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hidePivotFieldList="1" defaultThemeVersion="153222"/>
  <bookViews>
    <workbookView xWindow="-110" yWindow="-110" windowWidth="19420" windowHeight="10560" tabRatio="812"/>
  </bookViews>
  <sheets>
    <sheet name="Cover" sheetId="19" r:id="rId1"/>
    <sheet name="1. Scores 2020" sheetId="33" r:id="rId2"/>
    <sheet name="2a. Services EU27+" sheetId="34" r:id="rId3"/>
    <sheet name="2b. Services EU27" sheetId="35" r:id="rId4"/>
    <sheet name="2c. Portals EU27+ EU27" sheetId="36" r:id="rId5"/>
    <sheet name="3a. Nat. Services - Results" sheetId="25" r:id="rId6"/>
    <sheet name="3b. Nat. Services - Data" sheetId="26" r:id="rId7"/>
    <sheet name="4a. CB Services - Results" sheetId="27" r:id="rId8"/>
    <sheet name="4b. CB Services - Data" sheetId="28" r:id="rId9"/>
    <sheet name="5. Nat. Portals - Data" sheetId="29" r:id="rId10"/>
    <sheet name="6. CB Portals - Data" sheetId="30" r:id="rId11"/>
    <sheet name="7. DESI Indicators" sheetId="24" r:id="rId12"/>
    <sheet name="8. Indicator Graphs" sheetId="14" r:id="rId13"/>
    <sheet name="9. Benchlearning" sheetId="37" r:id="rId14"/>
  </sheets>
  <externalReferences>
    <externalReference r:id="rId15"/>
    <externalReference r:id="rId16"/>
  </externalReferences>
  <definedNames>
    <definedName name="_xlnm._FilterDatabase" localSheetId="2" hidden="1">'2a. Services EU27+'!$B$6:$E$113</definedName>
    <definedName name="_xlnm._FilterDatabase" localSheetId="3" hidden="1">'2b. Services EU27'!$B$6:$E$113</definedName>
    <definedName name="_xlnm._FilterDatabase" localSheetId="4" hidden="1">'2c. Portals EU27+ EU27'!$B$6:$F$29</definedName>
    <definedName name="_xlnm._FilterDatabase" localSheetId="5" hidden="1">'3a. Nat. Services - Results'!$C$7:$J$1987</definedName>
    <definedName name="_xlnm._FilterDatabase" localSheetId="6" hidden="1">'3b. Nat. Services - Data'!$C$6:$AF$5199</definedName>
    <definedName name="_xlnm._FilterDatabase" localSheetId="7" hidden="1">'4a. CB Services - Results'!$C$7:$N$942</definedName>
    <definedName name="_xlnm._FilterDatabase" localSheetId="8" hidden="1">'4b. CB Services - Data'!$C$7:$Y$1823</definedName>
    <definedName name="_xlnm._FilterDatabase" localSheetId="9" hidden="1">'5. Nat. Portals - Data'!$C$6:$AC$358</definedName>
    <definedName name="Country">#REF!</definedName>
    <definedName name="DESI">#REF!</definedName>
    <definedName name="DESI_Scores">'7. DESI Indicators'!$B$61:$E$179</definedName>
    <definedName name="Dscores">#REF!</definedName>
    <definedName name="Escores">#REF!</definedName>
    <definedName name="Fscores4">#REF!</definedName>
    <definedName name="HideRow">'[1]Cross-border services'!#REF!</definedName>
    <definedName name="HideRow2">'[2]Cross-border services'!#REF!</definedName>
    <definedName name="Historic_Data" localSheetId="2">#REF!</definedName>
    <definedName name="Historic_Data" localSheetId="3">#REF!</definedName>
    <definedName name="Historic_Data" localSheetId="4">#REF!</definedName>
    <definedName name="Historic_Data">#REF!</definedName>
    <definedName name="Hscores">#REF!</definedName>
    <definedName name="LifeEvents">#REF!</definedName>
    <definedName name="Selected_country" localSheetId="13">#REF!</definedName>
    <definedName name="Selected_country">#REF!</definedName>
    <definedName name="Selected_Country_2">#REF!</definedName>
    <definedName name="Slicer_Indicator___as_used_for_DESI">#N/A</definedName>
    <definedName name="Slicer_Scoring">#N/A</definedName>
    <definedName name="Table1" localSheetId="13">#REF!</definedName>
    <definedName name="Table1">#REF!</definedName>
    <definedName name="TableX">#REF!</definedName>
  </definedNames>
  <calcPr calcId="191029"/>
  <pivotCaches>
    <pivotCache cacheId="0" r:id="rId17"/>
    <pivotCache cacheId="1"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9" i="37" l="1"/>
  <c r="AB10" i="37"/>
  <c r="AB11" i="37"/>
  <c r="AB12" i="37"/>
  <c r="AB13" i="37"/>
  <c r="AB14" i="37"/>
  <c r="AB15" i="37"/>
  <c r="AB16" i="37"/>
  <c r="AB17" i="37"/>
  <c r="AB18" i="37"/>
  <c r="AB19" i="37"/>
  <c r="AB20" i="37"/>
  <c r="AB21" i="37"/>
  <c r="AB22" i="37"/>
  <c r="AB23" i="37"/>
  <c r="AB24" i="37"/>
  <c r="AB25" i="37"/>
  <c r="AB26" i="37"/>
  <c r="AB27" i="37"/>
  <c r="AB28" i="37"/>
  <c r="AB29" i="37"/>
  <c r="AB30" i="37"/>
  <c r="AB31" i="37"/>
  <c r="AB32" i="37"/>
  <c r="AB33" i="37"/>
  <c r="AB34" i="37"/>
  <c r="AB35" i="37"/>
  <c r="D9" i="37"/>
  <c r="D10" i="37"/>
  <c r="D11" i="37"/>
  <c r="D12" i="37"/>
  <c r="D13" i="37"/>
  <c r="D14" i="37"/>
  <c r="D15" i="37"/>
  <c r="D16" i="37"/>
  <c r="D17" i="37"/>
  <c r="D18" i="37"/>
  <c r="D19" i="37"/>
  <c r="D21" i="37"/>
  <c r="D22" i="37"/>
  <c r="D23" i="37"/>
  <c r="D24" i="37"/>
  <c r="D25" i="37"/>
  <c r="D26" i="37"/>
  <c r="D27" i="37"/>
  <c r="D28" i="37"/>
  <c r="D29" i="37"/>
  <c r="D30" i="37"/>
  <c r="D31" i="37"/>
  <c r="D32" i="37"/>
  <c r="D33" i="37"/>
  <c r="D34" i="37"/>
  <c r="D35" i="37"/>
  <c r="G104" i="34" a="1"/>
  <c r="G104" i="34" s="1"/>
  <c r="H104" i="34" a="1"/>
  <c r="H104" i="34" s="1"/>
  <c r="I104" i="34" a="1"/>
  <c r="I104" i="34" s="1"/>
  <c r="J104" i="34" a="1"/>
  <c r="J104" i="34" s="1"/>
  <c r="K104" i="34" a="1"/>
  <c r="K104" i="34" s="1"/>
  <c r="L104" i="34" a="1"/>
  <c r="L104" i="34" s="1"/>
  <c r="M104" i="34" a="1"/>
  <c r="M104" i="34" s="1"/>
  <c r="N104" i="34" a="1"/>
  <c r="N104" i="34" s="1"/>
  <c r="O104" i="34" a="1"/>
  <c r="O104" i="34" s="1"/>
  <c r="P104" i="34" a="1"/>
  <c r="P104" i="34" s="1"/>
  <c r="Q104" i="34" a="1"/>
  <c r="Q104" i="34" s="1"/>
  <c r="R104" i="34" a="1"/>
  <c r="R104" i="34" s="1"/>
  <c r="S104" i="34" a="1"/>
  <c r="S104" i="34" s="1"/>
  <c r="T104" i="34" a="1"/>
  <c r="T104" i="34" s="1"/>
  <c r="U104" i="34" a="1"/>
  <c r="U104" i="34" s="1"/>
  <c r="V104" i="34" a="1"/>
  <c r="V104" i="34" s="1"/>
  <c r="W104" i="34" a="1"/>
  <c r="W104" i="34" s="1"/>
  <c r="X104" i="34" a="1"/>
  <c r="X104" i="34" s="1"/>
  <c r="Y104" i="34" a="1"/>
  <c r="Y104" i="34" s="1"/>
  <c r="Z104" i="34" a="1"/>
  <c r="Z104" i="34" s="1"/>
  <c r="AA104" i="34" a="1"/>
  <c r="AA104" i="34" s="1"/>
  <c r="AB104" i="34" a="1"/>
  <c r="AB104" i="34" s="1"/>
  <c r="AC104" i="34" a="1"/>
  <c r="AC104" i="34" s="1"/>
  <c r="G105" i="34" a="1"/>
  <c r="G105" i="34" s="1"/>
  <c r="H105" i="34" a="1"/>
  <c r="H105" i="34" s="1"/>
  <c r="I105" i="34" a="1"/>
  <c r="I105" i="34" s="1"/>
  <c r="J105" i="34" a="1"/>
  <c r="J105" i="34" s="1"/>
  <c r="K105" i="34" a="1"/>
  <c r="K105" i="34" s="1"/>
  <c r="L105" i="34" a="1"/>
  <c r="L105" i="34" s="1"/>
  <c r="M105" i="34" a="1"/>
  <c r="M105" i="34" s="1"/>
  <c r="N105" i="34" a="1"/>
  <c r="N105" i="34" s="1"/>
  <c r="O105" i="34" a="1"/>
  <c r="O105" i="34" s="1"/>
  <c r="P105" i="34" a="1"/>
  <c r="P105" i="34" s="1"/>
  <c r="Q105" i="34" a="1"/>
  <c r="Q105" i="34" s="1"/>
  <c r="R105" i="34" a="1"/>
  <c r="R105" i="34" s="1"/>
  <c r="S105" i="34" a="1"/>
  <c r="S105" i="34" s="1"/>
  <c r="T105" i="34" a="1"/>
  <c r="T105" i="34" s="1"/>
  <c r="U105" i="34" a="1"/>
  <c r="U105" i="34" s="1"/>
  <c r="V105" i="34" a="1"/>
  <c r="V105" i="34" s="1"/>
  <c r="W105" i="34" a="1"/>
  <c r="W105" i="34" s="1"/>
  <c r="X105" i="34" a="1"/>
  <c r="X105" i="34" s="1"/>
  <c r="Y105" i="34" a="1"/>
  <c r="Y105" i="34" s="1"/>
  <c r="Z105" i="34" a="1"/>
  <c r="Z105" i="34" s="1"/>
  <c r="AA105" i="34" a="1"/>
  <c r="AA105" i="34" s="1"/>
  <c r="AB105" i="34" a="1"/>
  <c r="AB105" i="34" s="1"/>
  <c r="AC105" i="34" a="1"/>
  <c r="AC105" i="34" s="1"/>
  <c r="G106" i="34" a="1"/>
  <c r="G106" i="34" s="1"/>
  <c r="H106" i="34" a="1"/>
  <c r="H106" i="34" s="1"/>
  <c r="I106" i="34" a="1"/>
  <c r="I106" i="34" s="1"/>
  <c r="J106" i="34" a="1"/>
  <c r="J106" i="34" s="1"/>
  <c r="K106" i="34" a="1"/>
  <c r="K106" i="34" s="1"/>
  <c r="L106" i="34" a="1"/>
  <c r="L106" i="34" s="1"/>
  <c r="M106" i="34" a="1"/>
  <c r="M106" i="34" s="1"/>
  <c r="N106" i="34" a="1"/>
  <c r="N106" i="34" s="1"/>
  <c r="O106" i="34" a="1"/>
  <c r="O106" i="34" s="1"/>
  <c r="P106" i="34" a="1"/>
  <c r="P106" i="34" s="1"/>
  <c r="Q106" i="34" a="1"/>
  <c r="Q106" i="34" s="1"/>
  <c r="R106" i="34" a="1"/>
  <c r="R106" i="34" s="1"/>
  <c r="S106" i="34" a="1"/>
  <c r="S106" i="34" s="1"/>
  <c r="T106" i="34" a="1"/>
  <c r="T106" i="34" s="1"/>
  <c r="U106" i="34" a="1"/>
  <c r="U106" i="34" s="1"/>
  <c r="V106" i="34" a="1"/>
  <c r="V106" i="34" s="1"/>
  <c r="W106" i="34" a="1"/>
  <c r="W106" i="34" s="1"/>
  <c r="X106" i="34" a="1"/>
  <c r="X106" i="34" s="1"/>
  <c r="Y106" i="34" a="1"/>
  <c r="Y106" i="34" s="1"/>
  <c r="Z106" i="34" a="1"/>
  <c r="Z106" i="34" s="1"/>
  <c r="AA106" i="34" a="1"/>
  <c r="AA106" i="34" s="1"/>
  <c r="AB106" i="34" a="1"/>
  <c r="AB106" i="34" s="1"/>
  <c r="AC106" i="34" a="1"/>
  <c r="AC106" i="34" s="1"/>
  <c r="G107" i="34" a="1"/>
  <c r="G107" i="34" s="1"/>
  <c r="H107" i="34" a="1"/>
  <c r="H107" i="34" s="1"/>
  <c r="I107" i="34" a="1"/>
  <c r="I107" i="34" s="1"/>
  <c r="J107" i="34" a="1"/>
  <c r="J107" i="34" s="1"/>
  <c r="K107" i="34" a="1"/>
  <c r="K107" i="34" s="1"/>
  <c r="L107" i="34" a="1"/>
  <c r="L107" i="34" s="1"/>
  <c r="M107" i="34" a="1"/>
  <c r="M107" i="34" s="1"/>
  <c r="N107" i="34" a="1"/>
  <c r="N107" i="34" s="1"/>
  <c r="O107" i="34" a="1"/>
  <c r="O107" i="34" s="1"/>
  <c r="P107" i="34" a="1"/>
  <c r="P107" i="34" s="1"/>
  <c r="Q107" i="34" a="1"/>
  <c r="Q107" i="34" s="1"/>
  <c r="R107" i="34" a="1"/>
  <c r="R107" i="34" s="1"/>
  <c r="S107" i="34" a="1"/>
  <c r="S107" i="34" s="1"/>
  <c r="T107" i="34" a="1"/>
  <c r="T107" i="34" s="1"/>
  <c r="U107" i="34" a="1"/>
  <c r="U107" i="34" s="1"/>
  <c r="V107" i="34" a="1"/>
  <c r="V107" i="34" s="1"/>
  <c r="W107" i="34" a="1"/>
  <c r="W107" i="34" s="1"/>
  <c r="X107" i="34" a="1"/>
  <c r="X107" i="34" s="1"/>
  <c r="Y107" i="34" a="1"/>
  <c r="Y107" i="34" s="1"/>
  <c r="Z107" i="34" a="1"/>
  <c r="Z107" i="34" s="1"/>
  <c r="AA107" i="34" a="1"/>
  <c r="AA107" i="34" s="1"/>
  <c r="AB107" i="34" a="1"/>
  <c r="AB107" i="34" s="1"/>
  <c r="AC107" i="34" a="1"/>
  <c r="AC107" i="34" s="1"/>
  <c r="G108" i="34" a="1"/>
  <c r="G108" i="34" s="1"/>
  <c r="H108" i="34" a="1"/>
  <c r="H108" i="34" s="1"/>
  <c r="I108" i="34" a="1"/>
  <c r="I108" i="34" s="1"/>
  <c r="J108" i="34" a="1"/>
  <c r="J108" i="34" s="1"/>
  <c r="K108" i="34" a="1"/>
  <c r="K108" i="34" s="1"/>
  <c r="L108" i="34" a="1"/>
  <c r="L108" i="34" s="1"/>
  <c r="M108" i="34" a="1"/>
  <c r="M108" i="34" s="1"/>
  <c r="N108" i="34" a="1"/>
  <c r="N108" i="34" s="1"/>
  <c r="O108" i="34" a="1"/>
  <c r="O108" i="34" s="1"/>
  <c r="P108" i="34" a="1"/>
  <c r="P108" i="34" s="1"/>
  <c r="Q108" i="34" a="1"/>
  <c r="Q108" i="34" s="1"/>
  <c r="R108" i="34" a="1"/>
  <c r="R108" i="34" s="1"/>
  <c r="S108" i="34" a="1"/>
  <c r="S108" i="34" s="1"/>
  <c r="T108" i="34" a="1"/>
  <c r="T108" i="34" s="1"/>
  <c r="U108" i="34" a="1"/>
  <c r="U108" i="34" s="1"/>
  <c r="V108" i="34" a="1"/>
  <c r="V108" i="34" s="1"/>
  <c r="W108" i="34" a="1"/>
  <c r="W108" i="34" s="1"/>
  <c r="X108" i="34" a="1"/>
  <c r="X108" i="34" s="1"/>
  <c r="Y108" i="34" a="1"/>
  <c r="Y108" i="34" s="1"/>
  <c r="Z108" i="34" a="1"/>
  <c r="Z108" i="34" s="1"/>
  <c r="AA108" i="34" a="1"/>
  <c r="AA108" i="34" s="1"/>
  <c r="AB108" i="34" a="1"/>
  <c r="AB108" i="34" s="1"/>
  <c r="AC108" i="34" a="1"/>
  <c r="AC108" i="34" s="1"/>
  <c r="G109" i="34" a="1"/>
  <c r="G109" i="34" s="1"/>
  <c r="H109" i="34" a="1"/>
  <c r="H109" i="34" s="1"/>
  <c r="I109" i="34" a="1"/>
  <c r="I109" i="34" s="1"/>
  <c r="J109" i="34" a="1"/>
  <c r="J109" i="34" s="1"/>
  <c r="K109" i="34" a="1"/>
  <c r="K109" i="34" s="1"/>
  <c r="L109" i="34" a="1"/>
  <c r="L109" i="34" s="1"/>
  <c r="M109" i="34" a="1"/>
  <c r="M109" i="34" s="1"/>
  <c r="N109" i="34" a="1"/>
  <c r="N109" i="34" s="1"/>
  <c r="O109" i="34" a="1"/>
  <c r="O109" i="34" s="1"/>
  <c r="P109" i="34" a="1"/>
  <c r="P109" i="34" s="1"/>
  <c r="Q109" i="34" a="1"/>
  <c r="Q109" i="34" s="1"/>
  <c r="R109" i="34" a="1"/>
  <c r="R109" i="34" s="1"/>
  <c r="S109" i="34" a="1"/>
  <c r="S109" i="34" s="1"/>
  <c r="T109" i="34" a="1"/>
  <c r="T109" i="34" s="1"/>
  <c r="U109" i="34" a="1"/>
  <c r="U109" i="34" s="1"/>
  <c r="V109" i="34" a="1"/>
  <c r="V109" i="34" s="1"/>
  <c r="W109" i="34" a="1"/>
  <c r="W109" i="34" s="1"/>
  <c r="X109" i="34" a="1"/>
  <c r="X109" i="34" s="1"/>
  <c r="Y109" i="34" a="1"/>
  <c r="Y109" i="34" s="1"/>
  <c r="Z109" i="34" a="1"/>
  <c r="Z109" i="34" s="1"/>
  <c r="AA109" i="34" a="1"/>
  <c r="AA109" i="34" s="1"/>
  <c r="AB109" i="34" a="1"/>
  <c r="AB109" i="34" s="1"/>
  <c r="AC109" i="34" a="1"/>
  <c r="AC109" i="34" s="1"/>
  <c r="F105" i="34" a="1"/>
  <c r="F105" i="34" s="1"/>
  <c r="F106" i="34" a="1"/>
  <c r="F106" i="34" s="1"/>
  <c r="F107" i="34" a="1"/>
  <c r="F107" i="34" s="1"/>
  <c r="F108" i="34" a="1"/>
  <c r="F108" i="34" s="1"/>
  <c r="F109" i="34" a="1"/>
  <c r="F109" i="34" s="1"/>
  <c r="G101" i="34" a="1"/>
  <c r="G101" i="34" s="1"/>
  <c r="H101" i="34" a="1"/>
  <c r="H101" i="34" s="1"/>
  <c r="I101" i="34" a="1"/>
  <c r="I101" i="34" s="1"/>
  <c r="J101" i="34" a="1"/>
  <c r="J101" i="34" s="1"/>
  <c r="K101" i="34" a="1"/>
  <c r="K101" i="34" s="1"/>
  <c r="L101" i="34" a="1"/>
  <c r="L101" i="34" s="1"/>
  <c r="M101" i="34" a="1"/>
  <c r="M101" i="34" s="1"/>
  <c r="N101" i="34" a="1"/>
  <c r="N101" i="34" s="1"/>
  <c r="O101" i="34" a="1"/>
  <c r="O101" i="34" s="1"/>
  <c r="P101" i="34" a="1"/>
  <c r="P101" i="34" s="1"/>
  <c r="Q101" i="34" a="1"/>
  <c r="Q101" i="34" s="1"/>
  <c r="R101" i="34" a="1"/>
  <c r="R101" i="34" s="1"/>
  <c r="S101" i="34" a="1"/>
  <c r="S101" i="34" s="1"/>
  <c r="T101" i="34" a="1"/>
  <c r="T101" i="34" s="1"/>
  <c r="U101" i="34" a="1"/>
  <c r="U101" i="34" s="1"/>
  <c r="V101" i="34" a="1"/>
  <c r="V101" i="34" s="1"/>
  <c r="W101" i="34" a="1"/>
  <c r="W101" i="34" s="1"/>
  <c r="X101" i="34" a="1"/>
  <c r="X101" i="34" s="1"/>
  <c r="Y101" i="34" a="1"/>
  <c r="Y101" i="34" s="1"/>
  <c r="Z101" i="34" a="1"/>
  <c r="Z101" i="34" s="1"/>
  <c r="AA101" i="34" a="1"/>
  <c r="AA101" i="34" s="1"/>
  <c r="AB101" i="34" a="1"/>
  <c r="AB101" i="34" s="1"/>
  <c r="AC101" i="34" a="1"/>
  <c r="AC101" i="34" s="1"/>
  <c r="G102" i="34" a="1"/>
  <c r="G102" i="34" s="1"/>
  <c r="H102" i="34" a="1"/>
  <c r="H102" i="34" s="1"/>
  <c r="I102" i="34" a="1"/>
  <c r="I102" i="34" s="1"/>
  <c r="J102" i="34" a="1"/>
  <c r="J102" i="34" s="1"/>
  <c r="K102" i="34" a="1"/>
  <c r="K102" i="34" s="1"/>
  <c r="L102" i="34" a="1"/>
  <c r="L102" i="34" s="1"/>
  <c r="M102" i="34" a="1"/>
  <c r="M102" i="34" s="1"/>
  <c r="N102" i="34" a="1"/>
  <c r="N102" i="34" s="1"/>
  <c r="O102" i="34" a="1"/>
  <c r="O102" i="34" s="1"/>
  <c r="P102" i="34" a="1"/>
  <c r="P102" i="34" s="1"/>
  <c r="Q102" i="34" a="1"/>
  <c r="Q102" i="34" s="1"/>
  <c r="R102" i="34" a="1"/>
  <c r="R102" i="34" s="1"/>
  <c r="S102" i="34" a="1"/>
  <c r="S102" i="34" s="1"/>
  <c r="T102" i="34" a="1"/>
  <c r="T102" i="34" s="1"/>
  <c r="U102" i="34" a="1"/>
  <c r="U102" i="34" s="1"/>
  <c r="V102" i="34" a="1"/>
  <c r="V102" i="34" s="1"/>
  <c r="W102" i="34" a="1"/>
  <c r="W102" i="34" s="1"/>
  <c r="X102" i="34" a="1"/>
  <c r="X102" i="34" s="1"/>
  <c r="Y102" i="34" a="1"/>
  <c r="Y102" i="34" s="1"/>
  <c r="Z102" i="34" a="1"/>
  <c r="Z102" i="34" s="1"/>
  <c r="AA102" i="34" a="1"/>
  <c r="AA102" i="34" s="1"/>
  <c r="AB102" i="34" a="1"/>
  <c r="AB102" i="34" s="1"/>
  <c r="AC102" i="34" a="1"/>
  <c r="AC102" i="34" s="1"/>
  <c r="F102" i="34" a="1"/>
  <c r="F102" i="34" s="1"/>
  <c r="F104" i="34" a="1"/>
  <c r="F104" i="34" s="1"/>
  <c r="F101" i="34" a="1"/>
  <c r="F101" i="34" s="1"/>
  <c r="F114" i="35"/>
  <c r="G114" i="35"/>
  <c r="H114" i="35"/>
  <c r="I114" i="35"/>
  <c r="J114" i="35"/>
  <c r="K114" i="35"/>
  <c r="L114" i="35"/>
  <c r="M114" i="35"/>
  <c r="N114" i="35"/>
  <c r="O114" i="35"/>
  <c r="P114" i="35"/>
  <c r="Q114" i="35"/>
  <c r="R114" i="35"/>
  <c r="S114" i="35"/>
  <c r="T114" i="35"/>
  <c r="U114" i="35"/>
  <c r="V114" i="35"/>
  <c r="W114" i="35"/>
  <c r="X114" i="35"/>
  <c r="Y114" i="35"/>
  <c r="Z114" i="35"/>
  <c r="AA114" i="35"/>
  <c r="AB114" i="35"/>
  <c r="AC114" i="35"/>
  <c r="AC102" i="35" a="1"/>
  <c r="AC102" i="35" s="1"/>
  <c r="AB102" i="35" a="1"/>
  <c r="AB102" i="35" s="1"/>
  <c r="AA102" i="35" a="1"/>
  <c r="AA102" i="35" s="1"/>
  <c r="Z102" i="35" a="1"/>
  <c r="Z102" i="35" s="1"/>
  <c r="Y102" i="35" a="1"/>
  <c r="Y102" i="35" s="1"/>
  <c r="X102" i="35" a="1"/>
  <c r="X102" i="35" s="1"/>
  <c r="W102" i="35" a="1"/>
  <c r="W102" i="35" s="1"/>
  <c r="V102" i="35" a="1"/>
  <c r="V102" i="35" s="1"/>
  <c r="U102" i="35" a="1"/>
  <c r="U102" i="35" s="1"/>
  <c r="T102" i="35" a="1"/>
  <c r="T102" i="35" s="1"/>
  <c r="S102" i="35" a="1"/>
  <c r="S102" i="35" s="1"/>
  <c r="R102" i="35" a="1"/>
  <c r="R102" i="35" s="1"/>
  <c r="Q102" i="35" a="1"/>
  <c r="Q102" i="35" s="1"/>
  <c r="P102" i="35" a="1"/>
  <c r="P102" i="35" s="1"/>
  <c r="O102" i="35" a="1"/>
  <c r="O102" i="35" s="1"/>
  <c r="N102" i="35" a="1"/>
  <c r="N102" i="35" s="1"/>
  <c r="M102" i="35" a="1"/>
  <c r="M102" i="35" s="1"/>
  <c r="L102" i="35" a="1"/>
  <c r="L102" i="35" s="1"/>
  <c r="K102" i="35" a="1"/>
  <c r="K102" i="35" s="1"/>
  <c r="J102" i="35" a="1"/>
  <c r="J102" i="35" s="1"/>
  <c r="I102" i="35" a="1"/>
  <c r="I102" i="35" s="1"/>
  <c r="H102" i="35" a="1"/>
  <c r="H102" i="35" s="1"/>
  <c r="G102" i="35" a="1"/>
  <c r="G102" i="35" s="1"/>
  <c r="F102" i="35" a="1"/>
  <c r="F102" i="35" s="1"/>
  <c r="H29" i="36"/>
  <c r="I29" i="36"/>
  <c r="J29" i="36"/>
  <c r="K29" i="36"/>
  <c r="L29" i="36"/>
  <c r="M29" i="36"/>
  <c r="N29" i="36"/>
  <c r="O29" i="36"/>
  <c r="P29" i="36"/>
  <c r="Q29" i="36"/>
  <c r="R29" i="36"/>
  <c r="S29" i="36"/>
  <c r="T29" i="36"/>
  <c r="U29" i="36"/>
  <c r="V29" i="36"/>
  <c r="W29" i="36"/>
  <c r="X29" i="36"/>
  <c r="Y29" i="36"/>
  <c r="Z29" i="36"/>
  <c r="G29" i="36"/>
  <c r="H17" i="36"/>
  <c r="I17" i="36"/>
  <c r="J17" i="36"/>
  <c r="K17" i="36"/>
  <c r="L17" i="36"/>
  <c r="M17" i="36"/>
  <c r="N17" i="36"/>
  <c r="O17" i="36"/>
  <c r="P17" i="36"/>
  <c r="Q17" i="36"/>
  <c r="R17" i="36"/>
  <c r="S17" i="36"/>
  <c r="T17" i="36"/>
  <c r="U17" i="36"/>
  <c r="V17" i="36"/>
  <c r="W17" i="36"/>
  <c r="X17" i="36"/>
  <c r="Y17" i="36"/>
  <c r="Z17" i="36"/>
  <c r="G17" i="36"/>
  <c r="H19" i="36"/>
  <c r="I19" i="36"/>
  <c r="J19" i="36"/>
  <c r="K19" i="36"/>
  <c r="L19" i="36"/>
  <c r="M19" i="36"/>
  <c r="N19" i="36"/>
  <c r="O19" i="36"/>
  <c r="P19" i="36"/>
  <c r="Q19" i="36"/>
  <c r="R19" i="36"/>
  <c r="S19" i="36"/>
  <c r="T19" i="36"/>
  <c r="U19" i="36"/>
  <c r="V19" i="36"/>
  <c r="W19" i="36"/>
  <c r="X19" i="36"/>
  <c r="Y19" i="36"/>
  <c r="Z19" i="36"/>
  <c r="G19" i="36"/>
  <c r="H22" i="36"/>
  <c r="I22" i="36"/>
  <c r="J22" i="36"/>
  <c r="K22" i="36"/>
  <c r="L22" i="36"/>
  <c r="M22" i="36"/>
  <c r="N22" i="36"/>
  <c r="O22" i="36"/>
  <c r="P22" i="36"/>
  <c r="Q22" i="36"/>
  <c r="R22" i="36"/>
  <c r="S22" i="36"/>
  <c r="T22" i="36"/>
  <c r="U22" i="36"/>
  <c r="V22" i="36"/>
  <c r="W22" i="36"/>
  <c r="X22" i="36"/>
  <c r="Y22" i="36"/>
  <c r="Z22" i="36"/>
  <c r="G22" i="36"/>
  <c r="H10" i="36"/>
  <c r="I10" i="36"/>
  <c r="J10" i="36"/>
  <c r="K10" i="36"/>
  <c r="L10" i="36"/>
  <c r="M10" i="36"/>
  <c r="N10" i="36"/>
  <c r="O10" i="36"/>
  <c r="P10" i="36"/>
  <c r="Q10" i="36"/>
  <c r="R10" i="36"/>
  <c r="S10" i="36"/>
  <c r="T10" i="36"/>
  <c r="U10" i="36"/>
  <c r="V10" i="36"/>
  <c r="W10" i="36"/>
  <c r="X10" i="36"/>
  <c r="Y10" i="36"/>
  <c r="Z10" i="36"/>
  <c r="G10" i="36"/>
  <c r="H7" i="36"/>
  <c r="I7" i="36"/>
  <c r="J7" i="36"/>
  <c r="K7" i="36"/>
  <c r="L7" i="36"/>
  <c r="M7" i="36"/>
  <c r="N7" i="36"/>
  <c r="O7" i="36"/>
  <c r="P7" i="36"/>
  <c r="Q7" i="36"/>
  <c r="R7" i="36"/>
  <c r="S7" i="36"/>
  <c r="T7" i="36"/>
  <c r="U7" i="36"/>
  <c r="V7" i="36"/>
  <c r="W7" i="36"/>
  <c r="X7" i="36"/>
  <c r="Y7" i="36"/>
  <c r="Z7" i="36"/>
  <c r="G7" i="36"/>
  <c r="F103" i="34" l="1"/>
  <c r="J103" i="34"/>
  <c r="I103" i="34"/>
  <c r="F100" i="34"/>
  <c r="G100" i="34"/>
  <c r="P100" i="34"/>
  <c r="N103" i="34"/>
  <c r="L100" i="34"/>
  <c r="AB103" i="34"/>
  <c r="AA103" i="34"/>
  <c r="R103" i="34"/>
  <c r="Z103" i="34"/>
  <c r="Q103" i="34"/>
  <c r="H103" i="34"/>
  <c r="Y103" i="34"/>
  <c r="G103" i="34"/>
  <c r="P103" i="34"/>
  <c r="O103" i="34"/>
  <c r="W103" i="34"/>
  <c r="L103" i="34"/>
  <c r="V103" i="34"/>
  <c r="U103" i="34"/>
  <c r="M103" i="34"/>
  <c r="X103" i="34"/>
  <c r="AC103" i="34"/>
  <c r="T103" i="34"/>
  <c r="K103" i="34"/>
  <c r="S103" i="34"/>
  <c r="U100" i="34"/>
  <c r="R100" i="34"/>
  <c r="AA100" i="34"/>
  <c r="Q100" i="34"/>
  <c r="Z100" i="34"/>
  <c r="Y100" i="34"/>
  <c r="O100" i="34"/>
  <c r="X100" i="34"/>
  <c r="N100" i="34"/>
  <c r="M100" i="34"/>
  <c r="W100" i="34"/>
  <c r="V100" i="34"/>
  <c r="K100" i="34"/>
  <c r="T100" i="34"/>
  <c r="J100" i="34"/>
  <c r="S100" i="34"/>
  <c r="I100" i="34"/>
  <c r="AC100" i="34"/>
  <c r="H100" i="34"/>
  <c r="AB100" i="34"/>
  <c r="J101" i="35" l="1" a="1"/>
  <c r="J101" i="35" s="1"/>
  <c r="J100" i="35" s="1"/>
  <c r="K101" i="35" a="1"/>
  <c r="K101" i="35" s="1"/>
  <c r="K100" i="35" s="1"/>
  <c r="L101" i="35" a="1"/>
  <c r="L101" i="35" s="1"/>
  <c r="L100" i="35" s="1"/>
  <c r="M101" i="35" a="1"/>
  <c r="M101" i="35" s="1"/>
  <c r="M100" i="35" s="1"/>
  <c r="N101" i="35" a="1"/>
  <c r="N101" i="35" s="1"/>
  <c r="N100" i="35" s="1"/>
  <c r="O101" i="35" a="1"/>
  <c r="O101" i="35" s="1"/>
  <c r="O100" i="35" s="1"/>
  <c r="P101" i="35" a="1"/>
  <c r="P101" i="35" s="1"/>
  <c r="P100" i="35" s="1"/>
  <c r="Q101" i="35" a="1"/>
  <c r="Q101" i="35" s="1"/>
  <c r="Q100" i="35" s="1"/>
  <c r="R101" i="35" a="1"/>
  <c r="R101" i="35" s="1"/>
  <c r="R100" i="35" s="1"/>
  <c r="S101" i="35" a="1"/>
  <c r="S101" i="35" s="1"/>
  <c r="S100" i="35" s="1"/>
  <c r="T101" i="35" a="1"/>
  <c r="T101" i="35" s="1"/>
  <c r="T100" i="35" s="1"/>
  <c r="U101" i="35" a="1"/>
  <c r="U101" i="35" s="1"/>
  <c r="U100" i="35" s="1"/>
  <c r="V101" i="35" a="1"/>
  <c r="V101" i="35" s="1"/>
  <c r="V100" i="35" s="1"/>
  <c r="W101" i="35" a="1"/>
  <c r="W101" i="35" s="1"/>
  <c r="W100" i="35" s="1"/>
  <c r="X101" i="35" a="1"/>
  <c r="X101" i="35" s="1"/>
  <c r="X100" i="35" s="1"/>
  <c r="Y101" i="35" a="1"/>
  <c r="Y101" i="35" s="1"/>
  <c r="Y100" i="35" s="1"/>
  <c r="Z101" i="35" a="1"/>
  <c r="Z101" i="35" s="1"/>
  <c r="Z100" i="35" s="1"/>
  <c r="AA101" i="35" a="1"/>
  <c r="AA101" i="35" s="1"/>
  <c r="AA100" i="35" s="1"/>
  <c r="AB101" i="35" a="1"/>
  <c r="AB101" i="35" s="1"/>
  <c r="AB100" i="35" s="1"/>
  <c r="AC101" i="35" a="1"/>
  <c r="AC101" i="35" s="1"/>
  <c r="AC100" i="35" s="1"/>
  <c r="J104" i="35" a="1"/>
  <c r="J104" i="35" s="1"/>
  <c r="K104" i="35" a="1"/>
  <c r="K104" i="35" s="1"/>
  <c r="L104" i="35" a="1"/>
  <c r="L104" i="35" s="1"/>
  <c r="M104" i="35" a="1"/>
  <c r="M104" i="35" s="1"/>
  <c r="N104" i="35" a="1"/>
  <c r="N104" i="35" s="1"/>
  <c r="O104" i="35" a="1"/>
  <c r="O104" i="35" s="1"/>
  <c r="P104" i="35" a="1"/>
  <c r="P104" i="35" s="1"/>
  <c r="Q104" i="35" a="1"/>
  <c r="Q104" i="35" s="1"/>
  <c r="R104" i="35" a="1"/>
  <c r="R104" i="35" s="1"/>
  <c r="S104" i="35" a="1"/>
  <c r="S104" i="35" s="1"/>
  <c r="T104" i="35" a="1"/>
  <c r="T104" i="35" s="1"/>
  <c r="U104" i="35" a="1"/>
  <c r="U104" i="35" s="1"/>
  <c r="V104" i="35" a="1"/>
  <c r="V104" i="35" s="1"/>
  <c r="W104" i="35" a="1"/>
  <c r="W104" i="35" s="1"/>
  <c r="X104" i="35" a="1"/>
  <c r="X104" i="35" s="1"/>
  <c r="Y104" i="35" a="1"/>
  <c r="Y104" i="35" s="1"/>
  <c r="Z104" i="35" a="1"/>
  <c r="Z104" i="35" s="1"/>
  <c r="AA104" i="35" a="1"/>
  <c r="AA104" i="35" s="1"/>
  <c r="AB104" i="35" a="1"/>
  <c r="AB104" i="35" s="1"/>
  <c r="AC104" i="35" a="1"/>
  <c r="AC104" i="35" s="1"/>
  <c r="J105" i="35" a="1"/>
  <c r="J105" i="35" s="1"/>
  <c r="K105" i="35" a="1"/>
  <c r="K105" i="35" s="1"/>
  <c r="L105" i="35" a="1"/>
  <c r="L105" i="35" s="1"/>
  <c r="M105" i="35" a="1"/>
  <c r="M105" i="35" s="1"/>
  <c r="N105" i="35" a="1"/>
  <c r="N105" i="35" s="1"/>
  <c r="O105" i="35" a="1"/>
  <c r="O105" i="35" s="1"/>
  <c r="P105" i="35" a="1"/>
  <c r="P105" i="35" s="1"/>
  <c r="Q105" i="35" a="1"/>
  <c r="Q105" i="35" s="1"/>
  <c r="R105" i="35" a="1"/>
  <c r="R105" i="35" s="1"/>
  <c r="S105" i="35" a="1"/>
  <c r="S105" i="35" s="1"/>
  <c r="T105" i="35" a="1"/>
  <c r="T105" i="35" s="1"/>
  <c r="U105" i="35" a="1"/>
  <c r="U105" i="35" s="1"/>
  <c r="V105" i="35" a="1"/>
  <c r="V105" i="35" s="1"/>
  <c r="W105" i="35" a="1"/>
  <c r="W105" i="35" s="1"/>
  <c r="X105" i="35" a="1"/>
  <c r="X105" i="35" s="1"/>
  <c r="Y105" i="35" a="1"/>
  <c r="Y105" i="35" s="1"/>
  <c r="Z105" i="35" a="1"/>
  <c r="Z105" i="35" s="1"/>
  <c r="AA105" i="35" a="1"/>
  <c r="AA105" i="35" s="1"/>
  <c r="AB105" i="35" a="1"/>
  <c r="AB105" i="35" s="1"/>
  <c r="AC105" i="35" a="1"/>
  <c r="AC105" i="35" s="1"/>
  <c r="J106" i="35" a="1"/>
  <c r="J106" i="35" s="1"/>
  <c r="K106" i="35" a="1"/>
  <c r="K106" i="35" s="1"/>
  <c r="L106" i="35" a="1"/>
  <c r="L106" i="35" s="1"/>
  <c r="M106" i="35" a="1"/>
  <c r="M106" i="35" s="1"/>
  <c r="N106" i="35" a="1"/>
  <c r="N106" i="35" s="1"/>
  <c r="O106" i="35" a="1"/>
  <c r="O106" i="35" s="1"/>
  <c r="P106" i="35" a="1"/>
  <c r="P106" i="35" s="1"/>
  <c r="Q106" i="35" a="1"/>
  <c r="Q106" i="35" s="1"/>
  <c r="R106" i="35" a="1"/>
  <c r="R106" i="35" s="1"/>
  <c r="S106" i="35" a="1"/>
  <c r="S106" i="35" s="1"/>
  <c r="T106" i="35" a="1"/>
  <c r="T106" i="35" s="1"/>
  <c r="U106" i="35" a="1"/>
  <c r="U106" i="35" s="1"/>
  <c r="V106" i="35" a="1"/>
  <c r="V106" i="35" s="1"/>
  <c r="W106" i="35" a="1"/>
  <c r="W106" i="35" s="1"/>
  <c r="X106" i="35" a="1"/>
  <c r="X106" i="35" s="1"/>
  <c r="Y106" i="35" a="1"/>
  <c r="Y106" i="35" s="1"/>
  <c r="Z106" i="35" a="1"/>
  <c r="Z106" i="35" s="1"/>
  <c r="AA106" i="35" a="1"/>
  <c r="AA106" i="35" s="1"/>
  <c r="AB106" i="35" a="1"/>
  <c r="AB106" i="35" s="1"/>
  <c r="AC106" i="35" a="1"/>
  <c r="AC106" i="35" s="1"/>
  <c r="J107" i="35" a="1"/>
  <c r="J107" i="35" s="1"/>
  <c r="K107" i="35" a="1"/>
  <c r="K107" i="35" s="1"/>
  <c r="L107" i="35" a="1"/>
  <c r="L107" i="35" s="1"/>
  <c r="M107" i="35" a="1"/>
  <c r="M107" i="35" s="1"/>
  <c r="N107" i="35" a="1"/>
  <c r="N107" i="35" s="1"/>
  <c r="O107" i="35" a="1"/>
  <c r="O107" i="35" s="1"/>
  <c r="P107" i="35" a="1"/>
  <c r="P107" i="35" s="1"/>
  <c r="Q107" i="35" a="1"/>
  <c r="Q107" i="35" s="1"/>
  <c r="R107" i="35" a="1"/>
  <c r="R107" i="35" s="1"/>
  <c r="S107" i="35" a="1"/>
  <c r="S107" i="35" s="1"/>
  <c r="T107" i="35" a="1"/>
  <c r="T107" i="35" s="1"/>
  <c r="U107" i="35" a="1"/>
  <c r="U107" i="35" s="1"/>
  <c r="V107" i="35" a="1"/>
  <c r="V107" i="35" s="1"/>
  <c r="W107" i="35" a="1"/>
  <c r="W107" i="35" s="1"/>
  <c r="X107" i="35" a="1"/>
  <c r="X107" i="35" s="1"/>
  <c r="Y107" i="35" a="1"/>
  <c r="Y107" i="35" s="1"/>
  <c r="Z107" i="35" a="1"/>
  <c r="Z107" i="35" s="1"/>
  <c r="AA107" i="35" a="1"/>
  <c r="AA107" i="35" s="1"/>
  <c r="AB107" i="35" a="1"/>
  <c r="AB107" i="35" s="1"/>
  <c r="AC107" i="35" a="1"/>
  <c r="AC107" i="35" s="1"/>
  <c r="J108" i="35" a="1"/>
  <c r="J108" i="35" s="1"/>
  <c r="K108" i="35" a="1"/>
  <c r="K108" i="35" s="1"/>
  <c r="L108" i="35" a="1"/>
  <c r="L108" i="35" s="1"/>
  <c r="M108" i="35" a="1"/>
  <c r="M108" i="35" s="1"/>
  <c r="N108" i="35" a="1"/>
  <c r="N108" i="35" s="1"/>
  <c r="O108" i="35" a="1"/>
  <c r="O108" i="35" s="1"/>
  <c r="P108" i="35" a="1"/>
  <c r="P108" i="35" s="1"/>
  <c r="Q108" i="35" a="1"/>
  <c r="Q108" i="35" s="1"/>
  <c r="R108" i="35" a="1"/>
  <c r="R108" i="35" s="1"/>
  <c r="S108" i="35" a="1"/>
  <c r="S108" i="35" s="1"/>
  <c r="T108" i="35" a="1"/>
  <c r="T108" i="35" s="1"/>
  <c r="U108" i="35" a="1"/>
  <c r="U108" i="35" s="1"/>
  <c r="V108" i="35" a="1"/>
  <c r="V108" i="35" s="1"/>
  <c r="W108" i="35" a="1"/>
  <c r="W108" i="35" s="1"/>
  <c r="X108" i="35" a="1"/>
  <c r="X108" i="35" s="1"/>
  <c r="Y108" i="35" a="1"/>
  <c r="Y108" i="35" s="1"/>
  <c r="Z108" i="35" a="1"/>
  <c r="Z108" i="35" s="1"/>
  <c r="AA108" i="35" a="1"/>
  <c r="AA108" i="35" s="1"/>
  <c r="AB108" i="35" a="1"/>
  <c r="AB108" i="35" s="1"/>
  <c r="AC108" i="35" a="1"/>
  <c r="AC108" i="35" s="1"/>
  <c r="J109" i="35" a="1"/>
  <c r="J109" i="35" s="1"/>
  <c r="K109" i="35" a="1"/>
  <c r="K109" i="35" s="1"/>
  <c r="L109" i="35" a="1"/>
  <c r="L109" i="35" s="1"/>
  <c r="M109" i="35" a="1"/>
  <c r="M109" i="35" s="1"/>
  <c r="N109" i="35" a="1"/>
  <c r="N109" i="35" s="1"/>
  <c r="O109" i="35" a="1"/>
  <c r="O109" i="35" s="1"/>
  <c r="P109" i="35" a="1"/>
  <c r="P109" i="35" s="1"/>
  <c r="Q109" i="35" a="1"/>
  <c r="Q109" i="35" s="1"/>
  <c r="R109" i="35" a="1"/>
  <c r="R109" i="35" s="1"/>
  <c r="S109" i="35" a="1"/>
  <c r="S109" i="35" s="1"/>
  <c r="T109" i="35" a="1"/>
  <c r="T109" i="35" s="1"/>
  <c r="U109" i="35" a="1"/>
  <c r="U109" i="35" s="1"/>
  <c r="V109" i="35" a="1"/>
  <c r="V109" i="35" s="1"/>
  <c r="W109" i="35" a="1"/>
  <c r="W109" i="35" s="1"/>
  <c r="X109" i="35" a="1"/>
  <c r="X109" i="35" s="1"/>
  <c r="Y109" i="35" a="1"/>
  <c r="Y109" i="35" s="1"/>
  <c r="Z109" i="35" a="1"/>
  <c r="Z109" i="35" s="1"/>
  <c r="AA109" i="35" a="1"/>
  <c r="AA109" i="35" s="1"/>
  <c r="AB109" i="35" a="1"/>
  <c r="AB109" i="35" s="1"/>
  <c r="AC109" i="35" a="1"/>
  <c r="AC109" i="35" s="1"/>
  <c r="F104" i="35" a="1"/>
  <c r="F104" i="35" s="1"/>
  <c r="G104" i="35" a="1"/>
  <c r="G104" i="35" s="1"/>
  <c r="H104" i="35" a="1"/>
  <c r="H104" i="35" s="1"/>
  <c r="I104" i="35" a="1"/>
  <c r="I104" i="35" s="1"/>
  <c r="F105" i="35" a="1"/>
  <c r="F105" i="35" s="1"/>
  <c r="G105" i="35" a="1"/>
  <c r="G105" i="35" s="1"/>
  <c r="H105" i="35" a="1"/>
  <c r="H105" i="35" s="1"/>
  <c r="I105" i="35" a="1"/>
  <c r="I105" i="35" s="1"/>
  <c r="F106" i="35" a="1"/>
  <c r="F106" i="35" s="1"/>
  <c r="G106" i="35" a="1"/>
  <c r="G106" i="35" s="1"/>
  <c r="H106" i="35" a="1"/>
  <c r="H106" i="35" s="1"/>
  <c r="I106" i="35" a="1"/>
  <c r="I106" i="35" s="1"/>
  <c r="F107" i="35" a="1"/>
  <c r="F107" i="35" s="1"/>
  <c r="G107" i="35" a="1"/>
  <c r="G107" i="35" s="1"/>
  <c r="H107" i="35" a="1"/>
  <c r="H107" i="35" s="1"/>
  <c r="I107" i="35" a="1"/>
  <c r="I107" i="35" s="1"/>
  <c r="F108" i="35" a="1"/>
  <c r="F108" i="35" s="1"/>
  <c r="G108" i="35" a="1"/>
  <c r="G108" i="35" s="1"/>
  <c r="H108" i="35" a="1"/>
  <c r="H108" i="35" s="1"/>
  <c r="I108" i="35" a="1"/>
  <c r="I108" i="35" s="1"/>
  <c r="F109" i="35" a="1"/>
  <c r="F109" i="35" s="1"/>
  <c r="G109" i="35" a="1"/>
  <c r="G109" i="35" s="1"/>
  <c r="H109" i="35" a="1"/>
  <c r="H109" i="35" s="1"/>
  <c r="I109" i="35" a="1"/>
  <c r="I109" i="35" s="1"/>
  <c r="G101" i="35" a="1"/>
  <c r="G101" i="35" s="1"/>
  <c r="G100" i="35" s="1"/>
  <c r="H101" i="35" a="1"/>
  <c r="H101" i="35" s="1"/>
  <c r="H100" i="35" s="1"/>
  <c r="I101" i="35" a="1"/>
  <c r="I101" i="35" s="1"/>
  <c r="I100" i="35" s="1"/>
  <c r="F101" i="35" a="1"/>
  <c r="F101" i="35" s="1"/>
  <c r="F100" i="35" s="1"/>
  <c r="G114" i="34"/>
  <c r="H114" i="34"/>
  <c r="I114" i="34"/>
  <c r="J114" i="34"/>
  <c r="K114" i="34"/>
  <c r="L114" i="34"/>
  <c r="M114" i="34"/>
  <c r="N114" i="34"/>
  <c r="O114" i="34"/>
  <c r="P114" i="34"/>
  <c r="Q114" i="34"/>
  <c r="R114" i="34"/>
  <c r="S114" i="34"/>
  <c r="T114" i="34"/>
  <c r="U114" i="34"/>
  <c r="V114" i="34"/>
  <c r="W114" i="34"/>
  <c r="X114" i="34"/>
  <c r="Y114" i="34"/>
  <c r="Z114" i="34"/>
  <c r="AA114" i="34"/>
  <c r="AB114" i="34"/>
  <c r="AC114" i="34"/>
  <c r="F114" i="34"/>
  <c r="H103" i="35" l="1"/>
  <c r="X103" i="35"/>
  <c r="L103" i="35"/>
  <c r="G103" i="35"/>
  <c r="W103" i="35"/>
  <c r="K103" i="35"/>
  <c r="V103" i="35"/>
  <c r="J103" i="35"/>
  <c r="U103" i="35"/>
  <c r="T103" i="35"/>
  <c r="S103" i="35"/>
  <c r="R103" i="35"/>
  <c r="AC103" i="35"/>
  <c r="Q103" i="35"/>
  <c r="AB103" i="35"/>
  <c r="P103" i="35"/>
  <c r="AA103" i="35"/>
  <c r="O103" i="35"/>
  <c r="Z103" i="35"/>
  <c r="N103" i="35"/>
  <c r="I103" i="35"/>
  <c r="Y103" i="35"/>
  <c r="M103" i="35"/>
  <c r="F103" i="35"/>
  <c r="AM37" i="37"/>
  <c r="AL37" i="37"/>
  <c r="AK37" i="37"/>
  <c r="AJ37" i="37"/>
  <c r="AI37" i="37"/>
  <c r="AH37" i="37"/>
  <c r="AG37" i="37"/>
  <c r="AE37" i="37"/>
  <c r="AD37" i="37"/>
  <c r="AA37" i="37"/>
  <c r="E37" i="37"/>
  <c r="AM36" i="37"/>
  <c r="AL36" i="37"/>
  <c r="AL38" i="37" s="1"/>
  <c r="AK36" i="37"/>
  <c r="AK39" i="37" s="1"/>
  <c r="AJ36" i="37"/>
  <c r="AI36" i="37"/>
  <c r="AI39" i="37" s="1"/>
  <c r="AH36" i="37"/>
  <c r="AH38" i="37" s="1"/>
  <c r="AG36" i="37"/>
  <c r="AE36" i="37"/>
  <c r="AD36" i="37"/>
  <c r="AA36" i="37"/>
  <c r="E36" i="37"/>
  <c r="AC35" i="37"/>
  <c r="AC34" i="37"/>
  <c r="AC33" i="37"/>
  <c r="AC32" i="37"/>
  <c r="AC31" i="37"/>
  <c r="AC30" i="37"/>
  <c r="AC29" i="37"/>
  <c r="AC28" i="37"/>
  <c r="AC27" i="37"/>
  <c r="AC26" i="37"/>
  <c r="AC25" i="37"/>
  <c r="AC24" i="37"/>
  <c r="AC23" i="37"/>
  <c r="AC22" i="37"/>
  <c r="AC21" i="37"/>
  <c r="AC20" i="37"/>
  <c r="AC19" i="37"/>
  <c r="AC18" i="37"/>
  <c r="AC17" i="37"/>
  <c r="AC16" i="37"/>
  <c r="AC15" i="37"/>
  <c r="AC14" i="37"/>
  <c r="AC13" i="37"/>
  <c r="AC12" i="37"/>
  <c r="AC11" i="37"/>
  <c r="AC10" i="37"/>
  <c r="AC9" i="37"/>
  <c r="D37" i="37"/>
  <c r="E39" i="37" l="1"/>
  <c r="AM39" i="37"/>
  <c r="AE39" i="37"/>
  <c r="AD39" i="37"/>
  <c r="AA39" i="37"/>
  <c r="E38" i="37"/>
  <c r="AJ39" i="37"/>
  <c r="AE38" i="37"/>
  <c r="L31" i="37" s="1"/>
  <c r="AB37" i="37"/>
  <c r="AM38" i="37"/>
  <c r="AC37" i="37"/>
  <c r="AL39" i="37"/>
  <c r="AG39" i="37"/>
  <c r="AG38" i="37"/>
  <c r="AA38" i="37"/>
  <c r="H35" i="37" s="1"/>
  <c r="H10" i="37"/>
  <c r="H29" i="37"/>
  <c r="H19" i="37"/>
  <c r="H11" i="37"/>
  <c r="L23" i="37"/>
  <c r="AD38" i="37"/>
  <c r="D36" i="37"/>
  <c r="F35" i="37" s="1"/>
  <c r="AI38" i="37"/>
  <c r="H32" i="37"/>
  <c r="AJ38" i="37"/>
  <c r="AH39" i="37"/>
  <c r="H12" i="37"/>
  <c r="AB36" i="37"/>
  <c r="AK38" i="37"/>
  <c r="AC36" i="37"/>
  <c r="L28" i="37"/>
  <c r="L32" i="37"/>
  <c r="H9" i="37" l="1"/>
  <c r="L17" i="37"/>
  <c r="H28" i="37"/>
  <c r="L26" i="37"/>
  <c r="H24" i="37"/>
  <c r="H34" i="37"/>
  <c r="L10" i="37"/>
  <c r="H20" i="37"/>
  <c r="H16" i="37"/>
  <c r="L27" i="37"/>
  <c r="L18" i="37"/>
  <c r="L34" i="37"/>
  <c r="L24" i="37"/>
  <c r="L30" i="37"/>
  <c r="L14" i="37"/>
  <c r="L20" i="37"/>
  <c r="L33" i="37"/>
  <c r="L29" i="37"/>
  <c r="L22" i="37"/>
  <c r="L11" i="37"/>
  <c r="L25" i="37"/>
  <c r="L13" i="37"/>
  <c r="L21" i="37"/>
  <c r="L35" i="37"/>
  <c r="L12" i="37"/>
  <c r="L9" i="37"/>
  <c r="H17" i="37"/>
  <c r="H15" i="37"/>
  <c r="H21" i="37"/>
  <c r="H22" i="37"/>
  <c r="H13" i="37"/>
  <c r="H30" i="37"/>
  <c r="H23" i="37"/>
  <c r="L16" i="37"/>
  <c r="L19" i="37"/>
  <c r="L15" i="37"/>
  <c r="F16" i="37"/>
  <c r="F30" i="37"/>
  <c r="F22" i="37"/>
  <c r="F12" i="37"/>
  <c r="H31" i="37"/>
  <c r="H25" i="37"/>
  <c r="H33" i="37"/>
  <c r="H14" i="37"/>
  <c r="H26" i="37"/>
  <c r="H18" i="37"/>
  <c r="H27" i="37"/>
  <c r="AB38" i="37"/>
  <c r="AB39" i="37"/>
  <c r="F32" i="37"/>
  <c r="F17" i="37"/>
  <c r="F26" i="37"/>
  <c r="F23" i="37"/>
  <c r="F24" i="37"/>
  <c r="F28" i="37"/>
  <c r="AC39" i="37"/>
  <c r="AC38" i="37"/>
  <c r="F34" i="37"/>
  <c r="K32" i="37"/>
  <c r="K24" i="37"/>
  <c r="K16" i="37"/>
  <c r="K12" i="37"/>
  <c r="K28" i="37"/>
  <c r="K17" i="37"/>
  <c r="K13" i="37"/>
  <c r="K9" i="37"/>
  <c r="K10" i="37"/>
  <c r="K18" i="37"/>
  <c r="K26" i="37"/>
  <c r="K22" i="37"/>
  <c r="K33" i="37"/>
  <c r="K29" i="37"/>
  <c r="K25" i="37"/>
  <c r="K21" i="37"/>
  <c r="K14" i="37"/>
  <c r="K30" i="37"/>
  <c r="K34" i="37"/>
  <c r="K19" i="37"/>
  <c r="K15" i="37"/>
  <c r="K11" i="37"/>
  <c r="K35" i="37"/>
  <c r="K31" i="37"/>
  <c r="K27" i="37"/>
  <c r="K23" i="37"/>
  <c r="K20" i="37"/>
  <c r="D39" i="37"/>
  <c r="F19" i="37"/>
  <c r="F15" i="37"/>
  <c r="D38" i="37"/>
  <c r="F21" i="37"/>
  <c r="F25" i="37"/>
  <c r="F33" i="37"/>
  <c r="F29" i="37"/>
  <c r="F20" i="37"/>
  <c r="F14" i="37"/>
  <c r="F10" i="37"/>
  <c r="F18" i="37"/>
  <c r="F11" i="37"/>
  <c r="F31" i="37"/>
  <c r="F13" i="37"/>
  <c r="F27" i="37"/>
  <c r="F9" i="37"/>
  <c r="J16" i="37" l="1"/>
  <c r="J12" i="37"/>
  <c r="J18" i="37"/>
  <c r="J10" i="37"/>
  <c r="J26" i="37"/>
  <c r="J14" i="37"/>
  <c r="J30" i="37"/>
  <c r="J34" i="37"/>
  <c r="J22" i="37"/>
  <c r="J19" i="37"/>
  <c r="J15" i="37"/>
  <c r="J11" i="37"/>
  <c r="J24" i="37"/>
  <c r="J32" i="37"/>
  <c r="J20" i="37"/>
  <c r="J31" i="37"/>
  <c r="J27" i="37"/>
  <c r="J35" i="37"/>
  <c r="J23" i="37"/>
  <c r="J28" i="37"/>
  <c r="J29" i="37"/>
  <c r="J9" i="37"/>
  <c r="J21" i="37"/>
  <c r="J25" i="37"/>
  <c r="J17" i="37"/>
  <c r="J13" i="37"/>
  <c r="J33" i="37"/>
  <c r="I33" i="37"/>
  <c r="I14" i="37"/>
  <c r="I10" i="37"/>
  <c r="I25" i="37"/>
  <c r="I21" i="37"/>
  <c r="I18" i="37"/>
  <c r="I29" i="37"/>
  <c r="I34" i="37"/>
  <c r="I30" i="37"/>
  <c r="I26" i="37"/>
  <c r="I22" i="37"/>
  <c r="I28" i="37"/>
  <c r="I9" i="37"/>
  <c r="I15" i="37"/>
  <c r="I17" i="37"/>
  <c r="I32" i="37"/>
  <c r="I12" i="37"/>
  <c r="I11" i="37"/>
  <c r="I13" i="37"/>
  <c r="I27" i="37"/>
  <c r="I16" i="37"/>
  <c r="I20" i="37"/>
  <c r="I31" i="37"/>
  <c r="I24" i="37"/>
  <c r="I19" i="37"/>
  <c r="I35" i="37"/>
  <c r="I23" i="37"/>
  <c r="I766" i="33" l="1"/>
  <c r="H766" i="33"/>
  <c r="G766" i="33"/>
  <c r="I765" i="33"/>
  <c r="H765" i="33"/>
  <c r="G765" i="33"/>
  <c r="I764" i="33"/>
  <c r="H764" i="33"/>
  <c r="G764" i="33"/>
  <c r="I763" i="33"/>
  <c r="H763" i="33"/>
  <c r="G763" i="33"/>
  <c r="I762" i="33"/>
  <c r="H762" i="33"/>
  <c r="G762" i="33"/>
  <c r="I761" i="33"/>
  <c r="H761" i="33"/>
  <c r="G761" i="33"/>
  <c r="I760" i="33"/>
  <c r="H760" i="33"/>
  <c r="G760" i="33"/>
  <c r="I759" i="33"/>
  <c r="H759" i="33"/>
  <c r="G759" i="33"/>
  <c r="I758" i="33"/>
  <c r="H758" i="33"/>
  <c r="G758" i="33"/>
  <c r="I757" i="33"/>
  <c r="H757" i="33"/>
  <c r="G757" i="33"/>
  <c r="I756" i="33"/>
  <c r="H756" i="33"/>
  <c r="G756" i="33"/>
  <c r="I755" i="33"/>
  <c r="H755" i="33"/>
  <c r="G755" i="33"/>
  <c r="I754" i="33"/>
  <c r="H754" i="33"/>
  <c r="G754" i="33"/>
  <c r="I753" i="33"/>
  <c r="H753" i="33"/>
  <c r="G753" i="33"/>
  <c r="I752" i="33"/>
  <c r="H752" i="33"/>
  <c r="G752" i="33"/>
  <c r="I751" i="33"/>
  <c r="H751" i="33"/>
  <c r="G751" i="33"/>
  <c r="I750" i="33"/>
  <c r="H750" i="33"/>
  <c r="G750" i="33"/>
  <c r="I749" i="33"/>
  <c r="H749" i="33"/>
  <c r="G749" i="33"/>
  <c r="I748" i="33"/>
  <c r="H748" i="33"/>
  <c r="G748" i="33"/>
  <c r="I746" i="33"/>
  <c r="H746" i="33"/>
  <c r="G746" i="33"/>
  <c r="I745" i="33"/>
  <c r="H745" i="33"/>
  <c r="G745" i="33"/>
  <c r="I744" i="33"/>
  <c r="H744" i="33"/>
  <c r="G744" i="33"/>
  <c r="I743" i="33"/>
  <c r="H743" i="33"/>
  <c r="G743" i="33"/>
  <c r="I742" i="33"/>
  <c r="H742" i="33"/>
  <c r="G742" i="33"/>
  <c r="I741" i="33"/>
  <c r="H741" i="33"/>
  <c r="G741" i="33"/>
  <c r="I740" i="33"/>
  <c r="H740" i="33"/>
  <c r="G740" i="33"/>
  <c r="I739" i="33"/>
  <c r="H739" i="33"/>
  <c r="G739" i="33"/>
  <c r="I738" i="33"/>
  <c r="H738" i="33"/>
  <c r="G738" i="33"/>
  <c r="I737" i="33"/>
  <c r="H737" i="33"/>
  <c r="G737" i="33"/>
  <c r="I736" i="33"/>
  <c r="H736" i="33"/>
  <c r="G736" i="33"/>
  <c r="I735" i="33"/>
  <c r="H735" i="33"/>
  <c r="G735" i="33"/>
  <c r="I734" i="33"/>
  <c r="H734" i="33"/>
  <c r="G734" i="33"/>
  <c r="I733" i="33"/>
  <c r="H733" i="33"/>
  <c r="G733" i="33"/>
  <c r="I732" i="33"/>
  <c r="H732" i="33"/>
  <c r="G732" i="33"/>
  <c r="I731" i="33"/>
  <c r="H731" i="33"/>
  <c r="G731" i="33"/>
  <c r="I730" i="33"/>
  <c r="H730" i="33"/>
  <c r="G730" i="33"/>
  <c r="I729" i="33"/>
  <c r="H729" i="33"/>
  <c r="G729" i="33"/>
  <c r="I728" i="33"/>
  <c r="H728" i="33"/>
  <c r="G728" i="33"/>
  <c r="N766" i="33"/>
  <c r="M766" i="33"/>
  <c r="L766" i="33"/>
  <c r="K766" i="33"/>
  <c r="N765" i="33"/>
  <c r="M765" i="33"/>
  <c r="L765" i="33"/>
  <c r="K765" i="33"/>
  <c r="N764" i="33"/>
  <c r="M764" i="33"/>
  <c r="L764" i="33"/>
  <c r="K764" i="33"/>
  <c r="N763" i="33"/>
  <c r="M763" i="33"/>
  <c r="L763" i="33"/>
  <c r="K763" i="33"/>
  <c r="N761" i="33"/>
  <c r="M761" i="33"/>
  <c r="L761" i="33"/>
  <c r="K761" i="33"/>
  <c r="N760" i="33"/>
  <c r="M760" i="33"/>
  <c r="L760" i="33"/>
  <c r="K760" i="33"/>
  <c r="N759" i="33"/>
  <c r="M759" i="33"/>
  <c r="L759" i="33"/>
  <c r="K759" i="33"/>
  <c r="N758" i="33"/>
  <c r="M758" i="33"/>
  <c r="L758" i="33"/>
  <c r="K758" i="33"/>
  <c r="N756" i="33"/>
  <c r="M756" i="33"/>
  <c r="L756" i="33"/>
  <c r="K756" i="33"/>
  <c r="J756" i="33"/>
  <c r="N755" i="33"/>
  <c r="M755" i="33"/>
  <c r="L755" i="33"/>
  <c r="K755" i="33"/>
  <c r="N754" i="33"/>
  <c r="M754" i="33"/>
  <c r="L754" i="33"/>
  <c r="K754" i="33"/>
  <c r="N753" i="33"/>
  <c r="M753" i="33"/>
  <c r="L753" i="33"/>
  <c r="K753" i="33"/>
  <c r="N751" i="33"/>
  <c r="M751" i="33"/>
  <c r="L751" i="33"/>
  <c r="K751" i="33"/>
  <c r="N750" i="33"/>
  <c r="M750" i="33"/>
  <c r="L750" i="33"/>
  <c r="K750" i="33"/>
  <c r="N749" i="33"/>
  <c r="M749" i="33"/>
  <c r="L749" i="33"/>
  <c r="K749" i="33"/>
  <c r="N746" i="33"/>
  <c r="M746" i="33"/>
  <c r="L746" i="33"/>
  <c r="K746" i="33"/>
  <c r="N745" i="33"/>
  <c r="M745" i="33"/>
  <c r="L745" i="33"/>
  <c r="K745" i="33"/>
  <c r="N744" i="33"/>
  <c r="M744" i="33"/>
  <c r="L744" i="33"/>
  <c r="K744" i="33"/>
  <c r="N743" i="33"/>
  <c r="M743" i="33"/>
  <c r="L743" i="33"/>
  <c r="K743" i="33"/>
  <c r="N741" i="33"/>
  <c r="M741" i="33"/>
  <c r="L741" i="33"/>
  <c r="K741" i="33"/>
  <c r="N740" i="33"/>
  <c r="M740" i="33"/>
  <c r="L740" i="33"/>
  <c r="K740" i="33"/>
  <c r="N739" i="33"/>
  <c r="M739" i="33"/>
  <c r="L739" i="33"/>
  <c r="K739" i="33"/>
  <c r="N738" i="33"/>
  <c r="M738" i="33"/>
  <c r="L738" i="33"/>
  <c r="K738" i="33"/>
  <c r="N736" i="33"/>
  <c r="M736" i="33"/>
  <c r="L736" i="33"/>
  <c r="K736" i="33"/>
  <c r="J736" i="33"/>
  <c r="N735" i="33"/>
  <c r="M735" i="33"/>
  <c r="L735" i="33"/>
  <c r="K735" i="33"/>
  <c r="N734" i="33"/>
  <c r="M734" i="33"/>
  <c r="L734" i="33"/>
  <c r="K734" i="33"/>
  <c r="N733" i="33"/>
  <c r="M733" i="33"/>
  <c r="L733" i="33"/>
  <c r="K733" i="33"/>
  <c r="N731" i="33"/>
  <c r="M731" i="33"/>
  <c r="L731" i="33"/>
  <c r="K731" i="33"/>
  <c r="N730" i="33"/>
  <c r="M730" i="33"/>
  <c r="L730" i="33"/>
  <c r="K730" i="33"/>
  <c r="N729" i="33"/>
  <c r="M729" i="33"/>
  <c r="L729" i="33"/>
  <c r="K729" i="33"/>
  <c r="J726" i="33"/>
  <c r="F726" i="33"/>
  <c r="E726" i="33"/>
  <c r="D726" i="33"/>
  <c r="J725" i="33"/>
  <c r="F725" i="33"/>
  <c r="E725" i="33"/>
  <c r="D725" i="33"/>
  <c r="J724" i="33"/>
  <c r="F724" i="33"/>
  <c r="E724" i="33"/>
  <c r="D724" i="33"/>
  <c r="J723" i="33"/>
  <c r="F723" i="33"/>
  <c r="G137" i="24" s="1" a="1"/>
  <c r="G137" i="24" s="1"/>
  <c r="E723" i="33"/>
  <c r="G177" i="24" s="1" a="1"/>
  <c r="G177" i="24" s="1"/>
  <c r="D723" i="33"/>
  <c r="N722" i="33"/>
  <c r="M722" i="33"/>
  <c r="L722" i="33"/>
  <c r="K722" i="33"/>
  <c r="J721" i="33"/>
  <c r="F721" i="33"/>
  <c r="E721" i="33"/>
  <c r="D721" i="33"/>
  <c r="J720" i="33"/>
  <c r="F720" i="33"/>
  <c r="E720" i="33"/>
  <c r="D720" i="33"/>
  <c r="E97" i="24" s="1" a="1"/>
  <c r="E97" i="24" s="1"/>
  <c r="J719" i="33"/>
  <c r="F719" i="33"/>
  <c r="E719" i="33"/>
  <c r="D719" i="33"/>
  <c r="J718" i="33"/>
  <c r="F718" i="33"/>
  <c r="E718" i="33"/>
  <c r="D718" i="33"/>
  <c r="N717" i="33"/>
  <c r="M717" i="33"/>
  <c r="L717" i="33"/>
  <c r="K717" i="33"/>
  <c r="E717" i="33" s="1"/>
  <c r="F716" i="33"/>
  <c r="E716" i="33"/>
  <c r="D716" i="33"/>
  <c r="J715" i="33"/>
  <c r="F715" i="33"/>
  <c r="E715" i="33"/>
  <c r="D715" i="33"/>
  <c r="J714" i="33"/>
  <c r="F714" i="33"/>
  <c r="E714" i="33"/>
  <c r="D714" i="33"/>
  <c r="J713" i="33"/>
  <c r="F713" i="33"/>
  <c r="E713" i="33"/>
  <c r="D713" i="33"/>
  <c r="N712" i="33"/>
  <c r="M712" i="33"/>
  <c r="L712" i="33"/>
  <c r="K712" i="33"/>
  <c r="E712" i="33" s="1"/>
  <c r="J711" i="33"/>
  <c r="F711" i="33"/>
  <c r="E711" i="33"/>
  <c r="D711" i="33"/>
  <c r="J710" i="33"/>
  <c r="F710" i="33"/>
  <c r="E710" i="33"/>
  <c r="D710" i="33"/>
  <c r="J709" i="33"/>
  <c r="F709" i="33"/>
  <c r="F137" i="24" s="1" a="1"/>
  <c r="F137" i="24" s="1"/>
  <c r="E709" i="33"/>
  <c r="F177" i="24" s="1" a="1"/>
  <c r="F177" i="24" s="1"/>
  <c r="D709" i="33"/>
  <c r="N708" i="33"/>
  <c r="M708" i="33"/>
  <c r="L708" i="33"/>
  <c r="K708" i="33"/>
  <c r="E708" i="33" s="1"/>
  <c r="J706" i="33"/>
  <c r="F706" i="33"/>
  <c r="E706" i="33"/>
  <c r="D706" i="33"/>
  <c r="J705" i="33"/>
  <c r="F705" i="33"/>
  <c r="E705" i="33"/>
  <c r="D705" i="33"/>
  <c r="J704" i="33"/>
  <c r="F704" i="33"/>
  <c r="E704" i="33"/>
  <c r="D704" i="33"/>
  <c r="J703" i="33"/>
  <c r="F703" i="33"/>
  <c r="G136" i="24" s="1" a="1"/>
  <c r="G136" i="24" s="1"/>
  <c r="E703" i="33"/>
  <c r="G176" i="24" s="1" a="1"/>
  <c r="G176" i="24" s="1"/>
  <c r="D703" i="33"/>
  <c r="N702" i="33"/>
  <c r="M702" i="33"/>
  <c r="L702" i="33"/>
  <c r="K702" i="33"/>
  <c r="J701" i="33"/>
  <c r="F701" i="33"/>
  <c r="E701" i="33"/>
  <c r="D701" i="33"/>
  <c r="J700" i="33"/>
  <c r="F700" i="33"/>
  <c r="E700" i="33"/>
  <c r="D700" i="33"/>
  <c r="E96" i="24" s="1" a="1"/>
  <c r="E96" i="24" s="1"/>
  <c r="J699" i="33"/>
  <c r="F699" i="33"/>
  <c r="E699" i="33"/>
  <c r="D699" i="33"/>
  <c r="J698" i="33"/>
  <c r="F698" i="33"/>
  <c r="E698" i="33"/>
  <c r="D698" i="33"/>
  <c r="N697" i="33"/>
  <c r="M697" i="33"/>
  <c r="L697" i="33"/>
  <c r="K697" i="33"/>
  <c r="E697" i="33" s="1"/>
  <c r="F696" i="33"/>
  <c r="E696" i="33"/>
  <c r="D696" i="33"/>
  <c r="J695" i="33"/>
  <c r="F695" i="33"/>
  <c r="E695" i="33"/>
  <c r="D695" i="33"/>
  <c r="J694" i="33"/>
  <c r="F694" i="33"/>
  <c r="E694" i="33"/>
  <c r="D694" i="33"/>
  <c r="J693" i="33"/>
  <c r="F693" i="33"/>
  <c r="E693" i="33"/>
  <c r="D693" i="33"/>
  <c r="N692" i="33"/>
  <c r="M692" i="33"/>
  <c r="L692" i="33"/>
  <c r="K692" i="33"/>
  <c r="E692" i="33" s="1"/>
  <c r="J691" i="33"/>
  <c r="F691" i="33"/>
  <c r="E691" i="33"/>
  <c r="D691" i="33"/>
  <c r="J690" i="33"/>
  <c r="F690" i="33"/>
  <c r="E690" i="33"/>
  <c r="D690" i="33"/>
  <c r="J689" i="33"/>
  <c r="F689" i="33"/>
  <c r="F136" i="24" s="1" a="1"/>
  <c r="F136" i="24" s="1"/>
  <c r="E689" i="33"/>
  <c r="F176" i="24" s="1" a="1"/>
  <c r="F176" i="24" s="1"/>
  <c r="D689" i="33"/>
  <c r="N688" i="33"/>
  <c r="M688" i="33"/>
  <c r="L688" i="33"/>
  <c r="K688" i="33"/>
  <c r="J686" i="33"/>
  <c r="F686" i="33"/>
  <c r="E686" i="33"/>
  <c r="D686" i="33"/>
  <c r="J685" i="33"/>
  <c r="F685" i="33"/>
  <c r="E685" i="33"/>
  <c r="D685" i="33"/>
  <c r="J684" i="33"/>
  <c r="F684" i="33"/>
  <c r="E684" i="33"/>
  <c r="D684" i="33"/>
  <c r="J683" i="33"/>
  <c r="F683" i="33"/>
  <c r="G135" i="24" s="1" a="1"/>
  <c r="G135" i="24" s="1"/>
  <c r="E683" i="33"/>
  <c r="G175" i="24" s="1" a="1"/>
  <c r="G175" i="24" s="1"/>
  <c r="D683" i="33"/>
  <c r="N682" i="33"/>
  <c r="M682" i="33"/>
  <c r="L682" i="33"/>
  <c r="K682" i="33"/>
  <c r="J681" i="33"/>
  <c r="F681" i="33"/>
  <c r="E681" i="33"/>
  <c r="D681" i="33"/>
  <c r="J680" i="33"/>
  <c r="F680" i="33"/>
  <c r="E680" i="33"/>
  <c r="D680" i="33"/>
  <c r="E95" i="24" s="1" a="1"/>
  <c r="E95" i="24" s="1"/>
  <c r="J679" i="33"/>
  <c r="F679" i="33"/>
  <c r="E679" i="33"/>
  <c r="D679" i="33"/>
  <c r="J678" i="33"/>
  <c r="F678" i="33"/>
  <c r="E678" i="33"/>
  <c r="D678" i="33"/>
  <c r="N677" i="33"/>
  <c r="M677" i="33"/>
  <c r="L677" i="33"/>
  <c r="K677" i="33"/>
  <c r="F676" i="33"/>
  <c r="E676" i="33"/>
  <c r="D676" i="33"/>
  <c r="J675" i="33"/>
  <c r="F675" i="33"/>
  <c r="E675" i="33"/>
  <c r="D675" i="33"/>
  <c r="J674" i="33"/>
  <c r="F674" i="33"/>
  <c r="E674" i="33"/>
  <c r="D674" i="33"/>
  <c r="J673" i="33"/>
  <c r="F673" i="33"/>
  <c r="E673" i="33"/>
  <c r="D673" i="33"/>
  <c r="N672" i="33"/>
  <c r="M672" i="33"/>
  <c r="L672" i="33"/>
  <c r="K672" i="33"/>
  <c r="J671" i="33"/>
  <c r="F671" i="33"/>
  <c r="E671" i="33"/>
  <c r="D671" i="33"/>
  <c r="J670" i="33"/>
  <c r="F670" i="33"/>
  <c r="E670" i="33"/>
  <c r="D670" i="33"/>
  <c r="J669" i="33"/>
  <c r="F669" i="33"/>
  <c r="F135" i="24" s="1" a="1"/>
  <c r="F135" i="24" s="1"/>
  <c r="E669" i="33"/>
  <c r="F175" i="24" s="1" a="1"/>
  <c r="F175" i="24" s="1"/>
  <c r="D669" i="33"/>
  <c r="N668" i="33"/>
  <c r="M668" i="33"/>
  <c r="L668" i="33"/>
  <c r="K668" i="33"/>
  <c r="J666" i="33"/>
  <c r="F666" i="33"/>
  <c r="E666" i="33"/>
  <c r="D666" i="33"/>
  <c r="J665" i="33"/>
  <c r="F665" i="33"/>
  <c r="E665" i="33"/>
  <c r="D665" i="33"/>
  <c r="J664" i="33"/>
  <c r="F664" i="33"/>
  <c r="E664" i="33"/>
  <c r="D664" i="33"/>
  <c r="J663" i="33"/>
  <c r="F663" i="33"/>
  <c r="G134" i="24" s="1" a="1"/>
  <c r="G134" i="24" s="1"/>
  <c r="E663" i="33"/>
  <c r="G174" i="24" s="1" a="1"/>
  <c r="G174" i="24" s="1"/>
  <c r="D663" i="33"/>
  <c r="N662" i="33"/>
  <c r="M662" i="33"/>
  <c r="L662" i="33"/>
  <c r="K662" i="33"/>
  <c r="E662" i="33" s="1"/>
  <c r="J661" i="33"/>
  <c r="F661" i="33"/>
  <c r="E661" i="33"/>
  <c r="D661" i="33"/>
  <c r="J660" i="33"/>
  <c r="F660" i="33"/>
  <c r="E660" i="33"/>
  <c r="D660" i="33"/>
  <c r="E94" i="24" s="1" a="1"/>
  <c r="E94" i="24" s="1"/>
  <c r="J659" i="33"/>
  <c r="F659" i="33"/>
  <c r="E659" i="33"/>
  <c r="D659" i="33"/>
  <c r="J658" i="33"/>
  <c r="F658" i="33"/>
  <c r="E658" i="33"/>
  <c r="D658" i="33"/>
  <c r="N657" i="33"/>
  <c r="M657" i="33"/>
  <c r="L657" i="33"/>
  <c r="K657" i="33"/>
  <c r="E657" i="33" s="1"/>
  <c r="F656" i="33"/>
  <c r="E656" i="33"/>
  <c r="D656" i="33"/>
  <c r="J655" i="33"/>
  <c r="F655" i="33"/>
  <c r="E655" i="33"/>
  <c r="D655" i="33"/>
  <c r="J654" i="33"/>
  <c r="F654" i="33"/>
  <c r="E654" i="33"/>
  <c r="D654" i="33"/>
  <c r="J653" i="33"/>
  <c r="F653" i="33"/>
  <c r="E653" i="33"/>
  <c r="D653" i="33"/>
  <c r="N652" i="33"/>
  <c r="M652" i="33"/>
  <c r="L652" i="33"/>
  <c r="K652" i="33"/>
  <c r="E652" i="33" s="1"/>
  <c r="J651" i="33"/>
  <c r="F651" i="33"/>
  <c r="E651" i="33"/>
  <c r="D651" i="33"/>
  <c r="J650" i="33"/>
  <c r="F650" i="33"/>
  <c r="E650" i="33"/>
  <c r="D650" i="33"/>
  <c r="J649" i="33"/>
  <c r="F649" i="33"/>
  <c r="F134" i="24" s="1" a="1"/>
  <c r="F134" i="24" s="1"/>
  <c r="E649" i="33"/>
  <c r="F174" i="24" s="1" a="1"/>
  <c r="F174" i="24" s="1"/>
  <c r="D649" i="33"/>
  <c r="N648" i="33"/>
  <c r="M648" i="33"/>
  <c r="L648" i="33"/>
  <c r="K648" i="33"/>
  <c r="E648" i="33" s="1"/>
  <c r="J646" i="33"/>
  <c r="F646" i="33"/>
  <c r="E646" i="33"/>
  <c r="D646" i="33"/>
  <c r="J645" i="33"/>
  <c r="F645" i="33"/>
  <c r="E645" i="33"/>
  <c r="D645" i="33"/>
  <c r="J644" i="33"/>
  <c r="F644" i="33"/>
  <c r="E644" i="33"/>
  <c r="D644" i="33"/>
  <c r="J643" i="33"/>
  <c r="F643" i="33"/>
  <c r="G133" i="24" s="1" a="1"/>
  <c r="G133" i="24" s="1"/>
  <c r="E643" i="33"/>
  <c r="G173" i="24" s="1" a="1"/>
  <c r="G173" i="24" s="1"/>
  <c r="D643" i="33"/>
  <c r="N642" i="33"/>
  <c r="M642" i="33"/>
  <c r="L642" i="33"/>
  <c r="K642" i="33"/>
  <c r="J641" i="33"/>
  <c r="F641" i="33"/>
  <c r="E641" i="33"/>
  <c r="D641" i="33"/>
  <c r="J640" i="33"/>
  <c r="F640" i="33"/>
  <c r="E640" i="33"/>
  <c r="D640" i="33"/>
  <c r="E93" i="24" s="1" a="1"/>
  <c r="E93" i="24" s="1"/>
  <c r="J639" i="33"/>
  <c r="F639" i="33"/>
  <c r="E639" i="33"/>
  <c r="D639" i="33"/>
  <c r="J638" i="33"/>
  <c r="F638" i="33"/>
  <c r="E638" i="33"/>
  <c r="D638" i="33"/>
  <c r="N637" i="33"/>
  <c r="M637" i="33"/>
  <c r="L637" i="33"/>
  <c r="K637" i="33"/>
  <c r="E637" i="33" s="1"/>
  <c r="F636" i="33"/>
  <c r="E636" i="33"/>
  <c r="D636" i="33"/>
  <c r="J635" i="33"/>
  <c r="F635" i="33"/>
  <c r="E635" i="33"/>
  <c r="D635" i="33"/>
  <c r="J634" i="33"/>
  <c r="F634" i="33"/>
  <c r="E634" i="33"/>
  <c r="D634" i="33"/>
  <c r="J633" i="33"/>
  <c r="F633" i="33"/>
  <c r="E633" i="33"/>
  <c r="D633" i="33"/>
  <c r="N632" i="33"/>
  <c r="M632" i="33"/>
  <c r="L632" i="33"/>
  <c r="K632" i="33"/>
  <c r="E632" i="33" s="1"/>
  <c r="J631" i="33"/>
  <c r="F631" i="33"/>
  <c r="E631" i="33"/>
  <c r="D631" i="33"/>
  <c r="J630" i="33"/>
  <c r="F630" i="33"/>
  <c r="E630" i="33"/>
  <c r="D630" i="33"/>
  <c r="J629" i="33"/>
  <c r="F629" i="33"/>
  <c r="F133" i="24" s="1" a="1"/>
  <c r="F133" i="24" s="1"/>
  <c r="E629" i="33"/>
  <c r="F173" i="24" s="1" a="1"/>
  <c r="F173" i="24" s="1"/>
  <c r="D629" i="33"/>
  <c r="N628" i="33"/>
  <c r="M628" i="33"/>
  <c r="L628" i="33"/>
  <c r="K628" i="33"/>
  <c r="E628" i="33" s="1"/>
  <c r="J626" i="33"/>
  <c r="F626" i="33"/>
  <c r="E626" i="33"/>
  <c r="D626" i="33"/>
  <c r="J625" i="33"/>
  <c r="F625" i="33"/>
  <c r="E625" i="33"/>
  <c r="D625" i="33"/>
  <c r="J624" i="33"/>
  <c r="F624" i="33"/>
  <c r="E624" i="33"/>
  <c r="D624" i="33"/>
  <c r="J623" i="33"/>
  <c r="F623" i="33"/>
  <c r="G132" i="24" s="1" a="1"/>
  <c r="G132" i="24" s="1"/>
  <c r="E623" i="33"/>
  <c r="G172" i="24" s="1" a="1"/>
  <c r="G172" i="24" s="1"/>
  <c r="D623" i="33"/>
  <c r="N622" i="33"/>
  <c r="M622" i="33"/>
  <c r="L622" i="33"/>
  <c r="K622" i="33"/>
  <c r="J621" i="33"/>
  <c r="F621" i="33"/>
  <c r="E621" i="33"/>
  <c r="D621" i="33"/>
  <c r="J620" i="33"/>
  <c r="F620" i="33"/>
  <c r="E620" i="33"/>
  <c r="D620" i="33"/>
  <c r="E92" i="24" s="1" a="1"/>
  <c r="E92" i="24" s="1"/>
  <c r="J619" i="33"/>
  <c r="F619" i="33"/>
  <c r="E619" i="33"/>
  <c r="D619" i="33"/>
  <c r="J618" i="33"/>
  <c r="F618" i="33"/>
  <c r="E618" i="33"/>
  <c r="D618" i="33"/>
  <c r="N617" i="33"/>
  <c r="M617" i="33"/>
  <c r="L617" i="33"/>
  <c r="K617" i="33"/>
  <c r="E617" i="33" s="1"/>
  <c r="F616" i="33"/>
  <c r="E616" i="33"/>
  <c r="D616" i="33"/>
  <c r="J615" i="33"/>
  <c r="F615" i="33"/>
  <c r="E615" i="33"/>
  <c r="D615" i="33"/>
  <c r="J614" i="33"/>
  <c r="F614" i="33"/>
  <c r="E614" i="33"/>
  <c r="D614" i="33"/>
  <c r="J613" i="33"/>
  <c r="F613" i="33"/>
  <c r="E613" i="33"/>
  <c r="D613" i="33"/>
  <c r="N612" i="33"/>
  <c r="M612" i="33"/>
  <c r="L612" i="33"/>
  <c r="K612" i="33"/>
  <c r="E612" i="33" s="1"/>
  <c r="J611" i="33"/>
  <c r="F611" i="33"/>
  <c r="E611" i="33"/>
  <c r="D611" i="33"/>
  <c r="J610" i="33"/>
  <c r="F610" i="33"/>
  <c r="E610" i="33"/>
  <c r="D610" i="33"/>
  <c r="J609" i="33"/>
  <c r="F609" i="33"/>
  <c r="F132" i="24" s="1" a="1"/>
  <c r="F132" i="24" s="1"/>
  <c r="E609" i="33"/>
  <c r="F172" i="24" s="1" a="1"/>
  <c r="F172" i="24" s="1"/>
  <c r="D609" i="33"/>
  <c r="N608" i="33"/>
  <c r="M608" i="33"/>
  <c r="L608" i="33"/>
  <c r="K608" i="33"/>
  <c r="E608" i="33" s="1"/>
  <c r="J606" i="33"/>
  <c r="F606" i="33"/>
  <c r="E606" i="33"/>
  <c r="D606" i="33"/>
  <c r="J605" i="33"/>
  <c r="F605" i="33"/>
  <c r="E605" i="33"/>
  <c r="D605" i="33"/>
  <c r="J604" i="33"/>
  <c r="F604" i="33"/>
  <c r="E604" i="33"/>
  <c r="D604" i="33"/>
  <c r="J603" i="33"/>
  <c r="F603" i="33"/>
  <c r="G131" i="24" s="1" a="1"/>
  <c r="G131" i="24" s="1"/>
  <c r="E603" i="33"/>
  <c r="G171" i="24" s="1" a="1"/>
  <c r="G171" i="24" s="1"/>
  <c r="D603" i="33"/>
  <c r="N602" i="33"/>
  <c r="M602" i="33"/>
  <c r="L602" i="33"/>
  <c r="K602" i="33"/>
  <c r="E602" i="33" s="1"/>
  <c r="J601" i="33"/>
  <c r="F601" i="33"/>
  <c r="E601" i="33"/>
  <c r="D601" i="33"/>
  <c r="J600" i="33"/>
  <c r="F600" i="33"/>
  <c r="E600" i="33"/>
  <c r="D600" i="33"/>
  <c r="E91" i="24" s="1" a="1"/>
  <c r="E91" i="24" s="1"/>
  <c r="J599" i="33"/>
  <c r="F599" i="33"/>
  <c r="E599" i="33"/>
  <c r="D599" i="33"/>
  <c r="J598" i="33"/>
  <c r="F598" i="33"/>
  <c r="E598" i="33"/>
  <c r="D598" i="33"/>
  <c r="N597" i="33"/>
  <c r="M597" i="33"/>
  <c r="L597" i="33"/>
  <c r="K597" i="33"/>
  <c r="F596" i="33"/>
  <c r="E596" i="33"/>
  <c r="D596" i="33"/>
  <c r="J595" i="33"/>
  <c r="F595" i="33"/>
  <c r="E595" i="33"/>
  <c r="D595" i="33"/>
  <c r="J594" i="33"/>
  <c r="F594" i="33"/>
  <c r="E594" i="33"/>
  <c r="D594" i="33"/>
  <c r="J593" i="33"/>
  <c r="F593" i="33"/>
  <c r="E593" i="33"/>
  <c r="D593" i="33"/>
  <c r="N592" i="33"/>
  <c r="M592" i="33"/>
  <c r="L592" i="33"/>
  <c r="K592" i="33"/>
  <c r="J591" i="33"/>
  <c r="F591" i="33"/>
  <c r="E591" i="33"/>
  <c r="D591" i="33"/>
  <c r="J590" i="33"/>
  <c r="F590" i="33"/>
  <c r="E590" i="33"/>
  <c r="D590" i="33"/>
  <c r="J589" i="33"/>
  <c r="F589" i="33"/>
  <c r="F131" i="24" s="1" a="1"/>
  <c r="F131" i="24" s="1"/>
  <c r="E589" i="33"/>
  <c r="F171" i="24" s="1" a="1"/>
  <c r="F171" i="24" s="1"/>
  <c r="D589" i="33"/>
  <c r="N588" i="33"/>
  <c r="M588" i="33"/>
  <c r="L588" i="33"/>
  <c r="K588" i="33"/>
  <c r="J586" i="33"/>
  <c r="F586" i="33"/>
  <c r="E586" i="33"/>
  <c r="D586" i="33"/>
  <c r="J585" i="33"/>
  <c r="F585" i="33"/>
  <c r="E585" i="33"/>
  <c r="D585" i="33"/>
  <c r="J584" i="33"/>
  <c r="F584" i="33"/>
  <c r="E584" i="33"/>
  <c r="D584" i="33"/>
  <c r="J583" i="33"/>
  <c r="F583" i="33"/>
  <c r="G130" i="24" s="1" a="1"/>
  <c r="G130" i="24" s="1"/>
  <c r="E583" i="33"/>
  <c r="G170" i="24" s="1" a="1"/>
  <c r="G170" i="24" s="1"/>
  <c r="D583" i="33"/>
  <c r="N582" i="33"/>
  <c r="M582" i="33"/>
  <c r="L582" i="33"/>
  <c r="K582" i="33"/>
  <c r="E582" i="33" s="1"/>
  <c r="J581" i="33"/>
  <c r="F581" i="33"/>
  <c r="E581" i="33"/>
  <c r="D581" i="33"/>
  <c r="J580" i="33"/>
  <c r="F580" i="33"/>
  <c r="E580" i="33"/>
  <c r="D580" i="33"/>
  <c r="E90" i="24" s="1" a="1"/>
  <c r="E90" i="24" s="1"/>
  <c r="J579" i="33"/>
  <c r="F579" i="33"/>
  <c r="E579" i="33"/>
  <c r="D579" i="33"/>
  <c r="J578" i="33"/>
  <c r="F578" i="33"/>
  <c r="E578" i="33"/>
  <c r="D578" i="33"/>
  <c r="N577" i="33"/>
  <c r="M577" i="33"/>
  <c r="L577" i="33"/>
  <c r="K577" i="33"/>
  <c r="E577" i="33" s="1"/>
  <c r="F576" i="33"/>
  <c r="E576" i="33"/>
  <c r="D576" i="33"/>
  <c r="J575" i="33"/>
  <c r="F575" i="33"/>
  <c r="E575" i="33"/>
  <c r="D575" i="33"/>
  <c r="J574" i="33"/>
  <c r="F574" i="33"/>
  <c r="E574" i="33"/>
  <c r="D574" i="33"/>
  <c r="J573" i="33"/>
  <c r="F573" i="33"/>
  <c r="E573" i="33"/>
  <c r="D573" i="33"/>
  <c r="N572" i="33"/>
  <c r="M572" i="33"/>
  <c r="L572" i="33"/>
  <c r="K572" i="33"/>
  <c r="J571" i="33"/>
  <c r="F571" i="33"/>
  <c r="E571" i="33"/>
  <c r="D571" i="33"/>
  <c r="J570" i="33"/>
  <c r="F570" i="33"/>
  <c r="E570" i="33"/>
  <c r="D570" i="33"/>
  <c r="J569" i="33"/>
  <c r="F569" i="33"/>
  <c r="F130" i="24" s="1" a="1"/>
  <c r="F130" i="24" s="1"/>
  <c r="E569" i="33"/>
  <c r="F170" i="24" s="1" a="1"/>
  <c r="F170" i="24" s="1"/>
  <c r="D569" i="33"/>
  <c r="N568" i="33"/>
  <c r="M568" i="33"/>
  <c r="L568" i="33"/>
  <c r="K568" i="33"/>
  <c r="E568" i="33" s="1"/>
  <c r="J566" i="33"/>
  <c r="F566" i="33"/>
  <c r="E566" i="33"/>
  <c r="D566" i="33"/>
  <c r="J565" i="33"/>
  <c r="F565" i="33"/>
  <c r="E565" i="33"/>
  <c r="D565" i="33"/>
  <c r="J564" i="33"/>
  <c r="F564" i="33"/>
  <c r="E564" i="33"/>
  <c r="D564" i="33"/>
  <c r="J563" i="33"/>
  <c r="F563" i="33"/>
  <c r="G129" i="24" s="1" a="1"/>
  <c r="G129" i="24" s="1"/>
  <c r="E563" i="33"/>
  <c r="G169" i="24" s="1" a="1"/>
  <c r="G169" i="24" s="1"/>
  <c r="D563" i="33"/>
  <c r="N562" i="33"/>
  <c r="M562" i="33"/>
  <c r="L562" i="33"/>
  <c r="K562" i="33"/>
  <c r="J561" i="33"/>
  <c r="F561" i="33"/>
  <c r="E561" i="33"/>
  <c r="D561" i="33"/>
  <c r="J560" i="33"/>
  <c r="F560" i="33"/>
  <c r="E560" i="33"/>
  <c r="D560" i="33"/>
  <c r="E89" i="24" s="1" a="1"/>
  <c r="E89" i="24" s="1"/>
  <c r="J559" i="33"/>
  <c r="F559" i="33"/>
  <c r="E559" i="33"/>
  <c r="D559" i="33"/>
  <c r="J558" i="33"/>
  <c r="F558" i="33"/>
  <c r="E558" i="33"/>
  <c r="D558" i="33"/>
  <c r="N557" i="33"/>
  <c r="M557" i="33"/>
  <c r="L557" i="33"/>
  <c r="K557" i="33"/>
  <c r="E557" i="33" s="1"/>
  <c r="F556" i="33"/>
  <c r="E556" i="33"/>
  <c r="D556" i="33"/>
  <c r="J555" i="33"/>
  <c r="F555" i="33"/>
  <c r="E555" i="33"/>
  <c r="D555" i="33"/>
  <c r="J554" i="33"/>
  <c r="F554" i="33"/>
  <c r="E554" i="33"/>
  <c r="D554" i="33"/>
  <c r="J553" i="33"/>
  <c r="F553" i="33"/>
  <c r="E553" i="33"/>
  <c r="D553" i="33"/>
  <c r="N552" i="33"/>
  <c r="M552" i="33"/>
  <c r="L552" i="33"/>
  <c r="K552" i="33"/>
  <c r="E552" i="33" s="1"/>
  <c r="J551" i="33"/>
  <c r="F551" i="33"/>
  <c r="E551" i="33"/>
  <c r="D551" i="33"/>
  <c r="J550" i="33"/>
  <c r="F550" i="33"/>
  <c r="E550" i="33"/>
  <c r="D550" i="33"/>
  <c r="J549" i="33"/>
  <c r="F549" i="33"/>
  <c r="F129" i="24" s="1" a="1"/>
  <c r="F129" i="24" s="1"/>
  <c r="E549" i="33"/>
  <c r="F169" i="24" s="1" a="1"/>
  <c r="F169" i="24" s="1"/>
  <c r="D549" i="33"/>
  <c r="N548" i="33"/>
  <c r="M548" i="33"/>
  <c r="L548" i="33"/>
  <c r="K548" i="33"/>
  <c r="E548" i="33" s="1"/>
  <c r="J546" i="33"/>
  <c r="F546" i="33"/>
  <c r="E546" i="33"/>
  <c r="D546" i="33"/>
  <c r="J545" i="33"/>
  <c r="F545" i="33"/>
  <c r="E545" i="33"/>
  <c r="D545" i="33"/>
  <c r="J544" i="33"/>
  <c r="F544" i="33"/>
  <c r="E544" i="33"/>
  <c r="D544" i="33"/>
  <c r="J543" i="33"/>
  <c r="F543" i="33"/>
  <c r="G128" i="24" s="1" a="1"/>
  <c r="G128" i="24" s="1"/>
  <c r="E543" i="33"/>
  <c r="G168" i="24" s="1" a="1"/>
  <c r="G168" i="24" s="1"/>
  <c r="D543" i="33"/>
  <c r="N542" i="33"/>
  <c r="M542" i="33"/>
  <c r="L542" i="33"/>
  <c r="K542" i="33"/>
  <c r="J541" i="33"/>
  <c r="F541" i="33"/>
  <c r="E541" i="33"/>
  <c r="D541" i="33"/>
  <c r="J540" i="33"/>
  <c r="F540" i="33"/>
  <c r="E540" i="33"/>
  <c r="D540" i="33"/>
  <c r="E88" i="24" s="1" a="1"/>
  <c r="E88" i="24" s="1"/>
  <c r="J539" i="33"/>
  <c r="F539" i="33"/>
  <c r="E539" i="33"/>
  <c r="D539" i="33"/>
  <c r="J538" i="33"/>
  <c r="F538" i="33"/>
  <c r="E538" i="33"/>
  <c r="D538" i="33"/>
  <c r="N537" i="33"/>
  <c r="M537" i="33"/>
  <c r="L537" i="33"/>
  <c r="K537" i="33"/>
  <c r="E537" i="33" s="1"/>
  <c r="F536" i="33"/>
  <c r="E536" i="33"/>
  <c r="D536" i="33"/>
  <c r="J535" i="33"/>
  <c r="F535" i="33"/>
  <c r="E535" i="33"/>
  <c r="D535" i="33"/>
  <c r="J534" i="33"/>
  <c r="F534" i="33"/>
  <c r="E534" i="33"/>
  <c r="D534" i="33"/>
  <c r="J533" i="33"/>
  <c r="F533" i="33"/>
  <c r="E533" i="33"/>
  <c r="D533" i="33"/>
  <c r="N532" i="33"/>
  <c r="M532" i="33"/>
  <c r="L532" i="33"/>
  <c r="K532" i="33"/>
  <c r="E532" i="33" s="1"/>
  <c r="J531" i="33"/>
  <c r="F531" i="33"/>
  <c r="E531" i="33"/>
  <c r="D531" i="33"/>
  <c r="J530" i="33"/>
  <c r="F530" i="33"/>
  <c r="E530" i="33"/>
  <c r="D530" i="33"/>
  <c r="J529" i="33"/>
  <c r="F529" i="33"/>
  <c r="F128" i="24" s="1" a="1"/>
  <c r="F128" i="24" s="1"/>
  <c r="E529" i="33"/>
  <c r="F168" i="24" s="1" a="1"/>
  <c r="F168" i="24" s="1"/>
  <c r="D529" i="33"/>
  <c r="N528" i="33"/>
  <c r="M528" i="33"/>
  <c r="L528" i="33"/>
  <c r="K528" i="33"/>
  <c r="E528" i="33" s="1"/>
  <c r="J526" i="33"/>
  <c r="F526" i="33"/>
  <c r="E526" i="33"/>
  <c r="D526" i="33"/>
  <c r="J525" i="33"/>
  <c r="F525" i="33"/>
  <c r="E525" i="33"/>
  <c r="D525" i="33"/>
  <c r="J524" i="33"/>
  <c r="F524" i="33"/>
  <c r="E524" i="33"/>
  <c r="D524" i="33"/>
  <c r="J523" i="33"/>
  <c r="F523" i="33"/>
  <c r="G127" i="24" s="1" a="1"/>
  <c r="G127" i="24" s="1"/>
  <c r="E523" i="33"/>
  <c r="G167" i="24" s="1" a="1"/>
  <c r="G167" i="24" s="1"/>
  <c r="D523" i="33"/>
  <c r="N522" i="33"/>
  <c r="M522" i="33"/>
  <c r="L522" i="33"/>
  <c r="K522" i="33"/>
  <c r="E522" i="33" s="1"/>
  <c r="J521" i="33"/>
  <c r="F521" i="33"/>
  <c r="E521" i="33"/>
  <c r="D521" i="33"/>
  <c r="J520" i="33"/>
  <c r="F520" i="33"/>
  <c r="E520" i="33"/>
  <c r="D520" i="33"/>
  <c r="E87" i="24" s="1" a="1"/>
  <c r="E87" i="24" s="1"/>
  <c r="J519" i="33"/>
  <c r="F519" i="33"/>
  <c r="E519" i="33"/>
  <c r="D519" i="33"/>
  <c r="J518" i="33"/>
  <c r="F518" i="33"/>
  <c r="E518" i="33"/>
  <c r="D518" i="33"/>
  <c r="N517" i="33"/>
  <c r="M517" i="33"/>
  <c r="L517" i="33"/>
  <c r="K517" i="33"/>
  <c r="F516" i="33"/>
  <c r="E516" i="33"/>
  <c r="D516" i="33"/>
  <c r="J515" i="33"/>
  <c r="F515" i="33"/>
  <c r="E515" i="33"/>
  <c r="D515" i="33"/>
  <c r="J514" i="33"/>
  <c r="F514" i="33"/>
  <c r="E514" i="33"/>
  <c r="D514" i="33"/>
  <c r="J513" i="33"/>
  <c r="F513" i="33"/>
  <c r="E513" i="33"/>
  <c r="D513" i="33"/>
  <c r="N512" i="33"/>
  <c r="M512" i="33"/>
  <c r="L512" i="33"/>
  <c r="K512" i="33"/>
  <c r="J511" i="33"/>
  <c r="F511" i="33"/>
  <c r="E511" i="33"/>
  <c r="D511" i="33"/>
  <c r="J510" i="33"/>
  <c r="F510" i="33"/>
  <c r="E510" i="33"/>
  <c r="D510" i="33"/>
  <c r="J509" i="33"/>
  <c r="F509" i="33"/>
  <c r="F127" i="24" s="1" a="1"/>
  <c r="F127" i="24" s="1"/>
  <c r="E509" i="33"/>
  <c r="F167" i="24" s="1" a="1"/>
  <c r="F167" i="24" s="1"/>
  <c r="D509" i="33"/>
  <c r="N508" i="33"/>
  <c r="M508" i="33"/>
  <c r="L508" i="33"/>
  <c r="K508" i="33"/>
  <c r="J506" i="33"/>
  <c r="F506" i="33"/>
  <c r="E506" i="33"/>
  <c r="D506" i="33"/>
  <c r="J505" i="33"/>
  <c r="F505" i="33"/>
  <c r="E505" i="33"/>
  <c r="D505" i="33"/>
  <c r="J504" i="33"/>
  <c r="F504" i="33"/>
  <c r="E504" i="33"/>
  <c r="D504" i="33"/>
  <c r="J503" i="33"/>
  <c r="F503" i="33"/>
  <c r="G126" i="24" s="1" a="1"/>
  <c r="G126" i="24" s="1"/>
  <c r="E503" i="33"/>
  <c r="G166" i="24" s="1" a="1"/>
  <c r="G166" i="24" s="1"/>
  <c r="D503" i="33"/>
  <c r="N502" i="33"/>
  <c r="M502" i="33"/>
  <c r="L502" i="33"/>
  <c r="K502" i="33"/>
  <c r="E502" i="33" s="1"/>
  <c r="J501" i="33"/>
  <c r="F501" i="33"/>
  <c r="E501" i="33"/>
  <c r="D501" i="33"/>
  <c r="J500" i="33"/>
  <c r="F500" i="33"/>
  <c r="E500" i="33"/>
  <c r="D500" i="33"/>
  <c r="E86" i="24" s="1" a="1"/>
  <c r="E86" i="24" s="1"/>
  <c r="J499" i="33"/>
  <c r="F499" i="33"/>
  <c r="E499" i="33"/>
  <c r="D499" i="33"/>
  <c r="J498" i="33"/>
  <c r="F498" i="33"/>
  <c r="E498" i="33"/>
  <c r="D498" i="33"/>
  <c r="N497" i="33"/>
  <c r="M497" i="33"/>
  <c r="L497" i="33"/>
  <c r="K497" i="33"/>
  <c r="E497" i="33" s="1"/>
  <c r="F496" i="33"/>
  <c r="E496" i="33"/>
  <c r="D496" i="33"/>
  <c r="J495" i="33"/>
  <c r="F495" i="33"/>
  <c r="E495" i="33"/>
  <c r="D495" i="33"/>
  <c r="J494" i="33"/>
  <c r="F494" i="33"/>
  <c r="E494" i="33"/>
  <c r="D494" i="33"/>
  <c r="J493" i="33"/>
  <c r="F493" i="33"/>
  <c r="E493" i="33"/>
  <c r="D493" i="33"/>
  <c r="N492" i="33"/>
  <c r="M492" i="33"/>
  <c r="L492" i="33"/>
  <c r="K492" i="33"/>
  <c r="J491" i="33"/>
  <c r="F491" i="33"/>
  <c r="E491" i="33"/>
  <c r="D491" i="33"/>
  <c r="J490" i="33"/>
  <c r="F490" i="33"/>
  <c r="E490" i="33"/>
  <c r="D490" i="33"/>
  <c r="J489" i="33"/>
  <c r="F489" i="33"/>
  <c r="F126" i="24" s="1" a="1"/>
  <c r="F126" i="24" s="1"/>
  <c r="E489" i="33"/>
  <c r="F166" i="24" s="1" a="1"/>
  <c r="F166" i="24" s="1"/>
  <c r="D489" i="33"/>
  <c r="N488" i="33"/>
  <c r="M488" i="33"/>
  <c r="L488" i="33"/>
  <c r="K488" i="33"/>
  <c r="E488" i="33" s="1"/>
  <c r="J486" i="33"/>
  <c r="F486" i="33"/>
  <c r="E486" i="33"/>
  <c r="D486" i="33"/>
  <c r="J485" i="33"/>
  <c r="F485" i="33"/>
  <c r="E485" i="33"/>
  <c r="D485" i="33"/>
  <c r="J484" i="33"/>
  <c r="F484" i="33"/>
  <c r="E484" i="33"/>
  <c r="D484" i="33"/>
  <c r="J483" i="33"/>
  <c r="F483" i="33"/>
  <c r="G125" i="24" s="1" a="1"/>
  <c r="G125" i="24" s="1"/>
  <c r="E483" i="33"/>
  <c r="G165" i="24" s="1" a="1"/>
  <c r="G165" i="24" s="1"/>
  <c r="D483" i="33"/>
  <c r="N482" i="33"/>
  <c r="M482" i="33"/>
  <c r="L482" i="33"/>
  <c r="K482" i="33"/>
  <c r="J481" i="33"/>
  <c r="F481" i="33"/>
  <c r="E481" i="33"/>
  <c r="D481" i="33"/>
  <c r="J480" i="33"/>
  <c r="F480" i="33"/>
  <c r="E480" i="33"/>
  <c r="D480" i="33"/>
  <c r="E85" i="24" s="1" a="1"/>
  <c r="E85" i="24" s="1"/>
  <c r="J479" i="33"/>
  <c r="F479" i="33"/>
  <c r="E479" i="33"/>
  <c r="D479" i="33"/>
  <c r="J478" i="33"/>
  <c r="F478" i="33"/>
  <c r="E478" i="33"/>
  <c r="D478" i="33"/>
  <c r="N477" i="33"/>
  <c r="M477" i="33"/>
  <c r="L477" i="33"/>
  <c r="K477" i="33"/>
  <c r="E477" i="33" s="1"/>
  <c r="F476" i="33"/>
  <c r="E476" i="33"/>
  <c r="D476" i="33"/>
  <c r="J475" i="33"/>
  <c r="F475" i="33"/>
  <c r="E475" i="33"/>
  <c r="D475" i="33"/>
  <c r="J474" i="33"/>
  <c r="F474" i="33"/>
  <c r="E474" i="33"/>
  <c r="D474" i="33"/>
  <c r="J473" i="33"/>
  <c r="F473" i="33"/>
  <c r="E473" i="33"/>
  <c r="D473" i="33"/>
  <c r="N472" i="33"/>
  <c r="M472" i="33"/>
  <c r="L472" i="33"/>
  <c r="K472" i="33"/>
  <c r="E472" i="33" s="1"/>
  <c r="J471" i="33"/>
  <c r="F471" i="33"/>
  <c r="E471" i="33"/>
  <c r="D471" i="33"/>
  <c r="J470" i="33"/>
  <c r="F470" i="33"/>
  <c r="E470" i="33"/>
  <c r="D470" i="33"/>
  <c r="J469" i="33"/>
  <c r="F469" i="33"/>
  <c r="F125" i="24" s="1" a="1"/>
  <c r="F125" i="24" s="1"/>
  <c r="E469" i="33"/>
  <c r="F165" i="24" s="1" a="1"/>
  <c r="F165" i="24" s="1"/>
  <c r="D469" i="33"/>
  <c r="N468" i="33"/>
  <c r="M468" i="33"/>
  <c r="L468" i="33"/>
  <c r="K468" i="33"/>
  <c r="E468" i="33" s="1"/>
  <c r="J466" i="33"/>
  <c r="F466" i="33"/>
  <c r="E466" i="33"/>
  <c r="D466" i="33"/>
  <c r="J465" i="33"/>
  <c r="F465" i="33"/>
  <c r="E465" i="33"/>
  <c r="D465" i="33"/>
  <c r="J464" i="33"/>
  <c r="F464" i="33"/>
  <c r="E464" i="33"/>
  <c r="D464" i="33"/>
  <c r="J463" i="33"/>
  <c r="F463" i="33"/>
  <c r="G124" i="24" s="1" a="1"/>
  <c r="G124" i="24" s="1"/>
  <c r="E463" i="33"/>
  <c r="G164" i="24" s="1" a="1"/>
  <c r="G164" i="24" s="1"/>
  <c r="D463" i="33"/>
  <c r="N462" i="33"/>
  <c r="M462" i="33"/>
  <c r="L462" i="33"/>
  <c r="K462" i="33"/>
  <c r="J461" i="33"/>
  <c r="F461" i="33"/>
  <c r="E461" i="33"/>
  <c r="D461" i="33"/>
  <c r="J460" i="33"/>
  <c r="F460" i="33"/>
  <c r="E460" i="33"/>
  <c r="D460" i="33"/>
  <c r="E84" i="24" s="1" a="1"/>
  <c r="E84" i="24" s="1"/>
  <c r="J459" i="33"/>
  <c r="F459" i="33"/>
  <c r="E459" i="33"/>
  <c r="D459" i="33"/>
  <c r="J458" i="33"/>
  <c r="F458" i="33"/>
  <c r="E458" i="33"/>
  <c r="D458" i="33"/>
  <c r="N457" i="33"/>
  <c r="M457" i="33"/>
  <c r="L457" i="33"/>
  <c r="K457" i="33"/>
  <c r="E457" i="33" s="1"/>
  <c r="F456" i="33"/>
  <c r="E456" i="33"/>
  <c r="D456" i="33"/>
  <c r="J455" i="33"/>
  <c r="F455" i="33"/>
  <c r="E455" i="33"/>
  <c r="D455" i="33"/>
  <c r="J454" i="33"/>
  <c r="F454" i="33"/>
  <c r="E454" i="33"/>
  <c r="D454" i="33"/>
  <c r="J453" i="33"/>
  <c r="F453" i="33"/>
  <c r="E453" i="33"/>
  <c r="D453" i="33"/>
  <c r="N452" i="33"/>
  <c r="M452" i="33"/>
  <c r="L452" i="33"/>
  <c r="K452" i="33"/>
  <c r="J451" i="33"/>
  <c r="F451" i="33"/>
  <c r="E451" i="33"/>
  <c r="D451" i="33"/>
  <c r="J450" i="33"/>
  <c r="F450" i="33"/>
  <c r="E450" i="33"/>
  <c r="D450" i="33"/>
  <c r="J449" i="33"/>
  <c r="F449" i="33"/>
  <c r="F124" i="24" s="1" a="1"/>
  <c r="F124" i="24" s="1"/>
  <c r="E449" i="33"/>
  <c r="F164" i="24" s="1" a="1"/>
  <c r="F164" i="24" s="1"/>
  <c r="D449" i="33"/>
  <c r="N448" i="33"/>
  <c r="M448" i="33"/>
  <c r="L448" i="33"/>
  <c r="K448" i="33"/>
  <c r="E448" i="33" s="1"/>
  <c r="J446" i="33"/>
  <c r="F446" i="33"/>
  <c r="E446" i="33"/>
  <c r="D446" i="33"/>
  <c r="J445" i="33"/>
  <c r="F445" i="33"/>
  <c r="E445" i="33"/>
  <c r="D445" i="33"/>
  <c r="J444" i="33"/>
  <c r="F444" i="33"/>
  <c r="E444" i="33"/>
  <c r="D444" i="33"/>
  <c r="J443" i="33"/>
  <c r="F443" i="33"/>
  <c r="G123" i="24" s="1" a="1"/>
  <c r="G123" i="24" s="1"/>
  <c r="E443" i="33"/>
  <c r="G163" i="24" s="1" a="1"/>
  <c r="G163" i="24" s="1"/>
  <c r="D443" i="33"/>
  <c r="N442" i="33"/>
  <c r="M442" i="33"/>
  <c r="L442" i="33"/>
  <c r="K442" i="33"/>
  <c r="E442" i="33" s="1"/>
  <c r="J441" i="33"/>
  <c r="F441" i="33"/>
  <c r="E441" i="33"/>
  <c r="D441" i="33"/>
  <c r="J440" i="33"/>
  <c r="F440" i="33"/>
  <c r="E440" i="33"/>
  <c r="D440" i="33"/>
  <c r="E83" i="24" s="1" a="1"/>
  <c r="E83" i="24" s="1"/>
  <c r="J439" i="33"/>
  <c r="F439" i="33"/>
  <c r="E439" i="33"/>
  <c r="D439" i="33"/>
  <c r="J438" i="33"/>
  <c r="F438" i="33"/>
  <c r="E438" i="33"/>
  <c r="D438" i="33"/>
  <c r="N437" i="33"/>
  <c r="M437" i="33"/>
  <c r="L437" i="33"/>
  <c r="K437" i="33"/>
  <c r="F436" i="33"/>
  <c r="E436" i="33"/>
  <c r="D436" i="33"/>
  <c r="J435" i="33"/>
  <c r="F435" i="33"/>
  <c r="E435" i="33"/>
  <c r="D435" i="33"/>
  <c r="J434" i="33"/>
  <c r="F434" i="33"/>
  <c r="E434" i="33"/>
  <c r="D434" i="33"/>
  <c r="J433" i="33"/>
  <c r="F433" i="33"/>
  <c r="E433" i="33"/>
  <c r="D433" i="33"/>
  <c r="N432" i="33"/>
  <c r="M432" i="33"/>
  <c r="L432" i="33"/>
  <c r="K432" i="33"/>
  <c r="J431" i="33"/>
  <c r="F431" i="33"/>
  <c r="E431" i="33"/>
  <c r="D431" i="33"/>
  <c r="J430" i="33"/>
  <c r="F430" i="33"/>
  <c r="E430" i="33"/>
  <c r="D430" i="33"/>
  <c r="J429" i="33"/>
  <c r="F429" i="33"/>
  <c r="F123" i="24" s="1" a="1"/>
  <c r="F123" i="24" s="1"/>
  <c r="E429" i="33"/>
  <c r="F163" i="24" s="1" a="1"/>
  <c r="F163" i="24" s="1"/>
  <c r="D429" i="33"/>
  <c r="N428" i="33"/>
  <c r="M428" i="33"/>
  <c r="L428" i="33"/>
  <c r="K428" i="33"/>
  <c r="J426" i="33"/>
  <c r="F426" i="33"/>
  <c r="E426" i="33"/>
  <c r="D426" i="33"/>
  <c r="J425" i="33"/>
  <c r="F425" i="33"/>
  <c r="E425" i="33"/>
  <c r="D425" i="33"/>
  <c r="J424" i="33"/>
  <c r="F424" i="33"/>
  <c r="E424" i="33"/>
  <c r="D424" i="33"/>
  <c r="J423" i="33"/>
  <c r="F423" i="33"/>
  <c r="G122" i="24" s="1" a="1"/>
  <c r="G122" i="24" s="1"/>
  <c r="E423" i="33"/>
  <c r="G162" i="24" s="1" a="1"/>
  <c r="G162" i="24" s="1"/>
  <c r="D423" i="33"/>
  <c r="N422" i="33"/>
  <c r="M422" i="33"/>
  <c r="L422" i="33"/>
  <c r="K422" i="33"/>
  <c r="E422" i="33" s="1"/>
  <c r="J421" i="33"/>
  <c r="F421" i="33"/>
  <c r="E421" i="33"/>
  <c r="D421" i="33"/>
  <c r="J420" i="33"/>
  <c r="F420" i="33"/>
  <c r="E420" i="33"/>
  <c r="D420" i="33"/>
  <c r="E82" i="24" s="1" a="1"/>
  <c r="E82" i="24" s="1"/>
  <c r="J419" i="33"/>
  <c r="F419" i="33"/>
  <c r="E419" i="33"/>
  <c r="D419" i="33"/>
  <c r="J418" i="33"/>
  <c r="F418" i="33"/>
  <c r="E418" i="33"/>
  <c r="D418" i="33"/>
  <c r="N417" i="33"/>
  <c r="M417" i="33"/>
  <c r="L417" i="33"/>
  <c r="K417" i="33"/>
  <c r="E417" i="33" s="1"/>
  <c r="F416" i="33"/>
  <c r="E416" i="33"/>
  <c r="D416" i="33"/>
  <c r="J415" i="33"/>
  <c r="F415" i="33"/>
  <c r="E415" i="33"/>
  <c r="D415" i="33"/>
  <c r="J414" i="33"/>
  <c r="F414" i="33"/>
  <c r="E414" i="33"/>
  <c r="D414" i="33"/>
  <c r="J413" i="33"/>
  <c r="F413" i="33"/>
  <c r="E413" i="33"/>
  <c r="D413" i="33"/>
  <c r="N412" i="33"/>
  <c r="M412" i="33"/>
  <c r="L412" i="33"/>
  <c r="K412" i="33"/>
  <c r="J411" i="33"/>
  <c r="F411" i="33"/>
  <c r="E411" i="33"/>
  <c r="D411" i="33"/>
  <c r="J410" i="33"/>
  <c r="F410" i="33"/>
  <c r="E410" i="33"/>
  <c r="D410" i="33"/>
  <c r="J409" i="33"/>
  <c r="F409" i="33"/>
  <c r="F122" i="24" s="1" a="1"/>
  <c r="F122" i="24" s="1"/>
  <c r="E409" i="33"/>
  <c r="F162" i="24" s="1" a="1"/>
  <c r="F162" i="24" s="1"/>
  <c r="D409" i="33"/>
  <c r="N408" i="33"/>
  <c r="M408" i="33"/>
  <c r="L408" i="33"/>
  <c r="K408" i="33"/>
  <c r="E408" i="33" s="1"/>
  <c r="J406" i="33"/>
  <c r="F406" i="33"/>
  <c r="E406" i="33"/>
  <c r="D406" i="33"/>
  <c r="J405" i="33"/>
  <c r="F405" i="33"/>
  <c r="E405" i="33"/>
  <c r="D405" i="33"/>
  <c r="J404" i="33"/>
  <c r="F404" i="33"/>
  <c r="E404" i="33"/>
  <c r="D404" i="33"/>
  <c r="J403" i="33"/>
  <c r="F403" i="33"/>
  <c r="G121" i="24" s="1" a="1"/>
  <c r="G121" i="24" s="1"/>
  <c r="E403" i="33"/>
  <c r="G161" i="24" s="1" a="1"/>
  <c r="G161" i="24" s="1"/>
  <c r="D403" i="33"/>
  <c r="N402" i="33"/>
  <c r="M402" i="33"/>
  <c r="L402" i="33"/>
  <c r="K402" i="33"/>
  <c r="J401" i="33"/>
  <c r="F401" i="33"/>
  <c r="E401" i="33"/>
  <c r="D401" i="33"/>
  <c r="J400" i="33"/>
  <c r="F400" i="33"/>
  <c r="E400" i="33"/>
  <c r="D400" i="33"/>
  <c r="E81" i="24" s="1" a="1"/>
  <c r="E81" i="24" s="1"/>
  <c r="J399" i="33"/>
  <c r="F399" i="33"/>
  <c r="E399" i="33"/>
  <c r="D399" i="33"/>
  <c r="J398" i="33"/>
  <c r="F398" i="33"/>
  <c r="E398" i="33"/>
  <c r="D398" i="33"/>
  <c r="N397" i="33"/>
  <c r="M397" i="33"/>
  <c r="L397" i="33"/>
  <c r="K397" i="33"/>
  <c r="F396" i="33"/>
  <c r="E396" i="33"/>
  <c r="D396" i="33"/>
  <c r="J395" i="33"/>
  <c r="F395" i="33"/>
  <c r="E395" i="33"/>
  <c r="D395" i="33"/>
  <c r="J394" i="33"/>
  <c r="F394" i="33"/>
  <c r="E394" i="33"/>
  <c r="D394" i="33"/>
  <c r="J393" i="33"/>
  <c r="F393" i="33"/>
  <c r="E393" i="33"/>
  <c r="D393" i="33"/>
  <c r="N392" i="33"/>
  <c r="M392" i="33"/>
  <c r="L392" i="33"/>
  <c r="K392" i="33"/>
  <c r="E392" i="33" s="1"/>
  <c r="J391" i="33"/>
  <c r="F391" i="33"/>
  <c r="E391" i="33"/>
  <c r="D391" i="33"/>
  <c r="J390" i="33"/>
  <c r="F390" i="33"/>
  <c r="E390" i="33"/>
  <c r="D390" i="33"/>
  <c r="J389" i="33"/>
  <c r="F389" i="33"/>
  <c r="F121" i="24" s="1" a="1"/>
  <c r="F121" i="24" s="1"/>
  <c r="E389" i="33"/>
  <c r="F161" i="24" s="1" a="1"/>
  <c r="F161" i="24" s="1"/>
  <c r="D389" i="33"/>
  <c r="N388" i="33"/>
  <c r="M388" i="33"/>
  <c r="L388" i="33"/>
  <c r="K388" i="33"/>
  <c r="E388" i="33" s="1"/>
  <c r="J386" i="33"/>
  <c r="F386" i="33"/>
  <c r="E386" i="33"/>
  <c r="D386" i="33"/>
  <c r="J385" i="33"/>
  <c r="F385" i="33"/>
  <c r="E385" i="33"/>
  <c r="D385" i="33"/>
  <c r="J384" i="33"/>
  <c r="F384" i="33"/>
  <c r="E384" i="33"/>
  <c r="D384" i="33"/>
  <c r="J383" i="33"/>
  <c r="F383" i="33"/>
  <c r="G120" i="24" s="1" a="1"/>
  <c r="G120" i="24" s="1"/>
  <c r="E383" i="33"/>
  <c r="G160" i="24" s="1" a="1"/>
  <c r="G160" i="24" s="1"/>
  <c r="D383" i="33"/>
  <c r="N382" i="33"/>
  <c r="M382" i="33"/>
  <c r="L382" i="33"/>
  <c r="K382" i="33"/>
  <c r="J381" i="33"/>
  <c r="F381" i="33"/>
  <c r="E381" i="33"/>
  <c r="D381" i="33"/>
  <c r="J380" i="33"/>
  <c r="F380" i="33"/>
  <c r="E380" i="33"/>
  <c r="D380" i="33"/>
  <c r="E80" i="24" s="1" a="1"/>
  <c r="E80" i="24" s="1"/>
  <c r="J379" i="33"/>
  <c r="F379" i="33"/>
  <c r="E379" i="33"/>
  <c r="D379" i="33"/>
  <c r="J378" i="33"/>
  <c r="F378" i="33"/>
  <c r="E378" i="33"/>
  <c r="D378" i="33"/>
  <c r="N377" i="33"/>
  <c r="M377" i="33"/>
  <c r="L377" i="33"/>
  <c r="K377" i="33"/>
  <c r="E377" i="33" s="1"/>
  <c r="F376" i="33"/>
  <c r="E376" i="33"/>
  <c r="D376" i="33"/>
  <c r="J375" i="33"/>
  <c r="F375" i="33"/>
  <c r="E375" i="33"/>
  <c r="D375" i="33"/>
  <c r="J374" i="33"/>
  <c r="F374" i="33"/>
  <c r="E374" i="33"/>
  <c r="D374" i="33"/>
  <c r="J373" i="33"/>
  <c r="F373" i="33"/>
  <c r="E373" i="33"/>
  <c r="D373" i="33"/>
  <c r="N372" i="33"/>
  <c r="M372" i="33"/>
  <c r="L372" i="33"/>
  <c r="K372" i="33"/>
  <c r="E372" i="33" s="1"/>
  <c r="J371" i="33"/>
  <c r="F371" i="33"/>
  <c r="E371" i="33"/>
  <c r="D371" i="33"/>
  <c r="J370" i="33"/>
  <c r="F370" i="33"/>
  <c r="E370" i="33"/>
  <c r="D370" i="33"/>
  <c r="J369" i="33"/>
  <c r="F369" i="33"/>
  <c r="F120" i="24" s="1" a="1"/>
  <c r="F120" i="24" s="1"/>
  <c r="E369" i="33"/>
  <c r="F160" i="24" s="1" a="1"/>
  <c r="F160" i="24" s="1"/>
  <c r="D369" i="33"/>
  <c r="N368" i="33"/>
  <c r="M368" i="33"/>
  <c r="L368" i="33"/>
  <c r="K368" i="33"/>
  <c r="E368" i="33" s="1"/>
  <c r="J366" i="33"/>
  <c r="F366" i="33"/>
  <c r="E366" i="33"/>
  <c r="D366" i="33"/>
  <c r="J365" i="33"/>
  <c r="F365" i="33"/>
  <c r="E365" i="33"/>
  <c r="D365" i="33"/>
  <c r="J364" i="33"/>
  <c r="F364" i="33"/>
  <c r="E364" i="33"/>
  <c r="D364" i="33"/>
  <c r="J363" i="33"/>
  <c r="F363" i="33"/>
  <c r="G119" i="24" s="1" a="1"/>
  <c r="G119" i="24" s="1"/>
  <c r="E363" i="33"/>
  <c r="G159" i="24" s="1" a="1"/>
  <c r="G159" i="24" s="1"/>
  <c r="D363" i="33"/>
  <c r="N362" i="33"/>
  <c r="M362" i="33"/>
  <c r="L362" i="33"/>
  <c r="K362" i="33"/>
  <c r="E362" i="33" s="1"/>
  <c r="J361" i="33"/>
  <c r="F361" i="33"/>
  <c r="E361" i="33"/>
  <c r="D361" i="33"/>
  <c r="J360" i="33"/>
  <c r="F360" i="33"/>
  <c r="E360" i="33"/>
  <c r="D360" i="33"/>
  <c r="E79" i="24" s="1" a="1"/>
  <c r="E79" i="24" s="1"/>
  <c r="J359" i="33"/>
  <c r="F359" i="33"/>
  <c r="E359" i="33"/>
  <c r="D359" i="33"/>
  <c r="J358" i="33"/>
  <c r="F358" i="33"/>
  <c r="E358" i="33"/>
  <c r="D358" i="33"/>
  <c r="N357" i="33"/>
  <c r="M357" i="33"/>
  <c r="L357" i="33"/>
  <c r="K357" i="33"/>
  <c r="E357" i="33" s="1"/>
  <c r="F356" i="33"/>
  <c r="E356" i="33"/>
  <c r="D356" i="33"/>
  <c r="J355" i="33"/>
  <c r="F355" i="33"/>
  <c r="E355" i="33"/>
  <c r="D355" i="33"/>
  <c r="J354" i="33"/>
  <c r="F354" i="33"/>
  <c r="E354" i="33"/>
  <c r="D354" i="33"/>
  <c r="J353" i="33"/>
  <c r="F353" i="33"/>
  <c r="E353" i="33"/>
  <c r="D353" i="33"/>
  <c r="N352" i="33"/>
  <c r="M352" i="33"/>
  <c r="L352" i="33"/>
  <c r="K352" i="33"/>
  <c r="J351" i="33"/>
  <c r="F351" i="33"/>
  <c r="E351" i="33"/>
  <c r="D351" i="33"/>
  <c r="J350" i="33"/>
  <c r="F350" i="33"/>
  <c r="E350" i="33"/>
  <c r="D350" i="33"/>
  <c r="J349" i="33"/>
  <c r="F349" i="33"/>
  <c r="F119" i="24" s="1" a="1"/>
  <c r="F119" i="24" s="1"/>
  <c r="E349" i="33"/>
  <c r="F159" i="24" s="1" a="1"/>
  <c r="F159" i="24" s="1"/>
  <c r="D349" i="33"/>
  <c r="N348" i="33"/>
  <c r="M348" i="33"/>
  <c r="L348" i="33"/>
  <c r="K348" i="33"/>
  <c r="J346" i="33"/>
  <c r="F346" i="33"/>
  <c r="E346" i="33"/>
  <c r="D346" i="33"/>
  <c r="J345" i="33"/>
  <c r="F345" i="33"/>
  <c r="E345" i="33"/>
  <c r="D345" i="33"/>
  <c r="J344" i="33"/>
  <c r="F344" i="33"/>
  <c r="E344" i="33"/>
  <c r="D344" i="33"/>
  <c r="J343" i="33"/>
  <c r="F343" i="33"/>
  <c r="G118" i="24" s="1" a="1"/>
  <c r="G118" i="24" s="1"/>
  <c r="E343" i="33"/>
  <c r="G158" i="24" s="1" a="1"/>
  <c r="G158" i="24" s="1"/>
  <c r="D343" i="33"/>
  <c r="N342" i="33"/>
  <c r="M342" i="33"/>
  <c r="L342" i="33"/>
  <c r="K342" i="33"/>
  <c r="E342" i="33" s="1"/>
  <c r="J341" i="33"/>
  <c r="F341" i="33"/>
  <c r="E341" i="33"/>
  <c r="D341" i="33"/>
  <c r="J340" i="33"/>
  <c r="F340" i="33"/>
  <c r="E340" i="33"/>
  <c r="D340" i="33"/>
  <c r="E78" i="24" s="1" a="1"/>
  <c r="E78" i="24" s="1"/>
  <c r="J339" i="33"/>
  <c r="F339" i="33"/>
  <c r="E339" i="33"/>
  <c r="D339" i="33"/>
  <c r="J338" i="33"/>
  <c r="F338" i="33"/>
  <c r="E338" i="33"/>
  <c r="D338" i="33"/>
  <c r="N337" i="33"/>
  <c r="M337" i="33"/>
  <c r="L337" i="33"/>
  <c r="K337" i="33"/>
  <c r="F336" i="33"/>
  <c r="E336" i="33"/>
  <c r="D336" i="33"/>
  <c r="J335" i="33"/>
  <c r="F335" i="33"/>
  <c r="E335" i="33"/>
  <c r="D335" i="33"/>
  <c r="J334" i="33"/>
  <c r="F334" i="33"/>
  <c r="E334" i="33"/>
  <c r="D334" i="33"/>
  <c r="J333" i="33"/>
  <c r="F333" i="33"/>
  <c r="E333" i="33"/>
  <c r="D333" i="33"/>
  <c r="N332" i="33"/>
  <c r="M332" i="33"/>
  <c r="L332" i="33"/>
  <c r="K332" i="33"/>
  <c r="E332" i="33" s="1"/>
  <c r="J331" i="33"/>
  <c r="F331" i="33"/>
  <c r="E331" i="33"/>
  <c r="D331" i="33"/>
  <c r="J330" i="33"/>
  <c r="F330" i="33"/>
  <c r="E330" i="33"/>
  <c r="D330" i="33"/>
  <c r="J329" i="33"/>
  <c r="F329" i="33"/>
  <c r="F118" i="24" s="1" a="1"/>
  <c r="F118" i="24" s="1"/>
  <c r="E329" i="33"/>
  <c r="F158" i="24" s="1" a="1"/>
  <c r="F158" i="24" s="1"/>
  <c r="D329" i="33"/>
  <c r="N328" i="33"/>
  <c r="M328" i="33"/>
  <c r="L328" i="33"/>
  <c r="K328" i="33"/>
  <c r="E328" i="33" s="1"/>
  <c r="J326" i="33"/>
  <c r="F326" i="33"/>
  <c r="E326" i="33"/>
  <c r="D326" i="33"/>
  <c r="J325" i="33"/>
  <c r="F325" i="33"/>
  <c r="E325" i="33"/>
  <c r="D325" i="33"/>
  <c r="J324" i="33"/>
  <c r="F324" i="33"/>
  <c r="E324" i="33"/>
  <c r="D324" i="33"/>
  <c r="J323" i="33"/>
  <c r="F323" i="33"/>
  <c r="G117" i="24" s="1" a="1"/>
  <c r="G117" i="24" s="1"/>
  <c r="E323" i="33"/>
  <c r="G157" i="24" s="1" a="1"/>
  <c r="G157" i="24" s="1"/>
  <c r="D323" i="33"/>
  <c r="N322" i="33"/>
  <c r="M322" i="33"/>
  <c r="L322" i="33"/>
  <c r="K322" i="33"/>
  <c r="E322" i="33" s="1"/>
  <c r="J321" i="33"/>
  <c r="F321" i="33"/>
  <c r="E321" i="33"/>
  <c r="D321" i="33"/>
  <c r="J320" i="33"/>
  <c r="F320" i="33"/>
  <c r="E320" i="33"/>
  <c r="D320" i="33"/>
  <c r="E77" i="24" s="1" a="1"/>
  <c r="E77" i="24" s="1"/>
  <c r="J319" i="33"/>
  <c r="F319" i="33"/>
  <c r="E319" i="33"/>
  <c r="D319" i="33"/>
  <c r="J318" i="33"/>
  <c r="F318" i="33"/>
  <c r="E318" i="33"/>
  <c r="D318" i="33"/>
  <c r="N317" i="33"/>
  <c r="M317" i="33"/>
  <c r="L317" i="33"/>
  <c r="K317" i="33"/>
  <c r="F316" i="33"/>
  <c r="E316" i="33"/>
  <c r="D316" i="33"/>
  <c r="J315" i="33"/>
  <c r="F315" i="33"/>
  <c r="E315" i="33"/>
  <c r="D315" i="33"/>
  <c r="J314" i="33"/>
  <c r="F314" i="33"/>
  <c r="E314" i="33"/>
  <c r="D314" i="33"/>
  <c r="J313" i="33"/>
  <c r="F313" i="33"/>
  <c r="E313" i="33"/>
  <c r="D313" i="33"/>
  <c r="N312" i="33"/>
  <c r="M312" i="33"/>
  <c r="L312" i="33"/>
  <c r="K312" i="33"/>
  <c r="E312" i="33" s="1"/>
  <c r="J311" i="33"/>
  <c r="F311" i="33"/>
  <c r="E311" i="33"/>
  <c r="D311" i="33"/>
  <c r="J310" i="33"/>
  <c r="F310" i="33"/>
  <c r="E310" i="33"/>
  <c r="D310" i="33"/>
  <c r="J309" i="33"/>
  <c r="F309" i="33"/>
  <c r="F117" i="24" s="1" a="1"/>
  <c r="F117" i="24" s="1"/>
  <c r="E309" i="33"/>
  <c r="F157" i="24" s="1" a="1"/>
  <c r="F157" i="24" s="1"/>
  <c r="D309" i="33"/>
  <c r="N308" i="33"/>
  <c r="M308" i="33"/>
  <c r="L308" i="33"/>
  <c r="K308" i="33"/>
  <c r="E308" i="33" s="1"/>
  <c r="J306" i="33"/>
  <c r="F306" i="33"/>
  <c r="E306" i="33"/>
  <c r="D306" i="33"/>
  <c r="J305" i="33"/>
  <c r="F305" i="33"/>
  <c r="E305" i="33"/>
  <c r="D305" i="33"/>
  <c r="J304" i="33"/>
  <c r="F304" i="33"/>
  <c r="E304" i="33"/>
  <c r="D304" i="33"/>
  <c r="J303" i="33"/>
  <c r="F303" i="33"/>
  <c r="G116" i="24" s="1" a="1"/>
  <c r="G116" i="24" s="1"/>
  <c r="E303" i="33"/>
  <c r="G156" i="24" s="1" a="1"/>
  <c r="G156" i="24" s="1"/>
  <c r="D303" i="33"/>
  <c r="N302" i="33"/>
  <c r="M302" i="33"/>
  <c r="L302" i="33"/>
  <c r="K302" i="33"/>
  <c r="J301" i="33"/>
  <c r="F301" i="33"/>
  <c r="E301" i="33"/>
  <c r="D301" i="33"/>
  <c r="J300" i="33"/>
  <c r="F300" i="33"/>
  <c r="E300" i="33"/>
  <c r="D300" i="33"/>
  <c r="E76" i="24" s="1" a="1"/>
  <c r="E76" i="24" s="1"/>
  <c r="J299" i="33"/>
  <c r="F299" i="33"/>
  <c r="E299" i="33"/>
  <c r="D299" i="33"/>
  <c r="J298" i="33"/>
  <c r="F298" i="33"/>
  <c r="E298" i="33"/>
  <c r="D298" i="33"/>
  <c r="N297" i="33"/>
  <c r="M297" i="33"/>
  <c r="L297" i="33"/>
  <c r="K297" i="33"/>
  <c r="E297" i="33" s="1"/>
  <c r="F296" i="33"/>
  <c r="E296" i="33"/>
  <c r="D296" i="33"/>
  <c r="J295" i="33"/>
  <c r="F295" i="33"/>
  <c r="E295" i="33"/>
  <c r="D295" i="33"/>
  <c r="J294" i="33"/>
  <c r="F294" i="33"/>
  <c r="E294" i="33"/>
  <c r="D294" i="33"/>
  <c r="J293" i="33"/>
  <c r="F293" i="33"/>
  <c r="E293" i="33"/>
  <c r="D293" i="33"/>
  <c r="N292" i="33"/>
  <c r="M292" i="33"/>
  <c r="L292" i="33"/>
  <c r="K292" i="33"/>
  <c r="E292" i="33" s="1"/>
  <c r="J291" i="33"/>
  <c r="F291" i="33"/>
  <c r="E291" i="33"/>
  <c r="D291" i="33"/>
  <c r="J290" i="33"/>
  <c r="F290" i="33"/>
  <c r="E290" i="33"/>
  <c r="D290" i="33"/>
  <c r="J289" i="33"/>
  <c r="F289" i="33"/>
  <c r="F116" i="24" s="1" a="1"/>
  <c r="F116" i="24" s="1"/>
  <c r="E289" i="33"/>
  <c r="F156" i="24" s="1" a="1"/>
  <c r="F156" i="24" s="1"/>
  <c r="D289" i="33"/>
  <c r="N288" i="33"/>
  <c r="M288" i="33"/>
  <c r="L288" i="33"/>
  <c r="K288" i="33"/>
  <c r="J286" i="33"/>
  <c r="F286" i="33"/>
  <c r="E286" i="33"/>
  <c r="D286" i="33"/>
  <c r="J285" i="33"/>
  <c r="F285" i="33"/>
  <c r="E285" i="33"/>
  <c r="D285" i="33"/>
  <c r="J284" i="33"/>
  <c r="F284" i="33"/>
  <c r="E284" i="33"/>
  <c r="D284" i="33"/>
  <c r="J283" i="33"/>
  <c r="F283" i="33"/>
  <c r="G115" i="24" s="1" a="1"/>
  <c r="G115" i="24" s="1"/>
  <c r="E283" i="33"/>
  <c r="G155" i="24" s="1" a="1"/>
  <c r="G155" i="24" s="1"/>
  <c r="D283" i="33"/>
  <c r="N282" i="33"/>
  <c r="M282" i="33"/>
  <c r="L282" i="33"/>
  <c r="K282" i="33"/>
  <c r="E282" i="33" s="1"/>
  <c r="J281" i="33"/>
  <c r="F281" i="33"/>
  <c r="E281" i="33"/>
  <c r="D281" i="33"/>
  <c r="J280" i="33"/>
  <c r="F280" i="33"/>
  <c r="E280" i="33"/>
  <c r="D280" i="33"/>
  <c r="E75" i="24" s="1" a="1"/>
  <c r="E75" i="24" s="1"/>
  <c r="J279" i="33"/>
  <c r="F279" i="33"/>
  <c r="E279" i="33"/>
  <c r="D279" i="33"/>
  <c r="J278" i="33"/>
  <c r="F278" i="33"/>
  <c r="E278" i="33"/>
  <c r="D278" i="33"/>
  <c r="N277" i="33"/>
  <c r="M277" i="33"/>
  <c r="L277" i="33"/>
  <c r="K277" i="33"/>
  <c r="E277" i="33" s="1"/>
  <c r="F276" i="33"/>
  <c r="E276" i="33"/>
  <c r="D276" i="33"/>
  <c r="J275" i="33"/>
  <c r="F275" i="33"/>
  <c r="E275" i="33"/>
  <c r="D275" i="33"/>
  <c r="J274" i="33"/>
  <c r="F274" i="33"/>
  <c r="E274" i="33"/>
  <c r="D274" i="33"/>
  <c r="J273" i="33"/>
  <c r="F273" i="33"/>
  <c r="E273" i="33"/>
  <c r="D273" i="33"/>
  <c r="N272" i="33"/>
  <c r="M272" i="33"/>
  <c r="L272" i="33"/>
  <c r="K272" i="33"/>
  <c r="J271" i="33"/>
  <c r="F271" i="33"/>
  <c r="E271" i="33"/>
  <c r="D271" i="33"/>
  <c r="J270" i="33"/>
  <c r="F270" i="33"/>
  <c r="E270" i="33"/>
  <c r="D270" i="33"/>
  <c r="J269" i="33"/>
  <c r="F269" i="33"/>
  <c r="F115" i="24" s="1" a="1"/>
  <c r="F115" i="24" s="1"/>
  <c r="E269" i="33"/>
  <c r="F155" i="24" s="1" a="1"/>
  <c r="F155" i="24" s="1"/>
  <c r="D269" i="33"/>
  <c r="N268" i="33"/>
  <c r="M268" i="33"/>
  <c r="L268" i="33"/>
  <c r="K268" i="33"/>
  <c r="J266" i="33"/>
  <c r="F266" i="33"/>
  <c r="E266" i="33"/>
  <c r="D266" i="33"/>
  <c r="J265" i="33"/>
  <c r="F265" i="33"/>
  <c r="E265" i="33"/>
  <c r="D265" i="33"/>
  <c r="J264" i="33"/>
  <c r="F264" i="33"/>
  <c r="E264" i="33"/>
  <c r="D264" i="33"/>
  <c r="J263" i="33"/>
  <c r="F263" i="33"/>
  <c r="G114" i="24" s="1" a="1"/>
  <c r="G114" i="24" s="1"/>
  <c r="E263" i="33"/>
  <c r="G154" i="24" s="1" a="1"/>
  <c r="G154" i="24" s="1"/>
  <c r="D263" i="33"/>
  <c r="N262" i="33"/>
  <c r="M262" i="33"/>
  <c r="L262" i="33"/>
  <c r="K262" i="33"/>
  <c r="E262" i="33" s="1"/>
  <c r="J261" i="33"/>
  <c r="F261" i="33"/>
  <c r="E261" i="33"/>
  <c r="D261" i="33"/>
  <c r="J260" i="33"/>
  <c r="F260" i="33"/>
  <c r="E260" i="33"/>
  <c r="D260" i="33"/>
  <c r="E74" i="24" s="1" a="1"/>
  <c r="E74" i="24" s="1"/>
  <c r="J259" i="33"/>
  <c r="F259" i="33"/>
  <c r="E259" i="33"/>
  <c r="D259" i="33"/>
  <c r="J258" i="33"/>
  <c r="F258" i="33"/>
  <c r="E258" i="33"/>
  <c r="D258" i="33"/>
  <c r="N257" i="33"/>
  <c r="M257" i="33"/>
  <c r="L257" i="33"/>
  <c r="K257" i="33"/>
  <c r="E257" i="33" s="1"/>
  <c r="F256" i="33"/>
  <c r="E256" i="33"/>
  <c r="D256" i="33"/>
  <c r="J255" i="33"/>
  <c r="F255" i="33"/>
  <c r="E255" i="33"/>
  <c r="D255" i="33"/>
  <c r="J254" i="33"/>
  <c r="F254" i="33"/>
  <c r="E254" i="33"/>
  <c r="D254" i="33"/>
  <c r="J253" i="33"/>
  <c r="F253" i="33"/>
  <c r="E253" i="33"/>
  <c r="D253" i="33"/>
  <c r="N252" i="33"/>
  <c r="M252" i="33"/>
  <c r="L252" i="33"/>
  <c r="K252" i="33"/>
  <c r="E252" i="33" s="1"/>
  <c r="J251" i="33"/>
  <c r="F251" i="33"/>
  <c r="E251" i="33"/>
  <c r="D251" i="33"/>
  <c r="J250" i="33"/>
  <c r="F250" i="33"/>
  <c r="E250" i="33"/>
  <c r="D250" i="33"/>
  <c r="J249" i="33"/>
  <c r="F249" i="33"/>
  <c r="F114" i="24" s="1" a="1"/>
  <c r="F114" i="24" s="1"/>
  <c r="E249" i="33"/>
  <c r="F154" i="24" s="1" a="1"/>
  <c r="F154" i="24" s="1"/>
  <c r="D249" i="33"/>
  <c r="N248" i="33"/>
  <c r="M248" i="33"/>
  <c r="L248" i="33"/>
  <c r="K248" i="33"/>
  <c r="E248" i="33" s="1"/>
  <c r="J246" i="33"/>
  <c r="F246" i="33"/>
  <c r="E246" i="33"/>
  <c r="D246" i="33"/>
  <c r="J245" i="33"/>
  <c r="F245" i="33"/>
  <c r="E245" i="33"/>
  <c r="D245" i="33"/>
  <c r="J244" i="33"/>
  <c r="F244" i="33"/>
  <c r="E244" i="33"/>
  <c r="D244" i="33"/>
  <c r="J243" i="33"/>
  <c r="F243" i="33"/>
  <c r="G113" i="24" s="1" a="1"/>
  <c r="G113" i="24" s="1"/>
  <c r="E243" i="33"/>
  <c r="G153" i="24" s="1" a="1"/>
  <c r="G153" i="24" s="1"/>
  <c r="D243" i="33"/>
  <c r="N242" i="33"/>
  <c r="M242" i="33"/>
  <c r="L242" i="33"/>
  <c r="K242" i="33"/>
  <c r="E242" i="33" s="1"/>
  <c r="J241" i="33"/>
  <c r="F241" i="33"/>
  <c r="E241" i="33"/>
  <c r="D241" i="33"/>
  <c r="J240" i="33"/>
  <c r="F240" i="33"/>
  <c r="E240" i="33"/>
  <c r="D240" i="33"/>
  <c r="E73" i="24" s="1" a="1"/>
  <c r="E73" i="24" s="1"/>
  <c r="J239" i="33"/>
  <c r="F239" i="33"/>
  <c r="E239" i="33"/>
  <c r="D239" i="33"/>
  <c r="J238" i="33"/>
  <c r="F238" i="33"/>
  <c r="E238" i="33"/>
  <c r="D238" i="33"/>
  <c r="N237" i="33"/>
  <c r="M237" i="33"/>
  <c r="L237" i="33"/>
  <c r="K237" i="33"/>
  <c r="E237" i="33" s="1"/>
  <c r="F236" i="33"/>
  <c r="E236" i="33"/>
  <c r="D236" i="33"/>
  <c r="J235" i="33"/>
  <c r="F235" i="33"/>
  <c r="E235" i="33"/>
  <c r="D235" i="33"/>
  <c r="J234" i="33"/>
  <c r="F234" i="33"/>
  <c r="E234" i="33"/>
  <c r="D234" i="33"/>
  <c r="J233" i="33"/>
  <c r="F233" i="33"/>
  <c r="E233" i="33"/>
  <c r="D233" i="33"/>
  <c r="N232" i="33"/>
  <c r="M232" i="33"/>
  <c r="L232" i="33"/>
  <c r="K232" i="33"/>
  <c r="E232" i="33" s="1"/>
  <c r="J231" i="33"/>
  <c r="F231" i="33"/>
  <c r="E231" i="33"/>
  <c r="D231" i="33"/>
  <c r="J230" i="33"/>
  <c r="F230" i="33"/>
  <c r="E230" i="33"/>
  <c r="D230" i="33"/>
  <c r="J229" i="33"/>
  <c r="F229" i="33"/>
  <c r="F113" i="24" s="1" a="1"/>
  <c r="F113" i="24" s="1"/>
  <c r="E229" i="33"/>
  <c r="F153" i="24" s="1" a="1"/>
  <c r="F153" i="24" s="1"/>
  <c r="D229" i="33"/>
  <c r="N228" i="33"/>
  <c r="M228" i="33"/>
  <c r="L228" i="33"/>
  <c r="K228" i="33"/>
  <c r="E228" i="33" s="1"/>
  <c r="J226" i="33"/>
  <c r="F226" i="33"/>
  <c r="E226" i="33"/>
  <c r="D226" i="33"/>
  <c r="J225" i="33"/>
  <c r="F225" i="33"/>
  <c r="E225" i="33"/>
  <c r="D225" i="33"/>
  <c r="J224" i="33"/>
  <c r="F224" i="33"/>
  <c r="E224" i="33"/>
  <c r="D224" i="33"/>
  <c r="J223" i="33"/>
  <c r="F223" i="33"/>
  <c r="G112" i="24" s="1" a="1"/>
  <c r="G112" i="24" s="1"/>
  <c r="E223" i="33"/>
  <c r="G152" i="24" s="1" a="1"/>
  <c r="G152" i="24" s="1"/>
  <c r="D223" i="33"/>
  <c r="N222" i="33"/>
  <c r="M222" i="33"/>
  <c r="L222" i="33"/>
  <c r="K222" i="33"/>
  <c r="J221" i="33"/>
  <c r="F221" i="33"/>
  <c r="E221" i="33"/>
  <c r="D221" i="33"/>
  <c r="J220" i="33"/>
  <c r="F220" i="33"/>
  <c r="E220" i="33"/>
  <c r="D220" i="33"/>
  <c r="E72" i="24" s="1" a="1"/>
  <c r="E72" i="24" s="1"/>
  <c r="J219" i="33"/>
  <c r="F219" i="33"/>
  <c r="E219" i="33"/>
  <c r="D219" i="33"/>
  <c r="J218" i="33"/>
  <c r="F218" i="33"/>
  <c r="E218" i="33"/>
  <c r="D218" i="33"/>
  <c r="N217" i="33"/>
  <c r="M217" i="33"/>
  <c r="L217" i="33"/>
  <c r="K217" i="33"/>
  <c r="F216" i="33"/>
  <c r="E216" i="33"/>
  <c r="D216" i="33"/>
  <c r="J215" i="33"/>
  <c r="F215" i="33"/>
  <c r="E215" i="33"/>
  <c r="D215" i="33"/>
  <c r="J214" i="33"/>
  <c r="F214" i="33"/>
  <c r="E214" i="33"/>
  <c r="D214" i="33"/>
  <c r="J213" i="33"/>
  <c r="F213" i="33"/>
  <c r="E213" i="33"/>
  <c r="D213" i="33"/>
  <c r="N212" i="33"/>
  <c r="M212" i="33"/>
  <c r="L212" i="33"/>
  <c r="K212" i="33"/>
  <c r="E212" i="33" s="1"/>
  <c r="J211" i="33"/>
  <c r="F211" i="33"/>
  <c r="E211" i="33"/>
  <c r="D211" i="33"/>
  <c r="J210" i="33"/>
  <c r="F210" i="33"/>
  <c r="E210" i="33"/>
  <c r="D210" i="33"/>
  <c r="J209" i="33"/>
  <c r="F209" i="33"/>
  <c r="F112" i="24" s="1" a="1"/>
  <c r="F112" i="24" s="1"/>
  <c r="E209" i="33"/>
  <c r="F152" i="24" s="1" a="1"/>
  <c r="F152" i="24" s="1"/>
  <c r="D209" i="33"/>
  <c r="N208" i="33"/>
  <c r="M208" i="33"/>
  <c r="L208" i="33"/>
  <c r="K208" i="33"/>
  <c r="E208" i="33" s="1"/>
  <c r="J206" i="33"/>
  <c r="F206" i="33"/>
  <c r="E206" i="33"/>
  <c r="D206" i="33"/>
  <c r="J205" i="33"/>
  <c r="F205" i="33"/>
  <c r="E205" i="33"/>
  <c r="D205" i="33"/>
  <c r="J204" i="33"/>
  <c r="F204" i="33"/>
  <c r="E204" i="33"/>
  <c r="D204" i="33"/>
  <c r="J203" i="33"/>
  <c r="F203" i="33"/>
  <c r="G111" i="24" s="1" a="1"/>
  <c r="G111" i="24" s="1"/>
  <c r="E203" i="33"/>
  <c r="G151" i="24" s="1" a="1"/>
  <c r="G151" i="24" s="1"/>
  <c r="D203" i="33"/>
  <c r="N202" i="33"/>
  <c r="M202" i="33"/>
  <c r="L202" i="33"/>
  <c r="K202" i="33"/>
  <c r="E202" i="33" s="1"/>
  <c r="J201" i="33"/>
  <c r="F201" i="33"/>
  <c r="E201" i="33"/>
  <c r="D201" i="33"/>
  <c r="J200" i="33"/>
  <c r="F200" i="33"/>
  <c r="E200" i="33"/>
  <c r="D200" i="33"/>
  <c r="E71" i="24" s="1" a="1"/>
  <c r="E71" i="24" s="1"/>
  <c r="J199" i="33"/>
  <c r="F199" i="33"/>
  <c r="E199" i="33"/>
  <c r="D199" i="33"/>
  <c r="J198" i="33"/>
  <c r="F198" i="33"/>
  <c r="E198" i="33"/>
  <c r="D198" i="33"/>
  <c r="N197" i="33"/>
  <c r="M197" i="33"/>
  <c r="L197" i="33"/>
  <c r="K197" i="33"/>
  <c r="E197" i="33" s="1"/>
  <c r="F196" i="33"/>
  <c r="E196" i="33"/>
  <c r="D196" i="33"/>
  <c r="J195" i="33"/>
  <c r="F195" i="33"/>
  <c r="E195" i="33"/>
  <c r="D195" i="33"/>
  <c r="J194" i="33"/>
  <c r="F194" i="33"/>
  <c r="E194" i="33"/>
  <c r="D194" i="33"/>
  <c r="J193" i="33"/>
  <c r="F193" i="33"/>
  <c r="E193" i="33"/>
  <c r="D193" i="33"/>
  <c r="N192" i="33"/>
  <c r="M192" i="33"/>
  <c r="L192" i="33"/>
  <c r="K192" i="33"/>
  <c r="J191" i="33"/>
  <c r="F191" i="33"/>
  <c r="E191" i="33"/>
  <c r="D191" i="33"/>
  <c r="J190" i="33"/>
  <c r="F190" i="33"/>
  <c r="E190" i="33"/>
  <c r="D190" i="33"/>
  <c r="J189" i="33"/>
  <c r="F189" i="33"/>
  <c r="F111" i="24" s="1" a="1"/>
  <c r="F111" i="24" s="1"/>
  <c r="E189" i="33"/>
  <c r="F151" i="24" s="1" a="1"/>
  <c r="F151" i="24" s="1"/>
  <c r="D189" i="33"/>
  <c r="N188" i="33"/>
  <c r="M188" i="33"/>
  <c r="L188" i="33"/>
  <c r="K188" i="33"/>
  <c r="J186" i="33"/>
  <c r="F186" i="33"/>
  <c r="E186" i="33"/>
  <c r="D186" i="33"/>
  <c r="J185" i="33"/>
  <c r="F185" i="33"/>
  <c r="E185" i="33"/>
  <c r="D185" i="33"/>
  <c r="J184" i="33"/>
  <c r="F184" i="33"/>
  <c r="E184" i="33"/>
  <c r="D184" i="33"/>
  <c r="J183" i="33"/>
  <c r="F183" i="33"/>
  <c r="G110" i="24" s="1" a="1"/>
  <c r="G110" i="24" s="1"/>
  <c r="E183" i="33"/>
  <c r="G150" i="24" s="1" a="1"/>
  <c r="G150" i="24" s="1"/>
  <c r="D183" i="33"/>
  <c r="N182" i="33"/>
  <c r="M182" i="33"/>
  <c r="L182" i="33"/>
  <c r="K182" i="33"/>
  <c r="E182" i="33" s="1"/>
  <c r="J181" i="33"/>
  <c r="F181" i="33"/>
  <c r="E181" i="33"/>
  <c r="D181" i="33"/>
  <c r="J180" i="33"/>
  <c r="F180" i="33"/>
  <c r="E180" i="33"/>
  <c r="D180" i="33"/>
  <c r="E70" i="24" s="1" a="1"/>
  <c r="E70" i="24" s="1"/>
  <c r="J179" i="33"/>
  <c r="F179" i="33"/>
  <c r="E179" i="33"/>
  <c r="D179" i="33"/>
  <c r="J178" i="33"/>
  <c r="F178" i="33"/>
  <c r="E178" i="33"/>
  <c r="D178" i="33"/>
  <c r="N177" i="33"/>
  <c r="M177" i="33"/>
  <c r="L177" i="33"/>
  <c r="K177" i="33"/>
  <c r="E177" i="33" s="1"/>
  <c r="F176" i="33"/>
  <c r="E176" i="33"/>
  <c r="D176" i="33"/>
  <c r="J175" i="33"/>
  <c r="F175" i="33"/>
  <c r="E175" i="33"/>
  <c r="D175" i="33"/>
  <c r="J174" i="33"/>
  <c r="F174" i="33"/>
  <c r="E174" i="33"/>
  <c r="D174" i="33"/>
  <c r="J173" i="33"/>
  <c r="F173" i="33"/>
  <c r="E173" i="33"/>
  <c r="D173" i="33"/>
  <c r="N172" i="33"/>
  <c r="M172" i="33"/>
  <c r="L172" i="33"/>
  <c r="K172" i="33"/>
  <c r="E172" i="33" s="1"/>
  <c r="J171" i="33"/>
  <c r="F171" i="33"/>
  <c r="E171" i="33"/>
  <c r="D171" i="33"/>
  <c r="J170" i="33"/>
  <c r="F170" i="33"/>
  <c r="E170" i="33"/>
  <c r="D170" i="33"/>
  <c r="J169" i="33"/>
  <c r="F169" i="33"/>
  <c r="F110" i="24" s="1" a="1"/>
  <c r="F110" i="24" s="1"/>
  <c r="E169" i="33"/>
  <c r="F150" i="24" s="1" a="1"/>
  <c r="F150" i="24" s="1"/>
  <c r="D169" i="33"/>
  <c r="N168" i="33"/>
  <c r="M168" i="33"/>
  <c r="L168" i="33"/>
  <c r="K168" i="33"/>
  <c r="E168" i="33" s="1"/>
  <c r="J166" i="33"/>
  <c r="F166" i="33"/>
  <c r="E166" i="33"/>
  <c r="D166" i="33"/>
  <c r="J165" i="33"/>
  <c r="F165" i="33"/>
  <c r="E165" i="33"/>
  <c r="D165" i="33"/>
  <c r="J164" i="33"/>
  <c r="F164" i="33"/>
  <c r="E164" i="33"/>
  <c r="D164" i="33"/>
  <c r="J163" i="33"/>
  <c r="F163" i="33"/>
  <c r="G109" i="24" s="1" a="1"/>
  <c r="G109" i="24" s="1"/>
  <c r="E163" i="33"/>
  <c r="G149" i="24" s="1" a="1"/>
  <c r="G149" i="24" s="1"/>
  <c r="D163" i="33"/>
  <c r="N162" i="33"/>
  <c r="M162" i="33"/>
  <c r="L162" i="33"/>
  <c r="K162" i="33"/>
  <c r="J161" i="33"/>
  <c r="F161" i="33"/>
  <c r="E161" i="33"/>
  <c r="D161" i="33"/>
  <c r="J160" i="33"/>
  <c r="F160" i="33"/>
  <c r="E160" i="33"/>
  <c r="D160" i="33"/>
  <c r="E69" i="24" s="1" a="1"/>
  <c r="E69" i="24" s="1"/>
  <c r="J159" i="33"/>
  <c r="F159" i="33"/>
  <c r="E159" i="33"/>
  <c r="D159" i="33"/>
  <c r="J158" i="33"/>
  <c r="F158" i="33"/>
  <c r="E158" i="33"/>
  <c r="D158" i="33"/>
  <c r="N157" i="33"/>
  <c r="M157" i="33"/>
  <c r="L157" i="33"/>
  <c r="K157" i="33"/>
  <c r="E157" i="33" s="1"/>
  <c r="F156" i="33"/>
  <c r="E156" i="33"/>
  <c r="D156" i="33"/>
  <c r="J155" i="33"/>
  <c r="F155" i="33"/>
  <c r="E155" i="33"/>
  <c r="D155" i="33"/>
  <c r="J154" i="33"/>
  <c r="F154" i="33"/>
  <c r="E154" i="33"/>
  <c r="D154" i="33"/>
  <c r="J153" i="33"/>
  <c r="F153" i="33"/>
  <c r="E153" i="33"/>
  <c r="D153" i="33"/>
  <c r="N152" i="33"/>
  <c r="M152" i="33"/>
  <c r="L152" i="33"/>
  <c r="K152" i="33"/>
  <c r="E152" i="33" s="1"/>
  <c r="J151" i="33"/>
  <c r="F151" i="33"/>
  <c r="E151" i="33"/>
  <c r="D151" i="33"/>
  <c r="J150" i="33"/>
  <c r="F150" i="33"/>
  <c r="E150" i="33"/>
  <c r="D150" i="33"/>
  <c r="J149" i="33"/>
  <c r="F149" i="33"/>
  <c r="F109" i="24" s="1" a="1"/>
  <c r="F109" i="24" s="1"/>
  <c r="E149" i="33"/>
  <c r="F149" i="24" s="1" a="1"/>
  <c r="F149" i="24" s="1"/>
  <c r="D149" i="33"/>
  <c r="N148" i="33"/>
  <c r="M148" i="33"/>
  <c r="L148" i="33"/>
  <c r="K148" i="33"/>
  <c r="E148" i="33" s="1"/>
  <c r="J146" i="33"/>
  <c r="F146" i="33"/>
  <c r="E146" i="33"/>
  <c r="D146" i="33"/>
  <c r="J145" i="33"/>
  <c r="F145" i="33"/>
  <c r="E145" i="33"/>
  <c r="D145" i="33"/>
  <c r="J144" i="33"/>
  <c r="F144" i="33"/>
  <c r="E144" i="33"/>
  <c r="D144" i="33"/>
  <c r="J143" i="33"/>
  <c r="F143" i="33"/>
  <c r="G108" i="24" s="1" a="1"/>
  <c r="G108" i="24" s="1"/>
  <c r="E143" i="33"/>
  <c r="G148" i="24" s="1" a="1"/>
  <c r="G148" i="24" s="1"/>
  <c r="D143" i="33"/>
  <c r="N142" i="33"/>
  <c r="M142" i="33"/>
  <c r="L142" i="33"/>
  <c r="K142" i="33"/>
  <c r="E142" i="33" s="1"/>
  <c r="J141" i="33"/>
  <c r="F141" i="33"/>
  <c r="E141" i="33"/>
  <c r="D141" i="33"/>
  <c r="J140" i="33"/>
  <c r="F140" i="33"/>
  <c r="E140" i="33"/>
  <c r="D140" i="33"/>
  <c r="E68" i="24" s="1" a="1"/>
  <c r="E68" i="24" s="1"/>
  <c r="J139" i="33"/>
  <c r="F139" i="33"/>
  <c r="E139" i="33"/>
  <c r="D139" i="33"/>
  <c r="J138" i="33"/>
  <c r="F138" i="33"/>
  <c r="E138" i="33"/>
  <c r="D138" i="33"/>
  <c r="N137" i="33"/>
  <c r="M137" i="33"/>
  <c r="L137" i="33"/>
  <c r="K137" i="33"/>
  <c r="F136" i="33"/>
  <c r="E136" i="33"/>
  <c r="D136" i="33"/>
  <c r="J135" i="33"/>
  <c r="F135" i="33"/>
  <c r="E135" i="33"/>
  <c r="D135" i="33"/>
  <c r="J134" i="33"/>
  <c r="F134" i="33"/>
  <c r="E134" i="33"/>
  <c r="D134" i="33"/>
  <c r="J133" i="33"/>
  <c r="F133" i="33"/>
  <c r="E133" i="33"/>
  <c r="D133" i="33"/>
  <c r="N132" i="33"/>
  <c r="M132" i="33"/>
  <c r="L132" i="33"/>
  <c r="K132" i="33"/>
  <c r="E132" i="33" s="1"/>
  <c r="J131" i="33"/>
  <c r="F131" i="33"/>
  <c r="E131" i="33"/>
  <c r="D131" i="33"/>
  <c r="J130" i="33"/>
  <c r="F130" i="33"/>
  <c r="E130" i="33"/>
  <c r="D130" i="33"/>
  <c r="J129" i="33"/>
  <c r="F129" i="33"/>
  <c r="F108" i="24" s="1" a="1"/>
  <c r="F108" i="24" s="1"/>
  <c r="E129" i="33"/>
  <c r="F148" i="24" s="1" a="1"/>
  <c r="F148" i="24" s="1"/>
  <c r="D129" i="33"/>
  <c r="N128" i="33"/>
  <c r="M128" i="33"/>
  <c r="L128" i="33"/>
  <c r="K128" i="33"/>
  <c r="E128" i="33" s="1"/>
  <c r="J126" i="33"/>
  <c r="F126" i="33"/>
  <c r="E126" i="33"/>
  <c r="D126" i="33"/>
  <c r="J125" i="33"/>
  <c r="F125" i="33"/>
  <c r="E125" i="33"/>
  <c r="D125" i="33"/>
  <c r="J124" i="33"/>
  <c r="F124" i="33"/>
  <c r="E124" i="33"/>
  <c r="D124" i="33"/>
  <c r="J123" i="33"/>
  <c r="F123" i="33"/>
  <c r="G107" i="24" s="1" a="1"/>
  <c r="G107" i="24" s="1"/>
  <c r="E123" i="33"/>
  <c r="G147" i="24" s="1" a="1"/>
  <c r="G147" i="24" s="1"/>
  <c r="D123" i="33"/>
  <c r="N122" i="33"/>
  <c r="M122" i="33"/>
  <c r="L122" i="33"/>
  <c r="K122" i="33"/>
  <c r="E122" i="33" s="1"/>
  <c r="J121" i="33"/>
  <c r="F121" i="33"/>
  <c r="E121" i="33"/>
  <c r="D121" i="33"/>
  <c r="J120" i="33"/>
  <c r="F120" i="33"/>
  <c r="E120" i="33"/>
  <c r="D120" i="33"/>
  <c r="E67" i="24" s="1" a="1"/>
  <c r="E67" i="24" s="1"/>
  <c r="J119" i="33"/>
  <c r="F119" i="33"/>
  <c r="E119" i="33"/>
  <c r="D119" i="33"/>
  <c r="J118" i="33"/>
  <c r="F118" i="33"/>
  <c r="E118" i="33"/>
  <c r="D118" i="33"/>
  <c r="N117" i="33"/>
  <c r="M117" i="33"/>
  <c r="L117" i="33"/>
  <c r="K117" i="33"/>
  <c r="E117" i="33" s="1"/>
  <c r="F116" i="33"/>
  <c r="E116" i="33"/>
  <c r="D116" i="33"/>
  <c r="J115" i="33"/>
  <c r="F115" i="33"/>
  <c r="E115" i="33"/>
  <c r="D115" i="33"/>
  <c r="J114" i="33"/>
  <c r="F114" i="33"/>
  <c r="E114" i="33"/>
  <c r="D114" i="33"/>
  <c r="J113" i="33"/>
  <c r="F113" i="33"/>
  <c r="E113" i="33"/>
  <c r="D113" i="33"/>
  <c r="N112" i="33"/>
  <c r="M112" i="33"/>
  <c r="L112" i="33"/>
  <c r="K112" i="33"/>
  <c r="J111" i="33"/>
  <c r="F111" i="33"/>
  <c r="E111" i="33"/>
  <c r="D111" i="33"/>
  <c r="J110" i="33"/>
  <c r="F110" i="33"/>
  <c r="E110" i="33"/>
  <c r="D110" i="33"/>
  <c r="J109" i="33"/>
  <c r="F109" i="33"/>
  <c r="F107" i="24" s="1" a="1"/>
  <c r="F107" i="24" s="1"/>
  <c r="E109" i="33"/>
  <c r="F147" i="24" s="1" a="1"/>
  <c r="F147" i="24" s="1"/>
  <c r="D109" i="33"/>
  <c r="N108" i="33"/>
  <c r="M108" i="33"/>
  <c r="L108" i="33"/>
  <c r="K108" i="33"/>
  <c r="J106" i="33"/>
  <c r="F106" i="33"/>
  <c r="E106" i="33"/>
  <c r="D106" i="33"/>
  <c r="J105" i="33"/>
  <c r="F105" i="33"/>
  <c r="E105" i="33"/>
  <c r="D105" i="33"/>
  <c r="J104" i="33"/>
  <c r="F104" i="33"/>
  <c r="E104" i="33"/>
  <c r="D104" i="33"/>
  <c r="J103" i="33"/>
  <c r="F103" i="33"/>
  <c r="G106" i="24" s="1" a="1"/>
  <c r="G106" i="24" s="1"/>
  <c r="E103" i="33"/>
  <c r="G146" i="24" s="1" a="1"/>
  <c r="G146" i="24" s="1"/>
  <c r="D103" i="33"/>
  <c r="N102" i="33"/>
  <c r="M102" i="33"/>
  <c r="L102" i="33"/>
  <c r="K102" i="33"/>
  <c r="J101" i="33"/>
  <c r="F101" i="33"/>
  <c r="E101" i="33"/>
  <c r="D101" i="33"/>
  <c r="J100" i="33"/>
  <c r="F100" i="33"/>
  <c r="E100" i="33"/>
  <c r="D100" i="33"/>
  <c r="E66" i="24" s="1" a="1"/>
  <c r="E66" i="24" s="1"/>
  <c r="J99" i="33"/>
  <c r="F99" i="33"/>
  <c r="E99" i="33"/>
  <c r="D99" i="33"/>
  <c r="J98" i="33"/>
  <c r="F98" i="33"/>
  <c r="E98" i="33"/>
  <c r="D98" i="33"/>
  <c r="N97" i="33"/>
  <c r="M97" i="33"/>
  <c r="L97" i="33"/>
  <c r="K97" i="33"/>
  <c r="F96" i="33"/>
  <c r="E96" i="33"/>
  <c r="D96" i="33"/>
  <c r="J95" i="33"/>
  <c r="F95" i="33"/>
  <c r="E95" i="33"/>
  <c r="D95" i="33"/>
  <c r="J94" i="33"/>
  <c r="F94" i="33"/>
  <c r="E94" i="33"/>
  <c r="D94" i="33"/>
  <c r="J93" i="33"/>
  <c r="F93" i="33"/>
  <c r="E93" i="33"/>
  <c r="D93" i="33"/>
  <c r="N92" i="33"/>
  <c r="M92" i="33"/>
  <c r="L92" i="33"/>
  <c r="K92" i="33"/>
  <c r="J91" i="33"/>
  <c r="F91" i="33"/>
  <c r="E91" i="33"/>
  <c r="D91" i="33"/>
  <c r="J90" i="33"/>
  <c r="F90" i="33"/>
  <c r="E90" i="33"/>
  <c r="D90" i="33"/>
  <c r="J89" i="33"/>
  <c r="F89" i="33"/>
  <c r="F106" i="24" s="1" a="1"/>
  <c r="F106" i="24" s="1"/>
  <c r="E89" i="33"/>
  <c r="F146" i="24" s="1" a="1"/>
  <c r="F146" i="24" s="1"/>
  <c r="D89" i="33"/>
  <c r="N88" i="33"/>
  <c r="M88" i="33"/>
  <c r="L88" i="33"/>
  <c r="K88" i="33"/>
  <c r="J86" i="33"/>
  <c r="F86" i="33"/>
  <c r="E86" i="33"/>
  <c r="D86" i="33"/>
  <c r="J85" i="33"/>
  <c r="F85" i="33"/>
  <c r="E85" i="33"/>
  <c r="D85" i="33"/>
  <c r="J84" i="33"/>
  <c r="F84" i="33"/>
  <c r="E84" i="33"/>
  <c r="D84" i="33"/>
  <c r="J83" i="33"/>
  <c r="F83" i="33"/>
  <c r="G105" i="24" s="1" a="1"/>
  <c r="G105" i="24" s="1"/>
  <c r="E83" i="33"/>
  <c r="G145" i="24" s="1" a="1"/>
  <c r="G145" i="24" s="1"/>
  <c r="D83" i="33"/>
  <c r="N82" i="33"/>
  <c r="M82" i="33"/>
  <c r="L82" i="33"/>
  <c r="K82" i="33"/>
  <c r="J81" i="33"/>
  <c r="F81" i="33"/>
  <c r="E81" i="33"/>
  <c r="D81" i="33"/>
  <c r="J80" i="33"/>
  <c r="F80" i="33"/>
  <c r="E80" i="33"/>
  <c r="D80" i="33"/>
  <c r="E65" i="24" s="1" a="1"/>
  <c r="E65" i="24" s="1"/>
  <c r="J79" i="33"/>
  <c r="F79" i="33"/>
  <c r="E79" i="33"/>
  <c r="D79" i="33"/>
  <c r="J78" i="33"/>
  <c r="F78" i="33"/>
  <c r="E78" i="33"/>
  <c r="D78" i="33"/>
  <c r="N77" i="33"/>
  <c r="M77" i="33"/>
  <c r="L77" i="33"/>
  <c r="K77" i="33"/>
  <c r="F76" i="33"/>
  <c r="E76" i="33"/>
  <c r="D76" i="33"/>
  <c r="J75" i="33"/>
  <c r="F75" i="33"/>
  <c r="E75" i="33"/>
  <c r="D75" i="33"/>
  <c r="J74" i="33"/>
  <c r="F74" i="33"/>
  <c r="E74" i="33"/>
  <c r="D74" i="33"/>
  <c r="J73" i="33"/>
  <c r="F73" i="33"/>
  <c r="E73" i="33"/>
  <c r="D73" i="33"/>
  <c r="N72" i="33"/>
  <c r="M72" i="33"/>
  <c r="L72" i="33"/>
  <c r="K72" i="33"/>
  <c r="J71" i="33"/>
  <c r="F71" i="33"/>
  <c r="E71" i="33"/>
  <c r="D71" i="33"/>
  <c r="J70" i="33"/>
  <c r="F70" i="33"/>
  <c r="E70" i="33"/>
  <c r="D70" i="33"/>
  <c r="J69" i="33"/>
  <c r="F69" i="33"/>
  <c r="F105" i="24" s="1" a="1"/>
  <c r="F105" i="24" s="1"/>
  <c r="E69" i="33"/>
  <c r="F145" i="24" s="1" a="1"/>
  <c r="F145" i="24" s="1"/>
  <c r="D69" i="33"/>
  <c r="N68" i="33"/>
  <c r="M68" i="33"/>
  <c r="L68" i="33"/>
  <c r="K68" i="33"/>
  <c r="J66" i="33"/>
  <c r="F66" i="33"/>
  <c r="E66" i="33"/>
  <c r="D66" i="33"/>
  <c r="J65" i="33"/>
  <c r="F65" i="33"/>
  <c r="E65" i="33"/>
  <c r="D65" i="33"/>
  <c r="J64" i="33"/>
  <c r="F64" i="33"/>
  <c r="E64" i="33"/>
  <c r="D64" i="33"/>
  <c r="J63" i="33"/>
  <c r="F63" i="33"/>
  <c r="G104" i="24" s="1" a="1"/>
  <c r="G104" i="24" s="1"/>
  <c r="E63" i="33"/>
  <c r="G144" i="24" s="1" a="1"/>
  <c r="G144" i="24" s="1"/>
  <c r="D63" i="33"/>
  <c r="N62" i="33"/>
  <c r="M62" i="33"/>
  <c r="L62" i="33"/>
  <c r="K62" i="33"/>
  <c r="J61" i="33"/>
  <c r="F61" i="33"/>
  <c r="E61" i="33"/>
  <c r="D61" i="33"/>
  <c r="J60" i="33"/>
  <c r="F60" i="33"/>
  <c r="E60" i="33"/>
  <c r="D60" i="33"/>
  <c r="E64" i="24" s="1" a="1"/>
  <c r="E64" i="24" s="1"/>
  <c r="J59" i="33"/>
  <c r="F59" i="33"/>
  <c r="E59" i="33"/>
  <c r="D59" i="33"/>
  <c r="J58" i="33"/>
  <c r="F58" i="33"/>
  <c r="E58" i="33"/>
  <c r="D58" i="33"/>
  <c r="N57" i="33"/>
  <c r="M57" i="33"/>
  <c r="L57" i="33"/>
  <c r="K57" i="33"/>
  <c r="F56" i="33"/>
  <c r="E56" i="33"/>
  <c r="D56" i="33"/>
  <c r="J55" i="33"/>
  <c r="F55" i="33"/>
  <c r="E55" i="33"/>
  <c r="D55" i="33"/>
  <c r="J54" i="33"/>
  <c r="F54" i="33"/>
  <c r="E54" i="33"/>
  <c r="D54" i="33"/>
  <c r="J53" i="33"/>
  <c r="F53" i="33"/>
  <c r="E53" i="33"/>
  <c r="D53" i="33"/>
  <c r="N52" i="33"/>
  <c r="M52" i="33"/>
  <c r="L52" i="33"/>
  <c r="K52" i="33"/>
  <c r="J51" i="33"/>
  <c r="F51" i="33"/>
  <c r="E51" i="33"/>
  <c r="D51" i="33"/>
  <c r="J50" i="33"/>
  <c r="F50" i="33"/>
  <c r="E50" i="33"/>
  <c r="D50" i="33"/>
  <c r="J49" i="33"/>
  <c r="F49" i="33"/>
  <c r="F104" i="24" s="1" a="1"/>
  <c r="F104" i="24" s="1"/>
  <c r="E49" i="33"/>
  <c r="F144" i="24" s="1" a="1"/>
  <c r="F144" i="24" s="1"/>
  <c r="D49" i="33"/>
  <c r="N48" i="33"/>
  <c r="M48" i="33"/>
  <c r="L48" i="33"/>
  <c r="K48" i="33"/>
  <c r="J46" i="33"/>
  <c r="F46" i="33"/>
  <c r="E46" i="33"/>
  <c r="D46" i="33"/>
  <c r="J45" i="33"/>
  <c r="F45" i="33"/>
  <c r="E45" i="33"/>
  <c r="D45" i="33"/>
  <c r="J44" i="33"/>
  <c r="F44" i="33"/>
  <c r="E44" i="33"/>
  <c r="D44" i="33"/>
  <c r="J43" i="33"/>
  <c r="F43" i="33"/>
  <c r="G103" i="24" s="1" a="1"/>
  <c r="G103" i="24" s="1"/>
  <c r="E43" i="33"/>
  <c r="G143" i="24" s="1" a="1"/>
  <c r="G143" i="24" s="1"/>
  <c r="D43" i="33"/>
  <c r="N42" i="33"/>
  <c r="M42" i="33"/>
  <c r="L42" i="33"/>
  <c r="K42" i="33"/>
  <c r="J41" i="33"/>
  <c r="F41" i="33"/>
  <c r="E41" i="33"/>
  <c r="D41" i="33"/>
  <c r="J40" i="33"/>
  <c r="F40" i="33"/>
  <c r="E40" i="33"/>
  <c r="D40" i="33"/>
  <c r="E63" i="24" s="1" a="1"/>
  <c r="E63" i="24" s="1"/>
  <c r="J39" i="33"/>
  <c r="F39" i="33"/>
  <c r="E39" i="33"/>
  <c r="D39" i="33"/>
  <c r="J38" i="33"/>
  <c r="F38" i="33"/>
  <c r="E38" i="33"/>
  <c r="D38" i="33"/>
  <c r="N37" i="33"/>
  <c r="M37" i="33"/>
  <c r="L37" i="33"/>
  <c r="K37" i="33"/>
  <c r="F36" i="33"/>
  <c r="E36" i="33"/>
  <c r="D36" i="33"/>
  <c r="J35" i="33"/>
  <c r="F35" i="33"/>
  <c r="E35" i="33"/>
  <c r="D35" i="33"/>
  <c r="J34" i="33"/>
  <c r="F34" i="33"/>
  <c r="E34" i="33"/>
  <c r="D34" i="33"/>
  <c r="J33" i="33"/>
  <c r="F33" i="33"/>
  <c r="E33" i="33"/>
  <c r="D33" i="33"/>
  <c r="N32" i="33"/>
  <c r="M32" i="33"/>
  <c r="L32" i="33"/>
  <c r="K32" i="33"/>
  <c r="J31" i="33"/>
  <c r="F31" i="33"/>
  <c r="E31" i="33"/>
  <c r="D31" i="33"/>
  <c r="J30" i="33"/>
  <c r="F30" i="33"/>
  <c r="E30" i="33"/>
  <c r="D30" i="33"/>
  <c r="J29" i="33"/>
  <c r="F29" i="33"/>
  <c r="F103" i="24" s="1" a="1"/>
  <c r="F103" i="24" s="1"/>
  <c r="E29" i="33"/>
  <c r="F143" i="24" s="1" a="1"/>
  <c r="F143" i="24" s="1"/>
  <c r="D29" i="33"/>
  <c r="N28" i="33"/>
  <c r="M28" i="33"/>
  <c r="L28" i="33"/>
  <c r="K28" i="33"/>
  <c r="J26" i="33"/>
  <c r="F26" i="33"/>
  <c r="E26" i="33"/>
  <c r="D26" i="33"/>
  <c r="J25" i="33"/>
  <c r="F25" i="33"/>
  <c r="E25" i="33"/>
  <c r="D25" i="33"/>
  <c r="J24" i="33"/>
  <c r="F24" i="33"/>
  <c r="E24" i="33"/>
  <c r="D24" i="33"/>
  <c r="J23" i="33"/>
  <c r="F23" i="33"/>
  <c r="G102" i="24" s="1" a="1"/>
  <c r="G102" i="24" s="1"/>
  <c r="E23" i="33"/>
  <c r="G142" i="24" s="1" a="1"/>
  <c r="G142" i="24" s="1"/>
  <c r="D23" i="33"/>
  <c r="N22" i="33"/>
  <c r="M22" i="33"/>
  <c r="L22" i="33"/>
  <c r="K22" i="33"/>
  <c r="J21" i="33"/>
  <c r="F21" i="33"/>
  <c r="E21" i="33"/>
  <c r="D21" i="33"/>
  <c r="J20" i="33"/>
  <c r="F20" i="33"/>
  <c r="E20" i="33"/>
  <c r="D20" i="33"/>
  <c r="E62" i="24" s="1" a="1"/>
  <c r="E62" i="24" s="1"/>
  <c r="J19" i="33"/>
  <c r="F19" i="33"/>
  <c r="E19" i="33"/>
  <c r="D19" i="33"/>
  <c r="J18" i="33"/>
  <c r="F18" i="33"/>
  <c r="E18" i="33"/>
  <c r="D18" i="33"/>
  <c r="N17" i="33"/>
  <c r="M17" i="33"/>
  <c r="L17" i="33"/>
  <c r="K17" i="33"/>
  <c r="F16" i="33"/>
  <c r="E16" i="33"/>
  <c r="D16" i="33"/>
  <c r="J15" i="33"/>
  <c r="F15" i="33"/>
  <c r="E15" i="33"/>
  <c r="D15" i="33"/>
  <c r="J14" i="33"/>
  <c r="F14" i="33"/>
  <c r="E14" i="33"/>
  <c r="D14" i="33"/>
  <c r="J13" i="33"/>
  <c r="F13" i="33"/>
  <c r="E13" i="33"/>
  <c r="D13" i="33"/>
  <c r="N12" i="33"/>
  <c r="M12" i="33"/>
  <c r="L12" i="33"/>
  <c r="K12" i="33"/>
  <c r="J11" i="33"/>
  <c r="F11" i="33"/>
  <c r="E11" i="33"/>
  <c r="D11" i="33"/>
  <c r="J10" i="33"/>
  <c r="F10" i="33"/>
  <c r="E10" i="33"/>
  <c r="D10" i="33"/>
  <c r="J9" i="33"/>
  <c r="F9" i="33"/>
  <c r="F102" i="24" s="1" a="1"/>
  <c r="F102" i="24" s="1"/>
  <c r="E9" i="33"/>
  <c r="F142" i="24" s="1" a="1"/>
  <c r="F142" i="24" s="1"/>
  <c r="D9" i="33"/>
  <c r="N8" i="33"/>
  <c r="M8" i="33"/>
  <c r="L8" i="33"/>
  <c r="K8" i="33"/>
  <c r="E111" i="24" l="1"/>
  <c r="E115" i="24"/>
  <c r="E123" i="24"/>
  <c r="E127" i="24"/>
  <c r="E131" i="24"/>
  <c r="E135" i="24"/>
  <c r="E103" i="24"/>
  <c r="E107" i="24"/>
  <c r="E119" i="24"/>
  <c r="E108" i="24"/>
  <c r="E112" i="24"/>
  <c r="E116" i="24"/>
  <c r="E120" i="24"/>
  <c r="E124" i="24"/>
  <c r="E128" i="24"/>
  <c r="E132" i="24"/>
  <c r="E136" i="24"/>
  <c r="E105" i="24"/>
  <c r="E109" i="24"/>
  <c r="E113" i="24"/>
  <c r="E117" i="24"/>
  <c r="E121" i="24"/>
  <c r="E125" i="24"/>
  <c r="E129" i="24"/>
  <c r="E133" i="24"/>
  <c r="E137" i="24"/>
  <c r="E104" i="24"/>
  <c r="E122" i="24"/>
  <c r="E126" i="24"/>
  <c r="E130" i="24"/>
  <c r="E134" i="24"/>
  <c r="E102" i="24"/>
  <c r="E106" i="24"/>
  <c r="E110" i="24"/>
  <c r="E114" i="24"/>
  <c r="E118" i="24"/>
  <c r="E68" i="33"/>
  <c r="E97" i="33"/>
  <c r="E62" i="33"/>
  <c r="E72" i="33"/>
  <c r="E82" i="33"/>
  <c r="E48" i="33"/>
  <c r="E57" i="33"/>
  <c r="E102" i="33"/>
  <c r="F217" i="33"/>
  <c r="F37" i="33"/>
  <c r="J412" i="33"/>
  <c r="F292" i="33"/>
  <c r="F717" i="33"/>
  <c r="F388" i="33"/>
  <c r="F32" i="33"/>
  <c r="D588" i="33"/>
  <c r="J52" i="33"/>
  <c r="F477" i="33"/>
  <c r="D348" i="33"/>
  <c r="N347" i="33"/>
  <c r="N707" i="33"/>
  <c r="M287" i="33"/>
  <c r="F297" i="33"/>
  <c r="F457" i="33"/>
  <c r="N607" i="33"/>
  <c r="K287" i="33"/>
  <c r="E287" i="33" s="1"/>
  <c r="F268" i="33"/>
  <c r="E412" i="33"/>
  <c r="J572" i="33"/>
  <c r="M607" i="33"/>
  <c r="L187" i="33"/>
  <c r="J492" i="33"/>
  <c r="J577" i="33"/>
  <c r="D37" i="33"/>
  <c r="F152" i="33"/>
  <c r="F672" i="33"/>
  <c r="L667" i="33"/>
  <c r="F48" i="33"/>
  <c r="J177" i="33"/>
  <c r="F252" i="33"/>
  <c r="D408" i="33"/>
  <c r="D512" i="33"/>
  <c r="F517" i="33"/>
  <c r="K607" i="33"/>
  <c r="E607" i="33" s="1"/>
  <c r="J97" i="33"/>
  <c r="F277" i="33"/>
  <c r="F357" i="33"/>
  <c r="N587" i="33"/>
  <c r="F68" i="33"/>
  <c r="J488" i="33"/>
  <c r="M687" i="33"/>
  <c r="K707" i="33"/>
  <c r="E707" i="33" s="1"/>
  <c r="F248" i="33"/>
  <c r="F452" i="33"/>
  <c r="N507" i="33"/>
  <c r="F302" i="33"/>
  <c r="N527" i="33"/>
  <c r="F662" i="33"/>
  <c r="M107" i="33"/>
  <c r="N207" i="33"/>
  <c r="M327" i="33"/>
  <c r="F602" i="33"/>
  <c r="N367" i="33"/>
  <c r="N667" i="33"/>
  <c r="F192" i="33"/>
  <c r="K757" i="33"/>
  <c r="J48" i="33"/>
  <c r="J248" i="33"/>
  <c r="F272" i="33"/>
  <c r="D388" i="33"/>
  <c r="D392" i="33"/>
  <c r="F428" i="33"/>
  <c r="D568" i="33"/>
  <c r="J652" i="33"/>
  <c r="J717" i="33"/>
  <c r="D277" i="33"/>
  <c r="D472" i="33"/>
  <c r="D508" i="33"/>
  <c r="F592" i="33"/>
  <c r="J657" i="33"/>
  <c r="N447" i="33"/>
  <c r="D672" i="33"/>
  <c r="K748" i="33"/>
  <c r="F72" i="33"/>
  <c r="M187" i="33"/>
  <c r="N387" i="33"/>
  <c r="D492" i="33"/>
  <c r="J672" i="33"/>
  <c r="J37" i="33"/>
  <c r="J92" i="33"/>
  <c r="F232" i="33"/>
  <c r="N267" i="33"/>
  <c r="D412" i="33"/>
  <c r="E492" i="33"/>
  <c r="F557" i="33"/>
  <c r="J648" i="33"/>
  <c r="F677" i="33"/>
  <c r="L467" i="33"/>
  <c r="K27" i="33"/>
  <c r="M407" i="33"/>
  <c r="E572" i="33"/>
  <c r="J612" i="33"/>
  <c r="F617" i="33"/>
  <c r="D677" i="33"/>
  <c r="M87" i="33"/>
  <c r="M147" i="33"/>
  <c r="F288" i="33"/>
  <c r="F348" i="33"/>
  <c r="F437" i="33"/>
  <c r="N547" i="33"/>
  <c r="M7" i="33"/>
  <c r="N7" i="33"/>
  <c r="N27" i="33"/>
  <c r="F177" i="33"/>
  <c r="F182" i="33"/>
  <c r="J252" i="33"/>
  <c r="J392" i="33"/>
  <c r="K447" i="33"/>
  <c r="E447" i="33" s="1"/>
  <c r="L547" i="33"/>
  <c r="D668" i="33"/>
  <c r="K687" i="33"/>
  <c r="E687" i="33" s="1"/>
  <c r="N427" i="33"/>
  <c r="J642" i="33"/>
  <c r="J688" i="33"/>
  <c r="N687" i="33"/>
  <c r="D52" i="33"/>
  <c r="F397" i="33"/>
  <c r="J402" i="33"/>
  <c r="J568" i="33"/>
  <c r="D572" i="33"/>
  <c r="F637" i="33"/>
  <c r="F102" i="33"/>
  <c r="K107" i="33"/>
  <c r="E107" i="33" s="1"/>
  <c r="F122" i="33"/>
  <c r="M227" i="33"/>
  <c r="D382" i="33"/>
  <c r="J422" i="33"/>
  <c r="K167" i="33"/>
  <c r="E167" i="33" s="1"/>
  <c r="F750" i="33"/>
  <c r="F142" i="33"/>
  <c r="F322" i="33"/>
  <c r="D82" i="33"/>
  <c r="M247" i="33"/>
  <c r="E402" i="33"/>
  <c r="F702" i="33"/>
  <c r="L752" i="33"/>
  <c r="D188" i="33"/>
  <c r="M757" i="33"/>
  <c r="D48" i="33"/>
  <c r="E52" i="33"/>
  <c r="J68" i="33"/>
  <c r="F77" i="33"/>
  <c r="F108" i="33"/>
  <c r="J172" i="33"/>
  <c r="F188" i="33"/>
  <c r="F197" i="33"/>
  <c r="J202" i="33"/>
  <c r="K207" i="33"/>
  <c r="E207" i="33" s="1"/>
  <c r="D242" i="33"/>
  <c r="J262" i="33"/>
  <c r="L267" i="33"/>
  <c r="N307" i="33"/>
  <c r="K367" i="33"/>
  <c r="E367" i="33" s="1"/>
  <c r="F392" i="33"/>
  <c r="K487" i="33"/>
  <c r="E487" i="33" s="1"/>
  <c r="J512" i="33"/>
  <c r="J517" i="33"/>
  <c r="M527" i="33"/>
  <c r="F568" i="33"/>
  <c r="L607" i="33"/>
  <c r="L647" i="33"/>
  <c r="F652" i="33"/>
  <c r="F657" i="33"/>
  <c r="J562" i="33"/>
  <c r="D592" i="33"/>
  <c r="J692" i="33"/>
  <c r="J408" i="33"/>
  <c r="E452" i="33"/>
  <c r="D468" i="33"/>
  <c r="N467" i="33"/>
  <c r="F512" i="33"/>
  <c r="J592" i="33"/>
  <c r="J597" i="33"/>
  <c r="D637" i="33"/>
  <c r="F648" i="33"/>
  <c r="F692" i="33"/>
  <c r="L707" i="33"/>
  <c r="D122" i="33"/>
  <c r="D137" i="33"/>
  <c r="D202" i="33"/>
  <c r="J228" i="33"/>
  <c r="N227" i="33"/>
  <c r="J337" i="33"/>
  <c r="K732" i="33"/>
  <c r="F52" i="33"/>
  <c r="J82" i="33"/>
  <c r="F92" i="33"/>
  <c r="D132" i="33"/>
  <c r="F137" i="33"/>
  <c r="D272" i="33"/>
  <c r="E288" i="33"/>
  <c r="D292" i="33"/>
  <c r="J332" i="33"/>
  <c r="J342" i="33"/>
  <c r="J388" i="33"/>
  <c r="F412" i="33"/>
  <c r="J452" i="33"/>
  <c r="J508" i="33"/>
  <c r="J522" i="33"/>
  <c r="K527" i="33"/>
  <c r="E527" i="33" s="1"/>
  <c r="F597" i="33"/>
  <c r="E642" i="33"/>
  <c r="E688" i="33"/>
  <c r="D702" i="33"/>
  <c r="D372" i="33"/>
  <c r="L387" i="33"/>
  <c r="D488" i="33"/>
  <c r="J588" i="33"/>
  <c r="K147" i="33"/>
  <c r="E147" i="33" s="1"/>
  <c r="M167" i="33"/>
  <c r="D212" i="33"/>
  <c r="D248" i="33"/>
  <c r="D252" i="33"/>
  <c r="F332" i="33"/>
  <c r="K728" i="33"/>
  <c r="D57" i="33"/>
  <c r="J88" i="33"/>
  <c r="D128" i="33"/>
  <c r="M127" i="33"/>
  <c r="N167" i="33"/>
  <c r="D222" i="33"/>
  <c r="J288" i="33"/>
  <c r="K307" i="33"/>
  <c r="E307" i="33" s="1"/>
  <c r="L327" i="33"/>
  <c r="F377" i="33"/>
  <c r="N407" i="33"/>
  <c r="J457" i="33"/>
  <c r="J132" i="33"/>
  <c r="D142" i="33"/>
  <c r="L87" i="33"/>
  <c r="N87" i="33"/>
  <c r="J112" i="33"/>
  <c r="J162" i="33"/>
  <c r="D192" i="33"/>
  <c r="K227" i="33"/>
  <c r="E227" i="33" s="1"/>
  <c r="D268" i="33"/>
  <c r="D357" i="33"/>
  <c r="K407" i="33"/>
  <c r="E407" i="33" s="1"/>
  <c r="D422" i="33"/>
  <c r="J432" i="33"/>
  <c r="M587" i="33"/>
  <c r="N627" i="33"/>
  <c r="J677" i="33"/>
  <c r="M732" i="33"/>
  <c r="J57" i="33"/>
  <c r="M728" i="33"/>
  <c r="M737" i="33"/>
  <c r="D72" i="33"/>
  <c r="F112" i="33"/>
  <c r="N127" i="33"/>
  <c r="F162" i="33"/>
  <c r="J282" i="33"/>
  <c r="N287" i="33"/>
  <c r="J312" i="33"/>
  <c r="F317" i="33"/>
  <c r="F328" i="33"/>
  <c r="F352" i="33"/>
  <c r="F382" i="33"/>
  <c r="J448" i="33"/>
  <c r="F492" i="33"/>
  <c r="D497" i="33"/>
  <c r="D532" i="33"/>
  <c r="J668" i="33"/>
  <c r="J682" i="33"/>
  <c r="J12" i="33"/>
  <c r="E17" i="33"/>
  <c r="D68" i="33"/>
  <c r="F117" i="33"/>
  <c r="M207" i="33"/>
  <c r="F282" i="33"/>
  <c r="J368" i="33"/>
  <c r="F432" i="33"/>
  <c r="F488" i="33"/>
  <c r="J497" i="33"/>
  <c r="J532" i="33"/>
  <c r="F537" i="33"/>
  <c r="D542" i="33"/>
  <c r="D577" i="33"/>
  <c r="D612" i="33"/>
  <c r="D717" i="33"/>
  <c r="L748" i="33"/>
  <c r="K327" i="33"/>
  <c r="E327" i="33" s="1"/>
  <c r="D428" i="33"/>
  <c r="D622" i="33"/>
  <c r="J257" i="33"/>
  <c r="L757" i="33"/>
  <c r="K762" i="33"/>
  <c r="F764" i="33"/>
  <c r="D738" i="33"/>
  <c r="F740" i="33"/>
  <c r="J72" i="33"/>
  <c r="J77" i="33"/>
  <c r="J108" i="33"/>
  <c r="N107" i="33"/>
  <c r="J232" i="33"/>
  <c r="F237" i="33"/>
  <c r="L307" i="33"/>
  <c r="J428" i="33"/>
  <c r="J442" i="33"/>
  <c r="K467" i="33"/>
  <c r="E467" i="33" s="1"/>
  <c r="N487" i="33"/>
  <c r="L527" i="33"/>
  <c r="F542" i="33"/>
  <c r="F572" i="33"/>
  <c r="K627" i="33"/>
  <c r="E627" i="33" s="1"/>
  <c r="D657" i="33"/>
  <c r="F712" i="33"/>
  <c r="E736" i="33"/>
  <c r="J740" i="33"/>
  <c r="D743" i="33"/>
  <c r="F745" i="33"/>
  <c r="N187" i="33"/>
  <c r="M387" i="33"/>
  <c r="E482" i="33"/>
  <c r="F562" i="33"/>
  <c r="K567" i="33"/>
  <c r="E567" i="33" s="1"/>
  <c r="D753" i="33"/>
  <c r="F755" i="33"/>
  <c r="E738" i="33"/>
  <c r="D758" i="33"/>
  <c r="F760" i="33"/>
  <c r="D734" i="33"/>
  <c r="F736" i="33"/>
  <c r="E743" i="33"/>
  <c r="J745" i="33"/>
  <c r="D322" i="33"/>
  <c r="F422" i="33"/>
  <c r="J482" i="33"/>
  <c r="F502" i="33"/>
  <c r="J622" i="33"/>
  <c r="L687" i="33"/>
  <c r="D602" i="33"/>
  <c r="F622" i="33"/>
  <c r="E682" i="33"/>
  <c r="J750" i="33"/>
  <c r="N762" i="33"/>
  <c r="D765" i="33"/>
  <c r="J738" i="33"/>
  <c r="D741" i="33"/>
  <c r="E765" i="33"/>
  <c r="F734" i="33"/>
  <c r="D746" i="33"/>
  <c r="M67" i="33"/>
  <c r="F482" i="33"/>
  <c r="F751" i="33"/>
  <c r="D761" i="33"/>
  <c r="D730" i="33"/>
  <c r="D739" i="33"/>
  <c r="F741" i="33"/>
  <c r="N67" i="33"/>
  <c r="F82" i="33"/>
  <c r="M267" i="33"/>
  <c r="J542" i="33"/>
  <c r="J602" i="33"/>
  <c r="M667" i="33"/>
  <c r="E761" i="33"/>
  <c r="E763" i="33"/>
  <c r="J765" i="33"/>
  <c r="E739" i="33"/>
  <c r="J741" i="33"/>
  <c r="F222" i="33"/>
  <c r="M347" i="33"/>
  <c r="J362" i="33"/>
  <c r="D442" i="33"/>
  <c r="L447" i="33"/>
  <c r="D522" i="33"/>
  <c r="K547" i="33"/>
  <c r="E547" i="33" s="1"/>
  <c r="F682" i="33"/>
  <c r="D749" i="33"/>
  <c r="F730" i="33"/>
  <c r="D162" i="33"/>
  <c r="F202" i="33"/>
  <c r="E759" i="33"/>
  <c r="J761" i="33"/>
  <c r="J763" i="33"/>
  <c r="D766" i="33"/>
  <c r="K742" i="33"/>
  <c r="F744" i="33"/>
  <c r="N47" i="33"/>
  <c r="J62" i="33"/>
  <c r="J122" i="33"/>
  <c r="E162" i="33"/>
  <c r="D302" i="33"/>
  <c r="F462" i="33"/>
  <c r="J758" i="33"/>
  <c r="J754" i="33"/>
  <c r="E766" i="33"/>
  <c r="L742" i="33"/>
  <c r="J744" i="33"/>
  <c r="K47" i="33"/>
  <c r="D102" i="33"/>
  <c r="N147" i="33"/>
  <c r="L167" i="33"/>
  <c r="F342" i="33"/>
  <c r="J759" i="33"/>
  <c r="D22" i="33"/>
  <c r="D764" i="33"/>
  <c r="D731" i="33"/>
  <c r="D740" i="33"/>
  <c r="F442" i="33"/>
  <c r="M507" i="33"/>
  <c r="F522" i="33"/>
  <c r="E562" i="33"/>
  <c r="L567" i="33"/>
  <c r="L627" i="33"/>
  <c r="D642" i="33"/>
  <c r="D755" i="33"/>
  <c r="E22" i="33"/>
  <c r="N742" i="33"/>
  <c r="D745" i="33"/>
  <c r="J102" i="33"/>
  <c r="L147" i="33"/>
  <c r="D282" i="33"/>
  <c r="F582" i="33"/>
  <c r="F642" i="33"/>
  <c r="K647" i="33"/>
  <c r="E647" i="33" s="1"/>
  <c r="J722" i="33"/>
  <c r="E749" i="33"/>
  <c r="J755" i="33"/>
  <c r="D735" i="33"/>
  <c r="L47" i="33"/>
  <c r="J182" i="33"/>
  <c r="L207" i="33"/>
  <c r="D208" i="33"/>
  <c r="J217" i="33"/>
  <c r="D217" i="33"/>
  <c r="M367" i="33"/>
  <c r="D317" i="33"/>
  <c r="J317" i="33"/>
  <c r="F739" i="33"/>
  <c r="J192" i="33"/>
  <c r="E192" i="33"/>
  <c r="D197" i="33"/>
  <c r="D232" i="33"/>
  <c r="M307" i="33"/>
  <c r="J348" i="33"/>
  <c r="K347" i="33"/>
  <c r="E348" i="33"/>
  <c r="J382" i="33"/>
  <c r="E382" i="33"/>
  <c r="J632" i="33"/>
  <c r="F632" i="33"/>
  <c r="D632" i="33"/>
  <c r="E753" i="33"/>
  <c r="N732" i="33"/>
  <c r="F753" i="33"/>
  <c r="D760" i="33"/>
  <c r="F22" i="33"/>
  <c r="E735" i="33"/>
  <c r="F743" i="33"/>
  <c r="D8" i="33"/>
  <c r="J749" i="33"/>
  <c r="D12" i="33"/>
  <c r="J753" i="33"/>
  <c r="D756" i="33"/>
  <c r="E760" i="33"/>
  <c r="J22" i="33"/>
  <c r="E764" i="33"/>
  <c r="J766" i="33"/>
  <c r="D729" i="33"/>
  <c r="F731" i="33"/>
  <c r="D733" i="33"/>
  <c r="F735" i="33"/>
  <c r="L737" i="33"/>
  <c r="J739" i="33"/>
  <c r="D42" i="33"/>
  <c r="J743" i="33"/>
  <c r="F57" i="33"/>
  <c r="K67" i="33"/>
  <c r="D88" i="33"/>
  <c r="D92" i="33"/>
  <c r="J142" i="33"/>
  <c r="D152" i="33"/>
  <c r="D168" i="33"/>
  <c r="D172" i="33"/>
  <c r="D228" i="33"/>
  <c r="K247" i="33"/>
  <c r="L247" i="33"/>
  <c r="J292" i="33"/>
  <c r="J322" i="33"/>
  <c r="D328" i="33"/>
  <c r="D332" i="33"/>
  <c r="J357" i="33"/>
  <c r="E397" i="33"/>
  <c r="D397" i="33"/>
  <c r="J397" i="33"/>
  <c r="D432" i="33"/>
  <c r="M47" i="33"/>
  <c r="E8" i="33"/>
  <c r="E756" i="33"/>
  <c r="J731" i="33"/>
  <c r="E733" i="33"/>
  <c r="J735" i="33"/>
  <c r="E42" i="33"/>
  <c r="E746" i="33"/>
  <c r="L67" i="33"/>
  <c r="D77" i="33"/>
  <c r="E88" i="33"/>
  <c r="E92" i="33"/>
  <c r="D108" i="33"/>
  <c r="D112" i="33"/>
  <c r="D148" i="33"/>
  <c r="J188" i="33"/>
  <c r="E188" i="33"/>
  <c r="J222" i="33"/>
  <c r="E222" i="33"/>
  <c r="F228" i="33"/>
  <c r="D257" i="33"/>
  <c r="D362" i="33"/>
  <c r="J552" i="33"/>
  <c r="F552" i="33"/>
  <c r="D552" i="33"/>
  <c r="J662" i="33"/>
  <c r="D662" i="33"/>
  <c r="M647" i="33"/>
  <c r="J712" i="33"/>
  <c r="J352" i="33"/>
  <c r="E352" i="33"/>
  <c r="N728" i="33"/>
  <c r="N757" i="33"/>
  <c r="E731" i="33"/>
  <c r="D750" i="33"/>
  <c r="F12" i="33"/>
  <c r="D754" i="33"/>
  <c r="F756" i="33"/>
  <c r="E758" i="33"/>
  <c r="J760" i="33"/>
  <c r="L762" i="33"/>
  <c r="J764" i="33"/>
  <c r="F729" i="33"/>
  <c r="F733" i="33"/>
  <c r="N737" i="33"/>
  <c r="F42" i="33"/>
  <c r="D744" i="33"/>
  <c r="F746" i="33"/>
  <c r="E77" i="33"/>
  <c r="F88" i="33"/>
  <c r="E108" i="33"/>
  <c r="E112" i="33"/>
  <c r="F148" i="33"/>
  <c r="J152" i="33"/>
  <c r="F168" i="33"/>
  <c r="F172" i="33"/>
  <c r="J197" i="33"/>
  <c r="N247" i="33"/>
  <c r="F257" i="33"/>
  <c r="D262" i="33"/>
  <c r="L347" i="33"/>
  <c r="J751" i="33"/>
  <c r="F749" i="33"/>
  <c r="F766" i="33"/>
  <c r="K737" i="33"/>
  <c r="E12" i="33"/>
  <c r="E729" i="33"/>
  <c r="F8" i="33"/>
  <c r="K7" i="33"/>
  <c r="J8" i="33"/>
  <c r="E750" i="33"/>
  <c r="E754" i="33"/>
  <c r="F758" i="33"/>
  <c r="M762" i="33"/>
  <c r="D28" i="33"/>
  <c r="J729" i="33"/>
  <c r="D32" i="33"/>
  <c r="J733" i="33"/>
  <c r="D736" i="33"/>
  <c r="E740" i="33"/>
  <c r="J42" i="33"/>
  <c r="E744" i="33"/>
  <c r="J746" i="33"/>
  <c r="D62" i="33"/>
  <c r="K87" i="33"/>
  <c r="J148" i="33"/>
  <c r="D157" i="33"/>
  <c r="J168" i="33"/>
  <c r="K187" i="33"/>
  <c r="F262" i="33"/>
  <c r="L287" i="33"/>
  <c r="D288" i="33"/>
  <c r="J297" i="33"/>
  <c r="D297" i="33"/>
  <c r="J328" i="33"/>
  <c r="F362" i="33"/>
  <c r="K387" i="33"/>
  <c r="D417" i="33"/>
  <c r="J437" i="33"/>
  <c r="J472" i="33"/>
  <c r="F472" i="33"/>
  <c r="J582" i="33"/>
  <c r="D582" i="33"/>
  <c r="M567" i="33"/>
  <c r="M627" i="33"/>
  <c r="J628" i="33"/>
  <c r="F628" i="33"/>
  <c r="D628" i="33"/>
  <c r="L7" i="33"/>
  <c r="K752" i="33"/>
  <c r="F754" i="33"/>
  <c r="D17" i="33"/>
  <c r="E28" i="33"/>
  <c r="E32" i="33"/>
  <c r="D97" i="33"/>
  <c r="F128" i="33"/>
  <c r="F132" i="33"/>
  <c r="L227" i="33"/>
  <c r="D237" i="33"/>
  <c r="J237" i="33"/>
  <c r="J272" i="33"/>
  <c r="E272" i="33"/>
  <c r="D312" i="33"/>
  <c r="E337" i="33"/>
  <c r="F372" i="33"/>
  <c r="F402" i="33"/>
  <c r="D402" i="33"/>
  <c r="F408" i="33"/>
  <c r="L407" i="33"/>
  <c r="J417" i="33"/>
  <c r="F417" i="33"/>
  <c r="D437" i="33"/>
  <c r="L427" i="33"/>
  <c r="J617" i="33"/>
  <c r="D697" i="33"/>
  <c r="J708" i="33"/>
  <c r="F62" i="33"/>
  <c r="D117" i="33"/>
  <c r="J128" i="33"/>
  <c r="F157" i="33"/>
  <c r="D308" i="33"/>
  <c r="F312" i="33"/>
  <c r="F368" i="33"/>
  <c r="J372" i="33"/>
  <c r="J502" i="33"/>
  <c r="D502" i="33"/>
  <c r="M487" i="33"/>
  <c r="M547" i="33"/>
  <c r="J548" i="33"/>
  <c r="F548" i="33"/>
  <c r="D548" i="33"/>
  <c r="J697" i="33"/>
  <c r="F697" i="33"/>
  <c r="M707" i="33"/>
  <c r="F708" i="33"/>
  <c r="M752" i="33"/>
  <c r="D759" i="33"/>
  <c r="D763" i="33"/>
  <c r="F765" i="33"/>
  <c r="E734" i="33"/>
  <c r="F738" i="33"/>
  <c r="M742" i="33"/>
  <c r="F97" i="33"/>
  <c r="L107" i="33"/>
  <c r="K127" i="33"/>
  <c r="E137" i="33"/>
  <c r="J157" i="33"/>
  <c r="F212" i="33"/>
  <c r="F242" i="33"/>
  <c r="J268" i="33"/>
  <c r="K267" i="33"/>
  <c r="E268" i="33"/>
  <c r="J302" i="33"/>
  <c r="E302" i="33"/>
  <c r="F308" i="33"/>
  <c r="D337" i="33"/>
  <c r="M427" i="33"/>
  <c r="D462" i="33"/>
  <c r="M467" i="33"/>
  <c r="J468" i="33"/>
  <c r="F468" i="33"/>
  <c r="J537" i="33"/>
  <c r="F28" i="33"/>
  <c r="J28" i="33"/>
  <c r="N748" i="33"/>
  <c r="N752" i="33"/>
  <c r="J17" i="33"/>
  <c r="L127" i="33"/>
  <c r="D177" i="33"/>
  <c r="F208" i="33"/>
  <c r="J212" i="33"/>
  <c r="J242" i="33"/>
  <c r="J277" i="33"/>
  <c r="J308" i="33"/>
  <c r="E317" i="33"/>
  <c r="N327" i="33"/>
  <c r="F337" i="33"/>
  <c r="D342" i="33"/>
  <c r="D352" i="33"/>
  <c r="M447" i="33"/>
  <c r="J462" i="33"/>
  <c r="M748" i="33"/>
  <c r="F17" i="33"/>
  <c r="F761" i="33"/>
  <c r="E730" i="33"/>
  <c r="J32" i="33"/>
  <c r="D751" i="33"/>
  <c r="L27" i="33"/>
  <c r="E751" i="33"/>
  <c r="E755" i="33"/>
  <c r="F759" i="33"/>
  <c r="F763" i="33"/>
  <c r="M27" i="33"/>
  <c r="L728" i="33"/>
  <c r="J730" i="33"/>
  <c r="L732" i="33"/>
  <c r="J734" i="33"/>
  <c r="E37" i="33"/>
  <c r="E741" i="33"/>
  <c r="E745" i="33"/>
  <c r="J117" i="33"/>
  <c r="J137" i="33"/>
  <c r="D182" i="33"/>
  <c r="J208" i="33"/>
  <c r="E217" i="33"/>
  <c r="L367" i="33"/>
  <c r="D368" i="33"/>
  <c r="J377" i="33"/>
  <c r="E428" i="33"/>
  <c r="E432" i="33"/>
  <c r="E462" i="33"/>
  <c r="J477" i="33"/>
  <c r="L487" i="33"/>
  <c r="E508" i="33"/>
  <c r="E512" i="33"/>
  <c r="E542" i="33"/>
  <c r="J557" i="33"/>
  <c r="E588" i="33"/>
  <c r="E592" i="33"/>
  <c r="E622" i="33"/>
  <c r="J637" i="33"/>
  <c r="E668" i="33"/>
  <c r="E672" i="33"/>
  <c r="E702" i="33"/>
  <c r="F508" i="33"/>
  <c r="F588" i="33"/>
  <c r="F668" i="33"/>
  <c r="K427" i="33"/>
  <c r="D448" i="33"/>
  <c r="D452" i="33"/>
  <c r="D482" i="33"/>
  <c r="F497" i="33"/>
  <c r="K507" i="33"/>
  <c r="D528" i="33"/>
  <c r="D562" i="33"/>
  <c r="N567" i="33"/>
  <c r="F577" i="33"/>
  <c r="K587" i="33"/>
  <c r="D608" i="33"/>
  <c r="N647" i="33"/>
  <c r="K667" i="33"/>
  <c r="D688" i="33"/>
  <c r="D692" i="33"/>
  <c r="J702" i="33"/>
  <c r="D722" i="33"/>
  <c r="L507" i="33"/>
  <c r="D517" i="33"/>
  <c r="L587" i="33"/>
  <c r="D597" i="33"/>
  <c r="E722" i="33"/>
  <c r="E437" i="33"/>
  <c r="F448" i="33"/>
  <c r="E517" i="33"/>
  <c r="F528" i="33"/>
  <c r="F532" i="33"/>
  <c r="E597" i="33"/>
  <c r="F608" i="33"/>
  <c r="F612" i="33"/>
  <c r="E677" i="33"/>
  <c r="F688" i="33"/>
  <c r="F722" i="33"/>
  <c r="J528" i="33"/>
  <c r="J608" i="33"/>
  <c r="D708" i="33"/>
  <c r="D712" i="33"/>
  <c r="D377" i="33"/>
  <c r="D457" i="33"/>
  <c r="D537" i="33"/>
  <c r="D617" i="33"/>
  <c r="D648" i="33"/>
  <c r="D652" i="33"/>
  <c r="D682" i="33"/>
  <c r="D477" i="33"/>
  <c r="D557" i="33"/>
  <c r="E47" i="33" l="1"/>
  <c r="E27" i="33"/>
  <c r="F127" i="33"/>
  <c r="F287" i="33"/>
  <c r="F587" i="33"/>
  <c r="F107" i="33"/>
  <c r="D687" i="33"/>
  <c r="F607" i="33"/>
  <c r="F367" i="33"/>
  <c r="F687" i="33"/>
  <c r="F207" i="33"/>
  <c r="F327" i="33"/>
  <c r="F707" i="33"/>
  <c r="F667" i="33"/>
  <c r="J467" i="33"/>
  <c r="F347" i="33"/>
  <c r="D147" i="33"/>
  <c r="J627" i="33"/>
  <c r="D607" i="33"/>
  <c r="F447" i="33"/>
  <c r="F267" i="33"/>
  <c r="F387" i="33"/>
  <c r="J607" i="33"/>
  <c r="J687" i="33"/>
  <c r="D207" i="33"/>
  <c r="J527" i="33"/>
  <c r="F187" i="33"/>
  <c r="F87" i="33"/>
  <c r="D27" i="33"/>
  <c r="D167" i="33"/>
  <c r="F507" i="33"/>
  <c r="J707" i="33"/>
  <c r="D307" i="33"/>
  <c r="J407" i="33"/>
  <c r="J567" i="33"/>
  <c r="D527" i="33"/>
  <c r="D547" i="33"/>
  <c r="F147" i="33"/>
  <c r="F732" i="33"/>
  <c r="F67" i="33"/>
  <c r="F167" i="33"/>
  <c r="F527" i="33"/>
  <c r="J647" i="33"/>
  <c r="D47" i="33"/>
  <c r="F407" i="33"/>
  <c r="J728" i="33"/>
  <c r="D707" i="33"/>
  <c r="J167" i="33"/>
  <c r="E757" i="33"/>
  <c r="F737" i="33"/>
  <c r="J47" i="33"/>
  <c r="D7" i="33"/>
  <c r="D627" i="33"/>
  <c r="F627" i="33"/>
  <c r="J487" i="33"/>
  <c r="D728" i="33"/>
  <c r="E752" i="33"/>
  <c r="D407" i="33"/>
  <c r="F307" i="33"/>
  <c r="J147" i="33"/>
  <c r="D567" i="33"/>
  <c r="D737" i="33"/>
  <c r="D762" i="33"/>
  <c r="J737" i="33"/>
  <c r="F647" i="33"/>
  <c r="D467" i="33"/>
  <c r="E728" i="33"/>
  <c r="D587" i="33"/>
  <c r="J587" i="33"/>
  <c r="E587" i="33"/>
  <c r="F547" i="33"/>
  <c r="D757" i="33"/>
  <c r="J87" i="33"/>
  <c r="E87" i="33"/>
  <c r="D87" i="33"/>
  <c r="J547" i="33"/>
  <c r="J762" i="33"/>
  <c r="F427" i="33"/>
  <c r="D327" i="33"/>
  <c r="F567" i="33"/>
  <c r="F247" i="33"/>
  <c r="J307" i="33"/>
  <c r="J367" i="33"/>
  <c r="D367" i="33"/>
  <c r="D247" i="33"/>
  <c r="J247" i="33"/>
  <c r="E247" i="33"/>
  <c r="D742" i="33"/>
  <c r="J27" i="33"/>
  <c r="F27" i="33"/>
  <c r="F487" i="33"/>
  <c r="D487" i="33"/>
  <c r="F7" i="33"/>
  <c r="E742" i="33"/>
  <c r="J127" i="33"/>
  <c r="E127" i="33"/>
  <c r="D127" i="33"/>
  <c r="F467" i="33"/>
  <c r="J742" i="33"/>
  <c r="F227" i="33"/>
  <c r="J227" i="33"/>
  <c r="J287" i="33"/>
  <c r="D227" i="33"/>
  <c r="D752" i="33"/>
  <c r="J207" i="33"/>
  <c r="D507" i="33"/>
  <c r="J507" i="33"/>
  <c r="E507" i="33"/>
  <c r="J732" i="33"/>
  <c r="D647" i="33"/>
  <c r="D667" i="33"/>
  <c r="J667" i="33"/>
  <c r="E667" i="33"/>
  <c r="J267" i="33"/>
  <c r="E267" i="33"/>
  <c r="D267" i="33"/>
  <c r="J187" i="33"/>
  <c r="E187" i="33"/>
  <c r="D187" i="33"/>
  <c r="J748" i="33"/>
  <c r="D748" i="33"/>
  <c r="F47" i="33"/>
  <c r="J327" i="33"/>
  <c r="D67" i="33"/>
  <c r="E67" i="33"/>
  <c r="J67" i="33"/>
  <c r="E737" i="33"/>
  <c r="D447" i="33"/>
  <c r="F757" i="33"/>
  <c r="J757" i="33"/>
  <c r="J7" i="33"/>
  <c r="E7" i="33"/>
  <c r="F742" i="33"/>
  <c r="D107" i="33"/>
  <c r="J752" i="33"/>
  <c r="J347" i="33"/>
  <c r="E347" i="33"/>
  <c r="D347" i="33"/>
  <c r="J387" i="33"/>
  <c r="E387" i="33"/>
  <c r="D387" i="33"/>
  <c r="D732" i="33"/>
  <c r="F748" i="33"/>
  <c r="J447" i="33"/>
  <c r="F752" i="33"/>
  <c r="D287" i="33"/>
  <c r="E748" i="33"/>
  <c r="J107" i="33"/>
  <c r="F728" i="33"/>
  <c r="D427" i="33"/>
  <c r="J427" i="33"/>
  <c r="E427" i="33"/>
  <c r="E732" i="33"/>
  <c r="F762" i="33"/>
  <c r="E762" i="33"/>
  <c r="A356" i="30" l="1"/>
  <c r="A355" i="30"/>
  <c r="A354" i="30"/>
  <c r="A353" i="30"/>
  <c r="A352" i="30"/>
  <c r="A351" i="30"/>
  <c r="A350" i="30"/>
  <c r="A349" i="30"/>
  <c r="A348" i="30"/>
  <c r="A347" i="30"/>
  <c r="A346" i="30"/>
  <c r="A345" i="30"/>
  <c r="A344" i="30"/>
  <c r="A343" i="30"/>
  <c r="A342" i="30"/>
  <c r="A341" i="30"/>
  <c r="A340" i="30"/>
  <c r="A339" i="30"/>
  <c r="A338" i="30"/>
  <c r="A337" i="30"/>
  <c r="A336" i="30"/>
  <c r="A335" i="30"/>
  <c r="A334" i="30"/>
  <c r="A333" i="30"/>
  <c r="A332" i="30"/>
  <c r="A331" i="30"/>
  <c r="A330" i="30"/>
  <c r="A329" i="30"/>
  <c r="A328" i="30"/>
  <c r="A327" i="30"/>
  <c r="A326" i="30"/>
  <c r="A325" i="30"/>
  <c r="A324" i="30"/>
  <c r="A323" i="30"/>
  <c r="A322" i="30"/>
  <c r="A321" i="30"/>
  <c r="A320" i="30"/>
  <c r="A319" i="30"/>
  <c r="A318" i="30"/>
  <c r="A317" i="30"/>
  <c r="A316" i="30"/>
  <c r="A315" i="30"/>
  <c r="A314" i="30"/>
  <c r="A313" i="30"/>
  <c r="A312" i="30"/>
  <c r="A311" i="30"/>
  <c r="A310" i="30"/>
  <c r="A309" i="30"/>
  <c r="A308" i="30"/>
  <c r="A307" i="30"/>
  <c r="A306" i="30"/>
  <c r="A305" i="30"/>
  <c r="A304" i="30"/>
  <c r="A303" i="30"/>
  <c r="A302" i="30"/>
  <c r="A301" i="30"/>
  <c r="A300" i="30"/>
  <c r="A299" i="30"/>
  <c r="A298" i="30"/>
  <c r="A297" i="30"/>
  <c r="A296" i="30"/>
  <c r="A295" i="30"/>
  <c r="A294" i="30"/>
  <c r="A293" i="30"/>
  <c r="A292" i="30"/>
  <c r="A291" i="30"/>
  <c r="A290" i="30"/>
  <c r="A289" i="30"/>
  <c r="A288" i="30"/>
  <c r="A287" i="30"/>
  <c r="A286" i="30"/>
  <c r="A285" i="30"/>
  <c r="A284" i="30"/>
  <c r="A283" i="30"/>
  <c r="A282" i="30"/>
  <c r="A281" i="30"/>
  <c r="A280" i="30"/>
  <c r="A279" i="30"/>
  <c r="A278" i="30"/>
  <c r="A277" i="30"/>
  <c r="A276" i="30"/>
  <c r="A275" i="30"/>
  <c r="A274" i="30"/>
  <c r="A273" i="30"/>
  <c r="A272" i="30"/>
  <c r="A271" i="30"/>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358" i="29"/>
  <c r="A357" i="29"/>
  <c r="A356" i="29"/>
  <c r="A355" i="29"/>
  <c r="A354" i="29"/>
  <c r="A353" i="29"/>
  <c r="A352" i="29"/>
  <c r="A351" i="29"/>
  <c r="A350" i="29"/>
  <c r="A349" i="29"/>
  <c r="A348" i="29"/>
  <c r="A347" i="29"/>
  <c r="A346" i="29"/>
  <c r="A345" i="29"/>
  <c r="A344" i="29"/>
  <c r="A343" i="29"/>
  <c r="A342" i="29"/>
  <c r="A341" i="29"/>
  <c r="A340" i="29"/>
  <c r="A339" i="29"/>
  <c r="A338" i="29"/>
  <c r="A337" i="29"/>
  <c r="A336" i="29"/>
  <c r="A335" i="29"/>
  <c r="A334" i="29"/>
  <c r="A333" i="29"/>
  <c r="A332" i="29"/>
  <c r="A331" i="29"/>
  <c r="A330" i="29"/>
  <c r="A329" i="29"/>
  <c r="A328" i="29"/>
  <c r="A327" i="29"/>
  <c r="A326" i="29"/>
  <c r="A325" i="29"/>
  <c r="A324" i="29"/>
  <c r="A323" i="29"/>
  <c r="A322" i="29"/>
  <c r="A321" i="29"/>
  <c r="A320" i="29"/>
  <c r="A319" i="29"/>
  <c r="A318" i="29"/>
  <c r="A317" i="29"/>
  <c r="A316" i="29"/>
  <c r="A315" i="29"/>
  <c r="A314" i="29"/>
  <c r="A313" i="29"/>
  <c r="A312" i="29"/>
  <c r="A311" i="29"/>
  <c r="A310" i="29"/>
  <c r="A309" i="29"/>
  <c r="A308" i="29"/>
  <c r="A307" i="29"/>
  <c r="A306" i="29"/>
  <c r="A305" i="29"/>
  <c r="A304" i="29"/>
  <c r="A303" i="29"/>
  <c r="A302" i="29"/>
  <c r="A301" i="29"/>
  <c r="A300" i="29"/>
  <c r="A299" i="29"/>
  <c r="A298" i="29"/>
  <c r="A297" i="29"/>
  <c r="A296" i="29"/>
  <c r="A295" i="29"/>
  <c r="A294" i="29"/>
  <c r="A293" i="29"/>
  <c r="A292" i="29"/>
  <c r="A291" i="29"/>
  <c r="A290" i="29"/>
  <c r="A289" i="29"/>
  <c r="A288" i="29"/>
  <c r="A287" i="29"/>
  <c r="A286" i="29"/>
  <c r="A285" i="29"/>
  <c r="A284" i="29"/>
  <c r="A283" i="29"/>
  <c r="A282" i="29"/>
  <c r="A281" i="29"/>
  <c r="A280" i="29"/>
  <c r="A279" i="29"/>
  <c r="A278" i="29"/>
  <c r="A277" i="29"/>
  <c r="A276" i="29"/>
  <c r="A275" i="29"/>
  <c r="A274" i="29"/>
  <c r="A273" i="29"/>
  <c r="A272" i="29"/>
  <c r="A271" i="29"/>
  <c r="A270" i="29"/>
  <c r="A269" i="29"/>
  <c r="A268" i="29"/>
  <c r="A267" i="29"/>
  <c r="A266" i="29"/>
  <c r="A265" i="29"/>
  <c r="A264" i="29"/>
  <c r="A263" i="29"/>
  <c r="A262" i="29"/>
  <c r="A261" i="29"/>
  <c r="A260" i="29"/>
  <c r="A259" i="29"/>
  <c r="A258" i="29"/>
  <c r="A257" i="29"/>
  <c r="A256" i="29"/>
  <c r="A255" i="29"/>
  <c r="A254" i="29"/>
  <c r="A253" i="29"/>
  <c r="A252" i="29"/>
  <c r="A251" i="29"/>
  <c r="A250" i="29"/>
  <c r="A249" i="29"/>
  <c r="A248" i="29"/>
  <c r="A247" i="29"/>
  <c r="A246" i="29"/>
  <c r="A245" i="29"/>
  <c r="A244" i="29"/>
  <c r="A243" i="29"/>
  <c r="A242" i="29"/>
  <c r="A241" i="29"/>
  <c r="A240" i="29"/>
  <c r="A239" i="29"/>
  <c r="A238" i="29"/>
  <c r="A237" i="29"/>
  <c r="A236" i="29"/>
  <c r="A235" i="29"/>
  <c r="A234" i="29"/>
  <c r="A233" i="29"/>
  <c r="A232" i="29"/>
  <c r="A231" i="29"/>
  <c r="A230" i="29"/>
  <c r="A229" i="29"/>
  <c r="A228" i="29"/>
  <c r="A227" i="29"/>
  <c r="A226" i="29"/>
  <c r="A225" i="29"/>
  <c r="A224" i="29"/>
  <c r="A223" i="29"/>
  <c r="A222" i="29"/>
  <c r="A221" i="29"/>
  <c r="A220" i="29"/>
  <c r="A219" i="29"/>
  <c r="A218" i="29"/>
  <c r="A217" i="29"/>
  <c r="A216" i="29"/>
  <c r="A215" i="29"/>
  <c r="A214" i="29"/>
  <c r="A213" i="29"/>
  <c r="A212" i="29"/>
  <c r="A211" i="29"/>
  <c r="A210" i="29"/>
  <c r="A209" i="29"/>
  <c r="A208" i="29"/>
  <c r="A207" i="29"/>
  <c r="A206" i="29"/>
  <c r="A205" i="29"/>
  <c r="A204" i="29"/>
  <c r="A203" i="29"/>
  <c r="A202" i="29"/>
  <c r="A201" i="29"/>
  <c r="A200" i="29"/>
  <c r="A199" i="29"/>
  <c r="A198" i="29"/>
  <c r="A197"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5" i="29"/>
  <c r="A1823" i="28"/>
  <c r="A1822" i="28"/>
  <c r="A1821" i="28"/>
  <c r="A1820" i="28"/>
  <c r="A1819" i="28"/>
  <c r="A1818" i="28"/>
  <c r="A1817" i="28"/>
  <c r="A1816" i="28"/>
  <c r="A1815" i="28"/>
  <c r="A1814" i="28"/>
  <c r="A1813" i="28"/>
  <c r="A1812" i="28"/>
  <c r="A1811" i="28"/>
  <c r="A1810" i="28"/>
  <c r="A1809" i="28"/>
  <c r="A1808" i="28"/>
  <c r="A1807" i="28"/>
  <c r="A1806" i="28"/>
  <c r="A1805" i="28"/>
  <c r="A1804" i="28"/>
  <c r="A1803" i="28"/>
  <c r="A1802" i="28"/>
  <c r="A1801" i="28"/>
  <c r="A1800" i="28"/>
  <c r="A1799" i="28"/>
  <c r="A1798" i="28"/>
  <c r="A1797" i="28"/>
  <c r="A1796" i="28"/>
  <c r="A1795" i="28"/>
  <c r="A1794" i="28"/>
  <c r="A1793" i="28"/>
  <c r="A1792" i="28"/>
  <c r="A1791" i="28"/>
  <c r="A1790" i="28"/>
  <c r="A1789" i="28"/>
  <c r="A1788" i="28"/>
  <c r="A1787" i="28"/>
  <c r="A1786" i="28"/>
  <c r="A1785" i="28"/>
  <c r="A1784" i="28"/>
  <c r="A1783" i="28"/>
  <c r="A1782" i="28"/>
  <c r="A1781" i="28"/>
  <c r="A1780" i="28"/>
  <c r="A1779" i="28"/>
  <c r="A1778" i="28"/>
  <c r="A1777" i="28"/>
  <c r="A1776" i="28"/>
  <c r="A1775" i="28"/>
  <c r="A1774" i="28"/>
  <c r="A1773" i="28"/>
  <c r="A1772" i="28"/>
  <c r="A1771" i="28"/>
  <c r="A1770" i="28"/>
  <c r="A1769" i="28"/>
  <c r="A1768" i="28"/>
  <c r="A1767" i="28"/>
  <c r="A1766" i="28"/>
  <c r="A1765" i="28"/>
  <c r="A1764" i="28"/>
  <c r="A1763" i="28"/>
  <c r="A1762" i="28"/>
  <c r="A1761" i="28"/>
  <c r="A1760" i="28"/>
  <c r="A1759" i="28"/>
  <c r="A1758" i="28"/>
  <c r="A1757" i="28"/>
  <c r="A1756" i="28"/>
  <c r="A1755" i="28"/>
  <c r="A1754" i="28"/>
  <c r="A1753" i="28"/>
  <c r="A1752" i="28"/>
  <c r="A1751" i="28"/>
  <c r="A1750" i="28"/>
  <c r="A1749" i="28"/>
  <c r="A1748" i="28"/>
  <c r="A1747" i="28"/>
  <c r="A1746" i="28"/>
  <c r="A1745" i="28"/>
  <c r="A1744" i="28"/>
  <c r="A1743" i="28"/>
  <c r="A1742" i="28"/>
  <c r="A1741" i="28"/>
  <c r="A1740" i="28"/>
  <c r="A1739" i="28"/>
  <c r="A1738" i="28"/>
  <c r="A1737" i="28"/>
  <c r="A1736" i="28"/>
  <c r="A1735" i="28"/>
  <c r="A1734" i="28"/>
  <c r="A1733" i="28"/>
  <c r="A1732" i="28"/>
  <c r="A1731" i="28"/>
  <c r="A1730" i="28"/>
  <c r="A1729" i="28"/>
  <c r="A1728" i="28"/>
  <c r="A1727" i="28"/>
  <c r="A1726" i="28"/>
  <c r="A1725" i="28"/>
  <c r="A1724" i="28"/>
  <c r="A1723" i="28"/>
  <c r="A1722" i="28"/>
  <c r="A1721" i="28"/>
  <c r="A1720" i="28"/>
  <c r="A1719" i="28"/>
  <c r="A1718" i="28"/>
  <c r="A1717" i="28"/>
  <c r="A1716" i="28"/>
  <c r="A1715" i="28"/>
  <c r="A1714" i="28"/>
  <c r="A1713" i="28"/>
  <c r="A1712" i="28"/>
  <c r="A1711" i="28"/>
  <c r="A1710" i="28"/>
  <c r="A1709" i="28"/>
  <c r="A1708" i="28"/>
  <c r="A1707" i="28"/>
  <c r="A1706" i="28"/>
  <c r="A1705" i="28"/>
  <c r="A1704" i="28"/>
  <c r="A1703" i="28"/>
  <c r="A1702" i="28"/>
  <c r="A1701" i="28"/>
  <c r="A1700" i="28"/>
  <c r="A1699" i="28"/>
  <c r="A1698" i="28"/>
  <c r="A1697" i="28"/>
  <c r="A1696" i="28"/>
  <c r="A1695" i="28"/>
  <c r="A1694" i="28"/>
  <c r="A1693" i="28"/>
  <c r="A1692" i="28"/>
  <c r="A1691" i="28"/>
  <c r="A1690" i="28"/>
  <c r="A1689" i="28"/>
  <c r="A1688" i="28"/>
  <c r="A1687" i="28"/>
  <c r="A1686" i="28"/>
  <c r="A1685" i="28"/>
  <c r="A1684" i="28"/>
  <c r="A1683" i="28"/>
  <c r="A1682" i="28"/>
  <c r="A1681" i="28"/>
  <c r="A1680" i="28"/>
  <c r="A1679" i="28"/>
  <c r="A1678" i="28"/>
  <c r="A1677" i="28"/>
  <c r="A1676" i="28"/>
  <c r="A1675" i="28"/>
  <c r="A1674" i="28"/>
  <c r="A1673" i="28"/>
  <c r="A1672" i="28"/>
  <c r="A1671" i="28"/>
  <c r="A1670" i="28"/>
  <c r="A1669" i="28"/>
  <c r="A1668" i="28"/>
  <c r="A1667" i="28"/>
  <c r="A1666" i="28"/>
  <c r="A1665" i="28"/>
  <c r="A1664" i="28"/>
  <c r="A1663" i="28"/>
  <c r="A1662" i="28"/>
  <c r="A1661" i="28"/>
  <c r="A1660" i="28"/>
  <c r="A1659" i="28"/>
  <c r="A1658" i="28"/>
  <c r="A1657" i="28"/>
  <c r="A1656" i="28"/>
  <c r="A1655" i="28"/>
  <c r="A1654" i="28"/>
  <c r="A1653" i="28"/>
  <c r="A1652" i="28"/>
  <c r="A1651" i="28"/>
  <c r="A1650" i="28"/>
  <c r="A1649" i="28"/>
  <c r="A1648" i="28"/>
  <c r="A1647" i="28"/>
  <c r="A1646" i="28"/>
  <c r="A1645" i="28"/>
  <c r="A1644" i="28"/>
  <c r="A1643" i="28"/>
  <c r="A1642" i="28"/>
  <c r="A1641" i="28"/>
  <c r="A1640" i="28"/>
  <c r="A1639" i="28"/>
  <c r="A1638" i="28"/>
  <c r="A1637" i="28"/>
  <c r="A1636" i="28"/>
  <c r="A1635" i="28"/>
  <c r="A1634" i="28"/>
  <c r="A1633" i="28"/>
  <c r="A1632" i="28"/>
  <c r="A1631" i="28"/>
  <c r="A1630" i="28"/>
  <c r="A1629" i="28"/>
  <c r="A1628" i="28"/>
  <c r="A1627" i="28"/>
  <c r="A1626" i="28"/>
  <c r="A1625" i="28"/>
  <c r="A1624" i="28"/>
  <c r="A1623" i="28"/>
  <c r="A1622" i="28"/>
  <c r="A1621" i="28"/>
  <c r="A1620" i="28"/>
  <c r="A1619" i="28"/>
  <c r="A1618" i="28"/>
  <c r="A1617" i="28"/>
  <c r="A1616" i="28"/>
  <c r="A1615" i="28"/>
  <c r="A1614" i="28"/>
  <c r="A1613" i="28"/>
  <c r="A1612" i="28"/>
  <c r="A1611" i="28"/>
  <c r="A1610" i="28"/>
  <c r="A1609" i="28"/>
  <c r="A1608" i="28"/>
  <c r="A1607" i="28"/>
  <c r="A1606" i="28"/>
  <c r="A1605" i="28"/>
  <c r="A1604" i="28"/>
  <c r="A1603" i="28"/>
  <c r="A1602" i="28"/>
  <c r="A1601" i="28"/>
  <c r="A1600" i="28"/>
  <c r="A1599" i="28"/>
  <c r="A1598" i="28"/>
  <c r="A1597" i="28"/>
  <c r="A1596" i="28"/>
  <c r="A1595" i="28"/>
  <c r="A1594" i="28"/>
  <c r="A1593" i="28"/>
  <c r="A1592" i="28"/>
  <c r="A1591" i="28"/>
  <c r="A1590" i="28"/>
  <c r="A1589" i="28"/>
  <c r="A1588" i="28"/>
  <c r="A1587" i="28"/>
  <c r="A1586" i="28"/>
  <c r="A1585" i="28"/>
  <c r="A1584" i="28"/>
  <c r="A1583" i="28"/>
  <c r="A1582" i="28"/>
  <c r="A1581" i="28"/>
  <c r="A1580" i="28"/>
  <c r="A1579" i="28"/>
  <c r="A1578" i="28"/>
  <c r="A1577" i="28"/>
  <c r="A1576" i="28"/>
  <c r="A1575" i="28"/>
  <c r="A1574" i="28"/>
  <c r="A1573" i="28"/>
  <c r="A1572" i="28"/>
  <c r="A1571" i="28"/>
  <c r="A1570" i="28"/>
  <c r="A1569" i="28"/>
  <c r="A1568" i="28"/>
  <c r="A1567" i="28"/>
  <c r="A1566" i="28"/>
  <c r="A1565" i="28"/>
  <c r="A1564" i="28"/>
  <c r="A1563" i="28"/>
  <c r="A1562" i="28"/>
  <c r="A1561" i="28"/>
  <c r="A1560" i="28"/>
  <c r="A1559" i="28"/>
  <c r="A1558" i="28"/>
  <c r="A1557" i="28"/>
  <c r="A1556" i="28"/>
  <c r="A1555" i="28"/>
  <c r="A1554" i="28"/>
  <c r="A1553" i="28"/>
  <c r="A1552" i="28"/>
  <c r="A1551" i="28"/>
  <c r="A1550" i="28"/>
  <c r="A1549" i="28"/>
  <c r="A1548" i="28"/>
  <c r="A1547" i="28"/>
  <c r="A1546" i="28"/>
  <c r="A1545" i="28"/>
  <c r="A1544" i="28"/>
  <c r="A1543" i="28"/>
  <c r="A1542" i="28"/>
  <c r="A1541" i="28"/>
  <c r="A1540" i="28"/>
  <c r="A1539" i="28"/>
  <c r="A1538" i="28"/>
  <c r="A1537" i="28"/>
  <c r="A1536" i="28"/>
  <c r="A1535" i="28"/>
  <c r="A1534" i="28"/>
  <c r="A1533" i="28"/>
  <c r="A1532" i="28"/>
  <c r="A1531" i="28"/>
  <c r="A1530" i="28"/>
  <c r="A1529" i="28"/>
  <c r="A1528" i="28"/>
  <c r="A1527" i="28"/>
  <c r="A1526" i="28"/>
  <c r="A1525" i="28"/>
  <c r="A1524" i="28"/>
  <c r="A1523" i="28"/>
  <c r="A1522" i="28"/>
  <c r="A1521" i="28"/>
  <c r="A1520" i="28"/>
  <c r="A1519" i="28"/>
  <c r="A1518" i="28"/>
  <c r="A1517" i="28"/>
  <c r="A1516" i="28"/>
  <c r="A1515" i="28"/>
  <c r="A1514" i="28"/>
  <c r="A1513" i="28"/>
  <c r="A1512" i="28"/>
  <c r="A1511" i="28"/>
  <c r="A1510" i="28"/>
  <c r="A1509" i="28"/>
  <c r="A1508" i="28"/>
  <c r="A1507" i="28"/>
  <c r="A1506" i="28"/>
  <c r="A1505" i="28"/>
  <c r="A1504" i="28"/>
  <c r="A1503" i="28"/>
  <c r="A1502" i="28"/>
  <c r="A1501" i="28"/>
  <c r="A1500" i="28"/>
  <c r="A1499" i="28"/>
  <c r="A1498" i="28"/>
  <c r="A1497" i="28"/>
  <c r="A1496" i="28"/>
  <c r="A1495" i="28"/>
  <c r="A1494" i="28"/>
  <c r="A1493" i="28"/>
  <c r="A1492" i="28"/>
  <c r="A1491" i="28"/>
  <c r="A1490" i="28"/>
  <c r="A1489" i="28"/>
  <c r="A1488" i="28"/>
  <c r="A1487" i="28"/>
  <c r="A1486" i="28"/>
  <c r="A1485" i="28"/>
  <c r="A1484" i="28"/>
  <c r="A1483" i="28"/>
  <c r="A1482" i="28"/>
  <c r="A1481" i="28"/>
  <c r="A1480" i="28"/>
  <c r="A1479" i="28"/>
  <c r="A1478" i="28"/>
  <c r="A1477" i="28"/>
  <c r="A1476" i="28"/>
  <c r="A1475" i="28"/>
  <c r="A1474" i="28"/>
  <c r="A1473" i="28"/>
  <c r="A1472" i="28"/>
  <c r="A1471" i="28"/>
  <c r="A1470" i="28"/>
  <c r="A1469" i="28"/>
  <c r="A1468" i="28"/>
  <c r="A1467" i="28"/>
  <c r="A1466" i="28"/>
  <c r="A1465" i="28"/>
  <c r="A1464" i="28"/>
  <c r="A1463" i="28"/>
  <c r="A1462" i="28"/>
  <c r="A1461" i="28"/>
  <c r="A1460" i="28"/>
  <c r="A1459" i="28"/>
  <c r="A1458" i="28"/>
  <c r="A1457" i="28"/>
  <c r="A1456" i="28"/>
  <c r="A1455" i="28"/>
  <c r="A1454" i="28"/>
  <c r="A1453" i="28"/>
  <c r="A1452" i="28"/>
  <c r="A1451" i="28"/>
  <c r="A1450" i="28"/>
  <c r="A1449" i="28"/>
  <c r="A1448" i="28"/>
  <c r="A1447" i="28"/>
  <c r="A1446" i="28"/>
  <c r="A1445" i="28"/>
  <c r="A1444" i="28"/>
  <c r="A1443" i="28"/>
  <c r="A1442" i="28"/>
  <c r="A1441" i="28"/>
  <c r="A1440" i="28"/>
  <c r="A1439" i="28"/>
  <c r="A1438" i="28"/>
  <c r="A1437" i="28"/>
  <c r="A1436" i="28"/>
  <c r="A1435" i="28"/>
  <c r="A1434" i="28"/>
  <c r="A1433" i="28"/>
  <c r="A1432" i="28"/>
  <c r="A1431" i="28"/>
  <c r="A1430" i="28"/>
  <c r="A1429" i="28"/>
  <c r="A1428" i="28"/>
  <c r="A1427" i="28"/>
  <c r="A1426" i="28"/>
  <c r="A1425" i="28"/>
  <c r="A1424" i="28"/>
  <c r="A1423" i="28"/>
  <c r="A1422" i="28"/>
  <c r="A1421" i="28"/>
  <c r="A1420" i="28"/>
  <c r="A1419" i="28"/>
  <c r="A1418" i="28"/>
  <c r="A1417" i="28"/>
  <c r="A1416" i="28"/>
  <c r="A1415" i="28"/>
  <c r="A1414" i="28"/>
  <c r="A1413" i="28"/>
  <c r="A1412" i="28"/>
  <c r="A1411" i="28"/>
  <c r="A1410" i="28"/>
  <c r="A1409" i="28"/>
  <c r="A1408" i="28"/>
  <c r="A1407" i="28"/>
  <c r="A1406" i="28"/>
  <c r="A1405" i="28"/>
  <c r="A1404" i="28"/>
  <c r="A1403" i="28"/>
  <c r="A1402" i="28"/>
  <c r="A1401" i="28"/>
  <c r="A1400" i="28"/>
  <c r="A1399" i="28"/>
  <c r="A1398" i="28"/>
  <c r="A1397" i="28"/>
  <c r="A1396" i="28"/>
  <c r="A1395" i="28"/>
  <c r="A1394" i="28"/>
  <c r="A1393" i="28"/>
  <c r="A1392" i="28"/>
  <c r="A1391" i="28"/>
  <c r="A1390" i="28"/>
  <c r="A1389" i="28"/>
  <c r="A1388" i="28"/>
  <c r="A1387" i="28"/>
  <c r="A1386" i="28"/>
  <c r="A1385" i="28"/>
  <c r="A1384" i="28"/>
  <c r="A1383" i="28"/>
  <c r="A1382" i="28"/>
  <c r="A1381" i="28"/>
  <c r="A1380" i="28"/>
  <c r="A1379" i="28"/>
  <c r="A1378" i="28"/>
  <c r="A1377" i="28"/>
  <c r="A1376" i="28"/>
  <c r="A1375" i="28"/>
  <c r="A1374" i="28"/>
  <c r="A1373" i="28"/>
  <c r="A1372" i="28"/>
  <c r="A1371" i="28"/>
  <c r="A1370" i="28"/>
  <c r="A1369" i="28"/>
  <c r="A1368" i="28"/>
  <c r="A1367" i="28"/>
  <c r="A1366" i="28"/>
  <c r="A1365" i="28"/>
  <c r="A1364" i="28"/>
  <c r="A1363" i="28"/>
  <c r="A1362" i="28"/>
  <c r="A1361" i="28"/>
  <c r="A1360" i="28"/>
  <c r="A1359" i="28"/>
  <c r="A1358" i="28"/>
  <c r="A1357" i="28"/>
  <c r="A1356" i="28"/>
  <c r="A1355" i="28"/>
  <c r="A1354" i="28"/>
  <c r="A1353" i="28"/>
  <c r="A1352" i="28"/>
  <c r="A1351" i="28"/>
  <c r="A1350" i="28"/>
  <c r="A1349" i="28"/>
  <c r="A1348" i="28"/>
  <c r="A1347" i="28"/>
  <c r="A1346" i="28"/>
  <c r="A1345" i="28"/>
  <c r="A1344" i="28"/>
  <c r="A1343" i="28"/>
  <c r="A1342" i="28"/>
  <c r="A1341" i="28"/>
  <c r="A1340" i="28"/>
  <c r="A1339" i="28"/>
  <c r="A1338" i="28"/>
  <c r="A1337" i="28"/>
  <c r="A1336" i="28"/>
  <c r="A1335" i="28"/>
  <c r="A1334" i="28"/>
  <c r="A1333" i="28"/>
  <c r="A1332" i="28"/>
  <c r="A1331" i="28"/>
  <c r="A1330" i="28"/>
  <c r="A1329" i="28"/>
  <c r="A1328" i="28"/>
  <c r="A1327" i="28"/>
  <c r="A1326" i="28"/>
  <c r="A1325" i="28"/>
  <c r="A1324" i="28"/>
  <c r="A1323" i="28"/>
  <c r="A1322" i="28"/>
  <c r="A1321" i="28"/>
  <c r="A1320" i="28"/>
  <c r="A1319" i="28"/>
  <c r="A1318" i="28"/>
  <c r="A1317" i="28"/>
  <c r="A1316" i="28"/>
  <c r="A1315" i="28"/>
  <c r="A1314" i="28"/>
  <c r="A1313" i="28"/>
  <c r="A1312" i="28"/>
  <c r="A1311" i="28"/>
  <c r="A1310" i="28"/>
  <c r="A1309" i="28"/>
  <c r="A1308" i="28"/>
  <c r="A1307" i="28"/>
  <c r="A1306" i="28"/>
  <c r="A1305" i="28"/>
  <c r="A1304" i="28"/>
  <c r="A1303" i="28"/>
  <c r="A1302" i="28"/>
  <c r="A1301" i="28"/>
  <c r="A1300" i="28"/>
  <c r="A1299" i="28"/>
  <c r="A1298" i="28"/>
  <c r="A1297" i="28"/>
  <c r="A1296" i="28"/>
  <c r="A1295" i="28"/>
  <c r="A1294" i="28"/>
  <c r="A1293" i="28"/>
  <c r="A1292" i="28"/>
  <c r="A1291" i="28"/>
  <c r="A1290" i="28"/>
  <c r="A1289" i="28"/>
  <c r="A1288" i="28"/>
  <c r="A1287" i="28"/>
  <c r="A1286" i="28"/>
  <c r="A1285" i="28"/>
  <c r="A1284" i="28"/>
  <c r="A1283" i="28"/>
  <c r="A1282" i="28"/>
  <c r="A1281" i="28"/>
  <c r="A1280" i="28"/>
  <c r="A1279" i="28"/>
  <c r="A1278" i="28"/>
  <c r="A1277" i="28"/>
  <c r="A1276" i="28"/>
  <c r="A1275" i="28"/>
  <c r="A1274" i="28"/>
  <c r="A1273" i="28"/>
  <c r="A1272" i="28"/>
  <c r="A1271" i="28"/>
  <c r="A1270" i="28"/>
  <c r="A1269" i="28"/>
  <c r="A1268" i="28"/>
  <c r="A1267" i="28"/>
  <c r="A1266" i="28"/>
  <c r="A1265" i="28"/>
  <c r="A1264" i="28"/>
  <c r="A1263" i="28"/>
  <c r="A1262" i="28"/>
  <c r="A1261" i="28"/>
  <c r="A1260" i="28"/>
  <c r="A1259" i="28"/>
  <c r="A1258" i="28"/>
  <c r="A1257" i="28"/>
  <c r="A1256" i="28"/>
  <c r="A1255" i="28"/>
  <c r="A1254" i="28"/>
  <c r="A1253" i="28"/>
  <c r="A1252" i="28"/>
  <c r="A1251" i="28"/>
  <c r="A1250" i="28"/>
  <c r="A1249" i="28"/>
  <c r="A1248" i="28"/>
  <c r="A1247" i="28"/>
  <c r="A1246" i="28"/>
  <c r="A1245" i="28"/>
  <c r="A1244" i="28"/>
  <c r="A1243" i="28"/>
  <c r="A1242" i="28"/>
  <c r="A1241" i="28"/>
  <c r="A1240" i="28"/>
  <c r="A1239" i="28"/>
  <c r="A1238" i="28"/>
  <c r="A1237" i="28"/>
  <c r="A1236" i="28"/>
  <c r="A1235" i="28"/>
  <c r="A1234" i="28"/>
  <c r="A1233" i="28"/>
  <c r="A1232" i="28"/>
  <c r="A1231" i="28"/>
  <c r="A1230" i="28"/>
  <c r="A1229" i="28"/>
  <c r="A1228" i="28"/>
  <c r="A1227" i="28"/>
  <c r="A1226" i="28"/>
  <c r="A1225" i="28"/>
  <c r="A1224" i="28"/>
  <c r="A1223" i="28"/>
  <c r="A1222" i="28"/>
  <c r="A1221" i="28"/>
  <c r="A1220" i="28"/>
  <c r="A1219" i="28"/>
  <c r="A1218" i="28"/>
  <c r="A1217" i="28"/>
  <c r="A1216" i="28"/>
  <c r="A1215" i="28"/>
  <c r="A1214" i="28"/>
  <c r="A1213" i="28"/>
  <c r="A1212" i="28"/>
  <c r="A1211" i="28"/>
  <c r="A1210" i="28"/>
  <c r="A1209" i="28"/>
  <c r="A1208" i="28"/>
  <c r="A1207" i="28"/>
  <c r="A1206" i="28"/>
  <c r="A1205" i="28"/>
  <c r="A1204" i="28"/>
  <c r="A1203" i="28"/>
  <c r="A1202" i="28"/>
  <c r="A1201" i="28"/>
  <c r="A1200" i="28"/>
  <c r="A1199" i="28"/>
  <c r="A1198" i="28"/>
  <c r="A1197" i="28"/>
  <c r="A1196" i="28"/>
  <c r="A1195" i="28"/>
  <c r="A1194" i="28"/>
  <c r="A1193" i="28"/>
  <c r="A1192" i="28"/>
  <c r="A1191" i="28"/>
  <c r="A1190" i="28"/>
  <c r="A1189" i="28"/>
  <c r="A1188" i="28"/>
  <c r="A1187" i="28"/>
  <c r="A1186" i="28"/>
  <c r="A1185" i="28"/>
  <c r="A1184" i="28"/>
  <c r="A1183" i="28"/>
  <c r="A1182" i="28"/>
  <c r="A1181" i="28"/>
  <c r="A1180" i="28"/>
  <c r="A1179" i="28"/>
  <c r="A1178" i="28"/>
  <c r="A1177" i="28"/>
  <c r="A1176" i="28"/>
  <c r="A1175" i="28"/>
  <c r="A1174" i="28"/>
  <c r="A1173" i="28"/>
  <c r="A1172" i="28"/>
  <c r="A1171" i="28"/>
  <c r="A1170" i="28"/>
  <c r="A1169" i="28"/>
  <c r="A1168" i="28"/>
  <c r="A1167" i="28"/>
  <c r="A1166" i="28"/>
  <c r="A1165" i="28"/>
  <c r="A1164" i="28"/>
  <c r="A1163" i="28"/>
  <c r="A1162" i="28"/>
  <c r="A1161" i="28"/>
  <c r="A1160" i="28"/>
  <c r="A1159" i="28"/>
  <c r="A1158" i="28"/>
  <c r="A1157" i="28"/>
  <c r="A1156" i="28"/>
  <c r="A1155" i="28"/>
  <c r="A1154" i="28"/>
  <c r="A1153" i="28"/>
  <c r="A1152" i="28"/>
  <c r="A1151" i="28"/>
  <c r="A1150" i="28"/>
  <c r="A1149" i="28"/>
  <c r="A1148" i="28"/>
  <c r="A1147" i="28"/>
  <c r="A1146" i="28"/>
  <c r="A1145" i="28"/>
  <c r="A1144" i="28"/>
  <c r="A1143" i="28"/>
  <c r="A1142" i="28"/>
  <c r="A1141" i="28"/>
  <c r="A1140" i="28"/>
  <c r="A1139" i="28"/>
  <c r="A1138" i="28"/>
  <c r="A1137" i="28"/>
  <c r="A1136" i="28"/>
  <c r="A1135" i="28"/>
  <c r="A1134" i="28"/>
  <c r="A1133" i="28"/>
  <c r="A1132" i="28"/>
  <c r="A1131" i="28"/>
  <c r="A1130" i="28"/>
  <c r="A1129" i="28"/>
  <c r="A1128" i="28"/>
  <c r="A1127" i="28"/>
  <c r="A1126" i="28"/>
  <c r="A1125" i="28"/>
  <c r="A1124" i="28"/>
  <c r="A1123" i="28"/>
  <c r="A1122" i="28"/>
  <c r="A1121" i="28"/>
  <c r="A1120" i="28"/>
  <c r="A1119" i="28"/>
  <c r="A1118" i="28"/>
  <c r="A1117" i="28"/>
  <c r="A1116" i="28"/>
  <c r="A1115" i="28"/>
  <c r="A1114" i="28"/>
  <c r="A1113" i="28"/>
  <c r="A1112" i="28"/>
  <c r="A1111" i="28"/>
  <c r="A1110" i="28"/>
  <c r="A1109" i="28"/>
  <c r="A1108" i="28"/>
  <c r="A1107" i="28"/>
  <c r="A1106" i="28"/>
  <c r="A1105" i="28"/>
  <c r="A1104" i="28"/>
  <c r="A1103" i="28"/>
  <c r="A1102" i="28"/>
  <c r="A1101" i="28"/>
  <c r="A1100" i="28"/>
  <c r="A1099" i="28"/>
  <c r="A1098" i="28"/>
  <c r="A1097" i="28"/>
  <c r="A1096" i="28"/>
  <c r="A1095" i="28"/>
  <c r="A1094" i="28"/>
  <c r="A1093" i="28"/>
  <c r="A1092" i="28"/>
  <c r="A1091" i="28"/>
  <c r="A1090" i="28"/>
  <c r="A1089" i="28"/>
  <c r="A1088" i="28"/>
  <c r="A1087" i="28"/>
  <c r="A1086" i="28"/>
  <c r="A1085" i="28"/>
  <c r="A1084" i="28"/>
  <c r="A1083" i="28"/>
  <c r="A1082" i="28"/>
  <c r="A1081" i="28"/>
  <c r="A1080" i="28"/>
  <c r="A1079" i="28"/>
  <c r="A1078" i="28"/>
  <c r="A1077" i="28"/>
  <c r="A1076" i="28"/>
  <c r="A1075" i="28"/>
  <c r="A1074" i="28"/>
  <c r="A1073" i="28"/>
  <c r="A1072" i="28"/>
  <c r="A1071" i="28"/>
  <c r="A1070" i="28"/>
  <c r="A1069" i="28"/>
  <c r="A1068" i="28"/>
  <c r="A1067" i="28"/>
  <c r="A1066" i="28"/>
  <c r="A1065" i="28"/>
  <c r="A1064" i="28"/>
  <c r="A1063" i="28"/>
  <c r="A1062" i="28"/>
  <c r="A1061" i="28"/>
  <c r="A1060" i="28"/>
  <c r="A1059" i="28"/>
  <c r="A1058" i="28"/>
  <c r="A1057" i="28"/>
  <c r="A1056" i="28"/>
  <c r="A1055" i="28"/>
  <c r="A1054" i="28"/>
  <c r="A1053" i="28"/>
  <c r="A1052" i="28"/>
  <c r="A1051" i="28"/>
  <c r="A1050" i="28"/>
  <c r="A1049" i="28"/>
  <c r="A1048" i="28"/>
  <c r="A1047" i="28"/>
  <c r="A1046" i="28"/>
  <c r="A1045" i="28"/>
  <c r="A1044" i="28"/>
  <c r="A1043" i="28"/>
  <c r="A1042" i="28"/>
  <c r="A1041" i="28"/>
  <c r="A1040" i="28"/>
  <c r="A1039" i="28"/>
  <c r="A1038" i="28"/>
  <c r="A1037" i="28"/>
  <c r="A1036" i="28"/>
  <c r="A1035" i="28"/>
  <c r="A1034" i="28"/>
  <c r="A1033" i="28"/>
  <c r="A1032" i="28"/>
  <c r="A1031" i="28"/>
  <c r="A1030" i="28"/>
  <c r="A1029" i="28"/>
  <c r="A1028" i="28"/>
  <c r="A1027" i="28"/>
  <c r="A1026" i="28"/>
  <c r="A1025" i="28"/>
  <c r="A1024" i="28"/>
  <c r="A1023" i="28"/>
  <c r="A1022" i="28"/>
  <c r="A1021" i="28"/>
  <c r="A1020" i="28"/>
  <c r="A1019" i="28"/>
  <c r="A1018" i="28"/>
  <c r="A1017" i="28"/>
  <c r="A1016" i="28"/>
  <c r="A1015" i="28"/>
  <c r="A1014" i="28"/>
  <c r="A1013" i="28"/>
  <c r="A1012" i="28"/>
  <c r="A1011" i="28"/>
  <c r="A1010" i="28"/>
  <c r="A1009" i="28"/>
  <c r="A1008" i="28"/>
  <c r="A1007" i="28"/>
  <c r="A1006" i="28"/>
  <c r="A1005" i="28"/>
  <c r="A1004" i="28"/>
  <c r="A1003" i="28"/>
  <c r="A1002" i="28"/>
  <c r="A1001" i="28"/>
  <c r="A1000" i="28"/>
  <c r="A999" i="28"/>
  <c r="A998" i="28"/>
  <c r="A997" i="28"/>
  <c r="A996" i="28"/>
  <c r="A995" i="28"/>
  <c r="A994" i="28"/>
  <c r="A993" i="28"/>
  <c r="A992" i="28"/>
  <c r="A991" i="28"/>
  <c r="A990" i="28"/>
  <c r="A989" i="28"/>
  <c r="A988" i="28"/>
  <c r="A987" i="28"/>
  <c r="A986" i="28"/>
  <c r="A985" i="28"/>
  <c r="A984" i="28"/>
  <c r="A983" i="28"/>
  <c r="A982" i="28"/>
  <c r="A981" i="28"/>
  <c r="A980" i="28"/>
  <c r="A979" i="28"/>
  <c r="A978" i="28"/>
  <c r="A977" i="28"/>
  <c r="A976" i="28"/>
  <c r="A975" i="28"/>
  <c r="A974" i="28"/>
  <c r="A973" i="28"/>
  <c r="A972" i="28"/>
  <c r="A971" i="28"/>
  <c r="A970" i="28"/>
  <c r="A969" i="28"/>
  <c r="A968" i="28"/>
  <c r="A967" i="28"/>
  <c r="A966" i="28"/>
  <c r="A965" i="28"/>
  <c r="A964" i="28"/>
  <c r="A963" i="28"/>
  <c r="A962" i="28"/>
  <c r="A961" i="28"/>
  <c r="A960" i="28"/>
  <c r="A959" i="28"/>
  <c r="A958" i="28"/>
  <c r="A957" i="28"/>
  <c r="A956" i="28"/>
  <c r="A955" i="28"/>
  <c r="A954" i="28"/>
  <c r="A953" i="28"/>
  <c r="A952" i="28"/>
  <c r="A951" i="28"/>
  <c r="A950" i="28"/>
  <c r="A949" i="28"/>
  <c r="A948" i="28"/>
  <c r="A947" i="28"/>
  <c r="A946" i="28"/>
  <c r="A945" i="28"/>
  <c r="A944" i="28"/>
  <c r="A943" i="28"/>
  <c r="A942" i="28"/>
  <c r="A941" i="28"/>
  <c r="A940" i="28"/>
  <c r="A939" i="28"/>
  <c r="A938" i="28"/>
  <c r="A937" i="28"/>
  <c r="A936" i="28"/>
  <c r="A935" i="28"/>
  <c r="A934" i="28"/>
  <c r="A933" i="28"/>
  <c r="A932" i="28"/>
  <c r="A931" i="28"/>
  <c r="A930" i="28"/>
  <c r="A929" i="28"/>
  <c r="A928" i="28"/>
  <c r="A927" i="28"/>
  <c r="A926" i="28"/>
  <c r="A925" i="28"/>
  <c r="A924" i="28"/>
  <c r="A923" i="28"/>
  <c r="A922" i="28"/>
  <c r="A921" i="28"/>
  <c r="A920" i="28"/>
  <c r="A919" i="28"/>
  <c r="A918" i="28"/>
  <c r="A917" i="28"/>
  <c r="A916" i="28"/>
  <c r="A915" i="28"/>
  <c r="A914" i="28"/>
  <c r="A913" i="28"/>
  <c r="A912" i="28"/>
  <c r="A911" i="28"/>
  <c r="A910" i="28"/>
  <c r="A909" i="28"/>
  <c r="A908" i="28"/>
  <c r="A907" i="28"/>
  <c r="A906" i="28"/>
  <c r="A905" i="28"/>
  <c r="A904" i="28"/>
  <c r="A903" i="28"/>
  <c r="A902" i="28"/>
  <c r="A901" i="28"/>
  <c r="A900" i="28"/>
  <c r="A899" i="28"/>
  <c r="A898" i="28"/>
  <c r="A897" i="28"/>
  <c r="A896" i="28"/>
  <c r="A895" i="28"/>
  <c r="A894" i="28"/>
  <c r="A893" i="28"/>
  <c r="A892" i="28"/>
  <c r="A891" i="28"/>
  <c r="A890" i="28"/>
  <c r="A889" i="28"/>
  <c r="A888" i="28"/>
  <c r="A887" i="28"/>
  <c r="A886" i="28"/>
  <c r="A885" i="28"/>
  <c r="A884" i="28"/>
  <c r="A883" i="28"/>
  <c r="A882" i="28"/>
  <c r="A881" i="28"/>
  <c r="A880" i="28"/>
  <c r="A879" i="28"/>
  <c r="A878" i="28"/>
  <c r="A877" i="28"/>
  <c r="A876" i="28"/>
  <c r="A875" i="28"/>
  <c r="A874" i="28"/>
  <c r="A873" i="28"/>
  <c r="A872" i="28"/>
  <c r="A871" i="28"/>
  <c r="A870" i="28"/>
  <c r="A869" i="28"/>
  <c r="A868" i="28"/>
  <c r="A867" i="28"/>
  <c r="A866" i="28"/>
  <c r="A865" i="28"/>
  <c r="A864" i="28"/>
  <c r="A863" i="28"/>
  <c r="A862" i="28"/>
  <c r="A861" i="28"/>
  <c r="A860" i="28"/>
  <c r="A859" i="28"/>
  <c r="A858" i="28"/>
  <c r="A857" i="28"/>
  <c r="A856" i="28"/>
  <c r="A855" i="28"/>
  <c r="A854" i="28"/>
  <c r="A853" i="28"/>
  <c r="A852" i="28"/>
  <c r="A851" i="28"/>
  <c r="A850" i="28"/>
  <c r="A849" i="28"/>
  <c r="A848" i="28"/>
  <c r="A847" i="28"/>
  <c r="A846" i="28"/>
  <c r="A845" i="28"/>
  <c r="A844" i="28"/>
  <c r="A843" i="28"/>
  <c r="A842" i="28"/>
  <c r="A841" i="28"/>
  <c r="A840" i="28"/>
  <c r="A839" i="28"/>
  <c r="A838" i="28"/>
  <c r="A837" i="28"/>
  <c r="A836" i="28"/>
  <c r="A835" i="28"/>
  <c r="A834" i="28"/>
  <c r="A833" i="28"/>
  <c r="A832" i="28"/>
  <c r="A831" i="28"/>
  <c r="A830" i="28"/>
  <c r="A829" i="28"/>
  <c r="A828" i="28"/>
  <c r="A827" i="28"/>
  <c r="A826" i="28"/>
  <c r="A825" i="28"/>
  <c r="A824" i="28"/>
  <c r="A823" i="28"/>
  <c r="A822" i="28"/>
  <c r="A821" i="28"/>
  <c r="A820" i="28"/>
  <c r="A819" i="28"/>
  <c r="A818" i="28"/>
  <c r="A817" i="28"/>
  <c r="A816" i="28"/>
  <c r="A815" i="28"/>
  <c r="A814" i="28"/>
  <c r="A813" i="28"/>
  <c r="A812" i="28"/>
  <c r="A811" i="28"/>
  <c r="A810" i="28"/>
  <c r="A809" i="28"/>
  <c r="A808" i="28"/>
  <c r="A807" i="28"/>
  <c r="A806" i="28"/>
  <c r="A805" i="28"/>
  <c r="A804" i="28"/>
  <c r="A803" i="28"/>
  <c r="A802" i="28"/>
  <c r="A801" i="28"/>
  <c r="A800" i="28"/>
  <c r="A799" i="28"/>
  <c r="A798" i="28"/>
  <c r="A797" i="28"/>
  <c r="A796" i="28"/>
  <c r="A795" i="28"/>
  <c r="A794" i="28"/>
  <c r="A793" i="28"/>
  <c r="A792" i="28"/>
  <c r="A791" i="28"/>
  <c r="A790" i="28"/>
  <c r="A789" i="28"/>
  <c r="A788" i="28"/>
  <c r="A787" i="28"/>
  <c r="A786" i="28"/>
  <c r="A785" i="28"/>
  <c r="A784" i="28"/>
  <c r="A783" i="28"/>
  <c r="A782" i="28"/>
  <c r="A781" i="28"/>
  <c r="A780" i="28"/>
  <c r="A779" i="28"/>
  <c r="A778" i="28"/>
  <c r="A777" i="28"/>
  <c r="A776" i="28"/>
  <c r="A775" i="28"/>
  <c r="A774" i="28"/>
  <c r="A773" i="28"/>
  <c r="A772" i="28"/>
  <c r="A771" i="28"/>
  <c r="A770" i="28"/>
  <c r="A769" i="28"/>
  <c r="A768" i="28"/>
  <c r="A767" i="28"/>
  <c r="A766" i="28"/>
  <c r="A765" i="28"/>
  <c r="A764" i="28"/>
  <c r="A763" i="28"/>
  <c r="A762" i="28"/>
  <c r="A761" i="28"/>
  <c r="A760" i="28"/>
  <c r="A759" i="28"/>
  <c r="A758" i="28"/>
  <c r="A757" i="28"/>
  <c r="A756" i="28"/>
  <c r="A755" i="28"/>
  <c r="A754" i="28"/>
  <c r="A753" i="28"/>
  <c r="A752" i="28"/>
  <c r="A751" i="28"/>
  <c r="A750" i="28"/>
  <c r="A749" i="28"/>
  <c r="A748" i="28"/>
  <c r="A747" i="28"/>
  <c r="A746" i="28"/>
  <c r="A745" i="28"/>
  <c r="A744" i="28"/>
  <c r="A743" i="28"/>
  <c r="A742" i="28"/>
  <c r="A741" i="28"/>
  <c r="A740" i="28"/>
  <c r="A739" i="28"/>
  <c r="A738" i="28"/>
  <c r="A737" i="28"/>
  <c r="A736" i="28"/>
  <c r="A735" i="28"/>
  <c r="A734" i="28"/>
  <c r="A733" i="28"/>
  <c r="A732" i="28"/>
  <c r="A731" i="28"/>
  <c r="A730" i="28"/>
  <c r="A729" i="28"/>
  <c r="A728" i="28"/>
  <c r="A727" i="28"/>
  <c r="A726" i="28"/>
  <c r="A725" i="28"/>
  <c r="A724" i="28"/>
  <c r="A723" i="28"/>
  <c r="A722" i="28"/>
  <c r="A721" i="28"/>
  <c r="A720" i="28"/>
  <c r="A719" i="28"/>
  <c r="A718" i="28"/>
  <c r="A717" i="28"/>
  <c r="A716" i="28"/>
  <c r="A715" i="28"/>
  <c r="A714" i="28"/>
  <c r="A713" i="28"/>
  <c r="A712" i="28"/>
  <c r="A711" i="28"/>
  <c r="A710" i="28"/>
  <c r="A709" i="28"/>
  <c r="A708" i="28"/>
  <c r="A707" i="28"/>
  <c r="A706" i="28"/>
  <c r="A705" i="28"/>
  <c r="A704" i="28"/>
  <c r="A703" i="28"/>
  <c r="A702" i="28"/>
  <c r="A701" i="28"/>
  <c r="A700" i="28"/>
  <c r="A699" i="28"/>
  <c r="A698" i="28"/>
  <c r="A697" i="28"/>
  <c r="A696" i="28"/>
  <c r="A695" i="28"/>
  <c r="A694" i="28"/>
  <c r="A693" i="28"/>
  <c r="A692" i="28"/>
  <c r="A691" i="28"/>
  <c r="A690" i="28"/>
  <c r="A689" i="28"/>
  <c r="A688" i="28"/>
  <c r="A687" i="28"/>
  <c r="A686" i="28"/>
  <c r="A685" i="28"/>
  <c r="A684" i="28"/>
  <c r="A683" i="28"/>
  <c r="A682" i="28"/>
  <c r="A681" i="28"/>
  <c r="A680" i="28"/>
  <c r="A679" i="28"/>
  <c r="A678" i="28"/>
  <c r="A677" i="28"/>
  <c r="A676" i="28"/>
  <c r="A675" i="28"/>
  <c r="A674" i="28"/>
  <c r="A673" i="28"/>
  <c r="A672" i="28"/>
  <c r="A671" i="28"/>
  <c r="A670" i="28"/>
  <c r="A669" i="28"/>
  <c r="A668" i="28"/>
  <c r="A667" i="28"/>
  <c r="A666" i="28"/>
  <c r="A665" i="28"/>
  <c r="A664" i="28"/>
  <c r="A663" i="28"/>
  <c r="A662" i="28"/>
  <c r="A661" i="28"/>
  <c r="A660" i="28"/>
  <c r="A659" i="28"/>
  <c r="A658" i="28"/>
  <c r="A657" i="28"/>
  <c r="A656" i="28"/>
  <c r="A655" i="28"/>
  <c r="A654" i="28"/>
  <c r="A653" i="28"/>
  <c r="A652" i="28"/>
  <c r="A651" i="28"/>
  <c r="A650" i="28"/>
  <c r="A649" i="28"/>
  <c r="A648" i="28"/>
  <c r="A647" i="28"/>
  <c r="A646" i="28"/>
  <c r="A645" i="28"/>
  <c r="A644" i="28"/>
  <c r="A643" i="28"/>
  <c r="A642" i="28"/>
  <c r="A641" i="28"/>
  <c r="A640" i="28"/>
  <c r="A639" i="28"/>
  <c r="A638" i="28"/>
  <c r="A637" i="28"/>
  <c r="A636" i="28"/>
  <c r="A635" i="28"/>
  <c r="A634" i="28"/>
  <c r="A633" i="28"/>
  <c r="A632" i="28"/>
  <c r="A631" i="28"/>
  <c r="A630" i="28"/>
  <c r="A629" i="28"/>
  <c r="A628" i="28"/>
  <c r="A627" i="28"/>
  <c r="A626" i="28"/>
  <c r="A625" i="28"/>
  <c r="A624" i="28"/>
  <c r="A623" i="28"/>
  <c r="A622" i="28"/>
  <c r="A621" i="28"/>
  <c r="A620" i="28"/>
  <c r="A619" i="28"/>
  <c r="A618" i="28"/>
  <c r="A617" i="28"/>
  <c r="A616" i="28"/>
  <c r="A615" i="28"/>
  <c r="A614" i="28"/>
  <c r="A613" i="28"/>
  <c r="A612" i="28"/>
  <c r="A611" i="28"/>
  <c r="A610" i="28"/>
  <c r="A609" i="28"/>
  <c r="A608" i="28"/>
  <c r="A607" i="28"/>
  <c r="A606" i="28"/>
  <c r="A605" i="28"/>
  <c r="A604" i="28"/>
  <c r="A603" i="28"/>
  <c r="A602" i="28"/>
  <c r="A601" i="28"/>
  <c r="A600" i="28"/>
  <c r="A599" i="28"/>
  <c r="A598" i="28"/>
  <c r="A597" i="28"/>
  <c r="A596" i="28"/>
  <c r="A595" i="28"/>
  <c r="A594" i="28"/>
  <c r="A593" i="28"/>
  <c r="A592" i="28"/>
  <c r="A591" i="28"/>
  <c r="A590" i="28"/>
  <c r="A589" i="28"/>
  <c r="A588" i="28"/>
  <c r="A587" i="28"/>
  <c r="A586" i="28"/>
  <c r="A585" i="28"/>
  <c r="A584" i="28"/>
  <c r="A583" i="28"/>
  <c r="A582" i="28"/>
  <c r="A581" i="28"/>
  <c r="A580" i="28"/>
  <c r="A579" i="28"/>
  <c r="A578" i="28"/>
  <c r="A577" i="28"/>
  <c r="A576" i="28"/>
  <c r="A575" i="28"/>
  <c r="A574" i="28"/>
  <c r="A573" i="28"/>
  <c r="A572" i="28"/>
  <c r="A571" i="28"/>
  <c r="A570" i="28"/>
  <c r="A569" i="28"/>
  <c r="A568" i="28"/>
  <c r="A567" i="28"/>
  <c r="A566" i="28"/>
  <c r="A565" i="28"/>
  <c r="A564" i="28"/>
  <c r="A563" i="28"/>
  <c r="A562" i="28"/>
  <c r="A561" i="28"/>
  <c r="A560" i="28"/>
  <c r="A559" i="28"/>
  <c r="A558" i="28"/>
  <c r="A557" i="28"/>
  <c r="A556" i="28"/>
  <c r="A555" i="28"/>
  <c r="A554" i="28"/>
  <c r="A553" i="28"/>
  <c r="A552" i="28"/>
  <c r="A551" i="28"/>
  <c r="A550" i="28"/>
  <c r="A549" i="28"/>
  <c r="A548" i="28"/>
  <c r="A547" i="28"/>
  <c r="A546" i="28"/>
  <c r="A545" i="28"/>
  <c r="A544" i="28"/>
  <c r="A543" i="28"/>
  <c r="A542" i="28"/>
  <c r="A541" i="28"/>
  <c r="A540" i="28"/>
  <c r="A539" i="28"/>
  <c r="A538" i="28"/>
  <c r="A537" i="28"/>
  <c r="A536" i="28"/>
  <c r="A535" i="28"/>
  <c r="A534" i="28"/>
  <c r="A533" i="28"/>
  <c r="A532" i="28"/>
  <c r="A531" i="28"/>
  <c r="A530" i="28"/>
  <c r="A529" i="28"/>
  <c r="A528" i="28"/>
  <c r="A527" i="28"/>
  <c r="A526" i="28"/>
  <c r="A525" i="28"/>
  <c r="A524" i="28"/>
  <c r="A523" i="28"/>
  <c r="A522" i="28"/>
  <c r="A521" i="28"/>
  <c r="A520" i="28"/>
  <c r="A519" i="28"/>
  <c r="A518" i="28"/>
  <c r="A517" i="28"/>
  <c r="A516" i="28"/>
  <c r="A515" i="28"/>
  <c r="A514" i="28"/>
  <c r="A513" i="28"/>
  <c r="A512" i="28"/>
  <c r="A511" i="28"/>
  <c r="A510" i="28"/>
  <c r="A509" i="28"/>
  <c r="A508" i="28"/>
  <c r="A507" i="28"/>
  <c r="A506" i="28"/>
  <c r="A505" i="28"/>
  <c r="A504" i="28"/>
  <c r="A503" i="28"/>
  <c r="A502" i="28"/>
  <c r="A501" i="28"/>
  <c r="A500" i="28"/>
  <c r="A499" i="28"/>
  <c r="A498" i="28"/>
  <c r="A497" i="28"/>
  <c r="A496" i="28"/>
  <c r="A495" i="28"/>
  <c r="A494" i="28"/>
  <c r="A493" i="28"/>
  <c r="A492" i="28"/>
  <c r="A491" i="28"/>
  <c r="A490" i="28"/>
  <c r="A489" i="28"/>
  <c r="A488" i="28"/>
  <c r="A487" i="28"/>
  <c r="A486" i="28"/>
  <c r="A485" i="28"/>
  <c r="A484" i="28"/>
  <c r="A483" i="28"/>
  <c r="A482" i="28"/>
  <c r="A481" i="28"/>
  <c r="A480" i="28"/>
  <c r="A479" i="28"/>
  <c r="A478" i="28"/>
  <c r="A477" i="28"/>
  <c r="A476" i="28"/>
  <c r="A475" i="28"/>
  <c r="A474" i="28"/>
  <c r="A473" i="28"/>
  <c r="A472" i="28"/>
  <c r="A471" i="28"/>
  <c r="A470" i="28"/>
  <c r="A469" i="28"/>
  <c r="A468" i="28"/>
  <c r="A467" i="28"/>
  <c r="A466" i="28"/>
  <c r="A465" i="28"/>
  <c r="A464" i="28"/>
  <c r="A463" i="28"/>
  <c r="A462" i="28"/>
  <c r="A461" i="28"/>
  <c r="A460" i="28"/>
  <c r="A459" i="28"/>
  <c r="A458" i="28"/>
  <c r="A457" i="28"/>
  <c r="A456" i="28"/>
  <c r="A455" i="28"/>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5199" i="26"/>
  <c r="A5198" i="26"/>
  <c r="A5197" i="26"/>
  <c r="A5196" i="26"/>
  <c r="A5195" i="26"/>
  <c r="A5194" i="26"/>
  <c r="A5193" i="26"/>
  <c r="A5192" i="26"/>
  <c r="A5191" i="26"/>
  <c r="A5190" i="26"/>
  <c r="A5189" i="26"/>
  <c r="A5188" i="26"/>
  <c r="A5187" i="26"/>
  <c r="A5186" i="26"/>
  <c r="A5185" i="26"/>
  <c r="A5184" i="26"/>
  <c r="A5183" i="26"/>
  <c r="A5182" i="26"/>
  <c r="A5181" i="26"/>
  <c r="A5180" i="26"/>
  <c r="A5179" i="26"/>
  <c r="A5178" i="26"/>
  <c r="A5177" i="26"/>
  <c r="A5176" i="26"/>
  <c r="A5175" i="26"/>
  <c r="A5174" i="26"/>
  <c r="A5173" i="26"/>
  <c r="A5172" i="26"/>
  <c r="A5171" i="26"/>
  <c r="A5170" i="26"/>
  <c r="A5169" i="26"/>
  <c r="A5168" i="26"/>
  <c r="A5167" i="26"/>
  <c r="A5166" i="26"/>
  <c r="A5165" i="26"/>
  <c r="A5164" i="26"/>
  <c r="A5163" i="26"/>
  <c r="A5162" i="26"/>
  <c r="A5161" i="26"/>
  <c r="A5160" i="26"/>
  <c r="A5159" i="26"/>
  <c r="A5158" i="26"/>
  <c r="A5157" i="26"/>
  <c r="A5156" i="26"/>
  <c r="A5155" i="26"/>
  <c r="A5154" i="26"/>
  <c r="A5153" i="26"/>
  <c r="A5152" i="26"/>
  <c r="A5151" i="26"/>
  <c r="A5150" i="26"/>
  <c r="A5149" i="26"/>
  <c r="A5148" i="26"/>
  <c r="A5147" i="26"/>
  <c r="A5146" i="26"/>
  <c r="A5145" i="26"/>
  <c r="A5144" i="26"/>
  <c r="A5143" i="26"/>
  <c r="A5142" i="26"/>
  <c r="A5141" i="26"/>
  <c r="A5140" i="26"/>
  <c r="A5139" i="26"/>
  <c r="A5138" i="26"/>
  <c r="A5137" i="26"/>
  <c r="A5136" i="26"/>
  <c r="A5135" i="26"/>
  <c r="A5134" i="26"/>
  <c r="A5133" i="26"/>
  <c r="A5132" i="26"/>
  <c r="A5131" i="26"/>
  <c r="A5130" i="26"/>
  <c r="A5129" i="26"/>
  <c r="A5128" i="26"/>
  <c r="A5127" i="26"/>
  <c r="A5126" i="26"/>
  <c r="A5125" i="26"/>
  <c r="A5124" i="26"/>
  <c r="A5123" i="26"/>
  <c r="A5122" i="26"/>
  <c r="A5121" i="26"/>
  <c r="A5120" i="26"/>
  <c r="A5119" i="26"/>
  <c r="A5118" i="26"/>
  <c r="A5117" i="26"/>
  <c r="A5116" i="26"/>
  <c r="A5115" i="26"/>
  <c r="A5114" i="26"/>
  <c r="A5113" i="26"/>
  <c r="A5112" i="26"/>
  <c r="A5111" i="26"/>
  <c r="A5110" i="26"/>
  <c r="A5109" i="26"/>
  <c r="A5108" i="26"/>
  <c r="A5107" i="26"/>
  <c r="A5106" i="26"/>
  <c r="A5105" i="26"/>
  <c r="A5104" i="26"/>
  <c r="A5103" i="26"/>
  <c r="A5102" i="26"/>
  <c r="A5101" i="26"/>
  <c r="A5100" i="26"/>
  <c r="A5099" i="26"/>
  <c r="A5098" i="26"/>
  <c r="A5097" i="26"/>
  <c r="A5096" i="26"/>
  <c r="A5095" i="26"/>
  <c r="A5094" i="26"/>
  <c r="A5093" i="26"/>
  <c r="A5092" i="26"/>
  <c r="A5091" i="26"/>
  <c r="A5090" i="26"/>
  <c r="A5089" i="26"/>
  <c r="A5088" i="26"/>
  <c r="A5087" i="26"/>
  <c r="A5086" i="26"/>
  <c r="A5085" i="26"/>
  <c r="A5084" i="26"/>
  <c r="A5083" i="26"/>
  <c r="A5082" i="26"/>
  <c r="A5081" i="26"/>
  <c r="A5080" i="26"/>
  <c r="A5079" i="26"/>
  <c r="A5078" i="26"/>
  <c r="A5077" i="26"/>
  <c r="A5076" i="26"/>
  <c r="A5075" i="26"/>
  <c r="A5074" i="26"/>
  <c r="A5073" i="26"/>
  <c r="A5072" i="26"/>
  <c r="A5071" i="26"/>
  <c r="A5070" i="26"/>
  <c r="A5069" i="26"/>
  <c r="A5068" i="26"/>
  <c r="A5067" i="26"/>
  <c r="A5066" i="26"/>
  <c r="A5065" i="26"/>
  <c r="A5064" i="26"/>
  <c r="A5063" i="26"/>
  <c r="A5062" i="26"/>
  <c r="A5061" i="26"/>
  <c r="A5060" i="26"/>
  <c r="A5059" i="26"/>
  <c r="A5058" i="26"/>
  <c r="A5057" i="26"/>
  <c r="A5056" i="26"/>
  <c r="A5055" i="26"/>
  <c r="A5054" i="26"/>
  <c r="A5053" i="26"/>
  <c r="A5052" i="26"/>
  <c r="A5051" i="26"/>
  <c r="A5050" i="26"/>
  <c r="A5049" i="26"/>
  <c r="A5048" i="26"/>
  <c r="A5047" i="26"/>
  <c r="A5046" i="26"/>
  <c r="A5045" i="26"/>
  <c r="A5044" i="26"/>
  <c r="A5043" i="26"/>
  <c r="A5042" i="26"/>
  <c r="A5041" i="26"/>
  <c r="A5040" i="26"/>
  <c r="A5039" i="26"/>
  <c r="A5038" i="26"/>
  <c r="A5037" i="26"/>
  <c r="A5036" i="26"/>
  <c r="A5035" i="26"/>
  <c r="A5034" i="26"/>
  <c r="A5033" i="26"/>
  <c r="A5032" i="26"/>
  <c r="A5031" i="26"/>
  <c r="A5030" i="26"/>
  <c r="A5029" i="26"/>
  <c r="A5028" i="26"/>
  <c r="A5027" i="26"/>
  <c r="A5026" i="26"/>
  <c r="A5025" i="26"/>
  <c r="A5024" i="26"/>
  <c r="A5023" i="26"/>
  <c r="A5022" i="26"/>
  <c r="A5021" i="26"/>
  <c r="A5020" i="26"/>
  <c r="A5019" i="26"/>
  <c r="A5018" i="26"/>
  <c r="A5017" i="26"/>
  <c r="A5016" i="26"/>
  <c r="A5015" i="26"/>
  <c r="A5014" i="26"/>
  <c r="A5013" i="26"/>
  <c r="A5012" i="26"/>
  <c r="A5011" i="26"/>
  <c r="A5010" i="26"/>
  <c r="A5009" i="26"/>
  <c r="A5008" i="26"/>
  <c r="A5007" i="26"/>
  <c r="A5006" i="26"/>
  <c r="A5005" i="26"/>
  <c r="A5004" i="26"/>
  <c r="A5003" i="26"/>
  <c r="A5002" i="26"/>
  <c r="A5001" i="26"/>
  <c r="A5000" i="26"/>
  <c r="A4999" i="26"/>
  <c r="A4998" i="26"/>
  <c r="A4997" i="26"/>
  <c r="A4996" i="26"/>
  <c r="A4995" i="26"/>
  <c r="A4994" i="26"/>
  <c r="A4993" i="26"/>
  <c r="A4992" i="26"/>
  <c r="A4991" i="26"/>
  <c r="A4990" i="26"/>
  <c r="A4989" i="26"/>
  <c r="A4988" i="26"/>
  <c r="A4987" i="26"/>
  <c r="A4986" i="26"/>
  <c r="A4985" i="26"/>
  <c r="A4984" i="26"/>
  <c r="A4983" i="26"/>
  <c r="A4982" i="26"/>
  <c r="A4981" i="26"/>
  <c r="A4980" i="26"/>
  <c r="A4979" i="26"/>
  <c r="A4978" i="26"/>
  <c r="A4977" i="26"/>
  <c r="A4976" i="26"/>
  <c r="A4975" i="26"/>
  <c r="A4974" i="26"/>
  <c r="A4973" i="26"/>
  <c r="A4972" i="26"/>
  <c r="A4971" i="26"/>
  <c r="A4970" i="26"/>
  <c r="A4969" i="26"/>
  <c r="A4968" i="26"/>
  <c r="A4967" i="26"/>
  <c r="A4966" i="26"/>
  <c r="A4965" i="26"/>
  <c r="A4964" i="26"/>
  <c r="A4963" i="26"/>
  <c r="A4962" i="26"/>
  <c r="A4961" i="26"/>
  <c r="A4960" i="26"/>
  <c r="A4959" i="26"/>
  <c r="A4958" i="26"/>
  <c r="A4957" i="26"/>
  <c r="A4956" i="26"/>
  <c r="A4955" i="26"/>
  <c r="A4954" i="26"/>
  <c r="A4953" i="26"/>
  <c r="A4952" i="26"/>
  <c r="A4951" i="26"/>
  <c r="A4950" i="26"/>
  <c r="A4949" i="26"/>
  <c r="A4948" i="26"/>
  <c r="A4947" i="26"/>
  <c r="A4946" i="26"/>
  <c r="A4945" i="26"/>
  <c r="A4944" i="26"/>
  <c r="A4943" i="26"/>
  <c r="A4942" i="26"/>
  <c r="A4941" i="26"/>
  <c r="A4940" i="26"/>
  <c r="A4939" i="26"/>
  <c r="A4938" i="26"/>
  <c r="A4937" i="26"/>
  <c r="A4936" i="26"/>
  <c r="A4935" i="26"/>
  <c r="A4934" i="26"/>
  <c r="A4933" i="26"/>
  <c r="A4932" i="26"/>
  <c r="A4931" i="26"/>
  <c r="A4930" i="26"/>
  <c r="A4929" i="26"/>
  <c r="A4928" i="26"/>
  <c r="A4927" i="26"/>
  <c r="A4926" i="26"/>
  <c r="A4925" i="26"/>
  <c r="A4924" i="26"/>
  <c r="A4923" i="26"/>
  <c r="A4922" i="26"/>
  <c r="A4921" i="26"/>
  <c r="A4920" i="26"/>
  <c r="A4919" i="26"/>
  <c r="A4918" i="26"/>
  <c r="A4917" i="26"/>
  <c r="A4916" i="26"/>
  <c r="A4915" i="26"/>
  <c r="A4914" i="26"/>
  <c r="A4913" i="26"/>
  <c r="A4912" i="26"/>
  <c r="A4911" i="26"/>
  <c r="A4910" i="26"/>
  <c r="A4909" i="26"/>
  <c r="A4908" i="26"/>
  <c r="A4907" i="26"/>
  <c r="A4906" i="26"/>
  <c r="A4905" i="26"/>
  <c r="A4904" i="26"/>
  <c r="A4903" i="26"/>
  <c r="A4902" i="26"/>
  <c r="A4901" i="26"/>
  <c r="A4900" i="26"/>
  <c r="A4899" i="26"/>
  <c r="A4898" i="26"/>
  <c r="A4897" i="26"/>
  <c r="A4896" i="26"/>
  <c r="A4895" i="26"/>
  <c r="A4894" i="26"/>
  <c r="A4893" i="26"/>
  <c r="A4892" i="26"/>
  <c r="A4891" i="26"/>
  <c r="A4890" i="26"/>
  <c r="A4889" i="26"/>
  <c r="A4888" i="26"/>
  <c r="A4887" i="26"/>
  <c r="A4886" i="26"/>
  <c r="A4885" i="26"/>
  <c r="A4884" i="26"/>
  <c r="A4883" i="26"/>
  <c r="A4882" i="26"/>
  <c r="A4881" i="26"/>
  <c r="A4880" i="26"/>
  <c r="A4879" i="26"/>
  <c r="A4878" i="26"/>
  <c r="A4877" i="26"/>
  <c r="A4876" i="26"/>
  <c r="A4875" i="26"/>
  <c r="A4874" i="26"/>
  <c r="A4873" i="26"/>
  <c r="A4872" i="26"/>
  <c r="A4871" i="26"/>
  <c r="A4870" i="26"/>
  <c r="A4869" i="26"/>
  <c r="A4868" i="26"/>
  <c r="A4867" i="26"/>
  <c r="A4866" i="26"/>
  <c r="A4865" i="26"/>
  <c r="A4864" i="26"/>
  <c r="A4863" i="26"/>
  <c r="A4862" i="26"/>
  <c r="A4861" i="26"/>
  <c r="A4860" i="26"/>
  <c r="A4859" i="26"/>
  <c r="A4858" i="26"/>
  <c r="A4857" i="26"/>
  <c r="A4856" i="26"/>
  <c r="A4855" i="26"/>
  <c r="A4854" i="26"/>
  <c r="A4853" i="26"/>
  <c r="A4852" i="26"/>
  <c r="A4851" i="26"/>
  <c r="A4850" i="26"/>
  <c r="A4849" i="26"/>
  <c r="A4848" i="26"/>
  <c r="A4847" i="26"/>
  <c r="A4846" i="26"/>
  <c r="A4845" i="26"/>
  <c r="A4844" i="26"/>
  <c r="A4843" i="26"/>
  <c r="A4842" i="26"/>
  <c r="A4841" i="26"/>
  <c r="A4840" i="26"/>
  <c r="A4839" i="26"/>
  <c r="A4838" i="26"/>
  <c r="A4837" i="26"/>
  <c r="A4836" i="26"/>
  <c r="A4835" i="26"/>
  <c r="A4834" i="26"/>
  <c r="A4833" i="26"/>
  <c r="A4832" i="26"/>
  <c r="A4831" i="26"/>
  <c r="A4830" i="26"/>
  <c r="A4829" i="26"/>
  <c r="A4828" i="26"/>
  <c r="A4827" i="26"/>
  <c r="A4826" i="26"/>
  <c r="A4825" i="26"/>
  <c r="A4824" i="26"/>
  <c r="A4823" i="26"/>
  <c r="A4822" i="26"/>
  <c r="A4821" i="26"/>
  <c r="A4820" i="26"/>
  <c r="A4819" i="26"/>
  <c r="A4818" i="26"/>
  <c r="A4817" i="26"/>
  <c r="A4816" i="26"/>
  <c r="A4815" i="26"/>
  <c r="A4814" i="26"/>
  <c r="A4813" i="26"/>
  <c r="A4812" i="26"/>
  <c r="A4811" i="26"/>
  <c r="A4810" i="26"/>
  <c r="A4809" i="26"/>
  <c r="A4808" i="26"/>
  <c r="A4807" i="26"/>
  <c r="A4806" i="26"/>
  <c r="A4805" i="26"/>
  <c r="A4804" i="26"/>
  <c r="A4803" i="26"/>
  <c r="A4802" i="26"/>
  <c r="A4801" i="26"/>
  <c r="A4800" i="26"/>
  <c r="A4799" i="26"/>
  <c r="A4798" i="26"/>
  <c r="A4797" i="26"/>
  <c r="A4796" i="26"/>
  <c r="A4795" i="26"/>
  <c r="A4794" i="26"/>
  <c r="A4793" i="26"/>
  <c r="A4792" i="26"/>
  <c r="A4791" i="26"/>
  <c r="A4790" i="26"/>
  <c r="A4789" i="26"/>
  <c r="A4788" i="26"/>
  <c r="A4787" i="26"/>
  <c r="A4786" i="26"/>
  <c r="A4785" i="26"/>
  <c r="A4784" i="26"/>
  <c r="A4783" i="26"/>
  <c r="A4782" i="26"/>
  <c r="A4781" i="26"/>
  <c r="A4780" i="26"/>
  <c r="A4779" i="26"/>
  <c r="A4778" i="26"/>
  <c r="A4777" i="26"/>
  <c r="A4776" i="26"/>
  <c r="A4775" i="26"/>
  <c r="A4774" i="26"/>
  <c r="A4773" i="26"/>
  <c r="A4772" i="26"/>
  <c r="A4771" i="26"/>
  <c r="A4770" i="26"/>
  <c r="A4769" i="26"/>
  <c r="A4768" i="26"/>
  <c r="A4767" i="26"/>
  <c r="A4766" i="26"/>
  <c r="A4765" i="26"/>
  <c r="A4764" i="26"/>
  <c r="A4763" i="26"/>
  <c r="A4762" i="26"/>
  <c r="A4761" i="26"/>
  <c r="A4760" i="26"/>
  <c r="A4759" i="26"/>
  <c r="A4758" i="26"/>
  <c r="A4757" i="26"/>
  <c r="A4756" i="26"/>
  <c r="A4755" i="26"/>
  <c r="A4754" i="26"/>
  <c r="A4753" i="26"/>
  <c r="A4752" i="26"/>
  <c r="A4751" i="26"/>
  <c r="A4750" i="26"/>
  <c r="A4749" i="26"/>
  <c r="A4748" i="26"/>
  <c r="A4747" i="26"/>
  <c r="A4746" i="26"/>
  <c r="A4745" i="26"/>
  <c r="A4744" i="26"/>
  <c r="A4743" i="26"/>
  <c r="A4742" i="26"/>
  <c r="A4741" i="26"/>
  <c r="A4740" i="26"/>
  <c r="A4739" i="26"/>
  <c r="A4738" i="26"/>
  <c r="A4737" i="26"/>
  <c r="A4736" i="26"/>
  <c r="A4735" i="26"/>
  <c r="A4734" i="26"/>
  <c r="A4733" i="26"/>
  <c r="A4732" i="26"/>
  <c r="A4731" i="26"/>
  <c r="A4730" i="26"/>
  <c r="A4729" i="26"/>
  <c r="A4728" i="26"/>
  <c r="A4727" i="26"/>
  <c r="A4726" i="26"/>
  <c r="A4725" i="26"/>
  <c r="A4724" i="26"/>
  <c r="A4723" i="26"/>
  <c r="A4722" i="26"/>
  <c r="A4721" i="26"/>
  <c r="A4720" i="26"/>
  <c r="A4719" i="26"/>
  <c r="A4718" i="26"/>
  <c r="A4717" i="26"/>
  <c r="A4716" i="26"/>
  <c r="A4715" i="26"/>
  <c r="A4714" i="26"/>
  <c r="A4713" i="26"/>
  <c r="A4712" i="26"/>
  <c r="A4711" i="26"/>
  <c r="A4710" i="26"/>
  <c r="A4709" i="26"/>
  <c r="A4708" i="26"/>
  <c r="A4707" i="26"/>
  <c r="A4706" i="26"/>
  <c r="A4705" i="26"/>
  <c r="A4704" i="26"/>
  <c r="A4703" i="26"/>
  <c r="A4702" i="26"/>
  <c r="A4701" i="26"/>
  <c r="A4700" i="26"/>
  <c r="A4699" i="26"/>
  <c r="A4698" i="26"/>
  <c r="A4697" i="26"/>
  <c r="A4696" i="26"/>
  <c r="A4695" i="26"/>
  <c r="A4694" i="26"/>
  <c r="A4693" i="26"/>
  <c r="A4692" i="26"/>
  <c r="A4691" i="26"/>
  <c r="A4690" i="26"/>
  <c r="A4689" i="26"/>
  <c r="A4688" i="26"/>
  <c r="A4687" i="26"/>
  <c r="A4686" i="26"/>
  <c r="A4685" i="26"/>
  <c r="A4684" i="26"/>
  <c r="A4683" i="26"/>
  <c r="A4682" i="26"/>
  <c r="A4681" i="26"/>
  <c r="A4680" i="26"/>
  <c r="A4679" i="26"/>
  <c r="A4678" i="26"/>
  <c r="A4677" i="26"/>
  <c r="A4676" i="26"/>
  <c r="A4675" i="26"/>
  <c r="A4674" i="26"/>
  <c r="A4673" i="26"/>
  <c r="A4672" i="26"/>
  <c r="A4671" i="26"/>
  <c r="A4670" i="26"/>
  <c r="A4669" i="26"/>
  <c r="A4668" i="26"/>
  <c r="A4667" i="26"/>
  <c r="A4666" i="26"/>
  <c r="A4665" i="26"/>
  <c r="A4664" i="26"/>
  <c r="A4663" i="26"/>
  <c r="A4662" i="26"/>
  <c r="A4661" i="26"/>
  <c r="A4660" i="26"/>
  <c r="A4659" i="26"/>
  <c r="A4658" i="26"/>
  <c r="A4657" i="26"/>
  <c r="A4656" i="26"/>
  <c r="A4655" i="26"/>
  <c r="A4654" i="26"/>
  <c r="A4653" i="26"/>
  <c r="A4652" i="26"/>
  <c r="A4651" i="26"/>
  <c r="A4650" i="26"/>
  <c r="A4649" i="26"/>
  <c r="A4648" i="26"/>
  <c r="A4647" i="26"/>
  <c r="A4646" i="26"/>
  <c r="A4645" i="26"/>
  <c r="A4644" i="26"/>
  <c r="A4643" i="26"/>
  <c r="A4642" i="26"/>
  <c r="A4641" i="26"/>
  <c r="A4640" i="26"/>
  <c r="A4639" i="26"/>
  <c r="A4638" i="26"/>
  <c r="A4637" i="26"/>
  <c r="A4636" i="26"/>
  <c r="A4635" i="26"/>
  <c r="A4634" i="26"/>
  <c r="A4633" i="26"/>
  <c r="A4632" i="26"/>
  <c r="A4631" i="26"/>
  <c r="A4630" i="26"/>
  <c r="A4629" i="26"/>
  <c r="A4628" i="26"/>
  <c r="A4627" i="26"/>
  <c r="A4626" i="26"/>
  <c r="A4625" i="26"/>
  <c r="A4624" i="26"/>
  <c r="A4623" i="26"/>
  <c r="A4622" i="26"/>
  <c r="A4621" i="26"/>
  <c r="A4620" i="26"/>
  <c r="A4619" i="26"/>
  <c r="A4618" i="26"/>
  <c r="A4617" i="26"/>
  <c r="A4616" i="26"/>
  <c r="A4615" i="26"/>
  <c r="A4614" i="26"/>
  <c r="A4613" i="26"/>
  <c r="A4612" i="26"/>
  <c r="A4611" i="26"/>
  <c r="A4610" i="26"/>
  <c r="A4609" i="26"/>
  <c r="A4608" i="26"/>
  <c r="A4607" i="26"/>
  <c r="A4606" i="26"/>
  <c r="A4605" i="26"/>
  <c r="A4604" i="26"/>
  <c r="A4603" i="26"/>
  <c r="A4602" i="26"/>
  <c r="A4601" i="26"/>
  <c r="A4600" i="26"/>
  <c r="A4599" i="26"/>
  <c r="A4598" i="26"/>
  <c r="A4597" i="26"/>
  <c r="A4596" i="26"/>
  <c r="A4595" i="26"/>
  <c r="A4594" i="26"/>
  <c r="A4593" i="26"/>
  <c r="A4592" i="26"/>
  <c r="A4591" i="26"/>
  <c r="A4590" i="26"/>
  <c r="A4589" i="26"/>
  <c r="A4588" i="26"/>
  <c r="A4587" i="26"/>
  <c r="A4586" i="26"/>
  <c r="A4585" i="26"/>
  <c r="A4584" i="26"/>
  <c r="A4583" i="26"/>
  <c r="A4582" i="26"/>
  <c r="A4581" i="26"/>
  <c r="A4580" i="26"/>
  <c r="A4579" i="26"/>
  <c r="A4578" i="26"/>
  <c r="A4577" i="26"/>
  <c r="A4576" i="26"/>
  <c r="A4575" i="26"/>
  <c r="A4574" i="26"/>
  <c r="A4573" i="26"/>
  <c r="A4572" i="26"/>
  <c r="A4571" i="26"/>
  <c r="A4570" i="26"/>
  <c r="A4569" i="26"/>
  <c r="A4568" i="26"/>
  <c r="A4567" i="26"/>
  <c r="A4566" i="26"/>
  <c r="A4565" i="26"/>
  <c r="A4564" i="26"/>
  <c r="A4563" i="26"/>
  <c r="A4562" i="26"/>
  <c r="A4561" i="26"/>
  <c r="A4560" i="26"/>
  <c r="A4559" i="26"/>
  <c r="A4558" i="26"/>
  <c r="A4557" i="26"/>
  <c r="A4556" i="26"/>
  <c r="A4555" i="26"/>
  <c r="A4554" i="26"/>
  <c r="A4553" i="26"/>
  <c r="A4552" i="26"/>
  <c r="A4551" i="26"/>
  <c r="A4550" i="26"/>
  <c r="A4549" i="26"/>
  <c r="A4548" i="26"/>
  <c r="A4547" i="26"/>
  <c r="A4546" i="26"/>
  <c r="A4545" i="26"/>
  <c r="A4544" i="26"/>
  <c r="A4543" i="26"/>
  <c r="A4542" i="26"/>
  <c r="A4541" i="26"/>
  <c r="A4540" i="26"/>
  <c r="A4539" i="26"/>
  <c r="A4538" i="26"/>
  <c r="A4537" i="26"/>
  <c r="A4536" i="26"/>
  <c r="A4535" i="26"/>
  <c r="A4534" i="26"/>
  <c r="A4533" i="26"/>
  <c r="A4532" i="26"/>
  <c r="A4531" i="26"/>
  <c r="A4530" i="26"/>
  <c r="A4529" i="26"/>
  <c r="A4528" i="26"/>
  <c r="A4527" i="26"/>
  <c r="A4526" i="26"/>
  <c r="A4525" i="26"/>
  <c r="A4524" i="26"/>
  <c r="A4523" i="26"/>
  <c r="A4522" i="26"/>
  <c r="A4521" i="26"/>
  <c r="A4520" i="26"/>
  <c r="A4519" i="26"/>
  <c r="A4518" i="26"/>
  <c r="A4517" i="26"/>
  <c r="A4516" i="26"/>
  <c r="A4515" i="26"/>
  <c r="A4514" i="26"/>
  <c r="A4513" i="26"/>
  <c r="A4512" i="26"/>
  <c r="A4511" i="26"/>
  <c r="A4510" i="26"/>
  <c r="A4509" i="26"/>
  <c r="A4508" i="26"/>
  <c r="A4507" i="26"/>
  <c r="A4506" i="26"/>
  <c r="A4505" i="26"/>
  <c r="A4504" i="26"/>
  <c r="A4503" i="26"/>
  <c r="A4502" i="26"/>
  <c r="A4501" i="26"/>
  <c r="A4500" i="26"/>
  <c r="A4499" i="26"/>
  <c r="A4498" i="26"/>
  <c r="A4497" i="26"/>
  <c r="A4496" i="26"/>
  <c r="A4495" i="26"/>
  <c r="A4494" i="26"/>
  <c r="A4493" i="26"/>
  <c r="A4492" i="26"/>
  <c r="A4491" i="26"/>
  <c r="A4490" i="26"/>
  <c r="A4489" i="26"/>
  <c r="A4488" i="26"/>
  <c r="A4487" i="26"/>
  <c r="A4486" i="26"/>
  <c r="A4485" i="26"/>
  <c r="A4484" i="26"/>
  <c r="A4483" i="26"/>
  <c r="A4482" i="26"/>
  <c r="A4481" i="26"/>
  <c r="A4480" i="26"/>
  <c r="A4479" i="26"/>
  <c r="A4478" i="26"/>
  <c r="A4477" i="26"/>
  <c r="A4476" i="26"/>
  <c r="A4475" i="26"/>
  <c r="A4474" i="26"/>
  <c r="A4473" i="26"/>
  <c r="A4472" i="26"/>
  <c r="A4471" i="26"/>
  <c r="A4470" i="26"/>
  <c r="A4469" i="26"/>
  <c r="A4468" i="26"/>
  <c r="A4467" i="26"/>
  <c r="A4466" i="26"/>
  <c r="A4465" i="26"/>
  <c r="A4464" i="26"/>
  <c r="A4463" i="26"/>
  <c r="A4462" i="26"/>
  <c r="A4461" i="26"/>
  <c r="A4460" i="26"/>
  <c r="A4459" i="26"/>
  <c r="A4458" i="26"/>
  <c r="A4457" i="26"/>
  <c r="A4456" i="26"/>
  <c r="A4455" i="26"/>
  <c r="A4454" i="26"/>
  <c r="A4453" i="26"/>
  <c r="A4452" i="26"/>
  <c r="A4451" i="26"/>
  <c r="A4450" i="26"/>
  <c r="A4449" i="26"/>
  <c r="A4448" i="26"/>
  <c r="A4447" i="26"/>
  <c r="A4446" i="26"/>
  <c r="A4445" i="26"/>
  <c r="A4444" i="26"/>
  <c r="A4443" i="26"/>
  <c r="A4442" i="26"/>
  <c r="A4441" i="26"/>
  <c r="A4440" i="26"/>
  <c r="A4439" i="26"/>
  <c r="A4438" i="26"/>
  <c r="A4437" i="26"/>
  <c r="A4436" i="26"/>
  <c r="A4435" i="26"/>
  <c r="A4434" i="26"/>
  <c r="A4433" i="26"/>
  <c r="A4432" i="26"/>
  <c r="A4431" i="26"/>
  <c r="A4430" i="26"/>
  <c r="A4429" i="26"/>
  <c r="A4428" i="26"/>
  <c r="A4427" i="26"/>
  <c r="A4426" i="26"/>
  <c r="A4425" i="26"/>
  <c r="A4424" i="26"/>
  <c r="A4423" i="26"/>
  <c r="A4422" i="26"/>
  <c r="A4421" i="26"/>
  <c r="A4420" i="26"/>
  <c r="A4419" i="26"/>
  <c r="A4418" i="26"/>
  <c r="A4417" i="26"/>
  <c r="A4416" i="26"/>
  <c r="A4415" i="26"/>
  <c r="A4414" i="26"/>
  <c r="A4413" i="26"/>
  <c r="A4412" i="26"/>
  <c r="A4411" i="26"/>
  <c r="A4410" i="26"/>
  <c r="A4409" i="26"/>
  <c r="A4408" i="26"/>
  <c r="A4407" i="26"/>
  <c r="A4406" i="26"/>
  <c r="A4405" i="26"/>
  <c r="A4404" i="26"/>
  <c r="A4403" i="26"/>
  <c r="A4402" i="26"/>
  <c r="A4401" i="26"/>
  <c r="A4400" i="26"/>
  <c r="A4399" i="26"/>
  <c r="A4398" i="26"/>
  <c r="A4397" i="26"/>
  <c r="A4396" i="26"/>
  <c r="A4395" i="26"/>
  <c r="A4394" i="26"/>
  <c r="A4393" i="26"/>
  <c r="A4392" i="26"/>
  <c r="A4391" i="26"/>
  <c r="A4390" i="26"/>
  <c r="A4389" i="26"/>
  <c r="A4388" i="26"/>
  <c r="A4387" i="26"/>
  <c r="A4386" i="26"/>
  <c r="A4385" i="26"/>
  <c r="A4384" i="26"/>
  <c r="A4383" i="26"/>
  <c r="A4382" i="26"/>
  <c r="A4381" i="26"/>
  <c r="A4380" i="26"/>
  <c r="A4379" i="26"/>
  <c r="A4378" i="26"/>
  <c r="A4377" i="26"/>
  <c r="A4376" i="26"/>
  <c r="A4375" i="26"/>
  <c r="A4374" i="26"/>
  <c r="A4373" i="26"/>
  <c r="A4372" i="26"/>
  <c r="A4371" i="26"/>
  <c r="A4370" i="26"/>
  <c r="A4369" i="26"/>
  <c r="A4368" i="26"/>
  <c r="A4367" i="26"/>
  <c r="A4366" i="26"/>
  <c r="A4365" i="26"/>
  <c r="A4364" i="26"/>
  <c r="A4363" i="26"/>
  <c r="A4362" i="26"/>
  <c r="A4361" i="26"/>
  <c r="A4360" i="26"/>
  <c r="A4359" i="26"/>
  <c r="A4358" i="26"/>
  <c r="A4357" i="26"/>
  <c r="A4356" i="26"/>
  <c r="A4355" i="26"/>
  <c r="A4354" i="26"/>
  <c r="A4353" i="26"/>
  <c r="A4352" i="26"/>
  <c r="A4351" i="26"/>
  <c r="A4350" i="26"/>
  <c r="A4349" i="26"/>
  <c r="A4348" i="26"/>
  <c r="A4347" i="26"/>
  <c r="A4346" i="26"/>
  <c r="A4345" i="26"/>
  <c r="A4344" i="26"/>
  <c r="A4343" i="26"/>
  <c r="A4342" i="26"/>
  <c r="A4341" i="26"/>
  <c r="A4340" i="26"/>
  <c r="A4339" i="26"/>
  <c r="A4338" i="26"/>
  <c r="A4337" i="26"/>
  <c r="A4336" i="26"/>
  <c r="A4335" i="26"/>
  <c r="A4334" i="26"/>
  <c r="A4333" i="26"/>
  <c r="A4332" i="26"/>
  <c r="A4331" i="26"/>
  <c r="A4330" i="26"/>
  <c r="A4329" i="26"/>
  <c r="A4328" i="26"/>
  <c r="A4327" i="26"/>
  <c r="A4326" i="26"/>
  <c r="A4325" i="26"/>
  <c r="A4324" i="26"/>
  <c r="A4323" i="26"/>
  <c r="A4322" i="26"/>
  <c r="A4321" i="26"/>
  <c r="A4320" i="26"/>
  <c r="A4319" i="26"/>
  <c r="A4318" i="26"/>
  <c r="A4317" i="26"/>
  <c r="A4316" i="26"/>
  <c r="A4315" i="26"/>
  <c r="A4314" i="26"/>
  <c r="A4313" i="26"/>
  <c r="A4312" i="26"/>
  <c r="A4311" i="26"/>
  <c r="A4310" i="26"/>
  <c r="A4309" i="26"/>
  <c r="A4308" i="26"/>
  <c r="A4307" i="26"/>
  <c r="A4306" i="26"/>
  <c r="A4305" i="26"/>
  <c r="A4304" i="26"/>
  <c r="A4303" i="26"/>
  <c r="A4302" i="26"/>
  <c r="A4301" i="26"/>
  <c r="A4300" i="26"/>
  <c r="A4299" i="26"/>
  <c r="A4298" i="26"/>
  <c r="A4297" i="26"/>
  <c r="A4296" i="26"/>
  <c r="A4295" i="26"/>
  <c r="A4294" i="26"/>
  <c r="A4293" i="26"/>
  <c r="A4292" i="26"/>
  <c r="A4291" i="26"/>
  <c r="A4290" i="26"/>
  <c r="A4289" i="26"/>
  <c r="A4288" i="26"/>
  <c r="A4287" i="26"/>
  <c r="A4286" i="26"/>
  <c r="A4285" i="26"/>
  <c r="A4284" i="26"/>
  <c r="A4283" i="26"/>
  <c r="A4282" i="26"/>
  <c r="A4281" i="26"/>
  <c r="A4280" i="26"/>
  <c r="A4279" i="26"/>
  <c r="A4278" i="26"/>
  <c r="A4277" i="26"/>
  <c r="A4276" i="26"/>
  <c r="A4275" i="26"/>
  <c r="A4274" i="26"/>
  <c r="A4273" i="26"/>
  <c r="A4272" i="26"/>
  <c r="A4271" i="26"/>
  <c r="A4270" i="26"/>
  <c r="A4269" i="26"/>
  <c r="A4268" i="26"/>
  <c r="A4267" i="26"/>
  <c r="A4266" i="26"/>
  <c r="A4265" i="26"/>
  <c r="A4264" i="26"/>
  <c r="A4263" i="26"/>
  <c r="A4262" i="26"/>
  <c r="A4261" i="26"/>
  <c r="A4260" i="26"/>
  <c r="A4259" i="26"/>
  <c r="A4258" i="26"/>
  <c r="A4257" i="26"/>
  <c r="A4256" i="26"/>
  <c r="A4255" i="26"/>
  <c r="A4254" i="26"/>
  <c r="A4253" i="26"/>
  <c r="A4252" i="26"/>
  <c r="A4251" i="26"/>
  <c r="A4250" i="26"/>
  <c r="A4249" i="26"/>
  <c r="A4248" i="26"/>
  <c r="A4247" i="26"/>
  <c r="A4246" i="26"/>
  <c r="A4245" i="26"/>
  <c r="A4244" i="26"/>
  <c r="A4243" i="26"/>
  <c r="A4242" i="26"/>
  <c r="A4241" i="26"/>
  <c r="A4240" i="26"/>
  <c r="A4239" i="26"/>
  <c r="A4238" i="26"/>
  <c r="A4237" i="26"/>
  <c r="A4236" i="26"/>
  <c r="A4235" i="26"/>
  <c r="A4234" i="26"/>
  <c r="A4233" i="26"/>
  <c r="A4232" i="26"/>
  <c r="A4231" i="26"/>
  <c r="A4230" i="26"/>
  <c r="A4229" i="26"/>
  <c r="A4228" i="26"/>
  <c r="A4227" i="26"/>
  <c r="A4226" i="26"/>
  <c r="A4225" i="26"/>
  <c r="A4224" i="26"/>
  <c r="A4223" i="26"/>
  <c r="A4222" i="26"/>
  <c r="A4221" i="26"/>
  <c r="A4220" i="26"/>
  <c r="A4219" i="26"/>
  <c r="A4218" i="26"/>
  <c r="A4217" i="26"/>
  <c r="A4216" i="26"/>
  <c r="A4215" i="26"/>
  <c r="A4214" i="26"/>
  <c r="A4213" i="26"/>
  <c r="A4212" i="26"/>
  <c r="A4211" i="26"/>
  <c r="A4210" i="26"/>
  <c r="A4209" i="26"/>
  <c r="A4208" i="26"/>
  <c r="A4207" i="26"/>
  <c r="A4206" i="26"/>
  <c r="A4205" i="26"/>
  <c r="A4204" i="26"/>
  <c r="A4203" i="26"/>
  <c r="A4202" i="26"/>
  <c r="A4201" i="26"/>
  <c r="A4200" i="26"/>
  <c r="A4199" i="26"/>
  <c r="A4198" i="26"/>
  <c r="A4197" i="26"/>
  <c r="A4196" i="26"/>
  <c r="A4195" i="26"/>
  <c r="A4194" i="26"/>
  <c r="A4193" i="26"/>
  <c r="A4192" i="26"/>
  <c r="A4191" i="26"/>
  <c r="A4190" i="26"/>
  <c r="A4189" i="26"/>
  <c r="A4188" i="26"/>
  <c r="A4187" i="26"/>
  <c r="A4186" i="26"/>
  <c r="A4185" i="26"/>
  <c r="A4184" i="26"/>
  <c r="A4183" i="26"/>
  <c r="A4182" i="26"/>
  <c r="A4181" i="26"/>
  <c r="A4180" i="26"/>
  <c r="A4179" i="26"/>
  <c r="A4178" i="26"/>
  <c r="A4177" i="26"/>
  <c r="A4176" i="26"/>
  <c r="A4175" i="26"/>
  <c r="A4174" i="26"/>
  <c r="A4173" i="26"/>
  <c r="A4172" i="26"/>
  <c r="A4171" i="26"/>
  <c r="A4170" i="26"/>
  <c r="A4169" i="26"/>
  <c r="A4168" i="26"/>
  <c r="A4167" i="26"/>
  <c r="A4166" i="26"/>
  <c r="A4165" i="26"/>
  <c r="A4164" i="26"/>
  <c r="A4163" i="26"/>
  <c r="A4162" i="26"/>
  <c r="A4161" i="26"/>
  <c r="A4160" i="26"/>
  <c r="A4159" i="26"/>
  <c r="A4158" i="26"/>
  <c r="A4157" i="26"/>
  <c r="A4156" i="26"/>
  <c r="A4155" i="26"/>
  <c r="A4154" i="26"/>
  <c r="A4153" i="26"/>
  <c r="A4152" i="26"/>
  <c r="A4151" i="26"/>
  <c r="A4150" i="26"/>
  <c r="A4149" i="26"/>
  <c r="A4148" i="26"/>
  <c r="A4147" i="26"/>
  <c r="A4146" i="26"/>
  <c r="A4145" i="26"/>
  <c r="A4144" i="26"/>
  <c r="A4143" i="26"/>
  <c r="A4142" i="26"/>
  <c r="A4141" i="26"/>
  <c r="A4140" i="26"/>
  <c r="A4139" i="26"/>
  <c r="A4138" i="26"/>
  <c r="A4137" i="26"/>
  <c r="A4136" i="26"/>
  <c r="A4135" i="26"/>
  <c r="A4134" i="26"/>
  <c r="A4133" i="26"/>
  <c r="A4132" i="26"/>
  <c r="A4131" i="26"/>
  <c r="A4130" i="26"/>
  <c r="A4129" i="26"/>
  <c r="A4128" i="26"/>
  <c r="A4127" i="26"/>
  <c r="A4126" i="26"/>
  <c r="A4125" i="26"/>
  <c r="A4124" i="26"/>
  <c r="A4123" i="26"/>
  <c r="A4122" i="26"/>
  <c r="A4121" i="26"/>
  <c r="A4120" i="26"/>
  <c r="A4119" i="26"/>
  <c r="A4118" i="26"/>
  <c r="A4117" i="26"/>
  <c r="A4116" i="26"/>
  <c r="A4115" i="26"/>
  <c r="A4114" i="26"/>
  <c r="A4113" i="26"/>
  <c r="A4112" i="26"/>
  <c r="A4111" i="26"/>
  <c r="A4110" i="26"/>
  <c r="A4109" i="26"/>
  <c r="A4108" i="26"/>
  <c r="A4107" i="26"/>
  <c r="A4106" i="26"/>
  <c r="A4105" i="26"/>
  <c r="A4104" i="26"/>
  <c r="A4103" i="26"/>
  <c r="A4102" i="26"/>
  <c r="A4101" i="26"/>
  <c r="A4100" i="26"/>
  <c r="A4099" i="26"/>
  <c r="A4098" i="26"/>
  <c r="A4097" i="26"/>
  <c r="A4096" i="26"/>
  <c r="A4095" i="26"/>
  <c r="A4094" i="26"/>
  <c r="A4093" i="26"/>
  <c r="A4092" i="26"/>
  <c r="A4091" i="26"/>
  <c r="A4090" i="26"/>
  <c r="A4089" i="26"/>
  <c r="A4088" i="26"/>
  <c r="A4087" i="26"/>
  <c r="A4086" i="26"/>
  <c r="A4085" i="26"/>
  <c r="A4084" i="26"/>
  <c r="A4083" i="26"/>
  <c r="A4082" i="26"/>
  <c r="A4081" i="26"/>
  <c r="A4080" i="26"/>
  <c r="A4079" i="26"/>
  <c r="A4078" i="26"/>
  <c r="A4077" i="26"/>
  <c r="A4076" i="26"/>
  <c r="A4075" i="26"/>
  <c r="A4074" i="26"/>
  <c r="A4073" i="26"/>
  <c r="A4072" i="26"/>
  <c r="A4071" i="26"/>
  <c r="A4070" i="26"/>
  <c r="A4069" i="26"/>
  <c r="A4068" i="26"/>
  <c r="A4067" i="26"/>
  <c r="A4066" i="26"/>
  <c r="A4065" i="26"/>
  <c r="A4064" i="26"/>
  <c r="A4063" i="26"/>
  <c r="A4062" i="26"/>
  <c r="A4061" i="26"/>
  <c r="A4060" i="26"/>
  <c r="A4059" i="26"/>
  <c r="A4058" i="26"/>
  <c r="A4057" i="26"/>
  <c r="A4056" i="26"/>
  <c r="A4055" i="26"/>
  <c r="A4054" i="26"/>
  <c r="A4053" i="26"/>
  <c r="A4052" i="26"/>
  <c r="A4051" i="26"/>
  <c r="A4050" i="26"/>
  <c r="A4049" i="26"/>
  <c r="A4048" i="26"/>
  <c r="A4047" i="26"/>
  <c r="A4046" i="26"/>
  <c r="A4045" i="26"/>
  <c r="A4044" i="26"/>
  <c r="A4043" i="26"/>
  <c r="A4042" i="26"/>
  <c r="A4041" i="26"/>
  <c r="A4040" i="26"/>
  <c r="A4039" i="26"/>
  <c r="A4038" i="26"/>
  <c r="A4037" i="26"/>
  <c r="A4036" i="26"/>
  <c r="A4035" i="26"/>
  <c r="A4034" i="26"/>
  <c r="A4033" i="26"/>
  <c r="A4032" i="26"/>
  <c r="A4031" i="26"/>
  <c r="A4030" i="26"/>
  <c r="A4029" i="26"/>
  <c r="A4028" i="26"/>
  <c r="A4027" i="26"/>
  <c r="A4026" i="26"/>
  <c r="A4025" i="26"/>
  <c r="A4024" i="26"/>
  <c r="A4023" i="26"/>
  <c r="A4022" i="26"/>
  <c r="A4021" i="26"/>
  <c r="A4020" i="26"/>
  <c r="A4019" i="26"/>
  <c r="A4018" i="26"/>
  <c r="A4017" i="26"/>
  <c r="A4016" i="26"/>
  <c r="A4015" i="26"/>
  <c r="A4014" i="26"/>
  <c r="A4013" i="26"/>
  <c r="A4012" i="26"/>
  <c r="A4011" i="26"/>
  <c r="A4010" i="26"/>
  <c r="A4009" i="26"/>
  <c r="A4008" i="26"/>
  <c r="A4007" i="26"/>
  <c r="A4006" i="26"/>
  <c r="A4005" i="26"/>
  <c r="A4004" i="26"/>
  <c r="A4003" i="26"/>
  <c r="A4002" i="26"/>
  <c r="A4001" i="26"/>
  <c r="A4000" i="26"/>
  <c r="A3999" i="26"/>
  <c r="A3998" i="26"/>
  <c r="A3997" i="26"/>
  <c r="A3996" i="26"/>
  <c r="A3995" i="26"/>
  <c r="A3994" i="26"/>
  <c r="A3993" i="26"/>
  <c r="A3992" i="26"/>
  <c r="A3991" i="26"/>
  <c r="A3990" i="26"/>
  <c r="A3989" i="26"/>
  <c r="A3988" i="26"/>
  <c r="A3987" i="26"/>
  <c r="A3986" i="26"/>
  <c r="A3985" i="26"/>
  <c r="A3984" i="26"/>
  <c r="A3983" i="26"/>
  <c r="A3982" i="26"/>
  <c r="A3981" i="26"/>
  <c r="A3980" i="26"/>
  <c r="A3979" i="26"/>
  <c r="A3978" i="26"/>
  <c r="A3977" i="26"/>
  <c r="A3976" i="26"/>
  <c r="A3975" i="26"/>
  <c r="A3974" i="26"/>
  <c r="A3973" i="26"/>
  <c r="A3972" i="26"/>
  <c r="A3971" i="26"/>
  <c r="A3970" i="26"/>
  <c r="A3969" i="26"/>
  <c r="A3968" i="26"/>
  <c r="A3967" i="26"/>
  <c r="A3966" i="26"/>
  <c r="A3965" i="26"/>
  <c r="A3964" i="26"/>
  <c r="A3963" i="26"/>
  <c r="A3962" i="26"/>
  <c r="A3961" i="26"/>
  <c r="A3960" i="26"/>
  <c r="A3959" i="26"/>
  <c r="A3958" i="26"/>
  <c r="A3957" i="26"/>
  <c r="A3956" i="26"/>
  <c r="A3955" i="26"/>
  <c r="A3954" i="26"/>
  <c r="A3953" i="26"/>
  <c r="A3952" i="26"/>
  <c r="A3951" i="26"/>
  <c r="A3950" i="26"/>
  <c r="A3949" i="26"/>
  <c r="A3948" i="26"/>
  <c r="A3947" i="26"/>
  <c r="A3946" i="26"/>
  <c r="A3945" i="26"/>
  <c r="A3944" i="26"/>
  <c r="A3943" i="26"/>
  <c r="A3942" i="26"/>
  <c r="A3941" i="26"/>
  <c r="A3940" i="26"/>
  <c r="A3939" i="26"/>
  <c r="A3938" i="26"/>
  <c r="A3937" i="26"/>
  <c r="A3936" i="26"/>
  <c r="A3935" i="26"/>
  <c r="A3934" i="26"/>
  <c r="A3933" i="26"/>
  <c r="A3932" i="26"/>
  <c r="A3931" i="26"/>
  <c r="A3930" i="26"/>
  <c r="A3929" i="26"/>
  <c r="A3928" i="26"/>
  <c r="A3927" i="26"/>
  <c r="A3926" i="26"/>
  <c r="A3925" i="26"/>
  <c r="A3924" i="26"/>
  <c r="A3923" i="26"/>
  <c r="A3922" i="26"/>
  <c r="A3921" i="26"/>
  <c r="A3920" i="26"/>
  <c r="A3919" i="26"/>
  <c r="A3918" i="26"/>
  <c r="A3917" i="26"/>
  <c r="A3916" i="26"/>
  <c r="A3915" i="26"/>
  <c r="A3914" i="26"/>
  <c r="A3913" i="26"/>
  <c r="A3912" i="26"/>
  <c r="A3911" i="26"/>
  <c r="A3910" i="26"/>
  <c r="A3909" i="26"/>
  <c r="A3908" i="26"/>
  <c r="A3907" i="26"/>
  <c r="A3906" i="26"/>
  <c r="A3905" i="26"/>
  <c r="A3904" i="26"/>
  <c r="A3903" i="26"/>
  <c r="A3902" i="26"/>
  <c r="A3901" i="26"/>
  <c r="A3900" i="26"/>
  <c r="A3899" i="26"/>
  <c r="A3898" i="26"/>
  <c r="A3897" i="26"/>
  <c r="A3896" i="26"/>
  <c r="A3895" i="26"/>
  <c r="A3894" i="26"/>
  <c r="A3893" i="26"/>
  <c r="A3892" i="26"/>
  <c r="A3891" i="26"/>
  <c r="A3890" i="26"/>
  <c r="A3889" i="26"/>
  <c r="A3888" i="26"/>
  <c r="A3887" i="26"/>
  <c r="A3886" i="26"/>
  <c r="A3885" i="26"/>
  <c r="A3884" i="26"/>
  <c r="A3883" i="26"/>
  <c r="A3882" i="26"/>
  <c r="A3881" i="26"/>
  <c r="A3880" i="26"/>
  <c r="A3879" i="26"/>
  <c r="A3878" i="26"/>
  <c r="A3877" i="26"/>
  <c r="A3876" i="26"/>
  <c r="A3875" i="26"/>
  <c r="A3874" i="26"/>
  <c r="A3873" i="26"/>
  <c r="A3872" i="26"/>
  <c r="A3871" i="26"/>
  <c r="A3870" i="26"/>
  <c r="A3869" i="26"/>
  <c r="A3868" i="26"/>
  <c r="A3867" i="26"/>
  <c r="A3866" i="26"/>
  <c r="A3865" i="26"/>
  <c r="A3864" i="26"/>
  <c r="A3863" i="26"/>
  <c r="A3862" i="26"/>
  <c r="A3861" i="26"/>
  <c r="A3860" i="26"/>
  <c r="A3859" i="26"/>
  <c r="A3858" i="26"/>
  <c r="A3857" i="26"/>
  <c r="A3856" i="26"/>
  <c r="A3855" i="26"/>
  <c r="A3854" i="26"/>
  <c r="A3853" i="26"/>
  <c r="A3852" i="26"/>
  <c r="A3851" i="26"/>
  <c r="A3850" i="26"/>
  <c r="A3849" i="26"/>
  <c r="A3848" i="26"/>
  <c r="A3847" i="26"/>
  <c r="A3846" i="26"/>
  <c r="A3845" i="26"/>
  <c r="A3844" i="26"/>
  <c r="A3843" i="26"/>
  <c r="A3842" i="26"/>
  <c r="A3841" i="26"/>
  <c r="A3840" i="26"/>
  <c r="A3839" i="26"/>
  <c r="A3838" i="26"/>
  <c r="A3837" i="26"/>
  <c r="A3836" i="26"/>
  <c r="A3835" i="26"/>
  <c r="A3834" i="26"/>
  <c r="A3833" i="26"/>
  <c r="A3832" i="26"/>
  <c r="A3831" i="26"/>
  <c r="A3830" i="26"/>
  <c r="A3829" i="26"/>
  <c r="A3828" i="26"/>
  <c r="A3827" i="26"/>
  <c r="A3826" i="26"/>
  <c r="A3825" i="26"/>
  <c r="A3824" i="26"/>
  <c r="A3823" i="26"/>
  <c r="A3822" i="26"/>
  <c r="A3821" i="26"/>
  <c r="A3820" i="26"/>
  <c r="A3819" i="26"/>
  <c r="A3818" i="26"/>
  <c r="A3817" i="26"/>
  <c r="A3816" i="26"/>
  <c r="A3815" i="26"/>
  <c r="A3814" i="26"/>
  <c r="A3813" i="26"/>
  <c r="A3812" i="26"/>
  <c r="A3811" i="26"/>
  <c r="A3810" i="26"/>
  <c r="A3809" i="26"/>
  <c r="A3808" i="26"/>
  <c r="A3807" i="26"/>
  <c r="A3806" i="26"/>
  <c r="A3805" i="26"/>
  <c r="A3804" i="26"/>
  <c r="A3803" i="26"/>
  <c r="A3802" i="26"/>
  <c r="A3801" i="26"/>
  <c r="A3800" i="26"/>
  <c r="A3799" i="26"/>
  <c r="A3798" i="26"/>
  <c r="A3797" i="26"/>
  <c r="A3796" i="26"/>
  <c r="A3795" i="26"/>
  <c r="A3794" i="26"/>
  <c r="A3793" i="26"/>
  <c r="A3792" i="26"/>
  <c r="A3791" i="26"/>
  <c r="A3790" i="26"/>
  <c r="A3789" i="26"/>
  <c r="A3788" i="26"/>
  <c r="A3787" i="26"/>
  <c r="A3786" i="26"/>
  <c r="A3785" i="26"/>
  <c r="A3784" i="26"/>
  <c r="A3783" i="26"/>
  <c r="A3782" i="26"/>
  <c r="A3781" i="26"/>
  <c r="A3780" i="26"/>
  <c r="A3779" i="26"/>
  <c r="A3778" i="26"/>
  <c r="A3777" i="26"/>
  <c r="A3776" i="26"/>
  <c r="A3775" i="26"/>
  <c r="A3774" i="26"/>
  <c r="A3773" i="26"/>
  <c r="A3772" i="26"/>
  <c r="A3771" i="26"/>
  <c r="A3770" i="26"/>
  <c r="A3769" i="26"/>
  <c r="A3768" i="26"/>
  <c r="A3767" i="26"/>
  <c r="A3766" i="26"/>
  <c r="A3765" i="26"/>
  <c r="A3764" i="26"/>
  <c r="A3763" i="26"/>
  <c r="A3762" i="26"/>
  <c r="A3761" i="26"/>
  <c r="A3760" i="26"/>
  <c r="A3759" i="26"/>
  <c r="A3758" i="26"/>
  <c r="A3757" i="26"/>
  <c r="A3756" i="26"/>
  <c r="A3755" i="26"/>
  <c r="A3754" i="26"/>
  <c r="A3753" i="26"/>
  <c r="A3752" i="26"/>
  <c r="A3751" i="26"/>
  <c r="A3750" i="26"/>
  <c r="A3749" i="26"/>
  <c r="A3748" i="26"/>
  <c r="A3747" i="26"/>
  <c r="A3746" i="26"/>
  <c r="A3745" i="26"/>
  <c r="A3744" i="26"/>
  <c r="A3743" i="26"/>
  <c r="A3742" i="26"/>
  <c r="A3741" i="26"/>
  <c r="A3740" i="26"/>
  <c r="A3739" i="26"/>
  <c r="A3738" i="26"/>
  <c r="A3737" i="26"/>
  <c r="A3736" i="26"/>
  <c r="A3735" i="26"/>
  <c r="A3734" i="26"/>
  <c r="A3733" i="26"/>
  <c r="A3732" i="26"/>
  <c r="A3731" i="26"/>
  <c r="A3730" i="26"/>
  <c r="A3729" i="26"/>
  <c r="A3728" i="26"/>
  <c r="A3727" i="26"/>
  <c r="A3726" i="26"/>
  <c r="A3725" i="26"/>
  <c r="A3724" i="26"/>
  <c r="A3723" i="26"/>
  <c r="A3722" i="26"/>
  <c r="A3721" i="26"/>
  <c r="A3720" i="26"/>
  <c r="A3719" i="26"/>
  <c r="A3718" i="26"/>
  <c r="A3717" i="26"/>
  <c r="A3716" i="26"/>
  <c r="A3715" i="26"/>
  <c r="A3714" i="26"/>
  <c r="A3713" i="26"/>
  <c r="A3712" i="26"/>
  <c r="A3711" i="26"/>
  <c r="A3710" i="26"/>
  <c r="A3709" i="26"/>
  <c r="A3708" i="26"/>
  <c r="A3707" i="26"/>
  <c r="A3706" i="26"/>
  <c r="A3705" i="26"/>
  <c r="A3704" i="26"/>
  <c r="A3703" i="26"/>
  <c r="A3702" i="26"/>
  <c r="A3701" i="26"/>
  <c r="A3700" i="26"/>
  <c r="A3699" i="26"/>
  <c r="A3698" i="26"/>
  <c r="A3697" i="26"/>
  <c r="A3696" i="26"/>
  <c r="A3695" i="26"/>
  <c r="A3694" i="26"/>
  <c r="A3693" i="26"/>
  <c r="A3692" i="26"/>
  <c r="A3691" i="26"/>
  <c r="A3690" i="26"/>
  <c r="A3689" i="26"/>
  <c r="A3688" i="26"/>
  <c r="A3687" i="26"/>
  <c r="A3686" i="26"/>
  <c r="A3685" i="26"/>
  <c r="A3684" i="26"/>
  <c r="A3683" i="26"/>
  <c r="A3682" i="26"/>
  <c r="A3681" i="26"/>
  <c r="A3680" i="26"/>
  <c r="A3679" i="26"/>
  <c r="A3678" i="26"/>
  <c r="A3677" i="26"/>
  <c r="A3676" i="26"/>
  <c r="A3675" i="26"/>
  <c r="A3674" i="26"/>
  <c r="A3673" i="26"/>
  <c r="A3672" i="26"/>
  <c r="A3671" i="26"/>
  <c r="A3670" i="26"/>
  <c r="A3669" i="26"/>
  <c r="A3668" i="26"/>
  <c r="A3667" i="26"/>
  <c r="A3666" i="26"/>
  <c r="A3665" i="26"/>
  <c r="A3664" i="26"/>
  <c r="A3663" i="26"/>
  <c r="A3662" i="26"/>
  <c r="A3661" i="26"/>
  <c r="A3660" i="26"/>
  <c r="A3659" i="26"/>
  <c r="A3658" i="26"/>
  <c r="A3657" i="26"/>
  <c r="A3656" i="26"/>
  <c r="A3655" i="26"/>
  <c r="A3654" i="26"/>
  <c r="A3653" i="26"/>
  <c r="A3652" i="26"/>
  <c r="A3651" i="26"/>
  <c r="A3650" i="26"/>
  <c r="A3649" i="26"/>
  <c r="A3648" i="26"/>
  <c r="A3647" i="26"/>
  <c r="A3646" i="26"/>
  <c r="A3645" i="26"/>
  <c r="A3644" i="26"/>
  <c r="A3643" i="26"/>
  <c r="A3642" i="26"/>
  <c r="A3641" i="26"/>
  <c r="A3640" i="26"/>
  <c r="A3639" i="26"/>
  <c r="A3638" i="26"/>
  <c r="A3637" i="26"/>
  <c r="A3636" i="26"/>
  <c r="A3635" i="26"/>
  <c r="A3634" i="26"/>
  <c r="A3633" i="26"/>
  <c r="A3632" i="26"/>
  <c r="A3631" i="26"/>
  <c r="A3630" i="26"/>
  <c r="A3629" i="26"/>
  <c r="A3628" i="26"/>
  <c r="A3627" i="26"/>
  <c r="A3626" i="26"/>
  <c r="A3625" i="26"/>
  <c r="A3624" i="26"/>
  <c r="A3623" i="26"/>
  <c r="A3622" i="26"/>
  <c r="A3621" i="26"/>
  <c r="A3620" i="26"/>
  <c r="A3619" i="26"/>
  <c r="A3618" i="26"/>
  <c r="A3617" i="26"/>
  <c r="A3616" i="26"/>
  <c r="A3615" i="26"/>
  <c r="A3614" i="26"/>
  <c r="A3613" i="26"/>
  <c r="A3612" i="26"/>
  <c r="A3611" i="26"/>
  <c r="A3610" i="26"/>
  <c r="A3609" i="26"/>
  <c r="A3608" i="26"/>
  <c r="A3607" i="26"/>
  <c r="A3606" i="26"/>
  <c r="A3605" i="26"/>
  <c r="A3604" i="26"/>
  <c r="A3603" i="26"/>
  <c r="A3602" i="26"/>
  <c r="A3601" i="26"/>
  <c r="A3600" i="26"/>
  <c r="A3599" i="26"/>
  <c r="A3598" i="26"/>
  <c r="A3597" i="26"/>
  <c r="A3596" i="26"/>
  <c r="A3595" i="26"/>
  <c r="A3594" i="26"/>
  <c r="A3593" i="26"/>
  <c r="A3592" i="26"/>
  <c r="A3591" i="26"/>
  <c r="A3590" i="26"/>
  <c r="A3589" i="26"/>
  <c r="A3588" i="26"/>
  <c r="A3587" i="26"/>
  <c r="A3586" i="26"/>
  <c r="A3585" i="26"/>
  <c r="A3584" i="26"/>
  <c r="A3583" i="26"/>
  <c r="A3582" i="26"/>
  <c r="A3581" i="26"/>
  <c r="A3580" i="26"/>
  <c r="A3579" i="26"/>
  <c r="A3578" i="26"/>
  <c r="A3577" i="26"/>
  <c r="A3576" i="26"/>
  <c r="A3575" i="26"/>
  <c r="A3574" i="26"/>
  <c r="A3573" i="26"/>
  <c r="A3572" i="26"/>
  <c r="A3571" i="26"/>
  <c r="A3570" i="26"/>
  <c r="A3569" i="26"/>
  <c r="A3568" i="26"/>
  <c r="A3567" i="26"/>
  <c r="A3566" i="26"/>
  <c r="A3565" i="26"/>
  <c r="A3564" i="26"/>
  <c r="A3563" i="26"/>
  <c r="A3562" i="26"/>
  <c r="A3561" i="26"/>
  <c r="A3560" i="26"/>
  <c r="A3559" i="26"/>
  <c r="A3558" i="26"/>
  <c r="A3557" i="26"/>
  <c r="A3556" i="26"/>
  <c r="A3555" i="26"/>
  <c r="A3554" i="26"/>
  <c r="A3553" i="26"/>
  <c r="A3552" i="26"/>
  <c r="A3551" i="26"/>
  <c r="A3550" i="26"/>
  <c r="A3549" i="26"/>
  <c r="A3548" i="26"/>
  <c r="A3547" i="26"/>
  <c r="A3546" i="26"/>
  <c r="A3545" i="26"/>
  <c r="A3544" i="26"/>
  <c r="A3543" i="26"/>
  <c r="A3542" i="26"/>
  <c r="A3541" i="26"/>
  <c r="A3540" i="26"/>
  <c r="A3539" i="26"/>
  <c r="A3538" i="26"/>
  <c r="A3537" i="26"/>
  <c r="A3536" i="26"/>
  <c r="A3535" i="26"/>
  <c r="A3534" i="26"/>
  <c r="A3533" i="26"/>
  <c r="A3532" i="26"/>
  <c r="A3531" i="26"/>
  <c r="A3530" i="26"/>
  <c r="A3529" i="26"/>
  <c r="A3528" i="26"/>
  <c r="A3527" i="26"/>
  <c r="A3526" i="26"/>
  <c r="A3525" i="26"/>
  <c r="A3524" i="26"/>
  <c r="A3523" i="26"/>
  <c r="A3522" i="26"/>
  <c r="A3521" i="26"/>
  <c r="A3520" i="26"/>
  <c r="A3519" i="26"/>
  <c r="A3518" i="26"/>
  <c r="A3517" i="26"/>
  <c r="A3516" i="26"/>
  <c r="A3515" i="26"/>
  <c r="A3514" i="26"/>
  <c r="A3513" i="26"/>
  <c r="A3512" i="26"/>
  <c r="A3511" i="26"/>
  <c r="A3510" i="26"/>
  <c r="A3509" i="26"/>
  <c r="A3508" i="26"/>
  <c r="A3507" i="26"/>
  <c r="A3506" i="26"/>
  <c r="A3505" i="26"/>
  <c r="A3504" i="26"/>
  <c r="A3503" i="26"/>
  <c r="A3502" i="26"/>
  <c r="A3501" i="26"/>
  <c r="A3500" i="26"/>
  <c r="A3499" i="26"/>
  <c r="A3498" i="26"/>
  <c r="A3497" i="26"/>
  <c r="A3496" i="26"/>
  <c r="A3495" i="26"/>
  <c r="A3494" i="26"/>
  <c r="A3493" i="26"/>
  <c r="A3492" i="26"/>
  <c r="A3491" i="26"/>
  <c r="A3490" i="26"/>
  <c r="A3489" i="26"/>
  <c r="A3488" i="26"/>
  <c r="A3487" i="26"/>
  <c r="A3486" i="26"/>
  <c r="A3485" i="26"/>
  <c r="A3484" i="26"/>
  <c r="A3483" i="26"/>
  <c r="A3482" i="26"/>
  <c r="A3481" i="26"/>
  <c r="A3480" i="26"/>
  <c r="A3479" i="26"/>
  <c r="A3478" i="26"/>
  <c r="A3477" i="26"/>
  <c r="A3476" i="26"/>
  <c r="A3475" i="26"/>
  <c r="A3474" i="26"/>
  <c r="A3473" i="26"/>
  <c r="A3472" i="26"/>
  <c r="A3471" i="26"/>
  <c r="A3470" i="26"/>
  <c r="A3469" i="26"/>
  <c r="A3468" i="26"/>
  <c r="A3467" i="26"/>
  <c r="A3466" i="26"/>
  <c r="A3465" i="26"/>
  <c r="A3464" i="26"/>
  <c r="A3463" i="26"/>
  <c r="A3462" i="26"/>
  <c r="A3461" i="26"/>
  <c r="A3460" i="26"/>
  <c r="A3459" i="26"/>
  <c r="A3458" i="26"/>
  <c r="A3457" i="26"/>
  <c r="A3456" i="26"/>
  <c r="A3455" i="26"/>
  <c r="A3454" i="26"/>
  <c r="A3453" i="26"/>
  <c r="A3452" i="26"/>
  <c r="A3451" i="26"/>
  <c r="A3450" i="26"/>
  <c r="A3449" i="26"/>
  <c r="A3448" i="26"/>
  <c r="A3447" i="26"/>
  <c r="A3446" i="26"/>
  <c r="A3445" i="26"/>
  <c r="A3444" i="26"/>
  <c r="A3443" i="26"/>
  <c r="A3442" i="26"/>
  <c r="A3441" i="26"/>
  <c r="A3440" i="26"/>
  <c r="A3439" i="26"/>
  <c r="A3438" i="26"/>
  <c r="A3437" i="26"/>
  <c r="A3436" i="26"/>
  <c r="A3435" i="26"/>
  <c r="A3434" i="26"/>
  <c r="A3433" i="26"/>
  <c r="A3432" i="26"/>
  <c r="A3431" i="26"/>
  <c r="A3430" i="26"/>
  <c r="A3429" i="26"/>
  <c r="A3428" i="26"/>
  <c r="A3427" i="26"/>
  <c r="A3426" i="26"/>
  <c r="A3425" i="26"/>
  <c r="A3424" i="26"/>
  <c r="A3423" i="26"/>
  <c r="A3422" i="26"/>
  <c r="A3421" i="26"/>
  <c r="A3420" i="26"/>
  <c r="A3419" i="26"/>
  <c r="A3418" i="26"/>
  <c r="A3417" i="26"/>
  <c r="A3416" i="26"/>
  <c r="A3415" i="26"/>
  <c r="A3414" i="26"/>
  <c r="A3413" i="26"/>
  <c r="A3412" i="26"/>
  <c r="A3411" i="26"/>
  <c r="A3410" i="26"/>
  <c r="A3409" i="26"/>
  <c r="A3408" i="26"/>
  <c r="A3407" i="26"/>
  <c r="A3406" i="26"/>
  <c r="A3405" i="26"/>
  <c r="A3404" i="26"/>
  <c r="A3403" i="26"/>
  <c r="A3402" i="26"/>
  <c r="A3401" i="26"/>
  <c r="A3400" i="26"/>
  <c r="A3399" i="26"/>
  <c r="A3398" i="26"/>
  <c r="A3397" i="26"/>
  <c r="A3396" i="26"/>
  <c r="A3395" i="26"/>
  <c r="A3394" i="26"/>
  <c r="A3393" i="26"/>
  <c r="A3392" i="26"/>
  <c r="A3391" i="26"/>
  <c r="A3390" i="26"/>
  <c r="A3389" i="26"/>
  <c r="A3388" i="26"/>
  <c r="A3387" i="26"/>
  <c r="A3386" i="26"/>
  <c r="A3385" i="26"/>
  <c r="A3384" i="26"/>
  <c r="A3383" i="26"/>
  <c r="A3382" i="26"/>
  <c r="A3381" i="26"/>
  <c r="A3380" i="26"/>
  <c r="A3379" i="26"/>
  <c r="A3378" i="26"/>
  <c r="A3377" i="26"/>
  <c r="A3376" i="26"/>
  <c r="A3375" i="26"/>
  <c r="A3374" i="26"/>
  <c r="A3373" i="26"/>
  <c r="A3372" i="26"/>
  <c r="A3371" i="26"/>
  <c r="A3370" i="26"/>
  <c r="A3369" i="26"/>
  <c r="A3368" i="26"/>
  <c r="A3367" i="26"/>
  <c r="A3366" i="26"/>
  <c r="A3365" i="26"/>
  <c r="A3364" i="26"/>
  <c r="A3363" i="26"/>
  <c r="A3362" i="26"/>
  <c r="A3361" i="26"/>
  <c r="A3360" i="26"/>
  <c r="A3359" i="26"/>
  <c r="A3358" i="26"/>
  <c r="A3357" i="26"/>
  <c r="A3356" i="26"/>
  <c r="A3355" i="26"/>
  <c r="A3354" i="26"/>
  <c r="A3353" i="26"/>
  <c r="A3352" i="26"/>
  <c r="A3351" i="26"/>
  <c r="A3350" i="26"/>
  <c r="A3349" i="26"/>
  <c r="A3348" i="26"/>
  <c r="A3347" i="26"/>
  <c r="A3346" i="26"/>
  <c r="A3345" i="26"/>
  <c r="A3344" i="26"/>
  <c r="A3343" i="26"/>
  <c r="A3342" i="26"/>
  <c r="A3341" i="26"/>
  <c r="A3340" i="26"/>
  <c r="A3339" i="26"/>
  <c r="A3338" i="26"/>
  <c r="A3337" i="26"/>
  <c r="A3336" i="26"/>
  <c r="A3335" i="26"/>
  <c r="A3334" i="26"/>
  <c r="A3333" i="26"/>
  <c r="A3332" i="26"/>
  <c r="A3331" i="26"/>
  <c r="A3330" i="26"/>
  <c r="A3329" i="26"/>
  <c r="A3328" i="26"/>
  <c r="A3327" i="26"/>
  <c r="A3326" i="26"/>
  <c r="A3325" i="26"/>
  <c r="A3324" i="26"/>
  <c r="A3323" i="26"/>
  <c r="A3322" i="26"/>
  <c r="A3321" i="26"/>
  <c r="A3320" i="26"/>
  <c r="A3319" i="26"/>
  <c r="A3318" i="26"/>
  <c r="A3317" i="26"/>
  <c r="A3316" i="26"/>
  <c r="A3315" i="26"/>
  <c r="A3314" i="26"/>
  <c r="A3313" i="26"/>
  <c r="A3312" i="26"/>
  <c r="A3311" i="26"/>
  <c r="A3310" i="26"/>
  <c r="A3309" i="26"/>
  <c r="A3308" i="26"/>
  <c r="A3307" i="26"/>
  <c r="A3306" i="26"/>
  <c r="A3305" i="26"/>
  <c r="A3304" i="26"/>
  <c r="A3303" i="26"/>
  <c r="A3302" i="26"/>
  <c r="A3301" i="26"/>
  <c r="A3300" i="26"/>
  <c r="A3299" i="26"/>
  <c r="A3298" i="26"/>
  <c r="A3297" i="26"/>
  <c r="A3296" i="26"/>
  <c r="A3295" i="26"/>
  <c r="A3294" i="26"/>
  <c r="A3293" i="26"/>
  <c r="A3292" i="26"/>
  <c r="A3291" i="26"/>
  <c r="A3290" i="26"/>
  <c r="A3289" i="26"/>
  <c r="A3288" i="26"/>
  <c r="A3287" i="26"/>
  <c r="A3286" i="26"/>
  <c r="A3285" i="26"/>
  <c r="A3284" i="26"/>
  <c r="A3283" i="26"/>
  <c r="A3282" i="26"/>
  <c r="A3281" i="26"/>
  <c r="A3280" i="26"/>
  <c r="A3279" i="26"/>
  <c r="A3278" i="26"/>
  <c r="A3277" i="26"/>
  <c r="A3276" i="26"/>
  <c r="A3275" i="26"/>
  <c r="A3274" i="26"/>
  <c r="A3273" i="26"/>
  <c r="A3272" i="26"/>
  <c r="A3271" i="26"/>
  <c r="A3270" i="26"/>
  <c r="A3269" i="26"/>
  <c r="A3268" i="26"/>
  <c r="A3267" i="26"/>
  <c r="A3266" i="26"/>
  <c r="A3265" i="26"/>
  <c r="A3264" i="26"/>
  <c r="A3263" i="26"/>
  <c r="A3262" i="26"/>
  <c r="A3261" i="26"/>
  <c r="A3260" i="26"/>
  <c r="A3259" i="26"/>
  <c r="A3258" i="26"/>
  <c r="A3257" i="26"/>
  <c r="A3256" i="26"/>
  <c r="A3255" i="26"/>
  <c r="A3254" i="26"/>
  <c r="A3253" i="26"/>
  <c r="A3252" i="26"/>
  <c r="A3251" i="26"/>
  <c r="A3250" i="26"/>
  <c r="A3249" i="26"/>
  <c r="A3248" i="26"/>
  <c r="A3247" i="26"/>
  <c r="A3246" i="26"/>
  <c r="A3245" i="26"/>
  <c r="A3244" i="26"/>
  <c r="A3243" i="26"/>
  <c r="A3242" i="26"/>
  <c r="A3241" i="26"/>
  <c r="A3240" i="26"/>
  <c r="A3239" i="26"/>
  <c r="A3238" i="26"/>
  <c r="A3237" i="26"/>
  <c r="A3236" i="26"/>
  <c r="A3235" i="26"/>
  <c r="A3234" i="26"/>
  <c r="A3233" i="26"/>
  <c r="A3232" i="26"/>
  <c r="A3231" i="26"/>
  <c r="A3230" i="26"/>
  <c r="A3229" i="26"/>
  <c r="A3228" i="26"/>
  <c r="A3227" i="26"/>
  <c r="A3226" i="26"/>
  <c r="A3225" i="26"/>
  <c r="A3224" i="26"/>
  <c r="A3223" i="26"/>
  <c r="A3222" i="26"/>
  <c r="A3221" i="26"/>
  <c r="A3220" i="26"/>
  <c r="A3219" i="26"/>
  <c r="A3218" i="26"/>
  <c r="A3217" i="26"/>
  <c r="A3216" i="26"/>
  <c r="A3215" i="26"/>
  <c r="A3214" i="26"/>
  <c r="A3213" i="26"/>
  <c r="A3212" i="26"/>
  <c r="A3211" i="26"/>
  <c r="A3210" i="26"/>
  <c r="A3209" i="26"/>
  <c r="A3208" i="26"/>
  <c r="A3207" i="26"/>
  <c r="A3206" i="26"/>
  <c r="A3205" i="26"/>
  <c r="A3204" i="26"/>
  <c r="A3203" i="26"/>
  <c r="A3202" i="26"/>
  <c r="A3201" i="26"/>
  <c r="A3200" i="26"/>
  <c r="A3199" i="26"/>
  <c r="A3198" i="26"/>
  <c r="A3197" i="26"/>
  <c r="A3196" i="26"/>
  <c r="A3195" i="26"/>
  <c r="A3194" i="26"/>
  <c r="A3193" i="26"/>
  <c r="A3192" i="26"/>
  <c r="A3191" i="26"/>
  <c r="A3190" i="26"/>
  <c r="A3189" i="26"/>
  <c r="A3188" i="26"/>
  <c r="A3187" i="26"/>
  <c r="A3186" i="26"/>
  <c r="A3185" i="26"/>
  <c r="A3184" i="26"/>
  <c r="A3183" i="26"/>
  <c r="A3182" i="26"/>
  <c r="A3181" i="26"/>
  <c r="A3180" i="26"/>
  <c r="A3179" i="26"/>
  <c r="A3178" i="26"/>
  <c r="A3177" i="26"/>
  <c r="A3176" i="26"/>
  <c r="A3175" i="26"/>
  <c r="A3174" i="26"/>
  <c r="A3173" i="26"/>
  <c r="A3172" i="26"/>
  <c r="A3171" i="26"/>
  <c r="A3170" i="26"/>
  <c r="A3169" i="26"/>
  <c r="A3168" i="26"/>
  <c r="A3167" i="26"/>
  <c r="A3166" i="26"/>
  <c r="A3165" i="26"/>
  <c r="A3164" i="26"/>
  <c r="A3163" i="26"/>
  <c r="A3162" i="26"/>
  <c r="A3161" i="26"/>
  <c r="A3160" i="26"/>
  <c r="A3159" i="26"/>
  <c r="A3158" i="26"/>
  <c r="A3157" i="26"/>
  <c r="A3156" i="26"/>
  <c r="A3155" i="26"/>
  <c r="A3154" i="26"/>
  <c r="A3153" i="26"/>
  <c r="A3152" i="26"/>
  <c r="A3151" i="26"/>
  <c r="A3150" i="26"/>
  <c r="A3149" i="26"/>
  <c r="A3148" i="26"/>
  <c r="A3147" i="26"/>
  <c r="A3146" i="26"/>
  <c r="A3145" i="26"/>
  <c r="A3144" i="26"/>
  <c r="A3143" i="26"/>
  <c r="A3142" i="26"/>
  <c r="A3141" i="26"/>
  <c r="A3140" i="26"/>
  <c r="A3139" i="26"/>
  <c r="A3138" i="26"/>
  <c r="A3137" i="26"/>
  <c r="A3136" i="26"/>
  <c r="A3135" i="26"/>
  <c r="A3134" i="26"/>
  <c r="A3133" i="26"/>
  <c r="A3132" i="26"/>
  <c r="A3131" i="26"/>
  <c r="A3130" i="26"/>
  <c r="A3129" i="26"/>
  <c r="A3128" i="26"/>
  <c r="A3127" i="26"/>
  <c r="A3126" i="26"/>
  <c r="A3125" i="26"/>
  <c r="A3124" i="26"/>
  <c r="A3123" i="26"/>
  <c r="A3122" i="26"/>
  <c r="A3121" i="26"/>
  <c r="A3120" i="26"/>
  <c r="A3119" i="26"/>
  <c r="A3118" i="26"/>
  <c r="A3117" i="26"/>
  <c r="A3116" i="26"/>
  <c r="A3115" i="26"/>
  <c r="A3114" i="26"/>
  <c r="A3113" i="26"/>
  <c r="A3112" i="26"/>
  <c r="A3111" i="26"/>
  <c r="A3110" i="26"/>
  <c r="A3109" i="26"/>
  <c r="A3108" i="26"/>
  <c r="A3107" i="26"/>
  <c r="A3106" i="26"/>
  <c r="A3105" i="26"/>
  <c r="A3104" i="26"/>
  <c r="A3103" i="26"/>
  <c r="A3102" i="26"/>
  <c r="A3101" i="26"/>
  <c r="A3100" i="26"/>
  <c r="A3099" i="26"/>
  <c r="A3098" i="26"/>
  <c r="A3097" i="26"/>
  <c r="A3096" i="26"/>
  <c r="A3095" i="26"/>
  <c r="A3094" i="26"/>
  <c r="A3093" i="26"/>
  <c r="A3092" i="26"/>
  <c r="A3091" i="26"/>
  <c r="A3090" i="26"/>
  <c r="A3089" i="26"/>
  <c r="A3088" i="26"/>
  <c r="A3087" i="26"/>
  <c r="A3086" i="26"/>
  <c r="A3085" i="26"/>
  <c r="A3084" i="26"/>
  <c r="A3083" i="26"/>
  <c r="A3082" i="26"/>
  <c r="A3081" i="26"/>
  <c r="A3080" i="26"/>
  <c r="A3079" i="26"/>
  <c r="A3078" i="26"/>
  <c r="A3077" i="26"/>
  <c r="A3076" i="26"/>
  <c r="A3075" i="26"/>
  <c r="A3074" i="26"/>
  <c r="A3073" i="26"/>
  <c r="A3072" i="26"/>
  <c r="A3071" i="26"/>
  <c r="A3070" i="26"/>
  <c r="A3069" i="26"/>
  <c r="A3068" i="26"/>
  <c r="A3067" i="26"/>
  <c r="A3066" i="26"/>
  <c r="A3065" i="26"/>
  <c r="A3064" i="26"/>
  <c r="A3063" i="26"/>
  <c r="A3062" i="26"/>
  <c r="A3061" i="26"/>
  <c r="A3060" i="26"/>
  <c r="A3059" i="26"/>
  <c r="A3058" i="26"/>
  <c r="A3057" i="26"/>
  <c r="A3056" i="26"/>
  <c r="A3055" i="26"/>
  <c r="A3054" i="26"/>
  <c r="A3053" i="26"/>
  <c r="A3052" i="26"/>
  <c r="A3051" i="26"/>
  <c r="A3050" i="26"/>
  <c r="A3049" i="26"/>
  <c r="A3048" i="26"/>
  <c r="A3047" i="26"/>
  <c r="A3046" i="26"/>
  <c r="A3045" i="26"/>
  <c r="A3044" i="26"/>
  <c r="A3043" i="26"/>
  <c r="A3042" i="26"/>
  <c r="A3041" i="26"/>
  <c r="A3040" i="26"/>
  <c r="A3039" i="26"/>
  <c r="A3038" i="26"/>
  <c r="A3037" i="26"/>
  <c r="A3036" i="26"/>
  <c r="A3035" i="26"/>
  <c r="A3034" i="26"/>
  <c r="A3033" i="26"/>
  <c r="A3032" i="26"/>
  <c r="A3031" i="26"/>
  <c r="A3030" i="26"/>
  <c r="A3029" i="26"/>
  <c r="A3028" i="26"/>
  <c r="A3027" i="26"/>
  <c r="A3026" i="26"/>
  <c r="A3025" i="26"/>
  <c r="A3024" i="26"/>
  <c r="A3023" i="26"/>
  <c r="A3022" i="26"/>
  <c r="A3021" i="26"/>
  <c r="A3020" i="26"/>
  <c r="A3019" i="26"/>
  <c r="A3018" i="26"/>
  <c r="A3017" i="26"/>
  <c r="A3016" i="26"/>
  <c r="A3015" i="26"/>
  <c r="A3014" i="26"/>
  <c r="A3013" i="26"/>
  <c r="A3012" i="26"/>
  <c r="A3011" i="26"/>
  <c r="A3010" i="26"/>
  <c r="A3009" i="26"/>
  <c r="A3008" i="26"/>
  <c r="A3007" i="26"/>
  <c r="A3006" i="26"/>
  <c r="A3005" i="26"/>
  <c r="A3004" i="26"/>
  <c r="A3003" i="26"/>
  <c r="A3002" i="26"/>
  <c r="A3001" i="26"/>
  <c r="A3000" i="26"/>
  <c r="A2999" i="26"/>
  <c r="A2998" i="26"/>
  <c r="A2997" i="26"/>
  <c r="A2996" i="26"/>
  <c r="A2995" i="26"/>
  <c r="A2994" i="26"/>
  <c r="A2993" i="26"/>
  <c r="A2992" i="26"/>
  <c r="A2991" i="26"/>
  <c r="A2990" i="26"/>
  <c r="A2989" i="26"/>
  <c r="A2988" i="26"/>
  <c r="A2987" i="26"/>
  <c r="A2986" i="26"/>
  <c r="A2985" i="26"/>
  <c r="A2984" i="26"/>
  <c r="A2983" i="26"/>
  <c r="A2982" i="26"/>
  <c r="A2981" i="26"/>
  <c r="A2980" i="26"/>
  <c r="A2979" i="26"/>
  <c r="A2978" i="26"/>
  <c r="A2977" i="26"/>
  <c r="A2976" i="26"/>
  <c r="A2975" i="26"/>
  <c r="A2974" i="26"/>
  <c r="A2973" i="26"/>
  <c r="A2972" i="26"/>
  <c r="A2971" i="26"/>
  <c r="A2970" i="26"/>
  <c r="A2969" i="26"/>
  <c r="A2968" i="26"/>
  <c r="A2967" i="26"/>
  <c r="A2966" i="26"/>
  <c r="A2965" i="26"/>
  <c r="A2964" i="26"/>
  <c r="A2963" i="26"/>
  <c r="A2962" i="26"/>
  <c r="A2961" i="26"/>
  <c r="A2960" i="26"/>
  <c r="A2959" i="26"/>
  <c r="A2958" i="26"/>
  <c r="A2957" i="26"/>
  <c r="A2956" i="26"/>
  <c r="A2955" i="26"/>
  <c r="A2954" i="26"/>
  <c r="A2953" i="26"/>
  <c r="A2952" i="26"/>
  <c r="A2951" i="26"/>
  <c r="A2950" i="26"/>
  <c r="A2949" i="26"/>
  <c r="A2948" i="26"/>
  <c r="A2947" i="26"/>
  <c r="A2946" i="26"/>
  <c r="A2945" i="26"/>
  <c r="A2944" i="26"/>
  <c r="A2943" i="26"/>
  <c r="A2942" i="26"/>
  <c r="A2941" i="26"/>
  <c r="A2940" i="26"/>
  <c r="A2939" i="26"/>
  <c r="A2938" i="26"/>
  <c r="A2937" i="26"/>
  <c r="A2936" i="26"/>
  <c r="A2935" i="26"/>
  <c r="A2934" i="26"/>
  <c r="A2933" i="26"/>
  <c r="A2932" i="26"/>
  <c r="A2931" i="26"/>
  <c r="A2930" i="26"/>
  <c r="A2929" i="26"/>
  <c r="A2928" i="26"/>
  <c r="A2927" i="26"/>
  <c r="A2926" i="26"/>
  <c r="A2925" i="26"/>
  <c r="A2924" i="26"/>
  <c r="A2923" i="26"/>
  <c r="A2922" i="26"/>
  <c r="A2921" i="26"/>
  <c r="A2920" i="26"/>
  <c r="A2919" i="26"/>
  <c r="A2918" i="26"/>
  <c r="A2917" i="26"/>
  <c r="A2916" i="26"/>
  <c r="A2915" i="26"/>
  <c r="A2914" i="26"/>
  <c r="A2913" i="26"/>
  <c r="A2912" i="26"/>
  <c r="A2911" i="26"/>
  <c r="A2910" i="26"/>
  <c r="A2909" i="26"/>
  <c r="A2908" i="26"/>
  <c r="A2907" i="26"/>
  <c r="A2906" i="26"/>
  <c r="A2905" i="26"/>
  <c r="A2904" i="26"/>
  <c r="A2903" i="26"/>
  <c r="A2902" i="26"/>
  <c r="A2901" i="26"/>
  <c r="A2900" i="26"/>
  <c r="A2899" i="26"/>
  <c r="A2898" i="26"/>
  <c r="A2897" i="26"/>
  <c r="A2896" i="26"/>
  <c r="A2895" i="26"/>
  <c r="A2894" i="26"/>
  <c r="A2893" i="26"/>
  <c r="A2892" i="26"/>
  <c r="A2891" i="26"/>
  <c r="A2890" i="26"/>
  <c r="A2889" i="26"/>
  <c r="A2888" i="26"/>
  <c r="A2887" i="26"/>
  <c r="A2886" i="26"/>
  <c r="A2885" i="26"/>
  <c r="A2884" i="26"/>
  <c r="A2883" i="26"/>
  <c r="A2882" i="26"/>
  <c r="A2881" i="26"/>
  <c r="A2880" i="26"/>
  <c r="A2879" i="26"/>
  <c r="A2878" i="26"/>
  <c r="A2877" i="26"/>
  <c r="A2876" i="26"/>
  <c r="A2875" i="26"/>
  <c r="A2874" i="26"/>
  <c r="A2873" i="26"/>
  <c r="A2872" i="26"/>
  <c r="A2871" i="26"/>
  <c r="A2870" i="26"/>
  <c r="A2869" i="26"/>
  <c r="A2868" i="26"/>
  <c r="A2867" i="26"/>
  <c r="A2866" i="26"/>
  <c r="A2865" i="26"/>
  <c r="A2864" i="26"/>
  <c r="A2863" i="26"/>
  <c r="A2862" i="26"/>
  <c r="A2861" i="26"/>
  <c r="A2860" i="26"/>
  <c r="A2859" i="26"/>
  <c r="A2858" i="26"/>
  <c r="A2857" i="26"/>
  <c r="A2856" i="26"/>
  <c r="A2855" i="26"/>
  <c r="A2854" i="26"/>
  <c r="A2853" i="26"/>
  <c r="A2852" i="26"/>
  <c r="A2851" i="26"/>
  <c r="A2850" i="26"/>
  <c r="A2849" i="26"/>
  <c r="A2848" i="26"/>
  <c r="A2847" i="26"/>
  <c r="A2846" i="26"/>
  <c r="A2845" i="26"/>
  <c r="A2844" i="26"/>
  <c r="A2843" i="26"/>
  <c r="A2842" i="26"/>
  <c r="A2841" i="26"/>
  <c r="A2840" i="26"/>
  <c r="A2839" i="26"/>
  <c r="A2838" i="26"/>
  <c r="A2837" i="26"/>
  <c r="A2836" i="26"/>
  <c r="A2835" i="26"/>
  <c r="A2834" i="26"/>
  <c r="A2833" i="26"/>
  <c r="A2832" i="26"/>
  <c r="A2831" i="26"/>
  <c r="A2830" i="26"/>
  <c r="A2829" i="26"/>
  <c r="A2828" i="26"/>
  <c r="A2827" i="26"/>
  <c r="A2826" i="26"/>
  <c r="A2825" i="26"/>
  <c r="A2824" i="26"/>
  <c r="A2823" i="26"/>
  <c r="A2822" i="26"/>
  <c r="A2821" i="26"/>
  <c r="A2820" i="26"/>
  <c r="A2819" i="26"/>
  <c r="A2818" i="26"/>
  <c r="A2817" i="26"/>
  <c r="A2816" i="26"/>
  <c r="A2815" i="26"/>
  <c r="A2814" i="26"/>
  <c r="A2813" i="26"/>
  <c r="A2812" i="26"/>
  <c r="A2811" i="26"/>
  <c r="A2810" i="26"/>
  <c r="A2809" i="26"/>
  <c r="A2808" i="26"/>
  <c r="A2807" i="26"/>
  <c r="A2806" i="26"/>
  <c r="A2805" i="26"/>
  <c r="A2804" i="26"/>
  <c r="A2803" i="26"/>
  <c r="A2802" i="26"/>
  <c r="A2801" i="26"/>
  <c r="A2800" i="26"/>
  <c r="A2799" i="26"/>
  <c r="A2798" i="26"/>
  <c r="A2797" i="26"/>
  <c r="A2796" i="26"/>
  <c r="A2795" i="26"/>
  <c r="A2794" i="26"/>
  <c r="A2793" i="26"/>
  <c r="A2792" i="26"/>
  <c r="A2791" i="26"/>
  <c r="A2790" i="26"/>
  <c r="A2789" i="26"/>
  <c r="A2788" i="26"/>
  <c r="A2787" i="26"/>
  <c r="A2786" i="26"/>
  <c r="A2785" i="26"/>
  <c r="A2784" i="26"/>
  <c r="A2783" i="26"/>
  <c r="A2782" i="26"/>
  <c r="A2781" i="26"/>
  <c r="A2780" i="26"/>
  <c r="A2779" i="26"/>
  <c r="A2778" i="26"/>
  <c r="A2777" i="26"/>
  <c r="A2776" i="26"/>
  <c r="A2775" i="26"/>
  <c r="A2774" i="26"/>
  <c r="A2773" i="26"/>
  <c r="A2772" i="26"/>
  <c r="A2771" i="26"/>
  <c r="A2770" i="26"/>
  <c r="A2769" i="26"/>
  <c r="A2768" i="26"/>
  <c r="A2767" i="26"/>
  <c r="A2766" i="26"/>
  <c r="A2765" i="26"/>
  <c r="A2764" i="26"/>
  <c r="A2763" i="26"/>
  <c r="A2762" i="26"/>
  <c r="A2761" i="26"/>
  <c r="A2760" i="26"/>
  <c r="A2759" i="26"/>
  <c r="A2758" i="26"/>
  <c r="A2757" i="26"/>
  <c r="A2756" i="26"/>
  <c r="A2755" i="26"/>
  <c r="A2754" i="26"/>
  <c r="A2753" i="26"/>
  <c r="A2752" i="26"/>
  <c r="A2751" i="26"/>
  <c r="A2750" i="26"/>
  <c r="A2749" i="26"/>
  <c r="A2748" i="26"/>
  <c r="A2747" i="26"/>
  <c r="A2746" i="26"/>
  <c r="A2745" i="26"/>
  <c r="A2744" i="26"/>
  <c r="A2743" i="26"/>
  <c r="A2742" i="26"/>
  <c r="A2741" i="26"/>
  <c r="A2740" i="26"/>
  <c r="A2739" i="26"/>
  <c r="A2738" i="26"/>
  <c r="A2737" i="26"/>
  <c r="A2736" i="26"/>
  <c r="A2735" i="26"/>
  <c r="A2734" i="26"/>
  <c r="A2733" i="26"/>
  <c r="A2732" i="26"/>
  <c r="A2731" i="26"/>
  <c r="A2730" i="26"/>
  <c r="A2729" i="26"/>
  <c r="A2728" i="26"/>
  <c r="A2727" i="26"/>
  <c r="A2726" i="26"/>
  <c r="A2725" i="26"/>
  <c r="A2724" i="26"/>
  <c r="A2723" i="26"/>
  <c r="A2722" i="26"/>
  <c r="A2721" i="26"/>
  <c r="A2720" i="26"/>
  <c r="A2719" i="26"/>
  <c r="A2718" i="26"/>
  <c r="A2717" i="26"/>
  <c r="A2716" i="26"/>
  <c r="A2715" i="26"/>
  <c r="A2714" i="26"/>
  <c r="A2713" i="26"/>
  <c r="A2712" i="26"/>
  <c r="A2711" i="26"/>
  <c r="A2710" i="26"/>
  <c r="A2709" i="26"/>
  <c r="A2708" i="26"/>
  <c r="A2707" i="26"/>
  <c r="A2706" i="26"/>
  <c r="A2705" i="26"/>
  <c r="A2704" i="26"/>
  <c r="A2703" i="26"/>
  <c r="A2702" i="26"/>
  <c r="A2701" i="26"/>
  <c r="A2700" i="26"/>
  <c r="A2699" i="26"/>
  <c r="A2698" i="26"/>
  <c r="A2697" i="26"/>
  <c r="A2696" i="26"/>
  <c r="A2695" i="26"/>
  <c r="A2694" i="26"/>
  <c r="A2693" i="26"/>
  <c r="A2692" i="26"/>
  <c r="A2691" i="26"/>
  <c r="A2690" i="26"/>
  <c r="A2689" i="26"/>
  <c r="A2688" i="26"/>
  <c r="A2687" i="26"/>
  <c r="A2686" i="26"/>
  <c r="A2685" i="26"/>
  <c r="A2684" i="26"/>
  <c r="A2683" i="26"/>
  <c r="A2682" i="26"/>
  <c r="A2681" i="26"/>
  <c r="A2680" i="26"/>
  <c r="A2679" i="26"/>
  <c r="A2678" i="26"/>
  <c r="A2677" i="26"/>
  <c r="A2676" i="26"/>
  <c r="A2675" i="26"/>
  <c r="A2674" i="26"/>
  <c r="A2673" i="26"/>
  <c r="A2672" i="26"/>
  <c r="A2671" i="26"/>
  <c r="A2670" i="26"/>
  <c r="A2669" i="26"/>
  <c r="A2668" i="26"/>
  <c r="A2667" i="26"/>
  <c r="A2666" i="26"/>
  <c r="A2665" i="26"/>
  <c r="A2664" i="26"/>
  <c r="A2663" i="26"/>
  <c r="A2662" i="26"/>
  <c r="A2661" i="26"/>
  <c r="A2660" i="26"/>
  <c r="A2659" i="26"/>
  <c r="A2658" i="26"/>
  <c r="A2657" i="26"/>
  <c r="A2656" i="26"/>
  <c r="A2655" i="26"/>
  <c r="A2654" i="26"/>
  <c r="A2653" i="26"/>
  <c r="A2652" i="26"/>
  <c r="A2651" i="26"/>
  <c r="A2650" i="26"/>
  <c r="A2649" i="26"/>
  <c r="A2648" i="26"/>
  <c r="A2647" i="26"/>
  <c r="A2646" i="26"/>
  <c r="A2645" i="26"/>
  <c r="A2644" i="26"/>
  <c r="A2643" i="26"/>
  <c r="A2642" i="26"/>
  <c r="A2641" i="26"/>
  <c r="A2640" i="26"/>
  <c r="A2639" i="26"/>
  <c r="A2638" i="26"/>
  <c r="A2637" i="26"/>
  <c r="A2636" i="26"/>
  <c r="A2635" i="26"/>
  <c r="A2634" i="26"/>
  <c r="A2633" i="26"/>
  <c r="A2632" i="26"/>
  <c r="A2631" i="26"/>
  <c r="A2630" i="26"/>
  <c r="A2629" i="26"/>
  <c r="A2628" i="26"/>
  <c r="A2627" i="26"/>
  <c r="A2626" i="26"/>
  <c r="A2625" i="26"/>
  <c r="A2624" i="26"/>
  <c r="A2623" i="26"/>
  <c r="A2622" i="26"/>
  <c r="A2621" i="26"/>
  <c r="A2620" i="26"/>
  <c r="A2619" i="26"/>
  <c r="A2618" i="26"/>
  <c r="A2617" i="26"/>
  <c r="A2616" i="26"/>
  <c r="A2615" i="26"/>
  <c r="A2614" i="26"/>
  <c r="A2613" i="26"/>
  <c r="A2612" i="26"/>
  <c r="A2611" i="26"/>
  <c r="A2610" i="26"/>
  <c r="A2609" i="26"/>
  <c r="A2608" i="26"/>
  <c r="A2607" i="26"/>
  <c r="A2606" i="26"/>
  <c r="A2605" i="26"/>
  <c r="A2604" i="26"/>
  <c r="A2603" i="26"/>
  <c r="A2602" i="26"/>
  <c r="A2601" i="26"/>
  <c r="A2600" i="26"/>
  <c r="A2599" i="26"/>
  <c r="A2598" i="26"/>
  <c r="A2597" i="26"/>
  <c r="A2596" i="26"/>
  <c r="A2595" i="26"/>
  <c r="A2594" i="26"/>
  <c r="A2593" i="26"/>
  <c r="A2592" i="26"/>
  <c r="A2591" i="26"/>
  <c r="A2590" i="26"/>
  <c r="A2589" i="26"/>
  <c r="A2588" i="26"/>
  <c r="A2587" i="26"/>
  <c r="A2586" i="26"/>
  <c r="A2585" i="26"/>
  <c r="A2584" i="26"/>
  <c r="A2583" i="26"/>
  <c r="A2582" i="26"/>
  <c r="A2581" i="26"/>
  <c r="A2580" i="26"/>
  <c r="A2579" i="26"/>
  <c r="A2578" i="26"/>
  <c r="A2577" i="26"/>
  <c r="A2576" i="26"/>
  <c r="A2575" i="26"/>
  <c r="A2574" i="26"/>
  <c r="A2573" i="26"/>
  <c r="A2572" i="26"/>
  <c r="A2571" i="26"/>
  <c r="A2570" i="26"/>
  <c r="A2569" i="26"/>
  <c r="A2568" i="26"/>
  <c r="A2567" i="26"/>
  <c r="A2566" i="26"/>
  <c r="A2565" i="26"/>
  <c r="A2564" i="26"/>
  <c r="A2563" i="26"/>
  <c r="A2562" i="26"/>
  <c r="A2561" i="26"/>
  <c r="A2560" i="26"/>
  <c r="A2559" i="26"/>
  <c r="A2558" i="26"/>
  <c r="A2557" i="26"/>
  <c r="A2556" i="26"/>
  <c r="A2555" i="26"/>
  <c r="A2554" i="26"/>
  <c r="A2553" i="26"/>
  <c r="A2552" i="26"/>
  <c r="A2551" i="26"/>
  <c r="A2550" i="26"/>
  <c r="A2549" i="26"/>
  <c r="A2548" i="26"/>
  <c r="A2547" i="26"/>
  <c r="A2546" i="26"/>
  <c r="A2545" i="26"/>
  <c r="A2544" i="26"/>
  <c r="A2543" i="26"/>
  <c r="A2542" i="26"/>
  <c r="A2541" i="26"/>
  <c r="A2540" i="26"/>
  <c r="A2539" i="26"/>
  <c r="A2538" i="26"/>
  <c r="A2537" i="26"/>
  <c r="A2536" i="26"/>
  <c r="A2535" i="26"/>
  <c r="A2534" i="26"/>
  <c r="A2533" i="26"/>
  <c r="A2532" i="26"/>
  <c r="A2531" i="26"/>
  <c r="A2530" i="26"/>
  <c r="A2529" i="26"/>
  <c r="A2528" i="26"/>
  <c r="A2527" i="26"/>
  <c r="A2526" i="26"/>
  <c r="A2525" i="26"/>
  <c r="A2524" i="26"/>
  <c r="A2523" i="26"/>
  <c r="A2522" i="26"/>
  <c r="A2521" i="26"/>
  <c r="A2520" i="26"/>
  <c r="A2519" i="26"/>
  <c r="A2518" i="26"/>
  <c r="A2517" i="26"/>
  <c r="A2516" i="26"/>
  <c r="A2515" i="26"/>
  <c r="A2514" i="26"/>
  <c r="A2513" i="26"/>
  <c r="A2512" i="26"/>
  <c r="A2511" i="26"/>
  <c r="A2510" i="26"/>
  <c r="A2509" i="26"/>
  <c r="A2508" i="26"/>
  <c r="A2507" i="26"/>
  <c r="A2506" i="26"/>
  <c r="A2505" i="26"/>
  <c r="A2504" i="26"/>
  <c r="A2503" i="26"/>
  <c r="A2502" i="26"/>
  <c r="A2501" i="26"/>
  <c r="A2500" i="26"/>
  <c r="A2499" i="26"/>
  <c r="A2498" i="26"/>
  <c r="A2497" i="26"/>
  <c r="A2496" i="26"/>
  <c r="A2495" i="26"/>
  <c r="A2494" i="26"/>
  <c r="A2493" i="26"/>
  <c r="A2492" i="26"/>
  <c r="A2491" i="26"/>
  <c r="A2490" i="26"/>
  <c r="A2489" i="26"/>
  <c r="A2488" i="26"/>
  <c r="A2487" i="26"/>
  <c r="A2486" i="26"/>
  <c r="A2485" i="26"/>
  <c r="A2484" i="26"/>
  <c r="A2483" i="26"/>
  <c r="A2482" i="26"/>
  <c r="A2481" i="26"/>
  <c r="A2480" i="26"/>
  <c r="A2479" i="26"/>
  <c r="A2478" i="26"/>
  <c r="A2477" i="26"/>
  <c r="A2476" i="26"/>
  <c r="A2475" i="26"/>
  <c r="A2474" i="26"/>
  <c r="A2473" i="26"/>
  <c r="A2472" i="26"/>
  <c r="A2471" i="26"/>
  <c r="A2470" i="26"/>
  <c r="A2469" i="26"/>
  <c r="A2468" i="26"/>
  <c r="A2467" i="26"/>
  <c r="A2466" i="26"/>
  <c r="A2465" i="26"/>
  <c r="A2464" i="26"/>
  <c r="A2463" i="26"/>
  <c r="A2462" i="26"/>
  <c r="A2461" i="26"/>
  <c r="A2460" i="26"/>
  <c r="A2459" i="26"/>
  <c r="A2458" i="26"/>
  <c r="A2457" i="26"/>
  <c r="A2456" i="26"/>
  <c r="A2455" i="26"/>
  <c r="A2454" i="26"/>
  <c r="A2453" i="26"/>
  <c r="A2452" i="26"/>
  <c r="A2451" i="26"/>
  <c r="A2450" i="26"/>
  <c r="A2449" i="26"/>
  <c r="A2448" i="26"/>
  <c r="A2447" i="26"/>
  <c r="A2446" i="26"/>
  <c r="A2445" i="26"/>
  <c r="A2444" i="26"/>
  <c r="A2443" i="26"/>
  <c r="A2442" i="26"/>
  <c r="A2441" i="26"/>
  <c r="A2440" i="26"/>
  <c r="A2439" i="26"/>
  <c r="A2438" i="26"/>
  <c r="A2437" i="26"/>
  <c r="A2436" i="26"/>
  <c r="A2435" i="26"/>
  <c r="A2434" i="26"/>
  <c r="A2433" i="26"/>
  <c r="A2432" i="26"/>
  <c r="A2431" i="26"/>
  <c r="A2430" i="26"/>
  <c r="A2429" i="26"/>
  <c r="A2428" i="26"/>
  <c r="A2427" i="26"/>
  <c r="A2426" i="26"/>
  <c r="A2425" i="26"/>
  <c r="A2424" i="26"/>
  <c r="A2423" i="26"/>
  <c r="A2422" i="26"/>
  <c r="A2421" i="26"/>
  <c r="A2420" i="26"/>
  <c r="A2419" i="26"/>
  <c r="A2418" i="26"/>
  <c r="A2417" i="26"/>
  <c r="A2416" i="26"/>
  <c r="A2415" i="26"/>
  <c r="A2414" i="26"/>
  <c r="A2413" i="26"/>
  <c r="A2412" i="26"/>
  <c r="A2411" i="26"/>
  <c r="A2410" i="26"/>
  <c r="A2409" i="26"/>
  <c r="A2408" i="26"/>
  <c r="A2407" i="26"/>
  <c r="A2406" i="26"/>
  <c r="A2405" i="26"/>
  <c r="A2404" i="26"/>
  <c r="A2403" i="26"/>
  <c r="A2402" i="26"/>
  <c r="A2401" i="26"/>
  <c r="A2400" i="26"/>
  <c r="A2399" i="26"/>
  <c r="A2398" i="26"/>
  <c r="A2397" i="26"/>
  <c r="A2396" i="26"/>
  <c r="A2395" i="26"/>
  <c r="A2394" i="26"/>
  <c r="A2393" i="26"/>
  <c r="A2392" i="26"/>
  <c r="A2391" i="26"/>
  <c r="A2390" i="26"/>
  <c r="A2389" i="26"/>
  <c r="A2388" i="26"/>
  <c r="A2387" i="26"/>
  <c r="A2386" i="26"/>
  <c r="A2385" i="26"/>
  <c r="A2384" i="26"/>
  <c r="A2383" i="26"/>
  <c r="A2382" i="26"/>
  <c r="A2381" i="26"/>
  <c r="A2380" i="26"/>
  <c r="A2379" i="26"/>
  <c r="A2378" i="26"/>
  <c r="A2377" i="26"/>
  <c r="A2376" i="26"/>
  <c r="A2375" i="26"/>
  <c r="A2374" i="26"/>
  <c r="A2373" i="26"/>
  <c r="A2372" i="26"/>
  <c r="A2371" i="26"/>
  <c r="A2370" i="26"/>
  <c r="A2369" i="26"/>
  <c r="A2368" i="26"/>
  <c r="A2367" i="26"/>
  <c r="A2366" i="26"/>
  <c r="A2365" i="26"/>
  <c r="A2364" i="26"/>
  <c r="A2363" i="26"/>
  <c r="A2362" i="26"/>
  <c r="A2361" i="26"/>
  <c r="A2360" i="26"/>
  <c r="A2359" i="26"/>
  <c r="A2358" i="26"/>
  <c r="A2357" i="26"/>
  <c r="A2356" i="26"/>
  <c r="A2355" i="26"/>
  <c r="A2354" i="26"/>
  <c r="A2353" i="26"/>
  <c r="A2352" i="26"/>
  <c r="A2351" i="26"/>
  <c r="A2350" i="26"/>
  <c r="A2349" i="26"/>
  <c r="A2348" i="26"/>
  <c r="A2347" i="26"/>
  <c r="A2346" i="26"/>
  <c r="A2345" i="26"/>
  <c r="A2344" i="26"/>
  <c r="A2343" i="26"/>
  <c r="A2342" i="26"/>
  <c r="A2341" i="26"/>
  <c r="A2340" i="26"/>
  <c r="A2339" i="26"/>
  <c r="A2338" i="26"/>
  <c r="A2337" i="26"/>
  <c r="A2336" i="26"/>
  <c r="A2335" i="26"/>
  <c r="A2334" i="26"/>
  <c r="A2333" i="26"/>
  <c r="A2332" i="26"/>
  <c r="A2331" i="26"/>
  <c r="A2330" i="26"/>
  <c r="A2329" i="26"/>
  <c r="A2328" i="26"/>
  <c r="A2327" i="26"/>
  <c r="A2326" i="26"/>
  <c r="A2325" i="26"/>
  <c r="A2324" i="26"/>
  <c r="A2323" i="26"/>
  <c r="A2322" i="26"/>
  <c r="A2321" i="26"/>
  <c r="A2320" i="26"/>
  <c r="A2319" i="26"/>
  <c r="A2318" i="26"/>
  <c r="A2317" i="26"/>
  <c r="A2316" i="26"/>
  <c r="A2315" i="26"/>
  <c r="A2314" i="26"/>
  <c r="A2313" i="26"/>
  <c r="A2312" i="26"/>
  <c r="A2311" i="26"/>
  <c r="A2310" i="26"/>
  <c r="A2309" i="26"/>
  <c r="A2308" i="26"/>
  <c r="A2307" i="26"/>
  <c r="A2306" i="26"/>
  <c r="A2305" i="26"/>
  <c r="A2304" i="26"/>
  <c r="A2303" i="26"/>
  <c r="A2302" i="26"/>
  <c r="A2301" i="26"/>
  <c r="A2300" i="26"/>
  <c r="A2299" i="26"/>
  <c r="A2298" i="26"/>
  <c r="A2297" i="26"/>
  <c r="A2296" i="26"/>
  <c r="A2295" i="26"/>
  <c r="A2294" i="26"/>
  <c r="A2293" i="26"/>
  <c r="A2292" i="26"/>
  <c r="A2291" i="26"/>
  <c r="A2290" i="26"/>
  <c r="A2289" i="26"/>
  <c r="A2288" i="26"/>
  <c r="A2287" i="26"/>
  <c r="A2286" i="26"/>
  <c r="A2285" i="26"/>
  <c r="A2284" i="26"/>
  <c r="A2283" i="26"/>
  <c r="A2282" i="26"/>
  <c r="A2281" i="26"/>
  <c r="A2280" i="26"/>
  <c r="A2279" i="26"/>
  <c r="A2278" i="26"/>
  <c r="A2277" i="26"/>
  <c r="A2276" i="26"/>
  <c r="A2275" i="26"/>
  <c r="A2274" i="26"/>
  <c r="A2273" i="26"/>
  <c r="A2272" i="26"/>
  <c r="A2271" i="26"/>
  <c r="A2270" i="26"/>
  <c r="A2269" i="26"/>
  <c r="A2268" i="26"/>
  <c r="A2267" i="26"/>
  <c r="A2266" i="26"/>
  <c r="A2265" i="26"/>
  <c r="A2264" i="26"/>
  <c r="A2263" i="26"/>
  <c r="A2262" i="26"/>
  <c r="A2261" i="26"/>
  <c r="A2260" i="26"/>
  <c r="A2259" i="26"/>
  <c r="A2258" i="26"/>
  <c r="A2257" i="26"/>
  <c r="A2256" i="26"/>
  <c r="A2255" i="26"/>
  <c r="A2254" i="26"/>
  <c r="A2253" i="26"/>
  <c r="A2252" i="26"/>
  <c r="A2251" i="26"/>
  <c r="A2250" i="26"/>
  <c r="A2249" i="26"/>
  <c r="A2248" i="26"/>
  <c r="A2247" i="26"/>
  <c r="A2246" i="26"/>
  <c r="A2245" i="26"/>
  <c r="A2244" i="26"/>
  <c r="A2243" i="26"/>
  <c r="A2242" i="26"/>
  <c r="A2241" i="26"/>
  <c r="A2240" i="26"/>
  <c r="A2239" i="26"/>
  <c r="A2238" i="26"/>
  <c r="A2237" i="26"/>
  <c r="A2236" i="26"/>
  <c r="A2235" i="26"/>
  <c r="A2234" i="26"/>
  <c r="A2233" i="26"/>
  <c r="A2232" i="26"/>
  <c r="A2231" i="26"/>
  <c r="A2230" i="26"/>
  <c r="A2229" i="26"/>
  <c r="A2228" i="26"/>
  <c r="A2227" i="26"/>
  <c r="A2226" i="26"/>
  <c r="A2225" i="26"/>
  <c r="A2224" i="26"/>
  <c r="A2223" i="26"/>
  <c r="A2222" i="26"/>
  <c r="A2221" i="26"/>
  <c r="A2220" i="26"/>
  <c r="A2219" i="26"/>
  <c r="A2218" i="26"/>
  <c r="A2217" i="26"/>
  <c r="A2216" i="26"/>
  <c r="A2215" i="26"/>
  <c r="A2214" i="26"/>
  <c r="A2213" i="26"/>
  <c r="A2212" i="26"/>
  <c r="A2211" i="26"/>
  <c r="A2210" i="26"/>
  <c r="A2209" i="26"/>
  <c r="A2208" i="26"/>
  <c r="A2207" i="26"/>
  <c r="A2206" i="26"/>
  <c r="A2205" i="26"/>
  <c r="A2204" i="26"/>
  <c r="A2203" i="26"/>
  <c r="A2202" i="26"/>
  <c r="A2201" i="26"/>
  <c r="A2200" i="26"/>
  <c r="A2199" i="26"/>
  <c r="A2198" i="26"/>
  <c r="A2197" i="26"/>
  <c r="A2196" i="26"/>
  <c r="A2195" i="26"/>
  <c r="A2194" i="26"/>
  <c r="A2193" i="26"/>
  <c r="A2192" i="26"/>
  <c r="A2191" i="26"/>
  <c r="A2190" i="26"/>
  <c r="A2189" i="26"/>
  <c r="A2188" i="26"/>
  <c r="A2187" i="26"/>
  <c r="A2186" i="26"/>
  <c r="A2185" i="26"/>
  <c r="A2184" i="26"/>
  <c r="A2183" i="26"/>
  <c r="A2182" i="26"/>
  <c r="A2181" i="26"/>
  <c r="A2180" i="26"/>
  <c r="A2179" i="26"/>
  <c r="A2178" i="26"/>
  <c r="A2177" i="26"/>
  <c r="A2176" i="26"/>
  <c r="A2175" i="26"/>
  <c r="A2174" i="26"/>
  <c r="A2173" i="26"/>
  <c r="A2172" i="26"/>
  <c r="A2171" i="26"/>
  <c r="A2170" i="26"/>
  <c r="A2169" i="26"/>
  <c r="A2168" i="26"/>
  <c r="A2167" i="26"/>
  <c r="A2166" i="26"/>
  <c r="A2165" i="26"/>
  <c r="A2164" i="26"/>
  <c r="A2163" i="26"/>
  <c r="A2162" i="26"/>
  <c r="A2161" i="26"/>
  <c r="A2160" i="26"/>
  <c r="A2159" i="26"/>
  <c r="A2158" i="26"/>
  <c r="A2157" i="26"/>
  <c r="A2156" i="26"/>
  <c r="A2155" i="26"/>
  <c r="A2154" i="26"/>
  <c r="A2153" i="26"/>
  <c r="A2152" i="26"/>
  <c r="A2151" i="26"/>
  <c r="A2150" i="26"/>
  <c r="A2149" i="26"/>
  <c r="A2148" i="26"/>
  <c r="A2147" i="26"/>
  <c r="A2146" i="26"/>
  <c r="A2145" i="26"/>
  <c r="A2144" i="26"/>
  <c r="A2143" i="26"/>
  <c r="A2142" i="26"/>
  <c r="A2141" i="26"/>
  <c r="A2140" i="26"/>
  <c r="A2139" i="26"/>
  <c r="A2138" i="26"/>
  <c r="A2137" i="26"/>
  <c r="A2136" i="26"/>
  <c r="A2135" i="26"/>
  <c r="A2134" i="26"/>
  <c r="A2133" i="26"/>
  <c r="A2132" i="26"/>
  <c r="A2131" i="26"/>
  <c r="A2130" i="26"/>
  <c r="A2129" i="26"/>
  <c r="A2128" i="26"/>
  <c r="A2127" i="26"/>
  <c r="A2126" i="26"/>
  <c r="A2125" i="26"/>
  <c r="A2124" i="26"/>
  <c r="A2123" i="26"/>
  <c r="A2122" i="26"/>
  <c r="A2121" i="26"/>
  <c r="A2120" i="26"/>
  <c r="A2119" i="26"/>
  <c r="A2118" i="26"/>
  <c r="A2117" i="26"/>
  <c r="A2116" i="26"/>
  <c r="A2115" i="26"/>
  <c r="A2114" i="26"/>
  <c r="A2113" i="26"/>
  <c r="A2112" i="26"/>
  <c r="A2111" i="26"/>
  <c r="A2110" i="26"/>
  <c r="A2109" i="26"/>
  <c r="A2108" i="26"/>
  <c r="A2107" i="26"/>
  <c r="A2106" i="26"/>
  <c r="A2105" i="26"/>
  <c r="A2104" i="26"/>
  <c r="A2103" i="26"/>
  <c r="A2102" i="26"/>
  <c r="A2101" i="26"/>
  <c r="A2100" i="26"/>
  <c r="A2099" i="26"/>
  <c r="A2098" i="26"/>
  <c r="A2097" i="26"/>
  <c r="A2096" i="26"/>
  <c r="A2095" i="26"/>
  <c r="A2094" i="26"/>
  <c r="A2093" i="26"/>
  <c r="A2092" i="26"/>
  <c r="A2091" i="26"/>
  <c r="A2090" i="26"/>
  <c r="A2089" i="26"/>
  <c r="A2088" i="26"/>
  <c r="A2087" i="26"/>
  <c r="A2086" i="26"/>
  <c r="A2085" i="26"/>
  <c r="A2084" i="26"/>
  <c r="A2083" i="26"/>
  <c r="A2082" i="26"/>
  <c r="A2081" i="26"/>
  <c r="A2080" i="26"/>
  <c r="A2079" i="26"/>
  <c r="A2078" i="26"/>
  <c r="A2077" i="26"/>
  <c r="A2076" i="26"/>
  <c r="A2075" i="26"/>
  <c r="A2074" i="26"/>
  <c r="A2073" i="26"/>
  <c r="A2072" i="26"/>
  <c r="A2071" i="26"/>
  <c r="A2070" i="26"/>
  <c r="A2069" i="26"/>
  <c r="A2068" i="26"/>
  <c r="A2067" i="26"/>
  <c r="A2066" i="26"/>
  <c r="A2065" i="26"/>
  <c r="A2064" i="26"/>
  <c r="A2063" i="26"/>
  <c r="A2062" i="26"/>
  <c r="A2061" i="26"/>
  <c r="A2060" i="26"/>
  <c r="A2059" i="26"/>
  <c r="A2058" i="26"/>
  <c r="A2057" i="26"/>
  <c r="A2056" i="26"/>
  <c r="A2055" i="26"/>
  <c r="A2054" i="26"/>
  <c r="A2053" i="26"/>
  <c r="A2052" i="26"/>
  <c r="A2051" i="26"/>
  <c r="A2050" i="26"/>
  <c r="A2049" i="26"/>
  <c r="A2048" i="26"/>
  <c r="A2047" i="26"/>
  <c r="A2046" i="26"/>
  <c r="A2045" i="26"/>
  <c r="A2044" i="26"/>
  <c r="A2043" i="26"/>
  <c r="A2042" i="26"/>
  <c r="A2041" i="26"/>
  <c r="A2040" i="26"/>
  <c r="A2039" i="26"/>
  <c r="A2038" i="26"/>
  <c r="A2037" i="26"/>
  <c r="A2036" i="26"/>
  <c r="A2035" i="26"/>
  <c r="A2034" i="26"/>
  <c r="A2033" i="26"/>
  <c r="A2032" i="26"/>
  <c r="A2031" i="26"/>
  <c r="A2030" i="26"/>
  <c r="A2029" i="26"/>
  <c r="A2028" i="26"/>
  <c r="A2027" i="26"/>
  <c r="A2026" i="26"/>
  <c r="A2025" i="26"/>
  <c r="A2024" i="26"/>
  <c r="A2023" i="26"/>
  <c r="A2022" i="26"/>
  <c r="A2021" i="26"/>
  <c r="A2020" i="26"/>
  <c r="A2019" i="26"/>
  <c r="A2018" i="26"/>
  <c r="A2017" i="26"/>
  <c r="A2016" i="26"/>
  <c r="A2015" i="26"/>
  <c r="A2014" i="26"/>
  <c r="A2013" i="26"/>
  <c r="A2012" i="26"/>
  <c r="A2011" i="26"/>
  <c r="A2010" i="26"/>
  <c r="A2009" i="26"/>
  <c r="A2008" i="26"/>
  <c r="A2007" i="26"/>
  <c r="A2006" i="26"/>
  <c r="A2005" i="26"/>
  <c r="A2004" i="26"/>
  <c r="A2003" i="26"/>
  <c r="A2002" i="26"/>
  <c r="A2001" i="26"/>
  <c r="A2000" i="26"/>
  <c r="A1999" i="26"/>
  <c r="A1998" i="26"/>
  <c r="A1997" i="26"/>
  <c r="A1996" i="26"/>
  <c r="A1995" i="26"/>
  <c r="A1994" i="26"/>
  <c r="A1993" i="26"/>
  <c r="A1992" i="26"/>
  <c r="A1991" i="26"/>
  <c r="A1990" i="26"/>
  <c r="A1989" i="26"/>
  <c r="A1988" i="26"/>
  <c r="A1987" i="26"/>
  <c r="A1986" i="26"/>
  <c r="A1985" i="26"/>
  <c r="A1984" i="26"/>
  <c r="A1983" i="26"/>
  <c r="A1982" i="26"/>
  <c r="A1981" i="26"/>
  <c r="A1980" i="26"/>
  <c r="A1979" i="26"/>
  <c r="A1978" i="26"/>
  <c r="A1977" i="26"/>
  <c r="A1976" i="26"/>
  <c r="A1975" i="26"/>
  <c r="A1974" i="26"/>
  <c r="A1973" i="26"/>
  <c r="A1972" i="26"/>
  <c r="A1971" i="26"/>
  <c r="A1970" i="26"/>
  <c r="A1969" i="26"/>
  <c r="A1968" i="26"/>
  <c r="A1967" i="26"/>
  <c r="A1966" i="26"/>
  <c r="A1965" i="26"/>
  <c r="A1964" i="26"/>
  <c r="A1963" i="26"/>
  <c r="A1962" i="26"/>
  <c r="A1961" i="26"/>
  <c r="A1960" i="26"/>
  <c r="A1959" i="26"/>
  <c r="A1958" i="26"/>
  <c r="A1957" i="26"/>
  <c r="A1956" i="26"/>
  <c r="A1955" i="26"/>
  <c r="A1954" i="26"/>
  <c r="A1953" i="26"/>
  <c r="A1952" i="26"/>
  <c r="A1951" i="26"/>
  <c r="A1950" i="26"/>
  <c r="A1949" i="26"/>
  <c r="A1948" i="26"/>
  <c r="A1947" i="26"/>
  <c r="A1946" i="26"/>
  <c r="A1945" i="26"/>
  <c r="A1944" i="26"/>
  <c r="A1943" i="26"/>
  <c r="A1942" i="26"/>
  <c r="A1941" i="26"/>
  <c r="A1940" i="26"/>
  <c r="A1939" i="26"/>
  <c r="A1938" i="26"/>
  <c r="A1937" i="26"/>
  <c r="A1936" i="26"/>
  <c r="A1935" i="26"/>
  <c r="A1934" i="26"/>
  <c r="A1933" i="26"/>
  <c r="A1932" i="26"/>
  <c r="A1931" i="26"/>
  <c r="A1930" i="26"/>
  <c r="A1929" i="26"/>
  <c r="A1928" i="26"/>
  <c r="A1927" i="26"/>
  <c r="A1926" i="26"/>
  <c r="A1925" i="26"/>
  <c r="A1924" i="26"/>
  <c r="A1923" i="26"/>
  <c r="A1922" i="26"/>
  <c r="A1921" i="26"/>
  <c r="A1920" i="26"/>
  <c r="A1919" i="26"/>
  <c r="A1918" i="26"/>
  <c r="A1917" i="26"/>
  <c r="A1916" i="26"/>
  <c r="A1915" i="26"/>
  <c r="A1914" i="26"/>
  <c r="A1913" i="26"/>
  <c r="A1912" i="26"/>
  <c r="A1911" i="26"/>
  <c r="A1910" i="26"/>
  <c r="A1909" i="26"/>
  <c r="A1908" i="26"/>
  <c r="A1907" i="26"/>
  <c r="A1906" i="26"/>
  <c r="A1905" i="26"/>
  <c r="A1904" i="26"/>
  <c r="A1903" i="26"/>
  <c r="A1902" i="26"/>
  <c r="A1901" i="26"/>
  <c r="A1900" i="26"/>
  <c r="A1899" i="26"/>
  <c r="A1898" i="26"/>
  <c r="A1897" i="26"/>
  <c r="A1896" i="26"/>
  <c r="A1895" i="26"/>
  <c r="A1894" i="26"/>
  <c r="A1893" i="26"/>
  <c r="A1892" i="26"/>
  <c r="A1891" i="26"/>
  <c r="A1890" i="26"/>
  <c r="A1889" i="26"/>
  <c r="A1888" i="26"/>
  <c r="A1887" i="26"/>
  <c r="A1886" i="26"/>
  <c r="A1885" i="26"/>
  <c r="A1884" i="26"/>
  <c r="A1883" i="26"/>
  <c r="A1882" i="26"/>
  <c r="A1881" i="26"/>
  <c r="A1880" i="26"/>
  <c r="A1879" i="26"/>
  <c r="A1878" i="26"/>
  <c r="A1877" i="26"/>
  <c r="A1876" i="26"/>
  <c r="A1875" i="26"/>
  <c r="A1874" i="26"/>
  <c r="A1873" i="26"/>
  <c r="A1872" i="26"/>
  <c r="A1871" i="26"/>
  <c r="A1870" i="26"/>
  <c r="A1869" i="26"/>
  <c r="A1868" i="26"/>
  <c r="A1867" i="26"/>
  <c r="A1866" i="26"/>
  <c r="A1865" i="26"/>
  <c r="A1864" i="26"/>
  <c r="A1863" i="26"/>
  <c r="A1862" i="26"/>
  <c r="A1861" i="26"/>
  <c r="A1860" i="26"/>
  <c r="A1859" i="26"/>
  <c r="A1858" i="26"/>
  <c r="A1857" i="26"/>
  <c r="A1856" i="26"/>
  <c r="A1855" i="26"/>
  <c r="A1854" i="26"/>
  <c r="A1853" i="26"/>
  <c r="A1852" i="26"/>
  <c r="A1851" i="26"/>
  <c r="A1850" i="26"/>
  <c r="A1849" i="26"/>
  <c r="A1848" i="26"/>
  <c r="A1847" i="26"/>
  <c r="A1846" i="26"/>
  <c r="A1845" i="26"/>
  <c r="A1844" i="26"/>
  <c r="A1843" i="26"/>
  <c r="A1842" i="26"/>
  <c r="A1841" i="26"/>
  <c r="A1840" i="26"/>
  <c r="A1839" i="26"/>
  <c r="A1838" i="26"/>
  <c r="A1837" i="26"/>
  <c r="A1836" i="26"/>
  <c r="A1835" i="26"/>
  <c r="A1834" i="26"/>
  <c r="A1833" i="26"/>
  <c r="A1832" i="26"/>
  <c r="A1831" i="26"/>
  <c r="A1830" i="26"/>
  <c r="A1829" i="26"/>
  <c r="A1828" i="26"/>
  <c r="A1827" i="26"/>
  <c r="A1826" i="26"/>
  <c r="A1825" i="26"/>
  <c r="A1824" i="26"/>
  <c r="A1823" i="26"/>
  <c r="A1822" i="26"/>
  <c r="A1821" i="26"/>
  <c r="A1820" i="26"/>
  <c r="A1819" i="26"/>
  <c r="A1818" i="26"/>
  <c r="A1817" i="26"/>
  <c r="A1816" i="26"/>
  <c r="A1815" i="26"/>
  <c r="A1814" i="26"/>
  <c r="A1813" i="26"/>
  <c r="A1812" i="26"/>
  <c r="A1811" i="26"/>
  <c r="A1810" i="26"/>
  <c r="A1809" i="26"/>
  <c r="A1808" i="26"/>
  <c r="A1807" i="26"/>
  <c r="A1806" i="26"/>
  <c r="A1805" i="26"/>
  <c r="A1804" i="26"/>
  <c r="A1803" i="26"/>
  <c r="A1802" i="26"/>
  <c r="A1801" i="26"/>
  <c r="A1800" i="26"/>
  <c r="A1799" i="26"/>
  <c r="A1798" i="26"/>
  <c r="A1797" i="26"/>
  <c r="A1796" i="26"/>
  <c r="A1795" i="26"/>
  <c r="A1794" i="26"/>
  <c r="A1793" i="26"/>
  <c r="A1792" i="26"/>
  <c r="A1791" i="26"/>
  <c r="A1790" i="26"/>
  <c r="A1789" i="26"/>
  <c r="A1788" i="26"/>
  <c r="A1787" i="26"/>
  <c r="A1786" i="26"/>
  <c r="A1785" i="26"/>
  <c r="A1784" i="26"/>
  <c r="A1783" i="26"/>
  <c r="A1782" i="26"/>
  <c r="A1781" i="26"/>
  <c r="A1780" i="26"/>
  <c r="A1779" i="26"/>
  <c r="A1778" i="26"/>
  <c r="A1777" i="26"/>
  <c r="A1776" i="26"/>
  <c r="A1775" i="26"/>
  <c r="A1774" i="26"/>
  <c r="A1773" i="26"/>
  <c r="A1772" i="26"/>
  <c r="A1771" i="26"/>
  <c r="A1770" i="26"/>
  <c r="A1769" i="26"/>
  <c r="A1768" i="26"/>
  <c r="A1767" i="26"/>
  <c r="A1766" i="26"/>
  <c r="A1765" i="26"/>
  <c r="A1764" i="26"/>
  <c r="A1763" i="26"/>
  <c r="A1762" i="26"/>
  <c r="A1761" i="26"/>
  <c r="A1760" i="26"/>
  <c r="A1759" i="26"/>
  <c r="A1758" i="26"/>
  <c r="A1757" i="26"/>
  <c r="A1756" i="26"/>
  <c r="A1755" i="26"/>
  <c r="A1754" i="26"/>
  <c r="A1753" i="26"/>
  <c r="A1752" i="26"/>
  <c r="A1751" i="26"/>
  <c r="A1750" i="26"/>
  <c r="A1749" i="26"/>
  <c r="A1748" i="26"/>
  <c r="A1747" i="26"/>
  <c r="A1746" i="26"/>
  <c r="A1745" i="26"/>
  <c r="A1744" i="26"/>
  <c r="A1743" i="26"/>
  <c r="A1742" i="26"/>
  <c r="A1741" i="26"/>
  <c r="A1740" i="26"/>
  <c r="A1739" i="26"/>
  <c r="A1738" i="26"/>
  <c r="A1737" i="26"/>
  <c r="A1736" i="26"/>
  <c r="A1735" i="26"/>
  <c r="A1734" i="26"/>
  <c r="A1733" i="26"/>
  <c r="A1732" i="26"/>
  <c r="A1731" i="26"/>
  <c r="A1730" i="26"/>
  <c r="A1729" i="26"/>
  <c r="A1728" i="26"/>
  <c r="A1727" i="26"/>
  <c r="A1726" i="26"/>
  <c r="A1725" i="26"/>
  <c r="A1724" i="26"/>
  <c r="A1723" i="26"/>
  <c r="A1722" i="26"/>
  <c r="A1721" i="26"/>
  <c r="A1720" i="26"/>
  <c r="A1719" i="26"/>
  <c r="A1718" i="26"/>
  <c r="A1717" i="26"/>
  <c r="A1716" i="26"/>
  <c r="A1715" i="26"/>
  <c r="A1714" i="26"/>
  <c r="A1713" i="26"/>
  <c r="A1712" i="26"/>
  <c r="A1711" i="26"/>
  <c r="A1710" i="26"/>
  <c r="A1709" i="26"/>
  <c r="A1708" i="26"/>
  <c r="A1707" i="26"/>
  <c r="A1706" i="26"/>
  <c r="A1705" i="26"/>
  <c r="A1704" i="26"/>
  <c r="A1703" i="26"/>
  <c r="A1702" i="26"/>
  <c r="A1701" i="26"/>
  <c r="A1700" i="26"/>
  <c r="A1699" i="26"/>
  <c r="A1698" i="26"/>
  <c r="A1697" i="26"/>
  <c r="A1696" i="26"/>
  <c r="A1695" i="26"/>
  <c r="A1694" i="26"/>
  <c r="A1693" i="26"/>
  <c r="A1692" i="26"/>
  <c r="A1691" i="26"/>
  <c r="A1690" i="26"/>
  <c r="A1689" i="26"/>
  <c r="A1688" i="26"/>
  <c r="A1687" i="26"/>
  <c r="A1686" i="26"/>
  <c r="A1685" i="26"/>
  <c r="A1684" i="26"/>
  <c r="A1683" i="26"/>
  <c r="A1682" i="26"/>
  <c r="A1681" i="26"/>
  <c r="A1680" i="26"/>
  <c r="A1679" i="26"/>
  <c r="A1678" i="26"/>
  <c r="A1677" i="26"/>
  <c r="A1676" i="26"/>
  <c r="A1675" i="26"/>
  <c r="A1674" i="26"/>
  <c r="A1673" i="26"/>
  <c r="A1672" i="26"/>
  <c r="A1671" i="26"/>
  <c r="A1670" i="26"/>
  <c r="A1669" i="26"/>
  <c r="A1668" i="26"/>
  <c r="A1667" i="26"/>
  <c r="A1666" i="26"/>
  <c r="A1665" i="26"/>
  <c r="A1664" i="26"/>
  <c r="A1663" i="26"/>
  <c r="A1662" i="26"/>
  <c r="A1661" i="26"/>
  <c r="A1660" i="26"/>
  <c r="A1659" i="26"/>
  <c r="A1658" i="26"/>
  <c r="A1657" i="26"/>
  <c r="A1656" i="26"/>
  <c r="A1655" i="26"/>
  <c r="A1654" i="26"/>
  <c r="A1653" i="26"/>
  <c r="A1652" i="26"/>
  <c r="A1651" i="26"/>
  <c r="A1650" i="26"/>
  <c r="A1649" i="26"/>
  <c r="A1648" i="26"/>
  <c r="A1647" i="26"/>
  <c r="A1646" i="26"/>
  <c r="A1645" i="26"/>
  <c r="A1644" i="26"/>
  <c r="A1643" i="26"/>
  <c r="A1642" i="26"/>
  <c r="A1641" i="26"/>
  <c r="A1640" i="26"/>
  <c r="A1639" i="26"/>
  <c r="A1638" i="26"/>
  <c r="A1637" i="26"/>
  <c r="A1636" i="26"/>
  <c r="A1635" i="26"/>
  <c r="A1634" i="26"/>
  <c r="A1633" i="26"/>
  <c r="A1632" i="26"/>
  <c r="A1631" i="26"/>
  <c r="A1630" i="26"/>
  <c r="A1629" i="26"/>
  <c r="A1628" i="26"/>
  <c r="A1627" i="26"/>
  <c r="A1626" i="26"/>
  <c r="A1625" i="26"/>
  <c r="A1624" i="26"/>
  <c r="A1623" i="26"/>
  <c r="A1622" i="26"/>
  <c r="A1621" i="26"/>
  <c r="A1620" i="26"/>
  <c r="A1619" i="26"/>
  <c r="A1618" i="26"/>
  <c r="A1617" i="26"/>
  <c r="A1616" i="26"/>
  <c r="A1615" i="26"/>
  <c r="A1614" i="26"/>
  <c r="A1613" i="26"/>
  <c r="A1612" i="26"/>
  <c r="A1611" i="26"/>
  <c r="A1610" i="26"/>
  <c r="A1609" i="26"/>
  <c r="A1608" i="26"/>
  <c r="A1607" i="26"/>
  <c r="A1606" i="26"/>
  <c r="A1605" i="26"/>
  <c r="A1604" i="26"/>
  <c r="A1603" i="26"/>
  <c r="A1602" i="26"/>
  <c r="A1601" i="26"/>
  <c r="A1600" i="26"/>
  <c r="A1599" i="26"/>
  <c r="A1598" i="26"/>
  <c r="A1597" i="26"/>
  <c r="A1596" i="26"/>
  <c r="A1595" i="26"/>
  <c r="A1594" i="26"/>
  <c r="A1593" i="26"/>
  <c r="A1592" i="26"/>
  <c r="A1591" i="26"/>
  <c r="A1590" i="26"/>
  <c r="A1589" i="26"/>
  <c r="A1588" i="26"/>
  <c r="A1587" i="26"/>
  <c r="A1586" i="26"/>
  <c r="A1585" i="26"/>
  <c r="A1584" i="26"/>
  <c r="A1583" i="26"/>
  <c r="A1582" i="26"/>
  <c r="A1581" i="26"/>
  <c r="A1580" i="26"/>
  <c r="A1579" i="26"/>
  <c r="A1578" i="26"/>
  <c r="A1577" i="26"/>
  <c r="A1576" i="26"/>
  <c r="A1575" i="26"/>
  <c r="A1574" i="26"/>
  <c r="A1573" i="26"/>
  <c r="A1572" i="26"/>
  <c r="A1571" i="26"/>
  <c r="A1570" i="26"/>
  <c r="A1569" i="26"/>
  <c r="A1568" i="26"/>
  <c r="A1567" i="26"/>
  <c r="A1566" i="26"/>
  <c r="A1565" i="26"/>
  <c r="A1564" i="26"/>
  <c r="A1563" i="26"/>
  <c r="A1562" i="26"/>
  <c r="A1561" i="26"/>
  <c r="A1560" i="26"/>
  <c r="A1559" i="26"/>
  <c r="A1558" i="26"/>
  <c r="A1557" i="26"/>
  <c r="A1556" i="26"/>
  <c r="A1555" i="26"/>
  <c r="A1554" i="26"/>
  <c r="A1553" i="26"/>
  <c r="A1552" i="26"/>
  <c r="A1551" i="26"/>
  <c r="A1550" i="26"/>
  <c r="A1549" i="26"/>
  <c r="A1548" i="26"/>
  <c r="A1547" i="26"/>
  <c r="A1546" i="26"/>
  <c r="A1545" i="26"/>
  <c r="A1544" i="26"/>
  <c r="A1543" i="26"/>
  <c r="A1542" i="26"/>
  <c r="A1541" i="26"/>
  <c r="A1540" i="26"/>
  <c r="A1539" i="26"/>
  <c r="A1538" i="26"/>
  <c r="A1537" i="26"/>
  <c r="A1536" i="26"/>
  <c r="A1535" i="26"/>
  <c r="A1534" i="26"/>
  <c r="A1533" i="26"/>
  <c r="A1532" i="26"/>
  <c r="A1531" i="26"/>
  <c r="A1530" i="26"/>
  <c r="A1529" i="26"/>
  <c r="A1528" i="26"/>
  <c r="A1527" i="26"/>
  <c r="A1526" i="26"/>
  <c r="A1525" i="26"/>
  <c r="A1524" i="26"/>
  <c r="A1523" i="26"/>
  <c r="A1522" i="26"/>
  <c r="A1521" i="26"/>
  <c r="A1520" i="26"/>
  <c r="A1519" i="26"/>
  <c r="A1518" i="26"/>
  <c r="A1517" i="26"/>
  <c r="A1516" i="26"/>
  <c r="A1515" i="26"/>
  <c r="A1514" i="26"/>
  <c r="A1513" i="26"/>
  <c r="A1512" i="26"/>
  <c r="A1511" i="26"/>
  <c r="A1510" i="26"/>
  <c r="A1509" i="26"/>
  <c r="A1508" i="26"/>
  <c r="A1507" i="26"/>
  <c r="A1506" i="26"/>
  <c r="A1505" i="26"/>
  <c r="A1504" i="26"/>
  <c r="A1503" i="26"/>
  <c r="A1502" i="26"/>
  <c r="A1501" i="26"/>
  <c r="A1500" i="26"/>
  <c r="A1499" i="26"/>
  <c r="A1498" i="26"/>
  <c r="A1497" i="26"/>
  <c r="A1496" i="26"/>
  <c r="A1495" i="26"/>
  <c r="A1494" i="26"/>
  <c r="A1493" i="26"/>
  <c r="A1492" i="26"/>
  <c r="A1491" i="26"/>
  <c r="A1490" i="26"/>
  <c r="A1489" i="26"/>
  <c r="A1488" i="26"/>
  <c r="A1487" i="26"/>
  <c r="A1486" i="26"/>
  <c r="A1485" i="26"/>
  <c r="A1484" i="26"/>
  <c r="A1483" i="26"/>
  <c r="A1482" i="26"/>
  <c r="A1481" i="26"/>
  <c r="A1480" i="26"/>
  <c r="A1479" i="26"/>
  <c r="A1478" i="26"/>
  <c r="A1477" i="26"/>
  <c r="A1476" i="26"/>
  <c r="A1475" i="26"/>
  <c r="A1474" i="26"/>
  <c r="A1473" i="26"/>
  <c r="A1472" i="26"/>
  <c r="A1471" i="26"/>
  <c r="A1470" i="26"/>
  <c r="A1469" i="26"/>
  <c r="A1468" i="26"/>
  <c r="A1467" i="26"/>
  <c r="A1466" i="26"/>
  <c r="A1465" i="26"/>
  <c r="A1464" i="26"/>
  <c r="A1463" i="26"/>
  <c r="A1462" i="26"/>
  <c r="A1461" i="26"/>
  <c r="A1460" i="26"/>
  <c r="A1459" i="26"/>
  <c r="A1458" i="26"/>
  <c r="A1457" i="26"/>
  <c r="A1456" i="26"/>
  <c r="A1455" i="26"/>
  <c r="A1454" i="26"/>
  <c r="A1453" i="26"/>
  <c r="A1452" i="26"/>
  <c r="A1451" i="26"/>
  <c r="A1450" i="26"/>
  <c r="A1449" i="26"/>
  <c r="A1448" i="26"/>
  <c r="A1447" i="26"/>
  <c r="A1446" i="26"/>
  <c r="A1445" i="26"/>
  <c r="A1444" i="26"/>
  <c r="A1443" i="26"/>
  <c r="A1442" i="26"/>
  <c r="A1441" i="26"/>
  <c r="A1440" i="26"/>
  <c r="A1439" i="26"/>
  <c r="A1438" i="26"/>
  <c r="A1437" i="26"/>
  <c r="A1436" i="26"/>
  <c r="A1435" i="26"/>
  <c r="A1434" i="26"/>
  <c r="A1433" i="26"/>
  <c r="A1432" i="26"/>
  <c r="A1431" i="26"/>
  <c r="A1430" i="26"/>
  <c r="A1429" i="26"/>
  <c r="A1428" i="26"/>
  <c r="A1427" i="26"/>
  <c r="A1426" i="26"/>
  <c r="A1425" i="26"/>
  <c r="A1424" i="26"/>
  <c r="A1423" i="26"/>
  <c r="A1422" i="26"/>
  <c r="A1421" i="26"/>
  <c r="A1420" i="26"/>
  <c r="A1419" i="26"/>
  <c r="A1418" i="26"/>
  <c r="A1417" i="26"/>
  <c r="A1416" i="26"/>
  <c r="A1415" i="26"/>
  <c r="A1414" i="26"/>
  <c r="A1413" i="26"/>
  <c r="A1412" i="26"/>
  <c r="A1411" i="26"/>
  <c r="A1410" i="26"/>
  <c r="A1409" i="26"/>
  <c r="A1408" i="26"/>
  <c r="A1407" i="26"/>
  <c r="A1406" i="26"/>
  <c r="A1405" i="26"/>
  <c r="A1404" i="26"/>
  <c r="A1403" i="26"/>
  <c r="A1402" i="26"/>
  <c r="A1401" i="26"/>
  <c r="A1400" i="26"/>
  <c r="A1399" i="26"/>
  <c r="A1398" i="26"/>
  <c r="A1397" i="26"/>
  <c r="A1396" i="26"/>
  <c r="A1395" i="26"/>
  <c r="A1394" i="26"/>
  <c r="A1393" i="26"/>
  <c r="A1392" i="26"/>
  <c r="A1391" i="26"/>
  <c r="A1390" i="26"/>
  <c r="A1389" i="26"/>
  <c r="A1388" i="26"/>
  <c r="A1387" i="26"/>
  <c r="A1386" i="26"/>
  <c r="A1385" i="26"/>
  <c r="A1384" i="26"/>
  <c r="A1383" i="26"/>
  <c r="A1382" i="26"/>
  <c r="A1381" i="26"/>
  <c r="A1380" i="26"/>
  <c r="A1379" i="26"/>
  <c r="A1378" i="26"/>
  <c r="A1377" i="26"/>
  <c r="A1376" i="26"/>
  <c r="A1375" i="26"/>
  <c r="A1374" i="26"/>
  <c r="A1373" i="26"/>
  <c r="A1372" i="26"/>
  <c r="A1371" i="26"/>
  <c r="A1370" i="26"/>
  <c r="A1369" i="26"/>
  <c r="A1368" i="26"/>
  <c r="A1367" i="26"/>
  <c r="A1366" i="26"/>
  <c r="A1365" i="26"/>
  <c r="A1364" i="26"/>
  <c r="A1363" i="26"/>
  <c r="A1362" i="26"/>
  <c r="A1361" i="26"/>
  <c r="A1360" i="26"/>
  <c r="A1359" i="26"/>
  <c r="A1358" i="26"/>
  <c r="A1357" i="26"/>
  <c r="A1356" i="26"/>
  <c r="A1355" i="26"/>
  <c r="A1354" i="26"/>
  <c r="A1353" i="26"/>
  <c r="A1352" i="26"/>
  <c r="A1351" i="26"/>
  <c r="A1350" i="26"/>
  <c r="A1349" i="26"/>
  <c r="A1348" i="26"/>
  <c r="A1347" i="26"/>
  <c r="A1346" i="26"/>
  <c r="A1345" i="26"/>
  <c r="A1344" i="26"/>
  <c r="A1343" i="26"/>
  <c r="A1342" i="26"/>
  <c r="A1341" i="26"/>
  <c r="A1340" i="26"/>
  <c r="A1339" i="26"/>
  <c r="A1338" i="26"/>
  <c r="A1337" i="26"/>
  <c r="A1336" i="26"/>
  <c r="A1335" i="26"/>
  <c r="A1334" i="26"/>
  <c r="A1333" i="26"/>
  <c r="A1332" i="26"/>
  <c r="A1331" i="26"/>
  <c r="A1330" i="26"/>
  <c r="A1329" i="26"/>
  <c r="A1328" i="26"/>
  <c r="A1327" i="26"/>
  <c r="A1326" i="26"/>
  <c r="A1325" i="26"/>
  <c r="A1324" i="26"/>
  <c r="A1323" i="26"/>
  <c r="A1322" i="26"/>
  <c r="A1321" i="26"/>
  <c r="A1320" i="26"/>
  <c r="A1319" i="26"/>
  <c r="A1318" i="26"/>
  <c r="A1317" i="26"/>
  <c r="A1316" i="26"/>
  <c r="A1315" i="26"/>
  <c r="A1314" i="26"/>
  <c r="A1313" i="26"/>
  <c r="A1312" i="26"/>
  <c r="A1311" i="26"/>
  <c r="A1310" i="26"/>
  <c r="A1309" i="26"/>
  <c r="A1308" i="26"/>
  <c r="A1307" i="26"/>
  <c r="A1306" i="26"/>
  <c r="A1305" i="26"/>
  <c r="A1304" i="26"/>
  <c r="A1303" i="26"/>
  <c r="A1302" i="26"/>
  <c r="A1301" i="26"/>
  <c r="A1300" i="26"/>
  <c r="A1299" i="26"/>
  <c r="A1298" i="26"/>
  <c r="A1297" i="26"/>
  <c r="A1296" i="26"/>
  <c r="A1295" i="26"/>
  <c r="A1294" i="26"/>
  <c r="A1293" i="26"/>
  <c r="A1292" i="26"/>
  <c r="A1291" i="26"/>
  <c r="A1290" i="26"/>
  <c r="A1289" i="26"/>
  <c r="A1288" i="26"/>
  <c r="A1287" i="26"/>
  <c r="A1286" i="26"/>
  <c r="A1285" i="26"/>
  <c r="A1284" i="26"/>
  <c r="A1283" i="26"/>
  <c r="A1282" i="26"/>
  <c r="A1281" i="26"/>
  <c r="A1280" i="26"/>
  <c r="A1279" i="26"/>
  <c r="A1278" i="26"/>
  <c r="A1277" i="26"/>
  <c r="A1276" i="26"/>
  <c r="A1275" i="26"/>
  <c r="A1274" i="26"/>
  <c r="A1273" i="26"/>
  <c r="A1272" i="26"/>
  <c r="A1271" i="26"/>
  <c r="A1270" i="26"/>
  <c r="A1269" i="26"/>
  <c r="A1268" i="26"/>
  <c r="A1267" i="26"/>
  <c r="A1266" i="26"/>
  <c r="A1265" i="26"/>
  <c r="A1264" i="26"/>
  <c r="A1263" i="26"/>
  <c r="A1262" i="26"/>
  <c r="A1261" i="26"/>
  <c r="A1260" i="26"/>
  <c r="A1259" i="26"/>
  <c r="A1258" i="26"/>
  <c r="A1257" i="26"/>
  <c r="A1256" i="26"/>
  <c r="A1255" i="26"/>
  <c r="A1254" i="26"/>
  <c r="A1253" i="26"/>
  <c r="A1252" i="26"/>
  <c r="A1251" i="26"/>
  <c r="A1250" i="26"/>
  <c r="A1249" i="26"/>
  <c r="A1248" i="26"/>
  <c r="A1247" i="26"/>
  <c r="A1246" i="26"/>
  <c r="A1245" i="26"/>
  <c r="A1244" i="26"/>
  <c r="A1243" i="26"/>
  <c r="A1242" i="26"/>
  <c r="A1241" i="26"/>
  <c r="A1240" i="26"/>
  <c r="A1239" i="26"/>
  <c r="A1238" i="26"/>
  <c r="A1237" i="26"/>
  <c r="A1236" i="26"/>
  <c r="A1235" i="26"/>
  <c r="A1234" i="26"/>
  <c r="A1233" i="26"/>
  <c r="A1232" i="26"/>
  <c r="A1231" i="26"/>
  <c r="A1230" i="26"/>
  <c r="A1229" i="26"/>
  <c r="A1228" i="26"/>
  <c r="A1227" i="26"/>
  <c r="A1226" i="26"/>
  <c r="A1225" i="26"/>
  <c r="A1224" i="26"/>
  <c r="A1223" i="26"/>
  <c r="A1222" i="26"/>
  <c r="A1221" i="26"/>
  <c r="A1220" i="26"/>
  <c r="A1219" i="26"/>
  <c r="A1218" i="26"/>
  <c r="A1217" i="26"/>
  <c r="A1216" i="26"/>
  <c r="A1215" i="26"/>
  <c r="A1214" i="26"/>
  <c r="A1213" i="26"/>
  <c r="A1212" i="26"/>
  <c r="A1211" i="26"/>
  <c r="A1210" i="26"/>
  <c r="A1209" i="26"/>
  <c r="A1208" i="26"/>
  <c r="A1207" i="26"/>
  <c r="A1206" i="26"/>
  <c r="A1205" i="26"/>
  <c r="A1204" i="26"/>
  <c r="A1203" i="26"/>
  <c r="A1202" i="26"/>
  <c r="A1201" i="26"/>
  <c r="A1200" i="26"/>
  <c r="A1199" i="26"/>
  <c r="A1198" i="26"/>
  <c r="A1197" i="26"/>
  <c r="A1196" i="26"/>
  <c r="A1195" i="26"/>
  <c r="A1194" i="26"/>
  <c r="A1193" i="26"/>
  <c r="A1192" i="26"/>
  <c r="A1191" i="26"/>
  <c r="A1190" i="26"/>
  <c r="A1189" i="26"/>
  <c r="A1188" i="26"/>
  <c r="A1187" i="26"/>
  <c r="A1186" i="26"/>
  <c r="A1185" i="26"/>
  <c r="A1184" i="26"/>
  <c r="A1183" i="26"/>
  <c r="A1182" i="26"/>
  <c r="A1181" i="26"/>
  <c r="A1180" i="26"/>
  <c r="A1179" i="26"/>
  <c r="A1178" i="26"/>
  <c r="A1177" i="26"/>
  <c r="A1176" i="26"/>
  <c r="A1175" i="26"/>
  <c r="A1174" i="26"/>
  <c r="A1173" i="26"/>
  <c r="A1172" i="26"/>
  <c r="A1171" i="26"/>
  <c r="A1170" i="26"/>
  <c r="A1169" i="26"/>
  <c r="A1168" i="26"/>
  <c r="A1167" i="26"/>
  <c r="A1166" i="26"/>
  <c r="A1165" i="26"/>
  <c r="A1164" i="26"/>
  <c r="A1163" i="26"/>
  <c r="A1162" i="26"/>
  <c r="A1161" i="26"/>
  <c r="A1160" i="26"/>
  <c r="A1159" i="26"/>
  <c r="A1158" i="26"/>
  <c r="A1157" i="26"/>
  <c r="A1156" i="26"/>
  <c r="A1155" i="26"/>
  <c r="A1154" i="26"/>
  <c r="A1153" i="26"/>
  <c r="A1152" i="26"/>
  <c r="A1151" i="26"/>
  <c r="A1150" i="26"/>
  <c r="A1149" i="26"/>
  <c r="A1148" i="26"/>
  <c r="A1147" i="26"/>
  <c r="A1146" i="26"/>
  <c r="A1145" i="26"/>
  <c r="A1144" i="26"/>
  <c r="A1143" i="26"/>
  <c r="A1142" i="26"/>
  <c r="A1141" i="26"/>
  <c r="A1140" i="26"/>
  <c r="A1139" i="26"/>
  <c r="A1138" i="26"/>
  <c r="A1137" i="26"/>
  <c r="A1136" i="26"/>
  <c r="A1135" i="26"/>
  <c r="A1134" i="26"/>
  <c r="A1133" i="26"/>
  <c r="A1132" i="26"/>
  <c r="A1131" i="26"/>
  <c r="A1130" i="26"/>
  <c r="A1129" i="26"/>
  <c r="A1128" i="26"/>
  <c r="A1127" i="26"/>
  <c r="A1126" i="26"/>
  <c r="A1125" i="26"/>
  <c r="A1124" i="26"/>
  <c r="A1123" i="26"/>
  <c r="A1122" i="26"/>
  <c r="A1121" i="26"/>
  <c r="A1120" i="26"/>
  <c r="A1119" i="26"/>
  <c r="A1118" i="26"/>
  <c r="A1117" i="26"/>
  <c r="A1116" i="26"/>
  <c r="A1115" i="26"/>
  <c r="A1114" i="26"/>
  <c r="A1113" i="26"/>
  <c r="A1112" i="26"/>
  <c r="A1111" i="26"/>
  <c r="A1110" i="26"/>
  <c r="A1109" i="26"/>
  <c r="A1108" i="26"/>
  <c r="A1107" i="26"/>
  <c r="A1106" i="26"/>
  <c r="A1105" i="26"/>
  <c r="A1104" i="26"/>
  <c r="A1103" i="26"/>
  <c r="A1102" i="26"/>
  <c r="A1101" i="26"/>
  <c r="A1100" i="26"/>
  <c r="A1099" i="26"/>
  <c r="A1098" i="26"/>
  <c r="A1097" i="26"/>
  <c r="A1096" i="26"/>
  <c r="A1095" i="26"/>
  <c r="A1094" i="26"/>
  <c r="A1093" i="26"/>
  <c r="A1092" i="26"/>
  <c r="A1091" i="26"/>
  <c r="A1090" i="26"/>
  <c r="A1089" i="26"/>
  <c r="A1088" i="26"/>
  <c r="A1087" i="26"/>
  <c r="A1086" i="26"/>
  <c r="A1085" i="26"/>
  <c r="A1084" i="26"/>
  <c r="A1083" i="26"/>
  <c r="A1082" i="26"/>
  <c r="A1081" i="26"/>
  <c r="A1080" i="26"/>
  <c r="A1079" i="26"/>
  <c r="A1078" i="26"/>
  <c r="A1077" i="26"/>
  <c r="A1076" i="26"/>
  <c r="A1075" i="26"/>
  <c r="A1074" i="26"/>
  <c r="A1073" i="26"/>
  <c r="A1072" i="26"/>
  <c r="A1071" i="26"/>
  <c r="A1070" i="26"/>
  <c r="A1069" i="26"/>
  <c r="A1068" i="26"/>
  <c r="A1067" i="26"/>
  <c r="A1066" i="26"/>
  <c r="A1065" i="26"/>
  <c r="A1064" i="26"/>
  <c r="A1063" i="26"/>
  <c r="A1062" i="26"/>
  <c r="A1061" i="26"/>
  <c r="A1060" i="26"/>
  <c r="A1059" i="26"/>
  <c r="A1058" i="26"/>
  <c r="A1057" i="26"/>
  <c r="A1056" i="26"/>
  <c r="A1055" i="26"/>
  <c r="A1054" i="26"/>
  <c r="A1053" i="26"/>
  <c r="A1052" i="26"/>
  <c r="A1051" i="26"/>
  <c r="A1050" i="26"/>
  <c r="A1049" i="26"/>
  <c r="A1048" i="26"/>
  <c r="A1047" i="26"/>
  <c r="A1046" i="26"/>
  <c r="A1045" i="26"/>
  <c r="A1044" i="26"/>
  <c r="A1043" i="26"/>
  <c r="A1042" i="26"/>
  <c r="A1041" i="26"/>
  <c r="A1040" i="26"/>
  <c r="A1039" i="26"/>
  <c r="A1038" i="26"/>
  <c r="A1037" i="26"/>
  <c r="A1036" i="26"/>
  <c r="A1035" i="26"/>
  <c r="A1034" i="26"/>
  <c r="A1033" i="26"/>
  <c r="A1032" i="26"/>
  <c r="A1031" i="26"/>
  <c r="A1030" i="26"/>
  <c r="A1029" i="26"/>
  <c r="A1028" i="26"/>
  <c r="A1027" i="26"/>
  <c r="A1026" i="26"/>
  <c r="A1025" i="26"/>
  <c r="A1024" i="26"/>
  <c r="A1023" i="26"/>
  <c r="A1022" i="26"/>
  <c r="A1021" i="26"/>
  <c r="A1020" i="26"/>
  <c r="A1019" i="26"/>
  <c r="A1018" i="26"/>
  <c r="A1017" i="26"/>
  <c r="A1016" i="26"/>
  <c r="A1015" i="26"/>
  <c r="A1014" i="26"/>
  <c r="A1013" i="26"/>
  <c r="A1012" i="26"/>
  <c r="A1011" i="26"/>
  <c r="A1010" i="26"/>
  <c r="A1009" i="26"/>
  <c r="A1008" i="26"/>
  <c r="A1007" i="26"/>
  <c r="A1006" i="26"/>
  <c r="A1005" i="26"/>
  <c r="A1004" i="26"/>
  <c r="A1003" i="26"/>
  <c r="A1002" i="26"/>
  <c r="A1001" i="26"/>
  <c r="A1000" i="26"/>
  <c r="A999" i="26"/>
  <c r="A998" i="26"/>
  <c r="A997" i="26"/>
  <c r="A996" i="26"/>
  <c r="A995" i="26"/>
  <c r="A994" i="26"/>
  <c r="A993" i="26"/>
  <c r="A992" i="26"/>
  <c r="A991" i="26"/>
  <c r="A990" i="26"/>
  <c r="A989" i="26"/>
  <c r="A988" i="26"/>
  <c r="A987" i="26"/>
  <c r="A986" i="26"/>
  <c r="A985" i="26"/>
  <c r="A984" i="26"/>
  <c r="A983" i="26"/>
  <c r="A982" i="26"/>
  <c r="A981" i="26"/>
  <c r="A980" i="26"/>
  <c r="A979" i="26"/>
  <c r="A978" i="26"/>
  <c r="A977" i="26"/>
  <c r="A976" i="26"/>
  <c r="A975" i="26"/>
  <c r="A974" i="26"/>
  <c r="A973" i="26"/>
  <c r="A972" i="26"/>
  <c r="A971" i="26"/>
  <c r="A970" i="26"/>
  <c r="A969" i="26"/>
  <c r="A968" i="26"/>
  <c r="A967" i="26"/>
  <c r="A966" i="26"/>
  <c r="A965" i="26"/>
  <c r="A964" i="26"/>
  <c r="A963" i="26"/>
  <c r="A962" i="26"/>
  <c r="A961" i="26"/>
  <c r="A960" i="26"/>
  <c r="A959" i="26"/>
  <c r="A958" i="26"/>
  <c r="A957" i="26"/>
  <c r="A956" i="26"/>
  <c r="A955" i="26"/>
  <c r="A954" i="26"/>
  <c r="A953" i="26"/>
  <c r="A952" i="26"/>
  <c r="A951" i="26"/>
  <c r="A950" i="26"/>
  <c r="A949" i="26"/>
  <c r="A948" i="26"/>
  <c r="A947" i="26"/>
  <c r="A946" i="26"/>
  <c r="A945" i="26"/>
  <c r="A944" i="26"/>
  <c r="A943" i="26"/>
  <c r="A942" i="26"/>
  <c r="A941" i="26"/>
  <c r="A940" i="26"/>
  <c r="A939" i="26"/>
  <c r="A938" i="26"/>
  <c r="A937" i="26"/>
  <c r="A936" i="26"/>
  <c r="A935" i="26"/>
  <c r="A934" i="26"/>
  <c r="A933" i="26"/>
  <c r="A932" i="26"/>
  <c r="A931" i="26"/>
  <c r="A930" i="26"/>
  <c r="A929" i="26"/>
  <c r="A928" i="26"/>
  <c r="A927" i="26"/>
  <c r="A926" i="26"/>
  <c r="A925" i="26"/>
  <c r="A924" i="26"/>
  <c r="A923" i="26"/>
  <c r="A922" i="26"/>
  <c r="A921" i="26"/>
  <c r="A920" i="26"/>
  <c r="A919" i="26"/>
  <c r="A918" i="26"/>
  <c r="A917" i="26"/>
  <c r="A916" i="26"/>
  <c r="A915" i="26"/>
  <c r="A914" i="26"/>
  <c r="A913" i="26"/>
  <c r="A912" i="26"/>
  <c r="A911" i="26"/>
  <c r="A910" i="26"/>
  <c r="A909" i="26"/>
  <c r="A908" i="26"/>
  <c r="A907" i="26"/>
  <c r="A906" i="26"/>
  <c r="A905" i="26"/>
  <c r="A904" i="26"/>
  <c r="A903" i="26"/>
  <c r="A902" i="26"/>
  <c r="A901" i="26"/>
  <c r="A900" i="26"/>
  <c r="A899" i="26"/>
  <c r="A898" i="26"/>
  <c r="A897" i="26"/>
  <c r="A896" i="26"/>
  <c r="A895" i="26"/>
  <c r="A894" i="26"/>
  <c r="A893" i="26"/>
  <c r="A892" i="26"/>
  <c r="A891" i="26"/>
  <c r="A890" i="26"/>
  <c r="A889" i="26"/>
  <c r="A888" i="26"/>
  <c r="A887" i="26"/>
  <c r="A886" i="26"/>
  <c r="A885" i="26"/>
  <c r="A884" i="26"/>
  <c r="A883" i="26"/>
  <c r="A882" i="26"/>
  <c r="A881" i="26"/>
  <c r="A880" i="26"/>
  <c r="A879" i="26"/>
  <c r="A878" i="26"/>
  <c r="A877" i="26"/>
  <c r="A876" i="26"/>
  <c r="A875" i="26"/>
  <c r="A874" i="26"/>
  <c r="A873" i="26"/>
  <c r="A872" i="26"/>
  <c r="A871" i="26"/>
  <c r="A870" i="26"/>
  <c r="A869" i="26"/>
  <c r="A868" i="26"/>
  <c r="A867" i="26"/>
  <c r="A866" i="26"/>
  <c r="A865" i="26"/>
  <c r="A864" i="26"/>
  <c r="A863" i="26"/>
  <c r="A862" i="26"/>
  <c r="A861" i="26"/>
  <c r="A860" i="26"/>
  <c r="A859" i="26"/>
  <c r="A858" i="26"/>
  <c r="A857" i="26"/>
  <c r="A856" i="26"/>
  <c r="A855" i="26"/>
  <c r="A854" i="26"/>
  <c r="A853" i="26"/>
  <c r="A852" i="26"/>
  <c r="A851" i="26"/>
  <c r="A850" i="26"/>
  <c r="A849" i="26"/>
  <c r="A848" i="26"/>
  <c r="A847" i="26"/>
  <c r="A846" i="26"/>
  <c r="A845" i="26"/>
  <c r="A844" i="26"/>
  <c r="A843" i="26"/>
  <c r="A842" i="26"/>
  <c r="A841" i="26"/>
  <c r="A840" i="26"/>
  <c r="A839" i="26"/>
  <c r="A838" i="26"/>
  <c r="A837" i="26"/>
  <c r="A836" i="26"/>
  <c r="A835" i="26"/>
  <c r="A834" i="26"/>
  <c r="A833" i="26"/>
  <c r="A832" i="26"/>
  <c r="A831" i="26"/>
  <c r="A830" i="26"/>
  <c r="A829" i="26"/>
  <c r="A828" i="26"/>
  <c r="A827" i="26"/>
  <c r="A826" i="26"/>
  <c r="A825" i="26"/>
  <c r="A824" i="26"/>
  <c r="A823" i="26"/>
  <c r="A822" i="26"/>
  <c r="A821" i="26"/>
  <c r="A820" i="26"/>
  <c r="A819" i="26"/>
  <c r="A818" i="26"/>
  <c r="A817" i="26"/>
  <c r="A816" i="26"/>
  <c r="A815" i="26"/>
  <c r="A814" i="26"/>
  <c r="A813" i="26"/>
  <c r="A812" i="26"/>
  <c r="A811" i="26"/>
  <c r="A810" i="26"/>
  <c r="A809" i="26"/>
  <c r="A808" i="26"/>
  <c r="A807" i="26"/>
  <c r="A806" i="26"/>
  <c r="A805" i="26"/>
  <c r="A804" i="26"/>
  <c r="A803" i="26"/>
  <c r="A802" i="26"/>
  <c r="A801" i="26"/>
  <c r="A800" i="26"/>
  <c r="A799" i="26"/>
  <c r="A798" i="26"/>
  <c r="A797" i="26"/>
  <c r="A796" i="26"/>
  <c r="A795" i="26"/>
  <c r="A794" i="26"/>
  <c r="A793" i="26"/>
  <c r="A792" i="26"/>
  <c r="A791" i="26"/>
  <c r="A790" i="26"/>
  <c r="A789" i="26"/>
  <c r="A788" i="26"/>
  <c r="A787" i="26"/>
  <c r="A786" i="26"/>
  <c r="A785" i="26"/>
  <c r="A784" i="26"/>
  <c r="A783" i="26"/>
  <c r="A782" i="26"/>
  <c r="A781" i="26"/>
  <c r="A780" i="26"/>
  <c r="A779" i="26"/>
  <c r="A778" i="26"/>
  <c r="A777" i="26"/>
  <c r="A776" i="26"/>
  <c r="A775" i="26"/>
  <c r="A774" i="26"/>
  <c r="A773" i="26"/>
  <c r="A772" i="26"/>
  <c r="A771" i="26"/>
  <c r="A770" i="26"/>
  <c r="A769" i="26"/>
  <c r="A768" i="26"/>
  <c r="A767" i="26"/>
  <c r="A766" i="26"/>
  <c r="A765" i="26"/>
  <c r="A764" i="26"/>
  <c r="A763" i="26"/>
  <c r="A762" i="26"/>
  <c r="A761" i="26"/>
  <c r="A760" i="26"/>
  <c r="A759" i="26"/>
  <c r="A758" i="26"/>
  <c r="A757" i="26"/>
  <c r="A756" i="26"/>
  <c r="A755" i="26"/>
  <c r="A754" i="26"/>
  <c r="A753" i="26"/>
  <c r="A752" i="26"/>
  <c r="A751" i="26"/>
  <c r="A750" i="26"/>
  <c r="A749" i="26"/>
  <c r="A748" i="26"/>
  <c r="A747" i="26"/>
  <c r="A746" i="26"/>
  <c r="A745" i="26"/>
  <c r="A744" i="26"/>
  <c r="A743" i="26"/>
  <c r="A742" i="26"/>
  <c r="A741" i="26"/>
  <c r="A740" i="26"/>
  <c r="A739" i="26"/>
  <c r="A738" i="26"/>
  <c r="A737" i="26"/>
  <c r="A736" i="26"/>
  <c r="A735" i="26"/>
  <c r="A734" i="26"/>
  <c r="A733" i="26"/>
  <c r="A732" i="26"/>
  <c r="A731" i="26"/>
  <c r="A730" i="26"/>
  <c r="A729" i="26"/>
  <c r="A728" i="26"/>
  <c r="A727" i="26"/>
  <c r="A726" i="26"/>
  <c r="A725" i="26"/>
  <c r="A724" i="26"/>
  <c r="A723" i="26"/>
  <c r="A722" i="26"/>
  <c r="A721" i="26"/>
  <c r="A720" i="26"/>
  <c r="A719" i="26"/>
  <c r="A718" i="26"/>
  <c r="A717" i="26"/>
  <c r="A716" i="26"/>
  <c r="A715" i="26"/>
  <c r="A714" i="26"/>
  <c r="A713" i="26"/>
  <c r="A712" i="26"/>
  <c r="A711" i="26"/>
  <c r="A710" i="26"/>
  <c r="A709" i="26"/>
  <c r="A708" i="26"/>
  <c r="A707" i="26"/>
  <c r="A706" i="26"/>
  <c r="A705" i="26"/>
  <c r="A704" i="26"/>
  <c r="A703" i="26"/>
  <c r="A702" i="26"/>
  <c r="A701" i="26"/>
  <c r="A700" i="26"/>
  <c r="A699" i="26"/>
  <c r="A698" i="26"/>
  <c r="A697" i="26"/>
  <c r="A696" i="26"/>
  <c r="A695" i="26"/>
  <c r="A694" i="26"/>
  <c r="A693" i="26"/>
  <c r="A692" i="26"/>
  <c r="A691" i="26"/>
  <c r="A690" i="26"/>
  <c r="A689" i="26"/>
  <c r="A688" i="26"/>
  <c r="A687" i="26"/>
  <c r="A686" i="26"/>
  <c r="A685" i="26"/>
  <c r="A684" i="26"/>
  <c r="A683" i="26"/>
  <c r="A682" i="26"/>
  <c r="A681" i="26"/>
  <c r="A680" i="26"/>
  <c r="A679" i="26"/>
  <c r="A678" i="26"/>
  <c r="A677" i="26"/>
  <c r="A676" i="26"/>
  <c r="A675" i="26"/>
  <c r="A674" i="26"/>
  <c r="A673" i="26"/>
  <c r="A672" i="26"/>
  <c r="A671" i="26"/>
  <c r="A670" i="26"/>
  <c r="A669" i="26"/>
  <c r="A668" i="26"/>
  <c r="A667" i="26"/>
  <c r="A666" i="26"/>
  <c r="A665" i="26"/>
  <c r="A664" i="26"/>
  <c r="A663" i="26"/>
  <c r="A662" i="26"/>
  <c r="A661" i="26"/>
  <c r="A660" i="26"/>
  <c r="A659" i="26"/>
  <c r="A658" i="26"/>
  <c r="A657" i="26"/>
  <c r="A656" i="26"/>
  <c r="A655" i="26"/>
  <c r="A654" i="26"/>
  <c r="A653" i="26"/>
  <c r="A652" i="26"/>
  <c r="A651" i="26"/>
  <c r="A650" i="26"/>
  <c r="A649" i="26"/>
  <c r="A648" i="26"/>
  <c r="A647" i="26"/>
  <c r="A646" i="26"/>
  <c r="A645" i="26"/>
  <c r="A644" i="26"/>
  <c r="A643" i="26"/>
  <c r="A642" i="26"/>
  <c r="A641" i="26"/>
  <c r="A640" i="26"/>
  <c r="A639" i="26"/>
  <c r="A638" i="26"/>
  <c r="A637" i="26"/>
  <c r="A636" i="26"/>
  <c r="A635" i="26"/>
  <c r="A634" i="26"/>
  <c r="A633" i="26"/>
  <c r="A632" i="26"/>
  <c r="A631" i="26"/>
  <c r="A630" i="26"/>
  <c r="A629" i="26"/>
  <c r="A628" i="26"/>
  <c r="A627" i="26"/>
  <c r="A626" i="26"/>
  <c r="A625" i="26"/>
  <c r="A624" i="26"/>
  <c r="A623" i="26"/>
  <c r="A622" i="26"/>
  <c r="A621" i="26"/>
  <c r="A620" i="26"/>
  <c r="A619" i="26"/>
  <c r="A618" i="26"/>
  <c r="A617" i="26"/>
  <c r="A616" i="26"/>
  <c r="A615" i="26"/>
  <c r="A614" i="26"/>
  <c r="A613" i="26"/>
  <c r="A612" i="26"/>
  <c r="A611" i="26"/>
  <c r="A610" i="26"/>
  <c r="A609" i="26"/>
  <c r="A608" i="26"/>
  <c r="A607" i="26"/>
  <c r="A606" i="26"/>
  <c r="A605" i="26"/>
  <c r="A604" i="26"/>
  <c r="A603" i="26"/>
  <c r="A602" i="26"/>
  <c r="A601" i="26"/>
  <c r="A600" i="26"/>
  <c r="A599" i="26"/>
  <c r="A598" i="26"/>
  <c r="A597" i="26"/>
  <c r="A596" i="26"/>
  <c r="A595" i="26"/>
  <c r="A594" i="26"/>
  <c r="A593" i="26"/>
  <c r="A592" i="26"/>
  <c r="A591" i="26"/>
  <c r="A590" i="26"/>
  <c r="A589" i="26"/>
  <c r="A588" i="26"/>
  <c r="A587" i="26"/>
  <c r="A586" i="26"/>
  <c r="A585" i="26"/>
  <c r="A584" i="26"/>
  <c r="A583" i="26"/>
  <c r="A582" i="26"/>
  <c r="A581" i="26"/>
  <c r="A580" i="26"/>
  <c r="A579" i="26"/>
  <c r="A578" i="26"/>
  <c r="A577" i="26"/>
  <c r="A576" i="26"/>
  <c r="A575" i="26"/>
  <c r="A574" i="26"/>
  <c r="A573" i="26"/>
  <c r="A572" i="26"/>
  <c r="A571" i="26"/>
  <c r="A570" i="26"/>
  <c r="A569" i="26"/>
  <c r="A568" i="26"/>
  <c r="A567" i="26"/>
  <c r="A566" i="26"/>
  <c r="A565" i="26"/>
  <c r="A564" i="26"/>
  <c r="A563" i="26"/>
  <c r="A562" i="26"/>
  <c r="A561" i="26"/>
  <c r="A560" i="26"/>
  <c r="A559" i="26"/>
  <c r="A558" i="26"/>
  <c r="A557" i="26"/>
  <c r="A556" i="26"/>
  <c r="A555" i="26"/>
  <c r="A554" i="26"/>
  <c r="A553" i="26"/>
  <c r="A552" i="26"/>
  <c r="A551" i="26"/>
  <c r="A550" i="26"/>
  <c r="A549" i="26"/>
  <c r="A548" i="26"/>
  <c r="A547" i="26"/>
  <c r="A546" i="26"/>
  <c r="A545" i="26"/>
  <c r="A544" i="26"/>
  <c r="A543" i="26"/>
  <c r="A542" i="26"/>
  <c r="A541" i="26"/>
  <c r="A540" i="26"/>
  <c r="A539" i="26"/>
  <c r="A538" i="26"/>
  <c r="A537" i="26"/>
  <c r="A536" i="26"/>
  <c r="A535" i="26"/>
  <c r="A534" i="26"/>
  <c r="A533" i="26"/>
  <c r="A532" i="26"/>
  <c r="A531" i="26"/>
  <c r="A530" i="26"/>
  <c r="A529" i="26"/>
  <c r="A528" i="26"/>
  <c r="A527" i="26"/>
  <c r="A526" i="26"/>
  <c r="A525" i="26"/>
  <c r="A524" i="26"/>
  <c r="A523" i="26"/>
  <c r="A522" i="26"/>
  <c r="A521" i="26"/>
  <c r="A520" i="26"/>
  <c r="A519" i="26"/>
  <c r="A518" i="26"/>
  <c r="A517" i="26"/>
  <c r="A516" i="26"/>
  <c r="A515" i="26"/>
  <c r="A514" i="26"/>
  <c r="A513" i="26"/>
  <c r="A512" i="26"/>
  <c r="A511" i="26"/>
  <c r="A510" i="26"/>
  <c r="A509" i="26"/>
  <c r="A508" i="26"/>
  <c r="A507" i="26"/>
  <c r="A506" i="26"/>
  <c r="A505" i="26"/>
  <c r="A504" i="26"/>
  <c r="A503" i="26"/>
  <c r="A502" i="26"/>
  <c r="A501" i="26"/>
  <c r="A500" i="26"/>
  <c r="A499" i="26"/>
  <c r="A498" i="26"/>
  <c r="A497" i="26"/>
  <c r="A496" i="26"/>
  <c r="A495" i="26"/>
  <c r="A494" i="26"/>
  <c r="A493" i="26"/>
  <c r="A492" i="26"/>
  <c r="A491" i="26"/>
  <c r="A490" i="26"/>
  <c r="A489" i="26"/>
  <c r="A488" i="26"/>
  <c r="A487" i="26"/>
  <c r="A486" i="26"/>
  <c r="A485" i="26"/>
  <c r="A484" i="26"/>
  <c r="A483" i="26"/>
  <c r="A482" i="26"/>
  <c r="A481" i="26"/>
  <c r="A480" i="26"/>
  <c r="A479" i="26"/>
  <c r="A478" i="26"/>
  <c r="A477" i="26"/>
  <c r="A476" i="26"/>
  <c r="A475" i="26"/>
  <c r="A474" i="26"/>
  <c r="A473" i="26"/>
  <c r="A472" i="26"/>
  <c r="A471" i="26"/>
  <c r="A470" i="26"/>
  <c r="A469" i="26"/>
  <c r="A468" i="26"/>
  <c r="A467" i="26"/>
  <c r="A466" i="26"/>
  <c r="A465" i="26"/>
  <c r="A464" i="26"/>
  <c r="A463" i="26"/>
  <c r="A462" i="26"/>
  <c r="A461" i="26"/>
  <c r="A460" i="26"/>
  <c r="A459" i="26"/>
  <c r="A458" i="26"/>
  <c r="A457" i="26"/>
  <c r="A456" i="26"/>
  <c r="A455" i="26"/>
  <c r="A454" i="26"/>
  <c r="A453" i="26"/>
  <c r="A452" i="26"/>
  <c r="A451" i="26"/>
  <c r="A450" i="26"/>
  <c r="A449" i="26"/>
  <c r="A448" i="26"/>
  <c r="A447" i="26"/>
  <c r="A446" i="26"/>
  <c r="A445" i="26"/>
  <c r="A444" i="26"/>
  <c r="A443" i="26"/>
  <c r="A442" i="26"/>
  <c r="A441" i="26"/>
  <c r="A440" i="26"/>
  <c r="A439" i="26"/>
  <c r="A438" i="26"/>
  <c r="A437" i="26"/>
  <c r="A436" i="26"/>
  <c r="A435" i="26"/>
  <c r="A434" i="26"/>
  <c r="A433" i="26"/>
  <c r="A432" i="26"/>
  <c r="A431" i="26"/>
  <c r="A430" i="26"/>
  <c r="A429" i="26"/>
  <c r="A428" i="26"/>
  <c r="A427" i="26"/>
  <c r="A426" i="26"/>
  <c r="A425" i="26"/>
  <c r="A424" i="26"/>
  <c r="A423" i="26"/>
  <c r="A422" i="26"/>
  <c r="A421" i="26"/>
  <c r="A420" i="26"/>
  <c r="A419" i="26"/>
  <c r="A418" i="26"/>
  <c r="A417" i="26"/>
  <c r="A416" i="26"/>
  <c r="A415" i="26"/>
  <c r="A414" i="26"/>
  <c r="A413" i="26"/>
  <c r="A412" i="26"/>
  <c r="A411" i="26"/>
  <c r="A410" i="26"/>
  <c r="A409" i="26"/>
  <c r="A408" i="26"/>
  <c r="A407" i="26"/>
  <c r="A406" i="26"/>
  <c r="A405" i="26"/>
  <c r="A404" i="26"/>
  <c r="A403" i="26"/>
  <c r="A402" i="26"/>
  <c r="A401" i="26"/>
  <c r="A400" i="26"/>
  <c r="A399" i="26"/>
  <c r="A398" i="26"/>
  <c r="A397" i="26"/>
  <c r="A396" i="26"/>
  <c r="A395" i="26"/>
  <c r="A394" i="26"/>
  <c r="A393" i="26"/>
  <c r="A392" i="26"/>
  <c r="A391" i="26"/>
  <c r="A390" i="26"/>
  <c r="A389" i="26"/>
  <c r="A388" i="26"/>
  <c r="A387" i="26"/>
  <c r="A386" i="26"/>
  <c r="A385" i="26"/>
  <c r="A384" i="26"/>
  <c r="A383" i="26"/>
  <c r="A382" i="26"/>
  <c r="A381" i="26"/>
  <c r="A380" i="26"/>
  <c r="A379" i="26"/>
  <c r="A378" i="26"/>
  <c r="A377" i="26"/>
  <c r="A376" i="26"/>
  <c r="A375" i="26"/>
  <c r="A374" i="26"/>
  <c r="A373" i="26"/>
  <c r="A372" i="26"/>
  <c r="A371" i="26"/>
  <c r="A370" i="26"/>
  <c r="A369" i="26"/>
  <c r="A368" i="26"/>
  <c r="A367" i="26"/>
  <c r="A366" i="26"/>
  <c r="A365" i="26"/>
  <c r="A364" i="26"/>
  <c r="A363" i="26"/>
  <c r="A362" i="26"/>
  <c r="A361" i="26"/>
  <c r="A360" i="26"/>
  <c r="A359" i="26"/>
  <c r="A358" i="26"/>
  <c r="A357" i="26"/>
  <c r="A356" i="26"/>
  <c r="A355" i="26"/>
  <c r="A354" i="26"/>
  <c r="A353" i="26"/>
  <c r="A352" i="26"/>
  <c r="A351" i="26"/>
  <c r="A350" i="26"/>
  <c r="A349" i="26"/>
  <c r="A348" i="26"/>
  <c r="A347" i="26"/>
  <c r="A346" i="26"/>
  <c r="A345" i="26"/>
  <c r="A344" i="26"/>
  <c r="A343" i="26"/>
  <c r="A342" i="26"/>
  <c r="A341" i="26"/>
  <c r="A340" i="26"/>
  <c r="A339" i="26"/>
  <c r="A338" i="26"/>
  <c r="A337" i="26"/>
  <c r="A336" i="26"/>
  <c r="A335" i="26"/>
  <c r="A334" i="26"/>
  <c r="A333" i="26"/>
  <c r="A332" i="26"/>
  <c r="A331" i="26"/>
  <c r="A330" i="26"/>
  <c r="A329" i="26"/>
  <c r="A328" i="26"/>
  <c r="A327" i="26"/>
  <c r="A326" i="26"/>
  <c r="A325" i="26"/>
  <c r="A324" i="26"/>
  <c r="A323" i="26"/>
  <c r="A322" i="26"/>
  <c r="A321" i="26"/>
  <c r="A320" i="26"/>
  <c r="A319" i="26"/>
  <c r="A318" i="26"/>
  <c r="A317" i="26"/>
  <c r="A316" i="26"/>
  <c r="A315" i="26"/>
  <c r="A314" i="26"/>
  <c r="A313" i="26"/>
  <c r="A312" i="26"/>
  <c r="A311" i="26"/>
  <c r="A310" i="26"/>
  <c r="A309" i="26"/>
  <c r="A308" i="26"/>
  <c r="A307" i="26"/>
  <c r="A306" i="26"/>
  <c r="A305" i="26"/>
  <c r="A304" i="26"/>
  <c r="A303" i="26"/>
  <c r="A302" i="26"/>
  <c r="A301" i="26"/>
  <c r="A300" i="26"/>
  <c r="A299" i="26"/>
  <c r="A298" i="26"/>
  <c r="A297" i="26"/>
  <c r="A296" i="26"/>
  <c r="A295" i="26"/>
  <c r="A294" i="26"/>
  <c r="A293" i="26"/>
  <c r="A292" i="26"/>
  <c r="A291" i="26"/>
  <c r="A290" i="26"/>
  <c r="A289" i="26"/>
  <c r="A288" i="26"/>
  <c r="A287" i="26"/>
  <c r="A286" i="26"/>
  <c r="A285" i="26"/>
  <c r="A284" i="26"/>
  <c r="A283" i="26"/>
  <c r="A282" i="26"/>
  <c r="A281" i="26"/>
  <c r="A280" i="26"/>
  <c r="A279" i="26"/>
  <c r="A278" i="26"/>
  <c r="A277" i="26"/>
  <c r="A276" i="26"/>
  <c r="A275" i="26"/>
  <c r="A274" i="26"/>
  <c r="A273" i="26"/>
  <c r="A272" i="26"/>
  <c r="A271" i="26"/>
  <c r="A270" i="26"/>
  <c r="A269" i="26"/>
  <c r="A268" i="26"/>
  <c r="A267" i="26"/>
  <c r="A266" i="26"/>
  <c r="A265" i="26"/>
  <c r="A264" i="26"/>
  <c r="A263" i="26"/>
  <c r="A262" i="26"/>
  <c r="A261" i="26"/>
  <c r="A260" i="26"/>
  <c r="A259" i="26"/>
  <c r="A258" i="26"/>
  <c r="A257" i="26"/>
  <c r="A256" i="26"/>
  <c r="A255" i="26"/>
  <c r="A254" i="26"/>
  <c r="A253" i="26"/>
  <c r="A252" i="26"/>
  <c r="A251" i="26"/>
  <c r="A250" i="26"/>
  <c r="A249" i="26"/>
  <c r="A248" i="26"/>
  <c r="A247" i="26"/>
  <c r="A246" i="26"/>
  <c r="A245" i="26"/>
  <c r="A244" i="26"/>
  <c r="A243" i="26"/>
  <c r="A242" i="26"/>
  <c r="A241" i="26"/>
  <c r="A240" i="26"/>
  <c r="A239" i="26"/>
  <c r="A238" i="26"/>
  <c r="A237" i="26"/>
  <c r="A236" i="26"/>
  <c r="A235" i="26"/>
  <c r="A234" i="26"/>
  <c r="A233" i="26"/>
  <c r="A232" i="26"/>
  <c r="A231" i="26"/>
  <c r="A230" i="26"/>
  <c r="A229" i="26"/>
  <c r="A228" i="26"/>
  <c r="A227" i="26"/>
  <c r="A226" i="26"/>
  <c r="A225" i="26"/>
  <c r="A224" i="26"/>
  <c r="A223"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G179" i="24" l="1"/>
  <c r="G139" i="24"/>
  <c r="G138" i="24" l="1"/>
  <c r="G178" i="24"/>
  <c r="E151" i="24" l="1"/>
  <c r="E152" i="24" l="1"/>
  <c r="E99" i="24" l="1"/>
  <c r="E145" i="24"/>
  <c r="E161" i="24"/>
  <c r="E155" i="24"/>
  <c r="E163" i="24"/>
  <c r="E146" i="24"/>
  <c r="E158" i="24"/>
  <c r="E172" i="24"/>
  <c r="E166" i="24"/>
  <c r="E143" i="24"/>
  <c r="E159" i="24"/>
  <c r="E162" i="24"/>
  <c r="E160" i="24"/>
  <c r="E174" i="24"/>
  <c r="E156" i="24"/>
  <c r="E165" i="24"/>
  <c r="E148" i="24"/>
  <c r="E153" i="24"/>
  <c r="E169" i="24"/>
  <c r="E167" i="24"/>
  <c r="E149" i="24"/>
  <c r="E150" i="24"/>
  <c r="E173" i="24"/>
  <c r="E175" i="24"/>
  <c r="E164" i="24"/>
  <c r="E147" i="24"/>
  <c r="E157" i="24"/>
  <c r="E154" i="24"/>
  <c r="E168" i="24"/>
  <c r="E171" i="24"/>
  <c r="E170" i="24"/>
  <c r="E176" i="24"/>
  <c r="E177" i="24"/>
  <c r="F138" i="24" l="1"/>
  <c r="F139" i="24"/>
  <c r="E139" i="24"/>
  <c r="F179" i="24"/>
  <c r="E144" i="24"/>
  <c r="E179" i="24" s="1"/>
  <c r="F178" i="24"/>
  <c r="E142" i="24"/>
  <c r="E98" i="24"/>
  <c r="E178" i="24" l="1"/>
  <c r="E138" i="24"/>
  <c r="E747" i="33"/>
  <c r="E727" i="33"/>
  <c r="L727" i="33"/>
  <c r="L747" i="33"/>
  <c r="H747" i="33"/>
  <c r="H727" i="33"/>
  <c r="N727" i="33"/>
  <c r="N747" i="33"/>
  <c r="K727" i="33"/>
  <c r="K747" i="33"/>
  <c r="J727" i="33"/>
  <c r="J747" i="33"/>
  <c r="G747" i="33"/>
  <c r="G727" i="33"/>
  <c r="F747" i="33"/>
  <c r="F727" i="33"/>
  <c r="D747" i="33"/>
  <c r="D727" i="33"/>
  <c r="M727" i="33"/>
  <c r="M747" i="33"/>
  <c r="I747" i="33"/>
  <c r="I727" i="3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<sst xmlns="http://schemas.openxmlformats.org/spreadsheetml/2006/main" count="209289" uniqueCount="7001">
  <si>
    <t>Introduction</t>
  </si>
  <si>
    <t>Business Start-up</t>
  </si>
  <si>
    <t>Family</t>
  </si>
  <si>
    <t>Studying</t>
  </si>
  <si>
    <t>Country</t>
  </si>
  <si>
    <t>Scoring</t>
  </si>
  <si>
    <t>AL</t>
  </si>
  <si>
    <t>.</t>
  </si>
  <si>
    <t>AT</t>
  </si>
  <si>
    <t>BE</t>
  </si>
  <si>
    <t>BG</t>
  </si>
  <si>
    <t>CH</t>
  </si>
  <si>
    <t>CY</t>
  </si>
  <si>
    <t>CZ</t>
  </si>
  <si>
    <t>DE</t>
  </si>
  <si>
    <t>DK</t>
  </si>
  <si>
    <t>EE</t>
  </si>
  <si>
    <t>EL</t>
  </si>
  <si>
    <t>ES</t>
  </si>
  <si>
    <t>FI</t>
  </si>
  <si>
    <t>FR</t>
  </si>
  <si>
    <t>HR</t>
  </si>
  <si>
    <t>HU</t>
  </si>
  <si>
    <t>IE</t>
  </si>
  <si>
    <t>IS</t>
  </si>
  <si>
    <t>IT</t>
  </si>
  <si>
    <t>LT</t>
  </si>
  <si>
    <t>LU</t>
  </si>
  <si>
    <t>LV</t>
  </si>
  <si>
    <t>ME</t>
  </si>
  <si>
    <t>MK</t>
  </si>
  <si>
    <t>MT</t>
  </si>
  <si>
    <t>NL</t>
  </si>
  <si>
    <t>NO</t>
  </si>
  <si>
    <t>PL</t>
  </si>
  <si>
    <t>PT</t>
  </si>
  <si>
    <t>RO</t>
  </si>
  <si>
    <t>RS</t>
  </si>
  <si>
    <t>SE</t>
  </si>
  <si>
    <t>SI</t>
  </si>
  <si>
    <t>SK</t>
  </si>
  <si>
    <t>TR</t>
  </si>
  <si>
    <t>UK</t>
  </si>
  <si>
    <t>Life event</t>
  </si>
  <si>
    <t>Label service</t>
  </si>
  <si>
    <t>URL</t>
  </si>
  <si>
    <t>Service Provider</t>
  </si>
  <si>
    <t>Automated</t>
  </si>
  <si>
    <t>Applicable</t>
  </si>
  <si>
    <t>A1: information available online?</t>
  </si>
  <si>
    <t>A2: service available online?</t>
  </si>
  <si>
    <t>A3: available through portal?</t>
  </si>
  <si>
    <t>National</t>
  </si>
  <si>
    <t>Local</t>
  </si>
  <si>
    <t>Regional</t>
  </si>
  <si>
    <t>https://inetdec.nra.bg/index.html</t>
  </si>
  <si>
    <t>https://www.sepenet.gr/liferayportal/archike</t>
  </si>
  <si>
    <t>https://www.suomi.fi/yritykselle</t>
  </si>
  <si>
    <t>https://www.vero.fi/yritykset-ja-yhteisot/</t>
  </si>
  <si>
    <t>https://www.service-public.fr/professionnels-entreprises/vosdroits/F24013</t>
  </si>
  <si>
    <t>http://www.lavoro.gov.it/temi-e-priorita/salute-e-sicurezza/Pagine/default.aspx</t>
  </si>
  <si>
    <t>www.euprava.me</t>
  </si>
  <si>
    <t>www.fondpio.me</t>
  </si>
  <si>
    <t>http://www.mtsp.gov.mk/content/pdf/trud_2017/pravilnici/%D0%97%D0%B0%D0%BA%D0%BE%D0%BD%20%D0%B7%D0%B0%2016,11-%D0%B7%D0%B0%D0%BA%D0%BE%D0%BD%D0%91%D0%97%D0%A0.pdf</t>
  </si>
  <si>
    <t>https://businessfirst.com.mt/en/running/Pages/MANAGNG-STAFF.aspx</t>
  </si>
  <si>
    <t>https://businessfirst.com.mt/en/running/Pages/HEALTH-AND-SAFETY-OBLIGATIONS.aspx</t>
  </si>
  <si>
    <t>http://www.belastingdienst.nl/wps/wcm/connect/bldcontentnl/belastingdienst/zakelijk/personeel_en_loon/personeel_en_loon</t>
  </si>
  <si>
    <t>https://www.inspectiamuncii.ro/</t>
  </si>
  <si>
    <t>https://www.verksamt.se/driva/anstalla</t>
  </si>
  <si>
    <t>https://www.verksamt.se/driva/anstalla/kollektivavtal-och-arbetsmiljo/arbetsmiljo</t>
  </si>
  <si>
    <t>https://www.verksamt.se/driva/skatter-och-avgifter/moms-redovisa-och-betala</t>
  </si>
  <si>
    <t>https://www.slovensko.sk/sk/titulna-stranka</t>
  </si>
  <si>
    <t>https://finanzonline.bmf.gv.at/fon/</t>
  </si>
  <si>
    <t>https://taxisnet.mof.gov.cy/login.jsp</t>
  </si>
  <si>
    <t>www.mup.gov.me</t>
  </si>
  <si>
    <t>http://www.mtsp.gov.mk/content/pdf/trud_2017/pravilnici/16,11-%D0%B0%D0%BA%D0%BE%D0%BD%D0%A0%D0%B0%D0%B1%D0%9E%D0%B4%D0%BD%D0%BE%D1%81%D0%B8.pdf</t>
  </si>
  <si>
    <t>http://www.socpoist.sk/nemocenske/1292s</t>
  </si>
  <si>
    <t>https://www.turkiye.gov.tr/4ab-isgoremezlik-odemesi-gorme</t>
  </si>
  <si>
    <t>B1: FAQ section available?</t>
  </si>
  <si>
    <t>B2_1: demo available?</t>
  </si>
  <si>
    <t>B2_2: live support functionality?</t>
  </si>
  <si>
    <t>B3: responsible dpt identified?</t>
  </si>
  <si>
    <t>B4: other channels available?</t>
  </si>
  <si>
    <t>B5: feedback mechanisms avail.?</t>
  </si>
  <si>
    <t>B6: discussion fora or social med.?</t>
  </si>
  <si>
    <t>B7: complaint procedure avail.?</t>
  </si>
  <si>
    <t>C1: delivery notice completion?</t>
  </si>
  <si>
    <t>C2: is progress tracked?</t>
  </si>
  <si>
    <t>C3: save as draft?</t>
  </si>
  <si>
    <t>C4: expectations duration process?</t>
  </si>
  <si>
    <t>C5: delivery timelines clear?</t>
  </si>
  <si>
    <t>C6: maximum time limit delivery?</t>
  </si>
  <si>
    <t>C7: service performance info avail?</t>
  </si>
  <si>
    <t>D1: degree of online access data?</t>
  </si>
  <si>
    <t>D2: notify in case pers data incorrect?</t>
  </si>
  <si>
    <t>D3: modify pers data online?</t>
  </si>
  <si>
    <t>D4: complaint procedure rgd data?</t>
  </si>
  <si>
    <t>D5: monitor who has consulted your data?</t>
  </si>
  <si>
    <t>eID</t>
  </si>
  <si>
    <t>eDocuments</t>
  </si>
  <si>
    <t>F1: authentication required?</t>
  </si>
  <si>
    <t>F2: online authentication possible?</t>
  </si>
  <si>
    <t>F3: can you use national eID?</t>
  </si>
  <si>
    <t>F4: access another service without re-auth?</t>
  </si>
  <si>
    <t>F5: can decide using private eID?</t>
  </si>
  <si>
    <t>F6: documentation required?</t>
  </si>
  <si>
    <t>F7_1: possible to submit eDoc?</t>
  </si>
  <si>
    <t>F7_2: possible to obtain eDoc?</t>
  </si>
  <si>
    <t>Comments</t>
  </si>
  <si>
    <t>F8: receive com from central gov digitally only?</t>
  </si>
  <si>
    <t>F9: receive com from local gov digitally only?</t>
  </si>
  <si>
    <t>G1: information available foreigner?</t>
  </si>
  <si>
    <t>G2: service available foreigner?</t>
  </si>
  <si>
    <t>G3_1: barrier national eID required</t>
  </si>
  <si>
    <t>G3_2: barrier eDoc required</t>
  </si>
  <si>
    <t>G3_3: barrier translation/recog doc?</t>
  </si>
  <si>
    <t>G3_4: barrier language issues</t>
  </si>
  <si>
    <t>G3_5: barrier lack of information</t>
  </si>
  <si>
    <t>G3_6: barrier need face to face meet?</t>
  </si>
  <si>
    <t>G3_7: other barriers</t>
  </si>
  <si>
    <t>H1: help functionality foreigners?</t>
  </si>
  <si>
    <t>H2: feedback mech. foreigners?</t>
  </si>
  <si>
    <t>H3: complaint proc. foreigners?</t>
  </si>
  <si>
    <t>I1: authentification to access?</t>
  </si>
  <si>
    <t>I2: authentificate using national eID?</t>
  </si>
  <si>
    <t>I3: documentation needed to access?</t>
  </si>
  <si>
    <t>I4_1: submit document in electronic form?</t>
  </si>
  <si>
    <t>I4_2: obtain document provided by the foreign service</t>
  </si>
  <si>
    <t>Indicator selection</t>
  </si>
  <si>
    <t>Graph data for selected indicator</t>
  </si>
  <si>
    <t>Data for the Benchlearning analyses</t>
  </si>
  <si>
    <t>Benchlearning data</t>
  </si>
  <si>
    <t>Indicator scores</t>
  </si>
  <si>
    <t>Indicator inputs</t>
  </si>
  <si>
    <t>Indicator type</t>
  </si>
  <si>
    <t>User characteristics</t>
  </si>
  <si>
    <t>Government</t>
  </si>
  <si>
    <t>Context</t>
  </si>
  <si>
    <t>Penetration input</t>
  </si>
  <si>
    <t>Quality input</t>
  </si>
  <si>
    <t>Openess input</t>
  </si>
  <si>
    <t>Source</t>
  </si>
  <si>
    <t>DESI</t>
  </si>
  <si>
    <t>Composed</t>
  </si>
  <si>
    <t>World Bank</t>
  </si>
  <si>
    <t>Transparency International</t>
  </si>
  <si>
    <t>European Data Portal</t>
  </si>
  <si>
    <t>Digital skills</t>
  </si>
  <si>
    <t>Quality</t>
  </si>
  <si>
    <t>Openess</t>
  </si>
  <si>
    <t>Connectivity (Absolute)</t>
  </si>
  <si>
    <t>Digital in private sector</t>
  </si>
  <si>
    <t>Digital Skills</t>
  </si>
  <si>
    <t>Openness</t>
  </si>
  <si>
    <t>Connectivity</t>
  </si>
  <si>
    <t>OVERALL</t>
  </si>
  <si>
    <t>Individuals who have used internet in the last 12 months</t>
  </si>
  <si>
    <t>Government effectiveness</t>
  </si>
  <si>
    <t>Regulatory Quality</t>
  </si>
  <si>
    <t>Rule of law</t>
  </si>
  <si>
    <t>Corruption perceived index</t>
  </si>
  <si>
    <t>Open data maturity (5a5 in DESI)</t>
  </si>
  <si>
    <t>Voice and Accountability</t>
  </si>
  <si>
    <t>Austria</t>
  </si>
  <si>
    <t>Belgium</t>
  </si>
  <si>
    <t>Bulgaria</t>
  </si>
  <si>
    <t>Cyprus</t>
  </si>
  <si>
    <t>Czech Republic</t>
  </si>
  <si>
    <t>Germany</t>
  </si>
  <si>
    <t>Denmark</t>
  </si>
  <si>
    <t>Estonia</t>
  </si>
  <si>
    <t>Greece</t>
  </si>
  <si>
    <t>Spain</t>
  </si>
  <si>
    <t>Finland</t>
  </si>
  <si>
    <t>France</t>
  </si>
  <si>
    <t>Croatia</t>
  </si>
  <si>
    <t>Hungary</t>
  </si>
  <si>
    <t>Ireland</t>
  </si>
  <si>
    <t>Italy</t>
  </si>
  <si>
    <t>Lithuania</t>
  </si>
  <si>
    <t>Luxembourg</t>
  </si>
  <si>
    <t>Latvia</t>
  </si>
  <si>
    <t>Malta</t>
  </si>
  <si>
    <t>Netherlands</t>
  </si>
  <si>
    <t>Poland</t>
  </si>
  <si>
    <t>Portugal</t>
  </si>
  <si>
    <t>Romania</t>
  </si>
  <si>
    <t>Sweden</t>
  </si>
  <si>
    <t>Slovenia</t>
  </si>
  <si>
    <t>Slovakia</t>
  </si>
  <si>
    <t>Standard deviation</t>
  </si>
  <si>
    <t>Average + SD</t>
  </si>
  <si>
    <t>Average - SD</t>
  </si>
  <si>
    <t xml:space="preserve">  </t>
  </si>
  <si>
    <t>Not applicable</t>
  </si>
  <si>
    <t/>
  </si>
  <si>
    <t>https://e-albania.al/eAlbaniaServices/UseService.aspx?service_code=12449</t>
  </si>
  <si>
    <t>http://vlora.gov.al/</t>
  </si>
  <si>
    <t>http://www.bashkiashkoder.gov.al/</t>
  </si>
  <si>
    <t>https://www.durres.gov.al/</t>
  </si>
  <si>
    <t>http://www.kollektivvertrag.at/cs/Satellite?pagename=KV/index&amp;n=KV_0</t>
  </si>
  <si>
    <t>https://www.usp.gv.at/Portal.Node/usp/public/content/mitarbeiter/Seite.5250000.html</t>
  </si>
  <si>
    <t>https://www.usp.gv.at/Portal.Node/usp/public/content/mitarbeiter/auslaendische_beschaeftigte/63109.html</t>
  </si>
  <si>
    <t>https://www.usp.gv.at/Portal.Node/usp/public/content/gesundheit_und_sicherheit/arbeitnehmerschutz/Seite.2940000.html</t>
  </si>
  <si>
    <t>http://www.emploi.belgique.be/defaultTab.aspx?id=387</t>
  </si>
  <si>
    <t>http://www.onss.fgov.be/fr/employeurs-et-onss/declarations-cotisations-et-obligations</t>
  </si>
  <si>
    <t>https://pazardzhik.bg/bg/administrativni-uslugi-grazhdanska-registratsiya/</t>
  </si>
  <si>
    <t>https://www.kmu.admin.ch/kmu/fr/home/savoir-pratique/personnel.html</t>
  </si>
  <si>
    <t>https://www.dfae.admin.ch/eda/fr/dfae.html</t>
  </si>
  <si>
    <t>https://www.ahv-iv.ch/fr/</t>
  </si>
  <si>
    <t>https://www.pay.sid.mlsi.gov.cy/</t>
  </si>
  <si>
    <t>https://www.mpsv.cz/web/cz/prace-a-pravo</t>
  </si>
  <si>
    <t>https://virksomhedsguiden.dk/erhvervsfremme/content/artikler/ansaettelse_og_hr/ansaettelse_og_afskedigelse/</t>
  </si>
  <si>
    <t>https://www.eesti.ee/et/toeoe-ja-toeoesuhted/toeoetamise-alused/toeoeleping/</t>
  </si>
  <si>
    <t>https://www.tooelu.ee/et/tootajale/Toosuhted/tooleping/tooleping-ja-tunnused</t>
  </si>
  <si>
    <t>https://www.eesti.ee/et/tervis-ja-tervisekaitse/toeoetervishoid/toeoetervishoid-ja-toeoeohutus/</t>
  </si>
  <si>
    <t>https://www.tooelu.ee</t>
  </si>
  <si>
    <t>http://www.mitramiss.gob.es/es/Guia/texto/guia_5/index.htm</t>
  </si>
  <si>
    <t>https://www.insst.es/</t>
  </si>
  <si>
    <t>https://oma.yrityssuomi.fi</t>
  </si>
  <si>
    <t>http://www.tyosuojelu.fi/fi/</t>
  </si>
  <si>
    <t>http://www.tyosuojelu.fi</t>
  </si>
  <si>
    <t>https://travail-emploi.gouv.fr/mot/fiches-pratiques-du-droit-du-travail</t>
  </si>
  <si>
    <t>https://www.service-public.fr/particuliers/vosdroits/F2210</t>
  </si>
  <si>
    <t>https://www.service-public.fr/particuliers/vosdroits/N492</t>
  </si>
  <si>
    <t>https://www.paris.fr/</t>
  </si>
  <si>
    <t>https://mrms.gov.hr/pristup-informacijama-16/zakoni-i-ostali-propisi/uprava-za-rad-i-zastitu-na-radu-4173/4173</t>
  </si>
  <si>
    <t>http://tudastar.munka.hu/</t>
  </si>
  <si>
    <t>http://www.citizensinformation.ie/en/employment/employment_rights_and_conditions/</t>
  </si>
  <si>
    <t>https://www.workplacerelations.ie/en/</t>
  </si>
  <si>
    <t>http://www.cliclavoro.gov.it/NormeContratti/Contratti/Pagine/default.aspx</t>
  </si>
  <si>
    <t>https://www.cnel.it/Contratti-Collettivi</t>
  </si>
  <si>
    <t>https://www.inail.it/cs/internet/attivita/prevenzione-e-sicurezza.html</t>
  </si>
  <si>
    <t>https://www.vdi.lt/</t>
  </si>
  <si>
    <t>https://www.vdi.lt/Default.aspx</t>
  </si>
  <si>
    <t>http://www.kaunas.lt/</t>
  </si>
  <si>
    <t>https://guichet.public.lu/en/entreprises/ressources-humaines/contrat-convention.html</t>
  </si>
  <si>
    <t>https://guichet.public.lu/fr/entreprises/ressources-humaines.html</t>
  </si>
  <si>
    <t>https://guichet.public.lu/fr/citoyens/travail-emploi/activite-professionnelle/relations-collectives-travail/roles-delegues-securite-sante-egalite.html</t>
  </si>
  <si>
    <t>https://guichet.public.lu/fr/citoyens/travail-emploi/types-contrat-travail/visite-medicale/harcelement-moral.html</t>
  </si>
  <si>
    <t>https://guichet.public.lu/fr/entreprises/sante-securite/declaration-secu.html</t>
  </si>
  <si>
    <t>https://guichet.public.lu/fr.html</t>
  </si>
  <si>
    <t>https://guichet.public.lu/fr/citoyens.html</t>
  </si>
  <si>
    <t>https://www.vid.gov.lv/lv/node/40</t>
  </si>
  <si>
    <t>https://www.vid.gov.lv/lv/pievienotas-vertibas-nodoklis</t>
  </si>
  <si>
    <t>http://www.vdi.gov.lv/</t>
  </si>
  <si>
    <t>http://www.stradavesels.lv/</t>
  </si>
  <si>
    <t>http://www.vdi.gov.lv/lv/darba-aizsardziba/informacija-par-ng-pazinosanu/</t>
  </si>
  <si>
    <t>www.asistent.me</t>
  </si>
  <si>
    <t>https://dier.gov.mt/en/Pages/home.aspx</t>
  </si>
  <si>
    <t>https://www.amsterdam.nl/</t>
  </si>
  <si>
    <t>https://www.arbeidstilsynet.no/hms/arbeidsmiljoguiden/</t>
  </si>
  <si>
    <t>https://www.biznes.gov.pl/pl/firma/pracownicy-w-firmie</t>
  </si>
  <si>
    <t>https://www.gov.pl/web/rodzina/rynek-pracy</t>
  </si>
  <si>
    <t>https://www.ciop.pl/</t>
  </si>
  <si>
    <t>http://www.minrzs.gov.rs/</t>
  </si>
  <si>
    <t>https://www.minrzs.gov.rs/sr/dokumenti/izvestaji/uprava-za-bezbednost-i-zdravlje-na-radu/licence-u-oblasti-bezbednosti-i-zdravlja-na-radu</t>
  </si>
  <si>
    <t>https://www.kragujevac.rs/</t>
  </si>
  <si>
    <t>https://www.arbetsgivarverket.se/ledare-i-staten/arbetsgivarguiden/anstalla/</t>
  </si>
  <si>
    <t>https://www.verksamt.se/driva/anstalla/kollektivavtal-och-arbetsmiljo</t>
  </si>
  <si>
    <t>http://evem.gov.si/info/poslujem/davki/davek-na-dodano-vrednost-ddv/</t>
  </si>
  <si>
    <t>https://www.gov.si/drzavni-organi/ministrstva/ministrstvo-za-delo-druzino-socialne-zadeve-in-enake-moznosti/o-ministrstvu/direktorat-za-delovna-razmerja-in-pravice-iz-dela/</t>
  </si>
  <si>
    <t>https://www.gov.si/drzavni-organi/ministrstva/ministrstvo-za-delo-druzino-socialne-zadeve-in-enake-moznosti/zakonodaja/</t>
  </si>
  <si>
    <t>http://www.employment.gov.sk/sk/praca-zamestnanost/vztah-zamestnanca-zamestnavatela</t>
  </si>
  <si>
    <t>http://www.employment.gov.sk/sk/praca-zamestnanost/bezpecnost-ochrana-zdravia-pri-praci/</t>
  </si>
  <si>
    <t>http://www.employment.gov.sk/sk/praca-zamestnanost/inspekcia-prace/</t>
  </si>
  <si>
    <t>https://www.employment.gov.sk/sk/praca-zamestnanost/vztah-zamestnanca-zamestnavatela/zakonnik-prace/</t>
  </si>
  <si>
    <t>https://ivd.gib.gov.tr/</t>
  </si>
  <si>
    <t>http://e.sgk.gov.tr/wps/portal/isveren</t>
  </si>
  <si>
    <t>https://www.gov.uk/employ-someone</t>
  </si>
  <si>
    <t>https://www.gov.uk/browse/employing-people/health-safety</t>
  </si>
  <si>
    <t>Not Applicable</t>
  </si>
  <si>
    <t>Yes</t>
  </si>
  <si>
    <t>No</t>
  </si>
  <si>
    <t>Ministry of Justice</t>
  </si>
  <si>
    <t>Federal Ministry of Finance</t>
  </si>
  <si>
    <t>Austrian Federal Chancellery</t>
  </si>
  <si>
    <t>Austrian Trade Union Federation</t>
  </si>
  <si>
    <t>Federal Ministry of Labour, Social Affairs, Health and Consumer Protection</t>
  </si>
  <si>
    <t>Service Public Fédéral Belge</t>
  </si>
  <si>
    <t>Stad Gent</t>
  </si>
  <si>
    <t>Ville de Bruxelles</t>
  </si>
  <si>
    <t>Ville de Charleroi</t>
  </si>
  <si>
    <t>Ville de Liège</t>
  </si>
  <si>
    <t>European Commission</t>
  </si>
  <si>
    <t>Office national de sécurité sociale</t>
  </si>
  <si>
    <t>Service public fédéral Emploi, Travail et Concertation sociale</t>
  </si>
  <si>
    <t>Belgian Federal Government</t>
  </si>
  <si>
    <t>Ministry of Interior</t>
  </si>
  <si>
    <t>Pernik Municipality</t>
  </si>
  <si>
    <t>Blagoevgrad Municipality</t>
  </si>
  <si>
    <t>Dobrich Municipality</t>
  </si>
  <si>
    <t>Plovdiv Municipality</t>
  </si>
  <si>
    <t>Ruse Municipality</t>
  </si>
  <si>
    <t>Shumen Municipality</t>
  </si>
  <si>
    <t>Yambol Municipality</t>
  </si>
  <si>
    <t>Haskovo Municipality</t>
  </si>
  <si>
    <t>Sliven Municipality</t>
  </si>
  <si>
    <t>Pleven Municipality</t>
  </si>
  <si>
    <t>Sofia Municipality</t>
  </si>
  <si>
    <t>Stara Zagora Municipality</t>
  </si>
  <si>
    <t>National Revenue Agency</t>
  </si>
  <si>
    <t>Registry Agency</t>
  </si>
  <si>
    <t>Ministry of Labor and Social Policy</t>
  </si>
  <si>
    <t>National Social Security Institute (NSSI)</t>
  </si>
  <si>
    <t>Federal department of economic affairs, education and research</t>
  </si>
  <si>
    <t>Federal department of foreign affairs</t>
  </si>
  <si>
    <t>Federal social insurance office</t>
  </si>
  <si>
    <t>https://www.vd.ch/themes/etat-droit-finances/impots/impots-pour-les-societes/</t>
  </si>
  <si>
    <t>Federal tax administration</t>
  </si>
  <si>
    <t>Point of Signle Contact</t>
  </si>
  <si>
    <t>Department of Labour Relations</t>
  </si>
  <si>
    <t>Department of Labour Inspection</t>
  </si>
  <si>
    <t>Tax Department</t>
  </si>
  <si>
    <t>City of Brno</t>
  </si>
  <si>
    <t>City of Liberec</t>
  </si>
  <si>
    <t>City of Ostrava</t>
  </si>
  <si>
    <t>City of Pardubice</t>
  </si>
  <si>
    <t>City of Hradec Králové</t>
  </si>
  <si>
    <t>City of Olomouc</t>
  </si>
  <si>
    <t>City of PlzeH</t>
  </si>
  <si>
    <t>City of Zlín</t>
  </si>
  <si>
    <t>City of Praha</t>
  </si>
  <si>
    <t>City of Jihlava</t>
  </si>
  <si>
    <t>CzechTrade agency</t>
  </si>
  <si>
    <t>Ministry of the Interior</t>
  </si>
  <si>
    <t>Financial Administration of the Czech Republic</t>
  </si>
  <si>
    <t>Czech Social Security Administration</t>
  </si>
  <si>
    <t>Ministry of Labour and Social Affairs</t>
  </si>
  <si>
    <t>Elster</t>
  </si>
  <si>
    <t>Service Hessen</t>
  </si>
  <si>
    <t>Finanzverwaltung des Landes Nordrhein-Westfalen</t>
  </si>
  <si>
    <t>Bundesministerium für Arbeit und Soziales</t>
  </si>
  <si>
    <t>Bundesagentur für Arbeit</t>
  </si>
  <si>
    <t>Deutsche Rentenversicherung</t>
  </si>
  <si>
    <t>IHK Frankfurt am Main</t>
  </si>
  <si>
    <t>Danish Business Authority</t>
  </si>
  <si>
    <t>Information System Authority</t>
  </si>
  <si>
    <t>Centre of Registers and Information Systems</t>
  </si>
  <si>
    <t>Police and Border Guard Board</t>
  </si>
  <si>
    <t>Tax and Customs Board</t>
  </si>
  <si>
    <t>Portal</t>
  </si>
  <si>
    <t>The labour Inspectorate</t>
  </si>
  <si>
    <t>The Labour Inspectorate</t>
  </si>
  <si>
    <t>Ministry of Economy</t>
  </si>
  <si>
    <t>Municipality</t>
  </si>
  <si>
    <t>Ministry of Employment</t>
  </si>
  <si>
    <t>National Institute of Occupational Safety and Health</t>
  </si>
  <si>
    <t>Government of Spain</t>
  </si>
  <si>
    <t>Finnish Competition and Consumer Authority</t>
  </si>
  <si>
    <t>City of Helsinki</t>
  </si>
  <si>
    <t>Tax Administration</t>
  </si>
  <si>
    <t>Finnish Patent and Registration Office</t>
  </si>
  <si>
    <t>Occupational Safety and Health Administration</t>
  </si>
  <si>
    <t>Federation of Finnish Enterprises</t>
  </si>
  <si>
    <t>The Social Insurance Institution of Finland</t>
  </si>
  <si>
    <t>DILA (Directorate of Legal and Administrative Information)</t>
  </si>
  <si>
    <t>City of Nice</t>
  </si>
  <si>
    <t>City of Grenoble</t>
  </si>
  <si>
    <t>City of Le Havre</t>
  </si>
  <si>
    <t>Ministry of Labour</t>
  </si>
  <si>
    <t>Central State Portal</t>
  </si>
  <si>
    <t>Ministry</t>
  </si>
  <si>
    <t>Croatian health insurance fund</t>
  </si>
  <si>
    <t>Official Gazette </t>
  </si>
  <si>
    <t>Ministry of Labor and Pension System</t>
  </si>
  <si>
    <t>Ministry of Finance</t>
  </si>
  <si>
    <t>Ministry of justice</t>
  </si>
  <si>
    <t>Government of the Republic of Croatia</t>
  </si>
  <si>
    <t>National Tax and Customs Administration</t>
  </si>
  <si>
    <t>National Employment Service</t>
  </si>
  <si>
    <t>Labour market knowledge base</t>
  </si>
  <si>
    <t>Citizens Information Board</t>
  </si>
  <si>
    <t>Government of Ireland</t>
  </si>
  <si>
    <t>Revenue Commissioners</t>
  </si>
  <si>
    <t>Administration of Occupational Safety and Health</t>
  </si>
  <si>
    <t>Social Insurance Administration</t>
  </si>
  <si>
    <t>Registers Iceland</t>
  </si>
  <si>
    <t>Ministry of Labor</t>
  </si>
  <si>
    <t>National Council of Economy and Labor</t>
  </si>
  <si>
    <t>National Institute for Insurance against Accidents at Work</t>
  </si>
  <si>
    <t>State Enterprise Centre of Registers</t>
  </si>
  <si>
    <t>e-Government Gateway</t>
  </si>
  <si>
    <t>State Labour Inspectorate</t>
  </si>
  <si>
    <t>State Centre for Information Technologies (CTIE)</t>
  </si>
  <si>
    <t>State Revenue Service</t>
  </si>
  <si>
    <t>State Social Insurance Agency</t>
  </si>
  <si>
    <t>Ministry of Welfare</t>
  </si>
  <si>
    <t>State Labour inspectorate</t>
  </si>
  <si>
    <t>Local Municipality</t>
  </si>
  <si>
    <t>Office of Citizenship and Migration Affairs</t>
  </si>
  <si>
    <t>National Tax Agency</t>
  </si>
  <si>
    <t>Public Revenue Office</t>
  </si>
  <si>
    <t>Central Register</t>
  </si>
  <si>
    <t>Municipality of Kumanovo</t>
  </si>
  <si>
    <t>Municipality of Bitola</t>
  </si>
  <si>
    <t>City of Skopje</t>
  </si>
  <si>
    <t>Ministry of Labour and Social Policy</t>
  </si>
  <si>
    <t>Government of Malta</t>
  </si>
  <si>
    <t>Belastingdienst</t>
  </si>
  <si>
    <t>Ministerie van sociale zaken en werkgelegenheid</t>
  </si>
  <si>
    <t>UWV</t>
  </si>
  <si>
    <t>Rechtspraak.nl</t>
  </si>
  <si>
    <t>Arbeidstilsynet</t>
  </si>
  <si>
    <t>Ministry of Digital Affairs</t>
  </si>
  <si>
    <t>Ministry of Entrepreneurship and Technology</t>
  </si>
  <si>
    <t>Central Institute for Labour Protection</t>
  </si>
  <si>
    <t>Ministry of Health</t>
  </si>
  <si>
    <t>National Health Fund</t>
  </si>
  <si>
    <t>Ministério da Justiça</t>
  </si>
  <si>
    <t>Segurança Social</t>
  </si>
  <si>
    <t>Ministry of Labour, Employment, Veteran and Social Affairs</t>
  </si>
  <si>
    <t>City of Kragujevac</t>
  </si>
  <si>
    <t>City of Nis</t>
  </si>
  <si>
    <t>The Swedish Point of Single Contact</t>
  </si>
  <si>
    <t>Swedish agency for goverment employers</t>
  </si>
  <si>
    <t>Ministry of Labour, Family, Social Affairs and Equal Opportunities</t>
  </si>
  <si>
    <t>Financial Administration</t>
  </si>
  <si>
    <t>Social Insurance Agency</t>
  </si>
  <si>
    <t>Slovensko.sk</t>
  </si>
  <si>
    <t>slovensko.sk</t>
  </si>
  <si>
    <t>Ministry of Family, Labor and Social Security</t>
  </si>
  <si>
    <t>Ministry of Trade</t>
  </si>
  <si>
    <t>Hull city council</t>
  </si>
  <si>
    <t>Glasgow City Council</t>
  </si>
  <si>
    <t>Sheffield city council</t>
  </si>
  <si>
    <t>Gov.uk</t>
  </si>
  <si>
    <t>Scottish Courts and Tribunals</t>
  </si>
  <si>
    <t>Bristol city council</t>
  </si>
  <si>
    <t>NHS</t>
  </si>
  <si>
    <t>Nottingham city council</t>
  </si>
  <si>
    <t>https://e-albania.al/</t>
  </si>
  <si>
    <t>https://e-albania.al/Default.aspx</t>
  </si>
  <si>
    <t>Canton of Geneva</t>
  </si>
  <si>
    <t>https://www.bsv.admin.ch/bsv/de/home.html</t>
  </si>
  <si>
    <t>Canton of Vaud</t>
  </si>
  <si>
    <t>http://www.mlsi.gov.cy</t>
  </si>
  <si>
    <t>Ministry of Labour, Welfare and Social Insurance</t>
  </si>
  <si>
    <t>https://www.rik.ee/et/ettevotjaportaal</t>
  </si>
  <si>
    <t>https://www.eesti.ee/et/</t>
  </si>
  <si>
    <t>http://www.ermis.gov.gr/portal/page/portal/ermis/</t>
  </si>
  <si>
    <t>Independent Authority of Public Revenue</t>
  </si>
  <si>
    <t>https://www.service-public.fr/</t>
  </si>
  <si>
    <t>Ministry of Science and Education</t>
  </si>
  <si>
    <t>https://tcs.allamkincstar.gov.hu/</t>
  </si>
  <si>
    <t>Hungarian State Treasury</t>
  </si>
  <si>
    <t>https://www.epaslaugos.lt/portal/</t>
  </si>
  <si>
    <t>Health Insurance Fund</t>
  </si>
  <si>
    <t>Ministry of Foreign Affairs</t>
  </si>
  <si>
    <t>https://www.gov.mt/mt/Pages/home.aspx</t>
  </si>
  <si>
    <t>https://businessfirst.com.mt/en/Pages/home.aspx</t>
  </si>
  <si>
    <t>https://www.rijksoverheid.nl/</t>
  </si>
  <si>
    <t>https://www.podatki.gov.pl/</t>
  </si>
  <si>
    <t>www.seg-social.pt</t>
  </si>
  <si>
    <t>https://eportugal.gov.pt/pt/inicio</t>
  </si>
  <si>
    <t>Agency</t>
  </si>
  <si>
    <t>https://www.verksamt.se/</t>
  </si>
  <si>
    <t>http://www.skatteverket.se</t>
  </si>
  <si>
    <t>https://www.gov.si/drzavni-organi/ministrstva/ministrstvo-za-delo-druzino-socialne-zadeve-in-enake-moznosti/</t>
  </si>
  <si>
    <t>InvestBulgaria Agency (IBA)</t>
  </si>
  <si>
    <t>http://www.hzz.hr/</t>
  </si>
  <si>
    <t>Rijksoverheid</t>
  </si>
  <si>
    <t>https://www.brreg.no/</t>
  </si>
  <si>
    <t>https://www.skatteetaten.no/person/</t>
  </si>
  <si>
    <t>https://www.gov.pl/</t>
  </si>
  <si>
    <t>http://www.seg-social.pt/inicio</t>
  </si>
  <si>
    <t>Social Security</t>
  </si>
  <si>
    <t>https://www.forsakringskassan.se/</t>
  </si>
  <si>
    <t>Ministry of Treasury and Finance</t>
  </si>
  <si>
    <t>https://www.trade.gov.tr/</t>
  </si>
  <si>
    <t>Civil Registry and Migration Department</t>
  </si>
  <si>
    <t>Bundeszentralamt für Steuern</t>
  </si>
  <si>
    <t>Enterprise Estonia</t>
  </si>
  <si>
    <t>https://www.suomi.fi/citizen</t>
  </si>
  <si>
    <t>https://www.suomi.fi/kansalaiselle</t>
  </si>
  <si>
    <t>Ministry of the Interior of the Republic of Lithuania</t>
  </si>
  <si>
    <t>https://www.ch.ch/en/</t>
  </si>
  <si>
    <t>http://www.cyprus.gov.cy</t>
  </si>
  <si>
    <t>https://www.eesti.ee/en/</t>
  </si>
  <si>
    <t>https://www.emta.ee/eng</t>
  </si>
  <si>
    <t>https://www.gsis.gr/</t>
  </si>
  <si>
    <t>https://mzo.gov.hr/</t>
  </si>
  <si>
    <t>https://eportugal.gov.pt/en/inicio</t>
  </si>
  <si>
    <t>DESI related graphs and data</t>
  </si>
  <si>
    <t>Selection of DESI indicator to graph and data to display, overview of all data included be</t>
  </si>
  <si>
    <t>Indicator - as used for eGov benchmark</t>
  </si>
  <si>
    <t>Indicator - as used for DESI</t>
  </si>
  <si>
    <t>Online availability</t>
  </si>
  <si>
    <t>EU27+</t>
  </si>
  <si>
    <t>AVERAGE_EU27</t>
  </si>
  <si>
    <t>EU27</t>
  </si>
  <si>
    <r>
      <t xml:space="preserve">The </t>
    </r>
    <r>
      <rPr>
        <b/>
        <sz val="8"/>
        <color theme="0"/>
        <rFont val="Verdana Pro"/>
        <family val="2"/>
      </rPr>
      <t>DESI Pre-filled forms indicator</t>
    </r>
    <r>
      <rPr>
        <sz val="8"/>
        <color theme="0"/>
        <rFont val="Verdana Pro"/>
        <family val="2"/>
      </rPr>
      <t xml:space="preserve"> measures the extent to which data that is already known to the public administration is prefilled in forms presented to the user. The input for this indicator is the Authentic sources indicator of the eGovernment benchmark.</t>
    </r>
  </si>
  <si>
    <t>eGovernment Benchmark results for the 2021 reports</t>
  </si>
  <si>
    <t>1. Scores: providing scores for the key dimensions and the indicators</t>
  </si>
  <si>
    <t>Average (2020)</t>
  </si>
  <si>
    <t>Career</t>
  </si>
  <si>
    <t>0. OVERALL SCORE</t>
  </si>
  <si>
    <t>1.1 Online availability</t>
  </si>
  <si>
    <t>2. Transparency</t>
  </si>
  <si>
    <t>3. Key Enablers</t>
  </si>
  <si>
    <t>3.1 eID</t>
  </si>
  <si>
    <t>3.2 eDocuments</t>
  </si>
  <si>
    <t>3.3 Authentic sources</t>
  </si>
  <si>
    <t>3.4 Digital Post</t>
  </si>
  <si>
    <t>4.1 Cross-border online availability</t>
  </si>
  <si>
    <t>4.2 Cross-border user support</t>
  </si>
  <si>
    <t>Business Start-up (2020)</t>
  </si>
  <si>
    <t>Family (2020)</t>
  </si>
  <si>
    <t>Career (2020)</t>
  </si>
  <si>
    <t>Studying (2020)</t>
  </si>
  <si>
    <t>Landscaping</t>
  </si>
  <si>
    <t>Mobile Friendliness</t>
  </si>
  <si>
    <t>Transparency of service delivery</t>
  </si>
  <si>
    <t>Authentic sources</t>
  </si>
  <si>
    <t>ID</t>
  </si>
  <si>
    <t>Definition</t>
  </si>
  <si>
    <t>Service type</t>
  </si>
  <si>
    <t>Domestic or international</t>
  </si>
  <si>
    <t>Government level</t>
  </si>
  <si>
    <t>A1</t>
  </si>
  <si>
    <t>A2</t>
  </si>
  <si>
    <t>A3</t>
  </si>
  <si>
    <t>Service delivery</t>
  </si>
  <si>
    <t>C1</t>
  </si>
  <si>
    <t>C2</t>
  </si>
  <si>
    <t>C3</t>
  </si>
  <si>
    <t>C4</t>
  </si>
  <si>
    <t>C5</t>
  </si>
  <si>
    <t>C6</t>
  </si>
  <si>
    <t>C7</t>
  </si>
  <si>
    <t>F2</t>
  </si>
  <si>
    <t>1.1 Check requirements for starting a business</t>
  </si>
  <si>
    <t>Minimal requirements for the service to be considered online: information on the required steps and other requirements needed to start a new business (e.g. a checklist)</t>
  </si>
  <si>
    <t>Informational</t>
  </si>
  <si>
    <t>1.2 Get guidance with how to write a business plan</t>
  </si>
  <si>
    <t>Minimal requirements for the service to be considered online: information on how to write a business plan (templates, examples, things to consider, etc.).</t>
  </si>
  <si>
    <t>1.3 Get guidance with how to explore financial possibilities</t>
  </si>
  <si>
    <t>Minimal requirements for the service to be considered online: information on how to explore financial possibilities (e.g. references to government subsidies, templates for a financial plan, suggestions on where to look for crowd funding)</t>
  </si>
  <si>
    <t>2.1 Obtain certificate of no outstanding charges</t>
  </si>
  <si>
    <t xml:space="preserve">Minimal requirements for the service to be considered online: information on and the online form needed to obtain a certificate which proves that the entrepreneur has paid all his/her taxes and has no other outstanding social security and/or healthcare charges. </t>
  </si>
  <si>
    <t>Transactional</t>
  </si>
  <si>
    <t>3.1 Register company for the first time</t>
  </si>
  <si>
    <t>Minimal requirements for the service to be considered online: information on and the online form needed to register a company for the first time, e.g. providing details about you as an owner, define the company name, indicate the type of legal entity and register a business address</t>
  </si>
  <si>
    <t>4.1 Obtain tax identification card/number</t>
  </si>
  <si>
    <t>Minimal requirements for the service to be considered online: information on and the online form needed to obtain a taxpayer registration and identification card/number.</t>
  </si>
  <si>
    <t>4.2 Obtain VAT collector number</t>
  </si>
  <si>
    <t>Minimal requirements for the service to be considered online: information on and the online form needed to obtain a VAT number so that the company can declare its VAT taxes</t>
  </si>
  <si>
    <t>5.1 Register with Social Security Office</t>
  </si>
  <si>
    <t>Minimal requirements for the service to be considered online: information on and the online form needed to register with Social Security in order to fulfil related duties</t>
  </si>
  <si>
    <t>5.2 Get guidance with how to arrange (mandatory) pension insurance</t>
  </si>
  <si>
    <t>Minimal requirements for the service to be considered online: information on how to go about (mandatory) pension insurance as an entrepreneur</t>
  </si>
  <si>
    <t>5.3 Get guidance with how to arrange (compulsory) healthcare insurance</t>
  </si>
  <si>
    <t>Minimal requirements for the service to be considered online: information on how to go about (compulsory) healthcare insurance as an entrepreneur</t>
  </si>
  <si>
    <t>6.1 Register your company as an employer</t>
  </si>
  <si>
    <t>Minimal requirements for the service to be considered online: information on and the online form needed to register as an employer, e.g. to create a PAYE (Pay As You Earn) scheme for tax, national insurance, before hiring an employee</t>
  </si>
  <si>
    <t>6.2 Register employee before first workday</t>
  </si>
  <si>
    <t>Minimal requirements for the service to be considered online: information on and the online form needed to announce the start of a first employee before the first day of working (to prevent fraud and illegal work)</t>
  </si>
  <si>
    <t>6.3 Check contractual obligations for hiring employees</t>
  </si>
  <si>
    <t>Minimal requirements for the service to be considered online: information on government regulations and obligations regarding contracts (information about minimum wages, maximum working day time, collective labour agreements, number of temporary contracts allowed); for cross border this means information about government regulations and obligations to hire an employee from abroad (e.g. information on the possibilities, guidelines on what should be arranged and what limitations apply as compared to hiring a national employee)</t>
  </si>
  <si>
    <t>6.4 Check working conditions for employing employees</t>
  </si>
  <si>
    <t>Minimal requirements for the service to be considered online: information on government regulations and obligations regarding working conditions for employees (e.g. minimum working requirements for employees, safety measures required around working environment, requirements for fire exits, health and climate conditions at working space)</t>
  </si>
  <si>
    <t>7.1 Check conditions for environmental permits</t>
  </si>
  <si>
    <t>Minimal requirements for the service to be considered online: information on the criteria when the company can register an exemption or needs a full permit for pollution (e.g. companies dealing with IPPC-regulation always need a full environmental permit)</t>
  </si>
  <si>
    <t>7.2 Obtain pollution/environmental permit</t>
  </si>
  <si>
    <t>Minimal requirements for the service to be considered online: information on and the online form needed to apply for the environmental permit, generally including the submission of supporting documents (e.g. engineering reports, geological evaluations and financial assurance instruments)</t>
  </si>
  <si>
    <t>1.1 Registering as unemployed</t>
  </si>
  <si>
    <t>Minimal requirements for the service to be considered online: information on and the online form needed to register oneself as unemployed with a competent authority as soon as one gets unemployed</t>
  </si>
  <si>
    <t>1.2 Calculate unemployment benefits (duration and height)</t>
  </si>
  <si>
    <t>Minimal requirements for the service to be considered online: information on the amount of benefits to receive and reference to relevant laws/rules (this could be done with a test to assess how much benefits the job seeker is entitled to and for how long)</t>
  </si>
  <si>
    <t>1.3 Apply for unemployment benefits</t>
  </si>
  <si>
    <t>Minimal requirements for the service to be considered online: information on and the online form needed to register for unemployment benefits; include providing documents (e.g. resign letter of employee, proof of identity, bank statements, proof of address)</t>
  </si>
  <si>
    <t>1.4 Appeal against decision when unemployment benefits are not granted</t>
  </si>
  <si>
    <t>Minimal requirements for the service to be considered online: information on and the online form needed to appeal against unemployment benefit decision, with explanation of the necessary steps to undertake when wrongly refused unemployment benefits</t>
  </si>
  <si>
    <t>2.1 Check eligibility for additional unemployment benefits</t>
  </si>
  <si>
    <t>Minimal requirements for the service to be considered online: information on additional benefits when losing your job (e.g. additional child allowances) and what criteria have to be eligible</t>
  </si>
  <si>
    <t>2.2 Get guidance with how to arrange housing benefits</t>
  </si>
  <si>
    <t>Minimal requirements for the service to be considered online: information on how to arrange for example rent supplements, applying for community housing, contact details of housing associations and legal advice</t>
  </si>
  <si>
    <t>2.3 Get guidance with how to arrange debt counselling</t>
  </si>
  <si>
    <t>Minimal requirements for the service to be considered online: information on how to arrange debt counselling service (e.g. related to problems with paying off mortgage)</t>
  </si>
  <si>
    <t>2.4 Get guidance with how to arrange health promotion programmes</t>
  </si>
  <si>
    <t>Minimal requirements for the service to be considered online: information on how to arrange medical checks, health or fitness programs to promote health care for unemployed</t>
  </si>
  <si>
    <t>2.5 Get guidance with how to arrange help during invalidity, sickness and employment injuries</t>
  </si>
  <si>
    <t>Minimal requirements for the service to be considered online: information on how to gain access to benefits and provisions in case of invalidity, sickness or employment injuries</t>
  </si>
  <si>
    <t>2.6 Apply for a tax refund or other allowances affected by unemployment</t>
  </si>
  <si>
    <t>Minimal requirements for the service to be considered online: information on and the online form needed to apply for additional housing or healthcare allowances, due to lower/lack of income.</t>
  </si>
  <si>
    <t>3.1 Check obligations for keeping unemployment benefits</t>
  </si>
  <si>
    <t xml:space="preserve">Minimal requirements for the service to be considered online: information on the obligations and duties to keep unemployment benefits (e.g. how often a person needs to apply for a job, attend job interviews or participate in compulsory trainings). </t>
  </si>
  <si>
    <t>3.2 Submit evidence that proves you are looking for work</t>
  </si>
  <si>
    <t>Minimal requirements for the service to be considered online: information on and the online form needed to prove a person is genuinely looking for work (e.g. provide evidence of application letters sent or proof of having attended job interviews)</t>
  </si>
  <si>
    <t>3.3 Register circumstances that impede you from looking for work</t>
  </si>
  <si>
    <t>Minimal requirements for the service to be considered online: information on and the online form needed to report reasons (e.g. sickness, holiday or other changing circumstances) why obligations and duties to receive unemployment benefits cannot be met temporarily.</t>
  </si>
  <si>
    <t>4.1 Get guidance with how to find a job</t>
  </si>
  <si>
    <t>Minimal requirements for the service to be considered online: information on how to find a job, such as suggestions where to look for vacancies, CV templates, video tutorials, suggestions where to find online training courses, etc.</t>
  </si>
  <si>
    <t>4.2 Register employment to stop unemployment benefits</t>
  </si>
  <si>
    <t xml:space="preserve">Minimal requirements for the service to be considered online: information on and the online form needed to notifying the competent authorities to stop unemployment benefits when a person found a job. </t>
  </si>
  <si>
    <t>4.3 Declare personal income taxes</t>
  </si>
  <si>
    <t>Minimal requirements for the service to be considered online: information on and the online form needed to fill in tax returns or personal income taxes (tax paid for business earnings are out of scope here)</t>
  </si>
  <si>
    <t xml:space="preserve">5.1 Calculate future pensions </t>
  </si>
  <si>
    <t>Minimal requirements for the service to be considered online: information on pensions in general, as well as an estimation of the entitled state pension (height and by what age), e.g. through simulation or calculation tools</t>
  </si>
  <si>
    <t>5.2 Apply for state pension</t>
  </si>
  <si>
    <t>Minimal requirements for the service to be considered online: information on and the online form needed to claim and start receiving one’s state pension; for cross-border the person applying for a state pension comes from another country than the country under evaluation</t>
  </si>
  <si>
    <t>5.3 Check entitlement for pension when moving abroad or returning from another country</t>
  </si>
  <si>
    <t>Minimal requirements for the service to be considered online: information on the situation of claiming a state pension when moving to another country (e.g. entitlement, process requirements) or about how to combine pension rights from different countries</t>
  </si>
  <si>
    <t>1.1 Check conditions for parental leave</t>
  </si>
  <si>
    <t>Minimal requirements for the service to be considered online: information on paid/unpaid maternity and paternity leaves as regulated by government, as well as information on entitlement, eligibility and the claim procedure</t>
  </si>
  <si>
    <t>1.2 Register child with competent authority</t>
  </si>
  <si>
    <t>Minimal requirements for the service to be considered online: information on and the online form needed to make an online appointment to register birth with competent authority to acknowledge the child (actual registration is expected to require authentication in person still)</t>
  </si>
  <si>
    <t>1.3 Register parental authority (e.g. with court in case not married)</t>
  </si>
  <si>
    <t>Minimal requirements for the service to be considered online: information on and the online form needed to register parental responsibility for the father (e.g. in case the mother and father are not married)</t>
  </si>
  <si>
    <t>1.4 Apply for child allowance</t>
  </si>
  <si>
    <t>Minimal requirements for the service to be considered online: information on and the online form needed to apply for child benefit (money from the government to accommodate for expenses of raising a child)</t>
  </si>
  <si>
    <t>2.1 Register with civil/local registry in order to get married or to close a civil partnership</t>
  </si>
  <si>
    <t>Minimal requirements for the service to be considered online: information on and the online form needed to give notice about the intended marriage or partnership, including information about the procedure and requirements</t>
  </si>
  <si>
    <t>2.2 Register divorce with civil/local registry in order to end marriage or a civil partnership</t>
  </si>
  <si>
    <t>Minimal requirements for the service to be considered online: information on and the online form needed to give notice about the end of a marriage or partnership</t>
  </si>
  <si>
    <t>3.1 Obtain passport</t>
  </si>
  <si>
    <t>Minimal requirements for the service to be considered online: information on and the online form needed to make an online appointment and request a new passport to identify one’s nationality (actual registration is expected to require authentication in person still)</t>
  </si>
  <si>
    <t>3.2 Obtain birth certificate</t>
  </si>
  <si>
    <t>Minimal requirements for the service to be considered online: information on and the online form needed to obtain your birth certificate (or a copy of the certificate, other than the version obtained when born)</t>
  </si>
  <si>
    <t>3.3 Obtain for a European Health Insurance Card</t>
  </si>
  <si>
    <t>Minimal requirements for the service to be considered online: information on and the online form needed to obtain a European Health Insurance Card</t>
  </si>
  <si>
    <t>4.1 Check requirements for registering the death of a relative</t>
  </si>
  <si>
    <t>Minimal requirements for the service to be considered online: information on how the authorities need to be notified of a death, where the registration should take place and which documents are required</t>
  </si>
  <si>
    <t>1.1 Monitor study programmes provided by universities</t>
  </si>
  <si>
    <t>Minimal requirements for the service to be considered online: information on study programmes and the possibility for students to easily perform a search, which allows for viewing and comparing information between certain study programmes (from different universities)</t>
  </si>
  <si>
    <t>1.2 Check admission requirements for enrolling in higher education</t>
  </si>
  <si>
    <t>Minimal requirements for the service to be considered online: information on what is needed when enrolling in higher education (e.g. a help-wizard or checklist tool with all the requirements)</t>
  </si>
  <si>
    <t xml:space="preserve">2.2 Register in higher education </t>
  </si>
  <si>
    <t>Minimal requirements for the service to be considered online: information on and the online form needed to enrol as a student in a university or another institution of higher education subsidised by an official administrative body in the country, including the provision of personal documents and/or eventual qualifications to be enrolled</t>
  </si>
  <si>
    <t>2.3 Apply for student grants</t>
  </si>
  <si>
    <t>Minimal requirements for the service to be considered online: information on and the online form needed to apply for student grants given to higher education students</t>
  </si>
  <si>
    <t>2.4 Calculate additional financial possibilities</t>
  </si>
  <si>
    <t>Minimal requirements for the service to be considered online: information on available additional grants, social benefits and loan, based on personal situation, making students aware of possible financial support (e.g. with a calculation tool)</t>
  </si>
  <si>
    <t>2.5 Apply for additional social benefits</t>
  </si>
  <si>
    <t>Minimal requirements for the service to be considered online: information on and the online form needed to apply for additional benefits when enrolling in higher education (other than specific study grants) because of financial hardship or disability</t>
  </si>
  <si>
    <t>3.1 Apply for portability of student grant (abroad)</t>
  </si>
  <si>
    <t>Minimal requirements for the service to be considered online: information on and online form needed to keep a student grant when continuing a study abroad (temporarily)</t>
  </si>
  <si>
    <t>3.2 Monitor grades and personal data</t>
  </si>
  <si>
    <t>Minimal requirements for the service to be considered online: information on and online space to access personal data and get an overview of grades (e.g. via personal account/profile)</t>
  </si>
  <si>
    <t>3.3 Get guidance with how to arrange studying abroad (international office)</t>
  </si>
  <si>
    <t>Minimal requirements for the service to be considered online: information on what a student needs to consider when planning to study abroad (e.g. references to other universities, tips about arranging accommodation abroad, suggestions on how to finance studying abroad)</t>
  </si>
  <si>
    <t>3.4 Get guidance with how to arrange internships and starting your career</t>
  </si>
  <si>
    <t>Minimal requirements for the service to be considered online: information on where to look for vacant internships, how to write a CV, what to pay attention to when looking for a job after graduating etc.</t>
  </si>
  <si>
    <t>Central</t>
  </si>
  <si>
    <t>Config columns</t>
  </si>
  <si>
    <t>National services</t>
  </si>
  <si>
    <t>A. Online availability</t>
  </si>
  <si>
    <t>C. Transparency of service delivery</t>
  </si>
  <si>
    <t>F. Key Enablers</t>
  </si>
  <si>
    <t>Online availability of services</t>
  </si>
  <si>
    <t>Authentic Sources</t>
  </si>
  <si>
    <t>Service</t>
  </si>
  <si>
    <t>Type</t>
  </si>
  <si>
    <t>Targer</t>
  </si>
  <si>
    <t>Url</t>
  </si>
  <si>
    <t>F8: personal info required?</t>
  </si>
  <si>
    <t>F9: personal data pre-filled?</t>
  </si>
  <si>
    <t>QKB</t>
  </si>
  <si>
    <t>http://www.qkr.gov.al/informacion-mbi-proceduren/regjistrimi-i-biznesit/regjistrimi-fillestar/</t>
  </si>
  <si>
    <t>NAIS</t>
  </si>
  <si>
    <t>https://e-albania.al/eAlbaniaServices/UseService.aspx?service_code=4930</t>
  </si>
  <si>
    <t>https://e-albania.al/eAlbaniaServices/UseService.aspx?service_code=12784</t>
  </si>
  <si>
    <t>https://e-albania.al/eAlbaniaServices/UseService.aspx?service_code=12787</t>
  </si>
  <si>
    <t>https://e-albania.al/eAlbaniaServices/UseService.aspx?service_code=12785</t>
  </si>
  <si>
    <t>AIDA</t>
  </si>
  <si>
    <t>http://aida.gov.al/regjistrimi-licensimi/</t>
  </si>
  <si>
    <t>TIRANA.AL</t>
  </si>
  <si>
    <t>https://tirana.al/artikull/si-te-hartosh-nje-plan-biznesi</t>
  </si>
  <si>
    <t>aida.gov.al</t>
  </si>
  <si>
    <t>MJEDISI.GOV.AL</t>
  </si>
  <si>
    <t>http://www.mjedisi.gov.al/investo-ne-shqiperi/</t>
  </si>
  <si>
    <t>https://e-albania.al/eAlbaniaServices/UseService.aspx?service_code=11169</t>
  </si>
  <si>
    <t>NR</t>
  </si>
  <si>
    <t>https://e-albania.al/eAlbaniaServices/UseService.aspx?service_code=11165</t>
  </si>
  <si>
    <t>ISSH</t>
  </si>
  <si>
    <t>http://www.issh.gov.al/?page_id=49</t>
  </si>
  <si>
    <t>DPT</t>
  </si>
  <si>
    <t>https://www.tatime.gov.al/c/7/e-sherbime</t>
  </si>
  <si>
    <t>https://e-albania.al/eAlbaniaServices/UseService.aspx?service_code=6156</t>
  </si>
  <si>
    <t>https://efiling.tatime.gov.al/cats_public/Account/LogOn</t>
  </si>
  <si>
    <t>QBZ</t>
  </si>
  <si>
    <t>https://qbz.gov.al/publications/codes</t>
  </si>
  <si>
    <t>AKM</t>
  </si>
  <si>
    <t>http://www.akm.gov.al/ndikimi-n%C3%AB-mjedis.html#lejemjedisore</t>
  </si>
  <si>
    <t>https://e-albania.al/eAlbaniaServices/UseService.aspx?service_code=13278</t>
  </si>
  <si>
    <t>https://e-albania.al/eAlbaniaServices/UseService.aspx?service_code=9753</t>
  </si>
  <si>
    <t>https://e-albania.al/eAlbaniaServices/UseService.aspx?service_code=12550</t>
  </si>
  <si>
    <t>AKPA</t>
  </si>
  <si>
    <t>http://shkp.gov.al/punekerkues/</t>
  </si>
  <si>
    <t>http://www.akpa.gov.al/sherbimet/programet-e-tregut-te-punes/</t>
  </si>
  <si>
    <t>Sherbimi Social</t>
  </si>
  <si>
    <t>http://www.sherbimisocial.gov.al/ndihma-ekonomike/</t>
  </si>
  <si>
    <t>http://www.issh.gov.al/?page_id=63</t>
  </si>
  <si>
    <t>http://www.issh.gov.al/?page_id=65</t>
  </si>
  <si>
    <t>https://e-albania.al/eAlbaniaServices/UseService.aspx?service_code=6157</t>
  </si>
  <si>
    <t>Bashkia Tirane</t>
  </si>
  <si>
    <t>https://www.tirana.al/artikull/bonus-strehimi</t>
  </si>
  <si>
    <t>http://akpa.gov.al/wp-content/uploads/2020/08/Pagesa-e-Papunesise-2018.pdf</t>
  </si>
  <si>
    <t>http://shkp.gov.al/sherbimet/sherbime-punesimi-prove/</t>
  </si>
  <si>
    <t>http://shkp.gov.al/punedhenes-5/</t>
  </si>
  <si>
    <t>https://e-albania.al/eAlbaniaServices/UseService.aspx?service_code=2310</t>
  </si>
  <si>
    <t>https://www.tatime.gov.al/c/3/10/16/formulari-i-deklarimit</t>
  </si>
  <si>
    <t>https://www.issh.gov.al/?page_id=55</t>
  </si>
  <si>
    <t>https://e-albania.al/eAlbaniaServices/UseService.aspx?service_code=6158</t>
  </si>
  <si>
    <t>http://www.issh.gov.al/?page_id=77</t>
  </si>
  <si>
    <t>Bashkia Fier</t>
  </si>
  <si>
    <t>http://bashkiafier.gov.al/sq-al/Services/Qytetaret/Pages/Qendra-Kulturore-e-Femijeve-.aspx</t>
  </si>
  <si>
    <t>Bashkia Korce</t>
  </si>
  <si>
    <t>http://bashkiakorce.gov.al/site/articles.php?cid=78&amp;t=</t>
  </si>
  <si>
    <t>Bashkia Elbasan</t>
  </si>
  <si>
    <t>http://elbasani.gov.al/sq-al/Services/Qytetaret/Pages/marrjacertifikates.aspx</t>
  </si>
  <si>
    <t>https://www.tirana.al/sherbimi/zyrat-e-gjendjes-civile</t>
  </si>
  <si>
    <t>Bashkia Durres</t>
  </si>
  <si>
    <t>Bashkia Vlore</t>
  </si>
  <si>
    <t>Bashkia Shkoder</t>
  </si>
  <si>
    <t>Bashkia Kukes</t>
  </si>
  <si>
    <t>https://kukesi.gov.al/</t>
  </si>
  <si>
    <t>Bashkia Lezhe</t>
  </si>
  <si>
    <t>http://www.lezha.gov.al/</t>
  </si>
  <si>
    <t>Bashkia Diber</t>
  </si>
  <si>
    <t>http://dibra.gov.al/</t>
  </si>
  <si>
    <t>http://www.issh.gov.al/?page_id=61</t>
  </si>
  <si>
    <t>https://e-albania.al/eAlbaniaServices/Packages.aspx?lvl=3&amp;path_code=28-1123&amp;cat_id=28</t>
  </si>
  <si>
    <t>https://e-albania.al/eAlbaniaServices/ErrorPage.aspx?aspxerrorpath=/SherbimiADISA.aspx</t>
  </si>
  <si>
    <t>https://e-albania.al/eAlbaniaServices/UseService.aspx?service_code=13851</t>
  </si>
  <si>
    <t>ALEAT</t>
  </si>
  <si>
    <t>https://rezervo.aleat.al/</t>
  </si>
  <si>
    <t>https://www.aleat.al/al/pasaporte-biometrike</t>
  </si>
  <si>
    <t>https://e-albania.al/eAlbaniaServices/UseService.aspx?service_code=11176</t>
  </si>
  <si>
    <t>ADISA</t>
  </si>
  <si>
    <t>http://www.adisa.gov.al/wp-content/uploads/2020/07/AL012037_DPGJC_Regjistrim-i-aktit-t%C3%AB-vdekjes.pdf</t>
  </si>
  <si>
    <t>U-Transparenca</t>
  </si>
  <si>
    <t>https://u-transparenca.al/</t>
  </si>
  <si>
    <t>Websitet e Universiteteve ne Shqiperi</t>
  </si>
  <si>
    <t>https://www.ascal.al/sq/lista-e-ial</t>
  </si>
  <si>
    <t>Universiteti I Tiranes</t>
  </si>
  <si>
    <t>https://unitir.edu.al/kriteret-e-pranimit-kuotat-dhe-tarifat-e-studimit-2/</t>
  </si>
  <si>
    <t>UNKORCE</t>
  </si>
  <si>
    <t>http://www.unkorce.edu.al/sq/pranime-ne-universitet</t>
  </si>
  <si>
    <t>UNVLORE</t>
  </si>
  <si>
    <t>https://univlora.edu.al/</t>
  </si>
  <si>
    <t>UPT</t>
  </si>
  <si>
    <t>https://www.upt.al/pranime-ne-upt</t>
  </si>
  <si>
    <t>UT</t>
  </si>
  <si>
    <t>https://unitir.edu.al/</t>
  </si>
  <si>
    <t>UBT</t>
  </si>
  <si>
    <t>https://ubt.edu.al/sq/</t>
  </si>
  <si>
    <t>FTI</t>
  </si>
  <si>
    <t>http://www.fti.edu.al/pages/22</t>
  </si>
  <si>
    <t>FAU</t>
  </si>
  <si>
    <t>https://fau.edu.al/programet-e-studimit/tarifat-dhe-bursat/</t>
  </si>
  <si>
    <t>https://unitir.edu.al/bursa-shkembimi-programi-erasmus/</t>
  </si>
  <si>
    <t>https://ubt.edu.al/sq/2019/10/15/studentet-qe-plotesojne-kushtet-per-perfitimin-e-bursave-per-vitin-akademik-2019-2020/</t>
  </si>
  <si>
    <t>FSHN</t>
  </si>
  <si>
    <t>https://sites.google.com/a/fshn.edu.al/fshn/home/bursa-erasmus</t>
  </si>
  <si>
    <t>http://www.fshn.edu.al/</t>
  </si>
  <si>
    <t>MASH</t>
  </si>
  <si>
    <t>https://arsimi.gov.al/mbeshtetje-financiare-te-studenteve-dhe-shkencetareve-te-rinj-te-shkelqyer-fondi-i-ekselences/</t>
  </si>
  <si>
    <t>http://www.fti.edu.al/pages/121</t>
  </si>
  <si>
    <t>https://www.ubt.esse3.u-gov.rash.al/auth/Logon.do;jsessionid=2655F31A1B5034C6C83B52868C16FBEB.jvm_ubt_alesse3web01?cod_lingua=alb</t>
  </si>
  <si>
    <t>http://www.fshn.edu.al/home/portali-universitar-i-studentit</t>
  </si>
  <si>
    <t>https://fau.edu.al</t>
  </si>
  <si>
    <t>http://feut.edu.al/about/portalistud.html</t>
  </si>
  <si>
    <t>http://www.fti.edu.al</t>
  </si>
  <si>
    <t>https://www.ubt.esse3.u-gov.rash.al</t>
  </si>
  <si>
    <t>http://www.fshn.edu.al</t>
  </si>
  <si>
    <t>http://feut.edu.al/qendra_karrieres.html</t>
  </si>
  <si>
    <t>Federal Ministry for Digital and Economic Affairs</t>
  </si>
  <si>
    <t>https://www.usp.gv.at/Portal.Node/usp/public/content/gruendung/ueberlegungen_im_vorfeld/Seite.1201000.html</t>
  </si>
  <si>
    <t>Austrian Economic Chambers</t>
  </si>
  <si>
    <t>https://www.gruenderservice.at/site/gruenderservice/planung/Was_ist_ein_Businessplan_.html</t>
  </si>
  <si>
    <t>https://www.gruenderservice.at/site/gruenderservice/planung/Kapitalbedarf.html</t>
  </si>
  <si>
    <t>Unthernemersservice</t>
  </si>
  <si>
    <t>https://www.usp.gv.at/Portal.Node/usp/public/content/gruendung/gruendungsfahrplan_einzelunternehmen/Seite.470101.html</t>
  </si>
  <si>
    <t>Unternehmensservice Portal</t>
  </si>
  <si>
    <t>https://www.usp.gv.at/Portal.Node/usp/public/content/gruendung/egruendung/269403.html</t>
  </si>
  <si>
    <t>https://www.usp.gv.at/Portal.Node/usp/public/content/gruendung/gruendungsfahrplan_einzelunternehmen/finanzamt_anzeige/Seite.470105.html</t>
  </si>
  <si>
    <t>https://www.usp.gv.at/Portal.Node/usp/public/content/mitarbeiter/einstellen/anmeldung_arbeitnehmer/Seite.660001.html</t>
  </si>
  <si>
    <t>https://www.arbeitsinspektion.gv.at/Arbeitsstaetten-_Arbeitsplaetze/Arbeitsplaetze/arbeitsplaetze_index.html</t>
  </si>
  <si>
    <t>https://www.usp.gv.at/Portal.Node/usp/public/content/gruendung/betriebsanlagen/vereinfachtes_genehmigungsverfahren/39060.html</t>
  </si>
  <si>
    <t>Public Employment Service Austria (AMS)</t>
  </si>
  <si>
    <t>https://www.ams.at/arbeitsuchende/arbeitslos-was-tun/beim-ams-arbeitslos-melden</t>
  </si>
  <si>
    <t>https://www.ams.at/arbeitsuchende/arbeitslos-was-tun/beim-ams-arbeitslos-melden#wieknnensiesicharbeitslosmelden</t>
  </si>
  <si>
    <t>AMS / BRZ</t>
  </si>
  <si>
    <t>https://www.ams.at/arbeitsuchende/faq#fragenzurarbeitslosengeldhhe-wiewirddasarbeitslosengeldberechnet</t>
  </si>
  <si>
    <t>https://www.ams.at/organisation/ams-eservices/online-ratgeber</t>
  </si>
  <si>
    <t>Labor and social court Vienna</t>
  </si>
  <si>
    <t>https://www.justiz.gv.at/asg-wien/arbeits--und-sozialgericht-wien~274.de.html</t>
  </si>
  <si>
    <t>https://www.ams.at/arbeitsuchende/arbeitslos-was-tun/geld-vom-ams</t>
  </si>
  <si>
    <t>https://www.ams.at/arbeitsuchende/faq</t>
  </si>
  <si>
    <t>Federal Ministry for Digital and Economic Affairs / state-recognized advice centers</t>
  </si>
  <si>
    <t>https://www.schuldenberatung.at/kontakt/beratungsstellen.php</t>
  </si>
  <si>
    <t>https://www.oesterreich.gv.at/themen/steuern_und_finanzen/privatkonkurs/Seite.830080.html</t>
  </si>
  <si>
    <t>SVS</t>
  </si>
  <si>
    <t>https://www.svs.at/cdscontent/?contentid=10007.834962&amp;portal=svsportal</t>
  </si>
  <si>
    <t>Federal Ministry of Social Affairs, Health, Care and Consumer Protection</t>
  </si>
  <si>
    <t>https://www.gesundheit.gv.at/leben/gesundheitsvorsorge/inhalt</t>
  </si>
  <si>
    <t xml:space="preserve">Federal Ministry of Social Affairs, Health, Care and Consumer Protection </t>
  </si>
  <si>
    <t>https://www.sozialministerium.at/Themen/Gesundheit/Gesundheitssystem/Gesundheitsleistungen/Vorsorgeuntersuchung.html</t>
  </si>
  <si>
    <t>https://www.ams.at/arbeitsuchende/arbeitslos-was-tun/geld-vom-ams/krankenversicherung</t>
  </si>
  <si>
    <t>Federal Ministry of Labour, Social Affairs, Health and Consumer Protection</t>
  </si>
  <si>
    <t>https://www.sozialministerium.at/Themen/Soziales/Sozialversicherung/Pensionsversicherung/Pensionsarten/Invaliditaets-,-Berufsunfaehigkeits-,-Erwerbsunfaehigkeitspension.html</t>
  </si>
  <si>
    <t>Federal Ministry for Social Affairs, Health, Care and Consumer Protection of Austria</t>
  </si>
  <si>
    <t>https://www.oesterreich.gv.at/themen/menschen_mit_behinderungen/pension_und_behinderung/Seite.1280200.html</t>
  </si>
  <si>
    <t>Media Austria</t>
  </si>
  <si>
    <t>https://www.arbeitslosennetz.org/arbeitslosigkeit/rechtshilfe/arbeitswilligkeit_eigeninitiative.html</t>
  </si>
  <si>
    <t>Public Employment Service Austria</t>
  </si>
  <si>
    <t>https://www.ams.at/arbeitsuchende/arbeitslos-was-tun/eams-konto--ein-konto--viele-vorteile</t>
  </si>
  <si>
    <t>https://www.ams.at/arbeitsuchende/arbeitslos-was-tun/beratung-im-ams</t>
  </si>
  <si>
    <t>https://www.ams.at/arbeitsuchende/arbeitslos-was-tun/ihre-meldepflichten#wannmssensieunsnderungenmelden</t>
  </si>
  <si>
    <t>The Chamber of Labour</t>
  </si>
  <si>
    <t>http://pensionsrechner.arbeiterkammer.at/</t>
  </si>
  <si>
    <t>SVS (Social security service)</t>
  </si>
  <si>
    <t>https://www.svs.at/cdscontent/?contentid=10007.816514&amp;portal=svsportal</t>
  </si>
  <si>
    <t>Austrian federal pension fund</t>
  </si>
  <si>
    <t>https://www.pensionsversicherung.at/cdscontent/?portal=pvaportal&amp;contentid=10007.707659&amp;viewmode=content</t>
  </si>
  <si>
    <t>Federal Ministry for Digital and Economic Affairs</t>
  </si>
  <si>
    <t>https://www.oesterreich.gv.at/themen/menschen_mit_behinderungen/pension_und_behinderung/Seite.1280300.html</t>
  </si>
  <si>
    <t>https://www.pensionsversicherung.at/cdscontent/?portal=pvaportal&amp;contentid=10007.707739&amp;viewmode=content</t>
  </si>
  <si>
    <t>Austrian health insurance fund</t>
  </si>
  <si>
    <t>https://www.gesundheitskasse.at/cdscontent/?contentid=10007.827295&amp;portal=oegkoportal</t>
  </si>
  <si>
    <t>https://www.ams.at/arbeitsuchende/topicliste/karenzmodelle</t>
  </si>
  <si>
    <t>https://www.oesterreich.gv.at/themen/arbeit_und_pension/elternkarenz_und_elternteilzeit/Seite.3590007.html</t>
  </si>
  <si>
    <t>Chamber of Labor Austria</t>
  </si>
  <si>
    <t>https://www.arbeiterkammer.at/karenz</t>
  </si>
  <si>
    <t>https://www.oesterreich.gv.at/themen/familie_und_partnerschaft/geburt/2/Seite.080004.html</t>
  </si>
  <si>
    <t>https://www.oesterreich.gv.at/themen/familie_und_partnerschaft/geburt/3/1/Seite.080100.html</t>
  </si>
  <si>
    <t>https://www.oesterreich.gv.at/themen/familie_und_partnerschaft/geburt/3/1/1/Seite.082400.html</t>
  </si>
  <si>
    <t>Stadt Wien</t>
  </si>
  <si>
    <t>https://www.wien.gv.at/amtshelfer/dokumente/lebensgemeinschaft/ehe/eheschliessung.html</t>
  </si>
  <si>
    <t>Stadt Graz</t>
  </si>
  <si>
    <t>https://www.graz.at/cms/beitrag/10025374/7744337/Heiraten_Verpartnern_in_Graz.html</t>
  </si>
  <si>
    <t>Stadt Linz</t>
  </si>
  <si>
    <t>https://www.linz.at/serviceguide/viewchapter.php?chapter_id=121438</t>
  </si>
  <si>
    <t>Stadt Innsbruck</t>
  </si>
  <si>
    <t>https://www.innsbruck.gv.at/page.cfm?vpath=leben--soziales/ehe--partnerschaft/eheschliessung--trauung</t>
  </si>
  <si>
    <t>Stadt Klagenfurt</t>
  </si>
  <si>
    <t>https://www.klagenfurt.at/service/persoenliche-dokumente/hochzeit.html</t>
  </si>
  <si>
    <t>Stadt Villach</t>
  </si>
  <si>
    <t>https://villach.at/stadt-service/persoenliche-dokumente/hochzeit-eingetragene-partnerschaft</t>
  </si>
  <si>
    <t>Stadt St.Pölten</t>
  </si>
  <si>
    <t>https://www.st-poelten.at/gv-buergerservice/familie/heirat/114-buergerservice/familie/heirat/8778-anmeldung-zur-eheschliessung</t>
  </si>
  <si>
    <t>Stadt Wels</t>
  </si>
  <si>
    <t>https://www.wels.gv.at/lebensbereiche/leben-in-wels/lebensereignisse/heiraten-in-wels/</t>
  </si>
  <si>
    <t>Stadt Salzburg</t>
  </si>
  <si>
    <t>https://www.stadt-salzburg.at/ehe-und-verpartnerung/</t>
  </si>
  <si>
    <t>Stadt Wr. Neustadt</t>
  </si>
  <si>
    <t>https://www.wiener-neustadt.at/de/service/heirat</t>
  </si>
  <si>
    <t>Stadt Dornbirn</t>
  </si>
  <si>
    <t>https://www.dornbirn.at/ich-brauche/service/heirat</t>
  </si>
  <si>
    <t>Stadt Bregenz</t>
  </si>
  <si>
    <t>https://www.bregenz.gv.at/rathaus/abteilungendienststellen/detail-dienststelle/standesamt/</t>
  </si>
  <si>
    <t>Stadt Steyr</t>
  </si>
  <si>
    <t>https://www.steyr.at/Standesamt_Staatsbuergerschaft</t>
  </si>
  <si>
    <t>Stadt Krems</t>
  </si>
  <si>
    <t>https://www.krems.gv.at/Standesamt</t>
  </si>
  <si>
    <t>Stadt Feldkirch</t>
  </si>
  <si>
    <t>https://www.feldkirch.at/leben/buergerservice/standesamt/eheschliessung/</t>
  </si>
  <si>
    <t>https://www.wien.gv.at/passtermin/internet/Startseite.aspx</t>
  </si>
  <si>
    <t>https://www.wien.gv.at/bkatermin/internet/Startseite.aspx?vkz=GGA-60101&amp;gf=PASS</t>
  </si>
  <si>
    <t>https://www.linz.at/serviceguide/viewchapter.php?chapter_id=123246</t>
  </si>
  <si>
    <t>https://www.innsbruck.gv.at/page.cfm?vpath=dokumente/personalausweis</t>
  </si>
  <si>
    <t>https://www.klagenfurt.at/service/persoenliche-dokumente/ausweise.html</t>
  </si>
  <si>
    <t>https://villach.at/stadt-service/persoenliche-dokumente/personalausweis</t>
  </si>
  <si>
    <t>https://www.st-poelten.at/gv-buergerservice/ausweise-und-dokumente/personalausweis</t>
  </si>
  <si>
    <t>https://www.wels.gv.at/lebensbereiche/verwaltung-und-service/buergerservice/melde-pass-und-waehlerservice/pass-service/</t>
  </si>
  <si>
    <t>https://www.stadt-salzburg.at/reisepass/</t>
  </si>
  <si>
    <t>https://www.wiener-neustadt.at/de/service/personalausweis#:~:text=Als%20%C3%B6sterreichische%2Fr%20Staatsb%C3%BCrgerIn%20k%C3%B6nnen,5%20Werktage.</t>
  </si>
  <si>
    <t>https://vorarlberg.at/web/land-vorarlberg/contentdetailseite/-/asset_publisher/qA6AJ38txu0k/content/personalausweis?article_id=241454</t>
  </si>
  <si>
    <t>https://www.bregenz.gv.at/buergerservice/dienstleistungen/detail/personalausweis/</t>
  </si>
  <si>
    <t>https://www.steyr.at/Passamt</t>
  </si>
  <si>
    <t>https://www.noe.gv.at/noe/Krems/Bezirkshauptmannschaft_Krems.html</t>
  </si>
  <si>
    <t>StadtLeonding</t>
  </si>
  <si>
    <t>https://www.leonding.at/service/leistungen/personalausweis/</t>
  </si>
  <si>
    <t>https://www.wien.gv.at/amtshelfer/dokumente/urkunden/standesamt/geburtsurkunde.html</t>
  </si>
  <si>
    <t>https://www.graz.at/cms/beitrag/10017644/7845097/Geburtsurkunde.html</t>
  </si>
  <si>
    <t>https://www.linz.at/serviceguide/viewchapter.php?chapter_id=121626</t>
  </si>
  <si>
    <t>https://www.wien.gv.at/amtshelfer/dokumente/urkunden/standesamt/urkundenausstellung.html</t>
  </si>
  <si>
    <t>https://www.help.gv.at/Portal.Node/hlpd/public/content/143/Seite.1430401.html</t>
  </si>
  <si>
    <t>https://villach.at/meta-elements/search-top-pages/geburtsurkunde</t>
  </si>
  <si>
    <t>https://www.st-poelten.at/gv-buergerservice/ausweise-und-dokumente/geburtsurkunde</t>
  </si>
  <si>
    <t>https://www.wels.gv.at/lebensbereiche/leben-in-wels/lebensereignisse/neubeurkundungen/</t>
  </si>
  <si>
    <t>https://www.stadt-salzburg.at/geburt/</t>
  </si>
  <si>
    <t>https://www.wiener-neustadt.at/de/service/geburt</t>
  </si>
  <si>
    <t>https://formulare.vorarlberg.gv.at/formularserver/user/formular.aspx?path=(dornbirn)&amp;pid=a3166d6513034205ab40d530d6f90f7a&amp;pn=B8d084958a87243fcaaef6c3f8480237a&amp;data=%3Coe%3E%3C/oe%3E</t>
  </si>
  <si>
    <t>https://www.bregenz.gv.at/buergerservice/dienstleistungen/detail/geburtsanzeigeurkunde/</t>
  </si>
  <si>
    <t>https://www.steyr.at/Geburten</t>
  </si>
  <si>
    <t>https://www.feldkirch.at/leben/dienstleistungen-von-a-z/detail/geburtsurkunde/</t>
  </si>
  <si>
    <t>Social security chip cards</t>
  </si>
  <si>
    <t>https://www.chipkarte.at/cdscontent/?contentid=10007.678589&amp;portal=ecardportal</t>
  </si>
  <si>
    <t>Federal Ministry for Education, Science and Research</t>
  </si>
  <si>
    <t>http://studiversum.at/</t>
  </si>
  <si>
    <t>Austrian Federal Aid for Students</t>
  </si>
  <si>
    <t>http://www.studienwahl.at</t>
  </si>
  <si>
    <t>Austrian Exchange Service (OeAD)</t>
  </si>
  <si>
    <t>https://studyinaustria.at/fileadmin/Dokumente/studyinaustria.at/Informationsmaterial/DT_Study_in_Austria_Introduction_2017_emu.pdf</t>
  </si>
  <si>
    <t>Federal Ministry of Education, Science and Research</t>
  </si>
  <si>
    <t>https://www.oesterreich.gv.at/themen/bildung_und_neue_medien/universitaet/1.html</t>
  </si>
  <si>
    <t>https://www.bmbwf.gv.at/Themen/HS-Uni/Studium/Studienzulassung/Zugangsregelungen---Aufnahmeverfahren.html</t>
  </si>
  <si>
    <t>2.1 Obtain recognition of diploma declaration</t>
  </si>
  <si>
    <t>Minimal requirements for the service to be considered online: information on and the online form needed to obtain a status declaration or recognition statement of diploma when your diploma was obtained in another country than the country under evaluation</t>
  </si>
  <si>
    <t>https://www.aais.at/</t>
  </si>
  <si>
    <t>https://www.asbb.at/</t>
  </si>
  <si>
    <t>University Graz</t>
  </si>
  <si>
    <t>https://studienabteilung.uni-graz.at/de/studieren/einschreibung-zulassung/erstmalige-einschreibung/</t>
  </si>
  <si>
    <t>University Innsbruck</t>
  </si>
  <si>
    <t>https://www.uibk.ac.at/studium/anmeldung-zulassung/</t>
  </si>
  <si>
    <t>Vienna University of Economics and Business</t>
  </si>
  <si>
    <t>https://www.wu.ac.at/studium/bewerbung-und-zulassung</t>
  </si>
  <si>
    <t>Technical University Vienna</t>
  </si>
  <si>
    <t>https://www.tuwien.at/studium/zulassung/online-studienbewerbung/</t>
  </si>
  <si>
    <t>University Linz</t>
  </si>
  <si>
    <t>https://www.jku.at/studium/studieninteressierte/anmeldung-zum-studium/</t>
  </si>
  <si>
    <t>https://www.oesterreich.gv.at/themen/bildung_und_neue_medien/universitaet/2.html</t>
  </si>
  <si>
    <t>Studienbeihilfenbehörde / Student Aid Authority</t>
  </si>
  <si>
    <t>https://www.stipendium.at/</t>
  </si>
  <si>
    <t>https://www.stipendium.at/stipendienrechner/</t>
  </si>
  <si>
    <t>https://www.help.gv.at/Portal.Node/hlpd/public/content/16/Seite.160800.html</t>
  </si>
  <si>
    <t>Bundesministerium für Bildung, Wissenschaft und Forschung</t>
  </si>
  <si>
    <t>https://www.studiversum.at/button-menu/stipendien-foerderungen/</t>
  </si>
  <si>
    <t>www.stipendium.at</t>
  </si>
  <si>
    <t>https://www.uni-graz.at/de/</t>
  </si>
  <si>
    <t>https://orawww.uibk.ac.at/public/lfuonline.login</t>
  </si>
  <si>
    <t>https://tiss.tuwien.ac.at</t>
  </si>
  <si>
    <t>University Vienna</t>
  </si>
  <si>
    <t>https://univis.univie.ac.at/jbrush_portal/flow/jbrush_portal-flow;jsessionid=C8A3C5EAB37BCB8E03803179BA594589;jsessionid=4EF935314B9F180983BF5578B652E02C;jsessionid=F3D26CA3E3697B2DB2ED40D2EEC22C0F?_flowId=jbrush_portal-flow&amp;_flowExecutionKey=e1s1</t>
  </si>
  <si>
    <t>https://www.jku.at/bibliothek/recherche/weiteres/externes-login/</t>
  </si>
  <si>
    <t>https://international.uni-graz.at/de/</t>
  </si>
  <si>
    <t>http://www.ai.tuwien.ac.at/international/</t>
  </si>
  <si>
    <t>https://www.uibk.ac.at/international-relations/</t>
  </si>
  <si>
    <t>https://www.wu.ac.at/en/the-university/organizational-structure/service-units/international-office/welcome</t>
  </si>
  <si>
    <t>https://www.jku.at/studium/internationales/</t>
  </si>
  <si>
    <t>https://careercenter.uni-graz.at/de/</t>
  </si>
  <si>
    <t>https://www.jku.at/jku-alumni/</t>
  </si>
  <si>
    <t>https://www.uibk.ac.at/transferstelle/career/</t>
  </si>
  <si>
    <t>https://www.tucareer.com/</t>
  </si>
  <si>
    <t>https://www.zbp.at/</t>
  </si>
  <si>
    <t>Région de Bruxelles Capital (CIRB-CIBG)</t>
  </si>
  <si>
    <t>https://be.brussels/travailler-et-entreprendre/entreprendre-a-bruxelles</t>
  </si>
  <si>
    <t>https://business.belgium.be/fr/creer_votre_entreprise</t>
  </si>
  <si>
    <t>https://www.belgium.be/fr/economie/entreprise/creation</t>
  </si>
  <si>
    <t>Gouvernement flamand ( Vlaamse overheid )</t>
  </si>
  <si>
    <t>https://www.vlaio.be/nl</t>
  </si>
  <si>
    <t>https://be.brussels/travailler-et-entreprendre/entreprendre-a-bruxelles/le-guide-de-lentrepreneur/demarrer-votre-entreprise</t>
  </si>
  <si>
    <t>https://business.belgium.be/fr/gerer_votre_entreprise/toutes_les_demarches</t>
  </si>
  <si>
    <t>1819.brussels</t>
  </si>
  <si>
    <t>https://1819.brussels/infotheque/demarrer-une-entreprise-formalites/pourquoi-elaborer-un-business-plan</t>
  </si>
  <si>
    <t>hub.brussels</t>
  </si>
  <si>
    <t>https://hub.brussels/fr/</t>
  </si>
  <si>
    <t>https://www.belgium.be/fr/economie/entreprise/financement</t>
  </si>
  <si>
    <t>Vlaamse overheid (Gouvernement flamand)</t>
  </si>
  <si>
    <t>https://www.vlaio.be/nl/subsidies-financiering</t>
  </si>
  <si>
    <t>Gouvernement wallon</t>
  </si>
  <si>
    <t>https://www.wallonie.be/fr/demarches/demander-une-prime-linvestissement-pme-ou-grande-entreprise</t>
  </si>
  <si>
    <t>Région de Bruxelles-Capitale</t>
  </si>
  <si>
    <t>http://werk-economie-emploi.brussels/fr_FR/aides-et-subsides</t>
  </si>
  <si>
    <t>SPF Economie</t>
  </si>
  <si>
    <t>https://economie.fgov.be/fr/themes/entreprises/banque-carrefour-des/inscription-la-banque</t>
  </si>
  <si>
    <t>https://business.belgium.be/en/procedures</t>
  </si>
  <si>
    <t>https://business.belgium.be/fr/gerer_votre_entreprise/ressources_humaines/droit_du_travail</t>
  </si>
  <si>
    <t>https://business.belgium.be/fr/creer_votre_entreprise/affiliation_a_une_caisse_dassurances_sociales</t>
  </si>
  <si>
    <t>Office national de sécurité sociale (ONSS)</t>
  </si>
  <si>
    <t>https://www.rsz.fgov.be/fr/employeurs-et-onss/declarations-cotisations-et-obligations</t>
  </si>
  <si>
    <t>securitesociale.be</t>
  </si>
  <si>
    <t>https://www.socialsecurity.be/site_fr/employer/applics/wide/index.htm</t>
  </si>
  <si>
    <t>https://www.socialsecurity.be//site_fr/employer/applics/dimona/index.htm</t>
  </si>
  <si>
    <t>https://www.onss.fgov.be/fr/employeurs-et-onss/declarations-cotisations-et-obligations</t>
  </si>
  <si>
    <t>FPS Employment, Labour and Social Dialogue</t>
  </si>
  <si>
    <t>https://emploi.belgique.be/fr</t>
  </si>
  <si>
    <t>Bruxelles environnement (.brussels)</t>
  </si>
  <si>
    <t>https://environnement.brussels/le-permis-denvironnement</t>
  </si>
  <si>
    <t>Portail de la Wallonie (Service Public de Wallonie - SPW)</t>
  </si>
  <si>
    <t>https://www.wallonie.be/fr/demarches/demander-un-permis-denvironnement-ou-un-permis-unique-pour-un-etablissement-de-classe-1-ou-2</t>
  </si>
  <si>
    <t>Vlaamse overheid (gouvernement flamand)</t>
  </si>
  <si>
    <t>https://www.vlaanderen.be/omgevingsvergunning-voor-de-exploitatie-van-ingedeelde-inrichtingen-of-activiteiten</t>
  </si>
  <si>
    <t>https://www.omgevingsloketvlaanderen.be/</t>
  </si>
  <si>
    <t>Actiris (actiris.brussels)</t>
  </si>
  <si>
    <t>https://www.actiris.brussels/nl/burgers/mijn-inschrijving/</t>
  </si>
  <si>
    <t>Arbeitsamt (Ostbelgien)</t>
  </si>
  <si>
    <t>http://www.adg.be/desktopdefault.aspx/tabid-5635/9204_read-50048/</t>
  </si>
  <si>
    <t>Le Forem</t>
  </si>
  <si>
    <t>https://www.leforem.be/particuliers/premiere-inscription-demandeur-emploi.html</t>
  </si>
  <si>
    <t>VDAB/Vlaamse overheid</t>
  </si>
  <si>
    <t>https://www.vdab.be/inschrijving</t>
  </si>
  <si>
    <t>Office National de l'Emploi</t>
  </si>
  <si>
    <t>https://www.onem.be/agrforms/home.jsf?dswid=-3190</t>
  </si>
  <si>
    <t>https://www.socialsecurity.be/citizen/fr/travail-chomage/licenciement/allocations-de-chomage</t>
  </si>
  <si>
    <t>https://www.socialsecurity.be/citizen/fr/static/applics/dossier_Chomage/index.htm</t>
  </si>
  <si>
    <t>https://www.onem.be/fr/documentation/feuille-info/t31</t>
  </si>
  <si>
    <t>https://www.socialsecurity.be/citizen/fr/travail-chomage</t>
  </si>
  <si>
    <t>https://www.onem.be/fr/comment-puis-je-suivre-mon-dossier</t>
  </si>
  <si>
    <t>https://www.belgium.be/fr/emploi/chomage</t>
  </si>
  <si>
    <t>https://www.socialsecurity.be/citizen/fr/</t>
  </si>
  <si>
    <t>https://www.onem.be/fr/citoyens</t>
  </si>
  <si>
    <t>SFP Economie</t>
  </si>
  <si>
    <t>https://economie.fgov.be/fr/themes/services-financiers/credit-hypothecaire</t>
  </si>
  <si>
    <t>Federal Public Service for Health, Food Chain Safety and the Environment</t>
  </si>
  <si>
    <t>https://www.expatica.com/be/healthcare/healthcare-basics/the-belgian-healthcare-system-100097/</t>
  </si>
  <si>
    <t>Région flamande</t>
  </si>
  <si>
    <t>https://www.euroguidance.eu/guidance-system-in-belgium-flanders</t>
  </si>
  <si>
    <t>https://www.actiris.brussels/fr/citoyens/beneficier-d-un-coaching/</t>
  </si>
  <si>
    <t>Vlaamse overheid</t>
  </si>
  <si>
    <t>https://www.gezondleven.be/settings/gezond-werken</t>
  </si>
  <si>
    <t>http://www.adg.be/fr/desktopdefault.aspx/tabid-5314/9376_read-53162/9247_read-50661/</t>
  </si>
  <si>
    <t>Le Forem (Service Public Wallon de l'Emploi et de la Formation)</t>
  </si>
  <si>
    <t>https://www.leforem.be/particuliers/aides-financieres-emploi.html</t>
  </si>
  <si>
    <t>https://www.vdab.be/arbeidshandicap/default.shtml</t>
  </si>
  <si>
    <t>https://www.onem.be/fr/citoyens/ch%C3%B4mage/chomage-complet#8143</t>
  </si>
  <si>
    <t>https://www.socialsecurity.be/citizen/fr/static/infos/general/index.htm</t>
  </si>
  <si>
    <t>https://www.socialsecurity.be/citizen/fr/static/applics/ec32/index.htm</t>
  </si>
  <si>
    <t>Expatica</t>
  </si>
  <si>
    <t>https://www.expatica.com/be/working/finding-a-job/find-jobs-in-belgium-100085/</t>
  </si>
  <si>
    <t>Immigration hubs</t>
  </si>
  <si>
    <t>https://immigration-hubs.com/work-in-belgium-how-to-find-jobs-in-belgium-expat-guide-to-belgium/</t>
  </si>
  <si>
    <t>Gokimy</t>
  </si>
  <si>
    <t>http://gokimy.be/blog/how-to-find-a-job-in-belgium</t>
  </si>
  <si>
    <t>Onem.be</t>
  </si>
  <si>
    <t>https://www.onem.be/fr/documentation/formulaires-attestations/formulaires-attestations-par-theme</t>
  </si>
  <si>
    <t>Service Public Fédéral FINANCES</t>
  </si>
  <si>
    <t>https://eservices.minfin.fgov.be/myminfin-web/</t>
  </si>
  <si>
    <t>http://www.myminfin.be/</t>
  </si>
  <si>
    <t>Service Fédéral des Pensions</t>
  </si>
  <si>
    <t>https://www.sfpd.fgov.be/fr/montant-de-la-pension/calcul</t>
  </si>
  <si>
    <t>https://www.belgium.be/fr/services_en_ligne/app_mypension</t>
  </si>
  <si>
    <t>Service fédéral des pensions (SFP)</t>
  </si>
  <si>
    <t>http://www.sfpd.fgov.be/</t>
  </si>
  <si>
    <t>https://www.socialsecurity.be/citizen/nl/static/applics/penonline/index.htm</t>
  </si>
  <si>
    <t>https://www.mypension.be/fr</t>
  </si>
  <si>
    <t>SPF Affaires étrangères</t>
  </si>
  <si>
    <t>https://diplomatie.belgium.be/fr/Services/services_a_letranger/pension</t>
  </si>
  <si>
    <t>Service public fédéral Emploi</t>
  </si>
  <si>
    <t>https://emploi.belgique.be/fr/themes/jours-feries-et-conges/conge-parental?id=547</t>
  </si>
  <si>
    <t>Office National de l'Emploi (ONEM)</t>
  </si>
  <si>
    <t>https://www.onem.be/fr/documentation/feuille-info/t19</t>
  </si>
  <si>
    <t>https://www.charleroi.be/mes-demarches</t>
  </si>
  <si>
    <t>https://stad.gent/nl/openingsuren-adressen/dienst-burgerzaken-geboorte-adoptie-erkenningen-nationaliteit</t>
  </si>
  <si>
    <t>Stad Antwerpen (Antwerpen.be)</t>
  </si>
  <si>
    <t>https://eloket.antwerpen.be/nl/aanvraag/geboorteakte</t>
  </si>
  <si>
    <t>https://www.bruxelles.be/declaration-de-naissance</t>
  </si>
  <si>
    <t>https://www.liege.be/fr/vie-communale/services-communaux/etat-civil-et-population/naissances/naissances</t>
  </si>
  <si>
    <t>Bruges</t>
  </si>
  <si>
    <t>https://www.brugge.be/aangifte-geboorte-2</t>
  </si>
  <si>
    <t>Namur</t>
  </si>
  <si>
    <t>https://www.namur.be/fr/ma-ville/administration/services-communaux/population-etat-civil/naissance-adoption/demarches/declaration-de-naissance</t>
  </si>
  <si>
    <t>Leuven</t>
  </si>
  <si>
    <t>https://www.leuven.be/aangifte-geboorte</t>
  </si>
  <si>
    <t>Mons</t>
  </si>
  <si>
    <t>https://www.mons.be/ma-commune/administration/services-communaux/etat-civil-population/demarches-etat-civil/declaration-de-naissance-et-reconnaissance</t>
  </si>
  <si>
    <t>La Louvière</t>
  </si>
  <si>
    <t>https://www.lalouviere.be/ma-ville/services-communaux/departement-de-la-citoyennete/naissance</t>
  </si>
  <si>
    <t>Ostend</t>
  </si>
  <si>
    <t>https://www.oostende.be/geboorteaangifte</t>
  </si>
  <si>
    <t>Genk</t>
  </si>
  <si>
    <t>https://www.genk.be/geboorte-aangeven</t>
  </si>
  <si>
    <t>Verviers</t>
  </si>
  <si>
    <t>https://www.verviers.be/administration-communale/services-communaux/population/declaration-de-naissance</t>
  </si>
  <si>
    <t>Arlon</t>
  </si>
  <si>
    <t>https://www.arlon.be/ma-commune/services-communaux/etat-civil/demarches/declaration-de-naissance</t>
  </si>
  <si>
    <t>Lommel</t>
  </si>
  <si>
    <t>https://www.lommel.be/product/59/aangifte-geboorte</t>
  </si>
  <si>
    <t>https://www.charleroi.be/mes-demarches/famille/naissance#152271-la-reconnaissance-dun-enfant</t>
  </si>
  <si>
    <t>https://eloket.antwerpen.be/nl/eloket/buitenlandse-akte/?anonymous=true</t>
  </si>
  <si>
    <t>https://www.bruxelles.be/population-etat-civil-heures-douverture</t>
  </si>
  <si>
    <t>https://www.liege.be/fr/vie-communale/services-communaux/etat-civil-et-population/naissances/demarches/reconnaissance-dun-enfant</t>
  </si>
  <si>
    <t>https://www.brugge.be/erkenning-kind-2</t>
  </si>
  <si>
    <t>https://www.namur.be/fr/ma-ville/administration/services-communaux/population-etat-civil/naissance-adoption/demarches/reconnaissance-denfant</t>
  </si>
  <si>
    <t>https://www.leuven.be/erkenning-van-een-kind</t>
  </si>
  <si>
    <t>Bastogne</t>
  </si>
  <si>
    <t>https://www.bastogne.be/ma-commune/administration/etat-civil/demarches/reconnaissance-denfant</t>
  </si>
  <si>
    <t>https://www.oostende.be/een-kind-erkennen</t>
  </si>
  <si>
    <t>https://www.genk.be/erkenning-van-een-kind</t>
  </si>
  <si>
    <t>https://www.verviers.be/administration-communale/services-communaux/population/reconnaissance</t>
  </si>
  <si>
    <t>https://www.arlon.be/ma-commune/services-communaux/etat-civil/demarches/reconnaisance-pre-natale</t>
  </si>
  <si>
    <t>https://www.lommel.be/product/51/erkenning-voor-of-na-de-geboorte</t>
  </si>
  <si>
    <t>Flanders – FONS</t>
  </si>
  <si>
    <t xml:space="preserve">https://www.fons.be/         </t>
  </si>
  <si>
    <t>Brussels – Famiris</t>
  </si>
  <si>
    <t xml:space="preserve">https://famiris.brussels/en/ </t>
  </si>
  <si>
    <t>Wallonia – FAMIWAL</t>
  </si>
  <si>
    <t>https://www.famiwal.be/portail</t>
  </si>
  <si>
    <t>German speaking community</t>
  </si>
  <si>
    <t>http://www.ostbelgienfamilie.be/desktopdefault.aspx/tabid-5900/10083_read-54692/</t>
  </si>
  <si>
    <t>https://www.charleroi.be/mes-demarches/famille/mariage#151570-mariage</t>
  </si>
  <si>
    <t>https://stad.gent/nl/burgerzaken/huwelijk-samenwonen-en-echtscheiding/huwelijksaangifte</t>
  </si>
  <si>
    <t>https://www.antwerpen.be/nl/info/5357cb4eaba8a70e718b4579/huwelijk-en-huwelijksaangifte</t>
  </si>
  <si>
    <t>http://www.bruxelles.be/mariage</t>
  </si>
  <si>
    <t>https://www.liege.be/fr/vie-communale/services-communaux/etat-civil-et-population/mariage-et-cohabitation-legale</t>
  </si>
  <si>
    <t>https://www.brugge.be/huwelijk-aangifte-en-ceremonie</t>
  </si>
  <si>
    <t>https://www.namur.be/fr/ma-ville/administration/services-communaux/population-etat-civil/mariage-cohabitation-legale/demarches/declaration-de-mariage-et-formalites</t>
  </si>
  <si>
    <t>https://www.leuven.be/aangifte-huwelijk#hoe-aangeven-3</t>
  </si>
  <si>
    <t>https://www.mons.be/ma-commune/administration/services-communaux/etat-civil-population/demarches-etat-civil/declaration-et-celebration-de-mariage</t>
  </si>
  <si>
    <t>https://www.lalouviere.be/ma-ville/services-communaux/departement-de-la-citoyennete/mariage</t>
  </si>
  <si>
    <t>Ostende</t>
  </si>
  <si>
    <t>https://extra-web-04.extranet.cevi.be/eloket/Formulier.aspx?FormId=9246&amp;tnr_site=37</t>
  </si>
  <si>
    <t>https://www.genk.be/huwelijk-aangeven</t>
  </si>
  <si>
    <t>https://www.verviers.be/administration-communale/services-communaux/population/declaration-de-mariage</t>
  </si>
  <si>
    <t>https://www.bastogne.be/ma-commune/administration/etat-civil/demarches/celebration-des-mariages</t>
  </si>
  <si>
    <t>Fourons</t>
  </si>
  <si>
    <t>https://www.fourons.be/vivre/etat-civil/mariage/declaration-de-mariage</t>
  </si>
  <si>
    <t>https://www.charleroi.be/mes-demarches/citoyennete/demander-un-passeport</t>
  </si>
  <si>
    <t>https://stad.gent/nl/burgerzaken/reizen/reispas</t>
  </si>
  <si>
    <t>https://www.antwerpen.be/nl/info/5c7d2b5c051cf9abc90b6b5e/reispas-voor-belgen</t>
  </si>
  <si>
    <t>https://www.bruxelles.be/passeport</t>
  </si>
  <si>
    <t>https://www.liege.be/fr/vie-communale/services-communaux/etat-civil-et-population/documents-didentite-et-de-voyage/demarches/passeport</t>
  </si>
  <si>
    <t>https://www.brugge.be/paspoort-reispas</t>
  </si>
  <si>
    <t>https://www.namur.be/fr/ma-ville/administration/services-communaux/population-etat-civil/documents-didentite-et-de-voyage/demarches/passeport-belge-a-partir-de-18-ans</t>
  </si>
  <si>
    <t>https://www.leuven.be/reispas-internationaal-paspoort</t>
  </si>
  <si>
    <t>https://www.mons.be/ma-commune/administration/services-communaux/etat-civil-population/demarches-population/passeport</t>
  </si>
  <si>
    <t>https://www.lalouviere.be/ma-ville/services-communaux/departement-de-la-citoyennete/passeport</t>
  </si>
  <si>
    <t>https://www.oostende.be/reispas</t>
  </si>
  <si>
    <t>https://www.genk.be/paspoort</t>
  </si>
  <si>
    <t>https://www.verviers.be/administration-communale/services-communaux/passeports</t>
  </si>
  <si>
    <t>https://www.bastogne.be/ma-commune/administration/population/demarches/passeport</t>
  </si>
  <si>
    <t>https://www.fourons.be/vivre/population/pieces-didentite/passeport-de-voyage</t>
  </si>
  <si>
    <t>https://www.charleroi.be/mes-demarches/famille/naissance</t>
  </si>
  <si>
    <t>19 communes bruxelloises</t>
  </si>
  <si>
    <t>https://irisbox.irisnet.be</t>
  </si>
  <si>
    <t>https://www.liege.be/fr/vie-communale/services-communaux/etat-civil-et-population/etat-civil-et-population</t>
  </si>
  <si>
    <t>Brussels</t>
  </si>
  <si>
    <t>https://www.brussels.be/extract-civil-registry-certificates</t>
  </si>
  <si>
    <t>https://www.brugge.be/mijn-dossier-directe-aflevering-attest-burgerzaken-als-pdf-document</t>
  </si>
  <si>
    <t>https://www.namur.be/fr/ma-ville/administration/services-communaux/population-etat-civil/naissance-adoption/demarches/acte-de-naissance</t>
  </si>
  <si>
    <t>https://www.leuven.be/geboorteakte#hoe-aanvragen-1</t>
  </si>
  <si>
    <t>https://www.mons.be/ma-commune/administration/e-guichet</t>
  </si>
  <si>
    <t>https://www.oostende.be/akte-geboorte</t>
  </si>
  <si>
    <t>https://verviers.guichet-citoyen.be/</t>
  </si>
  <si>
    <t>Wavre</t>
  </si>
  <si>
    <t>https://www.wavre.be/mes-demarches-en-ligne</t>
  </si>
  <si>
    <t>yes</t>
  </si>
  <si>
    <t>Belgium.be</t>
  </si>
  <si>
    <t>https://www.belgium.be/fr/famille/deces/declaration</t>
  </si>
  <si>
    <t>https://www.bruxelles.be/deces</t>
  </si>
  <si>
    <t>https://www.charleroi.be/mes-demarches/famille/deces-et-formalites</t>
  </si>
  <si>
    <t>https://stad.gent/nl/burgerzaken/overlijden</t>
  </si>
  <si>
    <t>https://www.antwerpen.be/nl/info/52d5051a39d8a6ec798b45ab/overlijden-aangeven</t>
  </si>
  <si>
    <t>https://www.liege.be/fr/vie-communale/services-communaux/etat-civil-et-population/deces-et-sepultures/demarches/declaration-de-deces</t>
  </si>
  <si>
    <t>https://www.brugge.be/aangifte-overlijden-2</t>
  </si>
  <si>
    <t>https://www.namur.be/fr/ma-ville/administration/services-communaux/population-etat-civil/deces-sepultures</t>
  </si>
  <si>
    <t>https://www.leuven.be/aangifte-overlijden</t>
  </si>
  <si>
    <t>https://www.mons.be/ma-commune/administration/services-communaux/etat-civil-population/demarches-etat-civil/declaration-de-deces</t>
  </si>
  <si>
    <t>https://www.lalouviere.be/ma-ville/services-communaux/departement-de-la-citoyennete/acte-de-deces</t>
  </si>
  <si>
    <t>https://www.oostende.be/overlijdensaangifte</t>
  </si>
  <si>
    <t>https://www.genk.be/overlijden-aangeven</t>
  </si>
  <si>
    <t>https://www.verviers.be/administration-communale/services-communaux/population/declaration-de-deces</t>
  </si>
  <si>
    <t>https://www.arlon.be/ma-commune/services-communaux/etat-civil/demarches/declaration-de-deces</t>
  </si>
  <si>
    <t>Université libre de Bruxelles (ULB°</t>
  </si>
  <si>
    <t>https://www.ulb.be/</t>
  </si>
  <si>
    <t>Université Catholique de Louvain (UCL)</t>
  </si>
  <si>
    <t>https://uclouvain.be/index.html</t>
  </si>
  <si>
    <t>KU Leuven (KUL)</t>
  </si>
  <si>
    <t>https://www.kuleuven.be/kuleuven/</t>
  </si>
  <si>
    <t>Universiteit Gent (Université de Gand)</t>
  </si>
  <si>
    <t>https://www.ugent.be/</t>
  </si>
  <si>
    <t>Université de Liège (Uliège)</t>
  </si>
  <si>
    <t>https://www.uliege.be/cms/c_8699436/fr/portail-uliege</t>
  </si>
  <si>
    <t>Université Libre de Bruxelles (ULB)</t>
  </si>
  <si>
    <t>https://www.ulb.be/fr/preparer-un-dossier/documents-necessaires</t>
  </si>
  <si>
    <t>https://uclouvain.be/fr/etudier/inscriptions</t>
  </si>
  <si>
    <t>https://www.kuleuven.be/inschrijvingen/contact-aanvragen/praktisch</t>
  </si>
  <si>
    <t>https://www.ugent.be/student/nl/administratie/inschrijven/overzicht.htm/overzicht.htm</t>
  </si>
  <si>
    <t>Université de Liège (Ulg)</t>
  </si>
  <si>
    <t>https://www.enseignement.uliege.be/cms/c_9780514/fr/s-inscrire-a-l-uliege</t>
  </si>
  <si>
    <t>https://www.ulb.be/fr/preparer-un-dossier/documents-necessaires-2</t>
  </si>
  <si>
    <t>https://uclouvain.be/fr/etudier/inscriptions/futurs-etudiants.html</t>
  </si>
  <si>
    <t>Université de Liège</t>
  </si>
  <si>
    <t>https://www.enseignement.uliege.be/cms/c_9780514/fr/s-inscrire</t>
  </si>
  <si>
    <t>https://www.kuleuven.be/inschrijvingen/</t>
  </si>
  <si>
    <t>Universiteit Gent</t>
  </si>
  <si>
    <t>https://www.ugent.be/student/nl/studeren/studentenadministratie</t>
  </si>
  <si>
    <t>https://studietoelagen.be/</t>
  </si>
  <si>
    <t>Fédération Wallonie-Bruxelles</t>
  </si>
  <si>
    <t>https://allocations-etudes.cfwb.be/formulaires-2020-2021</t>
  </si>
  <si>
    <t>Ostbelgien</t>
  </si>
  <si>
    <t>http://www.ostbelgienbildung.be/desktopdefault.aspx/tabid-2336/4620_read-32453/</t>
  </si>
  <si>
    <t>https://onderwijs.vlaanderen.be/nl/studenten/kosten-toelagen-en-werken/studiegelden</t>
  </si>
  <si>
    <t>https://allocations-etudes.cfwb.be/</t>
  </si>
  <si>
    <t>http://www.ostbelgienbildung.be/desktopdefault.aspx/tabid-2339/4296_read-31626/</t>
  </si>
  <si>
    <t>https://www.belgium.be/en/education/coming_to_study_in_belgium</t>
  </si>
  <si>
    <t>https://www.ulb.be/fr/aides-services-et-accompagnement/aides-financieres-sociales-et-inclusives</t>
  </si>
  <si>
    <t>https://uclouvain.be/fr/etudier/aide/aidesociale.html</t>
  </si>
  <si>
    <t>https://www.kuleuven.be/studentenvoorzieningen/socialedienst/aanvraagformulieren.htm</t>
  </si>
  <si>
    <t>https://www.ugent.be/nl/opleidingen/bacheloropleidingen/studiekosten/verminderingstudiegeld.htm</t>
  </si>
  <si>
    <t>https://www.uliege.be/cms/c_9142919/fr/service-social-des-etudiants</t>
  </si>
  <si>
    <t>groeipakket</t>
  </si>
  <si>
    <t>https://www.groeipakket.be/op-maat-van-je-kind</t>
  </si>
  <si>
    <t>famiwal</t>
  </si>
  <si>
    <t>https://famiwal.be/accedez-aux-themes/jeunes/vous-avez-des-revenus-en-tant-quetudiant</t>
  </si>
  <si>
    <t>famiris</t>
  </si>
  <si>
    <t>https://famiris.brussels/fr/faq/allocations-familiales-et-etudes/</t>
  </si>
  <si>
    <t>Flemish Community</t>
  </si>
  <si>
    <t>https://www.vlaanderen.be/en/studying/study-grants-higher-education</t>
  </si>
  <si>
    <t>https://www.abroad.pitt.edu/scholarships</t>
  </si>
  <si>
    <t>https://account.kuleuven.be/login.html</t>
  </si>
  <si>
    <t>https://idp.uclouvain.be/idp/profile/SAML2/Redirect/SSO?execution=e1s1</t>
  </si>
  <si>
    <t>https://login.ugent.be/login?service=https%3A//www.ugent.be/logged_in%3Fcame_from%3Dhttps%253A//www.ugent.be/nl/search_form</t>
  </si>
  <si>
    <t>Université libre de Bruxelles (ULB)</t>
  </si>
  <si>
    <t>https://sso-cas.ulb.ac.be/cas/login?service=https%3A%2F%2Fmonulb.ulb.be%2Fc%2Fportal%2Flogin%3Fredirect%3D%2Fgroup%2Fmonulb&amp;locale=en</t>
  </si>
  <si>
    <t>https://www.intranet.ulg.ac.be/login?&amp;request_uri2=http%3A%2F%2Fwww.ulg.ac.be%2Ffront%2Flogin.jsp%3Fredirect%3Dhttp%253A%252F%252Fwww.ulg.ac.be%252Fcms%252Fc_28825%252Fportail-myulg</t>
  </si>
  <si>
    <t>https://www.ulb.be/fr/partir-ou-venir-en-echange/partir</t>
  </si>
  <si>
    <t>https://uclouvain.be/en/faculties/lsm/contact-international-cems-offices.html</t>
  </si>
  <si>
    <t>Université de Liège (Uliègfe)</t>
  </si>
  <si>
    <t>https://www.enseignement.uliege.be/cms/c_9017255/fr/mobilite-internationale</t>
  </si>
  <si>
    <t>https://www.ulb.be/fr/aides-services-et-accompagnement/besoin-d-un-job</t>
  </si>
  <si>
    <t>https://uclouvain.be/fr/decouvrir/eureka</t>
  </si>
  <si>
    <t>https://www.kuleuven.be/studentenvoorzieningen/werkervaring/</t>
  </si>
  <si>
    <t>https://www.ugent.be/student/nl/na-je-studies/starten-arbeidsmarkt.htm</t>
  </si>
  <si>
    <t>https://www.uliege.be/cms/c_9131736/fr/developpement-professionnel</t>
  </si>
  <si>
    <t>European Youth Portal</t>
  </si>
  <si>
    <t>https://europa.eu/youth/BG/employment-and-entrepreneurship/start-a-business_bg</t>
  </si>
  <si>
    <t>https://www.investbg.government.bg/bg/pages/starting-a-business-106.html</t>
  </si>
  <si>
    <t>Private person</t>
  </si>
  <si>
    <t>http://www.uspeh.bg/index.php?item=188&amp;show=item</t>
  </si>
  <si>
    <t>Private persons, owners of the web-site</t>
  </si>
  <si>
    <t>https://www.novavizia.com/kak-da-napravim-dobar-biznes-plan-v-osem-stapki/</t>
  </si>
  <si>
    <t>https://ec.europa.eu/growth/smes</t>
  </si>
  <si>
    <t>Institute for Programs and Projects Management” Ltd. (IUPP)</t>
  </si>
  <si>
    <t>https://www.ippm-bg.org/proekti/programi/finansirane-za-biznesa.html</t>
  </si>
  <si>
    <t>https://mi.government.bg/bg/themes-c374.html</t>
  </si>
  <si>
    <t>InvestBulgaria Agency</t>
  </si>
  <si>
    <t>https://www.investbg.government.bg/bg/pages/2-registration-of-a-company-175.html</t>
  </si>
  <si>
    <t>https://portal.registryagency.bg/CR/services</t>
  </si>
  <si>
    <t>https://inetdec.nra.bg/eservices.html</t>
  </si>
  <si>
    <t>https://nra.bg/page?id=153</t>
  </si>
  <si>
    <t>https://www.mlsp.government.bg/trudovo-pravootnoshenie-vznikvane</t>
  </si>
  <si>
    <t>https://www.mlsp.government.bg/usloviya-na-trud</t>
  </si>
  <si>
    <t>https://www.investbg.government.bg/bg/pages/9-environmental-impact-182.html</t>
  </si>
  <si>
    <t>Ministry of Environment and Water</t>
  </si>
  <si>
    <t>https://www.moew.government.bg/bg/ministerstvo/administrativno-obslujvane/</t>
  </si>
  <si>
    <t>Employment agency</t>
  </si>
  <si>
    <t>https://egov.bg/wps/portal/egov/services/social-services/unemployment/885d29f8-9d68-4452-9c32-ad4b417a7f34</t>
  </si>
  <si>
    <t>National Social Security Institute</t>
  </si>
  <si>
    <t>https://administrativeservices.nssi.bg/service/87d8e65d-d536-42fa-8f9d-51a31ed3e4bb/description</t>
  </si>
  <si>
    <t>https://www.noi.bg/benefits/benefits/101-unemployment/626-pozovsrb</t>
  </si>
  <si>
    <t>https://www.nssi.bg/mobile/pensions/grantpensions/422-pi</t>
  </si>
  <si>
    <t>https://www.noi.bg/benefits/benefits/101-unemployment/625-pokso</t>
  </si>
  <si>
    <t>https://www.az.government.bg/bg/trl/</t>
  </si>
  <si>
    <t>https://egov.bg/wps/portal/egov/services/social-services/unemployment/d2cdd761-816b-42f9-82da-6e57d7c67334</t>
  </si>
  <si>
    <t>https://www.az.government.bg/pages/lesni-stupki-za-registracia-v-buroto-po-truda-bez-registracia/</t>
  </si>
  <si>
    <t>https://nra.bg/page?sId236fsL=30&amp;sId236dsA=2020&amp;id=384&amp;textMode=0</t>
  </si>
  <si>
    <t>https://nra.bg/page?id=327</t>
  </si>
  <si>
    <t>https://apps2.nssi.bg/PensionsCalc/</t>
  </si>
  <si>
    <t>https://administrativeservices.nssi.bg/service/beab857f-5e68-411c-9121-517593e128a6/description</t>
  </si>
  <si>
    <t>European Union (EU)</t>
  </si>
  <si>
    <t>https://europa.eu/youreurope/citizens/work/retire-abroad/state-pensions-abroad/index_bg.htm</t>
  </si>
  <si>
    <t>https://www.noi.bg/en/eusscoordination</t>
  </si>
  <si>
    <t>pravatami.bg</t>
  </si>
  <si>
    <t>http://pravatami.bg/584</t>
  </si>
  <si>
    <t>https://www.noi.bg/benefits/benefits/100-nerabotosposobnost/1860-ma13</t>
  </si>
  <si>
    <t>Local service providers</t>
  </si>
  <si>
    <t>https://egov.bg/wps/portal/egov/services/civil-status/birth-and-adoption/b4472219-a18a-4dc6-ba7d-cb56d0e40a44</t>
  </si>
  <si>
    <t>Social Assistance Agency</t>
  </si>
  <si>
    <t>https://eforms.egov.bg/eforms-portal/app/application.xhtml</t>
  </si>
  <si>
    <t>"Sofia Home for Joyful rites", owned by Sofia Municipality</t>
  </si>
  <si>
    <t>https://sofia-svatbi.info/%d0%b4%d0%be%d0%ba%d1%83%d0%bc%d0%b5%d0%bd%d1%82%d0%b8/</t>
  </si>
  <si>
    <t>"Plovdiv Home for Joyful rites", owned by Plovdiv Municipality</t>
  </si>
  <si>
    <t>https://radostniobredi.plovdiv.bg/required-documents</t>
  </si>
  <si>
    <t>"Rites" EOOD, owned by Varna Municipality</t>
  </si>
  <si>
    <t>http://obredivarna.bg/?page_id=935</t>
  </si>
  <si>
    <t>"Rites Complex", owned by Burgas Municipality</t>
  </si>
  <si>
    <t>https://obredi-burgas.com/happy.html</t>
  </si>
  <si>
    <t>"Registry office", owned by Ruse Municipality</t>
  </si>
  <si>
    <t>https://www.obredendom-ruse.eu/svatbeni_obredi_i_uslugi_polezna_informacia.html</t>
  </si>
  <si>
    <t>"Registry office", owned by Stara Zagora Municipality</t>
  </si>
  <si>
    <t>https://www.starazagora.bg/bg/obshtinski-druzhestva/obredni-deynosti-eood</t>
  </si>
  <si>
    <t>https://pleven.bg/bg/administrativni-uslugi-po-grazhdansko-sastoyanie/sklyuchvane-na-grazhdanski-brak-i-izdavane-na-udostoverenie-za-grazhdanski-brak-original/</t>
  </si>
  <si>
    <t>"Registry office", owned by Dobrich Municipality</t>
  </si>
  <si>
    <t>https://www.dobrich.bg/bg/info_pages/14476-%d1%80%d0%b0%d0%b4%d0%be%d1%81%d1%82%d0%bd%d0%b8-%d1%80%d0%b8%d1%82%d1%83%d0%b0%d0%bb%d0%b8</t>
  </si>
  <si>
    <t>"Registry office", owned by Sliven Municipality</t>
  </si>
  <si>
    <t>https://mun.sliven.bg/usluga-grazhdanski-brak-akt</t>
  </si>
  <si>
    <t>"Registry office", owned by Shumen Municipality</t>
  </si>
  <si>
    <t>http://www.parkoveshumen.eu/prices_rituals.php?view=joyous</t>
  </si>
  <si>
    <t>"Registry office", owned by Pernik Municipality</t>
  </si>
  <si>
    <t>http://pernik.bg/1999-izdavane-na-udostoverenie-za-sklyuchen-grazhdanski-brak-original</t>
  </si>
  <si>
    <t>Pazardzhik Municipality</t>
  </si>
  <si>
    <t>https://yambol.bg/%D1%83%D1%81%D0%BB%D1%83%D0%B3%D0%B8/%D0%B3%D1%80%D0%B0%D0%B6%D0%B4%D0%B0%D0%BD%D1%81%D0%BA%D0%BE-%D1%81%D1%8A%D1%81%D1%82%D0%BE%D1%8F%D0%BD%D0%B8%D0%B5/%D0%9E%D0%91%D0%901-26</t>
  </si>
  <si>
    <t>https://www.haskovo.bg/article/10079/1999-izdavane-na-udostoverenie-za-sklyuchen-grazhdanski-brak-original</t>
  </si>
  <si>
    <t>http://www.blgmun.com/cat83/30/Uslugi_GSR.html</t>
  </si>
  <si>
    <t>https://e-uslugi.mvr.bg/ESP.Web.Portal/Application/Index/35</t>
  </si>
  <si>
    <t>https://egov.bg/wps/portal/egov/services/civil-status/corrections-and-endorsements/b8948ad7-0f6e-4779-8dd8-73c7343f86da</t>
  </si>
  <si>
    <t>National Health Insurance Fund (NHIF)</t>
  </si>
  <si>
    <t>https://www.ezok.bg/index.html</t>
  </si>
  <si>
    <t>https://www.nhif.bg/page/227</t>
  </si>
  <si>
    <t>https://admin-guide.sofia.bg/navigator/m_svc_pas111.aspx?iLooie1yTfds8nMSHhVNNMy/pFhStnnUNUTTR0BQIOVNfR3f8hvd/iU1yEhu3RfLIqAmLUyKeGlXQdRqD/3hAg==</t>
  </si>
  <si>
    <t>https://www.plovdiv.bg/%D1%83%D1%81%D0%BB%D1%83%D0%B3%D0%B8/%D0%B0%D0%B4%D0%BC%D0%B8%D0%BD%D0%B8%D1%81%D1%82%D1%80%D0%B0%D1%82%D0%B8%D0%B2%D0%BD%D0%B8-%D1%83%D1%81%D0%BB%D1%83%D0%B3%D0%B8/service/</t>
  </si>
  <si>
    <t>https://obredivarna.bg/?page_id=44</t>
  </si>
  <si>
    <t>https://obredi-burgas.com/funeral.html</t>
  </si>
  <si>
    <t>https://ruse-bg.eu/sastavyane-na-akt-za-smart-i-izdavane-na-prepis-izvlechenie-ot-nego</t>
  </si>
  <si>
    <t>https://www.starazagora.bg/bg/grazhdansko-sastoyanie/page/20</t>
  </si>
  <si>
    <t>https://www.pleven.bg/bg/administrativni-uslugi-po-grazhdansko-sastoyanie/sastavyane-na-akt-za-smart/</t>
  </si>
  <si>
    <t>https://www.dobrich.bg/bg/info_pages/797-23-%D1%81%D1%8A%D1%81%D1%82%D0%B0%D0%B2%D1%8F%D0%BD%D0%B5-%D0%BD%D0%B0-%D0%B0%D0%BA%D1%82-%D0%B7%D0%B0-%D1%81%D0%BC%D1%8A%D1%80%D1%82-%D0%B8-%D0%B8%D0%B7%D0%B4%D0%B0%D0%B2%D0%B0%D0%BD%D0%B5</t>
  </si>
  <si>
    <t>https://mun.sliven.bg/esgraon#id-8</t>
  </si>
  <si>
    <t>https://www.shumen.bg/administrativni-uslugi-po-otdeli/otdel-grazhdanska-registratsiya-i-sasto/</t>
  </si>
  <si>
    <t>http://pernik.bg/administrativni-uslugi/administrativni-uslugi-po-grazhdanskoto-sstoyanie-otdel-administrativno-pravno-obsluzhvane-na-naselenieto-apon</t>
  </si>
  <si>
    <t>https://yambol.bg/%D1%83%D1%81%D0%BB%D1%83%D0%B3%D0%B8/%D0%B3%D1%80%D0%B0%D0%B6%D0%B4%D0%B0%D0%BD%D1%81%D0%BA%D0%BE-%D1%81%D1%8A%D1%81%D1%82%D0%BE%D1%8F%D0%BD%D0%B8%D0%B5/%D0%9E%D0%91%D0%901-28</t>
  </si>
  <si>
    <t>https://www.haskovo.bg/article/10083/2019-izdavane-na-prepis-izvlechenie-ot-akt-za-smrt-za-prvi-pt</t>
  </si>
  <si>
    <t>http://www.blgmun.com/cat83/20/Uslugi_GSR.html</t>
  </si>
  <si>
    <t>Ministry of Education and Science</t>
  </si>
  <si>
    <t>https://rsvu.mon.bg/rsvu4/#/</t>
  </si>
  <si>
    <t>University of National and World Economy</t>
  </si>
  <si>
    <t>http://unwe.bg/bg/pages/1802/%D0%BF%D1%80%D0%B8%D0%B5%D0%BC.html</t>
  </si>
  <si>
    <t>University of Economics - Varna</t>
  </si>
  <si>
    <t>https://www.ue-varna.bg/bg/p/7742/priem</t>
  </si>
  <si>
    <t>"D. A. Tsenov" Academy of Economics</t>
  </si>
  <si>
    <t>https://www.uni-svishtov.bg/en</t>
  </si>
  <si>
    <t>Plovdiv University "Paisii Hilendarski"</t>
  </si>
  <si>
    <t>https://uni-plovdiv.bg/en/pages/index/59/</t>
  </si>
  <si>
    <t>Sofia University St. Kliment Ohridski</t>
  </si>
  <si>
    <t>https://www.uni-sofia.bg/index.php/eng/admission</t>
  </si>
  <si>
    <t>https://www.uni-sofia.bg/index.php/bul/studenti/administrativno_obsluzhvane/stipendii</t>
  </si>
  <si>
    <t>https://www.unwe.bg/bg/pages/11867/%D0%B3%D1%80%D0%B0%D1%84%D0%B8%D0%BA-%D0%B8-%D1%83%D1%81%D0%BB%D0%BE%D0%B2%D0%B8%D1%8F.html</t>
  </si>
  <si>
    <t>https://student.uni-sofia.bg/scholarships/web/</t>
  </si>
  <si>
    <t>https://uni-plovdiv.bg/pages/index/1950/</t>
  </si>
  <si>
    <t>https://ue-varna.bg/bg/p/7790/obuchenie/stipendii</t>
  </si>
  <si>
    <t>https://www.mon.bg/bg/130</t>
  </si>
  <si>
    <t>https://www.uni-sofia.bg/index.php/bul/studenti/administrativno_obsluzhvane/pravila_za_otpuskane_na_nagradi_i_pomoschi_na_uchaschite_se_v_su</t>
  </si>
  <si>
    <t>https://ue-varna.bg/bg/p/8431/obuchenie/stipendii/balgarski-studenti</t>
  </si>
  <si>
    <t>https://www.uni-svishtov.bg/bg/student-resources/aktualno/studentski-stipendii_1921</t>
  </si>
  <si>
    <t>Human Resource Development Centre (HRDC)</t>
  </si>
  <si>
    <t>http://hrdc.bg/%D0%B5%D1%80%D0%B0%D0%B7%D1%8A%D0%BC/</t>
  </si>
  <si>
    <t>https://ec.europa.eu/programmes/erasmus-plus/opportunities/students_bg</t>
  </si>
  <si>
    <t>World Education fair</t>
  </si>
  <si>
    <t>https://www.world-education.eu/scholarships</t>
  </si>
  <si>
    <t>https://info.ue-varna.bg/</t>
  </si>
  <si>
    <t>https://www.uni-sofia.bg/index.php/bul/otoriziran_dost_p/e_student</t>
  </si>
  <si>
    <t>https://www.uni-svishtov.bg/bg/education/sd</t>
  </si>
  <si>
    <t>https://student.unwe.bg/</t>
  </si>
  <si>
    <t>https://e-portal.uni-plovdiv.bg/account/login/</t>
  </si>
  <si>
    <t>https://uni-plovdiv.bg/pages/index/157/</t>
  </si>
  <si>
    <t>https://www.uni-sofia.bg/index.php/bul/universitet_t/mezhdunarodna_dejnost</t>
  </si>
  <si>
    <t>https://www.uni-svishtov.bg/bg/international-affairs/tsentar-za-mezhdunarodna-deynost</t>
  </si>
  <si>
    <t>https://www.unwe.bg/bg/pages/12904/%D0%BC%D0%B5%D0%B6%D0%B4%D1%83%D0%BD%D0%B0%D1%80%D0%BE%D0%B4%D0%BD%D0%B0-%D0%B4%D0%B5%D0%B9%D0%BD%D0%BE%D1%81%D1%82.html</t>
  </si>
  <si>
    <t>https://ue-varna.bg/en/p/7807/international-relations</t>
  </si>
  <si>
    <t>Technical University of Sofia</t>
  </si>
  <si>
    <t>https://career.tu-sofia.bg/</t>
  </si>
  <si>
    <t>https://career.uni-sofia.bg/</t>
  </si>
  <si>
    <t>https://www.uni-svishtov.bg/bg/student-resources/karierno-konsultirane</t>
  </si>
  <si>
    <t>https://ue-varna.bg/bg/p/7928/za-nas/struktura/universitetski-tsentrove/tsentar-karieri-i-predpriemachestvo</t>
  </si>
  <si>
    <t>http://careers.uni-plovdiv.bg/</t>
  </si>
  <si>
    <t>https://www.kmu.admin.ch/kmu/fr/home.html</t>
  </si>
  <si>
    <t>https://www.kmu.admin.ch/kmu/fr/home/savoir-pratique/creation-pme/creation-entreprise/premiers-pas/demarrage-bien-planifie/business-plan.html</t>
  </si>
  <si>
    <t>https://www.kmu.admin.ch/kmu/fr/home/savoir-pratique/creation-pme/creation-entreprise.html</t>
  </si>
  <si>
    <t>the State Secretariat for Economic Affairs</t>
  </si>
  <si>
    <t>https://www.easygov.swiss/easygov/#/fr</t>
  </si>
  <si>
    <t>Canton of Bern</t>
  </si>
  <si>
    <t>https://www.fin.be.ch/fin/de/index/steuern.html</t>
  </si>
  <si>
    <t>Canton of Aargau</t>
  </si>
  <si>
    <t>https://www.ag.ch/de/dfr/steuern/juristische_personen/juristische_personen.jsp</t>
  </si>
  <si>
    <t>Canton of Zurich</t>
  </si>
  <si>
    <t>https://www.zh.ch/de/finanzdirektion/steueramt.html</t>
  </si>
  <si>
    <t>Canton of St Gallen</t>
  </si>
  <si>
    <t>https://www.sg.ch/steuern-finanzen/steuern.html</t>
  </si>
  <si>
    <t>Canton of Luzern</t>
  </si>
  <si>
    <t>https://steuern.lu.ch/juristischepersonen</t>
  </si>
  <si>
    <t>Canton of Uri</t>
  </si>
  <si>
    <t>https://www.ur.ch/dienstleistungen/3200</t>
  </si>
  <si>
    <t>Canton of Schwyz</t>
  </si>
  <si>
    <t>https://www.sz.ch/unternehmen/steuern/steuern-juristische-personen/uebersicht.html/72-443-4441-3193-3154</t>
  </si>
  <si>
    <t>Canton of Obwalden</t>
  </si>
  <si>
    <t>https://www.ow.ch/de/verwaltung/aemter/welcome.php?amt_id=189</t>
  </si>
  <si>
    <t>Canton of Nidwalden</t>
  </si>
  <si>
    <t>https://www.steuern-nw.ch/unternehmen/steuererklaerung/</t>
  </si>
  <si>
    <t>Canton of Glarus</t>
  </si>
  <si>
    <t>https://www.gl.ch/verwaltung/finanzen-und-gesundheit/steuern/juristische-personen.html/494</t>
  </si>
  <si>
    <t>Canton of Zug</t>
  </si>
  <si>
    <t>https://www.zg.ch/behoerden/finanzdirektion/steuerverwaltung/juristische-personen</t>
  </si>
  <si>
    <t>Canton of Fribourg</t>
  </si>
  <si>
    <t>https://www.fr.ch/impots/personnes-morales/impot-des-personnes-morales-generalites-et-documents</t>
  </si>
  <si>
    <t>Canton of Solothurn</t>
  </si>
  <si>
    <t>https://so.ch/verwaltung/finanzdepartement/steueramt/juristische-personen/</t>
  </si>
  <si>
    <t>Canton of Basel-Stadt</t>
  </si>
  <si>
    <t>https://www.steuerverwaltung.bs.ch/steuererklaerung/juristische-personen.html</t>
  </si>
  <si>
    <t>Canton of Basel-Landschaft</t>
  </si>
  <si>
    <t>https://www.baselland.ch/politik-und-behorden/direktionen/finanz-und-kirchendirektion/steuerverwaltung/juristische-person</t>
  </si>
  <si>
    <t>Canton of Schaffhausen</t>
  </si>
  <si>
    <t>https://sh.ch/CMS/Webseite/Kanton-Schaffhausen/Beh-rde/Verwaltung/Finanzdepartement/Steuerverwaltung-3918-DE.html</t>
  </si>
  <si>
    <t>Canton of Appenzell Ausserrhoden</t>
  </si>
  <si>
    <t>https://www.ar.ch/verwaltung/departement-finanzen/steuerverwaltung/steuererklaerungen-fristverlaengerungen/steuererklaerung-fuer-juristische-personen/</t>
  </si>
  <si>
    <t>Canton of Appenzell Innerrhoden</t>
  </si>
  <si>
    <t>https://www.ai.ch/themen/steuern/steuerberechnung</t>
  </si>
  <si>
    <t>Canton of Graubünden</t>
  </si>
  <si>
    <t>https://www.gr.ch/DE/institutionen/verwaltung/dfg/stv/steuererklaerung/gewinn_und_kapitalsteuer/Seiten/default.aspx</t>
  </si>
  <si>
    <t>Canton of Thurgau</t>
  </si>
  <si>
    <t>https://steuerverwaltung.tg.ch/informationen/faq/juristische-personen.html/3824</t>
  </si>
  <si>
    <t>Canton of Ticino</t>
  </si>
  <si>
    <t>https://www4.ti.ch/dfe/dc/dichiarazione/etax-pg/</t>
  </si>
  <si>
    <t>Canton of Valais</t>
  </si>
  <si>
    <t>https://www.vs.ch/web/scc/personnes-morales</t>
  </si>
  <si>
    <t>Canton of Neuchatel</t>
  </si>
  <si>
    <t>https://www.ne.ch/autorites/DFS/SCCO/impot-pm/Pages/accueil.aspx</t>
  </si>
  <si>
    <t>https://www.ge.ch/declarer-revenus-capitaux-mobiliers-votre-societe</t>
  </si>
  <si>
    <t>Canton of Jura</t>
  </si>
  <si>
    <t>https://www.jura.ch/DFI/CTR/Personnes-morales.html</t>
  </si>
  <si>
    <t>https://www.estv.admin.ch/estv/fr/home/mehrwertsteuer/dienstleistungen/formulare-online/anmeldung-bei-der-mwst.html</t>
  </si>
  <si>
    <t>https://www.easygov.swiss/easygov/#/</t>
  </si>
  <si>
    <t>https://www.sg.ch/wirtschaft-arbeit.html</t>
  </si>
  <si>
    <t>https://www.vd.ch/themes/economie/employeurs/</t>
  </si>
  <si>
    <t>https://www.vol.be.ch/vol/de/index/arbeit/arbeitslosigkeit.html</t>
  </si>
  <si>
    <t>https://www.ag.ch/de/dvi/wirtschaft_arbeit/stellensuchende_arbeitslose/arbeitslos_was_nun/arbeitslos___was_nun_1.jsp</t>
  </si>
  <si>
    <t>https://www.zh.ch/de.html</t>
  </si>
  <si>
    <t>https://wira.was-luzern.ch</t>
  </si>
  <si>
    <t>https://www.ur.ch/themen/1453</t>
  </si>
  <si>
    <t>https://www.sz.ch/privatpersonen/arbeit/arbeitslosigkeit/arbeitslosigkeit.html/72-512-485-478-1861</t>
  </si>
  <si>
    <t>https://www.ow.ch/de/verwaltung/aemter/welcome.php?amt_id=165</t>
  </si>
  <si>
    <t>https://www.nw.ch/alk/1105</t>
  </si>
  <si>
    <t>https://www.gl.ch/verwaltung/volkswirtschaft-und-inneres/wirtschaft-und-arbeit/regionales-arbeitsvermittlungs-zentrum-rav/gekuendigtes-arbeitsverhaeltnis-arbeitslos.html/992</t>
  </si>
  <si>
    <t>https://www.zg.ch/behoerden/volkswirtschaftsdirektion/amt-fur-wirtschaft-und-arbeit/arbeitslosigkeit</t>
  </si>
  <si>
    <t>https://www.fr.ch/travail-et-entreprises/chomage/chomage-inscription</t>
  </si>
  <si>
    <t>https://so.ch/verwaltung/volkswirtschaftsdepartement/amt-fuer-wirtschaft-und-arbeit/arbeitslosenkasse/</t>
  </si>
  <si>
    <t>https://www.awa.bs.ch/stellensuche-arbeitslosigkeit/arbeitslos-was-tun.html</t>
  </si>
  <si>
    <t>https://www.baselland.ch/politik-und-behorden/direktionen/finanz-und-kirchendirektion/steuerverwaltung/privatperson/lebenssituationen/arbeitslosigkeit</t>
  </si>
  <si>
    <t>http://www.stadt-schaffhausen.ch/Arbeitslosigkeit.1122.0.html</t>
  </si>
  <si>
    <t>https://www.ar.ch/verwaltung/departement-gesundheit-und-soziales/amt-fuer-soziales/abteilung-chancengleichheit/leben-in-ar/arbeit/arbeitslosigkeit/</t>
  </si>
  <si>
    <t>https://www.ai.ch/themen/wirtschaft-und-arbeit/arbeit/regionales-arbeitsvermittlungszentrum-rav</t>
  </si>
  <si>
    <t>https://www.gr.ch/DE/institutionen/verwaltung/dvs/kiga/dienstleistungen/private/Seiten/arbeitsloswasnun.aspx</t>
  </si>
  <si>
    <t>https://awa.tg.ch/arbeitslos-und-stellensuchend/arbeitslos-was-tun.html/2857</t>
  </si>
  <si>
    <t>https://www4.ti.ch/dfe/de/sdl/documentazione/disoccupati-iscritti-presso-gli-urc-statistica-seco-per-il-ticino/</t>
  </si>
  <si>
    <t>https://www.vs.ch/web/cch</t>
  </si>
  <si>
    <t>https://www.ne.ch/autorites/DEAS/SEMP/emploi-chomage/chomage/Pages/annonce-inscription.aspx</t>
  </si>
  <si>
    <t>https://www.ge.ch/inscrire-au-chomage</t>
  </si>
  <si>
    <t>https://www.jura.ch/DES/SEE/AMT/Emploi-Chomage/S-inscrire-au-chomage.html</t>
  </si>
  <si>
    <t>Swiss confederation</t>
  </si>
  <si>
    <t>https://www.arbeit.swiss/secoalv/fr/home/menue/stellensuchende/arbeitslos-was-tun-/finanzielles.html</t>
  </si>
  <si>
    <t>https://www.zh.ch/de/wirtschaft-arbeit/stellensuche-arbeitslosigkeit/anmeldung-rav-arbeitslosenkasse.html</t>
  </si>
  <si>
    <t>https://www.sv.fin.be.ch/sv_fin/fr/index/navi/index/steuererklaerung/uebersicht-elektronische-dienste.html</t>
  </si>
  <si>
    <t>https://www.steuerverwaltung.bs.ch/steuererklaerung/natuerliche-personen/baltax.html</t>
  </si>
  <si>
    <t>https://www.ge.ch/getax</t>
  </si>
  <si>
    <t>YEs</t>
  </si>
  <si>
    <t>https://www.vd.ch/themes/etat-droit-finances/impots/impots-pour-les-individus/remplir-ma-declaration-dimpot/vaudtax/</t>
  </si>
  <si>
    <t>https://www.ag.ch/de/dfr/steuern/natuerliche_personen/steuererklaerung__easytax/steuererklaerung_easytax1.jsp</t>
  </si>
  <si>
    <t>https://www.sg.ch/content/sgch/steuern-finanzen/steuern/elektronische-steuererklaerung/etaxes-privatpersonen.html</t>
  </si>
  <si>
    <t>https://steuern.lu.ch/steuererklaerung/steuererklaerung_natp</t>
  </si>
  <si>
    <t>https://www.ur.ch/themen/1570</t>
  </si>
  <si>
    <t>https://www.sz.ch/steuern/steuern-natuerliche-personen/steuererklaerungs-software/etaxschwyz/etaxschwyz.html/72-512-445-3489-3465-3412-3408</t>
  </si>
  <si>
    <t>https://etaxinfo.ow.ch</t>
  </si>
  <si>
    <t>https://www.steuern-nw.ch/services/steuererklaerung-etax/</t>
  </si>
  <si>
    <t>https://www.gl.ch/verwaltung/finanzen-und-gesundheit/steuern/glarotax-steuererklaerungssoftware.html/504</t>
  </si>
  <si>
    <t>https://www.zg.ch/behoerden/finanzdirektion/steuerverwaltung/eTax.zug</t>
  </si>
  <si>
    <t>https://www.fr.ch/impots/personnes-physiques/fritax</t>
  </si>
  <si>
    <t>https://so.ch/verwaltung/finanzdepartement/steueramt/etax-solothurn/</t>
  </si>
  <si>
    <t>https://www.jura.ch/DFI/CTR/JuraTax-Online/JuraTax-Online.html</t>
  </si>
  <si>
    <t>https://www.baselland.ch/politik-und-behorden/direktionen/finanz-und-kirchendirektion/steuerverwaltung/privatperson/easytax</t>
  </si>
  <si>
    <t>https://sh.ch/CMS/Webseite/Kanton-Schaffhausen/Beh-rde/Verwaltung/Finanzdepartement/Steuerverwaltung/Download-Steuersoftware/Steuersoftware-Nat-rliche-Personen-2290516-DE.html</t>
  </si>
  <si>
    <t>https://www.ar.ch/verwaltung/departement-finanzen/steuerverwaltung/</t>
  </si>
  <si>
    <t>https://www.ai.ch/themen/steuern/ai-tax-software</t>
  </si>
  <si>
    <t>https://www.gr.ch/DE/institutionen/verwaltung/dfg/stv/steuererklaerung/einkommens_und_vermoegenssteuer/Seiten/deklarationssoftware.aspx</t>
  </si>
  <si>
    <t>https://steuerverwaltung.tg.ch/hilfsmittel/efisc-steuererklaerungssoftware.html/2958</t>
  </si>
  <si>
    <t>https://www4.ti.ch/dfe/dc/dichiarazione/etax-pf/</t>
  </si>
  <si>
    <t>https://www.vs.ch/web/ext-cant-gouv-scc-vstax/accueil</t>
  </si>
  <si>
    <t>https://www.ne.ch/autorites/DFS/SCCO/impot-pp/Pages/accueil.aspx</t>
  </si>
  <si>
    <t>https://www.ahv-iv.ch/fr/mémentos-formulaires/estimation-dune-rente-escal</t>
  </si>
  <si>
    <t>https://www.ch.ch/fr/calculer-rente-avs</t>
  </si>
  <si>
    <t>https://www.ahv-iv.ch/fr/Mémentos-Formulaires/Formulaires</t>
  </si>
  <si>
    <t>https://www.ch.ch/fr/avs</t>
  </si>
  <si>
    <t>https://www.ahv-iv.ch/fr/Mémentos-Formulaires/Formulaires/International</t>
  </si>
  <si>
    <t>https://www.ch.ch/fr/avs-depart-definitif-suisse/</t>
  </si>
  <si>
    <t>https://www.ch.ch/fr/conge-maternite</t>
  </si>
  <si>
    <t>State secretariat for economy</t>
  </si>
  <si>
    <t>_Arbeitsbeziehungen/Arbeitsrecht/FAQ_zum_privaten_Arbeitsrecht/schwangerschaft-und-mutterschaft.html</t>
  </si>
  <si>
    <t>Canton of Basel city</t>
  </si>
  <si>
    <t>https://www.bdm.bs.ch/Zivilstand/Geburt.html</t>
  </si>
  <si>
    <t>City of Geneva</t>
  </si>
  <si>
    <t>https://www.geneve.ch/fr/demarches/enregistrer-naissance</t>
  </si>
  <si>
    <t>https://www.pom.be.ch/pom/de/index/zivilstand-pass-id/zivilstand/geburt.html</t>
  </si>
  <si>
    <t>City of Zurich</t>
  </si>
  <si>
    <t>https://www.stadt-zuerich.ch/prd/de/index/bevoelkerungsamt/geburt.html</t>
  </si>
  <si>
    <t>https://www.vd.ch/themes/population/etat-civil/naissance/</t>
  </si>
  <si>
    <t>https://www.ag.ch/de/dvi/migration_integration/aufenthalt/geburten/geburt.jsp</t>
  </si>
  <si>
    <t>City of St Gallen</t>
  </si>
  <si>
    <t>https://www.stadt.sg.ch/home/verwaltung-politik/verwaltung-dienste/zivilstandsregister/geburt.html</t>
  </si>
  <si>
    <t>City of Luzern</t>
  </si>
  <si>
    <t>https://www.stadtluzern.ch/thema/20</t>
  </si>
  <si>
    <t>https://www.ur.ch/dienstleistungen/3366</t>
  </si>
  <si>
    <t>https://www.sz.ch/public/upload/assets/9538/Inhalt_de.pdf</t>
  </si>
  <si>
    <t>City of Sarnen</t>
  </si>
  <si>
    <t>http://www.sarnen.ch/de/verwaltung/dienstleistungen/?dienst_id=10295</t>
  </si>
  <si>
    <t>Canton  of Nidwalden</t>
  </si>
  <si>
    <t>https://www.nw.ch/zsadienste/1457</t>
  </si>
  <si>
    <t>https://www.gl.ch/verwaltung/sicherheit-und-justiz/justiz/zivilstands-und-buergerrechtsdienst-des-kantons-glarus/geburt.html/1226</t>
  </si>
  <si>
    <t>City of Zug</t>
  </si>
  <si>
    <t>https://www.stadtzug.ch/dienstleistungen/418</t>
  </si>
  <si>
    <t>https://www.fr.ch/vie-quotidienne/etat-civil/annonce-dune-naissance</t>
  </si>
  <si>
    <t>https://so.ch/verwaltung/volkswirtschaftsdepartement/amt-fuer-gemeinden/zivilstandsamt/geburt/</t>
  </si>
  <si>
    <t>https://www.jura.ch/DIN/SPOP/Etat-civil/Naissance/Naissance.html</t>
  </si>
  <si>
    <t>https://www.baselland.ch/politik-und-behorden/direktionen/sicherheitsdirektion/zivilrechtsverwaltung/zivilstandsamt/infos-geburt</t>
  </si>
  <si>
    <t>City of Schaffhausen</t>
  </si>
  <si>
    <t>http://www.stadt-schaffhausen.ch/Geburt.3306.0.html</t>
  </si>
  <si>
    <t>https://www.ar.ch/verwaltung/departement-gesundheit-und-soziales/amt-fuer-soziales/abteilung-chancengleichheit/leben-in-ar/familie/schwangerschaft-geburt/</t>
  </si>
  <si>
    <t>https://www.ai.ch/themen/persoenliches/geburt</t>
  </si>
  <si>
    <t>City of Chur</t>
  </si>
  <si>
    <t>https://www.chur.ch/dienstleistungen/20427</t>
  </si>
  <si>
    <t>https://zivilstandsamt.tg.ch/zivilstandswesen/zivilstandsereignisse-schweiz/geburt.html/8338</t>
  </si>
  <si>
    <t>https://www4.ti.ch/di/home-sp/stato-civile/nascita/</t>
  </si>
  <si>
    <t>https://www.vs.ch/web/spm/naissance</t>
  </si>
  <si>
    <t>https://www.ne.ch/autorites/DJSC/JUST/etat-civil/Pages/Naissance.aspx</t>
  </si>
  <si>
    <t>https://www.geneve.ch/fr/demarches/reconnaitre-enfant-demander-autorite-parentale-conjointe</t>
  </si>
  <si>
    <t>https://www.bdm.bs.ch/Zivilstand/Geburt/Kindsanerkennung/Online-Formular-Bestaetigung-einer-Kindesanerkennung.html?mgnlFormToken=jt290MmxljXRrphWlHj9u5ZtV7ak9iKt</t>
  </si>
  <si>
    <t>https://www.pom.be.ch/pom/de/index/zivilstand-pass-id/zivilstand/kindesanerkennung.html</t>
  </si>
  <si>
    <t>https://www.stadt-zuerich.ch/prd/de/index/bevoelkerungsamt/geburt/vaterschaftsanerkennung.html</t>
  </si>
  <si>
    <t>https://www.vd.ch/themes/population/etat-civil/reconnaissance/</t>
  </si>
  <si>
    <t>https://www.ag.ch/de/dvi/persoenliches_zivilstandswesen/zivilstandsfragen/kindsanerkennung/kindsanerkennung_2/kindsanerkennung_3.jsp</t>
  </si>
  <si>
    <t>https://www.stadt.sg.ch/home/verwaltung-politik/verwaltung-dienste/zivilstandsregister/kindesanerkennung.html</t>
  </si>
  <si>
    <t>https://www.ur.ch/dienstleistungen/3376</t>
  </si>
  <si>
    <t>City of Schwyz</t>
  </si>
  <si>
    <t>https://www.gemeindeschwyz.ch/dienstleistungen/59284</t>
  </si>
  <si>
    <t>https://www.ow.ch/de/verwaltung/dienstleistungen/?dienst_id=4395</t>
  </si>
  <si>
    <t>https://www.nw.ch/zsadienste/1458</t>
  </si>
  <si>
    <t>https://www.gl.ch/verwaltung/sicherheit-und-justiz/justiz/zivilstands-und-buergerrechtsdienst-des-kantons-glarus/kindesanerkennung.html/1227</t>
  </si>
  <si>
    <t>https://www.stadtzug.ch/dienstleistungen/419</t>
  </si>
  <si>
    <t>https://www.fr.ch/vie-quotidienne/etat-civil/reconnaissance-dun-enfant</t>
  </si>
  <si>
    <t>https://so.ch/verwaltung/volkswirtschaftsdepartement/amt-fuer-gemeinden/zivilstandsamt/kindsanerkennung/</t>
  </si>
  <si>
    <t>https://www.jura.ch/DIN/SPOP/Etat-civil/Reconnaissance-Filiation/Reconnaissance-Filiation.html</t>
  </si>
  <si>
    <t>https://www.baselland.ch/politik-und-behorden/direktionen/sicherheitsdirektion/zivilrechtsverwaltung/zivilstandsamt/infos-kindes</t>
  </si>
  <si>
    <t>http://www.stadt-schaffhausen.ch/Anerkennung.3162.0.html</t>
  </si>
  <si>
    <t>City of Herisau</t>
  </si>
  <si>
    <t>http://www.herisau.ch/de/verwaltungpolitik/verwaltungherisau/dienstleistungen/welcome.php?dienst_id=16917</t>
  </si>
  <si>
    <t>https://www.ai.ch/themen/persoenliches/geburt/anerkennung</t>
  </si>
  <si>
    <t>https://www.gr.ch/DE/institutionen/verwaltung/djsg/kesb/kinderjugendliche/Kind%20unverheirateter%20Eltern/Seiten/default.aspx</t>
  </si>
  <si>
    <t>https://zivilstandsamt.tg.ch/zivilstandswesen/zivilstandsereignisse-schweiz/anerkennung.html/8344</t>
  </si>
  <si>
    <t>https://www4.ti.ch/di/home-sp/stato-civile/domande-frequenti-stato-civile/nascita-paternita-riconoscimento/</t>
  </si>
  <si>
    <t>https://www.ne.ch/autorites/DJSC/JUST/etat-civil/Pages/Reconnaissance-enfant.aspx</t>
  </si>
  <si>
    <t>https://www.bsv.admin.ch/bsv/de/home/sozialversicherungen/famz.html</t>
  </si>
  <si>
    <t>https://www.ch.ch/fr/allocations-familiales</t>
  </si>
  <si>
    <t>https://www.bdm.bs.ch/Zivilstand/Ehe-Familie.html</t>
  </si>
  <si>
    <t>https://www.geneve.ch/fr/demarches/procedure-preparatoire-mariage</t>
  </si>
  <si>
    <t>https://www.pom.be.ch/pom/de/index/zivilstand-pass-id/zivilstand/heirat.html</t>
  </si>
  <si>
    <t>https://www.stadt-zuerich.ch/prd/de/index/bevoelkerungsamt/heiraten/vorbereitung.html</t>
  </si>
  <si>
    <t>https://www.vd.ch/themes/population/etat-civil/salles-des-mariages/</t>
  </si>
  <si>
    <t>https://www.ag.ch/de/dvi/persoenliches_zivilstandswesen/zivilstandsfragen/ehe/ehe_uebersicht.jsp</t>
  </si>
  <si>
    <t>https://www.stadt.sg.ch/home/verwaltung-politik/verwaltung-dienste/zivilstandsregister/heirat.html</t>
  </si>
  <si>
    <t>https://www.stadtluzern.ch/thema/22</t>
  </si>
  <si>
    <t>https://www.ur.ch/dienstleistungen/3372</t>
  </si>
  <si>
    <t>https://www.gemeindeschwyz.ch/dienstleistungen/60806</t>
  </si>
  <si>
    <t>http://www.sarnen.ch/de/verwaltung/dienstleistungen/?dienst_id=10293</t>
  </si>
  <si>
    <t>https://www.nw.ch/zsadienste/1592</t>
  </si>
  <si>
    <t>https://www.gl.ch/verwaltung/sicherheit-und-justiz/justiz/zivilstands-und-buergerrechtsdienst-des-kantons-glarus/ehe.html/1224</t>
  </si>
  <si>
    <t>https://www.stadtzug.ch/dienstleistungen/420</t>
  </si>
  <si>
    <t>https://www.fr.ch/diaf/sainec/sommaire/mariage</t>
  </si>
  <si>
    <t>https://so.ch/verwaltung/volkswirtschaftsdepartement/amt-fuer-gemeinden/zivilstandsamt/heirat/</t>
  </si>
  <si>
    <t>https://www.jura.ch/DIN/SPOP/Etat-civil/Mariage/Procedure/Procedure-du-mariage.html</t>
  </si>
  <si>
    <t>https://www.baselland.ch/politik-und-behorden/direktionen/sicherheitsdirektion/zivilrechtsverwaltung/zivilstandsamt/infos-ehe</t>
  </si>
  <si>
    <t>http://www.stadt-schaffhausen.ch/Heirat.3311.0.html</t>
  </si>
  <si>
    <t>https://www.ar.ch/verwaltung/departement-gesundheit-und-soziales/amt-fuer-soziales/abteilung-chancengleichheit/leben-in-ar/familie/ehe-partnerschaft/</t>
  </si>
  <si>
    <t>https://www.ai.ch/themen/persoenliches/eheschliessung-trauung</t>
  </si>
  <si>
    <t>https://www.chur.ch/dienstleistungen/19836</t>
  </si>
  <si>
    <t>https://zivilstandsamt.tg.ch/zivilstandswesen/zivilstandsereignisse-schweiz/ehevorbereitung-und-eheschliessung.html/8340</t>
  </si>
  <si>
    <t>https://www.vs.ch/web/spm/mariage</t>
  </si>
  <si>
    <t>https://www.ne.ch/autorites/DJSC/JUST/etat-civil/Pages/Mariage.aspx</t>
  </si>
  <si>
    <t>https://www4.ti.ch/di/home-sp/stato-civile/matrimonio/</t>
  </si>
  <si>
    <t>https://www.geneve.ch/fr/demarches/commander-acte-naissance</t>
  </si>
  <si>
    <t>https://www.bdm.bs.ch/Zivilstand/Geburt/geburtsbescheinigung.html#page_section3_section2</t>
  </si>
  <si>
    <t>https://www.pom.be.ch/pom/de/index/zivilstand-pass-id/zivilstand/dokumente-online-bestellen/geburtsurkunde.html</t>
  </si>
  <si>
    <t>https://www.stadt-zuerich.ch/prd/de/index/bevoelkerungsamt/onlineschalter/web-shop-dokumente-zsa.html</t>
  </si>
  <si>
    <t>https://www.vd.ch/themes/population/etat-civil/commande-dactes/</t>
  </si>
  <si>
    <t>https://www.ag.ch/de/dvi/persoenliches_zivilstandswesen/weitere_angebote/registerauszuege/registerauszuege_1.jsp</t>
  </si>
  <si>
    <t>https://formulare.stadt.sg.ch/stadt_extern_ea/start.do;jsessionid=3E458AAF67ECEFA723598491CE16B3A9?wfjs_enabled=true&amp;vid=b9d3bcbef99db66a&amp;wfjs_orig_req=%2Fstart.do%3Fid%3DZA_1_1_Geburt_1_V1_0&amp;txid=009dfdccd8ef29ea0ad20fe5beee969890f7642d&amp;vid=b9d3bcbef99db66a&amp;wfjs_orig_req=%2Fstart.do%3Fid%3DZA_1_1_Geburt_1_V1_0&amp;txid=009dfdccd8ef29ea0ad20fe5beee969890f7642d#</t>
  </si>
  <si>
    <t>https://www.stadtluzern.ch/politikverwaltung/stadtverwaltung/formularabisz/14431/detail</t>
  </si>
  <si>
    <t>https://www.ur.ch/online-schalter/2272/detail</t>
  </si>
  <si>
    <t>https://www.gemeindeschwyz.ch/dienstleistungen/62132</t>
  </si>
  <si>
    <t>https://www.nw.ch/online-schalter/1779/detail</t>
  </si>
  <si>
    <t>https://www.gl.ch/verwaltung/sicherheit-und-justiz/justiz/zivilstands-und-buergerrechtsdienst-des-kantons-glarus/registerauszuege.html/1231</t>
  </si>
  <si>
    <t>https://www.stadtzug.ch/online-schalter/944/detail</t>
  </si>
  <si>
    <t>https://www.fr.ch/vie-quotidienne/etat-civil/commande-dun-acte-detat-civil</t>
  </si>
  <si>
    <t>https://so.ch/verwaltung/volkswirtschaftsdepartement/amt-fuer-gemeinden/zivilstandsamt/dokumentenbestellung/</t>
  </si>
  <si>
    <t>https://www.jura.ch/CHA/SIC/Centre-medias/Communiques-2015/Commande-d-actes-d-etat-civil-en-ligne.html</t>
  </si>
  <si>
    <t>https://www.baselland.ch/politik-und-behorden/direktionen/sicherheitsdirektion/zivilrechtsverwaltung/zivilstandsamt</t>
  </si>
  <si>
    <t>https://www.stadt-schaffhausen.ch/sec/stadt/Geburtsschein-Online-Bestell.3304.0.html</t>
  </si>
  <si>
    <t>https://www.ar.ch/verwaltung/departement-inneres-und-sicherheit/amt-fuer-inneres/abteilung-buergerrecht-und-zivilstand/zivilstandswesen/</t>
  </si>
  <si>
    <t>https://www.ai.ch/themen/persoenliches/geburt/geburtsschein</t>
  </si>
  <si>
    <t>https://www.chur.ch/zivilstandgeburttodesfall/263</t>
  </si>
  <si>
    <t>https://zivilstandsamt.tg.ch/zivilstandswesen/onlineschalter/geburtsschein.html/7143</t>
  </si>
  <si>
    <t>http://www.aveg.ch/fr/Genealogie/Etat_civil_VS.php</t>
  </si>
  <si>
    <t>https://www.ne.ch/autorites/DJSC/JUST/etat-civil/Pages/Acte-etat-civil.aspx</t>
  </si>
  <si>
    <t>https://www4.ti.ch/di/home-sp/stato-civile/atti-stato-civile/r-certificatodifamiglia/</t>
  </si>
  <si>
    <t>https://www.ch.ch/fr/aide-memoire-du-deces-aux-funerailles-partie-1/</t>
  </si>
  <si>
    <t>Swiss universities</t>
  </si>
  <si>
    <t>https://www.studyprogrammes.ch/crus-sprdb-client/</t>
  </si>
  <si>
    <t>https://www.swissuniversities.ch/fr/themes/etudes/admission-aux-hautes-ecoles-universitaires/certificats-suisses</t>
  </si>
  <si>
    <t>University of Bern</t>
  </si>
  <si>
    <t>https://www.unibe.ch/studium/studienangebote/bachelor/bewerbung/index_ger.html</t>
  </si>
  <si>
    <t>University of Geneva</t>
  </si>
  <si>
    <t>https://www.unige.ch/admissions/procedure/procedure</t>
  </si>
  <si>
    <t>University of Lausanne</t>
  </si>
  <si>
    <t>http://www.unil.ch/immat/home/menuinst/futurs-etudiants/sinscrire/inscription-en-ligne.html</t>
  </si>
  <si>
    <t>University of Zurich</t>
  </si>
  <si>
    <t>https://www.uzh.ch/en/studies/application/apply.html</t>
  </si>
  <si>
    <t>Federal polytechnic school of Zurich</t>
  </si>
  <si>
    <t>https://ethz.ch/de/studium/anmeldung-bewerbung.html</t>
  </si>
  <si>
    <t>University of Basel</t>
  </si>
  <si>
    <t>https://www.unibas.ch/de/Studium/Bewerbung-Zulassung/Anmeldung.html</t>
  </si>
  <si>
    <t>Federal polytechnic school of Lausanne</t>
  </si>
  <si>
    <t>https://www.epfl.ch/education/admission/fr/admission/conditions-dadmission-inscription-bachelor/</t>
  </si>
  <si>
    <t>University of St Gallen</t>
  </si>
  <si>
    <t>https://www.unisg.ch/en/studium/zulassungundanmeldung/zulbachelorstufe</t>
  </si>
  <si>
    <t>University of Fribourg</t>
  </si>
  <si>
    <t>https://www3.unifr.ch/studies/fr/admission/admission-bachelor/</t>
  </si>
  <si>
    <t>University of Neuchâtel</t>
  </si>
  <si>
    <t>https://www.unine.ch/unine/home/admission/admissionBachelor/conditions-dadmission.html</t>
  </si>
  <si>
    <t>University of italian Swiss</t>
  </si>
  <si>
    <t>https://www.usi.ch/en/education/bachelor/admission</t>
  </si>
  <si>
    <t>University of Luzern</t>
  </si>
  <si>
    <t>https://www.unilu.ch/studium/anmeldung-und-zulassung/</t>
  </si>
  <si>
    <t>High schools of Bern</t>
  </si>
  <si>
    <t>http://www.beratungsstelle.bernerhochschulen.ch/de/info/studienfinanzierung/stipendien-und-darlehen</t>
  </si>
  <si>
    <t>https://www.studienfinanzierung.uzh.ch/de/finanzierung.html</t>
  </si>
  <si>
    <t>https://www.unige.ch/rectorat/pbs/</t>
  </si>
  <si>
    <t>http://www.unil.ch/sasme/aidesfinancieres</t>
  </si>
  <si>
    <t>https://ethz.ch/de/studium/finanzielles.html</t>
  </si>
  <si>
    <t>https://www.unibas.ch/de/Studium/Beratung/Studienfinanzierung.html</t>
  </si>
  <si>
    <t>https://www.epfl.ch/education/studies/finances-etudes/</t>
  </si>
  <si>
    <t>https://www.unisg.ch/en/studium/informationsangebote/studiumfinanzieren</t>
  </si>
  <si>
    <t>https://www3.unifr.ch/studies/fr/aide/aide-financiere/</t>
  </si>
  <si>
    <t>https://www.unine.ch/sri/en/home/grants/financement.html</t>
  </si>
  <si>
    <t>https://search.usi.ch/en/courses/35256746/research-policy-and-grant-proposal-writing</t>
  </si>
  <si>
    <t>https://www.unilu.ch/studium/beratung/finanzielle-fragen/</t>
  </si>
  <si>
    <t>https://www.unibe.ch/studium/mobilitaet/incoming/allgemeine_informationen/finanzielles/index_ger.html</t>
  </si>
  <si>
    <t>https://www.uzh.ch/de/studies/studentlife.html</t>
  </si>
  <si>
    <t>https://www.unige.ch/etudiants/services-aux-etudiant-es/</t>
  </si>
  <si>
    <t>https://www.unibas.ch/de/Studium/Student-Life.html</t>
  </si>
  <si>
    <t>https://www.epfl.ch/campus/fr/</t>
  </si>
  <si>
    <t>https://www.unisg.ch/en/studium/informationsangebote</t>
  </si>
  <si>
    <t>https://www.unine.ch/unine/home/etudes/campus.html</t>
  </si>
  <si>
    <t>https://www.usi.ch/en/university/info/career/students-and-graduates/grants</t>
  </si>
  <si>
    <t>https://www.unilu.ch/uni-leben/</t>
  </si>
  <si>
    <t>https://www.swissuniversities.ch/fr/service/bourses-pour-les-etudes-a-letranger</t>
  </si>
  <si>
    <t>https://www.internationals.uzh.ch/de.html</t>
  </si>
  <si>
    <t>https://www.unibe.ch/studium/mobilitaet/outgoing/ueberblick/index_ger.html</t>
  </si>
  <si>
    <t>https://www.unige.ch/international/fr/</t>
  </si>
  <si>
    <t>http://www.unil.ch/international/home.html</t>
  </si>
  <si>
    <t>https://ethz.ch/de/studium/non-degree-angebote/austausch-und-gaststudium.html</t>
  </si>
  <si>
    <t>https://www.unibas.ch/de/Studium/Mobilitaet.html</t>
  </si>
  <si>
    <t>https://www.epfl.ch/education/international/fr/mobilite/</t>
  </si>
  <si>
    <t>https://www.unisg.ch/en/studium/austauschprogramme/outgoing-hsg-students</t>
  </si>
  <si>
    <t>https://www3.unifr.ch/studies/fr/mobilite/outgoing/</t>
  </si>
  <si>
    <t>https://www.unine.ch/unine/home/formation/mobilite.html</t>
  </si>
  <si>
    <t>https://www.desk.usi.ch/en/usi-students-mobility-programs-type-mobility</t>
  </si>
  <si>
    <t>https://www.unilu.ch/international/</t>
  </si>
  <si>
    <t>https://www.careerservices.uzh.ch/de.html</t>
  </si>
  <si>
    <t>https://www.unige.ch/dife/carriere/</t>
  </si>
  <si>
    <t>https://sub.unibe.ch</t>
  </si>
  <si>
    <t>https://ethz.ch/de/wirtschaft-gesellschaft/career-center.html/index</t>
  </si>
  <si>
    <t>https://www.unil.ch/perspectives/fr/home/menuinst/offres-de-stageemploi/trouver-un-stage.html</t>
  </si>
  <si>
    <t>https://www.unibas.ch/de/Universitaet/Arbeiten-an-der-Universitaet.html</t>
  </si>
  <si>
    <t>https://www.epfl.ch/about/working/fr/travailler-a-lepfl/</t>
  </si>
  <si>
    <t>https://www.unisg.ch/en/universitaet/arbeitenanderhsg</t>
  </si>
  <si>
    <t>https://www3.unifr.ch/campus/fr/career-services/</t>
  </si>
  <si>
    <t>https://www.unine.ch/unine/home/etudes/extra/aspects-financiers.html</t>
  </si>
  <si>
    <t>https://www.usi.ch/it/universita/info/career/servizio-carriere</t>
  </si>
  <si>
    <t>https://www.unilu.ch/uni-leben/career-services/</t>
  </si>
  <si>
    <t>Ministry of Energy, Commerce, Industry and Tourism</t>
  </si>
  <si>
    <t>https://www.businessincyprus.gov.cy/</t>
  </si>
  <si>
    <t>Cyprus Investment Promotion Agency</t>
  </si>
  <si>
    <t>https://www.investcyprus.org.cy/</t>
  </si>
  <si>
    <t>Cyprus Productivity Center</t>
  </si>
  <si>
    <t>http://www.kypep.gov.cy/Portal/PortalLinks.aspx?CategoryId=5535c9e0-91b3-4a9c-a96e-bfa328a46ee4</t>
  </si>
  <si>
    <t>http://www.fundingprogrammesportal.gov.cy/en/funding-programmes/financial-instruments</t>
  </si>
  <si>
    <t>https://eservices.cyprus.gov.cy/EL/Pages/Home.aspx</t>
  </si>
  <si>
    <t>Ariadni portal (from which you can access eFiling services)</t>
  </si>
  <si>
    <t>http://www.mlsi.gov.cy/dlr</t>
  </si>
  <si>
    <t>http://www.mlsi.gov.cy/dli</t>
  </si>
  <si>
    <t>Ministry of Agriculture, Rural Development and Environment</t>
  </si>
  <si>
    <t>http://www.moa.gov.cy/moa/environment/environmentnew.nsf/index_en/index_en?OpenDocument#</t>
  </si>
  <si>
    <t>Ariadni portal</t>
  </si>
  <si>
    <t>http://www.proceduresinfo.gov.cy/EL/Pages/ProdeduresList.aspx?tid=24059d99-c397-486f-aed2-b6b8e1b8ec58</t>
  </si>
  <si>
    <t>Social Insurance Services</t>
  </si>
  <si>
    <t>http://www.mlsi.gov.cy/sid</t>
  </si>
  <si>
    <t>http://www.proceduresinfo.gov.cy/EL/Pages/KEP-YKA36-Eggrafi-gia-Epidoma-Anergeias.aspx?ParentCategoryId=257d006b-3760-4d83-82ba-a7a405b388ec</t>
  </si>
  <si>
    <t>Commissioner for Administration and Human Right</t>
  </si>
  <si>
    <t>http://www.ombudsman.gov.cy/</t>
  </si>
  <si>
    <t>Ministry of Labor, Welfare and Social Insurance</t>
  </si>
  <si>
    <t>Cyprus Government Portal</t>
  </si>
  <si>
    <t>http://www.cyprus.gov.cy/portal/portal.nsf/gwp.getGroup?OpenForm&amp;access=0&amp;SectionId=citizen&amp;CategoryId=%CE%86%CF%84%CE%BF%CE%BC%CE%B1%20%CE%BC%CE%B5%20%CE%91%CE%BD%CE%B1%CF%80%CE%B7%CF%81%CE%AF%CE%B5%CF%82&amp;SelectionId=%CE%95%CE%BB%CE%AC%CF%87%CE%B9%CF%83%CF%84%CE%BF%20%CE%95%CE%B3%CE%B3%CF%85%CE%B7%CE%BC%CE%AD%CE%BD%CE%BF%20%CE%95%CE%B9%CF%83%CF%8C%CE%B4%CE%B7%CE%BC%CE%B1%20(%CE%95%CE%95%CE%95)&amp;print=0&amp;lang=el</t>
  </si>
  <si>
    <t>http://www.mlsi.gov.cy/mlsi/mlsi.nsf/All/517E1B1FE19B0418C2257CD7001E73BB</t>
  </si>
  <si>
    <t>Welfare Benefits Management Service</t>
  </si>
  <si>
    <t>https://ec.europa.eu/social/main.jsp?catId=1105&amp;langId=en&amp;intPageId=5009</t>
  </si>
  <si>
    <t>Financial Ombudsman of Cyprus</t>
  </si>
  <si>
    <t>http://www.financialombudsman.gov.cy/forc/forc.nsf/page16_gr/page16_gr?OpenDocument</t>
  </si>
  <si>
    <t>https://www.moh.gov.cy/MOH/MOH.nsf/page76_gr/page76_gr?OpenDocument</t>
  </si>
  <si>
    <t>http://www.proceduresinfo.gov.cy/EL/Pages/ProdeduresList.aspx?tid=c0b4f6d7-923c-47a7-bf32-8182cd7c7a57</t>
  </si>
  <si>
    <t>http://www.mlsi.gov.cy/mlsi/mlsi.nsf/faq_gr/faq_gr?OpenDocument#24</t>
  </si>
  <si>
    <t>Department of Labour</t>
  </si>
  <si>
    <t>http://www.mlsi.gov.cy/dl</t>
  </si>
  <si>
    <t>https://www.pescps.dl.mlsi.gov.cy/CPSWeb/f001w.jsp</t>
  </si>
  <si>
    <t>http://www.mlsi.gov.cy/mlsi/mlsi.nsf/faq_gr/faq_gr?OpenDocument#4</t>
  </si>
  <si>
    <t>http://www.mlsi.gov.cy/mlsi/mlsi.nsf/faq_gr/faq_gr?OpenDocument</t>
  </si>
  <si>
    <t>http://www.mof.gov.cy/tax</t>
  </si>
  <si>
    <t>http://www.mlsi.gov.cy/mlsi/sid/sidv2.nsf/All/771DEDEAD70428C5C2257E4A0043D4C1?OpenDocument</t>
  </si>
  <si>
    <t>Government Gateway Portal (Ariadni)</t>
  </si>
  <si>
    <t>https://eservices.cyprus.gov.cy/EN/Pages/Home.aspx</t>
  </si>
  <si>
    <t>http://www.mlsi.gov.cy/mlsi/sid/sidv2.nsf/page36_gr/page36_gr?OpenDocument</t>
  </si>
  <si>
    <t>http://www.proceduresinfo.gov.cy/EL/Pages/KEP-YKA01-Sintaksi-Giratos.aspx?ParentCategoryId=bbf41254-545b-429e-acad-f51cd10b0e1b</t>
  </si>
  <si>
    <t>http://www.mlsi.gov.cy/mlsi/sid/sidv2.nsf/All/BC544F856C9EAEBBC2257A3A0027AFC8?OpenDocument</t>
  </si>
  <si>
    <t>http://www.mlsi.gov.cy/mlsi/sid/sidv2.nsf/pageb2_en/pageb2_en?OpenDocument</t>
  </si>
  <si>
    <t>http://www.mlsi.gov.cy/mlsi/sid/sidv2.nsf/All/DAB17B2759E353EEC2257C92004776F7?OpenDocument</t>
  </si>
  <si>
    <t>http://www.proceduresinfo.gov.cy/EL/Pages/KEP-YKA19-Epidoma-Mitrotitas.aspx?ParentCategoryId=bbf41254-545b-429e-acad-f51cd10b0e1b</t>
  </si>
  <si>
    <t>European Judicial Network in Civil and Commercial Matters</t>
  </si>
  <si>
    <t>https://e-justice.europa.eu/content_european_judicial_network_in_civil_and_commercial_matters-21-el.do</t>
  </si>
  <si>
    <t>District Administration Office</t>
  </si>
  <si>
    <t>http://www.moi.gov.cy/moi/da/dadmin.nsf/dmlfaqs_gr/dmlfaqs_gr?OpenDocument</t>
  </si>
  <si>
    <t>http://www.mlsi.gov.cy/mlsi/mlsi.nsf/All/2D5E79C8F6C6D032C2257F77002B8C8C</t>
  </si>
  <si>
    <t>http://www.proceduresinfo.gov.cy/EL/Pages/YDEP03-Epidoma-Teknou-kai-monogoneikis-oikogeneias.aspx?ParentCategoryId=c0b4f6d7-923c-47a7-bf32-8182cd7c7a57</t>
  </si>
  <si>
    <t>http://www.moi.gov.cy/MOI/CRMD/crmd.nsf/page06_en/page06_en?OpenDocument</t>
  </si>
  <si>
    <t>http://www.moi.gov.cy/moi/da/dadmin.nsf/dmlforms_gr/dmlforms_gr?OpenDocument&amp;Start=1&amp;Count=1000&amp;Expand=2</t>
  </si>
  <si>
    <t>http://www.proceduresinfo.gov.cy/EL/Pages/KEP-TAPM03_EggrafiGennisis.aspx</t>
  </si>
  <si>
    <t>Civil Registry and Migration Department/Government Gateway Portal (Ariadni)</t>
  </si>
  <si>
    <t>https://www.moh.gov.cy/moh/moh.nsf/All/F8B5861FC3801B6C422579D7003EEFB8?OpenDocument</t>
  </si>
  <si>
    <t>http://www.moi.gov.cy/moi/crmd/crmd.nsf/All/D5513875AEE87E54C2257D2C0044DEFA?OpenDocument</t>
  </si>
  <si>
    <t>http://www.mlsi.gov.cy/mlsi/sid/sidv2.nsf/All/639AFB3B302C7B83C2257B18003B19EB?OpenDocument</t>
  </si>
  <si>
    <t>Higher Education Cyprus</t>
  </si>
  <si>
    <t>http://www.highereducation.ac.cy/en/</t>
  </si>
  <si>
    <t>Department of Higher and Tertiary Education</t>
  </si>
  <si>
    <t>http://www.highereducation.ac.cy/en/che-introduction.html</t>
  </si>
  <si>
    <t>Cyprus Ministry of Education and Culture</t>
  </si>
  <si>
    <t>http://www.cyprus.gov.cy/portal/portal.nsf/gwp.getGroup?OpenForm&amp;access=0&amp;SectionId=citizen&amp;CategoryId=Youth&amp;SelectionId=Higher%20Education&amp;print=0&amp;lang=en</t>
  </si>
  <si>
    <t>Cyprus Agency of Quality Assurance and Accreditation in Higher Education</t>
  </si>
  <si>
    <t>http://www.dipae.ac.cy/index.php/en/</t>
  </si>
  <si>
    <t>The Youth Board of Cyprus </t>
  </si>
  <si>
    <t>https://onek.org.cy/en/</t>
  </si>
  <si>
    <t>http://www.moec.gov.cy/en/</t>
  </si>
  <si>
    <t>Cyprus State Scholarship Foundation</t>
  </si>
  <si>
    <t>http://www.cyscholarships.gov.cy/mof/ikyk/ikyk.nsf/index_gr/index_gr?OpenDocument</t>
  </si>
  <si>
    <t>http://www.moec.gov.cy/ypiresia_foititikis_merimnas/foititiki_chorigia.html</t>
  </si>
  <si>
    <t>http://www.highereducation.ac.cy/gr/student-organizations.html</t>
  </si>
  <si>
    <t>Cyprus University of Technology</t>
  </si>
  <si>
    <t>https://www.cut.ac.cy/</t>
  </si>
  <si>
    <t>University of Nicosia</t>
  </si>
  <si>
    <t>https://www.unic.ac.cy/#</t>
  </si>
  <si>
    <t>Czech Trade</t>
  </si>
  <si>
    <t>https://www.businessinfo.cz/navody/</t>
  </si>
  <si>
    <t>https://www.businessinfo.cz/navody/jak-napsat-podnikatelsky-plan-obsah/</t>
  </si>
  <si>
    <t>CzechInvest (Ministry of Industry and Trade)</t>
  </si>
  <si>
    <t>https://www.czechinvest.org/cz</t>
  </si>
  <si>
    <t>https://eportal.cssz.cz/web/portal/priprav-bezdluznost-fo</t>
  </si>
  <si>
    <t>General Health Insurance</t>
  </si>
  <si>
    <t>https://media.vzpstatic.cz/media/Default/formulare/zadost-o-vystaveni-potvrzeni-o-bezdluznosti.pdf</t>
  </si>
  <si>
    <t>https://www.businessinfo.cz/navody/jednotny-registracni-formular/</t>
  </si>
  <si>
    <t>Ministry of Industry and Trade</t>
  </si>
  <si>
    <t>https://www.rzp.cz/elpod.html</t>
  </si>
  <si>
    <t>CzechTrade</t>
  </si>
  <si>
    <t>https://www.cssz.cz/web/cz/kontakty</t>
  </si>
  <si>
    <t>https://www.mpsv.cz/-/manual-pro-osvc-jak-to-ted-bude-s-odvody-na-socialni-pojisteni</t>
  </si>
  <si>
    <t>https://www.businessinfo.cz/navody/pracovnepravni-problematika-ppbi/</t>
  </si>
  <si>
    <t>Ministry of the Environment</t>
  </si>
  <si>
    <t>https://www.mzp.cz/ippc</t>
  </si>
  <si>
    <t>https://www.ispop.cz/magnoliaPublic/cenia-project/uvod.html</t>
  </si>
  <si>
    <t>https://www.mpsv.cz/web/cz/prace-a-zamestnani</t>
  </si>
  <si>
    <t>https://www.mpsv.cz/web/cz/prace-a-zamestnani#evidence-na-uradu-prace-cr-a-podpora-v-nezamestnanosti</t>
  </si>
  <si>
    <t>https://www.mpsv.cz/-/zadost-o-prispevek-na-bydleni</t>
  </si>
  <si>
    <t>Labor Office of the Czech Republic Jihomoravský kraj</t>
  </si>
  <si>
    <t>https://www.uradprace.cz/jihomoravsky-kraj</t>
  </si>
  <si>
    <t>Labor Office of the Czech Republic Ostrav?</t>
  </si>
  <si>
    <t>https://www.uradprace.cz/ostrava</t>
  </si>
  <si>
    <t>Labor Office of the Czech Republic Prahu</t>
  </si>
  <si>
    <t>https://www.uradprace.cz/hlavni-mesto-praha</t>
  </si>
  <si>
    <t>Labor Office of the Czech Republic PYíbrami</t>
  </si>
  <si>
    <t>https://www.uradprace.cz/pribram#pribram</t>
  </si>
  <si>
    <t>Labor Office of the Czech Republic Ústí nad Labem</t>
  </si>
  <si>
    <t>https://www.uradprace.cz/usti-nad-labem-1</t>
  </si>
  <si>
    <t>Social Security Administration</t>
  </si>
  <si>
    <t>https://www.cssz.cz/web/cz/invalidni-duchody-podrobne</t>
  </si>
  <si>
    <t>https://www.portal.gov.cz/obcan/zivotni-situace/socialni-zabezpeceni/nemocenske-pojisteni</t>
  </si>
  <si>
    <t>https://www.portal.gov.cz/obcan/zivotni-situace/zamestnani/ztrata-zamestnani/podpora-v-nezamestnanosti.html</t>
  </si>
  <si>
    <t>Skrtilek.cz - non-profit agency helping the households with life situations</t>
  </si>
  <si>
    <t>https://www.skrtilek.cz/podpora-v-nezamestnanosti-vse-co-potrebujete-vedet/?gclid=EAIaIQobChMI6_Df7rf42gIVVcYbCh1_5wiqEAAYASAAEgInGPD_BwE</t>
  </si>
  <si>
    <t>Labour Office</t>
  </si>
  <si>
    <t>https://www.uradprace.cz/volna-mista-v-cr</t>
  </si>
  <si>
    <t>https://www.financnisprava.cz/cs/dane/dane/dan-z-prijmu/fyzicke-osoby-poplatnik/obecne-informace</t>
  </si>
  <si>
    <t>Tax portal of the Finacial Administration</t>
  </si>
  <si>
    <t>https://adisepo.mfcr.cz/adistc/adis/idpr_epo/epo2/uvod/vstup.faces</t>
  </si>
  <si>
    <t>https://www.cssz.cz/web/cz/vypocet-a-vyplata-duchodu</t>
  </si>
  <si>
    <t>https://www.cssz.cz/web/cz/podani-zadosti-o-duchod2</t>
  </si>
  <si>
    <t>https://www.portal.gov.cz/obcan/zivotni-situace/rodina/duchodovy-vek</t>
  </si>
  <si>
    <t>https://www.cssz.cz/web/cz/mezinarodni-smlouvy</t>
  </si>
  <si>
    <t>https://www.portal.gov.cz/obcan/zivotni-situace/rodina/narozeni-ditete/rodicovsky-prispevek.html</t>
  </si>
  <si>
    <t>Prague 2 administration</t>
  </si>
  <si>
    <t>http://urad.praha2.cz/Matrika-narozeni.html</t>
  </si>
  <si>
    <t>https://www.liberec.cz/cz/magistrat-radnice/odbory-magistratu/odbor-spravni-zivnostensky/oddeleni-matriky/dokumenty/narozeni-ditete.html</t>
  </si>
  <si>
    <t>https://poruba.ostrava.cz/cs/radnice/urad/odbory/odbor-vnitrnich-veci-1/oddeleni-matricni/zivotni-situace/narozeni-a-vyrizeni-rodneho-listu</t>
  </si>
  <si>
    <t>https://www.brno.cz/sprava-mesta/magistrat-mesta-brna/usek-tajemnika/odbor-spravnich-cinnosti/potrebuji-si-vyridit/trvaly-pobyt/zaevidovani-trvaleho-pobytu-ditete-po-narozeni/</t>
  </si>
  <si>
    <t>City of Plzen</t>
  </si>
  <si>
    <t>https://www.plzen.eu/urad/vyridte-si-na-uradu/o_18/skupina_umo/oblast-spravni-matrika-18.aspx</t>
  </si>
  <si>
    <t>City of České Budějovice</t>
  </si>
  <si>
    <t>https://www.c-budejovice.cz/oddeleni-matrik</t>
  </si>
  <si>
    <t>https://www.hradeckralove.org/matrika-narozeni/d-55466</t>
  </si>
  <si>
    <t>https://www.pardubice.eu/urad/konik/spravni-agendy/matrika-a-evidence-obyvatel/</t>
  </si>
  <si>
    <t>https://www.olomouc.eu/zivotni-situace/osobni-doklady/82</t>
  </si>
  <si>
    <t>https://www.jihlava.cz/narozeni/ds-56249</t>
  </si>
  <si>
    <t xml:space="preserve">City of Üstí nad Labem </t>
  </si>
  <si>
    <t>https://www.mesto-ul.cz/rub-urad-mestskeho-obvodu/rub-urad-mestskeho-obvodu/rub-agendy-uradu/rub-socialne-spravni-odbor</t>
  </si>
  <si>
    <t>https://www.zlin.eu/odbor-obcansko-spravnich-agend-cl-1766.html</t>
  </si>
  <si>
    <t>City of Karlovy Vary</t>
  </si>
  <si>
    <t>https://mmkv.cz/cs/narozeni-ditete</t>
  </si>
  <si>
    <t>City of Tábor</t>
  </si>
  <si>
    <t>https://www.taborcz.eu/narozeni/d-3350/p1=53</t>
  </si>
  <si>
    <t>City of Písek</t>
  </si>
  <si>
    <t>https://www.mesto-pisek.cz/oddeleni-matrik/os-1071</t>
  </si>
  <si>
    <t>Praha 2 administration</t>
  </si>
  <si>
    <t>https://www.mpsv.cz/-/pridavek-na-dite</t>
  </si>
  <si>
    <t>http://www.brno-stred.cz/manzelstvi-uzavreni-manzelstvi</t>
  </si>
  <si>
    <t>https://www.liberec.cz/cz/prakticke-informace/co-delat-kdyz/zivotni-situace/rodina/manzelstvi.html</t>
  </si>
  <si>
    <t>https://www.praha1.cz/potrebuji-si-vyridit/odbory/uzavreni-manzelstvi/</t>
  </si>
  <si>
    <t>https://moap.ostrava.cz/cs/radnice/urad/odbor-vnitrnich-veci/oddeleni-matriky-a-ohlasovny/zivotni-situace/uzavreni-manzelstvi</t>
  </si>
  <si>
    <t>https://umo3.plzen.eu/urad-a-samosprava/potrebuji-si-vyridit/zivotni-situace/s_170/detail.aspx</t>
  </si>
  <si>
    <t>https://www.c-budejovice.cz/mau</t>
  </si>
  <si>
    <t>https://www.hradeckralove.org/matrika-manzelstvi/d-55465</t>
  </si>
  <si>
    <t>https://www.olomouc.eu/matricni-urad</t>
  </si>
  <si>
    <t>https://www.jihlava.cz/uzavirani-manzelstvi/d-475729</t>
  </si>
  <si>
    <t>https://www.mesto-ul.cz/rub-urad-mestskeho-obvodu/rub-formulare-a-vyhlasky-formulare/socialne-spravni-odbor-–-matrika</t>
  </si>
  <si>
    <t>https://www.zlin.eu/odbor-obcansko-spravnich-agend-cl-1371.html</t>
  </si>
  <si>
    <t>https://mmkv.cz/cs/uzavreni-manzelstvi-v-cr</t>
  </si>
  <si>
    <t>https://www.taborcz.eu/uzavreni-manzelstvi/ds-2741</t>
  </si>
  <si>
    <t>https://www.mesto-pisek.cz/zadosti-a-formulare-odbor-vnitrnich-veci/ds-1197</t>
  </si>
  <si>
    <t>District Court Brno</t>
  </si>
  <si>
    <t>https://justice.cz/web/okresni-soud-brno-venkov</t>
  </si>
  <si>
    <t>District Court of Liberec</t>
  </si>
  <si>
    <t>https://www.justice.cz/web/okresni-soud-v-liberci</t>
  </si>
  <si>
    <t>District Court of Praha</t>
  </si>
  <si>
    <t>https://www.justice.cz/web/obvodni-soud-pro-prahu-1</t>
  </si>
  <si>
    <t>District Court of Ostrava</t>
  </si>
  <si>
    <t>https://justice.cz/web/okresni-soud-v-ostrave</t>
  </si>
  <si>
    <t>District Court of Plzen</t>
  </si>
  <si>
    <t>https://justice.cz/web/okresni-soud-plzen-mesto</t>
  </si>
  <si>
    <t>District Court of České Budějovice</t>
  </si>
  <si>
    <t>https://justice.cz/web/okresni-soud-v-ceskych-budejovicich</t>
  </si>
  <si>
    <t>District Court of Hradec Králové</t>
  </si>
  <si>
    <t>https://www.justice.cz/web/okresni-soud-v-hradci-kralove</t>
  </si>
  <si>
    <t>District Court of Pardubice</t>
  </si>
  <si>
    <t>https://justice.cz/web/okresni-soud-v-pardubicich</t>
  </si>
  <si>
    <t>District Court of Olomouc</t>
  </si>
  <si>
    <t>https://justice.cz/web/okresni-soud-v-olomouci</t>
  </si>
  <si>
    <t>District Court of Jihlava</t>
  </si>
  <si>
    <t>https://justice.cz/web/okresni-soud-v-jihlave</t>
  </si>
  <si>
    <t xml:space="preserve">District Court of Üstí nad Labem </t>
  </si>
  <si>
    <t>https://www.justice.cz/web/okresni-soud-v-usti-nad-labem</t>
  </si>
  <si>
    <t>District Court of Zlín</t>
  </si>
  <si>
    <t>https://www.justice.cz/web/okresni-soud-ve-zline</t>
  </si>
  <si>
    <t>District Court of Karlovy Vary</t>
  </si>
  <si>
    <t>https://www.justice.cz/web/okresni-soud-v-karlovych-varech</t>
  </si>
  <si>
    <t>District Court of Tábor</t>
  </si>
  <si>
    <t>https://justice.cz/web/okresni-soud-v-tabore</t>
  </si>
  <si>
    <t>District Court of Písek</t>
  </si>
  <si>
    <t>https://justice.cz/web/okresni-soud-v-pisku/</t>
  </si>
  <si>
    <t>https://www.brno.cz/sprava-mesta/magistrat-mesta-brna/usek-tajemnika/odbor-spravnich-cinnosti/potrebuji-si-vyridit/cestovni-doklady/</t>
  </si>
  <si>
    <t>https://www.liberec.cz/cz/prakticke-informace/co-delat-kdyz/zivotni-situace/osobni-doklady/cestovni-doklady.html</t>
  </si>
  <si>
    <t>https://www.praha.eu/jnp/cz/potrebuji_resit/zivotni_situace/osobni_doklady_a_udaje/cestovni_doklady.html</t>
  </si>
  <si>
    <t>https://www.ostrava.cz/cs/urad/magistrat/odbory-magistratu/odbor-vnitrnich-veci/oddeleni-obcanskych-prukazu-a-cestovnich-dokladu/zivotni-situace/vydani-cestovniho-dokladu</t>
  </si>
  <si>
    <t>https://www.plzen.eu/urad/vyridte-si-na-uradu/clanky/informace-k-vydani-cestovniho-pasu.aspx</t>
  </si>
  <si>
    <t>https://www.c-budejovice.cz/cestovni-pasy</t>
  </si>
  <si>
    <t>https://www.hradeckralove.org/cestovni-pas/ds-2153</t>
  </si>
  <si>
    <t>https://www.pardubice.eu/urad/radnice/odbory-magistratu/odbor-spravnich-agend/zhotovene-doklady/cestovni-doklady/</t>
  </si>
  <si>
    <t>https://www.olomouc.eu/zivotni-situace/osobni-doklady/136</t>
  </si>
  <si>
    <t>https://www.jihlava.cz/cestovni-doklady/ds-56248</t>
  </si>
  <si>
    <t xml:space="preserve">City of Ustí nad Labem </t>
  </si>
  <si>
    <t>https://www.usti-nad-labem.cz/cz/uredni-portal/obcan/potrebuji-si-vyridit/vydani-cestovnich-pasu.html</t>
  </si>
  <si>
    <t>https://www.zlin.eu/elektronicke-objednavky-terminu-cl-640.html</t>
  </si>
  <si>
    <t>https://mmkv.cz/cs/cestovni-pas</t>
  </si>
  <si>
    <t>https://www.taborcz.eu/vydani-cestovniho-dokladu/d-3285</t>
  </si>
  <si>
    <t>http://www.supersaas.cz/schedule/MPTest/CestovniDokladyOP</t>
  </si>
  <si>
    <t>https://www.liberec.cz/cz/magistrat-radnice/odbory-magistratu/odbor-spravni-zivnostensky/oddeleni-matriky/dokumenty/duplikat-matricniho-dokladu.html</t>
  </si>
  <si>
    <t>https://moap.ostrava.cz/cs/radnice/urad/odbor-vnitrnich-veci/oddeleni-matriky-a-ohlasovny/zivotni-situace/vydavani-druhopisu-matricnich-dokladu-rodny-oddaci-a-umrtni-list-doklad-o-registrovanem-partnerstvi</t>
  </si>
  <si>
    <t>http://www.brno-stred.cz/vydavani-matricnich-dokladu-duplikaty</t>
  </si>
  <si>
    <t>https://www.c-budejovice.cz/vystaveni-rodneho-listu</t>
  </si>
  <si>
    <t>https://www.jihlava.cz/vydavani-druhopisu-matricnich-dokladu/d-475730</t>
  </si>
  <si>
    <t>https://www.nestemice.eu/usek-matriky-1159_zoom-2</t>
  </si>
  <si>
    <t>https://mmkv.cz/cs/vydavani-druhopisu-rodnych-oddacich-umrtnich-listu-dokladu-o-registrovanem-partnerstvi</t>
  </si>
  <si>
    <t>https://www.taborcz.eu/doklady-a-matrika/ms-66068</t>
  </si>
  <si>
    <t>https://www.mupisek.cz/oddeleni-matrik/ds-1234</t>
  </si>
  <si>
    <t>Vseobecna zdravotní pojistovna</t>
  </si>
  <si>
    <t>https://www.vzp.cz/pojistenci/cestovani-a-pobyt-v-zahranici/evropsky-prukaz-zdravotniho-pojisteni</t>
  </si>
  <si>
    <t>ERV Evropská pojistovna</t>
  </si>
  <si>
    <t>https://www.ervpojistovna.cz/cs/zdravotni-pece-eu</t>
  </si>
  <si>
    <t>Ceska prumyslova zdravotni pojistovna</t>
  </si>
  <si>
    <t>https://www.cpzp.cz/clanek/1150-0-Evropsky-prukaz-zdravotniho-pojisteni-EHIC.html</t>
  </si>
  <si>
    <t>http://www.brno-stred.cz/umrti-vystaveni-umrtniho-listu-prvopis</t>
  </si>
  <si>
    <t>https://www.liberec.cz/cz/magistrat-radnice/odbory-magistratu/odbor-spravni-zivnostensky/oddeleni-matriky/dokumenty/umrti-rodine.html</t>
  </si>
  <si>
    <t>https://www.praha1.cz/potrebuji-si-vyridit/odbory/vydani-umrtniho-listu/</t>
  </si>
  <si>
    <t>https://moap.ostrava.cz/cs/radnice/urad/odbor-vnitrnich-veci/oddeleni-matriky-a-ohlasovny/zivotni-situace/vyrizeni-umrtniho-listu-po-umrti-obcana</t>
  </si>
  <si>
    <t>https://www.c-budejovice.cz/umrtni-list</t>
  </si>
  <si>
    <t>https://www.hradeckralove.org/matrika-umrti/d-55467</t>
  </si>
  <si>
    <t>https://www.olomouc.eu/zivotni-situace/motorova-vozidla/81</t>
  </si>
  <si>
    <t>https://www.jihlava.cz/vyrizeni-umrtniho-listu/d-475732</t>
  </si>
  <si>
    <t>http://taborcz.eu.webhouse.cz/umrti/d-3418</t>
  </si>
  <si>
    <t>https://www.mesto-pisek.cz/matriky/ms-32407/p1=32407</t>
  </si>
  <si>
    <t>Centre for International Cooperation in Education</t>
  </si>
  <si>
    <t>https://www.studyin.cz/</t>
  </si>
  <si>
    <t>Charles University Praha</t>
  </si>
  <si>
    <t>https://uchazeci.cuni.cz/UCH-1.html</t>
  </si>
  <si>
    <t>Czech Technical University</t>
  </si>
  <si>
    <t>https://www.cvut.cz/prijimaci-rizeni</t>
  </si>
  <si>
    <t>Masaryk University Brno</t>
  </si>
  <si>
    <t>https://www.muni.cz/uchazeci/bakalarske-a-magisterske-studium</t>
  </si>
  <si>
    <t>University of Technology Brno</t>
  </si>
  <si>
    <t>https://www.vutbr.cz/studuj</t>
  </si>
  <si>
    <t>Palacký University Olomouc</t>
  </si>
  <si>
    <t>https://www.studuj.upol.cz/prihlasky-a-terminy/</t>
  </si>
  <si>
    <t>https://is.muni.cz/prihlaska/info.pl?lang=cs;op=n;utyp=</t>
  </si>
  <si>
    <t>Brno University of Technology</t>
  </si>
  <si>
    <t>https://www.vutbr.cz/eprihlaska/</t>
  </si>
  <si>
    <t>https://is.cuni.cz/studium/prijimacky/index.php</t>
  </si>
  <si>
    <t>https://prihlaska.cvut.cz/apps/kos/prihlaska/</t>
  </si>
  <si>
    <t>https://prihlaska.upol.cz/prihlaska/info.xhtml</t>
  </si>
  <si>
    <t>https://cuni.cz/UK-59.html</t>
  </si>
  <si>
    <t>https://www.muni.cz/studenti/stipendia</t>
  </si>
  <si>
    <t>https://www.vutbr.cz/studenti/stipendia</t>
  </si>
  <si>
    <t>https://www.cvut.cz/nadace-granty-stipendia</t>
  </si>
  <si>
    <t>https://www.upol.cz/studenti/studium/stipendia/</t>
  </si>
  <si>
    <t>https://cuni.cz/UK-4316.html</t>
  </si>
  <si>
    <t>https://www.vutbr.cz/studenti/staze</t>
  </si>
  <si>
    <t>https://cuni.cz/UK-6417.html</t>
  </si>
  <si>
    <t>Masaryk University</t>
  </si>
  <si>
    <t>https://czs.muni.cz/cs/</t>
  </si>
  <si>
    <t>https://iro.upol.cz/</t>
  </si>
  <si>
    <t>Czech University of Life Science Prague</t>
  </si>
  <si>
    <t>https://www.czu.cz/cs/r-7214-mezinarodni-vztahy/r-7247-vyjizdejici-studenti</t>
  </si>
  <si>
    <t>https://is.cuni.cz/studium/index.php?sso_id=1aa08994fcf0366fd1705507ac5af381</t>
  </si>
  <si>
    <t>https://muni.islogin.cz/login/n2FbeESAgNB1OCiCwMLmSTti</t>
  </si>
  <si>
    <t>https://www.kos.cvut.cz/kos/login.do</t>
  </si>
  <si>
    <t>https://portal.upol.cz/</t>
  </si>
  <si>
    <t>https://www.vutbr.cz/login?fdkey=oy3IdYkigC&amp;aid_redir=1</t>
  </si>
  <si>
    <t>http://czs.muni.cz/cz/out/home</t>
  </si>
  <si>
    <t>https://tarantula.ruk.cuni.cz/UKEN2-188.html</t>
  </si>
  <si>
    <t>https://www.cvut.cz/studium-v-zahranici</t>
  </si>
  <si>
    <t>https://www.upol.cz/soucasti/rektorat/#c2301</t>
  </si>
  <si>
    <t>https://www.vutbr.cz/en/international/contact</t>
  </si>
  <si>
    <t>https://www.muni.cz/absolventi</t>
  </si>
  <si>
    <t>https://absolventi.upol.cz/</t>
  </si>
  <si>
    <t>https://cuni.cz/UK-968.html</t>
  </si>
  <si>
    <t>http://kariernicentrum.cz/</t>
  </si>
  <si>
    <t>https://www.vutbr.cz/absolventi/uplatneni</t>
  </si>
  <si>
    <t>City of Berlin</t>
  </si>
  <si>
    <t>berlin.de/sen/wirtschaft/gruenden-und-foerdern/gruendungs-und-startup-foerderung/</t>
  </si>
  <si>
    <t>City of Munich</t>
  </si>
  <si>
    <t>muenchen.de/rathaus/wirtschaft/gruendung.html</t>
  </si>
  <si>
    <t>City of Hamburg</t>
  </si>
  <si>
    <t>hamburg.de/wirtschaft/existenzgruendung/</t>
  </si>
  <si>
    <t>City of Cologne</t>
  </si>
  <si>
    <t>stadt-koeln.de/wirtschaft/startercenter/index.html</t>
  </si>
  <si>
    <t>City of Frankfurt</t>
  </si>
  <si>
    <t>frankfurt-business.net/existenzgruender/</t>
  </si>
  <si>
    <t>Chamber of Industry &amp; Commerce Cologne</t>
  </si>
  <si>
    <t>ihk-koeln.de/Businessplan___Der_Klassiker.AxCMS</t>
  </si>
  <si>
    <t>Federal Ministry of Economic Affairs and Energy</t>
  </si>
  <si>
    <t>existenzgruender.de/DE/Gruendung-vorbereiten/Businessplan/inhalt.html</t>
  </si>
  <si>
    <t>Chamber of Commerce Hamburg; Chamber of Crafts Hamburg</t>
  </si>
  <si>
    <t>hk24.de/produktmarken/beratung-service/unternehmensgruendung/erste-schritte-selbstaendigkeit/gruenderservice-handelskammer-hamburg/3158342</t>
  </si>
  <si>
    <t>existenzgruender.de/DE/Gruendung-vorbereiten/Finanzierung/inhalt.html</t>
  </si>
  <si>
    <t>Chamber of Industry &amp; Commerce Berlin</t>
  </si>
  <si>
    <t>gruenden-in-berlin.de/informationen/phase/konzeption/finanzierung-foerderung.html</t>
  </si>
  <si>
    <t>hamburg.de/wirtschaft/foerderberatung/</t>
  </si>
  <si>
    <t>ihk-koeln.de/1274</t>
  </si>
  <si>
    <t>muenchen.de/rathaus/wirtschaft/gruendung/finanzierung.html</t>
  </si>
  <si>
    <t>hamburg.de/behoerdenfinder/hamburg/info/unbedenklichkeitsbescheinigung/</t>
  </si>
  <si>
    <t>Bayrisches Landesamt für Steuern</t>
  </si>
  <si>
    <t>finanzamt.bayern.de/Informationen/Formulare/default.php?f=muenchen&amp;c=n&amp;d=x&amp;t=x</t>
  </si>
  <si>
    <t>stadt-koeln.de/service/onlinedienste/unbedenklichkeitsbescheinigung?kontrast=weiss</t>
  </si>
  <si>
    <t>service.berlin.de/dienstleistung/324713/</t>
  </si>
  <si>
    <t>finanzverwaltung.nrw.de/de/formulare-und-vordrucke</t>
  </si>
  <si>
    <t>muenchen.de/rathaus/Stadtverwaltung/Kreisverwaltungsreferat/Gewerbeangelegenheiten-und-Gaststaetten/Gewerbe.html</t>
  </si>
  <si>
    <t>stadt-koeln.de/service/produkt/gewerbemeldung-eines-einzelunternehmens</t>
  </si>
  <si>
    <t>service.berlin.de/dienstleistung/121921/</t>
  </si>
  <si>
    <t>frankfurt.de/leistungen/Gewerbe-und-Wirtschaft-8957822/Gewerbe-einschliesslich-Gaststaetten-8961023/Gewerbeanmeldung-ummeldung-abmeldung</t>
  </si>
  <si>
    <t>hamburg.de/behoerdenfinder/hamburg/11258072/</t>
  </si>
  <si>
    <t>bzst.de/DE/Unternehmen/Identifikationsnummern/Umsatzsteuer-Identifikationsnummer/umsatzsteuer-identifikationsnummer_node.html</t>
  </si>
  <si>
    <t>deutsche-rentenversicherung.de/DRV/DE/Experten/Arbeitgeber-und-Steuerberater/Meldeverfahren_nach_DEUEV/Meldung-nach-DEUV.html</t>
  </si>
  <si>
    <t>deutsche-rentenversicherung.de/DRV/DE/Home/home_node.html?https=1&amp;https=1</t>
  </si>
  <si>
    <t>arbeitsagentur.de/web/content/DE/Unternehmen/Sozialversicherung/Detail/index.htm?dfContentId=L6019022DSTBAI485236</t>
  </si>
  <si>
    <t>arbeitsagentur.de/betriebsnummern-service/meldeverfahren-sozialversicherung</t>
  </si>
  <si>
    <t>deutsche-rentenversicherung.de/DRV/DE/Online-Dienste/online-dienste_node.html</t>
  </si>
  <si>
    <t>https://www.existenzgruender.de/DE/Gruendung-vorbereiten/Gruendungswissen/Versicherungen-Vorsorge/Kranken-Pflegeversicherung/inhalt.html</t>
  </si>
  <si>
    <t>arbeitsagentur.de/unternehmen/betriebsnummern-service</t>
  </si>
  <si>
    <t>elster.de/eportal/formulare-leistungen/alleformulare/lsta</t>
  </si>
  <si>
    <t>Informationstechnische Servicestelle der Gesetzlichen Krankenversicherung GmbH</t>
  </si>
  <si>
    <t>itsg.de/oeffentliche-services/sv-net/</t>
  </si>
  <si>
    <t>service.hessen.de/html/Arbeitnehmer-bei-der-Sozialversicherung-anmelden-7239.htm</t>
  </si>
  <si>
    <t>bmas.de/DE/Themen/Arbeitsrecht/erklaerung-arbeitsrecht.html?nn=5588</t>
  </si>
  <si>
    <t>IHK Düsseldorf</t>
  </si>
  <si>
    <t>duesseldorf.ihk.de/recht-und-steuern/recht/arbeitsrecht-2595904</t>
  </si>
  <si>
    <t>frankfurt-main.ihk.de/recht/themen/arbeitsrecht/</t>
  </si>
  <si>
    <t>bmas.de/DE/Themen/Arbeitsschutz/inhalt.html</t>
  </si>
  <si>
    <t>Bundesanstalt für Arbeitsschutz und Arbeitsschutz</t>
  </si>
  <si>
    <t>baua.de/DE/Home/Home_node.html</t>
  </si>
  <si>
    <t>Bundesministerium des Inneren</t>
  </si>
  <si>
    <t>bmi.bund.de/DE/themen/oeffentlicher-dienst/arbeiten-in-der-bundesverwaltung/arbeits-und-gesundheitsschutz/arbeitsschutz-node.html</t>
  </si>
  <si>
    <t>Chamber of Industry &amp; Commerce Frankfurt</t>
  </si>
  <si>
    <t>frankfurt-main.ihk.de/industrie_innovation_umwelt/umwelt/immissionsschutzgenehmigung/index.html</t>
  </si>
  <si>
    <t>hamburg.de/anlagengenehmigung/103162/anlagengenehmigungen-start.html</t>
  </si>
  <si>
    <t>berlin.de/sen/uvk/umwelt/industrie-und-gewerbeanlagen/</t>
  </si>
  <si>
    <t>muenchen.de/dienstleistungsfinder/muenchen/1074563/</t>
  </si>
  <si>
    <t>stadt-koeln.de/service/produkt/erlaubnis-nach-54-kreislaufwirtschaftsgesetz-1</t>
  </si>
  <si>
    <t>Hessisches Landesamt für Naturschutz, Umwelt und Geologie</t>
  </si>
  <si>
    <t>hlnug.de/themen/luft/downloads/downloads-genehmigungsverfahren</t>
  </si>
  <si>
    <t>bezreg-koeln.nrw.de/brk_internet/leistungen/abteilung05/53/industrieanlagen_genehmigung/index.html</t>
  </si>
  <si>
    <t>con.arbeitsagentur.de/prod/egov/login/?from=router&amp;resource_url=https:%2F%2Fcon.arbeitsagentur.de%2Fprod%2Fjobboerse%2Foasu-ui%2Fpd%2F%3Freglevel%3Dpin&amp;timestamp=2020-07-27T14:30:03.317191&amp;rid=2981262b-48cb-4dff-8f9e-25abd0f9c02a</t>
  </si>
  <si>
    <t>pub.arbeitsagentur.de/alt.html</t>
  </si>
  <si>
    <t>arbeitsagentur.de/arbeitslosengeld/so-beantragen-sie-arbeitslosengeld</t>
  </si>
  <si>
    <t>arbeitsagentur.de/das-muessen-sie-beachten/arbeitslosengeld-bescheid</t>
  </si>
  <si>
    <t>arbeitsagentur.de/wissensdatenbank-sgbii/21-algii-mehrbedarfe</t>
  </si>
  <si>
    <t>hamburg.de/wohngeldrechner/</t>
  </si>
  <si>
    <t>Jobcenter Frankfurt</t>
  </si>
  <si>
    <t>jc-frankfurt.de/Fuer-Arbeitssuchende/Allgemeine-Leistungen/Umzug-in-Frankfurt</t>
  </si>
  <si>
    <t>muenchen.de/rathaus/Stadtverwaltung/Sozialreferat/Sozialamt/Kosten_Unterkunft.html</t>
  </si>
  <si>
    <t>stadt-koeln.de/service/produkt/wohngeld</t>
  </si>
  <si>
    <t>service.berlin.de/dienstleistung/120665/</t>
  </si>
  <si>
    <t>schuldnerberatung-berlin.de/</t>
  </si>
  <si>
    <t>frankfurt.de/leistungen/Wohnen-und-Verbrauchen-8958652/Finanzielle-und-sonstige-Hilfen-8958664/Schulden-Schuldner-und-Insolvenzberatung-in-Frankfurt-am-Main</t>
  </si>
  <si>
    <t>hamburg.de/schuldnerberatung/</t>
  </si>
  <si>
    <t>koeln.de/branchen/search?what=schuldnerberatung</t>
  </si>
  <si>
    <t>muenchen.de/rathaus/Stadtverwaltung/Sozialreferat/Sozialamt/Schuldnerberatung.html</t>
  </si>
  <si>
    <t>berlin.de/ba-mitte/politik-und-verwaltung/service-und-organisationseinheiten/qualitaetsentwicklung-planung-und-koordination-des-oeffentlichen-gesundheitsdienstes/gesundheitsfoerderung/</t>
  </si>
  <si>
    <t>stadt-koeln.de/artikel/02985/index.html</t>
  </si>
  <si>
    <t>frankfurt.de/themen/gesundheit/gesundheitsfoerderung</t>
  </si>
  <si>
    <t>hamburg.de/gesundheitsfoerderung/</t>
  </si>
  <si>
    <t>muenchen.de/rathaus/Stadtverwaltung/Referat-fuer-Gesundheit-und-Umwelt/Gesundheitsfoerderung.html</t>
  </si>
  <si>
    <t>berlin.de/sen/soziales/besondere-lebenssituationen/menschen-mit-behinderung/</t>
  </si>
  <si>
    <t>frankfurt.de/leistungen/Behinderung-8958340/Beratung-8958343/Eingliederungshilfe-fuer-Menschen-mit-Behinderung</t>
  </si>
  <si>
    <t>hamburg.de/behinderung/</t>
  </si>
  <si>
    <t>Jobcenter Cologne</t>
  </si>
  <si>
    <t>jobcenterkoeln.de/site/de/menschenmitbeeintraechtigung</t>
  </si>
  <si>
    <t>muenchen.de/rathaus/Stadtverwaltung/Sozialreferat/Sozialamt/Alter-und-Behinderung.html</t>
  </si>
  <si>
    <t>arbeitsagentur.de/datei/merkblatt-fuer-arbeitslose_ba015368.pdf</t>
  </si>
  <si>
    <t>https://www.berlin.de/</t>
  </si>
  <si>
    <t>https://www.stadt-koeln.de/</t>
  </si>
  <si>
    <t>https://frankfurt.de/</t>
  </si>
  <si>
    <t>https://www.hamburg.de/</t>
  </si>
  <si>
    <t>https://www.muenchen.de/</t>
  </si>
  <si>
    <t>arbeitsagentur.de/formulare-a-z</t>
  </si>
  <si>
    <t>arbeitsagentur.de/erfolgreich-bewerben/job-finden</t>
  </si>
  <si>
    <t>elster.de/eportal/start</t>
  </si>
  <si>
    <t>deutsche-rentenversicherung.de/DRV/DE/Online-Dienste/Online-Rechner/RentenbeginnUndHoehenRechner/rentenbeginnrechner_node.html?https=1</t>
  </si>
  <si>
    <t>deutsche-rentenversicherung.de/DRV/DE/Rente/Kurz-vor-der-Rente/Wie-beantrage-ich-meine-Rente/Wie-beantrage-ich-meine-Rente_detailseite.html</t>
  </si>
  <si>
    <t>Versorgungsanstalt des Bundes und der Länder</t>
  </si>
  <si>
    <t>vbl.de/de/rentner/rente_beantragen/altersrente/</t>
  </si>
  <si>
    <t>deutsche-rentenversicherung.de/DRV/DE/Rente/Ausland/Rente-im-Ausland/rente-im-ausland-umzug-detailseite.html</t>
  </si>
  <si>
    <t>vbl.de/de/service/informationen/newsarchiv/15-satzungs%C3%A4nderung-in-der-pflichtversicherung-und_gbez40q1.html</t>
  </si>
  <si>
    <t>Federal Ministry for Familiy Affairs, Senior Citizens, Women and Youth</t>
  </si>
  <si>
    <t>familienportal.de/familienportal/familienleistungen/elterngeld</t>
  </si>
  <si>
    <t>Baden Württemberg</t>
  </si>
  <si>
    <t>service-bw.de/leistung/-/sbw/Elterngeld+beantragen-1224-leistung-0/z-89073</t>
  </si>
  <si>
    <t>North Rhine-Westphalia</t>
  </si>
  <si>
    <t>mkffi.nrw/antragstellung-elterngeld</t>
  </si>
  <si>
    <t>hamburg.de/behoerdenfinder/hamburg/11254555/</t>
  </si>
  <si>
    <t>stadt-koeln.de/leben-in-koeln/familie-kinder/hilfe-beratung/informationen-zu-vaterschaft-sorgerecht-und-unterhalt</t>
  </si>
  <si>
    <t>berlin.de/ba-friedrichshain-kreuzberg/politik-und-verwaltung/aemter/jugendamt/fachdienste/leistungsbereich/artikel.151537.php/</t>
  </si>
  <si>
    <t>frankfurt.de/leistungen/Geburt-8958423/Vaterschaftsanerkennung-und-Sorgeerklaerungen-beim-Jugend-und-Sozialamt</t>
  </si>
  <si>
    <t>muenchen.de/rathaus/Stadtverwaltung/Sozialreferat/Jugendamt/Partnerschaft-Trennung-Scheidung/Urkundsbuero/Sorgerecht.html</t>
  </si>
  <si>
    <t>City of Düsseldorf</t>
  </si>
  <si>
    <t>duesseldorf.de/jugendamt/fuer-familien-da-sein/bei.html</t>
  </si>
  <si>
    <t>City of Leipzig</t>
  </si>
  <si>
    <t>leipzig.de/buergerservice-und-verwaltung/aemter-und-behoerdengaenge/behoerden-und-dienstleistungen/dienststelle/beistandschaft-beurkundung-5120/</t>
  </si>
  <si>
    <t>City of Stuttgart</t>
  </si>
  <si>
    <t>stuttgart.de/vv/verwaltungseinheit/beistandschaften.php</t>
  </si>
  <si>
    <t>City of Dortmund</t>
  </si>
  <si>
    <t>dortmund.de/de/leben_in_dortmund/familie_und_soziales/jugendamt/hilfe_und_beratung/familien_und_elternhilfe/sorge_und_kindschaftsrecht/index.html</t>
  </si>
  <si>
    <t>City of Bremen</t>
  </si>
  <si>
    <t>amtfuersozialedienste.bremen.de/das_amt/sorgeregister-10248</t>
  </si>
  <si>
    <t>Citiy of Dresden</t>
  </si>
  <si>
    <t>dresden.de/de/rathaus/dienstleistungen/beistandschaften.php</t>
  </si>
  <si>
    <t>City of Hannover</t>
  </si>
  <si>
    <t>hannover.de/Media/02-GIS-Objekte/Organisationsdatenbank/Landeshauptstadt-Hannover/Verwaltung/Fachbereich-Jugend-und-Familie/Beistandschaften</t>
  </si>
  <si>
    <t>City of Nürnberg</t>
  </si>
  <si>
    <t>nuernberg.de/internet/jugendamt/beistandschaft.html</t>
  </si>
  <si>
    <t>City of Duisburg</t>
  </si>
  <si>
    <t>duisburg.de/vv/produkte/pro_du/dez_iii/51/beistandschaften.php</t>
  </si>
  <si>
    <t>City of Bochum</t>
  </si>
  <si>
    <t>bochum.de/Jugendamt/Dienstleistungen-und-Infos/Beistandschaft</t>
  </si>
  <si>
    <t>Citiy of Wuppertal</t>
  </si>
  <si>
    <t>wuppertal.de/vv/produkte/208/208.43_Beistandschaften.php</t>
  </si>
  <si>
    <t>City of Bielefeld</t>
  </si>
  <si>
    <t>bielefeld.de/de/rv/btest/was_wo/ergebnisse.html?id=00000000000028EA</t>
  </si>
  <si>
    <t>City of Bonn</t>
  </si>
  <si>
    <t>bonn.de/vv/produkte/Beistandschaft.php</t>
  </si>
  <si>
    <t>City of Münser</t>
  </si>
  <si>
    <t>stadt-muenster.de/jugendamt/beratung-und-schutz/vaterschaft-und-unterhalt.html</t>
  </si>
  <si>
    <t>City of Essen</t>
  </si>
  <si>
    <t>essen.de/leben/einstieg_fuer/jugendliche_1/beistandschaft.de.html</t>
  </si>
  <si>
    <t>arbeitsagentur.de/familie-und-kinder</t>
  </si>
  <si>
    <t>muenchen.de/dienstleistungsfinder/muenchen/1063648/n0/</t>
  </si>
  <si>
    <t>stadt-koeln.de/service/produkt/anmeldung-zur-eheschliessung-1</t>
  </si>
  <si>
    <t>berlin.de/ba-mitte/politik-und-verwaltung/aemter/amt-fuer-buergerdienste/standesamt/notwendige-unterlagen-zur-beantragung-der-eheschliessung-237513.php</t>
  </si>
  <si>
    <t>frankfurt.de/service-und-rathaus/verwaltung/aemter-und-institutionen/standesamt/anmeldung-der-eheschliessung</t>
  </si>
  <si>
    <t>hamburg.de/behoerdenfinder/hamburg/11383523/</t>
  </si>
  <si>
    <t>duesseldorf.de/standesamt.html</t>
  </si>
  <si>
    <t>leipzig.de/buergerservice-und-verwaltung/aemter-und-behoerdengaenge/behoerden-und-dienstleistungen/dienstleistung/eheschliessung-und-begruendung-einer-lebenspartnerschaft-53b17306ea7d7/</t>
  </si>
  <si>
    <t>stuttgart.de/buergerinnen-und-buerger/heiraten/eheschliessung.php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</si>
  <si>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eheschliessung0</t>
  </si>
  <si>
    <t>service.bremen.de/sixcms/detail.php?gsid=bremen128.c.500168.de&amp;asl=bremen02.c.730.de</t>
  </si>
  <si>
    <t>dresden.de/de/rathaus/dienstleistungen/eheschliessung.php</t>
  </si>
  <si>
    <t>hannover.de/Leben-in-der-Region-Hannover/Verwaltungen-Kommunen/Die-Verwaltung-der-Landeshauptstadt-Hannover/Dezernate-und-Fachbereiche-der-LHH/Finanz-und-Ordnungsdezernat/Fachbereich-%C3%96ffentliche-Ordnung/Standesamt-und-Staatsangeh%C3%B6rig%C2%ADkeit/Standesamt/Eheschlie%C3%9Fung/Eheschlie%C3%9Fung-Anmeldung-Hannover</t>
  </si>
  <si>
    <t>nuernberg.de/internet/standesamt/unterlagen_ehe.html</t>
  </si>
  <si>
    <t>duisburg.de/vv/produkte/pro_du/dez_ii/32/Eheschliessung.php</t>
  </si>
  <si>
    <t>bochum.de/standesamt/Dienstleistungen-und-Infos/Anmeldung-zur-Eheschliessung</t>
  </si>
  <si>
    <t>wuppertal.de/vv/produkte/003/Anmeldung_zur_Eheschliessung_Begruendung_einer_Lebenspartnerschaft.php</t>
  </si>
  <si>
    <t>bielefeld.de/de/rv/ds_stadtverwaltung/stand/ehe/</t>
  </si>
  <si>
    <t>bonn.de/vv/produkte/Anmeldung-Eheschliessung.php</t>
  </si>
  <si>
    <t>stadt-muenster.de/standesamt/eheschliessung.html</t>
  </si>
  <si>
    <t>essen.de/leben/einstieg_fuer/eheschliessung/wann_und_wo_koenne_wir_in_essen_heiraten.de.html</t>
  </si>
  <si>
    <t>muenchen.de/dienstleistungsfinder/muenchen/1063453/n0/</t>
  </si>
  <si>
    <t>stadt-koeln.de/service/meistgesucht/reisepass?kontrast=weiss</t>
  </si>
  <si>
    <t>service.berlin.de/dienstleistung/121151/</t>
  </si>
  <si>
    <t>frankfurt.de/leistungen/Ausweis-und-Pass-8958304/Reisepass-8958310/Reisepass_</t>
  </si>
  <si>
    <t>hamburg.de/behoerdenfinder/hamburg/11265043/</t>
  </si>
  <si>
    <t>service.duesseldorf.de/suche/-/egov-bis-detail/dienstleistung/209/show</t>
  </si>
  <si>
    <t>leipzig.de/buergerservice-und-verwaltung/aemter-und-behoerdengaenge/behoerden-und-dienstleistungen/dienstleistung/reisepass-beantragen-und-abholen-5315ae3f48b3b/</t>
  </si>
  <si>
    <t>stuttgart.de/vv/leistungen/reisepass-beantragen-erstmalig.php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</si>
  <si>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reisepasspasseuropap0</t>
  </si>
  <si>
    <t>service.bremen.de/sixcms/detail.php?gsid=bremen128.c.9876.de</t>
  </si>
  <si>
    <t>dresden.de/de/rathaus/dienstleistungen/reisepass_d115.php</t>
  </si>
  <si>
    <t>hannover.de/Leben-in-der-Region-Hannover/B%C3%BCrger-Service/Beh%C3%B6rdenf%C3%BChrer/Ausweis-und-Pass/Reisepass/Ausweisdokumente-Reisepass-Hannover</t>
  </si>
  <si>
    <t>nuernberg.de/internet/einwohneramt/reisepass_neu.html</t>
  </si>
  <si>
    <t>duisburg.de/vv/produkte/pro_du/dez_ii/32/Reisepass_beantragen.php</t>
  </si>
  <si>
    <t>bochum.de/buergerbuero/reisepass</t>
  </si>
  <si>
    <t>wuppertal.de/vv/produkte/003/102370100000791685.php</t>
  </si>
  <si>
    <t>bielefeld.de/de/rv/btest/was_wo/ergebnisse.html?id=00000000000048DD</t>
  </si>
  <si>
    <t>bonn.de/vv/produkte/Reisepass-beantragen.php</t>
  </si>
  <si>
    <t>stadt-muenster.de/buergerservice/ausweise-und-paesse/reisepass.html</t>
  </si>
  <si>
    <t>meintermin.essen.de/termine/index.php?anlagennr=21&amp;anwendung=332</t>
  </si>
  <si>
    <t>verwaltung-online.frankfurt.de/civ.public/start.html?oe=00.00.F.08.34.32&amp;mode=cc&amp;cc_key=Geburtsurkunde</t>
  </si>
  <si>
    <t>stadt-koeln.de/service/produkt/beurkundung-von-geburten-1</t>
  </si>
  <si>
    <t>service.berlin.de/dienstleistung/318960/</t>
  </si>
  <si>
    <t>hamburg.de/behoerdenfinder/hamburg/11257658/</t>
  </si>
  <si>
    <t>muenchen.de/rathaus/Stadtverwaltung/Kreisverwaltungsreferat/Standesamt-und-Urkunden/Geburt/Geburtsurkunde.html</t>
  </si>
  <si>
    <t>duesseldorf.de/standesamt/urkunde.html</t>
  </si>
  <si>
    <t>leipzig.de/buergerservice-und-verwaltung/lebenslagen-und-themen/urkundenanforderung-standesamt/</t>
  </si>
  <si>
    <t>stuttgart.de/vv/leistungen/urkunden-und-beglaubigte-abschriften-geburt-heirat-lebenspartnerschaft-und-sterbefall.php</t>
  </si>
  <si>
    <t>rathaus.dortmund.de/wps/portal/dortmund/home/dortmund/rathaus/domap/times.domap.de/company.times.domap.de/!ut/p/z1/04_Sj9CPykssy0xPLMnMz0vMAfIjo8zijQItjAwN3Q18DEwdzQwcfc2dw3wDwwy8DQz1w8EKDHAARwP9KGL041EQhd_4cP0ofFaYhJnhV-BuaIhfgUGYAQEFviYEFJjBTMDjj4Lc0AiDTM9MT0dFRQDDJ55m/dz/d5/L2dBISEvZ0FBIS9nQSEh/?p_id=33-3-0</t>
  </si>
  <si>
    <t>service.bremen.de/sixcms/detail.php?gsid=bremen128.c.9235.de</t>
  </si>
  <si>
    <t>dresden.de/de/rathaus/dienstleistungen/standesamt-dresden-online.php</t>
  </si>
  <si>
    <t>hannover.de/Leben-in-der-Region-Hannover/B%C3%BCrger-Service/Beh%C3%B6rdenf%C3%BChrer/Geburt/Nach-der-Geburt/Ausstellung-einer-Geburtsurkunde-Hannover</t>
  </si>
  <si>
    <t>nuernberg.de/internet/standesamt/urkundenausstellung.html</t>
  </si>
  <si>
    <t>duisburg.de/vv/produkte/pro_du/dez_ii/32/Urkundenausstellung.php</t>
  </si>
  <si>
    <t>portal.bochum.de/nrw/bochum/bsp_geburtsurkunde</t>
  </si>
  <si>
    <t>wuppertal.de/vv/produkte/003/102370100000304039.php</t>
  </si>
  <si>
    <t>bielefeld.de/de/rv/ds_stadtverwaltung/stand/urku/</t>
  </si>
  <si>
    <t>bonn.de/vv/produkte/Geburtsurkunde.php</t>
  </si>
  <si>
    <t>stadt-muenster.de/standesamt/urkunden/urkunden-bestellservice.html</t>
  </si>
  <si>
    <t>test.essen.de/rathaus/aemter/ordner_33/standesamt/urkundenanforderung/geburtsurkundenanforderung.de.jsp</t>
  </si>
  <si>
    <t>Techniker Krankenkasse</t>
  </si>
  <si>
    <t>tk.de/techniker/leistungen-und-mitgliedschaft/informationen-versicherte/leistungen/versichertenkarte/versichertenkarte-anforderung-verlust-2002294</t>
  </si>
  <si>
    <t>Barmer</t>
  </si>
  <si>
    <t>barmer.de/formClient/barmer-de/meine-barmer/aenderungen-mitteilen/elektronische-gesundheitskarte/31258/gesundheitskarte-bestellen,step=-profilapp-profilauswahl.html</t>
  </si>
  <si>
    <t>Knapschaft</t>
  </si>
  <si>
    <t>knappschaft.de/DE/VersicherungBeitraege/MeineGesundheitskarte/Gesundheitskarte.html</t>
  </si>
  <si>
    <t>frankfurt.de/leistungen/Geburt-8958423/Urkundenbestellung</t>
  </si>
  <si>
    <t>stadt-koeln.de/service/produkt/bestellung-von-sterbeurkunden-1?schriftgroesse=normal</t>
  </si>
  <si>
    <t>service.berlin.de/dienstleistung/318990/</t>
  </si>
  <si>
    <t>hamburg.de/behoerdenfinder/hamburg/11266739/</t>
  </si>
  <si>
    <t>muenchen.de/rathaus/Stadtverwaltung/Kreisverwaltungsreferat/Standesamt-und-Urkunden/Sterbebuero.html</t>
  </si>
  <si>
    <t>duesseldorf.de/standesamt/sterbefall/unterlagen.html</t>
  </si>
  <si>
    <t>leipzig.de/buergerservice-und-verwaltung/lebenslagen-und-themen/sterbefall/</t>
  </si>
  <si>
    <t>stuttgart.de/leben/natur/friedhoefe/todesfall.php</t>
  </si>
  <si>
    <t>rathaus.dortmund.de/wps/portal/dortmund/home/dortmund/rathaus/domap/services.domap.de/product.services.domap.de/!ut/p/z1/jdBPC4JQDADwz-LBq5uZ9uj2iJAiIQ_-aZfQeD0F9Ylafv2k6BDUs902ftvYgCAFarJ7KbOhVE1WTfmJvPMiZAvb9vGALveQB6tNHIQxssiB5AnwR3AE-qdfA0g_PgHSrti6euDbth5gjDMgWM4A7z1Bc8ceSFYqf72cN7nDJFAnrqITnXXrpnIxDG2_NtHEcRwtqZSshHVRtYnfWgrVD5B-SmjrKMVyVx7rhPXcMB6BNElL/dz/d5/L2dBISEvZ0FBIS9nQSEh/?p_id=sterbefallbeurkundun0</t>
  </si>
  <si>
    <t>service.bremen.de/sixcms/detail.php?gsid=bremen128.c.791484.de</t>
  </si>
  <si>
    <t>dresden.de/de/rathaus/dienstleistungen/c_154.php</t>
  </si>
  <si>
    <t>hannover.de/Leben-in-der-Region-Hannover/B%C3%BCrger-Service/Beh%C3%B6rdenf%C3%BChrer/Sterbefall/Anzeige-Sterbefall/Sterbefall-Anzeige-Hannover</t>
  </si>
  <si>
    <t>nuernberg.de/internet/standesamt/sterbefall.html</t>
  </si>
  <si>
    <t>duisburg.de/vv/produkte/pro_du/dez_ii/32/sterbefaelle_melden.php</t>
  </si>
  <si>
    <t>bochum.de/standesamt/Dienstleistungen-und-Infos/Anmeldung-eines-Sterbefalles</t>
  </si>
  <si>
    <t>wuppertal.de/vv/produkte/003/Beurkundung_von_Sterbefaellen.php</t>
  </si>
  <si>
    <t>bonn.de/vv/produkte/Sterbefallanzeige.php</t>
  </si>
  <si>
    <t>stadt-muenster.de/standesamt/sterbefaelle.html</t>
  </si>
  <si>
    <t>service.essen.de/detail/-/vr-bis-detail/dienstleistung/43501/show</t>
  </si>
  <si>
    <t>University of Cologne</t>
  </si>
  <si>
    <t>verwaltung.uni-koeln.de/abteilung21/content/studienangebot/index_ger.html</t>
  </si>
  <si>
    <t>University of Frankfurt</t>
  </si>
  <si>
    <t>uni-frankfurt.de/55026271/0-datenbanksuche-de?utf8=%E2%9C%93&amp;stg_type=1&amp;abschl=&amp;lang=&amp;commit=Suchen</t>
  </si>
  <si>
    <t>University of Munich</t>
  </si>
  <si>
    <t>uni-muenchen.de/studium/studienangebot/studiengaenge/studienfaecher/index.html</t>
  </si>
  <si>
    <t>University of Berlin</t>
  </si>
  <si>
    <t>fu-berlin.de/studium/studienangebot/index.html</t>
  </si>
  <si>
    <t>University of Hamburg</t>
  </si>
  <si>
    <t>uni-hamburg.de/campuscenter/studienangebot.html</t>
  </si>
  <si>
    <t>verwaltung.uni-koeln.de/abteilung21/content/bewerber/index_ger.html</t>
  </si>
  <si>
    <t>uni-hamburg.de/campuscenter/bewerbung.html</t>
  </si>
  <si>
    <t>uni-muenchen.de/studium/hochschulzugang/index.html</t>
  </si>
  <si>
    <t>uni-frankfurt.de/39329549/Information</t>
  </si>
  <si>
    <t>fu-berlin.de/studium/bewerbung/bachelor/index.html</t>
  </si>
  <si>
    <t>Studentenwerk München</t>
  </si>
  <si>
    <t>studentenwerk-muenchen.de/finanzierung/</t>
  </si>
  <si>
    <t>Studentenwerk Frankfurt</t>
  </si>
  <si>
    <t>studentenwerkfrankfurt.de/bafoeg-finanzierung/bafoeg/</t>
  </si>
  <si>
    <t>Studierendenwerk Hamburg</t>
  </si>
  <si>
    <t>studierendenwerk-hamburg.de/studienfinanzierung/bafoeg?searchterm=Baf%C3%B6g</t>
  </si>
  <si>
    <t>Studierendenwerk Belrin</t>
  </si>
  <si>
    <t>stw.berlin/finanzierung.html</t>
  </si>
  <si>
    <t>KfW</t>
  </si>
  <si>
    <t>kfw.de/inlandsfoerderung/Privatpersonen/Studieren-Qualifizieren/Studium-finanzieren/?kfwmc=vt.sea.google.SEA_VT_Studienkredit_Allgemein_BK.{Anzeigengruppe}.{Anzeige}&amp;wt_cc1=bildung&amp;wt_cc2=pri|studieren-qualifizieren&amp;wt_cc3=82025714048_kwd-311285258395_433623776558&amp;wt_kw=b_82025714048_%2Bkfw%20%2Bstudienkredit%20%2Bbeantragen</t>
  </si>
  <si>
    <t>Kreditanstalt für Wiederaufbau</t>
  </si>
  <si>
    <t>kfw.de/inlandsfoerderung/Privatpersonen/Studieren-Qualifizieren/KfW-Studienkredit/Antrag/?click=tool_bedarfsrechner</t>
  </si>
  <si>
    <t>Deutsches Studentenwerk</t>
  </si>
  <si>
    <t>studentenwerke.de/de/content/baf%C3%B6g-berechnen</t>
  </si>
  <si>
    <t>Federal Ministry of Education and Research</t>
  </si>
  <si>
    <t>bafög.de/de/beispiele-183.php</t>
  </si>
  <si>
    <t>portal.uni-koeln.de/studium/studierende/beratungsangebot-stipendien-foerderung/behinderung-und-studium</t>
  </si>
  <si>
    <t>uni-hamburg.de/campuscenter/studienorganisation/studienverlauf/studieren-chronische-krankheit-behinderungen.html</t>
  </si>
  <si>
    <t>uni-muenchen.de/studium/beratung/beratung_service/beratung_lmu/beratungsstelle-barrierefrei/index.html</t>
  </si>
  <si>
    <t>google.com/url?sa=t&amp;rct=j&amp;q=&amp;esrc=s&amp;source=web&amp;cd=&amp;ved=2ahUKEwjNvO7am_DrAhVR-aQKHXtEAA4QFjAAegQIBxAB&amp;url=https%3A%2F%2Fwww.uni-frankfurt.de%2F88534048%2F2020_05_19_Wegweiser_Studierende.pdf&amp;usg=AOvVaw0jXiISPdqw52TRqSuGKjn4</t>
  </si>
  <si>
    <t>fu-berlin.de/service/behinderung/kurzinfo.html#finanzierung</t>
  </si>
  <si>
    <t>German Academic Exchange Service (DAAD)</t>
  </si>
  <si>
    <t>daad.de/de/im-ausland-studieren-forschen-lehren/stipendien-finanzierung/auslands-bafoeg/</t>
  </si>
  <si>
    <t>daad.de/de/im-ausland-studieren-forschen-lehren/stipendien-finanzierung/eu-stipendien-erasmus-plus-programm/</t>
  </si>
  <si>
    <t>uni-muenchen.de/studium/studium_int/auslandsstudium/austausch/erasmus/bew_verfahren/index.html</t>
  </si>
  <si>
    <t>uni-hamburg.de/internationales/studieren-im-ausland/programme/erasmus/im-ausland-studieren.html</t>
  </si>
  <si>
    <t>University of Fankfurt</t>
  </si>
  <si>
    <t>uni-frankfurt.de/41554881/zur_ERASMUS_Bewerbung</t>
  </si>
  <si>
    <t>klips2.uni-koeln.de/co/webnav.ini</t>
  </si>
  <si>
    <t>agnes.hu-berlin.de/lupo/rds;jsessionid=3B32E5937ADAFB04FA0C75DA6031B2D1.carrot_reserve?state=wlogin&amp;login=in&amp;breadCrumbSource=</t>
  </si>
  <si>
    <t>login.portal.uni-muenchen.de/login_neu/profile/SAML2/Redirect/SSO?execution=e1s2</t>
  </si>
  <si>
    <t>stine.uni-hamburg.de/scripts/mgrqispi.dll?APPNAME=CampusNet&amp;PRGNAME=EXTERNALPAGES&amp;ARGUMENTS=-N000000000000001,-N000265,-Astartseite</t>
  </si>
  <si>
    <t>qis.server.uni-frankfurt.de/qisserver/rds?state=user&amp;type=0&amp;application=lsf</t>
  </si>
  <si>
    <t>asa.uni-koeln.de/index.php?id=11760</t>
  </si>
  <si>
    <t>uni-muenchen.de/studium/kontakt/international/index.html</t>
  </si>
  <si>
    <t>uni-frankfurt.de/io</t>
  </si>
  <si>
    <t>uni-hamburg.de/internationales/studieren-im-ausland.html</t>
  </si>
  <si>
    <t>fu-berlin.de/studium/international/index.html</t>
  </si>
  <si>
    <t>s-a.uni-muenchen.de/jobboerse/index.html</t>
  </si>
  <si>
    <t>career.uni-frankfurt.de/34789127/careerservice</t>
  </si>
  <si>
    <t>uni-hamburg.de/career-center.html</t>
  </si>
  <si>
    <t>stellenwerk-koeln.de/</t>
  </si>
  <si>
    <t>Zeppelin University</t>
  </si>
  <si>
    <t>zu.de/studium-weiterbildung/das-studium/talent-center/index.php</t>
  </si>
  <si>
    <t>https://virksomhedsguiden.dk/erhvervsfremme/content/temaer/ivaerksaetteri/</t>
  </si>
  <si>
    <t>https://virksomhedsguiden.dk/erhvervsfremme/content/artikler/forretningsudvikling/forretningside/</t>
  </si>
  <si>
    <t>https://virk.dk/myndigheder/stat/ERST/selvbetjening/Start_virksomhed/</t>
  </si>
  <si>
    <t>https://virk.dk/assistent/guide/start-virksomhed-trin-for-trin?pk_campaign=Virk_assistent&amp;pk_source=Start_virksomhed&amp;pk_medium=Virk&amp;pk_keyword=virk_indberet</t>
  </si>
  <si>
    <t>https://virk.dk/myndigheder/stat/ERST/selvbetjening/Webreg_aendre_virksomhed__lukke_virksomhed/</t>
  </si>
  <si>
    <t>https://virk.dk/assistent/guide/ansaet-forste-medarbejder-trin-for-trin?pk_campaign=Virk_assistent&amp;pk_source=Ansaet_foerste_medarbejder&amp;pk_medium=Virk&amp;pk_keyword=virk_indberet_%C3%A6ndre_virksomhed</t>
  </si>
  <si>
    <t>https://virk.dk/myndigheder/kommuner/selvbetjening/Byg_og_Miljoe</t>
  </si>
  <si>
    <t>The Danish Agency for Digitisation</t>
  </si>
  <si>
    <t>https://www.borger.dk/Handlingsside?selfserviceId=7596fd1d-2e02-4723-972c-0102a225be60&amp;referringPageId=538f1970-cb22-4c01-897a-4bd30aa7fdb9&amp;type=DK</t>
  </si>
  <si>
    <t>https://www.borger.dk/arbejde-dagpenge-ferie/dagpenge-kontanthjaelp-og-sygedagpenge/arbejdsloeshedsdagpenge</t>
  </si>
  <si>
    <t>https://www.borger.dk/Handlingsside?selfserviceId=7596fd1d-2e02-4723-972c-0102a225be60&amp;referringPageId=387743af-b181-4a9a-b892-8c05ea91b069&amp;type=DK</t>
  </si>
  <si>
    <t>The Danish Agency for Labour Market and Recruitment (Styrelsen for Arbejdsmarked og Rekruttering)</t>
  </si>
  <si>
    <t>https://star.dk/til-borgere/boligstoette-boernetilskud-og-hjaelp-i-saerlige-tilfaelde/</t>
  </si>
  <si>
    <t>https://www.borger.dk/bolig-og-flytning/Boligstoette-oversigt</t>
  </si>
  <si>
    <t>www.borger.dk/flytteguide</t>
  </si>
  <si>
    <t>https://www.borger.dk/oekonomi-skat-su/Gaeld/Gaeldssanering</t>
  </si>
  <si>
    <t>https://www.borger.dk/oekonomi-skat-su/Gaeld/Naar-du-har-gaeld</t>
  </si>
  <si>
    <t>The content on the health portal health.dk is provided by the Ministry of Health, Danish Regions, and Local Government Denmark. Read more here: https://www.sundhed.dk/borger/service/om-sundheddk/om-organisationen/historien-om-sundheddk/</t>
  </si>
  <si>
    <t>https://www.sundhed.dk/borger/guides/sundhedstilbud/</t>
  </si>
  <si>
    <t>Municipality of Aarhus</t>
  </si>
  <si>
    <t>https://www.sundhed.dk/borger/guides/sundhedstilbud/region-syddanmark/odense/</t>
  </si>
  <si>
    <t>Municipality of Aalborg</t>
  </si>
  <si>
    <t>https://www.sundhed.dk/borger/guides/sundhedstilbud/region-nordjylland/aalborg/</t>
  </si>
  <si>
    <t>Municipality of Odense</t>
  </si>
  <si>
    <t>Municipality of Esbjerg</t>
  </si>
  <si>
    <t>https://www.sundhed.dk/borger/guides/sundhedstilbud/region-syddanmark/esbjerg/</t>
  </si>
  <si>
    <t>Labour Market Insrance</t>
  </si>
  <si>
    <t>https://www.borger.dk/arbejde-dagpenge-ferie/Arbejdsskader/aes-arbejdsskader</t>
  </si>
  <si>
    <t>https://www.borger.dk/arbejde-dagpenge-ferie/Dagpenge-kontanthjaelp-og-sygedagpenge/Sygedagpenge/Sygedagpenge-hvis-du-er-loenmodtager</t>
  </si>
  <si>
    <t>https://www.borger.dk/arbejde-dagpenge-ferie/Dagpenge-kontanthjaelp-og-sygedagpenge/Oekonomisk-tilskud-fra-kommunen</t>
  </si>
  <si>
    <t>https://www.borger.dk/arbejde-dagpenge-ferie/Arbejdsloeshed/Jobcenter-og-jobnetdk</t>
  </si>
  <si>
    <t>The Danish Agency for Labour Market and Recruitment</t>
  </si>
  <si>
    <t>https://job.jobnet.dk/CV/frontpage</t>
  </si>
  <si>
    <t>https://star.dk/til-borgere/hjaelp-til-jobsoegning/</t>
  </si>
  <si>
    <t>https://www.borger.dk/arbejde-dagpenge-ferie/Arbejdsloeshed/find-et-job?NavigationTaxonomyId=00f2b35b-88e5-4ed5-a98c-fb062df75f0f</t>
  </si>
  <si>
    <t>https://job.jobnet.dk/CV/Frontpage</t>
  </si>
  <si>
    <t>https://www.borger.dk/oekonomi-skat-su/Skat/Skattekort-og-frikort</t>
  </si>
  <si>
    <t>The Danish Customs and Tax Administration</t>
  </si>
  <si>
    <t>https://skat.dk/skat.aspx?oid=4474</t>
  </si>
  <si>
    <t>Danish tax authority</t>
  </si>
  <si>
    <t>http://skat.dk/skat.aspx?oid=2665</t>
  </si>
  <si>
    <t>https://www.borger.dk/Handlingsside?selfserviceId=08c7b16a-aba8-425d-94fc-79ad441e8f5c</t>
  </si>
  <si>
    <t>https://www.borger.dk/pension-og-efterloen/Folkepension-oversigt</t>
  </si>
  <si>
    <t>https://www.borger.dk/pension-og-efterloen/International-pension/International-pension-udenlandsk-pension-i-danmark</t>
  </si>
  <si>
    <t>https://www.borger.dk/pension-og-efterloen/International-pension/Dansk-pension-i-udlandet</t>
  </si>
  <si>
    <t>https://www.borger.dk/kampagnesider/Barsel</t>
  </si>
  <si>
    <t>https://www.borger.dk/familie-og-boern/foedselsregistrering</t>
  </si>
  <si>
    <t>www.borger.dk/forældreguide</t>
  </si>
  <si>
    <t>https://www.borger.dk/familie-og-boern/faderskab-medmoderskab-foraeldremyndighed/faderskab</t>
  </si>
  <si>
    <t>https://www.borger.dk/familie-og-boern/Aegteskab-og-parforhold/Naar-I-vil-giftes</t>
  </si>
  <si>
    <t>https://www.borger.dk/familie-og-boern/skilsmisse-og-familiebrud/separation-og-skilsmisse</t>
  </si>
  <si>
    <t>www.borger.dk/skilsmisseguide</t>
  </si>
  <si>
    <t>https://www.borger.dk/transport-trafik-rejser/Pas/Ansoeg-om-eller-forny-dansk-pas</t>
  </si>
  <si>
    <t>Municipality of Copenhagen</t>
  </si>
  <si>
    <t>https://www.borger.dk/Handlingsside?selfserviceId=7bd051d1-7571-4174-9319-b86f77adb908</t>
  </si>
  <si>
    <t>Municipality of Århus</t>
  </si>
  <si>
    <t>Municipality of Vejle</t>
  </si>
  <si>
    <t>Municipality of Fredriksberg</t>
  </si>
  <si>
    <t>Municipality of Randers</t>
  </si>
  <si>
    <t>Municipality of Viborg</t>
  </si>
  <si>
    <t>https://www.borger.dk/Handlingsside?selfserviceId=7c9db71f-960f-44d0-a3d3-c9b790c6c6a8</t>
  </si>
  <si>
    <t>Ministry of the Church</t>
  </si>
  <si>
    <t>https://www.borger.dk/Handlingsside?selfserviceId=7c9db71f-960f-44d0-a3d3-c9b790c6c6a8&amp;referringPageId=1d318db4-2bf0-4685-acd2-5b90f6fb3ed3&amp;type=DK</t>
  </si>
  <si>
    <t>https://www.borger.dk/sundhed-og-sygdom/sygesikring-og-laegevalg/eu-sygesikringskortet-det-blaa-kort</t>
  </si>
  <si>
    <t>https://www.borger.dk/sundhed-og-sygdom/doedsfald-og-begravelse/doedsfald</t>
  </si>
  <si>
    <t>www.borger.dk/naarlivetslutter</t>
  </si>
  <si>
    <t>Ministry for Children and Education</t>
  </si>
  <si>
    <t>https://www.ug.dk/videregaaendeuddannelse</t>
  </si>
  <si>
    <t>ministry of education</t>
  </si>
  <si>
    <t>https://www.ug.dk/</t>
  </si>
  <si>
    <t>Ministry of Children and Education</t>
  </si>
  <si>
    <t>https://www.ug.dk/videregaaendeuddannelse/altomoptagelse/adgangskrav-til-de-videregaaende-uddannelser</t>
  </si>
  <si>
    <t>https://www.borger.dk/skole-og-uddannelse/Videregaaende-uddannelser/Lange-videregaaende-uddannelser</t>
  </si>
  <si>
    <t>https://www.borger.dk/oekonomi-skat-su/su-og-oekonomi-under-uddannelse/su/soeg-su</t>
  </si>
  <si>
    <t>Ministry of Higher Education and Science</t>
  </si>
  <si>
    <t>https://www.su.dk/satser/</t>
  </si>
  <si>
    <t>https://www.borger.dk/oekonomi-skat-su/su-og-oekonomi-under-uddannelse/studerende-med-funktionsnedsaettelser-handicaptillaeg</t>
  </si>
  <si>
    <t>https://www.borger.dk/oekonomi-skat-su/su-og-oekonomi-under-uddannelse/su/su-i-udlandet</t>
  </si>
  <si>
    <t>University of Aalborg</t>
  </si>
  <si>
    <t>https://www.stads.aau.dk/studerende</t>
  </si>
  <si>
    <t>University of Copenhagen</t>
  </si>
  <si>
    <t>https://kunet.ku.dk/</t>
  </si>
  <si>
    <t>Copenhagen Business School</t>
  </si>
  <si>
    <t>https://learn.cbs.dk/</t>
  </si>
  <si>
    <t>University of Aarhus</t>
  </si>
  <si>
    <t>https://mit.au.dk/</t>
  </si>
  <si>
    <t>University of Southern Denmark</t>
  </si>
  <si>
    <t>https://sso.sdu.dk/</t>
  </si>
  <si>
    <t>https://www.borger.dk/skole-og-uddannelse/uddannelse-i-udlandet/videregaaende-uddannelser-i-udlandet</t>
  </si>
  <si>
    <t>https://international.au.dk/about/contact/international-services/ic/</t>
  </si>
  <si>
    <t>https://www.cbs.dk/en/international-opportunities/international-students</t>
  </si>
  <si>
    <t>https://www.internationaloffice.aau.dk/</t>
  </si>
  <si>
    <t>https://www.sdu.dk/da/pagenotfound?item=%2finformation_til%2finternationale_studerende&amp;user=extranet%5cAnonymous&amp;site=website</t>
  </si>
  <si>
    <t>https://www.borger.dk/arbejde-dagpenge-ferie/arbejdsloeshed/aktivering-naar-du-faar-dagpenge</t>
  </si>
  <si>
    <t>https://jobbank.au.dk:443/</t>
  </si>
  <si>
    <t>https://jobbank.sdu.dk:443/</t>
  </si>
  <si>
    <t>https://careergate.cbs.dk/da/</t>
  </si>
  <si>
    <t>https://karriere.ku.dk/da/</t>
  </si>
  <si>
    <t>https://www.eas.ee/efilter/alustav-ettevotja/</t>
  </si>
  <si>
    <t>https://www.eas.ee/alustav/ari-planeerimine/ariplaani-koostamine/</t>
  </si>
  <si>
    <t>https://www.eesti.ee/et/ettevotlus/rahastamine/toetused-alustavale-ettevotjale/</t>
  </si>
  <si>
    <t>https://maasikas.emta.ee/</t>
  </si>
  <si>
    <t>https://ettevotjaportaal.rik.ee/</t>
  </si>
  <si>
    <t>https://www.emta.ee/et/ariklient/tulu-kulu-kaive-kasum/kaibemaksuseaduse-selgitused/maksukohustuslasena-registreerimine-ja</t>
  </si>
  <si>
    <t>https://www.emta.ee/et/ariklient/registreerimine-ettevotlus/tootamise-registreerimine</t>
  </si>
  <si>
    <t>https://www.eesti.ee/et/ettevotlus/ettevotte-loomine/toeoetamise-registreerimine/</t>
  </si>
  <si>
    <t>https://www.eesti.ee/et/ettevotlus/keskkonnakaitse/keskkonnakaitseload/</t>
  </si>
  <si>
    <t>Environmental Board</t>
  </si>
  <si>
    <t>https://eteenus.keskkonnaamet.ee/</t>
  </si>
  <si>
    <t>https://www.keskkonnaamet.ee/et/eesmargid-tegevused/kaitstavad-alad/ehitamine-ja-projekteerimine</t>
  </si>
  <si>
    <t>Estonian Unemployment Insurance Fund</t>
  </si>
  <si>
    <t>https://www.tootukassa.ee/content/otsin-tood/tootuna-arvelevotmine</t>
  </si>
  <si>
    <t>https://www.tootukassa.ee/content/toetused-ja-huvitised</t>
  </si>
  <si>
    <t>https://www.tootukassa.ee/content/huvitise-taotlemine-ja-maaramine</t>
  </si>
  <si>
    <t>https://www.tootukassa.ee/content/otsin-tood/tootu-oigused-ja-kohustused</t>
  </si>
  <si>
    <t>City of Tartu</t>
  </si>
  <si>
    <t>https://tartu.ee/et/ToetusedTeenused</t>
  </si>
  <si>
    <t>City of Kohtla-Järve</t>
  </si>
  <si>
    <t>https://www.kohtla-jarve.ee/sotsiaaltoo1</t>
  </si>
  <si>
    <t>City of Narva</t>
  </si>
  <si>
    <t>http://www.narva.ee/ee/linnakodanikule/</t>
  </si>
  <si>
    <t>City of Pärnu</t>
  </si>
  <si>
    <t>https://parnu.ee/index.php/linnakodanikule/sotsiaaltoeoe-ja-tervishoid/toetused-soodustused</t>
  </si>
  <si>
    <t>City of Tallinn</t>
  </si>
  <si>
    <t>https://www.tallinn.ee/Teenus-Sotsiaaleluase</t>
  </si>
  <si>
    <t>https://www.tootukassa.ee/content/teenused/volanoustamine</t>
  </si>
  <si>
    <t>Social Insurance Board</t>
  </si>
  <si>
    <t>https://www.sotsiaalkindlustusamet.ee/et/pension/pension-liigid-ja-soodustused#T%C3%B6%C3%B6v%C3%B5imetuspension</t>
  </si>
  <si>
    <t>https://www.tootukassa.ee/content/toetused-ja-huvitised/tootutoetus</t>
  </si>
  <si>
    <t>https://www.tootukassa.ee/content/toetused-ja-huvitised/tootutoetuse-maksmise-tingimused</t>
  </si>
  <si>
    <t>Estonian Unemployment, City of Tallinn</t>
  </si>
  <si>
    <t>https://www.tootukassa.ee/content/otsin-tood</t>
  </si>
  <si>
    <t>https://www.emta.ee/et</t>
  </si>
  <si>
    <t>https://www.eesti.ee/et/raha-ja-omand/maksud-ja-raha/tulu-deklareerimine/</t>
  </si>
  <si>
    <t>Social Insurance Board </t>
  </si>
  <si>
    <t>https://www.sotsiaalkindlustusamet.ee/et</t>
  </si>
  <si>
    <t>https://www.eesti.ee/et/toetused-sotsiaalteenused-ja-pensionid/pension/eestis-makstavad-pensionid-ja-nende-taotlemine/</t>
  </si>
  <si>
    <t>Estonian Social Insurance Board</t>
  </si>
  <si>
    <t>https://www.sotsiaalkindlustusamet.ee/et/pension-toetused/pensioni-taotlemine#Avaldus%20pensioni%20taotlemiseks</t>
  </si>
  <si>
    <t>https://www.eesti.ee/et/perekond/</t>
  </si>
  <si>
    <t>The Estonian Health Insurance Fund</t>
  </si>
  <si>
    <t>https://www.haigekassa.ee/inimesele/rahalised-huvitised/sunnitushuvitis</t>
  </si>
  <si>
    <t>https://www.tallinn.ee/est/perekonnaseisuamet</t>
  </si>
  <si>
    <t xml:space="preserve">City of Tartu </t>
  </si>
  <si>
    <t>https://www.tartu.ee/et</t>
  </si>
  <si>
    <t>https://parnu.ee/index.php/linnakodanikule/omavalitsus</t>
  </si>
  <si>
    <t>City of Jõhvi</t>
  </si>
  <si>
    <t>https://www.johvi.ee/?q=node/2219</t>
  </si>
  <si>
    <t>City of Haapsalu</t>
  </si>
  <si>
    <t>http://www.haapsalu.ee</t>
  </si>
  <si>
    <t>City of Valga</t>
  </si>
  <si>
    <t>https://www.valga.ee</t>
  </si>
  <si>
    <t>City of Võru</t>
  </si>
  <si>
    <t>http://www.voru.ee</t>
  </si>
  <si>
    <t>City of Põlva</t>
  </si>
  <si>
    <t>http://polvavald.kovtp.ee/uldinfo</t>
  </si>
  <si>
    <t>City of Rapla</t>
  </si>
  <si>
    <t>http://rapla.kovtp.ee</t>
  </si>
  <si>
    <t>City of Jõgeva</t>
  </si>
  <si>
    <t>http://www.jogevavv.ee</t>
  </si>
  <si>
    <t>https://www.eesti.ee/en/family/marriage/formalizing-a-marriage/</t>
  </si>
  <si>
    <t>https://www.eesti.ee/et/perekond/abielu/abielu-lahutamine/</t>
  </si>
  <si>
    <t>https://www.politsei.ee/et/taotlusankeedi-taeitmise-juhend</t>
  </si>
  <si>
    <t>https://www.eesti.ee/portaal/portaal.sisene?level=30&amp;loc=%21rrteenus.avaldused%3Ftab%3Duusavaldus%26tutvustus%3D1%26aliik%3DA04</t>
  </si>
  <si>
    <t>Estonian Health Insurance Fund</t>
  </si>
  <si>
    <t>https://www.haigekassa.ee/kontaktpunkt/arstiabi-euroopas-reisides/euroopa-ravikindlustuskaart</t>
  </si>
  <si>
    <t>https://www.eesti.ee/et/perekond/surma-registreerimine-ja-matused/</t>
  </si>
  <si>
    <t>Tallinn University</t>
  </si>
  <si>
    <t>https://www.tlu.ee/sisseastumine</t>
  </si>
  <si>
    <t>Tallinn University of Technology</t>
  </si>
  <si>
    <t>https://www.taltech.ee/sisseastujale/</t>
  </si>
  <si>
    <t>University of Tartu</t>
  </si>
  <si>
    <t>https://www.ut.ee/et/sisseastumine</t>
  </si>
  <si>
    <t>https://taltech.ee/vastuvott-1</t>
  </si>
  <si>
    <t>https://www.ut.ee/et/sisseastumine/bakalaureus</t>
  </si>
  <si>
    <t>Information Technology Foundation for Education</t>
  </si>
  <si>
    <t>https://www.sais.ee/</t>
  </si>
  <si>
    <t>https://www.eesti.ee/et/haridus-ja-teadus/kutse-ja-korgharidus/uelikooliopingute-rahastamine-oppetoetused/</t>
  </si>
  <si>
    <t>Ministry of Education and Research</t>
  </si>
  <si>
    <t>https://www.hm.ee/et/tegevused/korgharidus/oppetoetus</t>
  </si>
  <si>
    <t>https://www.sotsiaalkindlustusamet.ee/et/puue-ja-hoolekanne/puudega-inimesele</t>
  </si>
  <si>
    <t>https://haridusportaal.edu.ee/auth?redirect=%2Ftöölaud%2Ftaotlused</t>
  </si>
  <si>
    <t>https://www.ut.ee/et/oppimine/uliopilasele/toetused</t>
  </si>
  <si>
    <t>https://www.tlu.ee/</t>
  </si>
  <si>
    <t>https://www.taltech.ee/</t>
  </si>
  <si>
    <t>https://www.ut.ee/et</t>
  </si>
  <si>
    <t>Ministry of Digital Governance</t>
  </si>
  <si>
    <t>https://www.gov.gr/ipiresies/epikheirematike-drasterioteta/enarxe-kai-luse-epikheireses/sustase-epikheireses</t>
  </si>
  <si>
    <t>Ministry of Development and Investment</t>
  </si>
  <si>
    <t>https://eyms.businessportal.gr/auth</t>
  </si>
  <si>
    <t>Athens Chamber of Commerce and Industry</t>
  </si>
  <si>
    <t>https://www.acci.gr/acci/articles/article.jsp?categoryid=321&amp;context=103&amp;globalid=18449&amp;articleid=46</t>
  </si>
  <si>
    <t>https://startupgreece.gov.gr/el/howto/%CF%83%CF%85%CE%B3%CE%B3%CF%81%CE%B1%CF%86%CE%AE-%CE%B5%CF%80%CE%B9%CF%87%CE%B5%CE%B9%CF%81%CE%B7%CE%BC%CE%B1%CF%84%CE%B9%CE%BA%CE%BF%CF%8D-%CF%83%CF%87%CE%B5%CE%B4%CE%AF%CE%BF%CF%85-%CE%B3%CE%B9%CE%B1-%CE%BD%CE%AD%CE%B1%CE%BC%CE%B9%CE%BA%CF%81%CE%AE-%CE%B5%CF%80%CE%B9%CF%87%CE%B5%CE%AF%CF%81%CE%B7%CF%83%CE%B7</t>
  </si>
  <si>
    <t>https://www.gov.gr/ipiresies/epikheirematike-drasterioteta/eniskhuse-epikheireseon/olokleromeno-plerophoriako-sustema-espa-ops-espa</t>
  </si>
  <si>
    <t>https://access.ops.gr/oam/server/obrareq.cgi?encquery%3D1oz%2BZzC35MQU9Lg%2BeDf0WQcPbbB1EXNkEaKSvOsrQ9ULXn733tRA2k0UihAGtyS1hKiUJs3sGmfBpbwQgxbZ3k47pm%2BhH1AVXfrVUKKtnnb4WJE4fye0%2FhS%2BBfXt1zUsb09bj6VzWjAEWzkd6HdDnu%2FnmAB2V53rPk3nwzLtCbvgM7OQxE7btk6pE1zQau7z7I4n%2Fg6G8rxb6CBRJZ75o7FIFMfggwU0j2uXbhLJ6Bh9MWRJpYkGgLjh9vlTT5p7ZP3ESSEGbH2aB5D8TTbllMJoH8Ah0yaUrqduaYjVZEtMoeVB4WpRWda2OcwBqRPQ1g5cBmND0QwjUafdX%2BvJ%2Bw%3D%3D%20agentid%3DAppsWebgate%20ver%3D1%20crmethod%3D2&amp;ECID-Context=1.005fylesbFL6QP%5ELxU%5EAyW00072700Lcxs%3BkXjE</t>
  </si>
  <si>
    <t>https://startupgreece.gov.gr/el/Funds4U</t>
  </si>
  <si>
    <t>Independent Authority of Public Revenu</t>
  </si>
  <si>
    <t>https://www.aade.gr/epicheireseis/phorologikes-yperesies/phorologike-enemeroteta/ekdose-apodeiktikoy-enemerotetas</t>
  </si>
  <si>
    <t>https://aade.gr/polites/forologiki-enimerotita</t>
  </si>
  <si>
    <t>https://www.gov.gr/ipiresies/periousia-kai-phorologia/phorologia-politon/apodeiktiko-phorologikes-enemerotetas</t>
  </si>
  <si>
    <t>https://www.gov.gr/ipiresies/epikheirematike-drasterioteta/adeies-leitourgias-kai-summorphose/katakhorise-sto-geniko-emporiko-metroo-geme</t>
  </si>
  <si>
    <t>https://services.businessportal.gr/welcome/ggpsIntro</t>
  </si>
  <si>
    <t>https://notifybusiness.gov.gr/assets/index.html</t>
  </si>
  <si>
    <t>https://www.gov.gr/ipiresies/polites-kai-kathemerinoteta/enemerose-kai-epikairopoiese-stoikheion-polite/apodose-kleidarithmou-me-psephiako-rantebou</t>
  </si>
  <si>
    <t>Independent Authority for Public Revenu</t>
  </si>
  <si>
    <t>https://www.aade.gr/kleidarithmos-myaadelive</t>
  </si>
  <si>
    <t>e-National Social Security Agency</t>
  </si>
  <si>
    <t>https://www.efka.gov.gr/el/metroo-asphalismenon</t>
  </si>
  <si>
    <t>SOCIAL SECURITY ORGANISATION FOR THE SELF-EMPLOYED</t>
  </si>
  <si>
    <t>http://www.oaee.gr/asfalish.asp?catasf_id=189</t>
  </si>
  <si>
    <t>https://www.ika.gr/gr/infopages/t-ikaetam/downloadshome.cfm</t>
  </si>
  <si>
    <t>https://www.efka.gov.gr/el/misthotoi</t>
  </si>
  <si>
    <t>https://www.gov.gr/ipiresies/epikheirematike-drasterioteta/apaskholese-prosopikou/pistopoiese-ergodoton</t>
  </si>
  <si>
    <t>https://www.efka.gov.gr/el/metroo-ergodoton</t>
  </si>
  <si>
    <t>https://www.gov.gr/ipiresies/epikheirematike-drasterioteta/elektronikos-phakelos-epikheireses/anaggelia-proslepses-ergane-e3</t>
  </si>
  <si>
    <t>https://eservices.yeka.gr/(S(5sessxx1hhxhzwmdi4eyzvq1))/login.aspx</t>
  </si>
  <si>
    <t xml:space="preserve">http://www.oaed.gr/anangelia-proslepses-prosopikou </t>
  </si>
  <si>
    <t>http://www.ypakp.gr/indexa637.html?ID=NiXrM5HdeBBdm6IL</t>
  </si>
  <si>
    <t xml:space="preserve">http://www.ypakp.gr/index384d.html?ID=V1MLCqNyGs18p3ug </t>
  </si>
  <si>
    <t>http://aepo.ypeka.gr/</t>
  </si>
  <si>
    <t>Ministry of Environment and Energy</t>
  </si>
  <si>
    <t xml:space="preserve">http://www.ypeka.gr/el-gr/%CE%A0%CE%B5%CF%81%CE%B9%CE%B2%CE%AC%CE%BB%CE%BB%CE%BF%CE%BD/%CE%A0%CE%B5%CF%81%CE%B9%CE%B2%CE%B1%CE%BB%CE%BB%CE%BF%CE%BD%CF%84%CE%B9%CE%BA%CE%AE-%CE%91%CE%B4%CE%B5%CE%B9%CE%BF%CE%B4%CF%8C%CF%84%CE%B7%CF%83%CE%B7/%CE%A0%CE%B5%CF%81%CE%B9%CE%B2%CE%B1%CE%BB%CE%BB%CE%BF%CE%BD%CF%84%CE%B9%CE%BA%CE%AE-%CE%91%CE%B4%CE%B5%CE%B9%CE%BF%CE%B4%CF%8C%CF%84%CE%B7%CF%83%CE%B7-%CE%88%CF%81%CE%B3%CF%89%CE%BD </t>
  </si>
  <si>
    <t>http://aepo.ypeka.gr/%CE%BC%CE%B7%CF%84%CF%81%CF%8E%CE%BF-%CE%B5%CE%BB%CE%B5%CE%B3%CF%87%CF%8C%CE%BC%CE%B5%CE%BD%CF%89%CE%BD-%CE%B4%CF%81%CE%B1%CF%83%CF%84%CE%B7%CF%81%CE%B9%CE%BF%CF%84%CE%AE%CF%84%CF%89%CE%BD/</t>
  </si>
  <si>
    <t>https://www.gov.gr/ipiresies/ergasia-kai-asphalise/anergia/ekdose-deltiou-anergias</t>
  </si>
  <si>
    <t>https://eservices.oaed.gr/pls/apex/f?p=1001:1:0:::::</t>
  </si>
  <si>
    <t>http://www.oaed.gr/engraphe-sta-metroa-tou-oaed</t>
  </si>
  <si>
    <t>http://www.oaed.gr/paroches-anergias</t>
  </si>
  <si>
    <t>https://www.gov.gr/ipiresies/ergasia-kai-asphalise/anergia</t>
  </si>
  <si>
    <t>http://www.oaed.gr/e-yperesies/oaed-anergoi</t>
  </si>
  <si>
    <t>https://www.gov.gr/ipiresies/ugeia-kai-pronoia/epidomata/epidoma-stegases</t>
  </si>
  <si>
    <t>https://www.epidomastegasis.gr/pub/Home/Index</t>
  </si>
  <si>
    <t>Minsitry of Digital Governance</t>
  </si>
  <si>
    <t>https://www.gov.gr/ipiresies/periousia-kai-phorologia/diakheirise-opheilon</t>
  </si>
  <si>
    <t>http://www.keyd.gov.gr/</t>
  </si>
  <si>
    <t>Mediator of Banking and Investment Services</t>
  </si>
  <si>
    <t xml:space="preserve">https://hobis.gr/%cf%84%ce%b9-%ce%b5%ce%be%ce%b5%cf%84%ce%ac%ce%b6%ce%b5%ce%b9-2/ </t>
  </si>
  <si>
    <t xml:space="preserve">https://www.moh.gov.gr/articles/health/domes-kai-draseis-gia-thn-ygeia </t>
  </si>
  <si>
    <t xml:space="preserve">https://opeka.gr/atoma-me-anapiria/plirofories/ </t>
  </si>
  <si>
    <t xml:space="preserve">https://www.ypakp.gr/index4110.html?ID=tauY0cKD8s980OVH </t>
  </si>
  <si>
    <t>https://www.efka.gov.gr/el/epidoma-ergatikoy-atychematos   https://www.efka.gov.gr/el/epidoma-astheneias</t>
  </si>
  <si>
    <t xml:space="preserve">http://www.oaed.gr/anergoi </t>
  </si>
  <si>
    <t>https://www.gov.gr/ipiresies/ergasia-kai-asphalise/anergia/anazetese-theseon-ergasias</t>
  </si>
  <si>
    <t xml:space="preserve">http://www.oaed.gr/angelies-apotelesmata </t>
  </si>
  <si>
    <t xml:space="preserve">https://www.gov.gr/ipiresies/periousia-kai-phorologia/phorologia-politon/delose-phorologias-eisodematos-php-e1-e2-e3                                                                                                    </t>
  </si>
  <si>
    <t>https://www.aade.gr/polites/eisodema/delose-phorologias-eisodematos-php-e1-e2-e3</t>
  </si>
  <si>
    <t>https://www.efka.gov.gr/sites/default/files/2018-05/EGK_24_23-05-2017.pdf</t>
  </si>
  <si>
    <t>https://www.efka.gov.gr/el</t>
  </si>
  <si>
    <t>https://www.gov.gr/ipiresies/ergasia-kai-asphalise/suntaxiodotese/aitese-suntaxiodoteses</t>
  </si>
  <si>
    <t>https://www.efka.gov.gr/el/syntaxioychoi/aitisi</t>
  </si>
  <si>
    <t>https://www.efka.gov.gr/el/asphalismenoi/themata-diakratikes-koinonikes-asphalises</t>
  </si>
  <si>
    <t>https://www.ypes.gr/epikairopoiimenos-kodikas-ypallilon-dimosioy-n-p-d-d/</t>
  </si>
  <si>
    <t>http://www.ypakp.gr/index7589.html?ID=bLJt1ZpJc2X7d08</t>
  </si>
  <si>
    <t>https://www.ypes.gr/anagnorisi-teknoy/</t>
  </si>
  <si>
    <t>https://www.gov.gr/ipiresies/ugeia-kai-pronoia/epidomata/epidoma-paidiou</t>
  </si>
  <si>
    <t>https://www.idika.gr/epidomapaidiou/</t>
  </si>
  <si>
    <t>Municipality of Chania</t>
  </si>
  <si>
    <t>https://www.chania.gr/e-yphresies/sunalmedimo/lhksiarxeio.html</t>
  </si>
  <si>
    <t>http://www.ermis.gov.gr/</t>
  </si>
  <si>
    <t>Municipality of Heraklion</t>
  </si>
  <si>
    <t>https://www.heraklion.gr/e-services/municipal-roll</t>
  </si>
  <si>
    <t>Odigos tou politi</t>
  </si>
  <si>
    <t>http://www.odigostoupoliti.eu/thriskeftikos-gamos/</t>
  </si>
  <si>
    <t>Municipality of Thessaloniki</t>
  </si>
  <si>
    <t>https://thessaloniki.gr/%CE%B8%CE%AD%CE%BB%CF%89-%CE%B1%CF%80%CF%8C-%CF%84%CE%BF%CE%BD-%CE%B4%CE%AE%CE%BC%CE%BF/%CE%B8%CE%AD%CE%BB%CF%89-%CE%BD%CE%B1-%CE%B5%CE%BE%CF%85%CF%80%CE%B7%CF%81%CE%B5%CF%84%CE%B7%CE%B8%CF%8E/%CE%B6%CF%89/%CE%B8%CF%81%CE%B7%CF%83%CE%BA%CE%B5%CF%85%CF%84%CE%B9%CE%BA%CF%8C%CF%82-%CE%B3%CE%AC%CE%BC%CE%BF%CF%82/</t>
  </si>
  <si>
    <t>Municipality of Athens</t>
  </si>
  <si>
    <t>https://www.cityofathens.gr/organotiki-domi-dimoy-athinaion/ypiresies/dioikitikes-koinonikes-ypiresies/dieythynsi-astikis-katastasis#E</t>
  </si>
  <si>
    <t>Municipality of Orestiada</t>
  </si>
  <si>
    <t>https://eservices.orestiada.gr/login</t>
  </si>
  <si>
    <t>Municipality of Trikala</t>
  </si>
  <si>
    <t>https://trikalacity.gr/process/</t>
  </si>
  <si>
    <t>Municipality of Agia</t>
  </si>
  <si>
    <t>https://www.dimosagias.gr/request-form/</t>
  </si>
  <si>
    <t>Municipality of Larissa</t>
  </si>
  <si>
    <t>https://www.larissa-dimos.gr/el/e-upiresies/lhksiarxeio</t>
  </si>
  <si>
    <t>http://www.odigostoupoliti.eu/ilektronika-ta-pistopoiitika-oikogeneiakis-katastasis-gennisis-ithageneias/</t>
  </si>
  <si>
    <t>Municipality of Glyfada</t>
  </si>
  <si>
    <t>https://www.glyfada.gr/index.php/home/page/certificates_citizens</t>
  </si>
  <si>
    <t>Municipality of Argyroupoli</t>
  </si>
  <si>
    <t>https://www.ilioupoli.gr/services/citycertify</t>
  </si>
  <si>
    <t>Municipality of Voula Vari Vouliagmeni</t>
  </si>
  <si>
    <t>http://www.vvv.gov.gr/index.php/karta-dimoti-new/offers/itemlist/category/352-lijiarxeio</t>
  </si>
  <si>
    <t>KEP</t>
  </si>
  <si>
    <t>http://www.kep.gov.gr/portal/page/portal/kep/FullStory?sid=836</t>
  </si>
  <si>
    <t xml:space="preserve">https://www.ypes.gr/tmima-eidikoy-lixiarcheioy/gamoi/diazygio </t>
  </si>
  <si>
    <t xml:space="preserve">Hellenic National Passport and Secure Document Center </t>
  </si>
  <si>
    <t xml:space="preserve">http://www.passport.gov.gr/diadikasia-ekdosis/documents/dikaiologitika.html </t>
  </si>
  <si>
    <t>https://www.gov.gr/ipiresies/oikogeneia/gennese/pistopoietiko-genneses</t>
  </si>
  <si>
    <t>https://www.efka.gov.gr/el/asphalismenoi/elektronikes-yperesies-gia-asphalismenoys</t>
  </si>
  <si>
    <t>https://www.ypes.gr/katachorisi-thanatoy/</t>
  </si>
  <si>
    <t>Ministry of Education and Religious Affairs</t>
  </si>
  <si>
    <t>https://el.studyingreece.edu.gr/</t>
  </si>
  <si>
    <t>https://www.minedu.gov.gr/aei-9/to-thema-te</t>
  </si>
  <si>
    <t>https://www.gov.gr/ipiresies/ekpaideuse/panepistemia-kai-phoitese/eggraphes-protoeton-phoiteton</t>
  </si>
  <si>
    <t>https://eregister.it.minedu.gov.gr/</t>
  </si>
  <si>
    <t>https://www.gov.gr/ipiresies/ekpaideuse/panepistemia-kai-phoitese/upotrophies-iku</t>
  </si>
  <si>
    <t>Aristotle University of Thessaloniki</t>
  </si>
  <si>
    <t>http://dps.auth.gr/el/student-welfare</t>
  </si>
  <si>
    <t>University of Crete</t>
  </si>
  <si>
    <t>https://www.uoc.gr/students</t>
  </si>
  <si>
    <t>University of Ioannina</t>
  </si>
  <si>
    <t>https://www.uoi.gr/panepistimiaki-zoi/foititiki-merimna/</t>
  </si>
  <si>
    <t>University of Patras</t>
  </si>
  <si>
    <t>http://www.upatras.gr/el/node/4600</t>
  </si>
  <si>
    <t>IKY</t>
  </si>
  <si>
    <t>https://iky-ypotrofies.it.minedu.gov.gr/</t>
  </si>
  <si>
    <t>Erasmus Office</t>
  </si>
  <si>
    <t>http://erasmus.uth.gr/gr/spoudes/diadikasia-aitisis</t>
  </si>
  <si>
    <t>Univesity of Ioannina</t>
  </si>
  <si>
    <t>http://users.uoi.gr/</t>
  </si>
  <si>
    <t>https://www.uoc.gr/students/esrv</t>
  </si>
  <si>
    <t>https://login.auth.gr/module.php/core/loginuserpass.php?AuthState=_a80145b38be2b0adbceb194595c99a04928c9213c8%3Ahttps%3A%2F%2Flogin.auth.gr%2Fsaml2%2Fidp%2FSSOService.php%3Fspentityid%3Dhttps%253A%252F%252Fit.auth.gr%252Fsimplesamlphp%252Fmodule.php%252Fsaml%252Fsp%252Fmetadata.php%252Fdefault-sp%26cookieTime%3D1470167367%26RelayState%3Dhttps%253A%252F%252Fit.auth.gr%252Fel%252Fsaml_login%253Fcustom_return%253Ddashboard</t>
  </si>
  <si>
    <t>National and Kapodistrian University of Athens</t>
  </si>
  <si>
    <t>https://webmail.noc.uoa.gr/src/login.php</t>
  </si>
  <si>
    <t>https://www.ceid.upatras.gr/el/pages</t>
  </si>
  <si>
    <t>http://www.en.uoc.gr/international-relations/support/services-sup.html</t>
  </si>
  <si>
    <t>http://www.interel.uoa.gr/dpt-intern-eu.html</t>
  </si>
  <si>
    <t>https://www.uoi.gr/en/university-life/student-support/</t>
  </si>
  <si>
    <t>https://www.auth.gr/en/directorate/department/8306</t>
  </si>
  <si>
    <t>Univesrity of Patras</t>
  </si>
  <si>
    <t>https://www.upatras.gr/en/node/5229</t>
  </si>
  <si>
    <t>https://atlas.grnet.gr/</t>
  </si>
  <si>
    <t>https://www.uoc.gr/studies-at-uni/laison-office/liaison.html</t>
  </si>
  <si>
    <t>https://www.uoi.gr/ekpaideysi/upostirixi-spoudon/</t>
  </si>
  <si>
    <t>http://www.upatras.gr/el/cais</t>
  </si>
  <si>
    <t>https://www.uoa.gr/foitites/symboyleytikes_ypiresies/grafeio_praktikis_askisis_grapas/</t>
  </si>
  <si>
    <t>Ministerio industria, comercio y turismo</t>
  </si>
  <si>
    <t>https://paeelectronico.es/es-ES/CreaEmpresa/Paginas/crea-tu-empresa.aspx</t>
  </si>
  <si>
    <t>https://www.eugo.es</t>
  </si>
  <si>
    <t>http://planempresa.ipyme.org/Home</t>
  </si>
  <si>
    <t>Cámara de comercio</t>
  </si>
  <si>
    <t>https://www.camara.es/blog/creacion-de-empresas/como-crear-tu-plan-de-empresa-en-siete-pasos</t>
  </si>
  <si>
    <t>https://paeelectronico.es/es-es/Paginas/PagInicio.aspx</t>
  </si>
  <si>
    <t>Agencia tributaria</t>
  </si>
  <si>
    <t>https://www.agenciatributaria.es/AEAT.internet/Inicio/Ayuda/_comp_Consultas_informaticas/Categorias/Certificados_tributarios/Solicitud_de_certificados_tributarios/Certificado_encontrarse_al_corriente_de_las_obligaciones_tributarias/Certificado_encontrarse_al_corriente_de_las_obligaciones_tributarias.shtml</t>
  </si>
  <si>
    <t>ministry of industry, commerce and tourism</t>
  </si>
  <si>
    <t>http://www.ipyme.org/es-ES/creaciondelaempresa/Paginas/Tramites.aspx</t>
  </si>
  <si>
    <t>https://paeelectronico.es/es-es/CreaEmpresa/ProcesoConstitucion/Paginas/ProcesoConstitucion.aspx</t>
  </si>
  <si>
    <t>Agencia Tributaria</t>
  </si>
  <si>
    <t>https://www.agenciatributaria.gob.es/AEAT.sede/procedimientos/G324.shtml</t>
  </si>
  <si>
    <t>agencia tributaria</t>
  </si>
  <si>
    <t>https://www.agenciatributaria.gob.es/AEAT.sede/tramitacion/G414.shtml</t>
  </si>
  <si>
    <t>https://sede.seg-social.gob.es/wps/portal/sede/sede/Ciudadanos/!ut/p/z1/rZRdc6IwFIb_ir3gEnNCUMLeodNxtdKuutTKjQMhaLoSlA-t_76JtjNbt-p-ATNMMifvnPO8L6AQPaFQRluxiCqRy2il1rOwPSe4bWMX8LAH_VvwAv8ucMmI9Kw2mh4K4MzlAQovn39EIQqZrNbVEs1KnvA5y2XFpUjycs6lAXrPACbqJEoimZcGRKlYiYipBhu8IWTJCrHWKwMsdVOqFdVGgmbUjlPHsRPTjZlj2rFNzDjB3HTS2OEYO4xYXFeXPCrYcr6pebFXXeRMRKtGyVldiGrfkHUW80LXLVZ5HK3MY7kZVxLNOnXJouINw5k5wb2KYarlrygcCi6RvqyA0eB9Am2rJ2NCFygseMoLXjTrQm0vq2r9xQADdrtds-QL88iiyRX2vrKlkLyaYwOETPhLc1llnykt87JCT78ooAlXvBQn56ceg7sOeLjT9f1-F4Nvo-lW8B0KZF5kqs-JHmrHsuYRefPNoU19yaWj90mKSTsmtmnTJDHt1MamS13XJMwiJHJx2wKiq6ddfz4Kbseqs_P2fgUN7wPdj533QJMQz5tN6Kk86wi_KAgngX5Ps5BCBfYUBigVZVgHJo9gKUnyGYw_CPYpazxqafkH2h-PMFDnv8i3HijgAVhDaPsUPHc0CYb3mIBj_6P84Non8xu8__YHss6CjBL17M0fY7onq-1ykX27bz1Tv6K772nWjQ-vqXdz8wok30Ic/dz/d5/L2dBISEvZ0FBIS9nQSEh/</t>
  </si>
  <si>
    <t>https://paeelectronico.es/es-es/Servicios/Paginas/Creacion-y-cese-de-empresas.aspx</t>
  </si>
  <si>
    <t>social security of Spain</t>
  </si>
  <si>
    <t>https://sede.seg-social.gob.es/wps/portal/sede/sede/Ciudadanos/pensiones/03pensiones/!ut/p/z1/pVPBcpswEP2WHPANa4UAQ2eYDklb166J67jEhgsjg8BqjURAttN-fUSSaTNtE08bnbSr3ffePkkoRWuUCnrgFVVcCrrTcZK6GcGujX3AszFM3kMYR59inyzI2HLR6r4AnlkhoPTl_muUojQXqlFblHSsYFkuhWKCF7IzoE8YkPN9QQsq-kzDRKelMb0F8jPoQZqcFyjJiUVoXmKT5Mw27XJkm75VlKbtWaXnMsexbP9R9DOqwD8petXznUC4L3jBlylKq53cPHgcig3xKpS2rGQta4f7Vqe3SjVvDDDgeDwOO1aZncw53Q372Sfao1YwlWED5iXPuaA6O-OdooU0gIuC3Q63qn67k3ngDi5kvQ-iwRWrJoIHGPe7D1wEFugj0fe0AQZ78Dn7IhXd6Yq_qdrKTqH1H2pQou0c_TIDYKwnjM9heQ0WhjFBqwNnRxQL2dZ63uU_3tZH-J1hjBdOzzD3JlcLDN7olQwP8M7cAzwFawZu5EHoL5bx7BITGNmvhJ-eek_aa_715iYN9VfoX_-ttvn__4JGs9roItI311C1NbkoJVo_OX9a3NRx7ZHv5rcyUs7Gqers3fmlmUwPP2ZsFZ6d3QF9tblx/dz/d5/L2dBISEvZ0FBIS9nQSEh/</t>
  </si>
  <si>
    <t>https://sede.seg-social.gob.es/wps/portal/sede/sede/Ciudadanos/!ut/p/z1/tZNdb5swFIb_ynpB7oiPMRCYhCa6D5aMNEszmsINMmCIt2Cn4CTdfv1MO6lS1zaaqvnKPj5f72MflKFrlAl64A1VXAq61ec0c3OCXRv7gOMIph8hTOZfEp8sSWS5aH3nAM-sEFD2cvwVylBWCrVTG5T2rGJ5KYVigleyz5kwYLAZUPJ9RSsqZG8A7XmvPUpO3_RUcEU7Tg0A9yn7kH1X8gqlruUQt7Aqk7pFadq2Y5keqYlpudSiPqWMVOyPmmfaBf-kmvVQ70SGO4cXgM1Q1mxlcQ8_FAXxGpR1rGYd68b7Tps3Su3eGmDA8Xgc96wxe6lFb8dMw5lqeJ1gKscGLGpeckG1NdZkaCUN4KJit-ONat9tZRm4o_ey3Qfz0SVrpoIHGA-7T1wEFugrMcR0AQZ79DX_JhXdao-nutrIXqHrv7pBqcY5eYABEGmFyTmsrsDCEBG0PnB2RImQXav1rv7xtT7D4woRXjpDhYU3vVxi8CavrHCf3ll4gGdgxeDOPQj95SqJLzCBif3K9LNT_0mz5t9vbrJQz8gwFrca838YkhUTaNcmrUd-mj_quXIKp2nzD-cXZjo7_IrrMDw7-w1DBkVL/dz/d5/L2dBISEvZ0FBIS9nQSEh/</t>
  </si>
  <si>
    <t>https://sede.seg-social.gob.es/wps/portal/sede/sede/EmpresasyProfesionales/afiliacion%20e%20inscripcion/03afiliacion%20e%20inscripcion/!ut/p/z1/rVTLbuMgFP2VdpEl4gK2wUt31PE0jRulkZvYm4hgktKJcRp70sfXF7cadVGRzChlA5fHOfdyDuASz3Fp5d6sZWcaKzcuLspowUgUkBjIKIWrS0jy7DqP2YSlSYhn7xvA0xLA5eHzd7jEpbLdtrvHRasrvVCN7bQ1VdMOoJ8YgK63O91KF8uV2RipXG5n-szYVu3Mto8GAMy31hO4QYULzRmXigOicShQAJFCS0FCJKgAsWRVyIK_BXkyhvhoQbOe7wjC-4YDd1a4HPgnAkDqpvMLmN4BJZAyPNsb_YRz2-xqJ9L0s8Sloo5BawRRRVGggCMJYoViSYOIRIoSHuJfXxhSMgl7hrG4up0QEPxEhg_4cCyADIGOIMoEJPFkmo9uCAMenAg_PCgCjXrb0l32I1s7WNndI2NXDZ57HTIH7l_DhXl4fCwTZ9Pemc8dnnt8qsyfSlbSNoed6uea6vaLMtdO9yT_OY6DnFMA4r-6f7L3EXj2LfBe4fmJ8MNjr--_hWffIfyJH9S2zmvBXtDvVXbJgmK4f724QWUhOuHicF0v-m7z8PKUnJ-_AYQ98dE!/dz/d5/L2dBISEvZ0FBIS9nQSEh/</t>
  </si>
  <si>
    <t>Seguridad social</t>
  </si>
  <si>
    <t>http://www.seg-social.es/wps/portal/wss/internet/Empresarios/Inscripcion/1227/1230</t>
  </si>
  <si>
    <t>http://www.seg-social.es/wps/portal/wss/internet/Trabajadores/Afiliacion/10817/31190</t>
  </si>
  <si>
    <t>Ministry of Labour and Social Security</t>
  </si>
  <si>
    <t>Region of Galicia</t>
  </si>
  <si>
    <t>https://cmatv.xunta.gal/seccion-tema/c/Prevencion_e_control_de_actividades?content=SX_Calidade_Avaliacion_Ambiental/Autorizacion_ambiental_integrada/seccion.html&amp;std=introducion-aai.html</t>
  </si>
  <si>
    <t>Region of Catalonia</t>
  </si>
  <si>
    <t>http://web.gencat.cat/ca/tramits/tramits-temes/Autoritzacio-ambiental-integrada?category=75c7c314-a82c-11e3-a972-000c29052e2c</t>
  </si>
  <si>
    <t xml:space="preserve">Region of Valencia </t>
  </si>
  <si>
    <t>https://www.gva.es/es/inicio/procedimientos?id_proc=2195</t>
  </si>
  <si>
    <t>Region of Andalusia</t>
  </si>
  <si>
    <t>http://www.juntadeandalucia.es/medioambiente/site/cae/menuitem.9d35871926fad96b25f29a105510e1ca/?vgnextoid=d62272ff4c4ff110VgnVCM1000002f26e50aRCRD&amp;vgnextchannel=81e8291caa6ea210VgnVCM2000000624e50aRCRD&amp;vgnextfmt=AdmonElec&amp;lr=lang_es&amp;vgnextrefresh=1&amp;vgnsecondoid=1</t>
  </si>
  <si>
    <t>Region of Madrid</t>
  </si>
  <si>
    <t>https://datos.comunidad.madrid/catalogo/dataset/registro_autorizacion_ambiental_integrada</t>
  </si>
  <si>
    <t>Region of Andalucia</t>
  </si>
  <si>
    <t>http://www.juntadeandalucia.es/medioambiente/site/cae/menuitem.9d35871926fad96b25f29a105510e1ca/?vgnextoid=b99c53cd6ab68310VgnVCM1000001325e50aRCRD&amp;vgnextchannel=a224483ff26ea210VgnVCM2000000624e50aRCRD&amp;vgnextfmt=AdmonElec&amp;lr=lang_es</t>
  </si>
  <si>
    <t>Region of Castilla Leon</t>
  </si>
  <si>
    <t>https://medioambiente.jcyl.es/web/jcyl/MedioAmbiente/es/Plantilla100/1246988359553/_/_/_</t>
  </si>
  <si>
    <t>https://www.juntadeandalucia.es/organismos/empleoformacionytrabajoautonomo/sae/areas/demanda-empleo/gestiones-demanda.html?ticket=nocas</t>
  </si>
  <si>
    <t>https://www.comunidad.madrid/servicios/empleo</t>
  </si>
  <si>
    <t>government generalitat Valenciana</t>
  </si>
  <si>
    <t>http://www.labora.gva.es/es/inscripcion</t>
  </si>
  <si>
    <t>ministry of labour and social security</t>
  </si>
  <si>
    <t>https://sede.sepe.gob.es/portalSedeEstaticos/flows/gestorContenidos?page=cb00</t>
  </si>
  <si>
    <t>government of Spain</t>
  </si>
  <si>
    <t>https://www.sepe.es/HomeSepe/Personas/distributiva-prestaciones/quiero-cobrar-el-paro/calcula-importe-prestacion</t>
  </si>
  <si>
    <t>https://sede.sepe.gob.es/contenidosSede/generico.do?pagina=/proce_ciudadanos/autocalculo_prestacion.html</t>
  </si>
  <si>
    <t>http://www.sepe.es/HomeSepe</t>
  </si>
  <si>
    <t>https://sede.sepe.gob.es/contenidosSede/generico.do?pagina=/sede_virtual/sv00A.html</t>
  </si>
  <si>
    <t>https://web.gencat.cat/ca/tramits/tramits-temes/Prestacions-economiques-despecial-urgencia-per-a-lhabitatge</t>
  </si>
  <si>
    <t>Ministery of health</t>
  </si>
  <si>
    <t>https://www.mscbs.gob.es/profesionales/saludPublica/prevPromocion/promocion/formacion/introduccion.htm</t>
  </si>
  <si>
    <t>https://www.mscbs.gob.es/profesionales/saludPublica/prevPromocion/home.htm</t>
  </si>
  <si>
    <t>Ministery of labor</t>
  </si>
  <si>
    <t>https://www.sepe.es/HomeSepe/Personas/distributiva-prestaciones/quiero-cobrar-el-paro/obligaciones-infracciones-sanciones.html'</t>
  </si>
  <si>
    <t>https://www.empleate.gob.es/empleo/#/'</t>
  </si>
  <si>
    <t>https://www.sepe.es/HomeSepe/Personas/encontrar-trabajo/orientacion-profesional.html</t>
  </si>
  <si>
    <t>https://sede.sepe.gob.es/contenidosSede/generico.do?pagina=/sede_virtual/sv01A.html</t>
  </si>
  <si>
    <t>https://www.agenciatributaria.es/AEAT.internet/Renta.shtml</t>
  </si>
  <si>
    <t>https://sede.seg-social.gob.es/wps/portal/sede/sede/Ciudadanos/CiudadanoDetalle/!ut/p/z0/pY9BC4IwFMc_iweP8TY1waNEiOWgCGnuIsNNW8XUtqKP3-wQnrzEO_3-PH7_94ABBab5S3Xcql7zu-OKxXWI4wgnCBcZyrcoLcm-TMJjmOUYTtLADtjCUhBPluBBNqQDNnB7WSnd9kAHqY1rcQKKwhlApa7jyFJgTa-tfFugRgpZf0kr0RsfTYGPGvUUXHA9JT-Bj-a25dvcA__XBW6idR3AcMvOh6IlJvW8D1FMyZY!/</t>
  </si>
  <si>
    <t>https://sede-tu.seg-social.gob.es/wps/portal/tussR/tuss/Login/!ut/p/a1/04_Sj9CPykssy0xPLMnMz0vMAfGjzOIN3E1MDL0sjLz8Db1cDRxNzHxCDUP8DA28zIEKIkEKcABHA0L6w_Wj8CoxMIMpwG2Fl35Uek5-Eti5kY55ScYW6fpRRalpqUWpRXqlRUDhjJKSgmIrVQNVg_Lycr30_Pz0nFS91GJVA2w6MvKLS_QjUBTqF-RGGGSZ5pT5OCoqAgCns6z2/dl5/d5/L2dBISEvZ0FBIS9nQSEh/</t>
  </si>
  <si>
    <t>ministry of finance</t>
  </si>
  <si>
    <t>https://www.clasespasivas.sepg.pap.hacienda.gob.es/sitios/clasespasivas/es-ES/infoFuturaPension/paginas/autocalculopension.aspx</t>
  </si>
  <si>
    <t>social security</t>
  </si>
  <si>
    <t>https://sede.seg-social.gob.es/wps/portal/sede/sede/Ciudadanos/CiudadanoDetalle/!ut/p/z1/pVRdb9owFP0r7IHH4Gs7cZJJ00Q7RGGlCChdyQtKYgdcESdNXGj__Wz2IdaO0Iq8xB_3Hp17zvVFEbpHkYq3chVrWah4Y_aLiC0pZi4OAV_3YdCD7nz0fR7SCe0PMPqxD4AjXxdQ9J78IwEQnsy_QxGKUqVLvUaLWnCxTAulhZK8qNtgD9qQyice81jZk1Ko2pQmzJIADj221E91bUHKVHK0iGMWZsQLHYYD6riYB04ouO8QNxE-T3BKE9-Qjpp47WnvA5p0aUbAzQF9wtAQRatNkfxyqasSGqxQVIlMVKLqPFXmeK11-bkNbdjtdp1arJy6SGW86djqB0alSgm9xG2QiovnzlrnXwffvvwPbV3UGt2_QUFXYFk00Ox7aGEc9g8C8IULXTy-ZeSqhyEwam6l2KG5Kqrc1DI78EIkmMWQOMa9zHG5nzhBYKzxOSceS7mb0Ow3vDcOAA-BXAMbBdANJ7P59Q2mfaBnwr8u71_2fbBqyYfHx6hr2tB23rMR6kgfSiVTWdhdtbWruvXS0lWcS20NyWXdEs-l4FKYxLoV89wk1CZAy22x71efef5rPcGQMIJfwOwOiGHUUHBKCY3TDDs0Fa7jZr7rhMSWHpAsYMLziBu-tWviWfhxMJhOmu36APwRu8B3z4Qfnno0H7DryNgA-ndj0Ug1uhyZp1LGeu1IlRXo_uD-MLj5IYwbSn_XUDrxEPCZ8MNTk_h8ZQ8HcpnP53lA2bSXjbSXuNNVvhz1qLfZ5pdJsLvN7O-Fbh68PxerTz8By-4FbA!!/dz/d5/L2dBISEvZ0FBIS9nQSEh/</t>
  </si>
  <si>
    <t>http://www.seg-social.es/wps/portal/wss/internet/Pensionistas</t>
  </si>
  <si>
    <t>https://www.mjusticia.gob.es/cs/Satellite/Portal/es/areas-tematicas/estado-civil/registro-civil</t>
  </si>
  <si>
    <t>www.mjusticia.gob.es/BUSCADIR/ServletControlador?apartado=buscadorGeneral&amp;tipo=RC&amp;lang=es_es</t>
  </si>
  <si>
    <t>https://www.agenciatributaria.es/AEAT.internet/Inicio/_Segmentos_/Ciudadanos/Minimos__reducciones_y_deducciones_en_el_IRPF/Deduccion_por_maternidad/Deduccion_por_maternidad.shtml</t>
  </si>
  <si>
    <t>http://www.seg-social.es/wps/portal/wss/internet/Pensionistas/Servicios/34887/40968/41091</t>
  </si>
  <si>
    <t>government of Catalonia</t>
  </si>
  <si>
    <t>http://web.gencat.cat/es/tramits/que-cal-fer-si/vull-casar-me-pel-civil/</t>
  </si>
  <si>
    <t>City of Zaragoza</t>
  </si>
  <si>
    <t>https://www.aragon.es/-/expediente-previo-al-matrimonio-civil-en-zaragoza-con-cita-previa-</t>
  </si>
  <si>
    <t>https://www.juntadeandalucia.es/temas/familias-igualdad/formar-familia/parejas/matrimonio.html</t>
  </si>
  <si>
    <t>Region of madrid</t>
  </si>
  <si>
    <t>https://www.comunidad.madrid/servicios/justicia/matrimonio</t>
  </si>
  <si>
    <t>Region C.Valenciana</t>
  </si>
  <si>
    <t>http://www.registrocivil.gva.es/es/matrimonio-civil</t>
  </si>
  <si>
    <t>Ministery of justice</t>
  </si>
  <si>
    <t>https://www.mjusticia.gob.es/cs/Satellite/Portal/es/servicios-ciudadano/tramites-gestiones-personales/inscripcion-matrimonio</t>
  </si>
  <si>
    <t>https://www.juntadeandalucia.es/temas/familias-igualdad/formar-familia/parejas/parejas-hecho.html</t>
  </si>
  <si>
    <t>Region of Aragon</t>
  </si>
  <si>
    <t>https://www.aragon.es/tramitador/-/tramite/registro-administrativo-parejas-estables-casadas</t>
  </si>
  <si>
    <t>https://www.gva.es/es/inicio/procedimientos?id_proc=917</t>
  </si>
  <si>
    <t>Pais Vasco</t>
  </si>
  <si>
    <t>https://www.justizia.eus/matrimonio-civil/presencial</t>
  </si>
  <si>
    <t>https://www.euskadi.eus/web01-a2famil/es/contenidos/informacion/requisitos_documen_parejhecho/es_requidoc/index.shtml</t>
  </si>
  <si>
    <t>City of Madrid</t>
  </si>
  <si>
    <t>https://sede.madrid.es/portal/site/tramites/menuitem.62876cb64654a55e2dbd7003a8a409a0/?vgnextoid=92369e9a8dd28310VgnVCM1000000b205a0aRCRD&amp;vgnextchannel=d6e537c190180210VgnVCM100000c90da8c0RCRD&amp;vgnextfmt=default</t>
  </si>
  <si>
    <t>City of Barcelona</t>
  </si>
  <si>
    <t>https://seuelectronica.ajuntament.barcelona.cat/oficinavirtual/es/tramit/19990001998</t>
  </si>
  <si>
    <t>City of Valencia</t>
  </si>
  <si>
    <t>https://sede.valencia.es/sede/registro/procedimiento/PA.BO.10</t>
  </si>
  <si>
    <t>City of Málaga</t>
  </si>
  <si>
    <t>https://sede.malaga.eu/es/tramitacion/detalle-del-tramite/index.html?tipoVO=5&amp;id=396#.X3TEzvztbIU</t>
  </si>
  <si>
    <t>Ministery of interior</t>
  </si>
  <si>
    <t>http://www.interior.gob.es/ca/web/servicios-al-ciudadano/procedimiento-de-expedicion'</t>
  </si>
  <si>
    <t>General Dir. Policy</t>
  </si>
  <si>
    <t>https://www.dnielectronico.es/PortalDNIe/PRF1_Cons02.action?pag=REF_1084&amp;id_menu=55</t>
  </si>
  <si>
    <t>government-ministery of justice</t>
  </si>
  <si>
    <t>https://sede.mjusticia.gob.es/cs/Satellite/Sede/es/tramites/certificado-nacimiento</t>
  </si>
  <si>
    <t>http://www.seg-social.es/wps/portal/wss/internet/Trabajadores/PrestacionesPensionesTrabajadores/10938/11566/1761'</t>
  </si>
  <si>
    <t xml:space="preserve">MUFACE -Civil Servant </t>
  </si>
  <si>
    <t>https://www.muface.es/muface_Home/muface_Index/aviso-tse.html</t>
  </si>
  <si>
    <t>ministry of education and professional training</t>
  </si>
  <si>
    <t>https://www.educacion.gob.es/notasdecorte/compBdDo</t>
  </si>
  <si>
    <t>https://www.ciencia.gob.es/portal/site/MICINN/menuitem.7eeac5cd345b4f34f09dfd1001432ea0/?vgnextoid=a600988b5c3a4610VgnVCM1000001d04140aRCRD</t>
  </si>
  <si>
    <t>http://universitats.gencat.cat/es/inici/index.html</t>
  </si>
  <si>
    <t>Region of Valencia</t>
  </si>
  <si>
    <t>http://innova.gva.es/es/web/universidad/preinscripcion</t>
  </si>
  <si>
    <t>Region de Madrid</t>
  </si>
  <si>
    <t>https://www.comunidad.madrid/servicios/educacion/solicitud-plaza-universitaria-preinscripcion</t>
  </si>
  <si>
    <t>Región de andalucía</t>
  </si>
  <si>
    <t>https://www.juntadeandalucia.es/temas/estudiar/universidad/acceso.html</t>
  </si>
  <si>
    <t>City of Sevilla</t>
  </si>
  <si>
    <t>https://estudiantes.us.es/</t>
  </si>
  <si>
    <t>City of Granada</t>
  </si>
  <si>
    <t>https://saap.ugr.es/admision/grados/tramites-solicitud/documentacion/solicitud</t>
  </si>
  <si>
    <t>https://web.gencat.cat/es/tramits/tramits-temes/Preinscripcio-universitaria</t>
  </si>
  <si>
    <t>https://www.ucm.es/acceso</t>
  </si>
  <si>
    <t>https://www.uv.es/uvweb/futurs_estudiants/es/admision-grados/preinscripcion/introduccion-1285852730221.html</t>
  </si>
  <si>
    <t>Ministery of education</t>
  </si>
  <si>
    <t>http://www.educacionyfp.gob.es/servicios-al-ciudadano/catalogo/estudiantes/becas-ayudas.html</t>
  </si>
  <si>
    <t>https://www.educacionyfp.gob.es/servicios-al-ciudadano/becas-ayudas.html'</t>
  </si>
  <si>
    <t>¡https://www.educacionyfp.gob.es/servicios-al-ciudadano/catalogo/estudiantes/becas-ayudas/movilidad/universitarios.html'</t>
  </si>
  <si>
    <t>http://csirc.ugr.es/informatica/ServiciosCorporativos/PIUs.html</t>
  </si>
  <si>
    <t>http://www.ub.edu/monub/</t>
  </si>
  <si>
    <t>https://secvirtual.uv.es/</t>
  </si>
  <si>
    <t>https://sevius.us.es/</t>
  </si>
  <si>
    <t>https://sede.ucm.es/TiProceeding/ciudadano?idEntidad=UCM&amp;entrada=ciudadano&amp;idLogica=loginComponent&amp;fkIdioma=ES'</t>
  </si>
  <si>
    <t>https://internacional.ugr.es/pages/movilidad/estudiantes/salientes</t>
  </si>
  <si>
    <t>https://www.us.es/internacional/movilidad/estudiante-us/movilidad-internacional</t>
  </si>
  <si>
    <t>https://www.ub.edu/web/ub/es/estudis/estudiar_UB/admissions/admissions_estrangers/admissions_estrangers.html</t>
  </si>
  <si>
    <t>https://www.educaweb.com/contenidos/educativos/estudiar-extranjero/tramites-necesarios-estudiar-extranjero/</t>
  </si>
  <si>
    <t>https://www.uv.es/uvweb/economia/es/estudios-grado/acceso-estudios-universitarios-iniciados-/extranjeros-1285857631010.html</t>
  </si>
  <si>
    <t>https://cpep.ugr.es/</t>
  </si>
  <si>
    <t>http://www.adeituv.es/?Page=que-hacemos&amp;seccion=practicas&amp;subseccion=42</t>
  </si>
  <si>
    <t>City of Barcelna</t>
  </si>
  <si>
    <t>https://www.ub.edu/web/ub/es/estudis/suport_estudi/practiques_treball/practiques.html</t>
  </si>
  <si>
    <t>https://www.us.es/empresas/practicas-y-empleo</t>
  </si>
  <si>
    <t>https://www.ucm.es/ope</t>
  </si>
  <si>
    <t>https://www.yrittajat.fi/</t>
  </si>
  <si>
    <t>Digital and Population Data Services Agency</t>
  </si>
  <si>
    <t>https://www.infofinland.fi/fi/elama-suomessa/tyo-ja-yrittajyys/yrityksen-perustaminen</t>
  </si>
  <si>
    <t>Centre for Economic Development, Transport and the Environment</t>
  </si>
  <si>
    <t>http://www.ely-keskus.fi/web/ely/yrityksen-perustaminen#.V5hU1Jhf0iR</t>
  </si>
  <si>
    <t>Ministry of Economic Affairs and Employment of Finland</t>
  </si>
  <si>
    <t>http://www.te-palvelut.fi/te/fi/tyonantajalle/yrittajalle/index.html</t>
  </si>
  <si>
    <t>https://www.yrittajat.fi/yrittajan-abc/perustietoa-yrittajyydesta/yrityksen-perustaminen/liiketoimintasuunnitelman-tekeminen</t>
  </si>
  <si>
    <t>https://www.yrittajat.fi/yrittajan-abc/taloushallinto-ja-maksut/yritysrahoitus-316285</t>
  </si>
  <si>
    <t>https://www.suomi.fi/yritykselle/yrityksen-rahoitus-ja-tuet/rahoituksen-suunnittelu</t>
  </si>
  <si>
    <t>Finnish Tax Administration</t>
  </si>
  <si>
    <t>https://www.vero.fi/tietoa-verohallinnosta/yhteystiedot-ja-asiointi/asioi-verkossa/verovelkatodistuksen-tilaaminen/</t>
  </si>
  <si>
    <t>Finnish Patent and Registration Office and Finnish Tax Administration</t>
  </si>
  <si>
    <t>https://www.ytj.fi/</t>
  </si>
  <si>
    <t>https://www.prh.fi/fi/kaupparekisteri.html</t>
  </si>
  <si>
    <t>https://www.ytj.fi/index/ilmoittaminen/perustamisilmoitus.html</t>
  </si>
  <si>
    <t>https://www.ytj.fi/index/ilmoittaminen.html</t>
  </si>
  <si>
    <t>https://www.vero.fi/sahkoiset-asiointipalvelut/omavero/</t>
  </si>
  <si>
    <t>The Federation of Finnish Enterprises</t>
  </si>
  <si>
    <t>https://www.yrittajat.fi/yrittajan-abc/yrittajan-sosiaaliturva-316153</t>
  </si>
  <si>
    <t>https://www.suomi.fi/yritykselle/yrityksen-perustaminen/yrittajan-arki-ja-toimeentulo/opas/yrittajan-vakuutukset</t>
  </si>
  <si>
    <t>https://www.kela.fi/tyoterveyshuolto-yrittaja</t>
  </si>
  <si>
    <t>https://www.yrittajat.fi/yrittajan-abc/yrittajan-sosiaaliturva/yrittajan-tyoterveyshuolto-316207</t>
  </si>
  <si>
    <t>Finnish Patent and Registration Office office and Finnish Tax Administration</t>
  </si>
  <si>
    <t>https://www.suomi.fi/yritykselle/vastuut-ja-velvollisuudet/ymparistovastuu/opas/yrityksen-ymparistovastuu</t>
  </si>
  <si>
    <t>https://www.yrittajat.fi/yrittajan-abc/energia-ja-ymparisto/ymparistotietoa/ymparistoluvat-318214</t>
  </si>
  <si>
    <t>https://www.ym.fi/fi-FI/Ymparisto/Lainsaadanto_ja_ohjeet</t>
  </si>
  <si>
    <t>https://www.suomi.fi/yritykselle/vastuut-ja-velvollisuudet/ymparistovastuu</t>
  </si>
  <si>
    <t>Regional State Administrative Agencies</t>
  </si>
  <si>
    <t>https://sahkoinenasiointi.ahtp.fi/fi/palvelut</t>
  </si>
  <si>
    <t>http://www.te-palvelut.fi/te/fi/tyonhakijalle/jos_jaat_tyottomaksi/index.html</t>
  </si>
  <si>
    <t>https://www.kela.fi/tyottomat</t>
  </si>
  <si>
    <t>The Federation of Unemployment Funds in Finland</t>
  </si>
  <si>
    <t>https://www.tyj.fi/jos-jaat-tyottomaksi/paivarahalaskuri/</t>
  </si>
  <si>
    <t>https://www.kela.fi/tyottomyysetuutta-kelasta</t>
  </si>
  <si>
    <t>https://www.kela.fi/paatoksesta-valittaminen</t>
  </si>
  <si>
    <t>http://www.te-palvelut.fi/te/fi/tyonhakijalle/jos_jaat_tyottomaksi/tyottomyysturva/tyottomyysetuus/index.html</t>
  </si>
  <si>
    <t>https://www.tyj.fi/jos-jaat-tyottomaksi/</t>
  </si>
  <si>
    <t>https://www.kela.fi/asumisen-tuet</t>
  </si>
  <si>
    <t>Environmental Administration</t>
  </si>
  <si>
    <t>https://www.ymparisto.fi/asuminen</t>
  </si>
  <si>
    <t>https://www.suomi.fi/kansalaiselle/asuminen-ja-rakentaminen/asunnon-hankinta</t>
  </si>
  <si>
    <t>https://www.kkv.fi/Tietoa-ja-ohjeita/Maksut-laskut-perinta/</t>
  </si>
  <si>
    <t>https://www.suomi.fi/kansalaiselle/talouden-hoitaminen/oman-talouden-suunnittelu/opas/oman-talouden-kriisitilanteet/jos-velkaannut</t>
  </si>
  <si>
    <t>Public Legal Aid Offices</t>
  </si>
  <si>
    <t>https://oikeus.fi/oikeusapu/fi/index/talous_ja_velkaneuvonta/asiakkaaksi/sahkoinenasiointipalvelu.html</t>
  </si>
  <si>
    <t>https://www.te-palvelut.fi/te/fi/tyonhakijalle/tukea_tyollistymiseen/vamma_tai_sairaus/index.html</t>
  </si>
  <si>
    <t>https://www.suomi.fi/kansalaiselle/tyoelama-ja-tyottomyys/tyottomyys/opas/kun-jaat-tyottomaksi/tyottoman-terveys-ja-hyvinvoinnin-tukeminen</t>
  </si>
  <si>
    <t>Finnish Institute for Health and Welfare</t>
  </si>
  <si>
    <t>https://thl.fi/fi/web/sote-uudistus/tulevaisuuden-sosiaali-ja-terveyskeskus/toimivia-toimintamalleja-hankkeiden-tueksi/tyottoman-terveystarkastus</t>
  </si>
  <si>
    <t>The Finnish Association of People with Physical Disabilities</t>
  </si>
  <si>
    <t>https://www.invalidiliitto.fi/</t>
  </si>
  <si>
    <t>https://www.kela.fi/vammaistuet</t>
  </si>
  <si>
    <t>http://www.te-palvelut.fi/te/fi/tyonhakijalle/tukea_tyollistymiseen/vamma_tai_sairaus/index.html</t>
  </si>
  <si>
    <t>https://www.vero.fi/henkiloasiakkaat/verokortti-ja-veroilmoitus/verokortti/</t>
  </si>
  <si>
    <t>https://www.kela.fi/yleinen-asumistuki-nain-haet</t>
  </si>
  <si>
    <t>https://www.kela.fi/korkoavustus-nain-haet</t>
  </si>
  <si>
    <t>https://www.te-palvelut.fi/te/fi/tyonhakijalle/jos_jaat_tyottomaksi/tyottomyysturva/tyottomyysetuus/index.html</t>
  </si>
  <si>
    <t>https://www.kela.fi/oikeus-tyottomyysetuuteen</t>
  </si>
  <si>
    <t>https://www.kela.fi/sairauspaivaraha_nain-haet</t>
  </si>
  <si>
    <t>https://asiointi.mol.fi/omaasiointi/?kieli=fi</t>
  </si>
  <si>
    <t>https://www.te-palvelut.fi/te/fi/tyonhakijalle/tukea_tyollistymiseen/index.html</t>
  </si>
  <si>
    <t>https://www.kela.fi/ilmoita-tyottomyyspaivat</t>
  </si>
  <si>
    <t>https://www.te-palvelut.fi/te/fi/tyonhakijalle/loyda_toita/mista_toita/tyotarjous/index.html</t>
  </si>
  <si>
    <t>https://www.vero.fi/henkiloasiakkaat/verokortti-ja-veroilmoitus/veroilmoitus_ja_verotuspaato/</t>
  </si>
  <si>
    <t>Finnish Centre for Pensions.</t>
  </si>
  <si>
    <t>https://www.tyoelake.fi/elakelaskuri/</t>
  </si>
  <si>
    <t>https://www.tyoelake.fi/miten-haen-elaketta/</t>
  </si>
  <si>
    <t>Social Insurance Institution of Finland</t>
  </si>
  <si>
    <t>https://www.kela.fi/elakkeet-kansainvalisissa-tilanteissa</t>
  </si>
  <si>
    <t>Social Insurance Institution of Finland (KELA)</t>
  </si>
  <si>
    <t>https://www.kela.fi/vanhempainpaivarahat</t>
  </si>
  <si>
    <t>https://www.tyosuojelu.fi/tyosuhde/muut-vapaat-tyosta/perhevapaat</t>
  </si>
  <si>
    <t>https://www.infofinland.fi/fi/elama-suomessa/tyo-ja-yrittajyys/tyontekijan-oikeudet-ja-velvollisuudet/perhevapaat</t>
  </si>
  <si>
    <t>https://dvv.fi/lapsen-nimen-ilmoittaminen</t>
  </si>
  <si>
    <t>https://dvv.fi/isyyden-vahvistaminen</t>
  </si>
  <si>
    <t>https://www.kela.fi/lapsilisa-nain-haet</t>
  </si>
  <si>
    <t>https://dvv.fi/vihkiminen</t>
  </si>
  <si>
    <t>Judicial Administration Agencies</t>
  </si>
  <si>
    <t>https://oikeus.fi/fi/index/lomakkeet/avioero.html</t>
  </si>
  <si>
    <t>The Finnish Police</t>
  </si>
  <si>
    <t>https://www.poliisi.fi/passi</t>
  </si>
  <si>
    <t>https://dvv.fi/syntymatodistus</t>
  </si>
  <si>
    <t>https://www.kela.fi/eurooppalainen-sairaanhoitokortti</t>
  </si>
  <si>
    <t>https://www.suomi.fi/kansalaiselle/parisuhde-ja-perhe/laheisen-kuolema/opas/kuolemantapauksen-sattuessa/ilmoitus-kuolemasta</t>
  </si>
  <si>
    <t>https://www.kela.fi/muistin-tueksi</t>
  </si>
  <si>
    <t>Finnish National Agency for Education</t>
  </si>
  <si>
    <t>https://opintopolku.fi/wp/fi/</t>
  </si>
  <si>
    <t>https://opintopolku.fi/wp/yliopisto/kuka-voi-hakea-yliopistoon/</t>
  </si>
  <si>
    <t>https://opintopolku.fi/wp/valintojen-tuki/yhteishaku/korkeakoulujen-yhteishaku/</t>
  </si>
  <si>
    <t>https://www.kela.fi/opiskelijat</t>
  </si>
  <si>
    <t>https://www.kela.fi/opintotuki</t>
  </si>
  <si>
    <t>https://www.kela.fi/opintotuki-ulkomaille</t>
  </si>
  <si>
    <t>University of Jyväskylä</t>
  </si>
  <si>
    <t>https://sisu.jyu.fi/student/login</t>
  </si>
  <si>
    <t>Tampere University</t>
  </si>
  <si>
    <t>https://sis-tuni.funidata.fi/student/login</t>
  </si>
  <si>
    <t>Aalto University</t>
  </si>
  <si>
    <t>https://oodi.aalto.fi/a/etusivu.html</t>
  </si>
  <si>
    <t>University of Helsinki</t>
  </si>
  <si>
    <t>https://weboodi.helsinki.fi/hy/etusivu.html</t>
  </si>
  <si>
    <t>University of Oulu</t>
  </si>
  <si>
    <t>https://weboodi.oulu.fi/oodi/etusivu.html</t>
  </si>
  <si>
    <t>https://into.aalto.fi/display/fiopinnot/Vaihto-opinnot</t>
  </si>
  <si>
    <t>https://studies.helsinki.fi/ohjeet/opiskele-ulkomailla</t>
  </si>
  <si>
    <t>https://www.oulu.fi/opiskelijalle/vaihto-opiskelu</t>
  </si>
  <si>
    <t>https://www.tuni.fi/opiskelijanopas/tampereen-yliopiston-opiskelijan-opas/kansainvalisty-opinnoissa</t>
  </si>
  <si>
    <t>https://www.jyu.fi/fi/opiskelijalle/kansainvalistyminen</t>
  </si>
  <si>
    <t>Aalto university</t>
  </si>
  <si>
    <t>https://www.aalto.fi/fi/palvelut/ura-ja-rekrytointipalvelut</t>
  </si>
  <si>
    <t>https://www.oulu.fi/opiskelijalle/tyoelamaan</t>
  </si>
  <si>
    <t>https://www.tuni.fi/opiskelijanopas/kasikirja/uni/4674?</t>
  </si>
  <si>
    <t>https://www.jyu.fi/fi/opiskelijalle/tyoelamataidot</t>
  </si>
  <si>
    <t>https://studies.helsinki.fi/ohjeet/tyo-ja-ura</t>
  </si>
  <si>
    <t>Ministry of Economy and Finance</t>
  </si>
  <si>
    <t>https://www.guichet-entreprises.fr/fr/</t>
  </si>
  <si>
    <t>https://www.service-public.fr/professionnels-entreprises/vosdroits/F32886</t>
  </si>
  <si>
    <t>Chamber of Commerce and Industry</t>
  </si>
  <si>
    <t>https://www.cci.fr/web/creation-d-entreprise/e.guide-creation</t>
  </si>
  <si>
    <t>https://www.aides-entreprises.fr/</t>
  </si>
  <si>
    <t>DILA (Directorate of Legal and Administrative Information) (Legal and administrative information department)</t>
  </si>
  <si>
    <t>https://www.service-public.fr/professionnels-entreprises/vosdroits/R18133</t>
  </si>
  <si>
    <t>INPI / Minstry of the Economy and Finance</t>
  </si>
  <si>
    <t>https://www.guichet-entreprises.fr/fr/article/espace-personnel/</t>
  </si>
  <si>
    <t>Infogreffe</t>
  </si>
  <si>
    <t>https://www.infogreffe.fr/formalites-entreprise/immatriculation-entreprise.html</t>
  </si>
  <si>
    <t>https://www.guichet-entreprises.fr/fr/creation-dentreprise/les-prealables-a-la-creation-dentreprise/les-formes-juridiques-de-lentreprise/</t>
  </si>
  <si>
    <t>https://www.service-public.fr/professionnels-entreprises/vosdroits/N10779</t>
  </si>
  <si>
    <t>https://www.service-public.fr/professionnels-entreprises/vosdroits/R14530</t>
  </si>
  <si>
    <t>DILA (Directorate of Legal and Administrative Information) (Directorate of Legal and Administrative Information)</t>
  </si>
  <si>
    <t>https://www.service-public.fr/professionnels-entreprises/vosdroits/N24267</t>
  </si>
  <si>
    <t>Pôle emploi</t>
  </si>
  <si>
    <t>https://candidat.pole-emploi.fr/inscription/preambule</t>
  </si>
  <si>
    <t>https://www.pole-emploi.fr/candidat/mes-droits-aux-aides-et-allocati.html</t>
  </si>
  <si>
    <t>Pole Emploi</t>
  </si>
  <si>
    <t>https://candidat.pole-emploi.fr/candidat/simucalcul/perteemploi</t>
  </si>
  <si>
    <t>https://candidat.pole-emploi.fr/inscription/Preambule</t>
  </si>
  <si>
    <t>Pôle Emploi</t>
  </si>
  <si>
    <t>https://www.pole-emploi.fr/candidat/vos-droits-et-demarches/reclamations/comment-deposer-une-reclamation.html</t>
  </si>
  <si>
    <t>https://www.pole-emploi.fr/candidat/vos-droits-et-demarches/reclamations.html</t>
  </si>
  <si>
    <t xml:space="preserve">Ministry of Health and Solidarity </t>
  </si>
  <si>
    <t>https://www.mesdroitssociaux.gouv.fr/accueil/</t>
  </si>
  <si>
    <t>https://www.service-public.fr/particuliers/vosdroits/N20360</t>
  </si>
  <si>
    <t>https://www.service-public.fr/particuliers/vosdroits/N99</t>
  </si>
  <si>
    <t>https://www.pole-emploi.fr/candidat/vos-droits-et-demarches/ma-protection-sociale/assurance-maladie-maternite-inva.html</t>
  </si>
  <si>
    <t>General Directorate of Public Finance</t>
  </si>
  <si>
    <t>https://cfspart.impots.gouv.fr/LoginAccess?op=c&amp;url=aHR0cHM6Ly9jZnNwYXJ0LmltcG90cy5nb3V2LmZyL3BvcnRhbC9kZ2kvcHVibGljL3BlcnNvP3BhZ2VJZD1wbmEycGFyJnNmaWQ9MzA=</t>
  </si>
  <si>
    <t>https://www.pole-emploi.fr/candidat/mes-droits-aux-aides-et-allocati/lessentiel-a-savoir-sur-lallocat.html</t>
  </si>
  <si>
    <t>https://www.pole-emploi.fr/candidat/pole-emploi-et-vous/vos-droits-et-vos-engagements.html</t>
  </si>
  <si>
    <t>http://www.pole-emploi.fr/candidat/vos-droits-et-vos-engagements-@/suarticle.jspz?id=4886</t>
  </si>
  <si>
    <t>https://www.pole-emploi.fr/accueil/</t>
  </si>
  <si>
    <t>https://www.pole-emploi.fr/candidat/vos-services-en-ligne/emploi-store/trouver-un-emploi.html</t>
  </si>
  <si>
    <t>https://www.pole-emploi.fr/candidat/vos-droits-et-demarches/vos-demarches-aupres-de-pole-emp/les-modalites-pour-declarer-votr.html</t>
  </si>
  <si>
    <t>https://www.pole-emploi.fr/candidat/vos-droits-et-demarches/vos-changements-de-situation.html</t>
  </si>
  <si>
    <t>https://www.impots.gouv.fr/portail/particulier/declarer-mes-revenus</t>
  </si>
  <si>
    <t>https://www.service-public.fr/particuliers/vosdroits/R3038</t>
  </si>
  <si>
    <t>CNAV (National Old Age Pension Fund)</t>
  </si>
  <si>
    <t>https://www.lassuranceretraite.fr/portail-info/home.html</t>
  </si>
  <si>
    <t>https://www.lassuranceretraite.fr/portail-info/home/retraite/mes-demarches/retraite-etranger.html</t>
  </si>
  <si>
    <t>https://www.service-public.fr/particuliers/vosdroits/N19978</t>
  </si>
  <si>
    <t>https://www.service-public.fr/particuliers/vosdroits/N510</t>
  </si>
  <si>
    <t>City of Paris</t>
  </si>
  <si>
    <t>https://www.paris.fr/pages/naissance-81/</t>
  </si>
  <si>
    <t>City of Toulouse</t>
  </si>
  <si>
    <t>http://www.toulouse.fr/web/demarches/-/declaration-de-naissance?redirect=http%3A%2F%2Fwww.toulouse.fr%2Fweb%2Fpetite-enfance%2Fautour-de-l-enfant%3Fp_p_id%3D3%26p_p_lifecycle%3D0%26p_p_state%3Dmaximized%26p_p_mode%3Dview%26_3_groupId%3D0%26_3_keywords%3Dd%25C3%25A9claration%2Bnaissance%26_3_struts_action%3D%252Fsearch%252Fsearch&amp;inheritRedirect=true</t>
  </si>
  <si>
    <t>City of Marseille</t>
  </si>
  <si>
    <t>https://eservices.marseille.fr/famille/naissance</t>
  </si>
  <si>
    <t>City of Lyon</t>
  </si>
  <si>
    <t>https://www.lyon.fr/demarche/etat-civil/declaration-de-naissance</t>
  </si>
  <si>
    <t>https://www.nice.fr/fr/etat-civil-moments-de-vie/la-naissance</t>
  </si>
  <si>
    <t>City of Nantes</t>
  </si>
  <si>
    <t>https://metropole.nantes.fr/services/administration-etat-civil/etat-civil/declaration-naissance</t>
  </si>
  <si>
    <t>City of Montpellier</t>
  </si>
  <si>
    <t>https://www.montpellier.fr/2088-declaration-de-naissance-traduction-lsf.htm</t>
  </si>
  <si>
    <t>City of Strasbourg</t>
  </si>
  <si>
    <t>https://www.strasbourg.eu/declaration-naissance</t>
  </si>
  <si>
    <t>City of Bordeaux</t>
  </si>
  <si>
    <t>http://www.bordeaux.fr/p135332/naissance-d-un-enfant</t>
  </si>
  <si>
    <t>City of Lille</t>
  </si>
  <si>
    <t>https://www.lille.fr/Annuaire-des-demarches/Declarer-une-naissance</t>
  </si>
  <si>
    <t>City of Rennes</t>
  </si>
  <si>
    <t>https://www.annuaire-mairie.fr/declaration-naissance-rennes.html</t>
  </si>
  <si>
    <t>City of Reims</t>
  </si>
  <si>
    <t>https://www.reims.fr/la-ville-de-reims/demarches-administratives/etat-civil/declarer-une-naissance-6369.html?L=854</t>
  </si>
  <si>
    <t>City of Saint-Etienne</t>
  </si>
  <si>
    <t>https://connect.saint-etienne.fr/demarche/130/4</t>
  </si>
  <si>
    <t>https://www.lehavre.fr/pratique/declaration-de-naissance</t>
  </si>
  <si>
    <t>City of Toulon</t>
  </si>
  <si>
    <t>https://toulon.fr/demarches/demarche/declarer-une-naissance</t>
  </si>
  <si>
    <t>https://www.grenoble.fr/demarche/31/659-declaration-de-naissance.htm</t>
  </si>
  <si>
    <t>City of Dijon</t>
  </si>
  <si>
    <t>https://www.dijon.fr/Dijon-au-quotidien/Etat-civil/Les-demarches-liees-a-l-etat-civil/Naissance-reconnaissance-parrainage-republicain</t>
  </si>
  <si>
    <t>City of Angers</t>
  </si>
  <si>
    <t>http://www.angers.fr/services-demarches/demarches-pour-les-particuliers/etat-civil/naitre-a-angers/index.html</t>
  </si>
  <si>
    <t>City of Nimes</t>
  </si>
  <si>
    <t>https://www.nimes.fr/index.php?id=2496</t>
  </si>
  <si>
    <t>City of Villeubarnne</t>
  </si>
  <si>
    <t>https://www.villeurbanne.fr/demarches#demarche-423</t>
  </si>
  <si>
    <t>https://www.paris.fr/pages/naissance-81#autorite-parentale</t>
  </si>
  <si>
    <t>https://www.toulouse.fr/web/demarches/naissance/autorite-parentale</t>
  </si>
  <si>
    <t>https://www.lyon.fr/demarche/etat-civil/reconnaissance-dun-enfant</t>
  </si>
  <si>
    <t>https://metropole.nantes.fr/services/administration-etat-civil/etat-civil/reconnaitre-enfant</t>
  </si>
  <si>
    <t>https://www.montpellier.fr/3586-reconnaissance-d-un-enfant.htm</t>
  </si>
  <si>
    <t xml:space="preserve">City of Strasbourg </t>
  </si>
  <si>
    <t>https://www.strasbourg.eu/reconnaissance-avant-apres-naissance</t>
  </si>
  <si>
    <t>https://www.lille.fr/Mes-demarches-et-services/Etat-civil/Declarer-une-naissance-Reconnaitre-son-enfant</t>
  </si>
  <si>
    <t>https://metropole.rennes.fr/demarches-de-la-naissance</t>
  </si>
  <si>
    <t>https://www.reims.fr/la-ville-de-reims/demarches-administratives/etat-civil/reconnaitre-un-enfant-6368.html?L=11.html</t>
  </si>
  <si>
    <t>https://www.lehavre.fr/pratique/reconnaissance-avant-ou-apres-la-naissance</t>
  </si>
  <si>
    <t>https://toulon.fr/demarches/demarche/reconnaissance-de-l-enfant</t>
  </si>
  <si>
    <t xml:space="preserve">City of Grenoble </t>
  </si>
  <si>
    <t>https://www.grenoble.fr/demarche/317/659-declaration-de-reconnaissance.htm</t>
  </si>
  <si>
    <t>http://www.angers.fr/services-demarches/demarches-pour-les-particuliers/etat-civil/demande-d-acte-d-etat-civil/index.html</t>
  </si>
  <si>
    <t>https://www.villeurbanne.fr/demarches#demarche-424</t>
  </si>
  <si>
    <t>https://www.service-public.fr/particuliers/vosdroits/N156</t>
  </si>
  <si>
    <t>CAF</t>
  </si>
  <si>
    <t>http://www.caf.fr/allocataires/droits-et-prestations/s-informer-sur-les-aides/petite-enfance/les-allocations-familiales-af?active=tab1</t>
  </si>
  <si>
    <t>http://www.nice.fr/fr/etat-civil-moments-de-vie/le-mariage</t>
  </si>
  <si>
    <t>City of Paris</t>
  </si>
  <si>
    <t>https://www.paris.fr/pages/mariage-et-pacs-93/</t>
  </si>
  <si>
    <t>https://www.toulouse.fr/web/demarches/-/mariage-pieces-necessaires-a-la-constitution-du-dossier?redirect=%2Fweb%2Fdemarches%2Fmariage</t>
  </si>
  <si>
    <t>https://eservices.marseille.fr/famille/mariage</t>
  </si>
  <si>
    <t>https://www.lyon.fr/demarche/etat-civil/mariage-civil</t>
  </si>
  <si>
    <t>https://www.villeurbanne.fr/demarches#demarche-288</t>
  </si>
  <si>
    <t>https://www.nice.fr/fr/etat-civil-moments-de-vie/le-mariage</t>
  </si>
  <si>
    <t>https://metropole.nantes.fr/services/administration-etat-civil/etat-civil/mariage-nantes</t>
  </si>
  <si>
    <t>https://www.montpellier.fr/3583-se-marier-a-montpellier.htm</t>
  </si>
  <si>
    <t>https://www.strasbourg.eu/situation-couple</t>
  </si>
  <si>
    <t>http://www.bordeaux.fr/ebx/pgPresStand8.psml?_nfpb=true&amp;_pageLabel=pgPresStand8&amp;classofcontent=presentationStandard&amp;id=63975&amp;cmq_path=%2Fvos-droits%2F5e49b65929359427235c465d%2Fin%2Fcommunes%2F33063&amp;cmq_where=33000%20BORDEAUX</t>
  </si>
  <si>
    <t>https://www.lille.fr/Mes-demarches-et-services/Etat-civil/Se-marier-a-Lille</t>
  </si>
  <si>
    <t>https://metropole.rennes.fr/se-marier-rennes</t>
  </si>
  <si>
    <t>https://www.reims.fr/la-ville-de-reims/demarches-administratives/etat-civil/ceremonies-de-mariage-6371.html</t>
  </si>
  <si>
    <t>http://saintetienneaumont.com/index.php/droits-demarches?audience=part&amp;xml=F930</t>
  </si>
  <si>
    <t>https://www.lehavre.fr/pratique/mariage</t>
  </si>
  <si>
    <t>https://toulon.fr/demarches/demarche/se-marier-a-toulon</t>
  </si>
  <si>
    <t>https://www.grenoble.fr/demarche/173/659-dossier-de-mariage.htm</t>
  </si>
  <si>
    <t>https://www.dijon.fr/Dijon-au-quotidien/Etat-civil/Les-demarches-liees-a-l-etat-civil/Mariage-PACS</t>
  </si>
  <si>
    <t>http://www.angers.fr/services-demarches/demarches-pour-les-particuliers/etat-civil/se-marier-a-angers/index.html</t>
  </si>
  <si>
    <t>https://www.annuaire-mairie.fr/acte-de-divorce-paris.html</t>
  </si>
  <si>
    <t>https://www.annuaire-mairie.fr/acte-de-divorce-toulouse.html</t>
  </si>
  <si>
    <t>https://www.annuaire-mairie.fr/acte-de-divorce-marseille.html</t>
  </si>
  <si>
    <t>https://www.nice.fr/fr/formalites-administratives/livret-de-famille</t>
  </si>
  <si>
    <t>https://www.annuaire-mairie.fr/acte-de-divorce-nantes.html</t>
  </si>
  <si>
    <t>https://www.montpellier.fr/structure/414/240-service-de-l-etat-civil-structure.htm</t>
  </si>
  <si>
    <t>http://www.bordeaux.fr/p70154/etat-civil-papiers?cmq_path=%2Fvos-droits%2FN159%2Fin%2Fcommunes%2F33063&amp;cmq_where=33000%20BORDEAUX</t>
  </si>
  <si>
    <t>https://www.lille.fr/Mes-demarches-et-services/Etat-civil/Votre-livret-de-famille</t>
  </si>
  <si>
    <t>https://metropole.rennes.fr/le-livret-de-famille</t>
  </si>
  <si>
    <t>https://www.annuaire-mairie.fr/acte-de-divorce-reims.html</t>
  </si>
  <si>
    <t>https://connect.saint-etienne.fr/demarche/152/4</t>
  </si>
  <si>
    <t>https://www.lehavre.fr/pratique/vie-de-couple</t>
  </si>
  <si>
    <t>https://www.annuaire-mairie.fr/acte-de-divorce-toulon.html</t>
  </si>
  <si>
    <t>https://www.annuaire-mairie.fr/acte-de-divorce-grenoble.html</t>
  </si>
  <si>
    <t>https://www.annuaire-mairie.fr/acte-de-divorce-dijon.html</t>
  </si>
  <si>
    <t>https://www.annuaire-mairie.fr/acte-de-divorce-angers.html</t>
  </si>
  <si>
    <t>https://www.annuaire-mairie.fr/acte-de-divorce-nimes.html</t>
  </si>
  <si>
    <t>https://www.annuaire-mairie.fr/acte-de-divorce-villeurbanne.html</t>
  </si>
  <si>
    <t>https://www.paris.fr/pages/carte-nationale-d-identite-et-passeport-4825</t>
  </si>
  <si>
    <t>https://www.toulouse.fr/web/demarches/identite/passeport</t>
  </si>
  <si>
    <t>https://eservices.marseille.fr/papiers-citoyennete/passeport</t>
  </si>
  <si>
    <t>https://www.lyon.fr/demarche/titres-didentite/passeport-biometrique</t>
  </si>
  <si>
    <t>https://www.nice.fr/fr/formalites-administratives/passeport</t>
  </si>
  <si>
    <t>https://metropole.nantes.fr/services/administration-etat-civil/demarches/passeport</t>
  </si>
  <si>
    <t>https://www.montpellier.fr/4350-carte-d-identite-ou-passeport.htm</t>
  </si>
  <si>
    <t>https://www.strasbourg.eu/demande-rdv-carte-identite-passeport</t>
  </si>
  <si>
    <t>http://www.bordeaux.fr/p63976/teleprocedures-et-services-en-ligne</t>
  </si>
  <si>
    <t>https://www.lille.fr/Mes-demarches-et-services/Identite-et-citoyennete/Passeport-biometrique</t>
  </si>
  <si>
    <t>https://metropole.rennes.fr/demander-un-passeport-ou-une-carte-didentite</t>
  </si>
  <si>
    <t>https://www.reims.fr/en/la-ville-de-reims/demarches-administratives/passeport-biometrique-6352.html</t>
  </si>
  <si>
    <t>https://connect.saint-etienne.fr/</t>
  </si>
  <si>
    <t>https://www.lehavre.fr/pratique/identite-carte-nationale-didentite-passeport</t>
  </si>
  <si>
    <t>https://toulon.fr/demarches/demarche/titres-d-identite</t>
  </si>
  <si>
    <t>https://www.grenoble.fr/thematique/14/659-passeport.htm</t>
  </si>
  <si>
    <t>https://www.dijon.fr/Dijon-au-quotidien/Etat-civil/Les-formalites-administratives/Carte-d-identite-Passeport</t>
  </si>
  <si>
    <t>http://www.angers.fr/index.php?id=55280&amp;cmq_path=%2Fvos-droits%2FN360%2Fin%2Fcommunes%2F49007&amp;cmq_where=49000%20ANGERS#gadget-service-public-v3-particuliers-2193</t>
  </si>
  <si>
    <t>https://www.nimes.fr/index.php?id=3411</t>
  </si>
  <si>
    <t>https://www.villeurbanne.fr/demarches#demarche-6460</t>
  </si>
  <si>
    <t>http://www.teleservices.lyon.fr/etat-civil/naissance/</t>
  </si>
  <si>
    <t>https://eservices.marseille.fr/demande-d-acte-de-naissance</t>
  </si>
  <si>
    <t>https://www.toulouse.fr/web/demarches/demarches-en-ligne/services-en-ligne-etat-civil</t>
  </si>
  <si>
    <t>https://www.paris.fr/pages/etat-civil-100</t>
  </si>
  <si>
    <t>https://www.nice.fr/fr/formalites-administratives/la-delivrance-des-actes</t>
  </si>
  <si>
    <t>https://demarches.villeurbanne.fr/etat-civil/acte-de-naissance/</t>
  </si>
  <si>
    <t>https://eservices.nantesmetropole.fr/etat-civil</t>
  </si>
  <si>
    <t>https://www.montpellier.fr/4442-demande-d-acte-d-etat-civil.htm</t>
  </si>
  <si>
    <t>https://www.strasbourg.eu/acte-etat-civil-particulier</t>
  </si>
  <si>
    <t>https://www.lille.fr/Annuaire-des-demarches/Acte-de-naissance</t>
  </si>
  <si>
    <t>https://www.reims.fr/la-ville-de-reims/demarches-administratives/etat-civil/acte-de-naissance-2838.html</t>
  </si>
  <si>
    <t>https://connect.saint-etienne.fr/demarche/123/4</t>
  </si>
  <si>
    <t>https://www.lehavre.fr/pratique/actes-detat-civil-naissance-mariage-deces</t>
  </si>
  <si>
    <t>https://toulon.fr/demarches/demarche/demande-d-acte-de-naissance</t>
  </si>
  <si>
    <t>https://www.grenoble.fr/199-demande-d-acte-d-etat-civil.htm</t>
  </si>
  <si>
    <t>https://www.dijon.fr/Dijon-au-quotidien/Etat-civil/Les-demarches-liees-a-l-etat-civil/Acte-d-etat-civil-Livret-de-famille</t>
  </si>
  <si>
    <t>https://www.nimes.fr/index.php?id=278</t>
  </si>
  <si>
    <t xml:space="preserve">Health Insurance </t>
  </si>
  <si>
    <t>https://www.ameli.fr/assure/adresses-et-contacts/lobtention-dun-document/commander-une-carte-europeenne-dassurance-maladie-ceam</t>
  </si>
  <si>
    <t>https://www.demarches.interieur.gouv.fr/particuliers/declaration-deces</t>
  </si>
  <si>
    <t>https://www.service-public.fr/particuliers/vosdroits/F909</t>
  </si>
  <si>
    <t>Ministry for Higher Education and Research</t>
  </si>
  <si>
    <t>https://www.parcoursup.fr/</t>
  </si>
  <si>
    <t>https://www.service-public.fr/particuliers/vosdroits/N58</t>
  </si>
  <si>
    <t>https://www.service-public.fr/particuliers/vosdroits/R16390</t>
  </si>
  <si>
    <t xml:space="preserve">DILA (Directorate of Legal and Administrative Information) </t>
  </si>
  <si>
    <t>https://www.service-public.fr/particuliers/vosdroits/N20398</t>
  </si>
  <si>
    <t>Ministry of Health and Solidarity</t>
  </si>
  <si>
    <t>https://www.service-public.fr/particuliers/vosdroits/R18296</t>
  </si>
  <si>
    <t>Ministry for Higher education and Research</t>
  </si>
  <si>
    <t>https://www.etudiant.gouv.fr/pid33626-cid119255/aide-a-la-mobilite-en-master.html</t>
  </si>
  <si>
    <t>https://www.service-public.fr/particuliers/vosdroits/F15077</t>
  </si>
  <si>
    <t>University of Marseille</t>
  </si>
  <si>
    <t>https://ident.univ-amu.fr/cas/login?service=https%3A%2F%2Fent.univ-amu.fr%2FuPortal%2FLogin</t>
  </si>
  <si>
    <t>University of Nantes</t>
  </si>
  <si>
    <t>https://cas-ha.univ-nantes.fr/esup-cas-server/login?service=http%3A%2F%2Fwww.univ-nantes.fr%2Fservlet%2Fcom.jsbsoft.jtf.core.SG%3FPROC%3DIDENTIFICATION_FRONT</t>
  </si>
  <si>
    <t>University of Caen</t>
  </si>
  <si>
    <t>https://cas.unicaen.fr/login?service=http%3A%2F%2Fwww.unicaen.fr%2Fservlet%2Fcom.jsbsoft.jtf.core.SG%3FPROC%3DIDENTIFICATION_FRONT</t>
  </si>
  <si>
    <t>University of Strasbourg</t>
  </si>
  <si>
    <t>https://ernest.unistra.fr/plugins/UnistraLoginPlugin/jsp/privateLoginUnistra.jsp?redirect=https%3A%2F%2Fernest.unistra.fr%2Fjcms%2F</t>
  </si>
  <si>
    <t>University of Sorbonne</t>
  </si>
  <si>
    <t>https://mon.upmc.fr/uPortal/api/cookiecheck</t>
  </si>
  <si>
    <t>https://dri.univ-amu.fr/fr/partir-a-letranger</t>
  </si>
  <si>
    <t>http://international.unicaen.fr/partir-a-l-etranger/</t>
  </si>
  <si>
    <t>http://www.unistra.fr/index.php?id=17084</t>
  </si>
  <si>
    <t>https://www.univ-nantes.fr/partir-a-l-etranger-etudes-et-stages/</t>
  </si>
  <si>
    <t>https://www.sorbonne-universite.fr/offre-de-formation/etudier-linternational</t>
  </si>
  <si>
    <t>https://www.univ-amu.fr/fr/public/stages</t>
  </si>
  <si>
    <t>http://ufrdessciences.unicaen.fr/stages/</t>
  </si>
  <si>
    <t>https://www.unistra.fr/index.php?id=17046</t>
  </si>
  <si>
    <t>https://www.univ-nantes.fr/ancien-etudiant/carriere-emploi-formation-804364.kjsp</t>
  </si>
  <si>
    <t>https://lettres.sorbonne-universite.fr/formation/orientation-et-insertion/votre-convention-de-stage</t>
  </si>
  <si>
    <t>The Government of the Republic of Croatia</t>
  </si>
  <si>
    <t>https://www.gov.hr/</t>
  </si>
  <si>
    <t>https://www.hitro.hr/hr/pocetna</t>
  </si>
  <si>
    <t>The Ministry of Economy and Sustainable Development of the Republic of Croatia</t>
  </si>
  <si>
    <t>https://start.gov.hr/st/index.html</t>
  </si>
  <si>
    <t>Croatian Agency for SMEs, Innovations and Investments</t>
  </si>
  <si>
    <t>https://hamagbicro.hr/poslovno-planiranje/</t>
  </si>
  <si>
    <t>http://www.azra.hr/</t>
  </si>
  <si>
    <t>https://ida.hr/hr/</t>
  </si>
  <si>
    <t>Bank</t>
  </si>
  <si>
    <t>https://www.hbor.hr/</t>
  </si>
  <si>
    <t>Ministry of Economy, Entrepreneurship and Crafts</t>
  </si>
  <si>
    <t>https://gospodarstvo.gov.hr/o-ministarstvu/uprave-samostalne-sluzbe/uprava-za-poduzetnistvo-i-obrt-11197/11197?query=page/kategorija/ministarstvo</t>
  </si>
  <si>
    <t>The Republic of Croatia, Tax Administration</t>
  </si>
  <si>
    <t>http://www.porezna-uprava.hr/HR_obrasci/Stranice/default.aspx</t>
  </si>
  <si>
    <t>http://www.porezna-uprava.hr/Stranice/Naslovnica.aspx</t>
  </si>
  <si>
    <t>The Croatian Pension Insurance Institute</t>
  </si>
  <si>
    <t>https://lana.mirovinsko.hr/pristupni_list</t>
  </si>
  <si>
    <t>The Croatian Health Insurance Fund</t>
  </si>
  <si>
    <t>https://www.hzzo.hr/?s=obvezno+zdravstveno</t>
  </si>
  <si>
    <t>http://www.hzzo.hr/obvezno-osiguranje/prijava-promjena-i-odjava-u-obveznom-zdravstvenom-osiguranju/</t>
  </si>
  <si>
    <t>http://www.hzzo.hr/e-zdravstveno/</t>
  </si>
  <si>
    <t>https://narodne-novine.nn.hr/clanci/sluzbeni/2004_07_92_1760.html</t>
  </si>
  <si>
    <t>https://gov.hr/moja-uprava/rad/radni-odnos/52</t>
  </si>
  <si>
    <t>https://mzoe.gov.hr/o-ministarstvu-1065/djelokrug-4925/okolis/okolisna-dozvola/1452</t>
  </si>
  <si>
    <t>County</t>
  </si>
  <si>
    <t>https://www.pgz.hr/</t>
  </si>
  <si>
    <t>City of Zagreb</t>
  </si>
  <si>
    <t>https://www.zagreb.hr/</t>
  </si>
  <si>
    <t>https://www.dalmacija.hr/</t>
  </si>
  <si>
    <t>Croatian Employment Service</t>
  </si>
  <si>
    <t>https://www.hzz.hr/usluge-poslodavci-posloprimci/upis-u-evidenciju-nezaposlenih-hzz/</t>
  </si>
  <si>
    <t>https://gov.hr/moja-uprava/rad/nezaposleni/200</t>
  </si>
  <si>
    <t>https://www.hzz.hr/</t>
  </si>
  <si>
    <t>https://narodne-novine.nn.hr/clanci/sluzbeni/2011_04_38_915.html</t>
  </si>
  <si>
    <t>https://www.hzzo.hr/zastita-zdravlja-na-radu/ozljeda-na-radu/</t>
  </si>
  <si>
    <t>https://www.hzz.hr/usluge-poslodavci-posloprimci/prijava-u-evidenciju-nezaposlenih-covid19/novcana-naknada-za-nezaposlene-covid-19.php</t>
  </si>
  <si>
    <t>https://www.hzz.hr/usluge-poslodavci-posloprimci/#tab-posloprimci</t>
  </si>
  <si>
    <t>https://burzarada.hzz.hr/?AspxAutoDetectCookieSupport=1</t>
  </si>
  <si>
    <t>Croatian Pension Insurance Institute</t>
  </si>
  <si>
    <t>http://www.mirovinsko.hr/default.aspx?id=76</t>
  </si>
  <si>
    <t>https://gov.hr/moja-uprava/rad/mirovine/izracun-mirovine/211</t>
  </si>
  <si>
    <t>https://mss.gov.hr/naslovna/7</t>
  </si>
  <si>
    <t>https://www.mirovinsko.hr/hr/e-usluge/16</t>
  </si>
  <si>
    <t>https://www.mirovinsko.hr/hr/mirovine-primjenom-uredbi-eu-i-medjunarodnih-ugovora-o-socijalnom-osiguranju/172</t>
  </si>
  <si>
    <t>Croatian Health Insurance Fund</t>
  </si>
  <si>
    <t>http://www.hzzo.hr/rodiljne-i-roditeljske-potpore/</t>
  </si>
  <si>
    <t>Ministry of Administration</t>
  </si>
  <si>
    <t>https://matice.gov.hr/eNovorodjence/</t>
  </si>
  <si>
    <t>https://uprava.gov.hr/vijesti/prijava-rodjenja-djeteta-sve-na-jednom-mjestu/14718</t>
  </si>
  <si>
    <t>https://www.mirovinsko.hr/hr/fizicke-osobe/386</t>
  </si>
  <si>
    <t>https://pretinac.gov.hr/KorisnickiPretinac/eGradani.html</t>
  </si>
  <si>
    <t>https://gov.hr/moja-uprava/obitelj-i-zivot/brak-izvanbracna-zajednica-zivotno-partnerstvo/razvod-braka/171</t>
  </si>
  <si>
    <t>MINISTRY OF INTERNAL AFFAIRS</t>
  </si>
  <si>
    <t>https://mup.gov.hr/putovnica-330/330</t>
  </si>
  <si>
    <t>https://gov.hr/moja-uprava/drzavljanstvo-i-isprave/isprave/putovnica/297</t>
  </si>
  <si>
    <t>https://gov.hr/moja-uprava/obitelj-i-zivot/roditeljstvo/prijava-rodjenja-djeteta/326</t>
  </si>
  <si>
    <t>http://www.cezih.hr/EhicRequest/request.html</t>
  </si>
  <si>
    <t>https://uprava.gov.hr/o-ministarstvu/ustrojstvo/uprava-za-opcu-upravu/drzavne-matice/matica-umrlih/816</t>
  </si>
  <si>
    <t>https://gov.hr/moja-uprava/obitelj-i-zivot/smrt-i-nasljedjivanje/postupak-kod-smrtnog-slucaja/506</t>
  </si>
  <si>
    <t>Agency for Science and Higher Education</t>
  </si>
  <si>
    <t>https://www.studij.hr/</t>
  </si>
  <si>
    <t>University of Rijeka</t>
  </si>
  <si>
    <t>https://uniri.hr/?option=com_content&amp;view=category&amp;layout=blog&amp;id=13&amp;Itemid=128&amp;lang=hr</t>
  </si>
  <si>
    <t>https://www.azvo.hr/hr/</t>
  </si>
  <si>
    <t>The Croatian Agency for Mobility and EU Programmes</t>
  </si>
  <si>
    <t>http://www.studyincroatia.hr/studying-in-croatia/admissions-and-enrolment/how-to-apply-undergraduate-studies</t>
  </si>
  <si>
    <t>University of Split</t>
  </si>
  <si>
    <t>https://www.unist.hr/studiji-i-nastava</t>
  </si>
  <si>
    <t>https://www.unist.hr/sveuciliste</t>
  </si>
  <si>
    <t>https://www.postani-student.hr/Ucilista/Default.aspx</t>
  </si>
  <si>
    <t>https://diplomski.studij.hr/</t>
  </si>
  <si>
    <t>Algebra University</t>
  </si>
  <si>
    <t>https://www.algebra.hr/sveuciliste/en/studij/undergraduate-university-program/computing/apply-now/</t>
  </si>
  <si>
    <t>Ministry of Science, Education and Sports of the Republic of Croatia</t>
  </si>
  <si>
    <t>https://www.postani-student.hr/Ucenici/Prijava.aspx</t>
  </si>
  <si>
    <t>https://drzavnestipendije.mzo.hr/?AspxAutoDetectCookieSupport=1</t>
  </si>
  <si>
    <t>https://stemstipendije.mzo.hr/</t>
  </si>
  <si>
    <t>Croatian National Bank</t>
  </si>
  <si>
    <t>https://www.hpb.hr/gradanstvo/krediti/namjenski-krediti/kredit-za-skolarinu</t>
  </si>
  <si>
    <t>Institute for the Development of Education</t>
  </si>
  <si>
    <t>http://www.stipendije.info/hr/stipendije</t>
  </si>
  <si>
    <t>https://drzavnestipendije.mzo.hr/</t>
  </si>
  <si>
    <t>https://www.unist.hr/me%C4%91unarodna-suradnja/korisne-poveznice</t>
  </si>
  <si>
    <t>Informacijski Sustav Visokih U iliata</t>
  </si>
  <si>
    <t>https://www.isvu.hr/studomat/hr/prijava</t>
  </si>
  <si>
    <t>University of Zagreb</t>
  </si>
  <si>
    <t>http://www.unizg.hr/suradnja/medunarodna-suradnja/</t>
  </si>
  <si>
    <t>https://www.algebra.hr/visoko-uciliste/studij/prediplomski-studij/dizajn/?utm_term=upisi%20na%20fakultet&amp;utm_campaign=%5BS%5D%5BVUA%5D%5B110%5D+Preddiplomski+studij%5BZG%5D&amp;utm_source=adwords&amp;utm_medium=ppc&amp;hsa_acc=8589396767&amp;hsa_cam=1533204397&amp;hsa_grp=61291404671&amp;hsa_ad=435514373009&amp;hsa_src=g&amp;hsa_tgt=aud-676542981324:kwd-302420279193&amp;hsa_kw=upisi%20na%20fakultet&amp;hsa_mt=b&amp;hsa_net=adwords&amp;hsa_ver=3&amp;gclid=CjwKCAjwyo36BRAXEiwA24CwGbizuKdCvSvgqa0RAWbBPLBiLO_5Oshx080nkbL57gGeXmBYjZheAxoCypkQAvD_BwE</t>
  </si>
  <si>
    <t>https://www.unist.hr/</t>
  </si>
  <si>
    <t>University of Osijek</t>
  </si>
  <si>
    <t>http://www.unios.hr/</t>
  </si>
  <si>
    <t>University of Varaždin</t>
  </si>
  <si>
    <t>https://www.unin.hr/</t>
  </si>
  <si>
    <t>https://uniri.hr/</t>
  </si>
  <si>
    <t>University of Kutina</t>
  </si>
  <si>
    <t>https://www.libertas.hr/studiji-i-programi/</t>
  </si>
  <si>
    <t>University of Požega</t>
  </si>
  <si>
    <t>https://www.vup.hr/</t>
  </si>
  <si>
    <t>University of Zadar</t>
  </si>
  <si>
    <t>https://www.unizd.hr/</t>
  </si>
  <si>
    <t>University of Pula</t>
  </si>
  <si>
    <t>https://www.unipu.hr/</t>
  </si>
  <si>
    <t>Ministry of the interior</t>
  </si>
  <si>
    <t>http://vallalkozoiportal.gov.hu/</t>
  </si>
  <si>
    <t>http://vallalkozoiportal.gov.hu/vallalkozoi-ismeretek-0</t>
  </si>
  <si>
    <t>http://vallalkozoiportal.gov.hu/kedvezmenyes-hitelprogramok</t>
  </si>
  <si>
    <t>Hungarian National Bank</t>
  </si>
  <si>
    <t>https://mnb.hu/nhphajra#Ut</t>
  </si>
  <si>
    <t>Ministry of Innovation and Technology</t>
  </si>
  <si>
    <t>https://vali.ifka.hu/</t>
  </si>
  <si>
    <t>National Tax Authority</t>
  </si>
  <si>
    <t>https://www.nav.gov.hu/nav/letoltesek/nyomtatvanykitolto_programok/nyomtatvanykitolto_programok_nav/kerelmek/igazol.html</t>
  </si>
  <si>
    <t>https://magyarorszag.hu/szuf_fooldal#ugyleiras,95e13635-cec7-42a6-8cf4-026ff0e07de3,cegalapitas_cegbirosagi_bejegyzese___valtozasok_bejegyzese</t>
  </si>
  <si>
    <t>https://ceginformaciosszolgalat.kormany.hu/</t>
  </si>
  <si>
    <t>https://magyarorszag.hu/szuf_fooldal#ugyleiras,1a382e44-884f-46b2-83cc-b89ca66f4d9e</t>
  </si>
  <si>
    <t>https://e-ugyintezes.onyf.hu/enyenyi/LoginPage.aspx</t>
  </si>
  <si>
    <t>https://magyarorszag.hu/szuf_fooldal#ugyleiras,c63d5fc2-7e4b-4a5a-8100-98dfe47c77bb</t>
  </si>
  <si>
    <t>http://nav.gov.hu/nav/letoltesek/nyomtatvanykitolto_programok/nyomtatvanykitolto_programok_nav/adatbejelentok_adatmodositok/20T1041.html</t>
  </si>
  <si>
    <t>https://nfsz.munka.hu/tart/munkaadok</t>
  </si>
  <si>
    <t>Prime Minister's Cabinet Office</t>
  </si>
  <si>
    <t>http://ippc.kormany.hu/ekhe-koteles-tevekenysegek</t>
  </si>
  <si>
    <t>Governement's Admin Office</t>
  </si>
  <si>
    <t>http://kormanyablak.hu/hu/feladatkorok/196/OKTVF00233</t>
  </si>
  <si>
    <t>https://magyarorszag.hu/szuf_fooldal#ugyleiras,5fd66780-f523-478b-8332-7b5f2b2c2ef1,allaskeresesi_jaradek__segely</t>
  </si>
  <si>
    <t>https://nfsz.munka.hu/tart/allaskeresok</t>
  </si>
  <si>
    <t>Government Office</t>
  </si>
  <si>
    <t>http://kormanyablak.hu/hu/feladatkorok/15/MUNKP00063</t>
  </si>
  <si>
    <t>Courts of Hungary</t>
  </si>
  <si>
    <t>https://birosag.hu/kozigazgatasi-eljaras-2020-aprilis-1-jetol</t>
  </si>
  <si>
    <t>Local governments - Municipality ASP e-service portal</t>
  </si>
  <si>
    <t>e-onkormanyzat.gov.hu</t>
  </si>
  <si>
    <t>https://nfsz.munka.hu/cikk/81/Altalanos_tajekoztato_a_lakhatasi_tamogatasrol</t>
  </si>
  <si>
    <t>http://csodvedelem.gov.hu/</t>
  </si>
  <si>
    <t>https://www.mnb.hu/fogyasztovedelem</t>
  </si>
  <si>
    <t>National Treasury</t>
  </si>
  <si>
    <t>https://egbiztpenzbeli.tcs.allamkincstar.gov.hu/ell%C3%A1t%C3%A1sok.html</t>
  </si>
  <si>
    <t>https://magyarorszag.hu/szuf_fooldal#ugyleiras,dbcf4c2a-cb58-4e22-8d1c-a9e9281fef01,uzemi_baleset_es_foglalkozasi_megbetegedes_-_tajekoztatas</t>
  </si>
  <si>
    <t>Ministry if Innovation and Technology</t>
  </si>
  <si>
    <t>http://ommf.gov.hu/</t>
  </si>
  <si>
    <t>https://eugyintezes.munka.hu/apex/f?p=104:200:4059299537111986</t>
  </si>
  <si>
    <t>https://kalkulator.onyf.hu/</t>
  </si>
  <si>
    <t>https://magyarorszag.hu/szuf_fooldal#ugyleiras,421ca7ea-2986-4978-82dd-86abb8de76f4,tarsadalombiztositasi_nyugellatas_igenylese_elektronikus_uton</t>
  </si>
  <si>
    <t>https://e-ugyintezes.onyf.hu/navigate/ukapunelkulframe.asp</t>
  </si>
  <si>
    <t>https://europa.eu/youreurope/citizens/work/retire-abroad/state-pensions-abroad/index_hu.htm</t>
  </si>
  <si>
    <t>National State Treasury</t>
  </si>
  <si>
    <t>https://nyugdijbiztositas.tcs.allamkincstar.gov.hu/hu/%C3%BCgyint%C3%A9z%C3%A9s/nemzetk%C3%B6zi-%C3%BCgyint%C3%A9z%C3%A9si-t%C3%A1j%C3%A9koztat%C3%B3k.html</t>
  </si>
  <si>
    <t>https://egbiztpenzbeli.tcs.allamkincstar.gov.hu/ell%C3%A1t%C3%A1sok/gyermekv%C3%A1llal%C3%A1s-t%C3%A1mogat%C3%A1sa.html</t>
  </si>
  <si>
    <t>https://magyarorszag.hu/szuf_fooldal#szolgaltatas_lista,NY.CSA</t>
  </si>
  <si>
    <t>http://kormanyablak.hu/hu/feladatkorok/52/SZGYH00418</t>
  </si>
  <si>
    <t>https://ugyintezes.magyarorszag.hu/ugyek/410000/420001/Gyermekvallalas20091202.html?ugy=apaielism.html#topicissue</t>
  </si>
  <si>
    <t>https://eugyfel.allamkincstar.gov.hu/index.php?r=client/view_off</t>
  </si>
  <si>
    <t>https://magyarorszag.hu/szuf_fooldal#ugyleiras,10802f81-b20c-4efb-8763-1235696f70e3,csaladi_potlek_igenyles_-_nevelesi_ellatas</t>
  </si>
  <si>
    <t>https://magyarorszag.hu/szuf_fooldal#ugyleiras,a9dd0fb1-2fd8-4389-8329-01bf12afca8f,hazassagkotes_iranti_kerelem_-_tajekoztatas</t>
  </si>
  <si>
    <t>https://ugyintezes.magyarorszag.hu/ugyek/410000/420000/Hazassag20091202.html?ugy=hazkot.html</t>
  </si>
  <si>
    <t>https://magyarorszag.hu/szuf_fooldal#ugyleiras,e523e733-321a-4c67-8b94-02656ffd653c,hazassag_felbontasa_iranti_kerelem_-_tajekoztatas</t>
  </si>
  <si>
    <t>https://magyarorszag.hu/szuf_fooldal#ugyleiras,fc761c69-27a8-4991-8b63-2824770d07f9</t>
  </si>
  <si>
    <t>https://magyarorszag.hu/szuf_fooldal#ugyleiras,0073d29c-9c41-4fa7-8f94-71b3b994154a</t>
  </si>
  <si>
    <t xml:space="preserve">National Health Insurance Fund of Hungary </t>
  </si>
  <si>
    <t>https://magyarorszag.hu/szuf_fooldal#ugyleiras,ff9aa522-4e17-436a-850b-045a6a0cf01e,europai_egeszsegbiztositasi_kartya_elektronikus_igenylese</t>
  </si>
  <si>
    <t>National Health Insurance Fund</t>
  </si>
  <si>
    <t>http://www.oep.hu/felso_menu/lakossagnak/ellatas_kulfoldon/az_europai_egeszsegbiztositasi_kartya/eu_kartya.html</t>
  </si>
  <si>
    <t>https://magyarorszag.hu/szuf_fooldal#ugyleiras,aaecd46d-16f2-4723-8300-d82f5da0d122</t>
  </si>
  <si>
    <t>Educational Office</t>
  </si>
  <si>
    <t>https://www.felvi.hu/felveteli/egyetemek_foiskolak/!IntezmenyiOldalak/intezmeny_lista.php?elj=20p</t>
  </si>
  <si>
    <t>https://www.felvi.hu/felveteli/szakok_kepzesek</t>
  </si>
  <si>
    <t>https://www.felvi.hu/felveteli/jelentkezes/hogyan_jelentkezzek/jelentkezes_benyujtasa</t>
  </si>
  <si>
    <t>https://www.felvi.hu/felveteli/jelentkezes/hogyan_jelentkezzek/az_efelveteli_folyamata</t>
  </si>
  <si>
    <t>https://www.felvi.hu/hallgatoknak/osztondijkereso</t>
  </si>
  <si>
    <t>Tempus Foundation</t>
  </si>
  <si>
    <t>https://scholarship.hu/</t>
  </si>
  <si>
    <t>https://www.oktatas.hu/felsooktatas/osztondijas_kepzes/kepzesfeltetelek</t>
  </si>
  <si>
    <t>Student Loan Center</t>
  </si>
  <si>
    <t>https://www.diakhitel.hu/</t>
  </si>
  <si>
    <t>Corvinus University of Budapest</t>
  </si>
  <si>
    <t>https://www.uni-corvinus.hu/fooldal/elet-a-corvinuson/osztondij/</t>
  </si>
  <si>
    <t>University of Pécs</t>
  </si>
  <si>
    <t>http://pteehok.hu/osztondijak/szocialis</t>
  </si>
  <si>
    <t>University of Szeged</t>
  </si>
  <si>
    <t>https://u-szeged.hu/felveteli/tamogatasok-osztondijak?folderID=28796&amp;objectParentFolderId=25239</t>
  </si>
  <si>
    <t>University of Debrecen</t>
  </si>
  <si>
    <t>https://unideb.hu/hu/osztondijak-juttatasok</t>
  </si>
  <si>
    <t>Eötvös Lóránd University</t>
  </si>
  <si>
    <t>https://www.elte.hu/szocialis_alapu_osztondijak</t>
  </si>
  <si>
    <t>http://coo.uni-corvinus.hu/coospace</t>
  </si>
  <si>
    <t>http://neptun.unideb.hu/</t>
  </si>
  <si>
    <t>https://coospace.tatk.elte.hu/coospace/</t>
  </si>
  <si>
    <t>https://neptun.pte.hu/en</t>
  </si>
  <si>
    <t>https://web2.neptun.u-szeged.hu/hallgato/login.aspx</t>
  </si>
  <si>
    <t>https://aok.pte.hu/hu/egyseg/almenu/1780/97</t>
  </si>
  <si>
    <t>http://mobi.unideb.hu/</t>
  </si>
  <si>
    <t>http://www.kulugy.u-szeged.hu/</t>
  </si>
  <si>
    <t>https://www.uni-corvinus.hu/index.php?id=35104</t>
  </si>
  <si>
    <t>https://www.elte.hu/nemzetkozi-irodak</t>
  </si>
  <si>
    <t>http://ptekarrieriroda.hu/</t>
  </si>
  <si>
    <t>https://unideb.hu/hu/dehok-hallgatoi-karrier-es-szolgaltato-kozpont</t>
  </si>
  <si>
    <t>https://www.elte.hu/karrier</t>
  </si>
  <si>
    <t>Citizens Information</t>
  </si>
  <si>
    <t>https://www.citizensinformation.ie/en/employment/types_of_employment/self_employment/setting_up_a_business_in_ireland.html</t>
  </si>
  <si>
    <t>Local Enterpise Office (Dublin City)</t>
  </si>
  <si>
    <t>https://www.localenterprise.ie/DublinCity/Publications-Resources/Sample-Business-Plans/Business-Plan-Templates.html</t>
  </si>
  <si>
    <t>Enterprise Ireland</t>
  </si>
  <si>
    <t>https://www.enterprise-ireland.com/en/funding-supports/Company/Have-a-Startup-Idea/</t>
  </si>
  <si>
    <t>Local Enterprise Office</t>
  </si>
  <si>
    <t>https://www.localenterprise.ie/Discover-Business-Supports/Financial-Supports/</t>
  </si>
  <si>
    <t>https://www.revenue.ie/en/starting-a-business/tax-clearance/verification-of-tax-clearance-status/index.aspx</t>
  </si>
  <si>
    <t>Companies Registration Office</t>
  </si>
  <si>
    <t>https://www.cro.ie/en-ie/Registration/Overview</t>
  </si>
  <si>
    <t>https://www.revenue.ie/en/starting-a-business/registering-for-tax/index.aspx</t>
  </si>
  <si>
    <t>https://www.revenue.ie/en/vat/vat-registration/how-do-you-register-for-vat/index.aspx</t>
  </si>
  <si>
    <t>https://www.revenue.ie/en/employing-people/index.aspx</t>
  </si>
  <si>
    <t>http://www.revenue.ie/en/business/paye/guide/employers-guide-paye-recommencing.html</t>
  </si>
  <si>
    <t>https://www.citizensinformation.ie/en/employment/employment_rights_and_conditions/</t>
  </si>
  <si>
    <t>Workplace Relations Commission</t>
  </si>
  <si>
    <t>HSE</t>
  </si>
  <si>
    <t>https://www.hse.ie/eng/services/list/1/environ/opening-a-new-food-business/</t>
  </si>
  <si>
    <t>https://www.citizensinformation.ie:443/en/social_welfare/irish_social_welfare_system/means_test_for_social_welfare_payments/means_test_for_jobseekers_allowance.html</t>
  </si>
  <si>
    <t>https://www.citizensinformation.ie/en/social_welfare/social_welfare_payments/unemployed_people/jobseekers_benefit.html</t>
  </si>
  <si>
    <t>https://www.citizensinformation.ie/en/social_welfare/social_welfare_payments/unemployed_people/jobseekers_allowance.html</t>
  </si>
  <si>
    <t>MyWelfare</t>
  </si>
  <si>
    <t>https://services.mywelfare.ie/en/topics/out-of-work-payments/apply-for-jobseekers-payment/</t>
  </si>
  <si>
    <t>https://www.citizensinformation.ie:443/en/social_welfare/irish_social_welfare_system/social_welfare_appeals.html</t>
  </si>
  <si>
    <t>Intreo Centre</t>
  </si>
  <si>
    <t>https://www.gov.ie/en/campaigns/fb84c0-intreo/</t>
  </si>
  <si>
    <t>Citizens information</t>
  </si>
  <si>
    <t>https://www.citizensinformation.ie/en/social_welfare/social_welfare_payments/supplementary_welfare_schemes/supplementary_welfare_allow.html</t>
  </si>
  <si>
    <t>Department of Housing, Planning, Community and Local Government</t>
  </si>
  <si>
    <t>http://www.citizensinformation.ie/en/housing/local_authority_and_social_housing/</t>
  </si>
  <si>
    <t>http://www.citizensinformation.ie/en/housing/renting_a_home/housing_assistance_payment.html</t>
  </si>
  <si>
    <t>http://www.citizensinformation.ie/categories/money-and-tax/personal-finance/debt</t>
  </si>
  <si>
    <t>Money Advice and Budgeting Service</t>
  </si>
  <si>
    <t>https://www.mabs.ie/en/</t>
  </si>
  <si>
    <t>https://www.mabs.ie/en/how_we_help/faqs.html</t>
  </si>
  <si>
    <t>Department of Employment Affairs and Social Protection</t>
  </si>
  <si>
    <t>https://www.gov.ie/en/service/8578c4-access-the-employability-service/</t>
  </si>
  <si>
    <t>http://www.citizensinformation.ie/categories/social-welfare/social-welfare-payments/disability-and-illness/disability_allowance</t>
  </si>
  <si>
    <t>www.citizensinformation.ie/en/social_welfare/social_welfare_payments/disability_and_illness/invalidity_pension.html</t>
  </si>
  <si>
    <t>https://www.citizensinformation.ie:443/en/money_and_tax/tax/income_tax/tax_refund_when_unemployed_or_out_of_work_sick.html</t>
  </si>
  <si>
    <t>Revenue Commisioners</t>
  </si>
  <si>
    <t>https://www.revenue.ie/en/personal-tax-credits-reliefs-and-exemptions/claiming-a-tax-refund-if-you-are-unemployed/index.aspx</t>
  </si>
  <si>
    <t>https://www.citizensinformation.ie/en/social_welfare/social_welfare_payments/social_welfare_payments_and_work/help_with_low_pay.html</t>
  </si>
  <si>
    <t>https://www.citizensinformation.ie/en/social_welfare/social_welfare_payments/unemployed_people/conditions_for_getting_a_jobseekers_payment.html</t>
  </si>
  <si>
    <t>https://www.citizensinformation.ie/en/social_welfare/irish_social_welfare_system/claiming_a_social_welfare_payment/going_abroad_and_social_welfare_payments.html</t>
  </si>
  <si>
    <t>https://www.citizensinformation.ie/en/employment/starting_work_and_changing_job/training_and_looking_for_work/finding_and_getting_a_job.html</t>
  </si>
  <si>
    <t>https://www.citizensinformation.ie/en/social_welfare/social_welfare_payments/unemployed_people/signing_off.html</t>
  </si>
  <si>
    <t>https://www.revenue.ie/en/online-services/services/common/file-an-income-tax-return.aspx</t>
  </si>
  <si>
    <t>https://www.citizensinformation.ie/en/money_and_tax/tax/income_tax/how_your_tax_is_calculated.html</t>
  </si>
  <si>
    <t>The Pensions Authority</t>
  </si>
  <si>
    <t>https://www.pensionsauthority.ie/en/lifecycle/useful-resources/pension-calculator/</t>
  </si>
  <si>
    <t>https://www.pensionsauthority.ie/en/</t>
  </si>
  <si>
    <t>https://www.citizensinformation.ie/en/social_welfare/social_welfare_payments/older_and_retired_people/state_pension_contributory.html#:~:text=Public%20Service)%20Number.-,Apply%20for%20a%20State%20Pension%20(Contributory),reach%20the%20age%20of%2066.</t>
  </si>
  <si>
    <t>https://www.gov.ie/en/service/e6f908-state-pension-contributory/#apply</t>
  </si>
  <si>
    <t xml:space="preserve">Department of Employment Affairs and Social Protection </t>
  </si>
  <si>
    <t>https://www.gov.ie/en/service/e6f908-state-pension-contributory/?referrer=https://www.welfare.ie/en/pdf/spc1.pdf</t>
  </si>
  <si>
    <t>https://www.citizensinformation.ie/en/employment/employment_rights_and_conditions/leave_and_holidays/parental_leave.html</t>
  </si>
  <si>
    <t>https://www.citizensinformation.ie/en/social_welfare/social_welfare_payments/social_welfare_payments_to_families_and_children/maternity_benefit.html#:~:text=Maternity%20Benefit%20is%20paid%20for,which%20covers%20Monday%20to%20Saturday.&amp;text=To%20ensure%20you%20take%20the,which%20your%20baby%20is%20due.</t>
  </si>
  <si>
    <t>https://www.citizensinformation.ie/en/birth_family_relationships/after_your_baby_is_born/registering_birth_your_baby.html#l224b1</t>
  </si>
  <si>
    <t>Dublin</t>
  </si>
  <si>
    <t>https://www2.hse.ie/services/births-deaths-and-marriages/how-to-get-married-in-ireland/how-to-get-married-in-ireland.html</t>
  </si>
  <si>
    <t>Cork</t>
  </si>
  <si>
    <t>Limerick</t>
  </si>
  <si>
    <t>Galway</t>
  </si>
  <si>
    <t>Waterford</t>
  </si>
  <si>
    <t>Drogheda/Louth</t>
  </si>
  <si>
    <t>Swords/Dublin</t>
  </si>
  <si>
    <t>Dundalk/Louth</t>
  </si>
  <si>
    <t>Bray/Wicklow</t>
  </si>
  <si>
    <t>Navan/Meath</t>
  </si>
  <si>
    <t>https://www.citizensinformation.ie/en/birth_family_relationships/separation_and_divorce/divorce_decrees.html</t>
  </si>
  <si>
    <t>Department of Foreign Affairs and Trade</t>
  </si>
  <si>
    <t>https://www.dfa.ie/passports/</t>
  </si>
  <si>
    <t>Health Service Executive</t>
  </si>
  <si>
    <t>https://www2.hse.ie/services/births-deaths-and-marriages/get-certificates/get-an-irish-birth-certificate-online.html</t>
  </si>
  <si>
    <t>https://www2.hse.ie/services/ehic/ehic.html</t>
  </si>
  <si>
    <t>https://www2.hse.ie/services/births-deaths-and-marriages/registering-a-birth-death-or-marriage/how-to-register-a-death-in-ireland.html#Documents-you-need-to-register-a-death</t>
  </si>
  <si>
    <t>Central Applications Office (CAO)</t>
  </si>
  <si>
    <t>http://www.cao.ie/courses.php</t>
  </si>
  <si>
    <t>Qualifax</t>
  </si>
  <si>
    <t>http://www.qualifax.ie/index.php?option=com_content&amp;view=article&amp;id=211&amp;Itemid=14</t>
  </si>
  <si>
    <t>https://www.citizensinformation.ie/en/education/third_level_education/applying_to_college/application_procedures_and_entry_requirements.html</t>
  </si>
  <si>
    <t>http://www.cao.ie/index.php?page=points</t>
  </si>
  <si>
    <t>https://www.cao.ie/apply.php?page=myapp</t>
  </si>
  <si>
    <t>SUSI</t>
  </si>
  <si>
    <t>https://susi.ie/</t>
  </si>
  <si>
    <t>https://www.citizensinformation.ie/en/social_welfare/social_welfare_payments/back_to_education/social_welfare_payments_and_the_student_maintenance_grant_for_the_2010_11_academic_year.html</t>
  </si>
  <si>
    <t>Higher Education Authority</t>
  </si>
  <si>
    <t>https://hea.ie/funding-governance-performance/funding/student-finance/student-assistance-fund/</t>
  </si>
  <si>
    <t>https://hea.ie/funding-governance-performance/funding/student-finance/fund-for-students-with-disabilities/</t>
  </si>
  <si>
    <t>Student Universal Support Ireland</t>
  </si>
  <si>
    <t>https://susi.ie/eligibility/student-studying-outside-the-state/</t>
  </si>
  <si>
    <t>National University of Ireland Galway</t>
  </si>
  <si>
    <t>http://www.nuigalway.ie</t>
  </si>
  <si>
    <t>University College Cork</t>
  </si>
  <si>
    <t>https://www.ucc.ie</t>
  </si>
  <si>
    <t>University College Dublin</t>
  </si>
  <si>
    <t>https://www.ucd.ie</t>
  </si>
  <si>
    <t>University of Limerick</t>
  </si>
  <si>
    <t>https://www.ul.ie</t>
  </si>
  <si>
    <t>Trinity College Dublin</t>
  </si>
  <si>
    <t>https://www.tcd.ie</t>
  </si>
  <si>
    <t>http://www.nuigalway.ie/student-life/study-abroad/</t>
  </si>
  <si>
    <t>https://www.ucc.ie/en/international/goabroadwithucc/</t>
  </si>
  <si>
    <t>https://www.ucd.ie/summeratucd/studyabroad/</t>
  </si>
  <si>
    <t>https://www.ul.ie/international/study-abroad-and-summer-school/study-abroad</t>
  </si>
  <si>
    <t>https://www.tcd.ie/study/study-abroad/</t>
  </si>
  <si>
    <t>http://www.nuigalway.ie/career-development-centre/</t>
  </si>
  <si>
    <t>https://www.tcd.ie/Careers/</t>
  </si>
  <si>
    <t>https://www.ucc.ie/en/careers/</t>
  </si>
  <si>
    <t>https://www.ucd.ie/careers/students/findajoborinternship/</t>
  </si>
  <si>
    <t>https://www.ul.ie/industry-business/student-work-placement</t>
  </si>
  <si>
    <t>Island.is</t>
  </si>
  <si>
    <t>https://island.is/lifsvidburdur/ad-stofna-fyrirtaeki</t>
  </si>
  <si>
    <t>Innovation Center Iceland</t>
  </si>
  <si>
    <t>https://www.nmi.is/is/frumkvodlar/vidskipta-og-rekstraraaetlanir</t>
  </si>
  <si>
    <t>https://www.nmi.is/is/frumkvodlar/fjarmognun</t>
  </si>
  <si>
    <t>Directorate of Internal Revenue</t>
  </si>
  <si>
    <t>https://www.rsk.is/atvinnurekstur/ad-hefja-rekstur/</t>
  </si>
  <si>
    <t>https://island.is/skuldleysisvottord-fyrirtaekja</t>
  </si>
  <si>
    <t>Iceland Revenue and Customs</t>
  </si>
  <si>
    <t>https://innskraning.rsk.is/</t>
  </si>
  <si>
    <t>https://island.is/stofnun-einkahlutafelags</t>
  </si>
  <si>
    <t>https://thjonustusidur.rsk.is/</t>
  </si>
  <si>
    <t>https://island.is/tilkynning-til-launagreidendaskrar-stadgreidslu-og-eda-virdisaukaskattsskrar</t>
  </si>
  <si>
    <t>https://www.rsk.is/media/rsk05/rsk_0502.is.pdf</t>
  </si>
  <si>
    <t>https://island.is/lifeyrir</t>
  </si>
  <si>
    <t>https://island.is/lifsvidburdur/ad-fara-ut-a-vinnumarkadinn</t>
  </si>
  <si>
    <t>Frjálsi Pension Fund</t>
  </si>
  <si>
    <t>http://www.frjalsi.is/</t>
  </si>
  <si>
    <t>https://island.is/stofnun-fyrirtaekis</t>
  </si>
  <si>
    <t>https://www.vinnueftirlit.is/</t>
  </si>
  <si>
    <t>The Environment Agency of Iceland</t>
  </si>
  <si>
    <t>https://www.ust.is/atvinnulif/mengandi-starfsemi/</t>
  </si>
  <si>
    <t>https://island.is/starfsleyfi-fyrir-mengandi-starfsemi</t>
  </si>
  <si>
    <t>https://umsokn.umhverfisstofnun.is/web/login.html</t>
  </si>
  <si>
    <t>https://island.is/atvinnuleysisbaetur</t>
  </si>
  <si>
    <t>Directorate of Labour</t>
  </si>
  <si>
    <t>https://innskraning.island.is/?id=vmst.is</t>
  </si>
  <si>
    <t>https://vinnumalastofnun.is/atvinnuleitandi/fjarhaedir-og-greidslur-atvinnuleysisbota/fjarhaedir-atvinnuleysisbota</t>
  </si>
  <si>
    <t>https://vinnumalastofnun.is/atvinnuleitandi/umsokn-um-atvinnuleysisbaetur/umsoknar-og-skraningarferli</t>
  </si>
  <si>
    <t>https://vinnumalastofnun.is/atvinnuleitandi/rettindi-og-skyldur/kaerur-og-malsmedferd</t>
  </si>
  <si>
    <t>The Welfare Appeals Committee</t>
  </si>
  <si>
    <t>https://www.urvel.is/malaflokkar/atvinnuleysistryggingar-og-vinnumarkadsadgerdir/</t>
  </si>
  <si>
    <t>https://vinnumalastofnun.is/atvinnuleitandi/umsokn-um-atvinnuleysisbaetur/fylgigogn-med-umsokn</t>
  </si>
  <si>
    <t>https://island.is/husnaedisbaetur</t>
  </si>
  <si>
    <t>https://island.is/embaetti-umbodsmanns-skuldara</t>
  </si>
  <si>
    <t>https://island.is/greidsluerfidleikar</t>
  </si>
  <si>
    <t>Debtors' Ombudsman</t>
  </si>
  <si>
    <t>https://www.ums.is/</t>
  </si>
  <si>
    <t>https://vinnumalastofnun.is/umsoknir/umsokn-um-verndada-vinnu-haefingu-og-virknithjalfun</t>
  </si>
  <si>
    <t>https://island.is/radgjof-um-baetta-heilsu</t>
  </si>
  <si>
    <t>https://island.is/ororkumat</t>
  </si>
  <si>
    <t>Icelandic Health Insurance</t>
  </si>
  <si>
    <t>https://www.sjukra.is/slys/slysabaetur/ororkubaetur/</t>
  </si>
  <si>
    <t>https://island.is/oryggisnet</t>
  </si>
  <si>
    <t>https://vinnumalastofnun.is/atvinnuleitandi/rettindi-og-skyldur</t>
  </si>
  <si>
    <t>https://vinnumalastofnun.is/umsoknir/atvinnuleysisbaetur</t>
  </si>
  <si>
    <t>https://island.is/atvinnuleit</t>
  </si>
  <si>
    <t>https://innskraning.island.is/?id=vmst.is&amp;design=true</t>
  </si>
  <si>
    <t>https://vinnumalastofnun.is/atvinnuleitandi/rettindi-og-skyldur/upplysingaskylda</t>
  </si>
  <si>
    <t>https://www.vinnumalastofnun.is/radgjof-og-thjonusta/radgjafathjonusta/atvinnuleitin</t>
  </si>
  <si>
    <t>https://island.is/ellilifeyrir</t>
  </si>
  <si>
    <t>https://www.tr.is/tryggingastofnun/fjarhaedir/ellilifeyrir-utreikningur-lifeyris-og-tengdra-bota</t>
  </si>
  <si>
    <t>https://island.is/umsokn-um-ellilifeyri</t>
  </si>
  <si>
    <t>https://innskraning.island.is/?id=minarsidur.tr.is</t>
  </si>
  <si>
    <t>https://www.tr.is/rettindi-erlendis</t>
  </si>
  <si>
    <t>https://island.is/faedingarorlof-fyrir-foreldra-a-innlendum-vinnumarkadi</t>
  </si>
  <si>
    <t>https://island.is/faedingarstyrkur-fyrir-foreldra-i-nami-an-atvinnu-eda-i-undir-25-starfi</t>
  </si>
  <si>
    <t>https://vinnumalastofnun.is/faedingarorlofssjodur</t>
  </si>
  <si>
    <t>https://island.is/umgengni-faderni-og-dagsektir</t>
  </si>
  <si>
    <t>https://www.skra.is/library/Samnyttar-skrar-/Eydublod/A-154-yfirlysing-modur-um-faderni-barns-og-fadernisvidurkenning%20-%20islens.._.pdf</t>
  </si>
  <si>
    <t>https://island.is/hjonavigsluvottord</t>
  </si>
  <si>
    <t>https://skra.is/umsoknir/eydublod-umsoknir-og-vottord/stok-vara/?productid=3562e828-137c-11e6-943e-005056851dd2</t>
  </si>
  <si>
    <t>https://island.is/skilnadur</t>
  </si>
  <si>
    <t>The District Magistrates</t>
  </si>
  <si>
    <t>https://www.syslumenn.is/thjonusta/fjolskyldumal/hjonaskilnadir/</t>
  </si>
  <si>
    <t>https://island.is/vegabref</t>
  </si>
  <si>
    <t>https://www.skra.is/thjonusta/vegabref-og-skilriki/sott-um-vegabref/</t>
  </si>
  <si>
    <t>https://island.is/faedingarvottord</t>
  </si>
  <si>
    <t>https://www.skra.is/umsoknir/eydublod-umsoknir-og-vottord/stok-vara/?productid=b9c49d88-089b-11e6-943d-005056851dd2</t>
  </si>
  <si>
    <t>https://island.is/evropska-sjukratryggingakortid</t>
  </si>
  <si>
    <t>https://www.sjukra.is/heilbrigdisthjonusta/rettindi-milli-landa/evropska-sjukratryggingakortid/</t>
  </si>
  <si>
    <t>https://island.is/andlat-ber-ad</t>
  </si>
  <si>
    <t>The District Magistrate</t>
  </si>
  <si>
    <t>https://www.syslumenn.is/thjonusta/andlat-og-danarbu/tilkynning/</t>
  </si>
  <si>
    <t>Landspitali - The National University Hospital of Iceland</t>
  </si>
  <si>
    <t>https://www.landspitali.is/sjuklingar-adstandendur/fraedsluefni/andlat/</t>
  </si>
  <si>
    <t>https://island.is/haskolar</t>
  </si>
  <si>
    <t>Reykjavik University</t>
  </si>
  <si>
    <t>https://www.ru.is/grunnnam/</t>
  </si>
  <si>
    <t>University of Akureyri</t>
  </si>
  <si>
    <t>https://www.unak.is/is/namid/saekja-um/inntokuskilyrdi</t>
  </si>
  <si>
    <t>https://www.ru.is/adgangsvidmid/</t>
  </si>
  <si>
    <t>University of Iceland</t>
  </si>
  <si>
    <t>http://www.hi.is/adalvefur/umsokn_um_nam</t>
  </si>
  <si>
    <t>http://www.ru.is/umsoknir/</t>
  </si>
  <si>
    <t>http://www.unak.is/nam/moya/page/umsoknarferlid</t>
  </si>
  <si>
    <t>https://island.is/umsokn-um-framfaerslulan-skolagjaldalan-eda-onnur-aukalan</t>
  </si>
  <si>
    <t>The Icelandic Student Loan Fund</t>
  </si>
  <si>
    <t>https://menntasjodur.is/namsmenn/namslan/framfaerslulan-og-barnastyrkir-/</t>
  </si>
  <si>
    <t>https://island.is/namslan-og-styrkir</t>
  </si>
  <si>
    <t>https://menntasjodur.is/namsmenn/skolagjaldalan-og-onnur-aukalan/onnur-aukalan-og-barnastyrkur/</t>
  </si>
  <si>
    <t>https://www.mittlan.is</t>
  </si>
  <si>
    <t>https://menntasjodur.is/namsmenn/almennt-um-veitingu-namslana/skiptinam/</t>
  </si>
  <si>
    <t>https://www.ru.is/uts/innranet/</t>
  </si>
  <si>
    <t>https://ugla.hi.is/index.php</t>
  </si>
  <si>
    <t>https://ugla.unak.is/index.php</t>
  </si>
  <si>
    <t>http://www.hi.is/adalvefur/skrifstofa_althjodasamskipta</t>
  </si>
  <si>
    <t>http://www.ru.is/thjonusta/althjodasvid/</t>
  </si>
  <si>
    <t>https://www.unak.is/is/nemandinn/thjonusta/skiptinam</t>
  </si>
  <si>
    <t>https://island.is/namssamningur</t>
  </si>
  <si>
    <t>https://www.vinnumalastofnun.is/media/1060/umsokn-um-namssamning918815224.pdf</t>
  </si>
  <si>
    <t>Unioncamere</t>
  </si>
  <si>
    <t>http://www.filo.unioncamere.it/</t>
  </si>
  <si>
    <t>Ministry of Economic Development, Unioncamere, ANCI</t>
  </si>
  <si>
    <t>http://www.impresainungiorno.gov.it/</t>
  </si>
  <si>
    <t>Italian Chambers of Commerce, Unioncamere</t>
  </si>
  <si>
    <t>http://www.camcom.gov.it/P43K641O0/business-plan.htm</t>
  </si>
  <si>
    <t>Comune di Roma</t>
  </si>
  <si>
    <t>https://www.comune.roma.it/web/it/scheda-servizi.page?contentId=INF39031&amp;stem=orient_lavoro</t>
  </si>
  <si>
    <t>Confcommercio Milano</t>
  </si>
  <si>
    <t>https://www.confcommerciomilano.it/it/aprire_attivita/a_chi_rivolgersi/businessplan.html</t>
  </si>
  <si>
    <t>Comune di Napoli</t>
  </si>
  <si>
    <t>https://www.comune.napoli.it/flex/cm/pages/ServeBLOB.php/L/IT/IDPagina/39049</t>
  </si>
  <si>
    <t>Comune di Torino</t>
  </si>
  <si>
    <t>http://www.comune.torino.it/torinogiovani/lavoro/business-plan</t>
  </si>
  <si>
    <t>http://www.camcom.gov.it/Risultati-ricerca/P46O0/finanziamenti</t>
  </si>
  <si>
    <t>Ministry of Economy and Finance, Department of Treasury</t>
  </si>
  <si>
    <t>http://www.dt.mef.gov.it/it/attivita_istituzionali/interventi_finanziari/</t>
  </si>
  <si>
    <t>Invitalia</t>
  </si>
  <si>
    <t>https://www.invitalia.it/cosa-facciamo/creiamo-nuove-aziende/nuove-imprese-a-tasso-zero</t>
  </si>
  <si>
    <t>Ministry of Economic Development</t>
  </si>
  <si>
    <t>https://www.sviluppoeconomico.gov.it/index.php/it/incentivi/impresa</t>
  </si>
  <si>
    <t>Regione Lazio</t>
  </si>
  <si>
    <t>http://www.lazioinnova.it/contributi-fondo-perduto/</t>
  </si>
  <si>
    <t>Tax Revenue Agency</t>
  </si>
  <si>
    <t>https://www.agenziaentrate.gov.it/portale/home</t>
  </si>
  <si>
    <t>http://www.registroimprese.it/</t>
  </si>
  <si>
    <t>http://www.registroimprese.it/comunicazione-unica-d-impresa</t>
  </si>
  <si>
    <t>http://starweb.infocamere.it/starweb/index.jsp</t>
  </si>
  <si>
    <t>https://www.inail.it/cs/internet/servizi-per-te/datore-di-lavoro.html</t>
  </si>
  <si>
    <t>Ministry of the Environment and for Protection of the Land and Se</t>
  </si>
  <si>
    <t>https://va.minambiente.it/it-IT</t>
  </si>
  <si>
    <t>http://www.unioncamere.gov.it/csr/P42A641C640S370/ISO14001.htm</t>
  </si>
  <si>
    <t>https://va.minambiente.it/it-IT/ps/DatiEStrumenti/Modulistica</t>
  </si>
  <si>
    <t>Rome City Council</t>
  </si>
  <si>
    <t>https://www.comune.roma.it/web/it/informazione-di-servizio.page?contentId=IDS610986</t>
  </si>
  <si>
    <t>Turin City Council</t>
  </si>
  <si>
    <t>http://www.cittametropolitana.torino.it/cms/ambiente/via/via</t>
  </si>
  <si>
    <t>Milan City Council</t>
  </si>
  <si>
    <t>https://www.comune.milano.it/aree-tematiche/ambiente/valutazione-e-autorizzazioni-ambientali</t>
  </si>
  <si>
    <t>Napoli City Council</t>
  </si>
  <si>
    <t>https://www.comune.napoli.it/flex/cm/pages/ServeBLOB.php/L/IT/IDPagina/37812</t>
  </si>
  <si>
    <t>Ministry of Labour and Welfare</t>
  </si>
  <si>
    <t>https://www.cliclavoro.gov.it/Operatori/Centro-impiego/Pagine/default.aspx</t>
  </si>
  <si>
    <t>INPS - National Institute for Social Security</t>
  </si>
  <si>
    <t>https://www.cliclavoro.gov.it/Aziende/Incentivi/Pagine/Lavoratori-beneficiari-di-Aspi.aspx</t>
  </si>
  <si>
    <t>https://www.inps.it/NuovoportaleINPS/default.aspx?itemdir=50589</t>
  </si>
  <si>
    <t>https://serviziweb2.inps.it/PassiWeb/jsp/login.jsp?uri=https%3A%2F%2Fserviziweb2.inps.it%2FAspicomWEB%2FgestionePreliminareDomanda.do%3Fmethod%3DcontrollaPresenzaDomande%26idNav%3DASC_02%26S%3DS%26p%3D4&amp;S=S</t>
  </si>
  <si>
    <t>https://www.inps.it/nuovoportaleinps/default.aspx?itemdir=46045</t>
  </si>
  <si>
    <t>https://serviziweb2.inps.it/PassiWeb/jsp/login.jsp?uri=https%3A%2F%2Fserviziweb2.inps.it%2FPassiWeb%2FProfileGateway%3Furi%3Dhttps%253A%252F%252Fservizi2.inps.it%252Fservizi%252FRicorsiOnLine%252FDefault.aspx%253FS%253DS%26include%3Dfalse%26userType%3D1.23.31.96.99.999&amp;S=S</t>
  </si>
  <si>
    <t>http://www.lavoro.gov.it/notizie/Pagine/DM-Individuazione-dei-lavoratori-svantaggiati-e-molto-svantaggiati.aspx</t>
  </si>
  <si>
    <t>http://www.lavoro.gov.it/temi-e-priorita/poverta-ed-esclusione-sociale/focus-on/Reddito-di-Inclusione-ReI/Pagine/default.aspx</t>
  </si>
  <si>
    <t>https://www.inps.it/nuovoportaleinps/default.aspx?itemDir=50593</t>
  </si>
  <si>
    <t>https://www.comune.milano.it/aree-tematiche/casa/contributo-affitti-nuclei-in-difficolta-e-covid19</t>
  </si>
  <si>
    <t>Naples City Council</t>
  </si>
  <si>
    <t>https://www.comune.napoli.it/flex/cm/pages/ServeBLOB.php/L/IT/IDPagina/29434</t>
  </si>
  <si>
    <t>http://www.comune.torino.it/informacasa/politiche_casa/</t>
  </si>
  <si>
    <t>https://www.comune.roma.it/web/it/bando-concorso.page?contentId=BEC485260</t>
  </si>
  <si>
    <t>Florence City Council</t>
  </si>
  <si>
    <t>https://servizi.comune.fi.it/servizi/scheda-servizio/contributo-affitto</t>
  </si>
  <si>
    <t>http://casa.governo.it/tematiche/acquistare/sospensione_rate_mutui.html</t>
  </si>
  <si>
    <t>ABI - Italian Banks Association</t>
  </si>
  <si>
    <t>https://www.abi.it/Pagine/Mercati/Crediti/Crediti-alle-persone/Mutui/Fondo-di-garanzia-mutui-prima-casa.aspx?LinkFrom=Consumatori</t>
  </si>
  <si>
    <t>http://www.dt.mef.gov.it/it/attivita_istituzionali/interventi_finanziari/misure_casa/fondo_mutui/</t>
  </si>
  <si>
    <t>http://www.salute.gov.it/portale/esenzioni/dettaglioFaqEsenzioni.jsp?lingua=italiano&amp;id=206</t>
  </si>
  <si>
    <t>https://www.comune.milano.it/servizi/misure-di-sostegno-al-reddito</t>
  </si>
  <si>
    <t>https://www.comune.napoli.it/flex/cm/pages/ServeBLOB.php/L/IT/IDPagina/468</t>
  </si>
  <si>
    <t>http://www.comune.torino.it/pass/salute/</t>
  </si>
  <si>
    <t>https://www.comune.roma.it/web/it/roma-statistica-salute-e-sanita.page</t>
  </si>
  <si>
    <t>https://www.inps.it/NuovoportaleINPS/default.aspx?itemdir=50612&amp;lang=IT</t>
  </si>
  <si>
    <t>https://www.inps.it/nuovoportaleinps/default.aspx?itemdir=50593</t>
  </si>
  <si>
    <t>ANSA</t>
  </si>
  <si>
    <t>https://www.ansap.it/public/userfiles/files/1ANNO%202020/NASPI/NASPI%202020.pdf</t>
  </si>
  <si>
    <t>https://www.inps.it/nuovoportaleinps/default.aspx?itemdir=50593#h3heading4</t>
  </si>
  <si>
    <t>https://www.lavoro.gov.it/temi-e-priorita/occupazione/Pagine/orientamento.aspx</t>
  </si>
  <si>
    <t>https://www.agenziaentrate.gov.it/portale/Cittadini/Dichiarazioni</t>
  </si>
  <si>
    <t>https://www.agenziaentrate.gov.it/portale/web/guest/dichiarazione-redditi-persone-fisiche-2020/infogen-dichiarazione-redditi-persone-fisiche-2020</t>
  </si>
  <si>
    <t>https://infoprecompilata.agenziaentrate.gov.it/portale/web/guest/home</t>
  </si>
  <si>
    <t>https://www.inps.it/nuovoportaleinps/default.aspx?itemdir=50033</t>
  </si>
  <si>
    <t>https://www.inps.it/NuovoportaleINPS/default.aspx?sPathID=%3B0%3B42716%3B43033%3B43430%3B&amp;lastMenu=43522&amp;iMenu=1&amp;itemDir=43912</t>
  </si>
  <si>
    <t>https://www.inps.it/nuovoportaleinps/default.aspx?itemdir=50299</t>
  </si>
  <si>
    <t>https://www.inps.it/NuovoportaleINPS/default.aspx?itemdir=50187&amp;lang=IT</t>
  </si>
  <si>
    <t>https://www.inps.it/nuovoportaleinps/default.aspx?itemdir=50586</t>
  </si>
  <si>
    <t>https://www.comune.milano.it/aree-tematiche/anagrafe/coppie/nascita</t>
  </si>
  <si>
    <t>https://www.comune.napoli.it/flex/cm/pages/ServeBLOB.php/L/IT/IDPagina/36453</t>
  </si>
  <si>
    <t>http://www.comune.torino.it/anagrafe/statocivile/pag/dich_nascita.shtml</t>
  </si>
  <si>
    <t>Palermo City Council</t>
  </si>
  <si>
    <t>https://www.comune.palermo.it/cosafareper_det.php?cls=16&amp;id=555</t>
  </si>
  <si>
    <t>https://www.comune.roma.it/web/it/scheda-servizi.page?contentId=INF138579</t>
  </si>
  <si>
    <t>https://servizi.comune.fi.it/servizi/scheda-servizio/nascita-dichiarazione-di-nascita-e-contestuale-riconoscimento</t>
  </si>
  <si>
    <t>Genoa City Council</t>
  </si>
  <si>
    <t>https://smart.comune.genova.it/node/949</t>
  </si>
  <si>
    <t>Bologna City Council</t>
  </si>
  <si>
    <t>http://www.comune.bologna.it/cittadino/servizi/9:2930/2941/#:~:text=Il%20certificato%20serve%20a%20dimostrare%20il%20luogo%20e,o%20trascritto%20dall%27Ufficio%20di%20Stato%20Civile%20di%20Bologna</t>
  </si>
  <si>
    <t>Bari City Council</t>
  </si>
  <si>
    <t>https://www.visureinrete.it/anagrafe/anagrafe.asp?Id=072006#:~:text=Tali%20certificati%20vengono%20forniti%20attraverso%20il%20Servizio%20Demografico,nascita%2C%20il%20matrimonio%2C%20la%20morte%20e%20la%20cittadinanza.</t>
  </si>
  <si>
    <t>Ravenna City Council</t>
  </si>
  <si>
    <t>http://www.comune.ra.it/Aree-Tematiche/Anagrafe-e-immigrazione/Stato-civile/Nascita-riconoscim.-figli-variazione-dati-personali/Dichiarazione-di-nascita</t>
  </si>
  <si>
    <t>Trieste City Council</t>
  </si>
  <si>
    <t>https://www.comune.trieste.it/-/certificati_ed_estratti__di_nascita_-_matrimonio_-_morte</t>
  </si>
  <si>
    <t>Parma City Council</t>
  </si>
  <si>
    <t>https://www.comune.parma.it/servizi/Anagrafe/Richiesta-di-certificati-anagrafici-e-di-stato-civile-rilasciabili-a-sportello_A2_C6_P101_Q1.aspx</t>
  </si>
  <si>
    <t>Perugia City Council</t>
  </si>
  <si>
    <t>https://www.comune.perugia.it/articoli/certificati-on-line</t>
  </si>
  <si>
    <t>Rimini City Council</t>
  </si>
  <si>
    <t>https://www.servizi-cittadino.com/certificato-nascita/richiesta/1648/Rimini</t>
  </si>
  <si>
    <t>Piacenza City Council</t>
  </si>
  <si>
    <t>https://www.comune.piacenza.it/comune/anagrafe-e-stato-civile/certificati-anagrafici#:~:text=L%27estratto%20di%20nascita%20viene%20sempre%20rilasciato%20dal%20comune,possono%20rilasciare%20solo%20ai%20cittadini%20nati%20a%20Piacenza.</t>
  </si>
  <si>
    <t>Ancona City Council</t>
  </si>
  <si>
    <t>https://www.comune.ancona.gov.it/ankonline/certificati-e-cambi-di-residenza/</t>
  </si>
  <si>
    <t>Pavia City Council</t>
  </si>
  <si>
    <t>http://www.comune.pv.it/site/home/aree-tematiche/servizi-e-modulistica/servizi-anagrafici.html</t>
  </si>
  <si>
    <t>Venezia City Council</t>
  </si>
  <si>
    <t>https://www.comune.venezia.it/it/content/dichiarazione-nascita</t>
  </si>
  <si>
    <t>Messina City Council</t>
  </si>
  <si>
    <t>https://comune.messina.it/affari-generali/dichiarazione-di-nascita/</t>
  </si>
  <si>
    <t>Brescia City Council</t>
  </si>
  <si>
    <t>https://www.comune.brescia.it/servizi/certificatiedocumenti/statocivile/Nascita/Pagine/denuncia-nascita.aspx</t>
  </si>
  <si>
    <t>https://www.comune.milano.it/servizi/riconoscimento-di-un-figlio-nato-fuori-dal-matrimonio</t>
  </si>
  <si>
    <t>https://www.comune.napoli.it/flex/cm/pages/ServeBLOB.php/L/IT/IDPagina/36451</t>
  </si>
  <si>
    <t>https://www.comune.palermo.it/cosafareper_det.php?cls=16&amp;id=1076</t>
  </si>
  <si>
    <t>https://www.comune.roma.it/web/it/scheda-servizi.page?contentId=INF40771</t>
  </si>
  <si>
    <t>https://servizi.comune.fi.it/servizi/scheda-servizio/nascita-dichiarazione-di-nascita-di-filiazione-nel-matrimonio</t>
  </si>
  <si>
    <t>https://smart.comune.genova.it/pages/nascita</t>
  </si>
  <si>
    <t>http://www.comune.bologna.it/cittadino/servizi/9:2930/2328/</t>
  </si>
  <si>
    <t>https://www.comune.bari.it/web/egov/-/dichiarazione-o-denuncia-di-nascita</t>
  </si>
  <si>
    <t>https://www.comune.trieste.it/-/nascita-riconoscimentofiglionaturale?inheritRedirect=true</t>
  </si>
  <si>
    <t>https://www.comune.parma.it/servizi/Stato-Civile/Atti-di-nascita_A2_C7_P108_Q1.aspx</t>
  </si>
  <si>
    <t>https://www.comune.rimini.it/comune-e-citta/comune/ufficio-relazioni-con-il-pubblico/guida-ai-servizi/denuncia-di-nascita</t>
  </si>
  <si>
    <t>https://www.comune.piacenza.it/comune/anagrafe-e-stato-civile/nascita/riconoscimento-di-un-figlio-naturale</t>
  </si>
  <si>
    <t>https://www.comune.ancona.gov.it/ankonline/riconoscimento-nato-fuori-del-matrimonio/</t>
  </si>
  <si>
    <t>http://www.comune.pv.it/site/home/articolo702.html</t>
  </si>
  <si>
    <t>https://www.inps.it/nuovoportaleinps/default.aspx?itemDir=50895</t>
  </si>
  <si>
    <t>https://www.comune.milano.it/servizi/sposarsi-con-rito-civile</t>
  </si>
  <si>
    <t>https://www.comune.napoli.it/flex/FixedPages/IT/PubblicazioneAtti.php/L/IT</t>
  </si>
  <si>
    <t>http://www.comune.torino.it/anagrafe/statocivile/pag/pubbl.shtml</t>
  </si>
  <si>
    <t>https://www.comune.palermo.it/cosafareper_det.php?cls=16&amp;id=559</t>
  </si>
  <si>
    <t>https://www.comune.roma.it/web/it/pubblicazione-matrimoni.page</t>
  </si>
  <si>
    <t>https://servizi.comune.fi.it/servizi/scheda-servizio/matrimonio-pubblicazioni-di-matrimonio</t>
  </si>
  <si>
    <t>https://smart.comune.genova.it/node/7797</t>
  </si>
  <si>
    <t>http://www.comune.bologna.it/cittadino/servizi/9:2935/3801/</t>
  </si>
  <si>
    <t>https://www.comune.bari.it/web/egov/-/pubblicazioni-di-matrimonio</t>
  </si>
  <si>
    <t>http://www.comune.ra.it/Aree-Tematiche/Anagrafe-e-immigrazione/Stato-civile/Costituire-una-famiglia/Pubblicazioni-di-Matrimonio</t>
  </si>
  <si>
    <t>https://www.comune.trieste.it/-/matrimonio-pubblicazioni?inheritRedirect=true</t>
  </si>
  <si>
    <t>https://www.comune.parma.it/servizi/Servizi-Demografici-Stato-Civile/Matrimoni_A2_C7_P103.aspx</t>
  </si>
  <si>
    <t>https://www.comune.perugia.it/resources/Demografia/SpoSIaPerugia/InfoAmministrative/PubblicazioneDiMatrimonio.pdf</t>
  </si>
  <si>
    <t>https://www.comune.rimini.it/comune-e-citta/comune/stato-civile/matrimonio</t>
  </si>
  <si>
    <t>https://www.comune.piacenza.it/comune/anagrafe-e-stato-civile/matrimoni-unioni-civili-e-divorzi/pubblicazioni-di-matrimonio</t>
  </si>
  <si>
    <t>https://www.comune.ancona.gov.it/ankonline/pubblicazioni-di-matrimonio-2/</t>
  </si>
  <si>
    <t>http://www.comune.pv.it/site/home/articolo709.html</t>
  </si>
  <si>
    <t>https://www.comune.venezia.it/it/content/pubblicazioni-di-matrimonio</t>
  </si>
  <si>
    <t>https://comune.messina.it/affari-generali/pubblicazione-di-matrimonio/</t>
  </si>
  <si>
    <t>https://www.comune.brescia.it/servizi/certificatiedocumenti/statocivile/Matrimonio/Pagine/pubblicazione-di-matrimonio.aspx</t>
  </si>
  <si>
    <t>https://www.comune.milano.it/aree-tematiche/anagrafe/coppie/separazioni-e-divorzi</t>
  </si>
  <si>
    <t>https://www.comune.napoli.it/flex/cm/pages/ServeBLOB.php/L/IT/IDPagina/26056</t>
  </si>
  <si>
    <t>http://www.comune.torino.it/anagrafe/statocivile/pag/separazioni_divorzi.shtml</t>
  </si>
  <si>
    <t>https://www.comune.palermo.it/cosafareper_det.php?cls=16&amp;id=1248</t>
  </si>
  <si>
    <t>https://www.comune.roma.it/web/it/scheda-servizi.page?contentId=INF143461</t>
  </si>
  <si>
    <t>https://servizi.comune.fi.it/servizi/scheda-servizio/separazione-personale</t>
  </si>
  <si>
    <t>https://smart.comune.genova.it/pages/registrazione-divorzi-e-riconciliazioni</t>
  </si>
  <si>
    <t>http://www.comune.bologna.it/cittadino/servizi/9:4961/30442/</t>
  </si>
  <si>
    <t>https://www.comune.bari.it/web/egov/-/separazione-e-divorzio-presso-il-comune</t>
  </si>
  <si>
    <t>http://www.comune.ra.it/Aree-Tematiche/Anagrafe-e-immigrazione/Stato-civile/Separazioni-e-divorzi</t>
  </si>
  <si>
    <t>https://www.comune.trieste.it/-/separazione_e_divorzi_davanti_all-avvocato</t>
  </si>
  <si>
    <t>https://www.servizi.comune.parma.it/servizio/it-IT/Prenotazione-online-appuntamenti-per-lo-stato-civile.aspx</t>
  </si>
  <si>
    <t>https://www.comune.perugia.it/pagine/separazioni-e-divorzi</t>
  </si>
  <si>
    <t>https://www.comune.rimini.it/comune-e-citta/comune/stato-civile/separazioni-e-divorzio</t>
  </si>
  <si>
    <t>https://www.comune.piacenza.it/comune/anagrafe-e-stato-civile/matrimoni-unioni-civili-e-divorzi/separazione-divorzio</t>
  </si>
  <si>
    <t>https://www.comune.ancona.gov.it/ankonline/separazione-e-divorzio-semplificati-le-coppie-interessate-possono-ora-rivolgersi-allufficio-di-stato-civile-con-le-nuove-regole-varate-dal-parlamento-si-risparmiano-tempo-e-denaro/</t>
  </si>
  <si>
    <t>https://www.google.it/url?sa=t&amp;rct=j&amp;q=&amp;esrc=s&amp;source=web&amp;cd=&amp;cad=rja&amp;uact=8&amp;ved=2ahUKEwiJ_4fr5bvrAhXBC-wKHYrlAMsQFjABegQIAhAB&amp;url=https%3A%2F%2Fsportellotelematico.comune.pv.it%2Fprocedure%253As_italia%253Adivorzio.separazione&amp;usg=AOvVaw2osDNBRd_FCnr4Xu0lqwJA</t>
  </si>
  <si>
    <t>https://www.comune.venezia.it/it/content/separazione-e-divorzio</t>
  </si>
  <si>
    <t>https://comune.messina.it/affari-generali/accordi-di-separazione-consensuale-e-divorzio/</t>
  </si>
  <si>
    <t>https://www.comune.brescia.it/servizi/certificatiedocumenti/statocivile/Matrimonio/Pagine/sentenza-di-divorzio-e-annullamento-di-atto-di-matrimonioelena.aspx</t>
  </si>
  <si>
    <t>Milan State Police</t>
  </si>
  <si>
    <t>https://questure.poliziadistato.it/it/Milano/articolo/5730df343bac0161068970</t>
  </si>
  <si>
    <t>Naples State Police</t>
  </si>
  <si>
    <t>https://questure.poliziadistato.it/it/Napoli/articolo/21895e67d4c7f3e23140978905</t>
  </si>
  <si>
    <t>Turin State Policel</t>
  </si>
  <si>
    <t>http://www.comune.torino.it/servizionline/schede/userTorinoE.php?context=torinoE&amp;submitAction=homeIndice&amp;id=422&amp;idRoot=134&amp;refLanguage=it</t>
  </si>
  <si>
    <t>Palermo State Police</t>
  </si>
  <si>
    <t>https://questure.poliziadistato.it/it/Palermo/archivio/category/5730dc9d82a21605957135</t>
  </si>
  <si>
    <t>Rome State Police</t>
  </si>
  <si>
    <t>https://questure.poliziadistato.it/it/Roma/articolo/5730dd649cdbd912115237</t>
  </si>
  <si>
    <t>Florence State Police</t>
  </si>
  <si>
    <t>https://questure.poliziadistato.it/servizio/orari/5730dc9d198cb674353839</t>
  </si>
  <si>
    <t>Genoa State Police</t>
  </si>
  <si>
    <t>https://questure.poliziadistato.it/it/Genova/articolo/5730dceb17767961182234</t>
  </si>
  <si>
    <t>Bologna State Police</t>
  </si>
  <si>
    <t>https://questure.poliziadistato.it/servizio/orari/5730dc9d14574271527580</t>
  </si>
  <si>
    <t>Bari State Police</t>
  </si>
  <si>
    <t>https://questure.poliziadistato.it/it/Bari/articolo/15715d9b0c9127982286429336</t>
  </si>
  <si>
    <t>Ravenna State Police</t>
  </si>
  <si>
    <t>https://questure.poliziadistato.it/it/Ravenna/articolo/7925e6c7c2570489083015780</t>
  </si>
  <si>
    <t>Trieste State Police</t>
  </si>
  <si>
    <t>https://questure.poliziadistato.it/servizio/orari/5730dc9d269e3053221711</t>
  </si>
  <si>
    <t>Parma State Police</t>
  </si>
  <si>
    <t>https://questure.poliziadistato.it/servizio/orari/5730dc9d36ff0720614814</t>
  </si>
  <si>
    <t>Perugia State Police</t>
  </si>
  <si>
    <t>https://questure.poliziadistato.it/servizio/orari/5730dc9d20f43144676998</t>
  </si>
  <si>
    <t>Rimini State Police</t>
  </si>
  <si>
    <t>https://questure.poliziadistato.it/servizio/orari/5730dc9d2bb21552703910</t>
  </si>
  <si>
    <t>Piacenza State Police</t>
  </si>
  <si>
    <t>https://questure.poliziadistato.it/servizio/orari/5730dc9d1e0e9767450164</t>
  </si>
  <si>
    <t>Ancona State Police</t>
  </si>
  <si>
    <t>https://questure.poliziadistato.it/servizio/orari/5730dc9d129c1044708665</t>
  </si>
  <si>
    <t>Pavia State Police</t>
  </si>
  <si>
    <t>https://questure.poliziadistato.it/servizio/orari/5730dc9d223cf598846816</t>
  </si>
  <si>
    <t>Venezia State Police</t>
  </si>
  <si>
    <t>https://questure.poliziadistato.it/servizio/orari/5730dc9d27b27587077239</t>
  </si>
  <si>
    <t>Messina State Police</t>
  </si>
  <si>
    <t>https://questure.poliziadistato.it/servizio/orari/5730dc9d1bf6e314029178</t>
  </si>
  <si>
    <t>Brescia State Police</t>
  </si>
  <si>
    <t>https://questure.poliziadistato.it/servizio/orari/5730dc9d14ab4929487638</t>
  </si>
  <si>
    <t>https://www.comune.milano.it/servizi/certificati-anagrafici</t>
  </si>
  <si>
    <t>http://www.comune.torino.it/servizi-civici/richieste/</t>
  </si>
  <si>
    <t>https://servizionline.comune.palermo.it/portcitt/jsp/home.jsp?modo=info&amp;info=servizi.jsp&amp;ARECOD=20&amp;S=37</t>
  </si>
  <si>
    <t>https://servizi.comune.fi.it/servizi/scheda-servizio/certificati-certificato-di-nascita</t>
  </si>
  <si>
    <t>https://smart.comune.genova.it/node/7792</t>
  </si>
  <si>
    <t>http://www.comune.bologna.it/cittadino/servizi/9:2930/2941/</t>
  </si>
  <si>
    <t>https://www.comune.bari.it/web/egov/-/certificato-di-nascita</t>
  </si>
  <si>
    <t>http://www.rapida.comune.ra.it/Cittadino/Anagrafe-e-Stato-Civile/Richiedere-on-line-certificati-anagrafici2</t>
  </si>
  <si>
    <t>https://www.comune.trieste.it/certificati-on-line</t>
  </si>
  <si>
    <t>https://www.servizi.comune.parma.it/servizio/it-IT/Richiesta-e-stampa-di-certificati-anagrafici-e-di-stato-civile-con-timbro-digitale.aspx</t>
  </si>
  <si>
    <t>https://www.comune.perugia.it/pagine/certificati-on-line</t>
  </si>
  <si>
    <t>https://www.comune.rimini.it/comune-e-citta/comune/anagrafe/certificazione-anagrafica-line</t>
  </si>
  <si>
    <t>https://www.comune.piacenza.it/comune/anagrafe-e-stato-civile/certificati-anagrafici</t>
  </si>
  <si>
    <t>https://www.comune.ancona.gov.it/ankonline/certificazioni/</t>
  </si>
  <si>
    <t>https://www.comune.pv.it/site/home/aree-tematiche/servizi-e-modulistica/servizi-anagrafici.html</t>
  </si>
  <si>
    <t>https://www.comune.venezia.it/it/servizi-demografici/certificati-anagrafici-on-line</t>
  </si>
  <si>
    <t>https://comune.messina.it/affari-generali/certificati-anagrafici/</t>
  </si>
  <si>
    <t>https://www.comune.brescia.it/servizi/certificatiedocumenti/statocivile/Nascita/Pagine/certificazione-di-nascitaoscar.aspx</t>
  </si>
  <si>
    <t>http://www.salute.gov.it/portale/lea/dettaglioContenutiLea.jsp?lingua=italiano&amp;id=4693&amp;area=Lea&amp;menu=leaEssn</t>
  </si>
  <si>
    <t>https://www.google.it/url?sa=t&amp;rct=j&amp;q=&amp;esrc=s&amp;source=web&amp;cd=&amp;cad=rja&amp;uact=8&amp;ved=2ahUKEwj-7oOD-rvrAhVJmqQKHavOBZ0QFjAAegQIBhAB&amp;url=https%3A%2F%2Fwww.comune.milano.it%2Fservizi%2Fcertificati-ed-estratti-di-stato-civile&amp;usg=AOvVaw0CDfEMp-RT0870Pi7HMUwJ</t>
  </si>
  <si>
    <t>https://www.google.it/url?sa=t&amp;rct=j&amp;q=&amp;esrc=s&amp;source=web&amp;cd=&amp;cad=rja&amp;uact=8&amp;ved=2ahUKEwjs8PGO-rvrAhULM-wKHeqsDvAQFjABegQIBhAB&amp;url=https%3A%2F%2Fwww.comune.napoli.it%2Fflex%2Fcm%2Fpages%2FServeBLOB.php%2FL%2FIT%2FIDPagina%2F36453&amp;usg=AOvVaw0lg0SaYt3cGXsznApZa9lF</t>
  </si>
  <si>
    <t>https://www.google.it/url?sa=t&amp;rct=j&amp;q=&amp;esrc=s&amp;source=web&amp;cd=&amp;cad=rja&amp;uact=8&amp;ved=2ahUKEwig5fiV-rvrAhVK26QKHS1RCykQFjAAegQIBBAB&amp;url=http%3A%2F%2Fwww.comune.torino.it%2Fservizionline%2Fschede%2FuserTorinoE.php%3Fcontext%3DtorinoE%26submitAction%3DhomeIndice%26id%3D404%26idRoot%3D134%26refLanguage%3Dit&amp;usg=AOvVaw3MXAeb-ryYjR2T35FSdzj7</t>
  </si>
  <si>
    <t>https://www.google.it/url?sa=t&amp;rct=j&amp;q=&amp;esrc=s&amp;source=web&amp;cd=&amp;cad=rja&amp;uact=8&amp;ved=2ahUKEwjfgMee-rvrAhWyMewKHamrAa0QFjADegQIAhAB&amp;url=https%3A%2F%2Fwww.comune.palermo.it%2Fcosafareper_det.php%3Fcls%3D16%26id%3D560&amp;usg=AOvVaw1_6YAyFBO3h17XEb8MJI02</t>
  </si>
  <si>
    <t>https://www.google.it/url?sa=t&amp;rct=j&amp;q=&amp;esrc=s&amp;source=web&amp;cd=&amp;cad=rja&amp;uact=8&amp;ved=2ahUKEwiW0eWo-rvrAhXO2aQKHafsD7MQFjAAegQIAhAB&amp;url=https%3A%2F%2Fwww.comune.roma.it%2Fweb%2Fit%2Fscheda-servizi.page%3FcontentId%3DINF138464%26pagina%3D2&amp;usg=AOvVaw0k8OGG5MJM9--JvGPlmNNA</t>
  </si>
  <si>
    <t>https://www.google.it/url?sa=t&amp;rct=j&amp;q=&amp;esrc=s&amp;source=web&amp;cd=&amp;cad=rja&amp;uact=8&amp;ved=2ahUKEwjC-P6v-rvrAhVK-aQKHWn5CrIQFjAAegQIBRAB&amp;url=https%3A%2F%2Fservizi.comune.fi.it%2Fservizi%2Fscheda-servizio%2Fcertificati-certificato-di-morte&amp;usg=AOvVaw23pZqyBEl5xey5Ob4eoqbV</t>
  </si>
  <si>
    <t>https://www.google.it/url?sa=t&amp;rct=j&amp;q=&amp;esrc=s&amp;source=web&amp;cd=&amp;cad=rja&amp;uact=8&amp;ved=2ahUKEwjbv4K5-rvrAhXRKewKHSqHCUkQFjAAegQIBRAB&amp;url=https%3A%2F%2Fsmart.comune.genova.it%2Fnode%2F949&amp;usg=AOvVaw2tCgVKlxJPMr1JURUaYLYs</t>
  </si>
  <si>
    <t>https://www.google.it/url?sa=t&amp;rct=j&amp;q=&amp;esrc=s&amp;source=web&amp;cd=&amp;cad=rja&amp;uact=8&amp;ved=2ahUKEwjR0tnA-rvrAhWHGewKHcJwClAQFjAAegQIBBAB&amp;url=http%3A%2F%2Fwww.comune.bologna.it%2Fcittadino%2Fservizi%2F9%3A2937%2F3234%2F&amp;usg=AOvVaw1WIcAKRUb1V4K9NUj002sa</t>
  </si>
  <si>
    <t>https://www.google.it/url?sa=t&amp;rct=j&amp;q=&amp;esrc=s&amp;source=web&amp;cd=&amp;cad=rja&amp;uact=8&amp;ved=2ahUKEwiop97G-rvrAhUCzqQKHRTrAnsQFjAAegQIBBAB&amp;url=https%3A%2F%2Fwww.comune.bari.it%2Fweb%2Fegov%2F-%2Fcertificato-di-morte&amp;usg=AOvVaw0YryV7F96AfJcWr8GWUEbo</t>
  </si>
  <si>
    <t>https://www.google.it/url?sa=t&amp;rct=j&amp;q=&amp;esrc=s&amp;source=web&amp;cd=&amp;cad=rja&amp;uact=8&amp;ved=2ahUKEwjNv7jP-rvrAhXM_qQKHcVgAyAQFjAAegQIBBAB&amp;url=http%3A%2F%2Fwww.rapida.comune.ra.it%2FCittadino%2FAnagrafe-e-Stato-Civile%2FRichiedere-on-line-certificati-anagrafici2&amp;usg=AOvVaw0eAGXtveue60JT9Et0ugF-</t>
  </si>
  <si>
    <t>https://www.google.it/url?sa=t&amp;rct=j&amp;q=&amp;esrc=s&amp;source=web&amp;cd=&amp;cad=rja&amp;uact=8&amp;ved=2ahUKEwi_-L3X-rvrAhWM_KQKHSlVCh0QFjABegQIAxAB&amp;url=https%3A%2F%2Fwww.comune.trieste.it%2Fcertificati-on-line&amp;usg=AOvVaw0J4Y8Nazp-rJBjsIkpQ1ua</t>
  </si>
  <si>
    <t>https://www.google.it/url?sa=t&amp;rct=j&amp;q=&amp;esrc=s&amp;source=web&amp;cd=&amp;cad=rja&amp;uact=8&amp;ved=2ahUKEwjfncnd-rvrAhXN26QKHSEuDZcQFjAAegQIAxAB&amp;url=https%3A%2F%2Fwww.servizi.comune.parma.it%2Fservizio%2Fit-IT%2FRichiesta-e-stampa-di-certificati-anagrafici-e-di-stato-civile-con-timbro-digitale.aspx&amp;usg=AOvVaw2TVuSPIIIewWvW1a6ddfjG</t>
  </si>
  <si>
    <t>https://www.google.it/url?sa=t&amp;rct=j&amp;q=&amp;esrc=s&amp;source=web&amp;cd=&amp;cad=rja&amp;uact=8&amp;ved=2ahUKEwj9nt2p-7vrAhVEyqQKHXn0DhkQFjAAegQIBRAB&amp;url=https%3A%2F%2Fwww.comune.perugia.it%2Fpagine%2Fcertificati-on-line&amp;usg=AOvVaw08aIfJyTo9ptjeLMDTT6oP</t>
  </si>
  <si>
    <t>https://www.google.it/url?sa=t&amp;rct=j&amp;q=&amp;esrc=s&amp;source=web&amp;cd=&amp;cad=rja&amp;uact=8&amp;ved=2ahUKEwjBlOyw-7vrAhWLGewKHfGGCBsQFjAAegQIARAB&amp;url=https%3A%2F%2Fwww.comune.rimini.it%2Fcomune-e-citta%2Fcomune%2Fanagrafe%2Fcertificazione-anagrafica-line&amp;usg=AOvVaw3dOR6iGRIHtoPpJ9FX6Ate</t>
  </si>
  <si>
    <t>https://www.google.it/url?sa=t&amp;rct=j&amp;q=&amp;esrc=s&amp;source=web&amp;cd=&amp;cad=rja&amp;uact=8&amp;ved=2ahUKEwitvdi2-7vrAhXRMewKHaneBFYQFjAAegQIAxAB&amp;url=https%3A%2F%2Fwww.comune.piacenza.it%2Fcomune%2Fanagrafe-e-stato-civile%2Fcertificati-anagrafici&amp;usg=AOvVaw3zd3VaAe-xkYiLxAlm_Quc</t>
  </si>
  <si>
    <t>https://www.google.it/url?sa=t&amp;rct=j&amp;q=&amp;esrc=s&amp;source=web&amp;cd=&amp;cad=rja&amp;uact=8&amp;ved=2ahUKEwjo6d-8-7vrAhUB3aQKHZDnBo8QFjAAegQIAhAB&amp;url=https%3A%2F%2Fwww.comune.ancona.gov.it%2Fankonline%2Fchiedere-certificati-e-documenti%2F&amp;usg=AOvVaw267OrOMzd6pTef09QStjB7</t>
  </si>
  <si>
    <t>https://www.google.it/url?sa=t&amp;rct=j&amp;q=&amp;esrc=s&amp;source=web&amp;cd=&amp;cad=rja&amp;uact=8&amp;ved=2ahUKEwjdiO3D-7vrAhVGCewKHesaCwAQFjAAegQIAhAB&amp;url=https%3A%2F%2Fwww.comune.pv.it%2Fsite%2Fhome%2Faree-tematiche%2Fservizi-e-modulistica%2Fservizi-anagrafici.html&amp;usg=AOvVaw0gmHMitpn48q33e4IXl-Rh</t>
  </si>
  <si>
    <t>https://www.google.it/url?sa=t&amp;rct=j&amp;q=&amp;esrc=s&amp;source=web&amp;cd=&amp;cad=rja&amp;uact=8&amp;ved=2ahUKEwj5vc3Q-7vrAhUvNOwKHfrLAfoQFjABegQIBBAB&amp;url=https%3A%2F%2Fwww.comune.venezia.it%2Fit%2Fservizi-demografici%2Fcertificati-anagrafici-on-line&amp;usg=AOvVaw0kBEx9yEK1PZ0n0MEXJdDI</t>
  </si>
  <si>
    <t>https://www.google.it/url?sa=t&amp;rct=j&amp;q=&amp;esrc=s&amp;source=web&amp;cd=&amp;cad=rja&amp;uact=8&amp;ved=2ahUKEwjOxPXZ-7vrAhWCqaQKHU-dAi0QFjABegQIARAB&amp;url=https%3A%2F%2Fcomune.messina.it%2Faffari-generali%2Fcertificati-anagrafici%2F&amp;usg=AOvVaw2qphnLF0i7yVnUTjvaeG2f</t>
  </si>
  <si>
    <t>https://www.google.it/url?sa=t&amp;rct=j&amp;q=&amp;esrc=s&amp;source=web&amp;cd=&amp;cad=rja&amp;uact=8&amp;ved=2ahUKEwjGtp3h-7vrAhVGCewKHesaCwAQFjAAegQIBBAB&amp;url=https%3A%2F%2Fwww.comune.brescia.it%2Fservizi%2Fcertificatiedocumenti%2Fstatocivile%2FMorte%2FPagine%2Fcertificato-di-morteoscar.aspx&amp;usg=AOvVaw2gtQPHLEEXa7j3h1MorZKP</t>
  </si>
  <si>
    <t>Ministry of Education, Universities and Research</t>
  </si>
  <si>
    <t>https://www.universitaly.it/</t>
  </si>
  <si>
    <t>https://www.universitaly.it/index.php/cercacorsi/universita</t>
  </si>
  <si>
    <t>https://www.universitaly.it/index.php/public/percorsi</t>
  </si>
  <si>
    <t>Ministry of Education, Universities and Research, CINECA</t>
  </si>
  <si>
    <t>https://www.miur.gov.it/-/decreto-ministeriale-che-definisce-le-modalita-e-i-contenuti-delle-prove-di-ammissione-ai-corsi-di-laurea-e-laurea-magistrale-a-ciclo-unico-in-lingua-</t>
  </si>
  <si>
    <t>University of Milan</t>
  </si>
  <si>
    <t>https://www.unimi.it/it/studiare/frequentare-un-corso-di-laurea/iscriversi-un-corso-di-laurea</t>
  </si>
  <si>
    <t>University of Turin</t>
  </si>
  <si>
    <t>https://www.unito.it/didattica/immatricolazioni-e-iscrizioni</t>
  </si>
  <si>
    <t>University of Naples "Federico II"</t>
  </si>
  <si>
    <t>https://www.segrepass2.unina.it/Welcome.do</t>
  </si>
  <si>
    <t>University of Palermo</t>
  </si>
  <si>
    <t>https://www.unipa.it/test-e-immatricolazioni/immatricolati/</t>
  </si>
  <si>
    <t>University of Rome "La Sapienza"</t>
  </si>
  <si>
    <t>https://www.uniroma1.it/it/pagina/infostud-immatricolazione</t>
  </si>
  <si>
    <t>ANDISU - National Association of the entities for the right to University Studies</t>
  </si>
  <si>
    <t>http://www.andisu.it/pagine/bandi_universitari</t>
  </si>
  <si>
    <t>https://www.unimi.it/it/studiare/borse-premi-mense-e-alloggi</t>
  </si>
  <si>
    <t>http://www.unina.it/didattica/opportunita-studenti/borse-di-studio</t>
  </si>
  <si>
    <t>https://www.uniroma1.it/it/pagina/borse-di-studio</t>
  </si>
  <si>
    <t>https://www.universitaly.it/index.php/public/dirittoallostudio</t>
  </si>
  <si>
    <t>https://www.unimi.it/it/studiare/frequentare-un-corso-di-laurea/come-e-quanto-pagare</t>
  </si>
  <si>
    <t>http://www.unina.it/didattica/sportello-studenti/guide-dello-studente</t>
  </si>
  <si>
    <t>https://www.unipa.it/amministrazione/direzionegenerale/serviziospecialeperladidatticaeglistudenti/tasse-e-agevolazioni/</t>
  </si>
  <si>
    <t>https://www.uniroma1.it/it/pagina/tasse-contributi</t>
  </si>
  <si>
    <t>https://www.unito.it/didattica/tasse</t>
  </si>
  <si>
    <t>ERSU Palermo</t>
  </si>
  <si>
    <t>http://www.ersupalermo.it/borse-di-studio/</t>
  </si>
  <si>
    <t>https://www.unimi.it/it/studiare/frequentare-un-corso-di-laurea/come-e-quanto-pagare/esonero-tasse</t>
  </si>
  <si>
    <t>https://www.uniroma1.it/it/pagina/esenzioni-e-agevolazioni</t>
  </si>
  <si>
    <t>https://www.universitaly.it/index.php/students/disabili</t>
  </si>
  <si>
    <t>https://www.unito.it/didattica/tasse/esoneri-e-rimborsi</t>
  </si>
  <si>
    <t>https://www.uniroma1.it/it/documento/regolamento-borse-di-studio-tesi-allestero</t>
  </si>
  <si>
    <t>https://www.unito.it/servizi/lo-studio/borse-e-premi-di-studio</t>
  </si>
  <si>
    <t>http://www.unina.it/didattica/opportunita-studenti/borse-di-studio#iscr</t>
  </si>
  <si>
    <t>https://www.unimi.it/it/studiare/servizi-gli-studenti/servizi-tecnologici-e-online/servizi-online-ex-sifa</t>
  </si>
  <si>
    <t>https://cas.unipa.it/sso/login?service=https%3A%2F%2Fa3.unipa.it%2Fprofile</t>
  </si>
  <si>
    <t>https://idp.unito.it/idp/Authn/UserPassword</t>
  </si>
  <si>
    <t>https://login.studenti.uniroma1.it/S3SSOLogin/ProcessResponseServlet?SAMLRequest=fVLJTsMwEL0j8Q%2BW79kqhMBqggoIUYklagMHbq4zSa064%2BCxW%2Fh70hQEHOD6%2FOYt45levHWGbcGRtpjzLE45A1S21tjm%2FKm6ic74RXF8NCXZmV7Mgl%2FjAl4DkGfDJJIYH3IeHAorSZNA2QEJr8Rydn8nJnEqeme9VdZwNr%2FOedeCUaapVdtA22%2BwMbWUq3XfGr1C2W4UrBrcqA1nz1%2BxJvtYc6IAcyQv0Q9Qmk2iLI3Skyo9F9m5mJy%2BcFZ%2BOl1qPDT4L9bqQCJxW1VlVD4uq1Fgq2twDwM75621rYFY2W5vX0oivR3gRhoCzmZE4PwQ8MoihQ7cEtxWK3ha3OV87X1PIkl2u138LZPIhHyoAb2OA2pnO5nF2idSES%2FGHYuxpvux3P9LyK8QvPi2mSY%2FpIrPv9tXml%2BX1mj1zmbG2N2VA%2BmHPt6Foc6NdZ30f7tlcTYiuo6akSoCUg9KNxpqzpLi4Pr7SIbT%2BQA%3D&amp;RelayState=https%3A%2F%2Fwww.google.com%2Fa%2Fstudenti.uniroma1.it%2FServiceLogin%3Fservice%3Dmail%26passive%3Dtrue%26rm%3Dfalse%26continue%3Dhttps%253A%252F%252Fmail.google.com%252Fa%252Fstudenti.uniroma1.it%252F%26ss%3D1%26ltmpl%3Ddefault%26ltmplcache%3D2</t>
  </si>
  <si>
    <t>https://www.ssignon.unina.it/openam/UI/Login</t>
  </si>
  <si>
    <t>https://www.unipa.it/amministrazione/direzionegenerale/serviziospecialeinternazionalizzazione/u.o.politichediinternazionalizzazione</t>
  </si>
  <si>
    <t>https://www.unimi.it/it/internazionale/studiare-allestero</t>
  </si>
  <si>
    <t>http://www.international.unina.it/</t>
  </si>
  <si>
    <t>https://www.unito.it/internazionalita/studiare-e-lavorare-allestero/erasmus/erasmus-studio</t>
  </si>
  <si>
    <t>https://www.uniroma1.it/it/pagina/andare-allestero</t>
  </si>
  <si>
    <t>http://uniroma1.jobsoul.it/</t>
  </si>
  <si>
    <t>AlmaLaurea Consortium</t>
  </si>
  <si>
    <t>https://www.almalaurea.it/lau</t>
  </si>
  <si>
    <t>COSP</t>
  </si>
  <si>
    <t>https://www.unimi.it/it/studiare/stage-e-lavoro/cv-e-offerte-di-lavoro-e-stage</t>
  </si>
  <si>
    <t>http://www.unina.it/didattica/tirocini-studenti</t>
  </si>
  <si>
    <t>https://www.unipa.it/target/studenti-iscritti/didattica/stage/</t>
  </si>
  <si>
    <t xml:space="preserve">Ministry of the Economy and Innovation </t>
  </si>
  <si>
    <t>https://www.verslilietuva.lt/</t>
  </si>
  <si>
    <t>https://www.enterpriselithuania.com/en/start/steps-starting-business/steps-starting-business/</t>
  </si>
  <si>
    <t>Ministry of Economy and Innovation </t>
  </si>
  <si>
    <t>https://www.verslilietuva.lt/verslauk/verslo-planas/</t>
  </si>
  <si>
    <t>https://www.verslilietuva.lt/en/business-plan-calculator</t>
  </si>
  <si>
    <t>Ministry of Economy and Innovation</t>
  </si>
  <si>
    <t>https://www.verslilietuva.lt/verslauk/finansavimo-saltiniai/</t>
  </si>
  <si>
    <t>State Tax Inspectorate (Ministry of Finance)</t>
  </si>
  <si>
    <t>https://www.vmi.lt/cms/en/pazymos-apie-atsiskaityma-su-biudzetu-isdavimas</t>
  </si>
  <si>
    <t>http://www.registrucentras.lt/savitarna/</t>
  </si>
  <si>
    <t>Finance ministry</t>
  </si>
  <si>
    <t>https://www.e-tar.lt/portal/legalAct.html?documentId=TAR.F820F4F7EA14</t>
  </si>
  <si>
    <t>http://www.vmi.lt/cms/pridetines-vertes-mokestis4</t>
  </si>
  <si>
    <t>Ministry of Social Security and Labour</t>
  </si>
  <si>
    <t>https://www.lietuva.gov.lt/lt/konsultavimas-ivairiais-socialinio-draudimo-klausimais-77;843.html</t>
  </si>
  <si>
    <t>https://socmin.lrv.lt/lt/veiklos-sritys/socialinis-draudimas/pensiju-kaupimo-sistema</t>
  </si>
  <si>
    <t>State Social Insurance Fund Board (Ministry of Social Security and Labour)</t>
  </si>
  <si>
    <t>https://www.sodra.lt/lt/situacijos/pensiju_kaupimas</t>
  </si>
  <si>
    <t>https://www.sodra.lt/lt/situacijos/pensiju_kaupimas/pagrindine-informacija</t>
  </si>
  <si>
    <t>https://www.sodra.lt/lt/skaiciuokles/prognozuojamos_pensijos_skaiciuokle</t>
  </si>
  <si>
    <t>https://www.sodra.lt/lt/situacijos/pensiju_kaupimas/dalyvauju-noriu-dalyvauti</t>
  </si>
  <si>
    <t>https://www.sodra.lt/lt/situacijos/informacija-gyventojams/savanoriskai-moku-psd-imokas-</t>
  </si>
  <si>
    <t>https://www.e-tar.lt/portal/lt/legalAct/TAR.05F89351F105/asr</t>
  </si>
  <si>
    <t>http://www.sodra.lt/lt/situacijos/informacija-draudejams/kaip-idarbinti-asmeni</t>
  </si>
  <si>
    <t>Ministry of Environment</t>
  </si>
  <si>
    <t>https://www.verslilietuva.lt/kontaktai/en/questionnaire/</t>
  </si>
  <si>
    <t>https://alis.am.lt/actionNewApplication.action</t>
  </si>
  <si>
    <t>https://epaslaugos.am.lt/</t>
  </si>
  <si>
    <t>Employment Services (Ministry of Social Security and Labour)</t>
  </si>
  <si>
    <t>https://uzt.lt//darbo-ieskantiems/</t>
  </si>
  <si>
    <t>https://www.ldb.lt/LDBPortal/Pages/ServicesForEmployees.aspx?</t>
  </si>
  <si>
    <t>https://uzt.lt/jaunimui/</t>
  </si>
  <si>
    <t>https://uzt.lt/</t>
  </si>
  <si>
    <t>https://uzt.lt/patarimai/registracija-darbo-birzoje/</t>
  </si>
  <si>
    <t>https://www.sodra.lt/lt/situacijos/informacija-gyventojams/ka-daryti-jei-netekau-darbo-3/noriu-gauti-nedarbo-ismoka</t>
  </si>
  <si>
    <t xml:space="preserve">Employment Services (Ministry of Social Security and Labour) </t>
  </si>
  <si>
    <t>https://uzt.lt</t>
  </si>
  <si>
    <t>https://uzt.lt/registracija-ut/</t>
  </si>
  <si>
    <t>http://www.ldb.lt/LDBPortal/Authentication/Register.aspx?branch=js</t>
  </si>
  <si>
    <t>https://www.ldb.lt/LDBPortal/Authentication/RegisterJobSeeker.aspx?branch=js&amp;pageId=0717f37e-8ee2-4fb8-b9b7-94006e416dbb</t>
  </si>
  <si>
    <t>https://uzt.lt/patarimai/patarimai-ieskantiems-darbo/</t>
  </si>
  <si>
    <t>Municipal budgetary institution</t>
  </si>
  <si>
    <t>http://www.panevezys.lt/lt/gyventojams/socialinis-bustas_2177.html</t>
  </si>
  <si>
    <t>http://www.spis.lt/</t>
  </si>
  <si>
    <t>http://www.vilnius.lt/index.php?2825086263</t>
  </si>
  <si>
    <t>https://ep.kaunas.lt/index.php/4/?catID=35</t>
  </si>
  <si>
    <t>https://www.klaipeda.lt/lt/gyventojams/materialine-parama-klaipedos-miesto-savivaldybes-gyventojams/2108</t>
  </si>
  <si>
    <t>https://www.klaipeda.lt/lt/informacija-asmenims-ir-seimoms-pageidaujantiems-gauti-is-dalies-kompensuojama-busto-kredita-bustui-isigyti/889</t>
  </si>
  <si>
    <t>http://www.panevezys.lt/lt/duk.html</t>
  </si>
  <si>
    <t>https://www.siauliai.lt/B%C5%ABsto%20fondas567</t>
  </si>
  <si>
    <t>http://www.vilnius.lt/index.php?2955542824</t>
  </si>
  <si>
    <t>National Health Insurance Fund (Ministry of Health)</t>
  </si>
  <si>
    <t>http://www.vlk.lt/veikla/veiklos-sritys/ApiePrivalomajiSveikatosDraudimaLietuvoje/Puslapiai/Apie-draudžiamuosius-privalomuoju-sveikatos-draudimu.aspx</t>
  </si>
  <si>
    <t>http://www.sodra.lt/lt/situacijos/informacija-gyventojams/susirgau-arba-slaugau-seimos-nari/ka-daryti-jei-susirgau</t>
  </si>
  <si>
    <t>https://uzt.lt/jaunimui/patarimai-ieskantiems-darbo/</t>
  </si>
  <si>
    <t>https://uzt.lt/jaunimui/jaunimo-garantijos/</t>
  </si>
  <si>
    <t>https://uzt.lt/darbo-ieskantiems/parama-judumui/</t>
  </si>
  <si>
    <t>https://www.vmi.lt/cms/gyventoju-pajamu-mokescio-perskaiciavimas-ir-permokos-grazinimas-pagal-prasyma</t>
  </si>
  <si>
    <t>https://www.vmi.lt/cms/mokesciu-permoku-grazinimas-/-iskaitymas</t>
  </si>
  <si>
    <t>http://www.pensijuskaiciuokle.lt/</t>
  </si>
  <si>
    <t>http://www.sodra.lt/lt/situacijos/informacija-gyventojams/noriu-gauti-pensija/senatves-pensija</t>
  </si>
  <si>
    <t>https://gyventojai.sodra.lt/faces/pages/forms/auth/F1120.jspx?load=1</t>
  </si>
  <si>
    <t>http://www.sodra.lt/lt/situacijos/gaunu-pensija-lietuvoje-bet-isvykstu-gyventi-i-uzsieni</t>
  </si>
  <si>
    <t>http://www.sodra.lt/lt/situacijos/informacija-gyventojams/noriu-gauti-motinystes-arba-tevystes-ismoka/noriu-priziureti-kudiki-motinystes-tevystes-ismoka</t>
  </si>
  <si>
    <t>https://www.lietuva.gov.lt/</t>
  </si>
  <si>
    <t>Civil Registry Office</t>
  </si>
  <si>
    <t>https://mepis.registrucentras.lt/web/mepis/elektronines-paslaugos</t>
  </si>
  <si>
    <t>https://mepis.registrucentras.lt/web/mepis/paslaugos/-/asset_publisher/jTv8/content/naujagimio-gimimo-registravimas?_101_INSTANCE_jTv8_entryDetailView=true&amp;redirect=https%3A%2F%2Fmepis.registrucentras.lt%2Fweb%2Fmepis%2Fpaslaugos%3Fp_p_id%3D101_INSTANCE_jTv8%26p_p_lifecycle%3D0%26p_p_state%3Dnormal%26p_p_mode%3Dview%26p_p_col_id%3Dcolumn-1%26p_p_col_pos%3D1%26p_p_col_count%3D2</t>
  </si>
  <si>
    <t>https://www.lietuva.gov.lt/lt/eservices/paslaugos/kategorijos-97.html</t>
  </si>
  <si>
    <t>https://mepis.registrucentras.lt/web/mepis/kontaktai</t>
  </si>
  <si>
    <t>https://mepis.registrucentras.lt/web/mepis/paslaugos</t>
  </si>
  <si>
    <t>https://mepis.registrucentras.lt/web/mepis/veikla</t>
  </si>
  <si>
    <t>https://mepis.registrucentras.lt/web/mepis/duk</t>
  </si>
  <si>
    <t>http://www.lietuva.gov.lt/lt/tevystes-pripazinimo-ir-tevystes-nustatymo-registravimas-77;8967.html?fclr=5</t>
  </si>
  <si>
    <t>http://www.sodra.lt/lt/situacijos/informacija-gyventojams/noriu-gauti-motinystes-arba-tevystes-pasalpa/noriu-priziureti-kudiki-motinystes-tevystes-pasalpa</t>
  </si>
  <si>
    <t>Information Society Development Committee</t>
  </si>
  <si>
    <t>https://www.epaslaugos.lt/portal/login?descriptionId=156&amp;providerId=127</t>
  </si>
  <si>
    <t>https://mepis.registrucentras.lt/web/mepis/paslaugos/-/asset_publisher/jTv8/content/santuokos-nutraukimo-registravimas?_101_INSTANCE_jTv8_entryDetailView=true&amp;redirect=https%3A%2F%2Fmepis.registrucentras.lt%2Fweb%2Fmepis%2Fpaslaugos%3Fp_p_id%3D101_INSTANCE_jTv8%26p_p_lifecycle%3D0%26p_p_state%3Dnormal%26p_p_mode%3Dview%26p_p_col_id%3Dcolumn-1%26p_p_col_pos%3D1%26p_p_col_count%3D2</t>
  </si>
  <si>
    <t>Migration Department (Ministry of the Interior)</t>
  </si>
  <si>
    <t>http://www.euprava.me/usluge/detalji_usluge?generatedServiceId=374</t>
  </si>
  <si>
    <t>http://www.vlk.lt/apklausos/Lists/2020%20M%20GYVENTOJ%20APTARNAVIMO%20VERTINIMO%20APKLAUSA/NewForm.aspx?Source=http%3A%2F%2Fwww%2Evlk%2Elt%2Fapklausos%2FLists%2F2020%2520M%2520GYVENTOJ%2520APTARNAVIMO%2520VERTINIMO%2520APKLAUSA%2FAllItems%2Easpx</t>
  </si>
  <si>
    <t>https://mepis.registrucentras.lt/web/mepis/paslaugos/-/asset_publisher/jTv8/content/mirties-registravimas?_101_INSTANCE_jTv8_entryDetailView=true&amp;redirect=https%3A%2F%2Fmepis.registrucentras.lt%2Fweb%2Fmepis%2Fpaslaugos%3Fp_p_id%3D101_INSTANCE_jTv8%26p_p_lifecycle%3D0%26p_p_state%3Dnormal%26p_p_mode%3Dview%26p_p_col_id%3Dcolumn-1%26p_p_col_pos%3D1%26p_p_col_count%3D2</t>
  </si>
  <si>
    <t>Centre for Quality Assessment in Higher Education</t>
  </si>
  <si>
    <t>https://www.skvc.lt/default/lt/valuations</t>
  </si>
  <si>
    <t>Association of Lithuanian Higher Education Institutions for Centralised Admissions, LAMA BPO</t>
  </si>
  <si>
    <t>http://bakalauras.lamabpo.lt/pagalba-d-u-k/minimalus-reikalavimai/</t>
  </si>
  <si>
    <t>https://lamabpo.lt/</t>
  </si>
  <si>
    <t>State Studies Foundation</t>
  </si>
  <si>
    <t>https://vsf.lrv.lt/lt/studentams</t>
  </si>
  <si>
    <t>https://www.epaslaugos.lt/portal/service/154/48304?searchId=0ddb5ca7-abd1-4ce6-b793-3e0d2bdc4a35</t>
  </si>
  <si>
    <t>http://vsf.lrv.lt/</t>
  </si>
  <si>
    <t>https://vsf.lrv.lt/lt/studentams/vrpaskolos</t>
  </si>
  <si>
    <t>https://www.epaslaugos.lt/portal/service/175/48304</t>
  </si>
  <si>
    <t>Vytautas Magnus University</t>
  </si>
  <si>
    <t>http://www.vdu.lt/en/</t>
  </si>
  <si>
    <t>Kaunas University of Technology</t>
  </si>
  <si>
    <t>https://ktu.edu/</t>
  </si>
  <si>
    <t>Mykolas Romeris University</t>
  </si>
  <si>
    <t>https://www.mruni.eu/en/</t>
  </si>
  <si>
    <t>Vilnius Gediminas Technical University</t>
  </si>
  <si>
    <t>https://www.vgtu.lt/index.php?lang=2</t>
  </si>
  <si>
    <t>Vilnius University</t>
  </si>
  <si>
    <t>https://www.vu.lt/tarptautiniai-rysiai/mainu-galimybes/erasmus-plus/studentams-plus#finansavimas</t>
  </si>
  <si>
    <t>https://is.vu.lt/pls/klevas/logon</t>
  </si>
  <si>
    <t>https://medeine.vgtu.lt/studentams/login.jsp</t>
  </si>
  <si>
    <t>https://pagalba.vdu.lt/</t>
  </si>
  <si>
    <t>https://www.mruni.eu/lt/</t>
  </si>
  <si>
    <t>https://uais.cr.ktu.lt/ktuis/stp_prisijungimas</t>
  </si>
  <si>
    <t>http://ktu.edu/lt/universitetas#Tarptautiniai-ryaiai</t>
  </si>
  <si>
    <t>http://www.mruni.eu/lt/universitetas/fakultetai/business_and_media_school/#tab_1</t>
  </si>
  <si>
    <t>http://www.vdu.lt/en/contacts-2/vmu-international-office/</t>
  </si>
  <si>
    <t>http://www.vgtu.lt/tarptautiskumas/tarptautiniu-studiju-centras/33856?lang=1</t>
  </si>
  <si>
    <t>http://www.vu.lt/lt/tarptautiniai-rysiai</t>
  </si>
  <si>
    <t>http://www.vdu.lt/lt/apie-vdu-kaune/struktura-ir-valdymas/universitetiniai-centrai/karjeros-centras/</t>
  </si>
  <si>
    <t>Vilnius Univeristy</t>
  </si>
  <si>
    <t>https://karjera.lt/web/guest/darbo-ir-praktikos-skelbimai;jsessionid=9A9AFBAF9F7BECA16F664E719C05E5E4lt/</t>
  </si>
  <si>
    <t>https://ktu.edu/karjera/</t>
  </si>
  <si>
    <t>https://www.mruni.eu/lt/universitetas/struktura/karjeros_centras/#tab_1</t>
  </si>
  <si>
    <t>https://www.vgtu.lt/studentams/karjera-studentams/68164?lang=1</t>
  </si>
  <si>
    <t>State Centre for Informtation Technologies (CTIE)</t>
  </si>
  <si>
    <t>https://guichet.public.lu/en/entreprises/creation-developpement.html</t>
  </si>
  <si>
    <t>Luxinnovation</t>
  </si>
  <si>
    <t>https://www.luxinnovation.lu/innovate-in-luxembourg/start-up-services/</t>
  </si>
  <si>
    <t>https://guichet.public.lu/en/entreprises/creation-developpement/projet-creation/definition/business-plan.html</t>
  </si>
  <si>
    <t>https://guichet.public.lu/fr/entreprises/financement-aides.html</t>
  </si>
  <si>
    <t>https://www.luxinnovation.lu/innovate-in-luxembourg/funding/</t>
  </si>
  <si>
    <t>https://impotsdirects.public.lu/fr/az/a/attestation.html</t>
  </si>
  <si>
    <t>CCSS</t>
  </si>
  <si>
    <t>https://ccss.public.lu/fr/commandes-certificats/employeurs/commande-certificat-soumission-publique.html</t>
  </si>
  <si>
    <t>AED</t>
  </si>
  <si>
    <t>https://pfi.public.lu/fr/professionnel/tva/demande-attestation.html</t>
  </si>
  <si>
    <t>https://guichet.public.lu/en/entreprises/creation-developpement/constitution/societe-luxembourgeoise/acte-constitutif-societe-commerciale.html</t>
  </si>
  <si>
    <t>https://guichet.public.lu/fr/entreprises/creation-developpement/declarations-initiales/tva-impots/inscription-tva.html</t>
  </si>
  <si>
    <t>https://guichet.public.lu/en/entreprises/sante-securite/postes-risques.html</t>
  </si>
  <si>
    <t>https://guichet.public.lu/fr/entreprises/urbanisme-environnement/commodo-incommodo.html</t>
  </si>
  <si>
    <t>https://guichet.public.lu/fr/entreprises/urbanisme-environnement/commodo-incommodo/autorisations-commodo/commodo.html</t>
  </si>
  <si>
    <t>ADEM</t>
  </si>
  <si>
    <t>https://adem.public.lu/en/demandeurs-demploi/sinscrire-a-ladem.html</t>
  </si>
  <si>
    <t>https://adem.public.lu/en/demandeurs-demploi/demander-indemnites-chomage/conseils-pratiques.html</t>
  </si>
  <si>
    <t>https://guichet.public.lu/en/citoyens/citoyennete/voies-recours-reglement-litiges/contestation-decision-administrative/recours-decision-administrative.html</t>
  </si>
  <si>
    <t>https://guichet.public.lu/en/citoyens/citoyennete/voies-recours-reglement-litiges/mediation/ombudsman.html</t>
  </si>
  <si>
    <t>CTIE</t>
  </si>
  <si>
    <t>https://guichet.public.lu/fr/citoyens/logement/location/aides-au-logement/subvention-loyer.html</t>
  </si>
  <si>
    <t>Ministry of Housing</t>
  </si>
  <si>
    <t>https://logement.public.lu/fr/aides-logement.html</t>
  </si>
  <si>
    <t>https://guichet.public.lu/fr/citoyens/sante-social/reglement-dettes/surendettement/surendettement.html</t>
  </si>
  <si>
    <t>https://sante.public.lu/fr/prevention/index.html</t>
  </si>
  <si>
    <t>https://adem.public.lu/fr/demandeurs-demploi/salaries-capacite-travail-reduite/aides-mesures/aides_financieres.html</t>
  </si>
  <si>
    <t>https://guichet.public.lu/fr/citoyens/travail-emploi/incapacite-travail.html</t>
  </si>
  <si>
    <t>https://adem.public.lu/fr/demandeurs-demploi/sinscrire-a-ladem/vos-droits-et-vos-obligations.html</t>
  </si>
  <si>
    <t>https://adem.public.lu/en/demandeurs-demploi/consulter-offres-demploi.html</t>
  </si>
  <si>
    <t>https://adem.public.lu/en/demandeurs-demploi/postuler.html</t>
  </si>
  <si>
    <t>https://adem.public.lu/en/demandeurs-demploi/definir-son-projet-professionnel.html</t>
  </si>
  <si>
    <t>https://guichet.public.lu/en/citoyens/impots-taxes/activite-salariee-resident/declaration-resident/declaration-impot.html</t>
  </si>
  <si>
    <t>CNAP</t>
  </si>
  <si>
    <t>https://www.cnap.lu/les-pensions/pension-de-vieillesse/calcul-du-montant-de-la-pension/</t>
  </si>
  <si>
    <t>https://guichet.public.lu/fr/citoyens/travail-emploi/preretraite-retraite/assurance-pension/retraite-pension-anticipee.html</t>
  </si>
  <si>
    <t>https://guichet.public.lu/fr/citoyens/travail-emploi/preretraite-retraite.html</t>
  </si>
  <si>
    <t>https://guichet.public.lu/fr/citoyens/famille/parents/conges-naissance/conge-maternite.html</t>
  </si>
  <si>
    <t>https://guichet.public.lu/fr/citoyens/famille/parents/conges-naissance/conge-parental.html</t>
  </si>
  <si>
    <t>https://guichet.public.lu/fr/citoyens/famille/parents/obligation-naissance/declarer-naissance.html</t>
  </si>
  <si>
    <t>City of Luxembourg</t>
  </si>
  <si>
    <t>https://www.vdl.lu/fr/vivre/demarches-administratives/declarer-un-evenement-familial/declarer-une-naissance</t>
  </si>
  <si>
    <t>City of Esch-sur-Alzette</t>
  </si>
  <si>
    <t>https://administration.esch.lu/service/declarer-une-naissance/</t>
  </si>
  <si>
    <t>https://guichet.public.lu/fr/citoyens/famille/parents/allocation-naissance/allocations-familiales.html</t>
  </si>
  <si>
    <t>https://guichet.public.lu/fr/citoyens/famille/vie-maritale/mariage/preparation-mariage.html</t>
  </si>
  <si>
    <t>https://guichet.public.lu/fr/citoyens/famille/vie-maritale/partenariat-pacs/declaration-partenariat.html</t>
  </si>
  <si>
    <t>https://www.vdl.lu/fr/vivre/demarches-administratives/declarer-un-evenement-familial</t>
  </si>
  <si>
    <t>https://guichet.public.lu/fr/myguichet.html</t>
  </si>
  <si>
    <t>https://guichet.public.lu/en/citoyens/citoyennete/papiers-identite/titre-voyage/passeport-biometrique-resident.html</t>
  </si>
  <si>
    <t>https://guichet.public.lu/fr/citoyens/citoyennete/certificat-casier-judiciaire/certificat-copie/acte-naissance.html</t>
  </si>
  <si>
    <t>https://guichet.public.lu/fr/citoyens/famille/deces-disparition/deces-proche/declaration-deces.html</t>
  </si>
  <si>
    <t>https://www.vdl.lu/fr/vivre/demarches-administratives/declarer-un-evenement-familial/declarer-un-deces</t>
  </si>
  <si>
    <t>https://administration.esch.lu/service/declaration-de-deces-2/</t>
  </si>
  <si>
    <t>University of Luxembourg</t>
  </si>
  <si>
    <t>https://wwwen.uni.lu</t>
  </si>
  <si>
    <t>https://guichet.public.lu/en/citoyens/enseignement-formation/etudes-superieures.html</t>
  </si>
  <si>
    <t>https://wwwfr.uni.lu/etudiants/demandes_d_admission_reinscriptions/inscriptions_ue_choix_du_bachelor/bachelor_en_droit/demande_d_admission</t>
  </si>
  <si>
    <t>https://wwwfr.uni.lu/etudiants/demandes_d_admission_reinscriptions</t>
  </si>
  <si>
    <t>uni.lu</t>
  </si>
  <si>
    <t>https://guichet.public.lu/fr/citoyens/enseignement-formation/etudes-superieures/aides-logement/aide-financiere.html</t>
  </si>
  <si>
    <t>Cedies</t>
  </si>
  <si>
    <t>https://cedies.public.lu/fr/obtenir-aide-financiere.html</t>
  </si>
  <si>
    <t>https://cedies.public.lu/fr/obtenir-aide-financiere/autresbourses.html</t>
  </si>
  <si>
    <t>https://wwwen.uni.lu/</t>
  </si>
  <si>
    <t>https://wwwfr.uni.lu/international</t>
  </si>
  <si>
    <t>CEDIES</t>
  </si>
  <si>
    <t>https://cedies.public.lu/fr/etudier-etranger.html</t>
  </si>
  <si>
    <t>https://adem.public.lu/fr/demandeurs-demploi.html</t>
  </si>
  <si>
    <t>https://wwwen.uni.lu/students/career_centre</t>
  </si>
  <si>
    <t>Agence Nationale pour l’Information des Jeunes</t>
  </si>
  <si>
    <t>https://www.jugendinfo.lu/emploi/</t>
  </si>
  <si>
    <t>Investment and Development Agency of Latvia</t>
  </si>
  <si>
    <t>http://www.liaa.gov.lv/lv/biznesa-abc</t>
  </si>
  <si>
    <t>Public Administration Services Portal</t>
  </si>
  <si>
    <t>https://mana.latvija.lv/uznemejdarbibas-uzsaksana/</t>
  </si>
  <si>
    <t>https://www.latvija.lv/lv/PPK/Uznemejdarbiba</t>
  </si>
  <si>
    <t>http://www.liaa.gov.lv/lv/biznesa-abc/biznesa-plans</t>
  </si>
  <si>
    <t>https://www.latvija.lv/lv/PPK/2250</t>
  </si>
  <si>
    <t>Rural Support Service Republic of Latvia</t>
  </si>
  <si>
    <t>https://labsoflatvia.com/atbalsts</t>
  </si>
  <si>
    <t>http://www.liaa.gov.lv/lv/fondi/2014-2020/jaunuznemumu-atbalsta-programmas</t>
  </si>
  <si>
    <t>https://www6.vid.gov.lv/NPAR</t>
  </si>
  <si>
    <t>Public administration Services Portal</t>
  </si>
  <si>
    <t>https://www.latvija.lv/epakalpojumi/ep119/apraksts</t>
  </si>
  <si>
    <t>Register of Enterprises</t>
  </si>
  <si>
    <t>https://www.ur.gov.lv/lv/registre/</t>
  </si>
  <si>
    <t>https://www.vid.gov.lv/lv/node/38</t>
  </si>
  <si>
    <t>https://www.vid.gov.lv/lv/pievienot%C4%81s-v%C4%93rt%C4%ABbas-nodoklis</t>
  </si>
  <si>
    <t>Public Administration Service Portal</t>
  </si>
  <si>
    <t>https://www.latvija.lv/lv/PPK/Socialie-pakalpojumi</t>
  </si>
  <si>
    <t>The State Social Insurance Agency</t>
  </si>
  <si>
    <t>https://www.vsaa.gov.lv/pakalpojumi/</t>
  </si>
  <si>
    <t>https://www.latvija.lv/lv/DzivesSituacijas/socialie-pakalpojumi/pensiju_limeni</t>
  </si>
  <si>
    <t>https://www.vid.gov.lv/lv/darba-%C5%86%C4%93m%C4%93ju-un-darba-dev%C4%93ju-re%C4%A3istr%C4%81cija</t>
  </si>
  <si>
    <t>http://www.lm.gov.lv/lv/index.php?option=com_content&amp;view=article&amp;id=80126</t>
  </si>
  <si>
    <t>http://www.lm.gov.lv/lv/index.php?option=com_content&amp;view=article&amp;id=80151</t>
  </si>
  <si>
    <t>Environmental State Bureau</t>
  </si>
  <si>
    <t>http://www.vpvb.gov.lv/lv/ivn/ivn-procedura</t>
  </si>
  <si>
    <t>https://www.latvija.lv/lv/DzivesSituacijas/2250</t>
  </si>
  <si>
    <t>The State Environmental Service</t>
  </si>
  <si>
    <t>http://www.vvd.gov.lv/e-pakalpojumi/</t>
  </si>
  <si>
    <t>State Employment Agency</t>
  </si>
  <si>
    <t>https://www.nva.gov.lv/lv/bezdarbnieka-statusa-iegusana</t>
  </si>
  <si>
    <t>https://www.latvija.lv/lv/DzivesSituacijas/socialie-pakalpojumi/Darba-zaudesana-un-meklesana</t>
  </si>
  <si>
    <t>https://www.latvija.lv/lv/PPK/socialie-pakalpojumi/darba-meklesana/p473/ProcesaApraksts</t>
  </si>
  <si>
    <t>https://www.vsaa.gov.lv/pakalpojumi/stradajosajiem/bezdarbnieka-pabalsts/</t>
  </si>
  <si>
    <t>https://www.vsaa.gov.lv/</t>
  </si>
  <si>
    <t>https://www.riga.lv/lv/rigas-pilsetas-dzimtsarakstu-nodala</t>
  </si>
  <si>
    <t>https://www.latvija.lv/lv/PPK/Maja-un-vide</t>
  </si>
  <si>
    <t>Liepaja City Council</t>
  </si>
  <si>
    <t>https://www.liepaja.lv/liepajniekiem/nekustamais-ipasums-un-apsaimniekosana/</t>
  </si>
  <si>
    <t>Jurmala City</t>
  </si>
  <si>
    <t>https://www.jurmala.lv/lv/pasvaldiba/pakalpojumi/</t>
  </si>
  <si>
    <t>Daugavpils City</t>
  </si>
  <si>
    <t>https://www.daugavpils.lv/pasvaldiba/</t>
  </si>
  <si>
    <t>Legal Aid Administration </t>
  </si>
  <si>
    <t>https://jpa.gov.lv/pub/?id=145&amp;id=145</t>
  </si>
  <si>
    <t>https://www.latvija.lv/lv/PPK/Tiesibu-aizsardziba/Tiesa-tiesibu-aizsardziba</t>
  </si>
  <si>
    <t>Health Inspectorate, Ministry of Health</t>
  </si>
  <si>
    <t>https://www.vi.gov.lv/lv</t>
  </si>
  <si>
    <t>https://www.latvija.lv/</t>
  </si>
  <si>
    <t>https://www.nva.gov.lv/index.php?cid=433&amp;mid=313&amp;txt=2908</t>
  </si>
  <si>
    <t>http://www.vi.gov.lv/lv/veselibas-aprupe</t>
  </si>
  <si>
    <t>https://www.vsaa.gov.lv/pakalpojumi/personam-ar-ipasam-vajadzibam/</t>
  </si>
  <si>
    <t>https://www.latvija.lv/lv/PPK/Nauda-un-nodokli</t>
  </si>
  <si>
    <t>https://www.vid.gov.lv/lv/nodokli</t>
  </si>
  <si>
    <t>https://www.vsaa.gov.lv/pakalpojumi/e-pakalpojumi/e-pakalpojumi-ar-saiti-uz-portalu-latvija-lv/</t>
  </si>
  <si>
    <t>https://www.nva.gov.lv/lv/mekleju-darbu</t>
  </si>
  <si>
    <t>Public Adminisitration Services Portal</t>
  </si>
  <si>
    <t>https://www.latvija.lv/lv/PPK/Socialie-pakalpojumi/Darba-meklesana</t>
  </si>
  <si>
    <t>https://www.latvija.lv/lv/DzivesSituacijas/Nauda-un-nodokli/attaisnotie-izdevumi</t>
  </si>
  <si>
    <t>https://www.vid.gov.lv/lv/gada-ienakumu-deklaracija</t>
  </si>
  <si>
    <t>https://www.latvija.lv/lv/PPK/Gimene/Dzimsana/s7940/ProcesaApraksts</t>
  </si>
  <si>
    <t>https://lvportals.lv/skaidrojumi/278584-ka-veidojas-tava-pensija-2016</t>
  </si>
  <si>
    <t>https://www.vsaa.gov.lv/noderigi/iesniegumu-veidlapas/valsts-pensiju-iesniegumi/</t>
  </si>
  <si>
    <t>The Ministry of Welfare</t>
  </si>
  <si>
    <t>http://www.lm.gov.lv/lv/index.php?option=com_content&amp;view=article&amp;id=80099</t>
  </si>
  <si>
    <t>https://lvportals.lv/skaidrojumi/275772-par-izbrauksanu-no-latvijas-ir-japazino-2015</t>
  </si>
  <si>
    <t>https://lvportals.lv/skaidrojumi/279310-valsts-socialas-apdrosinasanas-pabalsti-un-darba-deveju-atvalinajumi-mazulu-vecakiem-2016</t>
  </si>
  <si>
    <t>https://www.latvija.lv/lv/DzivesSituacijas/gimene/Berna-piedzimsana</t>
  </si>
  <si>
    <t>https://www.latvija.lv/lv/PPK/Gimene</t>
  </si>
  <si>
    <t>https://www.jurmala.lv/lv/pasvaldiba/pakalpojumi/33142-gimene</t>
  </si>
  <si>
    <t>https://www.daugavpils.lv/pasvaldiba/pakalpojumi/publiskie-pakalpojumi/gimene-dzimsana-mirsana-lauliba-aizbildniba-aizgadniba</t>
  </si>
  <si>
    <t>Jelgava City</t>
  </si>
  <si>
    <t>https://www.jelgava.lv/lv/pakalpojumi/gimene/gimene/</t>
  </si>
  <si>
    <t>https://www.ventspils.lv/lat/pakalpojumi/kategorijas/cilvilstavokla_aktu_registracija</t>
  </si>
  <si>
    <t>Liepaja City</t>
  </si>
  <si>
    <t>https://www.liepaja.lv/dzimsanas-registracija/</t>
  </si>
  <si>
    <t>Valmiera City</t>
  </si>
  <si>
    <t>https://www.valmiera.lv/lv/pakalpojumi/</t>
  </si>
  <si>
    <t>Man.State.Law</t>
  </si>
  <si>
    <t>https://www.tm.gov.lv/lv/pakalpojumi/nozares-pakalpojumi-1/dzimsanas-fakta-registracija</t>
  </si>
  <si>
    <t>https://www.tm.gov.lv/lv/pakalpojumi-0</t>
  </si>
  <si>
    <t>https://www.latvija.lv/lv/DzivesSituacijas/gimene/IZV-SAV_UGF</t>
  </si>
  <si>
    <t>https://www.vsaa.gov.lv/pakalpojumi/vecakiem/berna-piedzimsanas-pabalsts/</t>
  </si>
  <si>
    <t>Liepaja City Registry Office</t>
  </si>
  <si>
    <t>https://www.liepaja.lv/laulibas-registracija/dzimtsarakstu-nodala/</t>
  </si>
  <si>
    <t>https://www.latvija.lv/lv/PPK/Gimene/Lauliba</t>
  </si>
  <si>
    <t>https://www.latvija.lv/lv/DzivesSituacijas/gimene/Laulibas_slegsana_skirsana#show8</t>
  </si>
  <si>
    <t>https://www.pmlp.gov.lv/lv/sakums/pakalpojumi/personu-apliecinosi-dokumenti/pases/</t>
  </si>
  <si>
    <t>https://www.latvija.lv/lv/Epakalpojumi/EP12/Apraksts</t>
  </si>
  <si>
    <t>https://www.latvija.lv/Epakalpojumi/EP133/Apraksts</t>
  </si>
  <si>
    <t>https://www.latvija.lv/lv/PPK/Gimene/Mirsana</t>
  </si>
  <si>
    <t xml:space="preserve">Baltic International Academy </t>
  </si>
  <si>
    <t>http://old.bsa.edu.lv/lang/lat/o_bri.htm</t>
  </si>
  <si>
    <t>Latvia University of Life Sciemces and Technologies</t>
  </si>
  <si>
    <t>http://www.llu.lv/studiju-programmas</t>
  </si>
  <si>
    <t>Latvian University</t>
  </si>
  <si>
    <t>https://www.lu.lv/</t>
  </si>
  <si>
    <t>Rīga Stradiņš University</t>
  </si>
  <si>
    <t>https://www.rsu.lv/magistra-studiju-programmas</t>
  </si>
  <si>
    <t>Riga Technical University</t>
  </si>
  <si>
    <t>https://stud.rtu.lv/rtu/vaaApp/sprpub</t>
  </si>
  <si>
    <t>Academic Information Centre</t>
  </si>
  <si>
    <t>http://www.aic.lv/portal/sakums</t>
  </si>
  <si>
    <t>https://bsa.edu.lv/</t>
  </si>
  <si>
    <t>https://www.rtu.lv/lv/studijas/uznemsana</t>
  </si>
  <si>
    <t>https://www.latvija.lv/lv/DzivesSituacijas/izglitiba/kas_jazina_piesakoties_augstskola</t>
  </si>
  <si>
    <t xml:space="preserve">Vidzeme University of Applied Sciences </t>
  </si>
  <si>
    <t>https://va.lv/lv/studentiem-un-darbiniekiem/studiju-process/stipendijas</t>
  </si>
  <si>
    <t>State Education Development Agency</t>
  </si>
  <si>
    <t>http://viaa.gov.lv/lat/stipendijas/stipendiju_piedavajumi/</t>
  </si>
  <si>
    <t>https://www.latvija.lv/lv/DzivesSituacijas/izglitiba/Studijas_finansesana#show3</t>
  </si>
  <si>
    <t>University of Latvia</t>
  </si>
  <si>
    <t>https://www.rsu.lv/studiju-iespejas/praktiska-informacija/finansialais-atbalsts/valsts-stipendijas</t>
  </si>
  <si>
    <t>Baltic International Academy</t>
  </si>
  <si>
    <t>https://docs.google.com/forms/d/e/1FAIpQLSd8Q2DZoU_QSA4HBZxJMLW5Wsdlu31ipf8qPc3aWH5gcLuq8Q/viewform?formkey=dGhFZ1NJWnJ2WXBWblhqVTdULXhOMmc6MA</t>
  </si>
  <si>
    <t>https://www.latvija.lv/lv/DzivesSituacijas/izglitiba/Studijas_finansesana</t>
  </si>
  <si>
    <t>http://www.izm.gov.lv/lv/starptautiska-sadarbiba/stipendijas/arvalstu-stipendijas</t>
  </si>
  <si>
    <t>Latvian University of Life Sciences and Technologies</t>
  </si>
  <si>
    <t>https://estudijas.llu.lv/</t>
  </si>
  <si>
    <t>https://estudijas.lu.lv/</t>
  </si>
  <si>
    <t>http://estudijas.rsu.lv/</t>
  </si>
  <si>
    <t>https://estudijas.rtu.lv/</t>
  </si>
  <si>
    <t>The University of Economics and Culture</t>
  </si>
  <si>
    <t>http://www.eka.edu.lv/content.php?parent=31</t>
  </si>
  <si>
    <t>https://www.lu.lv/sadarbiba/starptautiska-sadarbiba/</t>
  </si>
  <si>
    <t>http://www.rsu.lv/fakultates/arvalstu-studentu-nodala</t>
  </si>
  <si>
    <t>https://www.rtu.lv/lv/universitate/struktura-un-vadiba/departamenti-un-nodalas/arzemju-studentu-departaments</t>
  </si>
  <si>
    <t>LU of Life Sciences and Technologies</t>
  </si>
  <si>
    <t>https://www.llu.lv/lv/starptautiska-mobilitate</t>
  </si>
  <si>
    <t>Council of the European Union</t>
  </si>
  <si>
    <t>https://www.consilium.europa.eu/lv/general-secretariat/jobs/traineeships/</t>
  </si>
  <si>
    <t>https://www.mfa.gov.lv/arpolitika/eiropas-savieniba-arpolitika/darbs-un-stazesanas-es-institucijas</t>
  </si>
  <si>
    <t xml:space="preserve">Investment and Development Fund of Montenegro </t>
  </si>
  <si>
    <t>www.irfcg.me</t>
  </si>
  <si>
    <t xml:space="preserve">Chamber of Economy Montenegro </t>
  </si>
  <si>
    <t>www.privrednakomora.me</t>
  </si>
  <si>
    <t>Asistent</t>
  </si>
  <si>
    <t>Montenegrin`s Financial Portal</t>
  </si>
  <si>
    <t>www.bankar.me</t>
  </si>
  <si>
    <t>Entrepreneur project</t>
  </si>
  <si>
    <t>www.preduzetnica.me</t>
  </si>
  <si>
    <t>Tax Administration of Montenegro</t>
  </si>
  <si>
    <t>www.poreskauprava.gov.me</t>
  </si>
  <si>
    <t>The Chamber of Economy of Montenegro</t>
  </si>
  <si>
    <t>www.eprijava.tax.gov.me</t>
  </si>
  <si>
    <t>EGovernment Portal of Montenegro</t>
  </si>
  <si>
    <t>Proventum</t>
  </si>
  <si>
    <t>www.proventum.me</t>
  </si>
  <si>
    <t>Info Lab</t>
  </si>
  <si>
    <t>www.infolab.me</t>
  </si>
  <si>
    <t>Paragraf</t>
  </si>
  <si>
    <t>https://www.paragraf.me/propisi-crnegore/zakon-o-doprinosima-za-obavezno-socijalno-osiguranje.html</t>
  </si>
  <si>
    <t>Pension and Disability Insurance Fund of Montenegro</t>
  </si>
  <si>
    <t>Department of Public revenue</t>
  </si>
  <si>
    <t>Chamber of Economy of Montenegro</t>
  </si>
  <si>
    <t>Montenegrin Employers federation</t>
  </si>
  <si>
    <t>www.poslodavci.org</t>
  </si>
  <si>
    <t>Business zone</t>
  </si>
  <si>
    <t>www.bizniszona.me</t>
  </si>
  <si>
    <t>Employment agency of Montenegro</t>
  </si>
  <si>
    <t>www.zzzcg.me</t>
  </si>
  <si>
    <t>Ministarstvo rada i socijalnog staranja</t>
  </si>
  <si>
    <t>www.mrs.gov.me/informacije/regulativa</t>
  </si>
  <si>
    <t>The Ministry of Labor and Social Welfare</t>
  </si>
  <si>
    <t>www.miradiss.me</t>
  </si>
  <si>
    <t>Environment Protection Agency of Montenegro</t>
  </si>
  <si>
    <t>www.epa.org.me</t>
  </si>
  <si>
    <t>Ozon NGO</t>
  </si>
  <si>
    <t>www.ozon.org.me</t>
  </si>
  <si>
    <t>ZZCG</t>
  </si>
  <si>
    <t>http://www.zzzcg.me/nezaposlenii/</t>
  </si>
  <si>
    <t>Centers for Social Works</t>
  </si>
  <si>
    <t>www.csrcg.me</t>
  </si>
  <si>
    <t>Ministry of Labor and Social Welfare</t>
  </si>
  <si>
    <t>www.mrs.gov.me</t>
  </si>
  <si>
    <t>Trade Unions of Montenegro</t>
  </si>
  <si>
    <t>www.sindikat.me</t>
  </si>
  <si>
    <t>Union of free Trade Unions of Montenegro</t>
  </si>
  <si>
    <t>www.usscg.me</t>
  </si>
  <si>
    <t>Employment Agency of Montenegro</t>
  </si>
  <si>
    <t>The Ministry of Sustainble Development and Tourism</t>
  </si>
  <si>
    <t>www.mrt.gov.me</t>
  </si>
  <si>
    <t>Union of Free Trade Unions of Montenegro</t>
  </si>
  <si>
    <t xml:space="preserve">Union of Free Trade Unions of Montenegro </t>
  </si>
  <si>
    <t>Preko veze portal</t>
  </si>
  <si>
    <t>www.prekoveze.me</t>
  </si>
  <si>
    <t>Zaposli.me</t>
  </si>
  <si>
    <t>www.zaposli.me</t>
  </si>
  <si>
    <t>https://www.paragraf.me/propisi-crnegore/zakon-o-porezu-na-dohodak-fizickih-lica.html</t>
  </si>
  <si>
    <t>Ministry of Foreign affairs of Montenegro</t>
  </si>
  <si>
    <t>www.dijaspora.mvpei.gov.me</t>
  </si>
  <si>
    <t>Pension and disability Insurance fund of Montenegro</t>
  </si>
  <si>
    <t>Centers for Social work</t>
  </si>
  <si>
    <t>The Ministry of labor and Social Welfare</t>
  </si>
  <si>
    <t>The Ministry of the Interior</t>
  </si>
  <si>
    <t>The Ministry of the Interior of Montenegro</t>
  </si>
  <si>
    <t>https://www.paragraf.me/propisi-crnegore/porodicni-zakon.html</t>
  </si>
  <si>
    <t>Assistent</t>
  </si>
  <si>
    <t>http://www.asistent.me/pasos.html</t>
  </si>
  <si>
    <t xml:space="preserve">Ministry of the Interior of Montenegro </t>
  </si>
  <si>
    <t>www.dokumenta.me</t>
  </si>
  <si>
    <t>University of Montenegro</t>
  </si>
  <si>
    <t>www.ucg.ac.me</t>
  </si>
  <si>
    <t>The Ministry of Education</t>
  </si>
  <si>
    <t>www.mpin.gov.me</t>
  </si>
  <si>
    <t>Egovernment Portal of Montenegro</t>
  </si>
  <si>
    <t xml:space="preserve">The Ministry of Education of Montenegro </t>
  </si>
  <si>
    <t>www.dnevnik.edu.me</t>
  </si>
  <si>
    <t>University of Montenegro / International Relations office</t>
  </si>
  <si>
    <t>www.ir.ac.me</t>
  </si>
  <si>
    <t xml:space="preserve">University Center for Career Development </t>
  </si>
  <si>
    <t>www.ucg.ac.me/rektorat/karijera</t>
  </si>
  <si>
    <t>www.uslugi.gov.mk</t>
  </si>
  <si>
    <t>http://av.gov.mk/</t>
  </si>
  <si>
    <t>http://www.economy.gov.mk/</t>
  </si>
  <si>
    <t>http://www.koncept.com.mk/otvoreni-obuki-soft-skills-pretpriemnistvo-i-mal-biznis</t>
  </si>
  <si>
    <t>http://www.nms.org.mk/mk/aktivnosti/tekovni-proekti/</t>
  </si>
  <si>
    <t>Agency for Supporting Entrepreneurship</t>
  </si>
  <si>
    <t>http://apprm.gov.mk/</t>
  </si>
  <si>
    <t>Employment Service Agency of the Republic of Macedonia</t>
  </si>
  <si>
    <t>Pension and Disability Insurance Fund</t>
  </si>
  <si>
    <t>Employment Service Agency</t>
  </si>
  <si>
    <t>www.skopje.gov.mk</t>
  </si>
  <si>
    <t>www.bitola.gov.mk</t>
  </si>
  <si>
    <t>www.kumanovo.gov.mk</t>
  </si>
  <si>
    <t>Municipality of Stip</t>
  </si>
  <si>
    <t>www.stip.gov.mk</t>
  </si>
  <si>
    <t>Municipality of Veles</t>
  </si>
  <si>
    <t>www.veles.gov.mk</t>
  </si>
  <si>
    <t>Employment Service Agency of RM</t>
  </si>
  <si>
    <t>http://av.gov.mk/home.nspx</t>
  </si>
  <si>
    <t>http://www.mtsp.gov.mk/content/pdf/zakoni/ZSZ%20konsolidiran%20%20IX-2015.pdf</t>
  </si>
  <si>
    <t>Employment Service Agency of the Republic of Macedonia - Skopje branch</t>
  </si>
  <si>
    <t>http://av.gov.mk/voveduvanje-vo-evidencija.nspx</t>
  </si>
  <si>
    <t>Employment Service Agency of the Republic of Macedonia - Gostivar branch</t>
  </si>
  <si>
    <t>Employment Service Agency of the Republic of Macedonia - Bitola branch</t>
  </si>
  <si>
    <t>Employment Service Agency of the Republic of Macedonia - Kumanovo branch</t>
  </si>
  <si>
    <t>Employment Service Agency of the Republic of Macedonia - Stip branch</t>
  </si>
  <si>
    <t>Employment Service Agency of the Republic of Macedonia - Veles branch</t>
  </si>
  <si>
    <t>https://etax-fl.ujp.gov.mk/</t>
  </si>
  <si>
    <t>www.piom.com.mk</t>
  </si>
  <si>
    <t>http://www.mtsp.gov.mk/zakoni.nspx</t>
  </si>
  <si>
    <t>Office for management of registers of births, marriages and deaths</t>
  </si>
  <si>
    <t>https://www.uvmk.gov.mk/mk/izdavanje-na-izvod</t>
  </si>
  <si>
    <t>http://www.mtsp.gov.mk/prava-od-detska-zashtita-ns_article-detski-dodatok.nspx</t>
  </si>
  <si>
    <t>https://www.uvmk.gov.mk/mk/prijavuvanje-na-brak-i-vencanica</t>
  </si>
  <si>
    <t>Office for management of registers of births, marriages and deaths - Skopje branch</t>
  </si>
  <si>
    <t>https://www.uvmk.gov.mk/mk</t>
  </si>
  <si>
    <t>Ministry of Interior - Skopje branch</t>
  </si>
  <si>
    <t>https://e-portal.uvmk.gov.mk/external/portalHomePage</t>
  </si>
  <si>
    <t>University Ss Cyril and Methodius Skopje</t>
  </si>
  <si>
    <t>http://www.ukim.edu.mk/mk_content.php?meni=185&amp;glavno=40</t>
  </si>
  <si>
    <t>University South East Europe Tetovo</t>
  </si>
  <si>
    <t>https://www.seeu.edu.mk/en/future-students/academics</t>
  </si>
  <si>
    <t>University Goce Delchev Shtip</t>
  </si>
  <si>
    <t>www.ugd.edu.mk</t>
  </si>
  <si>
    <t>University St Clement of Ohrid Bitola</t>
  </si>
  <si>
    <t>www.uklo.edu.mk</t>
  </si>
  <si>
    <t>University of Tetovo</t>
  </si>
  <si>
    <t>www.unite.edu.mk</t>
  </si>
  <si>
    <t>http://www.ukim.edu.mk/en_content.php?meni=86&amp;glavno=73</t>
  </si>
  <si>
    <t>https://www.uklo.edu.mk/tabs/view/fc5b29e200c5d9e4e847f2317dcd955c</t>
  </si>
  <si>
    <t>http://unite.edu.mk/en/students/</t>
  </si>
  <si>
    <t>www.ukim.edu.mk</t>
  </si>
  <si>
    <t>www.seeu.edu.mk</t>
  </si>
  <si>
    <t>http://mon.gov.mk/category/?id=3</t>
  </si>
  <si>
    <t>http://www.ukim.edu.mk/en_content.php?meni=74&amp;glavno=74</t>
  </si>
  <si>
    <t>https://www.uklo.edu.mk/tabs/view/99a995dc4e8ddbb0b9b13e002489254d</t>
  </si>
  <si>
    <t>University of South East Europe Tetovo</t>
  </si>
  <si>
    <t>https://www.seeu.edu.mk/en/current-students/international-relation</t>
  </si>
  <si>
    <t>https://unite.edu.mk/en/?news=3080</t>
  </si>
  <si>
    <t>University Goce Delcev Shtip</t>
  </si>
  <si>
    <t>http://www.ugd.edu.mk/index.php/en/study-at-ugd</t>
  </si>
  <si>
    <t>http://www.ukim.edu.mk/index.php</t>
  </si>
  <si>
    <t>https://uklo.edu.mk/kredo</t>
  </si>
  <si>
    <t>https://unite.edu.mk/en/?news=3084</t>
  </si>
  <si>
    <t>https://careercentre.seeu.edu.mk/</t>
  </si>
  <si>
    <t>http://ckr.ugd.edu.mk/</t>
  </si>
  <si>
    <t>Business First</t>
  </si>
  <si>
    <t>https://businessfirst.com.mt/en/planning/Pages/Business-Plan.aspx</t>
  </si>
  <si>
    <t>https://businessfirst.com.mt/en/planning/Pages/THE-BUSINESS-PLAN-FORMAT2.aspx</t>
  </si>
  <si>
    <t>https://businessfirst.com.mt/en/planning/Pages/costs.aspx</t>
  </si>
  <si>
    <t>https://businessfirst.com.mt/en/starting/Pages/START-UP-SUPPORT--FACILITIES.aspx</t>
  </si>
  <si>
    <t>https://businessfirst.com.mt/en/starting/Pages/REGISTRATION-OF-LEGAL-FORM-OF-BUSINESS.aspx</t>
  </si>
  <si>
    <t>https://businessfirst.com.mt/en/starting/Pages/REGISTER-FOR-VAT.aspx</t>
  </si>
  <si>
    <t>https://cfr.gov.mt/en/eServices/Pages/Online-VAT-Registration.aspx</t>
  </si>
  <si>
    <t>https://businessfirst.com.mt/en/starting/Pages/SOCIAL-SECURITY.aspx</t>
  </si>
  <si>
    <t>https://businessfirst.com.mt/en/starting/Pages/REGISTRATION-FOR-TAX.aspx</t>
  </si>
  <si>
    <t>https://businessfirst.com.mt/en/starting/Pages/REGISTRATION-OF-EMPLOYMENT.aspx</t>
  </si>
  <si>
    <t>Jobsplus</t>
  </si>
  <si>
    <t>https://jobsplus.gov.mt/</t>
  </si>
  <si>
    <t>https://businessfirst.com.mt/en/planning/Pages/Labour.aspx</t>
  </si>
  <si>
    <t>Occupational Health and Safety Malta</t>
  </si>
  <si>
    <t>https://ohsa.org.mt/</t>
  </si>
  <si>
    <t>https://eracms.gov.mt/en/Pages/Environmental-Permitting-Services.aspx</t>
  </si>
  <si>
    <t>https://era.org.mt/en/Pages/Environmental-Permitting-Application-Forms.aspx</t>
  </si>
  <si>
    <t>https://www.gov.mt/en/Life%20Events/Pages/Looking%20for%20a%20Job/Registering-as-a-Jobseeker.aspx</t>
  </si>
  <si>
    <t>https://dssservices.gov.mt/CalculateUB.aspx</t>
  </si>
  <si>
    <t>https://www.servizz.gov.mt/en/Pages/Inclusion_-Equality-and-Social-Welfare/Social-Solidarity/Benefits-and-Services/WEB2425/default.aspx</t>
  </si>
  <si>
    <t>https://www.gov.mt/en/Life%20Events/Pages/Looking%20for%20a%20Job/Social-Security-and-Health-Services.aspx</t>
  </si>
  <si>
    <t>https://jobsplus.gov.mt/job-seekers-mt-MT-en-GB/guidance-services/inclusive-employment-services</t>
  </si>
  <si>
    <t>https://jobsplus.gov.mt/job-seekers-mt-MT-en-GB/guidance-services</t>
  </si>
  <si>
    <t>https://dssservices.gov.mt/CalculateRP.aspx</t>
  </si>
  <si>
    <t>https://www.servizz.gov.mt/en/Pages/Inclusion_-Equality-and-Social-Welfare/Social-Solidarity/Benefits-and-Services/WEB641/default.aspx</t>
  </si>
  <si>
    <t>https://socialsecurity.gov.mt/en/Benefits-and%20Assistance/Pages/Bilateral-Agreements.aspx</t>
  </si>
  <si>
    <t>https://www.gov.mt/en/Life%20Events/Pages/Pregnancy%20and%20Birth/Birth-And-Life.aspx</t>
  </si>
  <si>
    <t>https://socialsecurity.gov.mt/en/Documents/Benefits-and-Assistance/Maternity%20Leave%20Benefit.pdf</t>
  </si>
  <si>
    <t>https://pubregnotifications.gov.mt/</t>
  </si>
  <si>
    <t>https://identitymalta.com/unit/public-registry-office/</t>
  </si>
  <si>
    <t>https://www.servizz.gov.mt/en/Pages/Identity_-Citizenship-and-Immigration/National-Identity/Passports-and-Civil-Registration/WEB088/default.aspx</t>
  </si>
  <si>
    <t>https://identitymalta.com/unit/passport-office/</t>
  </si>
  <si>
    <t>https://secure2.gov.mt/certifikati/Birth.aspx</t>
  </si>
  <si>
    <t>https://www.servizz.gov.mt/en/Pages/Health-and-Community-Care/Health/Health-Policy/WEB012/default.aspx</t>
  </si>
  <si>
    <t>https://deputyprimeminister.gov.mt/en/cbhc/Pages/Entitlement/Applying-for-an-EHIC.aspx</t>
  </si>
  <si>
    <t>University of Malta</t>
  </si>
  <si>
    <t>https://www.um.edu.mt/courses/search</t>
  </si>
  <si>
    <t>https://www.um.edu.mt/journey/admissionsadvice</t>
  </si>
  <si>
    <t>https://education.gov.mt/en/studentsgrants/Pages/Our%20Services/Stipends-and-Grants.aspx#</t>
  </si>
  <si>
    <t>https://www.gov.mt/en/Life%20Events/Pages/Moving%20to%20Malta/Education.aspx</t>
  </si>
  <si>
    <t>https://education.gov.mt/en/studentsgrants/Pages/Our%20Services/Supplementary-Grants.aspx</t>
  </si>
  <si>
    <t>https://accounts.um.edu.mt/sign-in/go/auth/esims/</t>
  </si>
  <si>
    <t>https://play.google.com/store/apps/details?id=com.ombiel.campusm.malta</t>
  </si>
  <si>
    <t>https://www.um.edu.mt/studentlife/internationalopportunities</t>
  </si>
  <si>
    <t>https://www.um.edu.mt/placements</t>
  </si>
  <si>
    <t>Rijksdienst voor Ondernemend Nederland</t>
  </si>
  <si>
    <t>https://ondernemersplein.kvk.nl/eigen-bedrijf-starten-10-belangrijke-stappen/</t>
  </si>
  <si>
    <t>Kamer van Koophandel</t>
  </si>
  <si>
    <t>https://www.kvk.nl/advies-en-informatie/bedrijf-starten/?alias=start&amp;gclid=EAIaIQobChMIhKiu9pCu6QIVjdd3Ch2Xlg_hEAAYAiAAEgK4wvD_BwE</t>
  </si>
  <si>
    <t>https://www.kvk.nl/zo-stelt-u-een-ondernemingsplan-op/</t>
  </si>
  <si>
    <t>https://ondernemersplein.kvk.nl/financiering-voor-de-groei-van-uw-bedrijf/</t>
  </si>
  <si>
    <t>https://www.kvk.nl/inschrijven-en-wijzigen/</t>
  </si>
  <si>
    <t>https://ondernemersplein.kvk.nl/wanneer-regelt-u-uw-pensioen/</t>
  </si>
  <si>
    <t>https://www.belastingdienst.nl/wps/wcm/connect/bldcontentnl/themaoverstijgend/programmas_en_formulieren/melding_loonheffingen_aanmelding_werkgever</t>
  </si>
  <si>
    <t>https://ondernemersplein.kvk.nl/voor-het-eerst-personeel-aannemen/</t>
  </si>
  <si>
    <t>https://www.rijksoverheid.nl/onderwerpen/minimumloon/rekenhulp-minimumloon-berekenen</t>
  </si>
  <si>
    <t>https://www.arboportaal.nl/</t>
  </si>
  <si>
    <t>https://ondernemersplein.kvk.nl/arbeidsomstandigheden-voor-uw-personeel/</t>
  </si>
  <si>
    <t>Ministerie van Infrastructuur en Waterstaat</t>
  </si>
  <si>
    <t>https://www.aimonline.nl/</t>
  </si>
  <si>
    <t>https://ondernemersplein.kvk.nl/bestemmingsplan/</t>
  </si>
  <si>
    <t>Ministerie van Binnenlandse Zaken en Koninkrijksrelaties</t>
  </si>
  <si>
    <t>https://www.omgevingsloket.nl/Zakelijk/zakelijk/home/checken</t>
  </si>
  <si>
    <t>https://ondernemersplein.kvk.nl/wetten-en-regels/</t>
  </si>
  <si>
    <t>https://www.omgevingsloket.nl/</t>
  </si>
  <si>
    <t>https://www.werk.nl/werkzoekenden/uitkering-aanvragen/ww</t>
  </si>
  <si>
    <t>https://www.uwv.nl/particulieren/werkloos/ik-word-werkloos/detail/hoe-hoog-wordt-mijn-ww-uitkering</t>
  </si>
  <si>
    <t>https://www.rijksoverheid.nl/onderwerpen/bijstand/vraag-en-antwoord/hoe-hoog-is-mijn-bijstandsuitkering</t>
  </si>
  <si>
    <t>https://www.uwv.nl/particulieren/klantenservice/klachten-bezwaar-beroep/bezwaar-en-beroep/index.aspx</t>
  </si>
  <si>
    <t>https://www.uwv.nl/particulieren/overige-onderwerpen/hoe-kan-ik-mijn-inkomen-aanvullen/index.aspx</t>
  </si>
  <si>
    <t>https://www.belastingdienst.nl/wps/wcm/connect/nl/toeslagen/content/hoe-moet-ik-huurtoeslag-aanvragen</t>
  </si>
  <si>
    <t>Amsterdam Municipality</t>
  </si>
  <si>
    <t>https://www.amsterdam.nl/werk-inkomen/pak-je-kans/hulp-bij-geldproblemen/gratis-hulp-bij-dringende-geldproblemen/#h0a2035df-96bc-4d18-bc7c-ef7b31967a13</t>
  </si>
  <si>
    <t>Den Haag Municipality</t>
  </si>
  <si>
    <t>https://www.denhaag.nl/nl/werk-bijstand-en-uitkering/hulp-bij-schulden/schuldhulpverlening-aanvragen.htm</t>
  </si>
  <si>
    <t>Eindhoven Municipality</t>
  </si>
  <si>
    <t>https://www.eindhoven.nl/inkomen-zorg-en-onderwijs/inkomen/hulp-bij-geldzorgen</t>
  </si>
  <si>
    <t>Rotterdam Municipality</t>
  </si>
  <si>
    <t>https://www.rotterdam.nl/wonen-leven/rondkomen-schulden/</t>
  </si>
  <si>
    <t>Utrecht Municipality</t>
  </si>
  <si>
    <t>https://www.utrecht.nl/werk-en-inkomen/hulp-bij-geldzorgen/</t>
  </si>
  <si>
    <t>https://www.uwv.nl/particulieren/ziek/</t>
  </si>
  <si>
    <t>https://www.belastingdienst.nl/wps/wcm/connect/bldcontentnl/belastingdienst/prive/werk_en_inkomen/ik_stop_met_werken</t>
  </si>
  <si>
    <t>https://www.uwv.nl/particulieren/werkloos/uw-rechten-en-plichten</t>
  </si>
  <si>
    <t>https://digid.werk.nl/werkzoekenden/over-werk-nl/handleiding/sollicitatie-wijziging/#paragraaf1</t>
  </si>
  <si>
    <t>https://www.uwv.nl/particulieren/werkloos/uw-rechten-en-plichten/detail/plichten-met-ww-uitkering/geef-wijzigingen-door-tijdens-uw-ww-uitkering/geef-door-dat-u-ziek-bent</t>
  </si>
  <si>
    <t>https://www.werk.nl/werkzoekenden/solliciteren/solliciteren-werk-zoeken/</t>
  </si>
  <si>
    <t>https://www.uwv.nl/particulieren/werkloos/uw-rechten-en-plichten/detail/plichten-met-ww-uitkering/geef-wijzigingen-door-tijdens-uw-ww-uitkering/geef-door-dat-u-meer-gaat-werken</t>
  </si>
  <si>
    <t>https://mijn.uwv.nl/mijnuwv/DoorgevenWijzigen</t>
  </si>
  <si>
    <t>https://www.belastingdienst.nl/wps/wcm/connect/nl/belastingaangifte/belastingaangifte</t>
  </si>
  <si>
    <t>https://www.belastingdienst.nl/wps/wcm/connect/nl/belastingaangifte/content/kan-ik-de-app-aangifte-gebruiken</t>
  </si>
  <si>
    <t>Stichting Pensioenregister</t>
  </si>
  <si>
    <t>https://www.mijnpensioenoverzicht.nl/pensioenregister/</t>
  </si>
  <si>
    <t>https://www.rijksoverheid.nl/onderwerpen/pensioen</t>
  </si>
  <si>
    <t>Sociale Verzekeringsbank</t>
  </si>
  <si>
    <t>https://www.svb.nl/nl/aow/uw-zaken-online-regelen/aow-aanvragen-in-nederland</t>
  </si>
  <si>
    <t>https://www.svb.nl/nl/aow/uw-zaken-online-regelen/aow-aanvragen-buiten-nederland</t>
  </si>
  <si>
    <t>https://www.rijksoverheid.nl/onderwerpen/ouderschapsverlof</t>
  </si>
  <si>
    <t>https://www.rijksoverheid.nl/onderwerpen/zwangerschapsverlof-en-bevallingsverlof/vraag-en-antwoord/hoe-lang-duurt-zwangerschapsverlof-en-bevallingsverlof</t>
  </si>
  <si>
    <t>https://edienstenburgerzaken.utrecht.nl/Geboorte/Login/</t>
  </si>
  <si>
    <t>https://www.amsterdam.nl/veelgevraagd/?productid=%7BE353AEAA-5987-4C5B-AB9B-3C3DCF467046%7D</t>
  </si>
  <si>
    <t>https://www.denhaag.nl/nl/geboorte-en-adoptie/aangifte-van-geboorte-doen.htm</t>
  </si>
  <si>
    <t>https://edienstenburgerzaken.eindhoven.nl/Geboorte/Login/</t>
  </si>
  <si>
    <t>https://www.rotterdam.nl/loket/geboorteaangifte/</t>
  </si>
  <si>
    <t>Groningen Municipality</t>
  </si>
  <si>
    <t>https://gemeente.groningen.nl/geboorte-kind-doorgeven</t>
  </si>
  <si>
    <t>Tilburg Municipality</t>
  </si>
  <si>
    <t>https://www.tilburg.nl/inwoners/geboorte-trouwen-overlijden/geboorteaangifte-en-erkenning/</t>
  </si>
  <si>
    <t>Almere Municipality</t>
  </si>
  <si>
    <t>https://www.almere.nl/wonen/burgerzaken/geboorte/#top</t>
  </si>
  <si>
    <t>Breda Municipality</t>
  </si>
  <si>
    <t>https://www.breda.nl/geboorteaangifte-amphia-ziekenhuis#section-1</t>
  </si>
  <si>
    <t>Nijmegen Municipality</t>
  </si>
  <si>
    <t>https://www.nijmegen.nl/diensten/geboorte-en-overlijden/aangifte-van-geboorte/</t>
  </si>
  <si>
    <t>Apeldoorn Municipality</t>
  </si>
  <si>
    <t>https://www.apeldoorn.nl/geboorteaangifte</t>
  </si>
  <si>
    <t>Arnhem Municipality</t>
  </si>
  <si>
    <t>https://www.arnhem.nl/Inwoners/aangifte_en_registratie/Geboorte/geboorteaangifte#:~:text=Geboorteaangifte,op%20via%20telefoonnummer%200800%20%2D%201809.</t>
  </si>
  <si>
    <t>Enschede Municipality</t>
  </si>
  <si>
    <t>https://www.enschede.nl/leven-reizen-papieren/geboorte/geboorteaangifte#:~:text=Geboorteaangifte,maken%20of%20bel%2014%20053.</t>
  </si>
  <si>
    <t>Amersfoort Municipality</t>
  </si>
  <si>
    <t>https://www.amersfoort.nl/geboorte-huwelijk-en-overlijden/to/geboorte-aangeven.htm</t>
  </si>
  <si>
    <t>Haarlem Municipality</t>
  </si>
  <si>
    <t>https://www.haarlem.nl/geboorteaangifte/</t>
  </si>
  <si>
    <t>https://www.rijksoverheid.nl/onderwerpen/ouderlijk-gezag/vraag-en-antwoord/gezamenlijk-gezag-kind</t>
  </si>
  <si>
    <t>https://www.rechtspraak.nl/onderwerpen/gezag</t>
  </si>
  <si>
    <t>https://pki.utrecht.nl/Loket/prodcat/products/getProductDetailsAction.do?id=1252</t>
  </si>
  <si>
    <t>https://www.amsterdam.nl/burgerzaken/trouwen-partnerschap/trouwen-amsterdam/aankondigen/</t>
  </si>
  <si>
    <t>Den Haag</t>
  </si>
  <si>
    <t>https://www.denhaag.nl/nl/Trouwen-en-geregistreerd-partnerschap/voornemen-huwelijk-of-geregistreerd-partnerschap-melden.htm</t>
  </si>
  <si>
    <t>https://www.eindhoven.nl/stad-en-wonen/levensgebeurtenissen/trouwen/aankondigen</t>
  </si>
  <si>
    <t>https://www.rotterdam.nl/loket/verklaring-voorgenomen-huwelijk/</t>
  </si>
  <si>
    <t>https://gemeente.groningen.nl/melding-huwelijk-of-partnerschap</t>
  </si>
  <si>
    <t>https://www.tilburg.nl/inwoners/geboorte-trouwen-overlijden/trouwen/#:~:text=Melding%20voorgenomen%20huwelijk%20of%20partnerschap&amp;text=Bel%20voor%20een%20formulier%20naar,reserveren%2C%20belt%20u%2014%20013.</t>
  </si>
  <si>
    <t>https://www.almere.nl/wonen/burgerzaken/trouwenpartnerschap-registreren/#:~:text=Voor%20het%20kenbaar%20maken%20van,aan%20de%20balie%20van%20Burgerzaken.</t>
  </si>
  <si>
    <t>https://www.breda.nl/trouwen</t>
  </si>
  <si>
    <t>https://www.nijmegen.nl/diensten/samenwonen-trouwen-scheiden/trouwengeregistreerd-partnerschap/</t>
  </si>
  <si>
    <t>https://www.apeldoorn.nl/huwelijk-geregistreerd-partnerschap</t>
  </si>
  <si>
    <t>https://www.arnhem.nl/Inwoners/aangifte_en_registratie/trouwen/trouwen_of_partnerschap_registreren#:~:text=Melding%20doen,Postbus%209029%2C%206800%20EL%20Arnhem.</t>
  </si>
  <si>
    <t>https://www.enschede.nl/inhoud/aanvraag-huwelijkgeregistreerd-partnerschap</t>
  </si>
  <si>
    <t>https://www.amersfoort.nl/geboorte-huwelijk-en-overlijden/to/trouwen.htm</t>
  </si>
  <si>
    <t>https://www.haarlem.nl/trouwen/</t>
  </si>
  <si>
    <t>https://pki.utrecht.nl/Loket/product/b8e5b4b206f25bba8907ba448a241f3a</t>
  </si>
  <si>
    <t>https://www.amsterdam.nl/burgerzaken/paspoort-en-idkaart/paspoort-aanvragen/</t>
  </si>
  <si>
    <t>https://www.denhaag.nl/nl/paspoort-en-identiteitskaart/paspoort-of-zakenpaspoort-aanvragen.htm</t>
  </si>
  <si>
    <t>https://www.eindhoven.nl/stad-en-wonen/uittreksels-en-documenten/paspoort-en-identiteitskaart</t>
  </si>
  <si>
    <t>https://www.rotterdam.nl/loket/paspoort/</t>
  </si>
  <si>
    <t>https://gemeente.groningen.nl/paspoort-aanvragen-of-verlengen</t>
  </si>
  <si>
    <t>https://www.tilburg.nl/paspoort-id-kaart-of-rijbewijs-aanvragen/</t>
  </si>
  <si>
    <t>https://www.almere.nl/wonen/burgerzaken/paspoort/#c17660</t>
  </si>
  <si>
    <t>https://www.breda.nl/paspoort-inwoner-breda</t>
  </si>
  <si>
    <t>https://www.nijmegen.nl/diensten/paspoort-en-identiteitskaart/paspoort-aanvragen/</t>
  </si>
  <si>
    <t>https://www.apeldoorn.nl/Paspoort</t>
  </si>
  <si>
    <t>https://www.arnhem.nl/Inwoners/legitimatie/paspoort</t>
  </si>
  <si>
    <t>https://www.enschede.nl/leven-reizen-papieren/reisdocumenten/paspoort/paspoort-inwoner-enschede</t>
  </si>
  <si>
    <t>https://www.amersfoort.nl/paspoort-rijbewijs-en-uittreksel/to/paspoort.htm</t>
  </si>
  <si>
    <t>https://www.haarlem.nl/paspoort/</t>
  </si>
  <si>
    <t>https://pki.utrecht.nl/Loket/prodcat/products/getProductDetailsAction.do?id=421</t>
  </si>
  <si>
    <t>https://www.amsterdam.nl/veelgevraagd/?productid=%7BFCCA0186-543A-4EB2-89EA-59EB5A6929FB%7D#case_%7B626796E2-C63E-4F71-8458-D95FA2B1280A%7D</t>
  </si>
  <si>
    <t>https://www.denhaag.nl/nl/akten-en-verklaringen/akten/geboorteakte-aanvragen.htm</t>
  </si>
  <si>
    <t>https://www.eindhoven.nl/stad-en-wonen/uittreksels-en-documenten/uittreksel-burgerlijke-stand</t>
  </si>
  <si>
    <t>https://www.rotterdam.nl/loket/geboorteakte/</t>
  </si>
  <si>
    <t>https://gemeente.groningen.nl/akte-burgerlijke-stand-aanvragen</t>
  </si>
  <si>
    <t>https://www.tilburg.nl/inwoners/paspoort-rijbewijs-uittreksels/uittreksel-of-akte-aanvragen/</t>
  </si>
  <si>
    <t>https://www.almere.nl/wonen/burgerzaken/uittreksel-en-afschrift/afschrift-uittreksel-akte-burgerlijke-stand/</t>
  </si>
  <si>
    <t>https://www.breda.nl/afschrift-burgerlijke-stand</t>
  </si>
  <si>
    <t>https://www.nijmegen.nl/diensten/uittreksels-en-verklaringen/uittreksel-burgerlijke-stand/</t>
  </si>
  <si>
    <t>https://www.apeldoorn.nl/afschrift-akte-burgerlijke-stand</t>
  </si>
  <si>
    <t>https://www.arnhem.nl/Formulieren/Burgerzaken/Akte_burgerlijke_stand_aanvragen</t>
  </si>
  <si>
    <t>https://www.enschede.nl/leven-reizen-papieren/uittreksels-verklaringen/akten-burgerlijke-stand</t>
  </si>
  <si>
    <t>https://www.amersfoort.nl/geboorte-huwelijk-en-overlijden/to/akte-geboorte-huwelijk-overlijden.htm</t>
  </si>
  <si>
    <t>https://www.haarlem.nl/akte-burgerlijke-stand/</t>
  </si>
  <si>
    <t>https://pki.utrecht.nl/Loket/product/c4f996a87fbd34744f29c9a3ee86ad39#:~:text=Aangifte%20van%20overlijden%20doet%20u,geeft%20toestemming%20voor%20de%20uitvaart.</t>
  </si>
  <si>
    <t>https://www.amsterdam.nl/burgerzaken/aangifte-doen-van/</t>
  </si>
  <si>
    <t>https://www.denhaag.nl/nl/overlijden/aangifte-van-overlijden-doen.htm</t>
  </si>
  <si>
    <t>https://www.eindhoven.nl/stad-en-wonen/levensgebeurtenissen/overlijdensaangifte</t>
  </si>
  <si>
    <t>https://www.rotterdam.nl/loket/aangifte-van-overlijden#:~:text=Overlijden%20aan%20de%20balie%20aangeven,documenten%20u%20mee%20moet%20nemen.</t>
  </si>
  <si>
    <t>https://gemeente.groningen.nl/overlijden-aangeven#:~:text=Een%20overlijden%20wordt%20meestal%20door,de%20gemeente%20Groningen%20is%20overleden.</t>
  </si>
  <si>
    <t>https://www.tilburg.nl/ondernemers/personeel-en-beroep/aangifte-overlijden-uitvaartondernemer/</t>
  </si>
  <si>
    <t>https://www.almere.nl/wonen/burgerzaken/overlijden/</t>
  </si>
  <si>
    <t>https://www.breda.nl/aangifte-van-overlijden</t>
  </si>
  <si>
    <t>https://www.nijmegen.nl/diensten/geboorte-en-overlijden/aangifte-van-overlijden/</t>
  </si>
  <si>
    <t>https://www.apeldoorn.nl/overlijdensaangifte#:~:text=Wat%20u%20moet%20weten%3A,de%20dag%20van%20overlijden%20plaatsvinden.</t>
  </si>
  <si>
    <t>https://www.arnhem.nl/Inwoners/aangifte_en_registratie/Overlijden/overlijdensaangifte#:~:text=Aangifte%20overlijden%20door%20familie%20of,vrijdag%20van%2009.00%20%E2%80%93%2017.00%20uur</t>
  </si>
  <si>
    <t>https://www.enschede.nl/leven-reizen-papieren/overlijden/overlijdensaangifte</t>
  </si>
  <si>
    <t>https://www.amersfoort.nl/geboorte-huwelijk-en-overlijden/to/overlijden-aangeven.htm</t>
  </si>
  <si>
    <t>https://www.haarlem.nl/overlijden-doorgeven/</t>
  </si>
  <si>
    <t>Ministerie van Onderwijs, Cultuur en Wetenschap</t>
  </si>
  <si>
    <t>https://www.studiekeuze123.nl/opleidingen</t>
  </si>
  <si>
    <t>Studielink</t>
  </si>
  <si>
    <t>http://info.studielink.nl/nl/studenten/stappenplanstudielink/Pages/Default.aspx</t>
  </si>
  <si>
    <t>http://info.studielink.nl/nl/studenten/Pages/default.aspx</t>
  </si>
  <si>
    <t>Dienst Uitvoering Onderwijs</t>
  </si>
  <si>
    <t>https://www.duo.nl/particulier/studiefinanciering/index.jsp</t>
  </si>
  <si>
    <t>https://www.duo.nl/particulier/footer/service/rekenhulpen.jsp</t>
  </si>
  <si>
    <t>https://www.duo.nl/particulier/aanvullende-beurs-of-toelage/index.jsp</t>
  </si>
  <si>
    <t>https://duo.nl/particulier/studiefinanciering-buitenland/tijdelijk-naar-het-buitenland.jsp</t>
  </si>
  <si>
    <t>Erasmus Universiteit Rotterdam</t>
  </si>
  <si>
    <t>https://eur.sin-online.nl:443/channel/index.html?SSOIMPORT=NONE</t>
  </si>
  <si>
    <t>Universiteit van Amsterdam</t>
  </si>
  <si>
    <t>https://secure.uva.nl/cas/login?service=https://mijn.uva.nl/uPortal/Login</t>
  </si>
  <si>
    <t>Rijksuniversiteit Groningen</t>
  </si>
  <si>
    <t>https://signon.rug.nl/nidp/app/login?id=25&amp;sid=1&amp;option=credential&amp;sid=1</t>
  </si>
  <si>
    <t>Vrije Universiteit Amsterdam</t>
  </si>
  <si>
    <t>https://stsfed.login.vu.nl/adfs/ls?wa=wsignin1.0&amp;wtrealm=https%3a%2f%2fvunet.login.vu.nl&amp;wctx=https%3a%2f%2fvunet.login.vu.nl%2f_layouts%2fAuthenticate.aspx</t>
  </si>
  <si>
    <t>Universiteit Utrecht</t>
  </si>
  <si>
    <t>https://osiris.uu.nl/osiris_student_uuprd/StartPagina.do?refer=/osirisstudent</t>
  </si>
  <si>
    <t>https://student.uva.nl/en/content/az/international-offices/international-offices-of-the-uva.html</t>
  </si>
  <si>
    <t>https://www.rug.nl/education/bachelor/nederlandse-studenten/verbreden-en-verdiepen/studeren-in-het-buitenland</t>
  </si>
  <si>
    <t>https://www.uu.nl/en/education/exchange-and-visiting-students/contact/uu-international-office</t>
  </si>
  <si>
    <t>https://www.vu.nl/nl/opleidingen/studeren-in-het-buitenland/index.aspx</t>
  </si>
  <si>
    <t>https://www.eur.nl/onderwijs/praktische-zaken/begeleiding-advies/loopbaanadvies/zelfstudie-studeren-en-werken-het-buitenland</t>
  </si>
  <si>
    <t>https://carriere.uva.nl/</t>
  </si>
  <si>
    <t>https://students.uu.nl/careerservices</t>
  </si>
  <si>
    <t>https://www.vu.nl/nl/bedrijf-en-samenleving/stages-en-loopbaan/stages/index.aspx</t>
  </si>
  <si>
    <t>https://www.eur.nl/onderwijs/praktische-zaken/begeleiding-advies</t>
  </si>
  <si>
    <t>https://www.rug.nl/careerservices/careers-advice/</t>
  </si>
  <si>
    <t>The Brønnøysund Register Centre</t>
  </si>
  <si>
    <t>https://www.altinn.no/starte-og-drive/starte/registrering/</t>
  </si>
  <si>
    <t>https://www.altinn.no/starte-og-drive/</t>
  </si>
  <si>
    <t>https://www.altinn.no/starte-og-drive/starte/</t>
  </si>
  <si>
    <t>Innovasjon Norge</t>
  </si>
  <si>
    <t>https://www.innovasjonnorge.no/no/tjenester/oppstart-av-bedrift/oppstartfinansiering/</t>
  </si>
  <si>
    <t>https://www.altinn.no/starte-og-drive/starte/for-oppstart/hvordan-finansiere-oppstarten/</t>
  </si>
  <si>
    <t>The Norwegian Tax Administration</t>
  </si>
  <si>
    <t>https://www.skatteetaten.no/skjema/attest-for-skatt-og-merverdiavgift/</t>
  </si>
  <si>
    <t>https://www.brreg.no/hva-onsker-du-a-registrere/</t>
  </si>
  <si>
    <t>The Norwegian Tax Administration </t>
  </si>
  <si>
    <t>https://www.altinn.no/starte-og-drive/arbeidsforhold/ansettelse/obligatorisk-tjenestepensjon/</t>
  </si>
  <si>
    <t>Norwegian Labour and Welfare Administration</t>
  </si>
  <si>
    <t>https://www.nav.no/no/person/flere-tema/arbeid-og-opphold-i-norge/nynorsk/medlemskap-i-folketrygda</t>
  </si>
  <si>
    <t>https://www.altinn.no/starte-og-drive/arbeidsforhold/lonn/a-meldingen/</t>
  </si>
  <si>
    <t>https://www.skatteetaten.no/bedrift-og-organisasjon/arbeidsgiver/</t>
  </si>
  <si>
    <t>https://www.altinn.no/skjemaoversikt/a-ordningen/a-melding/</t>
  </si>
  <si>
    <t>https://www.arbeidstilsynet.no/arbeidsforhold/ansettelse/innleie/</t>
  </si>
  <si>
    <t>The Norwegian Environment Agency</t>
  </si>
  <si>
    <t>https://www.miljodirektoratet.no/naringsliv/</t>
  </si>
  <si>
    <t>The Norwegian Labour and Welfare Administration</t>
  </si>
  <si>
    <t>https://arbeidssokerregistrering.nav.no/start</t>
  </si>
  <si>
    <t>https://www.nav.no/arbeid/dagpenger/kalkulator/</t>
  </si>
  <si>
    <t>https://www.nav.no/soknader/nb/person/arbeid/dagpenger</t>
  </si>
  <si>
    <t>The Norwegian Labour Administration</t>
  </si>
  <si>
    <t>https://www.nav.no/no/nav-og-samfunn/kontakt-nav/klage-ris-og-ros/klagerettigheter</t>
  </si>
  <si>
    <t>https://www.nav.no/en/Home/Work+and+stay+in+Norway/Relatert+informasjon/unemployed-what-now</t>
  </si>
  <si>
    <t>https://www.nav.no/arbeid/no/arbeidsledig/</t>
  </si>
  <si>
    <t>https://www.nav.no/arbeid/no/arbeidsledig/#hvem-har-rett-til-dagpenger</t>
  </si>
  <si>
    <t>https://www.nav.no/sosialhjelp/</t>
  </si>
  <si>
    <t>https://www.nav.no/no/person/flere-tema/sosiale-tjenester/okonomisk-radgivning-og-gjeldsradgivning</t>
  </si>
  <si>
    <t>https://www.nav.no/no/person/arbeid/sykmeldt-arbeidsavklaringspenger-og-yrkesskade</t>
  </si>
  <si>
    <t>https://www.nav.no/arbeid/no/dagpenger/</t>
  </si>
  <si>
    <t>https://www.nav.no/arbeid/no/dagpenger/#gi-beskjed-hvis-situasjonen-din-endrer-seg</t>
  </si>
  <si>
    <t>https://arbeidsplassen.nav.no/</t>
  </si>
  <si>
    <t>https://www.nav.no/arbeid/no/dagpenger/#du-er-tilbake-i-jobb</t>
  </si>
  <si>
    <t>https://www.skatteetaten.no/person/skatt/skattemelding/</t>
  </si>
  <si>
    <t>https://tjenester.nav.no/pselv/simulering/forenkletsimulering.jsf?execution=e1s1&amp;token=66908a4c-366c-41e3-8cfb-2dc9ad88483b&amp;context=pensjon</t>
  </si>
  <si>
    <t>https://www.nav.no/no/person/pensjon/hva-kan-jeg-fa-i-pensjon</t>
  </si>
  <si>
    <t>https://www.nav.no/no/person/pensjon/alderspensjon/relatert-informasjon/slik-soker-du-om-alderspensjon</t>
  </si>
  <si>
    <t>https://www.nav.no/no/person/pensjon/avtalefestet-pensjon-afp/avtalefestet-pensjon-i-offentlig-sektor</t>
  </si>
  <si>
    <t>https://www.nav.no/no/person/pensjon/alderspensjon/relatert-informasjon/alderspensjon-og-utland</t>
  </si>
  <si>
    <t>https://www.skatteetaten.no/person/skatt/hjelp-til-riktig-skatt/arbeid-trygd-og-pensjon/pensjon-og-uforetrygd/bosatt-i-utlandet/kildeskatt/</t>
  </si>
  <si>
    <t>https://familie.nav.no/</t>
  </si>
  <si>
    <t>The Lovdata Foundation</t>
  </si>
  <si>
    <t>https://lovdata.no/dokument/NL/lov/1981-04-08-7/KAPITTEL_2#%C2%A74</t>
  </si>
  <si>
    <t>https://www.skatteetaten.no/person/folkeregister/fodsel-og-navnevalg/foreldreansvar/</t>
  </si>
  <si>
    <t>Norwegian Digitalisation Agency</t>
  </si>
  <si>
    <t>https://www.norge.no/nb/livssituasjon/innga-ekteskap</t>
  </si>
  <si>
    <t>https://www.skatteetaten.no/person/folkeregister/ekteskap/ekteskap/i-norge/</t>
  </si>
  <si>
    <t>Fylkesmennenes fellesadministrasjon</t>
  </si>
  <si>
    <t>https://skjema.fylkesmannen.no/Separasjon-og-skilsmisse/</t>
  </si>
  <si>
    <t>The Norwegian Police Service</t>
  </si>
  <si>
    <t>https://www.politiet.no/tjenester/pass/</t>
  </si>
  <si>
    <t>https://www.skatteetaten.no/person/folkeregister/attester-og-opplysninger/attester/type/fodselsattest/</t>
  </si>
  <si>
    <t>The Norwegian Health Economics Administration</t>
  </si>
  <si>
    <t>https://www.helfo.no/privatperson/bestille-europeisk-helsetrygdkort</t>
  </si>
  <si>
    <t>NOKUT</t>
  </si>
  <si>
    <t>http://www.studiebarometeret.no/no/</t>
  </si>
  <si>
    <t>Norwegian Universities and Colleges Admission Service</t>
  </si>
  <si>
    <t>https://sok.samordnaopptak.no/#/</t>
  </si>
  <si>
    <t>Oslo Metropolitan University</t>
  </si>
  <si>
    <t>https://www.oslomet.no/studier/soknad-og-opptak/</t>
  </si>
  <si>
    <t>The Norwegian University of Science and Technology</t>
  </si>
  <si>
    <t>https://www.ntnu.no/studier/opptak</t>
  </si>
  <si>
    <t>The University of Bergen</t>
  </si>
  <si>
    <t>https://www.uib.no/utdanning/49949/opptak</t>
  </si>
  <si>
    <t>The University of Oslo</t>
  </si>
  <si>
    <t>https://www.uio.no/studier/studiestart/</t>
  </si>
  <si>
    <t>The Arctic University of Norway</t>
  </si>
  <si>
    <t>https://uit.no/blistudent/overgangenfravgs</t>
  </si>
  <si>
    <t>Unit – ​the Norwegian Directorate​ for ICT and Joint Services ​in Higher Education &amp; Research</t>
  </si>
  <si>
    <t>https://www.samordnaopptak.no/info/</t>
  </si>
  <si>
    <t>Ministry of education</t>
  </si>
  <si>
    <t>https://ny.lanekassen.no</t>
  </si>
  <si>
    <t>https://ny.lanekassen.no/nb-NO/stipend-og-lan/</t>
  </si>
  <si>
    <t>https://ny.lanekassen.no/en-US/grants-and-loans/</t>
  </si>
  <si>
    <t>https://ny.lanekassen.no/nb-NO/stipend-og-lan</t>
  </si>
  <si>
    <t>https://www.vitnemalsportalen.no/</t>
  </si>
  <si>
    <t>Studentweb (The Norwegian University of Science and Technology)</t>
  </si>
  <si>
    <t>https://fsweb.no/</t>
  </si>
  <si>
    <t>Studentweb (The University of Bergen)</t>
  </si>
  <si>
    <t>https://www.ntnu.edu/international</t>
  </si>
  <si>
    <t>https://www.uib.no/en/international</t>
  </si>
  <si>
    <t>https://www.uio.no/english/studies/contact/</t>
  </si>
  <si>
    <t>https://uit.no/om/enhet/forsiden?p_dimension_id=88202</t>
  </si>
  <si>
    <t>Oslo and Akershus University College of Applied Sciences</t>
  </si>
  <si>
    <t>https://www.hioa.no/katalog/enhet/pru-stu-in</t>
  </si>
  <si>
    <t>https://www.ntnu.edu</t>
  </si>
  <si>
    <t>https://www.uib.no</t>
  </si>
  <si>
    <t>https://www.uio.no</t>
  </si>
  <si>
    <t>https://uit.no</t>
  </si>
  <si>
    <t>https://www.hioa.no</t>
  </si>
  <si>
    <t>https://www.biznes.gov.pl/pl</t>
  </si>
  <si>
    <t>https://www.biznes.gov.pl/pl/firma/zakladanie-firmy/chce-wiedziec-jak-zalozyc-wlasna-firme/zanim-zdecydujesz-sie-na-wlasna-firme/biznesplan</t>
  </si>
  <si>
    <t>https://www.biznes.gov.pl/pl/firma/zakladanie-firmy/chce-wiedziec-jak-zalozyc-wlasna-firme/zanim-zdecydujesz-sie-na-wlasna-firme/dofinansowanie-na-start-firmy</t>
  </si>
  <si>
    <t>https://www.biznes.gov.pl/pl/firma/sprawy-urzedowe/chce-zalatwic-sprawe-w-urzedzie/proc_751-zaswiadczenie-o-niezaleganiu-w-podatkach</t>
  </si>
  <si>
    <t>https://prod.ceidg.gov.pl/ceidg.cms.engine/</t>
  </si>
  <si>
    <t>https://www.biznes.gov.pl/pl/firma/podatki-i-ksiegowosc/chce-rozliczac-vat/proc_1609-rejestracja-vat</t>
  </si>
  <si>
    <t>https://www.biznes.gov.pl/pl/firma/podatki-i-ksiegowosc/chce-rozliczac-vat/proc_305-rejestracja-podatnika-vat-ue</t>
  </si>
  <si>
    <t>Social Security Institution</t>
  </si>
  <si>
    <t>https://www.zus.pl/pue/rejestracja</t>
  </si>
  <si>
    <t>https://www.biznes.gov.pl/pl/publikacje/1914-zuspracownicy-zgloszenie-pracownikow</t>
  </si>
  <si>
    <t>https://www.nfz.gov.pl/dla-pacjenta/ubezpieczenia-w-nfz/</t>
  </si>
  <si>
    <t>https://www.zus.pl/firmy/program-platnik/o-programie-platnik</t>
  </si>
  <si>
    <t>https://www.zus.pl/firmy/zgloszenie-platnika/firmy/opis-spraw/-/publisher/details/1/jak-dokonac-zgloszenia-ubezpieczonego/203927</t>
  </si>
  <si>
    <t>https://www.zus.pl/</t>
  </si>
  <si>
    <t>Ministry of Family, Labour and Social Policy</t>
  </si>
  <si>
    <t>https://www.biznes.gov.pl/pl/firma/inwestycje-budowlane/chce-zalatwiac-sprawy-przed-rozpoczeciem-budowy/proc_1540-decyzja-srodowiskowa</t>
  </si>
  <si>
    <t>https://www.gov.pl/web/rodzina/wsparcie-dla-osob-bezrobotnych</t>
  </si>
  <si>
    <t>https://psz.praca.gov.pl/dla-bezrobotnych-i-poszukujacych-pracy/abc-bezrobotnego-i-poszukujacego-pracy/prawa-i-obowiazki-osoby-bezrobotnej</t>
  </si>
  <si>
    <t>Zielona Linia. Employment Services Centre for Information and Consultation</t>
  </si>
  <si>
    <t>https://zielonalinia.gov.pl/-/odwolanie-od-decyzji-wydanej-przez-urzad-pracy-71262</t>
  </si>
  <si>
    <t>https://psz.praca.gov.pl/dla-bezrobotnych-i-poszukujacych-pracy/formy-wsparcia</t>
  </si>
  <si>
    <t xml:space="preserve">wiesz </t>
  </si>
  <si>
    <t>https://www.gov.pl/web/gov/uzyskaj-dodatek-mieszkaniowy</t>
  </si>
  <si>
    <t>https://psz.praca.gov.pl/-/120280-ustawa-z-dnia-19-czerwca-2009-r-o-pomocy-panstwa-w-splacie-niektorych-kredytow-mieszkaniowych-udzielonych-osobom-ktore-utracily-prace</t>
  </si>
  <si>
    <t>https://www.gov.pl/web/zdrowie/programy-polityki-zdrowotnej1</t>
  </si>
  <si>
    <t>National Disabled Persons Rehabilitation Fund</t>
  </si>
  <si>
    <t>http://www.pfron.org.pl/</t>
  </si>
  <si>
    <t>https://psz.praca.gov.pl/dla-bezrobotnych-i-poszukujacych-pracy/abc-bezrobotnego-i-poszukujacego-pracy/</t>
  </si>
  <si>
    <t>https://www.gov.pl/web/finanse/tarcza-antykryzysowa</t>
  </si>
  <si>
    <t>https://psz.praca.gov.pl/dla-bezrobotnych-i-poszukujacych-pracy</t>
  </si>
  <si>
    <t xml:space="preserve">Ministry of Family, Labour and Social Policy </t>
  </si>
  <si>
    <t>https://psz.praca.gov.pl/dla-bezrobotnych-i-poszukujacych-pracy/poszukiwanie-pracy-i-rekrutacja</t>
  </si>
  <si>
    <t>https://zielonalinia.gov.pl/-/jak-sie-wyrejestrowac-z-rejestru-osob-bezrobotnych-32271</t>
  </si>
  <si>
    <t>https://www.zus.pl/swiadczenia/emerytury/kalkulatory-emerytalne/emerytura-na-nowych-zasadach/kalkulator-emerytalny-prognozowana-emerytura/wersja-uproszczona</t>
  </si>
  <si>
    <t>https://www.zus.pl/swiadczenia/emerytury</t>
  </si>
  <si>
    <t>https://www.zus.pl/swiadczenia/emerytury-i-renty-dla-osob-pracujacych/zamieszkalych-za-granica/wyplata/transfer-swiadczen-dla-osob-zamieszkalych-za-granica</t>
  </si>
  <si>
    <t>https://www.zus.pl/swiadczenia/zasilki/zasilek-macierzynski/komu-przysluguje</t>
  </si>
  <si>
    <t>https://www.gov.pl/web/gov/zglos-urodzenie-dziecka</t>
  </si>
  <si>
    <t>https://www.gov.pl/web/mswia</t>
  </si>
  <si>
    <t>https://www.zus.pl/swiadczenia/zasilki/zasilek-opiekunczy/komu-przysluguje</t>
  </si>
  <si>
    <t>https://www.gov.pl/web/gov/skorzystaj-z-programu-rodzina-500</t>
  </si>
  <si>
    <t>https://www.gov.pl/web/rodzina/dobry-start</t>
  </si>
  <si>
    <t>Ministry of Internal Affairs and Administration</t>
  </si>
  <si>
    <t>https://www.gov.pl/web/gov/uzyskaj-paszport-usluga-dla-osoby-doroslej</t>
  </si>
  <si>
    <t>https://www.gov.pl/web/gov/uzyskaj-odpis-aktu-stanu-cywilnego-urodzenia-malzenstwa-zgonu</t>
  </si>
  <si>
    <t>https://www.nfz.gov.pl/dla-pacjenta/nasze-zdrowie-w-ue/leczenie-w-krajach-unii-europejskiej-i-efta/jak-wyrobic-karte-ekuz/</t>
  </si>
  <si>
    <t>https://www.gov.pl/web/gov/zglos-zgon</t>
  </si>
  <si>
    <t>https://studia.gov.pl/wybierz-studia/pages/compare/index</t>
  </si>
  <si>
    <t>https://www.gov.pl/web/nauka/</t>
  </si>
  <si>
    <t>Univeristy of Silesia</t>
  </si>
  <si>
    <t>https://us.edu.pl/kandydat</t>
  </si>
  <si>
    <t>University of Warsaw</t>
  </si>
  <si>
    <t>http://rekrutacja.uw.edu.pl/</t>
  </si>
  <si>
    <t>AGH University</t>
  </si>
  <si>
    <t>https://kandydaci.agh.edu.pl/</t>
  </si>
  <si>
    <t>Jagiellonian University</t>
  </si>
  <si>
    <t>https://rekrutacja.uj.edu.pl/</t>
  </si>
  <si>
    <t>Adam Mickiewicz University in Poznan</t>
  </si>
  <si>
    <t>https://amu.edu.pl/kandydaci/rekrutacja</t>
  </si>
  <si>
    <t>National Agency for Academic Exchange</t>
  </si>
  <si>
    <t>https://nawa.gov.pl/</t>
  </si>
  <si>
    <t>Ministry of Science and Higher Education</t>
  </si>
  <si>
    <t>https://www.gov.pl/web/nauka/stypendia-i-pomoc-dla-studentow-i-doktorantow</t>
  </si>
  <si>
    <t>Main Trade School in Warsaw</t>
  </si>
  <si>
    <t>https://ssl-administracja.sgh.waw.pl/pl/dos/informacje_studenci/pomoc/stypendia/Strony/default.aspx</t>
  </si>
  <si>
    <t>https://amu.edu.pl/studenci/usos-i-poczta</t>
  </si>
  <si>
    <t>University of Silesia</t>
  </si>
  <si>
    <t>https://usosweb.us.edu.pl/kontroler.php?_action=actionx:news/default()</t>
  </si>
  <si>
    <t>https://www.usos.agh.edu.pl/usos-dla-studenta/</t>
  </si>
  <si>
    <t>https://www.usosweb.uj.edu.pl/kontroler.php?_action=actionx:news/default()</t>
  </si>
  <si>
    <t>https://ssl-administracja.sgh.waw.pl/pl/DOS/spm/stypendia/Strony/default.aspx</t>
  </si>
  <si>
    <t>www.nawa.gov.pl</t>
  </si>
  <si>
    <t>https://cas.amu.edu.pl/cas-server-webapp-3.3.5/login?service=https%3A%2F%2Fusosweb.amu.edu.pl%2Fkontroler.php%3F_action%3Dactionx%3Alogowaniecas%2Findex%28%29&amp;locale=pl</t>
  </si>
  <si>
    <t>https://irk.uw.edu.pl/pl/</t>
  </si>
  <si>
    <t>https://login.uj.edu.pl/login?service=https%3A%2F%2Fwww.usosweb.uj.edu.pl%2Fkontroler.php%3F_action%3Dactionx%3Alogowaniecas%2Findex%28%29&amp;locale=pl</t>
  </si>
  <si>
    <t>https://poczta.agh.edu.pl/rcm-1.3.8/</t>
  </si>
  <si>
    <t>http://bss.uw.edu.pl/sekcja-zagraniczna/</t>
  </si>
  <si>
    <t>http://kandydat.us.edu.pl/node/211</t>
  </si>
  <si>
    <t>http://www.agh.edu.pl/kandydaci/</t>
  </si>
  <si>
    <t>http://www.dmws.uj.edu.pl/</t>
  </si>
  <si>
    <t>https://rejestracja.amu.edu.pl/Strona/Matrix/kandydaci/cudzoziemcy</t>
  </si>
  <si>
    <t>University of Adam Mickiewicz in Poznan</t>
  </si>
  <si>
    <t>https://amu.edu.pl/studenci</t>
  </si>
  <si>
    <t>ePortugal.gov</t>
  </si>
  <si>
    <t>https://eportugal.gov.pt/en/inicio/espaco-empresa</t>
  </si>
  <si>
    <t>IAPMEI</t>
  </si>
  <si>
    <t>https://www.iapmei.pt/PRODUTOS-E-SERVICOS/Empreendedorismo-Inovacao/Empreendedorismo-(1)/Guias-e-Manuais-de-Apoio.aspx</t>
  </si>
  <si>
    <t xml:space="preserve">IAPMEI </t>
  </si>
  <si>
    <t>https://www.iapmei.pt/PRODUTOS-E-SERVICOS/Assistencia-Tecnica-e-Formacao/Ferramentas/Ferramenta-de-Avaliacao-de-Projetos-de-Investiment.aspx</t>
  </si>
  <si>
    <t>https://eportugal.gov.pt/pt/inicio/espaco-empresa/guia-a-a-z</t>
  </si>
  <si>
    <t>https://financiamento.iapmei.pt/inicio/home</t>
  </si>
  <si>
    <t>https://eportugal.gov.pt/pt/inicio/espaco-empresa/financiamento?eePage=FINANCING</t>
  </si>
  <si>
    <t>https://eportugal.gov.pt/espaco-empresa/empresa-online</t>
  </si>
  <si>
    <t>https://app.seg-social.pt/sso/login?service=https%3A%2F%2Fapp.seg-social.pt%2Fptss%2Fcaslogin</t>
  </si>
  <si>
    <t>Autoridade para as Condições do Trabalho</t>
  </si>
  <si>
    <t>https://www.act.gov.pt/(pt-PT)/Paginas/default.aspx</t>
  </si>
  <si>
    <t>https://eportugal.gov.pt/pt/inicio/espaco-empresa/guia-a-a-z/cid-0-faseneg-1-contratar-trabalhadores</t>
  </si>
  <si>
    <t>Agência Portuguesa do Ambiente</t>
  </si>
  <si>
    <t>https://www.apambiente.pt/index.php?ref=17&amp;subref=1262&amp;sub2ref=1276</t>
  </si>
  <si>
    <t>https://eportugal.gov.pt/pt/fichas-de-enquadramento/estabelecimentos-industriais</t>
  </si>
  <si>
    <t>APA - Agência Portuguesa do Ambiente</t>
  </si>
  <si>
    <t>Instituto do Emprego e Formação Profissional</t>
  </si>
  <si>
    <t>https://iefponline.iefp.pt/IEFP/authentication/novoregistoUser.jsp</t>
  </si>
  <si>
    <t>https://www.iefp.pt/inscricao-para-emprego</t>
  </si>
  <si>
    <t>http://www.seg-social.pt/subsidio-de-desemprego</t>
  </si>
  <si>
    <t>https://eportugal.gov.pt/pt/servicos/requerer-o-subsidio-social-de-desemprego</t>
  </si>
  <si>
    <t>https://www.iefp.pt/subsidio-desemprego</t>
  </si>
  <si>
    <t xml:space="preserve">Instituto do Emprego e Formação Profissional </t>
  </si>
  <si>
    <t>https://www.iefp.pt/documents/10181/8069080/Comissao_de_Recursos/9b194541-3545-42e1-9165-66b460494c82</t>
  </si>
  <si>
    <t>https://www.iefp.pt/comissao-de-recursos</t>
  </si>
  <si>
    <t>https://iefponline.iefp.pt/IEFP/direitosDeveres.do</t>
  </si>
  <si>
    <t>http://www.seg-social.pt/desemprego</t>
  </si>
  <si>
    <t>https://www.iefp.pt/</t>
  </si>
  <si>
    <t>https://eportugal.gov.pt/pt/servicos/solicitar-a-mediacao-do-credito</t>
  </si>
  <si>
    <t>Deco</t>
  </si>
  <si>
    <t>https://gasdeco.net/</t>
  </si>
  <si>
    <t>http://www.seg-social.pt/invalidez</t>
  </si>
  <si>
    <t>https://www.iefp.pt/apoios</t>
  </si>
  <si>
    <t>https://www.iefp.pt/reabilitacao-profissional</t>
  </si>
  <si>
    <t>http://www.seg-social.pt/subsidio-social-de-desemprego</t>
  </si>
  <si>
    <t>Instituto de Emprego e Formação Profisisonal</t>
  </si>
  <si>
    <t>IEFP (Institute for employment and Professional Training)</t>
  </si>
  <si>
    <t>https://www.iefp.pt/procurar-emprego</t>
  </si>
  <si>
    <t>https://iefponline.iefp.pt/IEFP/comoprocuraremprego.jsp</t>
  </si>
  <si>
    <t>Autoridade Tributária</t>
  </si>
  <si>
    <t>https://irs.portaldasfinancas.gov.pt/home.action</t>
  </si>
  <si>
    <t>https://eportugal.gov.pt/pt/servicos/simular-e-entregar-a-declaracao-anual-do-irs</t>
  </si>
  <si>
    <t>http://www.seg-social.pt/pensao-de-velhice</t>
  </si>
  <si>
    <t>https://eportugal.gov.pt/pt/cidadaos/entrar-na-reforma</t>
  </si>
  <si>
    <t>https://eportugal.gov.pt/pt/servicos/requerer-a-pensao-de-velhice</t>
  </si>
  <si>
    <t xml:space="preserve">Segurança </t>
  </si>
  <si>
    <t>http://www.seg-social.pt/maternidade-e-paternidade</t>
  </si>
  <si>
    <t>https://eportugal.gov.pt/pt/cidadaos/ter-uma-crianca</t>
  </si>
  <si>
    <t>https://eportugal.gov.pt/pt/servicos/registar-um-nascimento</t>
  </si>
  <si>
    <t>IRN</t>
  </si>
  <si>
    <t>https://justica.gov.pt/Servicos/Registar-nascimento</t>
  </si>
  <si>
    <t>http://www.seg-social.pt/documents/10152/38535/RP_5045_DGSS/5705da0d-d2e3-454a-acb3-ffd061e7354a</t>
  </si>
  <si>
    <t>https://eportugal.gov.pt/pt/servicos/requerer-o-abono-de-familia-para-criancas-e-jovens</t>
  </si>
  <si>
    <t>https://www.civilonline.mj.pt/CivilOnline/Casamento/legislacao.jsp</t>
  </si>
  <si>
    <t>https://eportugal.gov.pt/pt/servicos/iniciar-o-processo-de-casamento</t>
  </si>
  <si>
    <t>https://www.civilonline.mj.pt/CivilOnline/Divorcio/avisoCertificado.jsp</t>
  </si>
  <si>
    <t>https://eportugal.gov.pt/pt/servicos/pedir-o-divorcio-por-mutuo-consentimento</t>
  </si>
  <si>
    <t>https://agendamento.irn.mj.pt/</t>
  </si>
  <si>
    <t>https://www.civilonline.mj.pt/CivilOnline/Certidao/avisoCertificadoOnline.jsp</t>
  </si>
  <si>
    <t>https://eportugal.gov.pt/pt/servicos/pedir-uma-certidao-de-nascimento</t>
  </si>
  <si>
    <t>https://eportugal.gov.pt/servicos/requerer-o-cartao-europeu-de-seguro-de-doenca-da-seguranca-social</t>
  </si>
  <si>
    <t>https://eportugal.gov.pt/pt/servicos/requerer-o-cartao-europeu-de-seguro-de-doenca-da-seguranca-social</t>
  </si>
  <si>
    <t>https://justica.gov.pt/Servicos/Declarar-um-obito#Ondedeclarar</t>
  </si>
  <si>
    <t>https://eportugal.gov.pt/pt/servicos/declarar-um-obito</t>
  </si>
  <si>
    <t>https://justica.gov.pt/Guia-do-Espaco-Obito/Primeira-vinda-ao-Espaco-Obito</t>
  </si>
  <si>
    <t>DGES</t>
  </si>
  <si>
    <t>https://www.dges.gov.pt/guias/?plid=593</t>
  </si>
  <si>
    <t>https://eportugal.gov.pt/en/servicos/consultar-a-lista-de-cursos-do-ensino-superior</t>
  </si>
  <si>
    <t>https://www.dges.gov.pt/pt/pagina/acesso-superior-candidatura-ao-ensino-superior-publico</t>
  </si>
  <si>
    <t>https://eportugal.gov.pt/en/servicos/candidatar-se-ao-ensino-superior</t>
  </si>
  <si>
    <t>https://www.dges.gov.pt/online/</t>
  </si>
  <si>
    <t>https://www.dges.gov.pt/pt/pagina/bolsas-de-estudo</t>
  </si>
  <si>
    <t>https://eportugal.gov.pt/pt/servicos/candidatar-se-a-uma-bolsa-de-estudo-para-o-ensino-superior</t>
  </si>
  <si>
    <t>https://www.dges.gov.pt/sites/default/files/outros_apoios_instituicoes_que_concedem_bolsas.pdf</t>
  </si>
  <si>
    <t xml:space="preserve">Universidade do Porto </t>
  </si>
  <si>
    <t>https://sigarra.up.pt/up/pt/web_base.gera_pagina?p_pagina=home</t>
  </si>
  <si>
    <t>Universidade do Algarve</t>
  </si>
  <si>
    <t>https://www.ualg.pt</t>
  </si>
  <si>
    <t>Universidade de Lisboa</t>
  </si>
  <si>
    <t>https://www.ulisboa.pt</t>
  </si>
  <si>
    <t>Universidade de Coimbra</t>
  </si>
  <si>
    <t>https://www.uc.pt</t>
  </si>
  <si>
    <t>Universidade do Minho</t>
  </si>
  <si>
    <t>https://www.uminho.pt</t>
  </si>
  <si>
    <t>https://www.ulisboa.pt/user/login</t>
  </si>
  <si>
    <t>https://www.uc.pt/academicos</t>
  </si>
  <si>
    <t>https://login.uminho.pt/adfs/ls/?wa=wsignin1.0&amp;wtrealm=urn%3auminho%3aalunos&amp;wctx=https%3a%2f%2falunos.uminho.pt%2fPT%2festudantes%2f_layouts%2f15%2fAuthenticate.aspx%3fsource%3d%2fpt%2fprivate</t>
  </si>
  <si>
    <t>https://sigarra.up.pt/up/pt/web_base.gera_pagina?p_pagina=internacional-candidatura</t>
  </si>
  <si>
    <t>https://www.ulisboa.pt/info/estudar-no-estrangeiro</t>
  </si>
  <si>
    <t>https://www.uc.pt/feuc/pess_serv/servicos/gri/internacionalizacao/docs/estudantes/2017-18/Apresentacao_DRI_UC.pdf</t>
  </si>
  <si>
    <t>https://alunos.uminho.pt/PT/estudantes/Paginas/default.aspx</t>
  </si>
  <si>
    <t>https://www.uminho.pt/PT</t>
  </si>
  <si>
    <t>Ministerul pentru Mediul de Afaceri, Comerț și Antreprenoriat</t>
  </si>
  <si>
    <t>http://www.imm.gov.ro/ro/</t>
  </si>
  <si>
    <t>Ministerul Economiei, Energiei si Mediului de Afaceri</t>
  </si>
  <si>
    <t>http://economie.gov.ro/</t>
  </si>
  <si>
    <t>Oficiul Național al Registrului Comerțului</t>
  </si>
  <si>
    <t>https://www.onrc.ro/index.php/ro/</t>
  </si>
  <si>
    <t>Arhipelago Interactive</t>
  </si>
  <si>
    <t>https://www.plandeafacere.ro/cum-sa/cum-sa-scrii-un-plan-de-afacere/</t>
  </si>
  <si>
    <t>StartupCafe.ro</t>
  </si>
  <si>
    <t>https://www.startupcafe.ro/idei-si-antreprenori/structura-plan-de-afaceri-model.htm</t>
  </si>
  <si>
    <t>start-up.ro</t>
  </si>
  <si>
    <t>https://start-up.ro/cum-sa-scrii-un-plan-de-afaceri-scurt-ghid/</t>
  </si>
  <si>
    <t>Lupu &amp; Partners Law Firm</t>
  </si>
  <si>
    <t>https://www.lupupartners.ro/finantarea-unui-imm-ce-variante-ai-la-dispozitie-ca-sa-faci-rost-de-bani-pentru-ti-dezvolta-afacerea/</t>
  </si>
  <si>
    <t>Transilvania Bank</t>
  </si>
  <si>
    <t>https://www.btmic.ro/</t>
  </si>
  <si>
    <t>https://www.finantare.ro/etichete/it</t>
  </si>
  <si>
    <t>Agentia Nationala de Administrare Fiscala</t>
  </si>
  <si>
    <t>https://static.anaf.ro/static/10/Anaf/formulare/A1_OMFP_393_2013.pdf</t>
  </si>
  <si>
    <t>Agentia Nationala de Administrare Fiscala Bucuresti</t>
  </si>
  <si>
    <t>https://www.anaf.ro/anaf/internet/Bucuresti/structura/prezentare/dgrfp_bucuresti/</t>
  </si>
  <si>
    <t>Agentia Nationala de Administrare Fiscala Cluj</t>
  </si>
  <si>
    <t>https://www.anaf.ro/anaf/internet/Cluj/info_anaf/contact/</t>
  </si>
  <si>
    <t>Agentia Nationala de Administrare Fiscala Galati</t>
  </si>
  <si>
    <t>https://www.anaf.ro/anaf/internet/Galati/structura/prezentare/contactdgrfp/!ut/p/a1/hc7LDoIwEAXQb3HBlo6ABdxVQngaohuhGwMGCwYoKRV-XyRuTHzM7k7OzQyiKEW0y8ea5bLmXd48M8Vnf-1jX7O0MIEIgDjYdm0caJ5uzCCbAXwZAv_6J0QX4njEN8wYwDsYOwjMfRK5R0uHAL_AjxMhoqzhxfJuRrpCtxiioryWohTqXczrSsp-2CqgwDRNKuOcNaV64a0CnyoVHyRK3yXq2xRum2aMyWr1ADg6QUI!/dl5/d5/L2dBISEvZ0FBIS9nQSEh/</t>
  </si>
  <si>
    <t>Agentia Nationala de Administrare Fiscala Iasi</t>
  </si>
  <si>
    <t>https://www.anaf.ro/anaf/internet/Iasi/structura/prezentare/dgrfp/!ut/p/a1/04_Sj9CPykssy0xPLMnMz0vMAfGjzOI9DD3MPIwsjLwMLExNDBydPSxMndwNDS3MjIEKIpEV-Bt4GwAVmFm6Wpp5GvlbmlKmP9iEOP0GOICjASH94fpRqEqw-ACvApATwQrwuKEgNzQ0wiDTEwC7br5k/dl5/d5/L2dJQSEvUUt3QS80SmlFL1o2X0gxSDZIMjgySk8wSzAwQUM2OUU5NkkyT1U2/</t>
  </si>
  <si>
    <t>Agentia Nationala de Administrare Fiscala Timisoara</t>
  </si>
  <si>
    <t>https://www.anaf.ro/anaf/internet/Timisoara/acasa/</t>
  </si>
  <si>
    <t>Casa Judeteana de Pensii Iasi</t>
  </si>
  <si>
    <t>http://www.cjpiasi.ro/home/index.php</t>
  </si>
  <si>
    <t>Casa de Pensii a Municipiului Bucuresti</t>
  </si>
  <si>
    <t>http://www.cpmb.ro/</t>
  </si>
  <si>
    <t>Casa Judeteana de Pensii Cluj</t>
  </si>
  <si>
    <t>http://pensiicluj.ro/</t>
  </si>
  <si>
    <t>Casa Judeteana de Pensii Constanta</t>
  </si>
  <si>
    <t>http://www.pensiiconstanta.ro/</t>
  </si>
  <si>
    <t>Casa Judeteana de Pensii Timis</t>
  </si>
  <si>
    <t>https://pensiitimis.ro/</t>
  </si>
  <si>
    <t>Casa de Asigurari de Sanatate a Municipiului Bucuresti</t>
  </si>
  <si>
    <t>http://www.casmb.ro/main.php</t>
  </si>
  <si>
    <t>Casa Judeteana de Asigurari de Sanatate Cluj</t>
  </si>
  <si>
    <t>http://www.cnas.ro/cascluj/</t>
  </si>
  <si>
    <t>Casa Judeteana de Asigurari de Sanatate Constanta</t>
  </si>
  <si>
    <t>http://www.cnas.ro/casct/</t>
  </si>
  <si>
    <t>Casa Judeteana de Asigurari de Sanatate Timis</t>
  </si>
  <si>
    <t>http://www.cnas.ro/cjastm/</t>
  </si>
  <si>
    <t>Casa Judeteana de Asigurari de Sanatate Iasi</t>
  </si>
  <si>
    <t>http://www.cnas.ro/hih/</t>
  </si>
  <si>
    <t>Inspectoratul Teritorial de Munca al Municipiului Bucuresti</t>
  </si>
  <si>
    <t>http://www.itmbucuresti.ro/</t>
  </si>
  <si>
    <t>Inspectoratul Teritorial de Munca al judetului Cluj</t>
  </si>
  <si>
    <t>http://www.itmcluj.ro/form_util.html</t>
  </si>
  <si>
    <t>Inspectoratul Teritorial de Munca Constanta</t>
  </si>
  <si>
    <t>http://www.itmconstanta.ro/</t>
  </si>
  <si>
    <t>Inspectoratul Teritorial de Munc Ia_i</t>
  </si>
  <si>
    <t>http://www.itmiasi.ro/</t>
  </si>
  <si>
    <t>Inspectoratul Teritorial de Munca Timis</t>
  </si>
  <si>
    <t>http://www.itmtimis.ro/regevidenta.html</t>
  </si>
  <si>
    <t>Ministerul Muncii</t>
  </si>
  <si>
    <t>http://www.mmuncii.ro/j33/images/Documente/MMJS/Legislatie/Munca/2018/20190207-L_53-Codul_muncii_ian-2019.pdf</t>
  </si>
  <si>
    <t>Inspectia Muncii</t>
  </si>
  <si>
    <t>Agentia Nationala Pentru Protectia Mediului</t>
  </si>
  <si>
    <t>http://www.anpm.ro/reglementari</t>
  </si>
  <si>
    <t>Agentia Nationala pentru Ocuparea Fortei de Munca</t>
  </si>
  <si>
    <t>https://www.anofm.ro/</t>
  </si>
  <si>
    <t>Agenţia Judeţeană pentru Ocuparea Forţei de Muncă Cluj</t>
  </si>
  <si>
    <t>https://www.anofm.ro/index.html?agentie=Cluj&amp;page=0</t>
  </si>
  <si>
    <t>Agentia Judeteana pentru Ocuparea Fortei de Munca Constanta</t>
  </si>
  <si>
    <t>https://www.anofm.ro/index.html?agentie=Constan%C8%9Ba&amp;page=0</t>
  </si>
  <si>
    <t>http://www.bucuresti.anofm.ro/acte_nein.htm</t>
  </si>
  <si>
    <t>Tribunalul Bucuresti - Ministerul Justitiei</t>
  </si>
  <si>
    <t>http://portal.just.ro/3/SitePages/prezentare.aspx</t>
  </si>
  <si>
    <t>Curtea de Apel Bucuresti</t>
  </si>
  <si>
    <t>http://portal.just.ro/2/SitePages/acasa_default.aspx?id_inst=2</t>
  </si>
  <si>
    <t>Tribunalul Timis - Ministerul Justitiei</t>
  </si>
  <si>
    <t>http://portal.just.ro/30/SitePages/acasa_default.aspx?id_inst=30</t>
  </si>
  <si>
    <t>https://www.anofm.ro/index.html?agentie=ANOFM&amp;categ=3&amp;subcateg=6&amp;page=0</t>
  </si>
  <si>
    <t>https://www.anofm.ro/index.html?agentie=Cluj&amp;categ=3&amp;subcateg=6&amp;page=0</t>
  </si>
  <si>
    <t>https://www.anofm.ro/index.html?agentie=Constan%C8%9Ba&amp;categ=3&amp;subcateg=6&amp;page=0</t>
  </si>
  <si>
    <t>Primaria Constanta</t>
  </si>
  <si>
    <t>http://www.primaria-constanta.ro/primarie/programe/programul-locuinte-sociale-henri-coanda</t>
  </si>
  <si>
    <t>Primaria Iasi</t>
  </si>
  <si>
    <t>http://www.primaria-iasi.ro/portal-primaria-municipiului-iasi/biroul-evidenta-solicitari-locuinte/3212/pmi</t>
  </si>
  <si>
    <t>Primaria Cluj</t>
  </si>
  <si>
    <t>https://primariaclujnapoca.ro/locuinte/locuinte-sociale/</t>
  </si>
  <si>
    <t>Primaria Sector 1 - Bucuresti</t>
  </si>
  <si>
    <t>https://www.primariasector1.ro/acte-locuinte-sociale.html</t>
  </si>
  <si>
    <t>Primaria Sector 6 - Bucuresti</t>
  </si>
  <si>
    <t>https://www.primarie6.ro/informatii-utile/locuinte-sociale/</t>
  </si>
  <si>
    <t>Raiffeisen Bank</t>
  </si>
  <si>
    <t>https://www.raiffeisen.ro/persoane-fizice/produsele-noastre/credite/ai-probleme-la-plata-ratelor/</t>
  </si>
  <si>
    <t>https://www.bancatransilvania.ro/pentru-tine/credite/solicita-amanare-rate/</t>
  </si>
  <si>
    <t>Libra Bank</t>
  </si>
  <si>
    <t>https://www.librabank.ro/Persoane_juridice/Credite</t>
  </si>
  <si>
    <t>Casa Judeteana de Asigurari de Sanatate Maramures</t>
  </si>
  <si>
    <t>http://www.cnas.ro/casamm/page/asigurarea-de-sanatate.html</t>
  </si>
  <si>
    <t>Casa Nationala de Asigurari de Sanatate</t>
  </si>
  <si>
    <t>http://www.cnas.ro/</t>
  </si>
  <si>
    <t>Casa Nationala de Asigurari de Sanatate Cluj</t>
  </si>
  <si>
    <t>Casa Judeteana de Asigurari de Sanatate Brasov</t>
  </si>
  <si>
    <t>http://www.cnas.ro/casbv/post/index</t>
  </si>
  <si>
    <t>http://www.cnas.ro/hih/page/concedii-medicale-i-indemnizatii-de-asigurari-sociale.html</t>
  </si>
  <si>
    <t>Casa Judeteana de Pensii Brasov</t>
  </si>
  <si>
    <t>https://www.casadepensiibv.ro/html/ampb-certificate-de-concediu-medical.php</t>
  </si>
  <si>
    <t>https://www.cpmb.ro/</t>
  </si>
  <si>
    <t>Primaria Sector 5</t>
  </si>
  <si>
    <t>http://www.sector5.ro/utile/acte-necesareghid/acordarea-alocatiei-pentru-sustinerea-familiei/</t>
  </si>
  <si>
    <t>Agenția pentru Plăți și Inspecție Socială a Municipiului București</t>
  </si>
  <si>
    <t>http://bucuresti.mmanpis.ro/informatii-de-interes-public/formulare-tip/</t>
  </si>
  <si>
    <t>Direcţia de Asistenţă Socială Sector 4</t>
  </si>
  <si>
    <t>http://dgaspc4.ro/servicii/aloca-ie-pentru-sus-inerea-familiei</t>
  </si>
  <si>
    <t>Directia de Asistenta Sociala - Primaria Municipiului Iasi</t>
  </si>
  <si>
    <t>https://www.dac-iasi.ro/alocatia-de-sustinere</t>
  </si>
  <si>
    <t>Agentia Judeteana pentru Plati si Inspectie Sociala Bihor</t>
  </si>
  <si>
    <t>http://bihor.mmanpis.ro/informatii-de-interes-public/plati-efectuate-de-ajpis/alocatie-pentru-sustinerea-familiei/</t>
  </si>
  <si>
    <t>http://www.bucuresti.anofm.ro/someri.htm</t>
  </si>
  <si>
    <t>https://www.anofm.ro/index.html?agentie=ANOFMfaq</t>
  </si>
  <si>
    <t>http://www.bucuresti.anofm.ro/tehnici.htm</t>
  </si>
  <si>
    <t>https://www.anofm.ro/index.html?agentie=Cluj&amp;categ=3&amp;subcateg=5&amp;page=0</t>
  </si>
  <si>
    <t>https://www.anofm.ro/index.html?agentie=Constan%C8%9Ba&amp;categ=3&amp;subcateg=5&amp;page=0</t>
  </si>
  <si>
    <t>http://static.anaf.ro/static/10/Anaf/Contribuabili/scurt_ghid.htm</t>
  </si>
  <si>
    <t>Casa Nationala de Pensii Publice</t>
  </si>
  <si>
    <t>https://www.cnpp.ro/varsta-pensionare</t>
  </si>
  <si>
    <t>http://pensiicluj.ro/calculul-pensiilor/</t>
  </si>
  <si>
    <t>Casa Judeteana de Pensii Dolj</t>
  </si>
  <si>
    <t>http://pensiidolj.ro/wp-content/uploads/2014/01/Cerere-de-stabilire-a-pensiei-Lg.-35-1997.pdf</t>
  </si>
  <si>
    <t>http://www.cjpiasi.ro/pensionari/index.php?id=1&amp;id1=0</t>
  </si>
  <si>
    <t>https://pensiitimis.ro/formulare-2/</t>
  </si>
  <si>
    <t>http://pensiicluj.ro/pensii/pensie-limita-de-varsta/</t>
  </si>
  <si>
    <t>http://pensiidolj.ro/stabiliri-pensii/</t>
  </si>
  <si>
    <t>http://www.cjpiasi.ro/pensionari/index.php?id=1&amp;id1=1</t>
  </si>
  <si>
    <t>Ministerul Muncii si Protectiei Sociale</t>
  </si>
  <si>
    <t>http://www.mmuncii.ro/j33/images/Documente/Legislatie/2016/OUGnr111din2010.pdf</t>
  </si>
  <si>
    <t>Directia de Asistenta Sociala Iasi</t>
  </si>
  <si>
    <t>https://www.dasiasi.ro/</t>
  </si>
  <si>
    <t>Directia Generala de Asistenta Sociala si Protectia Copilului Constanta</t>
  </si>
  <si>
    <t>http://www.dgaspc-ct.ro/</t>
  </si>
  <si>
    <t>Directia Generala de Asistenta Sociala si Protectia Copilului Timisoara</t>
  </si>
  <si>
    <t>http://www.dgaspctm.ro/</t>
  </si>
  <si>
    <t>Directia Generala de Asistenta Sociala Si Protectia Copilului Sector 6</t>
  </si>
  <si>
    <t>https://www.protectiacopilului6.ro/directia-protectie-sociala_doc_29_serviciul-alocatii-si-indemnizatii_pg_0.htm</t>
  </si>
  <si>
    <t>Directia Generala de Asistenta Sociala si Protectia Copilului Brasov</t>
  </si>
  <si>
    <t>http://www.dgaspcbv.ro/</t>
  </si>
  <si>
    <t>Directia Generala de Asistenta Sociala a Municipiului Bucuresti</t>
  </si>
  <si>
    <t>https://www.dgas.ro/</t>
  </si>
  <si>
    <t>Directia Generala de Asistenta Sociala si Protectia Copilului Cluj Napoca</t>
  </si>
  <si>
    <t>https://dgaspc-cluj.ro/</t>
  </si>
  <si>
    <t>Directia Generala de Asistenta Sociala a Municipiului Galati</t>
  </si>
  <si>
    <t>https://social.primariagalati.ro/</t>
  </si>
  <si>
    <t>Directia Generala de Asistenta Sociala a Municipiului Craiova</t>
  </si>
  <si>
    <t>https://www.spascraiova.ro/</t>
  </si>
  <si>
    <t>Directia Generala de Asistenta Sociala a Municipiului Ploiesti</t>
  </si>
  <si>
    <t>https://www.copilprahova.ro/</t>
  </si>
  <si>
    <t>Directia de Asistenta Sociala Oradea</t>
  </si>
  <si>
    <t>http://www.daso-oradea.ro/</t>
  </si>
  <si>
    <t>Directia de Asistenta Sociala Arad</t>
  </si>
  <si>
    <t>https://www.dasarad.ro/</t>
  </si>
  <si>
    <t>Directia de Asistenta Sociala Sibiu</t>
  </si>
  <si>
    <t>https://www.sibiu.ro/index.php/primaria/serviciu/195</t>
  </si>
  <si>
    <t>Direcția Publică de Evidență Persoane și Stare Civilă Sector 2 </t>
  </si>
  <si>
    <t>https://dpepsc.ps2.ro/index.php/starea-civila/stare-civila/15-inregistrarea-actului-de-nastere</t>
  </si>
  <si>
    <t>DIRECTIA DE EVIDENTA A PERSOANELOR CRAIOVA</t>
  </si>
  <si>
    <t>http://spcepcv.ro/inregistrarea-nasterii/</t>
  </si>
  <si>
    <t>Primaria Cluj Napoca - Directia de Evidenta a Persoanelor</t>
  </si>
  <si>
    <t>http://www.primariaclujnapoca.ro/evidenta-populatiei.html?show=nasteri</t>
  </si>
  <si>
    <t>Primaria Municipiului Timisoara</t>
  </si>
  <si>
    <t>https://www.primariatm.ro/nasteri/</t>
  </si>
  <si>
    <t>Directia Locala de Evidenta a Persoanelor Iasi</t>
  </si>
  <si>
    <t>https://www.dlep-iasi.ro/?page=nasteri&amp;Nume=Inregistrare-nastere-ce-a-avut-loc-in-municipiul-iasi&amp;id=1</t>
  </si>
  <si>
    <t>http://www.primaria-constanta.ro/dlep/stare-civila/acte-necesare-pentru-diferite-solicitari</t>
  </si>
  <si>
    <t>Brasovcity</t>
  </si>
  <si>
    <t>https://extranet.brasovcity.ro/documente/Detalii.aspx?n=140</t>
  </si>
  <si>
    <t>Primaria Galati</t>
  </si>
  <si>
    <t>https://www.primariagalati.ro/portal/pagini.php?page_id=36&amp;categ=evidenta&amp;id=7&amp;tax=2</t>
  </si>
  <si>
    <t>Directia Judeteana de Evidenta a Persoanelor</t>
  </si>
  <si>
    <t>https://www.djep-prahova.ro/stare-civila/inregistrarea-nasterii_p46.html</t>
  </si>
  <si>
    <t>Serviciul Public Comunitar Local de Evidenta a Persoanelor Municipiul Oradea</t>
  </si>
  <si>
    <t>https://new.evp-oradea.ro/nasteri/inregistarea-nasterii</t>
  </si>
  <si>
    <t>Serviciul Public Comunitar Local de Evidenta a Persoanelor Municipiul Arad</t>
  </si>
  <si>
    <t>https://evp-arad.ro/nasteri/inregistarea-nasterii</t>
  </si>
  <si>
    <t>Municipiul Sibiu</t>
  </si>
  <si>
    <t>https://www.sibiu.ro/index.php/primaria/document/actele-necesare-pentru-inregistrare-nou-nscut</t>
  </si>
  <si>
    <t>Consiliul Judetean Braila Directia Judeteana de Evidenta a Persoanelor Braila</t>
  </si>
  <si>
    <t>http://www.evpopbr.ro/stare_civila/nastere.html</t>
  </si>
  <si>
    <t>Directia Generala pentru Evidenta Persoanelor Arges</t>
  </si>
  <si>
    <t>http://www.djeparges.ro/nastere.html</t>
  </si>
  <si>
    <t>Municipiul Baia Mare</t>
  </si>
  <si>
    <t>https://www.baiamare.ro/ro/Servicii-publice/Starea-civila/Inregistrarea-nasterii-eliberarea-certificatului-de-nastere/</t>
  </si>
  <si>
    <t>Sectorul 1 Bucuresti</t>
  </si>
  <si>
    <t>http://www.starecivila1.ro/inregistrare-nastere/</t>
  </si>
  <si>
    <t>https://www.sibiu.ro/index.php/primaria/document/actele-necesare-pentru-incuviinare-purtare-nume</t>
  </si>
  <si>
    <t>Primaria Municipiului Iasi - Directia de Asistenta Comunitara</t>
  </si>
  <si>
    <t>https://www.dac-iasi.ro/serviciul-alocatii</t>
  </si>
  <si>
    <t>Primaria Cluj Napoca</t>
  </si>
  <si>
    <t>https://primariaclujnapoca.ro/social/alocatii-pentru-sustinerea-familiei/</t>
  </si>
  <si>
    <t>Agentia Judeteana pentru Plati si Ispectie Sociala Timis</t>
  </si>
  <si>
    <t>http://timis.mmanpis.ro/formulare-tip/</t>
  </si>
  <si>
    <t>Direc?ia General de Asisten? Social _i Protec?ia Copilului Sector 6</t>
  </si>
  <si>
    <t>Directia Generala  de Asistenta Sociala Craiova</t>
  </si>
  <si>
    <t>https://www.spascraiova.ro/profil/beneficii-sociale/14</t>
  </si>
  <si>
    <t>http://www.primaria-constanta.ro/spas/social/beneficii-sociale-%C8%99i-persoane-vulnerabile/indemniza%C8%9Bia-pentru-cre%C8%99terea-copilului</t>
  </si>
  <si>
    <t>Directia de Asistenta Sociala Brasov</t>
  </si>
  <si>
    <t>http://www.dasbv.ro/prestatii-si-beneficii-sociale/indemnizatie-de-cresterea-copiluluistimulentul-de-insertieindemnizatie-lunarasprijin-lunaralocatie-de-stat/</t>
  </si>
  <si>
    <t>https://www.primariagalati.ro/portal/act/dapl/2016/a4.pdf</t>
  </si>
  <si>
    <t>Administratia Serviciilor Sociale Comunitare Ploiesti</t>
  </si>
  <si>
    <t>http://asscploiesti.ro/sps/</t>
  </si>
  <si>
    <t>Consiliul Local al municipiului Oradea</t>
  </si>
  <si>
    <t>http://www.daso-oradea.ro/formulare-online/indemnizatie-pentru-cresterea-copilului-mama-salariata</t>
  </si>
  <si>
    <t>Agentia Judeteana pentru Plati si Ispectie Sociala Arad</t>
  </si>
  <si>
    <t>http://arad.mmanpis.ro/informatii-de-interes-public/formulare-tip/</t>
  </si>
  <si>
    <t>Minicipiul Sibiu</t>
  </si>
  <si>
    <t>https://www.sibiu.ro/index.php/primaria/document/30</t>
  </si>
  <si>
    <t>Agentia Judeteana pentru Plati si Ispectie Sociala Braila</t>
  </si>
  <si>
    <t>http://braila.mmanpis.ro/formulare-tip/</t>
  </si>
  <si>
    <t>Directia de Asistenta Sociala Bacau</t>
  </si>
  <si>
    <t>http://www.dasbacau.ro/documente--i-acte-necesare.html</t>
  </si>
  <si>
    <t>Agentia Judeteana pentru Plati si Inspectie Sociala Maramures</t>
  </si>
  <si>
    <t>http://maramures.mmanpis.ro/informatii-de-interes-public/plati-efectuate-de-ajpis/indemnizatie-pentru-cresterea-copilului/</t>
  </si>
  <si>
    <t>Sectorul1 Minucipiul Bucuresti</t>
  </si>
  <si>
    <t>http://www.starecivila1.ro/inregistrare-casatorie/</t>
  </si>
  <si>
    <t>http://spcepcv.ro/inregistrarea-casatoriei/</t>
  </si>
  <si>
    <t>https://primariaclujnapoca.ro/evidenta-persoanelor/casatorii/</t>
  </si>
  <si>
    <t>https://www.primariatm.ro/evperss/</t>
  </si>
  <si>
    <t>https://www.dlep-iasi.ro/casatorii.html</t>
  </si>
  <si>
    <t>Primaria Brasov</t>
  </si>
  <si>
    <t>https://www.primaria-brasov.ro/primaria-brasov-stare-civila.php</t>
  </si>
  <si>
    <t>https://www.primariagalati.ro/portal/printer.php?type=P&amp;id=177</t>
  </si>
  <si>
    <t>Serviciul Public Local Comunitar de Evidenta a Persoanelor al Municipiului Ploiesti</t>
  </si>
  <si>
    <t>http://www.ploiesti.ro/SPCLEP/Stare%20Civila.htm</t>
  </si>
  <si>
    <t>SERVICIUL PUBLIC COMUNITAR LOCAL DE EVIDENŢĂ A PERSOANELOR</t>
  </si>
  <si>
    <t>https://new.evp-oradea.ro/casatorii/inregistarea-casatoriei</t>
  </si>
  <si>
    <t>https://evp-arad.ro/casatorii/inregistarea-casatoriei</t>
  </si>
  <si>
    <t>https://www.sibiu.ro/index.php/primaria/document/actele-necesare-la-inregistrarea-cstoriei-pentru-ceteni-romani-cu-domiciliu</t>
  </si>
  <si>
    <t>DIRECȚIA JUDEȚEANĂ DE EVIDENȚA A PERSOANELOR BRĂILA</t>
  </si>
  <si>
    <t>http://www.evpopbr.ro/stare_civila/casatorie.html</t>
  </si>
  <si>
    <t>Municipiul Bacau</t>
  </si>
  <si>
    <t>https://municipiulbacau.ro/informatii-utile/serviciul-stare-civila/</t>
  </si>
  <si>
    <t>https://www.baiamare.ro/ro/Servicii-publice/Starea-civila/Inregistrarea-casatoriei/</t>
  </si>
  <si>
    <t>Sectorul 1 Municipiul Bucuresti</t>
  </si>
  <si>
    <t>http://www.starecivila1.ro/divort/</t>
  </si>
  <si>
    <t>https://primariaclujnapoca.ro/evidenta-persoanelor/divortul-administrativ/</t>
  </si>
  <si>
    <t>Directia locala de Evidenta a Persoanelor Iasi</t>
  </si>
  <si>
    <t>https://www.dlep-iasi.ro/diverse/divort-pe-cale-administrativa--1.html</t>
  </si>
  <si>
    <t>Directia de Evidenta a Persoanelor Craiova</t>
  </si>
  <si>
    <t>http://spcepcv.ro/starea-civila-inregistrarea-divortului-pe-cale-administrativa/</t>
  </si>
  <si>
    <t>Bucharest Sector 2</t>
  </si>
  <si>
    <t>https://dpepsc.ps2.ro/index.php/starea-civila/stare-civila/28-documentele-necesare-in-vederea-depunerii-cererii-de-divort-prin-acordul-sotilor-pe-cale-administrativa</t>
  </si>
  <si>
    <t>Directie de Evidenta a persoanelor Timis</t>
  </si>
  <si>
    <t>http://www.deptimis.ro/</t>
  </si>
  <si>
    <t>Directia Locala de Evidenta Persoana Constanta</t>
  </si>
  <si>
    <t>PRIMARIA BRASOV</t>
  </si>
  <si>
    <t>Serviciul public comunitar local de evidenta a persoanei si stare civila</t>
  </si>
  <si>
    <t>Serviciul Public Local Comunitar de Evidenta a Persoanelor Ploiesti</t>
  </si>
  <si>
    <t>http://www.ploiesti.ro/SPCLEP/2008%20stare%20civila/Acte_necesare_divort.pdf</t>
  </si>
  <si>
    <t>Serviciul Public Local Comunitar de Evidenta a Persoanelor Oradea</t>
  </si>
  <si>
    <t>https://new.evp-oradea.ro/stare-civila/divort</t>
  </si>
  <si>
    <t>Serviciul Public Local Comunitar de Evidenta a Persoanelor Arad</t>
  </si>
  <si>
    <t>https://evp-arad.ro/stare-civila/divort</t>
  </si>
  <si>
    <t>https://www.sibiu.ro/index.php/primaria/document/actele-necesare-pentru-divor-prin-acordul-soilor</t>
  </si>
  <si>
    <t>http://www.evpopbr.ro/stare_civila/divort.html</t>
  </si>
  <si>
    <t>Minicipiul Bacau</t>
  </si>
  <si>
    <t>Ministerul Afacerilor Interne</t>
  </si>
  <si>
    <t>https://pasapoarte.mai.gov.ro/indexBucuresti.htm</t>
  </si>
  <si>
    <t>https://epasapoarte.ro/</t>
  </si>
  <si>
    <t>Sector 1 Municipiul Bucuresti</t>
  </si>
  <si>
    <t>https://primariaclujnapoca.ro/evidenta-persoanelor/nasteri/</t>
  </si>
  <si>
    <t>Directia Generala de Evidenta a Persoanelor Constanta</t>
  </si>
  <si>
    <t>https://www.dgep-constanta.ro/stare-civila/acte-de-stare-civila/inregistrarea-nasterii/</t>
  </si>
  <si>
    <t>Primaria Municipiului Brasov</t>
  </si>
  <si>
    <t>Serviciul Public Comunitar Local de Evidenta a Persoanei si Stare Civila</t>
  </si>
  <si>
    <t>Serviciul Public Local Comunitar de Evidenţă a Persoanelor al Municipiului Ploieşti</t>
  </si>
  <si>
    <t>Serviciul Public Comunitar Local de Evidenta a Persoanelor Oradea</t>
  </si>
  <si>
    <t>Serviciul Public Comunitar Local de Evidenta a Persoanelor Arad</t>
  </si>
  <si>
    <t>https://evp-arad.ro/</t>
  </si>
  <si>
    <t>Primaria Braila</t>
  </si>
  <si>
    <t>http://www.primariabr.ro/servicii-subordonate/subordonate-consiuliul-local-municipal/serviciul-public-local-de-evidenta-a-persoanei/acte-necesare-pentru-inregistrarea-nasterii</t>
  </si>
  <si>
    <t>https://municipiulbacau.ro/wp-content/uploads/2017/02/nregistrarea-nasterii.pdf</t>
  </si>
  <si>
    <t>http://www.cnas.ro/page/modalitatile-de-eliberare-i-utilizare-a-cardului-european.html</t>
  </si>
  <si>
    <t>Sector 1 Municipiu Bucuresti</t>
  </si>
  <si>
    <t>http://www.starecivila1.ro/inregistrare-deces/</t>
  </si>
  <si>
    <t>Primaria si Consiliul Local Cluj Napoca</t>
  </si>
  <si>
    <t>https://primariaclujnapoca.ro/evidenta-persoanelor/decese/</t>
  </si>
  <si>
    <t>https://www.dlep-iasi.ro/decese/Inregistrare-deces-produs-in-municipiul-iasi--2.html</t>
  </si>
  <si>
    <t>http://spcepcv.ro/decese/</t>
  </si>
  <si>
    <t>Primaria Timisoara</t>
  </si>
  <si>
    <t>https://www.dgep-constanta.ro/stare-civila/acte-de-stare-civila/inregistrarea-decesului/</t>
  </si>
  <si>
    <t>https://extranet.brasovcity.ro/Documente/Detalii.aspx?n=245</t>
  </si>
  <si>
    <t>Serviciul Public Comunitar Local de Evidenta a Persoanei si Stare Civila Galati</t>
  </si>
  <si>
    <t>Directia Judeteana de Evidenta a Persoanelor Prahova</t>
  </si>
  <si>
    <t>https://www.djep-prahova.ro/stare-civila/inregistrarea-decesului_p55.html</t>
  </si>
  <si>
    <t>https://new.evp-oradea.ro/decese/inregistarea-decesului</t>
  </si>
  <si>
    <t>https://evp-arad.ro/decese/inregistarea-decesului</t>
  </si>
  <si>
    <t>https://www.sibiu.ro/index.php/primaria/document/actele-necesare-pentru-eliberarea-certificatului-de-deces-in-locul-celui-fu</t>
  </si>
  <si>
    <t>Directia Judeteana de Evidenta a Persoanelor Braila</t>
  </si>
  <si>
    <t>http://www.evpopbr.ro/stare_civila/deces.html</t>
  </si>
  <si>
    <t>https://www.baiamare.ro/ro/Servicii-publice/Starea-civila/Inregistrarea-decesului/</t>
  </si>
  <si>
    <t>Universitatea "Alexandru Ioan Cuza" Iasi</t>
  </si>
  <si>
    <t>http://admitere.uaic.ro/ghidul-complet-al-studiilor/</t>
  </si>
  <si>
    <t>Academia de Studii Economice din Bucuresti</t>
  </si>
  <si>
    <t>https://www.ase.ro/index.asp</t>
  </si>
  <si>
    <t>Universitatea Babe_-Bolyai</t>
  </si>
  <si>
    <t>https://www.ubbcluj.ro/ro/facultati/</t>
  </si>
  <si>
    <t>Universitatea Ovidius Constanta</t>
  </si>
  <si>
    <t>https://www.univ-ovidius.ro/educatie/facultati</t>
  </si>
  <si>
    <t>Universitatea de Vest Timisoara</t>
  </si>
  <si>
    <t>https://www.uvt.ro/ro/educatie/facultati/</t>
  </si>
  <si>
    <t>https://admitere.uaic.ro/</t>
  </si>
  <si>
    <t>https://admitere.ubbcluj.ro/ro/</t>
  </si>
  <si>
    <t>https://admitere.univ-ovidius.ro/</t>
  </si>
  <si>
    <t>Academia de Studii Economice Bucuresti</t>
  </si>
  <si>
    <t>https://admitere.ase.ro/licenta2020/index.asp</t>
  </si>
  <si>
    <t>https://admitere.uvt.ro/</t>
  </si>
  <si>
    <t>https://admission.univ-ovidius.ro/v2/how-to-apply/</t>
  </si>
  <si>
    <t>https://admitere.uaic.ro/admissions/</t>
  </si>
  <si>
    <t>Ministerului Educa?iei Na?ionale ?i Cercetrii ?tiin?ifice - Agentia de Credite si Burse de Studii</t>
  </si>
  <si>
    <t>https://roburse.ro/agentia/</t>
  </si>
  <si>
    <t>Ministerul Afacerilor Externe</t>
  </si>
  <si>
    <t>http://www.mae.ro/node/1727</t>
  </si>
  <si>
    <t>Academia de Studii Economice Bucuresti - Directia Sociala</t>
  </si>
  <si>
    <t>http://social.ase.ro/</t>
  </si>
  <si>
    <t>https://www.uaic.ro/studenti/burse/</t>
  </si>
  <si>
    <t>https://www.ubbcluj.ro/ro/studenti/burse/regulament_burse</t>
  </si>
  <si>
    <t>http://www.webstudent.ase.ro/Login1.aspx?ReturnUrl=%2f</t>
  </si>
  <si>
    <t>https://simsweb.uaic.ro/eSIMS/MyLogin.aspx</t>
  </si>
  <si>
    <t>https://login.e-uvt.ro/aai/module.php/core/loginuserpassorg.php?AuthState=_e5b1fe243015faff9e6e2f260b060857d9ac926afb%3Ahttps%3A%2F%2Flogin.e-uvt.ro%2Faai%2Fsaml2%2Fidp%2FSSOService.php%3Fspentityid%3Dhttps%253A%252F%252Fstudentweb.uvt.ro%252Fums%252Fsaml%252Fmetadata%26cookieTime%3D1598101450</t>
  </si>
  <si>
    <t>https://carnet.univ-ovidius.ro/auth/login</t>
  </si>
  <si>
    <t>https://academicinfo.ubbcluj.ro/Info/</t>
  </si>
  <si>
    <t>https://cci.ubbcluj.ro/</t>
  </si>
  <si>
    <t>http://dri.univ-ovidius.ro/en/</t>
  </si>
  <si>
    <t>http://international.ase.ro/</t>
  </si>
  <si>
    <t>http://ri.uvt.ro/</t>
  </si>
  <si>
    <t>https://www.uaic.ro/en/international/international-students/</t>
  </si>
  <si>
    <t>http://centruldecariera.ase.ro/</t>
  </si>
  <si>
    <t>http://ccarma.centre.ubbcluj.ro/</t>
  </si>
  <si>
    <t>http://consiliere.univ-ovidius.ro/</t>
  </si>
  <si>
    <t>https://cariera.uaic.ro/</t>
  </si>
  <si>
    <t>https://www.uvt.ro/ro/educatie/studenti/organizatii-studentesti/cdc/</t>
  </si>
  <si>
    <t>Public agency (for development)</t>
  </si>
  <si>
    <t>http://ras.gov.rs/razvoj-preduzetnistva/preduzetnicki-servis/kako-da-zapocnete-svoj-biznis</t>
  </si>
  <si>
    <t>Public - National e-Government Portal eUprava managed by the Government of Serbia Office for IT and e-Government</t>
  </si>
  <si>
    <t>https://euprava.gov.rs/pokretanje-biznisa</t>
  </si>
  <si>
    <t>National employment service</t>
  </si>
  <si>
    <t>http://www.nsz.gov.rs/live/trazite-posao/edukacija</t>
  </si>
  <si>
    <t>http://ras.gov.rs/kreiraj-zivot/preduzetnicki-servis/kako-da-zapocnete-svoj-biznis</t>
  </si>
  <si>
    <t>http://www.nsz.gov.rs/live/trazite-posao/dok-trazite-posao/programi/pokreni-sopstveni-posao.cid205</t>
  </si>
  <si>
    <t>http://ras.gov.rs/razvoj-preduzetnistva/preduzetnicki-servis/finansijska-strana-poslovanja</t>
  </si>
  <si>
    <t>Chamber of Commerce</t>
  </si>
  <si>
    <t>http://poslovanje.rs/upload/documents/AccessToFinance/EducationalContents/UpravljanjeFinansijama/Finansiranje_MSP_u_Srbiji_za_NET.pdf</t>
  </si>
  <si>
    <t>Tax administration</t>
  </si>
  <si>
    <t>http://www.poreskauprava.gov.rs/sr/aktuelnosti/Ostalo/611/potrebno-vam-je-poresko-uverenje.html</t>
  </si>
  <si>
    <t>Public - Local Tax Administration portal</t>
  </si>
  <si>
    <t>https://lpa.gov.rs/</t>
  </si>
  <si>
    <t>Public - Business Registers Agency</t>
  </si>
  <si>
    <t>https://www.apr.gov.rs/%D1%83%D1%81%D0%BB%D1%83%D0%B3%D0%B5.1548.html</t>
  </si>
  <si>
    <t>Public agency (business registers)</t>
  </si>
  <si>
    <t>https://www.apr.gov.rs/%d0%bf%d0%be%d1%87%d0%b5%d1%82%d0%bd%d0%b0.3.html</t>
  </si>
  <si>
    <t>Public - Central Register of Compulsory Social Insurance</t>
  </si>
  <si>
    <t>https://www.croso.gov.rs/cir/index.php</t>
  </si>
  <si>
    <t>Central register for compulsory social insurance</t>
  </si>
  <si>
    <t>http://www.croso.gov.rs/cir/index.php</t>
  </si>
  <si>
    <t>https://www.apr.gov.rs/usluge/eusluge/eregistracija-osnivanja-preduzetnika.2406.html</t>
  </si>
  <si>
    <t>National e-Government Portal eUprava managed by the Government of Serbia Office for IT and e-Government</t>
  </si>
  <si>
    <t>Ministry of Environmental Protection</t>
  </si>
  <si>
    <t>https://www.ekologija.gov.rs/dozvole-obrasci/</t>
  </si>
  <si>
    <t>Private internet website (law and economics)</t>
  </si>
  <si>
    <t>https://www.paragraf.rs/obrasci-paragraf/obrasci-zastita-zivotne-sredine-ostalo.html</t>
  </si>
  <si>
    <t>Institute for Occupational Safety</t>
  </si>
  <si>
    <t>http://www.institut.co.rs/zahtevi-zastita-zivotne-sredine/</t>
  </si>
  <si>
    <t>http://www.nsz.gov.rs/app/public/candidate/registration.html</t>
  </si>
  <si>
    <t>http://www.nsz.gov.rs/live/trazite-posao/dok-trazite-posao/nezaposleni/prijavljivanje-na-evidenciju.cid204</t>
  </si>
  <si>
    <t>https://euprava.gov.rs/trazim-posao</t>
  </si>
  <si>
    <t>Private internet website</t>
  </si>
  <si>
    <t>www.slamarica.com</t>
  </si>
  <si>
    <t>http://www.nsz.gov.rs/live/trazite-posao/dok-trazite-posao/nezaposleni/nov_ana_naknada.cid245</t>
  </si>
  <si>
    <t>Public - National Emoloyment Service</t>
  </si>
  <si>
    <t>https://www.paragraf.rs/propisi/zakon_o_socijalnoj_zastiti.html</t>
  </si>
  <si>
    <t>http://www.nsz.gov.rs/live/trazite-posao/dok-trazite-posao/nezaposleni/rok_za_podno_enje_zahteva.cid538</t>
  </si>
  <si>
    <t>Public - Republic Health Insurance Fund</t>
  </si>
  <si>
    <t>https://rfzo.rs/index.php/osiguranalica/zdr-knjizice</t>
  </si>
  <si>
    <t>http://www.nsz.gov.rs/live/trazite-posao/dok-trazite-posao</t>
  </si>
  <si>
    <t>http://www.nsz.gov.rs/live/trazite-posao/dok-trazite-posao/programi/programi_za_osobe_sa_invaliditetom.cid285</t>
  </si>
  <si>
    <t>http://www.nsz.gov.rs/live/digitalAssets/1/1844_uputstvo_o_rokovima_i_na__inu_javljanja_korisnika_privremene_naknade_u_nsz.pdf</t>
  </si>
  <si>
    <t>Private firm (internet portal)</t>
  </si>
  <si>
    <t>http://poreznadohodak.rs/</t>
  </si>
  <si>
    <t>Public - eTaxation Portal managed by Tax Administration</t>
  </si>
  <si>
    <t>http://www.purs.gov.rs/e-porezi/portal.html.</t>
  </si>
  <si>
    <t>http://www.poreskauprava.gov.rs/sr/fizicka-lica/pregled-propisa/korisnicka-uputstva/2177/korisnicko-uputstvo-za-podnosenje-prijave-za-godisnji-porez-na-dohodak-gradjana-u-elektronskom-obliku.html</t>
  </si>
  <si>
    <t>https://www.penzin.rs/kako-se-obracunava-penzija-u-srbiji/</t>
  </si>
  <si>
    <t>Pension and disability insurance fund</t>
  </si>
  <si>
    <t>https://www.pio.rs/kalkulator/</t>
  </si>
  <si>
    <t>https://euprava.gov.rs/odlazak-u-penziju</t>
  </si>
  <si>
    <t>https://esalter.pio.rs/</t>
  </si>
  <si>
    <t>https://www.pio.rs/sr/ostvarivane-prava</t>
  </si>
  <si>
    <t>https://www.pio.rs/sr/osiguranje</t>
  </si>
  <si>
    <t>https://www.penzin.rs/sporazumi-o-socijalnom-osiguranju-sa-drugim-drzavama/</t>
  </si>
  <si>
    <t>https://euprava.gov.rs/porodicni-zivot/</t>
  </si>
  <si>
    <t>https://euprava.gov.rs/usluge/5184</t>
  </si>
  <si>
    <t xml:space="preserve">Municipality Novi Beograd </t>
  </si>
  <si>
    <t>https://novibeograd.rs/?lang=lat</t>
  </si>
  <si>
    <t>Municipality Palilula</t>
  </si>
  <si>
    <t>http://www.palilula.org.rs/index.php</t>
  </si>
  <si>
    <t>Municipality Zvezdara</t>
  </si>
  <si>
    <t>https://zvezdara.rs/</t>
  </si>
  <si>
    <t>City of Pozarevac</t>
  </si>
  <si>
    <t>https://pozarevac.rs/</t>
  </si>
  <si>
    <t>Municipality Arilje</t>
  </si>
  <si>
    <t>https://arilje.org.rs/</t>
  </si>
  <si>
    <t>City of Pirot</t>
  </si>
  <si>
    <t>https://www.pirot.rs/index.php/sr/</t>
  </si>
  <si>
    <t>https://www.gu.ni.rs/e-servisi/</t>
  </si>
  <si>
    <t>Municipality Vracar</t>
  </si>
  <si>
    <t>https://vracar.rs/</t>
  </si>
  <si>
    <t>Municipality Backi Petrovac</t>
  </si>
  <si>
    <t>https://www.backipetrovac.rs/</t>
  </si>
  <si>
    <t>https://euprava.gov.rs/%C5%BEivotna-oblast/15/%C5%BEivotna-situacija/46</t>
  </si>
  <si>
    <t>Public - Ministry of Interior</t>
  </si>
  <si>
    <t>http://www.mup.gov.rs/wps/portal/sr/gradjani/dokumenta/putne+isprave/biometrijski+pasos</t>
  </si>
  <si>
    <t>https://novibeograd.rs/%D0%B5-%D1%83%D0%BF%D1%80%D0%B0%D0%B2%D0%B0/narucivanje-dokumenata/prijava-smrti/?lang=lat</t>
  </si>
  <si>
    <t>http://www.palilula.org.rs/e.php?pID=210&amp;lng=srb</t>
  </si>
  <si>
    <t>http://zvezdara.rs/e-uprava/prijava-smrti/</t>
  </si>
  <si>
    <t>Cemeteries centre internet page</t>
  </si>
  <si>
    <t>https://groblja.rs/rs/prijavasmrti</t>
  </si>
  <si>
    <t>Public utility company Novi Sad</t>
  </si>
  <si>
    <t>https://www.lisje.com/dezurni-centar/</t>
  </si>
  <si>
    <t>Private funeral service Subotica</t>
  </si>
  <si>
    <t>http://sarkofag.com/sta-ako-dodje-do-smrtnog-slucaja/</t>
  </si>
  <si>
    <t>Public utility company for funeral services Belgrade</t>
  </si>
  <si>
    <t>http://www.beogradskagroblja.rs/page/100087/cnt/de%C5%BEurni-centar.sr-Latn-CS.htm</t>
  </si>
  <si>
    <t>https://pozarevac.rs/?servisne_informacije&amp;info=15</t>
  </si>
  <si>
    <t>https://arilje.org.rs/component/content/article/1388.html?language=sr-YU</t>
  </si>
  <si>
    <t>https://www.pirot.rs/index.php/sr/servisi-gradana/maticni-poslovi/103-upis-cinjenice-smrti-u-maticnu-knjigu-umrlih</t>
  </si>
  <si>
    <t>http://www.eservis.ni.rs/giljotina/egfVwOdlukaWebview.aspx?Sifra=GRS.3-15</t>
  </si>
  <si>
    <t>https://vracar.rs/%D0%B8%D0%B7%D0%B2%D0%BE%D0%B4-%D0%B8%D0%B7-%D0%BC%D0%B0%D1%82%D0%B8%D1%87%D0%BD%D0%B5-%D0%BA%D1%9A%D0%B8%D0%B3%D0%B5-%D1%83%D0%BC%D1%80%D0%BB%D0%B8%D1%85/?lang=en</t>
  </si>
  <si>
    <t>https://www.backipetrovac.rs/virtuelni-maticar/izvod-iz-maticne-knjige-umrlih</t>
  </si>
  <si>
    <t>https://www.kragujevac.rs/e-usluge/maticne-knjige/</t>
  </si>
  <si>
    <t>https://euprava.gov.rs/studiranje</t>
  </si>
  <si>
    <t>University of Belgrade</t>
  </si>
  <si>
    <t>http://bg.ac.rs/sr/upis/upis.php</t>
  </si>
  <si>
    <t>University of Novi Sad</t>
  </si>
  <si>
    <t>https://www.uns.ac.rs/index.php/c-studije/za-buduce-studente/upis-na-studije-uns-a</t>
  </si>
  <si>
    <t>University of Kragujevac</t>
  </si>
  <si>
    <t>https://www.kg.ac.rs/upisi.php</t>
  </si>
  <si>
    <t>Ministry of Education, Science and Technological Development</t>
  </si>
  <si>
    <t>http://www.mpn.gov.rs/prosveta/ucenicki-studenstski-standard-i-investicije/</t>
  </si>
  <si>
    <t>Association of students with disabilities</t>
  </si>
  <si>
    <t>https://www.najstudent.com/</t>
  </si>
  <si>
    <t>School of computing, University Union</t>
  </si>
  <si>
    <t>https://servis.raf.edu.rs/</t>
  </si>
  <si>
    <t>Faculty of electronic engineering, University of Nis</t>
  </si>
  <si>
    <t>https://sip.elfak.ni.ac.rs/</t>
  </si>
  <si>
    <t>Faculty of technical sciences, University of Novi Sad</t>
  </si>
  <si>
    <t>https://ssluzba.ftn.uns.ac.rs/touchmain/</t>
  </si>
  <si>
    <t>University of Belgrade - Faculty of Electrical Engineering</t>
  </si>
  <si>
    <t>https://student.etf.bg.ac.rs/security/login.jsf;jsessionid=AD80B639AE54A78E8C28B2EC377D8B27.ws-app1</t>
  </si>
  <si>
    <t>University of Belgrade - Faculty of Organizational Sciences</t>
  </si>
  <si>
    <t>https://student.fon.bg.ac.rs/security/login.jsf;jsessionid=922EAED797F19D51C1F470465DB2899B</t>
  </si>
  <si>
    <t>Megatrend University</t>
  </si>
  <si>
    <t>http://en.international.megatrend.edu.rs/</t>
  </si>
  <si>
    <t>http://www.bg.ac.rs/en/international/international.php?submenuheader=10</t>
  </si>
  <si>
    <t>https://www.kg.ac.rs/odeljenje_medjunarodna_saradnja.php</t>
  </si>
  <si>
    <t>Ministry of youth and sports</t>
  </si>
  <si>
    <t>https://www.mladisuzakon.gov.rs/</t>
  </si>
  <si>
    <t>University of Belgrade (centre for carier development)</t>
  </si>
  <si>
    <t>http://www.razvojkarijere.bg.ac.rs/</t>
  </si>
  <si>
    <t>https://www.studentskizivot.com/studentske-prakse/</t>
  </si>
  <si>
    <t>Government Agencies</t>
  </si>
  <si>
    <t>https://www.verksamt.se/alla-e-tjanster/din-checklista</t>
  </si>
  <si>
    <t>https://www.verksamt.se/fundera/skapa-en-affarsplan</t>
  </si>
  <si>
    <t>https://www.verksamt.se/starta/finansiera-starten</t>
  </si>
  <si>
    <t>https://www.verksamt.se/starta/starta-och-registrera-ditt-foretag</t>
  </si>
  <si>
    <t>https://www.verksamt.se/starta/skatter-och-avgifter</t>
  </si>
  <si>
    <t>National Insurance Office</t>
  </si>
  <si>
    <t>https://www.forsakringskassan.se/privatpers/foretagare</t>
  </si>
  <si>
    <t>https://www.verksamt.se/lamna-uppgifter-och-sok-tillstand</t>
  </si>
  <si>
    <t>Swedish Public Employment Service</t>
  </si>
  <si>
    <t>https://arbetsformedlingen.se/other-languages/english-engelska/arbetslos---vad-hander-nu/skriv-in-dig</t>
  </si>
  <si>
    <t>Swedish Federation of Unemployment Insurance Funds</t>
  </si>
  <si>
    <t>https://www.sverigesakassor.se/for-arbetssokande/sok-ersattning/</t>
  </si>
  <si>
    <t>https://arbetsformedlingen.se/for-arbetssokande/arbetslos---vad-hander-nu/ersattning-fran-a-kassa</t>
  </si>
  <si>
    <t>National Ministry of Justice</t>
  </si>
  <si>
    <t>https://www.domstol.se/amnen/overklaga-myndighetsbeslut/socialforsakring/sa-overklagar-du-socialforsakringsbeslut/</t>
  </si>
  <si>
    <t>https://www.forsakringskassan.se/privatpers/arbetssokande</t>
  </si>
  <si>
    <t>National Board for Consumer Policies</t>
  </si>
  <si>
    <t>https://www.konsumentverket.se/om-konsumentverket/vart-arbete/privatekonomi/budgetkalkylen/</t>
  </si>
  <si>
    <t>Public Collection Agency</t>
  </si>
  <si>
    <t>https://www.kronofogden.se/Villbetala.html</t>
  </si>
  <si>
    <t>https://arbetsformedlingen.se/for-arbetssokande/extra-stod/for-dig-som-ar-sjukskriven</t>
  </si>
  <si>
    <t>https://www.forsakringskassan.se/!ut/p/z0/jcsxDsIwDIXhszBkThAbW4W4ACxVl8gBE0LAsWw3iNvTrkyMv973_ORHPxH0ksFKI3guPb4vrz2D3d12N7hwaGRIdj7GEyo30tLRBZbSwRhFXdDHXF0ASWiqrQJdF3BrgumT81pxFYxEhXJchvhjZU5Savz_4rkOmy_h8T-c/</t>
  </si>
  <si>
    <t>https://www.forsakringskassan.se/privatpers/funktionsnedsattning</t>
  </si>
  <si>
    <t>https://arbetsformedlingen.se/for-arbetssokande/arbetslos---vad-hander-nu/aktivitetsrapportera</t>
  </si>
  <si>
    <t>https://arbetsformedlingen.se/other-languages/english-engelska/arbetslos---vad-hander-nu/infor-planeringssamtalet</t>
  </si>
  <si>
    <t>https://arbetsformedlingen.se/for-arbetssokande/arbetslos---vad-hander-nu/skriv-ut-dig</t>
  </si>
  <si>
    <t>https://www.skatteverket.se/privat/deklaration.4.2b543913a42158acf800013508.html</t>
  </si>
  <si>
    <t>Retirement Ministry and Insurance providers</t>
  </si>
  <si>
    <t>https://www.minpension.se/</t>
  </si>
  <si>
    <t>Retirement Ministry</t>
  </si>
  <si>
    <t>https://www.pensionsmyndigheten.se/ga-i-pension/ansok-om-pension/ansok-om-allman-pension</t>
  </si>
  <si>
    <t>https://www.pensionsmyndigheten.se/for-pensionarer/pensionar-utanfor-sverige/du-som-ar-bosatt-utanfor-sverige</t>
  </si>
  <si>
    <t>National Insurance Agency</t>
  </si>
  <si>
    <t>https://www.forsakringskassan.se/privatpers/foralder</t>
  </si>
  <si>
    <t>https://www.skatteverket.se/privat/folkbokforing/namn/ansokomnamnforettnyfottbarn.4.515a6be615c637b9aa49013.html</t>
  </si>
  <si>
    <t>City of Göteborg</t>
  </si>
  <si>
    <t>https://goteborg.se/wps/portal/start/social--och-familjefragor/familj-barn-och-ungdom/stod-till-familjen/familjeratt/faststalla-faderskap-foraldraskap/!ut/p/z1/04_Sj9CPykssy0xPLMnMz0vMAfIjo8ziAwy9Ai2cDB0N_N0t3Qw8Q7wD3Py8fdzDvEz1wwkpiAJKG-AAjgZQ_ejCTkFGTsYGBu7-RmD9BO3HYwEB_QW5oaGhjoqKAPgA-LY!/dz/d5/L2dBISEvZ0FBIS9nQSEh/</t>
  </si>
  <si>
    <t>City of Linköping</t>
  </si>
  <si>
    <t>https://www.linkoping.se/omsorg-och-hjalp/barn-ungdom-och-familj/faststalla-faderskap-och-foraldraskap/</t>
  </si>
  <si>
    <t>City of Stockholm</t>
  </si>
  <si>
    <t>https://socialtstod.stockholm/familj-och-barn/faderskap-foraldraskap/</t>
  </si>
  <si>
    <t>City of Malmö</t>
  </si>
  <si>
    <t>https://malmo.se/Service/Stod-och-omsorg/Familjefragor/Faderskap-och-foraldraskap.html#:~:text=Om%20ett%20nyf%C3%B6tt%20barns%20f%C3%B6r%C3%A4ldrar,anm%C3%A4ls%20detta%20sedan%20till%20Skatteverket.</t>
  </si>
  <si>
    <t>City of Uppsala</t>
  </si>
  <si>
    <t>https://www.uppsala.se/stod-och-omsorg/stod-till-barn-ungdom-och-familj/familjeratt/faststalla-faderskap-och-foraldraskap</t>
  </si>
  <si>
    <t>City of Vasteras</t>
  </si>
  <si>
    <t>https://www.vasteras.se/omsorg-stod-och-hjalp/familj-barn-och-ungdom/stod-till-familjen/faderskap-foraldraskap.html</t>
  </si>
  <si>
    <t>City of Orebro</t>
  </si>
  <si>
    <t>https://www.orebro.se/omsorg--stod/stod-till-barn-unga--familj/familj-foraldraskap--relationer/faststalla-faderskap-foraldraskap.html</t>
  </si>
  <si>
    <t>City of Helsingborg</t>
  </si>
  <si>
    <t>https://helsingborg.se/omsorg-och-stod/familj-barn-och-ungdom/familjeratt/faderskap/#:~:text=Boka%20tid%20f%C3%B6r%20att%20bekr%C3%A4fta%20faderskapet%20eller%20f%C3%B6r%C3%A4ldraskapet&amp;text=F%C3%B6r%20att%20anv%C3%A4nda%20e%2Dtj%C3%A4nsten,Bekr%C3%A4fta%20faderskap%2C%20sammanboende%20f%C3%B6r%C3%A4ldrar.</t>
  </si>
  <si>
    <t>City of Nörkopping</t>
  </si>
  <si>
    <t>https://www.norrkoping.se/stod-och-omsorg/barn-ungdom-och-familj/familjeratt/faderskap-och-foraldraskap.html#:~:text=N%C3%A4r%20ett%20barn%20med%20ogifta,familjer%C3%A4ttsenheten%20f%C3%B6r%20att%20fastst%C3%A4lla%20faderskapet.</t>
  </si>
  <si>
    <t>City of Jonkoping</t>
  </si>
  <si>
    <t>https://www.jonkoping.se/omsorghjalp/foralderjkpgdittstodiforaldraskapet/familjeratt.4.40ae8bf0168c3250755a9f9.html#:~:text=Faderskap%2C%20f%C3%B6r%C3%A4ldraskap,ni%20ocks%C3%A5%20anm%C3%A4la%20gemensam%20v%C3%A5rdnad.</t>
  </si>
  <si>
    <t>City of Lund</t>
  </si>
  <si>
    <t>https://www.lund.se/omsorg--hjalp/familj-barn-och-ungdom/familjeratten/faderskap/#:~:text=N%C3%A4r%20ett%20barn%20f%C3%B6ds%20kan,har%20gemensamma%20barn%20sedan%20tidigare.</t>
  </si>
  <si>
    <t>City of Umea</t>
  </si>
  <si>
    <t>https://www.umea.se/umeakommun/omsorgochhjalp/familjbarnochungdom/foraldraskapfaderskap.4.bbd1b101a585d7048000175522.html#:~:text=Enligt%20lag%20har%20alla%20barn,gifta%20sig%20f%C3%B6re%20barnets%20f%C3%B6delse.</t>
  </si>
  <si>
    <t>City of Gavle</t>
  </si>
  <si>
    <t>https://www.gavle.se/service-och-information/omsorg-och-stod/stod-och-information-for-familj-barn-och-unga/faststalla-vem-som-ar-foralder-till-ett-barn/#:~:text=Skeppargatan%2015%20A.-,Bekr%C3%A4fta%20innan%20barnet%20%C3%A4r%20f%C3%B6tt,f%C3%B6r%20att%20boka%20en%20tid.</t>
  </si>
  <si>
    <t>City of Boras</t>
  </si>
  <si>
    <t>https://www.boras.se/omsorgochstod/stodtillfamiljbarnochunga/familjochforaldraskap/faststallandeavfaderskapochforaldraskap.4.5b67f28d1584e5b72783a31.html#:~:text=Ni%20som%20har%20f%C3%A5tt%20barn,ha%20gemensam%20v%C3%A5rdnad%20om%20barnet.</t>
  </si>
  <si>
    <t>City of Sodertalje</t>
  </si>
  <si>
    <t>https://www.sodertalje.se/omsorg-och-socialt-stod/barn-ungdom-och-familj/stod-till-barn-unga-och-foraldrar/familjeratt/#:~:text=Om%20ni%20f%C3%B6r%C3%A4ldrar%20inte%20bor,skriver%20d%C3%A4refter%20p%C3%A5%20en%20faderskapsbekr%C3%A4ftelse.</t>
  </si>
  <si>
    <t>https://www.skatteverket.se/privat/folkbokforing/aktenskapochpartnerskap/forevigselnhindersprovning.4.76a43be412206334b89800020477.html</t>
  </si>
  <si>
    <t>https://www.skatteverket.se/privat/folkbokforing/aktenskapochpartnerskap/skilsmassapartnerskapsskillnad.4.76a43be412206334b89800020622.html#:~:text=F%C3%B6r%20att%20f%C3%A5%20skilsm%C3%A4ssa%20v%C3%A4nder,uppl%C3%B6sning%20av%20ett%20registrerat%20partnerskap.</t>
  </si>
  <si>
    <t>https://www.domstol.se/amnen/familj/skilsmassa/</t>
  </si>
  <si>
    <t>Polisen</t>
  </si>
  <si>
    <t>https://polisen.se/tjanster-tillstand/pass-och-nationellt-id-kort/</t>
  </si>
  <si>
    <t>https://www.skatteverket.se/privat/folkbokforing/bestallpersonbevis.4.18e1b10334ebe8bc80003671.html#!/</t>
  </si>
  <si>
    <t>https://www.forsakringskassan.se/privatpers/e-tjanster-blanketter-och-informationsmaterial/!ut/p/z1/04_Sj9CPykssy0xPLMnMz0vMAfIjo8ziTTxcnA3dnQ283b3DDAwcXZ1cQ70cTdw9TEz1w8EKDHAARwP9KEL6o1CVWLgbmxo4BgYYGpv4G3l5BRtAFeCxoiA3wiDTUVERAIWBSsw!/?1dmy&amp;urile=wcm%3apath%3a%2Fcontentse_responsive%2Fprivatpers%2Fresa_arbeta_studera_eller_fa_vard_utomlands%2Fresa_utomlands%2Frubrik_resa_utomlands</t>
  </si>
  <si>
    <t>Swedish council for higher education</t>
  </si>
  <si>
    <t>https://www.studera.nu/jamfor-utbildning/</t>
  </si>
  <si>
    <t>https://www.antagning.se/se/start</t>
  </si>
  <si>
    <t>Swedish Council for higher education</t>
  </si>
  <si>
    <t>https://www.antagning.se/sv/</t>
  </si>
  <si>
    <t>Swedish Board of Student Finance</t>
  </si>
  <si>
    <t>https://tjanster.csn.se/bas/inloggning/valjInloggningssattOidentifierad.do?session_valdAction=ansokOmStudieMedel/ansokanOmStudiemedel.do&amp;session_context=/studiemedel</t>
  </si>
  <si>
    <t>https://tjanster.csn.se/rut/beviljningstartsida.do?javascript=on</t>
  </si>
  <si>
    <t>https://www.csn.se/bidrag-och-lan/studiestod/studiemedel.html#Hurmycket</t>
  </si>
  <si>
    <t>https://www.csn.se/bidrag-och-lan/for-din-situation/studera-utomlands.html</t>
  </si>
  <si>
    <t>University of Gothenburg</t>
  </si>
  <si>
    <t>http://studentportal.gu.se/?skipSSOCheck=true&amp;referer=http%3A%2F%2Fwww.gu.se%2F</t>
  </si>
  <si>
    <t>University of Stockholm</t>
  </si>
  <si>
    <t>https://www.su.se/utbildning/it-f%C3%B6r-studenter/studie-och-st%C3%B6dsystem</t>
  </si>
  <si>
    <t>University of Lund</t>
  </si>
  <si>
    <t>https://www.student.lu.se/uPortal/api/cookiecheck</t>
  </si>
  <si>
    <t>University of Umeå</t>
  </si>
  <si>
    <t>https://www.umu.se/student/avklarade-kurser-och-intyg/</t>
  </si>
  <si>
    <t>University of Uppsala</t>
  </si>
  <si>
    <t>https://studentportalen.uu.se/portal/portal/uusp?uusp-locale=sv#__utma=1.780832192.1351001922.1351001922.1351108874.2&amp;__utmb=1.22.10.1351108874&amp;__utmc=1&amp;__utmx=-&amp;__utmz=1.1351001922.1.1.utmcsr=(direct)|utmccn=(direct)|utmcmd=(none)|utmctr=%22caroline%20an</t>
  </si>
  <si>
    <t>https://www.lunduniversity.lu.se/international-admissions</t>
  </si>
  <si>
    <t>https://www.umu.se/student/studera-utomlands/utbytesstudier/</t>
  </si>
  <si>
    <t>https://www.su.se/utbildning/studera-utomlands</t>
  </si>
  <si>
    <t>https://www.uu.se/en/admissions/exchange/</t>
  </si>
  <si>
    <t>University of Göteborg</t>
  </si>
  <si>
    <t>https://studentportal.gu.se/minastudier/uf/internationalisering/utbytesstudier;jsessionid=89b5pujdjko3q5tygo50gin1?skipSSOCheck=true&amp;referer=https%3A%2F%2Fwww.gu.se%2F%3FsiteSearch%3Dtrue%26searchText%3Dutbytesstudier</t>
  </si>
  <si>
    <t>http://studentportal.gu.se/examen-och-arbetsliv/annonsportal?skipSSOCheck=true&amp;referer=http%3A%2F%2Fwww.gu.se%2Fomuniversitetet%2Fsamarbeten%2Fsamarbeta-med-vara-studenter%2Fannonsportalen</t>
  </si>
  <si>
    <t>https://www.lu.se/studera/examen-och-karriar/arbetslivssamverkan-stod-jobb-och-praktik</t>
  </si>
  <si>
    <t>https://www.umu.se/student/vi-hjalper-dig/studievagledning/</t>
  </si>
  <si>
    <t>https://www.su.se/utbildning/arbete-och-karri%C3%A4r/hitta-jobb-och-praktik</t>
  </si>
  <si>
    <t>https://www.uu.se/utbildning/kontakt/studievagledning/</t>
  </si>
  <si>
    <t> Ministry of Public Administration</t>
  </si>
  <si>
    <t>http://eugo.gov.si/en/starting/</t>
  </si>
  <si>
    <t>https://evem.gov.si/info/zacenjam/zelim-ustanoviti-podjetje/</t>
  </si>
  <si>
    <t>Ministry of Public Administration</t>
  </si>
  <si>
    <t>http://evem.gov.si/info/razmisljam/poslovni-nacrt/</t>
  </si>
  <si>
    <t>http://evem.gov.si/info/razmisljam/spodbude-za-podjetnistvo/</t>
  </si>
  <si>
    <t>Agency - InvestSlovenia Team</t>
  </si>
  <si>
    <t>https://investslovenia.spiritslovenia.eu/</t>
  </si>
  <si>
    <t>Agency - SloveniaPartner Team</t>
  </si>
  <si>
    <t>https://www.sloveniapartner.eu/</t>
  </si>
  <si>
    <t>https://evem.gov.si/evem/vpisEnoosebne.evem?sekcija=predlagatelji</t>
  </si>
  <si>
    <t>http://evem.gov.si/info/poslujem/zaposlovanje/pogodba-o-zaposlitvi-in-postopek-zaposlitve/prijava-v-obvezna-socialna-zavarovanja/</t>
  </si>
  <si>
    <t>http://evem.gov.si/info/poslujem/zaposlovanje/socialna-varnost-in-zavarovanja/</t>
  </si>
  <si>
    <t>Ministry of the environment and spatial planning, Slovenian environment agency</t>
  </si>
  <si>
    <t>https://www.gov.si/drzavni-organi/organi-v-sestavi/agencija-za-okolje/storitve-agencije-za-okolje/</t>
  </si>
  <si>
    <t>Employment Service of Slovenia (ESS)</t>
  </si>
  <si>
    <t>https://www.ess.gov.si/iskalci_zaposlitve/prijava_brezposelne_osebe</t>
  </si>
  <si>
    <t>https://www.poiscidelo.si/</t>
  </si>
  <si>
    <t>https://www.ess.gov.si/iskalci_zaposlitve/denarno_nadomestilo</t>
  </si>
  <si>
    <t>http://m.ess.gov.si/prijava-odjava-denarno-nadomestilo#item-4</t>
  </si>
  <si>
    <t>https://e-uprava.gov.si/podrocja/delo-upokojitev/brezposelnost-iskanje-dela/pravice-brezposelne-osebe.html</t>
  </si>
  <si>
    <t>The social work centre</t>
  </si>
  <si>
    <t>https://www.gov.si/drzavni-organi/ministrstva/ministrstvo-za-delo-druzino-socialne-zadeve-in-enake-moznosti/storitve/</t>
  </si>
  <si>
    <t>https://www.ess.gov.si/storitve/obrazci/obrazci_za_brezposelne</t>
  </si>
  <si>
    <t>https://www.gov.si/podrocja/socialna-varnost/socialne-pomoci-subvencije-in-znizana-placila/</t>
  </si>
  <si>
    <t>https://www.gov.si/zbirke/storitve/oprostitev-placila-socialnovarstvenih-storitev/</t>
  </si>
  <si>
    <t>evem.si</t>
  </si>
  <si>
    <t>http://www.evem.si/davcno-svetovanje/</t>
  </si>
  <si>
    <t>e-Vem</t>
  </si>
  <si>
    <t>https://evem.gov.si/info/dejavnosti/dejavnost/14294/prikaziDejavnost/</t>
  </si>
  <si>
    <t>National institute of public health</t>
  </si>
  <si>
    <t>https://www.nijz.si/sl/programi-in-projekti</t>
  </si>
  <si>
    <t>Zavod za zdravstveno zavarovanje Slovenije</t>
  </si>
  <si>
    <t>https://zavarovanec.zzzs.si/wps/portal/portali/azos/vkljucitev_ozz_kzz/vkljucitev_v_ozz/</t>
  </si>
  <si>
    <t>e-uprava</t>
  </si>
  <si>
    <t>https://e-uprava.gov.si/podrocja/sociala-zdravje-smrt/zdravje/sociala-zdravstveno.html</t>
  </si>
  <si>
    <t>The Health Insurance Institute of Slovenia</t>
  </si>
  <si>
    <t>http://www.zzzs.si/</t>
  </si>
  <si>
    <t>Pension and Disability Insurance Institute of Slovenia</t>
  </si>
  <si>
    <t>https://www.zpiz.si/cms/content2019vsebina/invalidnost-zpiz</t>
  </si>
  <si>
    <t>https://www.nijz.si/sl/podatki/bolniski-stalez</t>
  </si>
  <si>
    <t>Center for social work Slovenija</t>
  </si>
  <si>
    <t>https://www.csd-slovenije.si/delovna-podrocja/</t>
  </si>
  <si>
    <t>https://www.ess.gov.si/iskalci_zaposlitve</t>
  </si>
  <si>
    <t>https://www.zpiz.si/wps/portal/infozpiz2/</t>
  </si>
  <si>
    <t>https://www.zpiz.si/</t>
  </si>
  <si>
    <t>https://www.zpiz.si/cms/content2019/ve-o-postopku-za-uveljavljanje-in-varstvo-pravic-</t>
  </si>
  <si>
    <t>https://www.zpiz.si/cms/content2019/pokojnine</t>
  </si>
  <si>
    <t>https://e-uprava.gov.si/podrocja/druzina-otroci-zakonska-zveza/rojstvo.html</t>
  </si>
  <si>
    <t>https://e-uprava.gov.si/podrocja/druzina-otroci-zakonska-zveza/vodic-rojstvo/vprasanje/da/da/prvi-otrok.html?mgnlFormToken=UBBjnBUK5r5IWFLtr1bvppf7HSos7IcW</t>
  </si>
  <si>
    <t>https://e-uprava.gov.si/podrocja/druzina-otroci-zakonska-zveza/rojstvo/priznavanje-ocetovstva.html</t>
  </si>
  <si>
    <t>https://e-uprava.gov.si/podrocja/druzina-otroci-zakonska-zveza/pravice-prejemki-druzine/otroski-dodatek.html</t>
  </si>
  <si>
    <t>Administrative Units</t>
  </si>
  <si>
    <t>https://e-uprava.gov.si/podrocja/druzina-otroci-zakonska-zveza.html</t>
  </si>
  <si>
    <t>https://e-uprava.gov.si/si/podrocja/osebni-dokumenti-potrdila-selitev/osebni-dokumenti/potni-list</t>
  </si>
  <si>
    <t>https://e-uprava.gov.si/podrocja/osebni-dokumenti-potrdila-selitev/potrdila-izpiski/izpisek-iz-mr-o-rojstvu.html</t>
  </si>
  <si>
    <t>https://www.zzzs.si/tujina1</t>
  </si>
  <si>
    <t>https://e-uprava.gov.si/podrocja/sociala-zdravje-smrt/smrt/prijava-smrti.html</t>
  </si>
  <si>
    <t>Ministry of Education, Science and Sport</t>
  </si>
  <si>
    <t>https://portal.evs.gov.si/</t>
  </si>
  <si>
    <t>https://portal.evs.gov.si/prijava/</t>
  </si>
  <si>
    <t>https://e-uprava.gov.si/podrocja/izobrazevanje-kultura/stipendije/drzavna-stipendija.html</t>
  </si>
  <si>
    <t>Multiple universities</t>
  </si>
  <si>
    <t>https://www.uni-lj.si/studij/osnovne_informacije/pravice-in-ugodnosti-studentov</t>
  </si>
  <si>
    <t>ISIC Slovenija</t>
  </si>
  <si>
    <t>https://www.isic.si/program/2/popusti-in-ugodnosti.html</t>
  </si>
  <si>
    <t>https://www.gov.si/teme/subvencionirana-studentska-prehrana/</t>
  </si>
  <si>
    <t>Ministry of infrastructure</t>
  </si>
  <si>
    <t>https://e-uprava.gov.si/podrocja/izobrazevanje-kultura/visoka-in-visja-sola/subvencionirana-vozovnica.html</t>
  </si>
  <si>
    <t>https://e-uprava.gov.si/podrocja/izobrazevanje-kultura/visoka-in-visja-sola/subvencija-za-bivanje-studentov.html</t>
  </si>
  <si>
    <t>The Public Scholarship, Development, Disability and Maintenence Fund of the Republic of Slovenia</t>
  </si>
  <si>
    <t>https://www.srips-rs.si/en</t>
  </si>
  <si>
    <t>https://zakonodaja.com/zakon/zstip-1/vii-del-mirovanje-in-prenehanje-stipendijskega-razmerja-ter-vracilo-stipendije</t>
  </si>
  <si>
    <t>University of Ljubljana</t>
  </si>
  <si>
    <t>https://kc.uni-lj.si</t>
  </si>
  <si>
    <t>University of Maribor</t>
  </si>
  <si>
    <t>https://kc.um.si/</t>
  </si>
  <si>
    <t>University of Primorska</t>
  </si>
  <si>
    <t>https://www.upr.si/si</t>
  </si>
  <si>
    <t>Euro-Mediterranean University</t>
  </si>
  <si>
    <t>https://emuni.si/</t>
  </si>
  <si>
    <t>https://www.um.si/mednarodno-sodelovanje/splosno/Strani/default.aspx</t>
  </si>
  <si>
    <t>University of Nova Gorica</t>
  </si>
  <si>
    <t>http://www.ung.si/sl/mednarodna-pisarna/</t>
  </si>
  <si>
    <t>https://kc.uni-lj.si/domov.html</t>
  </si>
  <si>
    <t>https://kariernicenter.upr.si/si</t>
  </si>
  <si>
    <t>Electronic Services Portal of the Ministry of Economy of the SR</t>
  </si>
  <si>
    <t>https://portal.mhsr.sk/podpora-podnikatelov/poskytovanie-vseobecneho-poradenstva-msp/</t>
  </si>
  <si>
    <t>https://www.slovensko.sk/sk/zivotne-situacie/zivotna-situacia/_registracia-zivnosti/</t>
  </si>
  <si>
    <t>europa.eu</t>
  </si>
  <si>
    <t>https://europa.eu/youreurope/business/index_sk.htm</t>
  </si>
  <si>
    <t>SBA</t>
  </si>
  <si>
    <t>http://www.sbagency.sk/podnikatelsky-plan-ako-na-to#.W0ScyNUzarJ</t>
  </si>
  <si>
    <t>Ministry of Economy of the Slovak Republic</t>
  </si>
  <si>
    <t>http://www.economy.gov.sk/podnikatelske-prostredie</t>
  </si>
  <si>
    <t>https://www.slovensko.sk/sk/najst-sluzbu?CurrentPage=1&amp;ServiceTitle=Informovanie%20o%20mo%C5%BEnostiach%20podpory%20podnikania</t>
  </si>
  <si>
    <t>https://www.slovensko.sk/sk/agendy/agenda/_elektronicke-ohlasenie-zivnosti</t>
  </si>
  <si>
    <t>https://www.slovensko.sk/sk/e-sluzby/or-zapis-zmena-vymaz</t>
  </si>
  <si>
    <t>Financial Office</t>
  </si>
  <si>
    <t>https://www.financnasprava.sk/sk/podnikatelia/dane/dan-z-pridanej-hodnoty/registracna-povinnost-pre-dph</t>
  </si>
  <si>
    <t>http://www.socpoist.sk/formulare-ohc/48016s</t>
  </si>
  <si>
    <t>Social Security Office</t>
  </si>
  <si>
    <t>https://www.slovensko.sk/sk/agendy/agenda/_osoby-povinne-dochodkovo-poist-1</t>
  </si>
  <si>
    <t>VSZP</t>
  </si>
  <si>
    <t>https://www.vszp.sk/</t>
  </si>
  <si>
    <t>Dovera</t>
  </si>
  <si>
    <t>https://www.dovera.sk/poistenec/potrebujem-poradit/o-dovere/english-info</t>
  </si>
  <si>
    <t>Union</t>
  </si>
  <si>
    <t>https://www.union.sk/health-insurance-for-foreigners</t>
  </si>
  <si>
    <t>https://www.financnasprava.sk/sk/podnikatelia/dane/dan-z-prijmov/zamestnavatelia</t>
  </si>
  <si>
    <t>https://www.slovensko.sk/sk/zivotne-situacie/zivotna-situacia/_odvody-zamestnavatela-do-socia/</t>
  </si>
  <si>
    <t>https://www.socpoist.sk/formulare-ohc/48016s</t>
  </si>
  <si>
    <t>city Zilina</t>
  </si>
  <si>
    <t>https://e-sluzby.zilina.sk/sluzby/eGov-136.aspx</t>
  </si>
  <si>
    <t>https://e-sluzby.zilina.sk/sluzby/eGov-139.aspx</t>
  </si>
  <si>
    <t>city Koaice</t>
  </si>
  <si>
    <t>https://www.esluzbykosice.sk/info/302</t>
  </si>
  <si>
    <t>city Nitra</t>
  </si>
  <si>
    <t>https://www.nitra.sk/zobraz/sekciu/povolovanie-vyrubu-drevin</t>
  </si>
  <si>
    <t>https://www.nitra.sk/zobraz/sekciu/vydavanie-stanoviska-k-zriadeniu-zariadenia-na-zneskodnovanieuskladnenie-odpadu</t>
  </si>
  <si>
    <t>city Kosice</t>
  </si>
  <si>
    <t>Central office of labour, social affairs and family</t>
  </si>
  <si>
    <t>http://www.upsvar.sk/obcan/kto-moze-byt-evidovany-na-urade.html?page_id=12847</t>
  </si>
  <si>
    <t>https://www.slovensko.sk/sk/zivotne-situacie/zivotna-situacia/_podpora-v-nezamestnanosti/</t>
  </si>
  <si>
    <t>https://www.socpoist.sk:443/davka-v-nezamestnanosti</t>
  </si>
  <si>
    <t>http://www.socpoist.sk/724/4940s</t>
  </si>
  <si>
    <t>https://www.slovensko.sk/sk/agendy/agenda/_prispevok-na-byvanie</t>
  </si>
  <si>
    <t>Ministry of labor, social affairs and family</t>
  </si>
  <si>
    <t>https://www.employment.gov.sk/sk/rodina-socialna-pomoc/hmotna-nudza/davky-hmotnej-nudzi/prispevok-byvanie/</t>
  </si>
  <si>
    <t>https://www.slovensko.sk/sk/zivotne-situacie/zivotna-situacia/_bankrot-a-novy-zaciatok1/</t>
  </si>
  <si>
    <t>Ministry of Health of the Slovak Republic</t>
  </si>
  <si>
    <t>http://www.uvzsr.sk/en/</t>
  </si>
  <si>
    <t>http://www.socpoist.sk/invalidny-dochodok/1288s</t>
  </si>
  <si>
    <t>http://www.upsvar.sk/obcan-so-zdravotnym-postihnutim/obcan-s-tazkym-zdravotnym-postihnutim.html?page_id=12866</t>
  </si>
  <si>
    <t>http://www.upsvar.sk/sluzby-zamestnanosti/nastroje-aktivnych-opatreni-trhu-prace/prispevky-pre-obcana.html?page_id=13117</t>
  </si>
  <si>
    <t>https://www.slovensko.sk/sk/zivotne-situacie/zivotna-situacia/_podpora-v-nezamestnanosti</t>
  </si>
  <si>
    <t>https://www.socpoist.sk/davka-v-nezamestnanosti/1361s</t>
  </si>
  <si>
    <t>http://www.upsvar.sk/obcan/akou-formou-preukazem-uradu-prace-ze-si-hladam-zamestnanie.html?page_id=13162</t>
  </si>
  <si>
    <t>https://www.upsvr.gov.sk/obcan/evidovanie-uoz/prava-a-povinnosti-uchadzaca-o-zamestnanie.html?page_id=701270</t>
  </si>
  <si>
    <t>https://www.slovensko.sk/sk/zivotne-situacie/zivotna-situacia/_ako-si-najst-pracu</t>
  </si>
  <si>
    <t>Finan ná správa</t>
  </si>
  <si>
    <t>https://www.financnasprava.sk/sk/obcania/dane/dan-z-prijmov</t>
  </si>
  <si>
    <t>https://www.slovensko.sk/sk/zivotne-situacie/zivotna-situacia/_dan-z-prijmu2</t>
  </si>
  <si>
    <t>Finančná správa</t>
  </si>
  <si>
    <t>https://pfsiam.financnasprava.sk/Iam.Web?appId=PFS&amp;useDefault=false&amp;returnUrl=https://www.financnasprava.sk/sk/osobna-internetova-zona</t>
  </si>
  <si>
    <t>Sociálna poiseovHa (social insurance)</t>
  </si>
  <si>
    <t>http://www.socpoist.sk/kalkulacka-na-informativny-vypocet-dochodku-azx/59319s</t>
  </si>
  <si>
    <t>http://www.socpoist.sk/povinnosti-dochodcu-a-ziadatela-o-dochodok-qgy/55342s#Povinnosti dôchodcu a ~iadate&gt;a o dôchodok</t>
  </si>
  <si>
    <t>http://www.socpoist.sk/vdok_simple-uplatnenie-naroku-na-starobny-dochodok/1286s16658c</t>
  </si>
  <si>
    <t>https://www.socpoist.sk:443/starobny-dochodok/1286s</t>
  </si>
  <si>
    <t>socpoist.sk</t>
  </si>
  <si>
    <t>https://www.socpoist.sk/dochodkove-poistenie-v-zahranici-a-eu/1665s</t>
  </si>
  <si>
    <t>https://www.slovensko.sk/sk/agendy/agenda/_materska-dovolenka-a-rodicovsk/</t>
  </si>
  <si>
    <t>https://www.slovensko.sk/sk/zivotne-situacie/zivotna-situacia/_materske2/</t>
  </si>
  <si>
    <t>https://www.slovensko.sk/sk/zivotne-situacie/zivotna-situacia/_narodenie</t>
  </si>
  <si>
    <t>https://www.slovensko.sk/sk/zivotne-situacie/zivotna-situacia/_rodny-list/</t>
  </si>
  <si>
    <t>City Kosice</t>
  </si>
  <si>
    <t>http://kosice-city.sk/co-potrebujete-na-matrike/</t>
  </si>
  <si>
    <t>city Malacky</t>
  </si>
  <si>
    <t>https://www.malacky.sk/index.php?page=sitemap&amp;menuid=354</t>
  </si>
  <si>
    <t>http://www.zilina.sk/matricny-urad/</t>
  </si>
  <si>
    <t>https://www.nitra.sk/Zobraz/Obsah/13072</t>
  </si>
  <si>
    <t>City Presov</t>
  </si>
  <si>
    <t>https://www.presov.sk/pracovisko-8-9-rodna-matrika-prihlasovanie-novonarodenych-deti.html</t>
  </si>
  <si>
    <t>City Trnava</t>
  </si>
  <si>
    <t>https://www.trnava.sk/sk/zivotna-situacia/narodenie</t>
  </si>
  <si>
    <t>City Senec</t>
  </si>
  <si>
    <t>https://www.senec.sk/sk/register/matrika</t>
  </si>
  <si>
    <t>City Banska Bystrica</t>
  </si>
  <si>
    <t>https://www.banskabystrica.sk/zivot-v-meste/matrika-a-pobyt/</t>
  </si>
  <si>
    <t>City Kuty</t>
  </si>
  <si>
    <t>https://www.kuty.sk/obcan/ako-vybavit/narodenie-dietata/</t>
  </si>
  <si>
    <t>City Ilava</t>
  </si>
  <si>
    <t>https://www.ilava.sk/chcem-vybavit/matrika/#M7</t>
  </si>
  <si>
    <t>Ministry of labour, social affairs and family of the Slovak Republic</t>
  </si>
  <si>
    <t>https://www.employment.gov.sk/sk/rodina-socialna-pomoc/podpora-rodinam-detmi/penazna-pomoc/prispevok-starostlivost-dieta/</t>
  </si>
  <si>
    <t>https://www.slovensko.sk/sk/zivotne-situacie/zivotna-situacia/_prispevky-poskytovane-uradom-p</t>
  </si>
  <si>
    <t>http://kosice-city.sk/matricny-urad/</t>
  </si>
  <si>
    <t>City Bratislava I</t>
  </si>
  <si>
    <t>http://www.staremesto.sk/sk/content/sobas/section:citizen?sessid2b4f0b11dea2f7ae4bfff49b6307d50f=3c0a00af562aa7116c2a46e7ff3f9f9f</t>
  </si>
  <si>
    <t>http://www.zilina.sk/?page=tlaciva</t>
  </si>
  <si>
    <t>cita Nitra</t>
  </si>
  <si>
    <t>https://www.nitra.sk/zobraz/sekciu/organizovanie-obcianskeho-svadobneho-obradu</t>
  </si>
  <si>
    <t>https://www.presov.sk/pracovisko-5-uzavretie-manzelstva-prijatie-priezviska-doplnenie-mena.html</t>
  </si>
  <si>
    <t>https://www.slovensko.sk/sk/zivotne-situacie/zivotna-situacia/_uzavretie-manzelstva-rozvod-m/</t>
  </si>
  <si>
    <t>https://www.kuty.sk/obcan/ako-vybavit/uzavretie-manzelstva/</t>
  </si>
  <si>
    <t>https://www.ilava.sk/chcem-vybavit/matrika/#M4</t>
  </si>
  <si>
    <t>http://kosice-city.sk</t>
  </si>
  <si>
    <t>http://www.staremesto.sk</t>
  </si>
  <si>
    <t>http://www.zilina.sk</t>
  </si>
  <si>
    <t>https://www.nitra.sk</t>
  </si>
  <si>
    <t>https://www.presov.sk</t>
  </si>
  <si>
    <t>https://www.slovensko.sk</t>
  </si>
  <si>
    <t>https://www.kuty.sk</t>
  </si>
  <si>
    <t>https://www.ilava.sk</t>
  </si>
  <si>
    <t>https://www.banskabystrica.sk</t>
  </si>
  <si>
    <t>https://www.senec.sk</t>
  </si>
  <si>
    <t>Ministry of interior of the Slovak Republic</t>
  </si>
  <si>
    <t>https://portal.minv.sk/wps/wcm/connect/sk/site/main/zivotne-situacie/matrika-zivotna-udalost/ziadosti-o+uradne+vypisy/vydanie-uradneho-vypisu-duplikatu-matricneho-dokladu/</t>
  </si>
  <si>
    <t>https://www.slovensko.sk/sk/zivotne-situacie/zivotna-situacia/_vydanie-duplikatu-rodneho-list</t>
  </si>
  <si>
    <t>https://www.vszp.sk/epzp/</t>
  </si>
  <si>
    <t>zomieranie.sk</t>
  </si>
  <si>
    <t>https://www.zomieranie.sk/informacie/co-robit-ked-niekto-zomrie/oznamenie-umrtia-lekarske-doklady</t>
  </si>
  <si>
    <t>orchidea-ziar.sk</t>
  </si>
  <si>
    <t>https://www.orchidea-ziar.sk/ako-postupovat-pri-umrti/</t>
  </si>
  <si>
    <t>https://www.upsvr.gov.sk/buxus/docs/SSVaR/OSSD/Davky/Pri_umrti_vam_pomozu_prispevky.pdf</t>
  </si>
  <si>
    <t>portalvs.sk (a joint portal for education)</t>
  </si>
  <si>
    <t>https://www.portalvs.sk/sk/</t>
  </si>
  <si>
    <t>https://www.prihlaskavs.sk/sk/</t>
  </si>
  <si>
    <t>https://www.slovensko.sk/sk/zivotne-situacie/zivotna-situacia/_vysoke-skoly-1/#prijimaciekonanie</t>
  </si>
  <si>
    <t>Slovak university of technology, Bratislava</t>
  </si>
  <si>
    <t>https://is.stuba.sk/prihlaska/?lang=sk</t>
  </si>
  <si>
    <t>Constantine the philosopher university in Nitra</t>
  </si>
  <si>
    <t>http://www.ukf.sk/prijimaciekonanie/prihlasovanie-sa-na-studium/191-Pokyny-na-vyplnenie-a-odoslanie-elektronickej-prihlasky</t>
  </si>
  <si>
    <t>University of Matej Bel in Banská Bystrica</t>
  </si>
  <si>
    <t>https://e-prihlaska.umb.sk/ais/eprihlas/#/home</t>
  </si>
  <si>
    <t>Technical university of Koaice</t>
  </si>
  <si>
    <t>https://eprihlaska.tuke.sk/eprihlaska/pages/odosielatel/rozhranie_odosielatela.mais</t>
  </si>
  <si>
    <t>Comenius university in Bratislava</t>
  </si>
  <si>
    <t>https://uniba.sk/sluzby/</t>
  </si>
  <si>
    <t>National scholarship programme of the Slovak Republic</t>
  </si>
  <si>
    <t>http://www.stipendia.sk/</t>
  </si>
  <si>
    <t>https://www.stuba.sk/sk/studenti/pozicky-pre-studentov-a-pedagogov-z-fondu-na-podporu-vzdelavania.html?page_id=2078</t>
  </si>
  <si>
    <t>https://fns.uniba.sk/studium/stipendia/</t>
  </si>
  <si>
    <t>http://www.fnpv.sk/</t>
  </si>
  <si>
    <t>https://www.minedu.sk/granty-a-stipendia/</t>
  </si>
  <si>
    <t>studentskefinancie.sk</t>
  </si>
  <si>
    <t>https://studentskefinancie.sk/stipendium/kalkulacka</t>
  </si>
  <si>
    <t>https://www.minedu.sk/podavanie-prihlasky-na-studium-v-zahranici-a-sledovanie-jej-stavu/</t>
  </si>
  <si>
    <t>https://www.slovensko.sk/sk/zivotne-situacie/zivotna-situacia/_studium-v-zahranici1/</t>
  </si>
  <si>
    <t>studyabroad.sk</t>
  </si>
  <si>
    <t>https://studyabroad.sk/sk/programy/proces-vybavovania-pobytu/erasmus</t>
  </si>
  <si>
    <t>http://is.stuba.sk/?lang=sk</t>
  </si>
  <si>
    <t>https://ais2.ukf.sk/ais/start.do</t>
  </si>
  <si>
    <t>https://ais2.umb.sk/ais/start.do</t>
  </si>
  <si>
    <t>https://login.uniba.sk/?cosign-filter-ais2.uniba.sk&amp;https://ais2.uniba.sk/ais/login.do;jsessionid=41B2FEFAF9016EEFDEF8809AAEFFC257.server21</t>
  </si>
  <si>
    <t>https://student.tuke.sk/student/home.mais;jsessionid=EEA2FAF94ED1AD464E6931BB788955EC</t>
  </si>
  <si>
    <t>http://uniba.sk/en/study/</t>
  </si>
  <si>
    <t>http://www.scholarships.sk/en/main/programme-terms-and-conditions/foreign-applicants</t>
  </si>
  <si>
    <t>https://www.stuba.sk/english/exchange-students/erasmus-students.html?page_id=5720</t>
  </si>
  <si>
    <t>https://www.ukf.sk/en/student-services</t>
  </si>
  <si>
    <t>https://www.umb.sk/en/studies/information/</t>
  </si>
  <si>
    <t>https://is.stuba.sk</t>
  </si>
  <si>
    <t>http://www.ukf.sk</t>
  </si>
  <si>
    <t>https://e-prihlaska.umb.sk</t>
  </si>
  <si>
    <t>https://eprihlaska.tuke.sk</t>
  </si>
  <si>
    <t>https://uniba.sk</t>
  </si>
  <si>
    <t>https://www.ticaret.gov.tr/</t>
  </si>
  <si>
    <t>Ministry of Trade  Central Registration System</t>
  </si>
  <si>
    <t>https://mersis.gtb.gov.tr/</t>
  </si>
  <si>
    <t>Small and Medium Scaled Industry Development</t>
  </si>
  <si>
    <t>https://www.kosgeb.gov.tr</t>
  </si>
  <si>
    <t>Agricultural and Rural Development Support Institution</t>
  </si>
  <si>
    <t>http://tkdk.gov.tr/ProjeIslemleri/BasvuruIslemleri</t>
  </si>
  <si>
    <t>https://www.hmb.gov.tr</t>
  </si>
  <si>
    <t>Turkish Revenue Administration</t>
  </si>
  <si>
    <t>https://uyg.sgk.gov.tr/EBorcuYoktur5510/amp/loginldap</t>
  </si>
  <si>
    <t>https://www.gib.gov.tr/</t>
  </si>
  <si>
    <t>http://e.sgk.gov.tr/</t>
  </si>
  <si>
    <t>http://e.sgk.gov.tr/wps/portal/vatandas</t>
  </si>
  <si>
    <t>http://e.sgk.gov.tr/wps/portal/saglik</t>
  </si>
  <si>
    <t>Ministry of Family, Labor and Social Services</t>
  </si>
  <si>
    <t>https://www.ailevecalisma.gov.tr/tr-tr/sss/calisma-genel-mudurlugu/is-kanunu/</t>
  </si>
  <si>
    <t xml:space="preserve">Turkish Employment Agency </t>
  </si>
  <si>
    <t>https://www.iskur.gov.tr/</t>
  </si>
  <si>
    <t>Ministry of Environment and Urbanization</t>
  </si>
  <si>
    <t>https://ecbs.cevre.gov.tr</t>
  </si>
  <si>
    <t>https://ced.csb.gov.tr</t>
  </si>
  <si>
    <t>Turkish Employment Agency</t>
  </si>
  <si>
    <t>https://esube.iskur.gov.tr/UserSignUp.aspx</t>
  </si>
  <si>
    <t>https://www.iskur.gov.tr/is-arayan/kayit/</t>
  </si>
  <si>
    <t>https://www.iskur.gov.tr/is-arayan/issizlik-sigortasi/</t>
  </si>
  <si>
    <t>https://esube.iskur.gov.tr/</t>
  </si>
  <si>
    <t>Digital Transformation Office</t>
  </si>
  <si>
    <t>https://www.turkiye.gov.tr/issizlik-odenegi-basvurusu</t>
  </si>
  <si>
    <t>https://www.iskur.gov.tr/is-arayan/issizlik-sigortasi/issizlik-odenegi/</t>
  </si>
  <si>
    <t>Housing Development Administration of Turkey</t>
  </si>
  <si>
    <t>http://talep.toki.gov.tr/</t>
  </si>
  <si>
    <t>Digital Conversion Office of the President of Republic of Turkey</t>
  </si>
  <si>
    <t>https://www.iskur.gov.tr/is-arayan/is-ve-meslek-danismanligi/</t>
  </si>
  <si>
    <t>https://www.turkiye.gov.tr/issizlik-odenegi-odemesi</t>
  </si>
  <si>
    <t>https://www.iskur.gov.tr/is-arayan/is-arama/</t>
  </si>
  <si>
    <t>Social Security Institution of the Republic of Turkey</t>
  </si>
  <si>
    <t>https://uyg.sgk.gov.tr/nezaman/</t>
  </si>
  <si>
    <t>http://www.sgk.gov.tr/wps/portal/sgk/tr/emekli/form_ve_dilekceler/formlar</t>
  </si>
  <si>
    <t>https://www.turkiye.gov.tr/sgk-tahsis-talep-taahhut-beyan</t>
  </si>
  <si>
    <t>http://www.sgk.gov.tr/wps/portal/sgk/tr/emekli/yurtdisi_islemler</t>
  </si>
  <si>
    <t>http://www.sgk.gov.tr/wps/portal/sgk/tr/calisan/kadin</t>
  </si>
  <si>
    <t>General Directorate of Population and Citizenship Affairs</t>
  </si>
  <si>
    <t>https://www.nvi.gov.tr/</t>
  </si>
  <si>
    <t>https://www.ailevecalisma.gov.tr/tr-tr/sss/sosyal-yardimlar-genel-mudurlugu/dogum-yardimi/</t>
  </si>
  <si>
    <t>Çankaya Municipality</t>
  </si>
  <si>
    <t>http://www.cankaya.bel.tr/pages/233/EVLILIK-ISLEMLERI/</t>
  </si>
  <si>
    <t>Fatih Municipality</t>
  </si>
  <si>
    <t>https://www.fatih.bel.tr/nikah-islemleri</t>
  </si>
  <si>
    <t>İzmir Metropolitan Municipality</t>
  </si>
  <si>
    <t>https://www.izmir.bel.tr/tr/EvlilikIslemleri/54</t>
  </si>
  <si>
    <t>Odunpazarı Municipality</t>
  </si>
  <si>
    <t>https://www.odunpazari.bel.tr/icerik-83-evlilik_basvurusu</t>
  </si>
  <si>
    <t>Unye Municipality</t>
  </si>
  <si>
    <t>http://www.unye.bel.tr/icerik.php?icerik=923&amp;Kategori=1002</t>
  </si>
  <si>
    <t>Antalya Metropolitan Municipality</t>
  </si>
  <si>
    <t>https://www.antalya.bel.tr/Content/UserFiles/Files/Basvuru_Rehberi/Evlilik%20m%C3%BCracaat%20formu.pdf</t>
  </si>
  <si>
    <t>Erzurum Metropolitan Municipality</t>
  </si>
  <si>
    <t>https://www.erzurum.bel.tr/ebb-sosyal-mic/1004/4027/7057.html</t>
  </si>
  <si>
    <t>Nevşehir Municipality</t>
  </si>
  <si>
    <t>http://www.nevsehir.bel.tr/makale-detay/24/nikah-islemleri-belgeleri</t>
  </si>
  <si>
    <t>Antakya Municipality</t>
  </si>
  <si>
    <t>,https://webportal.antakya.bel.tr/web/guest/57</t>
  </si>
  <si>
    <t>Artvin Municipality</t>
  </si>
  <si>
    <t>https://www.artvin.bel.tr/Evlendirme.aspx</t>
  </si>
  <si>
    <t>Yunusemre Municiplaity</t>
  </si>
  <si>
    <t>https://www.yunusemre.bel.tr/icerik/nikah-islemleri</t>
  </si>
  <si>
    <t>Huyuk Municipality</t>
  </si>
  <si>
    <t>https://huyuk.bel.tr/sayfa/nikah-islemleri/</t>
  </si>
  <si>
    <t>Kars Municipality</t>
  </si>
  <si>
    <t>https://kars.bel.tr/sayfa/nikah-islemleri</t>
  </si>
  <si>
    <t>Adana Metropolitan Municipality</t>
  </si>
  <si>
    <t>http://evlendirme.adana.bel.tr/</t>
  </si>
  <si>
    <t>Yeşilyurt Municipality</t>
  </si>
  <si>
    <t>http://www.yesilyurt.bel.tr/islemler/evlendirme-islemleri</t>
  </si>
  <si>
    <t>Ayvalık Municipality</t>
  </si>
  <si>
    <t>https://www.ayvalik.bel.tr/evlilik-islemleri.html</t>
  </si>
  <si>
    <t>Şahinbey Municipality</t>
  </si>
  <si>
    <t>https://www.sahinbey.bel.tr/idet/412/1067/evlendirme-memurlugu</t>
  </si>
  <si>
    <t>Zonguldak Municipality</t>
  </si>
  <si>
    <t>http://www.zonguldak.bel.tr/sayfa/Evlilik%20%C4%B0%C3%A7in%20Gerekli%20Evraklar/67</t>
  </si>
  <si>
    <t>Osmangazi Municipality</t>
  </si>
  <si>
    <t>http://www.osmangazi.bel.tr/tr/basvuru-rehberi/nikah-islemleri</t>
  </si>
  <si>
    <t>Rize Municipality</t>
  </si>
  <si>
    <t>http://www.rize.bel.tr/icerik/evlendirme-islemleri</t>
  </si>
  <si>
    <t>https://randevu.nvi.gov.tr/default/index?type=3</t>
  </si>
  <si>
    <t>https://www.nvi.gov.tr/olum-islemleri</t>
  </si>
  <si>
    <t>Gazi University</t>
  </si>
  <si>
    <t>http://gazi.edu.tr/</t>
  </si>
  <si>
    <t>Anadolu University</t>
  </si>
  <si>
    <t>https://www.anadolu.edu.tr/</t>
  </si>
  <si>
    <t>Dokuz Eylul University</t>
  </si>
  <si>
    <t>https://www.deu.edu.tr/</t>
  </si>
  <si>
    <t>Istanbul University</t>
  </si>
  <si>
    <t>https://www.istanbul.edu.tr/tr/_</t>
  </si>
  <si>
    <t>Bursa Uludağ University</t>
  </si>
  <si>
    <t>http://www.uludag.edu.tr/</t>
  </si>
  <si>
    <t>Council of Higher Education</t>
  </si>
  <si>
    <t>https://www.yok.gov.tr</t>
  </si>
  <si>
    <t>https://www.studyinturkey.gov.tr/</t>
  </si>
  <si>
    <t>General Directorate of Credit and Dormitories Agency of Ministry of Youth and Sports</t>
  </si>
  <si>
    <t>https://kygm.gsb.gov.tr/</t>
  </si>
  <si>
    <t>https://kygm.gsb.gov.tr/Sayfalar/2434/2389/GenelBilgiler</t>
  </si>
  <si>
    <t>Boğaziçi University</t>
  </si>
  <si>
    <t>https://registration.boun.edu.tr/buis/Login.aspx</t>
  </si>
  <si>
    <t>http://debis.deu.edu.tr/debis.php</t>
  </si>
  <si>
    <t>Çukurova University</t>
  </si>
  <si>
    <t>https://login.cu.edu.tr/Login.aspx?ReturnUrl=%2f</t>
  </si>
  <si>
    <t>https://ogrotomasyon.uludag.edu.tr/</t>
  </si>
  <si>
    <t>Middle East Technical University</t>
  </si>
  <si>
    <t>https://oibs2.metu.edu.tr/Menu_Program_0/</t>
  </si>
  <si>
    <t>Turkish National Agency</t>
  </si>
  <si>
    <t>http://www.ua.gov.tr/programlar/gruplar/gencler-genclik-calisanlari-icin/ogrenme-hareketliligi/</t>
  </si>
  <si>
    <t>ITU Career Center</t>
  </si>
  <si>
    <t>http://ikm.itu.edu.tr/</t>
  </si>
  <si>
    <t>Istanbul University Career Development Research and Application Center</t>
  </si>
  <si>
    <t>https://kariyer.istanbul.edu.tr/tr/_</t>
  </si>
  <si>
    <t>Boğaziçi University Career Center</t>
  </si>
  <si>
    <t>http://kariyermerkezi.boun.edu.tr/</t>
  </si>
  <si>
    <t>Ankara University Career Planning and Human Resources Application and Research Center</t>
  </si>
  <si>
    <t>http://karmer.ankara.edu.tr/</t>
  </si>
  <si>
    <t xml:space="preserve">Middle East Technical University Career Planning Center </t>
  </si>
  <si>
    <t>https://kpm.metu.edu.tr/</t>
  </si>
  <si>
    <t>Companies House</t>
  </si>
  <si>
    <t>https://www.gov.uk/set-up-business</t>
  </si>
  <si>
    <t>https://www.gov.uk/write-business-plan</t>
  </si>
  <si>
    <t>https://www.gov.uk/business-support-helpline</t>
  </si>
  <si>
    <t>https://www.gov.uk/set-up-sole-trader</t>
  </si>
  <si>
    <t>https://www.gov.uk/log-in-file-self-assessment-tax-return/register-if-youre-self-employed</t>
  </si>
  <si>
    <t>https://www.gov.uk/vat-registration</t>
  </si>
  <si>
    <t>HMRC</t>
  </si>
  <si>
    <t>https://www.gov.uk/government/publications/national-insurance-get-your-national-insurance-number-in-writing-ca5403</t>
  </si>
  <si>
    <t>https://www.gov.uk/apply-national-insurance-number</t>
  </si>
  <si>
    <t>https://www.gov.uk/register-employer</t>
  </si>
  <si>
    <t>Environment Agency</t>
  </si>
  <si>
    <t>https://www.gov.uk/guidance/check-if-you-need-an-environmental-permit</t>
  </si>
  <si>
    <t>https://www.gov.uk/local-authority-environmental-permit</t>
  </si>
  <si>
    <t>Scottisch Environment Protection Agency</t>
  </si>
  <si>
    <t>https://www.sepa.org.uk/regulations/authorisations-and-permits/how-to-apply-for-vary-or-transfer-an-authorisation/</t>
  </si>
  <si>
    <t>Department of Agriculture, Environment and Rural Affairs</t>
  </si>
  <si>
    <t>https://www.daera-ni.gov.uk/topics/pollution</t>
  </si>
  <si>
    <t>https://www.gov.uk/guidance/a1-installations-environmental-permits</t>
  </si>
  <si>
    <t>Department for Work and Pensions</t>
  </si>
  <si>
    <t>https://www.gov.uk/universal-credit</t>
  </si>
  <si>
    <t>https://www.gov.uk/benefits-calculators</t>
  </si>
  <si>
    <t>Social Security and Child Support Tribunal</t>
  </si>
  <si>
    <t>https://www.gov.uk/appeal-benefit-decision</t>
  </si>
  <si>
    <t>https://www.nidirect.gov.uk/articles/appeal-benefits-decision</t>
  </si>
  <si>
    <t>https://www.gov.uk/jobseekers-allowance/eligibility</t>
  </si>
  <si>
    <t>https://www.gov.uk/housing-benefit/what-youll-get</t>
  </si>
  <si>
    <t>Money Advice Service</t>
  </si>
  <si>
    <t>https://www.gov.uk/pay-off-debts</t>
  </si>
  <si>
    <t>Job Centre Plus</t>
  </si>
  <si>
    <t>https://www.gov.uk/work-health-programme</t>
  </si>
  <si>
    <t>Department for Work &amp; Pensions</t>
  </si>
  <si>
    <t>https://www.gov.uk/browse/disabilities/benefits</t>
  </si>
  <si>
    <t>https://www.gov.uk/employment-support-allowance</t>
  </si>
  <si>
    <t>Deparment for Work and Pensions</t>
  </si>
  <si>
    <t>HM Revenue &amp; Customs</t>
  </si>
  <si>
    <t>https://www.gov.uk/claim-tax-credits</t>
  </si>
  <si>
    <t>https://www.understandinguniversalcredit.gov.uk/new-to-universal-credit/your-responsibilities/</t>
  </si>
  <si>
    <t>https://www.gov.uk/jobseekers-allowance</t>
  </si>
  <si>
    <t>https://www.gov.uk/universal-credit/changes-of-circumstances</t>
  </si>
  <si>
    <t>https://www.gov.uk/find-a-job</t>
  </si>
  <si>
    <t>JobCentre Online NI</t>
  </si>
  <si>
    <t>https://www.jobcentreonline.com/JCOLFront/Home.aspx</t>
  </si>
  <si>
    <t>HM Revenue and Customs</t>
  </si>
  <si>
    <t>https://www.gov.uk/self-assessment-tax-returns</t>
  </si>
  <si>
    <t>https://www.gov.uk/check-state-pension</t>
  </si>
  <si>
    <t>https://www.gov.uk/get-state-pension</t>
  </si>
  <si>
    <t>https://www.gov.uk/state-pension-if-you-retire-abroad</t>
  </si>
  <si>
    <t>https://www.gov.uk/maternity-pay-leave</t>
  </si>
  <si>
    <t>Leeds City Council</t>
  </si>
  <si>
    <t>http://www.leeds.gov.uk/residents/Pages/Births.aspx</t>
  </si>
  <si>
    <t>Liverpool City Council</t>
  </si>
  <si>
    <t>https://liverpool.gov.uk/births-marriage-deaths/register-a-birth/</t>
  </si>
  <si>
    <t>Birmingham City Council</t>
  </si>
  <si>
    <t>https://www.birmingham.gov.uk/info/20209/births/741/register_a_birth</t>
  </si>
  <si>
    <t>https://www.glasgow.gov.uk/index.aspx?articleid=16016</t>
  </si>
  <si>
    <t>Westminster City Council</t>
  </si>
  <si>
    <t>https://www.westminster.gov.uk/register-birth</t>
  </si>
  <si>
    <t>Belfast city council</t>
  </si>
  <si>
    <t>https://www.belfastcity.gov.uk/register-birth</t>
  </si>
  <si>
    <t>https://www.bristol.gov.uk/births-deaths-marriages/register-a-birth</t>
  </si>
  <si>
    <t>Cardiff city council</t>
  </si>
  <si>
    <t>https://www.cardiffregisteroffice.co.uk/births/</t>
  </si>
  <si>
    <t>Coventry city council</t>
  </si>
  <si>
    <t>https://www.coventry.gov.uk/registerabirth</t>
  </si>
  <si>
    <t>Edinbrough city council</t>
  </si>
  <si>
    <t>https://www.edinburgh.gov.uk/registerbirth</t>
  </si>
  <si>
    <t>https://www.nottinghamcity.gov.uk/information-for-residents/births-deaths-marriages/register-a-birth/</t>
  </si>
  <si>
    <t>Stoke-on-Trent City Council</t>
  </si>
  <si>
    <t>https://www.stoke.gov.uk/info/20053/births/39/register_a_birth</t>
  </si>
  <si>
    <t>Bradford city council</t>
  </si>
  <si>
    <t>https://www.bradford.gov.uk/births-deaths-marriages-and-civil-partnerships/births-and-naming/register-a-birth/</t>
  </si>
  <si>
    <t>Wolverhampton city council</t>
  </si>
  <si>
    <t>https://www.wolverhampton.gov.uk/births-marriages-and-deaths/register-a-birth-or-a-death/register-a-birth</t>
  </si>
  <si>
    <t>http://www.hull.gov.uk/communities-and-living/births-and-deaths/appointments-register-birth</t>
  </si>
  <si>
    <t>https://www.sheffield.gov.uk/home/births-deaths-marriages/register-birth</t>
  </si>
  <si>
    <t>Leicester city council</t>
  </si>
  <si>
    <t>https://www.leicester.gov.uk/your-community/births-marriages-and-deaths/register-a-birth/</t>
  </si>
  <si>
    <t>Manchester city council</t>
  </si>
  <si>
    <t>https://secure.manchester.gov.uk/info/200010/births/492/register_a_birth</t>
  </si>
  <si>
    <t>Newcastle city council</t>
  </si>
  <si>
    <t>https://www.newcastle.gov.uk/services/births-deaths-and-marriages/births/register-birth</t>
  </si>
  <si>
    <t>York city council</t>
  </si>
  <si>
    <t>https://www.york.gov.uk/RegisterABirth</t>
  </si>
  <si>
    <t>https://www.scotcourts.gov.uk/taking-action/ordinary-cause</t>
  </si>
  <si>
    <t>Courts and Tribunals Service Centre</t>
  </si>
  <si>
    <t>https://www.gov.uk/parental-rights-responsibilities/apply-for-parental-responsibility</t>
  </si>
  <si>
    <t>https://www.gov.uk/child-benefit/how-to-claim</t>
  </si>
  <si>
    <t>https://www.gov.uk/government/publications/child-benefit-claim-form-ch2</t>
  </si>
  <si>
    <t>https://www.leeds.gov.uk/residents/births-deaths-and-marriages/ceremonies/giving-your-notice-of-marriage-or-civil-partnership</t>
  </si>
  <si>
    <t>https://liverpool.gov.uk/births-marriage-deaths/</t>
  </si>
  <si>
    <t>https://www.birmingham.gov.uk/info/20212/marriages_and_civil_partnerships</t>
  </si>
  <si>
    <t>https://www.glasgow.gov.uk/weddingdays</t>
  </si>
  <si>
    <t>https://www.westminster.gov.uk/marriage-and-civil-partnership</t>
  </si>
  <si>
    <t>Northern Ireland</t>
  </si>
  <si>
    <t>https://www.nidirect.gov.uk/information-and-services/births-deaths-marriages-and-civil-partnerships/marriage-and-registration</t>
  </si>
  <si>
    <t>https://www.bristol.gov.uk/births-deaths-marriages/marriages-and-civil-partnerships</t>
  </si>
  <si>
    <t>https://www.cardiff.gov.uk/ENG/resident/Births-marriages-and-deaths/Marriages-and-Civil-partnerships/Pages/default.aspx</t>
  </si>
  <si>
    <t>https://www.coventry.gov.uk/info/161/ceremonies/516/marriages</t>
  </si>
  <si>
    <t>https://www.edinburgh.gov.uk/marriages-civil-partnerships</t>
  </si>
  <si>
    <t>https://www.nottinghamcity.gov.uk/information-for-residents/births-deaths-marriages/marriages-civil-partnerships-other-ceremonies/giving-notice-of-a-marriage-or-civil-partnership/</t>
  </si>
  <si>
    <t>https://www.stoke.gov.uk/info/20054/marriages_and_civil_partnerships/81/giving_notice_of_marriage</t>
  </si>
  <si>
    <t>https://www.bradford.gov.uk/births-deaths-marriages-and-civil-partnerships/marriages-and-civil-partnerships/arranging-a-marriage/</t>
  </si>
  <si>
    <t>https://www.wolverhampton.gov.uk/births-marriages-and-deaths/marriage-and-civil-partnerships/register-marriage</t>
  </si>
  <si>
    <t>http://www.hull.gov.uk/communities-and-living/marriages-and-ceremonies/notice-marriage</t>
  </si>
  <si>
    <t>https://www.sheffield.gov.uk/home/births-deaths-marriages</t>
  </si>
  <si>
    <t>https://www.leicester.gov.uk/your-community/births-marriages-and-deaths/</t>
  </si>
  <si>
    <t>https://secure.manchester.gov.uk/info/200067/marriages_and_civil_partnerships/644/organise_a_marriage</t>
  </si>
  <si>
    <t>https://www.newcastle.gov.uk/services/births-deaths-and-marriages</t>
  </si>
  <si>
    <t>https://www.york.gov.uk/MarriagesAndCivilPartnerships</t>
  </si>
  <si>
    <t>https://www.gov.uk/apply-for-divorce</t>
  </si>
  <si>
    <t>https://www.scotcourts.gov.uk/taking-action/divorce-and-dissolution-of-civil-partnership</t>
  </si>
  <si>
    <t>Northern Ireland Courts and Tribunals Service</t>
  </si>
  <si>
    <t>https://www.nidirect.gov.uk/articles/getting-divorce-or-dissolving-civil-partnership</t>
  </si>
  <si>
    <t>Passport, Travel and Living Abroad</t>
  </si>
  <si>
    <t>https://www.gov.uk/apply-renew-passport</t>
  </si>
  <si>
    <t>General Register Office </t>
  </si>
  <si>
    <t>https://www.gov.uk/order-copy-birth-death-marriage-certificate</t>
  </si>
  <si>
    <t>https://www.gov.uk/register-offices</t>
  </si>
  <si>
    <t>https://www.gov.uk/european-health-insurance-card</t>
  </si>
  <si>
    <t>https://www.leeds.gov.uk/residents/births-deaths-and-marriages/death/register-a-death</t>
  </si>
  <si>
    <t>https://liverpool.gov.uk/births-marriage-deaths/deaths/register-a-death/</t>
  </si>
  <si>
    <t>https://www.birmingham.gov.uk/info/20210/deaths/386/register_a_death</t>
  </si>
  <si>
    <t>https://www.glasgow.gov.uk/article/16018/Registering-a-Death</t>
  </si>
  <si>
    <t>https://www.westminster.gov.uk/register-death</t>
  </si>
  <si>
    <t>https://www.belfastcity.gov.uk/births-deaths-and-ceremonies/births-deaths-marriages-and-civil-partnerships/deaths-and-bereavement</t>
  </si>
  <si>
    <t>https://www.bristol.gov.uk/births-deaths-marriages/register-a-death</t>
  </si>
  <si>
    <t>https://www.cardiffregisteroffice.co.uk/deaths/</t>
  </si>
  <si>
    <t>https://www.coventry.gov.uk/info/160/deaths/283/registering_a_death</t>
  </si>
  <si>
    <t>https://www.edinburgh.gov.uk/registerdeath</t>
  </si>
  <si>
    <t>https://www.nottinghamcity.gov.uk/information-for-residents/births-deaths-marriages/deaths-and-stillbirths/register-a-death/</t>
  </si>
  <si>
    <t>https://www.stoke.gov.uk/info/20055/deaths/40/register_a_death</t>
  </si>
  <si>
    <t>https://www.bradford.gov.uk/births-deaths-marriages-and-civil-partnerships/deaths/register-a-death/</t>
  </si>
  <si>
    <t>https://www.wolverhampton.gov.uk/births-marriages-and-deaths/register-birth-or-death/register-a-death</t>
  </si>
  <si>
    <t>http://www.hull.gov.uk/communities-and-living/births-and-deaths/death-registration</t>
  </si>
  <si>
    <t>https://www.sheffield.gov.uk/home/births-deaths-marriages/register-death</t>
  </si>
  <si>
    <t>https://www.leicester.gov.uk/your-community/births-marriages-and-deaths/register-a-death/</t>
  </si>
  <si>
    <t>https://secure.manchester.gov.uk/info/500203/births_marriages_deaths_and_nationality/6647/register_a_death</t>
  </si>
  <si>
    <t>https://www.york.gov.uk/RegisterADeath</t>
  </si>
  <si>
    <t>British Council</t>
  </si>
  <si>
    <t>https://study-uk.britishcouncil.org/</t>
  </si>
  <si>
    <t>https://study-uk.britishcouncil.org/options/apply</t>
  </si>
  <si>
    <t>UCAS</t>
  </si>
  <si>
    <t>https://www.ucas.com/ucas/undergraduate/register#</t>
  </si>
  <si>
    <t>Student Finance England</t>
  </si>
  <si>
    <t>https://www.gov.uk/student-finance</t>
  </si>
  <si>
    <t>Student Award Agency Scotland</t>
  </si>
  <si>
    <t>https://www.saas.gov.uk/</t>
  </si>
  <si>
    <t>Student Finance Wales</t>
  </si>
  <si>
    <t>https://www.studentfinancewales.co.uk/</t>
  </si>
  <si>
    <t>Student Finance Northern Ireland</t>
  </si>
  <si>
    <t>https://www.studentfinanceni.co.uk/</t>
  </si>
  <si>
    <t>https://www.gov.uk/student-finance-register-login</t>
  </si>
  <si>
    <t>https://www.gov.uk/disabled-students-allowances-dsas</t>
  </si>
  <si>
    <t>https://www.gov.uk/travel-grants-students-england</t>
  </si>
  <si>
    <t>University College London</t>
  </si>
  <si>
    <t>https://shib-idp.ucl.ac.uk/idp/profile/SAML2/Redirect/SSO?execution=e1s1</t>
  </si>
  <si>
    <t>University of Manchester</t>
  </si>
  <si>
    <t>https://sts.ds.man.ac.uk/adfs/ls/?wtrealm=http%3a%2f%2fuomscmmprd%2f&amp;wctx=WsFedOwinState%3dBPTH7eDZXL0_8-sEMk_qoqLEgfqkzRgh_4qxP1WMZAlvT_6WJx6VJo016F2EHTxu8Ssy7k-Gz31xtloGV6gL9_kuf3f2FIJVpEXK14qW5xq39MhJPsvMP-V03BNrt-dCQdEL77xomBeIFXn8d2v1vpRWGg-4fiI7R4kqGp0_500&amp;wa=wsignin1.0&amp;wreply=https%3a%2f%2fmy.manchester.ac.uk%2flogin</t>
  </si>
  <si>
    <t>University of Edinburgh</t>
  </si>
  <si>
    <t>https://www.ease.ed.ac.uk/cosign.cgi?cosign-eucsCosign-www.myed.ed.ac.uk&amp;https://www.myed.ed.ac.uk/uPortal/Login?refUrl=%2Fmyed-progressive%2F</t>
  </si>
  <si>
    <t>Cardiff University</t>
  </si>
  <si>
    <t>https://www.cardiff.ac.uk/new-students/before-you-arrive/online-enrolment/using-the-sims-online-system</t>
  </si>
  <si>
    <t>Queen's University Belfast</t>
  </si>
  <si>
    <t>https://www.qub.ac.uk/qol/</t>
  </si>
  <si>
    <t>https://www.ucl.ac.uk/prospective-students/study-abroad-at-ucl/</t>
  </si>
  <si>
    <t>https://www.mmu.ac.uk:443/international/contact/</t>
  </si>
  <si>
    <t>https://www.ed.ac.uk/global/go-abroad</t>
  </si>
  <si>
    <t>https://www.cardiff.ac.uk/study/undergraduate/why-study-with-us-as-an-undergraduate/global-opportunities</t>
  </si>
  <si>
    <t>https://www.qub.ac.uk/International/International-students/Studyabroad/StudyAbroad/</t>
  </si>
  <si>
    <t>https://www.ucl.ac.uk/careers/find-opportunities/work-opportunities/global-internships-programme</t>
  </si>
  <si>
    <t>https://www.mmu.ac.uk/careers/</t>
  </si>
  <si>
    <t>https://www.ed.ac.uk/careers/looking-for-work/internships</t>
  </si>
  <si>
    <t>https://www.cardiff.ac.uk/jobs/placements</t>
  </si>
  <si>
    <t>https://www.qub.ac.uk/directorates/sgc/careers/JobsEventsandFairs/PlacementsandInternships/</t>
  </si>
  <si>
    <t>Cross-border online availability</t>
  </si>
  <si>
    <t>Cross-border eID</t>
  </si>
  <si>
    <t>Cross border eDocuments</t>
  </si>
  <si>
    <t>National or Cross-border</t>
  </si>
  <si>
    <t>Mystery shppper</t>
  </si>
  <si>
    <t>Representative</t>
  </si>
  <si>
    <t>Online availability score</t>
  </si>
  <si>
    <t>eID score</t>
  </si>
  <si>
    <t>eDocuments score</t>
  </si>
  <si>
    <t>Cross-border</t>
  </si>
  <si>
    <t>Cross-border services</t>
  </si>
  <si>
    <t>G. Cross-border Online Availability</t>
  </si>
  <si>
    <t>I. Cross-border Key Enablers</t>
  </si>
  <si>
    <t>Barriers for online availability</t>
  </si>
  <si>
    <t>Cross-border eDocuments</t>
  </si>
  <si>
    <t>Only information given no online service</t>
  </si>
  <si>
    <t>Lot of information are given in english, the service is not available online</t>
  </si>
  <si>
    <t>https://e-albania.al/eAlbaniaServices/UseService.aspx?service_code=9749</t>
  </si>
  <si>
    <t>No english version</t>
  </si>
  <si>
    <t>No information for this servie, but english version available</t>
  </si>
  <si>
    <t>English version is given but is not working</t>
  </si>
  <si>
    <t>English version is sufucient but service is not aplicable online</t>
  </si>
  <si>
    <t>Service is not available online</t>
  </si>
  <si>
    <t>https://e-albania.al/eAlbaniaServices/UseService.aspx?service_code=853</t>
  </si>
  <si>
    <t>MASR</t>
  </si>
  <si>
    <t>https://arsimi.gov.al/njohja-e-diplomave-te-shkollave-te-mesme/</t>
  </si>
  <si>
    <t>English version is available but service is not available online</t>
  </si>
  <si>
    <t>https://www.help.gv.at/Portal.Node/hlpd/public/content/171/Seite.17702021.html</t>
  </si>
  <si>
    <t>https://www.ams.at/organisation/ams-eservices</t>
  </si>
  <si>
    <t>https://www.ams.at/arbeitsuchende/arbeitslos-was-tun/wichtige-informationen-zu-ams-leistungen</t>
  </si>
  <si>
    <t>http://www.pensionsversicherung.at/portal27/pvaportal/content?contentid=10007.707659&amp;viewmode=content</t>
  </si>
  <si>
    <t>https://www.help.gv.at/Portal.Node/hlpd/public/content/137/Seite.1370200.html</t>
  </si>
  <si>
    <t>https://www.chipkarte.at/cdscontent/?contentid=10007.678587&amp;portal=ecardportal</t>
  </si>
  <si>
    <t>https://www.wien.gv.at/english/living-working/nostrification.html</t>
  </si>
  <si>
    <t>https://www.wu.ac.at/en/programs/application-and-admission/</t>
  </si>
  <si>
    <t>https://www.jku.at/en/degree-programs/prospective-students/register-to-enroll/</t>
  </si>
  <si>
    <t>https://www.stipendium.at/english-information/</t>
  </si>
  <si>
    <t>Österreichische Austauschdienst</t>
  </si>
  <si>
    <t>https://studyinaustria.at/en/</t>
  </si>
  <si>
    <t>Service Public Federal belge</t>
  </si>
  <si>
    <t>https://www.belgium.be/fr/emploi/contrats_de_travail/documents_sociaux/dimona</t>
  </si>
  <si>
    <t>https://www.vlaanderen.be/nl/natuur-en-milieu/milieuvergunningen/milieuvergunning</t>
  </si>
  <si>
    <t>https://onderwijs.vlaanderen.be/nl/erkenning-van-een-vlaams-diploma-getuigschrift-het-buitenland</t>
  </si>
  <si>
    <t>http://www.equivalences.cfwb.be/index.php?id=486</t>
  </si>
  <si>
    <t>https://www.investbg.government.bg/en/pages/2-registration-of-a-company-175.html</t>
  </si>
  <si>
    <t>https://www.investbg.government.bg/en/pages/9-environmental-impact-182.html</t>
  </si>
  <si>
    <t>https://www.moew.government.bg/en/ministry/administrative-services/administrative-services/</t>
  </si>
  <si>
    <t>https://www.noi.bg/en/faqs/faqs-2</t>
  </si>
  <si>
    <t>https://www.az.government.bg/pages/informaciya-za-registraciya-na-tarseshto-rabota-lice/</t>
  </si>
  <si>
    <t>https://www.az.government.bg/pages/izdavane-na-resheniya-za-prekratyavane-na-registratsiyata/</t>
  </si>
  <si>
    <t>https://nra.bg/en/page?id=514</t>
  </si>
  <si>
    <t>https://asp.government.bg/bg/administrativni-uslugi-glavni</t>
  </si>
  <si>
    <t>http://www.en.nhif.bg/page/2104</t>
  </si>
  <si>
    <t>National Centre for Information and Documentation (NACID)</t>
  </si>
  <si>
    <t xml:space="preserve"> https://nacid.bg/en/Foreign_Qualifications_in_Bulgaria_B_M/</t>
  </si>
  <si>
    <t> https://nacid.bg/en/Foreign_Qualifications_in_Bulgaria_PhD/</t>
  </si>
  <si>
    <t>https://www.unwe.bg/international/en/</t>
  </si>
  <si>
    <t>https://uni-plovdiv.bg/en/pages/index/334/</t>
  </si>
  <si>
    <t>https://www.uni-sofia.bg/index.php/eng/admission/international_students</t>
  </si>
  <si>
    <t>https://ue-varna.bg/en/p/7742/admission</t>
  </si>
  <si>
    <t>https://uni-plovdiv.bg/en/pages/index/1950/</t>
  </si>
  <si>
    <t>Cannot register without a Swiss phone number</t>
  </si>
  <si>
    <t>Special UID for companies, which is an automatic service for all registered companies</t>
  </si>
  <si>
    <t>Special UID for companies, linked to tax number, which is an automatic service for all registered companies</t>
  </si>
  <si>
    <t>Application forms need to be collected in person</t>
  </si>
  <si>
    <t>https://www.swissuniversities.ch/fr/themes/etudes/admission-aux-hautes-ecoles-universitaires/certificats-etrangers</t>
  </si>
  <si>
    <t xml:space="preserve">Swiss bank account </t>
  </si>
  <si>
    <t xml:space="preserve">Swiss bank account; grant opportunities are only available to Swiss students </t>
  </si>
  <si>
    <t>Cyprus Council for the Recognition of Higher Education Qualifications</t>
  </si>
  <si>
    <t>http://www.kysats.ac.cy/index.php/el/</t>
  </si>
  <si>
    <t>https://www.statnisprava.cz/rstsp/adresar.nsf/i/10486</t>
  </si>
  <si>
    <t>https://www.statnisprava.cz/rstsp/adresar.nsf/i/10561</t>
  </si>
  <si>
    <t>https://www.statnisprava.cz/rstsp/adresar.nsf/i/10586</t>
  </si>
  <si>
    <t>https://www.cssz.cz/web/en/contacts</t>
  </si>
  <si>
    <t>https://www.mpsv.cz/web/en</t>
  </si>
  <si>
    <t>Ministry of Education, Youth and Sports</t>
  </si>
  <si>
    <t>https://www.msmt.cz/areas-of-work/tertiary-education/recognition-of-foreign-higher-education-in-the-czech?lang=2</t>
  </si>
  <si>
    <t>https://www.vutbr.cz/en/international/info/other-scholarships</t>
  </si>
  <si>
    <t>https://www.msmt.cz/areas-of-work/tertiary-education?lang=2</t>
  </si>
  <si>
    <t>hamburg.de/fb/formulare/</t>
  </si>
  <si>
    <t>Federal State Hessia</t>
  </si>
  <si>
    <t>service.hessen.de/html/Steuervordrucke-3513.htm</t>
  </si>
  <si>
    <t>berlin.de/sen/finanzen/steuern/downloads/</t>
  </si>
  <si>
    <t>muenchen.de/rathaus/home_en/Department-of-Labor-and-Economic-Development/economic-development/Startup-assistance.html</t>
  </si>
  <si>
    <t>stadt-koeln.de/wirtschaft/standortmarketing/cologne-business-guide-1?kontrast=schwarz</t>
  </si>
  <si>
    <t>service.berlin.de/dienstleistung/121921/en/</t>
  </si>
  <si>
    <t>hamburg.com/welcome/career-profession/self-employment/11872714/formalities-legal-aspects/</t>
  </si>
  <si>
    <t>frankfurt-business.net/en/for-startups/</t>
  </si>
  <si>
    <t>bzst.de/EN/Businesses/VAT_on_e-Services/VAT_on_e-Services_node.html</t>
  </si>
  <si>
    <t>deutsche-rentenversicherung.de/DRV/EN/Deutsche_Rentenversicherung/unternehmensprofil_node.html</t>
  </si>
  <si>
    <t>arbeitsagentur.de/en/welcome</t>
  </si>
  <si>
    <t>bezreg-koeln.nrw.de/brk_internet/leistungen/abteilung05/53/index.html</t>
  </si>
  <si>
    <t>https://www.arbeitsagentur.de/en/unemployment-benefits</t>
  </si>
  <si>
    <t>arbeitsagentur.de/en/unemployment-benefitii</t>
  </si>
  <si>
    <t>ssl.stadtentwicklung.berlin.de/wohnen/wohngeld/diwoformular.shtml</t>
  </si>
  <si>
    <t>frankfurt.de/themen/planen-bauen-und-wohnen/wohnen/wohngeld/wohngeld_hinweiseantrag</t>
  </si>
  <si>
    <t>muenchen.de/rathaus/Stadtverwaltung/Sozialreferat/Wohnungsamt/Wohngeld.html</t>
  </si>
  <si>
    <t>EU Gleichbehandlungsstelle</t>
  </si>
  <si>
    <t>https://www.arbeitsagentur.de/en/unemployment-benefitii</t>
  </si>
  <si>
    <t>deutsche-rentenversicherung.de/DRV/EN/Home/home_node.html</t>
  </si>
  <si>
    <t>German Missions in the United States</t>
  </si>
  <si>
    <t>germany.info/us-en/service/07-Pension/pension-application/932968</t>
  </si>
  <si>
    <t>The Federal Government</t>
  </si>
  <si>
    <t>make-it-in-germany.com/en/jobs/social-security/pension-entitlements/</t>
  </si>
  <si>
    <t>make-it-in-germany.com/en/living-in-germany/family-reunification/parental-benefit/</t>
  </si>
  <si>
    <t>tk.de/en/service-faqs/become-a-member/how-do-i-get-the-ehealth-card-of-tk-2039142</t>
  </si>
  <si>
    <t>barmer.de/formClient/barmer-en/become-member/online-application-form/15404/online-application</t>
  </si>
  <si>
    <t>make-it-in-germany.com/en/living-in-germany/healthcare/insurance/</t>
  </si>
  <si>
    <t>anerkennung-in-deutschland.de/html/de/hochschule.php</t>
  </si>
  <si>
    <t>make-it-in-germany.com/de/jobs/anerkennung/hochschulabschluesse/</t>
  </si>
  <si>
    <t>Kulusministerkonferenz</t>
  </si>
  <si>
    <t>anabin.kmk.org/anabin.html</t>
  </si>
  <si>
    <t>verwaltung.uni-koeln.de/abteilung21/content/applicants/index_eng.html</t>
  </si>
  <si>
    <t>uni-hamburg.de/en/campuscenter/bewerbung.html</t>
  </si>
  <si>
    <t>en.uni-muenchen.de/students/int_student_guide/studying_at_lmu/applying_registering/application/index.html</t>
  </si>
  <si>
    <t>goethe-university-frankfurt.de/44386867/Information_for_International_Applicants</t>
  </si>
  <si>
    <t>fu-berlin.de/en/studium/bewerbung/bachelor/index.html</t>
  </si>
  <si>
    <t>kfw.de/inlandsfoerderung/Privatpersonen/Studieren-Qualifizieren/index-2.html</t>
  </si>
  <si>
    <t>stw.berlin/en/finanzierung.html</t>
  </si>
  <si>
    <t>studentenwerk-muenchen.de/en/finances/</t>
  </si>
  <si>
    <t>en.studierendenwerk-hamburg.de/studierendenwerk/en/finanzen/Foerdeung_Studierende_Ausland/foerderung_studenten_aus_ausland.php</t>
  </si>
  <si>
    <t>studentenwerkfrankfurt.de/en/financing/bafoeg-federal-training-assistance-act</t>
  </si>
  <si>
    <t>study-in-germany.de/en/plan-your-stay/studying-with-a-disability_71220.php</t>
  </si>
  <si>
    <t>uni-hamburg.de/en/campuscenter/studienorganisation/studienverlauf/studieren-chronische-krankheit-behinderungen.html</t>
  </si>
  <si>
    <t>fu-berlin.de/en/service/behinderung/index.html</t>
  </si>
  <si>
    <t>en.uni-muenchen.de/students/int_student_guide/studying_at_lmu/student_support/studying_disability/index.html</t>
  </si>
  <si>
    <t>studentenwerke.de/en/content/studying-disabilities</t>
  </si>
  <si>
    <t>https://virk.dk/myndigheder/stat/ERST/selvbetjening/Start_company/</t>
  </si>
  <si>
    <t>https://virk.dk/myndigheder/stat/ERST/selvbetjening/Edit_company/</t>
  </si>
  <si>
    <t>https://eng.mst.dk/trade/industry/environmental-permits-for-industry/environmental-permits-for-industrial-activities-listed/</t>
  </si>
  <si>
    <t>https://lifeindenmark.borger.dk/Living-in-Denmark/Work/Job-change-and-unemployment</t>
  </si>
  <si>
    <t>https://www.workindenmark.dk/Working-in-DK/Unemployment-insurance</t>
  </si>
  <si>
    <t>https://job.jobnet.dk/CV/Info/Meld_dig_ledig</t>
  </si>
  <si>
    <t>https://star.dk/tilsyn-kontrol-og-klager-over-a-kassernes-afgoerelser/klager-om-arbejdsloeshedsforsikring-og-efterloen/</t>
  </si>
  <si>
    <t>https://www.borger.dk/oekonomi-skat-su/skat/forskudsopgoerelse</t>
  </si>
  <si>
    <t>https://skat.dk/skat.aspx?oid=3467&amp;lang=us</t>
  </si>
  <si>
    <t>https://skat.dk/skat.aspx?oid=2246918</t>
  </si>
  <si>
    <t>https://skat.dk/skat.aspx?oid=2244332</t>
  </si>
  <si>
    <t>https://lifeindenmark.borger.dk/living-in-denmark/pension/pension-in-denmark</t>
  </si>
  <si>
    <t>Form is available online but has to be printed out and sent to the relevant office.</t>
  </si>
  <si>
    <t>https://lifeindenmark.borger.dk/Coming-to-Denmark/Healthcare</t>
  </si>
  <si>
    <t>https://ufm.dk/en/education/recognition-and-transparency/recognition-guide</t>
  </si>
  <si>
    <t>To be able to fill in the form and submit it online you need a NemID - the danish eID</t>
  </si>
  <si>
    <t>ministry of higher education and science</t>
  </si>
  <si>
    <t>https://ufm.dk/uddannelse/anerkendelse-og-dokumentation</t>
  </si>
  <si>
    <t>The Danish Agency for International Recruitment and Integration</t>
  </si>
  <si>
    <t>https://www.nyidanmark.dk/en-GB/Applying/Study/Higher%20education?anchor=canyouapply</t>
  </si>
  <si>
    <t>https://www.su.dk/english/state-educational-grant-and-loan-scheme-su/</t>
  </si>
  <si>
    <t>Need a NemID to apply</t>
  </si>
  <si>
    <t>Danish Agency for Institutions and Educational Grants</t>
  </si>
  <si>
    <t>https://min.su.dk/susb/VisController?ACTION=minSU</t>
  </si>
  <si>
    <t>https://www.eesti.ee/en/doing-business/establishing-a-company/comparison-of-each-form-of-business/</t>
  </si>
  <si>
    <t>https://www.emta.ee/et/ariklient/registreerimine-ettevotlus/mitteresidendile</t>
  </si>
  <si>
    <t>https://www.emta.ee/eng/business-client/registration-business/registration-employment</t>
  </si>
  <si>
    <t>https://www.eesti.ee/en/doing-business/establishing-a-company/registration-of-employees/</t>
  </si>
  <si>
    <t>https://www.eesti.ee/en/doing-business/environmental-protection/environmental-protection-permits/</t>
  </si>
  <si>
    <t>Website only in Estonian. No service offered for cross-border users.</t>
  </si>
  <si>
    <t>https://www.tootukassa.ee/eng/content/looking-job/registration-unemployed</t>
  </si>
  <si>
    <t>Could not login to the self-service portal (did not support Finnish eID, some other member countries are supported) but the login page mentions "E-services are mostly in Estonian!"</t>
  </si>
  <si>
    <t>https://www.tootukassa.ee/eng/content/financial-benefits/unemployment-allowance</t>
  </si>
  <si>
    <t>https://www.tootukassa.ee/eng/content/subsidies-and-benefits/application-and-grant-unemployment-insurance-benefit</t>
  </si>
  <si>
    <t>https://www.tootukassa.ee/eng/content/out-job/suitable-employment</t>
  </si>
  <si>
    <t>Appeal can be submitted via email</t>
  </si>
  <si>
    <t>Estonian Unemployment Insurance Fund, City of Tallinn</t>
  </si>
  <si>
    <t>This information is only provided in Estonian</t>
  </si>
  <si>
    <t>https://www.eesti.ee/en/money-and-property/taxation-and-currency/filing-income-tax-returns/</t>
  </si>
  <si>
    <t>https://www.eesti.ee/en/pensions-social-services-and-allowances/pensions/pensions-paid-in-estonia-and-applying-for-pensions/</t>
  </si>
  <si>
    <t>The application has to be sent as a digitally signed email or through a self-service portal that only allows login with Estonian eID's.</t>
  </si>
  <si>
    <t>https://www.haigekassa.ee/en/kontaktpunkt/healthcare-eu-and-elsewhere/european-health-insurance-card</t>
  </si>
  <si>
    <t>Estonian Education Information System</t>
  </si>
  <si>
    <t>https://adm.archimedes.ee/enic/en/akadeemiline-tunnustamine/noutavad-dokumendid/</t>
  </si>
  <si>
    <t>https://www.eesti.ee/en/education-and-research/vocational-and-higher-education/financial-aid-for-studies-and-education-allowance/</t>
  </si>
  <si>
    <t>https://www.gov.gr/ipiresies/epikheirematike-drasterioteta/apaskholese-prosopikou/asphalistike-enemeroteta</t>
  </si>
  <si>
    <t>https://www.aade.gr/epiheiriseis/forologikes-ypiresies/forologiki-enimerotita/ekdosi-apodeiktikoy-enimerotitas</t>
  </si>
  <si>
    <t xml:space="preserve">https://www.efka.gov.gr/el/ergodotes/elektronikes-yperesies-gia-ergodotes/asphalistike-enemeroteta </t>
  </si>
  <si>
    <t xml:space="preserve">https://www.aade.gr/kleidarithmos-myaadelive  </t>
  </si>
  <si>
    <t>https://www.gov.gr/ipiresies/ergasia-kai-asphalise/asphalise/europaike-karta-asphalises-astheneias</t>
  </si>
  <si>
    <t>Ministry of Education, Research and Religious Affairs</t>
  </si>
  <si>
    <t>https://www.gov.gr/ipiresies/ekpaideuse/anagnorise-titlou-spoudon/anagnorise-ptukhiou</t>
  </si>
  <si>
    <t>https://www.minedu.gov.gr/exetaseis-2/allogeneis-m/anakoinwseis-allodapoi/29177-06-07-17-ypovoli-ilektronikis-aitisis-mixanografikoy-deltiou-gia-tin-eisagogi-allodapon-allogenon-stin-tritovathmia-ekpaidefsi-etous-2019</t>
  </si>
  <si>
    <t>http://eugo.es/portalEugo/irCreaTuEmpresabuscGeneralHomeController.htm</t>
  </si>
  <si>
    <t>https://www.agenciatributaria.gob.es/AEAT.sede/en_gb/tramitacion/G322.shtml</t>
  </si>
  <si>
    <t>https://www.agenciatributaria.gob.es/AEAT.sede/procedimientos/G321.shtml</t>
  </si>
  <si>
    <t>Seguridad Social</t>
  </si>
  <si>
    <t>https://sede.seg-social.gob.es/wps/portal/sede/sede/EmpresasyProfesionales/afiliacion%20e%20inscripcion/03afiliacion%20e%20inscripcion/!ut/p/z1/tVNNU8IwEP0reOixZNu0NPVWHESBogxT-3FhSklLlCaljaD-elO56IzAOIw5ZZO3b7NvX1CCIpTwdMeKVDLB042K46S3wEbPMlwwJkO4H4AX-OPAxTM89Gz0hBKUZFxWco3ihq7oIhNcUs5WotGgPdCAllVNm1TFac42LM0Ud4d2GG-ymlVtpAHgY3dtAbVZoZg62EkzB3TTtYluQS_Tl8SwdWISIEu8srFlo_DUi8EFlJxu6JAPR5Z3Nn9OGzQ6B1KymrV_4xeqtVSudcZzgaKjCkQn1FFU7Hm7TTw1hlb5N4mi_5lDrJRxvnU1Dvqqq9sH1wocE8BA4Y7RPQq4qEtlnfkfB3cH5yrgCysc6O0HAsYIzAn0fAKeO5sHk6mBwXEupA9b_BnvfQFOmEs5p9iI5eHneXyJibJITXNa07r7WqvjtZRVc62BBvv9vlsIUWxoNxOlBr-lrEWj_PATiaqyJPid6cPwcZL7A2zFo91Hf6q_5L60Y-_qE7O1_IU!/dz/d5/L2dBISEvZ0FBIS9nQSEh/</t>
  </si>
  <si>
    <t>One needs a digital certificaten to proceed</t>
  </si>
  <si>
    <t>http://cmaot.xunta.gal/seccion-tema/c/Prevencion_e_control_de_actividades?content=SX_Calidade_Avaliacion_Ambiental/Autorizacion_ambiental_integrada/seccion.html&amp;std=introducion-aai.html</t>
  </si>
  <si>
    <t>http://www.juntadeandalucia.es/medioambiente/site/cae/menuitem.9d35871926fad96b25f29a105510e1ca/?vgnextoid=c6de36df34a1e310VgnVCM1000001325e50aRCRD&amp;vgnextchannel=622985d85a6ea210VgnVCM1000001325e50aRCRD&amp;vgnextfmt=AdmonElec&amp;lr=lang_es</t>
  </si>
  <si>
    <t>Can be used a digital certificate</t>
  </si>
  <si>
    <t>The URL is not working; we have a new one to clik in: https://www.empleate.gob.es/empleo/#/  My answers for this cell are supported on this new URL wich is ONLY for looking a job; it is not what you ask in this cell.</t>
  </si>
  <si>
    <t>http://www.sepe.es/HomeSepe/Personas/distributiva-prestaciones/estoy-cobrando-el-paro-y/trabajo-tiempo-completo.html'</t>
  </si>
  <si>
    <t>digital certificate needed</t>
  </si>
  <si>
    <t xml:space="preserve">This URL says: "No content found" and it does not redirects. </t>
  </si>
  <si>
    <t>http://www.educacionyfp.gob.es/va/servicios-al-ciudadano/catalogo/general/99/997950/ficha/997950.html</t>
  </si>
  <si>
    <t>https://www.educacionyfp.gob.es/alemania/reconocimiento-titulos/para-extranjeros.html</t>
  </si>
  <si>
    <t>Digital certificate can be used</t>
  </si>
  <si>
    <t>http://www.ub.edu/acad/es/admision/grado/PAU.html#calendari</t>
  </si>
  <si>
    <t>http://www.educacionyfp.gob.es/servicios-al-ciudadano/catalogo/estudiantes/becas-ayudas.html'</t>
  </si>
  <si>
    <t>https://www.vero.fi/en/businesses-and-corporations/</t>
  </si>
  <si>
    <t>https://www.vero.fi/en/individuals/payments/financial-difficulties/tax_debt_registe/</t>
  </si>
  <si>
    <t>https://www.vero.fi/en/About-us/contact-us/efil/order-a-tax-debt-certificate-or-a-certificate-of-paid-taxes/</t>
  </si>
  <si>
    <t>https://www.prh.fi/en/kaupparekisteri.html</t>
  </si>
  <si>
    <t>The transaction service is only available in Finnish and Swedish due to legislation, but the informational services are available in English</t>
  </si>
  <si>
    <t>https://www.ytj.fi/en/index/notifications/start-upnotifications.html</t>
  </si>
  <si>
    <t>https://www.ytj.fi/en/index/notifications.html</t>
  </si>
  <si>
    <t>the online service is only available in Finnish and in Swedish</t>
  </si>
  <si>
    <t>https://www.vero.fi/en/e-file/mytax/</t>
  </si>
  <si>
    <t>https://www.suomi.fi/company/responsibilities-and-obligations/corporate-environmental-responsibility/guide/corporate-environmental-responsibility</t>
  </si>
  <si>
    <t>https://www.ym.fi/en-US/The_environment/Legislation_and_instructions</t>
  </si>
  <si>
    <t>Ministry of the Environment, Finnish Environment Institute SYKE, Centres for Economic Development, Transport and the Environment, Regional State Administrative Agencies, Housing Finance and Development Centre of Finland (ARA)</t>
  </si>
  <si>
    <t>https://www.ymparisto.fi/en-US/Forms_permits_and_environmental_impact_assessment/Permits_notifications_and_registration</t>
  </si>
  <si>
    <t>https://www.suomi.fi/company/responsibilities-and-obligations/corporate-environmental-responsibility</t>
  </si>
  <si>
    <t>There is no online service. It is needed to discuss the matter with the permit authority supervising the operations in your sector. Issuing the permit may be the responsibility of the Regional State Administrative Agency or the environmental protection authority in your municipality.</t>
  </si>
  <si>
    <t>https://ym.fi:8443/en/environmental-permits-and-supervision-of-environmental-protection</t>
  </si>
  <si>
    <t>Service is not available online.</t>
  </si>
  <si>
    <t>Regional State Administrative Agency and Centre for Economic Development, Transport and the Environment</t>
  </si>
  <si>
    <t>https://asiointipalvelu.ahtp.fi/public/1/fill</t>
  </si>
  <si>
    <t>https://www.kela.fi/web/en/unemployment</t>
  </si>
  <si>
    <t>https://www.tyj.fi/en/if-you-become-unemployed/calculator/</t>
  </si>
  <si>
    <t>https://www.kela.fi/web/en/how-to-apply-basic-unemployment-allowance</t>
  </si>
  <si>
    <t>http://www.te-palvelut.fi/te/en/jobseekers/if_unemployed/index.html</t>
  </si>
  <si>
    <t>https://www.kela.fi/web/en/from-an-application-to-a-decision_how-to-appeal-a-decision</t>
  </si>
  <si>
    <t>https://www.vero.fi/en/individuals/tax-cards-and-tax-returns/tax_card/</t>
  </si>
  <si>
    <t>https://www.kela.fi/web/en/how-to-apply-for-the-general-housing-allowance</t>
  </si>
  <si>
    <t>https://www.kela.fi/web/en/student-loan-tax-deduction-how-to-apply</t>
  </si>
  <si>
    <t>http://www.te-palvelut.fi/te/en/jobseekers/if_unemployed/unemployment_security/index.html</t>
  </si>
  <si>
    <t>https://www.kela.fi/web/en/right-to-unemployment-benefits</t>
  </si>
  <si>
    <t>https://www.kela.fi/web/en/if-you-fall-ill-while-unemployed</t>
  </si>
  <si>
    <t>http://www.te-palvelut.fi/te/en/information/use_te_services/customers_of_teservices/Registration_instructions_for_citizens_of_EU_and_EEA_countries/index.html</t>
  </si>
  <si>
    <t>https://www.kela.fi/web/en/report-days-of-unemployment</t>
  </si>
  <si>
    <t>http://www.te-palvelut.fi/te/en/jobseekers/finding_job/tips_for_finding_job/get_job/index.html</t>
  </si>
  <si>
    <t>is not an online service</t>
  </si>
  <si>
    <t>https://www.vero.fi/en/individuals/tax-cards-and-tax-returns/your_tax_return_and_tax_assessment_deci/</t>
  </si>
  <si>
    <t>https://www.tyoelake.fi/en/claim-your-pension/</t>
  </si>
  <si>
    <t>https://www.kela.fi/web/en/child-benefit-how-to-claim</t>
  </si>
  <si>
    <t>https://www.kela.fi/web/en/european-health-insurance-card</t>
  </si>
  <si>
    <t>https://www.oph.fi/en/services/recognition-and-international-comparability-qualifications</t>
  </si>
  <si>
    <t>https://studyinfo.fi/wp2/en/higher-education/how-to-apply-for-bachelors-and-masters/</t>
  </si>
  <si>
    <t>https://www.kela.fi/web/en/students</t>
  </si>
  <si>
    <t>https://www.kela.fi/web/en/financial-aid-for-students</t>
  </si>
  <si>
    <t>G2 is No because I don't know wether or not documents require translations.</t>
  </si>
  <si>
    <t>G2 is No. Creation of an account is possible but how to proceed is confusing.</t>
  </si>
  <si>
    <t>unable to change language setting</t>
  </si>
  <si>
    <t>https://candidat.pole-emploi.fr/candidat/espacepersonnel/creation/situationdemandeinscription</t>
  </si>
  <si>
    <t>account required, uncertain of what authentication is necessary.</t>
  </si>
  <si>
    <t>https://www.service-public.fr/particuliers/vosdroits/R10261</t>
  </si>
  <si>
    <t>limited info in english available.</t>
  </si>
  <si>
    <t>Ministry for Higher Education and Research</t>
  </si>
  <si>
    <t>https://www.campusfrance.org/fr/diplomes-francais-LMD-equivalences</t>
  </si>
  <si>
    <t>informational not transactional</t>
  </si>
  <si>
    <t>France Education International</t>
  </si>
  <si>
    <t>https://www.france-education-international.fr/enic-naric-menu/comment-obtenir-attestation</t>
  </si>
  <si>
    <t>https://www.france-education-international.fr/enic-naric-page/demande-dattestation-ligne</t>
  </si>
  <si>
    <t>https://www.campusfrance.org/en/application-EU-student</t>
  </si>
  <si>
    <t>this url is informational.</t>
  </si>
  <si>
    <t>http://campusbourses.campusfrance.org/fria/bourse/#/catalog</t>
  </si>
  <si>
    <t>https://e-porezna.porezna-uprava.hr/Prijava.aspx?ReturnUrl=%2f</t>
  </si>
  <si>
    <t>https://www.mirovinsko.hr/hr/podnosenje-zahtjeva-260/260</t>
  </si>
  <si>
    <t>https://www.mirovinsko.hr/en/eligibility-to-child-benefit/256</t>
  </si>
  <si>
    <t>https://www.azvo.hr/hr/ured-enic-naric/upute-za-pokretanje-postupka-strucnog-priznavanja-ivk</t>
  </si>
  <si>
    <t>Tempus Public Foundation</t>
  </si>
  <si>
    <t>http://studyinhungary.hu/study-in-hungary/menu/studying-in-hungary/recognition-of-diplomas-and-qualification.html</t>
  </si>
  <si>
    <t>contact hungarian information centres and information centre of the home country</t>
  </si>
  <si>
    <t>https://magyarorszag.hu/szuf_fooldal#ugyleiras,c7265d00-f0ed-4f68-84d0-281eb5520a3e</t>
  </si>
  <si>
    <t>Ministry of Human Capacities</t>
  </si>
  <si>
    <t>https://www.oktatas.hu/kepesitesek_elismertetese/kulfoldon_szerzett_oklevelek/felsofoku_oklevel</t>
  </si>
  <si>
    <t>Environmental Protection Agency</t>
  </si>
  <si>
    <t>http://www.epa.ie/licensing/</t>
  </si>
  <si>
    <t>https://www.epa.ie/licensing/ipc/process/</t>
  </si>
  <si>
    <t>http://www.citizensinformation.ie/en/social_welfare/irish_social_welfare_system/means_test_for_social_welfare_payments/means_test_for_jobseekers_allowance.html</t>
  </si>
  <si>
    <t>https://www.citizensinformation.ie/en/employment/migrant_workers/migrant_workers_and_unemployment.html#:~:text=Jobseeker's%20Allowance%20is%20a%20means,habitually%20resident%20to%20get%20JA.&amp;text=Non%2DEEA%20students%20are%20not,social%20welfare%20payments%20in%20Ireland.</t>
  </si>
  <si>
    <t>https://ec.europa.eu/social/main.jsp?catId=1115&amp;langId=en&amp;intPageId=4613</t>
  </si>
  <si>
    <t>https://www.citizensinformation.ie/en/social_welfare/social_welfare_payments/unemployed_people/jobseekers_benefit.html#ld1a9a</t>
  </si>
  <si>
    <t>https://www.revenue.ie/en/life-events-and-personal-circumstances/moving-to-or-from-ireland/moving-or-returning-to-ireland/the-tax-system-in-ireland.aspx</t>
  </si>
  <si>
    <t>https://www.citizensinformation.ie/en/returning_to_ireland/education_and_schooling/getting_your_foreign_qualification_recognised_in_ireland.html</t>
  </si>
  <si>
    <t>https://hea.ie/funding-governance-performance/funding/student-finance/</t>
  </si>
  <si>
    <t>https://www.qualifax.ie/index.php?option=com_content&amp;view=article&amp;id=607&amp;Itemid=85</t>
  </si>
  <si>
    <t>https://grantsonline.ie/eseries/esr.elogin</t>
  </si>
  <si>
    <t>https://island.is/en/zero-balance-statement-for-companies</t>
  </si>
  <si>
    <t>https://island.is/en/start-a-business</t>
  </si>
  <si>
    <t>information site only, not possible to do any transactiond</t>
  </si>
  <si>
    <t>https://island.is/en/life-event/starting-a-company</t>
  </si>
  <si>
    <t>https://island.is/en/registration-with-the-employers-registry-value-added-tax-registry</t>
  </si>
  <si>
    <t>information site only, not possible to do any transaction</t>
  </si>
  <si>
    <t>https://www.ust.is/english/chemicals/</t>
  </si>
  <si>
    <t>https://island.is/en/unemployment-benefits</t>
  </si>
  <si>
    <t>It is not possible to transact in any way</t>
  </si>
  <si>
    <t>https://www.vinnumalastofnun.is/en/unemployment-benefits/unemployment-benefit-amounts</t>
  </si>
  <si>
    <t>https://www.vinnumalastofnun.is/en/application</t>
  </si>
  <si>
    <t>https://www.vinnumalastofnun.is/en/application/apply-for-unemployment-benefits/rights-and-obligation</t>
  </si>
  <si>
    <t>https://www.urvel.is/english/</t>
  </si>
  <si>
    <t>https://island.is/en/security-net</t>
  </si>
  <si>
    <t>https://www.vinnumalastofnun.is/en/unemployment-benefits/rights-and-obligations</t>
  </si>
  <si>
    <t>https://www.vinnumalastofnun.is/en/unemployment-benefits/confirmation-that-you-are-seeking-employment</t>
  </si>
  <si>
    <t>https://island.is/en/job-seeking</t>
  </si>
  <si>
    <t>https://www.vinnumalastofnun.is/en/unemployment-benefits/job-notification</t>
  </si>
  <si>
    <t>https://island.is/en/retirement-pension</t>
  </si>
  <si>
    <t>https://www.tr.is/en/65-years</t>
  </si>
  <si>
    <t>https://island.is/en/health-and-safety-abroad</t>
  </si>
  <si>
    <t>https://www.sjukra.is/english</t>
  </si>
  <si>
    <t>Website requires login, but is only available in Icelandic, so I don't know what type of identification or authorisation types are needed</t>
  </si>
  <si>
    <t>Ministry of Industries and Innovation</t>
  </si>
  <si>
    <t>Staðfesting á námi?</t>
  </si>
  <si>
    <t>https://english.hi.is/applications_for_study</t>
  </si>
  <si>
    <t>https://en.ru.is/apply</t>
  </si>
  <si>
    <t>https://www.unak.is/english/study/application/applications</t>
  </si>
  <si>
    <t>https://island.is/en/student-loans-and-grants</t>
  </si>
  <si>
    <t>https://menntasjodur.is/english/</t>
  </si>
  <si>
    <t>http://www.registroimprese.it/home</t>
  </si>
  <si>
    <t>https://va.minambiente.it/en-GB</t>
  </si>
  <si>
    <t>http://www.cittametropolitana.torino.it/ricerca/risultati.shtml?q=english</t>
  </si>
  <si>
    <t>https://www.inps.it/nuovoportaleinps/default.aspx?imenu=102</t>
  </si>
  <si>
    <t>https://www.inps.it/NuovoportaleINPS/default.aspx?itemdir=54094&amp;lang=IT</t>
  </si>
  <si>
    <t>https://serviziweb2.inps.it/PassiWeb/jsp/login.jsp?uri=https%3A%2F%2Fserviziweb2.inps.it%2FAntaspiWeb%2FanagraficaAntAspi.do%3Fmethod%3DpresenzaDomandePrecedenti_AntAspi%26idNav%3DAA_02%26S%3DS&amp;S=S</t>
  </si>
  <si>
    <t>https://serviziweb2.inps.it/PassiWeb/jsp/login.jsp?uri=https%3a%2f%2fwww.inps.it%2fmyinps%2fdefault.aspx%3faccessoinps%3d1&amp;S=S</t>
  </si>
  <si>
    <t>https://www.agenziaentrate.gov.it/portale/documents/180690/1186121/Form+D-Other+income_FORM_D.pdf/6b0ded6b-7ecb-fcb7-dacb-d66df8f88146?version=1.0</t>
  </si>
  <si>
    <t>https://infoprecompilata.agenziaentrate.gov.it/portale/de/home</t>
  </si>
  <si>
    <t>https://serviziweb2.inps.it/PassiWeb/jsp/login.jsp?uri=https%3a%2f%2fwww.inps.it%2fnuovoportaleinps%2fdefault.aspx%3fitemdir%3d50299%26accessoinps%3d1&amp;S=S</t>
  </si>
  <si>
    <t>http://www.vlk.lt/sites/en/healthcare-abroad/</t>
  </si>
  <si>
    <t>Ministry of Education, Universities and Research, URP - Public Relations Office</t>
  </si>
  <si>
    <t>https://www.miur.gov.it/titoli-esteri</t>
  </si>
  <si>
    <t>https://www.miur.gov.it/equipollenze</t>
  </si>
  <si>
    <t>https://www.unipa.it/target/international-students/en/about/enrolments/</t>
  </si>
  <si>
    <t>https://www.unimi.it/en/international/coming-abroad/enrol-programme</t>
  </si>
  <si>
    <t>https://en.unito.it/profiles/prospective-student</t>
  </si>
  <si>
    <t>Ministry of Foreign Affairs and Higher Education</t>
  </si>
  <si>
    <t>https://www.esteri.it/mae/en/servizi/stranieri/opportunita/borsestudio_stranieri.html</t>
  </si>
  <si>
    <t>https://www.unipa.it/mobilita/en/new-students/scholarship-for-international-students/</t>
  </si>
  <si>
    <t>https://www.unimi.it/en/international/coming-abroad/how-reach-us/fees-scholarships-and-opportunities</t>
  </si>
  <si>
    <t>https://en.unito.it/studying-unito/scholarships-international-students</t>
  </si>
  <si>
    <t>https://www.unimi.it/it/internazionale/venire-studiare-dallestero/conoscere-la-statale/costi-borse-di-studio-e-opportunita</t>
  </si>
  <si>
    <t>https://www.unito.it/internazionalita/studenti-e-ospiti-internazionali/studenti-internazionali/borse-studenti</t>
  </si>
  <si>
    <t>https://www.vmi.lt/cms/en/uzsienio-juridiniu-asmenu-iregistravimas</t>
  </si>
  <si>
    <t>https://www.vmi.lt/cms/documents/10162/9181557/VAT+refund+for+foreign+taxable+persons/79850504-1197-46eb-86f4-ea1338ff1696</t>
  </si>
  <si>
    <t>The Ministry of Social Security and Labour</t>
  </si>
  <si>
    <t>https://www.registrucentras.lt/jar/atmintines/e-gidas.php</t>
  </si>
  <si>
    <t>https://www.vmi.lt/evmi/pradedu-individualia-veikla</t>
  </si>
  <si>
    <t>https://gyventojai.sodra.lt/sodra-login/index</t>
  </si>
  <si>
    <t>http://bakalauras.lamabpo.lt/igijusiems-issilavinima-uzsienyje-ir-uzsienio-lietuviams/turintiems-tarptautinio-arba-europos-bakalaureato-diploma/</t>
  </si>
  <si>
    <t>http://www.skvc.lt/default/lt/uzsienio-kvalifikaciju-pripazinimas/sistema_lietuvoje</t>
  </si>
  <si>
    <t>http://www.lamabpo.lt/turinys/holders-foreign-qualifications</t>
  </si>
  <si>
    <t>https://guichet.public.lu/en/entreprises/creation-developpement/declarations-initiales/tva-impots/inscription-tva.html</t>
  </si>
  <si>
    <t>https://guichet.public.lu/en/entreprises/sante-securite/declaration-secu.html</t>
  </si>
  <si>
    <t>https://guichet.public.lu/en/entreprises/urbanisme-environnement/commodo-incommodo.html</t>
  </si>
  <si>
    <t>A document must be sent to two Offices, only a one page pdf explains the procedure but with not enough information</t>
  </si>
  <si>
    <t>https://adem.public.lu/fr/demandeurs-demploi/demander-indemnites-chomage/frontaliers/frontaliers-salaries.html</t>
  </si>
  <si>
    <t>https://guichet.public.lu/en/citoyens/impots-taxes/activite-salariee-non-resident/declaration-revenu-non-resident/declaration-impot.html</t>
  </si>
  <si>
    <t>https://guichet.public.lu/en/citoyens/travail-emploi/preretraite-retraite/assurance-pension/demander-pension-vieillesse-frontaliers.html</t>
  </si>
  <si>
    <t>The service is not online</t>
  </si>
  <si>
    <t>https://guichet.public.lu/en/citoyens/famille/parents/allocation-naissance/allocations-familiales.html</t>
  </si>
  <si>
    <t>https://guichet.public.lu/en/citoyens/enseignement-formation/etudes-superieures/reconnaissance-diplomes/homologation-diplome.html</t>
  </si>
  <si>
    <t>https://wwwen.uni.lu/etudiants/demandes_d_admission_reinscriptions</t>
  </si>
  <si>
    <t>https://guichet.public.lu/en/citoyens/enseignement-formation/etudes-superieures/aides-logement/aide-financiere.html</t>
  </si>
  <si>
    <t>Possible to send the form via mail or to do it online via the platform but you need a national ID</t>
  </si>
  <si>
    <t>The PDF form cannot be completed online</t>
  </si>
  <si>
    <t>https://wwwen.uni.lu/students/student_advice_and_support_services#Financial%20Support</t>
  </si>
  <si>
    <t>https://wwwen.uni.lu/universite/presentation/organigramme/organigramme_rectorat_administration_centrale/service_des_etudes_et_de_la_vie_etudiante</t>
  </si>
  <si>
    <t>In provided link no option to switch language to English; to register for the procedure you have to have local autentification</t>
  </si>
  <si>
    <t xml:space="preserve">Not every part of the page is traslated in English; </t>
  </si>
  <si>
    <t>page provides general information about companies and procedures; provided forms are in local language.</t>
  </si>
  <si>
    <t>page does not provide information on how to submit the document for procedure</t>
  </si>
  <si>
    <t>https://www.vid.gov.lv/en/node/209</t>
  </si>
  <si>
    <t>https://www.vsaa.gov.lv/en/services/european-union/social-security/</t>
  </si>
  <si>
    <t>#YES G2 should be NO; page provides general information about countries politics on Social security.</t>
  </si>
  <si>
    <t>this page provides basic information about the service for Cross-border</t>
  </si>
  <si>
    <t>does not provide on how to apply for procedure; provides basic information about permit politics in the country</t>
  </si>
  <si>
    <t>at the step where one needs to register, page does not have an option to change language from native to english</t>
  </si>
  <si>
    <t>needed information about the service is in local language</t>
  </si>
  <si>
    <t>provided forms are in local language</t>
  </si>
  <si>
    <t>person has a right to log in if he previously obtained status of an unemployed person</t>
  </si>
  <si>
    <t xml:space="preserve">
there is one sentence under which one the steps for procedure should be explained, but instead it is only the sighn - : (Procedure for granting, re-calculating and paying the benefit -) and no additional information provided
 </t>
  </si>
  <si>
    <t>does not provide any relevant information</t>
  </si>
  <si>
    <t>https://www.vsaa.gov.lv/en/</t>
  </si>
  <si>
    <t>https://www.nva.gov.lv/en/aid-employment-unemployed</t>
  </si>
  <si>
    <t>https://www.latvija.lv/en/PPK/2250</t>
  </si>
  <si>
    <t>for a cross-border, one has to have a log in createdd to the locacl declaration system</t>
  </si>
  <si>
    <t>for a cross-border, one has to have a log in createdd to the locac declaration system</t>
  </si>
  <si>
    <t>http://www.vsaa.lv/lv/noderigi/iesniegumu-veidlapas/valsts-pensiju-iesniegumi</t>
  </si>
  <si>
    <t>not available online; does not provide form</t>
  </si>
  <si>
    <t>general information is provided in English, but to log in and submit the document one has to have local registration</t>
  </si>
  <si>
    <t>https://www.latvija.lv/epakalpojumi/ep133/apraksts</t>
  </si>
  <si>
    <t>available online for registereed users</t>
  </si>
  <si>
    <t>http://www.aic.lv/portal/en/arvalstu-diplomu-atzisana</t>
  </si>
  <si>
    <t>G2 should be NO, page provides all relevant information and does not provide online submition option</t>
  </si>
  <si>
    <t>https://viaa.gov.lv/lat/</t>
  </si>
  <si>
    <t>information in this link is weak, it provides a chapter that promotes another link to other page that provides more relevant information</t>
  </si>
  <si>
    <t>https://apply.rtu.lv/</t>
  </si>
  <si>
    <t>to be able to submit the application, one has to register on their website as a student</t>
  </si>
  <si>
    <t>https://www.lu.lv/en/</t>
  </si>
  <si>
    <t>In order to gain access to the application system, one has to become an applicant</t>
  </si>
  <si>
    <t>Stradina University</t>
  </si>
  <si>
    <t>https://www.rsu.lv/en/students</t>
  </si>
  <si>
    <t>https://www.llu.lv/en/studies</t>
  </si>
  <si>
    <t>Vidzemes Augstskola</t>
  </si>
  <si>
    <t>http://va.lv/lv/studentiem-un-darbiniekiem/studiju-process/stipendijas</t>
  </si>
  <si>
    <t>#YES G1 should be NO, because information about student grants is not available in English</t>
  </si>
  <si>
    <t>#YES G1, G3_1-G3_6 should be NO, because this page provides basic information, no inofmration on how to apply or where to apply</t>
  </si>
  <si>
    <t>Page provides basic information about the actual service, no inofmration about on how to submit</t>
  </si>
  <si>
    <t>#GP all needed relevant information is provided under one link</t>
  </si>
  <si>
    <t>#YES G1 G2 should be NO, because the service is not available online, page provides only basic information</t>
  </si>
  <si>
    <t>Page is only in local language</t>
  </si>
  <si>
    <t>Provides only basic information, no information on how to submit</t>
  </si>
  <si>
    <t>Please check general comments.</t>
  </si>
  <si>
    <t xml:space="preserve">Info Lab </t>
  </si>
  <si>
    <t xml:space="preserve">Tax Administration of Montenegro </t>
  </si>
  <si>
    <t>Montenegrin Employers Federation</t>
  </si>
  <si>
    <t xml:space="preserve">Environment Protection Agency of Montenegro </t>
  </si>
  <si>
    <t>Centers for Social Work</t>
  </si>
  <si>
    <t>Ministry of education of Montenegro</t>
  </si>
  <si>
    <t>www.mpin.gov.me/rubrike/enic-centar/</t>
  </si>
  <si>
    <t>ENIC Center of the Ministry of Education of Montenegro</t>
  </si>
  <si>
    <t>I think that G3_4 shoud be No (there is an Eng version of the website). #yes</t>
  </si>
  <si>
    <t>Municipality of Gostivar</t>
  </si>
  <si>
    <t>www.gostivar.gov.mk</t>
  </si>
  <si>
    <t>Municipality of Kichevo</t>
  </si>
  <si>
    <t>www.kicevo.gov.mk</t>
  </si>
  <si>
    <t>Municipality of Ohrid</t>
  </si>
  <si>
    <t>www.ohrid.gov.mk</t>
  </si>
  <si>
    <t>Municipality of Strumitsa</t>
  </si>
  <si>
    <t>www.strumica.gov.mk</t>
  </si>
  <si>
    <t>Municipality of Kavadartsi</t>
  </si>
  <si>
    <t>www.kavadarci.gov.mk</t>
  </si>
  <si>
    <t>Employment Service Agency of the Republic of Macedonia - Kicevo branch</t>
  </si>
  <si>
    <t>Employment Service Agency of the Republic of Macedonia - Strumitsa branch</t>
  </si>
  <si>
    <t>Employment Service Agency of the Republic of Macedonia - Ohrid branch</t>
  </si>
  <si>
    <t>Employment Service Agency of the Republic of Macedonia - Kavadartsi branch</t>
  </si>
  <si>
    <t>http://mon.gov.mk/page/?id=2045</t>
  </si>
  <si>
    <t>https://www.servizz.gov.mt/en/Pages/Environment_-Energy_-Agriculture-and-Fisheries/Environment/Waste-Management/WEB1882/default.aspx</t>
  </si>
  <si>
    <t>https://socialsecurity.gov.mt/en/Documents/Benefits-and-Assistance/INF%20-%20UnemploymentBenefitforEUNationalsEN.pdf</t>
  </si>
  <si>
    <t>Proof is submitted to a job coach or through chit proving attendance to events</t>
  </si>
  <si>
    <t>https://www.servizz.gov.mt/en/Pages/Education_-Science-and-Technology/Education-Services/Life-Long-Learning/WEB527/default.aspx</t>
  </si>
  <si>
    <t>https://ncfhe.gov.mt/en/services/Pages/All%20Services/mqric.aspx</t>
  </si>
  <si>
    <t>https://esims.um.edu.mt/esims/ipp/appindex.html</t>
  </si>
  <si>
    <t>https://education.gov.mt/en/studentsgrants/Pages/Other%20Information/Non-EU-Students-and-Special-Cases.aspx</t>
  </si>
  <si>
    <t>https://business.gov.nl/starting-your-business/checklists-for-starting-a-business/how-to-start-a-business-in-the-netherlands-a-checklist/</t>
  </si>
  <si>
    <t>https://www.belastingdienst.nl/wps/wcm/connect/bldcontenten/belastingdienst/business/payroll_taxes/you_are_not_established_in_the_netherlands_are_you_required_to_withhold_payroll_taxes/when_you_are_going_to_withhold_payroll_taxes/registering_as_an_employer</t>
  </si>
  <si>
    <t>https://business.gov.nl/regulation/applying-for-all-in-one-permit-physical-aspects/</t>
  </si>
  <si>
    <t>https://www.uwv.nl/particulieren/languages/english/unemployment-benefit/detail/during-your-unemployment-benefit</t>
  </si>
  <si>
    <t>If you don’t have a DigiD, you may also send your application by mail. To do this, you must personally register as a jobseeker at one of the UWV offices.</t>
  </si>
  <si>
    <t>https://www.werk.nl/werkzoekenden/eu/working-netherlands/uwv/index.aspx#paragraaf6</t>
  </si>
  <si>
    <t>iamExpat</t>
  </si>
  <si>
    <t>https://www.iamexpat.nl/expat-info/allowances-benefits-netherlands/unemployment-benefit</t>
  </si>
  <si>
    <t>https://www.uwv.nl/overuwv/english/</t>
  </si>
  <si>
    <t>https://www.belastingdienst.nl/wps/wcm/connect/bldcontenten/belastingdienst/individuals/benefits/how_do_benefits_work/i_want_to_apply_for_a_benefit/</t>
  </si>
  <si>
    <t>https://www.belastingdienst.nl/wps/wcm/connect/bldcontenten/belastingdienst/individuals/tax_return/current-tax-return/</t>
  </si>
  <si>
    <t>https://www.svb.nl/en/aow-pension/arranging-your-affairs-online/applying-for-an-aow-pension-if-you-live-in-the-netherlands</t>
  </si>
  <si>
    <t>https://www.idw.nl/en/credential-evaluation.html</t>
  </si>
  <si>
    <t>http://info.studielink.nl/en/studenten/Pages/Default.aspx</t>
  </si>
  <si>
    <t>https://duo.nl/particulier/student-finance/apply.jsp</t>
  </si>
  <si>
    <t>https://www.duo.nl/particulier/student-finance/supplementary-grant.jsp</t>
  </si>
  <si>
    <t>https://www.skatteetaten.no/en/forms/rf-1316-certificate-for-tax-and-value-added-tax/</t>
  </si>
  <si>
    <t>https://www.altinn.no/en/start-and-run-business/planning-starting/registration-of-the-enterprise/registrere-aksjeselskap-as/</t>
  </si>
  <si>
    <t>https://www.skatteetaten.no/en/business-and-organisation/tax-for-businesses/</t>
  </si>
  <si>
    <t>https://www.altinn.no/en/start-and-run-business/working-conditions/pay/a-melding/</t>
  </si>
  <si>
    <t>https://www.skatteetaten.no/en/business-and-organisation/employer/the-a-melding/</t>
  </si>
  <si>
    <t>https://www.altinn.no/en/forms-overview/the-a-ordning/a-melding/</t>
  </si>
  <si>
    <t>https://www.environmentagency.no/</t>
  </si>
  <si>
    <t>https://www.nav.no/arbeid/en/dagpenger-og-eos/</t>
  </si>
  <si>
    <t>https://www.nav.no/arbeid/en/dagpenger-og-eos/#how-do-you-apply-for-unemployment-benefit-in-norway</t>
  </si>
  <si>
    <t>https://www.skatteetaten.no/en/person/taxes/tax-return/</t>
  </si>
  <si>
    <t>https://www.nav.no/no/Person/Pensjon/Alderspensjon/Relatert+informasjon/slik-s%C3%B8ker-du-om-alderspensjon</t>
  </si>
  <si>
    <t>https://www.nav.no/no/Person/Skjemaer-for-privatpersoner/Skjemaer/Pensjon/alderspensjon-og-avtalefestet-pensjon</t>
  </si>
  <si>
    <t>https://www.helsenorge.no/en/health-rights-tourist-abroad/the-european-health-insurance-card/</t>
  </si>
  <si>
    <t>Nokut – the Norwegian Agency for Quality Assurance in Education</t>
  </si>
  <si>
    <t>https://www.nokut.no/en/application-services--foreign-education/</t>
  </si>
  <si>
    <t>https://www.samordnaopptak.no/info/english/</t>
  </si>
  <si>
    <t>https://ny.lanekassen.no/en-US/</t>
  </si>
  <si>
    <t>https://prod.ceidg.gov.pl/CEIDG.CMS.ENGINE/?D;f124ce8a-3e72-4588-8380-63e8ad33621f</t>
  </si>
  <si>
    <t>https://www.gov.pl/web/rodzina</t>
  </si>
  <si>
    <t>https://nawa.gov.pl/uznawalnosc/informacje-dla-uczelni/nostryfikacja-dyplomow</t>
  </si>
  <si>
    <t>https://rejestracja.amu.edu.pl/</t>
  </si>
  <si>
    <t>https://stypendia.uj.edu.pl/pomoc-materialna</t>
  </si>
  <si>
    <t>Service offline in any case</t>
  </si>
  <si>
    <t>http://international.amu.edu.pl/full_degree_programmes/financial-aid/</t>
  </si>
  <si>
    <t>https://us.edu.pl/student/wsparcie-i-fundusze/swiadczenia-stypendia-i-zapomoga/</t>
  </si>
  <si>
    <t>https://www.dss.agh.edu.pl/swiadczenia/stypendium-socjalne/</t>
  </si>
  <si>
    <t>https://eportugal.gov.pt/en/servicos/comunicar-a-contratacao-de-trabalhador/a-estrangeiro/a</t>
  </si>
  <si>
    <t>https://apambiente.pt/index.php?ref=x178</t>
  </si>
  <si>
    <t>https://www.iapmei.pt/PRODUTOS-E-SERVICOS/Industria-e-Sustentabilidade/Licenciamento-Industrial/Licenciamento-industrial/Regimes-ambientais.aspx</t>
  </si>
  <si>
    <t xml:space="preserve">ePortugal </t>
  </si>
  <si>
    <t>https://eportugal.gov.pt/en/fichas-de-enquadramento/estabelecimentos-industriais</t>
  </si>
  <si>
    <t>https://eportugal.gov.pt/en/servicos/requerer-o-subsidio-social-de-desemprego</t>
  </si>
  <si>
    <t>União Europeia</t>
  </si>
  <si>
    <t>https://ec.europa.eu/social/main.jsp?catId=1125&amp;langId=en&amp;intPageId=4743</t>
  </si>
  <si>
    <t>no service online</t>
  </si>
  <si>
    <t>https://info.portaldasfinancas.gov.pt/pt/docs/Conteudos_1pagina/Pages/portuguese-tax-system.aspx</t>
  </si>
  <si>
    <t>https://eportugal.gov.pt/en/servicos/simular-e-entregar-a-declaracao-anual-do-irs</t>
  </si>
  <si>
    <t>https://eportugal.gov.pt/en/servicos/requerer-a-pensao-de-velhice</t>
  </si>
  <si>
    <t>http://www.seg-social.pt/abono-de-familia-para-criancas-e-jovens</t>
  </si>
  <si>
    <t>https://eportugal.gov.pt/en/servicos/requerer-o-abono-de-familia-para-criancas-e-jovens</t>
  </si>
  <si>
    <t>https://eportugal.gov.pt/en/servicos/requerer-o-cartao-europeu-de-seguro-de-doenca-da-seguranca-social</t>
  </si>
  <si>
    <t>https://www.dges.gov.pt/recon/formulario</t>
  </si>
  <si>
    <t>DGES - Ministerio da Ciencia Tecnologia e Ensino Superior</t>
  </si>
  <si>
    <t>https://www.dges.gov.pt/en/pagina/degree-and-diploma-recognition</t>
  </si>
  <si>
    <t>https://www.dges.gov.pt/en/noticias</t>
  </si>
  <si>
    <t>https://www.dges.gov.pt/wwwBeOn/</t>
  </si>
  <si>
    <t>https://eportugal.gov.pt/en/servicos/candidatar-se-a-uma-bolsa-de-estudo-para-o-ensino-superior</t>
  </si>
  <si>
    <t>https://sigarra.up.pt/up/en/WEB_BASE.GERA_PAGINA?p_pagina=home</t>
  </si>
  <si>
    <t>https://www.ualg.pt/en/content/admissao</t>
  </si>
  <si>
    <t>https://www.ulisboa.pt/en/info/special-admission-contest-international-students</t>
  </si>
  <si>
    <t>https://www.uc.pt/en/international/</t>
  </si>
  <si>
    <t>https://www.uminho.pt/EN/education/international-students/Pages/default.aspx</t>
  </si>
  <si>
    <t>https://www.onrc.ro/index.php/en/inmatriculari-2/persoane-juridice-2</t>
  </si>
  <si>
    <t>Direcţia de Asistenţă Socială</t>
  </si>
  <si>
    <t>need to contact Territorial Pension House</t>
  </si>
  <si>
    <t>more turist oriented website</t>
  </si>
  <si>
    <t>http://timis.mmanpis.ro/faq/</t>
  </si>
  <si>
    <t>Agentia Judeteana pentru Plati si Inspectie Sociala Galati</t>
  </si>
  <si>
    <t>http://galati.mmanpis.ro/informatii-de-interes-public/formulare-tip/</t>
  </si>
  <si>
    <t>Primaria Arad</t>
  </si>
  <si>
    <t>http://www.primariaarad.ro/acte.php?myfaq=yes&amp;id_cat=24&amp;categories=Social&amp;parent_id=0</t>
  </si>
  <si>
    <t>Agentia Judeteana pentru Plati si Inspectie Sociala Sibiu</t>
  </si>
  <si>
    <t>http://sibiu.mmanpis.ro/faq/</t>
  </si>
  <si>
    <t>http://braila.mmanpis.ro/informatii-utile-pentru-cetateni/</t>
  </si>
  <si>
    <t>European Commision</t>
  </si>
  <si>
    <t>https://ec.europa.eu/social/main.jsp?catId=563&amp;langId=en</t>
  </si>
  <si>
    <t>Centrul de Recunoastere si Echivalare a Diplomelor</t>
  </si>
  <si>
    <t>https://www.cnred.edu.ro/en</t>
  </si>
  <si>
    <t>https://www.ase.ro/index_en.asp</t>
  </si>
  <si>
    <t>https://www.uvt.ro/en/</t>
  </si>
  <si>
    <t>https://ri.uvt.ro/etnici-romani-si-cetateni-romani-cu-domiciliul-in-strainatate-2/?lang=en</t>
  </si>
  <si>
    <t>https://www.apr.gov.rs/home.1435.html</t>
  </si>
  <si>
    <t>http://ras.gov.rs/razvoj-preduzetnistva/preduzetnicki-servis/zaposljavanje</t>
  </si>
  <si>
    <t>Only information, no links to forms or services.</t>
  </si>
  <si>
    <t>https://www.ekologija.gov.rs/wp-content/uploads/obrasci/procena/Zahtev_za_odlucivanje_o_potrebi_procene_uticaja.pdf?lang=lat</t>
  </si>
  <si>
    <t>https://www.paragraf.rs/propisi/zakon_o_zastiti_zivotne_sredine.html</t>
  </si>
  <si>
    <t>it has english button, but does not work. Samo for row19 business 7.1</t>
  </si>
  <si>
    <t>It is a form but not in english</t>
  </si>
  <si>
    <t>http://www.poreskauprava.gov.rs/sr/pravna-lica/pregled-propisa/zakoni/173/zakon-o-porezu-na-dohodak-gradjana.html</t>
  </si>
  <si>
    <t>http://www.poreskauprava.gov.rs/sr/fizicka-lica/poreske-prijave-i-obrasci.html</t>
  </si>
  <si>
    <t>Public - Pension and disability insurance fund</t>
  </si>
  <si>
    <t>Public - Pension and Disability Fund</t>
  </si>
  <si>
    <t>https://www.pio.rs/sr/prava-po-medunarodnom-ugovorima</t>
  </si>
  <si>
    <t>http://www.uns.ac.rs/index.php/c-studije/priznavanje-diploma</t>
  </si>
  <si>
    <t>http://bg.ac.rs/en/education/verification.php</t>
  </si>
  <si>
    <t>No information whwere to obtain the form</t>
  </si>
  <si>
    <t>University of Nis</t>
  </si>
  <si>
    <t>https://www.ni.ac.rs/studije/priznavanje-visokoskolskih-isprava/dokumenti-za-priznavanje-visokoskolskih-isprava/category/119-priznavanje-stranih-visokoskolskih-isprava-radi-nastavka-skolovanja</t>
  </si>
  <si>
    <t>Is written that could be submited via email, but no email adress provided</t>
  </si>
  <si>
    <t>National agency for certification</t>
  </si>
  <si>
    <t>http://azk.gov.rs/</t>
  </si>
  <si>
    <t>https://www.verksamt.se/en/web/international/starting/registration-and-tax</t>
  </si>
  <si>
    <t>https://www.verksamt.se/en/web/international/running/vat</t>
  </si>
  <si>
    <t>https://www.verksamt.se/en/web/international/running/employing-staff</t>
  </si>
  <si>
    <t>https://www.verksamt.se/en/web/international/services/find-permits</t>
  </si>
  <si>
    <t>Answered to the best ability due to not being able to sign in</t>
  </si>
  <si>
    <t>https://arbetsformedlingen.se/other-languages/english-engelska/arbetslos---vad-hander-nu/ersattning-fran-a-kassa</t>
  </si>
  <si>
    <t>https://www.domstol.se/amnen/overklaga-myndighetsbeslut/</t>
  </si>
  <si>
    <t>Not available in english. Wish there was a "NR" option</t>
  </si>
  <si>
    <t>https://arbetsformedlingen.se/other-languages/english-engelska/arbetslos---vad-hander-nu/aktivitetsrapportera</t>
  </si>
  <si>
    <t>All others are left blank as eID barriere restricts any steps.</t>
  </si>
  <si>
    <t>https://arbetsformedlingen.se/other-languages/english-engelska/arbetslos---vad-hander-nu/skriv-ut-dig</t>
  </si>
  <si>
    <t>https://www.skatteverket.se/servicelankar/otherlanguages/inenglish/individualsandemployees/declaringtaxesforindividuals.4.7be5268414bea064694c5df.html</t>
  </si>
  <si>
    <t>https://secure.pensionsmyndigheten.se/AnsokOmPension.html</t>
  </si>
  <si>
    <t>Not available in english and require national eID</t>
  </si>
  <si>
    <t>https://www.forsakringskassan.se/privatpers/resa_arbeta_studera_eller_fa_vard_utomlands/resa_utomlands/!ut/p/z1/xVPLbsIwEPwWDhwjL7ZJwjGkkBBaCuWdi-UQp01LHjgmVP36hopW5QCoolV9sXY1ntWMZ5GPFshPeRk_chVnKV9X9dLXGXVv7IZjQ9_pzwCsTrsz9SzqDMY6mn8A4MSxAPnn38-Qj_x8FYdo2RItGunY0AISmBo1MdXMIBQaMVpRBBQwJWKPXqUqV09oucpSJVJVCCZFkWdpEZeiDrmMS65yIYs6VH3OuAyE4qxQ21BIzsR6LSSLOCu5DNlWZcmap-En-Hu9DWT8wo7blV7_WJLpkCZYo2GD0HvseWM4AM5Zcs4Uw8JoWZlqnHQNYzQvY7FD0zSTSfVJ4x966MJhgjl0qesBvjNvHR0sY9KGGZ727EbzygkXBPwtfY_8Cv2XOU5_RGCEu13bxQ0ygGvpvUs7US1d_LzZ-FaV9X3GXxVa_EvY82SamER_cN_aA82xA3M3iZLDNbdqtXdgOHVQ/dz/d5/L0lDUmlTUSEhL3dHa0FKRnNBLzROV3FpQSEhL2Vu/?keepNavState=true</t>
  </si>
  <si>
    <t>Requires Swedish national registration number</t>
  </si>
  <si>
    <t>https://www.uhr.se/bedomning-av-utlandsk-utbildning/</t>
  </si>
  <si>
    <t>https://www.universityadmissions.se/intl/start</t>
  </si>
  <si>
    <t>https://www.csn.se/languages/english.html#expand:svid10_7ceb52b315ad72aa59ee3b0d</t>
  </si>
  <si>
    <t>http://eugo.gov.si/en/running/taxes/value-added-tax-vat/</t>
  </si>
  <si>
    <t>http://eugo.gov.si/en/running/employees/social-security-and-insurance/</t>
  </si>
  <si>
    <t>https://e-uprava.gov.si/en/podrocja/labour-retirement.html</t>
  </si>
  <si>
    <t>https://www.gov.si/teme/vrednotenje-izobrazevanja-pri-enic-naric-centru/</t>
  </si>
  <si>
    <t>Higher education insitutions</t>
  </si>
  <si>
    <t>https://portal.evs.gov.si/priznavanje-izobrazevanja</t>
  </si>
  <si>
    <t>https://portal.evs.gov.si/information-in-english</t>
  </si>
  <si>
    <t>https://portal.evs.gov.si/prijava/?lang=en</t>
  </si>
  <si>
    <t>http://www.minv.sk/?cezhranicne-poskytovanie-sluzieb</t>
  </si>
  <si>
    <t>https://www.socpoist.sk/obligations-of-foreign-employers/61527s</t>
  </si>
  <si>
    <t>https://www.financnasprava.sk/sk/podnikatelia/dane/dan-z-prijmov/zamestnavatelia#PovinnostiZamestnavatelaVociZamestnancom</t>
  </si>
  <si>
    <t>https://europa.eu/youreurope/citizens/work/unemployment-and-benefits/transferring-unemployment-benefits/index_sk.htm</t>
  </si>
  <si>
    <t>https://www.upsvr.gov.sk/sl/oddelenie-sluzieb-pre-obcana-1/zoznam-sluzieb/vyradenie-z-evidencie-uchadzacov-o-zamestnanie.html?page_id=537895</t>
  </si>
  <si>
    <t>vszp.sk</t>
  </si>
  <si>
    <t>dovera.sk</t>
  </si>
  <si>
    <t>https://www.dovera.sk/poistenec/potrebujem-poradit/zdravotna-starostlivost-v-cudzine/europsky-zdravotny-preukaz</t>
  </si>
  <si>
    <t>Ministry of Education, science, research and sport of the Slovak Republic</t>
  </si>
  <si>
    <t>https://www.minedu.sk/recognition-of-foreign-diplomas/</t>
  </si>
  <si>
    <t>https://www.slovensko.sk/sk/zivotne-situacie/zivotna-situacia/_uznavanie-studia-zakladnej-a-s/</t>
  </si>
  <si>
    <t>https://www.prihlaskavs.sk/en/</t>
  </si>
  <si>
    <t>https://www.iskur.gov.tr/en</t>
  </si>
  <si>
    <t>https://www.iskur.gov.tr/en/job-seeker/registration/</t>
  </si>
  <si>
    <t>https://www.iskur.gov.tr/en/job-seeker/consultancy/</t>
  </si>
  <si>
    <t>https://www.iskur.gov.tr/en/job-seeker/insurance/</t>
  </si>
  <si>
    <t>https://gib.gov.tr/en</t>
  </si>
  <si>
    <t>http://www.sgk.gov.tr/wps/portal/sgk/en/home-page</t>
  </si>
  <si>
    <t>https://www.yok.gov.tr/en</t>
  </si>
  <si>
    <t>The form is required to be sent by post to register with national insurance.</t>
  </si>
  <si>
    <t>Netregs</t>
  </si>
  <si>
    <t>https://www.netregs.org.uk/</t>
  </si>
  <si>
    <t>Information only is found on this website.</t>
  </si>
  <si>
    <t>A local postcode is required to access this service</t>
  </si>
  <si>
    <t>Department for Work aand Pensions</t>
  </si>
  <si>
    <t>The person is required to provide the details via telephone conversation.</t>
  </si>
  <si>
    <t>The form must be printed and sent by post.</t>
  </si>
  <si>
    <t xml:space="preserve">To apply, one must call or by physically filling outy and posting an application. </t>
  </si>
  <si>
    <t>UK NARIC</t>
  </si>
  <si>
    <t>https://www.naric.org.uk/naric/Individuals/Default.aspx</t>
  </si>
  <si>
    <t>An account is required to access this service. The form can be completed online but must be sent by post.</t>
  </si>
  <si>
    <t>https://www.ucas.com/students</t>
  </si>
  <si>
    <t>https://www.gov.uk/student-finance-forms</t>
  </si>
  <si>
    <t>The form must be sent by post.</t>
  </si>
  <si>
    <t>https://www.saas.gov.uk/full-time/eu-student-funding-full-time</t>
  </si>
  <si>
    <t>An saas account is required to access this service.</t>
  </si>
  <si>
    <t>https://www.studentfinancewales.co.uk/practitioners/undergraduate-students/full-time/eu-students.aspx#:~:text=EU%20students%20will%20be%20able,year%20of%20their%20course%2C%20and</t>
  </si>
  <si>
    <t>The form must be filled out and physically sent by post.</t>
  </si>
  <si>
    <t>https://www.nidirect.gov.uk/articles/how-apply-finance-eu-students</t>
  </si>
  <si>
    <t>The form will be sent automatically to the student.</t>
  </si>
  <si>
    <t>National portals</t>
  </si>
  <si>
    <t>B. 1.3 User Support</t>
  </si>
  <si>
    <t>D. 2.2 Transparency of personal data</t>
  </si>
  <si>
    <t>F. 3.4 Digital Post</t>
  </si>
  <si>
    <t>E. 2.3 Transparency of service design</t>
  </si>
  <si>
    <t>Label</t>
  </si>
  <si>
    <t>Description</t>
  </si>
  <si>
    <t>Target user</t>
  </si>
  <si>
    <t>Service provider</t>
  </si>
  <si>
    <t>E1: provide information on key policy processes?</t>
  </si>
  <si>
    <t xml:space="preserve">E2: ability to participate in policy? </t>
  </si>
  <si>
    <t>E3: provide information service design?</t>
  </si>
  <si>
    <t>E4: Ability to participate in service design?</t>
  </si>
  <si>
    <t>A portal website is an eGovernment website that gathers and provides information and services from multiple public administrations</t>
  </si>
  <si>
    <t>A portal can focus on one specific life event or target group (e.g. students, businesses, unemployed) or multiple. In some cases, users can complete services on the portal website itself. In other cases the portal website operates as a navigation website that directs users to the websites of those government entities responsible for providing the service. From the life event concept a portal website is often the starting point for a user.</t>
  </si>
  <si>
    <t>http://www.adisa.gov.al/</t>
  </si>
  <si>
    <t>e-Albania</t>
  </si>
  <si>
    <t xml:space="preserve">Yes </t>
  </si>
  <si>
    <t>SHKP</t>
  </si>
  <si>
    <t>http://www.puna.gov.al/Default.aspx</t>
  </si>
  <si>
    <t>https://e-albania.al/eAlbaniaServices/Packages.aspx?lvl=2&amp;path_code=28&amp;cat_id=28</t>
  </si>
  <si>
    <t>https://unitir.edu.al/cikli-i-i-bachelor/</t>
  </si>
  <si>
    <t xml:space="preserve"> https://www.oesterreich.gv.at/startseite.html </t>
  </si>
  <si>
    <t>https://www.usp.gv.at/Portal.Node/usp/public</t>
  </si>
  <si>
    <t>http://www.ams.at/</t>
  </si>
  <si>
    <t>Federal Ministry of Digital and Economic Affairs</t>
  </si>
  <si>
    <t>https://www.oesterreich.gv.at/startseite.html</t>
  </si>
  <si>
    <t>https://www.ams.at/arbeitsuchende</t>
  </si>
  <si>
    <t>https://www.pensionsversicherungsanstalt.at/cdscontent/?portal=pvaportal&amp;contentid=10007.707551&amp;viewmode=content</t>
  </si>
  <si>
    <t>https://economie.fgov.be/fr</t>
  </si>
  <si>
    <t>Service Public Federal Belge</t>
  </si>
  <si>
    <t>https://www.belgium.be/fr/economie/entreprise</t>
  </si>
  <si>
    <t>Service Public Federal FINANCES</t>
  </si>
  <si>
    <t>https://finances.belgium.be/fr/entreprises/creer-une-entreprise</t>
  </si>
  <si>
    <t>https://www.belgium.be/fr/emploi</t>
  </si>
  <si>
    <t>https://www.leforem.be/</t>
  </si>
  <si>
    <t>https://www.vdab.be/</t>
  </si>
  <si>
    <t>FPS Foreign Affairs, Foreign Trade and Development Cooperation</t>
  </si>
  <si>
    <t>https://diplomatie.belgium.be/en</t>
  </si>
  <si>
    <t>https://www.belgium.be/fr</t>
  </si>
  <si>
    <t>Socialsecurity.be</t>
  </si>
  <si>
    <t>https://www.socialsecurity.be</t>
  </si>
  <si>
    <t>https://www.vlaanderen.be/onderwijs-en-vorming</t>
  </si>
  <si>
    <t>http://www.enseignement.be/index.php</t>
  </si>
  <si>
    <t>https://www.belgium.be/fr/formation/enseignement/superieur/offre_d_enseignement</t>
  </si>
  <si>
    <t>State e-Government Agency</t>
  </si>
  <si>
    <t>https://egov.bg/wps/portal/egov/home</t>
  </si>
  <si>
    <t>https://www.investbg.government.bg/en</t>
  </si>
  <si>
    <t>https://www.az.government.bg/</t>
  </si>
  <si>
    <t>https://www.noi.bg/</t>
  </si>
  <si>
    <t>https://ec.europa.eu/education/study-in-europe/country-profiles/bulgaria_en</t>
  </si>
  <si>
    <t>https://egov.bg/wps/portal/egov/services/education-and-training</t>
  </si>
  <si>
    <t>https://www.mon.bg/bg/3</t>
  </si>
  <si>
    <t>https://www.kmu.admin.ch/kmu/fr/home.html?lang=fr</t>
  </si>
  <si>
    <t>https://startbiz.easygov.swiss/</t>
  </si>
  <si>
    <t>https://www.arbeit.swiss/secoalv/de/home/menue/unternehmen.html</t>
  </si>
  <si>
    <t>https://www.ch.ch/en/registering-unemployed/</t>
  </si>
  <si>
    <t>Federal social insurance service</t>
  </si>
  <si>
    <t>www.ch.ch</t>
  </si>
  <si>
    <t>https://www.swissuniversities.ch/en/service/studying-in-switzerland</t>
  </si>
  <si>
    <t>Ariadni porta (from which you can access business eservices)</t>
  </si>
  <si>
    <t>Department of Labour of the Ministry of Labor, Welfare and Social Insurance</t>
  </si>
  <si>
    <t>http://www.pescps.dl.mlsi.gov.cy/CPSWeb/f001w.jsp</t>
  </si>
  <si>
    <t>http://www.proceduresinfo.gov.cy/EL/Pages/default.aspx</t>
  </si>
  <si>
    <t>http://www.highereducation.ac.cy/</t>
  </si>
  <si>
    <t>https://www.businessinfo.cz/</t>
  </si>
  <si>
    <t>https://www.portal.gov.cz/podnikani/zivotni-situace/</t>
  </si>
  <si>
    <t>https://www.mpsv.cz/</t>
  </si>
  <si>
    <t>https://www.cssz.cz/web/cz</t>
  </si>
  <si>
    <t>https://www.mpsv.cz/web/cz</t>
  </si>
  <si>
    <t>https://www.portal.gov.cz/obcan/</t>
  </si>
  <si>
    <t>Federal Ministry of Economic Affairs and Energy, KfW</t>
  </si>
  <si>
    <t>gruenderplattform.de/behoerdenwegweiser?wdm_source=bmwi-wegweiser</t>
  </si>
  <si>
    <t>existenzgruender.de/DE/Home/inhalt.html</t>
  </si>
  <si>
    <t>beta.bund.de/DE/Navigation/Home/home_node.html</t>
  </si>
  <si>
    <t>jobboerse.arbeitsagentur.de/</t>
  </si>
  <si>
    <t>arbeitsagentur.de/</t>
  </si>
  <si>
    <t>sgb2.info/DE/Startseite/start.html</t>
  </si>
  <si>
    <t>deutsche-rentenversicherung.de/DRV/DE/Home/home_node.html?https=1</t>
  </si>
  <si>
    <t>familienportal.de/</t>
  </si>
  <si>
    <t>bmbf.de/</t>
  </si>
  <si>
    <t>Hochschulkompass</t>
  </si>
  <si>
    <t>hochschulkompass.de/home.html</t>
  </si>
  <si>
    <t>https://virk.dk</t>
  </si>
  <si>
    <t>Danish Business Authority (Erhvervsstyrelsen)</t>
  </si>
  <si>
    <t>https://virksomhedsguiden.dk/</t>
  </si>
  <si>
    <t>www.borger.dk</t>
  </si>
  <si>
    <t>Ministry for children and education</t>
  </si>
  <si>
    <t>https://www.borger.dk/skole-og-uddannelse/videregaaende-uddannelser/lange-videregaaende-uddannelser</t>
  </si>
  <si>
    <t>Centre of Registers and Information System</t>
  </si>
  <si>
    <t>https://www.tootukassa.ee/</t>
  </si>
  <si>
    <t>https://www.tootukassa.ee/tkauth/login</t>
  </si>
  <si>
    <t>https://www.sais.ee</t>
  </si>
  <si>
    <t>http://gis.ermis.gov.gr/sdportal/index.jsp</t>
  </si>
  <si>
    <t>http://www.businessportal.gr</t>
  </si>
  <si>
    <t>https://www.gov.gr/</t>
  </si>
  <si>
    <t>http://www.oaed.gr/</t>
  </si>
  <si>
    <t>http://www.kep.gov.gr/portal/page/portal/kep/</t>
  </si>
  <si>
    <t>EOPPEP</t>
  </si>
  <si>
    <t>https://www.eoppep.gr/teens/index.php/digital-folder</t>
  </si>
  <si>
    <t>https://www.agenciatributaria.es/</t>
  </si>
  <si>
    <t>http://www.sepe.es/</t>
  </si>
  <si>
    <t>https://empleate.gob.es</t>
  </si>
  <si>
    <t>Justice. General Access Point</t>
  </si>
  <si>
    <t>https://www.administraciondejusticia.gob.es/paj/publico/pagaj/mapaSedes/</t>
  </si>
  <si>
    <t>Gov. General Access Point</t>
  </si>
  <si>
    <t>https://administracion.gob.es</t>
  </si>
  <si>
    <t>https://www.educacionyfp.gob.es/servicios-al-ciudadano.html</t>
  </si>
  <si>
    <t>government</t>
  </si>
  <si>
    <t>https://administracion.gob.es/</t>
  </si>
  <si>
    <t>http://www.ytj.fi/</t>
  </si>
  <si>
    <t>suomi.fi</t>
  </si>
  <si>
    <t>https://www.infofinland.fi/</t>
  </si>
  <si>
    <t>http://www.te-palvelut.fi/te/fi/</t>
  </si>
  <si>
    <t>https://www.suomi.fi/kansalaiselle/tyoelama-ja-tyottomyys/tyonhaku-ja-urasuunnittelu</t>
  </si>
  <si>
    <t>https://www.kela.fi/</t>
  </si>
  <si>
    <t>https://www.suomi.fi/kansalaiselle/opetus-ja-koulutus/opiskelu</t>
  </si>
  <si>
    <t>https://www.service-public.fr</t>
  </si>
  <si>
    <t>https://www.marseille.fr/</t>
  </si>
  <si>
    <t>https://www.etudiant.gouv.fr/</t>
  </si>
  <si>
    <t>Ministry of Higher Education</t>
  </si>
  <si>
    <t>https://www.parcoursup.fr/index.php?desc=</t>
  </si>
  <si>
    <t>https://www.hitro.hr/</t>
  </si>
  <si>
    <t>The Croatian Chaber of Economy</t>
  </si>
  <si>
    <t>https://www.hgk.hr/</t>
  </si>
  <si>
    <t>https://www.mirovinsko.hr/</t>
  </si>
  <si>
    <t>https://gov.hr/</t>
  </si>
  <si>
    <t>http://www.studyincroatia.hr/</t>
  </si>
  <si>
    <t>https://www.magyarorszag.hu</t>
  </si>
  <si>
    <t>https://www.kormany.hu/hu/belugyminiszterium</t>
  </si>
  <si>
    <t>https://nfsz.munka.hu/</t>
  </si>
  <si>
    <t>magyarorszag.hu</t>
  </si>
  <si>
    <t>https://www.munka.hu/</t>
  </si>
  <si>
    <t>National Health Insurance Fund of Hungary</t>
  </si>
  <si>
    <t>www.oep.hu</t>
  </si>
  <si>
    <t>https://www.felvi.hu/</t>
  </si>
  <si>
    <t>http://www.magyarorszag.hu</t>
  </si>
  <si>
    <t>http://www.gov.ie</t>
  </si>
  <si>
    <t>https://www.revenue.ie/en/Home.aspx</t>
  </si>
  <si>
    <t>https://www.cro.ie/en-ie/</t>
  </si>
  <si>
    <t>https://www.citizensinformation.ie/en/</t>
  </si>
  <si>
    <t>https://www.hse.ie/eng/</t>
  </si>
  <si>
    <t>Higher Education Authority (HEA)</t>
  </si>
  <si>
    <t>Central Applications Office</t>
  </si>
  <si>
    <t>https://www.cao.ie/</t>
  </si>
  <si>
    <t>Student Universal Support Ireland (SUSI)</t>
  </si>
  <si>
    <t>www.susi.ie</t>
  </si>
  <si>
    <t>https://island.is/</t>
  </si>
  <si>
    <t>https://island.is/en</t>
  </si>
  <si>
    <t>https://vinnumalastofnun.is/</t>
  </si>
  <si>
    <t>https://island.is/flokkur/fjolskylda-og-velferd</t>
  </si>
  <si>
    <t>https://island.is/lifsvidburdur/ad-eignast-barn</t>
  </si>
  <si>
    <t>https://www.island.is/</t>
  </si>
  <si>
    <t>https://island.is/lifsvidburdur/ad-hefja-nam</t>
  </si>
  <si>
    <t>Icelandic Student Loan Fund</t>
  </si>
  <si>
    <t>http://www.lin.is/lin.html</t>
  </si>
  <si>
    <t>https://www.inps.it/nuovoportaleinps/home.htm</t>
  </si>
  <si>
    <t>Ministry of Economic Developmento, Unioncamere, ANCI</t>
  </si>
  <si>
    <t>http://www.registroimprese.it/web/guest/home</t>
  </si>
  <si>
    <t>Ministero dello Sviluppo Economico, Unioncamere, ANCI</t>
  </si>
  <si>
    <t>https://www.mise.gov.it/index.php/it/</t>
  </si>
  <si>
    <t>https://www.cliclavoro.gov.it/Pagine/default.aspx</t>
  </si>
  <si>
    <t>https://www.inps.it/nuovoportaleinps/default.aspx?lang=IT</t>
  </si>
  <si>
    <t>https://accessoprogrammato.miur.it/2018/index.html</t>
  </si>
  <si>
    <t>https://www.universitaly.it/index.php/</t>
  </si>
  <si>
    <t>Ministry of the Economy and Innovation</t>
  </si>
  <si>
    <t>http://www.ldb.lt/LDBPortal/Pages/ServicesForEmployees.aspx?pageId=c746a4a8-4b26-4d2e-972f-d78f044ecffb</t>
  </si>
  <si>
    <t>http://adic.lrv.lt/</t>
  </si>
  <si>
    <t>http://www.sodra.lt/</t>
  </si>
  <si>
    <t>https://mepis.registrucentras.lt/web/mepis</t>
  </si>
  <si>
    <t>https://www.aikos.smm.lt/Puslapiai/Pradinis.aspx</t>
  </si>
  <si>
    <t>https://guichet.public.lu/en/entreprises.html</t>
  </si>
  <si>
    <t>https://ccss.public.lu/fr.html</t>
  </si>
  <si>
    <t>https://adem.public.lu/fr.html</t>
  </si>
  <si>
    <t>State Centre for Information Technlologies (CTIE)</t>
  </si>
  <si>
    <t>https://guichet.public.lu/fr/citoyens/enseignement-formation/etudes-superieures.html</t>
  </si>
  <si>
    <t>https://cedies.public.lu/fr.html</t>
  </si>
  <si>
    <t>Business Register</t>
  </si>
  <si>
    <t>https://www.ur.gov.lv/lv/</t>
  </si>
  <si>
    <t>https://www.vid.gov.lv/</t>
  </si>
  <si>
    <t>https://www.nva.gov.lv/lv/bezdarbnieka-statuss</t>
  </si>
  <si>
    <t>Citizenship and Migration Affairs</t>
  </si>
  <si>
    <t>https://www.pmlp.gov.lv/lv/</t>
  </si>
  <si>
    <t>https://www.izm.gov.lv/lv/</t>
  </si>
  <si>
    <t>National Database of Learning Opportunities</t>
  </si>
  <si>
    <t>http://www.niid.lv/</t>
  </si>
  <si>
    <t>Central Register of Economic Entities</t>
  </si>
  <si>
    <t>www.crps.me</t>
  </si>
  <si>
    <t xml:space="preserve">The Ministry of Labor and Social Welfare of Montenegro </t>
  </si>
  <si>
    <t>www.zzzcg.org</t>
  </si>
  <si>
    <t>Ministry of the Interior of Montenegro</t>
  </si>
  <si>
    <t>www.karijernicentar.ac.me</t>
  </si>
  <si>
    <t>Ministry of Education of Montenegro</t>
  </si>
  <si>
    <t>no</t>
  </si>
  <si>
    <t>Employment Agency</t>
  </si>
  <si>
    <t>Deprtment of Social security</t>
  </si>
  <si>
    <t>https://socialsecurity.gov.mt/en/Pages/default.aspx</t>
  </si>
  <si>
    <t>https://www.um.edu.mt/</t>
  </si>
  <si>
    <t>https://ondernemersplein.kvk.nl/</t>
  </si>
  <si>
    <t>https://www.belastingdienst.nl/wps/wcm/connect/nl/home/home</t>
  </si>
  <si>
    <t>https://www.rijksoverheid.nl/onderwerpen/werkloos-worden/vraag-en-antwoord/checklist-bij-werkloos-worden</t>
  </si>
  <si>
    <t>https://www.overheid.nl/dienstverlening/levensgebeurtenissen</t>
  </si>
  <si>
    <t>https://www.werk.nl/werkzoekenden</t>
  </si>
  <si>
    <t>https://www.svb.nl/</t>
  </si>
  <si>
    <t>https://www.duo.nl/particulier/</t>
  </si>
  <si>
    <t>https://www.uva.nl/?cb</t>
  </si>
  <si>
    <t>https://www.altinn.no/</t>
  </si>
  <si>
    <t>https://www.skatteetaten.no/</t>
  </si>
  <si>
    <t>http://www.norge.no</t>
  </si>
  <si>
    <t>https://www.nav.no/no/person</t>
  </si>
  <si>
    <t>https://www.nav.no/Forsiden</t>
  </si>
  <si>
    <t>https://www.norge.no</t>
  </si>
  <si>
    <t>Ministry of Development</t>
  </si>
  <si>
    <t>https://www.trade.gov.pl/pl</t>
  </si>
  <si>
    <t>https://www.biznes.gov.pl/pl/firma</t>
  </si>
  <si>
    <t>https://poland.pl/</t>
  </si>
  <si>
    <t>https://www.praca.gov.pl/eurzad/index.eup#/panelOgolny</t>
  </si>
  <si>
    <t>https://obywatel.gov.pl/</t>
  </si>
  <si>
    <t>Perspektywy Education Foundation</t>
  </si>
  <si>
    <t>http://www.studyinpoland.pl/en/</t>
  </si>
  <si>
    <t>https://eportugal.gov.pt/pt/inicio/espaco-empresa</t>
  </si>
  <si>
    <t>www.iefp.pt</t>
  </si>
  <si>
    <t>https://justica.gov.pt</t>
  </si>
  <si>
    <t>DGES isterio da Ciencia Tecnologia e Ensino Superior</t>
  </si>
  <si>
    <t>https://www.dges.gov.pt/pt</t>
  </si>
  <si>
    <t>Guvernul Romaniei</t>
  </si>
  <si>
    <t>https://gov.ro/en/institutions/public-institutions</t>
  </si>
  <si>
    <t>Agentia pentru Agenda Digitala a Romaniei</t>
  </si>
  <si>
    <t>https://www.e-guvernare.ro/</t>
  </si>
  <si>
    <t>Agentia Nationala pentru Administrare fiscala</t>
  </si>
  <si>
    <t>https://www.anofm.ro/index.html?agentie=</t>
  </si>
  <si>
    <t xml:space="preserve">http://www.anofm.ro/
</t>
  </si>
  <si>
    <t>Ministerul Justitiei</t>
  </si>
  <si>
    <t>http://portal.just.ro/SitePages/acasa.aspx</t>
  </si>
  <si>
    <t>Autoritatea Nationala pentru Protectia Drepturilor Copiului si Adoptie</t>
  </si>
  <si>
    <t>http://www.copii.ro/</t>
  </si>
  <si>
    <t>Ministerul Afacerilor Interne - Directia Generala de Pasapoarte</t>
  </si>
  <si>
    <t>https://pasapoarte.mai.gov.ro/</t>
  </si>
  <si>
    <t>https://www.cnpp.ro/home</t>
  </si>
  <si>
    <t>https://www.gov.ro/#null</t>
  </si>
  <si>
    <t>http://www.nsz.gov.rs/live/trazite-posao/svi-poslovi</t>
  </si>
  <si>
    <t xml:space="preserve">https://euprava.gov.rs/porodicni-zivot </t>
  </si>
  <si>
    <t>National Companies Register</t>
  </si>
  <si>
    <t>https://www.bolagsverket.se/</t>
  </si>
  <si>
    <t>National Tax Office</t>
  </si>
  <si>
    <t>https://www.skatteverket.se/foretagochorganisationer/foretagare.4.76a43be412206334b89800048009.html</t>
  </si>
  <si>
    <t>https://arbetsformedlingen.se/</t>
  </si>
  <si>
    <t>National Retirement Agency</t>
  </si>
  <si>
    <t>https://www.pensionsmyndigheten.se/</t>
  </si>
  <si>
    <t>https://www.csn.se/</t>
  </si>
  <si>
    <t>http://evem.gov.si/evem/drzavljani/zacetna.evem</t>
  </si>
  <si>
    <t>https://www.ess.gov.si/</t>
  </si>
  <si>
    <t>https://e-uprava.gov.si/</t>
  </si>
  <si>
    <t>Service provider is still correct</t>
  </si>
  <si>
    <t>https://www.slovensko.sk/en/title</t>
  </si>
  <si>
    <t>https://www.socpoist.sk:443/dochodkove-poistenie-qcg/48006s</t>
  </si>
  <si>
    <t>https://www.minedu.sk/</t>
  </si>
  <si>
    <t>http://portalvs.sk</t>
  </si>
  <si>
    <t>http://www.portal.gov.sk</t>
  </si>
  <si>
    <t>Small and Medium Enterprises Development Organization of Turkey</t>
  </si>
  <si>
    <t>https://www.kosgeb.gov.tr/</t>
  </si>
  <si>
    <t>URL has been renewed. New portal of Socical Security Institution</t>
  </si>
  <si>
    <t>https://www.turkiye.gov.tr/is-ve-kariyer-hizmetleri</t>
  </si>
  <si>
    <t>https://1milyonistihdam.hmb.gov.tr</t>
  </si>
  <si>
    <t>https://www.ailevecalisma.gov.tr/</t>
  </si>
  <si>
    <t>http://www.sgk.gov.tr/wps/portal/sgk/tr/</t>
  </si>
  <si>
    <t>https://www.turkiye.gov.tr/egitim-hizmetleri</t>
  </si>
  <si>
    <t>https://www.yok.gov.tr/</t>
  </si>
  <si>
    <t>Ministry of National Education</t>
  </si>
  <si>
    <t>https://www.meb.gov.tr/</t>
  </si>
  <si>
    <t>https://www.gov.uk/government/organisations/department-for-work-pensions</t>
  </si>
  <si>
    <t>www.gov.uk</t>
  </si>
  <si>
    <t>https://courttribunalfinder.service.gov.uk/search/</t>
  </si>
  <si>
    <t>https://www.manchester.gov.uk/</t>
  </si>
  <si>
    <t>https://www.gov.uk/browse/births-deaths-marriages</t>
  </si>
  <si>
    <t>https://www.manchester.ac.uk/</t>
  </si>
  <si>
    <t>https://www.ucas.com/</t>
  </si>
  <si>
    <t>Student Loans Company</t>
  </si>
  <si>
    <t>Cross-border portals</t>
  </si>
  <si>
    <t xml:space="preserve"> https://www.oesterreich.gv.at/startseite.html</t>
  </si>
  <si>
    <t>https://www.eap.gv.at</t>
  </si>
  <si>
    <t>https://www.bmbwf.gv.at/Themen/Hochschule-und-Universit%C3%A4t/Studium/Studienf%C3%B6rderung/F%C3%B6rderma%C3%9Fnahmen-nach-dem-Studienf%C3%B6rderungsgesetz.html</t>
  </si>
  <si>
    <t>https://www.belgium.be/</t>
  </si>
  <si>
    <t>https://www.business.belgium.be/fr</t>
  </si>
  <si>
    <t>https://onderwijs.vlaanderen.be/node/1817</t>
  </si>
  <si>
    <t>https://egov.bg/wps/portal/en/egov/home</t>
  </si>
  <si>
    <t>https://www.noi.bg/en/</t>
  </si>
  <si>
    <t>https://egov.bg/wps/portal/en/egov/services/education-and-training</t>
  </si>
  <si>
    <t>https://www.mon.bg/en/3</t>
  </si>
  <si>
    <t>https://startbiz.easygov.swiss/en/</t>
  </si>
  <si>
    <t>https://www.ch.ch/fr/</t>
  </si>
  <si>
    <t>https://www.businessinfo.cz/psc/</t>
  </si>
  <si>
    <t>https://www.portal.gov.cz/en</t>
  </si>
  <si>
    <t>https://www.cssz.cz/web/en</t>
  </si>
  <si>
    <t>http://www.portal.gov.cz</t>
  </si>
  <si>
    <t>existenzgruender.de/EN/Home/inhalt.html</t>
  </si>
  <si>
    <t>IXPOS</t>
  </si>
  <si>
    <t>ixpos.de/IXPOS18/Navigation/EN/home.html</t>
  </si>
  <si>
    <t>kfw.de/inlandsfoerderung/Unternehmen/index-3.html</t>
  </si>
  <si>
    <t>service.berlin.de/</t>
  </si>
  <si>
    <t>https://danishbusinessauthority.dk/business-denmark</t>
  </si>
  <si>
    <t>https://lifeindenmark.borger.dk/</t>
  </si>
  <si>
    <t>https://lifeindenmark.borger.dk/campaign/new-in-denmark</t>
  </si>
  <si>
    <t>https://ettevotjaportaal.rik.ee/index.py?chlang=eng</t>
  </si>
  <si>
    <t>https://www.tootukassa.ee/eng</t>
  </si>
  <si>
    <t>Estonian univesities</t>
  </si>
  <si>
    <t>https://estonia.dreamapply.com/</t>
  </si>
  <si>
    <t>https://www.eesti.ee/est/teenused/kodanik/haridus_ja_teadus/isikukaart_eesti_ee_portaali</t>
  </si>
  <si>
    <t>http://www.efka.gov.gr/_eservices/home.cfm</t>
  </si>
  <si>
    <t>http://www.ipyme.org/es-ES/CreaEmpresa/Paginas/Crea-tu-empresa.aspx</t>
  </si>
  <si>
    <t>Gov.General Access Point</t>
  </si>
  <si>
    <t>https://administracion.gob.es/pag_Home/Tu-espacio-europeo/Ciudadanos-UE.html#.X3SlDfztbIU</t>
  </si>
  <si>
    <t>https://www.suomi.fi/frontpage</t>
  </si>
  <si>
    <t>https://www.ytj.fi/en/index.html</t>
  </si>
  <si>
    <t>http://www.te-palvelut.fi/te/en/index.html</t>
  </si>
  <si>
    <t>https://www.suomi.fi/citizen/working-life-and-unemployment/applying-for-work-and-career-planning</t>
  </si>
  <si>
    <t>https://www.kela.fi/web/en</t>
  </si>
  <si>
    <t>https://studyinfo.fi/wp2/en/</t>
  </si>
  <si>
    <t>https://www.suomi.fi/citizen/studying-education-and-training/studying</t>
  </si>
  <si>
    <t>National Institute for Industrial Property (INPI)</t>
  </si>
  <si>
    <t>https://www.campusfrance.org/fr</t>
  </si>
  <si>
    <t>https://investincroatia.hr/</t>
  </si>
  <si>
    <t>http://eugo.gov.hu/starting-business-hungary</t>
  </si>
  <si>
    <t>https://island.is/en/life-event/entering-the-job-market</t>
  </si>
  <si>
    <t>https://www.vinnumalastofnun.is/en</t>
  </si>
  <si>
    <t>https://island.is/en/category/family-and-social-welfare</t>
  </si>
  <si>
    <t>https://island.is/en/life-event/having-a-baby</t>
  </si>
  <si>
    <t>https://island.is/en/life-event/Studying</t>
  </si>
  <si>
    <t>https://www.agenziaentrate.gov.it/portale/web/english</t>
  </si>
  <si>
    <t>https://www.studiare-in-italia.it/studentistranieri/</t>
  </si>
  <si>
    <t>Ministry of Foreign Affairs and International Cooperation</t>
  </si>
  <si>
    <t>https://www.esteri.it/mae/en/servizi/sportello_info/domandefrequenti/studiare-in-italia.html</t>
  </si>
  <si>
    <t>https://www.verslilietuva.lt/energetika/</t>
  </si>
  <si>
    <t>https://www.epaslaugos.lt/portal/en</t>
  </si>
  <si>
    <t>http://www.ldb.lt/Informacija/Puslapiai/default.aspx</t>
  </si>
  <si>
    <t>https://uzt.lt/en/</t>
  </si>
  <si>
    <t>https://guichet.public.lu/en/citoyens.html</t>
  </si>
  <si>
    <t>https://cedies.public.lu/en.html</t>
  </si>
  <si>
    <t>Ministry of Education And Science</t>
  </si>
  <si>
    <t>http://www.latvija.lv</t>
  </si>
  <si>
    <t>Study in Latvia. Study in Europa</t>
  </si>
  <si>
    <t>http://www.studyinlatvia.lv/</t>
  </si>
  <si>
    <t>Central Register of Econimic Entities</t>
  </si>
  <si>
    <t>Pension and Disability Insurance fund of Montenegro</t>
  </si>
  <si>
    <t>University of Montenegro - International Coopretaion Center</t>
  </si>
  <si>
    <t>www.ucg.ac.me/rektorat/saradnja</t>
  </si>
  <si>
    <t>https://www.gov.mt/en/Pages/home.aspx</t>
  </si>
  <si>
    <t>Department of Social Security</t>
  </si>
  <si>
    <t>https://business.gov.nl/</t>
  </si>
  <si>
    <t>https://www.belastingdienst.nl/wps/wcm/connect/bldcontenten/belastingdienst/business/business</t>
  </si>
  <si>
    <t>https://www.rijksoverheid.nl/onderwerpen/levensgebeurtenissen/vraag-en-antwoord/naar-nederland-komen-voor-werk-wat-moet-ik-regelen</t>
  </si>
  <si>
    <t>https://www.uwv.nl/particulieren/languages/index.aspx</t>
  </si>
  <si>
    <t>https://www.werk.nl/werkzoekenden/eu/</t>
  </si>
  <si>
    <t>https://www.government.nl/topics/themes/family-health-and-care</t>
  </si>
  <si>
    <t>https://www.duo.nl/particulier/international-visitor/index.jsp</t>
  </si>
  <si>
    <t>https://www.nav.no/en/home</t>
  </si>
  <si>
    <t>https://www.norge.no/en</t>
  </si>
  <si>
    <t>https://www.skatteetaten.no/en/person/</t>
  </si>
  <si>
    <t>Agency for Public Management and e-Government</t>
  </si>
  <si>
    <t>https://www.norge.no/</t>
  </si>
  <si>
    <t>Diku - Norwegian Agency for International Cooperation and Quality Enhancement in Higher Education</t>
  </si>
  <si>
    <t>https://www.studyinnorway.no/</t>
  </si>
  <si>
    <t>https://www.utdanningiverden.no/</t>
  </si>
  <si>
    <t>https://www.trade.gov.pl/en</t>
  </si>
  <si>
    <t>https://www.biznes.gov.pl/en</t>
  </si>
  <si>
    <t>Polish National Agency for Academic Exchange</t>
  </si>
  <si>
    <t>https://go-poland.pl/</t>
  </si>
  <si>
    <t>www.iapmei.pt</t>
  </si>
  <si>
    <t>https://www.iefp.pt/pesquisa?p_p_id=3&amp;p_p_lifecycle=0&amp;p_p_state=maximized&amp;p_p_mode=view&amp;_3_struts_action=%2Fsearch%2Fsearch&amp;_3_redirect=%2F&amp;_3_keywords=english&amp;_3_groupId=0</t>
  </si>
  <si>
    <t>https://www.dges.gov.pt/en</t>
  </si>
  <si>
    <t>https://edirect.e-guvernare.ro/SitePages/landingpage.aspx</t>
  </si>
  <si>
    <t>http://www.copii.ro/?lang=en</t>
  </si>
  <si>
    <t>https://pasapoarte.mai.gov.ro/Site%20eng/index_eng.html</t>
  </si>
  <si>
    <t>https://www.cnpp.ro/en/web/guest/home</t>
  </si>
  <si>
    <t>https://www.gov.ro/en</t>
  </si>
  <si>
    <t>http://www.mae.ro/en</t>
  </si>
  <si>
    <t>The Swedish Institute</t>
  </si>
  <si>
    <t>https://sweden.se/</t>
  </si>
  <si>
    <t>https://sweden.se</t>
  </si>
  <si>
    <t>https://www.verksamt.se/en/web/international/home</t>
  </si>
  <si>
    <t>Public Agency (Swedish Institute)</t>
  </si>
  <si>
    <t>https://www.studyinsweden.se/</t>
  </si>
  <si>
    <t>Public and governmental Agency</t>
  </si>
  <si>
    <t>http://eugo.gov.si/</t>
  </si>
  <si>
    <t>Centre of the Republic of Slovenia for Mobility and European Educational and Training Programmes (CMEPIUS)</t>
  </si>
  <si>
    <t>http://studyinslovenia.si/</t>
  </si>
  <si>
    <t>http://www.socpoist.sk/dochodkove-poistenie-qcg/48006s</t>
  </si>
  <si>
    <t>Presidency of the Republic of Turkey Investment Office</t>
  </si>
  <si>
    <t>https://www.invest.gov.tr/en/Pages/home-page.aspx</t>
  </si>
  <si>
    <t>Various departments</t>
  </si>
  <si>
    <t>(Crosss-border) Online availability</t>
  </si>
  <si>
    <t>DESI score</t>
  </si>
  <si>
    <t>5a2 Pre-filled forms</t>
  </si>
  <si>
    <t>5a3 Digital public services for citizens</t>
  </si>
  <si>
    <t>5a4 Digital public services for businesses</t>
  </si>
  <si>
    <t>Table of Contents</t>
  </si>
  <si>
    <t>I. Pre-filled Forms</t>
  </si>
  <si>
    <t>II. Digital Public Services for Citizens</t>
  </si>
  <si>
    <t>III. Digital Public Services for Businesses</t>
  </si>
  <si>
    <t>Business Start-Up</t>
  </si>
  <si>
    <r>
      <t xml:space="preserve">The </t>
    </r>
    <r>
      <rPr>
        <b/>
        <sz val="8"/>
        <color theme="0"/>
        <rFont val="Verdana Pro"/>
        <family val="2"/>
      </rPr>
      <t>DESI Digital public services for citizens indicator</t>
    </r>
    <r>
      <rPr>
        <sz val="8"/>
        <color theme="0"/>
        <rFont val="Verdana Pro"/>
        <family val="2"/>
      </rPr>
      <t xml:space="preserve"> is the share of administrative steps related to major life events (eg. birth of a child, new residence, etc) that can be done online. The input for this indicator is the Online Availability indicator and the Cross-Border Online Availability indicator of the citizen-related life events from the eGovernment Benchmark.</t>
    </r>
  </si>
  <si>
    <r>
      <t xml:space="preserve">The DESI </t>
    </r>
    <r>
      <rPr>
        <b/>
        <sz val="8"/>
        <color theme="0"/>
        <rFont val="Verdana Pro"/>
        <family val="2"/>
      </rPr>
      <t>Digital public services for business indicator</t>
    </r>
    <r>
      <rPr>
        <sz val="8"/>
        <color theme="0"/>
        <rFont val="Verdana Pro"/>
        <family val="2"/>
      </rPr>
      <t xml:space="preserve"> reflects the share of public services needed for starting a business and for conducting regular business operations that are available online for domestics as well as for foreign users. Services provided through a portal receive an higher score, services which provide only information (but have to be completed offline) receive a more limited score. The input for this indicator is the Online Availability indicator and the Cross-Border Online Availability indicator of the business-related life events from the eGovernment Benchmark.</t>
    </r>
  </si>
  <si>
    <t>Mandatory online</t>
  </si>
  <si>
    <t>Biennial average 2019 + 2020</t>
  </si>
  <si>
    <t>Business life events 2019 + 2020</t>
  </si>
  <si>
    <t>Citizen life events 2019 + 2020</t>
  </si>
  <si>
    <t>Average (2019)</t>
  </si>
  <si>
    <t>Regular business operations (2019)</t>
  </si>
  <si>
    <t>Owning and driving a car (2019)</t>
  </si>
  <si>
    <t>Starting a small claims procedure (2019)</t>
  </si>
  <si>
    <t>1. User centricity</t>
  </si>
  <si>
    <t>1.2 Mobile friendliness</t>
  </si>
  <si>
    <t>1.3 User support</t>
  </si>
  <si>
    <t>2.1 Transparency of service delivery</t>
  </si>
  <si>
    <t>2.2 Transparency of personal data</t>
  </si>
  <si>
    <t>2.3 Transparency of service design</t>
  </si>
  <si>
    <t>4.3 Cross-border eID</t>
  </si>
  <si>
    <t>4.4 Cross-border eDocuments</t>
  </si>
  <si>
    <t>Biennial average 2019/2020</t>
  </si>
  <si>
    <t>4. Cross-border services</t>
  </si>
  <si>
    <t>2020 Data collection</t>
  </si>
  <si>
    <t>Business vs Citizens</t>
  </si>
  <si>
    <t>2019 Data collection</t>
  </si>
  <si>
    <t>Moving (2019)</t>
  </si>
  <si>
    <t>2.x Transparency of public organisations (old indicator)</t>
  </si>
  <si>
    <t>https://digital-agenda-data.eu/datasets/e-gov/visualizations</t>
  </si>
  <si>
    <t xml:space="preserve">A more extensive version of this dashboard can be found on the website of the European Commission via: </t>
  </si>
  <si>
    <t>Business Start-up (2018)</t>
  </si>
  <si>
    <t>2018 Data Collection</t>
  </si>
  <si>
    <t>2017 Data Collection</t>
  </si>
  <si>
    <t>2016 Data Collection</t>
  </si>
  <si>
    <t>Regular business operations (2017)</t>
  </si>
  <si>
    <t>Moving (2017)</t>
  </si>
  <si>
    <t>Owning and driving a car (2017)</t>
  </si>
  <si>
    <t>Starting a small claims procedure (2017)</t>
  </si>
  <si>
    <t>Business Start-up (2016)</t>
  </si>
  <si>
    <t>Family
(2016)</t>
  </si>
  <si>
    <t>Losing and Finding a Job
(2016)</t>
  </si>
  <si>
    <t>Studying
(2016)</t>
  </si>
  <si>
    <t>Studying (2018)</t>
  </si>
  <si>
    <t>Family (2018)</t>
  </si>
  <si>
    <t>Losing and Finding a Job (2018)</t>
  </si>
  <si>
    <t>Biennial Average 2019 + 2018</t>
  </si>
  <si>
    <t>Biennial Average 2018 + 2017</t>
  </si>
  <si>
    <t>Average (2018)</t>
  </si>
  <si>
    <t>Biennial Average 2017 + 2016</t>
  </si>
  <si>
    <t>Average (2017)</t>
  </si>
  <si>
    <t>Average (2016)</t>
  </si>
  <si>
    <t>Government level (2019 + 2020)</t>
  </si>
  <si>
    <t>Overall Score</t>
  </si>
  <si>
    <t xml:space="preserve">. </t>
  </si>
  <si>
    <t>Break in Series</t>
  </si>
  <si>
    <t>Definition of DESI Indicators still under discussion as of May 2021</t>
  </si>
  <si>
    <t>EU27+ Averages</t>
  </si>
  <si>
    <t>F3</t>
  </si>
  <si>
    <t>F4</t>
  </si>
  <si>
    <t>G1</t>
  </si>
  <si>
    <t>G2</t>
  </si>
  <si>
    <t>Economic</t>
  </si>
  <si>
    <t>1.1 Corporate tax</t>
  </si>
  <si>
    <t>1.2 Standard procedure for VAT declaration</t>
  </si>
  <si>
    <t>1.3 Social contributions</t>
  </si>
  <si>
    <t>1.4 Submit financial reports with business registration office</t>
  </si>
  <si>
    <t>1.5 Submitting of company data to statistical offices</t>
  </si>
  <si>
    <t>2.1 Obtain information on employee contractual agreements / regulation</t>
  </si>
  <si>
    <t>2.2 Obtain information on required working conditions for employees</t>
  </si>
  <si>
    <t>2.3 Report illness of employee with authorized administration</t>
  </si>
  <si>
    <t>2.4 Request compensation by employer for wages for ill employee</t>
  </si>
  <si>
    <t>3.1 Requesting a refund of VAT</t>
  </si>
  <si>
    <t>3.2 Possibilities for objection and appeal against a claiming refund of VAT decision</t>
  </si>
  <si>
    <t>Justice</t>
  </si>
  <si>
    <t>1.1 Obtain information on how to start a civil/small claim procedure (i.e. guidance and process)</t>
  </si>
  <si>
    <t>1.2 Obtain information on related legislation and rights</t>
  </si>
  <si>
    <t>1.3 Start a small claim procedure (issue the money claim at court)</t>
  </si>
  <si>
    <t>1.4 Share evidence/supporting documents by citizen</t>
  </si>
  <si>
    <t>1.5 Obtain information on case handling</t>
  </si>
  <si>
    <t>1.6 Retrieve judgement</t>
  </si>
  <si>
    <t>1.7 Appeal against court decision</t>
  </si>
  <si>
    <t>Moving</t>
  </si>
  <si>
    <t>1.1 Obtain information on local facilities (e.g. schools, sports, health facilities)</t>
  </si>
  <si>
    <t>1.2 Obtain permits for moving</t>
  </si>
  <si>
    <t>1.3 Register the new address in municipality register</t>
  </si>
  <si>
    <t>1.4 Notify additional organisations (such as tax agency, school, health care) about new address</t>
  </si>
  <si>
    <t>1.5 Notification to post and utilities</t>
  </si>
  <si>
    <t>1.6 Sign out at old municipality</t>
  </si>
  <si>
    <t>2.1 Obtain information on rights and obligations when moving abroad</t>
  </si>
  <si>
    <t>2.2 Issue a registration certificate</t>
  </si>
  <si>
    <t>Transport</t>
  </si>
  <si>
    <t>1.1 Information on what is needed when buying a car</t>
  </si>
  <si>
    <t>1.2 Standard procedure to register a new or second hand car (including changing the status of a car)</t>
  </si>
  <si>
    <t>1.3 Standard procedure to register an imported car</t>
  </si>
  <si>
    <t>1.4 Consult vehicle details in a car register (checks when buying second hand car)</t>
  </si>
  <si>
    <t>1.5 Dealing with driving fines (including contesting fines, check for details, check for penalty point on drivers license)</t>
  </si>
  <si>
    <t>2.1 Pay vehicle / road tax</t>
  </si>
  <si>
    <t>2.2 Register for access to toll roads</t>
  </si>
  <si>
    <t>2.3 Obtain a parking permit</t>
  </si>
  <si>
    <t>2.4 Request replacement vehicle registration certificate (after loss)</t>
  </si>
  <si>
    <t>2.5 Reporting a stolen car</t>
  </si>
  <si>
    <t>2.6 Submit periodic motor vehicle testing report</t>
  </si>
  <si>
    <t>Average EU27+</t>
  </si>
  <si>
    <t>Average of all services per question for all countries</t>
  </si>
  <si>
    <t>EU27 Average</t>
  </si>
  <si>
    <t>Average of all services per question for EU27 countries</t>
  </si>
  <si>
    <t>Cross-border Online Availability</t>
  </si>
  <si>
    <t>EU27 Averages</t>
  </si>
  <si>
    <t>Averages EU27+ and EU27</t>
  </si>
  <si>
    <t>User Support</t>
  </si>
  <si>
    <t>Transparency of Personal Data</t>
  </si>
  <si>
    <t>Digital Post</t>
  </si>
  <si>
    <t>Transparency of Service Design</t>
  </si>
  <si>
    <t>Cross-border User Support</t>
  </si>
  <si>
    <t>Website type</t>
  </si>
  <si>
    <t>B2</t>
  </si>
  <si>
    <t>F9</t>
  </si>
  <si>
    <t>E1</t>
  </si>
  <si>
    <t>E2</t>
  </si>
  <si>
    <t>E3</t>
  </si>
  <si>
    <t>E4</t>
  </si>
  <si>
    <t>H1</t>
  </si>
  <si>
    <t>H2</t>
  </si>
  <si>
    <t>H3</t>
  </si>
  <si>
    <t>Average EU27</t>
  </si>
  <si>
    <t>2a. Services: EU27+ averages per question</t>
  </si>
  <si>
    <t>2b. Services: EU27 averages per question</t>
  </si>
  <si>
    <t>2c. Portals: EU27+ and EU27 averages per queston</t>
  </si>
  <si>
    <t>2. Overview of European averages per question</t>
  </si>
  <si>
    <t>3-6. Underlying Data</t>
  </si>
  <si>
    <t>3a. Results per National Services</t>
  </si>
  <si>
    <t>3b. Raw data for National Services</t>
  </si>
  <si>
    <t>4a. Results per Cross-Border Service</t>
  </si>
  <si>
    <t>4b. Raw Data Cross-border Services</t>
  </si>
  <si>
    <t>5. National Portals</t>
  </si>
  <si>
    <t>6. Cross-Border Portals</t>
  </si>
  <si>
    <t>7. DESI: three DESI indicators derive from the eGovernment Benchmark data</t>
  </si>
  <si>
    <t>8. Indicator Graphs: summarising graphs for the key dimensions and underlying indicators</t>
  </si>
  <si>
    <t>5. National Portals - Data</t>
  </si>
  <si>
    <t>6. Cross-border portals - Data</t>
  </si>
  <si>
    <t>8. Graphs of eGovernment Benchmark indicators</t>
  </si>
  <si>
    <t>4b. Cross-border services - Data</t>
  </si>
  <si>
    <t>4a. Cross-border services - Results per service</t>
  </si>
  <si>
    <t>3b. National Services - Data</t>
  </si>
  <si>
    <t>3a. National services - Results per service</t>
  </si>
  <si>
    <t>B3</t>
  </si>
  <si>
    <t>B1</t>
  </si>
  <si>
    <t>B4</t>
  </si>
  <si>
    <t>B5</t>
  </si>
  <si>
    <t>B6</t>
  </si>
  <si>
    <t>B7</t>
  </si>
  <si>
    <t>D1</t>
  </si>
  <si>
    <t>D2</t>
  </si>
  <si>
    <t>D3</t>
  </si>
  <si>
    <t>D4</t>
  </si>
  <si>
    <t>D5</t>
  </si>
  <si>
    <t>2c. Portals - Averages per Question EU27+ EU27</t>
  </si>
  <si>
    <t>2b. Services - Average EU27 per Question</t>
  </si>
  <si>
    <t>2a. Services - Average EU27+ per Question</t>
  </si>
  <si>
    <t>1. Overall eGovernment Benchmark scores</t>
  </si>
  <si>
    <t>Cross-border Availability</t>
  </si>
  <si>
    <t>Penetration 2020</t>
  </si>
  <si>
    <t>Digitisation 2020</t>
  </si>
  <si>
    <t>eGov scenario 2020</t>
  </si>
  <si>
    <t>On-Track</t>
  </si>
  <si>
    <t>Overperforming</t>
  </si>
  <si>
    <t>Underperforming</t>
  </si>
  <si>
    <t>EU27 average</t>
  </si>
  <si>
    <t>9. Benchlearning</t>
  </si>
  <si>
    <r>
      <t xml:space="preserve">This results file contains all data that form the basis of the 2021 </t>
    </r>
    <r>
      <rPr>
        <b/>
        <sz val="10"/>
        <color theme="1"/>
        <rFont val="Verdana Pro"/>
        <family val="2"/>
      </rPr>
      <t>eGovernment Benchmark</t>
    </r>
    <r>
      <rPr>
        <sz val="10"/>
        <color theme="1"/>
        <rFont val="Verdana Pro"/>
        <family val="2"/>
      </rPr>
      <t xml:space="preserve"> Insight Report and Background Report. It is the accumulation of several data sources, collected using different methods in an effort to provide a holistic overview of the state of play of eGovernment of the EU Member States, as well as Albania, Iceland, Montenegro, North Macedonia, Norway, the Republic of Serbia, Switzerland, Turkey and the United Kingdom.
The goal of the different data collection methods is to assess how the situation in the EU27+ countries relate to key EU eGovernment areas; </t>
    </r>
    <r>
      <rPr>
        <b/>
        <sz val="10"/>
        <color theme="1"/>
        <rFont val="Verdana Pro"/>
        <family val="2"/>
      </rPr>
      <t>User Centricity</t>
    </r>
    <r>
      <rPr>
        <sz val="10"/>
        <color theme="1"/>
        <rFont val="Verdana Pro"/>
        <family val="2"/>
      </rPr>
      <t xml:space="preserve">, </t>
    </r>
    <r>
      <rPr>
        <b/>
        <sz val="10"/>
        <color theme="1"/>
        <rFont val="Verdana Pro"/>
        <family val="2"/>
      </rPr>
      <t>Transparency</t>
    </r>
    <r>
      <rPr>
        <sz val="10"/>
        <color theme="1"/>
        <rFont val="Verdana Pro"/>
        <family val="2"/>
      </rPr>
      <t xml:space="preserve">, </t>
    </r>
    <r>
      <rPr>
        <b/>
        <sz val="10"/>
        <color theme="1"/>
        <rFont val="Verdana Pro"/>
        <family val="2"/>
      </rPr>
      <t>Key Enablers</t>
    </r>
    <r>
      <rPr>
        <sz val="10"/>
        <color theme="1"/>
        <rFont val="Verdana Pro"/>
        <family val="2"/>
      </rPr>
      <t xml:space="preserve"> and </t>
    </r>
    <r>
      <rPr>
        <b/>
        <sz val="10"/>
        <color theme="1"/>
        <rFont val="Verdana Pro"/>
        <family val="2"/>
      </rPr>
      <t>Cross-Border Services</t>
    </r>
    <r>
      <rPr>
        <sz val="10"/>
        <color theme="1"/>
        <rFont val="Verdana Pro"/>
        <family val="2"/>
      </rPr>
      <t xml:space="preserve">, and to assess how the countries perform within their context.
The current eGovernment Benchmark uses so called </t>
    </r>
    <r>
      <rPr>
        <b/>
        <sz val="10"/>
        <color theme="1"/>
        <rFont val="Verdana Pro"/>
        <family val="2"/>
      </rPr>
      <t>Mystery Shoppers</t>
    </r>
    <r>
      <rPr>
        <sz val="10"/>
        <color theme="1"/>
        <rFont val="Verdana Pro"/>
        <family val="2"/>
      </rPr>
      <t xml:space="preserve">, citizens of, and within each of the EU27+ countries, who are trained to evaluate services using a questionnaire that are pre-defined in conjuncture with the countries' representatives and the Commission. Each year, Mystery Shoppers evaluate services that are related to one of four life events, which cycle every two years. One year, the life events Business Start-Up, Career, Family and Studying are evaluated, and the other year Regular Business Operations, Moving, Owning and Driving a Car, and Starting a Small Claims Procedure are the subject. The data for this year's report consists of the first four life events. Additionally, to the Mystery Shopping, an internet tool is used to assess the </t>
    </r>
    <r>
      <rPr>
        <b/>
        <sz val="10"/>
        <color theme="1"/>
        <rFont val="Verdana Pro"/>
        <family val="2"/>
      </rPr>
      <t>Mobile Friendliness</t>
    </r>
    <r>
      <rPr>
        <sz val="10"/>
        <color theme="1"/>
        <rFont val="Verdana Pro"/>
        <family val="2"/>
      </rPr>
      <t xml:space="preserve"> of the websites through which organisations provide the services that are part of this benchmark.
In 2020 the Commission, the consortium and the member states agreed on an </t>
    </r>
    <r>
      <rPr>
        <b/>
        <sz val="10"/>
        <color theme="1"/>
        <rFont val="Verdana Pro"/>
        <family val="2"/>
      </rPr>
      <t>update on the methodology</t>
    </r>
    <r>
      <rPr>
        <sz val="10"/>
        <color theme="1"/>
        <rFont val="Verdana Pro"/>
        <family val="2"/>
      </rPr>
      <t xml:space="preserve">. The sample of services evaluated for the Benchmark within the different life events was updated to stay relevant. As a consequence, comparison with earlier biennial averages is not feasible, since the samples are different. Also was decided to replace the </t>
    </r>
    <r>
      <rPr>
        <b/>
        <sz val="10"/>
        <color theme="1"/>
        <rFont val="Verdana Pro"/>
        <family val="2"/>
      </rPr>
      <t>Transparency of Public Organisations</t>
    </r>
    <r>
      <rPr>
        <sz val="10"/>
        <color theme="1"/>
        <rFont val="Verdana Pro"/>
        <family val="2"/>
      </rPr>
      <t xml:space="preserve"> indicator with a </t>
    </r>
    <r>
      <rPr>
        <b/>
        <sz val="10"/>
        <color theme="1"/>
        <rFont val="Verdana Pro"/>
        <family val="2"/>
      </rPr>
      <t>Transparency of Service Design</t>
    </r>
    <r>
      <rPr>
        <sz val="10"/>
        <color theme="1"/>
        <rFont val="Verdana Pro"/>
        <family val="2"/>
      </rPr>
      <t xml:space="preserve"> indicator. The biennial average for the Transparency key dimension is thus computed with the Transparency of Public Organisations for the 2019 data and uses the Transparency of Service Design indicator for the 2020 data. More information on the method can be found via the eGovernment Benchmark Method Paper 2020-2023.
Scores are clustered per type of website under evaluation. </t>
    </r>
    <r>
      <rPr>
        <b/>
        <sz val="10"/>
        <color theme="1"/>
        <rFont val="Verdana Pro"/>
        <family val="2"/>
      </rPr>
      <t>National services</t>
    </r>
    <r>
      <rPr>
        <sz val="10"/>
        <color theme="1"/>
        <rFont val="Verdana Pro"/>
        <family val="2"/>
      </rPr>
      <t xml:space="preserve"> (informational and transactional services for national users), </t>
    </r>
    <r>
      <rPr>
        <b/>
        <sz val="10"/>
        <color theme="1"/>
        <rFont val="Verdana Pro"/>
        <family val="2"/>
      </rPr>
      <t>Cross-Border services</t>
    </r>
    <r>
      <rPr>
        <sz val="10"/>
        <color theme="1"/>
        <rFont val="Verdana Pro"/>
        <family val="2"/>
      </rPr>
      <t xml:space="preserve"> (informational and transactional services for international users), </t>
    </r>
    <r>
      <rPr>
        <b/>
        <sz val="10"/>
        <color theme="1"/>
        <rFont val="Verdana Pro"/>
        <family val="2"/>
      </rPr>
      <t>National portals</t>
    </r>
    <r>
      <rPr>
        <sz val="10"/>
        <color theme="1"/>
        <rFont val="Verdana Pro"/>
        <family val="2"/>
      </rPr>
      <t xml:space="preserve"> (portal websites for national users) and </t>
    </r>
    <r>
      <rPr>
        <b/>
        <sz val="10"/>
        <color theme="1"/>
        <rFont val="Verdana Pro"/>
        <family val="2"/>
      </rPr>
      <t>Cross-Border portals</t>
    </r>
    <r>
      <rPr>
        <sz val="10"/>
        <color theme="1"/>
        <rFont val="Verdana Pro"/>
        <family val="2"/>
      </rPr>
      <t xml:space="preserve"> (portal websites targeting international users).
The </t>
    </r>
    <r>
      <rPr>
        <b/>
        <sz val="10"/>
        <color theme="1"/>
        <rFont val="Verdana Pro"/>
        <family val="2"/>
      </rPr>
      <t>overall scores</t>
    </r>
    <r>
      <rPr>
        <sz val="10"/>
        <color theme="1"/>
        <rFont val="Verdana Pro"/>
        <family val="2"/>
      </rPr>
      <t xml:space="preserve">, the scores per key dimension and the scores per indicator are presented in the </t>
    </r>
    <r>
      <rPr>
        <i/>
        <sz val="10"/>
        <color theme="1"/>
        <rFont val="Verdana Pro"/>
        <family val="2"/>
      </rPr>
      <t>1. Scores</t>
    </r>
    <r>
      <rPr>
        <sz val="10"/>
        <color theme="1"/>
        <rFont val="Verdana Pro"/>
        <family val="2"/>
      </rPr>
      <t xml:space="preserve"> sheet. Note that the key dimensions are calculated on the non-rounded numbers. Whenever an indicator was not applicable in a country no score (.) is attributed. The sheets in Section 2 show the European averages per question. The sheets 3a and 4a. show how each country performed on each of the services under evaluation. The sheets 3b and 4b show the underlying </t>
    </r>
    <r>
      <rPr>
        <b/>
        <sz val="10"/>
        <color theme="1"/>
        <rFont val="Verdana Pro"/>
        <family val="2"/>
      </rPr>
      <t>raw data</t>
    </r>
    <r>
      <rPr>
        <sz val="10"/>
        <color theme="1"/>
        <rFont val="Verdana Pro"/>
        <family val="2"/>
      </rPr>
      <t xml:space="preserve"> of the Mystery Shopping contain. To see the full text of the questions, please click on the first row of the respective column (e.g. click on cell N6 in sheet '3b. National services'). Scores are given per country, as well as for all 36 countries (EU27+) and EU countries (EU27).
The data collected through this Mystery Shopping is also used in the European Commission </t>
    </r>
    <r>
      <rPr>
        <b/>
        <sz val="10"/>
        <color theme="1"/>
        <rFont val="Verdana Pro"/>
        <family val="2"/>
      </rPr>
      <t>Digital Economy and Society Index (DESI)</t>
    </r>
    <r>
      <rPr>
        <sz val="10"/>
        <color theme="1"/>
        <rFont val="Verdana Pro"/>
        <family val="2"/>
      </rPr>
      <t xml:space="preserve">, which is also further emphasised in one of the included sheets. To visualise scores and gain insight into how countries relate on measured indicators, an </t>
    </r>
    <r>
      <rPr>
        <b/>
        <sz val="10"/>
        <color theme="1"/>
        <rFont val="Verdana Pro"/>
        <family val="2"/>
      </rPr>
      <t>Indicator Graphs</t>
    </r>
    <r>
      <rPr>
        <sz val="10"/>
        <color theme="1"/>
        <rFont val="Verdana Pro"/>
        <family val="2"/>
      </rPr>
      <t xml:space="preserve"> sheet is included. Lastly, the results of the </t>
    </r>
    <r>
      <rPr>
        <b/>
        <sz val="10"/>
        <color theme="1"/>
        <rFont val="Verdana Pro"/>
        <family val="2"/>
      </rPr>
      <t>Benchlearning</t>
    </r>
    <r>
      <rPr>
        <sz val="10"/>
        <color theme="1"/>
        <rFont val="Verdana Pro"/>
        <family val="2"/>
      </rPr>
      <t xml:space="preserve"> analysis are presented. The Benchlearning analysis assesses the relation between country characteristics (such as digital skills) with eGovernment performance. </t>
    </r>
  </si>
  <si>
    <t>Average of all service in this life event</t>
  </si>
  <si>
    <t>Average Business</t>
  </si>
  <si>
    <t>Average of the business life events</t>
  </si>
  <si>
    <t>Average Citizen</t>
  </si>
  <si>
    <t>Average of the citizen life events</t>
  </si>
  <si>
    <t>Government Layers</t>
  </si>
  <si>
    <t>Local Government</t>
  </si>
  <si>
    <t>Regional Government</t>
  </si>
  <si>
    <t>Central Government</t>
  </si>
  <si>
    <t>Average of all services by local service providers</t>
  </si>
  <si>
    <t>Average of all services by regional service providers</t>
  </si>
  <si>
    <t>Average of all services by central service providers</t>
  </si>
  <si>
    <t>Average Citizens</t>
  </si>
  <si>
    <t>Average score of all portals</t>
  </si>
  <si>
    <t>Pl</t>
  </si>
  <si>
    <t>Pt</t>
  </si>
  <si>
    <t>Ro</t>
  </si>
  <si>
    <t>Rs</t>
  </si>
  <si>
    <t>Se</t>
  </si>
  <si>
    <t>DESI INDICATORS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</si>
</sst>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_([$$-409]* #,##0_);_([$$-409]* \(#,##0\);_([$$-409]* &quot;-&quot;_);_(@_)"/>
    <numFmt numFmtId="166" formatCode="#,##0.0"/>
  </numFmts>
  <fonts count="56">
    <font>
      <sz val="10"/>
      <color theme="1"/>
      <name val="Verdana Pro"/>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11"/>
      <color theme="0"/>
      <name val="Verdana Pro"/>
      <family val="2"/>
    </font>
    <font>
      <sz val="10"/>
      <color theme="0"/>
      <name val="Verdana Pro"/>
      <family val="2"/>
    </font>
    <font>
      <sz val="9"/>
      <color theme="1"/>
      <name val="Verdana Pro"/>
      <family val="2"/>
    </font>
    <font>
      <sz val="11"/>
      <color rgb="FF9C5700"/>
      <name val="Calibri"/>
      <family val="2"/>
      <scheme val="minor"/>
    </font>
    <font>
      <sz val="18"/>
      <color theme="1"/>
      <name val="Verdana Pro SemiBold"/>
      <family val="2"/>
    </font>
    <font>
      <b/>
      <sz val="10"/>
      <color theme="0"/>
      <name val="Verdana Pro"/>
      <family val="2"/>
    </font>
    <font>
      <sz val="8"/>
      <color theme="1"/>
      <name val="Verdana"/>
      <family val="2"/>
    </font>
    <font>
      <i/>
      <sz val="10"/>
      <color theme="1"/>
      <name val="Verdana Pro"/>
      <family val="2"/>
    </font>
    <font>
      <b/>
      <sz val="9"/>
      <color theme="0"/>
      <name val="Verdana Pro"/>
      <family val="2"/>
    </font>
    <font>
      <sz val="8"/>
      <color rgb="FF595959"/>
      <name val="Calibri"/>
      <family val="2"/>
    </font>
    <font>
      <sz val="14"/>
      <color theme="0"/>
      <name val="Verdana Pro"/>
      <family val="2"/>
    </font>
    <font>
      <u/>
      <sz val="10"/>
      <color theme="10"/>
      <name val="Verdana Pro"/>
      <family val="2"/>
    </font>
    <font>
      <sz val="8"/>
      <color theme="1"/>
      <name val="Verdana Pro"/>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sz val="11"/>
      <color rgb="FF9C6500"/>
      <name val="Calibri"/>
      <family val="2"/>
      <scheme val="minor"/>
    </font>
    <font>
      <sz val="10"/>
      <name val="Verdana Pro"/>
      <family val="2"/>
    </font>
    <font>
      <sz val="8"/>
      <color theme="0"/>
      <name val="Verdana Pro"/>
      <family val="2"/>
    </font>
    <font>
      <b/>
      <sz val="8"/>
      <color theme="0"/>
      <name val="Verdana Pro"/>
      <family val="2"/>
    </font>
    <font>
      <b/>
      <sz val="11"/>
      <color theme="4"/>
      <name val="Verdana Pro"/>
      <family val="2"/>
    </font>
    <font>
      <sz val="18"/>
      <color rgb="FF000000"/>
      <name val="Verdana Pro SemiBold"/>
      <family val="2"/>
    </font>
    <font>
      <sz val="8"/>
      <color rgb="FF000000"/>
      <name val="Verdana Pro"/>
      <family val="2"/>
    </font>
    <font>
      <sz val="11"/>
      <color rgb="FF000000"/>
      <name val="Calibri"/>
      <family val="2"/>
    </font>
    <font>
      <b/>
      <sz val="11"/>
      <color rgb="FFFFFFFF"/>
      <name val="Verdana Pro"/>
      <family val="2"/>
    </font>
    <font>
      <sz val="10"/>
      <color rgb="FFFFFFFF"/>
      <name val="Verdana Pro"/>
      <family val="2"/>
    </font>
    <font>
      <b/>
      <sz val="10"/>
      <color theme="1"/>
      <name val="Verdana Pro"/>
      <family val="2"/>
    </font>
    <font>
      <sz val="8"/>
      <name val="Verdana Pro"/>
      <family val="2"/>
    </font>
    <font>
      <b/>
      <sz val="11"/>
      <color rgb="FFFF0000"/>
      <name val="Verdana Pro"/>
      <family val="2"/>
    </font>
    <font>
      <b/>
      <sz val="8"/>
      <color theme="1"/>
      <name val="Verdana"/>
      <family val="2"/>
    </font>
    <font>
      <b/>
      <sz val="9"/>
      <color theme="1"/>
      <name val="Verdana"/>
      <family val="2"/>
    </font>
    <font>
      <b/>
      <sz val="9"/>
      <color theme="1"/>
      <name val="Verdana Pro"/>
      <family val="2"/>
    </font>
    <font>
      <sz val="11"/>
      <name val="Calibri"/>
      <family val="2"/>
      <scheme val="minor"/>
    </font>
    <font>
      <sz val="10"/>
      <color rgb="FFFF0000"/>
      <name val="Verdana Pro"/>
      <family val="2"/>
    </font>
    <font>
      <i/>
      <sz val="8"/>
      <color theme="1"/>
      <name val="Verdana"/>
      <family val="2"/>
    </font>
    <font>
      <b/>
      <sz val="12"/>
      <color theme="0"/>
      <name val="Verdana Pro"/>
      <family val="2"/>
    </font>
  </fonts>
  <fills count="60">
    <fill>
      <patternFill patternType="none"/>
    </fill>
    <fill>
      <patternFill patternType="gray125"/>
    </fill>
    <fill>
      <patternFill patternType="solid">
        <fgColor indexed="6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8EDD5"/>
        <bgColor indexed="64"/>
      </patternFill>
    </fill>
    <fill>
      <patternFill patternType="solid">
        <fgColor rgb="FF0070AD"/>
        <bgColor indexed="64"/>
      </patternFill>
    </fill>
    <fill>
      <patternFill patternType="solid">
        <fgColor rgb="FF12ABDB"/>
        <bgColor indexed="64"/>
      </patternFill>
    </fill>
    <fill>
      <patternFill patternType="solid">
        <fgColor rgb="FF95E616"/>
        <bgColor indexed="64"/>
      </patternFill>
    </fill>
    <fill>
      <patternFill patternType="solid">
        <fgColor theme="0"/>
        <bgColor indexed="64"/>
      </patternFill>
    </fill>
    <fill>
      <patternFill patternType="solid">
        <fgColor theme="3"/>
        <bgColor indexed="64"/>
      </patternFill>
    </fill>
    <fill>
      <patternFill patternType="solid">
        <fgColor theme="4"/>
        <bgColor indexed="64"/>
      </patternFill>
    </fill>
    <fill>
      <patternFill patternType="solid">
        <fgColor theme="7"/>
        <bgColor indexed="64"/>
      </patternFill>
    </fill>
    <fill>
      <patternFill patternType="solid">
        <fgColor theme="2" tint="-0.249977111117893"/>
        <bgColor indexed="64"/>
      </patternFill>
    </fill>
    <fill>
      <patternFill patternType="solid">
        <fgColor theme="0" tint="-0.14996795556505021"/>
        <bgColor indexed="64"/>
      </patternFill>
    </fill>
    <fill>
      <patternFill patternType="solid">
        <fgColor rgb="FF00B050"/>
        <bgColor indexed="64"/>
      </patternFill>
    </fill>
    <fill>
      <patternFill patternType="solid">
        <fgColor theme="0"/>
        <bgColor rgb="FF12ABDB"/>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FFFF"/>
        <bgColor rgb="FF000000"/>
      </patternFill>
    </fill>
    <fill>
      <patternFill patternType="solid">
        <fgColor rgb="FF0070AD"/>
        <bgColor rgb="FF000000"/>
      </patternFill>
    </fill>
    <fill>
      <patternFill patternType="solid">
        <fgColor rgb="FF12ABDB"/>
        <bgColor rgb="FF000000"/>
      </patternFill>
    </fill>
    <fill>
      <patternFill patternType="solid">
        <fgColor theme="0" tint="-0.14999847407452621"/>
        <bgColor theme="0" tint="-0.249977111117893"/>
      </patternFill>
    </fill>
    <fill>
      <patternFill patternType="solid">
        <fgColor rgb="FF003399"/>
        <bgColor indexed="64"/>
      </patternFill>
    </fill>
    <fill>
      <patternFill patternType="solid">
        <fgColor rgb="FF3366CC"/>
        <bgColor indexed="64"/>
      </patternFill>
    </fill>
    <fill>
      <patternFill patternType="solid">
        <fgColor rgb="FF336699"/>
        <bgColor indexed="64"/>
      </patternFill>
    </fill>
    <fill>
      <patternFill patternType="solid">
        <fgColor theme="2"/>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rgb="FFCC0099"/>
        <bgColor indexed="64"/>
      </patternFill>
    </fill>
    <fill>
      <patternFill patternType="solid">
        <fgColor theme="0" tint="-0.249977111117893"/>
        <bgColor indexed="64"/>
      </patternFill>
    </fill>
  </fills>
  <borders count="9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F0F0F0"/>
      </left>
      <right style="thin">
        <color rgb="FFF0F0F0"/>
      </right>
      <top style="thin">
        <color rgb="FFF0F0F0"/>
      </top>
      <bottom style="thin">
        <color rgb="FFF0F0F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0F0F0"/>
      </left>
      <right style="thin">
        <color indexed="64"/>
      </right>
      <top style="thin">
        <color rgb="FFF0F0F0"/>
      </top>
      <bottom style="thin">
        <color rgb="FFF0F0F0"/>
      </bottom>
      <diagonal/>
    </border>
    <border>
      <left style="thin">
        <color theme="0"/>
      </left>
      <right style="thin">
        <color theme="0"/>
      </right>
      <top style="thin">
        <color theme="0"/>
      </top>
      <bottom style="thin">
        <color indexed="64"/>
      </bottom>
      <diagonal/>
    </border>
    <border>
      <left style="thin">
        <color rgb="FFF0F0F0"/>
      </left>
      <right style="thin">
        <color rgb="FFF0F0F0"/>
      </right>
      <top style="thin">
        <color rgb="FFF0F0F0"/>
      </top>
      <bottom style="thin">
        <color indexed="64"/>
      </bottom>
      <diagonal/>
    </border>
    <border>
      <left style="thin">
        <color rgb="FFF0F0F0"/>
      </left>
      <right style="thin">
        <color indexed="64"/>
      </right>
      <top style="thin">
        <color rgb="FFF0F0F0"/>
      </top>
      <bottom style="thin">
        <color indexed="64"/>
      </bottom>
      <diagonal/>
    </border>
    <border>
      <left style="thin">
        <color indexed="64"/>
      </left>
      <right/>
      <top/>
      <bottom style="thin">
        <color indexed="64"/>
      </bottom>
      <diagonal/>
    </border>
    <border>
      <left style="thin">
        <color indexed="64"/>
      </left>
      <right style="thin">
        <color rgb="FFF0F0F0"/>
      </right>
      <top style="thin">
        <color rgb="FFF0F0F0"/>
      </top>
      <bottom style="thin">
        <color rgb="FFF0F0F0"/>
      </bottom>
      <diagonal/>
    </border>
    <border>
      <left style="thin">
        <color indexed="64"/>
      </left>
      <right style="thin">
        <color rgb="FFF0F0F0"/>
      </right>
      <top style="thin">
        <color rgb="FFF0F0F0"/>
      </top>
      <bottom style="thin">
        <color indexed="64"/>
      </bottom>
      <diagonal/>
    </border>
    <border>
      <left style="thin">
        <color theme="0"/>
      </left>
      <right style="thin">
        <color theme="0"/>
      </right>
      <top style="thin">
        <color indexed="64"/>
      </top>
      <bottom style="thin">
        <color theme="0"/>
      </bottom>
      <diagonal/>
    </border>
    <border>
      <left/>
      <right style="thin">
        <color theme="0"/>
      </right>
      <top style="thin">
        <color indexed="64"/>
      </top>
      <bottom style="thin">
        <color theme="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F0F0F0"/>
      </left>
      <right style="thin">
        <color indexed="64"/>
      </right>
      <top style="thin">
        <color indexed="64"/>
      </top>
      <bottom style="thin">
        <color rgb="FFF0F0F0"/>
      </bottom>
      <diagonal/>
    </border>
    <border>
      <left style="thin">
        <color indexed="64"/>
      </left>
      <right style="thin">
        <color indexed="64"/>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rgb="FFF0F0F0"/>
      </left>
      <right style="thin">
        <color rgb="FFF0F0F0"/>
      </right>
      <top style="thin">
        <color indexed="64"/>
      </top>
      <bottom style="thin">
        <color rgb="FFF0F0F0"/>
      </bottom>
      <diagonal/>
    </border>
    <border>
      <left style="thin">
        <color theme="0"/>
      </left>
      <right/>
      <top style="thin">
        <color indexed="64"/>
      </top>
      <bottom style="thin">
        <color theme="0"/>
      </bottom>
      <diagonal/>
    </border>
    <border>
      <left style="thin">
        <color theme="0"/>
      </left>
      <right/>
      <top style="thin">
        <color theme="0"/>
      </top>
      <bottom style="thin">
        <color theme="0"/>
      </bottom>
      <diagonal/>
    </border>
    <border>
      <left style="thin">
        <color theme="0"/>
      </left>
      <right/>
      <top style="thin">
        <color theme="0"/>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theme="0"/>
      </left>
      <right style="thin">
        <color indexed="64"/>
      </right>
      <top/>
      <bottom style="thin">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right/>
      <top style="thin">
        <color theme="0" tint="-0.14996795556505021"/>
      </top>
      <bottom style="thin">
        <color theme="0" tint="-0.14996795556505021"/>
      </bottom>
      <diagonal/>
    </border>
    <border>
      <left style="thin">
        <color indexed="64"/>
      </left>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style="thin">
        <color indexed="64"/>
      </right>
      <top style="thin">
        <color indexed="64"/>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rgb="FFF0F0F0"/>
      </right>
      <top style="thin">
        <color rgb="FFF0F0F0"/>
      </top>
      <bottom style="thin">
        <color rgb="FFF0F0F0"/>
      </bottom>
      <diagonal/>
    </border>
    <border>
      <left style="thin">
        <color rgb="FFF0F0F0"/>
      </left>
      <right/>
      <top style="thin">
        <color rgb="FFF0F0F0"/>
      </top>
      <bottom style="thin">
        <color rgb="FFF0F0F0"/>
      </bottom>
      <diagonal/>
    </border>
    <border>
      <left style="thin">
        <color indexed="64"/>
      </left>
      <right style="thin">
        <color indexed="64"/>
      </right>
      <top/>
      <bottom style="thin">
        <color rgb="FFF0F0F0"/>
      </bottom>
      <diagonal/>
    </border>
    <border>
      <left style="thin">
        <color indexed="64"/>
      </left>
      <right style="thin">
        <color indexed="64"/>
      </right>
      <top style="thin">
        <color rgb="FFF0F0F0"/>
      </top>
      <bottom style="thin">
        <color rgb="FFF0F0F0"/>
      </bottom>
      <diagonal/>
    </border>
    <border>
      <left/>
      <right style="thin">
        <color rgb="FFF0F0F0"/>
      </right>
      <top style="thin">
        <color rgb="FFF0F0F0"/>
      </top>
      <bottom style="thin">
        <color indexed="64"/>
      </bottom>
      <diagonal/>
    </border>
    <border>
      <left style="thin">
        <color rgb="FFF0F0F0"/>
      </left>
      <right/>
      <top style="thin">
        <color rgb="FFF0F0F0"/>
      </top>
      <bottom style="thin">
        <color indexed="64"/>
      </bottom>
      <diagonal/>
    </border>
    <border>
      <left style="thin">
        <color indexed="64"/>
      </left>
      <right style="thin">
        <color indexed="64"/>
      </right>
      <top style="thin">
        <color rgb="FFF0F0F0"/>
      </top>
      <bottom style="thin">
        <color indexed="64"/>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right/>
      <top style="thin">
        <color theme="0" tint="-0.14996795556505021"/>
      </top>
      <bottom style="thin">
        <color indexed="64"/>
      </bottom>
      <diagonal/>
    </border>
    <border>
      <left style="thin">
        <color indexed="64"/>
      </left>
      <right/>
      <top style="thin">
        <color theme="0" tint="-0.14996795556505021"/>
      </top>
      <bottom style="thin">
        <color indexed="64"/>
      </bottom>
      <diagonal/>
    </border>
    <border>
      <left style="thin">
        <color indexed="64"/>
      </left>
      <right style="thin">
        <color indexed="64"/>
      </right>
      <top style="thin">
        <color theme="0" tint="-0.14996795556505021"/>
      </top>
      <bottom style="thin">
        <color indexed="64"/>
      </bottom>
      <diagonal/>
    </border>
    <border>
      <left style="thin">
        <color indexed="64"/>
      </left>
      <right style="thin">
        <color rgb="FFF0F0F0"/>
      </right>
      <top style="thin">
        <color indexed="64"/>
      </top>
      <bottom style="thin">
        <color rgb="FFF0F0F0"/>
      </bottom>
      <diagonal/>
    </border>
    <border>
      <left/>
      <right style="thin">
        <color rgb="FFF0F0F0"/>
      </right>
      <top/>
      <bottom style="thin">
        <color rgb="FFF0F0F0"/>
      </bottom>
      <diagonal/>
    </border>
    <border>
      <left style="thin">
        <color rgb="FFF0F0F0"/>
      </left>
      <right style="thin">
        <color rgb="FFF0F0F0"/>
      </right>
      <top/>
      <bottom style="thin">
        <color rgb="FFF0F0F0"/>
      </bottom>
      <diagonal/>
    </border>
    <border>
      <left style="thin">
        <color rgb="FFF0F0F0"/>
      </left>
      <right style="thin">
        <color indexed="64"/>
      </right>
      <top/>
      <bottom style="thin">
        <color rgb="FFF0F0F0"/>
      </bottom>
      <diagonal/>
    </border>
    <border>
      <left/>
      <right/>
      <top/>
      <bottom style="thin">
        <color rgb="FFF0F0F0"/>
      </bottom>
      <diagonal/>
    </border>
    <border>
      <left/>
      <right/>
      <top style="thin">
        <color rgb="FFF0F0F0"/>
      </top>
      <bottom style="thin">
        <color rgb="FFF0F0F0"/>
      </bottom>
      <diagonal/>
    </border>
    <border>
      <left style="thin">
        <color theme="0"/>
      </left>
      <right style="thin">
        <color indexed="64"/>
      </right>
      <top/>
      <bottom style="thin">
        <color theme="0"/>
      </bottom>
      <diagonal/>
    </border>
    <border>
      <left style="thin">
        <color indexed="64"/>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right style="thin">
        <color theme="0"/>
      </right>
      <top/>
      <bottom style="thin">
        <color theme="0"/>
      </bottom>
      <diagonal/>
    </border>
    <border>
      <left style="thin">
        <color theme="0"/>
      </left>
      <right/>
      <top/>
      <bottom style="thin">
        <color indexed="64"/>
      </bottom>
      <diagonal/>
    </border>
    <border>
      <left style="thin">
        <color indexed="64"/>
      </left>
      <right style="thin">
        <color theme="0"/>
      </right>
      <top/>
      <bottom style="thin">
        <color indexed="64"/>
      </bottom>
      <diagonal/>
    </border>
    <border>
      <left/>
      <right style="thin">
        <color theme="0"/>
      </right>
      <top style="thin">
        <color theme="0"/>
      </top>
      <bottom/>
      <diagonal/>
    </border>
    <border>
      <left style="thin">
        <color theme="0"/>
      </left>
      <right style="thin">
        <color indexed="64"/>
      </right>
      <top style="thin">
        <color theme="0"/>
      </top>
      <bottom/>
      <diagonal/>
    </border>
    <border>
      <left style="thick">
        <color rgb="FFFF0000"/>
      </left>
      <right style="thin">
        <color indexed="64"/>
      </right>
      <top style="thin">
        <color indexed="64"/>
      </top>
      <bottom/>
      <diagonal/>
    </border>
    <border>
      <left style="thick">
        <color rgb="FFFF0000"/>
      </left>
      <right style="thin">
        <color indexed="64"/>
      </right>
      <top/>
      <bottom/>
      <diagonal/>
    </border>
    <border>
      <left style="thick">
        <color rgb="FFFF0000"/>
      </left>
      <right style="thin">
        <color indexed="64"/>
      </right>
      <top/>
      <bottom style="thin">
        <color indexed="64"/>
      </bottom>
      <diagonal/>
    </border>
    <border>
      <left style="thick">
        <color rgb="FFFF000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top style="thin">
        <color indexed="64"/>
      </top>
      <bottom style="thin">
        <color indexed="64"/>
      </bottom>
      <diagonal/>
    </border>
  </borders>
  <cellStyleXfs count="82">
    <xf numFmtId="0" fontId="0" fillId="38" borderId="0" applyBorder="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5"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7"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5" borderId="0" applyNumberFormat="0" applyBorder="0" applyAlignment="0" applyProtection="0"/>
    <xf numFmtId="0" fontId="7" fillId="26" borderId="0" applyNumberFormat="0" applyBorder="0" applyAlignment="0" applyProtection="0"/>
    <xf numFmtId="0" fontId="8" fillId="27" borderId="0" applyNumberFormat="0" applyBorder="0" applyAlignment="0" applyProtection="0"/>
    <xf numFmtId="0" fontId="9" fillId="28" borderId="1" applyNumberFormat="0" applyAlignment="0" applyProtection="0"/>
    <xf numFmtId="0" fontId="10" fillId="29" borderId="2" applyNumberFormat="0" applyAlignment="0" applyProtection="0"/>
    <xf numFmtId="0" fontId="11" fillId="0" borderId="0" applyNumberFormat="0" applyFill="0" applyBorder="0" applyAlignment="0" applyProtection="0"/>
    <xf numFmtId="0" fontId="12" fillId="30" borderId="0" applyNumberFormat="0" applyBorder="0" applyAlignment="0" applyProtection="0"/>
    <xf numFmtId="0" fontId="19" fillId="35" borderId="0"/>
    <xf numFmtId="0" fontId="20" fillId="36" borderId="0">
      <alignment vertical="top" wrapText="1"/>
    </xf>
    <xf numFmtId="0" fontId="21" fillId="37" borderId="0"/>
    <xf numFmtId="0" fontId="13" fillId="0" borderId="0" applyNumberFormat="0" applyFill="0" applyBorder="0" applyAlignment="0" applyProtection="0"/>
    <xf numFmtId="0" fontId="14" fillId="31" borderId="1" applyNumberFormat="0" applyAlignment="0" applyProtection="0"/>
    <xf numFmtId="0" fontId="15" fillId="0" borderId="3" applyNumberFormat="0" applyFill="0" applyAlignment="0" applyProtection="0"/>
    <xf numFmtId="0" fontId="22" fillId="32" borderId="0" applyNumberFormat="0" applyBorder="0" applyAlignment="0" applyProtection="0"/>
    <xf numFmtId="0" fontId="6" fillId="33" borderId="4" applyNumberFormat="0" applyFont="0" applyAlignment="0" applyProtection="0"/>
    <xf numFmtId="0" fontId="16" fillId="28" borderId="5" applyNumberFormat="0" applyAlignment="0" applyProtection="0"/>
    <xf numFmtId="0" fontId="23" fillId="38" borderId="0" applyNumberFormat="0" applyBorder="0" applyAlignment="0" applyProtection="0"/>
    <xf numFmtId="0" fontId="17" fillId="0" borderId="6" applyNumberFormat="0" applyFill="0" applyAlignment="0" applyProtection="0"/>
    <xf numFmtId="0" fontId="18" fillId="0" borderId="0" applyNumberFormat="0" applyFill="0" applyBorder="0" applyAlignment="0" applyProtection="0"/>
    <xf numFmtId="0" fontId="30" fillId="38" borderId="0" applyNumberFormat="0" applyFill="0" applyBorder="0" applyAlignment="0" applyProtection="0"/>
    <xf numFmtId="0" fontId="25" fillId="17" borderId="9" applyNumberFormat="0" applyAlignment="0" applyProtection="0"/>
    <xf numFmtId="0" fontId="20" fillId="36" borderId="0">
      <alignment vertical="top"/>
    </xf>
    <xf numFmtId="0" fontId="32" fillId="43" borderId="9" applyNumberFormat="0" applyAlignment="0" applyProtection="0"/>
    <xf numFmtId="0" fontId="4" fillId="0" borderId="0"/>
    <xf numFmtId="0" fontId="3" fillId="0" borderId="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34" fillId="0" borderId="46" applyNumberFormat="0" applyFill="0" applyAlignment="0" applyProtection="0"/>
    <xf numFmtId="0" fontId="35" fillId="0" borderId="47" applyNumberFormat="0" applyFill="0" applyAlignment="0" applyProtection="0"/>
    <xf numFmtId="0" fontId="13" fillId="0" borderId="48" applyNumberFormat="0" applyFill="0" applyAlignment="0" applyProtection="0"/>
    <xf numFmtId="0" fontId="36" fillId="32" borderId="0" applyNumberFormat="0" applyBorder="0" applyAlignment="0" applyProtection="0"/>
    <xf numFmtId="0" fontId="3" fillId="33" borderId="4" applyNumberFormat="0" applyFont="0" applyAlignment="0" applyProtection="0"/>
    <xf numFmtId="0" fontId="33" fillId="0" borderId="0" applyNumberFormat="0" applyFill="0" applyBorder="0" applyAlignment="0" applyProtection="0"/>
    <xf numFmtId="0" fontId="40" fillId="38" borderId="46">
      <alignment horizontal="center"/>
    </xf>
    <xf numFmtId="0" fontId="19" fillId="35" borderId="0"/>
    <xf numFmtId="0" fontId="2" fillId="18" borderId="0" applyNumberFormat="0" applyBorder="0" applyAlignment="0" applyProtection="0"/>
    <xf numFmtId="0" fontId="25" fillId="17" borderId="0" applyNumberFormat="0" applyBorder="0" applyAlignment="0" applyProtection="0"/>
    <xf numFmtId="0" fontId="2" fillId="18" borderId="0" applyNumberFormat="0" applyBorder="0" applyAlignment="0" applyProtection="0"/>
    <xf numFmtId="0" fontId="2" fillId="0" borderId="0"/>
    <xf numFmtId="0" fontId="19" fillId="35" borderId="0"/>
    <xf numFmtId="0" fontId="2" fillId="0" borderId="0"/>
    <xf numFmtId="0" fontId="20" fillId="36" borderId="0">
      <alignment vertical="top" wrapText="1"/>
    </xf>
    <xf numFmtId="9" fontId="1" fillId="0" borderId="0" applyFont="0" applyFill="0" applyBorder="0" applyAlignment="0" applyProtection="0"/>
  </cellStyleXfs>
  <cellXfs count="536">
    <xf numFmtId="0" fontId="0" fillId="38" borderId="0" xfId="0"/>
    <xf numFmtId="0" fontId="0" fillId="2" borderId="0" xfId="0" applyFill="1"/>
    <xf numFmtId="0" fontId="5" fillId="34" borderId="7" xfId="0" applyFont="1" applyFill="1" applyBorder="1" applyAlignment="1">
      <alignment horizontal="center"/>
    </xf>
    <xf numFmtId="0" fontId="23" fillId="38" borderId="0" xfId="39"/>
    <xf numFmtId="164" fontId="0" fillId="2" borderId="0" xfId="0" applyNumberFormat="1" applyFill="1"/>
    <xf numFmtId="0" fontId="19" fillId="35" borderId="10" xfId="30" applyBorder="1"/>
    <xf numFmtId="0" fontId="19" fillId="35" borderId="11" xfId="30" applyBorder="1"/>
    <xf numFmtId="0" fontId="21" fillId="37" borderId="11" xfId="32" applyBorder="1"/>
    <xf numFmtId="0" fontId="25" fillId="17" borderId="15" xfId="15" applyBorder="1"/>
    <xf numFmtId="0" fontId="25" fillId="17" borderId="16" xfId="15" applyBorder="1"/>
    <xf numFmtId="164" fontId="0" fillId="38" borderId="11" xfId="0" applyNumberFormat="1" applyBorder="1"/>
    <xf numFmtId="0" fontId="25" fillId="17" borderId="17" xfId="15" applyBorder="1"/>
    <xf numFmtId="0" fontId="25" fillId="17" borderId="18" xfId="15" applyBorder="1"/>
    <xf numFmtId="0" fontId="19" fillId="35" borderId="12" xfId="30" applyBorder="1"/>
    <xf numFmtId="0" fontId="25" fillId="17" borderId="19" xfId="15" applyBorder="1"/>
    <xf numFmtId="0" fontId="25" fillId="17" borderId="20" xfId="15" applyBorder="1"/>
    <xf numFmtId="0" fontId="19" fillId="35" borderId="23" xfId="30" applyBorder="1"/>
    <xf numFmtId="0" fontId="19" fillId="35" borderId="24" xfId="30" applyBorder="1"/>
    <xf numFmtId="0" fontId="19" fillId="35" borderId="25" xfId="30" applyBorder="1"/>
    <xf numFmtId="0" fontId="25" fillId="17" borderId="9" xfId="15" applyBorder="1"/>
    <xf numFmtId="0" fontId="25" fillId="17" borderId="27" xfId="15" applyBorder="1"/>
    <xf numFmtId="0" fontId="0" fillId="38" borderId="22" xfId="0" applyBorder="1"/>
    <xf numFmtId="0" fontId="0" fillId="38" borderId="21" xfId="0" applyBorder="1"/>
    <xf numFmtId="0" fontId="0" fillId="38" borderId="30" xfId="0" applyBorder="1"/>
    <xf numFmtId="0" fontId="5" fillId="34" borderId="31" xfId="0" applyFont="1" applyFill="1" applyBorder="1" applyAlignment="1">
      <alignment horizontal="center"/>
    </xf>
    <xf numFmtId="0" fontId="5" fillId="34" borderId="26" xfId="0" applyFont="1" applyFill="1" applyBorder="1" applyAlignment="1">
      <alignment horizontal="center"/>
    </xf>
    <xf numFmtId="0" fontId="5" fillId="34" borderId="32" xfId="0" applyFont="1" applyFill="1" applyBorder="1" applyAlignment="1">
      <alignment horizontal="center"/>
    </xf>
    <xf numFmtId="0" fontId="5" fillId="34" borderId="28" xfId="0" applyFont="1" applyFill="1" applyBorder="1" applyAlignment="1">
      <alignment horizontal="center"/>
    </xf>
    <xf numFmtId="0" fontId="5" fillId="34" borderId="29" xfId="0" applyFont="1" applyFill="1" applyBorder="1" applyAlignment="1">
      <alignment horizontal="center"/>
    </xf>
    <xf numFmtId="0" fontId="25" fillId="17" borderId="33" xfId="15" applyBorder="1"/>
    <xf numFmtId="164" fontId="0" fillId="38" borderId="22" xfId="0" applyNumberFormat="1" applyBorder="1"/>
    <xf numFmtId="0" fontId="0" fillId="38" borderId="11" xfId="0" applyBorder="1"/>
    <xf numFmtId="0" fontId="0" fillId="38" borderId="12" xfId="0" applyBorder="1"/>
    <xf numFmtId="0" fontId="0" fillId="38" borderId="10" xfId="0" applyBorder="1"/>
    <xf numFmtId="0" fontId="5" fillId="34" borderId="38" xfId="0" applyFont="1" applyFill="1" applyBorder="1" applyAlignment="1">
      <alignment horizontal="center"/>
    </xf>
    <xf numFmtId="164" fontId="0" fillId="38" borderId="35" xfId="0" applyNumberFormat="1" applyBorder="1"/>
    <xf numFmtId="164" fontId="0" fillId="38" borderId="36" xfId="0" applyNumberFormat="1" applyBorder="1"/>
    <xf numFmtId="164" fontId="0" fillId="38" borderId="37" xfId="0" applyNumberFormat="1" applyBorder="1"/>
    <xf numFmtId="0" fontId="27" fillId="39" borderId="0" xfId="0" applyFont="1" applyFill="1"/>
    <xf numFmtId="0" fontId="27" fillId="39" borderId="13" xfId="0" applyFont="1" applyFill="1" applyBorder="1"/>
    <xf numFmtId="0" fontId="24" fillId="40" borderId="14" xfId="0" applyFont="1" applyFill="1" applyBorder="1" applyAlignment="1">
      <alignment vertical="center"/>
    </xf>
    <xf numFmtId="0" fontId="24" fillId="40" borderId="0" xfId="0" applyFont="1" applyFill="1"/>
    <xf numFmtId="0" fontId="24" fillId="40" borderId="13" xfId="0" applyFont="1" applyFill="1" applyBorder="1"/>
    <xf numFmtId="0" fontId="0" fillId="40" borderId="14" xfId="0" applyFill="1" applyBorder="1" applyAlignment="1">
      <alignment horizontal="left" vertical="center" indent="10"/>
    </xf>
    <xf numFmtId="0" fontId="0" fillId="38" borderId="23" xfId="0" applyBorder="1"/>
    <xf numFmtId="0" fontId="0" fillId="38" borderId="25" xfId="0" applyBorder="1"/>
    <xf numFmtId="0" fontId="28" fillId="38" borderId="0" xfId="0" applyFont="1" applyAlignment="1">
      <alignment vertical="center" wrapText="1"/>
    </xf>
    <xf numFmtId="0" fontId="21" fillId="37" borderId="25" xfId="32" applyBorder="1"/>
    <xf numFmtId="0" fontId="24" fillId="41" borderId="0" xfId="0" applyFont="1" applyFill="1"/>
    <xf numFmtId="0" fontId="24" fillId="41" borderId="13" xfId="0" applyFont="1" applyFill="1" applyBorder="1"/>
    <xf numFmtId="0" fontId="0" fillId="41" borderId="14" xfId="0" applyFill="1" applyBorder="1" applyAlignment="1">
      <alignment horizontal="left" vertical="center" indent="10"/>
    </xf>
    <xf numFmtId="0" fontId="21" fillId="37" borderId="30" xfId="32" applyBorder="1"/>
    <xf numFmtId="0" fontId="21" fillId="37" borderId="22" xfId="32" applyBorder="1"/>
    <xf numFmtId="0" fontId="29" fillId="36" borderId="10" xfId="31" applyFont="1" applyBorder="1" applyAlignment="1">
      <alignment vertical="top"/>
    </xf>
    <xf numFmtId="0" fontId="29" fillId="36" borderId="11" xfId="31" applyFont="1" applyBorder="1" applyAlignment="1">
      <alignment vertical="top"/>
    </xf>
    <xf numFmtId="0" fontId="29" fillId="36" borderId="12" xfId="31" applyFont="1" applyBorder="1" applyAlignment="1">
      <alignment vertical="top"/>
    </xf>
    <xf numFmtId="3" fontId="0" fillId="38" borderId="0" xfId="0" applyNumberFormat="1"/>
    <xf numFmtId="165" fontId="0" fillId="38" borderId="0" xfId="0" applyNumberFormat="1"/>
    <xf numFmtId="0" fontId="0" fillId="38" borderId="0" xfId="0"/>
    <xf numFmtId="0" fontId="0" fillId="38" borderId="14" xfId="0" applyBorder="1"/>
    <xf numFmtId="0" fontId="0" fillId="38" borderId="13" xfId="0" applyBorder="1"/>
    <xf numFmtId="164" fontId="0" fillId="38" borderId="14" xfId="0" applyNumberFormat="1" applyBorder="1"/>
    <xf numFmtId="164" fontId="0" fillId="38" borderId="13" xfId="0" applyNumberFormat="1" applyBorder="1"/>
    <xf numFmtId="164" fontId="0" fillId="38" borderId="30" xfId="0" applyNumberFormat="1" applyBorder="1"/>
    <xf numFmtId="164" fontId="0" fillId="38" borderId="21" xfId="0" applyNumberFormat="1" applyBorder="1"/>
    <xf numFmtId="1" fontId="0" fillId="38" borderId="0" xfId="0" applyNumberFormat="1"/>
    <xf numFmtId="164" fontId="0" fillId="38" borderId="10" xfId="0" applyNumberFormat="1" applyBorder="1"/>
    <xf numFmtId="164" fontId="0" fillId="38" borderId="12" xfId="0" applyNumberFormat="1" applyBorder="1"/>
    <xf numFmtId="166" fontId="0" fillId="38" borderId="10" xfId="0" applyNumberFormat="1" applyBorder="1"/>
    <xf numFmtId="166" fontId="0" fillId="38" borderId="14" xfId="0" applyNumberFormat="1" applyBorder="1"/>
    <xf numFmtId="166" fontId="0" fillId="38" borderId="13" xfId="0" applyNumberFormat="1" applyBorder="1"/>
    <xf numFmtId="166" fontId="0" fillId="38" borderId="30" xfId="0" applyNumberFormat="1" applyBorder="1"/>
    <xf numFmtId="166" fontId="0" fillId="38" borderId="21" xfId="0" applyNumberFormat="1" applyBorder="1"/>
    <xf numFmtId="166" fontId="0" fillId="38" borderId="25" xfId="0" applyNumberFormat="1" applyBorder="1"/>
    <xf numFmtId="0" fontId="25" fillId="17" borderId="41" xfId="15" applyBorder="1"/>
    <xf numFmtId="0" fontId="25" fillId="17" borderId="40" xfId="15" applyBorder="1"/>
    <xf numFmtId="166" fontId="0" fillId="38" borderId="0" xfId="0" applyNumberFormat="1" applyBorder="1"/>
    <xf numFmtId="166" fontId="0" fillId="38" borderId="22" xfId="0" applyNumberFormat="1" applyBorder="1"/>
    <xf numFmtId="0" fontId="21" fillId="37" borderId="14" xfId="32" applyBorder="1"/>
    <xf numFmtId="0" fontId="30" fillId="37" borderId="22" xfId="42" applyFill="1" applyBorder="1"/>
    <xf numFmtId="0" fontId="20" fillId="36" borderId="30" xfId="31" applyBorder="1" applyAlignment="1">
      <alignment vertical="top"/>
    </xf>
    <xf numFmtId="0" fontId="20" fillId="36" borderId="22" xfId="31" applyBorder="1" applyAlignment="1">
      <alignment vertical="top"/>
    </xf>
    <xf numFmtId="0" fontId="0" fillId="38" borderId="0" xfId="0" applyBorder="1"/>
    <xf numFmtId="164" fontId="0" fillId="38" borderId="0" xfId="0" applyNumberFormat="1" applyBorder="1"/>
    <xf numFmtId="0" fontId="31" fillId="38" borderId="10" xfId="0" applyFont="1" applyBorder="1"/>
    <xf numFmtId="0" fontId="31" fillId="38" borderId="11" xfId="0" applyFont="1" applyBorder="1"/>
    <xf numFmtId="0" fontId="31" fillId="38" borderId="12" xfId="0" applyFont="1" applyBorder="1"/>
    <xf numFmtId="0" fontId="31" fillId="38" borderId="14" xfId="0" applyFont="1" applyBorder="1"/>
    <xf numFmtId="0" fontId="31" fillId="38" borderId="0" xfId="0" applyFont="1" applyBorder="1"/>
    <xf numFmtId="0" fontId="31" fillId="38" borderId="13" xfId="0" applyFont="1" applyBorder="1"/>
    <xf numFmtId="0" fontId="31" fillId="38" borderId="30" xfId="0" applyFont="1" applyBorder="1"/>
    <xf numFmtId="0" fontId="31" fillId="38" borderId="22" xfId="0" applyFont="1" applyBorder="1"/>
    <xf numFmtId="0" fontId="31" fillId="38" borderId="21" xfId="0" applyFont="1" applyBorder="1"/>
    <xf numFmtId="0" fontId="31" fillId="42" borderId="11" xfId="0" applyFont="1" applyFill="1" applyBorder="1" applyAlignment="1">
      <alignment horizontal="center"/>
    </xf>
    <xf numFmtId="0" fontId="31" fillId="42" borderId="0" xfId="0" applyFont="1" applyFill="1" applyBorder="1" applyAlignment="1">
      <alignment horizontal="center"/>
    </xf>
    <xf numFmtId="0" fontId="31" fillId="42" borderId="22" xfId="0" applyFont="1" applyFill="1" applyBorder="1" applyAlignment="1">
      <alignment horizontal="center"/>
    </xf>
    <xf numFmtId="0" fontId="0" fillId="42" borderId="35" xfId="0" applyFill="1" applyBorder="1"/>
    <xf numFmtId="0" fontId="0" fillId="42" borderId="14" xfId="0" applyFill="1" applyBorder="1"/>
    <xf numFmtId="0" fontId="0" fillId="42" borderId="36" xfId="0" applyFill="1" applyBorder="1"/>
    <xf numFmtId="0" fontId="0" fillId="42" borderId="37" xfId="0" applyFill="1" applyBorder="1"/>
    <xf numFmtId="0" fontId="0" fillId="42" borderId="12" xfId="0" applyFill="1" applyBorder="1"/>
    <xf numFmtId="0" fontId="0" fillId="42" borderId="13" xfId="0" applyFill="1" applyBorder="1"/>
    <xf numFmtId="0" fontId="0" fillId="42" borderId="21" xfId="0" applyFill="1" applyBorder="1"/>
    <xf numFmtId="0" fontId="21" fillId="37" borderId="22" xfId="32" applyBorder="1" applyAlignment="1">
      <alignment horizontal="right"/>
    </xf>
    <xf numFmtId="0" fontId="21" fillId="37" borderId="23" xfId="32" applyBorder="1"/>
    <xf numFmtId="164" fontId="21" fillId="37" borderId="22" xfId="32" applyNumberFormat="1" applyBorder="1"/>
    <xf numFmtId="0" fontId="5" fillId="34" borderId="42" xfId="0" applyFont="1" applyFill="1" applyBorder="1" applyAlignment="1">
      <alignment horizontal="center"/>
    </xf>
    <xf numFmtId="0" fontId="20" fillId="36" borderId="23" xfId="44" applyBorder="1" applyAlignment="1">
      <alignment vertical="top" wrapText="1"/>
    </xf>
    <xf numFmtId="0" fontId="20" fillId="36" borderId="24" xfId="44" applyBorder="1" applyAlignment="1">
      <alignment vertical="top" wrapText="1"/>
    </xf>
    <xf numFmtId="0" fontId="20" fillId="36" borderId="25" xfId="44" applyBorder="1" applyAlignment="1">
      <alignment vertical="top" wrapText="1"/>
    </xf>
    <xf numFmtId="0" fontId="20" fillId="36" borderId="10" xfId="44" applyBorder="1" applyAlignment="1">
      <alignment vertical="top" wrapText="1"/>
    </xf>
    <xf numFmtId="0" fontId="20" fillId="36" borderId="11" xfId="44" applyBorder="1" applyAlignment="1">
      <alignment vertical="top" wrapText="1"/>
    </xf>
    <xf numFmtId="164" fontId="0" fillId="38" borderId="0" xfId="0" applyNumberFormat="1" applyFill="1" applyBorder="1"/>
    <xf numFmtId="0" fontId="0" fillId="2" borderId="13" xfId="0" applyFill="1" applyBorder="1"/>
    <xf numFmtId="0" fontId="0" fillId="2" borderId="22" xfId="0" applyFill="1" applyBorder="1"/>
    <xf numFmtId="0" fontId="0" fillId="2" borderId="21" xfId="0" applyFill="1" applyBorder="1"/>
    <xf numFmtId="0" fontId="25" fillId="17" borderId="43" xfId="15" applyBorder="1"/>
    <xf numFmtId="0" fontId="25" fillId="17" borderId="44" xfId="15" applyBorder="1"/>
    <xf numFmtId="0" fontId="25" fillId="17" borderId="45" xfId="15" applyBorder="1"/>
    <xf numFmtId="0" fontId="21" fillId="37" borderId="24" xfId="32" applyBorder="1"/>
    <xf numFmtId="0" fontId="20" fillId="36" borderId="25" xfId="31" applyBorder="1" applyAlignment="1">
      <alignment wrapText="1"/>
    </xf>
    <xf numFmtId="0" fontId="21" fillId="38" borderId="0" xfId="32" applyFill="1" applyBorder="1"/>
    <xf numFmtId="0" fontId="0" fillId="38" borderId="0" xfId="0" applyFill="1" applyBorder="1"/>
    <xf numFmtId="0" fontId="24" fillId="39" borderId="14" xfId="0" applyFont="1" applyFill="1" applyBorder="1" applyAlignment="1">
      <alignment vertical="center"/>
    </xf>
    <xf numFmtId="0" fontId="24" fillId="41" borderId="14" xfId="0" applyFont="1" applyFill="1" applyBorder="1" applyAlignment="1">
      <alignment vertical="center"/>
    </xf>
    <xf numFmtId="0" fontId="0" fillId="38" borderId="0" xfId="0" applyFill="1"/>
    <xf numFmtId="0" fontId="0" fillId="2" borderId="0" xfId="0" applyFill="1" applyBorder="1"/>
    <xf numFmtId="0" fontId="20" fillId="38" borderId="0" xfId="0" applyFont="1" applyFill="1" applyBorder="1" applyAlignment="1">
      <alignment vertical="top" wrapText="1"/>
    </xf>
    <xf numFmtId="0" fontId="19" fillId="35" borderId="39" xfId="30" applyBorder="1"/>
    <xf numFmtId="0" fontId="37" fillId="45" borderId="22" xfId="0" applyFont="1" applyFill="1" applyBorder="1" applyAlignment="1">
      <alignment vertical="top" wrapText="1"/>
    </xf>
    <xf numFmtId="0" fontId="37" fillId="45" borderId="21" xfId="0" applyFont="1" applyFill="1" applyBorder="1" applyAlignment="1">
      <alignment vertical="top" wrapText="1"/>
    </xf>
    <xf numFmtId="0" fontId="20" fillId="38" borderId="0" xfId="31" applyFill="1" applyBorder="1" applyAlignment="1">
      <alignment horizontal="left" vertical="top" wrapText="1"/>
    </xf>
    <xf numFmtId="0" fontId="20" fillId="38" borderId="0" xfId="31" applyFill="1" applyBorder="1" applyAlignment="1">
      <alignment wrapText="1"/>
    </xf>
    <xf numFmtId="0" fontId="21" fillId="37" borderId="21" xfId="32" applyBorder="1"/>
    <xf numFmtId="0" fontId="0" fillId="46" borderId="0" xfId="0" applyFill="1"/>
    <xf numFmtId="0" fontId="23" fillId="38" borderId="0" xfId="39" applyAlignment="1"/>
    <xf numFmtId="0" fontId="40" fillId="38" borderId="0" xfId="72" applyBorder="1" applyAlignment="1">
      <alignment horizontal="left"/>
    </xf>
    <xf numFmtId="0" fontId="40" fillId="38" borderId="0" xfId="72" applyBorder="1">
      <alignment horizontal="center"/>
    </xf>
    <xf numFmtId="0" fontId="19" fillId="35" borderId="23" xfId="73" applyBorder="1"/>
    <xf numFmtId="0" fontId="19" fillId="35" borderId="24" xfId="73" applyBorder="1"/>
    <xf numFmtId="0" fontId="19" fillId="35" borderId="24" xfId="73" applyBorder="1" applyAlignment="1">
      <alignment wrapText="1"/>
    </xf>
    <xf numFmtId="0" fontId="19" fillId="35" borderId="25" xfId="73" applyBorder="1" applyAlignment="1">
      <alignment wrapText="1"/>
    </xf>
    <xf numFmtId="0" fontId="0" fillId="38" borderId="0" xfId="0" applyAlignment="1">
      <alignment horizontal="left" wrapText="1"/>
    </xf>
    <xf numFmtId="0" fontId="20" fillId="36" borderId="22" xfId="44" applyBorder="1" applyAlignment="1">
      <alignment horizontal="left" wrapText="1"/>
    </xf>
    <xf numFmtId="0" fontId="20" fillId="36" borderId="30" xfId="44" applyBorder="1" applyAlignment="1">
      <alignment horizontal="left" wrapText="1"/>
    </xf>
    <xf numFmtId="0" fontId="20" fillId="36" borderId="37" xfId="44" applyBorder="1" applyAlignment="1">
      <alignment horizontal="left" wrapText="1"/>
    </xf>
    <xf numFmtId="0" fontId="20" fillId="36" borderId="22" xfId="44" applyBorder="1" applyAlignment="1">
      <alignment horizontal="left" vertical="top" wrapText="1"/>
    </xf>
    <xf numFmtId="0" fontId="20" fillId="36" borderId="21" xfId="44" applyBorder="1" applyAlignment="1">
      <alignment horizontal="left" vertical="top" wrapText="1"/>
    </xf>
    <xf numFmtId="0" fontId="25" fillId="17" borderId="33" xfId="43" applyBorder="1" applyAlignment="1">
      <alignment vertical="center"/>
    </xf>
    <xf numFmtId="0" fontId="25" fillId="17" borderId="16" xfId="43" applyBorder="1" applyAlignment="1">
      <alignment vertical="center"/>
    </xf>
    <xf numFmtId="0" fontId="0" fillId="38" borderId="50" xfId="0" applyBorder="1" applyAlignment="1">
      <alignment vertical="center"/>
    </xf>
    <xf numFmtId="0" fontId="0" fillId="38" borderId="51" xfId="0" applyBorder="1" applyAlignment="1">
      <alignment vertical="center"/>
    </xf>
    <xf numFmtId="164" fontId="0" fillId="38" borderId="52" xfId="0" applyNumberFormat="1" applyBorder="1" applyAlignment="1">
      <alignment horizontal="center"/>
    </xf>
    <xf numFmtId="164" fontId="0" fillId="38" borderId="53" xfId="0" applyNumberFormat="1" applyBorder="1" applyAlignment="1">
      <alignment horizontal="center"/>
    </xf>
    <xf numFmtId="164" fontId="0" fillId="38" borderId="54" xfId="0" applyNumberFormat="1" applyBorder="1" applyAlignment="1">
      <alignment horizontal="center"/>
    </xf>
    <xf numFmtId="164" fontId="0" fillId="38" borderId="55" xfId="0" applyNumberFormat="1" applyBorder="1" applyAlignment="1">
      <alignment horizontal="center"/>
    </xf>
    <xf numFmtId="164" fontId="0" fillId="38" borderId="56" xfId="0" applyNumberFormat="1" applyBorder="1" applyAlignment="1">
      <alignment horizontal="center"/>
    </xf>
    <xf numFmtId="0" fontId="25" fillId="17" borderId="9" xfId="43" applyAlignment="1">
      <alignment vertical="center"/>
    </xf>
    <xf numFmtId="0" fontId="25" fillId="17" borderId="18" xfId="43" applyBorder="1" applyAlignment="1">
      <alignment vertical="center"/>
    </xf>
    <xf numFmtId="0" fontId="0" fillId="38" borderId="57" xfId="0" applyBorder="1" applyAlignment="1">
      <alignment vertical="center"/>
    </xf>
    <xf numFmtId="0" fontId="0" fillId="38" borderId="58" xfId="0" applyBorder="1" applyAlignment="1">
      <alignment vertical="center"/>
    </xf>
    <xf numFmtId="0" fontId="0" fillId="38" borderId="59" xfId="0" applyBorder="1" applyAlignment="1">
      <alignment vertical="center"/>
    </xf>
    <xf numFmtId="0" fontId="31" fillId="38" borderId="0" xfId="0" applyFont="1" applyAlignment="1">
      <alignment horizontal="left" vertical="top" wrapText="1"/>
    </xf>
    <xf numFmtId="0" fontId="21" fillId="37" borderId="0" xfId="32"/>
    <xf numFmtId="0" fontId="21" fillId="37" borderId="39" xfId="32" applyBorder="1"/>
    <xf numFmtId="0" fontId="20" fillId="36" borderId="25" xfId="44" applyBorder="1" applyAlignment="1">
      <alignment horizontal="left" vertical="top" wrapText="1"/>
    </xf>
    <xf numFmtId="0" fontId="20" fillId="36" borderId="0" xfId="44" applyAlignment="1">
      <alignment vertical="top" wrapText="1"/>
    </xf>
    <xf numFmtId="0" fontId="20" fillId="36" borderId="14" xfId="44" applyBorder="1" applyAlignment="1">
      <alignment vertical="top" wrapText="1"/>
    </xf>
    <xf numFmtId="0" fontId="20" fillId="36" borderId="13" xfId="44" applyBorder="1" applyAlignment="1">
      <alignment vertical="top" wrapText="1"/>
    </xf>
    <xf numFmtId="0" fontId="20" fillId="36" borderId="12" xfId="44" applyBorder="1" applyAlignment="1">
      <alignment vertical="top" wrapText="1"/>
    </xf>
    <xf numFmtId="0" fontId="20" fillId="36" borderId="39" xfId="44" applyBorder="1" applyAlignment="1">
      <alignment vertical="top" wrapText="1"/>
    </xf>
    <xf numFmtId="0" fontId="25" fillId="17" borderId="60" xfId="75" applyBorder="1"/>
    <xf numFmtId="0" fontId="25" fillId="17" borderId="61" xfId="75" applyBorder="1"/>
    <xf numFmtId="0" fontId="25" fillId="17" borderId="62" xfId="75" applyBorder="1"/>
    <xf numFmtId="0" fontId="5" fillId="34" borderId="63" xfId="0" applyFont="1" applyFill="1" applyBorder="1" applyAlignment="1">
      <alignment horizontal="center"/>
    </xf>
    <xf numFmtId="0" fontId="5" fillId="34" borderId="64" xfId="0" applyFont="1" applyFill="1" applyBorder="1" applyAlignment="1">
      <alignment horizontal="center"/>
    </xf>
    <xf numFmtId="0" fontId="5" fillId="34" borderId="65" xfId="0" applyFont="1" applyFill="1" applyBorder="1" applyAlignment="1">
      <alignment horizontal="center"/>
    </xf>
    <xf numFmtId="0" fontId="25" fillId="17" borderId="17" xfId="75" applyBorder="1"/>
    <xf numFmtId="0" fontId="25" fillId="17" borderId="9" xfId="75" applyBorder="1"/>
    <xf numFmtId="0" fontId="25" fillId="17" borderId="44" xfId="75" applyBorder="1"/>
    <xf numFmtId="0" fontId="5" fillId="34" borderId="66" xfId="0" applyFont="1" applyFill="1" applyBorder="1" applyAlignment="1">
      <alignment horizontal="center"/>
    </xf>
    <xf numFmtId="0" fontId="25" fillId="17" borderId="19" xfId="75" applyBorder="1"/>
    <xf numFmtId="0" fontId="25" fillId="17" borderId="27" xfId="75" applyBorder="1"/>
    <xf numFmtId="0" fontId="25" fillId="17" borderId="45" xfId="75" applyBorder="1"/>
    <xf numFmtId="0" fontId="5" fillId="34" borderId="67" xfId="0" applyFont="1" applyFill="1" applyBorder="1" applyAlignment="1">
      <alignment horizontal="center"/>
    </xf>
    <xf numFmtId="0" fontId="5" fillId="34" borderId="68" xfId="0" applyFont="1" applyFill="1" applyBorder="1" applyAlignment="1">
      <alignment horizontal="center"/>
    </xf>
    <xf numFmtId="0" fontId="5" fillId="34" borderId="69" xfId="0" applyFont="1" applyFill="1" applyBorder="1" applyAlignment="1">
      <alignment horizontal="center"/>
    </xf>
    <xf numFmtId="0" fontId="19" fillId="35" borderId="10" xfId="73" applyBorder="1"/>
    <xf numFmtId="0" fontId="19" fillId="35" borderId="11" xfId="73" applyBorder="1"/>
    <xf numFmtId="0" fontId="19" fillId="35" borderId="11" xfId="73" applyBorder="1" applyAlignment="1">
      <alignment wrapText="1"/>
    </xf>
    <xf numFmtId="0" fontId="20" fillId="36" borderId="30" xfId="44" applyBorder="1" applyAlignment="1">
      <alignment horizontal="left" vertical="top" wrapText="1"/>
    </xf>
    <xf numFmtId="0" fontId="0" fillId="47" borderId="35" xfId="0" applyFill="1" applyBorder="1" applyAlignment="1">
      <alignment vertical="center"/>
    </xf>
    <xf numFmtId="0" fontId="0" fillId="38" borderId="35" xfId="0" applyBorder="1" applyAlignment="1" applyProtection="1">
      <alignment vertical="center"/>
      <protection locked="0"/>
    </xf>
    <xf numFmtId="0" fontId="0" fillId="38" borderId="13" xfId="0" applyBorder="1" applyAlignment="1" applyProtection="1">
      <alignment vertical="center"/>
      <protection locked="0"/>
    </xf>
    <xf numFmtId="0" fontId="0" fillId="47" borderId="36" xfId="0" applyFill="1" applyBorder="1" applyAlignment="1">
      <alignment vertical="center"/>
    </xf>
    <xf numFmtId="0" fontId="0" fillId="38" borderId="36" xfId="0" applyBorder="1" applyAlignment="1" applyProtection="1">
      <alignment vertical="center"/>
      <protection locked="0"/>
    </xf>
    <xf numFmtId="0" fontId="25" fillId="17" borderId="27" xfId="43" applyBorder="1" applyAlignment="1">
      <alignment vertical="center"/>
    </xf>
    <xf numFmtId="0" fontId="25" fillId="17" borderId="20" xfId="43" applyBorder="1" applyAlignment="1">
      <alignment vertical="center"/>
    </xf>
    <xf numFmtId="0" fontId="0" fillId="38" borderId="70" xfId="0" applyBorder="1" applyAlignment="1">
      <alignment vertical="center"/>
    </xf>
    <xf numFmtId="0" fontId="0" fillId="38" borderId="71" xfId="0" applyBorder="1" applyAlignment="1">
      <alignment vertical="center"/>
    </xf>
    <xf numFmtId="0" fontId="0" fillId="47" borderId="37" xfId="0" applyFill="1" applyBorder="1" applyAlignment="1">
      <alignment vertical="center"/>
    </xf>
    <xf numFmtId="0" fontId="0" fillId="38" borderId="37" xfId="0" applyBorder="1" applyAlignment="1" applyProtection="1">
      <alignment vertical="center"/>
      <protection locked="0"/>
    </xf>
    <xf numFmtId="0" fontId="0" fillId="38" borderId="21" xfId="0" applyBorder="1" applyAlignment="1" applyProtection="1">
      <alignment vertical="center"/>
      <protection locked="0"/>
    </xf>
    <xf numFmtId="164" fontId="0" fillId="38" borderId="72" xfId="0" applyNumberFormat="1" applyBorder="1" applyAlignment="1">
      <alignment horizontal="center"/>
    </xf>
    <xf numFmtId="164" fontId="0" fillId="38" borderId="73" xfId="0" applyNumberFormat="1" applyBorder="1" applyAlignment="1">
      <alignment horizontal="center"/>
    </xf>
    <xf numFmtId="164" fontId="0" fillId="38" borderId="74" xfId="0" applyNumberFormat="1" applyBorder="1" applyAlignment="1">
      <alignment horizontal="center"/>
    </xf>
    <xf numFmtId="0" fontId="21" fillId="38" borderId="13" xfId="32" applyFill="1" applyBorder="1"/>
    <xf numFmtId="0" fontId="25" fillId="17" borderId="33" xfId="75" applyBorder="1"/>
    <xf numFmtId="0" fontId="25" fillId="17" borderId="16" xfId="75" applyBorder="1"/>
    <xf numFmtId="0" fontId="5" fillId="34" borderId="75" xfId="0" applyFont="1" applyFill="1" applyBorder="1" applyAlignment="1">
      <alignment horizontal="center"/>
    </xf>
    <xf numFmtId="0" fontId="5" fillId="34" borderId="76" xfId="0" applyFont="1" applyFill="1" applyBorder="1" applyAlignment="1">
      <alignment horizontal="center"/>
    </xf>
    <xf numFmtId="0" fontId="5" fillId="34" borderId="77" xfId="0" applyFont="1" applyFill="1" applyBorder="1" applyAlignment="1">
      <alignment horizontal="center"/>
    </xf>
    <xf numFmtId="0" fontId="5" fillId="34" borderId="78" xfId="0" applyFont="1" applyFill="1" applyBorder="1" applyAlignment="1">
      <alignment horizontal="center"/>
    </xf>
    <xf numFmtId="0" fontId="5" fillId="34" borderId="79" xfId="0" applyFont="1" applyFill="1" applyBorder="1"/>
    <xf numFmtId="0" fontId="25" fillId="17" borderId="18" xfId="75" applyBorder="1"/>
    <xf numFmtId="0" fontId="5" fillId="34" borderId="80" xfId="0" applyFont="1" applyFill="1" applyBorder="1"/>
    <xf numFmtId="0" fontId="25" fillId="17" borderId="81" xfId="75" applyBorder="1"/>
    <xf numFmtId="0" fontId="31" fillId="38" borderId="0" xfId="0" applyFont="1" applyAlignment="1">
      <alignment horizontal="left" vertical="top"/>
    </xf>
    <xf numFmtId="0" fontId="0" fillId="38" borderId="11" xfId="0" applyBorder="1" applyAlignment="1">
      <alignment horizontal="center"/>
    </xf>
    <xf numFmtId="0" fontId="2" fillId="2" borderId="0" xfId="77" applyFill="1"/>
    <xf numFmtId="0" fontId="41" fillId="48" borderId="0" xfId="39" applyFont="1" applyFill="1" applyBorder="1"/>
    <xf numFmtId="0" fontId="0" fillId="48" borderId="0" xfId="0" applyFill="1" applyBorder="1"/>
    <xf numFmtId="0" fontId="42" fillId="48" borderId="0" xfId="0" applyFont="1" applyFill="1" applyBorder="1" applyAlignment="1">
      <alignment horizontal="left" vertical="top" wrapText="1"/>
    </xf>
    <xf numFmtId="0" fontId="0" fillId="48" borderId="0" xfId="0" applyFill="1" applyBorder="1" applyAlignment="1">
      <alignment horizontal="left"/>
    </xf>
    <xf numFmtId="0" fontId="43" fillId="48" borderId="0" xfId="77" applyFont="1" applyFill="1"/>
    <xf numFmtId="0" fontId="2" fillId="2" borderId="0" xfId="77" applyFill="1" applyAlignment="1">
      <alignment vertical="center"/>
    </xf>
    <xf numFmtId="0" fontId="44" fillId="49" borderId="11" xfId="78" applyFont="1" applyFill="1" applyBorder="1" applyAlignment="1">
      <alignment vertical="center"/>
    </xf>
    <xf numFmtId="0" fontId="44" fillId="49" borderId="24" xfId="78" applyFont="1" applyFill="1" applyBorder="1" applyAlignment="1">
      <alignment vertical="center"/>
    </xf>
    <xf numFmtId="0" fontId="44" fillId="49" borderId="24" xfId="78" applyFont="1" applyFill="1" applyBorder="1" applyAlignment="1">
      <alignment horizontal="left" vertical="center"/>
    </xf>
    <xf numFmtId="0" fontId="2" fillId="2" borderId="0" xfId="79" applyFill="1"/>
    <xf numFmtId="0" fontId="45" fillId="50" borderId="23" xfId="80" applyFont="1" applyFill="1" applyBorder="1" applyAlignment="1">
      <alignment vertical="top"/>
    </xf>
    <xf numFmtId="0" fontId="45" fillId="50" borderId="24" xfId="80" applyFont="1" applyFill="1" applyBorder="1" applyAlignment="1">
      <alignment vertical="top"/>
    </xf>
    <xf numFmtId="0" fontId="45" fillId="50" borderId="25" xfId="80" applyFont="1" applyFill="1" applyBorder="1" applyAlignment="1">
      <alignment vertical="top"/>
    </xf>
    <xf numFmtId="0" fontId="45" fillId="50" borderId="11" xfId="80" applyFont="1" applyFill="1" applyBorder="1" applyAlignment="1">
      <alignment horizontal="left" vertical="top" wrapText="1"/>
    </xf>
    <xf numFmtId="0" fontId="45" fillId="50" borderId="11" xfId="80" applyFont="1" applyFill="1" applyBorder="1">
      <alignment vertical="top" wrapText="1"/>
    </xf>
    <xf numFmtId="0" fontId="45" fillId="50" borderId="12" xfId="80" applyFont="1" applyFill="1" applyBorder="1">
      <alignment vertical="top" wrapText="1"/>
    </xf>
    <xf numFmtId="0" fontId="45" fillId="50" borderId="10" xfId="80" applyFont="1" applyFill="1" applyBorder="1">
      <alignment vertical="top" wrapText="1"/>
    </xf>
    <xf numFmtId="0" fontId="45" fillId="50" borderId="0" xfId="80" applyFont="1" applyFill="1">
      <alignment vertical="top" wrapText="1"/>
    </xf>
    <xf numFmtId="0" fontId="44" fillId="49" borderId="10" xfId="78" applyFont="1" applyFill="1" applyBorder="1"/>
    <xf numFmtId="0" fontId="44" fillId="49" borderId="11" xfId="78" applyFont="1" applyFill="1" applyBorder="1"/>
    <xf numFmtId="0" fontId="45" fillId="50" borderId="24" xfId="80" applyFont="1" applyFill="1" applyBorder="1" applyAlignment="1">
      <alignment horizontal="left" vertical="top" wrapText="1"/>
    </xf>
    <xf numFmtId="0" fontId="45" fillId="50" borderId="24" xfId="80" applyFont="1" applyFill="1" applyBorder="1">
      <alignment vertical="top" wrapText="1"/>
    </xf>
    <xf numFmtId="0" fontId="45" fillId="50" borderId="25" xfId="80" applyFont="1" applyFill="1" applyBorder="1">
      <alignment vertical="top" wrapText="1"/>
    </xf>
    <xf numFmtId="0" fontId="0" fillId="38" borderId="0" xfId="0" pivotButton="1"/>
    <xf numFmtId="0" fontId="20" fillId="36" borderId="49" xfId="31" applyBorder="1" applyAlignment="1">
      <alignment horizontal="left" wrapText="1"/>
    </xf>
    <xf numFmtId="0" fontId="25" fillId="17" borderId="82" xfId="15" applyBorder="1"/>
    <xf numFmtId="0" fontId="25" fillId="17" borderId="83" xfId="15" applyBorder="1"/>
    <xf numFmtId="0" fontId="25" fillId="17" borderId="84" xfId="15" applyBorder="1"/>
    <xf numFmtId="0" fontId="20" fillId="36" borderId="24" xfId="31" applyBorder="1" applyAlignment="1">
      <alignment horizontal="left" wrapText="1"/>
    </xf>
    <xf numFmtId="0" fontId="20" fillId="36" borderId="25" xfId="31" applyBorder="1" applyAlignment="1">
      <alignment horizontal="left" wrapText="1"/>
    </xf>
    <xf numFmtId="0" fontId="24" fillId="36" borderId="21" xfId="31" applyFont="1" applyBorder="1" applyAlignment="1">
      <alignment horizontal="left" vertical="top" wrapText="1"/>
    </xf>
    <xf numFmtId="0" fontId="24" fillId="36" borderId="23" xfId="31" applyFont="1" applyBorder="1" applyAlignment="1">
      <alignment horizontal="left" vertical="top"/>
    </xf>
    <xf numFmtId="0" fontId="24" fillId="36" borderId="24" xfId="31" applyFont="1" applyBorder="1" applyAlignment="1">
      <alignment horizontal="left" vertical="top" wrapText="1"/>
    </xf>
    <xf numFmtId="0" fontId="24" fillId="36" borderId="25" xfId="31" applyFont="1" applyBorder="1" applyAlignment="1">
      <alignment horizontal="left" vertical="top" wrapText="1"/>
    </xf>
    <xf numFmtId="0" fontId="20" fillId="36" borderId="0" xfId="0" applyNumberFormat="1" applyFont="1" applyFill="1" applyBorder="1" applyAlignment="1" applyProtection="1">
      <alignment vertical="top"/>
    </xf>
    <xf numFmtId="0" fontId="20" fillId="36" borderId="13" xfId="0" applyNumberFormat="1" applyFont="1" applyFill="1" applyBorder="1" applyAlignment="1" applyProtection="1">
      <alignment vertical="top"/>
    </xf>
    <xf numFmtId="0" fontId="0" fillId="38" borderId="0" xfId="0" applyFont="1" applyAlignment="1">
      <alignment vertical="top" wrapText="1"/>
    </xf>
    <xf numFmtId="0" fontId="0" fillId="38" borderId="85" xfId="0" applyBorder="1" applyAlignment="1">
      <alignment vertical="center"/>
    </xf>
    <xf numFmtId="0" fontId="0" fillId="38" borderId="86" xfId="0" applyBorder="1" applyAlignment="1">
      <alignment vertical="center"/>
    </xf>
    <xf numFmtId="0" fontId="20" fillId="36" borderId="0" xfId="44" applyBorder="1" applyAlignment="1">
      <alignment horizontal="left" wrapText="1"/>
    </xf>
    <xf numFmtId="0" fontId="20" fillId="36" borderId="13" xfId="44" applyBorder="1" applyAlignment="1">
      <alignment horizontal="left" wrapText="1"/>
    </xf>
    <xf numFmtId="0" fontId="20" fillId="36" borderId="0" xfId="44" applyBorder="1" applyAlignment="1">
      <alignment horizontal="left" vertical="top" wrapText="1"/>
    </xf>
    <xf numFmtId="0" fontId="21" fillId="38" borderId="0" xfId="32" applyFill="1" applyBorder="1"/>
    <xf numFmtId="0" fontId="46" fillId="2" borderId="0" xfId="0" applyFont="1" applyFill="1"/>
    <xf numFmtId="0" fontId="20" fillId="36" borderId="23" xfId="80" applyBorder="1" applyAlignment="1">
      <alignment horizontal="left" vertical="top"/>
    </xf>
    <xf numFmtId="0" fontId="20" fillId="36" borderId="25" xfId="80" applyBorder="1" applyAlignment="1">
      <alignment horizontal="left" vertical="top"/>
    </xf>
    <xf numFmtId="0" fontId="20" fillId="36" borderId="11" xfId="80" applyBorder="1" applyAlignment="1">
      <alignment horizontal="left" vertical="top" wrapText="1"/>
    </xf>
    <xf numFmtId="0" fontId="20" fillId="36" borderId="12" xfId="80" applyBorder="1" applyAlignment="1">
      <alignment horizontal="left" vertical="top" wrapText="1"/>
    </xf>
    <xf numFmtId="0" fontId="25" fillId="17" borderId="34" xfId="75" applyBorder="1"/>
    <xf numFmtId="0" fontId="25" fillId="17" borderId="43" xfId="75" applyBorder="1"/>
    <xf numFmtId="0" fontId="25" fillId="17" borderId="87" xfId="75" applyBorder="1"/>
    <xf numFmtId="0" fontId="25" fillId="17" borderId="87" xfId="43" applyBorder="1"/>
    <xf numFmtId="0" fontId="25" fillId="17" borderId="62" xfId="43" applyBorder="1"/>
    <xf numFmtId="0" fontId="25" fillId="17" borderId="8" xfId="75" applyBorder="1"/>
    <xf numFmtId="0" fontId="25" fillId="17" borderId="8" xfId="43" applyBorder="1"/>
    <xf numFmtId="0" fontId="0" fillId="38" borderId="13" xfId="0" applyBorder="1" applyAlignment="1">
      <alignment wrapText="1"/>
    </xf>
    <xf numFmtId="0" fontId="0" fillId="38" borderId="0" xfId="0" applyAlignment="1">
      <alignment wrapText="1"/>
    </xf>
    <xf numFmtId="0" fontId="20" fillId="38" borderId="0" xfId="31" applyFill="1" applyBorder="1" applyAlignment="1">
      <alignment horizontal="left" wrapText="1"/>
    </xf>
    <xf numFmtId="0" fontId="20" fillId="36" borderId="39" xfId="31" applyBorder="1" applyAlignment="1">
      <alignment horizontal="left" wrapText="1"/>
    </xf>
    <xf numFmtId="0" fontId="21" fillId="37" borderId="37" xfId="32" applyBorder="1"/>
    <xf numFmtId="0" fontId="21" fillId="37" borderId="12" xfId="32" applyBorder="1" applyAlignment="1"/>
    <xf numFmtId="0" fontId="21" fillId="37" borderId="23" xfId="32" applyBorder="1" applyAlignment="1"/>
    <xf numFmtId="164" fontId="37" fillId="38" borderId="0" xfId="47" applyNumberFormat="1" applyFont="1" applyFill="1" applyBorder="1" applyAlignment="1" applyProtection="1">
      <alignment horizontal="right"/>
    </xf>
    <xf numFmtId="0" fontId="19" fillId="35" borderId="25" xfId="73" applyBorder="1"/>
    <xf numFmtId="0" fontId="19" fillId="38" borderId="0" xfId="30" applyFill="1" applyBorder="1"/>
    <xf numFmtId="0" fontId="30" fillId="38" borderId="0" xfId="42"/>
    <xf numFmtId="164" fontId="0" fillId="2" borderId="30" xfId="0" applyNumberFormat="1" applyFill="1" applyBorder="1"/>
    <xf numFmtId="164" fontId="0" fillId="2" borderId="22" xfId="0" applyNumberFormat="1" applyFill="1" applyBorder="1"/>
    <xf numFmtId="0" fontId="20" fillId="52" borderId="39" xfId="80" applyFill="1" applyBorder="1" applyAlignment="1">
      <alignment horizontal="left" vertical="top" wrapText="1"/>
    </xf>
    <xf numFmtId="0" fontId="20" fillId="52" borderId="11" xfId="80" applyFill="1" applyBorder="1" applyAlignment="1">
      <alignment horizontal="left" vertical="top" wrapText="1"/>
    </xf>
    <xf numFmtId="0" fontId="20" fillId="36" borderId="0" xfId="80">
      <alignment vertical="top" wrapText="1"/>
    </xf>
    <xf numFmtId="0" fontId="20" fillId="53" borderId="23" xfId="80" applyFill="1" applyBorder="1" applyAlignment="1">
      <alignment horizontal="left" vertical="top" wrapText="1"/>
    </xf>
    <xf numFmtId="0" fontId="20" fillId="53" borderId="11" xfId="80" applyFill="1" applyBorder="1" applyAlignment="1">
      <alignment horizontal="left" vertical="top" wrapText="1"/>
    </xf>
    <xf numFmtId="164" fontId="0" fillId="2" borderId="0" xfId="0" applyNumberFormat="1" applyFill="1" applyBorder="1"/>
    <xf numFmtId="164" fontId="0" fillId="2" borderId="10" xfId="0" applyNumberFormat="1" applyFill="1" applyBorder="1"/>
    <xf numFmtId="164" fontId="0" fillId="2" borderId="11" xfId="0" applyNumberFormat="1" applyFill="1" applyBorder="1"/>
    <xf numFmtId="164" fontId="0" fillId="2" borderId="12" xfId="0" applyNumberFormat="1" applyFill="1" applyBorder="1"/>
    <xf numFmtId="164" fontId="0" fillId="2" borderId="14" xfId="0" applyNumberFormat="1" applyFill="1" applyBorder="1"/>
    <xf numFmtId="164" fontId="0" fillId="2" borderId="13" xfId="0" applyNumberFormat="1" applyFill="1" applyBorder="1"/>
    <xf numFmtId="164" fontId="0" fillId="2" borderId="21" xfId="0" applyNumberFormat="1" applyFill="1" applyBorder="1"/>
    <xf numFmtId="0" fontId="20" fillId="54" borderId="22" xfId="31" applyFill="1" applyBorder="1" applyAlignment="1">
      <alignment horizontal="left" vertical="top" wrapText="1"/>
    </xf>
    <xf numFmtId="0" fontId="0" fillId="2" borderId="0" xfId="0" quotePrefix="1" applyFill="1"/>
    <xf numFmtId="0" fontId="25" fillId="17" borderId="90" xfId="75" applyBorder="1"/>
    <xf numFmtId="0" fontId="25" fillId="17" borderId="91" xfId="75" applyBorder="1"/>
    <xf numFmtId="0" fontId="25" fillId="17" borderId="15" xfId="75" applyBorder="1"/>
    <xf numFmtId="0" fontId="25" fillId="17" borderId="60" xfId="43" applyBorder="1"/>
    <xf numFmtId="0" fontId="25" fillId="17" borderId="89" xfId="75" applyBorder="1"/>
    <xf numFmtId="0" fontId="25" fillId="17" borderId="88" xfId="75" applyBorder="1"/>
    <xf numFmtId="164" fontId="0" fillId="55" borderId="35" xfId="0" applyNumberFormat="1" applyFill="1" applyBorder="1"/>
    <xf numFmtId="164" fontId="0" fillId="55" borderId="0" xfId="0" applyNumberFormat="1" applyFill="1" applyBorder="1"/>
    <xf numFmtId="164" fontId="0" fillId="55" borderId="10" xfId="0" applyNumberFormat="1" applyFill="1" applyBorder="1"/>
    <xf numFmtId="164" fontId="0" fillId="55" borderId="11" xfId="0" applyNumberFormat="1" applyFill="1" applyBorder="1"/>
    <xf numFmtId="164" fontId="0" fillId="55" borderId="12" xfId="0" applyNumberFormat="1" applyFill="1" applyBorder="1"/>
    <xf numFmtId="164" fontId="0" fillId="55" borderId="36" xfId="0" applyNumberFormat="1" applyFill="1" applyBorder="1"/>
    <xf numFmtId="164" fontId="0" fillId="55" borderId="14" xfId="0" applyNumberFormat="1" applyFill="1" applyBorder="1"/>
    <xf numFmtId="164" fontId="0" fillId="55" borderId="13" xfId="0" applyNumberFormat="1" applyFill="1" applyBorder="1"/>
    <xf numFmtId="164" fontId="0" fillId="55" borderId="37" xfId="0" applyNumberFormat="1" applyFill="1" applyBorder="1"/>
    <xf numFmtId="164" fontId="0" fillId="55" borderId="22" xfId="0" applyNumberFormat="1" applyFill="1" applyBorder="1"/>
    <xf numFmtId="164" fontId="0" fillId="55" borderId="30" xfId="0" applyNumberFormat="1" applyFill="1" applyBorder="1"/>
    <xf numFmtId="164" fontId="0" fillId="55" borderId="21" xfId="0" applyNumberFormat="1" applyFill="1" applyBorder="1"/>
    <xf numFmtId="164" fontId="0" fillId="55" borderId="92" xfId="0" applyNumberFormat="1" applyFill="1" applyBorder="1"/>
    <xf numFmtId="164" fontId="0" fillId="55" borderId="93" xfId="0" applyNumberFormat="1" applyFill="1" applyBorder="1"/>
    <xf numFmtId="164" fontId="0" fillId="55" borderId="94" xfId="0" applyNumberFormat="1" applyFill="1" applyBorder="1"/>
    <xf numFmtId="0" fontId="20" fillId="52" borderId="95" xfId="80" applyFill="1" applyBorder="1" applyAlignment="1">
      <alignment horizontal="left" vertical="top" wrapText="1"/>
    </xf>
    <xf numFmtId="0" fontId="19" fillId="35" borderId="95" xfId="73" applyBorder="1"/>
    <xf numFmtId="0" fontId="48" fillId="2" borderId="0" xfId="0" applyFont="1" applyFill="1"/>
    <xf numFmtId="0" fontId="20" fillId="36" borderId="0" xfId="44" applyAlignment="1">
      <alignment horizontal="left" wrapText="1"/>
    </xf>
    <xf numFmtId="0" fontId="20" fillId="36" borderId="14" xfId="44" applyBorder="1" applyAlignment="1">
      <alignment horizontal="left" wrapText="1"/>
    </xf>
    <xf numFmtId="0" fontId="25" fillId="17" borderId="83" xfId="43" applyBorder="1" applyAlignment="1">
      <alignment vertical="center"/>
    </xf>
    <xf numFmtId="1" fontId="0" fillId="38" borderId="10" xfId="0" applyNumberFormat="1" applyBorder="1" applyAlignment="1">
      <alignment horizontal="center"/>
    </xf>
    <xf numFmtId="1" fontId="0" fillId="38" borderId="11" xfId="0" applyNumberFormat="1" applyBorder="1" applyAlignment="1">
      <alignment horizontal="center"/>
    </xf>
    <xf numFmtId="1" fontId="0" fillId="38" borderId="12" xfId="0" applyNumberFormat="1" applyBorder="1" applyAlignment="1">
      <alignment horizontal="center"/>
    </xf>
    <xf numFmtId="1" fontId="0" fillId="38" borderId="35" xfId="0" applyNumberFormat="1" applyBorder="1" applyAlignment="1">
      <alignment horizontal="center"/>
    </xf>
    <xf numFmtId="1" fontId="0" fillId="38" borderId="14" xfId="0" applyNumberFormat="1" applyBorder="1" applyAlignment="1">
      <alignment horizontal="center"/>
    </xf>
    <xf numFmtId="1" fontId="0" fillId="38" borderId="0" xfId="0" applyNumberFormat="1" applyBorder="1" applyAlignment="1">
      <alignment horizontal="center"/>
    </xf>
    <xf numFmtId="1" fontId="0" fillId="38" borderId="13" xfId="0" applyNumberFormat="1" applyBorder="1" applyAlignment="1">
      <alignment horizontal="center"/>
    </xf>
    <xf numFmtId="1" fontId="0" fillId="38" borderId="36" xfId="0" applyNumberFormat="1" applyBorder="1" applyAlignment="1">
      <alignment horizontal="center"/>
    </xf>
    <xf numFmtId="0" fontId="25" fillId="17" borderId="9" xfId="43" quotePrefix="1" applyAlignment="1">
      <alignment vertical="center"/>
    </xf>
    <xf numFmtId="1" fontId="51" fillId="38" borderId="30" xfId="0" applyNumberFormat="1" applyFont="1" applyBorder="1" applyAlignment="1">
      <alignment horizontal="center"/>
    </xf>
    <xf numFmtId="1" fontId="51" fillId="38" borderId="22" xfId="0" applyNumberFormat="1" applyFont="1" applyBorder="1" applyAlignment="1">
      <alignment horizontal="center"/>
    </xf>
    <xf numFmtId="1" fontId="51" fillId="38" borderId="21" xfId="0" applyNumberFormat="1" applyFont="1" applyBorder="1" applyAlignment="1">
      <alignment horizontal="center"/>
    </xf>
    <xf numFmtId="1" fontId="51" fillId="38" borderId="37" xfId="0" applyNumberFormat="1" applyFont="1" applyBorder="1" applyAlignment="1">
      <alignment horizontal="center"/>
    </xf>
    <xf numFmtId="1" fontId="0" fillId="38" borderId="10" xfId="0" applyNumberFormat="1" applyBorder="1" applyAlignment="1">
      <alignment horizontal="right"/>
    </xf>
    <xf numFmtId="1" fontId="0" fillId="38" borderId="11" xfId="0" applyNumberFormat="1" applyBorder="1" applyAlignment="1">
      <alignment horizontal="right"/>
    </xf>
    <xf numFmtId="1" fontId="0" fillId="38" borderId="12" xfId="0" applyNumberFormat="1" applyBorder="1" applyAlignment="1">
      <alignment horizontal="right"/>
    </xf>
    <xf numFmtId="1" fontId="0" fillId="38" borderId="35" xfId="0" applyNumberFormat="1" applyBorder="1" applyAlignment="1">
      <alignment horizontal="right"/>
    </xf>
    <xf numFmtId="1" fontId="0" fillId="38" borderId="14" xfId="0" applyNumberFormat="1" applyBorder="1" applyAlignment="1">
      <alignment horizontal="right"/>
    </xf>
    <xf numFmtId="1" fontId="0" fillId="38" borderId="0" xfId="0" applyNumberFormat="1" applyBorder="1" applyAlignment="1">
      <alignment horizontal="right"/>
    </xf>
    <xf numFmtId="1" fontId="0" fillId="38" borderId="13" xfId="0" applyNumberFormat="1" applyBorder="1" applyAlignment="1">
      <alignment horizontal="right"/>
    </xf>
    <xf numFmtId="1" fontId="0" fillId="38" borderId="36" xfId="0" applyNumberFormat="1" applyBorder="1" applyAlignment="1">
      <alignment horizontal="right"/>
    </xf>
    <xf numFmtId="0" fontId="20" fillId="36" borderId="39" xfId="44" applyBorder="1" applyAlignment="1">
      <alignment horizontal="left" wrapText="1"/>
    </xf>
    <xf numFmtId="0" fontId="20" fillId="36" borderId="0" xfId="44" applyAlignment="1">
      <alignment wrapText="1"/>
    </xf>
    <xf numFmtId="0" fontId="20" fillId="36" borderId="11" xfId="44" applyBorder="1" applyAlignment="1">
      <alignment wrapText="1"/>
    </xf>
    <xf numFmtId="0" fontId="20" fillId="36" borderId="23" xfId="44" applyBorder="1" applyAlignment="1">
      <alignment horizontal="left" wrapText="1"/>
    </xf>
    <xf numFmtId="0" fontId="20" fillId="36" borderId="24" xfId="44" applyBorder="1" applyAlignment="1">
      <alignment wrapText="1"/>
    </xf>
    <xf numFmtId="0" fontId="20" fillId="36" borderId="25" xfId="44" applyBorder="1" applyAlignment="1">
      <alignment wrapText="1"/>
    </xf>
    <xf numFmtId="0" fontId="45" fillId="50" borderId="23" xfId="80" applyFont="1" applyFill="1" applyBorder="1" applyAlignment="1">
      <alignment wrapText="1"/>
    </xf>
    <xf numFmtId="0" fontId="45" fillId="50" borderId="0" xfId="80" applyFont="1" applyFill="1" applyAlignment="1">
      <alignment wrapText="1"/>
    </xf>
    <xf numFmtId="0" fontId="25" fillId="17" borderId="82" xfId="75" applyBorder="1"/>
    <xf numFmtId="0" fontId="25" fillId="17" borderId="83" xfId="75" applyBorder="1"/>
    <xf numFmtId="0" fontId="25" fillId="17" borderId="84" xfId="75" applyBorder="1"/>
    <xf numFmtId="0" fontId="49" fillId="17" borderId="41" xfId="75" applyFont="1" applyBorder="1"/>
    <xf numFmtId="0" fontId="49" fillId="17" borderId="96" xfId="43" applyFont="1" applyBorder="1" applyAlignment="1">
      <alignment vertical="center"/>
    </xf>
    <xf numFmtId="0" fontId="49" fillId="17" borderId="96" xfId="75" applyFont="1" applyBorder="1"/>
    <xf numFmtId="0" fontId="49" fillId="17" borderId="97" xfId="75" applyFont="1" applyBorder="1"/>
    <xf numFmtId="1" fontId="46" fillId="38" borderId="23" xfId="0" applyNumberFormat="1" applyFont="1" applyBorder="1" applyAlignment="1">
      <alignment horizontal="center"/>
    </xf>
    <xf numFmtId="1" fontId="46" fillId="38" borderId="24" xfId="0" applyNumberFormat="1" applyFont="1" applyBorder="1" applyAlignment="1">
      <alignment horizontal="center"/>
    </xf>
    <xf numFmtId="1" fontId="46" fillId="38" borderId="25" xfId="0" applyNumberFormat="1" applyFont="1" applyBorder="1" applyAlignment="1">
      <alignment horizontal="center"/>
    </xf>
    <xf numFmtId="0" fontId="49" fillId="17" borderId="40" xfId="75" applyFont="1" applyBorder="1"/>
    <xf numFmtId="0" fontId="27" fillId="38" borderId="0" xfId="0" applyFont="1" applyFill="1"/>
    <xf numFmtId="0" fontId="27" fillId="38" borderId="13" xfId="0" applyFont="1" applyFill="1" applyBorder="1"/>
    <xf numFmtId="0" fontId="37" fillId="38" borderId="0" xfId="0" applyFont="1" applyFill="1"/>
    <xf numFmtId="0" fontId="24" fillId="57" borderId="14" xfId="0" applyFont="1" applyFill="1" applyBorder="1" applyAlignment="1">
      <alignment vertical="center"/>
    </xf>
    <xf numFmtId="0" fontId="27" fillId="57" borderId="0" xfId="0" applyFont="1" applyFill="1"/>
    <xf numFmtId="0" fontId="27" fillId="57" borderId="13" xfId="0" applyFont="1" applyFill="1" applyBorder="1"/>
    <xf numFmtId="0" fontId="20" fillId="36" borderId="24" xfId="44" applyBorder="1" applyAlignment="1">
      <alignment horizontal="left" wrapText="1"/>
    </xf>
    <xf numFmtId="0" fontId="20" fillId="36" borderId="25" xfId="44" applyBorder="1" applyAlignment="1">
      <alignment horizontal="left" wrapText="1"/>
    </xf>
    <xf numFmtId="0" fontId="20" fillId="36" borderId="11" xfId="44" applyBorder="1" applyAlignment="1">
      <alignment horizontal="left" wrapText="1"/>
    </xf>
    <xf numFmtId="0" fontId="21" fillId="37" borderId="0" xfId="32" applyAlignment="1">
      <alignment horizontal="right"/>
    </xf>
    <xf numFmtId="9" fontId="52" fillId="37" borderId="0" xfId="81" applyFont="1" applyFill="1" applyBorder="1"/>
    <xf numFmtId="9" fontId="30" fillId="37" borderId="0" xfId="42" applyNumberFormat="1" applyFill="1" applyBorder="1"/>
    <xf numFmtId="0" fontId="20" fillId="36" borderId="24" xfId="31" applyBorder="1" applyAlignment="1">
      <alignment vertical="top"/>
    </xf>
    <xf numFmtId="0" fontId="20" fillId="36" borderId="22" xfId="31" applyBorder="1" applyAlignment="1">
      <alignment horizontal="right" vertical="top"/>
    </xf>
    <xf numFmtId="9" fontId="7" fillId="36" borderId="39" xfId="81" applyFont="1" applyFill="1" applyBorder="1"/>
    <xf numFmtId="0" fontId="25" fillId="38" borderId="0" xfId="15" applyFill="1" applyBorder="1"/>
    <xf numFmtId="0" fontId="31" fillId="38" borderId="35" xfId="0" applyFont="1" applyBorder="1"/>
    <xf numFmtId="164" fontId="0" fillId="38" borderId="0" xfId="0" applyNumberFormat="1"/>
    <xf numFmtId="0" fontId="31" fillId="38" borderId="36" xfId="0" applyFont="1" applyBorder="1"/>
    <xf numFmtId="0" fontId="31" fillId="0" borderId="0" xfId="0" applyFont="1" applyFill="1" applyBorder="1" applyAlignment="1">
      <alignment horizontal="left"/>
    </xf>
    <xf numFmtId="0" fontId="31" fillId="38" borderId="37" xfId="0" applyFont="1" applyBorder="1"/>
    <xf numFmtId="0" fontId="53" fillId="38" borderId="0" xfId="0" applyFont="1" applyBorder="1"/>
    <xf numFmtId="0" fontId="1" fillId="38" borderId="0" xfId="0" applyFont="1" applyBorder="1"/>
    <xf numFmtId="0" fontId="24" fillId="44" borderId="0" xfId="0" applyFont="1" applyFill="1" applyBorder="1"/>
    <xf numFmtId="0" fontId="24" fillId="44" borderId="14" xfId="0" applyFont="1" applyFill="1" applyBorder="1" applyAlignment="1">
      <alignment vertical="center"/>
    </xf>
    <xf numFmtId="0" fontId="24" fillId="44" borderId="13" xfId="0" applyFont="1" applyFill="1" applyBorder="1"/>
    <xf numFmtId="0" fontId="24" fillId="58" borderId="30" xfId="0" applyFont="1" applyFill="1" applyBorder="1" applyAlignment="1">
      <alignment vertical="center"/>
    </xf>
    <xf numFmtId="0" fontId="24" fillId="58" borderId="22" xfId="0" applyFont="1" applyFill="1" applyBorder="1"/>
    <xf numFmtId="0" fontId="24" fillId="58" borderId="21" xfId="0" applyFont="1" applyFill="1" applyBorder="1"/>
    <xf numFmtId="0" fontId="25" fillId="51" borderId="11" xfId="0" applyFont="1" applyFill="1" applyBorder="1" applyAlignment="1">
      <alignment horizontal="left"/>
    </xf>
    <xf numFmtId="0" fontId="25" fillId="51" borderId="0" xfId="0" applyFont="1" applyFill="1" applyBorder="1" applyAlignment="1">
      <alignment horizontal="left"/>
    </xf>
    <xf numFmtId="0" fontId="25" fillId="51" borderId="22" xfId="0" applyFont="1" applyFill="1" applyBorder="1" applyAlignment="1">
      <alignment horizontal="left"/>
    </xf>
    <xf numFmtId="1" fontId="46" fillId="38" borderId="39" xfId="0" applyNumberFormat="1" applyFont="1" applyBorder="1" applyAlignment="1">
      <alignment horizontal="center"/>
    </xf>
    <xf numFmtId="0" fontId="54" fillId="17" borderId="9" xfId="43" applyFont="1" applyAlignment="1">
      <alignment vertical="center"/>
    </xf>
    <xf numFmtId="1" fontId="26" fillId="38" borderId="10" xfId="0" applyNumberFormat="1" applyFont="1" applyBorder="1" applyAlignment="1">
      <alignment horizontal="center"/>
    </xf>
    <xf numFmtId="1" fontId="26" fillId="38" borderId="11" xfId="0" applyNumberFormat="1" applyFont="1" applyBorder="1" applyAlignment="1">
      <alignment horizontal="center"/>
    </xf>
    <xf numFmtId="1" fontId="26" fillId="38" borderId="12" xfId="0" applyNumberFormat="1" applyFont="1" applyBorder="1" applyAlignment="1">
      <alignment horizontal="center"/>
    </xf>
    <xf numFmtId="1" fontId="26" fillId="38" borderId="35" xfId="0" applyNumberFormat="1" applyFont="1" applyBorder="1" applyAlignment="1">
      <alignment horizontal="right"/>
    </xf>
    <xf numFmtId="1" fontId="26" fillId="38" borderId="10" xfId="0" applyNumberFormat="1" applyFont="1" applyBorder="1" applyAlignment="1">
      <alignment horizontal="right"/>
    </xf>
    <xf numFmtId="1" fontId="26" fillId="38" borderId="11" xfId="0" applyNumberFormat="1" applyFont="1" applyBorder="1" applyAlignment="1">
      <alignment horizontal="right"/>
    </xf>
    <xf numFmtId="1" fontId="26" fillId="38" borderId="12" xfId="0" applyNumberFormat="1" applyFont="1" applyBorder="1" applyAlignment="1">
      <alignment horizontal="right"/>
    </xf>
    <xf numFmtId="1" fontId="26" fillId="38" borderId="10" xfId="0" applyNumberFormat="1" applyFont="1" applyFill="1" applyBorder="1" applyAlignment="1">
      <alignment horizontal="right"/>
    </xf>
    <xf numFmtId="1" fontId="26" fillId="38" borderId="11" xfId="0" applyNumberFormat="1" applyFont="1" applyFill="1" applyBorder="1" applyAlignment="1">
      <alignment horizontal="right"/>
    </xf>
    <xf numFmtId="1" fontId="26" fillId="38" borderId="12" xfId="0" applyNumberFormat="1" applyFont="1" applyFill="1" applyBorder="1" applyAlignment="1">
      <alignment horizontal="right"/>
    </xf>
    <xf numFmtId="1" fontId="26" fillId="38" borderId="14" xfId="0" applyNumberFormat="1" applyFont="1" applyBorder="1" applyAlignment="1">
      <alignment horizontal="center"/>
    </xf>
    <xf numFmtId="1" fontId="26" fillId="38" borderId="0" xfId="0" applyNumberFormat="1" applyFont="1" applyBorder="1" applyAlignment="1">
      <alignment horizontal="center"/>
    </xf>
    <xf numFmtId="1" fontId="26" fillId="38" borderId="13" xfId="0" applyNumberFormat="1" applyFont="1" applyBorder="1" applyAlignment="1">
      <alignment horizontal="center"/>
    </xf>
    <xf numFmtId="1" fontId="26" fillId="38" borderId="36" xfId="0" applyNumberFormat="1" applyFont="1" applyBorder="1" applyAlignment="1">
      <alignment horizontal="right"/>
    </xf>
    <xf numFmtId="1" fontId="26" fillId="38" borderId="14" xfId="0" applyNumberFormat="1" applyFont="1" applyBorder="1" applyAlignment="1">
      <alignment horizontal="right"/>
    </xf>
    <xf numFmtId="1" fontId="26" fillId="38" borderId="0" xfId="0" applyNumberFormat="1" applyFont="1" applyBorder="1" applyAlignment="1">
      <alignment horizontal="right"/>
    </xf>
    <xf numFmtId="1" fontId="26" fillId="38" borderId="13" xfId="0" applyNumberFormat="1" applyFont="1" applyBorder="1" applyAlignment="1">
      <alignment horizontal="right"/>
    </xf>
    <xf numFmtId="1" fontId="26" fillId="38" borderId="14" xfId="0" applyNumberFormat="1" applyFont="1" applyFill="1" applyBorder="1" applyAlignment="1">
      <alignment horizontal="right"/>
    </xf>
    <xf numFmtId="1" fontId="26" fillId="38" borderId="0" xfId="0" applyNumberFormat="1" applyFont="1" applyFill="1" applyBorder="1" applyAlignment="1">
      <alignment horizontal="right"/>
    </xf>
    <xf numFmtId="1" fontId="26" fillId="38" borderId="13" xfId="0" applyNumberFormat="1" applyFont="1" applyFill="1" applyBorder="1" applyAlignment="1">
      <alignment horizontal="right"/>
    </xf>
    <xf numFmtId="1" fontId="26" fillId="38" borderId="30" xfId="0" applyNumberFormat="1" applyFont="1" applyBorder="1" applyAlignment="1">
      <alignment horizontal="center"/>
    </xf>
    <xf numFmtId="1" fontId="26" fillId="38" borderId="22" xfId="0" applyNumberFormat="1" applyFont="1" applyBorder="1" applyAlignment="1">
      <alignment horizontal="center"/>
    </xf>
    <xf numFmtId="1" fontId="26" fillId="38" borderId="21" xfId="0" applyNumberFormat="1" applyFont="1" applyBorder="1" applyAlignment="1">
      <alignment horizontal="center"/>
    </xf>
    <xf numFmtId="1" fontId="26" fillId="38" borderId="37" xfId="0" applyNumberFormat="1" applyFont="1" applyBorder="1" applyAlignment="1">
      <alignment horizontal="right"/>
    </xf>
    <xf numFmtId="1" fontId="26" fillId="38" borderId="30" xfId="0" applyNumberFormat="1" applyFont="1" applyBorder="1" applyAlignment="1">
      <alignment horizontal="right"/>
    </xf>
    <xf numFmtId="1" fontId="26" fillId="38" borderId="22" xfId="0" applyNumberFormat="1" applyFont="1" applyBorder="1" applyAlignment="1">
      <alignment horizontal="right"/>
    </xf>
    <xf numFmtId="1" fontId="26" fillId="38" borderId="21" xfId="0" applyNumberFormat="1" applyFont="1" applyBorder="1" applyAlignment="1">
      <alignment horizontal="right"/>
    </xf>
    <xf numFmtId="1" fontId="26" fillId="38" borderId="30" xfId="0" applyNumberFormat="1" applyFont="1" applyFill="1" applyBorder="1" applyAlignment="1">
      <alignment horizontal="right"/>
    </xf>
    <xf numFmtId="1" fontId="26" fillId="38" borderId="22" xfId="0" applyNumberFormat="1" applyFont="1" applyFill="1" applyBorder="1" applyAlignment="1">
      <alignment horizontal="right"/>
    </xf>
    <xf numFmtId="1" fontId="26" fillId="38" borderId="21" xfId="0" applyNumberFormat="1" applyFont="1" applyFill="1" applyBorder="1" applyAlignment="1">
      <alignment horizontal="right"/>
    </xf>
    <xf numFmtId="1" fontId="26" fillId="38" borderId="35" xfId="0" applyNumberFormat="1" applyFont="1" applyBorder="1" applyAlignment="1">
      <alignment horizontal="center"/>
    </xf>
    <xf numFmtId="1" fontId="26" fillId="38" borderId="10" xfId="0" applyNumberFormat="1" applyFont="1" applyFill="1" applyBorder="1" applyAlignment="1">
      <alignment horizontal="center"/>
    </xf>
    <xf numFmtId="1" fontId="26" fillId="38" borderId="11" xfId="0" applyNumberFormat="1" applyFont="1" applyFill="1" applyBorder="1" applyAlignment="1">
      <alignment horizontal="center"/>
    </xf>
    <xf numFmtId="1" fontId="26" fillId="38" borderId="12" xfId="0" applyNumberFormat="1" applyFont="1" applyFill="1" applyBorder="1" applyAlignment="1">
      <alignment horizontal="center"/>
    </xf>
    <xf numFmtId="1" fontId="26" fillId="38" borderId="36" xfId="0" applyNumberFormat="1" applyFont="1" applyBorder="1" applyAlignment="1">
      <alignment horizontal="center"/>
    </xf>
    <xf numFmtId="1" fontId="26" fillId="38" borderId="14" xfId="0" applyNumberFormat="1" applyFont="1" applyFill="1" applyBorder="1" applyAlignment="1">
      <alignment horizontal="center"/>
    </xf>
    <xf numFmtId="1" fontId="26" fillId="38" borderId="0" xfId="0" applyNumberFormat="1" applyFont="1" applyFill="1" applyBorder="1" applyAlignment="1">
      <alignment horizontal="center"/>
    </xf>
    <xf numFmtId="1" fontId="26" fillId="38" borderId="13" xfId="0" applyNumberFormat="1" applyFont="1" applyFill="1" applyBorder="1" applyAlignment="1">
      <alignment horizontal="center"/>
    </xf>
    <xf numFmtId="1" fontId="26" fillId="38" borderId="37" xfId="0" applyNumberFormat="1" applyFont="1" applyBorder="1" applyAlignment="1">
      <alignment horizontal="center"/>
    </xf>
    <xf numFmtId="1" fontId="26" fillId="38" borderId="30" xfId="0" applyNumberFormat="1" applyFont="1" applyFill="1" applyBorder="1" applyAlignment="1">
      <alignment horizontal="center"/>
    </xf>
    <xf numFmtId="1" fontId="26" fillId="38" borderId="22" xfId="0" applyNumberFormat="1" applyFont="1" applyFill="1" applyBorder="1" applyAlignment="1">
      <alignment horizontal="center"/>
    </xf>
    <xf numFmtId="1" fontId="26" fillId="38" borderId="21" xfId="0" applyNumberFormat="1" applyFont="1" applyFill="1" applyBorder="1" applyAlignment="1">
      <alignment horizontal="center"/>
    </xf>
    <xf numFmtId="0" fontId="54" fillId="17" borderId="61" xfId="43" applyFont="1" applyBorder="1" applyAlignment="1">
      <alignment vertical="center"/>
    </xf>
    <xf numFmtId="0" fontId="25" fillId="17" borderId="61" xfId="43" applyBorder="1" applyAlignment="1">
      <alignment vertical="center"/>
    </xf>
    <xf numFmtId="0" fontId="54" fillId="17" borderId="33" xfId="43" applyFont="1" applyBorder="1" applyAlignment="1">
      <alignment vertical="center"/>
    </xf>
    <xf numFmtId="0" fontId="54" fillId="17" borderId="27" xfId="43" applyFont="1" applyBorder="1" applyAlignment="1">
      <alignment vertical="center"/>
    </xf>
    <xf numFmtId="0" fontId="25" fillId="17" borderId="9" xfId="15" applyBorder="1" applyAlignment="1">
      <alignment vertical="center"/>
    </xf>
    <xf numFmtId="0" fontId="25" fillId="17" borderId="62" xfId="43" applyBorder="1" applyAlignment="1">
      <alignment vertical="center"/>
    </xf>
    <xf numFmtId="0" fontId="25" fillId="17" borderId="61" xfId="15" applyBorder="1" applyAlignment="1">
      <alignment vertical="center"/>
    </xf>
    <xf numFmtId="0" fontId="25" fillId="17" borderId="62" xfId="15" applyBorder="1" applyAlignment="1">
      <alignment vertical="center"/>
    </xf>
    <xf numFmtId="0" fontId="49" fillId="17" borderId="96" xfId="15" applyFont="1" applyBorder="1" applyAlignment="1">
      <alignment vertical="center"/>
    </xf>
    <xf numFmtId="0" fontId="25" fillId="17" borderId="96" xfId="15" applyBorder="1" applyAlignment="1">
      <alignment vertical="center"/>
    </xf>
    <xf numFmtId="0" fontId="54" fillId="17" borderId="83" xfId="43" applyFont="1" applyBorder="1" applyAlignment="1">
      <alignment vertical="center"/>
    </xf>
    <xf numFmtId="1" fontId="26" fillId="38" borderId="23" xfId="0" applyNumberFormat="1" applyFont="1" applyBorder="1" applyAlignment="1">
      <alignment horizontal="right"/>
    </xf>
    <xf numFmtId="1" fontId="26" fillId="38" borderId="24" xfId="0" applyNumberFormat="1" applyFont="1" applyBorder="1" applyAlignment="1">
      <alignment horizontal="right"/>
    </xf>
    <xf numFmtId="1" fontId="26" fillId="38" borderId="25" xfId="0" applyNumberFormat="1" applyFont="1" applyBorder="1" applyAlignment="1">
      <alignment horizontal="right"/>
    </xf>
    <xf numFmtId="1" fontId="26" fillId="38" borderId="39" xfId="0" applyNumberFormat="1" applyFont="1" applyBorder="1" applyAlignment="1">
      <alignment horizontal="right"/>
    </xf>
    <xf numFmtId="1" fontId="26" fillId="38" borderId="23" xfId="0" applyNumberFormat="1" applyFont="1" applyFill="1" applyBorder="1" applyAlignment="1">
      <alignment horizontal="right"/>
    </xf>
    <xf numFmtId="1" fontId="26" fillId="38" borderId="24" xfId="0" applyNumberFormat="1" applyFont="1" applyFill="1" applyBorder="1" applyAlignment="1">
      <alignment horizontal="right"/>
    </xf>
    <xf numFmtId="1" fontId="26" fillId="38" borderId="25" xfId="0" applyNumberFormat="1" applyFont="1" applyFill="1" applyBorder="1" applyAlignment="1">
      <alignment horizontal="right"/>
    </xf>
    <xf numFmtId="0" fontId="54" fillId="17" borderId="9" xfId="15" applyFont="1" applyBorder="1" applyAlignment="1">
      <alignment vertical="center"/>
    </xf>
    <xf numFmtId="0" fontId="25" fillId="17" borderId="44" xfId="15" applyBorder="1" applyAlignment="1">
      <alignment vertical="center"/>
    </xf>
    <xf numFmtId="0" fontId="54" fillId="17" borderId="83" xfId="15" applyFont="1" applyBorder="1" applyAlignment="1">
      <alignment vertical="center"/>
    </xf>
    <xf numFmtId="0" fontId="25" fillId="17" borderId="83" xfId="15" applyBorder="1" applyAlignment="1">
      <alignment vertical="center"/>
    </xf>
    <xf numFmtId="0" fontId="25" fillId="17" borderId="84" xfId="15" applyBorder="1" applyAlignment="1">
      <alignment vertical="center"/>
    </xf>
    <xf numFmtId="0" fontId="50" fillId="56" borderId="96" xfId="0" applyFont="1" applyFill="1" applyBorder="1" applyAlignment="1">
      <alignment vertical="center"/>
    </xf>
    <xf numFmtId="1" fontId="51" fillId="38" borderId="23" xfId="0" applyNumberFormat="1" applyFont="1" applyBorder="1" applyAlignment="1">
      <alignment horizontal="right"/>
    </xf>
    <xf numFmtId="1" fontId="51" fillId="38" borderId="24" xfId="0" applyNumberFormat="1" applyFont="1" applyBorder="1" applyAlignment="1">
      <alignment horizontal="right"/>
    </xf>
    <xf numFmtId="1" fontId="51" fillId="38" borderId="25" xfId="0" applyNumberFormat="1" applyFont="1" applyBorder="1" applyAlignment="1">
      <alignment horizontal="right"/>
    </xf>
    <xf numFmtId="1" fontId="51" fillId="38" borderId="39" xfId="0" applyNumberFormat="1" applyFont="1" applyBorder="1" applyAlignment="1">
      <alignment horizontal="right"/>
    </xf>
    <xf numFmtId="0" fontId="54" fillId="17" borderId="61" xfId="15" applyFont="1" applyBorder="1" applyAlignment="1">
      <alignment vertical="center"/>
    </xf>
    <xf numFmtId="0" fontId="45" fillId="50" borderId="11" xfId="80" applyFont="1" applyFill="1" applyBorder="1" applyAlignment="1">
      <alignment horizontal="left" wrapText="1"/>
    </xf>
    <xf numFmtId="0" fontId="45" fillId="50" borderId="11" xfId="80" applyFont="1" applyFill="1" applyBorder="1" applyAlignment="1">
      <alignment wrapText="1"/>
    </xf>
    <xf numFmtId="0" fontId="45" fillId="50" borderId="12" xfId="80" applyFont="1" applyFill="1" applyBorder="1" applyAlignment="1">
      <alignment wrapText="1"/>
    </xf>
    <xf numFmtId="164" fontId="0" fillId="38" borderId="11" xfId="0" applyNumberFormat="1" applyBorder="1" applyAlignment="1">
      <alignment horizontal="center"/>
    </xf>
    <xf numFmtId="164" fontId="0" fillId="38" borderId="13" xfId="0" applyNumberFormat="1" applyBorder="1" applyAlignment="1">
      <alignment horizontal="center"/>
    </xf>
    <xf numFmtId="1" fontId="0" fillId="38" borderId="10" xfId="0" applyNumberFormat="1" applyFill="1" applyBorder="1" applyAlignment="1">
      <alignment horizontal="center"/>
    </xf>
    <xf numFmtId="1" fontId="0" fillId="38" borderId="11" xfId="0" applyNumberFormat="1" applyFill="1" applyBorder="1" applyAlignment="1">
      <alignment horizontal="center"/>
    </xf>
    <xf numFmtId="164" fontId="0" fillId="38" borderId="0" xfId="0" applyNumberFormat="1" applyBorder="1" applyAlignment="1">
      <alignment horizontal="center"/>
    </xf>
    <xf numFmtId="1" fontId="0" fillId="38" borderId="14" xfId="0" applyNumberFormat="1" applyFill="1" applyBorder="1" applyAlignment="1">
      <alignment horizontal="center"/>
    </xf>
    <xf numFmtId="1" fontId="0" fillId="38" borderId="0" xfId="0" applyNumberFormat="1" applyFill="1" applyBorder="1" applyAlignment="1">
      <alignment horizontal="center"/>
    </xf>
    <xf numFmtId="1" fontId="0" fillId="38" borderId="30" xfId="0" applyNumberFormat="1" applyBorder="1" applyAlignment="1">
      <alignment horizontal="center"/>
    </xf>
    <xf numFmtId="1" fontId="0" fillId="38" borderId="22" xfId="0" applyNumberFormat="1" applyBorder="1" applyAlignment="1">
      <alignment horizontal="center"/>
    </xf>
    <xf numFmtId="1" fontId="0" fillId="38" borderId="21" xfId="0" applyNumberFormat="1" applyBorder="1" applyAlignment="1">
      <alignment horizontal="center"/>
    </xf>
    <xf numFmtId="164" fontId="0" fillId="38" borderId="22" xfId="0" applyNumberFormat="1" applyBorder="1" applyAlignment="1">
      <alignment horizontal="center"/>
    </xf>
    <xf numFmtId="164" fontId="0" fillId="38" borderId="21" xfId="0" applyNumberFormat="1" applyBorder="1" applyAlignment="1">
      <alignment horizontal="center"/>
    </xf>
    <xf numFmtId="1" fontId="0" fillId="38" borderId="37" xfId="0" applyNumberFormat="1" applyBorder="1" applyAlignment="1">
      <alignment horizontal="center"/>
    </xf>
    <xf numFmtId="1" fontId="0" fillId="38" borderId="30" xfId="0" applyNumberFormat="1" applyFill="1" applyBorder="1" applyAlignment="1">
      <alignment horizontal="center"/>
    </xf>
    <xf numFmtId="1" fontId="0" fillId="38" borderId="22" xfId="0" applyNumberFormat="1" applyFill="1" applyBorder="1" applyAlignment="1">
      <alignment horizontal="center"/>
    </xf>
    <xf numFmtId="1" fontId="0" fillId="38" borderId="23" xfId="0" applyNumberFormat="1" applyBorder="1" applyAlignment="1">
      <alignment horizontal="center"/>
    </xf>
    <xf numFmtId="1" fontId="0" fillId="38" borderId="24" xfId="0" applyNumberFormat="1" applyBorder="1" applyAlignment="1">
      <alignment horizontal="center"/>
    </xf>
    <xf numFmtId="1" fontId="0" fillId="38" borderId="25" xfId="0" applyNumberFormat="1" applyBorder="1" applyAlignment="1">
      <alignment horizontal="center"/>
    </xf>
    <xf numFmtId="164" fontId="0" fillId="38" borderId="10" xfId="0" applyNumberFormat="1" applyBorder="1" applyAlignment="1">
      <alignment horizontal="center"/>
    </xf>
    <xf numFmtId="0" fontId="25" fillId="17" borderId="96" xfId="75" applyBorder="1"/>
    <xf numFmtId="0" fontId="25" fillId="17" borderId="40" xfId="75" applyBorder="1"/>
    <xf numFmtId="0" fontId="25" fillId="17" borderId="40" xfId="15" applyBorder="1" applyAlignment="1">
      <alignment vertical="center"/>
    </xf>
    <xf numFmtId="1" fontId="26" fillId="38" borderId="23" xfId="0" applyNumberFormat="1" applyFont="1" applyBorder="1" applyAlignment="1">
      <alignment horizontal="center"/>
    </xf>
    <xf numFmtId="1" fontId="26" fillId="38" borderId="24" xfId="0" applyNumberFormat="1" applyFont="1" applyBorder="1" applyAlignment="1">
      <alignment horizontal="center"/>
    </xf>
    <xf numFmtId="1" fontId="26" fillId="38" borderId="25" xfId="0" applyNumberFormat="1" applyFont="1" applyBorder="1" applyAlignment="1">
      <alignment horizontal="center"/>
    </xf>
    <xf numFmtId="164" fontId="26" fillId="38" borderId="24" xfId="0" applyNumberFormat="1" applyFont="1" applyBorder="1" applyAlignment="1">
      <alignment horizontal="center"/>
    </xf>
    <xf numFmtId="164" fontId="26" fillId="38" borderId="25" xfId="0" applyNumberFormat="1" applyFont="1" applyBorder="1" applyAlignment="1">
      <alignment horizontal="center"/>
    </xf>
    <xf numFmtId="1" fontId="26" fillId="38" borderId="39" xfId="0" applyNumberFormat="1" applyFont="1" applyBorder="1" applyAlignment="1">
      <alignment horizontal="center"/>
    </xf>
    <xf numFmtId="1" fontId="26" fillId="38" borderId="23" xfId="0" applyNumberFormat="1" applyFont="1" applyFill="1" applyBorder="1" applyAlignment="1">
      <alignment horizontal="center"/>
    </xf>
    <xf numFmtId="1" fontId="26" fillId="38" borderId="24" xfId="0" applyNumberFormat="1" applyFont="1" applyFill="1" applyBorder="1" applyAlignment="1">
      <alignment horizontal="center"/>
    </xf>
    <xf numFmtId="1" fontId="26" fillId="38" borderId="25" xfId="0" applyNumberFormat="1" applyFont="1" applyFill="1" applyBorder="1" applyAlignment="1">
      <alignment horizontal="center"/>
    </xf>
    <xf numFmtId="0" fontId="50" fillId="56" borderId="40" xfId="0" applyFont="1" applyFill="1" applyBorder="1" applyAlignment="1">
      <alignment vertical="center"/>
    </xf>
    <xf numFmtId="0" fontId="25" fillId="59" borderId="9" xfId="43" applyFill="1" applyBorder="1" applyAlignment="1">
      <alignment vertical="center"/>
    </xf>
    <xf numFmtId="0" fontId="25" fillId="59" borderId="9" xfId="15" applyFill="1" applyBorder="1" applyAlignment="1">
      <alignment vertical="center"/>
    </xf>
    <xf numFmtId="1" fontId="46" fillId="59" borderId="14" xfId="0" applyNumberFormat="1" applyFont="1" applyFill="1" applyBorder="1" applyAlignment="1">
      <alignment horizontal="center"/>
    </xf>
    <xf numFmtId="1" fontId="46" fillId="59" borderId="24" xfId="0" applyNumberFormat="1" applyFont="1" applyFill="1" applyBorder="1" applyAlignment="1">
      <alignment horizontal="center"/>
    </xf>
    <xf numFmtId="1" fontId="46" fillId="59" borderId="13" xfId="0" applyNumberFormat="1" applyFont="1" applyFill="1" applyBorder="1" applyAlignment="1">
      <alignment horizontal="center"/>
    </xf>
    <xf numFmtId="164" fontId="46" fillId="59" borderId="24" xfId="0" applyNumberFormat="1" applyFont="1" applyFill="1" applyBorder="1" applyAlignment="1">
      <alignment horizontal="center"/>
    </xf>
    <xf numFmtId="164" fontId="46" fillId="59" borderId="13" xfId="0" applyNumberFormat="1" applyFont="1" applyFill="1" applyBorder="1" applyAlignment="1">
      <alignment horizontal="center"/>
    </xf>
    <xf numFmtId="1" fontId="46" fillId="59" borderId="36" xfId="0" applyNumberFormat="1" applyFont="1" applyFill="1" applyBorder="1" applyAlignment="1">
      <alignment horizontal="center"/>
    </xf>
    <xf numFmtId="1" fontId="46" fillId="59" borderId="23" xfId="0" applyNumberFormat="1" applyFont="1" applyFill="1" applyBorder="1" applyAlignment="1">
      <alignment horizontal="center"/>
    </xf>
    <xf numFmtId="0" fontId="21" fillId="38" borderId="0" xfId="32" applyFill="1" applyBorder="1"/>
    <xf numFmtId="0" fontId="21" fillId="38" borderId="0" xfId="32" applyFill="1" applyBorder="1" applyAlignment="1"/>
    <xf numFmtId="0" fontId="5" fillId="34" borderId="80" xfId="0" applyFont="1" applyFill="1" applyBorder="1" applyAlignment="1">
      <alignment horizontal="center"/>
    </xf>
    <xf numFmtId="0" fontId="55" fillId="38" borderId="0" xfId="0" applyFont="1" applyFill="1" applyAlignment="1">
      <alignment vertical="center"/>
    </xf>
    <xf numFmtId="0" fontId="20" fillId="38" borderId="0" xfId="0" applyFont="1" applyFill="1"/>
    <xf numFmtId="0" fontId="0" fillId="38" borderId="10" xfId="0" applyBorder="1" applyAlignment="1">
      <alignment horizontal="left" vertical="top" wrapText="1"/>
    </xf>
    <xf numFmtId="0" fontId="0" fillId="38" borderId="11" xfId="0" applyBorder="1" applyAlignment="1">
      <alignment horizontal="left" vertical="top" wrapText="1"/>
    </xf>
    <xf numFmtId="0" fontId="0" fillId="38" borderId="12" xfId="0" applyBorder="1" applyAlignment="1">
      <alignment horizontal="left" vertical="top" wrapText="1"/>
    </xf>
    <xf numFmtId="0" fontId="0" fillId="38" borderId="14" xfId="0" applyBorder="1" applyAlignment="1">
      <alignment horizontal="left" vertical="top" wrapText="1"/>
    </xf>
    <xf numFmtId="0" fontId="0" fillId="38" borderId="0" xfId="0" applyAlignment="1">
      <alignment horizontal="left" vertical="top" wrapText="1"/>
    </xf>
    <xf numFmtId="0" fontId="0" fillId="38" borderId="13" xfId="0" applyBorder="1" applyAlignment="1">
      <alignment horizontal="left" vertical="top" wrapText="1"/>
    </xf>
    <xf numFmtId="0" fontId="21" fillId="38" borderId="0" xfId="32" applyFill="1" applyBorder="1" applyAlignment="1">
      <alignment horizontal="center"/>
    </xf>
    <xf numFmtId="0" fontId="21" fillId="38" borderId="0" xfId="32" applyFill="1" applyBorder="1"/>
    <xf numFmtId="0" fontId="38" fillId="36" borderId="23" xfId="31" applyFont="1" applyBorder="1" applyAlignment="1">
      <alignment horizontal="left" vertical="top" wrapText="1"/>
    </xf>
    <xf numFmtId="0" fontId="38" fillId="36" borderId="24" xfId="31" applyFont="1" applyBorder="1" applyAlignment="1">
      <alignment horizontal="left" vertical="top" wrapText="1"/>
    </xf>
    <xf numFmtId="0" fontId="38" fillId="36" borderId="25" xfId="31" applyFont="1" applyBorder="1" applyAlignment="1">
      <alignment horizontal="left" vertical="top" wrapText="1"/>
    </xf>
    <xf numFmtId="0" fontId="21" fillId="37" borderId="23" xfId="32" applyBorder="1" applyAlignment="1">
      <alignment horizontal="center"/>
    </xf>
    <xf numFmtId="0" fontId="21" fillId="37" borderId="24" xfId="32" applyBorder="1" applyAlignment="1">
      <alignment horizontal="center"/>
    </xf>
  </cellXfs>
  <cellStyles count="82">
    <cellStyle name="20% - Accent1" xfId="1" builtinId="30" customBuiltin="1"/>
    <cellStyle name="20% - Accent1 2" xfId="48"/>
    <cellStyle name="20% - Accent2" xfId="2" builtinId="34" customBuiltin="1"/>
    <cellStyle name="20% - Accent2 2" xfId="49"/>
    <cellStyle name="20% - Accent3" xfId="3" builtinId="38" customBuiltin="1"/>
    <cellStyle name="20% - Accent3 2" xfId="50"/>
    <cellStyle name="20% - Accent4" xfId="4" builtinId="42" customBuiltin="1"/>
    <cellStyle name="20% - Accent4 2" xfId="51"/>
    <cellStyle name="20% - Accent5" xfId="5" builtinId="46" customBuiltin="1"/>
    <cellStyle name="20% - Accent5 2" xfId="52"/>
    <cellStyle name="20% - Accent6" xfId="6" builtinId="50" customBuiltin="1"/>
    <cellStyle name="20% - Accent6 2" xfId="53"/>
    <cellStyle name="40% - Accent1" xfId="7" builtinId="31" customBuiltin="1"/>
    <cellStyle name="40% - Accent1 2" xfId="54"/>
    <cellStyle name="40% - Accent2" xfId="8" builtinId="35" customBuiltin="1"/>
    <cellStyle name="40% - Accent2 2" xfId="55"/>
    <cellStyle name="40% - Accent3" xfId="9" builtinId="39" customBuiltin="1"/>
    <cellStyle name="40% - Accent3 2" xfId="56"/>
    <cellStyle name="40% - Accent4" xfId="10" builtinId="43" customBuiltin="1"/>
    <cellStyle name="40% - Accent4 2" xfId="57"/>
    <cellStyle name="40% - Accent5" xfId="11" builtinId="47" customBuiltin="1"/>
    <cellStyle name="40% - Accent5 2" xfId="58"/>
    <cellStyle name="40% - Accent6" xfId="12" builtinId="51" customBuiltin="1"/>
    <cellStyle name="40% - Accent6 2" xfId="59"/>
    <cellStyle name="60% - Accent1" xfId="13" builtinId="32" customBuiltin="1"/>
    <cellStyle name="60% - Accent1 2" xfId="45"/>
    <cellStyle name="60% - Accent1 3" xfId="60"/>
    <cellStyle name="60% - Accent2" xfId="14" builtinId="36" customBuiltin="1"/>
    <cellStyle name="60% - Accent2 2" xfId="61"/>
    <cellStyle name="60% - Accent3" xfId="15" builtinId="40" customBuiltin="1"/>
    <cellStyle name="60% - Accent3 2" xfId="43"/>
    <cellStyle name="60% - Accent3 2 2" xfId="75"/>
    <cellStyle name="60% - Accent3 3" xfId="62"/>
    <cellStyle name="60% - Accent4" xfId="16" builtinId="44" customBuiltin="1"/>
    <cellStyle name="60% - Accent4 2" xfId="63"/>
    <cellStyle name="60% - Accent4 2 2" xfId="76"/>
    <cellStyle name="60% - Accent4 3" xfId="74"/>
    <cellStyle name="60% - Accent5" xfId="17" builtinId="48" customBuiltin="1"/>
    <cellStyle name="60% - Accent5 2" xfId="64"/>
    <cellStyle name="60% - Accent6" xfId="18" builtinId="52" customBuiltin="1"/>
    <cellStyle name="60% - Accent6 2" xfId="65"/>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1 2" xfId="66"/>
    <cellStyle name="Heading 1 2 2" xfId="73"/>
    <cellStyle name="Heading 1 2 3" xfId="78"/>
    <cellStyle name="Heading 1 3" xfId="72"/>
    <cellStyle name="Heading 2" xfId="31" builtinId="17" customBuiltin="1"/>
    <cellStyle name="Heading 2 2" xfId="44"/>
    <cellStyle name="Heading 2 2 2" xfId="80"/>
    <cellStyle name="Heading 2 3" xfId="67"/>
    <cellStyle name="Heading 3" xfId="32" builtinId="18" customBuiltin="1"/>
    <cellStyle name="Heading 3 2" xfId="68"/>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eutral 2" xfId="69"/>
    <cellStyle name="Normal" xfId="0" builtinId="0" customBuiltin="1"/>
    <cellStyle name="Normal 2" xfId="46"/>
    <cellStyle name="Normal 3" xfId="47"/>
    <cellStyle name="Normal 4" xfId="77"/>
    <cellStyle name="Normal 4 2" xfId="79"/>
    <cellStyle name="Note" xfId="37" builtinId="10" customBuiltin="1"/>
    <cellStyle name="Note 2" xfId="70"/>
    <cellStyle name="Output" xfId="38" builtinId="21" customBuiltin="1"/>
    <cellStyle name="Percentuale 2" xfId="81"/>
    <cellStyle name="Title" xfId="39" builtinId="15" customBuiltin="1"/>
    <cellStyle name="Title 2" xfId="71"/>
    <cellStyle name="Total" xfId="40" builtinId="25" customBuiltin="1"/>
    <cellStyle name="Warning Text" xfId="41" builtinId="11" customBuiltin="1"/>
  </cellStyles>
  <dxfs count="335">
    <dxf>
      <font>
        <color rgb="FF9C0006"/>
      </font>
      <fill>
        <patternFill>
          <bgColor rgb="FFFFC7CE"/>
        </patternFill>
      </fill>
    </dxf>
    <dxf>
      <font>
        <color rgb="FF002060"/>
      </font>
      <fill>
        <patternFill>
          <bgColor theme="4"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alignment wrapText="1"/>
    </dxf>
    <dxf>
      <numFmt numFmtId="164" formatCode="0.0"/>
    </dxf>
    <dxf>
      <border>
        <bottom style="thin">
          <color indexed="64"/>
        </bottom>
      </border>
    </dxf>
    <dxf>
      <border>
        <bottom style="thin">
          <color indexed="64"/>
        </bottom>
      </border>
    </dxf>
    <dxf>
      <font>
        <color auto="1"/>
      </font>
    </dxf>
    <dxf>
      <font>
        <color auto="1"/>
      </font>
    </dxf>
    <dxf>
      <border>
        <right style="thin">
          <color indexed="64"/>
        </right>
      </border>
    </dxf>
    <dxf>
      <border>
        <right style="thin">
          <color indexed="64"/>
        </right>
      </border>
    </dxf>
    <dxf>
      <font>
        <color theme="0"/>
      </font>
      <fill>
        <patternFill>
          <fgColor rgb="FF12ABDB"/>
        </patternFill>
      </fill>
      <alignment vertical="top" wrapText="1"/>
    </dxf>
    <dxf>
      <font>
        <color theme="0"/>
      </font>
      <fill>
        <patternFill>
          <fgColor rgb="FF12ABDB"/>
        </patternFill>
      </fill>
      <alignment vertical="top" wrapText="1"/>
    </dxf>
    <dxf>
      <border>
        <right style="thin">
          <color indexed="64"/>
        </right>
      </border>
    </dxf>
    <dxf>
      <border>
        <right style="thin">
          <color indexed="64"/>
        </right>
      </border>
    </dxf>
    <dxf>
      <font>
        <b val="0"/>
        <i val="0"/>
        <strike val="0"/>
        <condense val="0"/>
        <extend val="0"/>
        <outline val="0"/>
        <shadow val="0"/>
        <u val="none"/>
        <vertAlign val="baseline"/>
        <sz val="10"/>
        <color theme="0"/>
        <name val="Verdana Pro"/>
        <scheme val="none"/>
      </font>
      <numFmt numFmtId="0" formatCode="General"/>
      <fill>
        <patternFill patternType="solid">
          <fgColor indexed="64"/>
          <bgColor rgb="FF12ABDB"/>
        </patternFill>
      </fill>
      <alignment horizontal="general" vertical="top"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0"/>
        <name val="Verdana Pro"/>
        <scheme val="none"/>
      </font>
      <numFmt numFmtId="0" formatCode="General"/>
      <fill>
        <patternFill patternType="solid">
          <fgColor indexed="64"/>
          <bgColor rgb="FF12ABDB"/>
        </patternFill>
      </fill>
      <alignment horizontal="general" vertical="top" textRotation="0" wrapText="0" indent="0" justifyLastLine="0" shrinkToFit="0" readingOrder="0"/>
      <border diagonalUp="0" diagonalDown="0" outline="0">
        <left/>
        <right/>
        <top/>
        <bottom/>
      </border>
      <protection locked="1" hidden="0"/>
    </dxf>
    <dxf>
      <fill>
        <patternFill>
          <bgColor theme="0" tint="-0.14999847407452621"/>
        </patternFill>
      </fill>
    </dxf>
    <dxf>
      <font>
        <sz val="8"/>
        <name val="Verdana"/>
      </font>
      <fill>
        <patternFill>
          <fgColor theme="0" tint="-0.249977111117893"/>
        </patternFill>
      </fill>
    </dxf>
    <dxf>
      <border>
        <top style="thin">
          <color indexed="64"/>
        </top>
        <bottom style="thin">
          <color indexed="64"/>
        </bottom>
      </border>
    </dxf>
    <dxf>
      <border>
        <top style="thin">
          <color indexed="64"/>
        </top>
        <bottom style="thin">
          <color indexed="64"/>
        </bottom>
      </border>
    </dxf>
    <dxf>
      <font>
        <sz val="8"/>
        <name val="Verdana"/>
      </font>
      <fill>
        <patternFill>
          <fgColor theme="0" tint="-0.249977111117893"/>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right/>
        <top style="thin">
          <color theme="0" tint="-0.14996795556505021"/>
        </top>
        <bottom style="thin">
          <color theme="0" tint="-0.14996795556505021"/>
        </bottom>
        <vertical/>
        <horizontal/>
      </border>
    </dxf>
    <dxf>
      <alignment horizontal="general" vertical="center" textRotation="0" wrapText="0" indent="0" justifyLastLine="0" shrinkToFit="0" readingOrder="0"/>
      <border diagonalUp="0" diagonalDown="0">
        <left/>
        <right style="thin">
          <color indexed="64"/>
        </right>
        <top/>
        <bottom/>
        <vertical/>
        <horizontal/>
      </border>
      <protection locked="0" hidden="0"/>
    </dxf>
    <dxf>
      <alignment horizontal="general" vertical="center" textRotation="0" wrapText="0" indent="0" justifyLastLine="0" shrinkToFit="0" readingOrder="0"/>
      <border diagonalUp="0" diagonalDown="0">
        <left style="thin">
          <color indexed="64"/>
        </left>
        <right style="thin">
          <color indexed="64"/>
        </right>
        <top/>
        <bottom/>
        <vertical/>
        <horizontal/>
      </border>
      <protection locked="0" hidden="0"/>
    </dxf>
    <dxf>
      <fill>
        <patternFill patternType="solid">
          <fgColor indexed="64"/>
          <bgColor theme="9" tint="0.79998168889431442"/>
        </patternFill>
      </fill>
      <alignment horizontal="general" vertical="center" textRotation="0" wrapText="0" indent="0" justifyLastLine="0" shrinkToFit="0" readingOrder="0"/>
      <border diagonalUp="0" diagonalDown="0">
        <left style="thin">
          <color indexed="64"/>
        </left>
        <right style="thin">
          <color indexed="64"/>
        </right>
        <top/>
        <bottom/>
        <vertical/>
        <horizontal/>
      </border>
    </dxf>
    <dxf>
      <alignment horizontal="general" vertical="center" textRotation="0" wrapText="0" indent="0" justifyLastLine="0" shrinkToFit="0" readingOrder="0"/>
      <border diagonalUp="0" diagonalDown="0">
        <left/>
        <right style="thin">
          <color indexed="64"/>
        </right>
        <top/>
        <bottom/>
        <vertical/>
        <horizontal/>
      </border>
    </dxf>
    <dxf>
      <numFmt numFmtId="0" formatCode="General"/>
      <alignment horizontal="general" vertical="center" textRotation="0" wrapText="0" indent="0" justifyLastLine="0" shrinkToFit="0" readingOrder="0"/>
      <border diagonalUp="0" diagonalDown="0">
        <left style="thin">
          <color theme="0" tint="-0.14996795556505021"/>
        </left>
        <right style="thin">
          <color indexed="64"/>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indexed="64"/>
        </left>
        <right style="thin">
          <color theme="0" tint="-0.14996795556505021"/>
        </right>
        <top style="thin">
          <color theme="0" tint="-0.14996795556505021"/>
        </top>
        <bottom style="thin">
          <color theme="0" tint="-0.14996795556505021"/>
        </bottom>
        <vertical/>
        <horizontal/>
      </border>
      <protection locked="1" hidden="0"/>
    </dxf>
    <dxf>
      <alignment horizontal="general" vertical="center" textRotation="0" wrapText="0" indent="0" justifyLastLine="0" shrinkToFit="0" readingOrder="0"/>
      <border diagonalUp="0" diagonalDown="0">
        <left style="thin">
          <color theme="0"/>
        </left>
        <right style="thin">
          <color indexed="64"/>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outline="0">
        <left/>
        <right style="thin">
          <color theme="0"/>
        </right>
        <top style="thin">
          <color theme="0"/>
        </top>
        <bottom style="thin">
          <color theme="0"/>
        </bottom>
      </border>
    </dxf>
    <dxf>
      <alignment horizontal="general" vertical="center" textRotation="0" wrapText="0" indent="0" justifyLastLine="0" shrinkToFit="0" readingOrder="0"/>
    </dxf>
    <dxf>
      <border outline="0">
        <left style="thin">
          <color indexed="64"/>
        </left>
        <top style="thin">
          <color indexed="64"/>
        </top>
      </border>
    </dxf>
    <dxf>
      <border outline="0">
        <bottom style="thin">
          <color indexed="64"/>
        </bottom>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14996795556505021"/>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ont>
        <color theme="0"/>
      </font>
      <fill>
        <patternFill>
          <bgColor theme="0" tint="-0.499984740745262"/>
        </patternFill>
      </fill>
      <border>
        <left/>
        <right/>
        <top/>
        <bottom/>
      </border>
    </dxf>
    <dxf>
      <numFmt numFmtId="164" formatCode="0.0"/>
      <alignment horizontal="center" vertical="bottom" textRotation="0" wrapText="0" indent="0" justifyLastLine="0" shrinkToFit="0" readingOrder="0"/>
      <border diagonalUp="0" diagonalDown="0">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right/>
        <top style="thin">
          <color theme="0" tint="-0.14996795556505021"/>
        </top>
        <bottom style="thin">
          <color theme="0" tint="-0.14996795556505021"/>
        </bottom>
        <vertical/>
        <horizontal/>
      </border>
    </dxf>
    <dxf>
      <alignment horizontal="general" vertical="center" textRotation="0" wrapText="0" indent="0" justifyLastLine="0" shrinkToFit="0" readingOrder="0"/>
      <border diagonalUp="0" diagonalDown="0">
        <left/>
        <right/>
        <top style="thin">
          <color theme="0" tint="-0.14996795556505021"/>
        </top>
        <bottom style="thin">
          <color theme="0" tint="-0.14996795556505021"/>
        </bottom>
        <vertical/>
        <horizontal/>
      </border>
    </dxf>
    <dxf>
      <numFmt numFmtId="0" formatCode="General"/>
      <alignment horizontal="general" vertical="center" textRotation="0" wrapText="0" indent="0" justifyLastLine="0" shrinkToFit="0" readingOrder="0"/>
      <border diagonalUp="0" diagonalDown="0">
        <left style="thin">
          <color theme="0" tint="-0.14996795556505021"/>
        </left>
        <right style="thin">
          <color indexed="64"/>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indexed="64"/>
        </left>
        <right style="thin">
          <color theme="0" tint="-0.14996795556505021"/>
        </right>
        <top style="thin">
          <color theme="0" tint="-0.14996795556505021"/>
        </top>
        <bottom style="thin">
          <color theme="0" tint="-0.14996795556505021"/>
        </bottom>
        <vertical/>
        <horizontal/>
      </border>
      <protection locked="1" hidden="0"/>
    </dxf>
    <dxf>
      <alignment horizontal="general" vertical="center" textRotation="0" wrapText="0" indent="0" justifyLastLine="0" shrinkToFit="0" readingOrder="0"/>
      <border diagonalUp="0" diagonalDown="0">
        <left style="thin">
          <color theme="0"/>
        </left>
        <right style="thin">
          <color indexed="64"/>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outline="0">
        <left style="thin">
          <color indexed="64"/>
        </left>
        <top style="thin">
          <color indexed="64"/>
        </top>
      </border>
    </dxf>
    <dxf>
      <border outline="0">
        <bottom style="thin">
          <color indexed="64"/>
        </bottom>
      </border>
    </dxf>
    <dxf>
      <alignment horizontal="left" textRotation="0" wrapText="1" indent="0" justifyLastLine="0" shrinkToFit="0" readingOrder="0"/>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7" tint="0.79998168889431442"/>
        </patternFill>
      </fill>
      <border>
        <left/>
        <right/>
        <top/>
        <bottom/>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14996795556505021"/>
        </patternFill>
      </fill>
    </dxf>
    <dxf>
      <numFmt numFmtId="164" formatCode="0.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64" formatCode="0.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8"/>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center" vertical="bottom" textRotation="0" wrapText="0" indent="0" justifyLastLine="0" shrinkToFit="0" readingOrder="0"/>
      <border diagonalUp="0" diagonalDown="0" outline="0">
        <left style="thin">
          <color indexed="64"/>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indexed="64"/>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strike val="0"/>
        <outline val="0"/>
        <shadow val="0"/>
        <u val="none"/>
        <vertAlign val="baseline"/>
        <sz val="9"/>
        <color theme="1"/>
      </font>
      <numFmt numFmtId="1" formatCode="0"/>
      <alignment horizontal="center" vertical="bottom" textRotation="0" wrapText="0" indent="0" justifyLastLine="0" shrinkToFit="0" readingOrder="0"/>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top style="thin">
          <color indexed="64"/>
        </top>
      </border>
    </dxf>
    <dxf>
      <font>
        <b/>
        <strike val="0"/>
        <outline val="0"/>
        <shadow val="0"/>
        <u val="none"/>
        <vertAlign val="baseline"/>
        <sz val="9"/>
        <color theme="1"/>
      </font>
      <numFmt numFmtId="164" formatCode="0.0"/>
      <alignment horizontal="center" vertical="bottom" textRotation="0" wrapText="0" indent="0" justifyLastLine="0" shrinkToFit="0" readingOrder="0"/>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numFmt numFmtId="164" formatCode="0.0"/>
      <fill>
        <patternFill patternType="solid">
          <fgColor indexed="64"/>
          <bgColor theme="2"/>
        </patternFill>
      </fill>
      <border diagonalUp="0" diagonalDown="0" outline="0">
        <left/>
        <right style="thin">
          <color indexed="64"/>
        </right>
        <top/>
        <bottom/>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outline="0">
        <left style="thin">
          <color indexed="64"/>
        </left>
        <right/>
        <top/>
        <bottom/>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outline="0">
        <left/>
        <right style="thin">
          <color indexed="64"/>
        </right>
        <top/>
        <bottom/>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outline="0">
        <left style="thin">
          <color indexed="64"/>
        </left>
        <right/>
        <top/>
        <bottom/>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outline="0">
        <left style="thin">
          <color indexed="64"/>
        </left>
        <right style="thin">
          <color indexed="64"/>
        </right>
        <top/>
        <bottom/>
      </border>
    </dxf>
    <dxf>
      <numFmt numFmtId="164" formatCode="0.0"/>
      <fill>
        <patternFill patternType="solid">
          <fgColor indexed="64"/>
          <bgColor theme="2"/>
        </patternFill>
      </fill>
      <border diagonalUp="0" diagonalDown="0" outline="0">
        <left/>
        <right style="thin">
          <color indexed="64"/>
        </right>
        <top/>
        <bottom/>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outline="0">
        <left style="thin">
          <color indexed="64"/>
        </left>
        <right/>
        <top/>
        <bottom/>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ck">
          <color rgb="FFFF0000"/>
        </left>
        <right style="thin">
          <color indexed="64"/>
        </right>
        <top/>
        <bottom/>
        <vertical/>
      </border>
    </dxf>
    <dxf>
      <numFmt numFmtId="164" formatCode="0.0"/>
    </dxf>
    <dxf>
      <numFmt numFmtId="164" formatCode="0.0"/>
    </dxf>
    <dxf>
      <numFmt numFmtId="164" formatCode="0.0"/>
    </dxf>
    <dxf>
      <numFmt numFmtId="164" formatCode="0.0"/>
      <border diagonalUp="0" diagonalDown="0">
        <left style="thin">
          <color indexed="64"/>
        </left>
        <right/>
        <top/>
        <bottom/>
        <vertical/>
        <horizontal/>
      </border>
    </dxf>
    <dxf>
      <numFmt numFmtId="164" formatCode="0.0"/>
      <border diagonalUp="0" diagonalDown="0">
        <left style="thin">
          <color indexed="64"/>
        </left>
        <right/>
        <top/>
        <bottom/>
        <vertical/>
        <horizontal/>
      </border>
    </dxf>
    <dxf>
      <numFmt numFmtId="164" formatCode="0.0"/>
      <border diagonalUp="0" diagonalDown="0">
        <left style="thin">
          <color indexed="64"/>
        </left>
        <right style="thin">
          <color indexed="64"/>
        </right>
        <vertical/>
      </border>
    </dxf>
    <dxf>
      <numFmt numFmtId="164" formatCode="0.0"/>
      <fill>
        <patternFill patternType="solid">
          <fgColor indexed="64"/>
          <bgColor theme="0"/>
        </patternFill>
      </fill>
      <border diagonalUp="0" diagonalDown="0">
        <left/>
        <right style="thin">
          <color indexed="64"/>
        </right>
        <top/>
        <bottom/>
        <vertical/>
        <horizontal/>
      </border>
    </dxf>
    <dxf>
      <numFmt numFmtId="164" formatCode="0.0"/>
      <fill>
        <patternFill patternType="solid">
          <fgColor indexed="64"/>
          <bgColor theme="0"/>
        </patternFill>
      </fill>
    </dxf>
    <dxf>
      <numFmt numFmtId="164" formatCode="0.0"/>
      <fill>
        <patternFill patternType="solid">
          <fgColor indexed="64"/>
          <bgColor theme="0"/>
        </patternFill>
      </fill>
    </dxf>
    <dxf>
      <numFmt numFmtId="164" formatCode="0.0"/>
      <fill>
        <patternFill patternType="solid">
          <fgColor indexed="64"/>
          <bgColor theme="0"/>
        </patternFill>
      </fill>
      <border diagonalUp="0" diagonalDown="0">
        <left style="thin">
          <color indexed="64"/>
        </left>
        <right/>
        <top/>
        <bottom/>
        <vertical/>
        <horizontal/>
      </border>
    </dxf>
    <dxf>
      <numFmt numFmtId="164" formatCode="0.0"/>
      <border diagonalUp="0" diagonalDown="0">
        <left style="thin">
          <color indexed="64"/>
        </left>
        <right style="thin">
          <color indexed="64"/>
        </right>
        <top/>
        <bottom/>
        <vertical/>
        <horizontal/>
      </border>
    </dxf>
    <dxf>
      <numFmt numFmtId="164" formatCode="0.0"/>
      <border diagonalUp="0" diagonalDown="0">
        <left/>
        <right style="thin">
          <color indexed="64"/>
        </right>
        <top/>
        <bottom/>
        <vertical/>
        <horizontal/>
      </border>
    </dxf>
    <dxf>
      <numFmt numFmtId="164" formatCode="0.0"/>
    </dxf>
    <dxf>
      <numFmt numFmtId="164" formatCode="0.0"/>
      <border diagonalUp="0" diagonalDown="0">
        <left style="thin">
          <color indexed="64"/>
        </left>
        <right/>
        <vertical/>
      </border>
    </dxf>
    <dxf>
      <numFmt numFmtId="164" formatCode="0.0"/>
      <fill>
        <patternFill patternType="solid">
          <fgColor indexed="64"/>
          <bgColor theme="0"/>
        </patternFill>
      </fill>
      <border diagonalUp="0" diagonalDown="0">
        <left/>
        <right style="thin">
          <color indexed="64"/>
        </right>
        <top/>
        <bottom/>
        <vertical/>
        <horizontal/>
      </border>
    </dxf>
    <dxf>
      <numFmt numFmtId="164" formatCode="0.0"/>
      <fill>
        <patternFill patternType="solid">
          <fgColor indexed="64"/>
          <bgColor theme="0"/>
        </patternFill>
      </fill>
      <border diagonalUp="0" diagonalDown="0">
        <left style="thin">
          <color indexed="64"/>
        </left>
        <right/>
        <top/>
        <bottom/>
        <vertical/>
        <horizontal/>
      </border>
    </dxf>
    <dxf>
      <numFmt numFmtId="164" formatCode="0.0"/>
      <fill>
        <patternFill patternType="solid">
          <fgColor indexed="64"/>
          <bgColor theme="0"/>
        </patternFill>
      </fill>
      <border diagonalUp="0" diagonalDown="0">
        <left style="thin">
          <color indexed="64"/>
        </left>
        <right style="thin">
          <color indexed="64"/>
        </right>
        <top/>
        <bottom/>
        <vertical/>
        <horizontal/>
      </border>
    </dxf>
    <dxf>
      <border diagonalUp="0" diagonalDown="0" outline="0">
        <left style="thin">
          <color theme="0"/>
        </left>
        <right/>
        <top style="thin">
          <color theme="0"/>
        </top>
        <bottom style="thin">
          <color theme="0"/>
        </bottom>
      </border>
    </dxf>
    <dxf>
      <border diagonalUp="0" diagonalDown="0">
        <left/>
        <right style="thin">
          <color theme="0"/>
        </right>
        <top style="thin">
          <color theme="0"/>
        </top>
        <bottom style="thin">
          <color theme="0"/>
        </bottom>
        <vertical/>
        <horizontal/>
      </border>
    </dxf>
    <dxf>
      <border outline="0">
        <left style="thin">
          <color indexed="64"/>
        </left>
        <right style="thin">
          <color indexed="64"/>
        </right>
        <bottom style="thin">
          <color indexed="64"/>
        </bottom>
      </border>
    </dxf>
    <dxf>
      <border outline="0">
        <bottom style="thin">
          <color indexed="64"/>
        </bottom>
      </border>
    </dxf>
    <dxf>
      <font>
        <b val="0"/>
        <i val="0"/>
        <strike val="0"/>
        <condense val="0"/>
        <extend val="0"/>
        <outline val="0"/>
        <shadow val="0"/>
        <u val="none"/>
        <vertAlign val="baseline"/>
        <sz val="10"/>
        <color theme="0"/>
        <name val="Verdana Pro"/>
        <scheme val="none"/>
      </font>
      <alignment horizontal="left" vertical="top" textRotation="0" wrapText="1" indent="0" justifyLastLine="0" shrinkToFit="0" readingOrder="0"/>
      <border diagonalUp="0" diagonalDown="0" outline="0">
        <left/>
        <right/>
        <top/>
        <bottom/>
      </border>
    </dxf>
    <dxf>
      <fill>
        <patternFill>
          <bgColor theme="6" tint="0.39994506668294322"/>
        </patternFill>
      </fill>
      <border>
        <left style="thin">
          <color theme="1"/>
        </left>
        <right style="thin">
          <color theme="1"/>
        </right>
        <top style="thin">
          <color theme="1"/>
        </top>
        <bottom style="thin">
          <color theme="1"/>
        </bottom>
        <vertical style="thin">
          <color theme="0"/>
        </vertical>
        <horizontal style="thin">
          <color theme="0"/>
        </horizontal>
      </border>
    </dxf>
    <dxf>
      <font>
        <b/>
        <i val="0"/>
        <strike val="0"/>
        <color theme="0"/>
      </font>
      <fill>
        <patternFill>
          <bgColor theme="4"/>
        </patternFill>
      </fill>
    </dxf>
  </dxfs>
  <tableStyles count="1" defaultTableStyle="TableStyleMedium2" defaultPivotStyle="PivotStyleLight16">
    <tableStyle name="PivotTable Style 1" table="0" count="2">
      <tableStyleElement type="headerRow" dxfId="334"/>
      <tableStyleElement type="firstColumn" dxfId="333"/>
    </tableStyle>
  </tableStyles>
  <colors>
    <mruColors>
      <color rgb="FFCC0099"/>
      <color rgb="FF336699"/>
      <color rgb="FF006699"/>
      <color rgb="FF0099CC"/>
      <color rgb="FF0000CC"/>
      <color rgb="FF003399"/>
      <color rgb="FF0066FF"/>
      <color rgb="FF3366CC"/>
      <color rgb="FF00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eGovernment Benchmark 2021 - Source Data 01.xlsx]7. DESI Indicators!PivotTable2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Biennial</a:t>
            </a:r>
            <a:r>
              <a:rPr lang="en-US" baseline="0"/>
              <a:t> average for selected DESI indicator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pivotFmt>
      <c:pivotFmt>
        <c:idx val="2"/>
        <c:spPr>
          <a:solidFill>
            <a:schemeClr val="tx2"/>
          </a:solidFill>
          <a:ln>
            <a:noFill/>
          </a:ln>
          <a:effectLst/>
        </c:spPr>
      </c:pivotFmt>
      <c:pivotFmt>
        <c:idx val="3"/>
        <c:spPr>
          <a:solidFill>
            <a:schemeClr val="tx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pivotFmt>
      <c:pivotFmt>
        <c:idx val="6"/>
        <c:spPr>
          <a:solidFill>
            <a:schemeClr val="tx2"/>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pivotFmt>
      <c:pivotFmt>
        <c:idx val="9"/>
        <c:spPr>
          <a:solidFill>
            <a:schemeClr val="tx2"/>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5"/>
        <c:spPr>
          <a:solidFill>
            <a:srgbClr val="002060"/>
          </a:solidFill>
          <a:ln>
            <a:noFill/>
          </a:ln>
          <a:effectLst/>
        </c:spPr>
      </c:pivotFmt>
      <c:pivotFmt>
        <c:idx val="46"/>
        <c:spPr>
          <a:solidFill>
            <a:srgbClr val="002060"/>
          </a:solidFill>
          <a:ln>
            <a:noFill/>
          </a:ln>
          <a:effectLst/>
        </c:spPr>
      </c:pivotFmt>
    </c:pivotFmts>
    <c:plotArea>
      <c:layout/>
      <c:barChart>
        <c:barDir val="col"/>
        <c:grouping val="clustered"/>
        <c:varyColors val="0"/>
        <c:ser>
          <c:idx val="0"/>
          <c:order val="0"/>
          <c:tx>
            <c:strRef>
              <c:f>'7. DESI Indicators'!$C$16</c:f>
              <c:strCache>
                <c:ptCount val="1"/>
                <c:pt idx="0">
                  <c:v>Total</c:v>
                </c:pt>
              </c:strCache>
            </c:strRef>
          </c:tx>
          <c:spPr>
            <a:solidFill>
              <a:schemeClr val="accent1"/>
            </a:solidFill>
            <a:ln>
              <a:noFill/>
            </a:ln>
            <a:effectLst/>
          </c:spPr>
          <c:invertIfNegative val="0"/>
          <c:dPt>
            <c:idx val="20"/>
            <c:invertIfNegative val="0"/>
            <c:bubble3D val="0"/>
            <c:spPr>
              <a:solidFill>
                <a:srgbClr val="002060"/>
              </a:solidFill>
              <a:ln>
                <a:noFill/>
              </a:ln>
              <a:effectLst/>
            </c:spPr>
            <c:extLst>
              <c:ext xmlns:c16="http://schemas.microsoft.com/office/drawing/2014/chart" uri="{C3380CC4-5D6E-409C-BE32-E72D297353CC}">
                <c16:uniqueId val="{00000001-7E13-4CAF-88B6-FC8F6C66ACDA}"/>
              </c:ext>
            </c:extLst>
          </c:dPt>
          <c:dPt>
            <c:idx val="21"/>
            <c:invertIfNegative val="0"/>
            <c:bubble3D val="0"/>
            <c:extLst>
              <c:ext xmlns:c16="http://schemas.microsoft.com/office/drawing/2014/chart" uri="{C3380CC4-5D6E-409C-BE32-E72D297353CC}">
                <c16:uniqueId val="{00000001-5C50-4F22-A6CA-6C2197344DF3}"/>
              </c:ext>
            </c:extLst>
          </c:dPt>
          <c:dPt>
            <c:idx val="22"/>
            <c:invertIfNegative val="0"/>
            <c:bubble3D val="0"/>
            <c:spPr>
              <a:solidFill>
                <a:srgbClr val="002060"/>
              </a:solidFill>
              <a:ln>
                <a:noFill/>
              </a:ln>
              <a:effectLst/>
            </c:spPr>
            <c:extLst>
              <c:ext xmlns:c16="http://schemas.microsoft.com/office/drawing/2014/chart" uri="{C3380CC4-5D6E-409C-BE32-E72D297353CC}">
                <c16:uniqueId val="{00000003-5C50-4F22-A6CA-6C2197344DF3}"/>
              </c:ext>
            </c:extLst>
          </c:dPt>
          <c:dPt>
            <c:idx val="24"/>
            <c:invertIfNegative val="0"/>
            <c:bubble3D val="0"/>
            <c:extLst>
              <c:ext xmlns:c16="http://schemas.microsoft.com/office/drawing/2014/chart" uri="{C3380CC4-5D6E-409C-BE32-E72D297353CC}">
                <c16:uniqueId val="{00000005-720C-4B5A-9A61-DD11A6DF37D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'7. DESI Indicators'!$B$17:$B$54</c:f>
              <c:strCache>
                <c:ptCount val="38"/>
                <c:pt idx="0">
                  <c:v>EE</c:v>
                </c:pt>
                <c:pt idx="1">
                  <c:v>FI</c:v>
                </c:pt>
                <c:pt idx="2">
                  <c:v>MT</c:v>
                </c:pt>
                <c:pt idx="3">
                  <c:v>LT</c:v>
                </c:pt>
                <c:pt idx="4">
                  <c:v>IS</c:v>
                </c:pt>
                <c:pt idx="5">
                  <c:v>DK</c:v>
                </c:pt>
                <c:pt idx="6">
                  <c:v>NO</c:v>
                </c:pt>
                <c:pt idx="7">
                  <c:v>LV</c:v>
                </c:pt>
                <c:pt idx="8">
                  <c:v>NL</c:v>
                </c:pt>
                <c:pt idx="9">
                  <c:v>ES</c:v>
                </c:pt>
                <c:pt idx="10">
                  <c:v>AL</c:v>
                </c:pt>
                <c:pt idx="11">
                  <c:v>MK</c:v>
                </c:pt>
                <c:pt idx="12">
                  <c:v>AT</c:v>
                </c:pt>
                <c:pt idx="13">
                  <c:v>SE</c:v>
                </c:pt>
                <c:pt idx="14">
                  <c:v>RS</c:v>
                </c:pt>
                <c:pt idx="15">
                  <c:v>PT</c:v>
                </c:pt>
                <c:pt idx="16">
                  <c:v>BE</c:v>
                </c:pt>
                <c:pt idx="17">
                  <c:v>LU</c:v>
                </c:pt>
                <c:pt idx="18">
                  <c:v>SI</c:v>
                </c:pt>
                <c:pt idx="19">
                  <c:v>PL</c:v>
                </c:pt>
                <c:pt idx="20">
                  <c:v>AVERAGE_EU27</c:v>
                </c:pt>
                <c:pt idx="21">
                  <c:v>IE</c:v>
                </c:pt>
                <c:pt idx="22">
                  <c:v>EU27+</c:v>
                </c:pt>
                <c:pt idx="23">
                  <c:v>HU</c:v>
                </c:pt>
                <c:pt idx="24">
                  <c:v>TR</c:v>
                </c:pt>
                <c:pt idx="25">
                  <c:v>BG</c:v>
                </c:pt>
                <c:pt idx="26">
                  <c:v>IT</c:v>
                </c:pt>
                <c:pt idx="27">
                  <c:v>CZ</c:v>
                </c:pt>
                <c:pt idx="28">
                  <c:v>HR</c:v>
                </c:pt>
                <c:pt idx="29">
                  <c:v>FR</c:v>
                </c:pt>
                <c:pt idx="30">
                  <c:v>DE</c:v>
                </c:pt>
                <c:pt idx="31">
                  <c:v>CY</c:v>
                </c:pt>
                <c:pt idx="32">
                  <c:v>EL</c:v>
                </c:pt>
                <c:pt idx="33">
                  <c:v>SK</c:v>
                </c:pt>
                <c:pt idx="34">
                  <c:v>UK</c:v>
                </c:pt>
                <c:pt idx="35">
                  <c:v>ME</c:v>
                </c:pt>
                <c:pt idx="36">
                  <c:v>CH</c:v>
                </c:pt>
                <c:pt idx="37">
                  <c:v>RO</c:v>
                </c:pt>
              </c:strCache>
            </c:strRef>
          </c:cat>
          <c:val>
            <c:numRef>
              <c:f>'7. DESI Indicators'!$C$17:$C$54</c:f>
              <c:numCache>
                <c:formatCode>0.0</c:formatCode>
                <c:ptCount val="38"/>
                <c:pt idx="0">
                  <c:v>97.176785714285728</c:v>
                </c:pt>
                <c:pt idx="1">
                  <c:v>96.875</c:v>
                </c:pt>
                <c:pt idx="2">
                  <c:v>96.875</c:v>
                </c:pt>
                <c:pt idx="3">
                  <c:v>89.485119047619051</c:v>
                </c:pt>
                <c:pt idx="4">
                  <c:v>86.25</c:v>
                </c:pt>
                <c:pt idx="5">
                  <c:v>84.375</c:v>
                </c:pt>
                <c:pt idx="6">
                  <c:v>84.029166666666669</c:v>
                </c:pt>
                <c:pt idx="7">
                  <c:v>81.845238095238102</c:v>
                </c:pt>
                <c:pt idx="8">
                  <c:v>81.017261904761909</c:v>
                </c:pt>
                <c:pt idx="9">
                  <c:v>78.080952380952382</c:v>
                </c:pt>
                <c:pt idx="10">
                  <c:v>77.216666666666669</c:v>
                </c:pt>
                <c:pt idx="11">
                  <c:v>76</c:v>
                </c:pt>
                <c:pt idx="12">
                  <c:v>75.297619047619051</c:v>
                </c:pt>
                <c:pt idx="13">
                  <c:v>72.25833333333334</c:v>
                </c:pt>
                <c:pt idx="14">
                  <c:v>72.016666666666666</c:v>
                </c:pt>
                <c:pt idx="15">
                  <c:v>71.792857142857144</c:v>
                </c:pt>
                <c:pt idx="16">
                  <c:v>70.086904761904762</c:v>
                </c:pt>
                <c:pt idx="17">
                  <c:v>67.987500000000011</c:v>
                </c:pt>
                <c:pt idx="18">
                  <c:v>67.087500000000006</c:v>
                </c:pt>
                <c:pt idx="19">
                  <c:v>65.402380952380952</c:v>
                </c:pt>
                <c:pt idx="20">
                  <c:v>63.362354694964417</c:v>
                </c:pt>
                <c:pt idx="21">
                  <c:v>62.687755102040818</c:v>
                </c:pt>
                <c:pt idx="22">
                  <c:v>61.393778807819416</c:v>
                </c:pt>
                <c:pt idx="23">
                  <c:v>59.9</c:v>
                </c:pt>
                <c:pt idx="24">
                  <c:v>58.407738095238095</c:v>
                </c:pt>
                <c:pt idx="25">
                  <c:v>53.142857142857146</c:v>
                </c:pt>
                <c:pt idx="26">
                  <c:v>50.81845238095238</c:v>
                </c:pt>
                <c:pt idx="27">
                  <c:v>45.495238095238093</c:v>
                </c:pt>
                <c:pt idx="28">
                  <c:v>42.980952380952381</c:v>
                </c:pt>
                <c:pt idx="29">
                  <c:v>42.163888888888891</c:v>
                </c:pt>
                <c:pt idx="30">
                  <c:v>42.150980392156868</c:v>
                </c:pt>
                <c:pt idx="31">
                  <c:v>38.333333333333336</c:v>
                </c:pt>
                <c:pt idx="32">
                  <c:v>35.979166666666671</c:v>
                </c:pt>
                <c:pt idx="33">
                  <c:v>35.9375</c:v>
                </c:pt>
                <c:pt idx="34">
                  <c:v>17.037499999999998</c:v>
                </c:pt>
                <c:pt idx="35">
                  <c:v>16.266666666666666</c:v>
                </c:pt>
                <c:pt idx="36">
                  <c:v>12.168055555555554</c:v>
                </c:pt>
                <c:pt idx="37">
                  <c:v>5.55</c:v>
                </c:pt>
              </c:numCache>
            </c:numRef>
          </c:val>
          <c:extLst>
            <c:ext xmlns:c16="http://schemas.microsoft.com/office/drawing/2014/chart" uri="{C3380CC4-5D6E-409C-BE32-E72D297353CC}">
              <c16:uniqueId val="{0000002E-1996-409A-9E9C-436A44176B97}"/>
            </c:ext>
          </c:extLst>
        </c:ser>
        <c:dLbls>
          <c:dLblPos val="outEnd"/>
          <c:showLegendKey val="0"/>
          <c:showVal val="1"/>
          <c:showCatName val="0"/>
          <c:showSerName val="0"/>
          <c:showPercent val="0"/>
          <c:showBubbleSize val="0"/>
        </c:dLbls>
        <c:gapWidth val="105"/>
        <c:overlap val="-27"/>
        <c:axId val="327866840"/>
        <c:axId val="327857984"/>
      </c:barChart>
      <c:catAx>
        <c:axId val="32786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327857984"/>
        <c:crosses val="autoZero"/>
        <c:auto val="1"/>
        <c:lblAlgn val="ctr"/>
        <c:lblOffset val="100"/>
        <c:noMultiLvlLbl val="0"/>
      </c:catAx>
      <c:valAx>
        <c:axId val="32785798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668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eGovernment Benchmark 2021 - Source Data 01.xlsx]8. Indicator Graphs!PivotTable3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Biennial</a:t>
            </a:r>
            <a:r>
              <a:rPr lang="en-US" baseline="0"/>
              <a:t> average for selected indicator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solidFill>
          <a:ln>
            <a:noFill/>
          </a:ln>
          <a:effectLst/>
        </c:spPr>
        <c:marker>
          <c:symbol val="none"/>
        </c:marker>
      </c:pivotFmt>
      <c:pivotFmt>
        <c:idx val="5"/>
        <c:spPr>
          <a:solidFill>
            <a:schemeClr val="accent1">
              <a:lumMod val="50000"/>
            </a:schemeClr>
          </a:solidFill>
          <a:ln>
            <a:noFill/>
          </a:ln>
          <a:effectLst/>
        </c:spPr>
      </c:pivotFmt>
      <c:pivotFmt>
        <c:idx val="6"/>
        <c:spPr>
          <a:solidFill>
            <a:schemeClr val="accent1">
              <a:lumMod val="50000"/>
            </a:schemeClr>
          </a:solidFill>
          <a:ln>
            <a:noFill/>
          </a:ln>
          <a:effectLst/>
        </c:spPr>
      </c:pivotFmt>
      <c:pivotFmt>
        <c:idx val="7"/>
        <c:spPr>
          <a:solidFill>
            <a:schemeClr val="accent1"/>
          </a:solidFill>
          <a:ln>
            <a:noFill/>
          </a:ln>
          <a:effectLst/>
        </c:spPr>
        <c:marker>
          <c:symbol val="none"/>
        </c:marker>
      </c:pivotFmt>
      <c:pivotFmt>
        <c:idx val="8"/>
        <c:spPr>
          <a:solidFill>
            <a:schemeClr val="accent1">
              <a:lumMod val="50000"/>
            </a:schemeClr>
          </a:solidFill>
          <a:ln>
            <a:noFill/>
          </a:ln>
          <a:effectLst/>
        </c:spPr>
      </c:pivotFmt>
      <c:pivotFmt>
        <c:idx val="9"/>
        <c:spPr>
          <a:solidFill>
            <a:schemeClr val="accent1">
              <a:lumMod val="50000"/>
            </a:schemeClr>
          </a:solidFill>
          <a:ln>
            <a:noFill/>
          </a:ln>
          <a:effectLst/>
        </c:spPr>
      </c:pivotFmt>
      <c:pivotFmt>
        <c:idx val="10"/>
        <c:spPr>
          <a:solidFill>
            <a:schemeClr val="accent1"/>
          </a:solidFill>
          <a:ln>
            <a:noFill/>
          </a:ln>
          <a:effectLst/>
        </c:spPr>
        <c:marker>
          <c:symbol val="none"/>
        </c:marker>
      </c:pivotFmt>
      <c:pivotFmt>
        <c:idx val="11"/>
        <c:spPr>
          <a:solidFill>
            <a:schemeClr val="tx2"/>
          </a:solidFill>
          <a:ln>
            <a:noFill/>
          </a:ln>
          <a:effectLst/>
        </c:spPr>
      </c:pivotFmt>
      <c:pivotFmt>
        <c:idx val="12"/>
        <c:spPr>
          <a:solidFill>
            <a:schemeClr val="tx2"/>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a:noFill/>
          </a:ln>
          <a:effectLst/>
        </c:spPr>
      </c:pivotFmt>
      <c:pivotFmt>
        <c:idx val="15"/>
        <c:spPr>
          <a:solidFill>
            <a:schemeClr val="tx2"/>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2">
              <a:lumMod val="10000"/>
            </a:schemeClr>
          </a:solidFill>
          <a:ln>
            <a:noFill/>
          </a:ln>
          <a:effectLst/>
        </c:spPr>
      </c:pivotFmt>
      <c:pivotFmt>
        <c:idx val="18"/>
        <c:spPr>
          <a:solidFill>
            <a:schemeClr val="accent2"/>
          </a:solidFill>
          <a:ln>
            <a:noFill/>
          </a:ln>
          <a:effectLst/>
        </c:spPr>
      </c:pivotFmt>
      <c:pivotFmt>
        <c:idx val="19"/>
        <c:spPr>
          <a:solidFill>
            <a:schemeClr val="accent2">
              <a:lumMod val="50000"/>
            </a:schemeClr>
          </a:solidFill>
          <a:ln>
            <a:noFill/>
          </a:ln>
          <a:effectLst/>
        </c:spPr>
      </c:pivotFmt>
      <c:pivotFmt>
        <c:idx val="20"/>
        <c:spPr>
          <a:solidFill>
            <a:schemeClr val="accent2">
              <a:lumMod val="50000"/>
            </a:schemeClr>
          </a:solidFill>
          <a:ln>
            <a:noFill/>
          </a:ln>
          <a:effectLst/>
        </c:spPr>
      </c:pivotFmt>
      <c:pivotFmt>
        <c:idx val="21"/>
        <c:spPr>
          <a:solidFill>
            <a:schemeClr val="bg2">
              <a:lumMod val="1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50000"/>
            </a:schemeClr>
          </a:solidFill>
          <a:ln>
            <a:noFill/>
          </a:ln>
          <a:effectLst/>
        </c:spPr>
      </c:pivotFmt>
      <c:pivotFmt>
        <c:idx val="25"/>
        <c:spPr>
          <a:solidFill>
            <a:schemeClr val="accent2">
              <a:lumMod val="75000"/>
            </a:schemeClr>
          </a:solidFill>
          <a:ln>
            <a:noFill/>
          </a:ln>
          <a:effectLst/>
        </c:spPr>
      </c:pivotFmt>
      <c:pivotFmt>
        <c:idx val="26"/>
        <c:spPr>
          <a:solidFill>
            <a:srgbClr val="002060"/>
          </a:solidFill>
          <a:ln>
            <a:solidFill>
              <a:srgbClr val="002060"/>
            </a:solidFill>
          </a:ln>
          <a:effectLst/>
        </c:spPr>
      </c:pivotFmt>
      <c:pivotFmt>
        <c:idx val="27"/>
        <c:spPr>
          <a:solidFill>
            <a:schemeClr val="bg2">
              <a:lumMod val="50000"/>
            </a:schemeClr>
          </a:solidFill>
          <a:ln>
            <a:noFill/>
          </a:ln>
          <a:effectLst/>
        </c:spPr>
      </c:pivotFmt>
      <c:pivotFmt>
        <c:idx val="28"/>
        <c:spPr>
          <a:solidFill>
            <a:srgbClr val="002060"/>
          </a:solidFill>
          <a:ln>
            <a:noFill/>
          </a:ln>
          <a:effectLst/>
        </c:spPr>
      </c:pivotFmt>
      <c:pivotFmt>
        <c:idx val="29"/>
        <c:spPr>
          <a:solidFill>
            <a:schemeClr val="accent2">
              <a:lumMod val="75000"/>
            </a:schemeClr>
          </a:solidFill>
          <a:ln>
            <a:noFill/>
          </a:ln>
          <a:effectLst/>
        </c:spPr>
      </c:pivotFmt>
      <c:pivotFmt>
        <c:idx val="30"/>
        <c:spPr>
          <a:solidFill>
            <a:schemeClr val="bg2">
              <a:lumMod val="50000"/>
            </a:schemeClr>
          </a:solidFill>
          <a:ln>
            <a:solidFill>
              <a:schemeClr val="bg2">
                <a:lumMod val="50000"/>
              </a:schemeClr>
            </a:solidFill>
          </a:ln>
          <a:effectLst/>
        </c:spPr>
      </c:pivotFmt>
      <c:pivotFmt>
        <c:idx val="3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2060"/>
          </a:solidFill>
          <a:ln>
            <a:noFill/>
          </a:ln>
          <a:effectLst/>
        </c:spPr>
      </c:pivotFmt>
      <c:pivotFmt>
        <c:idx val="33"/>
        <c:spPr>
          <a:solidFill>
            <a:srgbClr val="002060"/>
          </a:solidFill>
          <a:ln>
            <a:noFill/>
          </a:ln>
          <a:effectLst/>
        </c:spPr>
      </c:pivotFmt>
      <c:pivotFmt>
        <c:idx val="3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rgbClr val="002060"/>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solidFill>
            <a:schemeClr val="tx2"/>
          </a:solidFill>
          <a:ln>
            <a:noFill/>
          </a:ln>
          <a:effectLst/>
        </c:spPr>
      </c:pivotFmt>
      <c:pivotFmt>
        <c:idx val="42"/>
        <c:spPr>
          <a:solidFill>
            <a:schemeClr val="tx2"/>
          </a:solidFill>
          <a:ln>
            <a:noFill/>
          </a:ln>
          <a:effectLst/>
        </c:spPr>
      </c:pivotFmt>
    </c:pivotFmts>
    <c:plotArea>
      <c:layout>
        <c:manualLayout>
          <c:layoutTarget val="inner"/>
          <c:xMode val="edge"/>
          <c:yMode val="edge"/>
          <c:x val="4.8711231425128482E-2"/>
          <c:y val="0.17757854038736962"/>
          <c:w val="0.93613501656770448"/>
          <c:h val="0.62017963816477872"/>
        </c:manualLayout>
      </c:layout>
      <c:barChart>
        <c:barDir val="col"/>
        <c:grouping val="clustered"/>
        <c:varyColors val="0"/>
        <c:ser>
          <c:idx val="0"/>
          <c:order val="0"/>
          <c:tx>
            <c:strRef>
              <c:f>'8. Indicator Graphs'!$C$36</c:f>
              <c:strCache>
                <c:ptCount val="1"/>
                <c:pt idx="0">
                  <c:v>Total</c:v>
                </c:pt>
              </c:strCache>
            </c:strRef>
          </c:tx>
          <c:spPr>
            <a:solidFill>
              <a:schemeClr val="accent1"/>
            </a:solidFill>
            <a:ln>
              <a:noFill/>
            </a:ln>
            <a:effectLst/>
          </c:spPr>
          <c:invertIfNegative val="0"/>
          <c:dPt>
            <c:idx val="16"/>
            <c:invertIfNegative val="0"/>
            <c:bubble3D val="0"/>
            <c:spPr>
              <a:solidFill>
                <a:schemeClr val="tx2"/>
              </a:solidFill>
              <a:ln>
                <a:noFill/>
              </a:ln>
              <a:effectLst/>
            </c:spPr>
            <c:extLst>
              <c:ext xmlns:c16="http://schemas.microsoft.com/office/drawing/2014/chart" uri="{C3380CC4-5D6E-409C-BE32-E72D297353CC}">
                <c16:uniqueId val="{0000000B-CFC8-4A28-A1B1-64CBBDBF85E9}"/>
              </c:ext>
            </c:extLst>
          </c:dPt>
          <c:dPt>
            <c:idx val="19"/>
            <c:invertIfNegative val="0"/>
            <c:bubble3D val="0"/>
            <c:extLst>
              <c:ext xmlns:c16="http://schemas.microsoft.com/office/drawing/2014/chart" uri="{C3380CC4-5D6E-409C-BE32-E72D297353CC}">
                <c16:uniqueId val="{0000000C-CFC8-4A28-A1B1-64CBBDBF85E9}"/>
              </c:ext>
            </c:extLst>
          </c:dPt>
          <c:dPt>
            <c:idx val="20"/>
            <c:invertIfNegative val="0"/>
            <c:bubble3D val="0"/>
            <c:spPr>
              <a:solidFill>
                <a:schemeClr val="tx2"/>
              </a:solidFill>
              <a:ln>
                <a:noFill/>
              </a:ln>
              <a:effectLst/>
            </c:spPr>
            <c:extLst>
              <c:ext xmlns:c16="http://schemas.microsoft.com/office/drawing/2014/chart" uri="{C3380CC4-5D6E-409C-BE32-E72D297353CC}">
                <c16:uniqueId val="{00000003-9F4C-4860-BDC2-D3D4E74ABC26}"/>
              </c:ext>
            </c:extLst>
          </c:dPt>
          <c:dPt>
            <c:idx val="22"/>
            <c:invertIfNegative val="0"/>
            <c:bubble3D val="0"/>
            <c:extLst>
              <c:ext xmlns:c16="http://schemas.microsoft.com/office/drawing/2014/chart" uri="{C3380CC4-5D6E-409C-BE32-E72D297353CC}">
                <c16:uniqueId val="{00000005-9F4C-4860-BDC2-D3D4E74ABC2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'8. Indicator Graphs'!$B$37:$B$74</c:f>
              <c:strCache>
                <c:ptCount val="38"/>
                <c:pt idx="0">
                  <c:v>MT</c:v>
                </c:pt>
                <c:pt idx="1">
                  <c:v>EE</c:v>
                </c:pt>
                <c:pt idx="2">
                  <c:v>DK</c:v>
                </c:pt>
                <c:pt idx="3">
                  <c:v>FI</c:v>
                </c:pt>
                <c:pt idx="4">
                  <c:v>LU</c:v>
                </c:pt>
                <c:pt idx="5">
                  <c:v>AT</c:v>
                </c:pt>
                <c:pt idx="6">
                  <c:v>IS</c:v>
                </c:pt>
                <c:pt idx="7">
                  <c:v>PT</c:v>
                </c:pt>
                <c:pt idx="8">
                  <c:v>NL</c:v>
                </c:pt>
                <c:pt idx="9">
                  <c:v>LV</c:v>
                </c:pt>
                <c:pt idx="10">
                  <c:v>NO</c:v>
                </c:pt>
                <c:pt idx="11">
                  <c:v>LT</c:v>
                </c:pt>
                <c:pt idx="12">
                  <c:v>ES</c:v>
                </c:pt>
                <c:pt idx="13">
                  <c:v>SE</c:v>
                </c:pt>
                <c:pt idx="14">
                  <c:v>BE</c:v>
                </c:pt>
                <c:pt idx="15">
                  <c:v>FR</c:v>
                </c:pt>
                <c:pt idx="16">
                  <c:v>EU27</c:v>
                </c:pt>
                <c:pt idx="17">
                  <c:v>IE</c:v>
                </c:pt>
                <c:pt idx="18">
                  <c:v>SI</c:v>
                </c:pt>
                <c:pt idx="19">
                  <c:v>UK</c:v>
                </c:pt>
                <c:pt idx="20">
                  <c:v>EU27+</c:v>
                </c:pt>
                <c:pt idx="21">
                  <c:v>TR</c:v>
                </c:pt>
                <c:pt idx="22">
                  <c:v>IT</c:v>
                </c:pt>
                <c:pt idx="23">
                  <c:v>HU</c:v>
                </c:pt>
                <c:pt idx="24">
                  <c:v>CZ</c:v>
                </c:pt>
                <c:pt idx="25">
                  <c:v>DE</c:v>
                </c:pt>
                <c:pt idx="26">
                  <c:v>SK</c:v>
                </c:pt>
                <c:pt idx="27">
                  <c:v>HR</c:v>
                </c:pt>
                <c:pt idx="28">
                  <c:v>BG</c:v>
                </c:pt>
                <c:pt idx="29">
                  <c:v>PL</c:v>
                </c:pt>
                <c:pt idx="30">
                  <c:v>CY</c:v>
                </c:pt>
                <c:pt idx="31">
                  <c:v>CH</c:v>
                </c:pt>
                <c:pt idx="32">
                  <c:v>EL</c:v>
                </c:pt>
                <c:pt idx="33">
                  <c:v>RS</c:v>
                </c:pt>
                <c:pt idx="34">
                  <c:v>AL</c:v>
                </c:pt>
                <c:pt idx="35">
                  <c:v>RO</c:v>
                </c:pt>
                <c:pt idx="36">
                  <c:v>MK</c:v>
                </c:pt>
                <c:pt idx="37">
                  <c:v>ME</c:v>
                </c:pt>
              </c:strCache>
            </c:strRef>
          </c:cat>
          <c:val>
            <c:numRef>
              <c:f>'8. Indicator Graphs'!$C$37:$C$74</c:f>
              <c:numCache>
                <c:formatCode>0.0</c:formatCode>
                <c:ptCount val="38"/>
                <c:pt idx="0">
                  <c:v>96.261956431878303</c:v>
                </c:pt>
                <c:pt idx="1">
                  <c:v>91.631697757227897</c:v>
                </c:pt>
                <c:pt idx="2">
                  <c:v>85.403228339947091</c:v>
                </c:pt>
                <c:pt idx="3">
                  <c:v>84.650784350198421</c:v>
                </c:pt>
                <c:pt idx="4">
                  <c:v>84.347407249937007</c:v>
                </c:pt>
                <c:pt idx="5">
                  <c:v>84.108286584309639</c:v>
                </c:pt>
                <c:pt idx="6">
                  <c:v>83.821045327853355</c:v>
                </c:pt>
                <c:pt idx="7">
                  <c:v>82.273356501165267</c:v>
                </c:pt>
                <c:pt idx="8">
                  <c:v>81.974469423185923</c:v>
                </c:pt>
                <c:pt idx="9">
                  <c:v>81.732252053020275</c:v>
                </c:pt>
                <c:pt idx="10">
                  <c:v>80.899990256519274</c:v>
                </c:pt>
                <c:pt idx="11">
                  <c:v>80.674709614748664</c:v>
                </c:pt>
                <c:pt idx="12">
                  <c:v>77.800118840939149</c:v>
                </c:pt>
                <c:pt idx="13">
                  <c:v>75.442175099206352</c:v>
                </c:pt>
                <c:pt idx="14">
                  <c:v>71.665799644510571</c:v>
                </c:pt>
                <c:pt idx="15">
                  <c:v>71.612915426587293</c:v>
                </c:pt>
                <c:pt idx="16">
                  <c:v>71.355184575603033</c:v>
                </c:pt>
                <c:pt idx="17">
                  <c:v>69.463361166225752</c:v>
                </c:pt>
                <c:pt idx="18">
                  <c:v>69.149781608245149</c:v>
                </c:pt>
                <c:pt idx="19">
                  <c:v>69.029104318231916</c:v>
                </c:pt>
                <c:pt idx="20">
                  <c:v>68.039641028963175</c:v>
                </c:pt>
                <c:pt idx="21">
                  <c:v>65.688182867262398</c:v>
                </c:pt>
                <c:pt idx="22">
                  <c:v>64.443509381091616</c:v>
                </c:pt>
                <c:pt idx="23">
                  <c:v>63.32751851898167</c:v>
                </c:pt>
                <c:pt idx="24">
                  <c:v>62.734417369378306</c:v>
                </c:pt>
                <c:pt idx="25">
                  <c:v>62.111379319332499</c:v>
                </c:pt>
                <c:pt idx="26">
                  <c:v>60.610298338085229</c:v>
                </c:pt>
                <c:pt idx="27">
                  <c:v>60.598864293981485</c:v>
                </c:pt>
                <c:pt idx="28">
                  <c:v>59.815879873887688</c:v>
                </c:pt>
                <c:pt idx="29">
                  <c:v>58.048668390967492</c:v>
                </c:pt>
                <c:pt idx="30">
                  <c:v>54.440505705487325</c:v>
                </c:pt>
                <c:pt idx="31">
                  <c:v>52.347408861634122</c:v>
                </c:pt>
                <c:pt idx="32">
                  <c:v>52.185029880007562</c:v>
                </c:pt>
                <c:pt idx="33">
                  <c:v>49.823410382583873</c:v>
                </c:pt>
                <c:pt idx="34">
                  <c:v>46.670532958553792</c:v>
                </c:pt>
                <c:pt idx="35">
                  <c:v>40.081612378747792</c:v>
                </c:pt>
                <c:pt idx="36">
                  <c:v>37.509605202034521</c:v>
                </c:pt>
                <c:pt idx="37">
                  <c:v>37.047813326719577</c:v>
                </c:pt>
              </c:numCache>
            </c:numRef>
          </c:val>
          <c:extLst>
            <c:ext xmlns:c16="http://schemas.microsoft.com/office/drawing/2014/chart" uri="{C3380CC4-5D6E-409C-BE32-E72D297353CC}">
              <c16:uniqueId val="{00000008-CFC8-4A28-A1B1-64CBBDBF85E9}"/>
            </c:ext>
          </c:extLst>
        </c:ser>
        <c:dLbls>
          <c:showLegendKey val="0"/>
          <c:showVal val="0"/>
          <c:showCatName val="0"/>
          <c:showSerName val="0"/>
          <c:showPercent val="0"/>
          <c:showBubbleSize val="0"/>
        </c:dLbls>
        <c:gapWidth val="97"/>
        <c:overlap val="-27"/>
        <c:axId val="492570408"/>
        <c:axId val="492556304"/>
      </c:barChart>
      <c:catAx>
        <c:axId val="49257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2556304"/>
        <c:crosses val="autoZero"/>
        <c:auto val="1"/>
        <c:lblAlgn val="ctr"/>
        <c:lblOffset val="100"/>
        <c:noMultiLvlLbl val="1"/>
      </c:catAx>
      <c:valAx>
        <c:axId val="4925563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92570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verticalDpi="0"/>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1196975</xdr:colOff>
      <xdr:row>58</xdr:row>
      <xdr:rowOff>134770</xdr:rowOff>
    </xdr:from>
    <xdr:to>
      <xdr:col>3</xdr:col>
      <xdr:colOff>2276975</xdr:colOff>
      <xdr:row>62</xdr:row>
      <xdr:rowOff>47024</xdr:rowOff>
    </xdr:to>
    <xdr:pic>
      <xdr:nvPicPr>
        <xdr:cNvPr id="2" name="Picture 1">
          <a:extLst>
            <a:ext uri="{FF2B5EF4-FFF2-40B4-BE49-F238E27FC236}">
              <a16:creationId xmlns:a16="http://schemas.microsoft.com/office/drawing/2014/main" id="{BEB0B4F8-166F-49BB-AA77-A99097B2AC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4175" y="14650870"/>
          <a:ext cx="1080000" cy="559954"/>
        </a:xfrm>
        <a:prstGeom prst="rect">
          <a:avLst/>
        </a:prstGeom>
      </xdr:spPr>
    </xdr:pic>
    <xdr:clientData/>
  </xdr:twoCellAnchor>
  <xdr:twoCellAnchor>
    <xdr:from>
      <xdr:col>3</xdr:col>
      <xdr:colOff>2365375</xdr:colOff>
      <xdr:row>59</xdr:row>
      <xdr:rowOff>27822</xdr:rowOff>
    </xdr:from>
    <xdr:to>
      <xdr:col>3</xdr:col>
      <xdr:colOff>3445375</xdr:colOff>
      <xdr:row>61</xdr:row>
      <xdr:rowOff>153972</xdr:rowOff>
    </xdr:to>
    <xdr:pic>
      <xdr:nvPicPr>
        <xdr:cNvPr id="3" name="Picture 15">
          <a:extLst>
            <a:ext uri="{FF2B5EF4-FFF2-40B4-BE49-F238E27FC236}">
              <a16:creationId xmlns:a16="http://schemas.microsoft.com/office/drawing/2014/main" id="{7CF579FB-C546-415B-8F15-6CC6967F993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22575" y="14705847"/>
          <a:ext cx="1080000" cy="45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3533774</xdr:colOff>
      <xdr:row>59</xdr:row>
      <xdr:rowOff>9526</xdr:rowOff>
    </xdr:from>
    <xdr:to>
      <xdr:col>3</xdr:col>
      <xdr:colOff>4613774</xdr:colOff>
      <xdr:row>62</xdr:row>
      <xdr:rowOff>10344</xdr:rowOff>
    </xdr:to>
    <xdr:pic>
      <xdr:nvPicPr>
        <xdr:cNvPr id="4" name="Picture 21">
          <a:extLst>
            <a:ext uri="{FF2B5EF4-FFF2-40B4-BE49-F238E27FC236}">
              <a16:creationId xmlns:a16="http://schemas.microsoft.com/office/drawing/2014/main" id="{366120C2-EA8A-4ABC-BD4D-ED60B70015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90974" y="14687551"/>
          <a:ext cx="1080000" cy="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28575</xdr:colOff>
      <xdr:row>59</xdr:row>
      <xdr:rowOff>148603</xdr:rowOff>
    </xdr:from>
    <xdr:to>
      <xdr:col>3</xdr:col>
      <xdr:colOff>1108575</xdr:colOff>
      <xdr:row>61</xdr:row>
      <xdr:rowOff>33192</xdr:rowOff>
    </xdr:to>
    <xdr:grpSp>
      <xdr:nvGrpSpPr>
        <xdr:cNvPr id="5" name="Group 4">
          <a:extLst>
            <a:ext uri="{FF2B5EF4-FFF2-40B4-BE49-F238E27FC236}">
              <a16:creationId xmlns:a16="http://schemas.microsoft.com/office/drawing/2014/main" id="{B19E2BDD-6AA5-4A93-8C65-268E22AB5C6D}"/>
            </a:ext>
          </a:extLst>
        </xdr:cNvPr>
        <xdr:cNvGrpSpPr>
          <a:grpSpLocks noChangeAspect="1"/>
        </xdr:cNvGrpSpPr>
      </xdr:nvGrpSpPr>
      <xdr:grpSpPr>
        <a:xfrm>
          <a:off x="447675" y="12486653"/>
          <a:ext cx="1080000" cy="202089"/>
          <a:chOff x="0" y="0"/>
          <a:chExt cx="5354637" cy="1193801"/>
        </a:xfrm>
      </xdr:grpSpPr>
      <xdr:sp macro="" textlink="">
        <xdr:nvSpPr>
          <xdr:cNvPr id="6" name="Freeform 11">
            <a:extLst>
              <a:ext uri="{FF2B5EF4-FFF2-40B4-BE49-F238E27FC236}">
                <a16:creationId xmlns:a16="http://schemas.microsoft.com/office/drawing/2014/main" id="{FADBE832-CE9E-4BD2-9594-0F0DE873224F}"/>
              </a:ext>
            </a:extLst>
          </xdr:cNvPr>
          <xdr:cNvSpPr>
            <a:spLocks/>
          </xdr:cNvSpPr>
        </xdr:nvSpPr>
        <xdr:spPr bwMode="auto">
          <a:xfrm>
            <a:off x="4735512" y="365125"/>
            <a:ext cx="619125" cy="503238"/>
          </a:xfrm>
          <a:custGeom>
            <a:avLst/>
            <a:gdLst/>
            <a:ahLst/>
            <a:cxnLst>
              <a:cxn ang="0">
                <a:pos x="125" y="107"/>
              </a:cxn>
              <a:cxn ang="0">
                <a:pos x="189" y="43"/>
              </a:cxn>
              <a:cxn ang="0">
                <a:pos x="142" y="0"/>
              </a:cxn>
              <a:cxn ang="0">
                <a:pos x="50" y="99"/>
              </a:cxn>
              <a:cxn ang="0">
                <a:pos x="0" y="144"/>
              </a:cxn>
              <a:cxn ang="0">
                <a:pos x="37" y="154"/>
              </a:cxn>
              <a:cxn ang="0">
                <a:pos x="125" y="125"/>
              </a:cxn>
              <a:cxn ang="0">
                <a:pos x="81" y="85"/>
              </a:cxn>
              <a:cxn ang="0">
                <a:pos x="125" y="107"/>
              </a:cxn>
            </a:cxnLst>
            <a:rect l="0" t="0" r="r" b="b"/>
            <a:pathLst>
              <a:path w="189" h="154">
                <a:moveTo>
                  <a:pt x="125" y="107"/>
                </a:moveTo>
                <a:cubicBezTo>
                  <a:pt x="161" y="107"/>
                  <a:pt x="188" y="78"/>
                  <a:pt x="189" y="43"/>
                </a:cubicBezTo>
                <a:cubicBezTo>
                  <a:pt x="186" y="28"/>
                  <a:pt x="181" y="0"/>
                  <a:pt x="142" y="0"/>
                </a:cubicBezTo>
                <a:cubicBezTo>
                  <a:pt x="99" y="0"/>
                  <a:pt x="84" y="60"/>
                  <a:pt x="50" y="99"/>
                </a:cubicBezTo>
                <a:cubicBezTo>
                  <a:pt x="47" y="121"/>
                  <a:pt x="26" y="140"/>
                  <a:pt x="0" y="144"/>
                </a:cubicBezTo>
                <a:cubicBezTo>
                  <a:pt x="6" y="150"/>
                  <a:pt x="20" y="154"/>
                  <a:pt x="37" y="154"/>
                </a:cubicBezTo>
                <a:cubicBezTo>
                  <a:pt x="68" y="154"/>
                  <a:pt x="106" y="145"/>
                  <a:pt x="125" y="125"/>
                </a:cubicBezTo>
                <a:cubicBezTo>
                  <a:pt x="99" y="126"/>
                  <a:pt x="82" y="109"/>
                  <a:pt x="81" y="85"/>
                </a:cubicBezTo>
                <a:cubicBezTo>
                  <a:pt x="93" y="101"/>
                  <a:pt x="108" y="107"/>
                  <a:pt x="125" y="107"/>
                </a:cubicBezTo>
              </a:path>
            </a:pathLst>
          </a:custGeom>
          <a:solidFill>
            <a:srgbClr val="12ABDB"/>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7" name="Freeform 12">
            <a:extLst>
              <a:ext uri="{FF2B5EF4-FFF2-40B4-BE49-F238E27FC236}">
                <a16:creationId xmlns:a16="http://schemas.microsoft.com/office/drawing/2014/main" id="{FC3FA036-F49D-4A27-BD27-D39423B08994}"/>
              </a:ext>
            </a:extLst>
          </xdr:cNvPr>
          <xdr:cNvSpPr>
            <a:spLocks noEditPoints="1"/>
          </xdr:cNvSpPr>
        </xdr:nvSpPr>
        <xdr:spPr bwMode="auto">
          <a:xfrm>
            <a:off x="0" y="17463"/>
            <a:ext cx="4352925" cy="1176338"/>
          </a:xfrm>
          <a:custGeom>
            <a:avLst/>
            <a:gdLst/>
            <a:ahLst/>
            <a:cxnLst>
              <a:cxn ang="0">
                <a:pos x="1281" y="86"/>
              </a:cxn>
              <a:cxn ang="0">
                <a:pos x="1240" y="210"/>
              </a:cxn>
              <a:cxn ang="0">
                <a:pos x="1122" y="182"/>
              </a:cxn>
              <a:cxn ang="0">
                <a:pos x="1121" y="104"/>
              </a:cxn>
              <a:cxn ang="0">
                <a:pos x="1061" y="211"/>
              </a:cxn>
              <a:cxn ang="0">
                <a:pos x="1007" y="84"/>
              </a:cxn>
              <a:cxn ang="0">
                <a:pos x="924" y="86"/>
              </a:cxn>
              <a:cxn ang="0">
                <a:pos x="830" y="72"/>
              </a:cxn>
              <a:cxn ang="0">
                <a:pos x="781" y="160"/>
              </a:cxn>
              <a:cxn ang="0">
                <a:pos x="756" y="81"/>
              </a:cxn>
              <a:cxn ang="0">
                <a:pos x="666" y="200"/>
              </a:cxn>
              <a:cxn ang="0">
                <a:pos x="677" y="82"/>
              </a:cxn>
              <a:cxn ang="0">
                <a:pos x="628" y="196"/>
              </a:cxn>
              <a:cxn ang="0">
                <a:pos x="585" y="113"/>
              </a:cxn>
              <a:cxn ang="0">
                <a:pos x="527" y="198"/>
              </a:cxn>
              <a:cxn ang="0">
                <a:pos x="586" y="102"/>
              </a:cxn>
              <a:cxn ang="0">
                <a:pos x="493" y="118"/>
              </a:cxn>
              <a:cxn ang="0">
                <a:pos x="454" y="147"/>
              </a:cxn>
              <a:cxn ang="0">
                <a:pos x="368" y="111"/>
              </a:cxn>
              <a:cxn ang="0">
                <a:pos x="335" y="90"/>
              </a:cxn>
              <a:cxn ang="0">
                <a:pos x="309" y="215"/>
              </a:cxn>
              <a:cxn ang="0">
                <a:pos x="280" y="124"/>
              </a:cxn>
              <a:cxn ang="0">
                <a:pos x="224" y="211"/>
              </a:cxn>
              <a:cxn ang="0">
                <a:pos x="286" y="113"/>
              </a:cxn>
              <a:cxn ang="0">
                <a:pos x="182" y="145"/>
              </a:cxn>
              <a:cxn ang="0">
                <a:pos x="39" y="128"/>
              </a:cxn>
              <a:cxn ang="0">
                <a:pos x="136" y="72"/>
              </a:cxn>
              <a:cxn ang="0">
                <a:pos x="109" y="0"/>
              </a:cxn>
              <a:cxn ang="0">
                <a:pos x="90" y="249"/>
              </a:cxn>
              <a:cxn ang="0">
                <a:pos x="218" y="238"/>
              </a:cxn>
              <a:cxn ang="0">
                <a:pos x="306" y="238"/>
              </a:cxn>
              <a:cxn ang="0">
                <a:pos x="377" y="337"/>
              </a:cxn>
              <a:cxn ang="0">
                <a:pos x="404" y="109"/>
              </a:cxn>
              <a:cxn ang="0">
                <a:pos x="420" y="182"/>
              </a:cxn>
              <a:cxn ang="0">
                <a:pos x="392" y="239"/>
              </a:cxn>
              <a:cxn ang="0">
                <a:pos x="480" y="160"/>
              </a:cxn>
              <a:cxn ang="0">
                <a:pos x="519" y="227"/>
              </a:cxn>
              <a:cxn ang="0">
                <a:pos x="564" y="226"/>
              </a:cxn>
              <a:cxn ang="0">
                <a:pos x="526" y="359"/>
              </a:cxn>
              <a:cxn ang="0">
                <a:pos x="639" y="214"/>
              </a:cxn>
              <a:cxn ang="0">
                <a:pos x="758" y="189"/>
              </a:cxn>
              <a:cxn ang="0">
                <a:pos x="829" y="111"/>
              </a:cxn>
              <a:cxn ang="0">
                <a:pos x="920" y="128"/>
              </a:cxn>
              <a:cxn ang="0">
                <a:pos x="1010" y="176"/>
              </a:cxn>
              <a:cxn ang="0">
                <a:pos x="1097" y="200"/>
              </a:cxn>
              <a:cxn ang="0">
                <a:pos x="1174" y="112"/>
              </a:cxn>
              <a:cxn ang="0">
                <a:pos x="1274" y="196"/>
              </a:cxn>
              <a:cxn ang="0">
                <a:pos x="1328" y="227"/>
              </a:cxn>
              <a:cxn ang="0">
                <a:pos x="528" y="335"/>
              </a:cxn>
              <a:cxn ang="0">
                <a:pos x="564" y="248"/>
              </a:cxn>
              <a:cxn ang="0">
                <a:pos x="674" y="105"/>
              </a:cxn>
              <a:cxn ang="0">
                <a:pos x="655" y="181"/>
              </a:cxn>
            </a:cxnLst>
            <a:rect l="0" t="0" r="r" b="b"/>
            <a:pathLst>
              <a:path w="1328" h="359">
                <a:moveTo>
                  <a:pt x="1295" y="118"/>
                </a:moveTo>
                <a:cubicBezTo>
                  <a:pt x="1295" y="99"/>
                  <a:pt x="1294" y="86"/>
                  <a:pt x="1281" y="86"/>
                </a:cubicBezTo>
                <a:cubicBezTo>
                  <a:pt x="1275" y="86"/>
                  <a:pt x="1273" y="87"/>
                  <a:pt x="1268" y="89"/>
                </a:cubicBezTo>
                <a:cubicBezTo>
                  <a:pt x="1272" y="153"/>
                  <a:pt x="1258" y="210"/>
                  <a:pt x="1240" y="210"/>
                </a:cubicBezTo>
                <a:cubicBezTo>
                  <a:pt x="1217" y="210"/>
                  <a:pt x="1228" y="72"/>
                  <a:pt x="1179" y="72"/>
                </a:cubicBezTo>
                <a:cubicBezTo>
                  <a:pt x="1133" y="72"/>
                  <a:pt x="1127" y="182"/>
                  <a:pt x="1122" y="182"/>
                </a:cubicBezTo>
                <a:cubicBezTo>
                  <a:pt x="1118" y="182"/>
                  <a:pt x="1118" y="153"/>
                  <a:pt x="1118" y="131"/>
                </a:cubicBezTo>
                <a:cubicBezTo>
                  <a:pt x="1120" y="120"/>
                  <a:pt x="1121" y="111"/>
                  <a:pt x="1121" y="104"/>
                </a:cubicBezTo>
                <a:cubicBezTo>
                  <a:pt x="1121" y="93"/>
                  <a:pt x="1117" y="76"/>
                  <a:pt x="1093" y="84"/>
                </a:cubicBezTo>
                <a:cubicBezTo>
                  <a:pt x="1094" y="163"/>
                  <a:pt x="1078" y="211"/>
                  <a:pt x="1061" y="211"/>
                </a:cubicBezTo>
                <a:cubicBezTo>
                  <a:pt x="1035" y="211"/>
                  <a:pt x="1034" y="139"/>
                  <a:pt x="1034" y="120"/>
                </a:cubicBezTo>
                <a:cubicBezTo>
                  <a:pt x="1034" y="101"/>
                  <a:pt x="1036" y="75"/>
                  <a:pt x="1007" y="84"/>
                </a:cubicBezTo>
                <a:cubicBezTo>
                  <a:pt x="1003" y="153"/>
                  <a:pt x="985" y="204"/>
                  <a:pt x="974" y="204"/>
                </a:cubicBezTo>
                <a:cubicBezTo>
                  <a:pt x="957" y="204"/>
                  <a:pt x="960" y="86"/>
                  <a:pt x="924" y="86"/>
                </a:cubicBezTo>
                <a:cubicBezTo>
                  <a:pt x="891" y="86"/>
                  <a:pt x="881" y="198"/>
                  <a:pt x="874" y="198"/>
                </a:cubicBezTo>
                <a:cubicBezTo>
                  <a:pt x="861" y="198"/>
                  <a:pt x="877" y="72"/>
                  <a:pt x="830" y="72"/>
                </a:cubicBezTo>
                <a:cubicBezTo>
                  <a:pt x="805" y="72"/>
                  <a:pt x="795" y="114"/>
                  <a:pt x="785" y="161"/>
                </a:cubicBezTo>
                <a:cubicBezTo>
                  <a:pt x="784" y="170"/>
                  <a:pt x="782" y="171"/>
                  <a:pt x="781" y="160"/>
                </a:cubicBezTo>
                <a:cubicBezTo>
                  <a:pt x="781" y="152"/>
                  <a:pt x="781" y="142"/>
                  <a:pt x="781" y="134"/>
                </a:cubicBezTo>
                <a:cubicBezTo>
                  <a:pt x="793" y="86"/>
                  <a:pt x="778" y="69"/>
                  <a:pt x="756" y="81"/>
                </a:cubicBezTo>
                <a:cubicBezTo>
                  <a:pt x="763" y="169"/>
                  <a:pt x="723" y="212"/>
                  <a:pt x="692" y="212"/>
                </a:cubicBezTo>
                <a:cubicBezTo>
                  <a:pt x="681" y="212"/>
                  <a:pt x="672" y="207"/>
                  <a:pt x="666" y="200"/>
                </a:cubicBezTo>
                <a:cubicBezTo>
                  <a:pt x="703" y="177"/>
                  <a:pt x="719" y="151"/>
                  <a:pt x="719" y="126"/>
                </a:cubicBezTo>
                <a:cubicBezTo>
                  <a:pt x="719" y="98"/>
                  <a:pt x="704" y="82"/>
                  <a:pt x="677" y="82"/>
                </a:cubicBezTo>
                <a:cubicBezTo>
                  <a:pt x="640" y="82"/>
                  <a:pt x="620" y="120"/>
                  <a:pt x="620" y="152"/>
                </a:cubicBezTo>
                <a:cubicBezTo>
                  <a:pt x="620" y="169"/>
                  <a:pt x="623" y="184"/>
                  <a:pt x="628" y="196"/>
                </a:cubicBezTo>
                <a:cubicBezTo>
                  <a:pt x="616" y="202"/>
                  <a:pt x="604" y="207"/>
                  <a:pt x="593" y="212"/>
                </a:cubicBezTo>
                <a:cubicBezTo>
                  <a:pt x="592" y="179"/>
                  <a:pt x="588" y="145"/>
                  <a:pt x="585" y="113"/>
                </a:cubicBezTo>
                <a:cubicBezTo>
                  <a:pt x="566" y="107"/>
                  <a:pt x="560" y="117"/>
                  <a:pt x="559" y="134"/>
                </a:cubicBezTo>
                <a:cubicBezTo>
                  <a:pt x="555" y="174"/>
                  <a:pt x="540" y="198"/>
                  <a:pt x="527" y="198"/>
                </a:cubicBezTo>
                <a:cubicBezTo>
                  <a:pt x="518" y="198"/>
                  <a:pt x="512" y="186"/>
                  <a:pt x="511" y="174"/>
                </a:cubicBezTo>
                <a:cubicBezTo>
                  <a:pt x="507" y="110"/>
                  <a:pt x="559" y="92"/>
                  <a:pt x="586" y="102"/>
                </a:cubicBezTo>
                <a:cubicBezTo>
                  <a:pt x="592" y="88"/>
                  <a:pt x="585" y="77"/>
                  <a:pt x="561" y="77"/>
                </a:cubicBezTo>
                <a:cubicBezTo>
                  <a:pt x="531" y="77"/>
                  <a:pt x="509" y="95"/>
                  <a:pt x="493" y="118"/>
                </a:cubicBezTo>
                <a:cubicBezTo>
                  <a:pt x="482" y="134"/>
                  <a:pt x="470" y="145"/>
                  <a:pt x="453" y="158"/>
                </a:cubicBezTo>
                <a:cubicBezTo>
                  <a:pt x="454" y="154"/>
                  <a:pt x="454" y="150"/>
                  <a:pt x="454" y="147"/>
                </a:cubicBezTo>
                <a:cubicBezTo>
                  <a:pt x="454" y="102"/>
                  <a:pt x="430" y="82"/>
                  <a:pt x="406" y="82"/>
                </a:cubicBezTo>
                <a:cubicBezTo>
                  <a:pt x="387" y="82"/>
                  <a:pt x="375" y="94"/>
                  <a:pt x="368" y="111"/>
                </a:cubicBezTo>
                <a:cubicBezTo>
                  <a:pt x="366" y="94"/>
                  <a:pt x="363" y="86"/>
                  <a:pt x="353" y="86"/>
                </a:cubicBezTo>
                <a:cubicBezTo>
                  <a:pt x="348" y="86"/>
                  <a:pt x="342" y="87"/>
                  <a:pt x="335" y="90"/>
                </a:cubicBezTo>
                <a:cubicBezTo>
                  <a:pt x="338" y="100"/>
                  <a:pt x="340" y="122"/>
                  <a:pt x="340" y="137"/>
                </a:cubicBezTo>
                <a:cubicBezTo>
                  <a:pt x="340" y="191"/>
                  <a:pt x="324" y="215"/>
                  <a:pt x="309" y="215"/>
                </a:cubicBezTo>
                <a:cubicBezTo>
                  <a:pt x="292" y="215"/>
                  <a:pt x="290" y="151"/>
                  <a:pt x="288" y="126"/>
                </a:cubicBezTo>
                <a:cubicBezTo>
                  <a:pt x="286" y="125"/>
                  <a:pt x="284" y="124"/>
                  <a:pt x="280" y="124"/>
                </a:cubicBezTo>
                <a:cubicBezTo>
                  <a:pt x="264" y="124"/>
                  <a:pt x="262" y="145"/>
                  <a:pt x="259" y="164"/>
                </a:cubicBezTo>
                <a:cubicBezTo>
                  <a:pt x="254" y="185"/>
                  <a:pt x="242" y="211"/>
                  <a:pt x="224" y="211"/>
                </a:cubicBezTo>
                <a:cubicBezTo>
                  <a:pt x="214" y="211"/>
                  <a:pt x="207" y="201"/>
                  <a:pt x="206" y="182"/>
                </a:cubicBezTo>
                <a:cubicBezTo>
                  <a:pt x="204" y="144"/>
                  <a:pt x="236" y="99"/>
                  <a:pt x="286" y="113"/>
                </a:cubicBezTo>
                <a:cubicBezTo>
                  <a:pt x="292" y="98"/>
                  <a:pt x="282" y="86"/>
                  <a:pt x="261" y="86"/>
                </a:cubicBezTo>
                <a:cubicBezTo>
                  <a:pt x="225" y="86"/>
                  <a:pt x="195" y="113"/>
                  <a:pt x="182" y="145"/>
                </a:cubicBezTo>
                <a:cubicBezTo>
                  <a:pt x="169" y="175"/>
                  <a:pt x="145" y="218"/>
                  <a:pt x="98" y="218"/>
                </a:cubicBezTo>
                <a:cubicBezTo>
                  <a:pt x="65" y="218"/>
                  <a:pt x="39" y="189"/>
                  <a:pt x="39" y="128"/>
                </a:cubicBezTo>
                <a:cubicBezTo>
                  <a:pt x="39" y="75"/>
                  <a:pt x="72" y="25"/>
                  <a:pt x="108" y="25"/>
                </a:cubicBezTo>
                <a:cubicBezTo>
                  <a:pt x="132" y="25"/>
                  <a:pt x="138" y="50"/>
                  <a:pt x="136" y="72"/>
                </a:cubicBezTo>
                <a:cubicBezTo>
                  <a:pt x="149" y="83"/>
                  <a:pt x="170" y="73"/>
                  <a:pt x="170" y="47"/>
                </a:cubicBezTo>
                <a:cubicBezTo>
                  <a:pt x="170" y="30"/>
                  <a:pt x="156" y="0"/>
                  <a:pt x="109" y="0"/>
                </a:cubicBezTo>
                <a:cubicBezTo>
                  <a:pt x="51" y="0"/>
                  <a:pt x="0" y="57"/>
                  <a:pt x="0" y="132"/>
                </a:cubicBezTo>
                <a:cubicBezTo>
                  <a:pt x="0" y="206"/>
                  <a:pt x="38" y="249"/>
                  <a:pt x="90" y="249"/>
                </a:cubicBezTo>
                <a:cubicBezTo>
                  <a:pt x="123" y="249"/>
                  <a:pt x="154" y="230"/>
                  <a:pt x="176" y="195"/>
                </a:cubicBezTo>
                <a:cubicBezTo>
                  <a:pt x="181" y="226"/>
                  <a:pt x="202" y="238"/>
                  <a:pt x="218" y="238"/>
                </a:cubicBezTo>
                <a:cubicBezTo>
                  <a:pt x="243" y="238"/>
                  <a:pt x="260" y="222"/>
                  <a:pt x="269" y="200"/>
                </a:cubicBezTo>
                <a:cubicBezTo>
                  <a:pt x="274" y="222"/>
                  <a:pt x="286" y="238"/>
                  <a:pt x="306" y="238"/>
                </a:cubicBezTo>
                <a:cubicBezTo>
                  <a:pt x="320" y="238"/>
                  <a:pt x="330" y="231"/>
                  <a:pt x="339" y="220"/>
                </a:cubicBezTo>
                <a:cubicBezTo>
                  <a:pt x="335" y="297"/>
                  <a:pt x="331" y="346"/>
                  <a:pt x="377" y="337"/>
                </a:cubicBezTo>
                <a:cubicBezTo>
                  <a:pt x="370" y="315"/>
                  <a:pt x="368" y="275"/>
                  <a:pt x="368" y="239"/>
                </a:cubicBezTo>
                <a:cubicBezTo>
                  <a:pt x="368" y="141"/>
                  <a:pt x="384" y="109"/>
                  <a:pt x="404" y="109"/>
                </a:cubicBezTo>
                <a:cubicBezTo>
                  <a:pt x="419" y="109"/>
                  <a:pt x="423" y="128"/>
                  <a:pt x="423" y="148"/>
                </a:cubicBezTo>
                <a:cubicBezTo>
                  <a:pt x="423" y="158"/>
                  <a:pt x="422" y="170"/>
                  <a:pt x="420" y="182"/>
                </a:cubicBezTo>
                <a:cubicBezTo>
                  <a:pt x="395" y="197"/>
                  <a:pt x="375" y="210"/>
                  <a:pt x="375" y="225"/>
                </a:cubicBezTo>
                <a:cubicBezTo>
                  <a:pt x="375" y="238"/>
                  <a:pt x="384" y="239"/>
                  <a:pt x="392" y="239"/>
                </a:cubicBezTo>
                <a:cubicBezTo>
                  <a:pt x="411" y="239"/>
                  <a:pt x="434" y="220"/>
                  <a:pt x="447" y="185"/>
                </a:cubicBezTo>
                <a:cubicBezTo>
                  <a:pt x="458" y="178"/>
                  <a:pt x="469" y="170"/>
                  <a:pt x="480" y="160"/>
                </a:cubicBezTo>
                <a:cubicBezTo>
                  <a:pt x="480" y="164"/>
                  <a:pt x="479" y="167"/>
                  <a:pt x="479" y="171"/>
                </a:cubicBezTo>
                <a:cubicBezTo>
                  <a:pt x="479" y="206"/>
                  <a:pt x="495" y="227"/>
                  <a:pt x="519" y="227"/>
                </a:cubicBezTo>
                <a:cubicBezTo>
                  <a:pt x="538" y="227"/>
                  <a:pt x="553" y="214"/>
                  <a:pt x="563" y="193"/>
                </a:cubicBezTo>
                <a:cubicBezTo>
                  <a:pt x="564" y="205"/>
                  <a:pt x="564" y="216"/>
                  <a:pt x="564" y="226"/>
                </a:cubicBezTo>
                <a:cubicBezTo>
                  <a:pt x="525" y="244"/>
                  <a:pt x="482" y="262"/>
                  <a:pt x="482" y="313"/>
                </a:cubicBezTo>
                <a:cubicBezTo>
                  <a:pt x="482" y="339"/>
                  <a:pt x="501" y="359"/>
                  <a:pt x="526" y="359"/>
                </a:cubicBezTo>
                <a:cubicBezTo>
                  <a:pt x="580" y="359"/>
                  <a:pt x="593" y="302"/>
                  <a:pt x="593" y="235"/>
                </a:cubicBezTo>
                <a:cubicBezTo>
                  <a:pt x="611" y="227"/>
                  <a:pt x="624" y="222"/>
                  <a:pt x="639" y="214"/>
                </a:cubicBezTo>
                <a:cubicBezTo>
                  <a:pt x="652" y="230"/>
                  <a:pt x="670" y="238"/>
                  <a:pt x="686" y="238"/>
                </a:cubicBezTo>
                <a:cubicBezTo>
                  <a:pt x="717" y="238"/>
                  <a:pt x="740" y="222"/>
                  <a:pt x="758" y="189"/>
                </a:cubicBezTo>
                <a:cubicBezTo>
                  <a:pt x="762" y="214"/>
                  <a:pt x="768" y="238"/>
                  <a:pt x="781" y="238"/>
                </a:cubicBezTo>
                <a:cubicBezTo>
                  <a:pt x="806" y="238"/>
                  <a:pt x="811" y="111"/>
                  <a:pt x="829" y="111"/>
                </a:cubicBezTo>
                <a:cubicBezTo>
                  <a:pt x="843" y="111"/>
                  <a:pt x="831" y="249"/>
                  <a:pt x="868" y="249"/>
                </a:cubicBezTo>
                <a:cubicBezTo>
                  <a:pt x="899" y="249"/>
                  <a:pt x="905" y="128"/>
                  <a:pt x="920" y="128"/>
                </a:cubicBezTo>
                <a:cubicBezTo>
                  <a:pt x="931" y="128"/>
                  <a:pt x="932" y="238"/>
                  <a:pt x="966" y="238"/>
                </a:cubicBezTo>
                <a:cubicBezTo>
                  <a:pt x="983" y="238"/>
                  <a:pt x="1001" y="218"/>
                  <a:pt x="1010" y="176"/>
                </a:cubicBezTo>
                <a:cubicBezTo>
                  <a:pt x="1014" y="204"/>
                  <a:pt x="1028" y="238"/>
                  <a:pt x="1056" y="238"/>
                </a:cubicBezTo>
                <a:cubicBezTo>
                  <a:pt x="1072" y="238"/>
                  <a:pt x="1086" y="222"/>
                  <a:pt x="1097" y="200"/>
                </a:cubicBezTo>
                <a:cubicBezTo>
                  <a:pt x="1100" y="223"/>
                  <a:pt x="1106" y="238"/>
                  <a:pt x="1118" y="238"/>
                </a:cubicBezTo>
                <a:cubicBezTo>
                  <a:pt x="1150" y="238"/>
                  <a:pt x="1149" y="112"/>
                  <a:pt x="1174" y="112"/>
                </a:cubicBezTo>
                <a:cubicBezTo>
                  <a:pt x="1194" y="112"/>
                  <a:pt x="1188" y="238"/>
                  <a:pt x="1235" y="238"/>
                </a:cubicBezTo>
                <a:cubicBezTo>
                  <a:pt x="1257" y="238"/>
                  <a:pt x="1268" y="220"/>
                  <a:pt x="1274" y="196"/>
                </a:cubicBezTo>
                <a:cubicBezTo>
                  <a:pt x="1283" y="231"/>
                  <a:pt x="1297" y="238"/>
                  <a:pt x="1308" y="238"/>
                </a:cubicBezTo>
                <a:cubicBezTo>
                  <a:pt x="1315" y="238"/>
                  <a:pt x="1321" y="236"/>
                  <a:pt x="1328" y="227"/>
                </a:cubicBezTo>
                <a:cubicBezTo>
                  <a:pt x="1292" y="212"/>
                  <a:pt x="1295" y="155"/>
                  <a:pt x="1295" y="118"/>
                </a:cubicBezTo>
                <a:moveTo>
                  <a:pt x="528" y="335"/>
                </a:moveTo>
                <a:cubicBezTo>
                  <a:pt x="517" y="335"/>
                  <a:pt x="511" y="325"/>
                  <a:pt x="511" y="313"/>
                </a:cubicBezTo>
                <a:cubicBezTo>
                  <a:pt x="511" y="280"/>
                  <a:pt x="535" y="263"/>
                  <a:pt x="564" y="248"/>
                </a:cubicBezTo>
                <a:cubicBezTo>
                  <a:pt x="563" y="319"/>
                  <a:pt x="546" y="335"/>
                  <a:pt x="528" y="335"/>
                </a:cubicBezTo>
                <a:moveTo>
                  <a:pt x="674" y="105"/>
                </a:moveTo>
                <a:cubicBezTo>
                  <a:pt x="685" y="105"/>
                  <a:pt x="692" y="115"/>
                  <a:pt x="691" y="129"/>
                </a:cubicBezTo>
                <a:cubicBezTo>
                  <a:pt x="689" y="146"/>
                  <a:pt x="677" y="166"/>
                  <a:pt x="655" y="181"/>
                </a:cubicBezTo>
                <a:cubicBezTo>
                  <a:pt x="644" y="149"/>
                  <a:pt x="653" y="105"/>
                  <a:pt x="674" y="105"/>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8" name="Freeform 13">
            <a:extLst>
              <a:ext uri="{FF2B5EF4-FFF2-40B4-BE49-F238E27FC236}">
                <a16:creationId xmlns:a16="http://schemas.microsoft.com/office/drawing/2014/main" id="{358578F3-C769-4FF1-94DF-C3374B7C0BD1}"/>
              </a:ext>
            </a:extLst>
          </xdr:cNvPr>
          <xdr:cNvSpPr>
            <a:spLocks/>
          </xdr:cNvSpPr>
        </xdr:nvSpPr>
        <xdr:spPr bwMode="auto">
          <a:xfrm>
            <a:off x="3284537" y="76200"/>
            <a:ext cx="120650" cy="127000"/>
          </a:xfrm>
          <a:custGeom>
            <a:avLst/>
            <a:gdLst/>
            <a:ahLst/>
            <a:cxnLst>
              <a:cxn ang="0">
                <a:pos x="19" y="39"/>
              </a:cxn>
              <a:cxn ang="0">
                <a:pos x="37" y="19"/>
              </a:cxn>
              <a:cxn ang="0">
                <a:pos x="19" y="0"/>
              </a:cxn>
              <a:cxn ang="0">
                <a:pos x="0" y="20"/>
              </a:cxn>
              <a:cxn ang="0">
                <a:pos x="19" y="39"/>
              </a:cxn>
            </a:cxnLst>
            <a:rect l="0" t="0" r="r" b="b"/>
            <a:pathLst>
              <a:path w="37" h="39">
                <a:moveTo>
                  <a:pt x="19" y="39"/>
                </a:moveTo>
                <a:cubicBezTo>
                  <a:pt x="30" y="38"/>
                  <a:pt x="37" y="29"/>
                  <a:pt x="37" y="19"/>
                </a:cubicBezTo>
                <a:cubicBezTo>
                  <a:pt x="37" y="8"/>
                  <a:pt x="30" y="0"/>
                  <a:pt x="19" y="0"/>
                </a:cubicBezTo>
                <a:cubicBezTo>
                  <a:pt x="9" y="1"/>
                  <a:pt x="0" y="9"/>
                  <a:pt x="0" y="20"/>
                </a:cubicBezTo>
                <a:cubicBezTo>
                  <a:pt x="0" y="31"/>
                  <a:pt x="9" y="39"/>
                  <a:pt x="19" y="39"/>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9" name="Freeform 14">
            <a:extLst>
              <a:ext uri="{FF2B5EF4-FFF2-40B4-BE49-F238E27FC236}">
                <a16:creationId xmlns:a16="http://schemas.microsoft.com/office/drawing/2014/main" id="{14CB6307-688E-4739-8DAC-E32C5FBD2DF3}"/>
              </a:ext>
            </a:extLst>
          </xdr:cNvPr>
          <xdr:cNvSpPr>
            <a:spLocks/>
          </xdr:cNvSpPr>
        </xdr:nvSpPr>
        <xdr:spPr bwMode="auto">
          <a:xfrm>
            <a:off x="4141787" y="98425"/>
            <a:ext cx="112713" cy="125413"/>
          </a:xfrm>
          <a:custGeom>
            <a:avLst/>
            <a:gdLst/>
            <a:ahLst/>
            <a:cxnLst>
              <a:cxn ang="0">
                <a:pos x="17" y="37"/>
              </a:cxn>
              <a:cxn ang="0">
                <a:pos x="34" y="18"/>
              </a:cxn>
              <a:cxn ang="0">
                <a:pos x="17" y="0"/>
              </a:cxn>
              <a:cxn ang="0">
                <a:pos x="0" y="19"/>
              </a:cxn>
              <a:cxn ang="0">
                <a:pos x="17" y="37"/>
              </a:cxn>
            </a:cxnLst>
            <a:rect l="0" t="0" r="r" b="b"/>
            <a:pathLst>
              <a:path w="34" h="38">
                <a:moveTo>
                  <a:pt x="17" y="37"/>
                </a:moveTo>
                <a:cubicBezTo>
                  <a:pt x="26" y="37"/>
                  <a:pt x="34" y="28"/>
                  <a:pt x="34" y="18"/>
                </a:cubicBezTo>
                <a:cubicBezTo>
                  <a:pt x="34" y="8"/>
                  <a:pt x="26" y="0"/>
                  <a:pt x="17" y="0"/>
                </a:cubicBezTo>
                <a:cubicBezTo>
                  <a:pt x="7" y="1"/>
                  <a:pt x="0" y="9"/>
                  <a:pt x="0" y="19"/>
                </a:cubicBezTo>
                <a:cubicBezTo>
                  <a:pt x="0" y="30"/>
                  <a:pt x="7" y="38"/>
                  <a:pt x="17" y="37"/>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10" name="Freeform 15">
            <a:extLst>
              <a:ext uri="{FF2B5EF4-FFF2-40B4-BE49-F238E27FC236}">
                <a16:creationId xmlns:a16="http://schemas.microsoft.com/office/drawing/2014/main" id="{089DA8FB-D4EB-44E0-A8A0-54F0A8DE807A}"/>
              </a:ext>
            </a:extLst>
          </xdr:cNvPr>
          <xdr:cNvSpPr>
            <a:spLocks/>
          </xdr:cNvSpPr>
        </xdr:nvSpPr>
        <xdr:spPr bwMode="auto">
          <a:xfrm>
            <a:off x="4414837" y="0"/>
            <a:ext cx="939800" cy="796925"/>
          </a:xfrm>
          <a:custGeom>
            <a:avLst/>
            <a:gdLst/>
            <a:ahLst/>
            <a:cxnLst>
              <a:cxn ang="0">
                <a:pos x="286" y="152"/>
              </a:cxn>
              <a:cxn ang="0">
                <a:pos x="237" y="50"/>
              </a:cxn>
              <a:cxn ang="0">
                <a:pos x="160" y="3"/>
              </a:cxn>
              <a:cxn ang="0">
                <a:pos x="153" y="0"/>
              </a:cxn>
              <a:cxn ang="0">
                <a:pos x="153" y="0"/>
              </a:cxn>
              <a:cxn ang="0">
                <a:pos x="0" y="158"/>
              </a:cxn>
              <a:cxn ang="0">
                <a:pos x="53" y="236"/>
              </a:cxn>
              <a:cxn ang="0">
                <a:pos x="107" y="237"/>
              </a:cxn>
              <a:cxn ang="0">
                <a:pos x="148" y="210"/>
              </a:cxn>
              <a:cxn ang="0">
                <a:pos x="240" y="111"/>
              </a:cxn>
              <a:cxn ang="0">
                <a:pos x="287" y="154"/>
              </a:cxn>
              <a:cxn ang="0">
                <a:pos x="286" y="152"/>
              </a:cxn>
            </a:cxnLst>
            <a:rect l="0" t="0" r="r" b="b"/>
            <a:pathLst>
              <a:path w="287" h="243">
                <a:moveTo>
                  <a:pt x="286" y="152"/>
                </a:moveTo>
                <a:cubicBezTo>
                  <a:pt x="286" y="111"/>
                  <a:pt x="267" y="77"/>
                  <a:pt x="237" y="50"/>
                </a:cubicBezTo>
                <a:cubicBezTo>
                  <a:pt x="215" y="30"/>
                  <a:pt x="188" y="14"/>
                  <a:pt x="160" y="3"/>
                </a:cubicBezTo>
                <a:cubicBezTo>
                  <a:pt x="158" y="2"/>
                  <a:pt x="156" y="1"/>
                  <a:pt x="153" y="0"/>
                </a:cubicBezTo>
                <a:cubicBezTo>
                  <a:pt x="153" y="0"/>
                  <a:pt x="153" y="0"/>
                  <a:pt x="153" y="0"/>
                </a:cubicBezTo>
                <a:cubicBezTo>
                  <a:pt x="119" y="41"/>
                  <a:pt x="0" y="72"/>
                  <a:pt x="0" y="158"/>
                </a:cubicBezTo>
                <a:cubicBezTo>
                  <a:pt x="0" y="192"/>
                  <a:pt x="21" y="223"/>
                  <a:pt x="53" y="236"/>
                </a:cubicBezTo>
                <a:cubicBezTo>
                  <a:pt x="71" y="243"/>
                  <a:pt x="89" y="243"/>
                  <a:pt x="107" y="237"/>
                </a:cubicBezTo>
                <a:cubicBezTo>
                  <a:pt x="123" y="232"/>
                  <a:pt x="137" y="222"/>
                  <a:pt x="148" y="210"/>
                </a:cubicBezTo>
                <a:cubicBezTo>
                  <a:pt x="182" y="171"/>
                  <a:pt x="197" y="111"/>
                  <a:pt x="240" y="111"/>
                </a:cubicBezTo>
                <a:cubicBezTo>
                  <a:pt x="279" y="111"/>
                  <a:pt x="284" y="139"/>
                  <a:pt x="287" y="154"/>
                </a:cubicBezTo>
                <a:cubicBezTo>
                  <a:pt x="287" y="154"/>
                  <a:pt x="287" y="153"/>
                  <a:pt x="286" y="152"/>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grpSp>
    <xdr:clientData/>
  </xdr:twoCellAnchor>
  <xdr:twoCellAnchor editAs="oneCell">
    <xdr:from>
      <xdr:col>9</xdr:col>
      <xdr:colOff>114300</xdr:colOff>
      <xdr:row>1</xdr:row>
      <xdr:rowOff>91440</xdr:rowOff>
    </xdr:from>
    <xdr:to>
      <xdr:col>10</xdr:col>
      <xdr:colOff>447675</xdr:colOff>
      <xdr:row>4</xdr:row>
      <xdr:rowOff>167641</xdr:rowOff>
    </xdr:to>
    <xdr:pic>
      <xdr:nvPicPr>
        <xdr:cNvPr id="11" name="Picture 10">
          <a:extLst>
            <a:ext uri="{FF2B5EF4-FFF2-40B4-BE49-F238E27FC236}">
              <a16:creationId xmlns:a16="http://schemas.microsoft.com/office/drawing/2014/main" id="{9DEFEAAE-22EE-49D1-8DF9-06E6E23EE1F8}"/>
            </a:ext>
          </a:extLst>
        </xdr:cNvPr>
        <xdr:cNvPicPr/>
      </xdr:nvPicPr>
      <xdr:blipFill>
        <a:blip xmlns:r="http://schemas.openxmlformats.org/officeDocument/2006/relationships" r:embed="rId4"/>
        <a:stretch>
          <a:fillRect/>
        </a:stretch>
      </xdr:blipFill>
      <xdr:spPr>
        <a:xfrm>
          <a:off x="9532620" y="251460"/>
          <a:ext cx="1087755" cy="678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19049</xdr:colOff>
      <xdr:row>6</xdr:row>
      <xdr:rowOff>38100</xdr:rowOff>
    </xdr:from>
    <xdr:to>
      <xdr:col>3</xdr:col>
      <xdr:colOff>1940718</xdr:colOff>
      <xdr:row>12</xdr:row>
      <xdr:rowOff>83343</xdr:rowOff>
    </xdr:to>
    <mc:AlternateContent xmlns:mc="http://schemas.openxmlformats.org/markup-compatibility/2006" xmlns:a14="http://schemas.microsoft.com/office/drawing/2010/main">
      <mc:Choice Requires="a14">
        <xdr:graphicFrame macro="">
          <xdr:nvGraphicFramePr>
            <xdr:cNvPr id="2" name="Indicator - as used for DESI">
              <a:extLst>
                <a:ext uri="{FF2B5EF4-FFF2-40B4-BE49-F238E27FC236}">
                  <a16:creationId xmlns:a16="http://schemas.microsoft.com/office/drawing/2014/main" id="{FE95DA0E-0EEC-41A0-A02D-15E562B5DEE7}"/>
                </a:ext>
              </a:extLst>
            </xdr:cNvPr>
            <xdr:cNvGraphicFramePr/>
          </xdr:nvGraphicFramePr>
          <xdr:xfrm>
            <a:off x="0" y="0"/>
            <a:ext cx="0" cy="0"/>
          </xdr:xfrm>
          <a:graphic>
            <a:graphicData uri="http://schemas.microsoft.com/office/drawing/2010/slicer">
              <sle:slicer xmlns:sle="http://schemas.microsoft.com/office/drawing/2010/slicer" name="Indicator - as used for DESI"/>
            </a:graphicData>
          </a:graphic>
        </xdr:graphicFrame>
      </mc:Choice>
      <mc:Fallback xmlns="">
        <xdr:sp macro="" textlink="">
          <xdr:nvSpPr>
            <xdr:cNvPr id="0" name=""/>
            <xdr:cNvSpPr>
              <a:spLocks noTextEdit="1"/>
            </xdr:cNvSpPr>
          </xdr:nvSpPr>
          <xdr:spPr>
            <a:xfrm>
              <a:off x="167216" y="1138767"/>
              <a:ext cx="4943210" cy="1130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391204</xdr:colOff>
      <xdr:row>16</xdr:row>
      <xdr:rowOff>87028</xdr:rowOff>
    </xdr:from>
    <xdr:to>
      <xdr:col>11</xdr:col>
      <xdr:colOff>904875</xdr:colOff>
      <xdr:row>52</xdr:row>
      <xdr:rowOff>142875</xdr:rowOff>
    </xdr:to>
    <xdr:graphicFrame macro="">
      <xdr:nvGraphicFramePr>
        <xdr:cNvPr id="3" name="Chart 2">
          <a:extLst>
            <a:ext uri="{FF2B5EF4-FFF2-40B4-BE49-F238E27FC236}">
              <a16:creationId xmlns:a16="http://schemas.microsoft.com/office/drawing/2014/main" id="{6242C81C-795A-4CA0-A4BC-C347373A3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647700</xdr:colOff>
      <xdr:row>7</xdr:row>
      <xdr:rowOff>95250</xdr:rowOff>
    </xdr:from>
    <xdr:to>
      <xdr:col>10</xdr:col>
      <xdr:colOff>1009650</xdr:colOff>
      <xdr:row>32</xdr:row>
      <xdr:rowOff>80121</xdr:rowOff>
    </xdr:to>
    <xdr:graphicFrame macro="">
      <xdr:nvGraphicFramePr>
        <xdr:cNvPr id="2" name="Chart 1">
          <a:extLst>
            <a:ext uri="{FF2B5EF4-FFF2-40B4-BE49-F238E27FC236}">
              <a16:creationId xmlns:a16="http://schemas.microsoft.com/office/drawing/2014/main" id="{F1754863-E555-45AF-9435-712399C4E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12648</xdr:colOff>
      <xdr:row>7</xdr:row>
      <xdr:rowOff>71478</xdr:rowOff>
    </xdr:from>
    <xdr:to>
      <xdr:col>4</xdr:col>
      <xdr:colOff>571499</xdr:colOff>
      <xdr:row>26</xdr:row>
      <xdr:rowOff>28575</xdr:rowOff>
    </xdr:to>
    <mc:AlternateContent xmlns:mc="http://schemas.openxmlformats.org/markup-compatibility/2006" xmlns:a14="http://schemas.microsoft.com/office/drawing/2010/main">
      <mc:Choice Requires="a14">
        <xdr:graphicFrame macro="">
          <xdr:nvGraphicFramePr>
            <xdr:cNvPr id="3" name="Scoring 1">
              <a:extLst>
                <a:ext uri="{FF2B5EF4-FFF2-40B4-BE49-F238E27FC236}">
                  <a16:creationId xmlns:a16="http://schemas.microsoft.com/office/drawing/2014/main" id="{35CFD09A-8EBF-4E95-8092-F95B4D922A2E}"/>
                </a:ext>
              </a:extLst>
            </xdr:cNvPr>
            <xdr:cNvGraphicFramePr/>
          </xdr:nvGraphicFramePr>
          <xdr:xfrm>
            <a:off x="0" y="0"/>
            <a:ext cx="0" cy="0"/>
          </xdr:xfrm>
          <a:graphic>
            <a:graphicData uri="http://schemas.microsoft.com/office/drawing/2010/slicer">
              <sle:slicer xmlns:sle="http://schemas.microsoft.com/office/drawing/2010/slicer" name="Scoring 1"/>
            </a:graphicData>
          </a:graphic>
        </xdr:graphicFrame>
      </mc:Choice>
      <mc:Fallback xmlns="">
        <xdr:sp macro="" textlink="">
          <xdr:nvSpPr>
            <xdr:cNvPr id="0" name=""/>
            <xdr:cNvSpPr>
              <a:spLocks noTextEdit="1"/>
            </xdr:cNvSpPr>
          </xdr:nvSpPr>
          <xdr:spPr>
            <a:xfrm>
              <a:off x="165049" y="966828"/>
              <a:ext cx="4801559" cy="36718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apgemini.sharepoint.com/sites/eGovBenchmark/Shared%20Documents/General/eGov%20Benchmark%202020/03.%20Raw%20data%20(QA)/Phase%20II/Quality%20Assurance%20-%20Cross-border%20services%20-%20new%20label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pgemini.sharepoint.com/Users/JDOGGER/Capgemini/eGov%20Benchmark%20-%20General/eGov%20Benchmark%202020/03.%20Raw%20data%20(QA)/Phase%20II/Quality%20Assurance%20-%20Cross-border%20services%20-%20new%20lab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overview"/>
      <sheetName val="Results per service"/>
      <sheetName val="Sheet4"/>
      <sheetName val="Sheet5"/>
      <sheetName val="Sheet6"/>
      <sheetName val="Sheet7"/>
      <sheetName val="Sheet8"/>
      <sheetName val="Scoring helper - CB"/>
      <sheetName val="Cross-border services"/>
      <sheetName val="Koppeltabel"/>
      <sheetName val="CB OA"/>
      <sheetName val="CB eDocuments"/>
      <sheetName val="CB e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overview"/>
      <sheetName val="Results per service"/>
      <sheetName val="Sheet4"/>
      <sheetName val="Sheet5"/>
      <sheetName val="Sheet6"/>
      <sheetName val="Sheet7"/>
      <sheetName val="Sheet8"/>
      <sheetName val="Scoring helper - CB"/>
      <sheetName val="Cross-border services"/>
      <sheetName val="Koppeltabel"/>
      <sheetName val="CB OA"/>
      <sheetName val="CB eDocuments"/>
      <sheetName val="CB eID"/>
    </sheetNames>
    <sheetDataSet>
      <sheetData sheetId="0"/>
      <sheetData sheetId="1"/>
      <sheetData sheetId="2"/>
      <sheetData sheetId="3"/>
      <sheetData sheetId="4"/>
      <sheetData sheetId="5"/>
      <sheetData sheetId="6"/>
      <sheetData sheetId="7">
        <row r="10">
          <cell r="A10" t="str">
            <v>ALbu_02.1</v>
          </cell>
        </row>
      </sheetData>
      <sheetData sheetId="8">
        <row r="10">
          <cell r="A10" t="str">
            <v>ALbu_02.1</v>
          </cell>
        </row>
      </sheetData>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479.733224537034" createdVersion="6" refreshedVersion="6" minRefreshableVersion="3" recordCount="119">
  <cacheSource type="worksheet">
    <worksheetSource ref="B60:E179" sheet="7. DESI Indicators"/>
  </cacheSource>
  <cacheFields count="4">
    <cacheField name="Country" numFmtId="0">
      <sharedItems containsBlank="1" count="42" longText="1">
        <s v="The DESI Pre-filled forms indicator measures the extent to which data that is already known to the public administration is prefilled in forms presented to the user. The input for this indicator is the Authentic sources indicator of the eGovernment benchmark."/>
        <s v="AL"/>
        <s v="AT"/>
        <s v="BE"/>
        <s v="BG"/>
        <s v="CH"/>
        <s v="CY"/>
        <s v="CZ"/>
        <s v="DE"/>
        <s v="DK"/>
        <s v="EE"/>
        <s v="EL"/>
        <s v="ES"/>
        <s v="FI"/>
        <s v="FR"/>
        <s v="HR"/>
        <s v="HU"/>
        <s v="IE"/>
        <s v="IS"/>
        <s v="IT"/>
        <s v="LT"/>
        <s v="LU"/>
        <s v="LV"/>
        <s v="ME"/>
        <s v="MK"/>
        <s v="MT"/>
        <s v="NL"/>
        <s v="NO"/>
        <s v="PL"/>
        <s v="PT"/>
        <s v="RO"/>
        <s v="RS"/>
        <s v="SE"/>
        <s v="SI"/>
        <s v="SK"/>
        <s v="TR"/>
        <s v="UK"/>
        <s v="EU27+"/>
        <s v="AVERAGE_EU27"/>
        <s v="The DESI Digital public services for citizens indicator is the share of administrative steps related to major life events (eg. birth of a child, new residence, etc) that can be done online. The input for this indicator is the Online Availability indicator and the Cross-Border Online Availability indicator of the citizen-related life events from the eGovernment Benchmark."/>
        <m/>
        <s v="The DESI Digital public services for business indicator reflects the share of public services needed for starting a business and for conducting regular business operations that are available online for domestics as well as for foreign users. Services provided through a portal receive an higher score, services which provide only information (but have to be completed offline) receive a more limited score. The input for this indicator is the Online Availability indicator and the Cross-Border Online Availability indicator of the business-related life events from the eGovernment Benchmark."/>
      </sharedItems>
    </cacheField>
    <cacheField name="Indicator - as used for eGov benchmark" numFmtId="0">
      <sharedItems containsBlank="1"/>
    </cacheField>
    <cacheField name="Indicator - as used for DESI" numFmtId="0">
      <sharedItems containsBlank="1" count="4">
        <m/>
        <s v="5a2 Pre-filled forms"/>
        <s v="5a3 Digital public services for citizens"/>
        <s v="5a4 Digital public services for businesses"/>
      </sharedItems>
    </cacheField>
    <cacheField name="DESI score" numFmtId="0">
      <sharedItems containsBlank="1" containsMixedTypes="1" containsNumber="1" minValue="5.55" maxValue="100"/>
    </cacheField>
  </cacheFields>
  <extLst>
    <ext xmlns:x14="http://schemas.microsoft.com/office/spreadsheetml/2009/9/main" uri="{725AE2AE-9491-48be-B2B4-4EB974FC3084}">
      <x14:pivotCacheDefinition pivotCacheId="772662187"/>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494.637580671297" createdVersion="6" refreshedVersion="6" minRefreshableVersion="3" recordCount="760">
  <cacheSource type="worksheet">
    <worksheetSource name="Mystery_Shopping_Scores6"/>
  </cacheSource>
  <cacheFields count="36">
    <cacheField name="Country" numFmtId="0">
      <sharedItems count="38">
        <s v="AL"/>
        <s v="AT"/>
        <s v="BE"/>
        <s v="BG"/>
        <s v="CH"/>
        <s v="CY"/>
        <s v="CZ"/>
        <s v="DE"/>
        <s v="DK"/>
        <s v="EE"/>
        <s v="EL"/>
        <s v="ES"/>
        <s v="FI"/>
        <s v="FR"/>
        <s v="HR"/>
        <s v="HU"/>
        <s v="IE"/>
        <s v="IS"/>
        <s v="IT"/>
        <s v="LT"/>
        <s v="LU"/>
        <s v="LV"/>
        <s v="ME"/>
        <s v="MK"/>
        <s v="MT"/>
        <s v="NL"/>
        <s v="NO"/>
        <s v="PL"/>
        <s v="PT"/>
        <s v="RO"/>
        <s v="RS"/>
        <s v="SE"/>
        <s v="SI"/>
        <s v="SK"/>
        <s v="TR"/>
        <s v="UK"/>
        <s v="AVERAGE_EU27"/>
        <s v="EU27+"/>
      </sharedItems>
    </cacheField>
    <cacheField name="Scoring" numFmtId="0">
      <sharedItems count="20">
        <s v="0. OVERALL SCORE"/>
        <s v="1. User centricity"/>
        <s v="1.1 Online availability"/>
        <s v="1.2 Mobile friendliness"/>
        <s v="1.3 User support"/>
        <s v="2. Transparency"/>
        <s v="2.1 Transparency of service delivery"/>
        <s v="2.2 Transparency of personal data"/>
        <s v="2.3 Transparency of service design"/>
        <s v="2.x Transparency of public organisations (old indicator)"/>
        <s v="3. Key Enablers"/>
        <s v="3.1 eID"/>
        <s v="3.2 eDocuments"/>
        <s v="3.3 Authentic sources"/>
        <s v="3.4 Digital Post"/>
        <s v="4. Cross-border services"/>
        <s v="4.1 Cross-border online availability"/>
        <s v="4.2 Cross-border user support"/>
        <s v="4.3 Cross-border eID"/>
        <s v="4.4 Cross-border eDocuments"/>
      </sharedItems>
    </cacheField>
    <cacheField name="Biennial average 2019 + 2020" numFmtId="164">
      <sharedItems containsSemiMixedTypes="0" containsString="0" containsNumber="1" minValue="0" maxValue="100"/>
    </cacheField>
    <cacheField name="Business life events 2019 + 2020" numFmtId="164">
      <sharedItems containsMixedTypes="1" containsNumber="1" minValue="0" maxValue="100"/>
    </cacheField>
    <cacheField name="Citizen life events 2019 + 2020" numFmtId="164">
      <sharedItems containsMixedTypes="1" containsNumber="1" minValue="0" maxValue="100"/>
    </cacheField>
    <cacheField name="Central" numFmtId="164">
      <sharedItems containsMixedTypes="1" containsNumber="1" minValue="0" maxValue="100"/>
    </cacheField>
    <cacheField name="Regional" numFmtId="164">
      <sharedItems containsMixedTypes="1" containsNumber="1" minValue="0" maxValue="100"/>
    </cacheField>
    <cacheField name="Local" numFmtId="164">
      <sharedItems containsMixedTypes="1" containsNumber="1" minValue="0" maxValue="100"/>
    </cacheField>
    <cacheField name="Average (2020)" numFmtId="164">
      <sharedItems containsMixedTypes="1" containsNumber="1" minValue="0" maxValue="100"/>
    </cacheField>
    <cacheField name="Business Start-up (2020)" numFmtId="164">
      <sharedItems containsMixedTypes="1" containsNumber="1" minValue="0" maxValue="100"/>
    </cacheField>
    <cacheField name="Family (2020)" numFmtId="164">
      <sharedItems containsMixedTypes="1" containsNumber="1" minValue="0" maxValue="100"/>
    </cacheField>
    <cacheField name="Career (2020)" numFmtId="164">
      <sharedItems containsMixedTypes="1" containsNumber="1" minValue="0" maxValue="100"/>
    </cacheField>
    <cacheField name="Studying (2020)" numFmtId="164">
      <sharedItems containsMixedTypes="1" containsNumber="1" minValue="0" maxValue="100"/>
    </cacheField>
    <cacheField name="Biennial Average 2019 + 2018" numFmtId="164">
      <sharedItems containsMixedTypes="1" containsNumber="1" minValue="0" maxValue="100"/>
    </cacheField>
    <cacheField name="Average (2019)" numFmtId="164">
      <sharedItems containsMixedTypes="1" containsNumber="1" minValue="0" maxValue="100"/>
    </cacheField>
    <cacheField name="Regular business operations (2019)" numFmtId="164">
      <sharedItems containsMixedTypes="1" containsNumber="1" minValue="0" maxValue="100"/>
    </cacheField>
    <cacheField name="Moving (2019)" numFmtId="164">
      <sharedItems containsMixedTypes="1" containsNumber="1" minValue="0" maxValue="100"/>
    </cacheField>
    <cacheField name="Owning and driving a car (2019)" numFmtId="164">
      <sharedItems containsMixedTypes="1" containsNumber="1" minValue="0" maxValue="100"/>
    </cacheField>
    <cacheField name="Starting a small claims procedure (2019)" numFmtId="164">
      <sharedItems containsMixedTypes="1" containsNumber="1" minValue="0" maxValue="100"/>
    </cacheField>
    <cacheField name="Biennial Average 2018 + 2017" numFmtId="164">
      <sharedItems containsMixedTypes="1" containsNumber="1" minValue="0" maxValue="100"/>
    </cacheField>
    <cacheField name="Average (2018)" numFmtId="164">
      <sharedItems containsMixedTypes="1" containsNumber="1" minValue="0" maxValue="100"/>
    </cacheField>
    <cacheField name="Business Start-up (2018)" numFmtId="164">
      <sharedItems containsMixedTypes="1" containsNumber="1" minValue="0" maxValue="100"/>
    </cacheField>
    <cacheField name="Family (2018)" numFmtId="164">
      <sharedItems containsMixedTypes="1" containsNumber="1" minValue="0" maxValue="100"/>
    </cacheField>
    <cacheField name="Losing and Finding a Job (2018)" numFmtId="164">
      <sharedItems containsMixedTypes="1" containsNumber="1" minValue="0" maxValue="100"/>
    </cacheField>
    <cacheField name="Studying (2018)" numFmtId="164">
      <sharedItems containsMixedTypes="1" containsNumber="1" minValue="0" maxValue="100"/>
    </cacheField>
    <cacheField name="Biennial Average 2017 + 2016" numFmtId="164">
      <sharedItems containsMixedTypes="1" containsNumber="1" minValue="0" maxValue="100"/>
    </cacheField>
    <cacheField name="Average (2017)" numFmtId="164">
      <sharedItems containsMixedTypes="1" containsNumber="1" minValue="0" maxValue="100"/>
    </cacheField>
    <cacheField name="Regular business operations (2017)" numFmtId="164">
      <sharedItems containsMixedTypes="1" containsNumber="1" minValue="0" maxValue="100"/>
    </cacheField>
    <cacheField name="Moving (2017)" numFmtId="164">
      <sharedItems containsMixedTypes="1" containsNumber="1" minValue="0" maxValue="100"/>
    </cacheField>
    <cacheField name="Owning and driving a car (2017)" numFmtId="164">
      <sharedItems containsMixedTypes="1" containsNumber="1" minValue="0" maxValue="100"/>
    </cacheField>
    <cacheField name="Starting a small claims procedure (2017)" numFmtId="164">
      <sharedItems containsMixedTypes="1" containsNumber="1" minValue="0" maxValue="100"/>
    </cacheField>
    <cacheField name="Average (2016)" numFmtId="164">
      <sharedItems containsMixedTypes="1" containsNumber="1" minValue="0" maxValue="100"/>
    </cacheField>
    <cacheField name="Business Start-up (2016)" numFmtId="164">
      <sharedItems containsMixedTypes="1" containsNumber="1" minValue="0" maxValue="100"/>
    </cacheField>
    <cacheField name="Family_x000a_(2016)" numFmtId="164">
      <sharedItems containsMixedTypes="1" containsNumber="1" minValue="0" maxValue="100"/>
    </cacheField>
    <cacheField name="Losing and Finding a Job_x000a_(2016)" numFmtId="164">
      <sharedItems containsMixedTypes="1" containsNumber="1" minValue="0" maxValue="100"/>
    </cacheField>
    <cacheField name="Studying_x000a_(2016)" numFmtId="164">
      <sharedItems containsMixedTypes="1" containsNumber="1" minValue="0" maxValue="100"/>
    </cacheField>
  </cacheFields>
  <extLst>
    <ext xmlns:x14="http://schemas.microsoft.com/office/spreadsheetml/2009/9/main" uri="{725AE2AE-9491-48be-B2B4-4EB974FC3084}">
      <x14:pivotCacheDefinition pivotCacheId="37658770"/>
    </ext>
  </extLst>
</pivotCacheDefinition>
</file>

<file path=xl/pivotCache/pivotCacheRecords1.xml><?xml version="1.0" encoding="utf-8"?>
<pivotCacheRecords xmlns="http://schemas.openxmlformats.org/spreadsheetml/2006/main" xmlns:r="http://schemas.openxmlformats.org/officeDocument/2006/relationships" count="119">
  <r>
    <x v="0"/>
    <m/>
    <x v="0"/>
    <s v="Biennial average 2019 + 2020"/>
  </r>
  <r>
    <x v="1"/>
    <s v="3.3 Authentic sources"/>
    <x v="1"/>
    <n v="77.216666666666669"/>
  </r>
  <r>
    <x v="2"/>
    <s v="3.3 Authentic sources"/>
    <x v="1"/>
    <n v="75.297619047619051"/>
  </r>
  <r>
    <x v="3"/>
    <s v="3.3 Authentic sources"/>
    <x v="1"/>
    <n v="70.086904761904762"/>
  </r>
  <r>
    <x v="4"/>
    <s v="3.3 Authentic sources"/>
    <x v="1"/>
    <n v="53.142857142857146"/>
  </r>
  <r>
    <x v="5"/>
    <s v="3.3 Authentic sources"/>
    <x v="1"/>
    <n v="12.168055555555554"/>
  </r>
  <r>
    <x v="6"/>
    <s v="3.3 Authentic sources"/>
    <x v="1"/>
    <n v="38.333333333333336"/>
  </r>
  <r>
    <x v="7"/>
    <s v="3.3 Authentic sources"/>
    <x v="1"/>
    <n v="45.495238095238093"/>
  </r>
  <r>
    <x v="8"/>
    <s v="3.3 Authentic sources"/>
    <x v="1"/>
    <n v="42.150980392156868"/>
  </r>
  <r>
    <x v="9"/>
    <s v="3.3 Authentic sources"/>
    <x v="1"/>
    <n v="84.375"/>
  </r>
  <r>
    <x v="10"/>
    <s v="3.3 Authentic sources"/>
    <x v="1"/>
    <n v="97.176785714285728"/>
  </r>
  <r>
    <x v="11"/>
    <s v="3.3 Authentic sources"/>
    <x v="1"/>
    <n v="35.979166666666671"/>
  </r>
  <r>
    <x v="12"/>
    <s v="3.3 Authentic sources"/>
    <x v="1"/>
    <n v="78.080952380952382"/>
  </r>
  <r>
    <x v="13"/>
    <s v="3.3 Authentic sources"/>
    <x v="1"/>
    <n v="96.875"/>
  </r>
  <r>
    <x v="14"/>
    <s v="3.3 Authentic sources"/>
    <x v="1"/>
    <n v="42.163888888888891"/>
  </r>
  <r>
    <x v="15"/>
    <s v="3.3 Authentic sources"/>
    <x v="1"/>
    <n v="42.980952380952381"/>
  </r>
  <r>
    <x v="16"/>
    <s v="3.3 Authentic sources"/>
    <x v="1"/>
    <n v="59.9"/>
  </r>
  <r>
    <x v="17"/>
    <s v="3.3 Authentic sources"/>
    <x v="1"/>
    <n v="62.687755102040818"/>
  </r>
  <r>
    <x v="18"/>
    <s v="3.3 Authentic sources"/>
    <x v="1"/>
    <n v="86.25"/>
  </r>
  <r>
    <x v="19"/>
    <s v="3.3 Authentic sources"/>
    <x v="1"/>
    <n v="50.81845238095238"/>
  </r>
  <r>
    <x v="20"/>
    <s v="3.3 Authentic sources"/>
    <x v="1"/>
    <n v="89.485119047619051"/>
  </r>
  <r>
    <x v="21"/>
    <s v="3.3 Authentic sources"/>
    <x v="1"/>
    <n v="67.987500000000011"/>
  </r>
  <r>
    <x v="22"/>
    <s v="3.3 Authentic sources"/>
    <x v="1"/>
    <n v="81.845238095238102"/>
  </r>
  <r>
    <x v="23"/>
    <s v="3.3 Authentic sources"/>
    <x v="1"/>
    <n v="16.266666666666666"/>
  </r>
  <r>
    <x v="24"/>
    <s v="3.3 Authentic sources"/>
    <x v="1"/>
    <n v="76"/>
  </r>
  <r>
    <x v="25"/>
    <s v="3.3 Authentic sources"/>
    <x v="1"/>
    <n v="96.875"/>
  </r>
  <r>
    <x v="26"/>
    <s v="3.3 Authentic sources"/>
    <x v="1"/>
    <n v="81.017261904761909"/>
  </r>
  <r>
    <x v="27"/>
    <s v="3.3 Authentic sources"/>
    <x v="1"/>
    <n v="84.029166666666669"/>
  </r>
  <r>
    <x v="28"/>
    <s v="3.3 Authentic sources"/>
    <x v="1"/>
    <n v="65.402380952380952"/>
  </r>
  <r>
    <x v="29"/>
    <s v="3.3 Authentic sources"/>
    <x v="1"/>
    <n v="71.792857142857144"/>
  </r>
  <r>
    <x v="30"/>
    <s v="3.3 Authentic sources"/>
    <x v="1"/>
    <n v="5.55"/>
  </r>
  <r>
    <x v="31"/>
    <s v="3.3 Authentic sources"/>
    <x v="1"/>
    <n v="72.016666666666666"/>
  </r>
  <r>
    <x v="32"/>
    <s v="3.3 Authentic sources"/>
    <x v="1"/>
    <n v="72.25833333333334"/>
  </r>
  <r>
    <x v="33"/>
    <s v="3.3 Authentic sources"/>
    <x v="1"/>
    <n v="67.087500000000006"/>
  </r>
  <r>
    <x v="34"/>
    <s v="3.3 Authentic sources"/>
    <x v="1"/>
    <n v="35.9375"/>
  </r>
  <r>
    <x v="35"/>
    <s v="3.3 Authentic sources"/>
    <x v="1"/>
    <n v="58.407738095238095"/>
  </r>
  <r>
    <x v="36"/>
    <s v="3.3 Authentic sources"/>
    <x v="1"/>
    <n v="17.037499999999998"/>
  </r>
  <r>
    <x v="37"/>
    <s v="3.3 Authentic sources"/>
    <x v="1"/>
    <n v="61.393778807819416"/>
  </r>
  <r>
    <x v="38"/>
    <s v="3.3 Authentic sources"/>
    <x v="1"/>
    <n v="63.362354694964417"/>
  </r>
  <r>
    <x v="39"/>
    <m/>
    <x v="0"/>
    <s v="Biennial average 2019/2020"/>
  </r>
  <r>
    <x v="40"/>
    <m/>
    <x v="0"/>
    <m/>
  </r>
  <r>
    <x v="1"/>
    <s v="(Crosss-border) Online availability"/>
    <x v="2"/>
    <n v="37.616666666666667"/>
  </r>
  <r>
    <x v="2"/>
    <s v="(Crosss-border) Online availability"/>
    <x v="2"/>
    <n v="87.535714285714292"/>
  </r>
  <r>
    <x v="3"/>
    <s v="(Crosss-border) Online availability"/>
    <x v="2"/>
    <n v="71.107407407407408"/>
  </r>
  <r>
    <x v="4"/>
    <s v="(Crosss-border) Online availability"/>
    <x v="2"/>
    <n v="56.908333333333339"/>
  </r>
  <r>
    <x v="5"/>
    <s v="(Crosss-border) Online availability"/>
    <x v="2"/>
    <n v="59.565242165242168"/>
  </r>
  <r>
    <x v="6"/>
    <s v="(Crosss-border) Online availability"/>
    <x v="2"/>
    <n v="66.38611111111112"/>
  </r>
  <r>
    <x v="7"/>
    <s v="(Crosss-border) Online availability"/>
    <x v="2"/>
    <n v="70.601851851851848"/>
  </r>
  <r>
    <x v="8"/>
    <s v="(Crosss-border) Online availability"/>
    <x v="2"/>
    <n v="72.208068783068782"/>
  </r>
  <r>
    <x v="9"/>
    <s v="(Crosss-border) Online availability"/>
    <x v="2"/>
    <n v="84.273148148148152"/>
  </r>
  <r>
    <x v="10"/>
    <s v="(Crosss-border) Online availability"/>
    <x v="2"/>
    <n v="91.355158730158735"/>
  </r>
  <r>
    <x v="11"/>
    <s v="(Crosss-border) Online availability"/>
    <x v="2"/>
    <n v="53.905555555555559"/>
  </r>
  <r>
    <x v="12"/>
    <s v="(Crosss-border) Online availability"/>
    <x v="2"/>
    <n v="82.480555555555554"/>
  </r>
  <r>
    <x v="13"/>
    <s v="(Crosss-border) Online availability"/>
    <x v="2"/>
    <n v="86.75"/>
  </r>
  <r>
    <x v="14"/>
    <s v="(Crosss-border) Online availability"/>
    <x v="2"/>
    <n v="73.396064814814821"/>
  </r>
  <r>
    <x v="15"/>
    <s v="(Crosss-border) Online availability"/>
    <x v="2"/>
    <n v="60.292592592592598"/>
  </r>
  <r>
    <x v="16"/>
    <s v="(Crosss-border) Online availability"/>
    <x v="2"/>
    <n v="54.337433862433862"/>
  </r>
  <r>
    <x v="17"/>
    <s v="(Crosss-border) Online availability"/>
    <x v="2"/>
    <n v="85.758333333333326"/>
  </r>
  <r>
    <x v="18"/>
    <s v="(Crosss-border) Online availability"/>
    <x v="2"/>
    <n v="83.005291005290999"/>
  </r>
  <r>
    <x v="19"/>
    <s v="(Crosss-border) Online availability"/>
    <x v="2"/>
    <n v="69.320601851851848"/>
  </r>
  <r>
    <x v="20"/>
    <s v="(Crosss-border) Online availability"/>
    <x v="2"/>
    <n v="72.691666666666663"/>
  </r>
  <r>
    <x v="21"/>
    <s v="(Crosss-border) Online availability"/>
    <x v="2"/>
    <n v="90.280456349206361"/>
  </r>
  <r>
    <x v="22"/>
    <s v="(Crosss-border) Online availability"/>
    <x v="2"/>
    <n v="87.025000000000006"/>
  </r>
  <r>
    <x v="23"/>
    <s v="(Crosss-border) Online availability"/>
    <x v="2"/>
    <n v="43.837698412698415"/>
  </r>
  <r>
    <x v="24"/>
    <s v="(Crosss-border) Online availability"/>
    <x v="2"/>
    <n v="34.771031746031753"/>
  </r>
  <r>
    <x v="25"/>
    <s v="(Crosss-border) Online availability"/>
    <x v="2"/>
    <n v="99.583333333333343"/>
  </r>
  <r>
    <x v="26"/>
    <s v="(Crosss-border) Online availability"/>
    <x v="2"/>
    <n v="86.290211640211638"/>
  </r>
  <r>
    <x v="27"/>
    <s v="(Crosss-border) Online availability"/>
    <x v="2"/>
    <n v="85.564285714285717"/>
  </r>
  <r>
    <x v="28"/>
    <s v="(Crosss-border) Online availability"/>
    <x v="2"/>
    <n v="64.975264550264541"/>
  </r>
  <r>
    <x v="29"/>
    <s v="(Crosss-border) Online availability"/>
    <x v="2"/>
    <n v="84.773148148148152"/>
  </r>
  <r>
    <x v="30"/>
    <s v="(Crosss-border) Online availability"/>
    <x v="2"/>
    <n v="44.366666666666667"/>
  </r>
  <r>
    <x v="31"/>
    <s v="(Crosss-border) Online availability"/>
    <x v="2"/>
    <n v="50.429891173641181"/>
  </r>
  <r>
    <x v="32"/>
    <s v="(Crosss-border) Online availability"/>
    <x v="2"/>
    <n v="88.208333333333329"/>
  </r>
  <r>
    <x v="33"/>
    <s v="(Crosss-border) Online availability"/>
    <x v="2"/>
    <n v="74.331349206349202"/>
  </r>
  <r>
    <x v="34"/>
    <s v="(Crosss-border) Online availability"/>
    <x v="2"/>
    <n v="63.565079365079363"/>
  </r>
  <r>
    <x v="35"/>
    <s v="(Crosss-border) Online availability"/>
    <x v="2"/>
    <n v="72.172222222222217"/>
  </r>
  <r>
    <x v="36"/>
    <s v="(Crosss-border) Online availability"/>
    <x v="2"/>
    <n v="82.772685185185196"/>
  </r>
  <r>
    <x v="37"/>
    <s v="(Crosss-border) Online availability"/>
    <x v="2"/>
    <n v="71.456734854651543"/>
  </r>
  <r>
    <x v="38"/>
    <s v="(Crosss-border) Online availability"/>
    <x v="2"/>
    <n v="74.915090388007059"/>
  </r>
  <r>
    <x v="41"/>
    <m/>
    <x v="0"/>
    <s v="Biennial average 2019/2020"/>
  </r>
  <r>
    <x v="40"/>
    <m/>
    <x v="0"/>
    <m/>
  </r>
  <r>
    <x v="1"/>
    <s v="(Crosss-border) Online availability"/>
    <x v="3"/>
    <n v="68.674999999999997"/>
  </r>
  <r>
    <x v="2"/>
    <s v="(Crosss-border) Online availability"/>
    <x v="3"/>
    <n v="85.357142857142861"/>
  </r>
  <r>
    <x v="3"/>
    <s v="(Crosss-border) Online availability"/>
    <x v="3"/>
    <n v="85.328571428571422"/>
  </r>
  <r>
    <x v="4"/>
    <s v="(Crosss-border) Online availability"/>
    <x v="3"/>
    <n v="87.34375"/>
  </r>
  <r>
    <x v="5"/>
    <s v="(Crosss-border) Online availability"/>
    <x v="3"/>
    <n v="87.325000000000003"/>
  </r>
  <r>
    <x v="6"/>
    <s v="(Crosss-border) Online availability"/>
    <x v="3"/>
    <n v="85.762500000000003"/>
  </r>
  <r>
    <x v="7"/>
    <s v="(Crosss-border) Online availability"/>
    <x v="3"/>
    <n v="75.75"/>
  </r>
  <r>
    <x v="8"/>
    <s v="(Crosss-border) Online availability"/>
    <x v="3"/>
    <n v="87.59375"/>
  </r>
  <r>
    <x v="9"/>
    <s v="(Crosss-border) Online availability"/>
    <x v="3"/>
    <n v="95.833333333333343"/>
  </r>
  <r>
    <x v="10"/>
    <s v="(Crosss-border) Online availability"/>
    <x v="3"/>
    <n v="97.5"/>
  </r>
  <r>
    <x v="11"/>
    <s v="(Crosss-border) Online availability"/>
    <x v="3"/>
    <n v="54.0625"/>
  </r>
  <r>
    <x v="12"/>
    <s v="(Crosss-border) Online availability"/>
    <x v="3"/>
    <n v="93.625"/>
  </r>
  <r>
    <x v="13"/>
    <s v="(Crosss-border) Online availability"/>
    <x v="3"/>
    <n v="92.5"/>
  </r>
  <r>
    <x v="14"/>
    <s v="(Crosss-border) Online availability"/>
    <x v="3"/>
    <n v="91.4"/>
  </r>
  <r>
    <x v="15"/>
    <s v="(Crosss-border) Online availability"/>
    <x v="3"/>
    <n v="72.650000000000006"/>
  </r>
  <r>
    <x v="16"/>
    <s v="(Crosss-border) Online availability"/>
    <x v="3"/>
    <n v="76.25"/>
  </r>
  <r>
    <x v="17"/>
    <s v="(Crosss-border) Online availability"/>
    <x v="3"/>
    <n v="100"/>
  </r>
  <r>
    <x v="18"/>
    <s v="(Crosss-border) Online availability"/>
    <x v="3"/>
    <n v="98.75"/>
  </r>
  <r>
    <x v="19"/>
    <s v="(Crosss-border) Online availability"/>
    <x v="3"/>
    <n v="88.8125"/>
  </r>
  <r>
    <x v="20"/>
    <s v="(Crosss-border) Online availability"/>
    <x v="3"/>
    <n v="95.9375"/>
  </r>
  <r>
    <x v="21"/>
    <s v="(Crosss-border) Online availability"/>
    <x v="3"/>
    <n v="96.666666666666671"/>
  </r>
  <r>
    <x v="22"/>
    <s v="(Crosss-border) Online availability"/>
    <x v="3"/>
    <n v="85"/>
  </r>
  <r>
    <x v="23"/>
    <s v="(Crosss-border) Online availability"/>
    <x v="3"/>
    <n v="50.774999999999999"/>
  </r>
  <r>
    <x v="24"/>
    <s v="(Crosss-border) Online availability"/>
    <x v="3"/>
    <n v="61.5"/>
  </r>
  <r>
    <x v="25"/>
    <s v="(Crosss-border) Online availability"/>
    <x v="3"/>
    <n v="95"/>
  </r>
  <r>
    <x v="26"/>
    <s v="(Crosss-border) Online availability"/>
    <x v="3"/>
    <n v="83.333333333333343"/>
  </r>
  <r>
    <x v="27"/>
    <s v="(Crosss-border) Online availability"/>
    <x v="3"/>
    <n v="92.5"/>
  </r>
  <r>
    <x v="28"/>
    <s v="(Crosss-border) Online availability"/>
    <x v="3"/>
    <n v="66.5625"/>
  </r>
  <r>
    <x v="29"/>
    <s v="(Crosss-border) Online availability"/>
    <x v="3"/>
    <n v="85.833333333333343"/>
  </r>
  <r>
    <x v="30"/>
    <s v="(Crosss-border) Online availability"/>
    <x v="3"/>
    <n v="49.291071428571428"/>
  </r>
  <r>
    <x v="31"/>
    <s v="(Crosss-border) Online availability"/>
    <x v="3"/>
    <n v="67.735937500000006"/>
  </r>
  <r>
    <x v="32"/>
    <s v="(Crosss-border) Online availability"/>
    <x v="3"/>
    <n v="93.9"/>
  </r>
  <r>
    <x v="33"/>
    <s v="(Crosss-border) Online availability"/>
    <x v="3"/>
    <n v="78.125"/>
  </r>
  <r>
    <x v="34"/>
    <s v="(Crosss-border) Online availability"/>
    <x v="3"/>
    <n v="79.413392857142867"/>
  </r>
  <r>
    <x v="35"/>
    <s v="(Crosss-border) Online availability"/>
    <x v="3"/>
    <n v="58.75"/>
  </r>
  <r>
    <x v="36"/>
    <s v="(Crosss-border) Online availability"/>
    <x v="3"/>
    <n v="97"/>
  </r>
  <r>
    <x v="37"/>
    <s v="(Crosss-border) Online availability"/>
    <x v="3"/>
    <n v="82.273410631613785"/>
  </r>
  <r>
    <x v="38"/>
    <s v="(Crosss-border) Online availability"/>
    <x v="3"/>
    <n v="84.401179453262799"/>
  </r>
</pivotCacheRecords>
</file>

<file path=xl/pivotCache/pivotCacheRecords2.xml><?xml version="1.0" encoding="utf-8"?>
<pivotCacheRecords xmlns="http://schemas.openxmlformats.org/spreadsheetml/2006/main" xmlns:r="http://schemas.openxmlformats.org/officeDocument/2006/relationships" count="760">
  <r>
    <x v="0"/>
    <x v="0"/>
    <n v="46.670532958553792"/>
    <n v="62.841765873015873"/>
    <n v="41.28012198706643"/>
    <s v="."/>
    <s v="."/>
    <s v="."/>
    <n v="54.901482583774253"/>
    <n v="75.183531746031747"/>
    <n v="59.518849206349202"/>
    <n v="48.125"/>
    <n v="36.778549382716051"/>
    <n v="41.25"/>
    <n v="38.439583333333331"/>
    <n v="50.5"/>
    <n v="34.158333333333339"/>
    <n v="39.949999999999996"/>
    <n v="29.150000000000002"/>
    <n v="44"/>
    <n v="44.117820319909953"/>
    <n v="50.922113773069441"/>
    <n v="38.31955992276481"/>
    <n v="46.353615520249996"/>
    <n v="40.875992063555557"/>
    <s v="."/>
    <s v="."/>
    <s v="."/>
    <s v="."/>
    <s v="."/>
    <s v="."/>
    <s v="."/>
    <s v="."/>
    <s v="."/>
    <s v="."/>
    <s v="."/>
  </r>
  <r>
    <x v="0"/>
    <x v="1"/>
    <n v="75.964969135802477"/>
    <n v="91.666666666666657"/>
    <n v="70.731069958847726"/>
    <s v="."/>
    <s v="."/>
    <s v="."/>
    <n v="81.604938271604937"/>
    <n v="98.333333333333329"/>
    <n v="80"/>
    <n v="79.444444444444443"/>
    <n v="68.641975308641975"/>
    <n v="72"/>
    <n v="70.325000000000003"/>
    <n v="85"/>
    <n v="58"/>
    <n v="84.6"/>
    <n v="53.7"/>
    <n v="73.5"/>
    <n v="73.347346829111103"/>
    <n v="83.509316770111099"/>
    <n v="72.266313932777763"/>
    <n v="72.592592592333318"/>
    <n v="65.021164021222219"/>
    <s v="."/>
    <s v="."/>
    <s v="."/>
    <s v="."/>
    <s v="."/>
    <s v="."/>
    <s v="."/>
    <s v="."/>
    <s v="."/>
    <s v="."/>
    <s v="."/>
  </r>
  <r>
    <x v="0"/>
    <x v="2"/>
    <n v="68.3"/>
    <n v="89.85"/>
    <n v="61.116666666666667"/>
    <n v="82.751322751322746"/>
    <n v="50"/>
    <n v="25"/>
    <n v="75"/>
    <n v="97.5"/>
    <n v="73.333333333333343"/>
    <n v="69.166666666666671"/>
    <n v="60"/>
    <n v="64.25"/>
    <n v="61.6"/>
    <n v="82.2"/>
    <n v="42.5"/>
    <n v="81.7"/>
    <n v="40"/>
    <n v="66.75"/>
    <n v="66.694444444249996"/>
    <n v="77.619047619"/>
    <n v="60.714285713999999"/>
    <n v="64.444444443999998"/>
    <n v="64"/>
    <s v="."/>
    <s v="."/>
    <s v="."/>
    <s v="."/>
    <s v="."/>
    <s v="."/>
    <s v="."/>
    <s v="."/>
    <s v="."/>
    <s v="."/>
    <s v="."/>
  </r>
  <r>
    <x v="0"/>
    <x v="3"/>
    <n v="88.147222222222226"/>
    <n v="100"/>
    <n v="84.196296296296296"/>
    <n v="96.774193548387103"/>
    <n v="60"/>
    <n v="86"/>
    <n v="84.444444444444443"/>
    <n v="100"/>
    <n v="80"/>
    <n v="100"/>
    <n v="57.777777777777779"/>
    <n v="83"/>
    <n v="91.85"/>
    <n v="100"/>
    <n v="96"/>
    <n v="100"/>
    <n v="71.400000000000006"/>
    <n v="74.25"/>
    <n v="74.245169082000004"/>
    <n v="85.869565217000002"/>
    <n v="86.111111111"/>
    <n v="66.666666667000001"/>
    <n v="58.333333332999999"/>
    <s v="."/>
    <s v="."/>
    <s v="."/>
    <s v="."/>
    <s v="."/>
    <s v="."/>
    <s v="."/>
    <s v="."/>
    <s v="."/>
    <s v="."/>
    <s v="."/>
  </r>
  <r>
    <x v="0"/>
    <x v="4"/>
    <n v="92.850000000000009"/>
    <n v="92.85"/>
    <n v="92.850000000000009"/>
    <s v="."/>
    <s v="."/>
    <s v="."/>
    <n v="100"/>
    <n v="100"/>
    <n v="100"/>
    <n v="100"/>
    <n v="100"/>
    <n v="89.375"/>
    <n v="85.7"/>
    <n v="85.7"/>
    <n v="85.7"/>
    <n v="85.7"/>
    <n v="85.7"/>
    <n v="92.75"/>
    <n v="92.857142857249997"/>
    <n v="100"/>
    <n v="100"/>
    <n v="100"/>
    <n v="71.428571429000002"/>
    <s v="."/>
    <s v="."/>
    <s v="."/>
    <s v="."/>
    <s v="."/>
    <s v="."/>
    <s v="."/>
    <s v="."/>
    <s v="."/>
    <s v="."/>
    <s v="."/>
  </r>
  <r>
    <x v="0"/>
    <x v="5"/>
    <n v="41.638690476190476"/>
    <n v="46.592063492063488"/>
    <n v="39.987566137566141"/>
    <s v="."/>
    <s v="."/>
    <s v="."/>
    <n v="39.702380952380949"/>
    <n v="49.484126984126974"/>
    <n v="32.38095238095238"/>
    <n v="43.055555555555557"/>
    <n v="33.888888888888886"/>
    <n v="44.25"/>
    <n v="43.575000000000003"/>
    <n v="43.7"/>
    <n v="40.799999999999997"/>
    <n v="53.6"/>
    <n v="36.200000000000003"/>
    <n v="44.75"/>
    <n v="44.746315192916668"/>
    <n v="47.984693877666665"/>
    <n v="40.299508692666663"/>
    <n v="49.801587301666665"/>
    <n v="40.899470899666667"/>
    <s v="."/>
    <s v="."/>
    <s v="."/>
    <s v="."/>
    <s v="."/>
    <s v="."/>
    <s v="."/>
    <s v="."/>
    <s v="."/>
    <s v="."/>
    <s v="."/>
  </r>
  <r>
    <x v="0"/>
    <x v="6"/>
    <n v="41.457738095238099"/>
    <n v="51.74285714285714"/>
    <n v="38.029365079365078"/>
    <n v="50.952380952380949"/>
    <n v="25"/>
    <n v="0.35714285714285715"/>
    <n v="52.44047619047619"/>
    <n v="76.785714285714278"/>
    <n v="45.476190476190474"/>
    <n v="37.5"/>
    <n v="50"/>
    <n v="39.5"/>
    <n v="30.475000000000001"/>
    <n v="26.7"/>
    <n v="38.1"/>
    <n v="57.1"/>
    <n v="0"/>
    <n v="48.5"/>
    <n v="48.613945578249997"/>
    <n v="56.870748298999999"/>
    <n v="35.204081633000001"/>
    <n v="45.238095238"/>
    <n v="57.142857143000001"/>
    <s v="."/>
    <s v="."/>
    <s v="."/>
    <s v="."/>
    <s v="."/>
    <s v="."/>
    <s v="."/>
    <s v="."/>
    <s v="."/>
    <s v="."/>
    <s v="."/>
  </r>
  <r>
    <x v="0"/>
    <x v="7"/>
    <n v="34.18333333333333"/>
    <n v="36.68333333333333"/>
    <n v="33.35"/>
    <s v="."/>
    <s v="."/>
    <s v="."/>
    <n v="41.666666666666664"/>
    <n v="46.666666666666664"/>
    <n v="26.666666666666668"/>
    <n v="66.666666666666671"/>
    <n v="26.666666666666668"/>
    <n v="32"/>
    <n v="26.7"/>
    <n v="26.7"/>
    <n v="26.7"/>
    <n v="26.7"/>
    <n v="26.7"/>
    <n v="37"/>
    <n v="36.666666667000001"/>
    <n v="26.666666667000001"/>
    <n v="26.666666667000001"/>
    <n v="66.666666667000001"/>
    <n v="26.666666667000001"/>
    <s v="."/>
    <s v="."/>
    <s v="."/>
    <s v="."/>
    <s v="."/>
    <s v="."/>
    <s v="."/>
    <s v="."/>
    <s v="."/>
    <s v="."/>
    <s v="."/>
  </r>
  <r>
    <x v="0"/>
    <x v="8"/>
    <n v="25"/>
    <n v="25"/>
    <n v="25"/>
    <s v="."/>
    <s v="."/>
    <s v="."/>
    <n v="25"/>
    <n v="25"/>
    <n v="25"/>
    <n v="25"/>
    <n v="25"/>
    <s v="."/>
    <s v="."/>
    <s v="."/>
    <s v="."/>
    <s v="."/>
    <s v="."/>
    <s v="."/>
    <s v="."/>
    <s v="."/>
    <s v="."/>
    <s v="."/>
    <s v="."/>
    <s v="."/>
    <s v="."/>
    <s v="."/>
    <s v="."/>
    <s v="."/>
    <s v="."/>
    <s v="."/>
    <s v="."/>
    <s v="."/>
    <s v="."/>
    <s v="."/>
  </r>
  <r>
    <x v="0"/>
    <x v="9"/>
    <n v="73.599999999999994"/>
    <n v="77.8"/>
    <n v="72.2"/>
    <s v="."/>
    <s v="."/>
    <s v="."/>
    <s v="."/>
    <s v="."/>
    <s v="."/>
    <s v="."/>
    <s v="."/>
    <n v="61.375"/>
    <n v="73.599999999999994"/>
    <n v="77.8"/>
    <n v="57.7"/>
    <n v="77.099999999999994"/>
    <n v="81.8"/>
    <n v="49"/>
    <n v="48.958333333499994"/>
    <n v="60.416666667000001"/>
    <n v="59.027777778000001"/>
    <n v="37.5"/>
    <n v="38.888888889"/>
    <s v="."/>
    <s v="."/>
    <s v="."/>
    <s v="."/>
    <s v="."/>
    <s v="."/>
    <s v="."/>
    <s v="."/>
    <s v="."/>
    <s v="."/>
    <s v="."/>
  </r>
  <r>
    <x v="0"/>
    <x v="10"/>
    <n v="45.768750000000004"/>
    <n v="66.650000000000006"/>
    <n v="38.80833333333333"/>
    <s v="."/>
    <s v="."/>
    <s v="."/>
    <n v="68.4375"/>
    <n v="100"/>
    <n v="81.25"/>
    <n v="67.5"/>
    <n v="25"/>
    <n v="25.375"/>
    <n v="23.1"/>
    <n v="33.299999999999997"/>
    <n v="37.5"/>
    <n v="21.6"/>
    <n v="0"/>
    <n v="27.5"/>
    <n v="27.500992063525"/>
    <n v="34.6944444445"/>
    <n v="2.3928571428500001"/>
    <n v="16.66666666675"/>
    <n v="56.25"/>
    <s v="."/>
    <s v="."/>
    <s v="."/>
    <s v="."/>
    <s v="."/>
    <s v="."/>
    <s v="."/>
    <s v="."/>
    <s v="."/>
    <s v="."/>
    <s v="."/>
  </r>
  <r>
    <x v="0"/>
    <x v="11"/>
    <n v="53"/>
    <n v="66.5"/>
    <n v="47.6"/>
    <n v="67.777777777777771"/>
    <n v="0"/>
    <n v="0"/>
    <n v="63.75"/>
    <n v="100"/>
    <n v="75"/>
    <n v="80"/>
    <n v="0"/>
    <n v="30.857142857142858"/>
    <n v="38.666666666666664"/>
    <n v="33"/>
    <n v="50"/>
    <n v="33"/>
    <s v="."/>
    <n v="25"/>
    <n v="24.726190476349998"/>
    <n v="47.666666667000001"/>
    <n v="9.5714285714000003"/>
    <n v="16.666666667000001"/>
    <n v="25"/>
    <s v="."/>
    <s v="."/>
    <s v="."/>
    <s v="."/>
    <s v="."/>
    <s v="."/>
    <s v="."/>
    <s v="."/>
    <s v="."/>
    <s v="."/>
    <s v="."/>
  </r>
  <r>
    <x v="0"/>
    <x v="12"/>
    <n v="55"/>
    <n v="50"/>
    <n v="57.5"/>
    <n v="60"/>
    <s v="."/>
    <s v="."/>
    <n v="86.666666666666671"/>
    <n v="100"/>
    <n v="100"/>
    <n v="60"/>
    <s v="."/>
    <n v="30.571428571428573"/>
    <n v="23.333333333333332"/>
    <n v="0"/>
    <n v="50"/>
    <n v="20"/>
    <s v="."/>
    <n v="36"/>
    <n v="36.111111111"/>
    <n v="44.444444443999998"/>
    <n v="0"/>
    <n v="0"/>
    <n v="100"/>
    <s v="."/>
    <s v="."/>
    <s v="."/>
    <s v="."/>
    <s v="."/>
    <s v="."/>
    <s v="."/>
    <s v="."/>
    <s v="."/>
    <s v="."/>
    <s v="."/>
  </r>
  <r>
    <x v="0"/>
    <x v="13"/>
    <n v="77.216666666666669"/>
    <n v="100"/>
    <n v="65.825000000000003"/>
    <n v="83.333333333333329"/>
    <s v="."/>
    <s v="."/>
    <n v="93.333333333333329"/>
    <n v="100"/>
    <n v="100"/>
    <n v="80"/>
    <s v="."/>
    <n v="47.142857142857146"/>
    <n v="61.1"/>
    <n v="100"/>
    <n v="50"/>
    <n v="33.299999999999997"/>
    <s v="."/>
    <n v="36.75"/>
    <n v="36.666666666750004"/>
    <n v="46.666666667000001"/>
    <n v="0"/>
    <n v="0"/>
    <n v="100"/>
    <s v="."/>
    <s v="."/>
    <s v="."/>
    <s v="."/>
    <s v="."/>
    <s v="."/>
    <s v="."/>
    <s v="."/>
    <s v="."/>
    <s v="."/>
    <s v="."/>
  </r>
  <r>
    <x v="0"/>
    <x v="14"/>
    <n v="31.25"/>
    <n v="50"/>
    <n v="25"/>
    <s v="."/>
    <s v="."/>
    <s v="."/>
    <n v="62.5"/>
    <n v="100"/>
    <n v="50"/>
    <n v="50"/>
    <n v="50"/>
    <n v="6.25"/>
    <n v="0"/>
    <n v="0"/>
    <n v="0"/>
    <n v="0"/>
    <n v="0"/>
    <n v="12.5"/>
    <n v="12.5"/>
    <n v="0"/>
    <n v="0"/>
    <n v="50"/>
    <n v="0"/>
    <s v="."/>
    <s v="."/>
    <s v="."/>
    <s v="."/>
    <s v="."/>
    <s v="."/>
    <s v="."/>
    <s v="."/>
    <s v="."/>
    <s v="."/>
    <s v="."/>
  </r>
  <r>
    <x v="0"/>
    <x v="15"/>
    <n v="23.30972222222222"/>
    <n v="46.458333333333329"/>
    <n v="15.593518518518517"/>
    <s v="."/>
    <s v="."/>
    <s v="."/>
    <n v="29.861111111111107"/>
    <n v="52.916666666666664"/>
    <n v="44.444444444444436"/>
    <n v="2.5"/>
    <n v="19.583333333333332"/>
    <n v="17.666666666666668"/>
    <n v="16.758333333333333"/>
    <n v="40"/>
    <n v="0.33333333333333331"/>
    <n v="0"/>
    <n v="26.700000000000003"/>
    <n v="19.5"/>
    <n v="19.416666666666668"/>
    <n v="37.5"/>
    <s v="."/>
    <s v="."/>
    <n v="1.3333333333333333"/>
    <s v="."/>
    <s v="."/>
    <s v="."/>
    <s v="."/>
    <s v="."/>
    <s v="."/>
    <s v="."/>
    <s v="."/>
    <s v="."/>
    <s v="."/>
    <s v="."/>
  </r>
  <r>
    <x v="0"/>
    <x v="16"/>
    <n v="22.462499999999999"/>
    <n v="47.5"/>
    <n v="14.116666666666667"/>
    <n v="26.969696969696976"/>
    <n v="4.5714285714285721"/>
    <s v="."/>
    <n v="28.125"/>
    <n v="35"/>
    <n v="50"/>
    <n v="5"/>
    <n v="22.5"/>
    <n v="15.833333333333334"/>
    <n v="16.8"/>
    <n v="60"/>
    <n v="0.5"/>
    <n v="0"/>
    <n v="6.7"/>
    <n v="13.5"/>
    <n v="13.5"/>
    <n v="25"/>
    <s v="."/>
    <s v="."/>
    <n v="2"/>
    <s v="."/>
    <s v="."/>
    <s v="."/>
    <s v="."/>
    <s v="."/>
    <s v="."/>
    <s v="."/>
    <s v="."/>
    <s v="."/>
    <s v="."/>
    <s v="."/>
  </r>
  <r>
    <x v="0"/>
    <x v="17"/>
    <n v="25.004166666666663"/>
    <n v="33.333333333333329"/>
    <n v="22.227777777777778"/>
    <s v="."/>
    <s v="."/>
    <s v="."/>
    <n v="33.333333333333329"/>
    <n v="66.666666666666657"/>
    <n v="33.333333333333329"/>
    <n v="0"/>
    <n v="33.333333333333329"/>
    <n v="11.166666666666666"/>
    <n v="16.675000000000001"/>
    <n v="0"/>
    <n v="0"/>
    <n v="0"/>
    <n v="66.7"/>
    <n v="0"/>
    <n v="0"/>
    <n v="0"/>
    <s v="."/>
    <s v="."/>
    <n v="0"/>
    <s v="."/>
    <s v="."/>
    <s v="."/>
    <s v="."/>
    <s v="."/>
    <s v="."/>
    <s v="."/>
    <s v="."/>
    <s v="."/>
    <s v="."/>
    <s v="."/>
  </r>
  <r>
    <x v="0"/>
    <x v="18"/>
    <n v="16.666666666666668"/>
    <n v="50"/>
    <n v="0"/>
    <n v="40"/>
    <n v="0"/>
    <s v="."/>
    <n v="16.666666666666668"/>
    <n v="50"/>
    <s v="."/>
    <n v="0"/>
    <n v="0"/>
    <n v="100"/>
    <s v="."/>
    <s v="."/>
    <s v="."/>
    <s v="."/>
    <s v="."/>
    <n v="100"/>
    <n v="100"/>
    <n v="100"/>
    <s v="."/>
    <s v="."/>
    <s v="."/>
    <s v="."/>
    <s v="."/>
    <s v="."/>
    <s v="."/>
    <s v="."/>
    <s v="."/>
    <s v="."/>
    <s v="."/>
    <s v="."/>
    <s v="."/>
    <s v="."/>
  </r>
  <r>
    <x v="0"/>
    <x v="19"/>
    <n v="100"/>
    <n v="100"/>
    <s v="."/>
    <n v="100"/>
    <s v="."/>
    <s v="."/>
    <n v="100"/>
    <n v="100"/>
    <s v="."/>
    <s v="."/>
    <s v="."/>
    <n v="100"/>
    <s v="."/>
    <s v="."/>
    <s v="."/>
    <s v="."/>
    <s v="."/>
    <n v="100"/>
    <n v="100"/>
    <n v="100"/>
    <s v="."/>
    <s v="."/>
    <s v="."/>
    <s v="."/>
    <s v="."/>
    <s v="."/>
    <s v="."/>
    <s v="."/>
    <s v="."/>
    <s v="."/>
    <s v="."/>
    <s v="."/>
    <s v="."/>
    <s v="."/>
  </r>
  <r>
    <x v="1"/>
    <x v="0"/>
    <n v="84.108286584309639"/>
    <n v="84.760204081632651"/>
    <n v="83.890980751868653"/>
    <s v="."/>
    <s v="."/>
    <s v="."/>
    <n v="78.990791918619294"/>
    <n v="83.239158163265301"/>
    <n v="69.236630763416485"/>
    <n v="80.90922619047619"/>
    <n v="82.578152557319214"/>
    <n v="87.25"/>
    <n v="89.225781249999997"/>
    <n v="86.28125"/>
    <n v="91.95"/>
    <n v="93.05"/>
    <n v="85.621874999999989"/>
    <n v="83.875"/>
    <n v="85.346355517522284"/>
    <n v="91.290523848392354"/>
    <n v="76.936434450287038"/>
    <n v="93.300742210555541"/>
    <n v="79.857721560854174"/>
    <n v="81.75"/>
    <n v="82.482552822922742"/>
    <n v="78.812830687784711"/>
    <n v="82.733920083055551"/>
    <n v="84.926691595381939"/>
    <n v="83.456768925468751"/>
    <n v="80.885756365740733"/>
    <n v="84.786194444444448"/>
    <n v="70.789296296296286"/>
    <n v="89.697416666666655"/>
    <n v="78.270118055555542"/>
  </r>
  <r>
    <x v="1"/>
    <x v="1"/>
    <n v="96.174029982363322"/>
    <n v="98.095238095238102"/>
    <n v="95.53362727807172"/>
    <s v="."/>
    <s v="."/>
    <s v="."/>
    <n v="94.798059964726619"/>
    <n v="96.19047619047619"/>
    <n v="83.248677248677254"/>
    <n v="99.999999999999986"/>
    <n v="99.75308641975306"/>
    <n v="96.25"/>
    <n v="97.55"/>
    <n v="100"/>
    <n v="99.8"/>
    <n v="96.7"/>
    <n v="93.7"/>
    <n v="94.75"/>
    <n v="94.813051146472219"/>
    <n v="97.592592592777763"/>
    <n v="90.419753086444445"/>
    <n v="95.20282186966665"/>
    <n v="96.03703703699999"/>
    <n v="93"/>
    <n v="94.827518614305546"/>
    <n v="99.259259259222205"/>
    <n v="98.039215686222207"/>
    <n v="95.198412698444429"/>
    <n v="86.813186813333317"/>
    <n v="91.114138888888888"/>
    <n v="97.777777777777771"/>
    <n v="84.957222222222214"/>
    <n v="90.072999999999993"/>
    <n v="91.648555555555546"/>
  </r>
  <r>
    <x v="1"/>
    <x v="2"/>
    <n v="96.214285714285722"/>
    <n v="97.142857142857139"/>
    <n v="95.904761904761912"/>
    <n v="96.666666666666671"/>
    <n v="100"/>
    <n v="81.599999999999994"/>
    <n v="92.428571428571431"/>
    <n v="94.285714285714292"/>
    <n v="75.428571428571445"/>
    <n v="100"/>
    <n v="100"/>
    <n v="97.375"/>
    <n v="100"/>
    <n v="100"/>
    <n v="100"/>
    <n v="100"/>
    <n v="100"/>
    <n v="97.375"/>
    <n v="94.765873016"/>
    <n v="97.777777778000001"/>
    <n v="86"/>
    <n v="99.285714286000001"/>
    <n v="96"/>
    <n v="96.625"/>
    <n v="99.910714285750004"/>
    <n v="100"/>
    <n v="100"/>
    <n v="99.642857143000001"/>
    <n v="100"/>
    <n v="93.017750000000007"/>
    <n v="97.5"/>
    <n v="80"/>
    <n v="98.570999999999998"/>
    <n v="96"/>
  </r>
  <r>
    <x v="1"/>
    <x v="3"/>
    <n v="98.930555555555557"/>
    <n v="100"/>
    <n v="98.574074074074076"/>
    <n v="100"/>
    <n v="95"/>
    <n v="91.949786324786331"/>
    <n v="98.611111111111114"/>
    <n v="100"/>
    <n v="96.666666666666671"/>
    <n v="100"/>
    <n v="97.777777777777771"/>
    <n v="92"/>
    <n v="99.25"/>
    <n v="100"/>
    <n v="98.4"/>
    <n v="98.6"/>
    <n v="100"/>
    <n v="80"/>
    <n v="84.722222222249997"/>
    <n v="91.666666667000001"/>
    <n v="97.777777778000001"/>
    <n v="61.111111111"/>
    <n v="88.333333332999999"/>
    <n v="68.625"/>
    <n v="75.411953242750002"/>
    <n v="93.333333332999999"/>
    <n v="82.352941176000002"/>
    <n v="87.5"/>
    <n v="38.461538462"/>
    <n v="61.920749999999998"/>
    <n v="95"/>
    <n v="84.614999999999995"/>
    <n v="19.231000000000002"/>
    <n v="48.837000000000003"/>
  </r>
  <r>
    <x v="1"/>
    <x v="4"/>
    <n v="94.637500000000003"/>
    <n v="100"/>
    <n v="92.850000000000009"/>
    <s v="."/>
    <s v="."/>
    <s v="."/>
    <n v="100"/>
    <n v="100"/>
    <n v="100"/>
    <n v="100"/>
    <n v="100"/>
    <n v="94.625"/>
    <n v="89.275000000000006"/>
    <n v="100"/>
    <n v="100"/>
    <n v="85.7"/>
    <n v="71.400000000000006"/>
    <n v="94.625"/>
    <n v="100"/>
    <n v="100"/>
    <n v="100"/>
    <n v="100"/>
    <n v="100"/>
    <n v="94.625"/>
    <n v="89.285714285749989"/>
    <n v="100"/>
    <n v="100"/>
    <n v="85.714285713999999"/>
    <n v="71.428571429000002"/>
    <n v="100"/>
    <n v="100"/>
    <n v="100"/>
    <n v="100"/>
    <n v="100"/>
  </r>
  <r>
    <x v="1"/>
    <x v="5"/>
    <n v="77.78463718820862"/>
    <n v="79.476530612244886"/>
    <n v="77.220672713529851"/>
    <s v="."/>
    <s v="."/>
    <s v="."/>
    <n v="72.269274376417229"/>
    <n v="74.65306122448979"/>
    <n v="66.614512471655331"/>
    <n v="73.666666666666657"/>
    <n v="74.142857142857139"/>
    <n v="82.375"/>
    <n v="83.3"/>
    <n v="84.3"/>
    <n v="93"/>
    <n v="81.7"/>
    <n v="74.2"/>
    <n v="79.75"/>
    <n v="81.510582010500002"/>
    <n v="78.011904761666656"/>
    <n v="72.978835978666666"/>
    <n v="93.011904762"/>
    <n v="82.039682539666671"/>
    <n v="78.375"/>
    <n v="77.786375661166659"/>
    <n v="77.658730158666657"/>
    <n v="88.972222221999999"/>
    <n v="75.000661375333323"/>
    <n v="69.513888888666656"/>
    <n v="78.896833333333319"/>
    <n v="76.73599999999999"/>
    <n v="68.035666666666657"/>
    <n v="91.488"/>
    <n v="79.327666666666659"/>
  </r>
  <r>
    <x v="1"/>
    <x v="6"/>
    <n v="76.166411564625847"/>
    <n v="84.679591836734687"/>
    <n v="73.328684807256238"/>
    <n v="74.783549783549788"/>
    <n v="54.285714285714285"/>
    <n v="43.333333333333329"/>
    <n v="57.057823129251695"/>
    <n v="72.959183673469383"/>
    <n v="28.84353741496599"/>
    <n v="74.999999999999986"/>
    <n v="51.428571428571423"/>
    <n v="82"/>
    <n v="95.275000000000006"/>
    <n v="96.4"/>
    <n v="100"/>
    <n v="84.7"/>
    <n v="100"/>
    <n v="80.5"/>
    <n v="68.809523809500007"/>
    <n v="80.952380951999999"/>
    <n v="50.714285713999999"/>
    <n v="89.285714286000001"/>
    <n v="54.285714286000001"/>
    <n v="78.375"/>
    <n v="92.261904761750003"/>
    <n v="90.476190475999999"/>
    <n v="100"/>
    <n v="78.571428570999998"/>
    <n v="100"/>
    <n v="64.352499999999992"/>
    <n v="78.125"/>
    <n v="42.856999999999999"/>
    <n v="85.713999999999999"/>
    <n v="50.713999999999999"/>
  </r>
  <r>
    <x v="1"/>
    <x v="7"/>
    <n v="86.487499999999983"/>
    <n v="84"/>
    <n v="87.316666666666663"/>
    <s v="."/>
    <s v="."/>
    <s v="."/>
    <n v="91"/>
    <n v="76"/>
    <n v="96"/>
    <n v="96"/>
    <n v="96"/>
    <n v="86.375"/>
    <n v="81.975000000000009"/>
    <n v="92"/>
    <n v="85.3"/>
    <n v="85.3"/>
    <n v="65.3"/>
    <n v="81.375"/>
    <n v="91"/>
    <n v="76"/>
    <n v="96"/>
    <n v="96"/>
    <n v="96"/>
    <n v="79.875"/>
    <n v="71.999999999749988"/>
    <n v="80"/>
    <n v="77.333333332999999"/>
    <n v="77.333333332999999"/>
    <n v="53.333333332999999"/>
    <n v="88.020749999999992"/>
    <n v="75"/>
    <n v="88.332999999999998"/>
    <n v="95"/>
    <n v="93.75"/>
  </r>
  <r>
    <x v="1"/>
    <x v="8"/>
    <n v="68.75"/>
    <n v="75"/>
    <n v="66.666666666666671"/>
    <s v="."/>
    <s v="."/>
    <s v="."/>
    <n v="68.75"/>
    <n v="75"/>
    <n v="75"/>
    <n v="50"/>
    <n v="75"/>
    <s v="."/>
    <s v="."/>
    <s v="."/>
    <s v="."/>
    <s v="."/>
    <s v="."/>
    <s v="."/>
    <s v="."/>
    <s v="."/>
    <s v="."/>
    <s v="."/>
    <s v="."/>
    <s v="."/>
    <s v="."/>
    <s v="."/>
    <s v="."/>
    <s v="."/>
    <s v="."/>
    <s v="."/>
    <s v="."/>
    <s v="."/>
    <s v="."/>
    <s v="."/>
  </r>
  <r>
    <x v="1"/>
    <x v="9"/>
    <n v="72.674999999999997"/>
    <n v="64.599999999999994"/>
    <n v="75.366666666666674"/>
    <s v="."/>
    <s v="."/>
    <s v="."/>
    <s v="."/>
    <s v="."/>
    <s v="."/>
    <s v="."/>
    <s v="."/>
    <n v="78.75"/>
    <n v="72.674999999999997"/>
    <n v="64.599999999999994"/>
    <n v="93.8"/>
    <n v="75"/>
    <n v="57.3"/>
    <n v="77"/>
    <n v="84.722222221999999"/>
    <n v="77.083333332999999"/>
    <n v="72.222222221999999"/>
    <n v="93.75"/>
    <n v="95.833333332999999"/>
    <n v="76.875"/>
    <n v="69.097222221999999"/>
    <n v="62.5"/>
    <n v="89.583333332999999"/>
    <n v="69.097222221999999"/>
    <n v="55.208333332999999"/>
    <n v="84.317250000000001"/>
    <n v="77.082999999999998"/>
    <n v="72.917000000000002"/>
    <n v="93.75"/>
    <n v="93.519000000000005"/>
  </r>
  <r>
    <x v="1"/>
    <x v="10"/>
    <n v="86.325446428571425"/>
    <n v="93.333333333333343"/>
    <n v="83.989484126984124"/>
    <s v="."/>
    <s v="."/>
    <s v="."/>
    <n v="74.200892857142861"/>
    <n v="86.666666666666671"/>
    <n v="47.916666666666671"/>
    <n v="93.303571428571431"/>
    <n v="68.916666666666671"/>
    <n v="88.5"/>
    <n v="98.45"/>
    <n v="100"/>
    <n v="100"/>
    <n v="93.8"/>
    <n v="100"/>
    <n v="88.625"/>
    <n v="78.471244747875005"/>
    <n v="90.599264705750002"/>
    <n v="67.410714285750004"/>
    <n v="91.6875"/>
    <n v="64.1875"/>
    <n v="85.125"/>
    <n v="98.626923076937501"/>
    <n v="100"/>
    <n v="100"/>
    <n v="94.507692307750006"/>
    <n v="100"/>
    <n v="71.431187499999993"/>
    <n v="74.631"/>
    <n v="59.375"/>
    <n v="87.53125"/>
    <n v="64.1875"/>
  </r>
  <r>
    <x v="1"/>
    <x v="11"/>
    <n v="80.408333333333331"/>
    <n v="100"/>
    <n v="73.87777777777778"/>
    <n v="88.5625"/>
    <n v="33"/>
    <n v="44.666666666666664"/>
    <n v="67.041666666666671"/>
    <n v="100"/>
    <n v="25"/>
    <n v="87.5"/>
    <n v="55.666666666666664"/>
    <n v="84.375"/>
    <n v="93.775000000000006"/>
    <n v="100"/>
    <n v="100"/>
    <n v="75.099999999999994"/>
    <n v="100"/>
    <n v="84.75"/>
    <n v="74.764705882249999"/>
    <n v="98.058823528999994"/>
    <n v="62.5"/>
    <n v="91.75"/>
    <n v="46.75"/>
    <n v="81.5"/>
    <n v="94.507692307750006"/>
    <n v="100"/>
    <n v="100"/>
    <n v="78.030769230999994"/>
    <n v="100"/>
    <n v="68.34375"/>
    <n v="89"/>
    <n v="50"/>
    <n v="87.625"/>
    <n v="46.75"/>
  </r>
  <r>
    <x v="1"/>
    <x v="12"/>
    <n v="89.583333333333343"/>
    <n v="90"/>
    <n v="89.444444444444457"/>
    <n v="88.888888888888886"/>
    <n v="60"/>
    <n v="100"/>
    <n v="79.166666666666671"/>
    <n v="80"/>
    <n v="50"/>
    <n v="100"/>
    <n v="86.666666666666671"/>
    <n v="88.25"/>
    <n v="100"/>
    <n v="100"/>
    <n v="100"/>
    <n v="100"/>
    <n v="100"/>
    <n v="88.25"/>
    <n v="76.473214285750004"/>
    <n v="93.75"/>
    <n v="57.142857143000001"/>
    <n v="100"/>
    <n v="55"/>
    <n v="85.75"/>
    <n v="100"/>
    <n v="100"/>
    <n v="100"/>
    <n v="100"/>
    <n v="100"/>
    <n v="71.339249999999993"/>
    <n v="92.856999999999999"/>
    <n v="37.5"/>
    <n v="100"/>
    <n v="55"/>
  </r>
  <r>
    <x v="1"/>
    <x v="13"/>
    <n v="75.297619047619051"/>
    <n v="83.333333333333343"/>
    <n v="72.61904761904762"/>
    <n v="76.666666666666671"/>
    <n v="0"/>
    <n v="50"/>
    <n v="50.595238095238095"/>
    <n v="66.666666666666671"/>
    <n v="16.666666666666668"/>
    <n v="85.714285714285708"/>
    <n v="33.333333333333336"/>
    <n v="81.375"/>
    <n v="100"/>
    <n v="100"/>
    <n v="100"/>
    <n v="100"/>
    <n v="100"/>
    <n v="81.375"/>
    <n v="62.647058823500004"/>
    <n v="70.588235294"/>
    <n v="50"/>
    <n v="75"/>
    <n v="55"/>
    <n v="79.375"/>
    <n v="100"/>
    <n v="100"/>
    <n v="100"/>
    <n v="100"/>
    <n v="100"/>
    <n v="58.54175"/>
    <n v="66.667000000000002"/>
    <n v="50"/>
    <n v="62.5"/>
    <n v="55"/>
  </r>
  <r>
    <x v="1"/>
    <x v="14"/>
    <n v="100"/>
    <n v="100"/>
    <n v="100"/>
    <s v="."/>
    <s v="."/>
    <s v="."/>
    <n v="100"/>
    <n v="100"/>
    <n v="100"/>
    <n v="100"/>
    <n v="100"/>
    <n v="100"/>
    <n v="100"/>
    <n v="100"/>
    <n v="100"/>
    <n v="100"/>
    <n v="100"/>
    <n v="100"/>
    <n v="100"/>
    <n v="100"/>
    <n v="100"/>
    <n v="100"/>
    <n v="100"/>
    <n v="93.75"/>
    <n v="100"/>
    <n v="100"/>
    <n v="100"/>
    <n v="100"/>
    <n v="100"/>
    <n v="87.5"/>
    <n v="50"/>
    <n v="100"/>
    <n v="100"/>
    <n v="100"/>
  </r>
  <r>
    <x v="1"/>
    <x v="15"/>
    <n v="76.149032738095244"/>
    <n v="68.135714285714286"/>
    <n v="78.820138888888891"/>
    <s v="."/>
    <s v="."/>
    <s v="."/>
    <n v="74.694940476190482"/>
    <n v="75.446428571428569"/>
    <n v="79.166666666666657"/>
    <n v="56.666666666666664"/>
    <n v="87.5"/>
    <n v="81.166666666666671"/>
    <n v="77.603125000000006"/>
    <n v="60.825000000000003"/>
    <n v="75"/>
    <n v="100"/>
    <n v="74.587500000000006"/>
    <n v="68.333333333333329"/>
    <n v="88.062500000062499"/>
    <n v="98.958333333375009"/>
    <s v="."/>
    <s v="."/>
    <n v="77.166666666750004"/>
    <n v="67"/>
    <n v="58.689393939281246"/>
    <n v="38.333333333249996"/>
    <n v="43.924242423999999"/>
    <n v="75"/>
    <n v="77.499999999875001"/>
    <n v="83.958375000000004"/>
    <n v="90"/>
    <s v="."/>
    <s v="."/>
    <n v="77.916750000000008"/>
  </r>
  <r>
    <x v="1"/>
    <x v="16"/>
    <n v="77.767857142857139"/>
    <n v="73.571428571428569"/>
    <n v="79.166666666666671"/>
    <n v="64.230769230769226"/>
    <n v="100"/>
    <n v="100"/>
    <n v="68.035714285714278"/>
    <n v="67.142857142857139"/>
    <n v="75"/>
    <n v="30"/>
    <n v="100"/>
    <n v="91"/>
    <n v="87.5"/>
    <n v="80"/>
    <n v="100"/>
    <n v="100"/>
    <n v="70"/>
    <n v="76.166666666666671"/>
    <n v="98"/>
    <n v="100"/>
    <s v="."/>
    <s v="."/>
    <n v="96"/>
    <n v="74.833333333333329"/>
    <n v="65.295454545249996"/>
    <n v="60"/>
    <n v="37.848484847999998"/>
    <n v="100"/>
    <n v="63.333333332999999"/>
    <n v="93.75"/>
    <n v="90"/>
    <s v="."/>
    <s v="."/>
    <n v="97.5"/>
  </r>
  <r>
    <x v="1"/>
    <x v="17"/>
    <n v="83.329166666666666"/>
    <n v="66.650000000000006"/>
    <n v="88.888888888888872"/>
    <s v="."/>
    <s v="."/>
    <s v="."/>
    <n v="83.333333333333329"/>
    <n v="100"/>
    <n v="66.666666666666657"/>
    <n v="66.666666666666657"/>
    <n v="100"/>
    <n v="83.333333333333329"/>
    <n v="83.325000000000003"/>
    <n v="33.299999999999997"/>
    <n v="100"/>
    <n v="100"/>
    <n v="100"/>
    <n v="83.333333333333329"/>
    <n v="83.333333333500008"/>
    <n v="100"/>
    <s v="."/>
    <s v="."/>
    <n v="66.666666667000001"/>
    <n v="83.333333333333329"/>
    <n v="83.333333333249996"/>
    <n v="33.333333332999999"/>
    <n v="100"/>
    <n v="100"/>
    <n v="100"/>
    <n v="83.333500000000001"/>
    <n v="100"/>
    <s v="."/>
    <s v="."/>
    <n v="66.667000000000002"/>
  </r>
  <r>
    <x v="1"/>
    <x v="18"/>
    <n v="65.837500000000006"/>
    <n v="80"/>
    <n v="61.116666666666667"/>
    <n v="62.5"/>
    <n v="0"/>
    <n v="0"/>
    <n v="65"/>
    <n v="60"/>
    <n v="100"/>
    <n v="100"/>
    <n v="0"/>
    <n v="59.833333333333336"/>
    <n v="66.674999999999997"/>
    <n v="100"/>
    <n v="0"/>
    <n v="100"/>
    <n v="66.7"/>
    <n v="26.5"/>
    <n v="45.833333333500001"/>
    <n v="91.666666667000001"/>
    <s v="."/>
    <s v="."/>
    <n v="0"/>
    <n v="21.166666666666668"/>
    <n v="16.66666666675"/>
    <n v="0"/>
    <n v="0"/>
    <n v="0"/>
    <n v="66.666666667000001"/>
    <n v="30"/>
    <n v="60"/>
    <s v="."/>
    <s v="."/>
    <n v="0"/>
  </r>
  <r>
    <x v="1"/>
    <x v="19"/>
    <n v="60.714285714285715"/>
    <n v="37.5"/>
    <n v="70"/>
    <n v="90"/>
    <n v="100"/>
    <s v="."/>
    <n v="93.75"/>
    <n v="75"/>
    <n v="100"/>
    <n v="100"/>
    <n v="100"/>
    <n v="50"/>
    <n v="16.666666666666668"/>
    <n v="0"/>
    <n v="0"/>
    <s v="."/>
    <n v="50"/>
    <n v="60"/>
    <n v="100"/>
    <n v="100"/>
    <s v="."/>
    <s v="."/>
    <n v="100"/>
    <n v="60"/>
    <n v="33.333333333333336"/>
    <n v="0"/>
    <n v="0"/>
    <s v="."/>
    <n v="100"/>
    <n v="100"/>
    <n v="100"/>
    <s v="."/>
    <s v="."/>
    <n v="100"/>
  </r>
  <r>
    <x v="2"/>
    <x v="0"/>
    <n v="71.665799644510571"/>
    <n v="82.646279761904765"/>
    <n v="68.005639605379187"/>
    <s v="."/>
    <s v="."/>
    <s v="."/>
    <n v="75.389411789021153"/>
    <n v="83.586309523809518"/>
    <n v="61.326124338624339"/>
    <n v="77.479166666666657"/>
    <n v="79.166046626984127"/>
    <n v="72.75"/>
    <n v="67.942187499999989"/>
    <n v="81.706249999999997"/>
    <n v="73.337499999999991"/>
    <n v="59.981250000000003"/>
    <n v="56.743750000000006"/>
    <n v="70.375"/>
    <n v="77.557677061932736"/>
    <n v="84.979849545208324"/>
    <n v="63.356660854552764"/>
    <n v="88.320638594907408"/>
    <n v="73.573559253062484"/>
    <n v="67"/>
    <n v="63.201441384444443"/>
    <n v="66.387802806277776"/>
    <n v="70.010403100041657"/>
    <n v="59.657311615666657"/>
    <n v="56.750248015791662"/>
    <n v="70.587970196759258"/>
    <n v="72.412180555555551"/>
    <n v="56.739138888888881"/>
    <n v="80.588759259259263"/>
    <n v="72.61180208333333"/>
  </r>
  <r>
    <x v="2"/>
    <x v="1"/>
    <n v="91.151388888888889"/>
    <n v="98.5"/>
    <n v="88.701851851851856"/>
    <s v="."/>
    <s v="."/>
    <s v="."/>
    <n v="93.402777777777771"/>
    <n v="99.999999999999986"/>
    <n v="78.888888888888886"/>
    <n v="98.499999999999986"/>
    <n v="96.222222222222214"/>
    <n v="88.75"/>
    <n v="88.899999999999991"/>
    <n v="97"/>
    <n v="93.1"/>
    <n v="83.3"/>
    <n v="82.2"/>
    <n v="87.75"/>
    <n v="88.799272486805549"/>
    <n v="98.98765432099998"/>
    <n v="80.346801346999996"/>
    <n v="90.626102292888888"/>
    <n v="85.236531986333318"/>
    <n v="85.75"/>
    <n v="86.762642254944438"/>
    <n v="96.383442266111103"/>
    <n v="85.925925925999991"/>
    <n v="82.518978605666661"/>
    <n v="82.222222221999999"/>
    <n v="84.848833333333317"/>
    <n v="93.406555555555542"/>
    <n v="76.046333333333337"/>
    <n v="83.973777777777769"/>
    <n v="85.96866666666665"/>
  </r>
  <r>
    <x v="2"/>
    <x v="2"/>
    <n v="89.052083333333343"/>
    <n v="97.8"/>
    <n v="86.136111111111106"/>
    <n v="92.375"/>
    <n v="92.44907407407409"/>
    <n v="72.142857142857139"/>
    <n v="90.354166666666686"/>
    <n v="100"/>
    <n v="68.333333333333343"/>
    <n v="97.75"/>
    <n v="95.333333333333343"/>
    <n v="87.75"/>
    <n v="87.75"/>
    <n v="95.6"/>
    <n v="100"/>
    <n v="82.1"/>
    <n v="73.3"/>
    <n v="86.375"/>
    <n v="87.629464285750004"/>
    <n v="100"/>
    <n v="75.166666667000001"/>
    <n v="89.642857143000001"/>
    <n v="85.708333332999999"/>
    <n v="85.25"/>
    <n v="84.900793650750003"/>
    <n v="95.555555556000002"/>
    <n v="90"/>
    <n v="80.714285713999999"/>
    <n v="73.333333332999999"/>
    <n v="85.532749999999993"/>
    <n v="100"/>
    <n v="70.167000000000002"/>
    <n v="84.463999999999999"/>
    <n v="87.5"/>
  </r>
  <r>
    <x v="2"/>
    <x v="3"/>
    <n v="96.837500000000006"/>
    <n v="100"/>
    <n v="95.783333333333346"/>
    <n v="90.740740740740748"/>
    <n v="95.555555555555557"/>
    <n v="96.342592592592581"/>
    <n v="98.5"/>
    <n v="100"/>
    <n v="100"/>
    <n v="100"/>
    <n v="94"/>
    <n v="84.375"/>
    <n v="95.174999999999997"/>
    <n v="100"/>
    <n v="94.7"/>
    <n v="86"/>
    <n v="100"/>
    <n v="83.125"/>
    <n v="73.416666666750004"/>
    <n v="90.888888889"/>
    <n v="72.121212120999999"/>
    <n v="77.777777778000001"/>
    <n v="52.878787879000001"/>
    <n v="75.125"/>
    <n v="92.887589818500004"/>
    <n v="94.117647059000006"/>
    <n v="90.476190475999999"/>
    <n v="86.956521738999996"/>
    <n v="100"/>
    <n v="57.585999999999999"/>
    <n v="69.230999999999995"/>
    <n v="63.414999999999999"/>
    <n v="48.98"/>
    <n v="48.718000000000004"/>
  </r>
  <r>
    <x v="2"/>
    <x v="4"/>
    <n v="94.637500000000003"/>
    <n v="100"/>
    <n v="92.84999999999998"/>
    <s v="."/>
    <s v="."/>
    <s v="."/>
    <n v="100"/>
    <n v="100"/>
    <n v="100"/>
    <n v="100"/>
    <n v="100"/>
    <n v="94.625"/>
    <n v="89.275000000000006"/>
    <n v="100"/>
    <n v="71.400000000000006"/>
    <n v="85.7"/>
    <n v="100"/>
    <n v="94.625"/>
    <n v="100"/>
    <n v="100"/>
    <n v="100"/>
    <n v="100"/>
    <n v="100"/>
    <n v="92.875"/>
    <n v="89.285714285750004"/>
    <n v="100"/>
    <n v="71.428571429000002"/>
    <n v="85.714285713999999"/>
    <n v="100"/>
    <n v="96.4285"/>
    <n v="85.713999999999999"/>
    <n v="100"/>
    <n v="100"/>
    <n v="100"/>
  </r>
  <r>
    <x v="2"/>
    <x v="5"/>
    <n v="65.211375661375655"/>
    <n v="72.540476190476198"/>
    <n v="62.768342151675483"/>
    <s v="."/>
    <s v="."/>
    <s v="."/>
    <n v="67.197751322751316"/>
    <n v="73.38095238095238"/>
    <n v="54.74338624338624"/>
    <n v="65.047619047619037"/>
    <n v="75.61904761904762"/>
    <n v="71.25"/>
    <n v="63.224999999999994"/>
    <n v="71.7"/>
    <n v="69.3"/>
    <n v="60.2"/>
    <n v="51.7"/>
    <n v="70.125"/>
    <n v="79.282184552416666"/>
    <n v="87.071859903333333"/>
    <n v="68.883597883333323"/>
    <n v="81.813492063333328"/>
    <n v="79.359788359666666"/>
    <n v="66.875"/>
    <n v="61.048859126833321"/>
    <n v="71.681657847999986"/>
    <n v="66.447310405666656"/>
    <n v="54.371031746"/>
    <n v="51.695436507666656"/>
    <n v="72.774166666666673"/>
    <n v="75.968666666666664"/>
    <n v="60.11933333333333"/>
    <n v="77.918999999999997"/>
    <n v="77.089666666666659"/>
  </r>
  <r>
    <x v="2"/>
    <x v="6"/>
    <n v="54.609126984126981"/>
    <n v="74.521428571428572"/>
    <n v="47.971693121693114"/>
    <n v="58.634920634920626"/>
    <n v="57.821428571428562"/>
    <n v="30.097181729834791"/>
    <n v="57.343253968253968"/>
    <n v="82.142857142857139"/>
    <n v="26.230158730158724"/>
    <n v="57.142857142857139"/>
    <n v="63.857142857142861"/>
    <n v="59.5"/>
    <n v="51.875000000000007"/>
    <n v="66.900000000000006"/>
    <n v="87.9"/>
    <n v="34.799999999999997"/>
    <n v="17.899999999999999"/>
    <n v="58.75"/>
    <n v="66.906738842750002"/>
    <n v="88.84057971"/>
    <n v="53.095238094999999"/>
    <n v="70.982142856999999"/>
    <n v="54.708994709000002"/>
    <n v="57.125"/>
    <n v="50.495535714249996"/>
    <n v="66.878306878000004"/>
    <n v="87.883597883999997"/>
    <n v="29.363095238"/>
    <n v="17.857142856999999"/>
    <n v="63.828750000000007"/>
    <n v="85.093000000000004"/>
    <n v="47.024000000000001"/>
    <n v="67.299000000000007"/>
    <n v="55.899000000000001"/>
  </r>
  <r>
    <x v="2"/>
    <x v="7"/>
    <n v="78.649999999999991"/>
    <n v="82.65"/>
    <n v="77.316666666666677"/>
    <s v="."/>
    <s v="."/>
    <s v="."/>
    <n v="88"/>
    <n v="88"/>
    <n v="88"/>
    <n v="88"/>
    <n v="88"/>
    <n v="77.625"/>
    <n v="69.3"/>
    <n v="77.3"/>
    <n v="37.299999999999997"/>
    <n v="85.3"/>
    <n v="77.3"/>
    <n v="75.625"/>
    <n v="86.333333333249996"/>
    <n v="88"/>
    <n v="81.333333332999999"/>
    <n v="88"/>
    <n v="88"/>
    <n v="68.375"/>
    <n v="65.333333332999999"/>
    <n v="77.333333332999999"/>
    <n v="33.333333332999999"/>
    <n v="73.333333332999999"/>
    <n v="77.333333332999999"/>
    <n v="71.666750000000008"/>
    <n v="60"/>
    <n v="66.667000000000002"/>
    <n v="80"/>
    <n v="80"/>
  </r>
  <r>
    <x v="2"/>
    <x v="8"/>
    <n v="56.25"/>
    <n v="50"/>
    <n v="58.333333333333336"/>
    <s v="."/>
    <s v="."/>
    <s v="."/>
    <n v="56.25"/>
    <n v="50"/>
    <n v="50"/>
    <n v="50"/>
    <n v="75"/>
    <s v="."/>
    <s v="."/>
    <s v="."/>
    <s v="."/>
    <s v="."/>
    <s v="."/>
    <s v="."/>
    <s v="."/>
    <s v="."/>
    <s v="."/>
    <s v="."/>
    <s v="."/>
    <s v="."/>
    <s v="."/>
    <s v="."/>
    <s v="."/>
    <s v="."/>
    <s v="."/>
    <s v="."/>
    <s v="."/>
    <s v="."/>
    <s v="."/>
    <s v="."/>
  </r>
  <r>
    <x v="2"/>
    <x v="9"/>
    <n v="68.474999999999994"/>
    <n v="70.8"/>
    <n v="67.7"/>
    <s v="."/>
    <s v="."/>
    <s v="."/>
    <s v="."/>
    <s v="."/>
    <s v="."/>
    <s v="."/>
    <s v="."/>
    <n v="76.375"/>
    <n v="68.474999999999994"/>
    <n v="70.8"/>
    <n v="82.8"/>
    <n v="60.4"/>
    <n v="59.9"/>
    <n v="75.75"/>
    <n v="84.60648148125"/>
    <n v="84.375"/>
    <n v="72.222222221999999"/>
    <n v="86.458333332999999"/>
    <n v="95.370370370000003"/>
    <n v="75"/>
    <n v="67.317708333249996"/>
    <n v="70.833333332999999"/>
    <n v="78.125"/>
    <n v="60.416666667000001"/>
    <n v="59.895833332999999"/>
    <n v="82.826999999999998"/>
    <n v="82.813000000000002"/>
    <n v="66.667000000000002"/>
    <n v="86.457999999999998"/>
    <n v="95.37"/>
  </r>
  <r>
    <x v="2"/>
    <x v="10"/>
    <n v="71.478596230158729"/>
    <n v="85.025000000000006"/>
    <n v="66.963128306878318"/>
    <s v="."/>
    <s v="."/>
    <s v="."/>
    <n v="79.307192460317452"/>
    <n v="95.25"/>
    <n v="46.047222222222224"/>
    <n v="95.535714285714292"/>
    <n v="80.395833333333343"/>
    <n v="65.5"/>
    <n v="63.65"/>
    <n v="74.8"/>
    <n v="77.8"/>
    <n v="38.1"/>
    <n v="63.9"/>
    <n v="64.125"/>
    <n v="67.160281581268748"/>
    <n v="78.306999341249991"/>
    <n v="40.839583333324995"/>
    <n v="92.522321428499993"/>
    <n v="56.972222221999999"/>
    <n v="59.75"/>
    <n v="61.07759748931251"/>
    <n v="59.152777777750003"/>
    <n v="77.835042735000002"/>
    <n v="43.405902777750001"/>
    <n v="63.916666666750004"/>
    <n v="58.339625000000005"/>
    <n v="64.544250000000005"/>
    <n v="34.051749999999998"/>
    <n v="79.873500000000007"/>
    <n v="54.889000000000003"/>
  </r>
  <r>
    <x v="2"/>
    <x v="11"/>
    <n v="67.98303571428572"/>
    <n v="84.69285714285715"/>
    <n v="62.413095238095231"/>
    <n v="77.81481481481481"/>
    <n v="61.75"/>
    <n v="40.666666666666664"/>
    <n v="71.191071428571433"/>
    <n v="95.285714285714292"/>
    <n v="29.8"/>
    <n v="96.428571428571431"/>
    <n v="63.25"/>
    <n v="63.875"/>
    <n v="64.774999999999991"/>
    <n v="74.099999999999994"/>
    <n v="92.6"/>
    <n v="36.700000000000003"/>
    <n v="55.7"/>
    <n v="62.875"/>
    <n v="62.780736714999996"/>
    <n v="83.000724637999994"/>
    <n v="32.524999999999999"/>
    <n v="84.375"/>
    <n v="51.222222221999999"/>
    <n v="58.375"/>
    <n v="62.790625000000006"/>
    <n v="74.111111111"/>
    <n v="92.622222222000005"/>
    <n v="28.762499999999999"/>
    <n v="55.666666667000001"/>
    <n v="53.636250000000004"/>
    <n v="78.653000000000006"/>
    <n v="18.350000000000001"/>
    <n v="71.875"/>
    <n v="45.667000000000002"/>
  </r>
  <r>
    <x v="2"/>
    <x v="12"/>
    <n v="79.131944444444443"/>
    <n v="87.5"/>
    <n v="76.342592592592595"/>
    <n v="86.36363636363636"/>
    <n v="88.095238095238102"/>
    <n v="32.619047619047613"/>
    <n v="79.513888888888886"/>
    <n v="100"/>
    <n v="26.388888888888889"/>
    <n v="100"/>
    <n v="91.666666666666671"/>
    <n v="65.25"/>
    <n v="78.75"/>
    <n v="75"/>
    <n v="86.7"/>
    <n v="53.3"/>
    <n v="100"/>
    <n v="65"/>
    <n v="51.902056276824993"/>
    <n v="85.227272726999999"/>
    <n v="3.3333333333000001"/>
    <n v="85.714285713999999"/>
    <n v="33.333333332999999"/>
    <n v="62.75"/>
    <n v="78.194444444500007"/>
    <n v="75"/>
    <n v="86.666666667000001"/>
    <n v="51.111111111"/>
    <n v="100"/>
    <n v="47.043750000000003"/>
    <n v="84.524000000000001"/>
    <n v="2.8570000000000002"/>
    <n v="61.905000000000001"/>
    <n v="38.889000000000003"/>
  </r>
  <r>
    <x v="2"/>
    <x v="13"/>
    <n v="70.086904761904762"/>
    <n v="92.857142857142861"/>
    <n v="62.496825396825393"/>
    <n v="81.818181818181813"/>
    <n v="71.428571428571431"/>
    <n v="40.053418803418808"/>
    <n v="66.523809523809518"/>
    <n v="85.714285714285708"/>
    <n v="28"/>
    <n v="85.714285714285708"/>
    <n v="66.666666666666671"/>
    <n v="70.125"/>
    <n v="73.650000000000006"/>
    <n v="100"/>
    <n v="82.1"/>
    <n v="62.5"/>
    <n v="50"/>
    <n v="72.5"/>
    <n v="66.458333333249996"/>
    <n v="95"/>
    <n v="27.5"/>
    <n v="100"/>
    <n v="43.333333332999999"/>
    <n v="68.125"/>
    <n v="78.325320512749997"/>
    <n v="87.5"/>
    <n v="82.051282051000001"/>
    <n v="93.75"/>
    <n v="50"/>
    <n v="57.6785"/>
    <n v="95"/>
    <n v="15"/>
    <n v="85.713999999999999"/>
    <n v="35"/>
  </r>
  <r>
    <x v="2"/>
    <x v="14"/>
    <n v="68.75"/>
    <n v="75"/>
    <n v="66.666666666666671"/>
    <s v="."/>
    <s v="."/>
    <s v="."/>
    <n v="100"/>
    <n v="100"/>
    <n v="100"/>
    <n v="100"/>
    <n v="100"/>
    <n v="62.5"/>
    <n v="37.5"/>
    <n v="50"/>
    <n v="50"/>
    <n v="0"/>
    <n v="50"/>
    <n v="56.25"/>
    <n v="87.5"/>
    <n v="50"/>
    <n v="100"/>
    <n v="100"/>
    <n v="100"/>
    <n v="50"/>
    <n v="25"/>
    <n v="0"/>
    <n v="50"/>
    <n v="0"/>
    <n v="50"/>
    <n v="75"/>
    <n v="0"/>
    <n v="100"/>
    <n v="100"/>
    <n v="100"/>
  </r>
  <r>
    <x v="2"/>
    <x v="15"/>
    <n v="58.821837797619047"/>
    <n v="74.519642857142856"/>
    <n v="53.58923611111112"/>
    <s v="."/>
    <s v="."/>
    <s v="."/>
    <n v="61.649925595238095"/>
    <n v="65.714285714285722"/>
    <n v="65.625"/>
    <n v="50.833333333333329"/>
    <n v="64.427083333333343"/>
    <n v="62"/>
    <n v="55.993750000000006"/>
    <n v="83.325000000000003"/>
    <n v="53.15"/>
    <n v="58.325000000000003"/>
    <n v="29.175000000000001"/>
    <n v="54"/>
    <n v="74.139289529749988"/>
    <n v="75.552884615249994"/>
    <s v="."/>
    <s v="."/>
    <n v="72.725694444249996"/>
    <n v="50.5"/>
    <n v="43.916666666687497"/>
    <n v="38.333333333249996"/>
    <n v="49.833333333500001"/>
    <n v="58.333333333249996"/>
    <n v="29.16666666675"/>
    <n v="64.114562500000005"/>
    <n v="55.72925"/>
    <s v="."/>
    <s v="."/>
    <n v="72.499875000000003"/>
  </r>
  <r>
    <x v="2"/>
    <x v="16"/>
    <n v="60.273313492063494"/>
    <n v="72.857142857142861"/>
    <n v="56.078703703703702"/>
    <n v="45.428571428571431"/>
    <n v="36.666666666666671"/>
    <n v="52.666666666666664"/>
    <n v="46.046626984126988"/>
    <n v="45.714285714285722"/>
    <n v="50"/>
    <n v="23.888888888888889"/>
    <n v="64.583333333333343"/>
    <n v="75"/>
    <n v="74.5"/>
    <n v="100"/>
    <n v="56.3"/>
    <n v="100"/>
    <n v="41.7"/>
    <n v="67.333333333333329"/>
    <n v="75.677083332999999"/>
    <n v="77.708333332999999"/>
    <s v="."/>
    <s v="."/>
    <n v="73.645833332999999"/>
    <n v="68"/>
    <n v="62.833333333500008"/>
    <n v="60"/>
    <n v="49.666666667000001"/>
    <n v="100"/>
    <n v="41.666666667000001"/>
    <n v="78.228999999999999"/>
    <n v="78.125"/>
    <s v="."/>
    <s v="."/>
    <n v="78.332999999999998"/>
  </r>
  <r>
    <x v="2"/>
    <x v="17"/>
    <n v="74.987499999999983"/>
    <n v="66.650000000000006"/>
    <n v="77.766666666666666"/>
    <s v="."/>
    <s v="."/>
    <s v="."/>
    <n v="100"/>
    <n v="100"/>
    <n v="100"/>
    <n v="100"/>
    <n v="100"/>
    <n v="61"/>
    <n v="49.975000000000009"/>
    <n v="33.299999999999997"/>
    <n v="100"/>
    <n v="33.299999999999997"/>
    <n v="33.299999999999997"/>
    <n v="61"/>
    <n v="83.333333333500008"/>
    <n v="66.666666667000001"/>
    <s v="."/>
    <s v="."/>
    <n v="100"/>
    <n v="61"/>
    <n v="49.999999999749988"/>
    <n v="33.333333332999999"/>
    <n v="100"/>
    <n v="33.333333332999999"/>
    <n v="33.333333332999999"/>
    <n v="83.333500000000001"/>
    <n v="66.667000000000002"/>
    <s v="."/>
    <s v="."/>
    <n v="100"/>
  </r>
  <r>
    <x v="2"/>
    <x v="18"/>
    <n v="25.339781746031747"/>
    <n v="71.428571428571431"/>
    <n v="9.976851851851853"/>
    <n v="26.315789473684209"/>
    <n v="17.142857142857142"/>
    <n v="0"/>
    <n v="25.679563492063494"/>
    <n v="42.857142857142854"/>
    <n v="25"/>
    <n v="11.111111111111111"/>
    <n v="23.75"/>
    <n v="40.666666666666664"/>
    <n v="25"/>
    <n v="100"/>
    <n v="0"/>
    <n v="0"/>
    <n v="0"/>
    <n v="24"/>
    <n v="72.072649572499998"/>
    <n v="76.923076922999996"/>
    <s v="."/>
    <s v="."/>
    <n v="67.222222221999999"/>
    <n v="11.166666666666666"/>
    <n v="0"/>
    <n v="0"/>
    <n v="0"/>
    <n v="0"/>
    <n v="0"/>
    <n v="33.333500000000001"/>
    <n v="0"/>
    <s v="."/>
    <s v="."/>
    <n v="66.667000000000002"/>
  </r>
  <r>
    <x v="2"/>
    <x v="19"/>
    <n v="55.55555555555555"/>
    <n v="100"/>
    <n v="46.666666666666671"/>
    <n v="80"/>
    <n v="46.666666666666671"/>
    <s v="."/>
    <n v="83.333333333333329"/>
    <n v="100"/>
    <n v="100"/>
    <n v="100"/>
    <n v="33.333333333333336"/>
    <n v="25.75"/>
    <n v="0"/>
    <s v="."/>
    <n v="0"/>
    <n v="0"/>
    <s v="."/>
    <n v="34.333333333333336"/>
    <n v="51.666666666499999"/>
    <n v="83.333333332999999"/>
    <s v="."/>
    <s v="."/>
    <n v="20"/>
    <n v="0"/>
    <n v="0"/>
    <s v="."/>
    <n v="0"/>
    <s v="."/>
    <s v="."/>
    <n v="0"/>
    <n v="0"/>
    <s v="."/>
    <s v="."/>
    <n v="0"/>
  </r>
  <r>
    <x v="3"/>
    <x v="0"/>
    <n v="59.815879873887688"/>
    <n v="81.449268353174602"/>
    <n v="52.604750380792048"/>
    <s v="."/>
    <s v="."/>
    <s v="."/>
    <n v="61.658322247775374"/>
    <n v="80.042286706349202"/>
    <n v="55.732804232804234"/>
    <n v="62.90135281385281"/>
    <n v="47.956845238095241"/>
    <n v="54.125"/>
    <n v="57.973437499999996"/>
    <n v="82.856250000000003"/>
    <n v="67.231249999999989"/>
    <n v="47.693749999999994"/>
    <n v="34.112500000000004"/>
    <n v="47.75"/>
    <n v="49.920855786617707"/>
    <n v="63.586537457545141"/>
    <n v="49.500119414972225"/>
    <n v="46.046296296416671"/>
    <n v="40.550469977536807"/>
    <n v="44.75"/>
    <n v="45.21481464386909"/>
    <n v="71.613315696555546"/>
    <n v="51.492724867673601"/>
    <n v="33.683112191048608"/>
    <n v="24.070105820198606"/>
    <n v="44.22817650462963"/>
    <n v="54.723666666666659"/>
    <n v="37.055768518518512"/>
    <n v="49.681138888888881"/>
    <n v="35.452131944444446"/>
  </r>
  <r>
    <x v="3"/>
    <x v="1"/>
    <n v="83.573923761423771"/>
    <n v="95.227777777777774"/>
    <n v="79.689305755972427"/>
    <s v="."/>
    <s v="."/>
    <s v="."/>
    <n v="86.272847522847528"/>
    <n v="95.555555555555543"/>
    <n v="81.455026455026456"/>
    <n v="90.858585858585855"/>
    <n v="77.222222222222229"/>
    <n v="78"/>
    <n v="80.875"/>
    <n v="94.9"/>
    <n v="85.1"/>
    <n v="77.3"/>
    <n v="66.2"/>
    <n v="73.875"/>
    <n v="75.007303612527764"/>
    <n v="84.566972988222204"/>
    <n v="80.185185184999995"/>
    <n v="75.682539682666658"/>
    <n v="59.594516594222213"/>
    <n v="71.375"/>
    <n v="72.390245127638877"/>
    <n v="88.888888888888886"/>
    <n v="74.444444444444443"/>
    <n v="62.576853526111101"/>
    <n v="63.650793651111101"/>
    <n v="70.339583333333323"/>
    <n v="75.267333333333326"/>
    <n v="66.840888888888884"/>
    <n v="78.22399999999999"/>
    <n v="61.026111111111106"/>
  </r>
  <r>
    <x v="3"/>
    <x v="2"/>
    <n v="82.284375000000011"/>
    <n v="97.1875"/>
    <n v="77.316666666666677"/>
    <n v="90.112179487179503"/>
    <s v="."/>
    <n v="70.033333333333346"/>
    <n v="82.84375"/>
    <n v="94.375"/>
    <n v="78.333333333333343"/>
    <n v="90.833333333333329"/>
    <n v="67.833333333333343"/>
    <n v="79.375"/>
    <n v="81.724999999999994"/>
    <n v="100"/>
    <n v="80.099999999999994"/>
    <n v="84.1"/>
    <n v="62.7"/>
    <n v="74.75"/>
    <n v="76.956349206249996"/>
    <n v="97.777777778000001"/>
    <n v="75.833333332999999"/>
    <n v="79"/>
    <n v="55.214285713999999"/>
    <n v="73.375"/>
    <n v="72.410714285750004"/>
    <n v="90"/>
    <n v="70"/>
    <n v="67.976190475999999"/>
    <n v="61.666666667000001"/>
    <n v="74.121250000000003"/>
    <n v="85.555999999999997"/>
    <n v="70"/>
    <n v="83"/>
    <n v="57.929000000000002"/>
  </r>
  <r>
    <x v="3"/>
    <x v="3"/>
    <n v="76.442992424242433"/>
    <n v="74.125"/>
    <n v="77.215656565656573"/>
    <n v="80"/>
    <n v="100"/>
    <n v="71.944444444444443"/>
    <n v="86.535984848484858"/>
    <n v="93.75"/>
    <n v="91.666666666666671"/>
    <n v="72.727272727272734"/>
    <n v="88"/>
    <n v="57.875"/>
    <n v="66.350000000000009"/>
    <n v="54.5"/>
    <n v="85.3"/>
    <n v="77"/>
    <n v="48.6"/>
    <n v="54.625"/>
    <n v="49.041922989249997"/>
    <n v="31.578947368000001"/>
    <n v="66.666666667000001"/>
    <n v="64.285714286000001"/>
    <n v="33.636363635999999"/>
    <n v="49.125"/>
    <n v="59.905063291250002"/>
    <n v="60"/>
    <n v="50"/>
    <n v="69.620253164999994"/>
    <n v="60"/>
    <n v="38.328249999999997"/>
    <n v="21.212"/>
    <n v="38.71"/>
    <n v="63.158000000000001"/>
    <n v="30.233000000000001"/>
  </r>
  <r>
    <x v="3"/>
    <x v="4"/>
    <n v="91.064285714285731"/>
    <n v="100"/>
    <n v="88.085714285714289"/>
    <s v="."/>
    <s v="."/>
    <s v="."/>
    <n v="96.428571428571431"/>
    <n v="100"/>
    <n v="85.714285714285708"/>
    <n v="100"/>
    <n v="100"/>
    <n v="83.875"/>
    <n v="85.7"/>
    <n v="100"/>
    <n v="100"/>
    <n v="57.1"/>
    <n v="85.7"/>
    <n v="80.25"/>
    <n v="82.142857142999986"/>
    <n v="71.428571429000002"/>
    <n v="100"/>
    <n v="71.428571429000002"/>
    <n v="85.714285713999999"/>
    <n v="76.625"/>
    <n v="78.571428571499993"/>
    <n v="100"/>
    <n v="100"/>
    <n v="42.857142856999999"/>
    <n v="71.428571429000002"/>
    <n v="75.000249999999994"/>
    <n v="71.429000000000002"/>
    <n v="71.429000000000002"/>
    <n v="71.429000000000002"/>
    <n v="85.713999999999999"/>
  </r>
  <r>
    <x v="3"/>
    <x v="5"/>
    <n v="53.061210317460322"/>
    <n v="77.634920634920633"/>
    <n v="44.869973544973554"/>
    <s v="."/>
    <s v="."/>
    <s v="."/>
    <n v="50.322420634920633"/>
    <n v="68.769841269841265"/>
    <n v="46.30952380952381"/>
    <n v="55.396825396825392"/>
    <n v="30.813492063492063"/>
    <n v="52.75"/>
    <n v="55.800000000000004"/>
    <n v="86.5"/>
    <n v="65.3"/>
    <n v="35.799999999999997"/>
    <n v="35.6"/>
    <n v="47.75"/>
    <n v="49.340525793833329"/>
    <n v="48.597552910333334"/>
    <n v="49.559964726666664"/>
    <n v="56.87301587333333"/>
    <n v="42.331569664999996"/>
    <n v="42.625"/>
    <n v="46.1875551145"/>
    <n v="73.064373897333326"/>
    <n v="54.193121692999995"/>
    <n v="26.196428571333335"/>
    <n v="31.296296296333331"/>
    <n v="39.229833333333332"/>
    <n v="38.854333333333329"/>
    <n v="34.305666666666667"/>
    <n v="47.048666666666662"/>
    <n v="36.710666666666668"/>
  </r>
  <r>
    <x v="3"/>
    <x v="6"/>
    <n v="49.391964285714288"/>
    <n v="83.888095238095232"/>
    <n v="37.893253968253966"/>
    <n v="69.807692307692292"/>
    <n v="32.142857142857139"/>
    <n v="20.255102040816325"/>
    <n v="47.633928571428569"/>
    <n v="77.976190476190467"/>
    <n v="35.595238095238095"/>
    <n v="62.857142857142854"/>
    <n v="14.107142857142858"/>
    <n v="50.5"/>
    <n v="51.15"/>
    <n v="89.8"/>
    <n v="81"/>
    <n v="33.1"/>
    <n v="0.7"/>
    <n v="45.25"/>
    <n v="49.9503968255"/>
    <n v="75.396825397000001"/>
    <n v="44.642857143000001"/>
    <n v="64.285714286000001"/>
    <n v="15.476190475999999"/>
    <n v="44"/>
    <n v="40.732804232749999"/>
    <n v="75.026455025999994"/>
    <n v="69.523809524000001"/>
    <n v="18.380952381"/>
    <n v="0"/>
    <n v="47.267000000000003"/>
    <n v="66.667000000000002"/>
    <n v="35.417000000000002"/>
    <n v="60"/>
    <n v="26.984000000000002"/>
  </r>
  <r>
    <x v="3"/>
    <x v="7"/>
    <n v="47.31666666666667"/>
    <n v="67.316666666666663"/>
    <n v="40.650000000000006"/>
    <s v="."/>
    <s v="."/>
    <s v="."/>
    <n v="53.333333333333336"/>
    <n v="53.333333333333336"/>
    <n v="53.333333333333336"/>
    <n v="53.333333333333336"/>
    <n v="53.333333333333336"/>
    <n v="31.75"/>
    <n v="41.300000000000004"/>
    <n v="81.3"/>
    <n v="41.3"/>
    <n v="21.3"/>
    <n v="21.3"/>
    <n v="27.75"/>
    <n v="22.333333333500001"/>
    <n v="14.666666666999999"/>
    <n v="25.333333332999999"/>
    <n v="14.666666666999999"/>
    <n v="34.666666667000001"/>
    <n v="23.25"/>
    <n v="33.333333332999999"/>
    <n v="73.333333332999999"/>
    <n v="33.333333332999999"/>
    <n v="13.333333333000001"/>
    <n v="13.333333333000001"/>
    <n v="13.333500000000001"/>
    <n v="6.6669999999999998"/>
    <n v="13.333"/>
    <n v="6.6669999999999998"/>
    <n v="26.667000000000002"/>
  </r>
  <r>
    <x v="3"/>
    <x v="8"/>
    <n v="50"/>
    <n v="75"/>
    <n v="41.666666666666664"/>
    <s v="."/>
    <s v="."/>
    <s v="."/>
    <n v="50"/>
    <n v="75"/>
    <n v="50"/>
    <n v="50"/>
    <n v="25"/>
    <s v="."/>
    <s v="."/>
    <s v="."/>
    <s v="."/>
    <s v="."/>
    <s v="."/>
    <s v="."/>
    <s v="."/>
    <s v="."/>
    <s v="."/>
    <s v="."/>
    <s v="."/>
    <s v="."/>
    <s v="."/>
    <s v="."/>
    <s v="."/>
    <s v="."/>
    <s v="."/>
    <s v="."/>
    <s v="."/>
    <s v="."/>
    <s v="."/>
    <s v="."/>
  </r>
  <r>
    <x v="3"/>
    <x v="9"/>
    <n v="74.900000000000006"/>
    <n v="88.2"/>
    <n v="70.466666666666654"/>
    <s v="."/>
    <s v="."/>
    <s v="."/>
    <s v="."/>
    <s v="."/>
    <s v="."/>
    <s v="."/>
    <s v="."/>
    <n v="75.5"/>
    <n v="74.900000000000006"/>
    <n v="88.2"/>
    <n v="73.599999999999994"/>
    <n v="53.1"/>
    <n v="84.7"/>
    <n v="70.375"/>
    <n v="75.737847222499994"/>
    <n v="55.729166667000001"/>
    <n v="78.703703704000006"/>
    <n v="91.666666667000001"/>
    <n v="76.851851851999996"/>
    <n v="60.75"/>
    <n v="64.496527777750003"/>
    <n v="70.833333332999999"/>
    <n v="59.722222221999999"/>
    <n v="46.875"/>
    <n v="80.555555556000002"/>
    <n v="57.088999999999999"/>
    <n v="43.228999999999999"/>
    <n v="54.167000000000002"/>
    <n v="74.478999999999999"/>
    <n v="56.481000000000002"/>
  </r>
  <r>
    <x v="3"/>
    <x v="10"/>
    <n v="65.424218749999994"/>
    <n v="90.646874999999994"/>
    <n v="57.016666666666673"/>
    <s v="."/>
    <s v="."/>
    <s v="."/>
    <n v="71.673437500000006"/>
    <n v="89.59375"/>
    <n v="74.333333333333343"/>
    <n v="83.35"/>
    <n v="39.416666666666671"/>
    <n v="41.625"/>
    <n v="59.174999999999997"/>
    <n v="91.7"/>
    <n v="75.7"/>
    <n v="36"/>
    <n v="33.299999999999997"/>
    <n v="25.5"/>
    <n v="23.855468749981249"/>
    <n v="50.027777777750003"/>
    <n v="18.75520833325"/>
    <n v="5.5833333332499997"/>
    <n v="21.055555555674999"/>
    <n v="25.125"/>
    <n v="26.989791666687502"/>
    <n v="66.166666666750004"/>
    <n v="37.5"/>
    <n v="4.2925000000000004"/>
    <n v="0"/>
    <n v="23.195625"/>
    <n v="45.157499999999999"/>
    <n v="10.02075"/>
    <n v="23.77075"/>
    <n v="13.833500000000001"/>
  </r>
  <r>
    <x v="3"/>
    <x v="11"/>
    <n v="50.730208333333337"/>
    <n v="81.387500000000003"/>
    <n v="40.511111111111113"/>
    <n v="72.12"/>
    <n v="9.5"/>
    <n v="26"/>
    <n v="63.985416666666666"/>
    <n v="95.875"/>
    <n v="55.666666666666664"/>
    <n v="73.400000000000006"/>
    <n v="31"/>
    <n v="35.375"/>
    <n v="37.475000000000001"/>
    <n v="66.900000000000006"/>
    <n v="67.400000000000006"/>
    <n v="15.6"/>
    <n v="0"/>
    <n v="29.5"/>
    <n v="33.442708333174998"/>
    <n v="72.333333332999999"/>
    <n v="35.4375"/>
    <n v="22.333333332999999"/>
    <n v="3.6666666666999999"/>
    <n v="33.25"/>
    <n v="25.7925"/>
    <n v="48"/>
    <n v="50"/>
    <n v="5.17"/>
    <n v="0"/>
    <n v="40.527749999999997"/>
    <n v="64.944000000000003"/>
    <n v="16.75"/>
    <n v="41.75"/>
    <n v="38.667000000000002"/>
  </r>
  <r>
    <x v="3"/>
    <x v="12"/>
    <n v="60.366666666666667"/>
    <n v="100"/>
    <n v="47.155555555555559"/>
    <n v="95.833333333333329"/>
    <n v="28.333333333333332"/>
    <n v="25.641025641025642"/>
    <n v="73.333333333333343"/>
    <n v="100"/>
    <n v="66.666666666666671"/>
    <n v="100"/>
    <n v="26.666666666666668"/>
    <n v="46.875"/>
    <n v="47.4"/>
    <n v="100"/>
    <n v="68.900000000000006"/>
    <n v="20.7"/>
    <n v="0"/>
    <n v="42.875"/>
    <n v="46.0069444445"/>
    <n v="88.888888889"/>
    <n v="39.583333332999999"/>
    <n v="0"/>
    <n v="55.555555556000002"/>
    <n v="39.125"/>
    <n v="39.5"/>
    <n v="100"/>
    <n v="50"/>
    <n v="8"/>
    <n v="0"/>
    <n v="38.921500000000002"/>
    <n v="82.352999999999994"/>
    <n v="23.332999999999998"/>
    <n v="33.332999999999998"/>
    <n v="16.667000000000002"/>
  </r>
  <r>
    <x v="3"/>
    <x v="13"/>
    <n v="53.142857142857146"/>
    <n v="81.25"/>
    <n v="41.9"/>
    <n v="75"/>
    <n v="0"/>
    <n v="18.333333333333332"/>
    <n v="49.375"/>
    <n v="62.5"/>
    <n v="75"/>
    <n v="60"/>
    <n v="0"/>
    <n v="34.142857142857146"/>
    <n v="58.166666666666664"/>
    <n v="100"/>
    <n v="66.7"/>
    <n v="7.8"/>
    <s v="."/>
    <n v="26.428571428571427"/>
    <n v="15.97222222225"/>
    <n v="38.888888889"/>
    <n v="0"/>
    <n v="0"/>
    <n v="25"/>
    <n v="24.857142857142858"/>
    <n v="40.222222222333336"/>
    <n v="66.666666667000001"/>
    <n v="50"/>
    <n v="4"/>
    <s v="."/>
    <n v="13.33325"/>
    <n v="33.332999999999998"/>
    <n v="0"/>
    <n v="20"/>
    <n v="0"/>
  </r>
  <r>
    <x v="3"/>
    <x v="14"/>
    <n v="100"/>
    <n v="100"/>
    <n v="100"/>
    <s v="."/>
    <s v="."/>
    <s v="."/>
    <n v="100"/>
    <n v="100"/>
    <n v="100"/>
    <n v="100"/>
    <n v="100"/>
    <n v="50"/>
    <n v="100"/>
    <n v="100"/>
    <n v="100"/>
    <n v="100"/>
    <n v="100"/>
    <n v="6.25"/>
    <n v="0"/>
    <n v="0"/>
    <n v="0"/>
    <n v="0"/>
    <n v="0"/>
    <n v="6.25"/>
    <n v="12.5"/>
    <n v="50"/>
    <n v="0"/>
    <n v="0"/>
    <n v="0"/>
    <n v="0"/>
    <n v="0"/>
    <n v="0"/>
    <n v="0"/>
    <n v="0"/>
  </r>
  <r>
    <x v="3"/>
    <x v="15"/>
    <n v="37.204166666666666"/>
    <n v="62.287500000000001"/>
    <n v="28.843055555555551"/>
    <s v="."/>
    <s v="."/>
    <s v="."/>
    <n v="38.364583333333329"/>
    <n v="66.25"/>
    <n v="20.833333333333332"/>
    <n v="22"/>
    <n v="44.375"/>
    <n v="42.333333333333336"/>
    <n v="36.043749999999996"/>
    <n v="58.325000000000003"/>
    <n v="42.825000000000003"/>
    <n v="41.674999999999997"/>
    <n v="1.35"/>
    <n v="41.833333333333336"/>
    <n v="55.187042124562502"/>
    <n v="71.153846153875008"/>
    <s v="."/>
    <s v="."/>
    <n v="39.220238095249996"/>
    <n v="38.5"/>
    <n v="35.291666666649995"/>
    <n v="58.333333333249996"/>
    <n v="39.833333333249996"/>
    <n v="41.666666666750004"/>
    <n v="1.3333333333499999"/>
    <n v="44.926874999999995"/>
    <n v="59.615499999999997"/>
    <s v="."/>
    <s v="."/>
    <n v="30.238250000000001"/>
  </r>
  <r>
    <x v="3"/>
    <x v="16"/>
    <n v="46.75"/>
    <n v="77.5"/>
    <n v="36.5"/>
    <n v="59.60526315789474"/>
    <n v="50"/>
    <n v="12.30952380952381"/>
    <n v="42.25"/>
    <n v="55"/>
    <n v="25"/>
    <n v="44"/>
    <n v="45"/>
    <n v="52.833333333333336"/>
    <n v="51.25"/>
    <n v="100"/>
    <n v="52.3"/>
    <n v="50"/>
    <n v="2.7"/>
    <n v="51.833333333333336"/>
    <n v="55.967032967000002"/>
    <n v="73.076923077000004"/>
    <s v="."/>
    <s v="."/>
    <n v="38.857142856999999"/>
    <n v="49.166666666666664"/>
    <n v="49.749999999924995"/>
    <n v="100"/>
    <n v="46.333333332999999"/>
    <n v="50"/>
    <n v="2.6666666666999999"/>
    <n v="48.186999999999998"/>
    <n v="69.230999999999995"/>
    <s v="."/>
    <s v="."/>
    <n v="27.143000000000001"/>
  </r>
  <r>
    <x v="3"/>
    <x v="17"/>
    <n v="45.837499999999991"/>
    <n v="66.650000000000006"/>
    <n v="38.9"/>
    <s v="."/>
    <s v="."/>
    <s v="."/>
    <n v="49.999999999999993"/>
    <n v="100"/>
    <n v="33.333333333333329"/>
    <n v="0"/>
    <n v="66.666666666666657"/>
    <n v="55.666666666666664"/>
    <n v="41.674999999999997"/>
    <n v="33.299999999999997"/>
    <n v="66.7"/>
    <n v="66.7"/>
    <n v="0"/>
    <n v="55.666666666666664"/>
    <n v="83.333333333500008"/>
    <n v="100"/>
    <s v="."/>
    <s v="."/>
    <n v="66.666666667000001"/>
    <n v="55.666666666666664"/>
    <n v="41.666666666750004"/>
    <n v="33.333333332999999"/>
    <n v="66.666666667000001"/>
    <n v="66.666666667000001"/>
    <n v="0"/>
    <n v="83.333500000000001"/>
    <n v="100"/>
    <s v="."/>
    <s v="."/>
    <n v="66.667000000000002"/>
  </r>
  <r>
    <x v="3"/>
    <x v="18"/>
    <n v="6.25"/>
    <n v="25"/>
    <n v="0"/>
    <n v="21.428571428571427"/>
    <n v="0"/>
    <n v="0"/>
    <n v="12.5"/>
    <n v="50"/>
    <n v="0"/>
    <n v="0"/>
    <n v="0"/>
    <n v="5.166666666666667"/>
    <n v="0"/>
    <n v="0"/>
    <n v="0"/>
    <n v="0"/>
    <n v="0"/>
    <n v="5.166666666666667"/>
    <n v="15.3846153845"/>
    <n v="30.769230769"/>
    <s v="."/>
    <s v="."/>
    <n v="0"/>
    <n v="0"/>
    <n v="0"/>
    <n v="0"/>
    <n v="0"/>
    <n v="0"/>
    <n v="0"/>
    <n v="0"/>
    <n v="0"/>
    <s v="."/>
    <s v="."/>
    <n v="0"/>
  </r>
  <r>
    <x v="3"/>
    <x v="19"/>
    <n v="16.944444444444443"/>
    <n v="60"/>
    <n v="8.3333333333333321"/>
    <n v="44.444444444444443"/>
    <s v="."/>
    <n v="12.5"/>
    <n v="33.888888888888886"/>
    <n v="60"/>
    <s v="."/>
    <n v="0"/>
    <n v="41.666666666666664"/>
    <n v="14.2"/>
    <n v="0"/>
    <s v="."/>
    <n v="0"/>
    <n v="0"/>
    <n v="0"/>
    <n v="14.2"/>
    <n v="35.576923077000004"/>
    <n v="46.153846154"/>
    <s v="."/>
    <s v="."/>
    <n v="25"/>
    <n v="0"/>
    <n v="0"/>
    <s v="."/>
    <n v="0"/>
    <n v="0"/>
    <n v="0"/>
    <n v="0"/>
    <n v="0"/>
    <s v="."/>
    <s v="."/>
    <n v="0"/>
  </r>
  <r>
    <x v="4"/>
    <x v="0"/>
    <n v="52.347408861634122"/>
    <n v="70.917448870573864"/>
    <n v="46.157395525320872"/>
    <s v="."/>
    <s v="."/>
    <s v="."/>
    <n v="51.385442723268248"/>
    <n v="74.766147741147734"/>
    <n v="46.491987179487175"/>
    <n v="35.333661901370235"/>
    <n v="48.949974071067821"/>
    <n v="53.625"/>
    <n v="53.309374999999996"/>
    <n v="67.068749999999994"/>
    <n v="50.831249999999997"/>
    <n v="49.21875"/>
    <n v="46.118750000000006"/>
    <n v="49.875"/>
    <n v="54.178246531388481"/>
    <n v="77.492279711095136"/>
    <n v="48.136818678027772"/>
    <n v="34.184523809507404"/>
    <n v="56.899363926923613"/>
    <n v="46.625"/>
    <n v="45.797497374162148"/>
    <n v="63.291163826666661"/>
    <n v="34.297082945095831"/>
    <n v="39.871484788370829"/>
    <n v="45.730257936515272"/>
    <n v="47.550522569444439"/>
    <n v="60.922868055555554"/>
    <n v="42.427583333333331"/>
    <n v="35.186666666666667"/>
    <n v="51.664972222222218"/>
  </r>
  <r>
    <x v="4"/>
    <x v="1"/>
    <n v="83.073835809252472"/>
    <n v="94.393589743589743"/>
    <n v="79.30058449780671"/>
    <s v="."/>
    <s v="."/>
    <s v="."/>
    <n v="83.597671618504947"/>
    <n v="99.487179487179489"/>
    <n v="82.489316239316224"/>
    <n v="71.858635191968531"/>
    <n v="80.555555555555557"/>
    <n v="83.25"/>
    <n v="82.550000000000011"/>
    <n v="89.3"/>
    <n v="78.2"/>
    <n v="92.3"/>
    <n v="70.400000000000006"/>
    <n v="83.125"/>
    <n v="84.047762422805548"/>
    <n v="95.566951567222205"/>
    <n v="87.904761904666657"/>
    <n v="67.936507936555557"/>
    <n v="84.782828282777771"/>
    <n v="80"/>
    <n v="82.150326063444439"/>
    <n v="85.914721444333324"/>
    <n v="79.144254766999993"/>
    <n v="90.272486772333323"/>
    <n v="73.269841270111101"/>
    <n v="77.999027777777783"/>
    <n v="87.220555555555549"/>
    <n v="79.001666666666665"/>
    <n v="63.54633333333333"/>
    <n v="82.227555555555554"/>
  </r>
  <r>
    <x v="4"/>
    <x v="2"/>
    <n v="79.351602564102578"/>
    <n v="94.265384615384619"/>
    <n v="74.380341880341874"/>
    <n v="86.992481203007515"/>
    <n v="73.15384615384616"/>
    <n v="78.209198209198206"/>
    <n v="77.003205128205138"/>
    <n v="99.230769230769241"/>
    <n v="74.615384615384613"/>
    <n v="63.333333333333343"/>
    <n v="70.833333333333343"/>
    <n v="80.75"/>
    <n v="81.7"/>
    <n v="89.3"/>
    <n v="83.3"/>
    <n v="89.5"/>
    <n v="64.7"/>
    <n v="80.625"/>
    <n v="79.739392551999998"/>
    <n v="94.461538461999993"/>
    <n v="82.857142856999999"/>
    <n v="56.888888889"/>
    <n v="84.75"/>
    <n v="78.625"/>
    <n v="81.393849206500008"/>
    <n v="87.555555556000002"/>
    <n v="84.888888889"/>
    <n v="88.464285713999999"/>
    <n v="64.666666667000001"/>
    <n v="75.787000000000006"/>
    <n v="88.444000000000003"/>
    <n v="73.19"/>
    <n v="56.889000000000003"/>
    <n v="84.625"/>
  </r>
  <r>
    <x v="4"/>
    <x v="3"/>
    <n v="89.438835470085479"/>
    <n v="98.2"/>
    <n v="86.518447293447295"/>
    <n v="100"/>
    <n v="82.0477207977208"/>
    <n v="91.532634032634036"/>
    <n v="97.502670940170944"/>
    <n v="100"/>
    <n v="94.711538461538467"/>
    <n v="95.299145299145309"/>
    <n v="100"/>
    <n v="83.25"/>
    <n v="81.375"/>
    <n v="96.4"/>
    <n v="89.4"/>
    <n v="94.2"/>
    <n v="45.5"/>
    <n v="82.375"/>
    <n v="85.136363636249996"/>
    <n v="93.333333332999999"/>
    <n v="94"/>
    <n v="98.666666667000001"/>
    <n v="54.545454544999998"/>
    <n v="70.5"/>
    <n v="79.561267903499996"/>
    <n v="76.470588234999994"/>
    <n v="88.679245283"/>
    <n v="81.666666667000001"/>
    <n v="71.428571429000002"/>
    <n v="61.555250000000001"/>
    <n v="54.320999999999998"/>
    <n v="71.875"/>
    <n v="59.155000000000001"/>
    <n v="60.87"/>
  </r>
  <r>
    <x v="4"/>
    <x v="4"/>
    <n v="91.064285714285717"/>
    <n v="92.85"/>
    <n v="90.469047619047615"/>
    <s v="."/>
    <s v="."/>
    <s v="."/>
    <n v="96.428571428571431"/>
    <n v="100"/>
    <n v="100"/>
    <n v="85.714285714285708"/>
    <n v="100"/>
    <n v="91.125"/>
    <n v="85.7"/>
    <n v="85.7"/>
    <n v="57.1"/>
    <n v="100"/>
    <n v="100"/>
    <n v="91.125"/>
    <n v="96.428571428499993"/>
    <n v="100"/>
    <n v="100"/>
    <n v="85.714285713999999"/>
    <n v="100"/>
    <n v="89.375"/>
    <n v="85.714285714249996"/>
    <n v="85.714285713999999"/>
    <n v="57.142857143000001"/>
    <n v="100"/>
    <n v="100"/>
    <n v="92.856999999999999"/>
    <n v="100"/>
    <n v="100"/>
    <n v="85.713999999999999"/>
    <n v="85.713999999999999"/>
  </r>
  <r>
    <x v="4"/>
    <x v="5"/>
    <n v="43.81585266585266"/>
    <n v="70.458302808302804"/>
    <n v="34.935035951702616"/>
    <s v="."/>
    <s v="."/>
    <s v="."/>
    <n v="42.331705331705322"/>
    <n v="74.616605616605611"/>
    <n v="33.811965811965813"/>
    <n v="30.199837199837198"/>
    <n v="30.698412698412696"/>
    <n v="44.625"/>
    <n v="45.3"/>
    <n v="66.3"/>
    <n v="44.9"/>
    <n v="24.6"/>
    <n v="45.4"/>
    <n v="40.375"/>
    <n v="43.827224390408333"/>
    <n v="69.923000610333332"/>
    <n v="32.843789367666666"/>
    <n v="34.617063491966668"/>
    <n v="37.92504409166667"/>
    <n v="39.25"/>
    <n v="36.537441211058336"/>
    <n v="64.799933862333319"/>
    <n v="18.610743680300001"/>
    <n v="21.776785714399999"/>
    <n v="40.962301587200002"/>
    <n v="41.829000000000001"/>
    <n v="60.993666666666662"/>
    <n v="26.976333333333333"/>
    <n v="42.013666666666666"/>
    <n v="37.332333333333331"/>
  </r>
  <r>
    <x v="4"/>
    <x v="6"/>
    <n v="22.280891330891329"/>
    <n v="56.208241758241755"/>
    <n v="10.971774521774522"/>
    <n v="50"/>
    <n v="10.996974040452301"/>
    <n v="10.338973196116051"/>
    <n v="27.661782661782659"/>
    <n v="63.516483516483518"/>
    <n v="22.435897435897434"/>
    <n v="11.599511599511599"/>
    <n v="13.095238095238095"/>
    <n v="25"/>
    <n v="16.900000000000002"/>
    <n v="48.9"/>
    <n v="6.2"/>
    <n v="11.1"/>
    <n v="1.4"/>
    <n v="24"/>
    <n v="33.204474097225003"/>
    <n v="55.164835165"/>
    <n v="26.938775509999999"/>
    <n v="7.1428571428999996"/>
    <n v="43.571428570999998"/>
    <n v="24.625"/>
    <n v="15.133156966500001"/>
    <n v="48.253968254"/>
    <n v="4.3738977072000003"/>
    <n v="6.4761904762000002"/>
    <n v="1.4285714286"/>
    <n v="34.534999999999997"/>
    <n v="37.46"/>
    <n v="18.776"/>
    <n v="33.332999999999998"/>
    <n v="48.570999999999998"/>
  </r>
  <r>
    <x v="4"/>
    <x v="7"/>
    <n v="41.829166666666666"/>
    <n v="84.666666666666657"/>
    <n v="27.55"/>
    <s v="."/>
    <s v="."/>
    <s v="."/>
    <n v="24.333333333333332"/>
    <n v="85.333333333333329"/>
    <n v="4"/>
    <n v="4"/>
    <n v="4"/>
    <n v="41.75"/>
    <n v="59.325000000000003"/>
    <n v="84"/>
    <n v="81.3"/>
    <n v="4"/>
    <n v="68"/>
    <n v="30.5"/>
    <n v="24.33333333325"/>
    <n v="85.333333332999999"/>
    <n v="4"/>
    <n v="4"/>
    <n v="4"/>
    <n v="28.125"/>
    <n v="36.666666666674999"/>
    <n v="80"/>
    <n v="6.6666666667000003"/>
    <n v="0"/>
    <n v="60"/>
    <n v="19.58325"/>
    <n v="78.332999999999998"/>
    <n v="0"/>
    <n v="0"/>
    <n v="0"/>
  </r>
  <r>
    <x v="4"/>
    <x v="8"/>
    <n v="75"/>
    <n v="75"/>
    <n v="75"/>
    <s v="."/>
    <s v="."/>
    <s v="."/>
    <n v="75"/>
    <n v="75"/>
    <n v="75"/>
    <n v="75"/>
    <n v="75"/>
    <s v="."/>
    <s v="."/>
    <s v="."/>
    <s v="."/>
    <s v="."/>
    <s v="."/>
    <s v="."/>
    <s v="."/>
    <s v="."/>
    <s v="."/>
    <s v="."/>
    <s v="."/>
    <s v="."/>
    <s v="."/>
    <s v="."/>
    <s v="."/>
    <s v="."/>
    <s v="."/>
    <s v="."/>
    <s v="."/>
    <s v="."/>
    <s v="."/>
    <s v="."/>
  </r>
  <r>
    <x v="4"/>
    <x v="9"/>
    <n v="59.724999999999994"/>
    <n v="66.099999999999994"/>
    <n v="57.6"/>
    <s v="."/>
    <s v="."/>
    <s v="."/>
    <s v="."/>
    <s v="."/>
    <s v="."/>
    <s v="."/>
    <s v="."/>
    <n v="66.875"/>
    <n v="59.724999999999994"/>
    <n v="66.099999999999994"/>
    <n v="47.2"/>
    <n v="58.9"/>
    <n v="66.7"/>
    <n v="65.875"/>
    <n v="73.943865740749999"/>
    <n v="69.270833332999999"/>
    <n v="67.592592593000006"/>
    <n v="92.708333332999999"/>
    <n v="66.203703704000006"/>
    <n v="64.5"/>
    <n v="57.8125"/>
    <n v="66.145833332999999"/>
    <n v="44.791666667000001"/>
    <n v="58.854166667000001"/>
    <n v="61.458333332999999"/>
    <n v="71.368750000000006"/>
    <n v="67.188000000000002"/>
    <n v="62.152999999999999"/>
    <n v="92.707999999999998"/>
    <n v="63.426000000000002"/>
  </r>
  <r>
    <x v="4"/>
    <x v="10"/>
    <n v="34.021075625763125"/>
    <n v="51.538095238095238"/>
    <n v="28.182069088319093"/>
    <s v="."/>
    <s v="."/>
    <s v="."/>
    <n v="26.667151251526253"/>
    <n v="57.076190476190476"/>
    <n v="19.666666666666668"/>
    <n v="1.9257478632478633"/>
    <n v="28"/>
    <n v="36.125"/>
    <n v="41.375"/>
    <n v="46"/>
    <n v="46.4"/>
    <n v="38.299999999999997"/>
    <n v="34.799999999999997"/>
    <n v="27.75"/>
    <n v="31.120163690456252"/>
    <n v="60.479166666825002"/>
    <n v="23.661904761750002"/>
    <n v="0"/>
    <n v="40.339583333249998"/>
    <n v="21.25"/>
    <n v="24.446666666645832"/>
    <n v="35.783333333249999"/>
    <n v="8.9333333333333336"/>
    <n v="18.27"/>
    <n v="34.800000000000004"/>
    <n v="18.054312500000002"/>
    <n v="22.812500000000004"/>
    <n v="21.304749999999999"/>
    <n v="0"/>
    <n v="28.1"/>
  </r>
  <r>
    <x v="4"/>
    <x v="11"/>
    <n v="26.998611111111114"/>
    <n v="57.650000000000006"/>
    <n v="16.781481481481482"/>
    <n v="51.307692307692307"/>
    <n v="14.545454545454545"/>
    <n v="14.625"/>
    <n v="29.822222222222226"/>
    <n v="66.400000000000006"/>
    <n v="17"/>
    <n v="7.2222222222222223"/>
    <n v="28.666666666666668"/>
    <n v="27.5"/>
    <n v="24.175000000000004"/>
    <n v="48.9"/>
    <n v="32"/>
    <n v="11.4"/>
    <n v="4.4000000000000004"/>
    <n v="25.75"/>
    <n v="31.1473214285"/>
    <n v="66.916666667000001"/>
    <n v="11.314285714"/>
    <n v="0"/>
    <n v="46.358333332999997"/>
    <n v="20.75"/>
    <n v="20.603333333250003"/>
    <n v="48.133333333000003"/>
    <n v="26.8"/>
    <n v="3.08"/>
    <n v="4.4000000000000004"/>
    <n v="20.979750000000003"/>
    <n v="37.133000000000003"/>
    <n v="1.8859999999999999"/>
    <n v="0"/>
    <n v="44.9"/>
  </r>
  <r>
    <x v="4"/>
    <x v="12"/>
    <n v="48.620155241583817"/>
    <n v="68.452380952380949"/>
    <n v="40.687264957264958"/>
    <n v="77.777777777777771"/>
    <n v="23.66910866910867"/>
    <n v="36.224489795918366"/>
    <n v="34.485271672771674"/>
    <n v="61.904761904761905"/>
    <n v="45"/>
    <n v="0.48076923076923078"/>
    <n v="30.555555555555557"/>
    <n v="56.142857142857146"/>
    <n v="67.466666666666654"/>
    <n v="75"/>
    <n v="53.6"/>
    <n v="73.8"/>
    <s v="."/>
    <n v="53.666666666666664"/>
    <n v="47.5"/>
    <n v="66.666666667000001"/>
    <n v="83.333333332999999"/>
    <n v="0"/>
    <n v="40"/>
    <n v="51.833333333333336"/>
    <n v="65.833333333500008"/>
    <n v="75"/>
    <s v="."/>
    <n v="56.666666667000001"/>
    <s v="."/>
    <n v="44.6935"/>
    <n v="52.941000000000003"/>
    <n v="83.332999999999998"/>
    <n v="0"/>
    <n v="42.5"/>
  </r>
  <r>
    <x v="4"/>
    <x v="13"/>
    <n v="12.168055555555554"/>
    <n v="30"/>
    <n v="6.2240740740740748"/>
    <n v="27.272727272727273"/>
    <n v="0.64102564102564108"/>
    <n v="4.4642857142857144"/>
    <n v="4.8611111111111116"/>
    <n v="0"/>
    <n v="16.666666666666668"/>
    <n v="0"/>
    <n v="2.7777777777777781"/>
    <n v="13.875"/>
    <n v="19.475000000000001"/>
    <n v="60"/>
    <n v="0"/>
    <n v="17.899999999999999"/>
    <n v="0"/>
    <n v="8.25"/>
    <n v="8.333333333325001"/>
    <n v="8.3333333333000006"/>
    <n v="0"/>
    <n v="0"/>
    <n v="25"/>
    <n v="7.375"/>
    <n v="8.3333333332499997"/>
    <n v="20"/>
    <n v="0"/>
    <n v="13.333333333000001"/>
    <n v="0"/>
    <n v="6.5439999999999996"/>
    <n v="1.1759999999999999"/>
    <n v="0"/>
    <n v="0"/>
    <n v="25"/>
  </r>
  <r>
    <x v="4"/>
    <x v="14"/>
    <n v="50"/>
    <n v="50"/>
    <n v="50"/>
    <s v="."/>
    <s v="."/>
    <s v="."/>
    <n v="37.5"/>
    <n v="100"/>
    <n v="0"/>
    <n v="0"/>
    <n v="50"/>
    <n v="50"/>
    <n v="62.5"/>
    <n v="0"/>
    <n v="100"/>
    <n v="50"/>
    <n v="100"/>
    <n v="31.25"/>
    <n v="37.5"/>
    <n v="100"/>
    <n v="0"/>
    <n v="0"/>
    <n v="50"/>
    <n v="12.5"/>
    <n v="25"/>
    <n v="0"/>
    <n v="0"/>
    <n v="0"/>
    <n v="100"/>
    <n v="0"/>
    <n v="0"/>
    <n v="0"/>
    <n v="0"/>
    <n v="0"/>
  </r>
  <r>
    <x v="4"/>
    <x v="15"/>
    <n v="48.478871345668217"/>
    <n v="67.279807692307685"/>
    <n v="42.211892563455059"/>
    <s v="."/>
    <s v="."/>
    <s v="."/>
    <n v="52.945242691336439"/>
    <n v="67.884615384615387"/>
    <n v="50"/>
    <n v="37.350427350427346"/>
    <n v="56.545928030303031"/>
    <n v="54.333333333333336"/>
    <n v="44.012500000000003"/>
    <n v="66.674999999999997"/>
    <n v="33.825000000000003"/>
    <n v="41.674999999999997"/>
    <n v="33.875"/>
    <n v="51.5"/>
    <n v="74.275000000000006"/>
    <n v="84"/>
    <s v="."/>
    <s v="."/>
    <n v="64.55"/>
    <n v="48.666666666666664"/>
    <n v="40.055555555500007"/>
    <n v="66.666666666750004"/>
    <n v="30.499999999749999"/>
    <n v="29.16666666675"/>
    <n v="33.888888888750003"/>
    <n v="65.832374999999999"/>
    <n v="72.664749999999998"/>
    <s v="."/>
    <s v="."/>
    <n v="59"/>
  </r>
  <r>
    <x v="4"/>
    <x v="16"/>
    <n v="53.658760683760683"/>
    <n v="80.384615384615387"/>
    <n v="44.750142450142455"/>
    <n v="77.777777777777786"/>
    <n v="29.521116138763205"/>
    <n v="51"/>
    <n v="46.36752136752137"/>
    <n v="60.769230769230759"/>
    <n v="50"/>
    <n v="16.36752136752137"/>
    <n v="58.333333333333343"/>
    <n v="68.5"/>
    <n v="60.949999999999996"/>
    <n v="100"/>
    <n v="51"/>
    <n v="41.7"/>
    <n v="51.1"/>
    <n v="67.333333333333329"/>
    <n v="83.55"/>
    <n v="93"/>
    <s v="."/>
    <s v="."/>
    <n v="74.099999999999994"/>
    <n v="64.333333333333329"/>
    <n v="59.277777777750003"/>
    <n v="100"/>
    <n v="44.333333332999999"/>
    <n v="41.666666667000001"/>
    <n v="51.111111111"/>
    <n v="74.356999999999999"/>
    <n v="85.713999999999999"/>
    <s v="."/>
    <s v="."/>
    <n v="63"/>
  </r>
  <r>
    <x v="4"/>
    <x v="17"/>
    <n v="70.824999999999989"/>
    <n v="83.35"/>
    <n v="66.650000000000006"/>
    <s v="."/>
    <s v="."/>
    <s v="."/>
    <n v="100"/>
    <n v="100"/>
    <n v="100"/>
    <n v="100"/>
    <n v="100"/>
    <n v="61"/>
    <n v="41.650000000000006"/>
    <n v="66.7"/>
    <n v="33.299999999999997"/>
    <n v="33.299999999999997"/>
    <n v="33.299999999999997"/>
    <n v="61"/>
    <n v="100"/>
    <n v="100"/>
    <s v="."/>
    <s v="."/>
    <n v="100"/>
    <n v="61"/>
    <n v="41.666666666499992"/>
    <n v="66.666666667000001"/>
    <n v="33.333333332999999"/>
    <n v="33.333333332999999"/>
    <n v="33.333333332999999"/>
    <n v="100"/>
    <n v="100"/>
    <s v="."/>
    <s v="."/>
    <n v="100"/>
  </r>
  <r>
    <x v="4"/>
    <x v="18"/>
    <n v="0"/>
    <n v="0"/>
    <n v="0"/>
    <n v="0"/>
    <n v="0"/>
    <n v="0"/>
    <n v="0"/>
    <n v="0"/>
    <n v="0"/>
    <n v="0"/>
    <n v="0"/>
    <n v="5"/>
    <n v="0"/>
    <n v="0"/>
    <n v="0"/>
    <n v="0"/>
    <n v="0"/>
    <n v="5"/>
    <n v="15"/>
    <n v="10"/>
    <s v="."/>
    <s v="."/>
    <n v="20"/>
    <n v="3.3333333333333335"/>
    <n v="0"/>
    <n v="0"/>
    <n v="0"/>
    <n v="0"/>
    <n v="0"/>
    <n v="10"/>
    <n v="0"/>
    <s v="."/>
    <s v="."/>
    <n v="20"/>
  </r>
  <r>
    <x v="4"/>
    <x v="19"/>
    <n v="42.061237373737377"/>
    <n v="100"/>
    <n v="30.473484848484851"/>
    <n v="75"/>
    <n v="29.356060606060606"/>
    <s v="."/>
    <n v="50.789141414141419"/>
    <n v="100"/>
    <s v="."/>
    <n v="33.333333333333336"/>
    <n v="19.034090909090907"/>
    <n v="38"/>
    <n v="33.333333333333336"/>
    <s v="."/>
    <n v="0"/>
    <n v="100"/>
    <n v="0"/>
    <n v="18"/>
    <n v="45"/>
    <n v="90"/>
    <s v="."/>
    <s v="."/>
    <n v="0"/>
    <n v="7.6"/>
    <n v="0"/>
    <s v="."/>
    <n v="0"/>
    <n v="0"/>
    <n v="0"/>
    <n v="19.231000000000002"/>
    <n v="38.462000000000003"/>
    <s v="."/>
    <s v="."/>
    <n v="0"/>
  </r>
  <r>
    <x v="5"/>
    <x v="0"/>
    <n v="54.440505705487325"/>
    <n v="65.439514652014651"/>
    <n v="50.774169389978205"/>
    <s v="."/>
    <s v="."/>
    <s v="."/>
    <n v="52.187261410974642"/>
    <n v="63.791529304029297"/>
    <n v="42.718253968253975"/>
    <n v="53.032913165266109"/>
    <n v="49.206349206349202"/>
    <n v="61.375"/>
    <n v="56.693750000000009"/>
    <n v="67.087500000000006"/>
    <n v="80.012500000000003"/>
    <n v="58.368750000000006"/>
    <n v="21.306249999999999"/>
    <n v="57.375"/>
    <n v="66.413942559565285"/>
    <n v="80.691806457472211"/>
    <n v="47.494233720520377"/>
    <n v="67.228894121629637"/>
    <n v="70.240835938638895"/>
    <n v="53.375"/>
    <n v="48.467786871654511"/>
    <n v="59.88731812160416"/>
    <n v="66.137152777763887"/>
    <n v="50.540128968243053"/>
    <n v="17.306547619006942"/>
    <n v="58.359022569444448"/>
    <n v="76.45549305555555"/>
    <n v="39.093592592592593"/>
    <n v="57.997296296296291"/>
    <n v="59.889708333333331"/>
  </r>
  <r>
    <x v="5"/>
    <x v="1"/>
    <n v="75.00160615528263"/>
    <n v="91.10726495726496"/>
    <n v="69.633053221288506"/>
    <s v="."/>
    <s v="."/>
    <s v="."/>
    <n v="70.303212310565243"/>
    <n v="90.414529914529908"/>
    <n v="55.873015873015873"/>
    <n v="69.766573295985054"/>
    <n v="65.158730158730151"/>
    <n v="75"/>
    <n v="79.7"/>
    <n v="91.8"/>
    <n v="94"/>
    <n v="86.8"/>
    <n v="46.2"/>
    <n v="74.125"/>
    <n v="70.385891885802764"/>
    <n v="79.079365079555544"/>
    <n v="60.057720057877773"/>
    <n v="67.399267398888881"/>
    <n v="75.007215006888885"/>
    <n v="72.75"/>
    <n v="78.333333333222214"/>
    <n v="92.380952380666656"/>
    <n v="92.222222222222214"/>
    <n v="90.4761904762222"/>
    <n v="38.253968253777771"/>
    <n v="67.341472222222222"/>
    <n v="78.666888888888877"/>
    <n v="51.93344444444444"/>
    <n v="68.051555555555552"/>
    <n v="70.713999999999999"/>
  </r>
  <r>
    <x v="5"/>
    <x v="2"/>
    <n v="73.33541666666666"/>
    <n v="92.525000000000006"/>
    <n v="66.938888888888897"/>
    <n v="72.26739926739927"/>
    <s v="."/>
    <s v="."/>
    <n v="63.520833333333336"/>
    <n v="90.75"/>
    <n v="47.5"/>
    <n v="63.333333333333336"/>
    <n v="52.5"/>
    <n v="78.875"/>
    <n v="83.15"/>
    <n v="94.3"/>
    <n v="100"/>
    <n v="100"/>
    <n v="38.299999999999997"/>
    <n v="78.125"/>
    <n v="74.57234432224999"/>
    <n v="87.666666667000001"/>
    <n v="64.761904762"/>
    <n v="72.527472527"/>
    <n v="73.333333332999999"/>
    <n v="76.875"/>
    <n v="81.666666666499992"/>
    <n v="93.333333332999999"/>
    <n v="95"/>
    <n v="100"/>
    <n v="38.333333332999999"/>
    <n v="72.40025"/>
    <n v="89.429000000000002"/>
    <n v="53.332999999999998"/>
    <n v="73.506"/>
    <n v="73.332999999999998"/>
  </r>
  <r>
    <x v="5"/>
    <x v="3"/>
    <n v="81.412669683257917"/>
    <n v="79.065384615384616"/>
    <n v="82.195098039215694"/>
    <n v="70.270270270270274"/>
    <s v="."/>
    <n v="75"/>
    <n v="80.175339366515828"/>
    <n v="69.230769230769226"/>
    <n v="75"/>
    <n v="76.470588235294116"/>
    <n v="100"/>
    <n v="52.25"/>
    <n v="82.65"/>
    <n v="88.9"/>
    <n v="75"/>
    <n v="66.7"/>
    <n v="100"/>
    <n v="43.375"/>
    <n v="21.753246753225"/>
    <n v="14.285714285999999"/>
    <n v="9.0909090909000003"/>
    <n v="0"/>
    <n v="63.636363635999999"/>
    <n v="36.25"/>
    <n v="65"/>
    <n v="100"/>
    <n v="60"/>
    <n v="100"/>
    <n v="0"/>
    <n v="7.3862500000000004"/>
    <n v="0"/>
    <n v="4.5449999999999999"/>
    <n v="0"/>
    <n v="25"/>
  </r>
  <r>
    <x v="5"/>
    <x v="4"/>
    <n v="76.782142857142858"/>
    <n v="92.85"/>
    <n v="71.42619047619047"/>
    <s v="."/>
    <s v="."/>
    <s v="."/>
    <n v="85.714285714285722"/>
    <n v="100"/>
    <n v="71.428571428571431"/>
    <n v="85.714285714285708"/>
    <n v="85.714285714285708"/>
    <n v="75.125"/>
    <n v="67.849999999999994"/>
    <n v="85.7"/>
    <n v="85.7"/>
    <n v="57.1"/>
    <n v="42.9"/>
    <n v="78.625"/>
    <n v="82.142857142750003"/>
    <n v="85.714285713999999"/>
    <n v="71.428571429000002"/>
    <n v="85.714285713999999"/>
    <n v="85.714285713999999"/>
    <n v="78.625"/>
    <n v="75"/>
    <n v="85.714285713999999"/>
    <n v="100"/>
    <n v="57.142857143000001"/>
    <n v="57.142857143000001"/>
    <n v="82.142750000000007"/>
    <n v="85.713999999999999"/>
    <n v="71.429000000000002"/>
    <n v="85.713999999999999"/>
    <n v="85.713999999999999"/>
  </r>
  <r>
    <x v="5"/>
    <x v="5"/>
    <n v="39.921875"/>
    <n v="46.267460317460319"/>
    <n v="37.806679894179894"/>
    <s v="."/>
    <s v="."/>
    <s v="."/>
    <n v="29.96875"/>
    <n v="35.634920634920633"/>
    <n v="14.999999999999998"/>
    <n v="37.573412698412696"/>
    <n v="31.666666666666664"/>
    <n v="50.375"/>
    <n v="49.875"/>
    <n v="56.9"/>
    <n v="76.900000000000006"/>
    <n v="56.7"/>
    <n v="9"/>
    <n v="45.125"/>
    <n v="50.763609378958328"/>
    <n v="65.778769841333329"/>
    <n v="30.032123960833331"/>
    <n v="55.162414966"/>
    <n v="52.081128747666661"/>
    <n v="44.875"/>
    <n v="39.318369708916663"/>
    <n v="50.001653438999995"/>
    <n v="52.881944444333328"/>
    <n v="46.750992063333328"/>
    <n v="7.6388888890000004"/>
    <n v="50.183999999999997"/>
    <n v="65.597333333333324"/>
    <n v="32.013999999999996"/>
    <n v="51.815333333333328"/>
    <n v="51.309333333333328"/>
  </r>
  <r>
    <x v="5"/>
    <x v="6"/>
    <n v="31.548958333333335"/>
    <n v="26.135714285714286"/>
    <n v="33.353373015873018"/>
    <n v="19.702380952380949"/>
    <s v="."/>
    <s v="."/>
    <n v="9.3229166666666679"/>
    <n v="8.5714285714285712"/>
    <n v="0"/>
    <n v="12.053571428571427"/>
    <n v="16.666666666666668"/>
    <n v="42"/>
    <n v="53.774999999999999"/>
    <n v="43.7"/>
    <n v="100"/>
    <n v="71.400000000000006"/>
    <n v="0"/>
    <n v="39.5"/>
    <n v="30.068027210874998"/>
    <n v="49.523809524000001"/>
    <n v="2.0408163264999999"/>
    <n v="30.612244898"/>
    <n v="38.095238094999999"/>
    <n v="38.875"/>
    <n v="48.710317460249996"/>
    <n v="26.984126984"/>
    <n v="100"/>
    <n v="67.857142856999999"/>
    <n v="0"/>
    <n v="28.9115"/>
    <n v="48.98"/>
    <n v="0"/>
    <n v="28.571000000000002"/>
    <n v="38.094999999999999"/>
  </r>
  <r>
    <x v="5"/>
    <x v="7"/>
    <n v="49.491666666666674"/>
    <n v="68.666666666666657"/>
    <n v="43.1"/>
    <s v="."/>
    <s v="."/>
    <s v="."/>
    <n v="49.333333333333336"/>
    <n v="73.333333333333329"/>
    <n v="20"/>
    <n v="50.666666666666664"/>
    <n v="53.333333333333336"/>
    <n v="49.875"/>
    <n v="49.650000000000006"/>
    <n v="64"/>
    <n v="85.3"/>
    <n v="45.3"/>
    <n v="4"/>
    <n v="38.375"/>
    <n v="50.333333333249996"/>
    <n v="73.333333332999999"/>
    <n v="20"/>
    <n v="54.666666667000001"/>
    <n v="53.333333332999999"/>
    <n v="37.375"/>
    <n v="26.666666666499999"/>
    <n v="60"/>
    <n v="13.333333333000001"/>
    <n v="33.333333332999999"/>
    <n v="0"/>
    <n v="48.33325"/>
    <n v="73.332999999999998"/>
    <n v="20"/>
    <n v="46.667000000000002"/>
    <n v="53.332999999999998"/>
  </r>
  <r>
    <x v="5"/>
    <x v="8"/>
    <n v="31.25"/>
    <n v="25"/>
    <n v="33.333333333333336"/>
    <s v="."/>
    <s v="."/>
    <s v="."/>
    <n v="31.25"/>
    <n v="25"/>
    <n v="25"/>
    <n v="50"/>
    <n v="25"/>
    <s v="."/>
    <s v="."/>
    <s v="."/>
    <s v="."/>
    <s v="."/>
    <s v="."/>
    <s v="."/>
    <s v="."/>
    <s v="."/>
    <s v="."/>
    <s v="."/>
    <s v="."/>
    <s v="."/>
    <s v="."/>
    <s v="."/>
    <s v="."/>
    <s v="."/>
    <s v="."/>
    <s v="."/>
    <s v="."/>
    <s v="."/>
    <s v="."/>
    <s v="."/>
  </r>
  <r>
    <x v="5"/>
    <x v="9"/>
    <n v="46.15"/>
    <n v="63"/>
    <n v="40.533333333333331"/>
    <s v="."/>
    <s v="."/>
    <s v="."/>
    <s v="."/>
    <s v="."/>
    <s v="."/>
    <s v="."/>
    <s v="."/>
    <n v="58.875"/>
    <n v="46.15"/>
    <n v="63"/>
    <n v="45.3"/>
    <n v="53.4"/>
    <n v="22.9"/>
    <n v="57.125"/>
    <n v="71.889467592750009"/>
    <n v="74.479166667000001"/>
    <n v="68.055555556000002"/>
    <n v="80.208333332999999"/>
    <n v="64.814814815000005"/>
    <n v="57.875"/>
    <n v="42.578125"/>
    <n v="63.020833332999999"/>
    <n v="45.3125"/>
    <n v="39.0625"/>
    <n v="22.916666667000001"/>
    <n v="73.30725000000001"/>
    <n v="74.478999999999999"/>
    <n v="76.042000000000002"/>
    <n v="80.207999999999998"/>
    <n v="62.5"/>
  </r>
  <r>
    <x v="5"/>
    <x v="10"/>
    <n v="39.628125000000004"/>
    <n v="47.383333333333326"/>
    <n v="37.043055555555561"/>
    <s v="."/>
    <s v="."/>
    <s v="."/>
    <n v="48.206249999999997"/>
    <n v="68.86666666666666"/>
    <n v="33.333333333333336"/>
    <n v="40.625"/>
    <n v="50"/>
    <n v="53.75"/>
    <n v="31.05"/>
    <n v="25.9"/>
    <n v="75"/>
    <n v="23.3"/>
    <n v="0"/>
    <n v="53.25"/>
    <n v="76.606737012962498"/>
    <n v="91.659090909"/>
    <n v="52.392857142850005"/>
    <n v="79.125"/>
    <n v="83.25"/>
    <n v="43.75"/>
    <n v="30.108333333354167"/>
    <n v="22.16666666675"/>
    <n v="75"/>
    <n v="23.266666666666666"/>
    <n v="0"/>
    <n v="57.597770833333335"/>
    <n v="84.682749999999999"/>
    <n v="33.333333333333336"/>
    <n v="54.125"/>
    <n v="58.25"/>
  </r>
  <r>
    <x v="5"/>
    <x v="11"/>
    <n v="20.3125"/>
    <n v="15.100000000000001"/>
    <n v="22.05"/>
    <n v="12.54054054054054"/>
    <s v="."/>
    <s v="."/>
    <n v="4.7750000000000004"/>
    <n v="6.6"/>
    <n v="0"/>
    <n v="12.5"/>
    <n v="0"/>
    <n v="40.125"/>
    <n v="35.85"/>
    <n v="23.6"/>
    <n v="100"/>
    <n v="19.8"/>
    <n v="0"/>
    <n v="39.875"/>
    <n v="43.926948051850005"/>
    <n v="66.636363635999999"/>
    <n v="9.5714285714000003"/>
    <n v="66.5"/>
    <n v="33"/>
    <n v="36.625"/>
    <n v="35.450000000000003"/>
    <n v="22"/>
    <n v="100"/>
    <n v="19.8"/>
    <n v="0"/>
    <n v="37.682749999999999"/>
    <n v="51.231000000000002"/>
    <n v="0"/>
    <n v="66.5"/>
    <n v="33"/>
  </r>
  <r>
    <x v="5"/>
    <x v="12"/>
    <n v="50"/>
    <n v="50"/>
    <n v="50"/>
    <n v="33.333333333333336"/>
    <s v="."/>
    <s v="."/>
    <n v="75"/>
    <n v="100"/>
    <s v="."/>
    <n v="50"/>
    <s v="."/>
    <n v="71.428571428571431"/>
    <n v="33.333333333333336"/>
    <n v="0"/>
    <n v="100"/>
    <s v="."/>
    <n v="0"/>
    <n v="71.428571428571431"/>
    <n v="100"/>
    <n v="100"/>
    <n v="100"/>
    <n v="100"/>
    <n v="100"/>
    <n v="64.666666666666671"/>
    <n v="33.333333333333336"/>
    <n v="0"/>
    <n v="100"/>
    <s v="."/>
    <n v="0"/>
    <n v="95.833333333333329"/>
    <n v="87.5"/>
    <s v="."/>
    <n v="100"/>
    <n v="100"/>
  </r>
  <r>
    <x v="5"/>
    <x v="13"/>
    <n v="38.333333333333336"/>
    <n v="80"/>
    <n v="30"/>
    <n v="38.46153846153846"/>
    <s v="."/>
    <s v="."/>
    <n v="0"/>
    <s v="."/>
    <n v="0"/>
    <n v="0"/>
    <s v="."/>
    <n v="60"/>
    <n v="57.5"/>
    <n v="80"/>
    <n v="100"/>
    <n v="50"/>
    <n v="0"/>
    <n v="58.375"/>
    <n v="62.5"/>
    <n v="100"/>
    <n v="0"/>
    <n v="50"/>
    <n v="100"/>
    <n v="58.375"/>
    <n v="54.166666666750004"/>
    <n v="66.666666667000001"/>
    <n v="100"/>
    <n v="50"/>
    <n v="0"/>
    <n v="62.5"/>
    <n v="100"/>
    <n v="0"/>
    <n v="50"/>
    <n v="100"/>
  </r>
  <r>
    <x v="5"/>
    <x v="14"/>
    <n v="50"/>
    <n v="50"/>
    <n v="50"/>
    <s v="."/>
    <s v="."/>
    <s v="."/>
    <n v="100"/>
    <n v="100"/>
    <n v="100"/>
    <n v="100"/>
    <n v="100"/>
    <n v="50"/>
    <n v="0"/>
    <n v="0"/>
    <n v="0"/>
    <n v="0"/>
    <n v="0"/>
    <n v="50"/>
    <n v="100"/>
    <n v="100"/>
    <n v="100"/>
    <n v="100"/>
    <n v="100"/>
    <n v="25"/>
    <n v="0"/>
    <n v="0"/>
    <n v="0"/>
    <n v="0"/>
    <n v="0"/>
    <n v="50"/>
    <n v="100"/>
    <n v="100"/>
    <n v="0"/>
    <n v="0"/>
  </r>
  <r>
    <x v="5"/>
    <x v="15"/>
    <n v="63.210416666666667"/>
    <n v="77"/>
    <n v="58.613888888888887"/>
    <s v="."/>
    <s v="."/>
    <s v="."/>
    <n v="60.270833333333336"/>
    <n v="60.25"/>
    <n v="66.666666666666671"/>
    <n v="64.166666666666671"/>
    <n v="50"/>
    <n v="70.333333333333329"/>
    <n v="66.149999999999991"/>
    <n v="93.75"/>
    <n v="74.150000000000006"/>
    <n v="66.674999999999997"/>
    <n v="30.024999999999999"/>
    <n v="56.833333333333336"/>
    <n v="78.4375"/>
    <n v="86.25"/>
    <s v="."/>
    <s v="."/>
    <n v="70.625"/>
    <n v="53.333333333333336"/>
    <n v="46.111111111125005"/>
    <n v="75"/>
    <n v="44.4444444445"/>
    <n v="41.666666666750004"/>
    <n v="23.33333333325"/>
    <n v="68.080250000000007"/>
    <n v="76.875"/>
    <s v="."/>
    <s v="."/>
    <n v="59.285499999999999"/>
  </r>
  <r>
    <x v="5"/>
    <x v="16"/>
    <n v="69.125"/>
    <n v="79"/>
    <n v="65.833333333333329"/>
    <n v="59.230769230769234"/>
    <s v="."/>
    <n v="98.333333333333343"/>
    <n v="57"/>
    <n v="58"/>
    <n v="50"/>
    <n v="70"/>
    <n v="50"/>
    <n v="79.333333333333329"/>
    <n v="81.25"/>
    <n v="100"/>
    <n v="98.3"/>
    <n v="100"/>
    <n v="26.7"/>
    <n v="58.833333333333336"/>
    <n v="75.625"/>
    <n v="85"/>
    <s v="."/>
    <s v="."/>
    <n v="66.25"/>
    <n v="59.333333333333336"/>
    <n v="50.5555555555"/>
    <n v="100"/>
    <n v="38.888888889"/>
    <n v="50"/>
    <n v="13.333333333000001"/>
    <n v="76.785499999999999"/>
    <n v="85"/>
    <s v="."/>
    <s v="."/>
    <n v="68.570999999999998"/>
  </r>
  <r>
    <x v="5"/>
    <x v="17"/>
    <n v="91.675000000000011"/>
    <n v="100"/>
    <n v="88.899999999999991"/>
    <s v="."/>
    <s v="."/>
    <s v="."/>
    <n v="100"/>
    <n v="100"/>
    <n v="100"/>
    <n v="100"/>
    <n v="100"/>
    <n v="89"/>
    <n v="83.35"/>
    <n v="100"/>
    <n v="100"/>
    <n v="66.7"/>
    <n v="66.7"/>
    <n v="89"/>
    <n v="100"/>
    <n v="100"/>
    <s v="."/>
    <s v="."/>
    <n v="100"/>
    <n v="89"/>
    <n v="83.333333333500008"/>
    <n v="100"/>
    <n v="100"/>
    <n v="66.666666667000001"/>
    <n v="66.666666667000001"/>
    <n v="100"/>
    <n v="100"/>
    <s v="."/>
    <s v="."/>
    <n v="100"/>
  </r>
  <r>
    <x v="5"/>
    <x v="18"/>
    <n v="7.1428571428571432"/>
    <n v="25"/>
    <n v="0"/>
    <n v="5.882352941176471"/>
    <s v="."/>
    <n v="0"/>
    <n v="0"/>
    <n v="0"/>
    <s v="."/>
    <n v="0"/>
    <n v="0"/>
    <n v="16.666666666666668"/>
    <n v="12.5"/>
    <n v="50"/>
    <n v="0"/>
    <n v="0"/>
    <n v="0"/>
    <n v="8.3333333333333339"/>
    <n v="25"/>
    <n v="50"/>
    <s v="."/>
    <s v="."/>
    <n v="0"/>
    <n v="0"/>
    <n v="0"/>
    <n v="0"/>
    <n v="0"/>
    <n v="0"/>
    <n v="0"/>
    <n v="0"/>
    <n v="0"/>
    <s v="."/>
    <s v="."/>
    <n v="0"/>
  </r>
  <r>
    <x v="5"/>
    <x v="19"/>
    <n v="45.833333333333336"/>
    <n v="75"/>
    <n v="16.666666666666668"/>
    <n v="57.142857142857146"/>
    <s v="."/>
    <s v="."/>
    <n v="41.666666666666671"/>
    <n v="50"/>
    <s v="."/>
    <n v="33.333333333333336"/>
    <s v="."/>
    <n v="75"/>
    <n v="50"/>
    <n v="100"/>
    <n v="0"/>
    <s v="."/>
    <s v="."/>
    <n v="66.666666666666671"/>
    <n v="100"/>
    <n v="100"/>
    <s v="."/>
    <s v="."/>
    <n v="100"/>
    <n v="37.5"/>
    <n v="0"/>
    <s v="."/>
    <n v="0"/>
    <s v="."/>
    <s v="."/>
    <n v="75"/>
    <n v="75"/>
    <s v="."/>
    <s v="."/>
    <s v="."/>
  </r>
  <r>
    <x v="6"/>
    <x v="0"/>
    <n v="62.734417369378306"/>
    <n v="77.290376984126979"/>
    <n v="57.882430831128751"/>
    <s v="."/>
    <s v="."/>
    <s v="."/>
    <n v="59.667272238756603"/>
    <n v="71.780753968253961"/>
    <n v="52.288773148148138"/>
    <n v="52.448123346560848"/>
    <n v="62.151438492063484"/>
    <n v="63.625"/>
    <n v="65.801562499999989"/>
    <n v="82.8"/>
    <n v="73.306250000000006"/>
    <n v="55.418750000000003"/>
    <n v="51.681250000000006"/>
    <n v="62.625"/>
    <n v="61.538058706136852"/>
    <n v="68.686669628545133"/>
    <n v="52.919885027416662"/>
    <n v="63.185371727009247"/>
    <n v="61.360308441576379"/>
    <n v="59.125"/>
    <n v="63.717891787749473"/>
    <n v="79.349335220138883"/>
    <n v="71.97355875230555"/>
    <n v="54.674499898296531"/>
    <n v="48.87417328025694"/>
    <n v="54.436797453703704"/>
    <n v="61.577704861111116"/>
    <n v="44.645777777777774"/>
    <n v="57.088703703703693"/>
    <n v="54.43500347222222"/>
  </r>
  <r>
    <x v="6"/>
    <x v="1"/>
    <n v="84.688062169312175"/>
    <n v="96.478174603174594"/>
    <n v="80.758024691358017"/>
    <s v="."/>
    <s v="."/>
    <s v="."/>
    <n v="84.576124338624339"/>
    <n v="92.956349206349188"/>
    <n v="82.984126984126988"/>
    <n v="82.910052910052912"/>
    <n v="79.453968253968242"/>
    <n v="80"/>
    <n v="84.799999999999983"/>
    <n v="100"/>
    <n v="86.7"/>
    <n v="76.599999999999994"/>
    <n v="75.900000000000006"/>
    <n v="79.125"/>
    <n v="74.863491983055553"/>
    <n v="81.013112491555546"/>
    <n v="60.779220778999999"/>
    <n v="75.816035816111111"/>
    <n v="81.845598845555543"/>
    <n v="76.75"/>
    <n v="83.083503540333311"/>
    <n v="98.692810457555538"/>
    <n v="83.596230158888886"/>
    <n v="77.082010582111096"/>
    <n v="72.962962962777766"/>
    <n v="70.436027777777781"/>
    <n v="77.343111111111114"/>
    <n v="54.472999999999999"/>
    <n v="74.642444444444436"/>
    <n v="75.285555555555547"/>
  </r>
  <r>
    <x v="6"/>
    <x v="2"/>
    <n v="85.477777777777774"/>
    <n v="100"/>
    <n v="80.637037037037047"/>
    <n v="91.018518518518519"/>
    <n v="86.8"/>
    <n v="70.115506021756033"/>
    <n v="89.00555555555556"/>
    <n v="100"/>
    <n v="85.333333333333343"/>
    <n v="83.888888888888886"/>
    <n v="86.8"/>
    <n v="82.125"/>
    <n v="81.95"/>
    <n v="100"/>
    <n v="86.4"/>
    <n v="68.099999999999994"/>
    <n v="73.3"/>
    <n v="82.375"/>
    <n v="82.648232202499997"/>
    <n v="93.043478261000004"/>
    <n v="63.333333332999999"/>
    <n v="84.358974359000001"/>
    <n v="89.857142856999999"/>
    <n v="81.75"/>
    <n v="82.385655143500003"/>
    <n v="100"/>
    <n v="85.885416667000001"/>
    <n v="70.323870573999997"/>
    <n v="73.333333332999999"/>
    <n v="81.360749999999996"/>
    <n v="89.242000000000004"/>
    <n v="58.332999999999998"/>
    <n v="88.153999999999996"/>
    <n v="89.713999999999999"/>
  </r>
  <r>
    <x v="6"/>
    <x v="3"/>
    <n v="85.043750000000003"/>
    <n v="96.875"/>
    <n v="81.099999999999994"/>
    <n v="89.830508474576277"/>
    <n v="80"/>
    <n v="85.594729344729345"/>
    <n v="91.4375"/>
    <n v="93.75"/>
    <n v="91.999999999999986"/>
    <n v="100"/>
    <n v="80"/>
    <n v="64"/>
    <n v="78.649999999999991"/>
    <n v="100"/>
    <n v="90.7"/>
    <n v="81"/>
    <n v="42.9"/>
    <n v="55"/>
    <n v="49.3106060605"/>
    <n v="28"/>
    <n v="52.727272726999999"/>
    <n v="33.333333332999999"/>
    <n v="83.181818182000001"/>
    <n v="42.625"/>
    <n v="60.580458145000009"/>
    <n v="88.235294117999999"/>
    <n v="65.625"/>
    <n v="71.794871795000006"/>
    <n v="16.666666667000001"/>
    <n v="24.330750000000002"/>
    <n v="17.777999999999999"/>
    <n v="54.545000000000002"/>
    <n v="0"/>
    <n v="25"/>
  </r>
  <r>
    <x v="6"/>
    <x v="4"/>
    <n v="82.141071428571422"/>
    <n v="85.714285714285722"/>
    <n v="80.95"/>
    <s v="."/>
    <s v="."/>
    <s v="."/>
    <n v="67.857142857142861"/>
    <n v="71.428571428571431"/>
    <n v="71.428571428571431"/>
    <n v="71.428571428571431"/>
    <n v="57.142857142857139"/>
    <n v="80.25"/>
    <n v="96.424999999999997"/>
    <n v="100"/>
    <n v="85.7"/>
    <n v="100"/>
    <n v="100"/>
    <n v="80.25"/>
    <n v="64.285714286000001"/>
    <n v="71.428571429000002"/>
    <n v="57.142857143000001"/>
    <n v="71.428571429000002"/>
    <n v="57.142857143000001"/>
    <n v="78.5"/>
    <n v="96.428571428499993"/>
    <n v="100"/>
    <n v="85.714285713999999"/>
    <n v="100"/>
    <n v="100"/>
    <n v="60.714500000000001"/>
    <n v="71.429000000000002"/>
    <n v="42.856999999999999"/>
    <n v="71.429000000000002"/>
    <n v="57.143000000000001"/>
  </r>
  <r>
    <x v="6"/>
    <x v="5"/>
    <n v="60.606712962962959"/>
    <n v="68.24404761904762"/>
    <n v="58.060934744268081"/>
    <s v="."/>
    <s v="."/>
    <s v="."/>
    <n v="54.488425925925917"/>
    <n v="60.988095238095227"/>
    <n v="59.275132275132265"/>
    <n v="49.142857142857139"/>
    <n v="48.547619047619044"/>
    <n v="64.125"/>
    <n v="66.725000000000009"/>
    <n v="75.5"/>
    <n v="76.900000000000006"/>
    <n v="60.9"/>
    <n v="53.6"/>
    <n v="63.875"/>
    <n v="61.41316089641667"/>
    <n v="56.956435472999999"/>
    <n v="56.303350969999997"/>
    <n v="69.281746031666657"/>
    <n v="63.111111111"/>
    <n v="60.875"/>
    <n v="66.287855277333335"/>
    <n v="75.548280422999994"/>
    <n v="75.600088183333327"/>
    <n v="60.385989010999999"/>
    <n v="53.617063492"/>
    <n v="55.279416666666663"/>
    <n v="50.477333333333334"/>
    <n v="51.339333333333329"/>
    <n v="60.773666666666664"/>
    <n v="58.527333333333324"/>
  </r>
  <r>
    <x v="6"/>
    <x v="6"/>
    <n v="51.270138888888894"/>
    <n v="62.582142857142856"/>
    <n v="47.499470899470907"/>
    <n v="56.543778801843317"/>
    <n v="44.642857142857139"/>
    <n v="35.074508824508825"/>
    <n v="49.965277777777779"/>
    <n v="56.964285714285715"/>
    <n v="51.825396825396822"/>
    <n v="46.428571428571431"/>
    <n v="44.642857142857139"/>
    <n v="46.25"/>
    <n v="52.575000000000003"/>
    <n v="68.2"/>
    <n v="76.7"/>
    <n v="41.6"/>
    <n v="23.8"/>
    <n v="45.875"/>
    <n v="39.692028985749999"/>
    <n v="37.577639752000003"/>
    <n v="36.428571429000002"/>
    <n v="54.761904762"/>
    <n v="30"/>
    <n v="44.125"/>
    <n v="51.908704721249997"/>
    <n v="68.214285713999999"/>
    <n v="75.661375660999994"/>
    <n v="39.9496337"/>
    <n v="23.809523810000002"/>
    <n v="36.139000000000003"/>
    <n v="35.39"/>
    <n v="29.643000000000001"/>
    <n v="48.570999999999998"/>
    <n v="30.952000000000002"/>
  </r>
  <r>
    <x v="6"/>
    <x v="7"/>
    <n v="77.649999999999991"/>
    <n v="82.65"/>
    <n v="75.983333333333334"/>
    <s v="."/>
    <s v="."/>
    <s v="."/>
    <n v="76"/>
    <n v="76"/>
    <n v="76"/>
    <n v="76"/>
    <n v="76"/>
    <n v="77.5"/>
    <n v="79.3"/>
    <n v="89.3"/>
    <n v="89.3"/>
    <n v="69.3"/>
    <n v="69.3"/>
    <n v="77.5"/>
    <n v="76"/>
    <n v="76"/>
    <n v="76"/>
    <n v="76"/>
    <n v="76"/>
    <n v="72"/>
    <n v="79.333333332999999"/>
    <n v="89.333333332999999"/>
    <n v="89.333333332999999"/>
    <n v="69.333333332999999"/>
    <n v="69.333333332999999"/>
    <n v="65"/>
    <n v="65"/>
    <n v="65"/>
    <n v="65"/>
    <n v="65"/>
  </r>
  <r>
    <x v="6"/>
    <x v="8"/>
    <n v="37.5"/>
    <n v="50"/>
    <n v="33.333333333333336"/>
    <s v="."/>
    <s v="."/>
    <s v="."/>
    <n v="37.5"/>
    <n v="50"/>
    <n v="50"/>
    <n v="25"/>
    <n v="25"/>
    <s v="."/>
    <s v="."/>
    <s v="."/>
    <s v="."/>
    <s v="."/>
    <s v="."/>
    <s v="."/>
    <s v="."/>
    <s v="."/>
    <s v="."/>
    <s v="."/>
    <s v="."/>
    <s v="."/>
    <s v="."/>
    <s v="."/>
    <s v="."/>
    <s v="."/>
    <s v="."/>
    <s v="."/>
    <s v="."/>
    <s v="."/>
    <s v="."/>
    <s v="."/>
  </r>
  <r>
    <x v="6"/>
    <x v="9"/>
    <n v="68.325000000000003"/>
    <n v="69.099999999999994"/>
    <n v="68.066666666666663"/>
    <s v="."/>
    <s v="."/>
    <s v="."/>
    <s v="."/>
    <s v="."/>
    <s v="."/>
    <s v="."/>
    <s v="."/>
    <n v="68.375"/>
    <n v="68.325000000000003"/>
    <n v="69.099999999999994"/>
    <n v="64.599999999999994"/>
    <n v="71.900000000000006"/>
    <n v="67.7"/>
    <n v="68"/>
    <n v="68.547453703499997"/>
    <n v="57.291666667000001"/>
    <n v="56.481481481000003"/>
    <n v="77.083333332999999"/>
    <n v="83.333333332999999"/>
    <n v="66.25"/>
    <n v="67.621527777750003"/>
    <n v="69.097222221999999"/>
    <n v="61.805555556000002"/>
    <n v="71.875"/>
    <n v="67.708333332999999"/>
    <n v="64.699250000000006"/>
    <n v="51.042000000000002"/>
    <n v="59.375"/>
    <n v="68.75"/>
    <n v="79.63"/>
  </r>
  <r>
    <x v="6"/>
    <x v="10"/>
    <n v="58.262686011904762"/>
    <n v="85.876785714285717"/>
    <n v="49.057986111111113"/>
    <s v="."/>
    <s v="."/>
    <s v="."/>
    <n v="57.875372023809526"/>
    <n v="93.553571428571431"/>
    <n v="33.5625"/>
    <n v="46.90625"/>
    <n v="57.479166666666664"/>
    <n v="55.875"/>
    <n v="58.65"/>
    <n v="78.2"/>
    <n v="75"/>
    <n v="42.5"/>
    <n v="38.9"/>
    <n v="55.5"/>
    <n v="52.8164596330625"/>
    <n v="82.505421865750009"/>
    <n v="41.677083333249996"/>
    <n v="44.458333333249996"/>
    <n v="42.625"/>
    <n v="48.375"/>
    <n v="57.909062500018749"/>
    <n v="78.15625"/>
    <n v="75.000000000249997"/>
    <n v="39.563333333325005"/>
    <n v="38.916666666499999"/>
    <n v="38.685937500000001"/>
    <n v="61.674999999999997"/>
    <n v="28.125"/>
    <n v="35.85"/>
    <n v="29.09375"/>
  </r>
  <r>
    <x v="6"/>
    <x v="11"/>
    <n v="41.63883928571429"/>
    <n v="72.69285714285715"/>
    <n v="31.287499999999998"/>
    <n v="49.517241379310342"/>
    <n v="31.75"/>
    <n v="16.636363636363637"/>
    <n v="41.352678571428569"/>
    <n v="95.285714285714292"/>
    <n v="21.75"/>
    <n v="25.125"/>
    <n v="23.25"/>
    <n v="41.375"/>
    <n v="41.925000000000004"/>
    <n v="50.1"/>
    <n v="66.7"/>
    <n v="28.6"/>
    <n v="22.3"/>
    <n v="41.375"/>
    <n v="40.5142045455"/>
    <n v="63.681818182000001"/>
    <n v="20.875"/>
    <n v="44.5"/>
    <n v="33"/>
    <n v="41.875"/>
    <n v="41.927916666749994"/>
    <n v="50.125"/>
    <n v="66.666666667000001"/>
    <n v="28.586666666999999"/>
    <n v="22.333333332999999"/>
    <n v="41.618749999999999"/>
    <n v="71.7"/>
    <n v="12.5"/>
    <n v="53.4"/>
    <n v="28.875"/>
  </r>
  <r>
    <x v="6"/>
    <x v="12"/>
    <n v="45.891666666666673"/>
    <n v="81.25"/>
    <n v="34.105555555555561"/>
    <n v="58.620689655172413"/>
    <n v="50"/>
    <n v="9.6969696969696972"/>
    <n v="42.708333333333336"/>
    <n v="87.5"/>
    <n v="12.5"/>
    <n v="37.5"/>
    <n v="33.333333333333336"/>
    <n v="41.75"/>
    <n v="49.075000000000003"/>
    <n v="75"/>
    <n v="66.7"/>
    <n v="21.3"/>
    <n v="33.299999999999997"/>
    <n v="41.75"/>
    <n v="34.722222221999999"/>
    <n v="72.222222221999999"/>
    <n v="33.333333332999999"/>
    <n v="33.333333332999999"/>
    <n v="0"/>
    <n v="39.625"/>
    <n v="49.083333333249996"/>
    <n v="75"/>
    <n v="66.666666667000001"/>
    <n v="21.333333332999999"/>
    <n v="33.333333332999999"/>
    <n v="30.3125"/>
    <n v="81.25"/>
    <n v="0"/>
    <n v="40"/>
    <n v="0"/>
  </r>
  <r>
    <x v="6"/>
    <x v="13"/>
    <n v="45.495238095238093"/>
    <n v="89.464285714285722"/>
    <n v="30.838888888888889"/>
    <n v="65.217391304347828"/>
    <n v="40"/>
    <n v="23.333333333333332"/>
    <n v="47.44047619047619"/>
    <n v="91.428571428571431"/>
    <n v="0"/>
    <n v="25"/>
    <n v="73.333333333333329"/>
    <n v="52.5"/>
    <n v="43.55"/>
    <n v="87.5"/>
    <n v="66.7"/>
    <n v="20"/>
    <n v="0"/>
    <n v="51"/>
    <n v="61.029411764750002"/>
    <n v="94.117647059000006"/>
    <n v="12.5"/>
    <n v="50"/>
    <n v="87.5"/>
    <n v="49.375"/>
    <n v="40.625000000075005"/>
    <n v="87.5"/>
    <n v="66.666666667000001"/>
    <n v="8.3333333333000006"/>
    <n v="0"/>
    <n v="57.8125"/>
    <n v="93.75"/>
    <n v="0"/>
    <n v="50"/>
    <n v="87.5"/>
  </r>
  <r>
    <x v="6"/>
    <x v="14"/>
    <n v="100"/>
    <n v="100"/>
    <n v="100"/>
    <s v="."/>
    <s v="."/>
    <s v="."/>
    <n v="100"/>
    <n v="100"/>
    <n v="100"/>
    <n v="100"/>
    <n v="100"/>
    <n v="87.5"/>
    <n v="100"/>
    <n v="100"/>
    <n v="100"/>
    <n v="100"/>
    <n v="100"/>
    <n v="87.5"/>
    <n v="75"/>
    <n v="100"/>
    <n v="100"/>
    <n v="50"/>
    <n v="50"/>
    <n v="62.5"/>
    <n v="100"/>
    <n v="100"/>
    <n v="100"/>
    <n v="100"/>
    <n v="100"/>
    <n v="25"/>
    <n v="0"/>
    <n v="100"/>
    <n v="0"/>
    <n v="0"/>
  </r>
  <r>
    <x v="6"/>
    <x v="15"/>
    <n v="47.380208333333329"/>
    <n v="58.5625"/>
    <n v="43.652777777777771"/>
    <s v="."/>
    <s v="."/>
    <s v="."/>
    <n v="41.729166666666664"/>
    <n v="39.625"/>
    <n v="33.333333333333329"/>
    <n v="30.833333333333332"/>
    <n v="63.125"/>
    <n v="54.166666666666664"/>
    <n v="53.03125"/>
    <n v="77.5"/>
    <n v="54.625"/>
    <n v="41.674999999999997"/>
    <n v="38.325000000000003"/>
    <n v="50.5"/>
    <n v="56.065616246812496"/>
    <n v="54.271708683874998"/>
    <s v="."/>
    <s v="."/>
    <n v="57.859523809750002"/>
    <n v="50.5"/>
    <n v="47.591145833312503"/>
    <n v="65"/>
    <n v="53.697916666750004"/>
    <n v="41.666666666750004"/>
    <n v="29.999999999749999"/>
    <n v="55.824375000000003"/>
    <n v="56.815375000000003"/>
    <s v="."/>
    <s v="."/>
    <n v="54.833375000000004"/>
  </r>
  <r>
    <x v="6"/>
    <x v="16"/>
    <n v="58.3"/>
    <n v="51.5"/>
    <n v="60.566666666666663"/>
    <n v="52.68571428571429"/>
    <n v="60"/>
    <n v="57.9375"/>
    <n v="50.125"/>
    <n v="23"/>
    <n v="50"/>
    <n v="45"/>
    <n v="82.5"/>
    <n v="66.666666666666671"/>
    <n v="66.474999999999994"/>
    <n v="80"/>
    <n v="75.900000000000006"/>
    <n v="50"/>
    <n v="60"/>
    <n v="63.5"/>
    <n v="67.163445378500001"/>
    <n v="52.941176470999999"/>
    <s v="."/>
    <s v="."/>
    <n v="81.385714285999995"/>
    <n v="62.666666666666664"/>
    <n v="61.848958333249996"/>
    <n v="80"/>
    <n v="74.0625"/>
    <n v="50"/>
    <n v="43.333333332999999"/>
    <n v="64.356999999999999"/>
    <n v="60.713999999999999"/>
    <s v="."/>
    <s v="."/>
    <n v="68"/>
  </r>
  <r>
    <x v="6"/>
    <x v="17"/>
    <n v="58.337499999999999"/>
    <n v="83.333333333333329"/>
    <n v="50.005555555555553"/>
    <s v="."/>
    <s v="."/>
    <s v="."/>
    <n v="49.999999999999993"/>
    <n v="66.666666666666657"/>
    <n v="33.333333333333329"/>
    <n v="33.333333333333329"/>
    <n v="66.666666666666657"/>
    <n v="66.833333333333329"/>
    <n v="66.674999999999997"/>
    <n v="100"/>
    <n v="66.7"/>
    <n v="66.7"/>
    <n v="33.299999999999997"/>
    <n v="66.833333333333329"/>
    <n v="66.666666667000001"/>
    <n v="66.666666667000001"/>
    <s v="."/>
    <s v="."/>
    <n v="66.666666667000001"/>
    <n v="66.833333333333329"/>
    <n v="66.666666666750004"/>
    <n v="100"/>
    <n v="66.666666667000001"/>
    <n v="66.666666667000001"/>
    <n v="33.333333332999999"/>
    <n v="66.667000000000002"/>
    <n v="66.667000000000002"/>
    <s v="."/>
    <s v="."/>
    <n v="66.667000000000002"/>
  </r>
  <r>
    <x v="6"/>
    <x v="18"/>
    <n v="9.375"/>
    <n v="37.5"/>
    <n v="0"/>
    <n v="14.285714285714286"/>
    <n v="0"/>
    <n v="0"/>
    <n v="6.25"/>
    <n v="25"/>
    <n v="0"/>
    <n v="0"/>
    <n v="0"/>
    <n v="12"/>
    <n v="12.5"/>
    <n v="50"/>
    <n v="0"/>
    <n v="0"/>
    <n v="0"/>
    <n v="3.6666666666666665"/>
    <n v="10.823529411999999"/>
    <n v="17.647058823999998"/>
    <s v="."/>
    <s v="."/>
    <n v="4"/>
    <n v="6.833333333333333"/>
    <n v="0"/>
    <n v="0"/>
    <n v="0"/>
    <n v="0"/>
    <n v="0"/>
    <n v="20.832999999999998"/>
    <n v="8.3330000000000002"/>
    <s v="."/>
    <s v="."/>
    <n v="33.332999999999998"/>
  </r>
  <r>
    <x v="6"/>
    <x v="19"/>
    <n v="27.083333333333336"/>
    <n v="66.666666666666671"/>
    <n v="13.888888888888891"/>
    <n v="50"/>
    <n v="33.333333333333336"/>
    <s v="."/>
    <n v="36.111111111111114"/>
    <n v="66.666666666666671"/>
    <s v="."/>
    <n v="0"/>
    <n v="41.666666666666671"/>
    <n v="23.666666666666668"/>
    <n v="0"/>
    <s v="."/>
    <n v="0"/>
    <s v="."/>
    <s v="."/>
    <n v="23.666666666666668"/>
    <n v="35.714285714500001"/>
    <n v="71.428571429000002"/>
    <s v="."/>
    <s v="."/>
    <n v="0"/>
    <n v="23.333333333333332"/>
    <n v="0"/>
    <s v="."/>
    <n v="0"/>
    <s v="."/>
    <s v="."/>
    <n v="35"/>
    <n v="70"/>
    <s v="."/>
    <s v="."/>
    <n v="0"/>
  </r>
  <r>
    <x v="7"/>
    <x v="0"/>
    <n v="62.111379319332499"/>
    <n v="77.862400793650792"/>
    <n v="56.861038827893076"/>
    <s v="."/>
    <s v="."/>
    <s v="."/>
    <n v="67.416508638665007"/>
    <n v="70.774801587301582"/>
    <n v="59.740812065566956"/>
    <n v="67.435887171632785"/>
    <n v="71.71453373015872"/>
    <n v="67.625"/>
    <n v="56.806249999999991"/>
    <n v="84.95"/>
    <n v="58.65625"/>
    <n v="37.84375"/>
    <n v="45.774999999999991"/>
    <n v="64.875"/>
    <n v="78.363549443928804"/>
    <n v="81.506919937597218"/>
    <n v="66.125413861018515"/>
    <n v="82.481150793703705"/>
    <n v="83.34071318339582"/>
    <n v="63.125"/>
    <n v="51.565387640102081"/>
    <n v="75.515597442645827"/>
    <n v="56.212985950895828"/>
    <n v="31.324369283236109"/>
    <n v="43.208597883630553"/>
    <n v="74.89424971064814"/>
    <n v="82.38889930555554"/>
    <n v="54.290870370370357"/>
    <n v="82.973083333333335"/>
    <n v="79.924145833333327"/>
  </r>
  <r>
    <x v="7"/>
    <x v="1"/>
    <n v="89.670126125498939"/>
    <n v="96.691666666666663"/>
    <n v="87.329612611776369"/>
    <s v="."/>
    <s v="."/>
    <s v="."/>
    <n v="90.015252250997861"/>
    <n v="93.583333333333329"/>
    <n v="90.462081128747798"/>
    <n v="84.015594541910332"/>
    <n v="92"/>
    <n v="90.125"/>
    <n v="89.325000000000003"/>
    <n v="99.8"/>
    <n v="89.3"/>
    <n v="80.5"/>
    <n v="87.7"/>
    <n v="88.25"/>
    <n v="90.782486321555552"/>
    <n v="92.229993386222219"/>
    <n v="86.471380471555548"/>
    <n v="89.539682539777772"/>
    <n v="94.888888888666656"/>
    <n v="87.75"/>
    <n v="85.784728654749983"/>
    <n v="99.691358024666641"/>
    <n v="82.137931034666664"/>
    <n v="73.817562067444442"/>
    <n v="87.492063492222215"/>
    <n v="89.796333333333322"/>
    <n v="91.061222222222213"/>
    <n v="83.207444444444434"/>
    <n v="90.398333333333326"/>
    <n v="94.518333333333317"/>
  </r>
  <r>
    <x v="7"/>
    <x v="2"/>
    <n v="87.475644841269855"/>
    <n v="95.1875"/>
    <n v="84.905026455026459"/>
    <n v="92.850877192982466"/>
    <s v="."/>
    <n v="81.699633699633708"/>
    <n v="86.901289682539684"/>
    <n v="90.375"/>
    <n v="85.785714285714292"/>
    <n v="77.777777777777786"/>
    <n v="93.666666666666671"/>
    <n v="89.75"/>
    <n v="88.050000000000011"/>
    <n v="100"/>
    <n v="86"/>
    <n v="74.099999999999994"/>
    <n v="92.1"/>
    <n v="88.375"/>
    <n v="91.595238095249996"/>
    <n v="91.238095238"/>
    <n v="85.666666667000001"/>
    <n v="90.142857143000001"/>
    <n v="99.333333332999999"/>
    <n v="87.875"/>
    <n v="85.048649267499997"/>
    <n v="100"/>
    <n v="78.666666667000001"/>
    <n v="70.766025640999999"/>
    <n v="90.761904762"/>
    <n v="90.615999999999985"/>
    <n v="92.320999999999998"/>
    <n v="80.667000000000002"/>
    <n v="90.143000000000001"/>
    <n v="99.332999999999998"/>
  </r>
  <r>
    <x v="7"/>
    <x v="3"/>
    <n v="89.427266081871338"/>
    <n v="99.1"/>
    <n v="86.203021442495128"/>
    <n v="91.891891891891888"/>
    <n v="100"/>
    <n v="87.288961038961034"/>
    <n v="88.729532163742689"/>
    <n v="100"/>
    <n v="99.444444444444443"/>
    <n v="89.473684210526315"/>
    <n v="66"/>
    <n v="78.75"/>
    <n v="90.125"/>
    <n v="98.2"/>
    <n v="88"/>
    <n v="80"/>
    <n v="94.3"/>
    <n v="75.25"/>
    <n v="67.470948322499993"/>
    <n v="82.641369048000001"/>
    <n v="64.242424241999998"/>
    <n v="65"/>
    <n v="58"/>
    <n v="73.875"/>
    <n v="83.199233716249992"/>
    <n v="97.222222221999999"/>
    <n v="67.241379309999999"/>
    <n v="68.333333332999999"/>
    <n v="100"/>
    <n v="64.471000000000004"/>
    <n v="65.625"/>
    <n v="64.864999999999995"/>
    <n v="72.727000000000004"/>
    <n v="54.667000000000002"/>
  </r>
  <r>
    <x v="7"/>
    <x v="4"/>
    <n v="96.424999999999997"/>
    <n v="100"/>
    <n v="95.233333333333334"/>
    <s v="."/>
    <s v="."/>
    <s v="."/>
    <n v="100"/>
    <n v="100"/>
    <n v="100"/>
    <n v="100"/>
    <n v="100"/>
    <n v="96.375"/>
    <n v="92.85"/>
    <n v="100"/>
    <n v="100"/>
    <n v="100"/>
    <n v="71.400000000000006"/>
    <n v="94.625"/>
    <n v="100"/>
    <n v="100"/>
    <n v="100"/>
    <n v="100"/>
    <n v="100"/>
    <n v="94.625"/>
    <n v="89.285714285749989"/>
    <n v="100"/>
    <n v="100"/>
    <n v="85.714285713999999"/>
    <n v="71.428571429000002"/>
    <n v="100"/>
    <n v="100"/>
    <n v="100"/>
    <n v="100"/>
    <n v="100"/>
  </r>
  <r>
    <x v="7"/>
    <x v="5"/>
    <n v="52.223137125220454"/>
    <n v="62.55555555555555"/>
    <n v="48.778997648442093"/>
    <s v="."/>
    <s v="."/>
    <s v="."/>
    <n v="51.896274250440911"/>
    <n v="61.6111111111111"/>
    <n v="49.908730158730151"/>
    <n v="46.47795414462081"/>
    <n v="49.587301587301582"/>
    <n v="66.75"/>
    <n v="52.55"/>
    <n v="63.5"/>
    <n v="66.599999999999994"/>
    <n v="28.7"/>
    <n v="51.4"/>
    <n v="63.875"/>
    <n v="80.629243827166661"/>
    <n v="82.073963844666665"/>
    <n v="69.908730159000001"/>
    <n v="83.022817460333329"/>
    <n v="87.511463844666665"/>
    <n v="60.75"/>
    <n v="47.122685185208333"/>
    <n v="58.412698412666664"/>
    <n v="58.000661375666667"/>
    <n v="24.725529100599999"/>
    <n v="47.351851851900001"/>
    <n v="74.689833333333326"/>
    <n v="80.371999999999986"/>
    <n v="61.021666666666661"/>
    <n v="75.187666666666672"/>
    <n v="82.177999999999997"/>
  </r>
  <r>
    <x v="7"/>
    <x v="6"/>
    <n v="54.665244708994706"/>
    <n v="76.350000000000009"/>
    <n v="47.436992945326274"/>
    <n v="49.874686716791977"/>
    <s v="."/>
    <n v="45.694300144300144"/>
    <n v="44.105489417989418"/>
    <n v="57.500000000000007"/>
    <n v="43.392857142857146"/>
    <n v="29.100529100529101"/>
    <n v="46.428571428571423"/>
    <n v="66.625"/>
    <n v="65.225000000000009"/>
    <n v="95.2"/>
    <n v="78.7"/>
    <n v="7.3"/>
    <n v="79.7"/>
    <n v="65.375"/>
    <n v="68.136574074000009"/>
    <n v="73.201058200999995"/>
    <n v="43.392857143000001"/>
    <n v="60.714285713999999"/>
    <n v="95.238095238"/>
    <n v="65.875"/>
    <n v="62.756944444525004"/>
    <n v="95.238095238"/>
    <n v="74.765873016"/>
    <n v="5.3571428571000004"/>
    <n v="75.666666667000001"/>
    <n v="69.110250000000008"/>
    <n v="80.387"/>
    <n v="42.856999999999999"/>
    <n v="57.959000000000003"/>
    <n v="95.238"/>
  </r>
  <r>
    <x v="7"/>
    <x v="7"/>
    <n v="51.341666666666661"/>
    <n v="51.316666666666663"/>
    <n v="51.349999999999994"/>
    <s v="."/>
    <s v="."/>
    <s v="."/>
    <n v="80.333333333333329"/>
    <n v="77.333333333333329"/>
    <n v="81.333333333333329"/>
    <n v="85.333333333333329"/>
    <n v="77.333333333333329"/>
    <n v="55.75"/>
    <n v="22.35"/>
    <n v="25.3"/>
    <n v="34.700000000000003"/>
    <n v="14.7"/>
    <n v="14.7"/>
    <n v="51.25"/>
    <n v="89"/>
    <n v="93.333333332999999"/>
    <n v="74.666666667000001"/>
    <n v="92"/>
    <n v="96"/>
    <n v="43.375"/>
    <n v="13.333333333350001"/>
    <n v="13.333333333000001"/>
    <n v="26.666666667000001"/>
    <n v="6.6666666667000003"/>
    <n v="6.6666666667000003"/>
    <n v="73.333249999999992"/>
    <n v="80"/>
    <n v="60"/>
    <n v="73.332999999999998"/>
    <n v="80"/>
  </r>
  <r>
    <x v="7"/>
    <x v="8"/>
    <n v="31.25"/>
    <n v="50"/>
    <n v="25"/>
    <s v="."/>
    <s v="."/>
    <s v="."/>
    <n v="31.25"/>
    <n v="50"/>
    <n v="25"/>
    <n v="25"/>
    <n v="25"/>
    <s v="."/>
    <s v="."/>
    <s v="."/>
    <s v="."/>
    <s v="."/>
    <s v="."/>
    <s v="."/>
    <s v="."/>
    <s v="."/>
    <s v="."/>
    <s v="."/>
    <s v="."/>
    <s v="."/>
    <s v="."/>
    <s v="."/>
    <s v="."/>
    <s v="."/>
    <s v="."/>
    <s v="."/>
    <s v="."/>
    <s v="."/>
    <s v="."/>
    <s v="."/>
  </r>
  <r>
    <x v="7"/>
    <x v="9"/>
    <n v="70.05"/>
    <n v="69.8"/>
    <n v="70.133333333333326"/>
    <s v="."/>
    <s v="."/>
    <s v="."/>
    <s v="."/>
    <s v="."/>
    <s v="."/>
    <s v="."/>
    <s v="."/>
    <n v="77.5"/>
    <n v="70.05"/>
    <n v="69.8"/>
    <n v="86.5"/>
    <n v="64.2"/>
    <n v="59.7"/>
    <n v="75.125"/>
    <n v="84.751157407500003"/>
    <n v="79.6875"/>
    <n v="91.666666667000001"/>
    <n v="96.354166667000001"/>
    <n v="71.296296295999994"/>
    <n v="73.5"/>
    <n v="65.277777777750003"/>
    <n v="66.666666667000001"/>
    <n v="72.569444443999998"/>
    <n v="62.152777778000001"/>
    <n v="59.722222221999999"/>
    <n v="81.626000000000005"/>
    <n v="80.728999999999999"/>
    <n v="80.207999999999998"/>
    <n v="94.271000000000001"/>
    <n v="71.296000000000006"/>
  </r>
  <r>
    <x v="7"/>
    <x v="10"/>
    <n v="54.836629026610645"/>
    <n v="75.223214285714278"/>
    <n v="48.041100606909431"/>
    <s v="."/>
    <s v="."/>
    <s v="."/>
    <n v="69.098258053221286"/>
    <n v="61.446428571428569"/>
    <n v="52.759103641456576"/>
    <n v="95.25"/>
    <n v="66.9375"/>
    <n v="54.125"/>
    <n v="40.575000000000003"/>
    <n v="89"/>
    <n v="27.9"/>
    <n v="7.6"/>
    <n v="37.799999999999997"/>
    <n v="53.125"/>
    <n v="67.624254493562489"/>
    <n v="75.303267973999994"/>
    <n v="41.996130952499996"/>
    <n v="74.880952381"/>
    <n v="78.316666666749995"/>
    <n v="51.5"/>
    <n v="38.681517672849999"/>
    <n v="88.958333333249996"/>
    <n v="27.880018059999998"/>
    <n v="1.7543859649"/>
    <n v="36.13333333325"/>
    <n v="64.253999999999991"/>
    <n v="77.289000000000001"/>
    <n v="18.6435"/>
    <n v="83.333249999999992"/>
    <n v="77.750249999999994"/>
  </r>
  <r>
    <x v="7"/>
    <x v="11"/>
    <n v="48.425892857142863"/>
    <n v="62.892857142857139"/>
    <n v="43.603571428571428"/>
    <n v="70.875"/>
    <s v="."/>
    <n v="32.958333333333336"/>
    <n v="56.401785714285715"/>
    <n v="53.285714285714285"/>
    <n v="38.571428571428569"/>
    <n v="81"/>
    <n v="52.75"/>
    <n v="53.375"/>
    <n v="40.450000000000003"/>
    <n v="72.5"/>
    <n v="37.799999999999997"/>
    <n v="0.3"/>
    <n v="51.2"/>
    <n v="53.25"/>
    <n v="66.354861111000005"/>
    <n v="66.311111111000002"/>
    <n v="39.174999999999997"/>
    <n v="80"/>
    <n v="79.933333332999993"/>
    <n v="54.25"/>
    <n v="40.229166666750004"/>
    <n v="72.5"/>
    <n v="37.216666666999998"/>
    <n v="0"/>
    <n v="51.2"/>
    <n v="67.947499999999991"/>
    <n v="71.572999999999993"/>
    <n v="22.55"/>
    <n v="100"/>
    <n v="77.667000000000002"/>
  </r>
  <r>
    <x v="7"/>
    <x v="12"/>
    <n v="66.257142857142867"/>
    <n v="75.400000000000006"/>
    <n v="63.209523809523809"/>
    <n v="90"/>
    <s v="."/>
    <n v="53.737060041407865"/>
    <n v="69.464285714285722"/>
    <n v="67.5"/>
    <n v="52.857142857142854"/>
    <n v="100"/>
    <n v="57.5"/>
    <n v="65.75"/>
    <n v="63.05"/>
    <n v="83.3"/>
    <n v="38.9"/>
    <n v="30"/>
    <n v="100"/>
    <n v="62"/>
    <n v="68.305322129250001"/>
    <n v="76.078431373000001"/>
    <n v="53.809523810000002"/>
    <n v="76.666666667000001"/>
    <n v="66.666666667000001"/>
    <n v="63.75"/>
    <n v="55.724974200150001"/>
    <n v="83.333333332999999"/>
    <n v="39.215686275000003"/>
    <n v="7.0175438595999999"/>
    <n v="93.333333332999999"/>
    <n v="71.881"/>
    <n v="81.332999999999998"/>
    <n v="39.524000000000001"/>
    <n v="100"/>
    <n v="66.667000000000002"/>
  </r>
  <r>
    <x v="7"/>
    <x v="13"/>
    <n v="42.150980392156868"/>
    <n v="62.5"/>
    <n v="35.367973856209154"/>
    <n v="66.666666666666671"/>
    <s v="."/>
    <n v="31.090962700869824"/>
    <n v="50.526960784313729"/>
    <n v="25"/>
    <n v="19.607843137254903"/>
    <n v="100"/>
    <n v="57.5"/>
    <n v="41.125"/>
    <n v="33.774999999999999"/>
    <n v="100"/>
    <n v="35.1"/>
    <n v="0"/>
    <n v="0"/>
    <n v="41.125"/>
    <n v="48.336834734"/>
    <n v="58.823529411999999"/>
    <n v="25"/>
    <n v="42.857142856999999"/>
    <n v="66.666666667000001"/>
    <n v="38"/>
    <n v="33.771929824499999"/>
    <n v="100"/>
    <n v="35.087719298000003"/>
    <n v="0"/>
    <n v="0"/>
    <n v="42.1875"/>
    <n v="56.25"/>
    <n v="12.5"/>
    <n v="33.332999999999998"/>
    <n v="66.667000000000002"/>
  </r>
  <r>
    <x v="7"/>
    <x v="14"/>
    <n v="62.5"/>
    <n v="100"/>
    <n v="50"/>
    <s v="."/>
    <s v="."/>
    <s v="."/>
    <n v="100"/>
    <n v="100"/>
    <n v="100"/>
    <n v="100"/>
    <n v="100"/>
    <n v="56.25"/>
    <n v="25"/>
    <n v="100"/>
    <n v="0"/>
    <n v="0"/>
    <n v="0"/>
    <n v="56.25"/>
    <n v="87.5"/>
    <n v="100"/>
    <n v="50"/>
    <n v="100"/>
    <n v="100"/>
    <n v="50"/>
    <n v="25"/>
    <n v="100"/>
    <n v="0"/>
    <n v="0"/>
    <n v="0"/>
    <n v="75"/>
    <n v="100"/>
    <n v="0"/>
    <n v="100"/>
    <n v="100"/>
  </r>
  <r>
    <x v="7"/>
    <x v="15"/>
    <n v="51.715624999999996"/>
    <n v="76.979166666666657"/>
    <n v="43.294444444444444"/>
    <s v="."/>
    <s v="."/>
    <s v="."/>
    <n v="58.65625"/>
    <n v="66.458333333333329"/>
    <n v="45.833333333333329"/>
    <n v="44"/>
    <n v="78.333333333333329"/>
    <n v="54.833333333333336"/>
    <n v="44.774999999999991"/>
    <n v="87.5"/>
    <n v="50.825000000000003"/>
    <n v="34.575000000000003"/>
    <n v="6.2"/>
    <n v="48"/>
    <n v="74.533143939500007"/>
    <n v="76.420454545500007"/>
    <s v="."/>
    <s v="."/>
    <n v="72.645833333500008"/>
    <n v="47.5"/>
    <n v="34.672619047599994"/>
    <n v="55"/>
    <n v="56.833333333249996"/>
    <n v="25"/>
    <n v="1.8571428571499999"/>
    <n v="73.041687499999995"/>
    <n v="80.833375000000004"/>
    <s v="."/>
    <s v="."/>
    <n v="65.25"/>
  </r>
  <r>
    <x v="7"/>
    <x v="16"/>
    <n v="64.63333333333334"/>
    <n v="80"/>
    <n v="59.511111111111113"/>
    <n v="72.5"/>
    <s v="."/>
    <n v="44.719047619047615"/>
    <n v="66.791666666666671"/>
    <n v="60"/>
    <n v="75"/>
    <n v="54.666666666666671"/>
    <n v="77.5"/>
    <n v="67.5"/>
    <n v="62.475000000000001"/>
    <n v="100"/>
    <n v="85"/>
    <n v="52.5"/>
    <n v="12.4"/>
    <n v="61"/>
    <n v="77.020833333500008"/>
    <n v="77.5"/>
    <s v="."/>
    <s v="."/>
    <n v="76.541666667000001"/>
    <n v="64.5"/>
    <n v="52.678571428574998"/>
    <n v="60"/>
    <n v="97"/>
    <n v="50"/>
    <n v="3.7142857142999999"/>
    <n v="87.75"/>
    <n v="95"/>
    <s v="."/>
    <s v="."/>
    <n v="80.5"/>
  </r>
  <r>
    <x v="7"/>
    <x v="17"/>
    <n v="58.325000000000003"/>
    <n v="100"/>
    <n v="44.433333333333337"/>
    <s v="."/>
    <s v="."/>
    <s v="."/>
    <n v="75"/>
    <n v="100"/>
    <n v="33.333333333333329"/>
    <n v="66.666666666666657"/>
    <n v="100"/>
    <n v="61"/>
    <n v="41.650000000000006"/>
    <n v="100"/>
    <n v="33.299999999999997"/>
    <n v="33.299999999999997"/>
    <n v="0"/>
    <n v="55.5"/>
    <n v="100"/>
    <n v="100"/>
    <s v="."/>
    <s v="."/>
    <n v="100"/>
    <n v="55.5"/>
    <n v="33.333333333249996"/>
    <n v="100"/>
    <n v="33.333333332999999"/>
    <n v="0"/>
    <n v="0"/>
    <n v="100"/>
    <n v="100"/>
    <s v="."/>
    <s v="."/>
    <n v="100"/>
  </r>
  <r>
    <x v="7"/>
    <x v="18"/>
    <n v="5.2083333333333339"/>
    <n v="12.5"/>
    <n v="2.7777777777777781"/>
    <n v="11.111111111111111"/>
    <s v="."/>
    <n v="5"/>
    <n v="10.416666666666668"/>
    <n v="25"/>
    <n v="0"/>
    <n v="0"/>
    <n v="16.666666666666668"/>
    <n v="10.166666666666666"/>
    <n v="0"/>
    <n v="0"/>
    <n v="0"/>
    <n v="0"/>
    <n v="0"/>
    <n v="10.166666666666666"/>
    <n v="30.681818182000001"/>
    <n v="36.363636364000001"/>
    <s v="."/>
    <s v="."/>
    <n v="25"/>
    <n v="0"/>
    <n v="0"/>
    <n v="0"/>
    <n v="0"/>
    <n v="0"/>
    <n v="0"/>
    <n v="0"/>
    <n v="0"/>
    <s v="."/>
    <s v="."/>
    <n v="0"/>
  </r>
  <r>
    <x v="7"/>
    <x v="19"/>
    <n v="88.8888888888889"/>
    <n v="83.333333333333343"/>
    <n v="100"/>
    <n v="75"/>
    <s v="."/>
    <n v="100"/>
    <n v="83.333333333333343"/>
    <n v="66.666666666666671"/>
    <s v="."/>
    <s v="."/>
    <n v="100"/>
    <n v="71.666666666666671"/>
    <n v="100"/>
    <n v="100"/>
    <s v="."/>
    <s v="."/>
    <s v="."/>
    <n v="57.5"/>
    <n v="57.5"/>
    <n v="65"/>
    <s v="."/>
    <s v="."/>
    <n v="50"/>
    <n v="33.5"/>
    <s v="."/>
    <s v="."/>
    <s v="."/>
    <s v="."/>
    <s v="."/>
    <n v="33.333500000000001"/>
    <n v="66.667000000000002"/>
    <s v="."/>
    <s v="."/>
    <n v="0"/>
  </r>
  <r>
    <x v="8"/>
    <x v="0"/>
    <n v="85.403228339947091"/>
    <n v="90.550446428571433"/>
    <n v="83.687488977072306"/>
    <s v="."/>
    <s v="."/>
    <s v="."/>
    <n v="87.312706679894177"/>
    <n v="92.357142857142861"/>
    <n v="91.481646825396822"/>
    <n v="80.495370370370352"/>
    <n v="84.916666666666657"/>
    <n v="84.375"/>
    <n v="83.493749999999991"/>
    <n v="88.743750000000006"/>
    <n v="89.375"/>
    <n v="85.625"/>
    <n v="70.231250000000003"/>
    <n v="79.875"/>
    <n v="85.242699911957175"/>
    <n v="88.699404761909719"/>
    <n v="84.847828483296283"/>
    <n v="81.396520146407411"/>
    <n v="86.027046256215286"/>
    <n v="80.5"/>
    <n v="74.789938375993046"/>
    <n v="87.176793981520831"/>
    <n v="85.294890872972218"/>
    <n v="73.213140799555561"/>
    <n v="53.474927849923603"/>
    <n v="86.180349537037046"/>
    <n v="89.617999999999995"/>
    <n v="84.728777777777779"/>
    <n v="82.607851851851862"/>
    <n v="87.766768518518518"/>
  </r>
  <r>
    <x v="8"/>
    <x v="1"/>
    <n v="97.790542328042321"/>
    <n v="100"/>
    <n v="97.054056437389761"/>
    <s v="."/>
    <s v="."/>
    <s v="."/>
    <n v="96.656084656084644"/>
    <n v="99.999999999999986"/>
    <n v="96.825396825396808"/>
    <n v="93.195767195767189"/>
    <n v="96.60317460317458"/>
    <n v="97.25"/>
    <n v="98.925000000000011"/>
    <n v="100"/>
    <n v="96.8"/>
    <n v="98.9"/>
    <n v="100"/>
    <n v="93.875"/>
    <n v="95.419233544111108"/>
    <n v="98.888888888888872"/>
    <n v="95.7142857142222"/>
    <n v="91.391941391555548"/>
    <n v="95.681818181777771"/>
    <n v="93.625"/>
    <n v="92.326706215722226"/>
    <n v="99.999999999999986"/>
    <n v="95.555555555555543"/>
    <n v="95.367430923222216"/>
    <n v="78.383838384111101"/>
    <n v="94.990694444444443"/>
    <n v="98.888666666666651"/>
    <n v="96.825333333333319"/>
    <n v="88.865222222222229"/>
    <n v="95.383555555555546"/>
  </r>
  <r>
    <x v="8"/>
    <x v="2"/>
    <n v="99.156944444444449"/>
    <n v="100"/>
    <n v="98.875925925925912"/>
    <n v="98.8888888888889"/>
    <s v="."/>
    <n v="95.333333333333343"/>
    <n v="98.638888888888886"/>
    <n v="100"/>
    <n v="100"/>
    <n v="94.555555555555557"/>
    <n v="100"/>
    <n v="98.625"/>
    <n v="99.674999999999997"/>
    <n v="100"/>
    <n v="100"/>
    <n v="98.7"/>
    <n v="100"/>
    <n v="95.125"/>
    <n v="97.441620878999998"/>
    <n v="100"/>
    <n v="100"/>
    <n v="93.516483515999994"/>
    <n v="96.25"/>
    <n v="94.875"/>
    <n v="92.738095238250011"/>
    <n v="100"/>
    <n v="100"/>
    <n v="94.285714286000001"/>
    <n v="76.666666667000001"/>
    <n v="97.024749999999997"/>
    <n v="98.332999999999998"/>
    <n v="100"/>
    <n v="93.516000000000005"/>
    <n v="96.25"/>
  </r>
  <r>
    <x v="8"/>
    <x v="3"/>
    <n v="99.525000000000006"/>
    <n v="100"/>
    <n v="99.366666666666674"/>
    <n v="100"/>
    <n v="100"/>
    <n v="95.555555555555557"/>
    <n v="99.5"/>
    <n v="100"/>
    <n v="100"/>
    <n v="100"/>
    <n v="98"/>
    <n v="94"/>
    <n v="99.55"/>
    <n v="100"/>
    <n v="100"/>
    <n v="98.2"/>
    <n v="100"/>
    <n v="86.5"/>
    <n v="88.409090909"/>
    <n v="90"/>
    <n v="90"/>
    <n v="90"/>
    <n v="83.636363635999999"/>
    <n v="89.375"/>
    <n v="84.511784512000006"/>
    <n v="100"/>
    <n v="100"/>
    <n v="92.592592593000006"/>
    <n v="45.454545455000002"/>
    <n v="94.196249999999992"/>
    <n v="100"/>
    <n v="100"/>
    <n v="95.832999999999998"/>
    <n v="80.951999999999998"/>
  </r>
  <r>
    <x v="8"/>
    <x v="4"/>
    <n v="92.855357142857144"/>
    <n v="100"/>
    <n v="90.473809523809521"/>
    <s v="."/>
    <s v="."/>
    <s v="."/>
    <n v="89.285714285714292"/>
    <n v="100"/>
    <n v="85.714285714285708"/>
    <n v="85.714285714285708"/>
    <n v="85.714285714285708"/>
    <n v="94.75"/>
    <n v="96.424999999999997"/>
    <n v="100"/>
    <n v="85.7"/>
    <n v="100"/>
    <n v="100"/>
    <n v="94"/>
    <n v="92.857142856999999"/>
    <n v="100"/>
    <n v="85.714285713999999"/>
    <n v="85.714285713999999"/>
    <n v="100"/>
    <n v="92.125"/>
    <n v="95"/>
    <n v="100"/>
    <n v="80"/>
    <n v="100"/>
    <n v="100"/>
    <n v="89.285750000000007"/>
    <n v="100"/>
    <n v="85.713999999999999"/>
    <n v="71.429000000000002"/>
    <n v="100"/>
  </r>
  <r>
    <x v="8"/>
    <x v="5"/>
    <n v="79.370634920634913"/>
    <n v="83.180952380952377"/>
    <n v="78.100529100529101"/>
    <s v="."/>
    <s v="."/>
    <s v="."/>
    <n v="79.716269841269835"/>
    <n v="77.761904761904759"/>
    <n v="82.642857142857139"/>
    <n v="80.063492063492049"/>
    <n v="78.396825396825392"/>
    <n v="75.25"/>
    <n v="79.025000000000006"/>
    <n v="88.6"/>
    <n v="85.7"/>
    <n v="74.2"/>
    <n v="67.599999999999994"/>
    <n v="68.125"/>
    <n v="71.414958112916665"/>
    <n v="64.242063492"/>
    <n v="69.235449735666663"/>
    <n v="74.172619047666672"/>
    <n v="78.009700176333325"/>
    <n v="67.571428571428569"/>
    <n v="65.147734788250006"/>
    <n v="82.384259259333334"/>
    <n v="70.624007936333328"/>
    <n v="60.40013227499999"/>
    <n v="47.182539682333335"/>
    <n v="71.134222222222206"/>
    <n v="72.083333333333329"/>
    <n v="69.86099999999999"/>
    <n v="71.458333333333329"/>
    <s v="."/>
  </r>
  <r>
    <x v="8"/>
    <x v="6"/>
    <n v="72.545238095238091"/>
    <n v="83.326190476190476"/>
    <n v="68.95158730158731"/>
    <n v="65.360544217687078"/>
    <s v="."/>
    <n v="73.489795918367349"/>
    <n v="63.06547619047619"/>
    <n v="80.952380952380949"/>
    <n v="63.928571428571423"/>
    <n v="56.190476190476183"/>
    <n v="51.19047619047619"/>
    <n v="73.375"/>
    <n v="82.025000000000006"/>
    <n v="85.7"/>
    <n v="95.2"/>
    <n v="79.3"/>
    <n v="67.900000000000006"/>
    <n v="62.125"/>
    <n v="64.732142857250011"/>
    <n v="57.142857143000001"/>
    <n v="58.928571429000002"/>
    <n v="57.142857143000001"/>
    <n v="85.714285713999999"/>
    <n v="63.285714285714285"/>
    <n v="59.503968253749996"/>
    <n v="80"/>
    <n v="90.476190475999999"/>
    <n v="56.825396824999999"/>
    <n v="10.714285714000001"/>
    <n v="68.055666666666667"/>
    <n v="91.667000000000002"/>
    <n v="62.5"/>
    <n v="50"/>
    <s v="."/>
  </r>
  <r>
    <x v="8"/>
    <x v="7"/>
    <n v="81.99166666666666"/>
    <n v="84.666666666666657"/>
    <n v="81.100000000000009"/>
    <s v="."/>
    <s v="."/>
    <s v="."/>
    <n v="82.333333333333329"/>
    <n v="77.333333333333329"/>
    <n v="84"/>
    <n v="84"/>
    <n v="84"/>
    <n v="87.875"/>
    <n v="81.650000000000006"/>
    <n v="92"/>
    <n v="85.3"/>
    <n v="85.3"/>
    <n v="64"/>
    <n v="80.875"/>
    <n v="94.333333333249996"/>
    <n v="96"/>
    <n v="96"/>
    <n v="89.333333332999999"/>
    <n v="96"/>
    <n v="77.875"/>
    <n v="67.666666666499992"/>
    <n v="80"/>
    <n v="57.333333332999999"/>
    <n v="73.333333332999999"/>
    <n v="60"/>
    <n v="88.333249999999992"/>
    <n v="85"/>
    <n v="95"/>
    <n v="88.332999999999998"/>
    <n v="85"/>
  </r>
  <r>
    <x v="8"/>
    <x v="8"/>
    <n v="93.75"/>
    <n v="75"/>
    <n v="100"/>
    <s v="."/>
    <s v="."/>
    <s v="."/>
    <n v="93.75"/>
    <n v="75"/>
    <n v="100"/>
    <n v="100"/>
    <n v="100"/>
    <s v="."/>
    <s v="."/>
    <s v="."/>
    <s v="."/>
    <s v="."/>
    <s v="."/>
    <s v="."/>
    <s v="."/>
    <s v="."/>
    <s v="."/>
    <s v="."/>
    <s v="."/>
    <s v="."/>
    <s v="."/>
    <s v="."/>
    <s v="."/>
    <s v="."/>
    <s v="."/>
    <s v="."/>
    <s v="."/>
    <s v="."/>
    <s v="."/>
    <s v="."/>
  </r>
  <r>
    <x v="8"/>
    <x v="9"/>
    <n v="73.350000000000009"/>
    <n v="88.2"/>
    <n v="68.399999999999991"/>
    <s v="."/>
    <s v="."/>
    <s v="."/>
    <s v="."/>
    <s v="."/>
    <s v="."/>
    <s v="."/>
    <s v="."/>
    <n v="64.375"/>
    <n v="73.350000000000009"/>
    <n v="88.2"/>
    <n v="76.599999999999994"/>
    <n v="57.8"/>
    <n v="70.8"/>
    <n v="61.75"/>
    <n v="55.179398148250002"/>
    <n v="39.583333332999999"/>
    <n v="52.777777778000001"/>
    <n v="76.041666667000001"/>
    <n v="52.314814814999998"/>
    <n v="61.625"/>
    <n v="68.272569444499993"/>
    <n v="87.152777778000001"/>
    <n v="64.0625"/>
    <n v="51.041666667000001"/>
    <n v="70.833333332999999"/>
    <n v="55.005749999999999"/>
    <n v="39.582999999999998"/>
    <n v="52.082999999999998"/>
    <n v="76.042000000000002"/>
    <n v="52.314999999999998"/>
  </r>
  <r>
    <x v="8"/>
    <x v="10"/>
    <n v="92.489930555555546"/>
    <n v="99.85"/>
    <n v="90.036574074074068"/>
    <s v="."/>
    <s v="."/>
    <s v="."/>
    <n v="92.704861111111114"/>
    <n v="100"/>
    <n v="86.458333333333329"/>
    <n v="92.611111111111114"/>
    <n v="91.75"/>
    <n v="91.25"/>
    <n v="92.275000000000006"/>
    <n v="99.7"/>
    <n v="100"/>
    <n v="94.4"/>
    <n v="75"/>
    <n v="87.25"/>
    <n v="89.971354166687505"/>
    <n v="91.666666666750004"/>
    <n v="89.59375"/>
    <n v="78.625"/>
    <n v="100"/>
    <n v="87.625"/>
    <n v="84.185312500000009"/>
    <n v="99.65625"/>
    <n v="100"/>
    <n v="87.085000000000008"/>
    <n v="50"/>
    <n v="90.625"/>
    <n v="87.5"/>
    <n v="87.5"/>
    <n v="87.5"/>
    <n v="100"/>
  </r>
  <r>
    <x v="8"/>
    <x v="11"/>
    <n v="89.05694444444444"/>
    <n v="99.3"/>
    <n v="85.642592592592607"/>
    <n v="88.944444444444443"/>
    <s v="."/>
    <n v="76"/>
    <n v="84.013888888888886"/>
    <n v="100"/>
    <n v="87.5"/>
    <n v="81.555555555555557"/>
    <n v="67"/>
    <n v="96"/>
    <n v="94.1"/>
    <n v="98.6"/>
    <n v="100"/>
    <n v="77.8"/>
    <n v="100"/>
    <n v="82.875"/>
    <n v="97.59375"/>
    <n v="100"/>
    <n v="95.875"/>
    <n v="94.5"/>
    <n v="100"/>
    <n v="84"/>
    <n v="67.991250000000008"/>
    <n v="98.625"/>
    <n v="100"/>
    <n v="73.34"/>
    <n v="0"/>
    <n v="100"/>
    <n v="100"/>
    <n v="100"/>
    <n v="100"/>
    <n v="100"/>
  </r>
  <r>
    <x v="8"/>
    <x v="12"/>
    <n v="96.527777777777771"/>
    <n v="100"/>
    <n v="95.370370370370367"/>
    <n v="96.875"/>
    <s v="."/>
    <n v="80"/>
    <n v="93.055555555555543"/>
    <n v="100"/>
    <n v="83.333333333333329"/>
    <n v="88.888888888888886"/>
    <n v="100"/>
    <n v="96"/>
    <n v="100"/>
    <n v="100"/>
    <n v="100"/>
    <n v="100"/>
    <n v="100"/>
    <n v="92.875"/>
    <n v="91.875"/>
    <n v="100"/>
    <n v="87.5"/>
    <n v="80"/>
    <n v="100"/>
    <n v="90.625"/>
    <n v="93.75"/>
    <n v="100"/>
    <n v="100"/>
    <n v="75"/>
    <n v="100"/>
    <n v="87.5"/>
    <n v="100"/>
    <n v="100"/>
    <n v="50"/>
    <n v="100"/>
  </r>
  <r>
    <x v="8"/>
    <x v="13"/>
    <n v="84.375"/>
    <n v="100"/>
    <n v="79.166666666666671"/>
    <n v="84.848484848484844"/>
    <s v="."/>
    <n v="83.333333333333329"/>
    <n v="93.75"/>
    <n v="100"/>
    <n v="75"/>
    <n v="100"/>
    <n v="100"/>
    <n v="68.857142857142861"/>
    <n v="75"/>
    <n v="100"/>
    <n v="100"/>
    <n v="100"/>
    <n v="0"/>
    <n v="68.857142857142861"/>
    <n v="60.555555555666672"/>
    <n v="66.666666667000001"/>
    <n v="75"/>
    <n v="40"/>
    <s v="."/>
    <n v="71.428571428571431"/>
    <n v="75"/>
    <n v="100"/>
    <n v="100"/>
    <n v="100"/>
    <n v="0"/>
    <n v="66.666666666666671"/>
    <n v="50"/>
    <n v="50"/>
    <n v="100"/>
    <s v="."/>
  </r>
  <r>
    <x v="8"/>
    <x v="14"/>
    <n v="100"/>
    <n v="100"/>
    <n v="100"/>
    <s v="."/>
    <s v="."/>
    <s v="."/>
    <n v="100"/>
    <n v="100"/>
    <n v="100"/>
    <n v="100"/>
    <n v="100"/>
    <n v="100"/>
    <n v="100"/>
    <n v="100"/>
    <n v="100"/>
    <n v="100"/>
    <n v="100"/>
    <n v="100"/>
    <n v="100"/>
    <n v="100"/>
    <n v="100"/>
    <n v="100"/>
    <n v="100"/>
    <n v="100"/>
    <n v="100"/>
    <n v="100"/>
    <n v="100"/>
    <n v="100"/>
    <n v="100"/>
    <n v="100"/>
    <n v="100"/>
    <n v="100"/>
    <n v="100"/>
    <n v="100"/>
  </r>
  <r>
    <x v="8"/>
    <x v="15"/>
    <n v="71.961805555555571"/>
    <n v="79.170833333333334"/>
    <n v="69.558796296296293"/>
    <s v="."/>
    <s v="."/>
    <s v="."/>
    <n v="80.173611111111114"/>
    <n v="91.666666666666671"/>
    <n v="100"/>
    <n v="56.111111111111114"/>
    <n v="72.916666666666657"/>
    <n v="70.833333333333329"/>
    <n v="63.75"/>
    <n v="66.674999999999997"/>
    <n v="75"/>
    <n v="75"/>
    <n v="38.325000000000003"/>
    <n v="66.666666666666671"/>
    <n v="85.208333333375009"/>
    <n v="100"/>
    <s v="."/>
    <s v="."/>
    <n v="70.416666666750004"/>
    <n v="66.333333333333329"/>
    <n v="57.5"/>
    <n v="66.666666666750004"/>
    <n v="75"/>
    <n v="50"/>
    <n v="38.333333333249996"/>
    <n v="83.958375000000004"/>
    <n v="100"/>
    <s v="."/>
    <s v="."/>
    <n v="67.916750000000008"/>
  </r>
  <r>
    <x v="8"/>
    <x v="16"/>
    <n v="75.169444444444437"/>
    <n v="91.666666666666671"/>
    <n v="69.670370370370378"/>
    <n v="60.952380952380956"/>
    <s v="."/>
    <n v="80"/>
    <n v="77.013888888888886"/>
    <n v="83.333333333333343"/>
    <n v="100"/>
    <n v="37.222222222222229"/>
    <n v="87.5"/>
    <n v="81.833333333333329"/>
    <n v="73.325000000000003"/>
    <n v="100"/>
    <n v="100"/>
    <n v="50"/>
    <n v="43.3"/>
    <n v="81.833333333333329"/>
    <n v="98.75"/>
    <n v="100"/>
    <s v="."/>
    <s v="."/>
    <n v="97.5"/>
    <n v="81.833333333333329"/>
    <n v="73.333333333249996"/>
    <n v="100"/>
    <n v="100"/>
    <n v="50"/>
    <n v="43.333333332999999"/>
    <n v="98.75"/>
    <n v="100"/>
    <s v="."/>
    <s v="."/>
    <n v="97.5"/>
  </r>
  <r>
    <x v="8"/>
    <x v="17"/>
    <n v="87.508333333333326"/>
    <n v="83.35"/>
    <n v="88.894444444444446"/>
    <s v="."/>
    <s v="."/>
    <s v="."/>
    <n v="91.666666666666657"/>
    <n v="100"/>
    <n v="100"/>
    <n v="100"/>
    <n v="66.666666666666657"/>
    <n v="83.5"/>
    <n v="83.35"/>
    <n v="66.7"/>
    <n v="100"/>
    <n v="100"/>
    <n v="66.7"/>
    <n v="83.5"/>
    <n v="83.333333333500008"/>
    <n v="100"/>
    <s v="."/>
    <s v="."/>
    <n v="66.666666667000001"/>
    <n v="83.5"/>
    <n v="83.333333333500008"/>
    <n v="66.666666667000001"/>
    <n v="100"/>
    <n v="100"/>
    <n v="66.666666667000001"/>
    <n v="83.333500000000001"/>
    <n v="100"/>
    <s v="."/>
    <s v="."/>
    <n v="66.667000000000002"/>
  </r>
  <r>
    <x v="8"/>
    <x v="18"/>
    <n v="43.75"/>
    <n v="50"/>
    <n v="41.666666666666664"/>
    <n v="35.294117647058826"/>
    <s v="."/>
    <n v="0"/>
    <n v="62.5"/>
    <n v="100"/>
    <n v="100"/>
    <n v="50"/>
    <n v="0"/>
    <n v="33.333333333333336"/>
    <n v="25"/>
    <n v="0"/>
    <n v="0"/>
    <n v="100"/>
    <n v="0"/>
    <n v="16.666666666666668"/>
    <n v="50"/>
    <n v="100"/>
    <s v="."/>
    <s v="."/>
    <n v="0"/>
    <n v="16.666666666666668"/>
    <n v="0"/>
    <n v="0"/>
    <n v="0"/>
    <n v="0"/>
    <n v="0"/>
    <n v="50"/>
    <n v="100"/>
    <s v="."/>
    <s v="."/>
    <n v="0"/>
  </r>
  <r>
    <x v="8"/>
    <x v="19"/>
    <n v="50"/>
    <n v="50"/>
    <n v="50"/>
    <n v="90"/>
    <s v="."/>
    <s v="."/>
    <n v="87.5"/>
    <n v="100"/>
    <n v="100"/>
    <n v="50"/>
    <n v="100"/>
    <n v="28"/>
    <n v="0"/>
    <n v="0"/>
    <n v="0"/>
    <s v="."/>
    <n v="0"/>
    <n v="35"/>
    <n v="70"/>
    <n v="100"/>
    <s v="."/>
    <s v="."/>
    <n v="40"/>
    <n v="30"/>
    <n v="0"/>
    <n v="0"/>
    <n v="0"/>
    <s v="."/>
    <s v="."/>
    <n v="60"/>
    <n v="100"/>
    <s v="."/>
    <s v="."/>
    <n v="20"/>
  </r>
  <r>
    <x v="9"/>
    <x v="0"/>
    <n v="91.631697757227897"/>
    <n v="95.630915178571428"/>
    <n v="90.298625283446711"/>
    <s v="."/>
    <s v="."/>
    <s v="."/>
    <n v="90.416520514455783"/>
    <n v="92.911830357142861"/>
    <n v="89.449404761904759"/>
    <n v="89.84849773242631"/>
    <n v="89.456349206349202"/>
    <n v="91.5"/>
    <n v="92.846875000000011"/>
    <n v="98.35"/>
    <n v="87.4375"/>
    <n v="95.7"/>
    <n v="89.9"/>
    <n v="87.875"/>
    <n v="90.084735156321756"/>
    <n v="95.07860597002778"/>
    <n v="78.658399470925929"/>
    <n v="95.099186968083316"/>
    <n v="91.502748216249998"/>
    <n v="84.875"/>
    <n v="85.284302578812486"/>
    <n v="87.640831679909724"/>
    <n v="83.653048340527775"/>
    <n v="84.341098151951371"/>
    <n v="85.502232142861104"/>
    <n v="84.211499131944436"/>
    <n v="88.922204861111098"/>
    <n v="71.288370370370373"/>
    <n v="90.68207407407408"/>
    <n v="85.95334722222222"/>
  </r>
  <r>
    <x v="9"/>
    <x v="1"/>
    <n v="95.643551587301587"/>
    <n v="98.065476190476176"/>
    <n v="94.836243386243382"/>
    <s v="."/>
    <s v="."/>
    <s v="."/>
    <n v="91.987103174603163"/>
    <n v="96.130952380952365"/>
    <n v="89.047619047619037"/>
    <n v="99.277777777777771"/>
    <n v="83.492063492063494"/>
    <n v="95.875"/>
    <n v="99.3"/>
    <n v="100"/>
    <n v="99.7"/>
    <n v="97.5"/>
    <n v="100"/>
    <n v="94.125"/>
    <n v="92.025987292305558"/>
    <n v="93.901420217111095"/>
    <n v="84.603174603111114"/>
    <n v="97.988603988333324"/>
    <n v="91.610750360666657"/>
    <n v="92.125"/>
    <n v="96.03339155966664"/>
    <n v="99.259259259222205"/>
    <n v="94.949494949444428"/>
    <n v="95.32163742688887"/>
    <n v="94.6031746031111"/>
    <n v="88.119249999999994"/>
    <n v="86.913777777777767"/>
    <n v="76.623111111111115"/>
    <n v="96.571888888888878"/>
    <n v="92.368222222222215"/>
  </r>
  <r>
    <x v="9"/>
    <x v="2"/>
    <n v="96.166666666666671"/>
    <n v="100"/>
    <n v="94.8888888888889"/>
    <n v="96.19047619047619"/>
    <n v="100"/>
    <n v="97"/>
    <n v="92.333333333333343"/>
    <n v="100"/>
    <n v="90"/>
    <n v="99.333333333333343"/>
    <n v="80"/>
    <n v="97.875"/>
    <n v="100"/>
    <n v="100"/>
    <n v="100"/>
    <n v="100"/>
    <n v="100"/>
    <n v="97.875"/>
    <n v="95.728365384499995"/>
    <n v="100"/>
    <n v="85"/>
    <n v="98.538461538000007"/>
    <n v="99.375"/>
    <n v="96.875"/>
    <n v="100"/>
    <n v="100"/>
    <n v="100"/>
    <n v="100"/>
    <n v="100"/>
    <n v="94.158999999999992"/>
    <n v="96.465999999999994"/>
    <n v="83.332999999999998"/>
    <n v="97.462000000000003"/>
    <n v="99.375"/>
  </r>
  <r>
    <x v="9"/>
    <x v="3"/>
    <n v="94.59375"/>
    <n v="96.875"/>
    <n v="93.833333333333329"/>
    <n v="94.285714285714292"/>
    <n v="100"/>
    <n v="87.72727272727272"/>
    <n v="95.3125"/>
    <n v="93.75"/>
    <n v="90"/>
    <n v="97.5"/>
    <n v="100"/>
    <n v="84.75"/>
    <n v="93.875"/>
    <n v="100"/>
    <n v="97.7"/>
    <n v="77.8"/>
    <n v="100"/>
    <n v="73.5"/>
    <n v="75.292264752750015"/>
    <n v="73.684210526000001"/>
    <n v="80"/>
    <n v="90.666666667000001"/>
    <n v="56.818181817999999"/>
    <n v="60.5"/>
    <n v="71.443381180000003"/>
    <n v="93.333333332999999"/>
    <n v="54.545454544999998"/>
    <n v="57.894736842"/>
    <n v="80"/>
    <n v="49.548250000000003"/>
    <n v="32"/>
    <n v="18.181999999999999"/>
    <n v="84.375"/>
    <n v="63.636000000000003"/>
  </r>
  <r>
    <x v="9"/>
    <x v="4"/>
    <n v="94.642857142857139"/>
    <n v="92.857142857142861"/>
    <n v="95.238095238095241"/>
    <s v="."/>
    <s v="."/>
    <s v="."/>
    <n v="89.285714285714292"/>
    <n v="85.714285714285708"/>
    <n v="85.714285714285708"/>
    <n v="100"/>
    <n v="85.714285714285708"/>
    <n v="94.75"/>
    <n v="100"/>
    <n v="100"/>
    <n v="100"/>
    <n v="100"/>
    <n v="100"/>
    <n v="93"/>
    <n v="89.285714285500006"/>
    <n v="85.714285713999999"/>
    <n v="85.714285713999999"/>
    <n v="100"/>
    <n v="85.714285713999999"/>
    <n v="93"/>
    <n v="96.428571428499993"/>
    <n v="100"/>
    <n v="100"/>
    <n v="100"/>
    <n v="85.714285713999999"/>
    <n v="89.285499999999999"/>
    <n v="85.713999999999999"/>
    <n v="85.713999999999999"/>
    <n v="100"/>
    <n v="85.713999999999999"/>
  </r>
  <r>
    <x v="9"/>
    <x v="5"/>
    <n v="90.808871882086152"/>
    <n v="92.438095238095229"/>
    <n v="90.26579743008314"/>
    <s v="."/>
    <s v="."/>
    <s v="."/>
    <n v="90.19274376417232"/>
    <n v="90.476190476190467"/>
    <n v="90.476190476190467"/>
    <n v="96.485260770975046"/>
    <n v="83.333333333333329"/>
    <n v="91.375"/>
    <n v="91.425000000000011"/>
    <n v="94.4"/>
    <n v="97.3"/>
    <n v="89.4"/>
    <n v="84.6"/>
    <n v="88"/>
    <n v="91.553278865166661"/>
    <n v="95.328320801999979"/>
    <n v="87.809523809666658"/>
    <n v="93.237528344666657"/>
    <n v="89.837742504333335"/>
    <n v="84"/>
    <n v="84.434330908333322"/>
    <n v="89.418650793666671"/>
    <n v="89.662698412666657"/>
    <n v="80.750220458666661"/>
    <n v="77.905753968333329"/>
    <n v="83.488416666666666"/>
    <n v="88.60466666666666"/>
    <n v="80.99199999999999"/>
    <n v="84.974333333333334"/>
    <n v="79.382666666666665"/>
  </r>
  <r>
    <x v="9"/>
    <x v="6"/>
    <n v="92.651615646258506"/>
    <n v="96.964285714285722"/>
    <n v="91.214058956916105"/>
    <n v="94.365079365079367"/>
    <n v="85.714285714285708"/>
    <n v="75"/>
    <n v="89.328231292517017"/>
    <n v="96.428571428571431"/>
    <n v="96.428571428571431"/>
    <n v="89.45578231292518"/>
    <n v="75"/>
    <n v="90.125"/>
    <n v="95.974999999999994"/>
    <n v="97.5"/>
    <n v="100"/>
    <n v="90"/>
    <n v="96.4"/>
    <n v="86.25"/>
    <n v="84.338077336250009"/>
    <n v="93.984962405999994"/>
    <n v="71.428571429000002"/>
    <n v="89.795918366999999"/>
    <n v="82.142857143000001"/>
    <n v="84.25"/>
    <n v="88.15641534400001"/>
    <n v="93.630952381"/>
    <n v="95.238095238"/>
    <n v="68.518518518999997"/>
    <n v="95.238095238"/>
    <n v="80.199250000000006"/>
    <n v="92.480999999999995"/>
    <n v="69.643000000000001"/>
    <n v="83.673000000000002"/>
    <n v="75"/>
  </r>
  <r>
    <x v="9"/>
    <x v="7"/>
    <n v="92.662499999999994"/>
    <n v="96"/>
    <n v="91.55"/>
    <s v="."/>
    <s v="."/>
    <s v="."/>
    <n v="100"/>
    <n v="100"/>
    <n v="100"/>
    <n v="100"/>
    <n v="100"/>
    <n v="88.625"/>
    <n v="85.325000000000003"/>
    <n v="92"/>
    <n v="92"/>
    <n v="85.3"/>
    <n v="72"/>
    <n v="85"/>
    <n v="92"/>
    <n v="92"/>
    <n v="92"/>
    <n v="92"/>
    <n v="92"/>
    <n v="75.5"/>
    <n v="78"/>
    <n v="84"/>
    <n v="80"/>
    <n v="84"/>
    <n v="64"/>
    <n v="73.332999999999998"/>
    <n v="73.332999999999998"/>
    <n v="73.332999999999998"/>
    <n v="73.332999999999998"/>
    <n v="73.332999999999998"/>
  </r>
  <r>
    <x v="9"/>
    <x v="8"/>
    <n v="81.25"/>
    <n v="75"/>
    <n v="83.333333333333329"/>
    <s v="."/>
    <s v="."/>
    <s v="."/>
    <n v="81.25"/>
    <n v="75"/>
    <n v="75"/>
    <n v="100"/>
    <n v="75"/>
    <s v="."/>
    <s v="."/>
    <s v="."/>
    <s v="."/>
    <s v="."/>
    <s v="."/>
    <s v="."/>
    <s v="."/>
    <s v="."/>
    <s v="."/>
    <s v="."/>
    <s v="."/>
    <s v="."/>
    <s v="."/>
    <s v="."/>
    <s v="."/>
    <s v="."/>
    <s v="."/>
    <s v="."/>
    <s v="."/>
    <s v="."/>
    <s v="."/>
    <s v="."/>
  </r>
  <r>
    <x v="9"/>
    <x v="9"/>
    <n v="93.025000000000006"/>
    <n v="93.8"/>
    <n v="92.766666666666666"/>
    <s v="."/>
    <s v="."/>
    <s v="."/>
    <s v="."/>
    <s v="."/>
    <s v="."/>
    <s v="."/>
    <s v="."/>
    <n v="95.625"/>
    <n v="93.025000000000006"/>
    <n v="93.8"/>
    <n v="100"/>
    <n v="92.9"/>
    <n v="85.4"/>
    <n v="92.75"/>
    <n v="98.321759259250001"/>
    <n v="100"/>
    <n v="100"/>
    <n v="97.916666667000001"/>
    <n v="95.370370370000003"/>
    <n v="92.125"/>
    <n v="87.146577381"/>
    <n v="90.625"/>
    <n v="93.75"/>
    <n v="89.732142856999999"/>
    <n v="74.479166667000001"/>
    <n v="96.933000000000007"/>
    <n v="100"/>
    <n v="100"/>
    <n v="97.917000000000002"/>
    <n v="89.814999999999998"/>
  </r>
  <r>
    <x v="9"/>
    <x v="10"/>
    <n v="96.769308035714275"/>
    <n v="97.198660714285722"/>
    <n v="96.626190476190473"/>
    <s v="."/>
    <s v="."/>
    <s v="."/>
    <n v="94.813616071428569"/>
    <n v="95.397321428571431"/>
    <n v="86.607142857142861"/>
    <n v="100"/>
    <n v="97.25"/>
    <n v="93.375"/>
    <n v="98.724999999999994"/>
    <n v="99"/>
    <n v="100"/>
    <n v="95.9"/>
    <n v="100"/>
    <n v="91.5"/>
    <n v="87.906015037562497"/>
    <n v="96.052631579000007"/>
    <n v="63.5625"/>
    <n v="94.07142857125001"/>
    <n v="97.9375"/>
    <n v="90.25"/>
    <n v="94.940321180562506"/>
    <n v="98.96875"/>
    <n v="100"/>
    <n v="86.292534722249997"/>
    <n v="94.5"/>
    <n v="85.381124999999997"/>
    <n v="96.837000000000003"/>
    <n v="56.25"/>
    <n v="90.5"/>
    <n v="97.9375"/>
  </r>
  <r>
    <x v="9"/>
    <x v="11"/>
    <n v="93.446874999999991"/>
    <n v="95.887500000000003"/>
    <n v="92.633333333333326"/>
    <n v="92.525000000000006"/>
    <n v="100"/>
    <n v="83.5"/>
    <n v="89.96875"/>
    <n v="95.875"/>
    <n v="75"/>
    <n v="100"/>
    <n v="89"/>
    <n v="90.625"/>
    <n v="96.924999999999997"/>
    <n v="95.9"/>
    <n v="100"/>
    <n v="91.8"/>
    <n v="100"/>
    <n v="83.375"/>
    <n v="84.142857142750003"/>
    <n v="100"/>
    <n v="54.25"/>
    <n v="90.571428570999998"/>
    <n v="91.75"/>
    <n v="79.25"/>
    <n v="82.5390625"/>
    <n v="95.875"/>
    <n v="100"/>
    <n v="56.28125"/>
    <n v="78"/>
    <n v="75.925749999999994"/>
    <n v="98.167000000000002"/>
    <n v="37.5"/>
    <n v="76.286000000000001"/>
    <n v="91.75"/>
  </r>
  <r>
    <x v="9"/>
    <x v="12"/>
    <n v="96.428571428571431"/>
    <n v="100"/>
    <n v="95.238095238095241"/>
    <n v="94.594594594594597"/>
    <n v="100"/>
    <n v="100"/>
    <n v="92.857142857142861"/>
    <n v="100"/>
    <n v="71.428571428571431"/>
    <n v="100"/>
    <n v="100"/>
    <n v="93.125"/>
    <n v="100"/>
    <n v="100"/>
    <n v="100"/>
    <n v="100"/>
    <n v="100"/>
    <n v="93.125"/>
    <n v="86.184210526249998"/>
    <n v="94.736842104999994"/>
    <n v="50"/>
    <n v="100"/>
    <n v="100"/>
    <n v="93.125"/>
    <n v="100"/>
    <n v="100"/>
    <n v="100"/>
    <n v="100"/>
    <n v="100"/>
    <n v="86.184249999999992"/>
    <n v="94.736999999999995"/>
    <n v="50"/>
    <n v="100"/>
    <n v="100"/>
  </r>
  <r>
    <x v="9"/>
    <x v="13"/>
    <n v="97.176785714285728"/>
    <n v="92.857142857142861"/>
    <n v="98.616666666666674"/>
    <n v="97.142857142857139"/>
    <n v="100"/>
    <n v="83.333333333333343"/>
    <n v="96.428571428571431"/>
    <n v="85.714285714285708"/>
    <n v="100"/>
    <n v="100"/>
    <n v="100"/>
    <n v="89.625"/>
    <n v="97.924999999999997"/>
    <n v="100"/>
    <n v="100"/>
    <n v="91.7"/>
    <n v="100"/>
    <n v="89.25"/>
    <n v="81.296992481250001"/>
    <n v="89.473684211000005"/>
    <n v="50"/>
    <n v="85.714285713999999"/>
    <n v="100"/>
    <n v="88.375"/>
    <n v="97.222222222249997"/>
    <n v="100"/>
    <n v="100"/>
    <n v="88.888888889"/>
    <n v="100"/>
    <n v="79.414500000000004"/>
    <n v="94.444000000000003"/>
    <n v="37.5"/>
    <n v="85.713999999999999"/>
    <n v="100"/>
  </r>
  <r>
    <x v="9"/>
    <x v="14"/>
    <n v="100"/>
    <n v="100"/>
    <n v="100"/>
    <s v="."/>
    <s v="."/>
    <s v="."/>
    <n v="100"/>
    <n v="100"/>
    <n v="100"/>
    <n v="100"/>
    <n v="100"/>
    <n v="100"/>
    <n v="100"/>
    <n v="100"/>
    <n v="100"/>
    <n v="100"/>
    <n v="100"/>
    <n v="100"/>
    <n v="100"/>
    <n v="100"/>
    <n v="100"/>
    <n v="100"/>
    <n v="100"/>
    <n v="100"/>
    <n v="100"/>
    <n v="100"/>
    <n v="100"/>
    <n v="100"/>
    <n v="100"/>
    <n v="100"/>
    <n v="100"/>
    <n v="100"/>
    <n v="100"/>
    <n v="100"/>
  </r>
  <r>
    <x v="9"/>
    <x v="15"/>
    <n v="83.305059523809518"/>
    <n v="94.821428571428569"/>
    <n v="79.466269841269835"/>
    <s v="."/>
    <s v="."/>
    <s v="."/>
    <n v="84.672619047619037"/>
    <n v="89.642857142857139"/>
    <n v="91.666666666666657"/>
    <n v="63.630952380952387"/>
    <n v="93.75"/>
    <n v="85"/>
    <n v="81.9375"/>
    <n v="100"/>
    <n v="52.75"/>
    <n v="100"/>
    <n v="75"/>
    <n v="74.166666666666671"/>
    <n v="90.828525640999999"/>
    <n v="95.032051281999998"/>
    <s v="."/>
    <s v="."/>
    <n v="86.625"/>
    <n v="70"/>
    <n v="65.729166666687505"/>
    <n v="62.916666666750004"/>
    <n v="50"/>
    <n v="75"/>
    <n v="75"/>
    <n v="78.729187499999995"/>
    <n v="83.333375000000004"/>
    <s v="."/>
    <s v="."/>
    <n v="74.125"/>
  </r>
  <r>
    <x v="9"/>
    <x v="16"/>
    <n v="89.616071428571431"/>
    <n v="95"/>
    <n v="87.821428571428569"/>
    <n v="88.965517241379317"/>
    <s v="."/>
    <s v="."/>
    <n v="90.357142857142861"/>
    <n v="90"/>
    <n v="100"/>
    <n v="71.428571428571445"/>
    <n v="100"/>
    <n v="91.333333333333329"/>
    <n v="88.875"/>
    <n v="100"/>
    <n v="55.5"/>
    <n v="100"/>
    <n v="100"/>
    <n v="87"/>
    <n v="96"/>
    <n v="100"/>
    <s v="."/>
    <s v="."/>
    <n v="92"/>
    <n v="86"/>
    <n v="82.5"/>
    <n v="80"/>
    <n v="50"/>
    <n v="100"/>
    <n v="100"/>
    <n v="92.875"/>
    <n v="100"/>
    <s v="."/>
    <s v="."/>
    <n v="85.75"/>
  </r>
  <r>
    <x v="9"/>
    <x v="17"/>
    <n v="91.666666666666657"/>
    <n v="100"/>
    <n v="88.888888888888872"/>
    <s v="."/>
    <s v="."/>
    <s v="."/>
    <n v="83.333333333333329"/>
    <n v="100"/>
    <n v="66.666666666666657"/>
    <n v="66.666666666666657"/>
    <n v="100"/>
    <n v="100"/>
    <n v="100"/>
    <n v="100"/>
    <n v="100"/>
    <n v="100"/>
    <n v="100"/>
    <n v="94.5"/>
    <n v="100"/>
    <n v="100"/>
    <s v="."/>
    <s v="."/>
    <n v="100"/>
    <n v="94.5"/>
    <n v="91.666666666750004"/>
    <n v="66.666666667000001"/>
    <n v="100"/>
    <n v="100"/>
    <n v="100"/>
    <n v="100"/>
    <n v="100"/>
    <s v="."/>
    <s v="."/>
    <n v="100"/>
  </r>
  <r>
    <x v="9"/>
    <x v="18"/>
    <n v="55.892857142857139"/>
    <n v="78.571428571428569"/>
    <n v="48.333333333333336"/>
    <n v="50"/>
    <s v="."/>
    <s v="."/>
    <n v="61.785714285714285"/>
    <n v="57.142857142857146"/>
    <n v="100"/>
    <n v="40"/>
    <n v="50"/>
    <n v="55.5"/>
    <n v="50"/>
    <n v="100"/>
    <n v="0"/>
    <n v="100"/>
    <n v="0"/>
    <n v="30.5"/>
    <n v="66.666666666499992"/>
    <n v="83.333333332999999"/>
    <s v="."/>
    <s v="."/>
    <n v="50"/>
    <n v="27.833333333333332"/>
    <n v="12.5"/>
    <n v="50"/>
    <n v="0"/>
    <n v="0"/>
    <n v="0"/>
    <n v="58.333500000000001"/>
    <n v="66.667000000000002"/>
    <s v="."/>
    <s v="."/>
    <n v="50"/>
  </r>
  <r>
    <x v="9"/>
    <x v="19"/>
    <n v="64.285714285714292"/>
    <n v="100"/>
    <n v="50"/>
    <n v="92.307692307692307"/>
    <s v="."/>
    <s v="."/>
    <n v="87.5"/>
    <n v="100"/>
    <n v="100"/>
    <n v="50"/>
    <n v="100"/>
    <n v="50.4"/>
    <n v="33.333333333333336"/>
    <n v="100"/>
    <n v="0"/>
    <s v="."/>
    <n v="0"/>
    <n v="30.4"/>
    <n v="75.961538461499998"/>
    <n v="76.923076922999996"/>
    <s v="."/>
    <s v="."/>
    <n v="75"/>
    <n v="0"/>
    <n v="0"/>
    <n v="0"/>
    <n v="0"/>
    <s v="."/>
    <n v="0"/>
    <n v="0"/>
    <n v="0"/>
    <s v="."/>
    <s v="."/>
    <n v="0"/>
  </r>
  <r>
    <x v="10"/>
    <x v="0"/>
    <n v="52.185029880007562"/>
    <n v="59.573759920634927"/>
    <n v="49.722119866465107"/>
    <s v="."/>
    <s v="."/>
    <s v="."/>
    <n v="54.04974726001511"/>
    <n v="56.747519841269842"/>
    <n v="48.161698475686563"/>
    <n v="69.579563492063485"/>
    <n v="41.710207231040563"/>
    <n v="52.5"/>
    <n v="50.3203125"/>
    <n v="62.400000000000006"/>
    <n v="58.09375"/>
    <n v="42.725000000000001"/>
    <n v="38.0625"/>
    <n v="50.875"/>
    <n v="54.459804990044091"/>
    <n v="56.664171573722221"/>
    <n v="52.556159311361114"/>
    <n v="61.571145124694432"/>
    <n v="47.047743950398612"/>
    <n v="40.875"/>
    <n v="47.015668453352426"/>
    <n v="58.05872339455555"/>
    <n v="49.804111629131938"/>
    <n v="41.33823164688333"/>
    <n v="38.861607142838885"/>
    <n v="34.751316550925928"/>
    <n v="45.552701388888885"/>
    <n v="27.338990740740744"/>
    <n v="38.013018518518514"/>
    <n v="28.100555555555555"/>
  </r>
  <r>
    <x v="10"/>
    <x v="1"/>
    <n v="82.539517195767189"/>
    <n v="86.282142857142844"/>
    <n v="81.291975308641966"/>
    <s v="."/>
    <s v="."/>
    <s v="."/>
    <n v="78.829034391534378"/>
    <n v="81.964285714285708"/>
    <n v="74.308641975308632"/>
    <n v="84.944444444444443"/>
    <n v="74.098765432098759"/>
    <n v="84.75"/>
    <n v="86.25"/>
    <n v="90.6"/>
    <n v="95.9"/>
    <n v="68"/>
    <n v="90.5"/>
    <n v="82.625"/>
    <n v="83.018834272083325"/>
    <n v="84.324014336888894"/>
    <n v="76.690716690666662"/>
    <n v="86.904761904666657"/>
    <n v="84.155844156111101"/>
    <n v="75.625"/>
    <n v="82.377668627805548"/>
    <n v="80.959595959555543"/>
    <n v="90.455840456111105"/>
    <n v="64.444444444666658"/>
    <n v="93.650793650888872"/>
    <n v="69.22399999999999"/>
    <n v="71.339888888888879"/>
    <n v="66.215222222222224"/>
    <n v="76.873555555555555"/>
    <n v="62.467333333333329"/>
  </r>
  <r>
    <x v="10"/>
    <x v="2"/>
    <n v="79.085416666666674"/>
    <n v="83.125"/>
    <n v="77.738888888888894"/>
    <n v="77.641025641025649"/>
    <n v="61.000000000000014"/>
    <n v="89.988304093567237"/>
    <n v="70.770833333333343"/>
    <n v="78.75"/>
    <n v="61.833333333333343"/>
    <n v="79.5"/>
    <n v="63"/>
    <n v="84.25"/>
    <n v="87.4"/>
    <n v="87.5"/>
    <n v="99.3"/>
    <n v="62.8"/>
    <n v="100"/>
    <n v="81.625"/>
    <n v="81.046428571500002"/>
    <n v="82.4"/>
    <n v="77.5"/>
    <n v="82.857142856999999"/>
    <n v="81.428571429000002"/>
    <n v="76.125"/>
    <n v="82.023809524000001"/>
    <n v="77.5"/>
    <n v="91.666666667000001"/>
    <n v="58.928571429000002"/>
    <n v="100"/>
    <n v="69.839749999999995"/>
    <n v="70"/>
    <n v="71.667000000000002"/>
    <n v="75.165000000000006"/>
    <n v="62.527000000000001"/>
  </r>
  <r>
    <x v="10"/>
    <x v="3"/>
    <n v="82.539583333333326"/>
    <n v="91.875"/>
    <n v="79.427777777777763"/>
    <n v="86.956521739130437"/>
    <n v="74.074074074074076"/>
    <n v="73.666666666666657"/>
    <n v="91.979166666666657"/>
    <n v="93.75"/>
    <n v="97.777777777777771"/>
    <n v="87.5"/>
    <n v="88.888888888888886"/>
    <n v="70.625"/>
    <n v="73.099999999999994"/>
    <n v="90"/>
    <n v="66.7"/>
    <n v="64.3"/>
    <n v="71.400000000000006"/>
    <n v="69.5"/>
    <n v="68.033794162749999"/>
    <n v="64.516129031999995"/>
    <n v="53.787878788"/>
    <n v="85"/>
    <n v="68.831168830999999"/>
    <n v="55.125"/>
    <n v="70.684731934750005"/>
    <n v="63.636363635999999"/>
    <n v="64.102564103000006"/>
    <n v="55"/>
    <n v="100"/>
    <n v="39.691500000000005"/>
    <n v="22.059000000000001"/>
    <n v="23.077000000000002"/>
    <n v="69.444000000000003"/>
    <n v="44.186"/>
  </r>
  <r>
    <x v="10"/>
    <x v="4"/>
    <n v="92.851785714285725"/>
    <n v="92.857142857142861"/>
    <n v="92.850000000000009"/>
    <s v="."/>
    <s v="."/>
    <s v="."/>
    <n v="96.428571428571431"/>
    <n v="85.714285714285708"/>
    <n v="100"/>
    <n v="100"/>
    <n v="100"/>
    <n v="92.875"/>
    <n v="89.275000000000006"/>
    <n v="100"/>
    <n v="100"/>
    <n v="85.7"/>
    <n v="71.400000000000006"/>
    <n v="92.875"/>
    <n v="96.428571428499993"/>
    <n v="100"/>
    <n v="85.714285713999999"/>
    <n v="100"/>
    <n v="100"/>
    <n v="85.625"/>
    <n v="89.285714285749989"/>
    <n v="100"/>
    <n v="100"/>
    <n v="85.714285713999999"/>
    <n v="71.428571429000002"/>
    <n v="82.143000000000001"/>
    <n v="100"/>
    <n v="71.429000000000002"/>
    <n v="85.713999999999999"/>
    <n v="71.429000000000002"/>
  </r>
  <r>
    <x v="10"/>
    <x v="5"/>
    <n v="51.896782879818602"/>
    <n v="61.38373015873016"/>
    <n v="48.734467120181414"/>
    <s v="."/>
    <s v="."/>
    <s v="."/>
    <n v="54.518565759637191"/>
    <n v="59.567460317460316"/>
    <n v="53.657596371882086"/>
    <n v="69.19047619047619"/>
    <n v="35.658730158730151"/>
    <n v="47.875"/>
    <n v="49.274999999999999"/>
    <n v="63.2"/>
    <n v="62.1"/>
    <n v="41.7"/>
    <n v="30.1"/>
    <n v="46.75"/>
    <n v="46.717813051166665"/>
    <n v="55.054894179999998"/>
    <n v="42.338624338666662"/>
    <n v="51.380102040666664"/>
    <n v="38.097631645333337"/>
    <n v="37.25"/>
    <n v="46.956619769041659"/>
    <n v="58.556547618666656"/>
    <n v="57.935606060666657"/>
    <n v="41.20535714286666"/>
    <n v="30.128968253966669"/>
    <n v="27.367249999999999"/>
    <n v="38.759666666666661"/>
    <n v="15.280999999999999"/>
    <n v="33.594000000000001"/>
    <n v="21.834333333333333"/>
  </r>
  <r>
    <x v="10"/>
    <x v="6"/>
    <n v="28.127848639455781"/>
    <n v="38.617857142857147"/>
    <n v="24.631179138321997"/>
    <n v="31.36591478696743"/>
    <n v="16.845238095238095"/>
    <n v="10.726817042606518"/>
    <n v="30.805697278911559"/>
    <n v="33.035714285714285"/>
    <n v="15.30612244897959"/>
    <n v="61.904761904761898"/>
    <n v="12.976190476190474"/>
    <n v="31.625"/>
    <n v="25.45"/>
    <n v="44.2"/>
    <n v="43.7"/>
    <n v="9.1"/>
    <n v="4.8"/>
    <n v="31.25"/>
    <n v="37.982142856999999"/>
    <n v="39.428571429000002"/>
    <n v="16.071428570999998"/>
    <n v="63.265306121999998"/>
    <n v="33.163265306"/>
    <n v="19.25"/>
    <n v="24.828192640624998"/>
    <n v="42.440476189999998"/>
    <n v="43.181818182000001"/>
    <n v="8.9285714285999997"/>
    <n v="4.7619047619000003"/>
    <n v="13.895750000000001"/>
    <n v="16.071000000000002"/>
    <n v="1.19"/>
    <n v="22.449000000000002"/>
    <n v="15.872999999999999"/>
  </r>
  <r>
    <x v="10"/>
    <x v="7"/>
    <n v="63.487500000000004"/>
    <n v="77.983333333333334"/>
    <n v="58.655555555555559"/>
    <s v="."/>
    <s v="."/>
    <s v="."/>
    <n v="64"/>
    <n v="70.666666666666671"/>
    <n v="70.666666666666671"/>
    <n v="70.666666666666671"/>
    <n v="44"/>
    <n v="56.75"/>
    <n v="62.974999999999994"/>
    <n v="85.3"/>
    <n v="85.3"/>
    <n v="61.3"/>
    <n v="20"/>
    <n v="53.625"/>
    <n v="50.666666666750004"/>
    <n v="57.333333332999999"/>
    <n v="70.666666667000001"/>
    <n v="44"/>
    <n v="30.666666667000001"/>
    <n v="43.5"/>
    <n v="56.666666666499999"/>
    <n v="73.333333332999999"/>
    <n v="73.333333332999999"/>
    <n v="60"/>
    <n v="20"/>
    <n v="30.41675"/>
    <n v="45"/>
    <n v="20"/>
    <n v="45"/>
    <n v="11.667"/>
  </r>
  <r>
    <x v="10"/>
    <x v="8"/>
    <n v="68.75"/>
    <n v="75"/>
    <n v="66.666666666666671"/>
    <s v="."/>
    <s v="."/>
    <s v="."/>
    <n v="68.75"/>
    <n v="75"/>
    <n v="75"/>
    <n v="75"/>
    <n v="50"/>
    <s v="."/>
    <s v="."/>
    <s v="."/>
    <s v="."/>
    <s v="."/>
    <s v="."/>
    <s v="."/>
    <s v="."/>
    <s v="."/>
    <s v="."/>
    <s v="."/>
    <s v="."/>
    <s v="."/>
    <s v="."/>
    <s v="."/>
    <s v="."/>
    <s v="."/>
    <s v="."/>
    <s v="."/>
    <s v="."/>
    <s v="."/>
    <s v="."/>
    <s v="."/>
  </r>
  <r>
    <x v="10"/>
    <x v="9"/>
    <n v="59.374999999999993"/>
    <n v="59.9"/>
    <n v="59.199999999999996"/>
    <s v="."/>
    <s v="."/>
    <s v="."/>
    <s v="."/>
    <s v="."/>
    <s v="."/>
    <s v="."/>
    <s v="."/>
    <n v="55.375"/>
    <n v="59.374999999999993"/>
    <n v="59.9"/>
    <n v="57.3"/>
    <n v="54.7"/>
    <n v="65.599999999999994"/>
    <n v="55.375"/>
    <n v="51.504629629749999"/>
    <n v="68.402777778000001"/>
    <n v="40.277777778000001"/>
    <n v="46.875"/>
    <n v="50.462962963000003"/>
    <n v="48.625"/>
    <n v="59.375"/>
    <n v="59.895833332999999"/>
    <n v="57.291666667000001"/>
    <n v="54.6875"/>
    <n v="65.625"/>
    <n v="37.789249999999996"/>
    <n v="55.207999999999998"/>
    <n v="24.652999999999999"/>
    <n v="33.332999999999998"/>
    <n v="37.963000000000001"/>
  </r>
  <r>
    <x v="10"/>
    <x v="10"/>
    <n v="37.333333333333329"/>
    <n v="48.962499999999999"/>
    <n v="33.456944444444446"/>
    <s v="."/>
    <s v="."/>
    <s v="."/>
    <n v="44.06666666666667"/>
    <n v="52.125"/>
    <n v="42.458333333333329"/>
    <n v="60.85"/>
    <n v="20.833333333333336"/>
    <n v="33.375"/>
    <n v="30.599999999999998"/>
    <n v="45.8"/>
    <n v="40.4"/>
    <n v="11.2"/>
    <n v="25"/>
    <n v="30"/>
    <n v="36.215587797662501"/>
    <n v="47"/>
    <n v="38.639136904750004"/>
    <n v="46.428571428750004"/>
    <n v="12.79464285715"/>
    <n v="16.125"/>
    <n v="23.561718750000001"/>
    <n v="42.71875"/>
    <n v="16.824999999999999"/>
    <n v="9.703125"/>
    <n v="25"/>
    <n v="8.3891249999999999"/>
    <n v="29.46425"/>
    <n v="0.52075000000000005"/>
    <n v="3.5714999999999999"/>
    <n v="0"/>
  </r>
  <r>
    <x v="10"/>
    <x v="11"/>
    <n v="32.904166666666669"/>
    <n v="58.45"/>
    <n v="24.388888888888889"/>
    <n v="41.75"/>
    <n v="12.5"/>
    <n v="5.666666666666667"/>
    <n v="31.80833333333333"/>
    <n v="46"/>
    <n v="27.833333333333332"/>
    <n v="53.4"/>
    <n v="0"/>
    <n v="25"/>
    <n v="34"/>
    <n v="70.900000000000006"/>
    <n v="45.1"/>
    <n v="20"/>
    <n v="0"/>
    <n v="20.75"/>
    <n v="16.162946428649999"/>
    <n v="36"/>
    <n v="13.1875"/>
    <n v="14.285714285999999"/>
    <n v="1.1785714286"/>
    <n v="14"/>
    <n v="25.496874999999999"/>
    <n v="70.875"/>
    <n v="17.3"/>
    <n v="13.8125"/>
    <n v="0"/>
    <n v="2.3809999999999998"/>
    <n v="9.5239999999999991"/>
    <n v="0"/>
    <n v="0"/>
    <n v="0"/>
  </r>
  <r>
    <x v="10"/>
    <x v="12"/>
    <n v="36.774999999999999"/>
    <n v="43.75"/>
    <n v="34.449999999999996"/>
    <n v="43.333333333333336"/>
    <n v="0"/>
    <n v="0"/>
    <n v="10"/>
    <n v="0"/>
    <n v="0"/>
    <n v="40"/>
    <n v="0"/>
    <n v="40.375"/>
    <n v="63.55"/>
    <n v="87.5"/>
    <n v="66.7"/>
    <n v="0"/>
    <n v="100"/>
    <n v="32"/>
    <n v="17.142857143000001"/>
    <n v="40"/>
    <n v="14.285714285999999"/>
    <n v="14.285714285999999"/>
    <n v="0"/>
    <n v="23.5"/>
    <n v="46.875"/>
    <n v="87.5"/>
    <n v="0"/>
    <n v="0"/>
    <n v="100"/>
    <n v="0"/>
    <n v="0"/>
    <n v="0"/>
    <n v="0"/>
    <n v="0"/>
  </r>
  <r>
    <x v="10"/>
    <x v="13"/>
    <n v="35.979166666666671"/>
    <n v="43.75"/>
    <n v="33.388888888888893"/>
    <n v="44.117647058823529"/>
    <n v="3.3333333333333335"/>
    <n v="0"/>
    <n v="46.958333333333336"/>
    <n v="62.5"/>
    <n v="42"/>
    <n v="50"/>
    <n v="33.333333333333336"/>
    <n v="24.5"/>
    <n v="25"/>
    <n v="25"/>
    <n v="50"/>
    <n v="25"/>
    <n v="0"/>
    <n v="23"/>
    <n v="24.056547619"/>
    <n v="12"/>
    <n v="27.083333332999999"/>
    <n v="57.142857143000001"/>
    <n v="0"/>
    <n v="14"/>
    <n v="21.875"/>
    <n v="12.5"/>
    <n v="50"/>
    <n v="25"/>
    <n v="0"/>
    <n v="6.1754999999999995"/>
    <n v="8.3330000000000002"/>
    <n v="2.0830000000000002"/>
    <n v="14.286"/>
    <n v="0"/>
  </r>
  <r>
    <x v="10"/>
    <x v="14"/>
    <n v="43.75"/>
    <n v="50"/>
    <n v="41.666666666666664"/>
    <s v="."/>
    <s v="."/>
    <s v="."/>
    <n v="87.5"/>
    <n v="100"/>
    <n v="100"/>
    <n v="100"/>
    <n v="50"/>
    <n v="43.75"/>
    <n v="0"/>
    <n v="0"/>
    <n v="0"/>
    <n v="0"/>
    <n v="0"/>
    <n v="43.75"/>
    <n v="87.5"/>
    <n v="100"/>
    <n v="100"/>
    <n v="100"/>
    <n v="50"/>
    <n v="12.5"/>
    <n v="0"/>
    <n v="0"/>
    <n v="0"/>
    <n v="0"/>
    <n v="0"/>
    <n v="25"/>
    <n v="100"/>
    <n v="0"/>
    <n v="0"/>
    <n v="0"/>
  </r>
  <r>
    <x v="10"/>
    <x v="15"/>
    <n v="36.970486111111107"/>
    <n v="41.666666666666671"/>
    <n v="35.405092592592588"/>
    <s v="."/>
    <s v="."/>
    <s v="."/>
    <n v="38.784722222222221"/>
    <n v="33.333333333333336"/>
    <n v="22.222222222222218"/>
    <n v="63.333333333333329"/>
    <n v="36.25"/>
    <n v="39"/>
    <n v="35.15625"/>
    <n v="50"/>
    <n v="33.974999999999994"/>
    <n v="50"/>
    <n v="6.65"/>
    <n v="39"/>
    <n v="46.710317460500001"/>
    <n v="40.277777778000001"/>
    <s v="."/>
    <s v="."/>
    <n v="53.142857143000001"/>
    <n v="36.799999999999997"/>
    <n v="35.166666666562499"/>
    <n v="50"/>
    <n v="33.999999999750003"/>
    <n v="50"/>
    <n v="6.6666666665000003"/>
    <n v="42.646999999999998"/>
    <n v="42.646999999999998"/>
    <s v="."/>
    <s v="."/>
    <s v="."/>
  </r>
  <r>
    <x v="10"/>
    <x v="16"/>
    <n v="28.804166666666667"/>
    <n v="25"/>
    <n v="30.072222222222223"/>
    <n v="25.277777777777779"/>
    <n v="40"/>
    <n v="2.666666666666667"/>
    <n v="16.458333333333336"/>
    <n v="0"/>
    <n v="0"/>
    <n v="43.333333333333336"/>
    <n v="22.5"/>
    <n v="41.833333333333336"/>
    <n v="41.150000000000006"/>
    <n v="50"/>
    <n v="51.3"/>
    <n v="50"/>
    <n v="13.3"/>
    <n v="41.833333333333336"/>
    <n v="43.420634921000001"/>
    <n v="30.555555556000002"/>
    <s v="."/>
    <s v="."/>
    <n v="56.285714286000001"/>
    <n v="44.666666666666664"/>
    <n v="41.166666666499999"/>
    <n v="50"/>
    <n v="51.333333332999999"/>
    <n v="50"/>
    <n v="13.333333333000001"/>
    <n v="52.313499999999998"/>
    <n v="35.293999999999997"/>
    <s v="."/>
    <s v="."/>
    <n v="69.332999999999998"/>
  </r>
  <r>
    <x v="10"/>
    <x v="17"/>
    <n v="70.829166666666666"/>
    <n v="100"/>
    <n v="61.105555555555554"/>
    <s v="."/>
    <s v="."/>
    <s v="."/>
    <n v="83.333333333333329"/>
    <n v="100"/>
    <n v="66.666666666666657"/>
    <n v="66.666666666666657"/>
    <n v="100"/>
    <n v="72.166666666666671"/>
    <n v="58.325000000000003"/>
    <n v="100"/>
    <n v="33.299999999999997"/>
    <n v="100"/>
    <n v="0"/>
    <n v="72.166666666666671"/>
    <n v="100"/>
    <n v="100"/>
    <s v="."/>
    <s v="."/>
    <n v="100"/>
    <n v="72.166666666666671"/>
    <n v="58.333333333249996"/>
    <n v="100"/>
    <n v="33.333333332999999"/>
    <n v="100"/>
    <n v="0"/>
    <n v="100"/>
    <n v="100"/>
    <s v="."/>
    <s v="."/>
    <n v="100"/>
  </r>
  <r>
    <x v="10"/>
    <x v="18"/>
    <n v="16.666666666666668"/>
    <n v="0"/>
    <n v="20"/>
    <n v="11.111111111111111"/>
    <n v="0"/>
    <n v="0"/>
    <n v="50"/>
    <s v="."/>
    <s v="."/>
    <n v="100"/>
    <n v="0"/>
    <n v="0"/>
    <n v="0"/>
    <n v="0"/>
    <n v="0"/>
    <n v="0"/>
    <n v="0"/>
    <n v="0"/>
    <n v="0"/>
    <n v="0"/>
    <s v="."/>
    <s v="."/>
    <n v="0"/>
    <n v="0"/>
    <n v="0"/>
    <n v="0"/>
    <n v="0"/>
    <n v="0"/>
    <n v="0"/>
    <n v="0"/>
    <n v="0"/>
    <s v="."/>
    <s v="."/>
    <n v="0"/>
  </r>
  <r>
    <x v="10"/>
    <x v="19"/>
    <n v="33.333333333333336"/>
    <s v="."/>
    <n v="33.333333333333336"/>
    <n v="33.333333333333336"/>
    <s v="."/>
    <s v="."/>
    <n v="50"/>
    <s v="."/>
    <s v="."/>
    <n v="100"/>
    <n v="0"/>
    <n v="0"/>
    <n v="0"/>
    <s v="."/>
    <n v="0"/>
    <s v="."/>
    <s v="."/>
    <n v="0"/>
    <n v="0"/>
    <n v="0"/>
    <s v="."/>
    <s v="."/>
    <n v="0"/>
    <n v="0"/>
    <n v="0"/>
    <s v="."/>
    <n v="0"/>
    <s v="."/>
    <s v="."/>
    <n v="0"/>
    <n v="0"/>
    <s v="."/>
    <s v="."/>
    <s v="."/>
  </r>
  <r>
    <x v="11"/>
    <x v="0"/>
    <n v="77.800118840939149"/>
    <n v="85.222767857142856"/>
    <n v="75.325902502204585"/>
    <s v="."/>
    <s v="."/>
    <s v="."/>
    <n v="78.675237681878301"/>
    <n v="77.120535714285722"/>
    <n v="71.485945767195759"/>
    <n v="81.572643849206344"/>
    <n v="84.521825396825392"/>
    <n v="77.875"/>
    <n v="76.925000000000011"/>
    <n v="93.325000000000003"/>
    <n v="81.712500000000006"/>
    <n v="68.21875"/>
    <n v="64.443750000000009"/>
    <n v="74.125"/>
    <n v="78.8867919424071"/>
    <n v="83.624332987621528"/>
    <n v="66.107369614564803"/>
    <n v="84.82357804229629"/>
    <n v="80.991887125145823"/>
    <n v="73.125"/>
    <n v="69.141743855048603"/>
    <n v="84.937499999993051"/>
    <n v="74.574661375041671"/>
    <n v="55.914685076888887"/>
    <n v="61.140128968270822"/>
    <n v="77.237003761574073"/>
    <n v="84.468097222222212"/>
    <n v="54.051009259259253"/>
    <n v="89.318703703703704"/>
    <n v="81.1102048611111"/>
  </r>
  <r>
    <x v="11"/>
    <x v="1"/>
    <n v="95.181035052910048"/>
    <n v="96.706944444444446"/>
    <n v="94.672398589065253"/>
    <s v="."/>
    <s v="."/>
    <s v="."/>
    <n v="92.387070105820101"/>
    <n v="94.513888888888886"/>
    <n v="88.732804232804227"/>
    <n v="91.190476190476176"/>
    <n v="95.111111111111114"/>
    <n v="93.625"/>
    <n v="97.974999999999994"/>
    <n v="98.9"/>
    <n v="96.1"/>
    <n v="96.9"/>
    <n v="100"/>
    <n v="91.5"/>
    <n v="89.315035273361104"/>
    <n v="93.822751322777776"/>
    <n v="87.111111111111114"/>
    <n v="84.968253968222214"/>
    <n v="91.358024691333327"/>
    <n v="90.75"/>
    <n v="93.656505080777762"/>
    <n v="88.888888888888872"/>
    <n v="95.785440612999992"/>
    <n v="89.951690821222215"/>
    <n v="99.999999999999986"/>
    <n v="87.834138888888873"/>
    <n v="92.120555555555541"/>
    <n v="75.018777777777771"/>
    <n v="92.982444444444425"/>
    <n v="91.214777777777755"/>
  </r>
  <r>
    <x v="11"/>
    <x v="2"/>
    <n v="95.620833333333337"/>
    <n v="96.25"/>
    <n v="95.411111111111111"/>
    <n v="96"/>
    <n v="86.833333333333343"/>
    <n v="94"/>
    <n v="91.416666666666671"/>
    <n v="92.5"/>
    <n v="88"/>
    <n v="89.166666666666671"/>
    <n v="96"/>
    <n v="95.75"/>
    <n v="99.825000000000003"/>
    <n v="100"/>
    <n v="100"/>
    <n v="99.3"/>
    <n v="100"/>
    <n v="94.625"/>
    <n v="91.6875"/>
    <n v="98.75"/>
    <n v="84"/>
    <n v="84"/>
    <n v="100"/>
    <n v="95.125"/>
    <n v="97.5"/>
    <n v="100"/>
    <n v="100"/>
    <n v="90"/>
    <n v="100"/>
    <n v="92.492250000000013"/>
    <n v="98.75"/>
    <n v="71.619"/>
    <n v="100"/>
    <n v="99.6"/>
  </r>
  <r>
    <x v="11"/>
    <x v="3"/>
    <n v="86.413244047619031"/>
    <n v="92.8125"/>
    <n v="84.280158730158732"/>
    <n v="88.888888888888886"/>
    <n v="81.111111111111114"/>
    <n v="79.047619047619037"/>
    <n v="90.126488095238088"/>
    <n v="95.625"/>
    <n v="99.166666666666657"/>
    <n v="85.714285714285708"/>
    <n v="80"/>
    <n v="68.25"/>
    <n v="82.7"/>
    <n v="90"/>
    <n v="65"/>
    <n v="75.8"/>
    <n v="100"/>
    <n v="55.875"/>
    <n v="53.710317460249996"/>
    <n v="51.904761905000001"/>
    <n v="80"/>
    <n v="60.714285713999999"/>
    <n v="22.222222221999999"/>
    <n v="46.75"/>
    <n v="57.908545727000003"/>
    <n v="0"/>
    <n v="62.068965517000002"/>
    <n v="69.565217391000004"/>
    <n v="100"/>
    <n v="35.553749999999994"/>
    <n v="36.585000000000001"/>
    <n v="45.454999999999998"/>
    <n v="36.841999999999999"/>
    <n v="23.332999999999998"/>
  </r>
  <r>
    <x v="11"/>
    <x v="4"/>
    <n v="98.214285714285722"/>
    <n v="100"/>
    <n v="97.619047619047635"/>
    <s v="."/>
    <s v="."/>
    <s v="."/>
    <n v="96.428571428571431"/>
    <n v="100"/>
    <n v="85.714285714285708"/>
    <n v="100"/>
    <n v="100"/>
    <n v="100"/>
    <n v="100"/>
    <n v="100"/>
    <n v="100"/>
    <n v="100"/>
    <n v="100"/>
    <n v="100"/>
    <n v="100"/>
    <n v="100"/>
    <n v="100"/>
    <n v="100"/>
    <n v="100"/>
    <n v="100"/>
    <n v="100"/>
    <n v="100"/>
    <n v="100"/>
    <n v="100"/>
    <n v="100"/>
    <n v="100"/>
    <n v="100"/>
    <n v="100"/>
    <n v="100"/>
    <n v="100"/>
  </r>
  <r>
    <x v="11"/>
    <x v="5"/>
    <n v="73.944675925925935"/>
    <n v="76.230555555555554"/>
    <n v="73.182716049382705"/>
    <s v="."/>
    <s v="."/>
    <s v="."/>
    <n v="71.664351851851848"/>
    <n v="57.361111111111107"/>
    <n v="65.947089947089935"/>
    <n v="73.539682539682531"/>
    <n v="89.809523809523796"/>
    <n v="77.25"/>
    <n v="76.224999999999994"/>
    <n v="95.1"/>
    <n v="84.6"/>
    <n v="69.7"/>
    <n v="55.5"/>
    <n v="72.75"/>
    <n v="77.870854591833321"/>
    <n v="74.226190476333329"/>
    <n v="58.684807256333329"/>
    <n v="84.596230158666657"/>
    <n v="93.976190475999985"/>
    <n v="73.125"/>
    <n v="67.550026260416658"/>
    <n v="92.444444444333328"/>
    <n v="76.779761904666657"/>
    <n v="50.332049486333325"/>
    <n v="50.643849206333329"/>
    <n v="78.380916666666664"/>
    <n v="72.688333333333333"/>
    <n v="56.643999999999991"/>
    <n v="89.548666666666662"/>
    <n v="94.642666666666656"/>
  </r>
  <r>
    <x v="11"/>
    <x v="6"/>
    <n v="65.363194444444446"/>
    <n v="84.375"/>
    <n v="59.025925925925925"/>
    <n v="68.673469387755105"/>
    <n v="56.190476190476183"/>
    <n v="57.870370370370381"/>
    <n v="68.5763888888889"/>
    <n v="68.75"/>
    <n v="59.841269841269842"/>
    <n v="64.285714285714292"/>
    <n v="81.428571428571431"/>
    <n v="70.375"/>
    <n v="62.15"/>
    <n v="100"/>
    <n v="73.599999999999994"/>
    <n v="58"/>
    <n v="17"/>
    <n v="66.25"/>
    <n v="78.701105442250011"/>
    <n v="90.178571429000002"/>
    <n v="49.387755102"/>
    <n v="77.142857143000001"/>
    <n v="98.095238094999999"/>
    <n v="66.75"/>
    <n v="53.957370448249996"/>
    <n v="100"/>
    <n v="69.505952381"/>
    <n v="32.037815125999998"/>
    <n v="14.285714285999999"/>
    <n v="79.491749999999996"/>
    <n v="86.606999999999999"/>
    <n v="43.265000000000001"/>
    <n v="90"/>
    <n v="98.094999999999999"/>
  </r>
  <r>
    <x v="11"/>
    <x v="7"/>
    <n v="80.32083333333334"/>
    <n v="69.316666666666663"/>
    <n v="83.988888888888894"/>
    <s v="."/>
    <s v="."/>
    <s v="."/>
    <n v="77.666666666666671"/>
    <n v="53.333333333333336"/>
    <n v="88"/>
    <n v="81.333333333333329"/>
    <n v="88"/>
    <n v="72.5"/>
    <n v="82.974999999999994"/>
    <n v="85.3"/>
    <n v="85.3"/>
    <n v="65.3"/>
    <n v="96"/>
    <n v="67"/>
    <n v="62.333333333249996"/>
    <n v="53.333333332999999"/>
    <n v="26.666666667000001"/>
    <n v="81.333333332999999"/>
    <n v="88"/>
    <n v="67.5"/>
    <n v="71.999999999750003"/>
    <n v="77.333333332999999"/>
    <n v="73.333333332999999"/>
    <n v="53.333333332999999"/>
    <n v="84"/>
    <n v="63.33325"/>
    <n v="53.332999999999998"/>
    <n v="26.667000000000002"/>
    <n v="83.332999999999998"/>
    <n v="90"/>
  </r>
  <r>
    <x v="11"/>
    <x v="8"/>
    <n v="68.75"/>
    <n v="50"/>
    <n v="75"/>
    <s v="."/>
    <s v="."/>
    <s v="."/>
    <n v="68.75"/>
    <n v="50"/>
    <n v="50"/>
    <n v="75"/>
    <n v="100"/>
    <s v="."/>
    <s v="."/>
    <s v="."/>
    <s v="."/>
    <s v="."/>
    <s v="."/>
    <s v="."/>
    <s v="."/>
    <s v="."/>
    <s v="."/>
    <s v="."/>
    <s v="."/>
    <s v="."/>
    <s v="."/>
    <s v="."/>
    <s v="."/>
    <s v="."/>
    <s v="."/>
    <s v="."/>
    <s v="."/>
    <s v="."/>
    <s v="."/>
    <s v="."/>
  </r>
  <r>
    <x v="11"/>
    <x v="9"/>
    <n v="83.525000000000006"/>
    <n v="100"/>
    <n v="78.033333333333331"/>
    <s v="."/>
    <s v="."/>
    <s v="."/>
    <s v="."/>
    <s v="."/>
    <s v="."/>
    <s v="."/>
    <s v="."/>
    <n v="88.125"/>
    <n v="83.525000000000006"/>
    <n v="100"/>
    <n v="94.8"/>
    <n v="85.7"/>
    <n v="53.6"/>
    <n v="84.75"/>
    <n v="92.578125"/>
    <n v="79.166666667000001"/>
    <n v="100"/>
    <n v="95.3125"/>
    <n v="95.833333332999999"/>
    <n v="84.625"/>
    <n v="76.692708333249996"/>
    <n v="100"/>
    <n v="87.5"/>
    <n v="65.625"/>
    <n v="53.645833332999999"/>
    <n v="92.31774999999999"/>
    <n v="78.125"/>
    <n v="100"/>
    <n v="95.313000000000002"/>
    <n v="95.832999999999998"/>
  </r>
  <r>
    <x v="11"/>
    <x v="10"/>
    <n v="79.533878968253973"/>
    <n v="86.516071428571422"/>
    <n v="77.206481481481475"/>
    <s v="."/>
    <s v="."/>
    <s v="."/>
    <n v="80.54275793650794"/>
    <n v="81.232142857142861"/>
    <n v="72.930555555555557"/>
    <n v="91.3"/>
    <n v="76.708333333333343"/>
    <n v="79.75"/>
    <n v="78.524999999999991"/>
    <n v="91.8"/>
    <n v="85.4"/>
    <n v="64.599999999999994"/>
    <n v="72.3"/>
    <n v="74.875"/>
    <n v="80.869828869062502"/>
    <n v="88.796875"/>
    <n v="52.526190476249994"/>
    <n v="84.90625"/>
    <n v="97.25"/>
    <n v="72.75"/>
    <n v="68.81877741225"/>
    <n v="79.25"/>
    <n v="82.066776315750005"/>
    <n v="41.708333333249996"/>
    <n v="72.25"/>
    <n v="77.112750000000005"/>
    <n v="95.285750000000007"/>
    <n v="30.49025"/>
    <n v="85.424999999999997"/>
    <n v="97.25"/>
  </r>
  <r>
    <x v="11"/>
    <x v="11"/>
    <n v="63.507738095238089"/>
    <n v="62.214285714285715"/>
    <n v="63.938888888888897"/>
    <n v="63.941176470588232"/>
    <n v="67.5"/>
    <n v="53.5"/>
    <n v="67.240476190476187"/>
    <n v="57.428571428571431"/>
    <n v="62.833333333333336"/>
    <n v="75.2"/>
    <n v="73.5"/>
    <n v="69.125"/>
    <n v="59.774999999999999"/>
    <n v="67"/>
    <n v="76.7"/>
    <n v="78.599999999999994"/>
    <n v="16.8"/>
    <n v="61.375"/>
    <n v="78.204017857249994"/>
    <n v="78.3125"/>
    <n v="49.628571428999997"/>
    <n v="95.875"/>
    <n v="89"/>
    <n v="60.625"/>
    <n v="44.356250000000003"/>
    <n v="67"/>
    <n v="60.174999999999997"/>
    <n v="33.5"/>
    <n v="16.75"/>
    <n v="76.724999999999994"/>
    <n v="81.143000000000001"/>
    <n v="40.057000000000002"/>
    <n v="96.7"/>
    <n v="89"/>
  </r>
  <r>
    <x v="11"/>
    <x v="12"/>
    <n v="89.756944444444457"/>
    <n v="93.75"/>
    <n v="88.425925925925938"/>
    <n v="90.322580645161295"/>
    <n v="88.8888888888889"/>
    <n v="82.222222222222214"/>
    <n v="80.7638888888889"/>
    <n v="87.5"/>
    <n v="68.8888888888889"/>
    <n v="100"/>
    <n v="66.666666666666671"/>
    <n v="89.25"/>
    <n v="98.75"/>
    <n v="100"/>
    <n v="95"/>
    <n v="100"/>
    <n v="100"/>
    <n v="89.625"/>
    <n v="79.739583333249996"/>
    <n v="96.875"/>
    <n v="53.333333332999999"/>
    <n v="68.75"/>
    <n v="100"/>
    <n v="90.75"/>
    <n v="99.479166666750004"/>
    <n v="100"/>
    <n v="97.916666667000001"/>
    <n v="100"/>
    <n v="100"/>
    <n v="82.083249999999992"/>
    <n v="100"/>
    <n v="53.332999999999998"/>
    <n v="75"/>
    <n v="100"/>
  </r>
  <r>
    <x v="11"/>
    <x v="13"/>
    <n v="78.080952380952382"/>
    <n v="90"/>
    <n v="73.313333333333347"/>
    <n v="92"/>
    <n v="25"/>
    <n v="43.214285714285715"/>
    <n v="74.166666666666671"/>
    <n v="80"/>
    <n v="60"/>
    <n v="90"/>
    <n v="66.666666666666671"/>
    <n v="80.285714285714292"/>
    <n v="83.3"/>
    <n v="100"/>
    <n v="70"/>
    <n v="79.900000000000006"/>
    <s v="."/>
    <n v="73.571428571428569"/>
    <n v="78.035714285750004"/>
    <n v="80"/>
    <n v="57.142857143000001"/>
    <n v="75"/>
    <n v="100"/>
    <n v="71.714285714285708"/>
    <n v="67.836257309666664"/>
    <n v="100"/>
    <n v="70.175438596000006"/>
    <n v="33.333333332999999"/>
    <s v="."/>
    <n v="74.642750000000007"/>
    <n v="100"/>
    <n v="28.571000000000002"/>
    <n v="70"/>
    <n v="100"/>
  </r>
  <r>
    <x v="11"/>
    <x v="14"/>
    <n v="87.5"/>
    <n v="100"/>
    <n v="83.333333333333329"/>
    <s v="."/>
    <s v="."/>
    <s v="."/>
    <n v="100"/>
    <n v="100"/>
    <n v="100"/>
    <n v="100"/>
    <n v="100"/>
    <n v="81.25"/>
    <n v="75"/>
    <n v="100"/>
    <n v="100"/>
    <n v="0"/>
    <n v="100"/>
    <n v="75"/>
    <n v="87.5"/>
    <n v="100"/>
    <n v="50"/>
    <n v="100"/>
    <n v="100"/>
    <n v="68.75"/>
    <n v="62.5"/>
    <n v="50"/>
    <n v="100"/>
    <n v="0"/>
    <n v="100"/>
    <n v="75"/>
    <n v="100"/>
    <n v="0"/>
    <n v="100"/>
    <n v="100"/>
  </r>
  <r>
    <x v="11"/>
    <x v="15"/>
    <n v="62.540885416666669"/>
    <n v="81.4375"/>
    <n v="56.242013888888891"/>
    <s v="."/>
    <s v="."/>
    <s v="."/>
    <n v="70.106770833333329"/>
    <n v="75.375"/>
    <n v="58.333333333333329"/>
    <n v="70.260416666666657"/>
    <n v="76.458333333333329"/>
    <n v="56.666666666666664"/>
    <n v="54.975000000000001"/>
    <n v="87.5"/>
    <n v="60.75"/>
    <n v="41.674999999999997"/>
    <n v="29.974999999999998"/>
    <n v="51"/>
    <n v="59.517424242312501"/>
    <n v="77.651515151374994"/>
    <s v="."/>
    <s v="."/>
    <n v="41.38333333325"/>
    <n v="51"/>
    <n v="46.541666666749997"/>
    <n v="79.166666666750004"/>
    <n v="43.666666666750004"/>
    <n v="41.666666666750004"/>
    <n v="21.66666666675"/>
    <n v="59.555562500000001"/>
    <n v="77.777749999999997"/>
    <s v="."/>
    <s v="."/>
    <n v="41.333375000000004"/>
  </r>
  <r>
    <x v="11"/>
    <x v="16"/>
    <n v="74.912499999999994"/>
    <n v="91"/>
    <n v="69.55"/>
    <n v="79.542857142857144"/>
    <n v="84"/>
    <n v="60"/>
    <n v="85.5"/>
    <n v="82"/>
    <n v="75"/>
    <n v="90"/>
    <n v="95"/>
    <n v="61.333333333333336"/>
    <n v="64.325000000000003"/>
    <n v="100"/>
    <n v="64"/>
    <n v="50"/>
    <n v="43.3"/>
    <n v="57"/>
    <n v="55.587878787500003"/>
    <n v="74.242424241999998"/>
    <s v="."/>
    <s v="."/>
    <n v="36.933333333"/>
    <n v="62.833333333333336"/>
    <n v="57.666666666750004"/>
    <n v="100"/>
    <n v="54"/>
    <n v="50"/>
    <n v="26.666666667000001"/>
    <n v="73"/>
    <n v="80"/>
    <s v="."/>
    <s v="."/>
    <n v="66"/>
  </r>
  <r>
    <x v="11"/>
    <x v="17"/>
    <n v="66.666666666666657"/>
    <n v="100"/>
    <n v="55.55555555555555"/>
    <s v="."/>
    <s v="."/>
    <s v="."/>
    <n v="58.333333333333329"/>
    <n v="100"/>
    <n v="33.333333333333329"/>
    <n v="66.666666666666657"/>
    <n v="33.333333333333329"/>
    <n v="77.833333333333329"/>
    <n v="75"/>
    <n v="100"/>
    <n v="100"/>
    <n v="66.7"/>
    <n v="33.299999999999997"/>
    <n v="66.833333333333329"/>
    <n v="83.333333333500008"/>
    <n v="100"/>
    <s v="."/>
    <s v="."/>
    <n v="66.666666667000001"/>
    <n v="55.666666666666664"/>
    <n v="58.333333333499994"/>
    <n v="66.666666667000001"/>
    <n v="66.666666667000001"/>
    <n v="66.666666667000001"/>
    <n v="33.333333332999999"/>
    <n v="50"/>
    <n v="100"/>
    <s v="."/>
    <s v="."/>
    <n v="0"/>
  </r>
  <r>
    <x v="11"/>
    <x v="18"/>
    <n v="11.5625"/>
    <n v="6.25"/>
    <n v="13.333333333333334"/>
    <n v="12.5"/>
    <n v="26.666666666666668"/>
    <n v="20"/>
    <n v="20.625"/>
    <n v="12.5"/>
    <n v="0"/>
    <n v="0"/>
    <n v="70"/>
    <n v="6.166666666666667"/>
    <n v="2.5"/>
    <n v="0"/>
    <n v="10"/>
    <n v="0"/>
    <n v="0"/>
    <n v="4.5"/>
    <n v="13.6363636365"/>
    <n v="27.272727273000001"/>
    <s v="."/>
    <s v="."/>
    <n v="0"/>
    <n v="3.6666666666666665"/>
    <n v="0"/>
    <n v="0"/>
    <n v="0"/>
    <n v="0"/>
    <n v="0"/>
    <n v="11.111000000000001"/>
    <n v="22.222000000000001"/>
    <s v="."/>
    <s v="."/>
    <n v="0"/>
  </r>
  <r>
    <x v="11"/>
    <x v="19"/>
    <n v="63.75"/>
    <n v="81.25"/>
    <n v="56.75"/>
    <n v="75"/>
    <n v="85"/>
    <n v="20"/>
    <n v="81.5625"/>
    <n v="62.5"/>
    <n v="100"/>
    <n v="68.75"/>
    <n v="95"/>
    <n v="53.4"/>
    <n v="40"/>
    <n v="100"/>
    <n v="20"/>
    <s v="."/>
    <n v="0"/>
    <n v="49.4"/>
    <n v="73.484848485000001"/>
    <n v="96.969696970000001"/>
    <s v="."/>
    <s v="."/>
    <n v="50"/>
    <n v="49.4"/>
    <n v="33.333333333333336"/>
    <n v="100"/>
    <n v="0"/>
    <s v="."/>
    <n v="0"/>
    <n v="73.333500000000001"/>
    <n v="80"/>
    <s v="."/>
    <s v="."/>
    <n v="66.667000000000002"/>
  </r>
  <r>
    <x v="12"/>
    <x v="0"/>
    <n v="84.650784350198421"/>
    <n v="88.315327380952382"/>
    <n v="83.429270006613763"/>
    <s v="."/>
    <s v="."/>
    <s v="."/>
    <n v="85.589068700396822"/>
    <n v="88.355654761904759"/>
    <n v="77.003968253968253"/>
    <n v="81.811631944444443"/>
    <n v="95.185019841269835"/>
    <n v="82.5"/>
    <n v="83.712500000000006"/>
    <n v="88.275000000000006"/>
    <n v="94.75"/>
    <n v="76.724999999999994"/>
    <n v="75.099999999999994"/>
    <n v="80.25"/>
    <n v="81.353295600570021"/>
    <n v="76.463217338201389"/>
    <n v="70.280403238740732"/>
    <n v="95.048091458629628"/>
    <n v="83.621470366708337"/>
    <n v="74.5"/>
    <n v="79.08024959417881"/>
    <n v="79.603640572388883"/>
    <n v="92.812996031749989"/>
    <n v="69.608065476222208"/>
    <n v="74.296296296354171"/>
    <n v="69.534348379629634"/>
    <n v="60.759548611111114"/>
    <n v="61.172657407407407"/>
    <n v="77.574333333333342"/>
    <n v="78.630854166666666"/>
  </r>
  <r>
    <x v="12"/>
    <x v="1"/>
    <n v="98.380555555555532"/>
    <n v="100"/>
    <n v="97.840740740740728"/>
    <s v="."/>
    <s v="."/>
    <s v="."/>
    <n v="99.1111111111111"/>
    <n v="99.999999999999986"/>
    <n v="96.666666666666657"/>
    <n v="99.999999999999986"/>
    <n v="99.777777777777757"/>
    <n v="95.625"/>
    <n v="97.65"/>
    <n v="100"/>
    <n v="100"/>
    <n v="97.3"/>
    <n v="93.3"/>
    <n v="95.375"/>
    <n v="93.620189995083322"/>
    <n v="93.714285714222214"/>
    <n v="89.292929292888886"/>
    <n v="97.936507936222213"/>
    <n v="93.53703703699999"/>
    <n v="93.5"/>
    <n v="97.164983165027763"/>
    <n v="99.326599326555538"/>
    <n v="99.999999999999986"/>
    <n v="96.000000000222215"/>
    <n v="93.333333333333329"/>
    <n v="89.890916666666655"/>
    <n v="84.819444444444443"/>
    <n v="89.292888888888882"/>
    <n v="94.620666666666665"/>
    <n v="90.830666666666659"/>
  </r>
  <r>
    <x v="12"/>
    <x v="2"/>
    <n v="97.625"/>
    <n v="100"/>
    <n v="96.833333333333329"/>
    <n v="98.181818181818187"/>
    <s v="."/>
    <n v="76"/>
    <n v="98.75"/>
    <n v="100"/>
    <n v="95"/>
    <n v="100"/>
    <n v="100"/>
    <n v="95.75"/>
    <n v="96.5"/>
    <n v="100"/>
    <n v="100"/>
    <n v="96"/>
    <n v="90"/>
    <n v="95.625"/>
    <n v="94.830357142750003"/>
    <n v="96"/>
    <n v="90"/>
    <n v="98.571428570999998"/>
    <n v="94.75"/>
    <n v="93.75"/>
    <n v="96.166666666750004"/>
    <n v="100"/>
    <n v="100"/>
    <n v="94.666666667000001"/>
    <n v="90"/>
    <n v="91.151749999999993"/>
    <n v="84"/>
    <n v="90"/>
    <n v="97.856999999999999"/>
    <n v="92.75"/>
  </r>
  <r>
    <x v="12"/>
    <x v="3"/>
    <n v="99.75"/>
    <n v="100"/>
    <n v="99.666666666666671"/>
    <n v="100"/>
    <n v="93.333333333333329"/>
    <n v="100"/>
    <n v="99.5"/>
    <n v="100"/>
    <n v="100"/>
    <n v="100"/>
    <n v="98"/>
    <n v="90.375"/>
    <n v="100"/>
    <n v="100"/>
    <n v="100"/>
    <n v="100"/>
    <n v="100"/>
    <n v="89.125"/>
    <n v="80.742424242249996"/>
    <n v="96"/>
    <n v="63.636363635999999"/>
    <n v="90"/>
    <n v="73.333333332999999"/>
    <n v="79.75"/>
    <n v="97.484848484750003"/>
    <n v="93.939393938999999"/>
    <n v="100"/>
    <n v="96"/>
    <n v="100"/>
    <n v="62.107749999999996"/>
    <n v="59.375"/>
    <n v="63.636000000000003"/>
    <n v="64.444000000000003"/>
    <n v="60.975999999999999"/>
  </r>
  <r>
    <x v="12"/>
    <x v="4"/>
    <n v="100"/>
    <n v="100"/>
    <n v="100"/>
    <s v="."/>
    <s v="."/>
    <s v="."/>
    <n v="100"/>
    <n v="100"/>
    <n v="100"/>
    <n v="100"/>
    <n v="100"/>
    <n v="98.25"/>
    <n v="100"/>
    <n v="100"/>
    <n v="100"/>
    <n v="100"/>
    <n v="100"/>
    <n v="98.25"/>
    <n v="96.428571428499993"/>
    <n v="85.714285713999999"/>
    <n v="100"/>
    <n v="100"/>
    <n v="100"/>
    <n v="100"/>
    <n v="100"/>
    <n v="100"/>
    <n v="100"/>
    <n v="100"/>
    <n v="100"/>
    <n v="100"/>
    <n v="100"/>
    <n v="100"/>
    <n v="100"/>
    <n v="100"/>
  </r>
  <r>
    <x v="12"/>
    <x v="5"/>
    <n v="76.141071428571422"/>
    <n v="73.173809523809524"/>
    <n v="77.130158730158726"/>
    <s v="."/>
    <s v="."/>
    <s v="."/>
    <n v="78.607142857142847"/>
    <n v="71.547619047619037"/>
    <n v="69.682539682539669"/>
    <n v="76.6111111111111"/>
    <n v="96.587301587301567"/>
    <n v="73.875"/>
    <n v="73.674999999999997"/>
    <n v="74.8"/>
    <n v="91.5"/>
    <n v="65"/>
    <n v="63.4"/>
    <n v="71.125"/>
    <n v="73.863412803333333"/>
    <n v="62.837301587333329"/>
    <n v="64.589947089999995"/>
    <n v="87.207766439666671"/>
    <n v="80.818636096333321"/>
    <n v="65.5"/>
    <n v="68.310598544999991"/>
    <n v="65.462962962999995"/>
    <n v="87.876984126999986"/>
    <n v="59.717261904666657"/>
    <n v="60.185185185333324"/>
    <n v="62.782166666666669"/>
    <n v="55.869"/>
    <n v="46.25633333333333"/>
    <n v="73.477333333333334"/>
    <n v="75.525999999999996"/>
  </r>
  <r>
    <x v="12"/>
    <x v="6"/>
    <n v="67.519047619047626"/>
    <n v="69.604761904761901"/>
    <n v="66.823809523809516"/>
    <n v="63.006644518272445"/>
    <s v="."/>
    <n v="14.285714285714285"/>
    <n v="73.988095238095241"/>
    <n v="86.30952380952381"/>
    <n v="35.714285714285708"/>
    <n v="77.5"/>
    <n v="96.428571428571431"/>
    <n v="64.625"/>
    <n v="61.05"/>
    <n v="52.9"/>
    <n v="90.5"/>
    <n v="54.8"/>
    <n v="46"/>
    <n v="58.875"/>
    <n v="68.103741496750004"/>
    <n v="53.928571429000002"/>
    <n v="44.047619048000001"/>
    <n v="87.414965985999999"/>
    <n v="87.023809524000001"/>
    <n v="47.5"/>
    <n v="49.593253968249996"/>
    <n v="28.888888889"/>
    <n v="85.714285713999999"/>
    <n v="44.880952381"/>
    <n v="38.888888889"/>
    <n v="45.361750000000001"/>
    <n v="34.066000000000003"/>
    <n v="23.213999999999999"/>
    <n v="51.786000000000001"/>
    <n v="72.381"/>
  </r>
  <r>
    <x v="12"/>
    <x v="7"/>
    <n v="76.166666666666671"/>
    <n v="68.666666666666671"/>
    <n v="78.666666666666671"/>
    <s v="."/>
    <s v="."/>
    <s v="."/>
    <n v="74.333333333333329"/>
    <n v="53.333333333333336"/>
    <n v="73.333333333333329"/>
    <n v="77.333333333333329"/>
    <n v="93.333333333333329"/>
    <n v="73.5"/>
    <n v="78"/>
    <n v="84"/>
    <n v="84"/>
    <n v="77.3"/>
    <n v="66.7"/>
    <n v="72"/>
    <n v="69.333333332999999"/>
    <n v="53.333333332999999"/>
    <n v="73.333333332999999"/>
    <n v="77.333333332999999"/>
    <n v="73.333333332999999"/>
    <n v="69"/>
    <n v="75"/>
    <n v="80"/>
    <n v="80"/>
    <n v="73.333333332999999"/>
    <n v="66.666666667000001"/>
    <n v="63.332999999999998"/>
    <n v="53.332999999999998"/>
    <n v="53.332999999999998"/>
    <n v="73.332999999999998"/>
    <n v="73.332999999999998"/>
  </r>
  <r>
    <x v="12"/>
    <x v="8"/>
    <n v="87.5"/>
    <n v="75"/>
    <n v="91.666666666666671"/>
    <s v="."/>
    <s v="."/>
    <s v="."/>
    <n v="87.5"/>
    <n v="75"/>
    <n v="100"/>
    <n v="75"/>
    <n v="100"/>
    <s v="."/>
    <s v="."/>
    <s v="."/>
    <s v="."/>
    <s v="."/>
    <s v="."/>
    <s v="."/>
    <s v="."/>
    <s v="."/>
    <s v="."/>
    <s v="."/>
    <s v="."/>
    <s v="."/>
    <s v="."/>
    <s v="."/>
    <s v="."/>
    <s v="."/>
    <s v="."/>
    <s v="."/>
    <s v="."/>
    <s v="."/>
    <s v="."/>
    <s v="."/>
  </r>
  <r>
    <x v="12"/>
    <x v="9"/>
    <n v="81.974999999999994"/>
    <n v="87.5"/>
    <n v="80.13333333333334"/>
    <s v="."/>
    <s v="."/>
    <s v="."/>
    <s v="."/>
    <s v="."/>
    <s v="."/>
    <s v="."/>
    <s v="."/>
    <n v="83"/>
    <n v="81.974999999999994"/>
    <n v="87.5"/>
    <n v="100"/>
    <n v="63"/>
    <n v="77.400000000000006"/>
    <n v="82.25"/>
    <n v="84.153163580249995"/>
    <n v="81.25"/>
    <n v="76.388888889"/>
    <n v="96.875"/>
    <n v="82.098765431999993"/>
    <n v="80"/>
    <n v="80.338541666750004"/>
    <n v="87.5"/>
    <n v="97.916666667000001"/>
    <n v="60.9375"/>
    <n v="75"/>
    <n v="79.651749999999993"/>
    <n v="80.207999999999998"/>
    <n v="62.222000000000001"/>
    <n v="95.313000000000002"/>
    <n v="80.864000000000004"/>
  </r>
  <r>
    <x v="12"/>
    <x v="10"/>
    <n v="93.977343750000003"/>
    <n v="95.4"/>
    <n v="93.503125000000011"/>
    <s v="."/>
    <s v="."/>
    <s v="."/>
    <n v="98.1796875"/>
    <n v="100"/>
    <n v="100"/>
    <n v="98.96875"/>
    <n v="93.75"/>
    <n v="83.375"/>
    <n v="89.774999999999991"/>
    <n v="90.8"/>
    <n v="100"/>
    <n v="94.6"/>
    <n v="73.7"/>
    <n v="78.25"/>
    <n v="76.769731570583332"/>
    <n v="81.865384615500005"/>
    <n v="56.958333333333336"/>
    <n v="100"/>
    <n v="68.255208333500008"/>
    <n v="65.875"/>
    <n v="79.595416666687498"/>
    <n v="76.125"/>
    <n v="95.875"/>
    <n v="72.715000000000003"/>
    <n v="73.666666666750004"/>
    <n v="52.023500000000006"/>
    <n v="39.208500000000001"/>
    <n v="47.96875"/>
    <n v="64.625"/>
    <n v="56.29175"/>
  </r>
  <r>
    <x v="12"/>
    <x v="11"/>
    <n v="88.859375"/>
    <n v="92.65"/>
    <n v="87.595833333333346"/>
    <n v="91.512820512820511"/>
    <s v="."/>
    <n v="10"/>
    <n v="98.96875"/>
    <n v="100"/>
    <n v="100"/>
    <n v="95.875"/>
    <n v="100"/>
    <n v="80"/>
    <n v="78.75"/>
    <n v="85.3"/>
    <n v="100"/>
    <n v="85"/>
    <n v="44.7"/>
    <n v="70.25"/>
    <n v="81.140625"/>
    <n v="89"/>
    <n v="70.875"/>
    <n v="100"/>
    <n v="64.6875"/>
    <n v="55.875"/>
    <n v="59.006666666750007"/>
    <n v="67"/>
    <n v="83.5"/>
    <n v="40.86"/>
    <n v="44.666666667000001"/>
    <n v="52.2605"/>
    <n v="50.167000000000002"/>
    <n v="41.875"/>
    <n v="58.5"/>
    <n v="58.5"/>
  </r>
  <r>
    <x v="12"/>
    <x v="12"/>
    <n v="90.137499999999989"/>
    <n v="88.9"/>
    <n v="90.55"/>
    <n v="88.888888888888886"/>
    <s v="."/>
    <n v="66.666666666666671"/>
    <n v="100"/>
    <n v="100"/>
    <n v="100"/>
    <n v="100"/>
    <n v="100"/>
    <n v="87.571428571428569"/>
    <n v="80.275000000000006"/>
    <n v="77.8"/>
    <n v="100"/>
    <n v="93.3"/>
    <n v="50"/>
    <n v="75.714285714285708"/>
    <n v="97.222222222333343"/>
    <n v="100"/>
    <s v="."/>
    <n v="100"/>
    <n v="91.666666667000001"/>
    <n v="72.25"/>
    <n v="59.375"/>
    <n v="37.5"/>
    <n v="100"/>
    <n v="50"/>
    <n v="50"/>
    <n v="85"/>
    <n v="40"/>
    <n v="100"/>
    <n v="100"/>
    <n v="100"/>
  </r>
  <r>
    <x v="12"/>
    <x v="13"/>
    <n v="96.875"/>
    <n v="100"/>
    <n v="95.833333333333329"/>
    <n v="97.142857142857139"/>
    <s v="."/>
    <s v="."/>
    <n v="93.75"/>
    <n v="100"/>
    <n v="100"/>
    <n v="100"/>
    <n v="75"/>
    <n v="81.875"/>
    <n v="100"/>
    <n v="100"/>
    <n v="100"/>
    <n v="100"/>
    <n v="100"/>
    <n v="81.875"/>
    <n v="63.782051282249995"/>
    <n v="38.461538462"/>
    <n v="50"/>
    <n v="100"/>
    <n v="66.666666667000001"/>
    <n v="85.5"/>
    <n v="100"/>
    <n v="100"/>
    <n v="100"/>
    <n v="100"/>
    <n v="100"/>
    <n v="70.833500000000001"/>
    <n v="66.667000000000002"/>
    <n v="50"/>
    <n v="100"/>
    <n v="66.667000000000002"/>
  </r>
  <r>
    <x v="12"/>
    <x v="14"/>
    <n v="100"/>
    <n v="100"/>
    <n v="100"/>
    <s v="."/>
    <s v="."/>
    <s v="."/>
    <n v="100"/>
    <n v="100"/>
    <n v="100"/>
    <n v="100"/>
    <n v="100"/>
    <n v="87.5"/>
    <n v="100"/>
    <n v="100"/>
    <n v="100"/>
    <n v="100"/>
    <n v="100"/>
    <n v="87.5"/>
    <n v="75"/>
    <n v="100"/>
    <n v="50"/>
    <n v="100"/>
    <n v="50"/>
    <n v="50"/>
    <n v="100"/>
    <n v="100"/>
    <n v="100"/>
    <n v="100"/>
    <n v="100"/>
    <n v="0"/>
    <n v="0"/>
    <n v="0"/>
    <n v="0"/>
    <n v="0"/>
  </r>
  <r>
    <x v="12"/>
    <x v="15"/>
    <n v="70.104166666666657"/>
    <n v="84.6875"/>
    <n v="65.243055555555557"/>
    <s v="."/>
    <s v="."/>
    <s v="."/>
    <n v="66.458333333333329"/>
    <n v="81.875"/>
    <n v="41.666666666666664"/>
    <n v="51.666666666666664"/>
    <n v="90.625"/>
    <n v="75.833333333333329"/>
    <n v="73.75"/>
    <n v="87.5"/>
    <n v="87.5"/>
    <n v="50"/>
    <n v="70"/>
    <n v="74.166666666666671"/>
    <n v="79.655448717875004"/>
    <n v="67.435897435749993"/>
    <s v="."/>
    <s v="."/>
    <n v="91.875"/>
    <n v="73.5"/>
    <n v="71.25"/>
    <n v="77.5"/>
    <n v="87.5"/>
    <n v="50"/>
    <n v="70"/>
    <n v="77.508125000000007"/>
    <n v="63.141249999999999"/>
    <s v="."/>
    <s v="."/>
    <n v="91.875"/>
  </r>
  <r>
    <x v="12"/>
    <x v="16"/>
    <n v="78.75"/>
    <n v="85"/>
    <n v="76.666666666666671"/>
    <n v="80.178571428571445"/>
    <s v="."/>
    <s v="."/>
    <n v="72.5"/>
    <n v="70"/>
    <n v="50"/>
    <n v="70"/>
    <n v="100"/>
    <n v="85.5"/>
    <n v="85"/>
    <n v="100"/>
    <n v="100"/>
    <n v="50"/>
    <n v="90"/>
    <n v="82.166666666666671"/>
    <n v="86.666666666499992"/>
    <n v="73.333333332999999"/>
    <s v="."/>
    <s v="."/>
    <n v="100"/>
    <n v="81.166666666666671"/>
    <n v="80"/>
    <n v="80"/>
    <n v="100"/>
    <n v="50"/>
    <n v="90"/>
    <n v="83.333500000000001"/>
    <n v="66.667000000000002"/>
    <s v="."/>
    <s v="."/>
    <n v="100"/>
  </r>
  <r>
    <x v="12"/>
    <x v="17"/>
    <n v="91.666666666666657"/>
    <n v="100"/>
    <n v="88.888888888888872"/>
    <s v="."/>
    <s v="."/>
    <s v="."/>
    <n v="83.333333333333329"/>
    <n v="100"/>
    <n v="66.666666666666657"/>
    <n v="66.666666666666657"/>
    <n v="100"/>
    <n v="100"/>
    <n v="100"/>
    <n v="100"/>
    <n v="100"/>
    <n v="100"/>
    <n v="100"/>
    <n v="100"/>
    <n v="100"/>
    <n v="100"/>
    <s v="."/>
    <s v="."/>
    <n v="100"/>
    <n v="100"/>
    <n v="100"/>
    <n v="100"/>
    <n v="100"/>
    <n v="100"/>
    <n v="100"/>
    <n v="100"/>
    <n v="100"/>
    <s v="."/>
    <s v="."/>
    <n v="100"/>
  </r>
  <r>
    <x v="12"/>
    <x v="18"/>
    <n v="15.625"/>
    <n v="37.5"/>
    <n v="8.3333333333333339"/>
    <n v="20"/>
    <s v="."/>
    <s v="."/>
    <n v="31.25"/>
    <n v="75"/>
    <n v="0"/>
    <n v="0"/>
    <n v="50"/>
    <n v="12.5"/>
    <n v="0"/>
    <n v="0"/>
    <n v="0"/>
    <n v="0"/>
    <n v="0"/>
    <n v="12.5"/>
    <n v="37.5"/>
    <n v="0"/>
    <s v="."/>
    <s v="."/>
    <n v="75"/>
    <n v="12.5"/>
    <n v="0"/>
    <n v="0"/>
    <n v="0"/>
    <n v="0"/>
    <n v="0"/>
    <n v="37.5"/>
    <n v="0"/>
    <s v="."/>
    <s v="."/>
    <n v="75"/>
  </r>
  <r>
    <x v="12"/>
    <x v="19"/>
    <n v="93.75"/>
    <n v="100"/>
    <n v="87.5"/>
    <n v="87.5"/>
    <s v="."/>
    <s v="."/>
    <n v="87.5"/>
    <n v="100"/>
    <s v="."/>
    <s v="."/>
    <n v="75"/>
    <n v="76.5"/>
    <n v="100"/>
    <n v="100"/>
    <n v="100"/>
    <s v="."/>
    <s v="."/>
    <n v="76.5"/>
    <n v="53.076923077000004"/>
    <n v="46.153846154"/>
    <s v="."/>
    <s v="."/>
    <n v="60"/>
    <n v="74.5"/>
    <n v="100"/>
    <n v="100"/>
    <n v="100"/>
    <s v="."/>
    <s v="."/>
    <n v="49.231000000000002"/>
    <n v="38.462000000000003"/>
    <s v="."/>
    <s v="."/>
    <n v="60"/>
  </r>
  <r>
    <x v="13"/>
    <x v="0"/>
    <n v="71.612915426587293"/>
    <n v="84.034325396825395"/>
    <n v="67.472445436507925"/>
    <s v="."/>
    <s v="."/>
    <s v="."/>
    <n v="68.359424603174602"/>
    <n v="87.318650793650789"/>
    <n v="53.907490079365068"/>
    <n v="56.842261904761898"/>
    <n v="75.369295634920633"/>
    <n v="73"/>
    <n v="74.866406249999997"/>
    <n v="80.75"/>
    <n v="82.387499999999989"/>
    <n v="75.356250000000003"/>
    <n v="60.971875000000004"/>
    <n v="68.125"/>
    <n v="71.307227132884833"/>
    <n v="74.968725684701383"/>
    <n v="60.858482309824069"/>
    <n v="82.946398508888876"/>
    <n v="66.45530202812499"/>
    <n v="64.125"/>
    <n v="64.949174660966136"/>
    <n v="68.653196000680552"/>
    <n v="70.215146880486103"/>
    <n v="68.575677191270827"/>
    <n v="52.352678571427077"/>
    <n v="63.133549768518513"/>
    <n v="67.901329861111108"/>
    <n v="49.167111111111119"/>
    <n v="73.711379629629619"/>
    <n v="61.754378472222221"/>
  </r>
  <r>
    <x v="13"/>
    <x v="1"/>
    <n v="92.426488095238099"/>
    <n v="96.81269841269841"/>
    <n v="90.964417989417996"/>
    <s v="."/>
    <s v="."/>
    <s v="."/>
    <n v="91.627976190476176"/>
    <n v="96.825396825396808"/>
    <n v="74.194444444444429"/>
    <n v="99.999999999999986"/>
    <n v="95.492063492063494"/>
    <n v="92"/>
    <n v="93.224999999999994"/>
    <n v="96.8"/>
    <n v="96.3"/>
    <n v="94.1"/>
    <n v="85.7"/>
    <n v="90.125"/>
    <n v="90.717692801027766"/>
    <n v="88.677248677555554"/>
    <n v="83.848484848222213"/>
    <n v="99.494949494999986"/>
    <n v="90.850088183333327"/>
    <n v="87.75"/>
    <n v="89.344834391166657"/>
    <n v="94.777466542222214"/>
    <n v="93.924162257444436"/>
    <n v="84.074534161666662"/>
    <n v="84.603174603333329"/>
    <n v="86.066805555555547"/>
    <n v="84.197111111111099"/>
    <n v="77.096999999999994"/>
    <n v="93.047555555555547"/>
    <n v="89.925555555555547"/>
  </r>
  <r>
    <x v="13"/>
    <x v="2"/>
    <n v="91.238541666666663"/>
    <n v="97.8"/>
    <n v="89.051388888888894"/>
    <n v="95.979420731707322"/>
    <s v="."/>
    <n v="67.375"/>
    <n v="89.927083333333343"/>
    <n v="100"/>
    <n v="61.375"/>
    <n v="100"/>
    <n v="98.333333333333343"/>
    <n v="92.625"/>
    <n v="92.55"/>
    <n v="95.6"/>
    <n v="100"/>
    <n v="91.3"/>
    <n v="83.3"/>
    <n v="90.375"/>
    <n v="92.688492063500007"/>
    <n v="94.920634921000001"/>
    <n v="76.833333332999999"/>
    <n v="100"/>
    <n v="99"/>
    <n v="88.5"/>
    <n v="87.894841270000015"/>
    <n v="94.126984127"/>
    <n v="97.5"/>
    <n v="78.285714286000001"/>
    <n v="81.666666667000001"/>
    <n v="89.053249999999991"/>
    <n v="91.88"/>
    <n v="70.332999999999998"/>
    <n v="95"/>
    <n v="99"/>
  </r>
  <r>
    <x v="13"/>
    <x v="3"/>
    <n v="98.725000000000009"/>
    <n v="99.1"/>
    <n v="98.600000000000009"/>
    <n v="100"/>
    <n v="90"/>
    <n v="95"/>
    <n v="99.375"/>
    <n v="100"/>
    <n v="99.5"/>
    <n v="100"/>
    <n v="98"/>
    <n v="89.875"/>
    <n v="98.074999999999989"/>
    <n v="98.2"/>
    <n v="95"/>
    <n v="99.1"/>
    <n v="100"/>
    <n v="86.375"/>
    <n v="81.756854256749989"/>
    <n v="85.714285713999999"/>
    <n v="93.636363635999999"/>
    <n v="95.454545455000002"/>
    <n v="52.222222221999999"/>
    <n v="80"/>
    <n v="91.020176186499995"/>
    <n v="88.235294117999999"/>
    <n v="88.888888889"/>
    <n v="86.956521738999996"/>
    <n v="100"/>
    <n v="68.853250000000003"/>
    <n v="63.636000000000003"/>
    <n v="71.875"/>
    <n v="96"/>
    <n v="43.902000000000001"/>
  </r>
  <r>
    <x v="13"/>
    <x v="4"/>
    <n v="92.853571428571442"/>
    <n v="92.857142857142861"/>
    <n v="92.852380952380955"/>
    <s v="."/>
    <s v="."/>
    <s v="."/>
    <n v="92.857142857142861"/>
    <n v="85.714285714285708"/>
    <n v="100"/>
    <n v="100"/>
    <n v="85.714285714285708"/>
    <n v="91.125"/>
    <n v="92.85"/>
    <n v="100"/>
    <n v="85.7"/>
    <n v="100"/>
    <n v="85.7"/>
    <n v="91.125"/>
    <n v="89.285714285750004"/>
    <n v="71.428571429000002"/>
    <n v="100"/>
    <n v="100"/>
    <n v="85.714285713999999"/>
    <n v="89.375"/>
    <n v="92.857142856999985"/>
    <n v="100"/>
    <n v="85.714285713999999"/>
    <n v="100"/>
    <n v="85.714285713999999"/>
    <n v="85.714250000000007"/>
    <n v="71.429000000000002"/>
    <n v="100"/>
    <n v="85.713999999999999"/>
    <n v="85.713999999999999"/>
  </r>
  <r>
    <x v="13"/>
    <x v="5"/>
    <n v="70.295907738095252"/>
    <n v="74.824603174603169"/>
    <n v="68.78634259259259"/>
    <s v="."/>
    <s v="."/>
    <s v="."/>
    <n v="67.241815476190482"/>
    <n v="75.349206349206355"/>
    <n v="67.840277777777771"/>
    <n v="59.396825396825392"/>
    <n v="66.38095238095238"/>
    <n v="69.5"/>
    <n v="73.349999999999994"/>
    <n v="74.3"/>
    <n v="82.4"/>
    <n v="72"/>
    <n v="64.7"/>
    <n v="66.125"/>
    <n v="65.96742724858332"/>
    <n v="64.014880951999999"/>
    <n v="58.081128747999998"/>
    <n v="75.344246031666657"/>
    <n v="66.429453262666655"/>
    <n v="64.25"/>
    <n v="66.335978835999981"/>
    <n v="67.529761904999987"/>
    <n v="75.195105819999995"/>
    <n v="63.561507936666665"/>
    <n v="59.057539682333328"/>
    <n v="61.953749999999992"/>
    <n v="67.138333333333335"/>
    <n v="50.945999999999998"/>
    <n v="65.555333333333323"/>
    <n v="64.175333333333327"/>
  </r>
  <r>
    <x v="13"/>
    <x v="6"/>
    <n v="52.287723214285712"/>
    <n v="73.657142857142858"/>
    <n v="45.164583333333326"/>
    <n v="55.505226480836249"/>
    <s v="."/>
    <n v="23.380063563887092"/>
    <n v="45.725446428571423"/>
    <n v="85.714285714285722"/>
    <n v="22.187499999999996"/>
    <n v="42.857142857142847"/>
    <n v="32.142857142857139"/>
    <n v="55"/>
    <n v="58.849999999999994"/>
    <n v="61.6"/>
    <n v="89.1"/>
    <n v="45.4"/>
    <n v="39.299999999999997"/>
    <n v="52.25"/>
    <n v="51.398809524000001"/>
    <n v="76.190476189999998"/>
    <n v="26.428571429000002"/>
    <n v="58.928571429000002"/>
    <n v="44.047619048000001"/>
    <n v="48.625"/>
    <n v="53.035714285749997"/>
    <n v="59.047619048000001"/>
    <n v="82.738095238"/>
    <n v="34.642857143000001"/>
    <n v="35.714285713999999"/>
    <n v="44.033000000000001"/>
    <n v="73.81"/>
    <n v="18.393000000000001"/>
    <n v="44.643000000000001"/>
    <n v="39.286000000000001"/>
  </r>
  <r>
    <x v="13"/>
    <x v="7"/>
    <n v="81"/>
    <n v="72.666666666666671"/>
    <n v="83.777777777777771"/>
    <s v="."/>
    <s v="."/>
    <s v="."/>
    <n v="81"/>
    <n v="65.333333333333343"/>
    <n v="81.333333333333329"/>
    <n v="85.333333333333329"/>
    <n v="92"/>
    <n v="79.25"/>
    <n v="81"/>
    <n v="80"/>
    <n v="80"/>
    <n v="80"/>
    <n v="84"/>
    <n v="78.75"/>
    <n v="77.666666666499992"/>
    <n v="65.333333332999999"/>
    <n v="74.666666667000001"/>
    <n v="85.333333332999999"/>
    <n v="85.333333332999999"/>
    <n v="75.25"/>
    <n v="80"/>
    <n v="80"/>
    <n v="80"/>
    <n v="80"/>
    <n v="80"/>
    <n v="70.625"/>
    <n v="79.167000000000002"/>
    <n v="56.667000000000002"/>
    <n v="63.332999999999998"/>
    <n v="83.332999999999998"/>
  </r>
  <r>
    <x v="13"/>
    <x v="8"/>
    <n v="75"/>
    <n v="75"/>
    <n v="75"/>
    <s v="."/>
    <s v="."/>
    <s v="."/>
    <n v="75"/>
    <n v="75"/>
    <n v="100"/>
    <n v="50"/>
    <n v="75"/>
    <s v="."/>
    <s v="."/>
    <s v="."/>
    <s v="."/>
    <s v="."/>
    <s v="."/>
    <s v="."/>
    <s v="."/>
    <s v="."/>
    <s v="."/>
    <s v="."/>
    <s v="."/>
    <s v="."/>
    <s v="."/>
    <s v="."/>
    <s v="."/>
    <s v="."/>
    <s v="."/>
    <s v="."/>
    <s v="."/>
    <s v="."/>
    <s v="."/>
    <s v="."/>
  </r>
  <r>
    <x v="13"/>
    <x v="9"/>
    <n v="80.174999999999997"/>
    <n v="81.3"/>
    <n v="79.8"/>
    <s v="."/>
    <s v="."/>
    <s v="."/>
    <s v="."/>
    <s v="."/>
    <s v="."/>
    <s v="."/>
    <s v="."/>
    <n v="74.625"/>
    <n v="80.174999999999997"/>
    <n v="81.3"/>
    <n v="78.099999999999994"/>
    <n v="90.5"/>
    <n v="70.8"/>
    <n v="67.5"/>
    <n v="68.836805555249995"/>
    <n v="50.520833332999999"/>
    <n v="73.148148148000004"/>
    <n v="81.770833332999999"/>
    <n v="69.907407406999994"/>
    <n v="68.625"/>
    <n v="65.972222222249997"/>
    <n v="63.541666667000001"/>
    <n v="62.847222221999999"/>
    <n v="76.041666667000001"/>
    <n v="61.458333332999999"/>
    <n v="71.203249999999997"/>
    <n v="48.438000000000002"/>
    <n v="77.778000000000006"/>
    <n v="88.69"/>
    <n v="69.906999999999996"/>
  </r>
  <r>
    <x v="13"/>
    <x v="10"/>
    <n v="66.452008928571431"/>
    <n v="87.625"/>
    <n v="59.394345238095241"/>
    <s v="."/>
    <s v="."/>
    <s v="."/>
    <n v="68.804017857142853"/>
    <n v="98.35"/>
    <n v="44.428571428571431"/>
    <n v="65.75"/>
    <n v="66.6875"/>
    <n v="60.75"/>
    <n v="64.099999999999994"/>
    <n v="76.900000000000006"/>
    <n v="71.099999999999994"/>
    <n v="77"/>
    <n v="31.4"/>
    <n v="51.5"/>
    <n v="57.531556372562491"/>
    <n v="70.397058823750001"/>
    <n v="40.645833333249996"/>
    <n v="74"/>
    <n v="45.083333333249996"/>
    <n v="44.75"/>
    <n v="45.574218750041666"/>
    <n v="52.3055555555"/>
    <n v="57.9913194445"/>
    <n v="68.333333333500008"/>
    <n v="3.6666666666666665"/>
    <n v="43.939833333333333"/>
    <n v="54.852999999999994"/>
    <n v="19.458333333333332"/>
    <n v="62.53125"/>
    <n v="38.91675"/>
  </r>
  <r>
    <x v="13"/>
    <x v="11"/>
    <n v="59.422718253968249"/>
    <n v="78.2"/>
    <n v="53.163624338624338"/>
    <n v="65.84615384615384"/>
    <s v="."/>
    <n v="18.142857142857142"/>
    <n v="61.545436507936508"/>
    <n v="93.4"/>
    <n v="34.142857142857146"/>
    <n v="51.888888888888886"/>
    <n v="66.75"/>
    <n v="57.875"/>
    <n v="57.3"/>
    <n v="63"/>
    <n v="54.9"/>
    <n v="67"/>
    <n v="44.3"/>
    <n v="48.375"/>
    <n v="58.349264706"/>
    <n v="78.647058823999998"/>
    <n v="16.75"/>
    <n v="71"/>
    <n v="67"/>
    <n v="43.5"/>
    <n v="38.324652777750003"/>
    <n v="48.111111111"/>
    <n v="54.1875"/>
    <n v="40"/>
    <n v="11"/>
    <n v="48.688749999999999"/>
    <n v="80.587999999999994"/>
    <n v="8.375"/>
    <n v="50.125"/>
    <n v="55.667000000000002"/>
  </r>
  <r>
    <x v="13"/>
    <x v="12"/>
    <n v="83.210204081632668"/>
    <n v="88.9"/>
    <n v="80.934285714285721"/>
    <n v="90.909090909090907"/>
    <s v="."/>
    <n v="24.907407407407408"/>
    <n v="85.892857142857139"/>
    <n v="100"/>
    <n v="43.571428571428569"/>
    <n v="100"/>
    <n v="100"/>
    <n v="69.285714285714292"/>
    <n v="79.63333333333334"/>
    <n v="77.8"/>
    <n v="100"/>
    <n v="61.1"/>
    <s v="."/>
    <n v="60.571428571428569"/>
    <n v="61.666666666499999"/>
    <n v="100"/>
    <n v="33.333333332999999"/>
    <n v="100"/>
    <n v="13.333333333000001"/>
    <n v="59.666666666666664"/>
    <n v="59.259259259333334"/>
    <n v="11.111111111"/>
    <n v="100"/>
    <n v="66.666666667000001"/>
    <s v="."/>
    <n v="60"/>
    <n v="80"/>
    <s v="."/>
    <n v="100"/>
    <n v="0"/>
  </r>
  <r>
    <x v="13"/>
    <x v="13"/>
    <n v="42.163888888888891"/>
    <n v="83.35"/>
    <n v="28.435185185185187"/>
    <n v="48.717948717948715"/>
    <s v="."/>
    <n v="2.5974025974025978"/>
    <n v="27.777777777777779"/>
    <n v="100"/>
    <n v="0"/>
    <n v="11.111111111111111"/>
    <n v="0"/>
    <n v="39.75"/>
    <n v="56.55"/>
    <n v="66.7"/>
    <n v="79.5"/>
    <n v="80"/>
    <n v="0"/>
    <n v="35.75"/>
    <n v="22.610294117750001"/>
    <n v="52.941176470999999"/>
    <n v="12.5"/>
    <n v="25"/>
    <n v="0"/>
    <n v="31.75"/>
    <n v="48.611111111249997"/>
    <n v="50"/>
    <n v="77.777777778000001"/>
    <n v="66.666666667000001"/>
    <n v="0"/>
    <n v="14.706"/>
    <n v="58.823999999999998"/>
    <n v="0"/>
    <n v="0"/>
    <n v="0"/>
  </r>
  <r>
    <x v="13"/>
    <x v="14"/>
    <n v="87.5"/>
    <n v="100"/>
    <n v="83.333333333333329"/>
    <s v="."/>
    <s v="."/>
    <s v="."/>
    <n v="100"/>
    <n v="100"/>
    <n v="100"/>
    <n v="100"/>
    <n v="100"/>
    <n v="81.25"/>
    <n v="75"/>
    <n v="100"/>
    <n v="50"/>
    <n v="100"/>
    <n v="50"/>
    <n v="68.75"/>
    <n v="87.5"/>
    <n v="50"/>
    <n v="100"/>
    <n v="100"/>
    <n v="100"/>
    <n v="56.25"/>
    <n v="50"/>
    <n v="100"/>
    <n v="0"/>
    <n v="100"/>
    <n v="0"/>
    <n v="62.5"/>
    <n v="0"/>
    <n v="50"/>
    <n v="100"/>
    <n v="100"/>
  </r>
  <r>
    <x v="13"/>
    <x v="15"/>
    <n v="57.277256944444439"/>
    <n v="76.875"/>
    <n v="50.744675925925918"/>
    <s v="."/>
    <s v="."/>
    <s v="."/>
    <n v="45.763888888888886"/>
    <n v="78.75"/>
    <n v="29.166666666666664"/>
    <n v="2.2222222222222223"/>
    <n v="72.916666666666657"/>
    <n v="69.166666666666671"/>
    <n v="68.790624999999991"/>
    <n v="75"/>
    <n v="79.75"/>
    <n v="58.325000000000003"/>
    <n v="62.087499999999999"/>
    <n v="62.333333333333336"/>
    <n v="70.122023809375008"/>
    <n v="76.785714285500006"/>
    <s v="."/>
    <s v="."/>
    <n v="63.458333333249996"/>
    <n v="58.833333333333336"/>
    <n v="58.541666666656248"/>
    <n v="60"/>
    <n v="53.75"/>
    <n v="58.333333333249996"/>
    <n v="62.083333333375002"/>
    <n v="59.708375000000004"/>
    <n v="65.416875000000005"/>
    <s v="."/>
    <s v="."/>
    <n v="53.999875000000003"/>
  </r>
  <r>
    <x v="13"/>
    <x v="16"/>
    <n v="64.555555555555557"/>
    <n v="85"/>
    <n v="57.74074074074074"/>
    <n v="52.857142857142861"/>
    <s v="."/>
    <n v="69"/>
    <n v="40.486111111111114"/>
    <n v="70"/>
    <n v="25"/>
    <n v="4.4444444444444446"/>
    <n v="62.5"/>
    <n v="86.833333333333329"/>
    <n v="88.625"/>
    <n v="100"/>
    <n v="84.5"/>
    <n v="100"/>
    <n v="70"/>
    <n v="77.333333333333329"/>
    <n v="82.952380951999999"/>
    <n v="78.571428570999998"/>
    <s v="."/>
    <s v="."/>
    <n v="87.333333332999999"/>
    <n v="73.5"/>
    <n v="74.375"/>
    <n v="70"/>
    <n v="57.5"/>
    <n v="100"/>
    <n v="70"/>
    <n v="71.5"/>
    <n v="76.667000000000002"/>
    <s v="."/>
    <s v="."/>
    <n v="66.332999999999998"/>
  </r>
  <r>
    <x v="13"/>
    <x v="17"/>
    <n v="66.666666666666671"/>
    <n v="100"/>
    <n v="55.55555555555555"/>
    <s v="."/>
    <s v="."/>
    <s v="."/>
    <n v="58.333333333333329"/>
    <n v="100"/>
    <n v="66.666666666666657"/>
    <n v="0"/>
    <n v="66.666666666666657"/>
    <n v="77.833333333333329"/>
    <n v="75"/>
    <n v="100"/>
    <n v="100"/>
    <n v="33.299999999999997"/>
    <n v="66.7"/>
    <n v="77.833333333333329"/>
    <n v="83.333333333500008"/>
    <n v="100"/>
    <s v="."/>
    <s v="."/>
    <n v="66.666666667000001"/>
    <n v="77.833333333333329"/>
    <n v="75"/>
    <n v="100"/>
    <n v="100"/>
    <n v="33.333333332999999"/>
    <n v="66.666666667000001"/>
    <n v="83.333500000000001"/>
    <n v="100"/>
    <s v="."/>
    <s v="."/>
    <n v="66.667000000000002"/>
  </r>
  <r>
    <x v="13"/>
    <x v="18"/>
    <n v="15.471428571428572"/>
    <n v="37.5"/>
    <n v="6.6599999999999993"/>
    <n v="30.76923076923077"/>
    <s v="."/>
    <n v="0"/>
    <n v="25"/>
    <n v="75"/>
    <n v="0"/>
    <n v="0"/>
    <s v="."/>
    <n v="13.166666666666666"/>
    <n v="8.3249999999999993"/>
    <n v="0"/>
    <n v="0"/>
    <n v="0"/>
    <n v="33.299999999999997"/>
    <n v="13.166666666666666"/>
    <n v="23.076923077"/>
    <n v="46.153846154"/>
    <s v="."/>
    <s v="."/>
    <n v="0"/>
    <n v="5.5"/>
    <n v="8.3333333332499997"/>
    <n v="0"/>
    <n v="0"/>
    <n v="0"/>
    <n v="33.333333332999999"/>
    <n v="0"/>
    <n v="0"/>
    <s v="."/>
    <s v="."/>
    <n v="0"/>
  </r>
  <r>
    <x v="13"/>
    <x v="19"/>
    <n v="65"/>
    <n v="75"/>
    <n v="62.5"/>
    <n v="66.666666666666671"/>
    <s v="."/>
    <s v="."/>
    <n v="58.333333333333336"/>
    <n v="75"/>
    <n v="0"/>
    <s v="."/>
    <n v="100"/>
    <n v="57.25"/>
    <n v="75"/>
    <s v="."/>
    <n v="100"/>
    <s v="."/>
    <n v="50"/>
    <n v="32.25"/>
    <n v="39.423076922999996"/>
    <n v="53.846153846"/>
    <s v="."/>
    <s v="."/>
    <n v="25"/>
    <n v="25"/>
    <n v="25"/>
    <s v="."/>
    <n v="0"/>
    <s v="."/>
    <n v="50"/>
    <n v="25"/>
    <n v="16.667000000000002"/>
    <s v="."/>
    <s v="."/>
    <n v="33.332999999999998"/>
  </r>
  <r>
    <x v="14"/>
    <x v="0"/>
    <n v="60.598864293981485"/>
    <n v="71.761607142857144"/>
    <n v="56.877950011022925"/>
    <s v="."/>
    <s v="."/>
    <s v="."/>
    <n v="65.011791087962962"/>
    <n v="77.660714285714278"/>
    <n v="55.231026785714285"/>
    <n v="62.196097883597872"/>
    <n v="64.959325396825392"/>
    <n v="52.5"/>
    <n v="56.185937500000009"/>
    <n v="65.862500000000011"/>
    <n v="66.143749999999997"/>
    <n v="49.424999999999997"/>
    <n v="43.3125"/>
    <n v="46.125"/>
    <n v="49.225057342132288"/>
    <n v="45.328015606001387"/>
    <n v="54.258818342324069"/>
    <n v="42.187432166592593"/>
    <n v="55.125963253611104"/>
    <n v="41.625"/>
    <n v="43.35058447623959"/>
    <n v="52.788249559229172"/>
    <n v="58.211805555541673"/>
    <n v="33.49603279034028"/>
    <n v="28.906249999847219"/>
    <n v="39.913652199074065"/>
    <n v="37.295812499999997"/>
    <n v="41.796925925925926"/>
    <n v="34.046231481481477"/>
    <n v="46.515638888888887"/>
  </r>
  <r>
    <x v="14"/>
    <x v="1"/>
    <n v="83.546362433862427"/>
    <n v="91.675396825396831"/>
    <n v="80.836684303350978"/>
    <s v="."/>
    <s v="."/>
    <s v="."/>
    <n v="85.11772486772486"/>
    <n v="93.650793650793645"/>
    <n v="89.047619047619037"/>
    <n v="79.788359788359784"/>
    <n v="77.984126984126988"/>
    <n v="74.25"/>
    <n v="81.974999999999994"/>
    <n v="89.7"/>
    <n v="96.8"/>
    <n v="73.8"/>
    <n v="67.599999999999994"/>
    <n v="66.75"/>
    <n v="66.145785798833316"/>
    <n v="67.745443856888883"/>
    <n v="69.761904762222215"/>
    <n v="60.124135124444436"/>
    <n v="66.951659451777772"/>
    <n v="64.375"/>
    <n v="67.122110832833329"/>
    <n v="75.502645502999997"/>
    <n v="77.936507936666658"/>
    <n v="59.176274018777775"/>
    <n v="55.873015872888885"/>
    <n v="61.548111111111105"/>
    <n v="61.351666666666659"/>
    <n v="57.143111111111111"/>
    <n v="58.9281111111111"/>
    <n v="68.769555555555542"/>
  </r>
  <r>
    <x v="14"/>
    <x v="2"/>
    <n v="83.851388888888877"/>
    <n v="97.8"/>
    <n v="79.201851851851856"/>
    <n v="84.149616368286445"/>
    <s v="."/>
    <s v="."/>
    <n v="85.402777777777786"/>
    <n v="100"/>
    <n v="90"/>
    <n v="74.444444444444443"/>
    <n v="77.166666666666671"/>
    <n v="72.875"/>
    <n v="82.3"/>
    <n v="95.6"/>
    <n v="100"/>
    <n v="70.3"/>
    <n v="63.3"/>
    <n v="63.75"/>
    <n v="63.533653846500002"/>
    <n v="69.166666667000001"/>
    <n v="69.166666667000001"/>
    <n v="52.884615384999996"/>
    <n v="62.916666667000001"/>
    <n v="61.625"/>
    <n v="64.023809524000001"/>
    <n v="86.666666667000001"/>
    <n v="71.666666667000001"/>
    <n v="54.428571429000002"/>
    <n v="43.333333332999999"/>
    <n v="59.357500000000002"/>
    <n v="62.045000000000002"/>
    <n v="54.167000000000002"/>
    <n v="52.884999999999998"/>
    <n v="68.332999999999998"/>
  </r>
  <r>
    <x v="14"/>
    <x v="3"/>
    <n v="95.212500000000006"/>
    <n v="95.45"/>
    <n v="95.13333333333334"/>
    <n v="96.25"/>
    <n v="86.666666666666671"/>
    <n v="90"/>
    <n v="96.5"/>
    <n v="100"/>
    <n v="90"/>
    <n v="100"/>
    <n v="96"/>
    <n v="72"/>
    <n v="93.924999999999997"/>
    <n v="90.9"/>
    <n v="100"/>
    <n v="99.1"/>
    <n v="85.7"/>
    <n v="60"/>
    <n v="49.824434824500003"/>
    <n v="51.851851852000003"/>
    <n v="70"/>
    <n v="23.809523810000002"/>
    <n v="53.636363635999999"/>
    <n v="55.375"/>
    <n v="69.956140351000002"/>
    <n v="16.666666667000001"/>
    <n v="100"/>
    <n v="63.157894736999999"/>
    <n v="100"/>
    <n v="40.645000000000003"/>
    <n v="37.036999999999999"/>
    <n v="75"/>
    <n v="13.042999999999999"/>
    <n v="37.5"/>
  </r>
  <r>
    <x v="14"/>
    <x v="4"/>
    <n v="76.773214285714289"/>
    <n v="71.414285714285711"/>
    <n v="78.559523809523796"/>
    <s v="."/>
    <s v="."/>
    <s v="."/>
    <n v="78.571428571428569"/>
    <n v="71.428571428571431"/>
    <n v="85.714285714285708"/>
    <n v="85.714285714285708"/>
    <n v="71.428571428571431"/>
    <n v="78.375"/>
    <n v="74.975000000000009"/>
    <n v="71.400000000000006"/>
    <n v="85.7"/>
    <n v="71.400000000000006"/>
    <n v="71.400000000000006"/>
    <n v="78.375"/>
    <n v="82.142857143000001"/>
    <n v="71.428571429000002"/>
    <n v="71.428571429000002"/>
    <n v="100"/>
    <n v="85.714285713999999"/>
    <n v="76.625"/>
    <n v="75.000000000249997"/>
    <n v="71.428571429000002"/>
    <n v="85.714285713999999"/>
    <n v="71.428571429000002"/>
    <n v="71.428571429000002"/>
    <n v="78.5715"/>
    <n v="71.429000000000002"/>
    <n v="57.143000000000001"/>
    <n v="100"/>
    <n v="85.713999999999999"/>
  </r>
  <r>
    <x v="14"/>
    <x v="5"/>
    <n v="63.250992063492063"/>
    <n v="65.767460317460319"/>
    <n v="62.412169312169304"/>
    <s v="."/>
    <s v="."/>
    <s v="."/>
    <n v="61.501984126984127"/>
    <n v="59.134920634920633"/>
    <n v="64.69047619047619"/>
    <n v="67.412698412698404"/>
    <n v="54.769841269841265"/>
    <n v="58.125"/>
    <n v="65"/>
    <n v="72.400000000000006"/>
    <n v="70.3"/>
    <n v="70.400000000000006"/>
    <n v="46.9"/>
    <n v="50.375"/>
    <n v="51.490475188416667"/>
    <n v="51.967412217666663"/>
    <n v="43.347883597999996"/>
    <n v="49.75066137533333"/>
    <n v="60.895943562666659"/>
    <n v="46.375"/>
    <n v="49.186397706999998"/>
    <n v="55.773368606666665"/>
    <n v="59.077380951999999"/>
    <n v="48.809523809333328"/>
    <n v="33.085317459999999"/>
    <n v="43.39608333333333"/>
    <n v="38.562333333333328"/>
    <n v="36.29966666666666"/>
    <n v="42.179333333333325"/>
    <n v="56.542999999999999"/>
  </r>
  <r>
    <x v="14"/>
    <x v="6"/>
    <n v="60.548809523809517"/>
    <n v="67.185714285714283"/>
    <n v="58.336507936507928"/>
    <n v="58.747412008281572"/>
    <s v="."/>
    <n v="28.571428571428569"/>
    <n v="59.672619047619044"/>
    <n v="66.071428571428569"/>
    <n v="57.738095238095234"/>
    <n v="61.904761904761891"/>
    <n v="52.976190476190474"/>
    <n v="50.375"/>
    <n v="61.424999999999997"/>
    <n v="68.3"/>
    <n v="85.7"/>
    <n v="66.7"/>
    <n v="25"/>
    <n v="39.625"/>
    <n v="39.0489718615"/>
    <n v="42.207792208000001"/>
    <n v="55.654761905000001"/>
    <n v="28.571428570999998"/>
    <n v="29.761904762"/>
    <n v="35"/>
    <n v="39.927248677000001"/>
    <n v="38.042328042000001"/>
    <n v="76.190476189999998"/>
    <n v="34.761904762"/>
    <n v="10.714285714000001"/>
    <n v="30.228499999999997"/>
    <n v="33.116999999999997"/>
    <n v="32.44"/>
    <n v="22.024000000000001"/>
    <n v="33.332999999999998"/>
  </r>
  <r>
    <x v="14"/>
    <x v="7"/>
    <n v="62.991666666666667"/>
    <n v="65.316666666666663"/>
    <n v="62.216666666666669"/>
    <s v="."/>
    <s v="."/>
    <s v="."/>
    <n v="62.333333333333336"/>
    <n v="61.333333333333336"/>
    <n v="61.333333333333336"/>
    <n v="65.333333333333343"/>
    <n v="61.333333333333336"/>
    <n v="56.75"/>
    <n v="63.650000000000006"/>
    <n v="69.3"/>
    <n v="57.3"/>
    <n v="70.7"/>
    <n v="57.3"/>
    <n v="47.875"/>
    <n v="50"/>
    <n v="54.666666667000001"/>
    <n v="14.666666666999999"/>
    <n v="45.333333332999999"/>
    <n v="85.333333332999999"/>
    <n v="40.375"/>
    <n v="45.999999999750003"/>
    <n v="64"/>
    <n v="33.333333332999999"/>
    <n v="53.333333332999999"/>
    <n v="33.333333332999999"/>
    <n v="35"/>
    <n v="26.667000000000002"/>
    <n v="6.6669999999999998"/>
    <n v="33.332999999999998"/>
    <n v="73.332999999999998"/>
  </r>
  <r>
    <x v="14"/>
    <x v="8"/>
    <n v="62.5"/>
    <n v="50"/>
    <n v="66.666666666666671"/>
    <s v="."/>
    <s v="."/>
    <s v="."/>
    <n v="62.5"/>
    <n v="50"/>
    <n v="75"/>
    <n v="75"/>
    <n v="50"/>
    <s v="."/>
    <s v="."/>
    <s v="."/>
    <s v="."/>
    <s v="."/>
    <s v="."/>
    <s v="."/>
    <s v="."/>
    <s v="."/>
    <s v="."/>
    <s v="."/>
    <s v="."/>
    <s v="."/>
    <s v="."/>
    <s v="."/>
    <s v="."/>
    <s v="."/>
    <s v="."/>
    <s v="."/>
    <s v="."/>
    <s v="."/>
    <s v="."/>
    <s v="."/>
  </r>
  <r>
    <x v="14"/>
    <x v="9"/>
    <n v="69.875"/>
    <n v="79.5"/>
    <n v="66.666666666666671"/>
    <s v="."/>
    <s v="."/>
    <s v="."/>
    <s v="."/>
    <s v="."/>
    <s v="."/>
    <s v="."/>
    <s v="."/>
    <n v="67.75"/>
    <n v="69.875"/>
    <n v="79.5"/>
    <n v="67.7"/>
    <n v="74"/>
    <n v="58.3"/>
    <n v="63.5"/>
    <n v="65.422453703749994"/>
    <n v="59.027777778000001"/>
    <n v="59.722222221999999"/>
    <n v="75.347222221999999"/>
    <n v="67.592592593000006"/>
    <n v="63.25"/>
    <n v="61.631944444249996"/>
    <n v="65.277777778000001"/>
    <n v="67.708333332999999"/>
    <n v="58.333333332999999"/>
    <n v="55.208333332999999"/>
    <n v="64.95975"/>
    <n v="55.902999999999999"/>
    <n v="69.792000000000002"/>
    <n v="71.180999999999997"/>
    <n v="62.963000000000001"/>
  </r>
  <r>
    <x v="14"/>
    <x v="10"/>
    <n v="52.109561011904766"/>
    <n v="71.478571428571428"/>
    <n v="45.653224206349215"/>
    <s v="."/>
    <s v="."/>
    <s v="."/>
    <n v="63.219122023809526"/>
    <n v="92.857142857142861"/>
    <n v="46.352678571428569"/>
    <n v="61.583333333333329"/>
    <n v="52.083333333333336"/>
    <n v="34.25"/>
    <n v="41"/>
    <n v="50.1"/>
    <n v="58.3"/>
    <n v="28.5"/>
    <n v="27.1"/>
    <n v="26.375"/>
    <n v="27.247023809562499"/>
    <n v="13.5089285715"/>
    <n v="49.666666666750004"/>
    <n v="16.6875"/>
    <n v="29.125"/>
    <n v="18.625"/>
    <n v="25.114662698499998"/>
    <n v="28.626984127250001"/>
    <n v="54.166666666750004"/>
    <n v="17.664999999999999"/>
    <n v="0"/>
    <n v="11.8745625"/>
    <n v="11.769"/>
    <n v="31.948"/>
    <n v="1.03125"/>
    <n v="2.75"/>
  </r>
  <r>
    <x v="14"/>
    <x v="11"/>
    <n v="48.241021825396821"/>
    <n v="70.757142857142853"/>
    <n v="40.735648148148151"/>
    <n v="48.244444444444447"/>
    <s v="."/>
    <n v="3"/>
    <n v="55.307043650793652"/>
    <n v="85.714285714285708"/>
    <n v="58.625"/>
    <n v="51.888888888888886"/>
    <n v="25"/>
    <n v="32"/>
    <n v="41.175000000000004"/>
    <n v="55.8"/>
    <n v="66.7"/>
    <n v="33.9"/>
    <n v="8.3000000000000007"/>
    <n v="25.875"/>
    <n v="22.60416666675"/>
    <n v="21"/>
    <n v="36.166666667000001"/>
    <n v="16.75"/>
    <n v="16.5"/>
    <n v="21"/>
    <n v="28.831666666749999"/>
    <n v="44.666666667000001"/>
    <n v="50"/>
    <n v="20.66"/>
    <n v="0"/>
    <n v="13.146000000000001"/>
    <n v="22.167000000000002"/>
    <n v="15.292"/>
    <n v="4.125"/>
    <n v="11"/>
  </r>
  <r>
    <x v="14"/>
    <x v="12"/>
    <n v="54.703769841269846"/>
    <n v="94.45"/>
    <n v="41.455026455026456"/>
    <n v="53.488372093023258"/>
    <s v="."/>
    <n v="0"/>
    <n v="52.182539682539684"/>
    <n v="100"/>
    <n v="14.285714285714286"/>
    <n v="44.444444444444443"/>
    <n v="50"/>
    <n v="34.125"/>
    <n v="57.225000000000001"/>
    <n v="88.9"/>
    <n v="100"/>
    <n v="40"/>
    <n v="0"/>
    <n v="24"/>
    <n v="10.9375"/>
    <n v="18.75"/>
    <n v="25"/>
    <n v="0"/>
    <n v="0"/>
    <n v="20.375"/>
    <n v="36.805555555750004"/>
    <n v="55.555555556000002"/>
    <n v="66.666666667000001"/>
    <n v="25"/>
    <n v="0"/>
    <n v="3.8462499999999999"/>
    <n v="15.385"/>
    <n v="0"/>
    <n v="0"/>
    <n v="0"/>
  </r>
  <r>
    <x v="14"/>
    <x v="13"/>
    <n v="42.980952380952381"/>
    <n v="70.657142857142858"/>
    <n v="33.75555555555556"/>
    <n v="42.5"/>
    <s v="."/>
    <n v="0"/>
    <n v="45.386904761904766"/>
    <n v="85.714285714285708"/>
    <n v="12.5"/>
    <n v="50"/>
    <n v="33.333333333333336"/>
    <n v="33.125"/>
    <n v="40.575000000000003"/>
    <n v="55.6"/>
    <n v="66.7"/>
    <n v="40"/>
    <n v="0"/>
    <n v="30.125"/>
    <n v="25.4464285715"/>
    <n v="14.285714285999999"/>
    <n v="37.5"/>
    <n v="0"/>
    <n v="50"/>
    <n v="20.25"/>
    <n v="34.8214285715"/>
    <n v="14.285714285999999"/>
    <n v="100"/>
    <n v="25"/>
    <n v="0"/>
    <n v="5.5060000000000002"/>
    <n v="9.5239999999999991"/>
    <n v="12.5"/>
    <n v="0"/>
    <n v="0"/>
  </r>
  <r>
    <x v="14"/>
    <x v="14"/>
    <n v="62.5"/>
    <n v="50"/>
    <n v="66.666666666666671"/>
    <s v="."/>
    <s v="."/>
    <s v="."/>
    <n v="100"/>
    <n v="100"/>
    <n v="100"/>
    <n v="100"/>
    <n v="100"/>
    <n v="37.5"/>
    <n v="25"/>
    <n v="0"/>
    <n v="0"/>
    <n v="0"/>
    <n v="100"/>
    <n v="25"/>
    <n v="50"/>
    <n v="0"/>
    <n v="100"/>
    <n v="50"/>
    <n v="50"/>
    <n v="12.5"/>
    <n v="0"/>
    <n v="0"/>
    <n v="0"/>
    <n v="0"/>
    <n v="0"/>
    <n v="25"/>
    <n v="0"/>
    <n v="100"/>
    <n v="0"/>
    <n v="0"/>
  </r>
  <r>
    <x v="14"/>
    <x v="15"/>
    <n v="43.488541666666663"/>
    <n v="58.125"/>
    <n v="38.609722222222224"/>
    <s v="."/>
    <s v="."/>
    <s v="."/>
    <n v="50.208333333333329"/>
    <n v="65"/>
    <n v="20.833333333333332"/>
    <n v="40"/>
    <n v="75"/>
    <n v="43.166666666666664"/>
    <n v="36.768749999999997"/>
    <n v="51.25"/>
    <n v="39.174999999999997"/>
    <n v="25"/>
    <n v="31.65"/>
    <n v="40"/>
    <n v="55.810763888975004"/>
    <n v="48.09027777795"/>
    <s v="."/>
    <s v="."/>
    <n v="63.53125"/>
    <n v="37.333333333333336"/>
    <n v="31.979166666624998"/>
    <n v="51.25"/>
    <n v="41.666666666750004"/>
    <n v="8.3333333332499997"/>
    <n v="26.666666666499999"/>
    <n v="47.750124999999997"/>
    <n v="37.500250000000001"/>
    <s v="."/>
    <s v="."/>
    <n v="58"/>
  </r>
  <r>
    <x v="14"/>
    <x v="16"/>
    <n v="42.912500000000001"/>
    <n v="47.5"/>
    <n v="41.383333333333333"/>
    <n v="50.716845878136205"/>
    <s v="."/>
    <s v="."/>
    <n v="48.75"/>
    <n v="55"/>
    <n v="25"/>
    <n v="40"/>
    <n v="75"/>
    <n v="44.5"/>
    <n v="37.075000000000003"/>
    <n v="40"/>
    <n v="45"/>
    <n v="0"/>
    <n v="63.3"/>
    <n v="43.666666666666664"/>
    <n v="59.364583333500001"/>
    <n v="41.666666667000001"/>
    <s v="."/>
    <s v="."/>
    <n v="77.0625"/>
    <n v="41.833333333333336"/>
    <n v="35.833333333249996"/>
    <n v="40"/>
    <n v="50"/>
    <n v="0"/>
    <n v="53.333333332999999"/>
    <n v="53.833500000000001"/>
    <n v="41.667000000000002"/>
    <s v="."/>
    <s v="."/>
    <n v="66"/>
  </r>
  <r>
    <x v="14"/>
    <x v="17"/>
    <n v="62.504166666666663"/>
    <n v="100"/>
    <n v="50.005555555555553"/>
    <s v="."/>
    <s v="."/>
    <s v="."/>
    <n v="58.333333333333329"/>
    <n v="100"/>
    <n v="33.333333333333329"/>
    <n v="0"/>
    <n v="100"/>
    <n v="77.833333333333329"/>
    <n v="66.674999999999997"/>
    <n v="100"/>
    <n v="66.7"/>
    <n v="100"/>
    <n v="0"/>
    <n v="66.666666666666671"/>
    <n v="100"/>
    <n v="100"/>
    <s v="."/>
    <s v="."/>
    <n v="100"/>
    <n v="61.166666666666664"/>
    <n v="50"/>
    <n v="100"/>
    <n v="66.666666667000001"/>
    <n v="33.333333332999999"/>
    <n v="0"/>
    <n v="83.333500000000001"/>
    <n v="66.667000000000002"/>
    <s v="."/>
    <s v="."/>
    <n v="100"/>
  </r>
  <r>
    <x v="14"/>
    <x v="18"/>
    <n v="30.833333333333336"/>
    <n v="50"/>
    <n v="24.444444444444446"/>
    <n v="43.478260869565219"/>
    <n v="0"/>
    <s v="."/>
    <n v="49.166666666666671"/>
    <n v="50"/>
    <n v="0"/>
    <n v="80"/>
    <n v="66.666666666666671"/>
    <n v="10.5"/>
    <n v="12.5"/>
    <n v="50"/>
    <n v="0"/>
    <n v="0"/>
    <n v="0"/>
    <n v="10.5"/>
    <n v="6.25"/>
    <n v="12.5"/>
    <s v="."/>
    <s v="."/>
    <n v="0"/>
    <n v="8.3333333333333339"/>
    <n v="12.5"/>
    <n v="50"/>
    <n v="0"/>
    <n v="0"/>
    <n v="0"/>
    <n v="0"/>
    <n v="0"/>
    <s v="."/>
    <s v="."/>
    <n v="0"/>
  </r>
  <r>
    <x v="14"/>
    <x v="19"/>
    <n v="23.333333333333336"/>
    <n v="25"/>
    <n v="22.666666666666668"/>
    <n v="50"/>
    <s v="."/>
    <s v="."/>
    <n v="40.833333333333336"/>
    <n v="50"/>
    <n v="0"/>
    <n v="80"/>
    <n v="33.333333333333336"/>
    <n v="1.2"/>
    <n v="0"/>
    <n v="0"/>
    <n v="0"/>
    <s v="."/>
    <n v="0"/>
    <n v="1.5"/>
    <n v="2.7777777777999999"/>
    <n v="5.5555555555999998"/>
    <s v="."/>
    <s v="."/>
    <n v="0"/>
    <n v="0"/>
    <n v="0"/>
    <n v="0"/>
    <n v="0"/>
    <s v="."/>
    <s v="."/>
    <n v="0"/>
    <n v="0"/>
    <s v="."/>
    <s v="."/>
    <n v="0"/>
  </r>
  <r>
    <x v="15"/>
    <x v="0"/>
    <n v="63.32751851898167"/>
    <n v="77.480158730158735"/>
    <n v="58.609971781922646"/>
    <s v="."/>
    <s v="."/>
    <s v="."/>
    <n v="67.042537037963342"/>
    <n v="76.460317460317455"/>
    <n v="54.071885235575714"/>
    <n v="65.644145852785542"/>
    <n v="71.993799603174608"/>
    <n v="62.5"/>
    <n v="59.612499999999997"/>
    <n v="78.5"/>
    <n v="63.524999999999991"/>
    <n v="47.924999999999997"/>
    <n v="48.5"/>
    <n v="55.5"/>
    <n v="65.004473927328704"/>
    <n v="68.461010720593748"/>
    <n v="68.907848324518511"/>
    <n v="62.148314161435188"/>
    <n v="60.50072250276736"/>
    <n v="43.625"/>
    <n v="45.923630667939236"/>
    <n v="63.811177248694442"/>
    <n v="51.89566798945139"/>
    <n v="34.785296481166668"/>
    <n v="33.202380952444443"/>
    <n v="41.286510127314813"/>
    <n v="48.181215277777781"/>
    <n v="33.571648148148149"/>
    <n v="48.171861111111106"/>
    <n v="35.221315972222222"/>
  </r>
  <r>
    <x v="15"/>
    <x v="1"/>
    <n v="88.688510867309873"/>
    <n v="94.67103174603173"/>
    <n v="86.694337241069263"/>
    <s v="."/>
    <s v="."/>
    <s v="."/>
    <n v="92.802021734619757"/>
    <n v="94.74206349206348"/>
    <n v="84.797178130511469"/>
    <n v="96.557734204793007"/>
    <n v="95.1111111111111"/>
    <n v="83.25"/>
    <n v="84.574999999999989"/>
    <n v="94.6"/>
    <n v="69.3"/>
    <n v="90.8"/>
    <n v="83.6"/>
    <n v="75.75"/>
    <n v="81.789071171222218"/>
    <n v="79.472164711000005"/>
    <n v="81.825396825555544"/>
    <n v="77.806053595555554"/>
    <n v="88.052669552777772"/>
    <n v="68.75"/>
    <n v="69.730457415944443"/>
    <n v="82.539682539777772"/>
    <n v="64.735449735222218"/>
    <n v="81.170506912333323"/>
    <n v="50.476190476444444"/>
    <n v="67.816277777777771"/>
    <n v="67.819111111111113"/>
    <n v="61.032111111111107"/>
    <n v="65.313333333333333"/>
    <n v="77.100555555555559"/>
  </r>
  <r>
    <x v="15"/>
    <x v="2"/>
    <n v="91.193650793650789"/>
    <n v="100"/>
    <n v="88.258201058201053"/>
    <n v="95.670628183361629"/>
    <s v="."/>
    <n v="81.142857142857153"/>
    <n v="96.587301587301582"/>
    <n v="100"/>
    <n v="88.571428571428569"/>
    <n v="97.777777777777771"/>
    <n v="100"/>
    <n v="86.75"/>
    <n v="85.8"/>
    <n v="100"/>
    <n v="67.2"/>
    <n v="92.7"/>
    <n v="83.3"/>
    <n v="81.625"/>
    <n v="87.760242474999998"/>
    <n v="92.52173913"/>
    <n v="81.666666667000001"/>
    <n v="82.435897436000005"/>
    <n v="94.416666667000001"/>
    <n v="75.25"/>
    <n v="75.521825396750003"/>
    <n v="100"/>
    <n v="66.944444443999998"/>
    <n v="78.476190475999999"/>
    <n v="56.666666667000001"/>
    <n v="75.112250000000003"/>
    <n v="78.295000000000002"/>
    <n v="65.555999999999997"/>
    <n v="77.472999999999999"/>
    <n v="79.125"/>
  </r>
  <r>
    <x v="15"/>
    <x v="3"/>
    <n v="72.486478758169937"/>
    <n v="80.625"/>
    <n v="69.773638344226569"/>
    <n v="73.913043478260875"/>
    <n v="88.888888888888886"/>
    <n v="66.666666666666657"/>
    <n v="77.122957516339866"/>
    <n v="81.25"/>
    <n v="88.888888888888886"/>
    <n v="82.352941176470594"/>
    <n v="56"/>
    <n v="60.125"/>
    <n v="67.849999999999994"/>
    <n v="80"/>
    <n v="77.8"/>
    <n v="61.2"/>
    <n v="52.4"/>
    <n v="42.125"/>
    <n v="52.397328548499999"/>
    <n v="45.833333332999999"/>
    <n v="75"/>
    <n v="34.210526315999999"/>
    <n v="54.545454544999998"/>
    <n v="31.5"/>
    <n v="31.5860215055"/>
    <n v="0"/>
    <n v="66.666666667000001"/>
    <n v="59.677419354999998"/>
    <n v="0"/>
    <n v="31.101500000000001"/>
    <n v="26.315999999999999"/>
    <n v="41.667000000000002"/>
    <n v="8.6959999999999997"/>
    <n v="47.726999999999997"/>
  </r>
  <r>
    <x v="15"/>
    <x v="4"/>
    <n v="89.280357142857142"/>
    <n v="85.707142857142856"/>
    <n v="90.471428571428575"/>
    <s v="."/>
    <s v="."/>
    <s v="."/>
    <n v="89.285714285714278"/>
    <n v="85.714285714285708"/>
    <n v="71.428571428571431"/>
    <n v="100"/>
    <n v="100"/>
    <n v="84"/>
    <n v="89.275000000000006"/>
    <n v="85.7"/>
    <n v="71.400000000000006"/>
    <n v="100"/>
    <n v="100"/>
    <n v="75"/>
    <n v="78.571428571249996"/>
    <n v="57.142857143000001"/>
    <n v="85.714285713999999"/>
    <n v="85.714285713999999"/>
    <n v="85.714285713999999"/>
    <n v="67.75"/>
    <n v="71.428571428750004"/>
    <n v="71.428571429000002"/>
    <n v="57.142857143000001"/>
    <n v="100"/>
    <n v="57.142857143000001"/>
    <n v="64.285750000000007"/>
    <n v="57.143000000000001"/>
    <n v="57.143000000000001"/>
    <n v="57.143000000000001"/>
    <n v="85.713999999999999"/>
  </r>
  <r>
    <x v="15"/>
    <x v="5"/>
    <n v="57.625878684807262"/>
    <n v="69.407936507936512"/>
    <n v="53.698526077097505"/>
    <s v="."/>
    <s v="."/>
    <s v="."/>
    <n v="59.976757369614511"/>
    <n v="64.015873015873012"/>
    <n v="57.383219954648524"/>
    <n v="56.873015873015859"/>
    <n v="61.634920634920633"/>
    <n v="55.25"/>
    <n v="55.274999999999991"/>
    <n v="74.8"/>
    <n v="68.099999999999994"/>
    <n v="34.6"/>
    <n v="43.6"/>
    <n v="47.25"/>
    <n v="55.018189028666661"/>
    <n v="63.132720841999998"/>
    <n v="49.898148147999997"/>
    <n v="51.972222221999992"/>
    <n v="55.069664902666666"/>
    <n v="32.75"/>
    <n v="39.457120811249993"/>
    <n v="72.427248676999994"/>
    <n v="37.847222222333329"/>
    <n v="17.970679012333335"/>
    <n v="29.583333333333329"/>
    <n v="26.323666666666668"/>
    <n v="42.103999999999999"/>
    <n v="6.3493333333333322"/>
    <n v="37.494"/>
    <n v="19.347333333333331"/>
  </r>
  <r>
    <x v="15"/>
    <x v="6"/>
    <n v="71.2734693877551"/>
    <n v="85.707142857142856"/>
    <n v="66.462244897959195"/>
    <n v="73.778195488721806"/>
    <s v="."/>
    <n v="51.700680272108841"/>
    <n v="73.59693877551021"/>
    <n v="85.714285714285708"/>
    <n v="65.816326530612244"/>
    <n v="64.285714285714278"/>
    <n v="78.571428571428584"/>
    <n v="59.75"/>
    <n v="68.95"/>
    <n v="85.7"/>
    <n v="76.2"/>
    <n v="60.3"/>
    <n v="53.6"/>
    <n v="48.375"/>
    <n v="50.516951345750002"/>
    <n v="59.627329193000001"/>
    <n v="56.25"/>
    <n v="50"/>
    <n v="36.190476189999998"/>
    <n v="37.625"/>
    <n v="46.253306878250001"/>
    <n v="79.365079365"/>
    <n v="66.666666667000001"/>
    <n v="13.981481480999999"/>
    <n v="25"/>
    <n v="28.873000000000001"/>
    <n v="46.103999999999999"/>
    <n v="19.047999999999998"/>
    <n v="40.816000000000003"/>
    <n v="9.5239999999999991"/>
  </r>
  <r>
    <x v="15"/>
    <x v="7"/>
    <n v="63.154166666666669"/>
    <n v="77.316666666666663"/>
    <n v="58.433333333333337"/>
    <s v="."/>
    <s v="."/>
    <s v="."/>
    <n v="81.333333333333329"/>
    <n v="81.333333333333329"/>
    <n v="81.333333333333329"/>
    <n v="81.333333333333329"/>
    <n v="81.333333333333329"/>
    <n v="50.75"/>
    <n v="44.974999999999994"/>
    <n v="73.3"/>
    <n v="73.3"/>
    <n v="0"/>
    <n v="33.299999999999997"/>
    <n v="40"/>
    <n v="56.999999999750003"/>
    <n v="81.333333332999999"/>
    <n v="24"/>
    <n v="41.333333332999999"/>
    <n v="81.333333332999999"/>
    <n v="19"/>
    <n v="23.33333333325"/>
    <n v="73.333333332999999"/>
    <n v="0"/>
    <n v="0"/>
    <n v="20"/>
    <n v="14.999749999999999"/>
    <n v="33.332999999999998"/>
    <n v="0"/>
    <n v="13.333"/>
    <n v="13.333"/>
  </r>
  <r>
    <x v="15"/>
    <x v="8"/>
    <n v="25"/>
    <n v="25"/>
    <n v="25"/>
    <s v="."/>
    <s v="."/>
    <s v="."/>
    <n v="25"/>
    <n v="25"/>
    <n v="25"/>
    <n v="25"/>
    <n v="25"/>
    <s v="."/>
    <s v="."/>
    <s v="."/>
    <s v="."/>
    <s v="."/>
    <s v="."/>
    <s v="."/>
    <s v="."/>
    <s v="."/>
    <s v="."/>
    <s v="."/>
    <s v="."/>
    <s v="."/>
    <s v="."/>
    <s v="."/>
    <s v="."/>
    <s v="."/>
    <s v="."/>
    <s v="."/>
    <s v="."/>
    <s v="."/>
    <s v="."/>
    <s v="."/>
  </r>
  <r>
    <x v="15"/>
    <x v="9"/>
    <n v="51.849999999999994"/>
    <n v="65.3"/>
    <n v="47.366666666666667"/>
    <s v="."/>
    <s v="."/>
    <s v="."/>
    <s v="."/>
    <s v="."/>
    <s v="."/>
    <s v="."/>
    <s v="."/>
    <n v="54.625"/>
    <n v="51.849999999999994"/>
    <n v="65.3"/>
    <n v="54.9"/>
    <n v="43.4"/>
    <n v="43.8"/>
    <n v="53.25"/>
    <n v="57.537615740499994"/>
    <n v="48.4375"/>
    <n v="69.444444443999998"/>
    <n v="64.583333332999999"/>
    <n v="47.685185185000002"/>
    <n v="42"/>
    <n v="48.784722222249997"/>
    <n v="64.583333332999999"/>
    <n v="46.875"/>
    <n v="39.930555556000002"/>
    <n v="43.75"/>
    <n v="35.09825"/>
    <n v="46.875"/>
    <n v="0"/>
    <n v="58.332999999999998"/>
    <n v="35.185000000000002"/>
  </r>
  <r>
    <x v="15"/>
    <x v="10"/>
    <n v="79.547767857142858"/>
    <n v="91.674999999999997"/>
    <n v="75.50535714285715"/>
    <s v="."/>
    <s v="."/>
    <s v="."/>
    <n v="80.495535714285722"/>
    <n v="93.75"/>
    <n v="74.107142857142861"/>
    <n v="70.8125"/>
    <n v="83.3125"/>
    <n v="72"/>
    <n v="78.600000000000009"/>
    <n v="89.6"/>
    <n v="91.7"/>
    <n v="66.3"/>
    <n v="66.8"/>
    <n v="62.625"/>
    <n v="65.172569444500013"/>
    <n v="78.484722222249999"/>
    <n v="75"/>
    <n v="56.666666666750004"/>
    <n v="50.538888888999999"/>
    <n v="46.5"/>
    <n v="59.923611111187498"/>
    <n v="55.277777778000001"/>
    <n v="91.666666666750004"/>
    <n v="40"/>
    <n v="52.75"/>
    <n v="33.085875000000001"/>
    <n v="53.114249999999998"/>
    <n v="33.333500000000001"/>
    <n v="41.70825"/>
    <n v="4.1875"/>
  </r>
  <r>
    <x v="15"/>
    <x v="11"/>
    <n v="73.553571428571431"/>
    <n v="95.9"/>
    <n v="66.104761904761901"/>
    <n v="81.131578947368425"/>
    <s v="."/>
    <n v="59.714285714285715"/>
    <n v="78.232142857142861"/>
    <n v="100"/>
    <n v="71.428571428571431"/>
    <n v="83.25"/>
    <n v="58.25"/>
    <n v="60.25"/>
    <n v="68.875"/>
    <n v="91.8"/>
    <n v="66.7"/>
    <n v="50"/>
    <n v="67"/>
    <n v="43.125"/>
    <n v="51.543452381000002"/>
    <n v="90.05"/>
    <n v="42.857142856999999"/>
    <n v="60"/>
    <n v="13.266666667000001"/>
    <n v="39"/>
    <n v="34.555555555750004"/>
    <n v="40.555555556000002"/>
    <n v="66.666666667000001"/>
    <n v="20"/>
    <n v="11"/>
    <n v="43.132000000000005"/>
    <n v="72.278000000000006"/>
    <n v="16.667000000000002"/>
    <n v="66.832999999999998"/>
    <n v="16.75"/>
  </r>
  <r>
    <x v="15"/>
    <x v="12"/>
    <n v="84.6875"/>
    <n v="100"/>
    <n v="79.583333333333329"/>
    <n v="84.848484848484844"/>
    <s v="."/>
    <n v="85.714285714285708"/>
    <n v="84.375"/>
    <n v="100"/>
    <n v="75"/>
    <n v="62.5"/>
    <n v="100"/>
    <n v="85.625"/>
    <n v="85"/>
    <n v="100"/>
    <n v="100"/>
    <n v="40"/>
    <n v="100"/>
    <n v="75.125"/>
    <n v="86.111111111249997"/>
    <n v="88.888888889"/>
    <n v="100"/>
    <n v="66.666666667000001"/>
    <n v="88.888888889"/>
    <n v="61.75"/>
    <n v="63.888888889"/>
    <n v="55.555555556000002"/>
    <n v="100"/>
    <n v="0"/>
    <n v="100"/>
    <n v="59.524000000000001"/>
    <n v="71.429000000000002"/>
    <n v="100"/>
    <n v="66.667000000000002"/>
    <n v="0"/>
  </r>
  <r>
    <x v="15"/>
    <x v="13"/>
    <n v="59.9"/>
    <n v="70.849999999999994"/>
    <n v="56.25"/>
    <n v="58.620689655172413"/>
    <s v="."/>
    <n v="33.333333333333336"/>
    <n v="59.375"/>
    <n v="75"/>
    <n v="50"/>
    <n v="37.5"/>
    <n v="75"/>
    <n v="41.75"/>
    <n v="60.424999999999997"/>
    <n v="66.7"/>
    <n v="100"/>
    <n v="75"/>
    <n v="0"/>
    <n v="31"/>
    <n v="23.03571428575"/>
    <n v="35"/>
    <n v="57.142857143000001"/>
    <n v="0"/>
    <n v="0"/>
    <n v="27.714285714285715"/>
    <n v="41.666666666666664"/>
    <n v="25"/>
    <n v="100"/>
    <s v="."/>
    <n v="0"/>
    <n v="17.1875"/>
    <n v="18.75"/>
    <n v="16.667000000000002"/>
    <n v="33.332999999999998"/>
    <n v="0"/>
  </r>
  <r>
    <x v="15"/>
    <x v="14"/>
    <n v="100"/>
    <n v="100"/>
    <n v="100"/>
    <s v="."/>
    <s v="."/>
    <s v="."/>
    <n v="100"/>
    <n v="100"/>
    <n v="100"/>
    <n v="100"/>
    <n v="100"/>
    <n v="100"/>
    <n v="100"/>
    <n v="100"/>
    <n v="100"/>
    <n v="100"/>
    <n v="100"/>
    <n v="100"/>
    <n v="100"/>
    <n v="100"/>
    <n v="100"/>
    <n v="100"/>
    <n v="100"/>
    <n v="56.25"/>
    <n v="100"/>
    <n v="100"/>
    <n v="100"/>
    <n v="100"/>
    <n v="100"/>
    <n v="12.5"/>
    <n v="50"/>
    <n v="0"/>
    <n v="0"/>
    <n v="0"/>
  </r>
  <r>
    <x v="15"/>
    <x v="15"/>
    <n v="27.447916666666664"/>
    <n v="54.166666666666664"/>
    <n v="18.541666666666668"/>
    <s v="."/>
    <s v="."/>
    <s v="."/>
    <n v="34.895833333333329"/>
    <n v="53.333333333333329"/>
    <n v="0"/>
    <n v="38.333333333333329"/>
    <n v="47.916666666666664"/>
    <n v="30.166666666666668"/>
    <n v="20"/>
    <n v="55"/>
    <n v="25"/>
    <n v="0"/>
    <n v="0"/>
    <n v="26.5"/>
    <n v="50.548050886875004"/>
    <n v="52.754435107125005"/>
    <s v="."/>
    <s v="."/>
    <n v="48.341666666625002"/>
    <n v="21.333333333333332"/>
    <n v="14.583333333375"/>
    <n v="45"/>
    <n v="13.333333333500001"/>
    <n v="0"/>
    <n v="0"/>
    <n v="34.968687500000001"/>
    <n v="29.6875"/>
    <s v="."/>
    <s v="."/>
    <n v="40.249875000000003"/>
  </r>
  <r>
    <x v="15"/>
    <x v="16"/>
    <n v="28.4375"/>
    <n v="52.5"/>
    <n v="20.416666666666668"/>
    <n v="31.19047619047619"/>
    <n v="50"/>
    <n v="16"/>
    <n v="29.375"/>
    <n v="45"/>
    <n v="0"/>
    <n v="10"/>
    <n v="62.5"/>
    <n v="40.666666666666664"/>
    <n v="27.5"/>
    <n v="60"/>
    <n v="50"/>
    <n v="0"/>
    <n v="0"/>
    <n v="33.5"/>
    <n v="66.969117647000004"/>
    <n v="70.588235294"/>
    <s v="."/>
    <s v="."/>
    <n v="63.35"/>
    <n v="30.333333333333332"/>
    <n v="16.66666666675"/>
    <n v="40"/>
    <n v="26.666666667000001"/>
    <n v="0"/>
    <n v="0"/>
    <n v="57.4375"/>
    <n v="59.375"/>
    <s v="."/>
    <s v="."/>
    <n v="55.5"/>
  </r>
  <r>
    <x v="15"/>
    <x v="17"/>
    <n v="25"/>
    <n v="66.666666666666657"/>
    <n v="11.111111111111109"/>
    <s v="."/>
    <s v="."/>
    <s v="."/>
    <n v="24.999999999999996"/>
    <n v="33.333333333333329"/>
    <n v="0"/>
    <n v="33.333333333333329"/>
    <n v="33.333333333333329"/>
    <n v="27.666666666666668"/>
    <n v="25"/>
    <n v="100"/>
    <n v="0"/>
    <n v="0"/>
    <n v="0"/>
    <n v="27.666666666666668"/>
    <n v="33.333333332999999"/>
    <n v="33.333333332999999"/>
    <s v="."/>
    <s v="."/>
    <n v="33.333333332999999"/>
    <n v="22.166666666666668"/>
    <n v="25"/>
    <n v="100"/>
    <n v="0"/>
    <n v="0"/>
    <n v="0"/>
    <n v="16.666499999999999"/>
    <n v="0"/>
    <s v="."/>
    <s v="."/>
    <n v="33.332999999999998"/>
  </r>
  <r>
    <x v="15"/>
    <x v="18"/>
    <n v="25.714285714285715"/>
    <n v="40"/>
    <n v="20"/>
    <n v="50"/>
    <n v="0"/>
    <n v="0"/>
    <n v="60"/>
    <n v="80"/>
    <s v="."/>
    <n v="100"/>
    <n v="0"/>
    <n v="4.833333333333333"/>
    <n v="0"/>
    <n v="0"/>
    <n v="0"/>
    <n v="0"/>
    <n v="0"/>
    <n v="4.833333333333333"/>
    <n v="14.285714285499999"/>
    <n v="28.571428570999998"/>
    <s v="."/>
    <s v="."/>
    <n v="0"/>
    <n v="0"/>
    <n v="0"/>
    <n v="0"/>
    <n v="0"/>
    <n v="0"/>
    <n v="0"/>
    <n v="0"/>
    <n v="0"/>
    <s v="."/>
    <s v="."/>
    <n v="0"/>
  </r>
  <r>
    <x v="15"/>
    <x v="19"/>
    <n v="66.666666666666671"/>
    <n v="100"/>
    <n v="55.555555555555564"/>
    <n v="85.714285714285708"/>
    <s v="."/>
    <n v="100"/>
    <n v="88.8888888888889"/>
    <n v="100"/>
    <s v="."/>
    <n v="100"/>
    <n v="66.666666666666671"/>
    <n v="37"/>
    <n v="0"/>
    <s v="."/>
    <n v="0"/>
    <s v="."/>
    <s v="."/>
    <n v="55.5"/>
    <n v="55.5555555555"/>
    <n v="44.444444443999998"/>
    <s v="."/>
    <s v="."/>
    <n v="66.666666667000001"/>
    <n v="16.5"/>
    <s v="."/>
    <s v="."/>
    <s v="."/>
    <s v="."/>
    <s v="."/>
    <n v="16.666499999999999"/>
    <n v="0"/>
    <s v="."/>
    <s v="."/>
    <n v="33.332999999999998"/>
  </r>
  <r>
    <x v="16"/>
    <x v="0"/>
    <n v="69.463361166225752"/>
    <n v="84.34950396825397"/>
    <n v="64.501313565549665"/>
    <s v="."/>
    <s v="."/>
    <s v="."/>
    <n v="81.947034832451493"/>
    <n v="85.124007936507923"/>
    <n v="77.991691468253961"/>
    <n v="75.762221671075835"/>
    <n v="88.910218253968253"/>
    <n v="64.5"/>
    <n v="56.979687500000011"/>
    <n v="83.575000000000003"/>
    <n v="27.5"/>
    <n v="64.650000000000006"/>
    <n v="52.193750000000009"/>
    <n v="60.375"/>
    <n v="71.878713431283856"/>
    <n v="78.458736524961807"/>
    <n v="54.036239187027768"/>
    <n v="75.934964726805561"/>
    <n v="79.084913286340267"/>
    <n v="52.125"/>
    <n v="48.788123813840272"/>
    <n v="75.699322089930547"/>
    <n v="13.75"/>
    <n v="57.114383482909716"/>
    <n v="48.588789682520826"/>
    <n v="55.308425636574071"/>
    <n v="63.755274305555552"/>
    <n v="36.256759259259255"/>
    <n v="54.076370370370363"/>
    <n v="67.145298611111116"/>
  </r>
  <r>
    <x v="16"/>
    <x v="1"/>
    <n v="93.788007054673727"/>
    <n v="100"/>
    <n v="91.303209876543207"/>
    <s v="."/>
    <s v="."/>
    <s v="."/>
    <n v="95.679012345679013"/>
    <n v="99.999999999999986"/>
    <n v="93.333333333333329"/>
    <n v="89.382716049382708"/>
    <n v="99.999999999999986"/>
    <n v="90.428571428571431"/>
    <n v="91.266666666666652"/>
    <n v="100"/>
    <s v="."/>
    <n v="88.7"/>
    <n v="85.1"/>
    <n v="88.714285714285708"/>
    <n v="89.698775806833311"/>
    <n v="96.470588235555539"/>
    <n v="84.920634920666657"/>
    <n v="87.539682539999987"/>
    <n v="89.864197531111103"/>
    <n v="86"/>
    <n v="87.450924008925924"/>
    <n v="99.259259259222205"/>
    <s v="."/>
    <n v="79.760179434222209"/>
    <n v="83.333333333333314"/>
    <n v="84.894222222222211"/>
    <n v="86.924222222222227"/>
    <n v="75.873111111111101"/>
    <n v="88.147111111111087"/>
    <n v="88.632444444444445"/>
  </r>
  <r>
    <x v="16"/>
    <x v="2"/>
    <n v="91.857142857142861"/>
    <n v="100"/>
    <n v="88.6"/>
    <n v="94.146341463414643"/>
    <s v="."/>
    <n v="62.666666666666671"/>
    <n v="93.75"/>
    <n v="100"/>
    <n v="90"/>
    <n v="85"/>
    <n v="100"/>
    <n v="88"/>
    <n v="89.333333333333329"/>
    <n v="100"/>
    <s v="."/>
    <n v="88"/>
    <n v="80"/>
    <n v="88"/>
    <n v="87.005952381249998"/>
    <n v="96.666666667000001"/>
    <n v="82.380952381"/>
    <n v="83.809523810000002"/>
    <n v="85.166666667000001"/>
    <n v="88.714285714285708"/>
    <n v="89.424603174666672"/>
    <n v="100"/>
    <s v="."/>
    <n v="88.273809524000001"/>
    <n v="80"/>
    <n v="88.089749999999995"/>
    <n v="92.667000000000002"/>
    <n v="80"/>
    <n v="89.691999999999993"/>
    <n v="90"/>
  </r>
  <r>
    <x v="16"/>
    <x v="3"/>
    <n v="97.405555555555566"/>
    <n v="100"/>
    <n v="96.540740740740759"/>
    <n v="97.260273972602747"/>
    <n v="100"/>
    <n v="98"/>
    <n v="98.611111111111114"/>
    <n v="100"/>
    <n v="100"/>
    <n v="94.444444444444443"/>
    <n v="100"/>
    <n v="90.75"/>
    <n v="96.2"/>
    <n v="100"/>
    <n v="100"/>
    <n v="99.1"/>
    <n v="85.7"/>
    <n v="72.25"/>
    <n v="85.253267974000011"/>
    <n v="88.235294117999999"/>
    <n v="70"/>
    <n v="85"/>
    <n v="97.777777778000001"/>
    <n v="54.5"/>
    <n v="59.311594202750001"/>
    <n v="93.333333332999999"/>
    <n v="0"/>
    <n v="73.913043478000006"/>
    <n v="70"/>
    <n v="49.795000000000002"/>
    <n v="26.315999999999999"/>
    <n v="60"/>
    <n v="55.171999999999997"/>
    <n v="57.692"/>
  </r>
  <r>
    <x v="16"/>
    <x v="4"/>
    <n v="94.637500000000003"/>
    <n v="100"/>
    <n v="92.84999999999998"/>
    <s v="."/>
    <s v="."/>
    <s v="."/>
    <n v="100"/>
    <n v="100"/>
    <n v="100"/>
    <n v="100"/>
    <n v="100"/>
    <n v="94.625"/>
    <n v="89.275000000000006"/>
    <n v="100"/>
    <n v="71.400000000000006"/>
    <n v="85.7"/>
    <n v="100"/>
    <n v="91"/>
    <n v="100"/>
    <n v="100"/>
    <n v="100"/>
    <n v="100"/>
    <n v="100"/>
    <n v="87.375"/>
    <n v="82.142857143000001"/>
    <n v="100"/>
    <n v="71.428571429000002"/>
    <n v="57.142857143000001"/>
    <n v="100"/>
    <n v="92.857249999999993"/>
    <n v="100"/>
    <n v="71.429000000000002"/>
    <n v="100"/>
    <n v="100"/>
  </r>
  <r>
    <x v="16"/>
    <x v="5"/>
    <n v="77.83021541950113"/>
    <n v="85.873015873015873"/>
    <n v="74.613095238095227"/>
    <s v="."/>
    <s v="."/>
    <s v="."/>
    <n v="81.827876984126974"/>
    <n v="79.746031746031733"/>
    <n v="80.539682539682531"/>
    <n v="78.009920634920618"/>
    <n v="89.015873015873012"/>
    <n v="69.285714285714292"/>
    <n v="72.5"/>
    <n v="92"/>
    <s v="."/>
    <n v="66.3"/>
    <n v="59.2"/>
    <n v="62.571428571428569"/>
    <n v="66.960362076999999"/>
    <n v="75.281746031666671"/>
    <n v="54.569035021666664"/>
    <n v="63.598544973666662"/>
    <n v="74.392122280999999"/>
    <n v="54.571428571428569"/>
    <n v="57.001212521888895"/>
    <n v="74.442791005000004"/>
    <s v="."/>
    <n v="47.205687830666662"/>
    <n v="49.355158729999999"/>
    <n v="53.104166666666657"/>
    <n v="62.433999999999997"/>
    <n v="31.718666666666664"/>
    <n v="60.356999999999992"/>
    <n v="57.906999999999996"/>
  </r>
  <r>
    <x v="16"/>
    <x v="6"/>
    <n v="67.157312925170075"/>
    <n v="77.902380952380952"/>
    <n v="62.859285714285718"/>
    <n v="68.844367015098726"/>
    <s v="."/>
    <n v="39.047619047619044"/>
    <n v="67.15029761904762"/>
    <n v="61.904761904761905"/>
    <n v="64.285714285714292"/>
    <n v="56.696428571428569"/>
    <n v="85.714285714285722"/>
    <n v="60.857142857142854"/>
    <n v="67.166666666666671"/>
    <n v="93.9"/>
    <s v="."/>
    <n v="54"/>
    <n v="53.6"/>
    <n v="56.857142857142854"/>
    <n v="55.994897959249997"/>
    <n v="63.095238094999999"/>
    <n v="41.836734694"/>
    <n v="57.142857143000001"/>
    <n v="61.904761905000001"/>
    <n v="56.285714285714285"/>
    <n v="58.029100529000004"/>
    <n v="88.571428570999998"/>
    <s v="."/>
    <n v="38.492063492"/>
    <n v="47.023809524000001"/>
    <n v="54.617249999999999"/>
    <n v="59.524000000000001"/>
    <n v="22.516999999999999"/>
    <n v="68.570999999999998"/>
    <n v="67.856999999999999"/>
  </r>
  <r>
    <x v="16"/>
    <x v="7"/>
    <n v="66.404166666666669"/>
    <n v="81.316666666666663"/>
    <n v="61.433333333333337"/>
    <s v="."/>
    <s v="."/>
    <s v="."/>
    <n v="78.333333333333329"/>
    <n v="77.333333333333329"/>
    <n v="77.333333333333329"/>
    <n v="77.333333333333329"/>
    <n v="81.333333333333329"/>
    <n v="57.125"/>
    <n v="54.474999999999994"/>
    <n v="85.3"/>
    <n v="24"/>
    <n v="63.3"/>
    <n v="45.3"/>
    <n v="47"/>
    <n v="60"/>
    <n v="77.333333332999999"/>
    <n v="30.666666667000001"/>
    <n v="50.666666667000001"/>
    <n v="81.333333332999999"/>
    <n v="33.125"/>
    <n v="34.166666666499999"/>
    <n v="53.333333332999999"/>
    <n v="16.666666667000001"/>
    <n v="33.333333332999999"/>
    <n v="33.333333332999999"/>
    <n v="32.222250000000003"/>
    <n v="55.555999999999997"/>
    <n v="6.6669999999999998"/>
    <n v="33.332999999999998"/>
    <n v="33.332999999999998"/>
  </r>
  <r>
    <x v="16"/>
    <x v="8"/>
    <n v="100"/>
    <n v="100"/>
    <n v="100"/>
    <s v="."/>
    <s v="."/>
    <s v="."/>
    <n v="100"/>
    <n v="100"/>
    <n v="100"/>
    <n v="100"/>
    <n v="100"/>
    <s v="."/>
    <s v="."/>
    <s v="."/>
    <s v="."/>
    <s v="."/>
    <s v="."/>
    <s v="."/>
    <s v="."/>
    <s v="."/>
    <s v="."/>
    <s v="."/>
    <s v="."/>
    <s v="."/>
    <s v="."/>
    <s v="."/>
    <s v="."/>
    <s v="."/>
    <s v="."/>
    <s v="."/>
    <s v="."/>
    <s v="."/>
    <s v="."/>
    <s v="."/>
  </r>
  <r>
    <x v="16"/>
    <x v="9"/>
    <n v="83.275000000000006"/>
    <n v="96.9"/>
    <n v="78.733333333333334"/>
    <s v="."/>
    <s v="."/>
    <s v="."/>
    <s v="."/>
    <s v="."/>
    <s v="."/>
    <s v="."/>
    <s v="."/>
    <n v="84.125"/>
    <n v="83.275000000000006"/>
    <n v="96.9"/>
    <n v="76"/>
    <n v="81.599999999999994"/>
    <n v="78.599999999999994"/>
    <n v="77.25"/>
    <n v="84.886188271750001"/>
    <n v="85.416666667000001"/>
    <n v="91.203703704000006"/>
    <n v="82.986111111"/>
    <n v="79.938271604999997"/>
    <n v="71.125"/>
    <n v="69.835069444499993"/>
    <n v="81.423611111"/>
    <n v="60.416666667000001"/>
    <n v="69.791666667000001"/>
    <n v="67.708333332999999"/>
    <n v="72.472999999999999"/>
    <n v="72.221999999999994"/>
    <n v="65.971999999999994"/>
    <n v="79.167000000000002"/>
    <n v="72.531000000000006"/>
  </r>
  <r>
    <x v="16"/>
    <x v="10"/>
    <n v="47.400000000000006"/>
    <n v="70.275000000000006"/>
    <n v="39.774999999999999"/>
    <s v="."/>
    <s v="."/>
    <s v="."/>
    <n v="70.125"/>
    <n v="73.25"/>
    <n v="44.34375"/>
    <n v="77.53125"/>
    <n v="85.375"/>
    <n v="42.375"/>
    <n v="24.675000000000001"/>
    <n v="67.3"/>
    <n v="0"/>
    <n v="28.6"/>
    <n v="2.8"/>
    <n v="40"/>
    <n v="59.839105339"/>
    <n v="66.487373737249996"/>
    <n v="22.619047618749999"/>
    <n v="76.666666666750004"/>
    <n v="73.583333333249996"/>
    <n v="22.625"/>
    <n v="20.1467261905625"/>
    <n v="54.095238095500001"/>
    <n v="0"/>
    <n v="26.49166666675"/>
    <n v="0"/>
    <n v="25.146062499999999"/>
    <n v="33.638999999999996"/>
    <n v="1.1785000000000001"/>
    <n v="13.725"/>
    <n v="52.04175"/>
  </r>
  <r>
    <x v="16"/>
    <x v="11"/>
    <n v="41.312244897959182"/>
    <n v="52.492857142857147"/>
    <n v="36.840000000000003"/>
    <n v="47.871794871794869"/>
    <s v="."/>
    <n v="3.3333333333333335"/>
    <n v="52.821428571428569"/>
    <n v="57.285714285714285"/>
    <n v="37.375"/>
    <n v="50.125"/>
    <n v="66.5"/>
    <n v="42"/>
    <n v="25.966666666666665"/>
    <n v="47.7"/>
    <s v="."/>
    <n v="21.9"/>
    <n v="8.3000000000000007"/>
    <n v="36.857142857142854"/>
    <n v="54.031746031499992"/>
    <n v="63.222222221999999"/>
    <n v="28.571428570999998"/>
    <n v="80"/>
    <n v="44.333333332999999"/>
    <n v="21.285714285714285"/>
    <n v="14.195238095333332"/>
    <n v="28.285714286000001"/>
    <s v="."/>
    <n v="14.3"/>
    <n v="0"/>
    <n v="26.4175"/>
    <n v="29.556000000000001"/>
    <n v="4.7140000000000004"/>
    <n v="29.9"/>
    <n v="41.5"/>
  </r>
  <r>
    <x v="16"/>
    <x v="12"/>
    <n v="72.61666666666666"/>
    <n v="100"/>
    <n v="58.924999999999997"/>
    <n v="77.777777777777771"/>
    <s v="."/>
    <n v="9.5238095238095237"/>
    <n v="77.5"/>
    <n v="100"/>
    <n v="50"/>
    <n v="60"/>
    <n v="100"/>
    <n v="67.666666666666671"/>
    <n v="62.85"/>
    <n v="100"/>
    <s v="."/>
    <n v="25.7"/>
    <s v="."/>
    <n v="62"/>
    <n v="70"/>
    <n v="80"/>
    <n v="33.333333332999999"/>
    <n v="66.666666667000001"/>
    <n v="100"/>
    <n v="48.666666666666664"/>
    <n v="45.833333333500001"/>
    <n v="66.666666667000001"/>
    <s v="."/>
    <n v="25"/>
    <s v="."/>
    <n v="50"/>
    <n v="75"/>
    <n v="0"/>
    <n v="25"/>
    <n v="100"/>
  </r>
  <r>
    <x v="16"/>
    <x v="13"/>
    <n v="62.687755102040818"/>
    <n v="78.55714285714285"/>
    <n v="56.339999999999996"/>
    <n v="74.193548387096769"/>
    <s v="."/>
    <n v="0"/>
    <n v="75.178571428571431"/>
    <n v="85.714285714285708"/>
    <n v="40"/>
    <n v="100"/>
    <n v="75"/>
    <n v="57.142857142857146"/>
    <n v="46.033333333333339"/>
    <n v="71.400000000000006"/>
    <s v="."/>
    <n v="66.7"/>
    <n v="0"/>
    <n v="66.666666666666671"/>
    <n v="65.324675324499992"/>
    <n v="72.727272726999999"/>
    <n v="28.571428570999998"/>
    <n v="60"/>
    <n v="100"/>
    <n v="39.166666666666664"/>
    <n v="69.047619048000001"/>
    <n v="71.428571429000002"/>
    <s v="."/>
    <n v="66.666666667000001"/>
    <s v="."/>
    <n v="24.16675"/>
    <n v="30"/>
    <n v="0"/>
    <n v="0"/>
    <n v="66.667000000000002"/>
  </r>
  <r>
    <x v="16"/>
    <x v="14"/>
    <n v="43.75"/>
    <n v="50"/>
    <n v="41.666666666666664"/>
    <s v="."/>
    <s v="."/>
    <s v="."/>
    <n v="75"/>
    <n v="50"/>
    <n v="50"/>
    <n v="100"/>
    <n v="100"/>
    <n v="31.25"/>
    <n v="12.5"/>
    <n v="50"/>
    <n v="0"/>
    <n v="0"/>
    <n v="0"/>
    <n v="31.25"/>
    <n v="50"/>
    <n v="50"/>
    <n v="0"/>
    <n v="100"/>
    <n v="50"/>
    <n v="6.25"/>
    <n v="12.5"/>
    <n v="50"/>
    <n v="0"/>
    <n v="0"/>
    <n v="0"/>
    <n v="0"/>
    <n v="0"/>
    <n v="0"/>
    <n v="0"/>
    <n v="0"/>
  </r>
  <r>
    <x v="16"/>
    <x v="15"/>
    <n v="73.412499999999994"/>
    <n v="81.25"/>
    <n v="70.8"/>
    <s v="."/>
    <s v="."/>
    <s v="."/>
    <n v="80.15625"/>
    <n v="87.5"/>
    <n v="93.75"/>
    <n v="58.125"/>
    <n v="81.25"/>
    <n v="70.333333333333329"/>
    <n v="66.668750000000003"/>
    <n v="75"/>
    <n v="55"/>
    <n v="75"/>
    <n v="61.674999999999997"/>
    <n v="70.333333333333329"/>
    <n v="77.047619047687505"/>
    <n v="75.595238095375009"/>
    <s v="."/>
    <s v="."/>
    <n v="78.5"/>
    <n v="68.166666666666671"/>
    <n v="66.666666666687505"/>
    <n v="75"/>
    <n v="55"/>
    <n v="75"/>
    <n v="61.666666666750004"/>
    <n v="71.011937500000002"/>
    <n v="72.023875000000004"/>
    <s v="."/>
    <s v="."/>
    <n v="70"/>
  </r>
  <r>
    <x v="16"/>
    <x v="16"/>
    <n v="87.1875"/>
    <n v="100"/>
    <n v="82.916666666666671"/>
    <n v="85.095785440613028"/>
    <s v="."/>
    <s v="."/>
    <n v="86.875"/>
    <n v="100"/>
    <n v="100"/>
    <n v="60"/>
    <n v="87.5"/>
    <n v="90.333333333333329"/>
    <n v="87.5"/>
    <n v="100"/>
    <n v="60"/>
    <n v="100"/>
    <n v="90"/>
    <n v="90.333333333333329"/>
    <n v="96"/>
    <n v="100"/>
    <s v="."/>
    <s v="."/>
    <n v="92"/>
    <n v="90"/>
    <n v="87.5"/>
    <n v="100"/>
    <n v="60"/>
    <n v="100"/>
    <n v="90"/>
    <n v="95"/>
    <n v="100"/>
    <s v="."/>
    <s v="."/>
    <n v="90"/>
  </r>
  <r>
    <x v="16"/>
    <x v="17"/>
    <n v="95.837500000000006"/>
    <n v="100"/>
    <n v="94.45"/>
    <s v="."/>
    <s v="."/>
    <s v="."/>
    <n v="100"/>
    <n v="100"/>
    <n v="100"/>
    <n v="100"/>
    <n v="100"/>
    <n v="89"/>
    <n v="91.674999999999997"/>
    <n v="100"/>
    <n v="100"/>
    <n v="100"/>
    <n v="66.7"/>
    <n v="89"/>
    <n v="83.333333333500008"/>
    <n v="66.666666667000001"/>
    <s v="."/>
    <s v="."/>
    <n v="100"/>
    <n v="89"/>
    <n v="91.666666666750004"/>
    <n v="100"/>
    <n v="100"/>
    <n v="100"/>
    <n v="66.666666667000001"/>
    <n v="83.333500000000001"/>
    <n v="66.667000000000002"/>
    <s v="."/>
    <s v="."/>
    <n v="100"/>
  </r>
  <r>
    <x v="16"/>
    <x v="18"/>
    <n v="6.25"/>
    <n v="0"/>
    <n v="8.3333333333333339"/>
    <n v="4.5454545454545459"/>
    <s v="."/>
    <s v="."/>
    <n v="12.5"/>
    <n v="0"/>
    <n v="50"/>
    <n v="0"/>
    <n v="0"/>
    <n v="0"/>
    <n v="0"/>
    <n v="0"/>
    <n v="0"/>
    <n v="0"/>
    <n v="0"/>
    <n v="0"/>
    <n v="0"/>
    <n v="0"/>
    <s v="."/>
    <s v="."/>
    <n v="0"/>
    <n v="0"/>
    <n v="0"/>
    <n v="0"/>
    <n v="0"/>
    <n v="0"/>
    <n v="0"/>
    <n v="0"/>
    <n v="0"/>
    <s v="."/>
    <s v="."/>
    <n v="0"/>
  </r>
  <r>
    <x v="16"/>
    <x v="19"/>
    <n v="54.166666666666664"/>
    <n v="50"/>
    <n v="56.25"/>
    <n v="81.25"/>
    <s v="."/>
    <s v="."/>
    <n v="81.25"/>
    <n v="100"/>
    <n v="100"/>
    <n v="25"/>
    <n v="100"/>
    <n v="32.75"/>
    <n v="0"/>
    <n v="0"/>
    <s v="."/>
    <s v="."/>
    <n v="0"/>
    <n v="43.666666666666664"/>
    <n v="65.714285714499994"/>
    <n v="71.428571429000002"/>
    <s v="."/>
    <s v="."/>
    <n v="60"/>
    <n v="14.333333333333334"/>
    <n v="0"/>
    <n v="0"/>
    <s v="."/>
    <s v="."/>
    <s v="."/>
    <n v="21.4285"/>
    <n v="42.856999999999999"/>
    <s v="."/>
    <s v="."/>
    <n v="0"/>
  </r>
  <r>
    <x v="17"/>
    <x v="0"/>
    <n v="83.821045327853355"/>
    <n v="86.432943594104302"/>
    <n v="82.950412572436377"/>
    <s v="."/>
    <s v="."/>
    <s v="."/>
    <n v="90.349903155706727"/>
    <n v="94.884637188208615"/>
    <n v="86.148242630385482"/>
    <n v="92.07680224867724"/>
    <n v="88.289930555555557"/>
    <n v="79.25"/>
    <n v="77.292187499999997"/>
    <n v="77.981250000000003"/>
    <n v="92.293750000000003"/>
    <n v="67.643749999999997"/>
    <n v="71.25"/>
    <n v="75.375"/>
    <n v="81.501354546058153"/>
    <n v="78.418917071496523"/>
    <n v="86.117302322148149"/>
    <n v="85.128149407935169"/>
    <n v="76.341049382652784"/>
    <n v="72.5"/>
    <n v="69.309333664003475"/>
    <n v="64.574900793638889"/>
    <n v="88.547619047604172"/>
    <n v="60.850925925916656"/>
    <n v="63.263888888854169"/>
    <n v="75.528300057870382"/>
    <n v="67.363163194444439"/>
    <n v="73.059027777777771"/>
    <n v="87.014759259259264"/>
    <n v="74.67625000000001"/>
  </r>
  <r>
    <x v="17"/>
    <x v="1"/>
    <n v="96.452050264550252"/>
    <n v="96.199999999999989"/>
    <n v="96.536067019400363"/>
    <s v="."/>
    <s v="."/>
    <s v="."/>
    <n v="97.029100529100532"/>
    <n v="99.999999999999986"/>
    <n v="92.857142857142861"/>
    <n v="96.370370370370367"/>
    <n v="98.888888888888886"/>
    <n v="94.5"/>
    <n v="95.875"/>
    <n v="92.4"/>
    <n v="97.8"/>
    <n v="100"/>
    <n v="93.3"/>
    <n v="94.75"/>
    <n v="93.227463123305554"/>
    <n v="93.939393939444429"/>
    <n v="92.098765432111108"/>
    <n v="88.677248677222224"/>
    <n v="98.194444444444443"/>
    <n v="91.875"/>
    <n v="96.428571428555543"/>
    <n v="92.380952380888886"/>
    <n v="99.999999999999986"/>
    <n v="99.999999999999986"/>
    <n v="93.333333333333329"/>
    <n v="87.49755555555555"/>
    <n v="80.72444444444443"/>
    <n v="84.285666666666657"/>
    <n v="87.777777777777771"/>
    <n v="97.202333333333328"/>
  </r>
  <r>
    <x v="17"/>
    <x v="2"/>
    <n v="96.000992063492063"/>
    <n v="97.5"/>
    <n v="95.501322751322746"/>
    <n v="96.041055718475064"/>
    <n v="96.25"/>
    <n v="100"/>
    <n v="95.751984126984127"/>
    <n v="100"/>
    <n v="89.285714285714292"/>
    <n v="94.555555555555557"/>
    <n v="99.166666666666671"/>
    <n v="94.875"/>
    <n v="96.25"/>
    <n v="95"/>
    <n v="100"/>
    <n v="100"/>
    <n v="90"/>
    <n v="94.875"/>
    <n v="93.59375"/>
    <n v="100"/>
    <n v="90"/>
    <n v="85"/>
    <n v="99.375"/>
    <n v="90.875"/>
    <n v="96.25"/>
    <n v="95"/>
    <n v="100"/>
    <n v="100"/>
    <n v="90"/>
    <n v="85.676999999999992"/>
    <n v="78.332999999999998"/>
    <n v="80"/>
    <n v="85"/>
    <n v="99.375"/>
  </r>
  <r>
    <x v="17"/>
    <x v="3"/>
    <n v="95.625"/>
    <n v="95"/>
    <n v="95.833333333333329"/>
    <n v="97.333333333333329"/>
    <n v="90"/>
    <n v="100"/>
    <n v="98.75"/>
    <n v="100"/>
    <n v="100"/>
    <n v="100"/>
    <n v="95"/>
    <n v="85"/>
    <n v="92.5"/>
    <n v="90"/>
    <n v="80"/>
    <n v="100"/>
    <n v="100"/>
    <n v="87.5"/>
    <n v="77.484668109750004"/>
    <n v="45.454545455000002"/>
    <n v="88.888888889"/>
    <n v="88.095238094999999"/>
    <n v="87.5"/>
    <n v="85.625"/>
    <n v="97.5"/>
    <n v="90"/>
    <n v="100"/>
    <n v="100"/>
    <n v="100"/>
    <n v="73.415999999999997"/>
    <n v="56.521999999999998"/>
    <n v="78.570999999999998"/>
    <n v="80"/>
    <n v="78.570999999999998"/>
  </r>
  <r>
    <x v="17"/>
    <x v="4"/>
    <n v="98.212500000000006"/>
    <n v="92.85"/>
    <n v="100"/>
    <s v="."/>
    <s v="."/>
    <s v="."/>
    <n v="100"/>
    <n v="100"/>
    <n v="100"/>
    <n v="100"/>
    <n v="100"/>
    <n v="98.25"/>
    <n v="96.424999999999997"/>
    <n v="85.7"/>
    <n v="100"/>
    <n v="100"/>
    <n v="100"/>
    <n v="98.25"/>
    <n v="100"/>
    <n v="100"/>
    <n v="100"/>
    <n v="100"/>
    <n v="100"/>
    <n v="98.25"/>
    <n v="96.428571428499993"/>
    <n v="85.714285713999999"/>
    <n v="100"/>
    <n v="100"/>
    <n v="100"/>
    <n v="100"/>
    <n v="100"/>
    <n v="100"/>
    <n v="100"/>
    <n v="100"/>
  </r>
  <r>
    <x v="17"/>
    <x v="5"/>
    <n v="85.460950491307628"/>
    <n v="83.769274376417229"/>
    <n v="86.024842529604427"/>
    <s v="."/>
    <s v="."/>
    <s v="."/>
    <n v="93.696900982615261"/>
    <n v="95.038548752834458"/>
    <n v="88.235827664399082"/>
    <n v="92.846560846560834"/>
    <n v="98.666666666666657"/>
    <n v="80.75"/>
    <n v="77.224999999999994"/>
    <n v="72.5"/>
    <n v="92.2"/>
    <n v="64.3"/>
    <n v="79.900000000000006"/>
    <n v="76.375"/>
    <n v="84.20443501474999"/>
    <n v="83.555205415666663"/>
    <n v="86.034391534333338"/>
    <n v="90.475056689333329"/>
    <n v="76.753086419666658"/>
    <n v="71.875"/>
    <n v="68.206679894083337"/>
    <n v="55.043650793666664"/>
    <n v="87.523809523666671"/>
    <n v="56.703703703666662"/>
    <n v="73.555555555333328"/>
    <n v="75.307916666666671"/>
    <n v="64.831333333333333"/>
    <n v="70.297666666666657"/>
    <n v="88.474999999999994"/>
    <n v="77.62766666666667"/>
  </r>
  <r>
    <x v="17"/>
    <x v="6"/>
    <n v="72.257851473922898"/>
    <n v="73.107823129251699"/>
    <n v="71.974527588813302"/>
    <n v="71.581632653061234"/>
    <n v="100"/>
    <n v="25"/>
    <n v="85.090702947845799"/>
    <n v="89.115646258503403"/>
    <n v="68.707482993197274"/>
    <n v="82.539682539682545"/>
    <n v="100"/>
    <n v="68.75"/>
    <n v="59.425000000000004"/>
    <n v="57.1"/>
    <n v="95.2"/>
    <n v="25"/>
    <n v="60.4"/>
    <n v="67.875"/>
    <n v="78.170018007250007"/>
    <n v="84.873949580000001"/>
    <n v="73.214285713999999"/>
    <n v="79.591836735000001"/>
    <n v="75"/>
    <n v="61.625"/>
    <n v="57.529761904750004"/>
    <n v="56.547619048000001"/>
    <n v="95.238095238"/>
    <n v="25"/>
    <n v="53.333333332999999"/>
    <n v="65.790750000000003"/>
    <n v="40.951999999999998"/>
    <n v="57.143000000000001"/>
    <n v="79.591999999999999"/>
    <n v="85.475999999999999"/>
  </r>
  <r>
    <x v="17"/>
    <x v="7"/>
    <n v="96"/>
    <n v="96"/>
    <n v="96"/>
    <s v="."/>
    <s v="."/>
    <s v="."/>
    <n v="96"/>
    <n v="96"/>
    <n v="96"/>
    <n v="96"/>
    <n v="96"/>
    <n v="96"/>
    <n v="96"/>
    <n v="96"/>
    <n v="96"/>
    <n v="96"/>
    <n v="96"/>
    <n v="85"/>
    <n v="96"/>
    <n v="96"/>
    <n v="96"/>
    <n v="96"/>
    <n v="96"/>
    <n v="80.375"/>
    <n v="74"/>
    <n v="44"/>
    <n v="84"/>
    <n v="84"/>
    <n v="84"/>
    <n v="86.666750000000008"/>
    <n v="90"/>
    <n v="76.667000000000002"/>
    <n v="90"/>
    <n v="90"/>
  </r>
  <r>
    <x v="17"/>
    <x v="8"/>
    <n v="100"/>
    <n v="100"/>
    <n v="100"/>
    <s v="."/>
    <s v="."/>
    <s v="."/>
    <n v="100"/>
    <n v="100"/>
    <n v="100"/>
    <n v="100"/>
    <n v="100"/>
    <s v="."/>
    <s v="."/>
    <s v="."/>
    <s v="."/>
    <s v="."/>
    <s v="."/>
    <s v="."/>
    <s v="."/>
    <s v="."/>
    <s v="."/>
    <s v="."/>
    <s v="."/>
    <s v="."/>
    <s v="."/>
    <s v="."/>
    <s v="."/>
    <s v="."/>
    <s v="."/>
    <s v="."/>
    <s v="."/>
    <s v="."/>
    <s v="."/>
    <s v="."/>
  </r>
  <r>
    <x v="17"/>
    <x v="9"/>
    <n v="76.3"/>
    <n v="64.599999999999994"/>
    <n v="80.2"/>
    <s v="."/>
    <s v="."/>
    <s v="."/>
    <s v="."/>
    <s v="."/>
    <s v="."/>
    <s v="."/>
    <s v="."/>
    <n v="77.375"/>
    <n v="76.3"/>
    <n v="64.599999999999994"/>
    <n v="85.4"/>
    <n v="71.900000000000006"/>
    <n v="83.3"/>
    <n v="75.75"/>
    <n v="78.44328703699999"/>
    <n v="69.791666667000001"/>
    <n v="88.888888889"/>
    <n v="95.833333332999999"/>
    <n v="59.259259258999997"/>
    <n v="73.25"/>
    <n v="73.090277777499992"/>
    <n v="64.583333332999999"/>
    <n v="83.333333332999999"/>
    <n v="61.111111111"/>
    <n v="83.333333332999999"/>
    <n v="73.466250000000002"/>
    <n v="63.542000000000002"/>
    <n v="77.082999999999998"/>
    <n v="95.832999999999998"/>
    <n v="57.406999999999996"/>
  </r>
  <r>
    <x v="17"/>
    <x v="10"/>
    <n v="88.856250000000003"/>
    <n v="91.6"/>
    <n v="87.941666666666663"/>
    <s v="."/>
    <s v="."/>
    <s v="."/>
    <n v="91.4375"/>
    <n v="94.5"/>
    <n v="82.25"/>
    <n v="93.8125"/>
    <n v="95.1875"/>
    <n v="84.75"/>
    <n v="86.274999999999991"/>
    <n v="88.7"/>
    <n v="100"/>
    <n v="64.599999999999994"/>
    <n v="91.8"/>
    <n v="78.25"/>
    <n v="83.176711309562506"/>
    <n v="87.339285714249996"/>
    <n v="80.21875"/>
    <n v="76.232142857249997"/>
    <n v="88.916666666750004"/>
    <n v="75.5"/>
    <n v="73.435416666687502"/>
    <n v="62.541666666750004"/>
    <n v="100"/>
    <n v="45.033333333249999"/>
    <n v="86.166666666750004"/>
    <n v="77.358249999999998"/>
    <n v="73.256"/>
    <n v="64.59375"/>
    <n v="84.791499999999999"/>
    <n v="86.791750000000008"/>
  </r>
  <r>
    <x v="17"/>
    <x v="11"/>
    <n v="79.612499999999997"/>
    <n v="74.8"/>
    <n v="81.216666666666669"/>
    <n v="78.263157894736835"/>
    <n v="56"/>
    <s v="."/>
    <n v="80.75"/>
    <n v="78"/>
    <n v="89"/>
    <n v="75.25"/>
    <n v="80.75"/>
    <n v="73.125"/>
    <n v="78.474999999999994"/>
    <n v="71.599999999999994"/>
    <n v="100"/>
    <n v="75.3"/>
    <n v="67"/>
    <n v="62.125"/>
    <n v="67.766369047750004"/>
    <n v="69.357142856999999"/>
    <n v="70.875"/>
    <n v="50.166666667000001"/>
    <n v="80.666666667000001"/>
    <n v="56.25"/>
    <n v="56.241666666750007"/>
    <n v="33.5"/>
    <n v="100"/>
    <n v="46.8"/>
    <n v="44.666666667000001"/>
    <n v="56.0105"/>
    <n v="50.167000000000002"/>
    <n v="45.875"/>
    <n v="55.832999999999998"/>
    <n v="72.167000000000002"/>
  </r>
  <r>
    <x v="17"/>
    <x v="12"/>
    <n v="89.574999999999989"/>
    <n v="91.65"/>
    <n v="88.883333333333326"/>
    <n v="91.17647058823529"/>
    <n v="100"/>
    <n v="100"/>
    <n v="100"/>
    <n v="100"/>
    <n v="100"/>
    <n v="100"/>
    <n v="100"/>
    <n v="82.75"/>
    <n v="79.150000000000006"/>
    <n v="83.3"/>
    <n v="100"/>
    <n v="33.299999999999997"/>
    <n v="100"/>
    <n v="80.75"/>
    <n v="86.607142857249997"/>
    <n v="100"/>
    <n v="100"/>
    <n v="71.428571429000002"/>
    <n v="75"/>
    <n v="79.125"/>
    <n v="75"/>
    <n v="66.666666667000001"/>
    <n v="100"/>
    <n v="33.333333332999999"/>
    <n v="100"/>
    <n v="83.333249999999992"/>
    <n v="100"/>
    <n v="75"/>
    <n v="83.332999999999998"/>
    <n v="75"/>
  </r>
  <r>
    <x v="17"/>
    <x v="13"/>
    <n v="86.25"/>
    <n v="100"/>
    <n v="81.666666666666671"/>
    <n v="89.285714285714292"/>
    <n v="100"/>
    <n v="0"/>
    <n v="85"/>
    <n v="100"/>
    <n v="40"/>
    <n v="100"/>
    <n v="100"/>
    <n v="82.875"/>
    <n v="87.5"/>
    <n v="100"/>
    <n v="100"/>
    <n v="50"/>
    <n v="100"/>
    <n v="82.875"/>
    <n v="78.333333333249996"/>
    <n v="80"/>
    <n v="50"/>
    <n v="83.333333332999999"/>
    <n v="100"/>
    <n v="78.875"/>
    <n v="87.5"/>
    <n v="100"/>
    <n v="100"/>
    <n v="50"/>
    <n v="100"/>
    <n v="70.089249999999993"/>
    <n v="42.856999999999999"/>
    <n v="37.5"/>
    <n v="100"/>
    <n v="100"/>
  </r>
  <r>
    <x v="17"/>
    <x v="14"/>
    <n v="100"/>
    <n v="100"/>
    <n v="100"/>
    <s v="."/>
    <s v="."/>
    <s v="."/>
    <n v="100"/>
    <n v="100"/>
    <n v="100"/>
    <n v="100"/>
    <n v="100"/>
    <n v="100"/>
    <n v="100"/>
    <n v="100"/>
    <n v="100"/>
    <n v="100"/>
    <n v="100"/>
    <n v="87.5"/>
    <n v="100"/>
    <n v="100"/>
    <n v="100"/>
    <n v="100"/>
    <n v="100"/>
    <n v="87.5"/>
    <n v="75"/>
    <n v="50"/>
    <n v="100"/>
    <n v="50"/>
    <n v="100"/>
    <n v="100"/>
    <n v="100"/>
    <n v="100"/>
    <n v="100"/>
    <n v="100"/>
  </r>
  <r>
    <x v="17"/>
    <x v="15"/>
    <n v="64.514930555555566"/>
    <n v="74.162499999999994"/>
    <n v="61.29907407407407"/>
    <s v="."/>
    <s v="."/>
    <s v="."/>
    <n v="79.236111111111114"/>
    <n v="90"/>
    <n v="81.25"/>
    <n v="85.277777777777771"/>
    <n v="60.416666666666664"/>
    <n v="48.166666666666664"/>
    <n v="49.793750000000003"/>
    <n v="58.325000000000003"/>
    <n v="79.174999999999997"/>
    <n v="41.674999999999997"/>
    <n v="20"/>
    <n v="41.166666666666664"/>
    <n v="45.170891608187503"/>
    <n v="48.841783216625004"/>
    <s v="."/>
    <s v="."/>
    <n v="41.499999999750003"/>
    <n v="40.833333333333336"/>
    <n v="39.166666666687505"/>
    <n v="48.333333333249996"/>
    <n v="66.666666666750004"/>
    <n v="41.666666666750004"/>
    <n v="0"/>
    <n v="43.862062500000008"/>
    <n v="50.640875000000008"/>
    <s v="."/>
    <s v="."/>
    <n v="37.08325"/>
  </r>
  <r>
    <x v="17"/>
    <x v="16"/>
    <n v="77.881944444444443"/>
    <n v="100"/>
    <n v="70.509259259259252"/>
    <n v="81.077586206896555"/>
    <n v="100"/>
    <s v="."/>
    <n v="83.263888888888886"/>
    <n v="100"/>
    <n v="75"/>
    <n v="95.555555555555557"/>
    <n v="62.5"/>
    <n v="65.166666666666671"/>
    <n v="72.5"/>
    <n v="100"/>
    <n v="100"/>
    <n v="50"/>
    <n v="40"/>
    <n v="55.166666666666664"/>
    <n v="50.474358973999998"/>
    <n v="34.615384615000004"/>
    <s v="."/>
    <s v="."/>
    <n v="66.333333332999999"/>
    <n v="53.833333333333336"/>
    <n v="57.5"/>
    <n v="80"/>
    <n v="100"/>
    <n v="50"/>
    <n v="0"/>
    <n v="46.057500000000005"/>
    <n v="34.615000000000002"/>
    <s v="."/>
    <s v="."/>
    <n v="57.5"/>
  </r>
  <r>
    <x v="17"/>
    <x v="17"/>
    <n v="66.670833333333334"/>
    <n v="66.650000000000006"/>
    <n v="66.677777777777763"/>
    <s v="."/>
    <s v="."/>
    <s v="."/>
    <n v="91.666666666666657"/>
    <n v="100"/>
    <n v="100"/>
    <n v="100"/>
    <n v="66.666666666666657"/>
    <n v="50"/>
    <n v="41.674999999999997"/>
    <n v="33.299999999999997"/>
    <n v="66.7"/>
    <n v="66.7"/>
    <n v="0"/>
    <n v="50"/>
    <n v="66.666666666499992"/>
    <n v="100"/>
    <s v="."/>
    <s v="."/>
    <n v="33.333333332999999"/>
    <n v="50"/>
    <n v="41.666666666750004"/>
    <n v="33.333333332999999"/>
    <n v="66.666666667000001"/>
    <n v="66.666666667000001"/>
    <n v="0"/>
    <n v="66.666499999999999"/>
    <n v="100"/>
    <s v="."/>
    <s v="."/>
    <n v="33.332999999999998"/>
  </r>
  <r>
    <x v="17"/>
    <x v="18"/>
    <n v="8.75"/>
    <n v="10"/>
    <n v="8.3333333333333339"/>
    <n v="9.0909090909090917"/>
    <n v="0"/>
    <s v="."/>
    <n v="17.5"/>
    <n v="20"/>
    <n v="50"/>
    <n v="0"/>
    <n v="0"/>
    <n v="4.5"/>
    <n v="0"/>
    <n v="0"/>
    <n v="0"/>
    <n v="0"/>
    <n v="0"/>
    <n v="4.5"/>
    <n v="13.6363636365"/>
    <n v="27.272727273000001"/>
    <s v="."/>
    <s v="."/>
    <n v="0"/>
    <n v="11.166666666666666"/>
    <n v="0"/>
    <n v="0"/>
    <n v="0"/>
    <n v="0"/>
    <n v="0"/>
    <n v="33.333500000000001"/>
    <n v="66.667000000000002"/>
    <s v="."/>
    <s v="."/>
    <n v="0"/>
  </r>
  <r>
    <x v="17"/>
    <x v="19"/>
    <n v="83.333333333333329"/>
    <n v="100"/>
    <n v="80"/>
    <n v="100"/>
    <n v="100"/>
    <s v="."/>
    <n v="100"/>
    <n v="100"/>
    <n v="100"/>
    <n v="100"/>
    <n v="100"/>
    <n v="31.25"/>
    <n v="50"/>
    <s v="."/>
    <n v="100"/>
    <s v="."/>
    <n v="0"/>
    <n v="8.3333333333333339"/>
    <n v="12.5"/>
    <n v="25"/>
    <s v="."/>
    <s v="."/>
    <n v="0"/>
    <n v="0"/>
    <n v="0"/>
    <s v="."/>
    <s v="."/>
    <s v="."/>
    <n v="0"/>
    <n v="0"/>
    <n v="0"/>
    <s v="."/>
    <s v="."/>
    <n v="0"/>
  </r>
  <r>
    <x v="18"/>
    <x v="0"/>
    <n v="64.443509381091616"/>
    <n v="78.545473710317452"/>
    <n v="59.742854604683004"/>
    <s v="."/>
    <s v="."/>
    <s v="."/>
    <n v="63.140143762183236"/>
    <n v="77.86594742063491"/>
    <n v="56.376488095238088"/>
    <n v="62.759979810637702"/>
    <n v="55.558159722222221"/>
    <n v="70.875"/>
    <n v="65.746874999999989"/>
    <n v="79.224999999999994"/>
    <n v="74.556250000000006"/>
    <n v="54.70624999999999"/>
    <n v="54.5"/>
    <n v="66.5"/>
    <n v="75.761900698033259"/>
    <n v="86.723493533121513"/>
    <n v="70.154011343500002"/>
    <n v="80.929928989185171"/>
    <n v="65.24016892632639"/>
    <n v="60.5"/>
    <n v="57.334322648437507"/>
    <n v="69.810710742541659"/>
    <n v="71.908035714291671"/>
    <n v="46.47866318455555"/>
    <n v="41.139880952361111"/>
    <n v="64.065199074074073"/>
    <n v="81.147777777777776"/>
    <n v="55.364148148148139"/>
    <n v="68.420064814814808"/>
    <n v="51.328805555555554"/>
  </r>
  <r>
    <x v="18"/>
    <x v="1"/>
    <n v="90.065241228070178"/>
    <n v="97.083333333333329"/>
    <n v="87.725877192982452"/>
    <s v="."/>
    <s v="."/>
    <s v="."/>
    <n v="83.530482456140348"/>
    <n v="94.166666666666657"/>
    <n v="70.583333333333314"/>
    <n v="88.927485380116963"/>
    <n v="80.444444444444443"/>
    <n v="92.25"/>
    <n v="96.6"/>
    <n v="100"/>
    <n v="94.3"/>
    <n v="93.1"/>
    <n v="99"/>
    <n v="90.75"/>
    <n v="87.961627905388866"/>
    <n v="90.101116990111109"/>
    <n v="83.797979798"/>
    <n v="88.033834586555543"/>
    <n v="89.91358024688887"/>
    <n v="87.625"/>
    <n v="93.422571044499989"/>
    <n v="98.333333333333329"/>
    <n v="94.5"/>
    <n v="90.087109574888871"/>
    <n v="90.769841269777771"/>
    <n v="81.553888888888878"/>
    <n v="87.674444444444433"/>
    <n v="71.654444444444437"/>
    <n v="84.516111111111101"/>
    <n v="82.370555555555555"/>
  </r>
  <r>
    <x v="18"/>
    <x v="2"/>
    <n v="86.192708333333343"/>
    <n v="95.625"/>
    <n v="83.048611111111114"/>
    <n v="94.551515151515162"/>
    <n v="24"/>
    <n v="65.487938596491233"/>
    <n v="75.985416666666666"/>
    <n v="91.25"/>
    <n v="57.125"/>
    <n v="83.566666666666677"/>
    <n v="72"/>
    <n v="92.25"/>
    <n v="96.4"/>
    <n v="100"/>
    <n v="92.9"/>
    <n v="92.7"/>
    <n v="100"/>
    <n v="90.75"/>
    <n v="87.949404762"/>
    <n v="94.904761905000001"/>
    <n v="76"/>
    <n v="88.892857143000001"/>
    <n v="92"/>
    <n v="89"/>
    <n v="93.323660714249996"/>
    <n v="97.5"/>
    <n v="91.75"/>
    <n v="91.044642856999999"/>
    <n v="93"/>
    <n v="84.235250000000008"/>
    <n v="93.594999999999999"/>
    <n v="72.5"/>
    <n v="88.679000000000002"/>
    <n v="82.167000000000002"/>
  </r>
  <r>
    <x v="18"/>
    <x v="3"/>
    <n v="93.293421052631572"/>
    <n v="100"/>
    <n v="91.057894736842101"/>
    <n v="98.275862068965523"/>
    <n v="100"/>
    <n v="85.835020242914979"/>
    <n v="95.86184210526315"/>
    <n v="100"/>
    <n v="92.5"/>
    <n v="98.94736842105263"/>
    <n v="92"/>
    <n v="77.25"/>
    <n v="90.725000000000009"/>
    <n v="100"/>
    <n v="90.7"/>
    <n v="81.400000000000006"/>
    <n v="90.8"/>
    <n v="76"/>
    <n v="63.958222576499999"/>
    <n v="41.481481481000003"/>
    <n v="98.181818182000001"/>
    <n v="58.947368421"/>
    <n v="57.222222221999999"/>
    <n v="62"/>
    <n v="88.004032257999995"/>
    <n v="100"/>
    <n v="100"/>
    <n v="64.516129031999995"/>
    <n v="87.5"/>
    <n v="35.716499999999996"/>
    <n v="27.5"/>
    <n v="38.462000000000003"/>
    <n v="28.571000000000002"/>
    <n v="48.332999999999998"/>
  </r>
  <r>
    <x v="18"/>
    <x v="4"/>
    <n v="100"/>
    <n v="100"/>
    <n v="100"/>
    <s v="."/>
    <s v="."/>
    <s v="."/>
    <n v="100"/>
    <n v="100"/>
    <n v="100"/>
    <n v="100"/>
    <n v="100"/>
    <n v="100"/>
    <n v="100"/>
    <n v="100"/>
    <n v="100"/>
    <n v="100"/>
    <n v="100"/>
    <n v="98.25"/>
    <n v="100"/>
    <n v="100"/>
    <n v="100"/>
    <n v="100"/>
    <n v="100"/>
    <n v="96.5"/>
    <n v="96.428571428499993"/>
    <n v="100"/>
    <n v="100"/>
    <n v="100"/>
    <n v="85.714285713999999"/>
    <n v="96.4285"/>
    <n v="100"/>
    <n v="85.713999999999999"/>
    <n v="100"/>
    <n v="100"/>
  </r>
  <r>
    <x v="18"/>
    <x v="5"/>
    <n v="59.398032407407406"/>
    <n v="67.895436507936509"/>
    <n v="56.565564373897708"/>
    <s v="."/>
    <s v="."/>
    <s v="."/>
    <n v="52.34606481481481"/>
    <n v="62.890873015873012"/>
    <n v="48.297619047619037"/>
    <n v="54.084656084656075"/>
    <n v="44.1111111111111"/>
    <n v="69.125"/>
    <n v="66.45"/>
    <n v="72.900000000000006"/>
    <n v="73.5"/>
    <n v="60.3"/>
    <n v="59.1"/>
    <n v="63.25"/>
    <n v="71.875220458416649"/>
    <n v="82.107142856999985"/>
    <n v="69.179232803999994"/>
    <n v="69.755952380999986"/>
    <n v="66.45855379166666"/>
    <n v="54.25"/>
    <n v="54.555602485749993"/>
    <n v="69.361890589333328"/>
    <n v="68.779761904666657"/>
    <n v="39.545043163333332"/>
    <n v="40.535714285666664"/>
    <n v="53.783166666666659"/>
    <n v="76.866666666666674"/>
    <n v="32.962999999999994"/>
    <n v="54.077333333333328"/>
    <n v="51.225666666666669"/>
  </r>
  <r>
    <x v="18"/>
    <x v="6"/>
    <n v="43.35243055555555"/>
    <n v="65.36964285714285"/>
    <n v="36.013359788359786"/>
    <n v="48.917748917748924"/>
    <n v="5"/>
    <n v="19.694338599137357"/>
    <n v="35.954861111111107"/>
    <n v="61.339285714285708"/>
    <n v="17.55952380952381"/>
    <n v="34.92063492063491"/>
    <n v="29.999999999999996"/>
    <n v="47.625"/>
    <n v="50.75"/>
    <n v="69.400000000000006"/>
    <n v="59.8"/>
    <n v="30.9"/>
    <n v="42.9"/>
    <n v="42.5"/>
    <n v="44.555059523750003"/>
    <n v="75.238095238"/>
    <n v="32.982142856999999"/>
    <n v="37.142857143000001"/>
    <n v="32.857142856999999"/>
    <n v="35.625"/>
    <n v="40.420899719749997"/>
    <n v="69.387755102"/>
    <n v="52.053571429000002"/>
    <n v="20.718462824"/>
    <n v="19.523809524000001"/>
    <n v="30.556750000000001"/>
    <n v="71.156000000000006"/>
    <n v="12.5"/>
    <n v="22.856999999999999"/>
    <n v="15.714"/>
  </r>
  <r>
    <x v="18"/>
    <x v="7"/>
    <n v="75.816666666666663"/>
    <n v="77.316666666666663"/>
    <n v="75.316666666666677"/>
    <s v="."/>
    <s v="."/>
    <s v="."/>
    <n v="77.333333333333329"/>
    <n v="77.333333333333329"/>
    <n v="77.333333333333329"/>
    <n v="77.333333333333329"/>
    <n v="77.333333333333329"/>
    <n v="76"/>
    <n v="74.3"/>
    <n v="77.3"/>
    <n v="77.3"/>
    <n v="85.3"/>
    <n v="57.3"/>
    <n v="65.5"/>
    <n v="78.333333332999999"/>
    <n v="77.333333332999999"/>
    <n v="77.333333332999999"/>
    <n v="77.333333332999999"/>
    <n v="81.333333332999999"/>
    <n v="53.25"/>
    <n v="53.333333332999999"/>
    <n v="73.333333332999999"/>
    <n v="73.333333332999999"/>
    <n v="33.333333332999999"/>
    <n v="33.333333332999999"/>
    <n v="53.333500000000001"/>
    <n v="73.332999999999998"/>
    <n v="26.667000000000002"/>
    <n v="46.667000000000002"/>
    <n v="66.667000000000002"/>
  </r>
  <r>
    <x v="18"/>
    <x v="8"/>
    <n v="43.75"/>
    <n v="50"/>
    <n v="41.666666666666664"/>
    <s v="."/>
    <s v="."/>
    <s v="."/>
    <n v="43.75"/>
    <n v="50"/>
    <n v="50"/>
    <n v="50"/>
    <n v="25"/>
    <s v="."/>
    <s v="."/>
    <s v="."/>
    <s v="."/>
    <s v="."/>
    <s v="."/>
    <s v="."/>
    <s v="."/>
    <s v="."/>
    <s v="."/>
    <s v="."/>
    <s v="."/>
    <s v="."/>
    <s v="."/>
    <s v="."/>
    <s v="."/>
    <s v="."/>
    <s v="."/>
    <s v="."/>
    <s v="."/>
    <s v="."/>
    <s v="."/>
    <s v="."/>
  </r>
  <r>
    <x v="18"/>
    <x v="9"/>
    <n v="74.224999999999994"/>
    <n v="71.900000000000006"/>
    <n v="74.999999999999986"/>
    <s v="."/>
    <s v="."/>
    <s v="."/>
    <s v="."/>
    <s v="."/>
    <s v="."/>
    <s v="."/>
    <s v="."/>
    <n v="83.5"/>
    <n v="74.224999999999994"/>
    <n v="71.900000000000006"/>
    <n v="83.3"/>
    <n v="64.599999999999994"/>
    <n v="77.099999999999994"/>
    <n v="81.375"/>
    <n v="92.737268518500002"/>
    <n v="93.75"/>
    <n v="97.222222221999999"/>
    <n v="94.791666667000001"/>
    <n v="85.185185184999995"/>
    <n v="73.75"/>
    <n v="69.912574404499992"/>
    <n v="65.364583332999999"/>
    <n v="80.952380951999999"/>
    <n v="64.583333332999999"/>
    <n v="68.75"/>
    <n v="77.459249999999997"/>
    <n v="86.111000000000004"/>
    <n v="59.722000000000001"/>
    <n v="92.707999999999998"/>
    <n v="71.296000000000006"/>
  </r>
  <r>
    <x v="18"/>
    <x v="10"/>
    <n v="60.630468750000006"/>
    <n v="74.609375"/>
    <n v="55.970833333333339"/>
    <s v="."/>
    <s v="."/>
    <s v="."/>
    <n v="70.0859375"/>
    <n v="92.71875"/>
    <n v="52.458333333333336"/>
    <n v="82.75"/>
    <n v="52.416666666666671"/>
    <n v="62.25"/>
    <n v="51.174999999999997"/>
    <n v="56.5"/>
    <n v="73.599999999999994"/>
    <n v="49.6"/>
    <n v="25"/>
    <n v="61.5"/>
    <n v="73.177269345187497"/>
    <n v="91.352380952250002"/>
    <n v="57.484821428499998"/>
    <n v="85"/>
    <n v="58.871875000000003"/>
    <n v="55.5"/>
    <n v="49.8491964285625"/>
    <n v="56.547619047499992"/>
    <n v="71.150000000000006"/>
    <n v="46.699166666750003"/>
    <n v="25"/>
    <n v="61.018250000000002"/>
    <n v="82.55"/>
    <n v="61.475000000000001"/>
    <n v="66.666750000000008"/>
    <n v="33.381250000000001"/>
  </r>
  <r>
    <x v="18"/>
    <x v="11"/>
    <n v="47.79508928571429"/>
    <n v="70.237499999999997"/>
    <n v="40.314285714285717"/>
    <n v="62.3"/>
    <n v="0"/>
    <n v="29.53846153846154"/>
    <n v="57.665178571428569"/>
    <n v="83.375"/>
    <n v="33.285714285714285"/>
    <n v="71"/>
    <n v="43"/>
    <n v="50"/>
    <n v="37.925000000000004"/>
    <n v="57.1"/>
    <n v="62.8"/>
    <n v="31.8"/>
    <n v="0"/>
    <n v="48.75"/>
    <n v="62.232886904750004"/>
    <n v="89.219047618999994"/>
    <n v="39.225000000000001"/>
    <n v="80"/>
    <n v="40.487499999999997"/>
    <n v="48.125"/>
    <n v="35.468214285750001"/>
    <n v="57.142857143000001"/>
    <n v="54.6"/>
    <n v="30.13"/>
    <n v="0"/>
    <n v="60.805250000000001"/>
    <n v="90.462999999999994"/>
    <n v="25.9"/>
    <n v="80"/>
    <n v="46.857999999999997"/>
  </r>
  <r>
    <x v="18"/>
    <x v="12"/>
    <n v="56.433333333333337"/>
    <n v="86.6"/>
    <n v="46.377777777777773"/>
    <n v="69.230769230769226"/>
    <n v="0"/>
    <n v="40.574162679425839"/>
    <n v="58.541666666666671"/>
    <n v="87.5"/>
    <n v="20"/>
    <n v="60"/>
    <n v="66.666666666666671"/>
    <n v="63"/>
    <n v="54.325000000000003"/>
    <n v="85.7"/>
    <n v="81.599999999999994"/>
    <n v="50"/>
    <n v="0"/>
    <n v="67.75"/>
    <n v="71.547619047500007"/>
    <n v="90.476190475999999"/>
    <n v="45.714285713999999"/>
    <n v="80"/>
    <n v="70"/>
    <n v="72.5"/>
    <n v="63.9285714285"/>
    <n v="85.714285713999999"/>
    <n v="80"/>
    <n v="90"/>
    <n v="0"/>
    <n v="80.767750000000007"/>
    <n v="94.736999999999995"/>
    <n v="100"/>
    <n v="66.667000000000002"/>
    <n v="61.667000000000002"/>
  </r>
  <r>
    <x v="18"/>
    <x v="13"/>
    <n v="50.81845238095238"/>
    <n v="66.650000000000006"/>
    <n v="45.541269841269838"/>
    <n v="73.07692307692308"/>
    <s v="."/>
    <n v="24.652777777777782"/>
    <n v="64.136904761904759"/>
    <n v="100"/>
    <n v="56.547619047619051"/>
    <n v="100"/>
    <n v="0"/>
    <n v="48.25"/>
    <n v="37.5"/>
    <n v="33.299999999999997"/>
    <n v="50"/>
    <n v="66.7"/>
    <n v="0"/>
    <n v="48.25"/>
    <n v="58.9285714285"/>
    <n v="85.714285713999999"/>
    <n v="45"/>
    <n v="80"/>
    <n v="25"/>
    <n v="32.5"/>
    <n v="37.5"/>
    <n v="33.333333332999999"/>
    <n v="50"/>
    <n v="66.666666667000001"/>
    <n v="0"/>
    <n v="27.5"/>
    <n v="45"/>
    <n v="20"/>
    <n v="20"/>
    <n v="25"/>
  </r>
  <r>
    <x v="18"/>
    <x v="14"/>
    <n v="87.5"/>
    <n v="75"/>
    <n v="91.666666666666671"/>
    <s v="."/>
    <s v="."/>
    <s v="."/>
    <n v="100"/>
    <n v="100"/>
    <n v="100"/>
    <n v="100"/>
    <n v="100"/>
    <n v="87.5"/>
    <n v="75"/>
    <n v="50"/>
    <n v="100"/>
    <n v="50"/>
    <n v="100"/>
    <n v="81.25"/>
    <n v="100"/>
    <n v="100"/>
    <n v="100"/>
    <n v="100"/>
    <n v="100"/>
    <n v="68.75"/>
    <n v="62.5"/>
    <n v="50"/>
    <n v="100"/>
    <n v="0"/>
    <n v="100"/>
    <n v="75"/>
    <n v="100"/>
    <n v="100"/>
    <n v="100"/>
    <n v="0"/>
  </r>
  <r>
    <x v="18"/>
    <x v="15"/>
    <n v="47.68029513888888"/>
    <n v="74.59375"/>
    <n v="38.709143518518523"/>
    <s v="."/>
    <s v="."/>
    <s v="."/>
    <n v="46.598090277777771"/>
    <n v="61.6875"/>
    <n v="54.166666666666664"/>
    <n v="25.277777777777779"/>
    <n v="45.260416666666664"/>
    <n v="54.166666666666664"/>
    <n v="48.762499999999996"/>
    <n v="87.5"/>
    <n v="56.825000000000003"/>
    <n v="15.824999999999999"/>
    <n v="34.9"/>
    <n v="42.5"/>
    <n v="64.524999999937492"/>
    <n v="83.333333333124983"/>
    <s v="."/>
    <s v="."/>
    <n v="45.716666666750001"/>
    <n v="40.333333333333336"/>
    <n v="31.509920634937501"/>
    <n v="55"/>
    <n v="53.202380952500008"/>
    <n v="9.5833333332499997"/>
    <n v="8.2539682540000001"/>
    <n v="57.918875"/>
    <n v="77.5"/>
    <s v="."/>
    <s v="."/>
    <n v="38.33775"/>
  </r>
  <r>
    <x v="18"/>
    <x v="16"/>
    <n v="62.194444444444443"/>
    <n v="82"/>
    <n v="55.592592592592588"/>
    <n v="66.266666666666666"/>
    <n v="40"/>
    <n v="54.999164578111952"/>
    <n v="59.888888888888886"/>
    <n v="64"/>
    <n v="75"/>
    <n v="50.555555555555557"/>
    <n v="50"/>
    <n v="65.833333333333329"/>
    <n v="64.5"/>
    <n v="100"/>
    <n v="73.2"/>
    <n v="15"/>
    <n v="69.8"/>
    <n v="47.5"/>
    <n v="68.841666666500004"/>
    <n v="83.333333332999999"/>
    <s v="."/>
    <s v="."/>
    <n v="54.35"/>
    <n v="45.166666666666664"/>
    <n v="36.814484127"/>
    <n v="60"/>
    <n v="68.25"/>
    <n v="2.5"/>
    <n v="16.507936508"/>
    <n v="61.670999999999999"/>
    <n v="80"/>
    <s v="."/>
    <s v="."/>
    <n v="43.341999999999999"/>
  </r>
  <r>
    <x v="18"/>
    <x v="17"/>
    <n v="54.166666666666664"/>
    <n v="100"/>
    <n v="38.888888888888886"/>
    <s v="."/>
    <s v="."/>
    <s v="."/>
    <n v="58.333333333333329"/>
    <n v="100"/>
    <n v="66.666666666666657"/>
    <n v="0"/>
    <n v="66.666666666666657"/>
    <n v="61.166666666666664"/>
    <n v="50"/>
    <n v="100"/>
    <n v="66.7"/>
    <n v="33.299999999999997"/>
    <n v="0"/>
    <n v="61.166666666666664"/>
    <n v="83.333333333500008"/>
    <n v="100"/>
    <s v="."/>
    <s v="."/>
    <n v="66.666666667000001"/>
    <n v="61.166666666666664"/>
    <n v="50"/>
    <n v="100"/>
    <n v="66.666666667000001"/>
    <n v="33.333333332999999"/>
    <n v="0"/>
    <n v="83.333500000000001"/>
    <n v="100"/>
    <s v="."/>
    <s v="."/>
    <n v="66.667000000000002"/>
  </r>
  <r>
    <x v="18"/>
    <x v="18"/>
    <n v="13.8125"/>
    <n v="50"/>
    <n v="1.75"/>
    <n v="10"/>
    <n v="0"/>
    <n v="3.5087719298245617"/>
    <n v="0"/>
    <n v="0"/>
    <n v="0"/>
    <n v="0"/>
    <n v="0"/>
    <n v="24"/>
    <n v="27.625"/>
    <n v="100"/>
    <n v="10.5"/>
    <n v="0"/>
    <n v="0"/>
    <n v="6.333333333333333"/>
    <n v="16.666666666499999"/>
    <n v="33.333333332999999"/>
    <s v="."/>
    <s v="."/>
    <n v="0"/>
    <n v="0.83333333333333337"/>
    <n v="1.25"/>
    <n v="0"/>
    <n v="5"/>
    <n v="0"/>
    <n v="0"/>
    <n v="0"/>
    <n v="0"/>
    <s v="."/>
    <s v="."/>
    <n v="0"/>
  </r>
  <r>
    <x v="18"/>
    <x v="19"/>
    <n v="16.830000000000002"/>
    <n v="18.75"/>
    <n v="15.549999999999999"/>
    <n v="33.333333333333336"/>
    <n v="0"/>
    <n v="37.678571428571431"/>
    <n v="22.083333333333332"/>
    <n v="37.5"/>
    <s v="."/>
    <n v="0"/>
    <n v="28.75"/>
    <n v="33.25"/>
    <n v="8.9499999999999993"/>
    <n v="0"/>
    <n v="17.899999999999999"/>
    <s v="."/>
    <s v="."/>
    <n v="32.25"/>
    <n v="57.5"/>
    <n v="100"/>
    <s v="."/>
    <s v="."/>
    <n v="15"/>
    <n v="28.5"/>
    <n v="7.1428571429999996"/>
    <n v="0"/>
    <n v="14.285714285999999"/>
    <s v="."/>
    <s v="."/>
    <n v="50"/>
    <n v="100"/>
    <s v="."/>
    <s v="."/>
    <n v="0"/>
  </r>
  <r>
    <x v="19"/>
    <x v="0"/>
    <n v="80.674709614748664"/>
    <n v="88.297730654761892"/>
    <n v="78.133702601410945"/>
    <s v="."/>
    <s v="."/>
    <s v="."/>
    <n v="82.26660672949734"/>
    <n v="89.364211309523796"/>
    <n v="84.913194444444429"/>
    <n v="74.900132275132279"/>
    <n v="79.888888888888886"/>
    <n v="83"/>
    <n v="79.082812500000003"/>
    <n v="87.231250000000003"/>
    <n v="81.71875"/>
    <n v="70.693750000000009"/>
    <n v="76.6875"/>
    <n v="81.5"/>
    <n v="86.790321805200804"/>
    <n v="91.766208791124996"/>
    <n v="91.704492010157409"/>
    <n v="79.45877425033332"/>
    <n v="84.231812169187492"/>
    <n v="78.5"/>
    <n v="76.006299603164919"/>
    <n v="86.552083333312495"/>
    <n v="80.24189814815972"/>
    <n v="68.71931216928472"/>
    <n v="68.51190476190277"/>
    <n v="80.398995659722232"/>
    <n v="84.721614583333334"/>
    <n v="77.801574074074082"/>
    <n v="77.56803703703703"/>
    <n v="81.504756944444438"/>
  </r>
  <r>
    <x v="19"/>
    <x v="1"/>
    <n v="91.787962962962951"/>
    <n v="96.399999999999991"/>
    <n v="90.250617283950604"/>
    <s v="."/>
    <s v="."/>
    <s v="."/>
    <n v="90.42592592592591"/>
    <n v="94.999999999999986"/>
    <n v="94.999999999999986"/>
    <n v="83.481481481481467"/>
    <n v="88.222222222222214"/>
    <n v="92"/>
    <n v="93.15"/>
    <n v="97.8"/>
    <n v="93.8"/>
    <n v="92.1"/>
    <n v="88.9"/>
    <n v="91.875"/>
    <n v="90.820261220138875"/>
    <n v="94.421978021666661"/>
    <n v="93.737373737555544"/>
    <n v="78.751322750999989"/>
    <n v="96.370370370333319"/>
    <n v="89.25"/>
    <n v="92.858796296305542"/>
    <n v="99.999999999999986"/>
    <n v="92.592592592555548"/>
    <n v="90.90608465622222"/>
    <n v="87.936507936444428"/>
    <n v="85.338111111111104"/>
    <n v="93.696666666666658"/>
    <n v="80.024888888888881"/>
    <n v="74.995777777777761"/>
    <n v="92.635111111111101"/>
  </r>
  <r>
    <x v="19"/>
    <x v="2"/>
    <n v="93.34375"/>
    <n v="99.375"/>
    <n v="91.333333333333329"/>
    <n v="96.285714285714292"/>
    <n v="95"/>
    <n v="67.238095238095241"/>
    <n v="88.6875"/>
    <n v="98.75"/>
    <n v="95"/>
    <n v="78"/>
    <n v="83"/>
    <n v="96.125"/>
    <n v="98"/>
    <n v="100"/>
    <n v="100"/>
    <n v="92"/>
    <n v="100"/>
    <n v="96.375"/>
    <n v="94.102380952250002"/>
    <n v="98.171428571000007"/>
    <n v="96.666666667000001"/>
    <n v="82.571428570999998"/>
    <n v="99"/>
    <n v="95.25"/>
    <n v="98.412698412750004"/>
    <n v="100"/>
    <n v="100"/>
    <n v="93.650793651000001"/>
    <n v="100"/>
    <n v="92"/>
    <n v="97.429000000000002"/>
    <n v="88.332999999999998"/>
    <n v="82.570999999999998"/>
    <n v="99.667000000000002"/>
  </r>
  <r>
    <x v="19"/>
    <x v="3"/>
    <n v="69.529166666666669"/>
    <n v="71.25"/>
    <n v="68.955555555555563"/>
    <n v="70.588235294117652"/>
    <n v="83.333333333333329"/>
    <n v="85"/>
    <n v="81.708333333333329"/>
    <n v="62.5"/>
    <n v="85"/>
    <n v="83.333333333333329"/>
    <n v="96"/>
    <n v="55.125"/>
    <n v="57.35"/>
    <n v="80"/>
    <n v="43.8"/>
    <n v="77"/>
    <n v="28.6"/>
    <n v="52.5"/>
    <n v="52.768065267750003"/>
    <n v="60.769230769000004"/>
    <n v="63.636363635999999"/>
    <n v="13.333333333000001"/>
    <n v="73.333333332999999"/>
    <n v="44.875"/>
    <n v="52.395833333249996"/>
    <n v="100"/>
    <n v="33.333333332999999"/>
    <n v="56.25"/>
    <n v="20"/>
    <n v="37.471499999999999"/>
    <n v="58.695999999999998"/>
    <n v="47.368000000000002"/>
    <n v="8.1080000000000005"/>
    <n v="35.713999999999999"/>
  </r>
  <r>
    <x v="19"/>
    <x v="4"/>
    <n v="98.212500000000006"/>
    <n v="100"/>
    <n v="97.616666666666674"/>
    <s v="."/>
    <s v="."/>
    <s v="."/>
    <n v="100"/>
    <n v="100"/>
    <n v="100"/>
    <n v="100"/>
    <n v="100"/>
    <n v="98.25"/>
    <n v="96.424999999999997"/>
    <n v="100"/>
    <n v="100"/>
    <n v="100"/>
    <n v="85.7"/>
    <n v="98.25"/>
    <n v="100"/>
    <n v="100"/>
    <n v="100"/>
    <n v="100"/>
    <n v="100"/>
    <n v="92.875"/>
    <n v="96.428571428499993"/>
    <n v="100"/>
    <n v="100"/>
    <n v="100"/>
    <n v="85.714285713999999"/>
    <n v="89.285750000000007"/>
    <n v="100"/>
    <n v="71.429000000000002"/>
    <n v="85.713999999999999"/>
    <n v="100"/>
  </r>
  <r>
    <x v="19"/>
    <x v="5"/>
    <n v="83.546180555555551"/>
    <n v="86.271428571428572"/>
    <n v="82.637764550264549"/>
    <s v="."/>
    <s v="."/>
    <s v="."/>
    <n v="72.142361111111114"/>
    <n v="76.642857142857139"/>
    <n v="68.611111111111114"/>
    <n v="69.648809523809518"/>
    <n v="73.666666666666657"/>
    <n v="93.25"/>
    <n v="94.95"/>
    <n v="95.9"/>
    <n v="98.7"/>
    <n v="90.7"/>
    <n v="94.5"/>
    <n v="90"/>
    <n v="91.258542768916655"/>
    <n v="95.476190476333329"/>
    <n v="87.626102292666673"/>
    <n v="89.625"/>
    <n v="92.306878306666661"/>
    <n v="85.875"/>
    <n v="88.727513227416651"/>
    <n v="91"/>
    <n v="92.333333333333329"/>
    <n v="83.798941798666661"/>
    <n v="87.777777777666657"/>
    <n v="83.002499999999984"/>
    <n v="90.454666666666668"/>
    <n v="70.046333333333322"/>
    <n v="87.708333333333329"/>
    <n v="83.800666666666658"/>
  </r>
  <r>
    <x v="19"/>
    <x v="6"/>
    <n v="86.209374999999994"/>
    <n v="91.964285714285708"/>
    <n v="84.291071428571428"/>
    <n v="89.642857142857139"/>
    <n v="100"/>
    <n v="45.833333333333336"/>
    <n v="77.34375"/>
    <n v="83.928571428571416"/>
    <n v="87.5"/>
    <n v="62.946428571428569"/>
    <n v="75"/>
    <n v="91.625"/>
    <n v="95.075000000000003"/>
    <n v="100"/>
    <n v="100"/>
    <n v="80.3"/>
    <n v="100"/>
    <n v="91.125"/>
    <n v="88.547619047750004"/>
    <n v="94.428571429000002"/>
    <n v="89.285714286000001"/>
    <n v="80"/>
    <n v="90.476190475999999"/>
    <n v="90"/>
    <n v="94.015873015750003"/>
    <n v="100"/>
    <n v="100"/>
    <n v="76.063492062999998"/>
    <n v="100"/>
    <n v="86.241250000000008"/>
    <n v="91.156000000000006"/>
    <n v="83.332999999999998"/>
    <n v="80"/>
    <n v="90.475999999999999"/>
  </r>
  <r>
    <x v="19"/>
    <x v="7"/>
    <n v="95.166666666666657"/>
    <n v="94"/>
    <n v="95.555555555555543"/>
    <s v="."/>
    <s v="."/>
    <s v="."/>
    <n v="95.333333333333329"/>
    <n v="96"/>
    <n v="93.333333333333329"/>
    <n v="96"/>
    <n v="96"/>
    <n v="93.125"/>
    <n v="95"/>
    <n v="92"/>
    <n v="96"/>
    <n v="96"/>
    <n v="96"/>
    <n v="87.875"/>
    <n v="91.333333333249996"/>
    <n v="92"/>
    <n v="89.333333332999999"/>
    <n v="92"/>
    <n v="92"/>
    <n v="79.25"/>
    <n v="84.666666666499992"/>
    <n v="81.333333332999999"/>
    <n v="85.333333332999999"/>
    <n v="92"/>
    <n v="80"/>
    <n v="74.166499999999999"/>
    <n v="83.332999999999998"/>
    <n v="56.667000000000002"/>
    <n v="88.332999999999998"/>
    <n v="68.332999999999998"/>
  </r>
  <r>
    <x v="19"/>
    <x v="8"/>
    <n v="43.75"/>
    <n v="50"/>
    <n v="41.666666666666664"/>
    <s v="."/>
    <s v="."/>
    <s v="."/>
    <n v="43.75"/>
    <n v="50"/>
    <n v="25"/>
    <n v="50"/>
    <n v="50"/>
    <s v="."/>
    <s v="."/>
    <s v="."/>
    <s v="."/>
    <s v="."/>
    <s v="."/>
    <s v="."/>
    <s v="."/>
    <s v="."/>
    <s v="."/>
    <s v="."/>
    <s v="."/>
    <s v="."/>
    <s v="."/>
    <s v="."/>
    <s v="."/>
    <s v="."/>
    <s v="."/>
    <s v="."/>
    <s v="."/>
    <s v="."/>
    <s v="."/>
    <s v="."/>
  </r>
  <r>
    <x v="19"/>
    <x v="9"/>
    <n v="94.775000000000006"/>
    <n v="95.8"/>
    <n v="94.433333333333337"/>
    <s v="."/>
    <s v="."/>
    <s v="."/>
    <s v="."/>
    <s v="."/>
    <s v="."/>
    <s v="."/>
    <s v="."/>
    <n v="94.375"/>
    <n v="94.775000000000006"/>
    <n v="95.8"/>
    <n v="100"/>
    <n v="95.8"/>
    <n v="87.5"/>
    <n v="90.625"/>
    <n v="93.894675925750008"/>
    <n v="100"/>
    <n v="84.259259259000004"/>
    <n v="96.875"/>
    <n v="94.444444443999998"/>
    <n v="88.125"/>
    <n v="87.5"/>
    <n v="91.666666667000001"/>
    <n v="91.666666667000001"/>
    <n v="83.333333332999999"/>
    <n v="83.333333332999999"/>
    <n v="88.599750000000014"/>
    <n v="96.875"/>
    <n v="70.138999999999996"/>
    <n v="94.792000000000002"/>
    <n v="92.593000000000004"/>
  </r>
  <r>
    <x v="19"/>
    <x v="10"/>
    <n v="92.227194940476181"/>
    <n v="96.148660714285711"/>
    <n v="90.920039682539667"/>
    <s v="."/>
    <s v="."/>
    <s v="."/>
    <n v="89.40438988095238"/>
    <n v="95.397321428571431"/>
    <n v="96.875"/>
    <n v="68.095238095238102"/>
    <n v="97.25"/>
    <n v="92.125"/>
    <n v="95.05"/>
    <n v="96.9"/>
    <n v="100"/>
    <n v="83.3"/>
    <n v="100"/>
    <n v="89.125"/>
    <n v="89.125000000062499"/>
    <n v="95.5"/>
    <n v="93.750000000249997"/>
    <n v="70"/>
    <n v="97.25"/>
    <n v="86.375"/>
    <n v="88.845138888874999"/>
    <n v="96.875"/>
    <n v="100"/>
    <n v="83.505555555499996"/>
    <n v="75"/>
    <n v="83.9375"/>
    <n v="85.166499999999999"/>
    <n v="83.333500000000001"/>
    <n v="70"/>
    <n v="97.25"/>
  </r>
  <r>
    <x v="19"/>
    <x v="11"/>
    <n v="86.896874999999994"/>
    <n v="97.9375"/>
    <n v="83.216666666666669"/>
    <n v="88.92307692307692"/>
    <n v="100"/>
    <n v="50"/>
    <n v="83.09375"/>
    <n v="95.875"/>
    <n v="87.5"/>
    <n v="60"/>
    <n v="89"/>
    <n v="87.375"/>
    <n v="90.7"/>
    <n v="100"/>
    <n v="100"/>
    <n v="62.8"/>
    <n v="100"/>
    <n v="87.625"/>
    <n v="83.916666666750004"/>
    <n v="95"/>
    <n v="91.666666667000001"/>
    <n v="60"/>
    <n v="89"/>
    <n v="85.625"/>
    <n v="91.144444444499996"/>
    <n v="100"/>
    <n v="100"/>
    <n v="64.577777777999998"/>
    <n v="100"/>
    <n v="80.0655"/>
    <n v="92.094999999999999"/>
    <n v="79.167000000000002"/>
    <n v="60"/>
    <n v="89"/>
  </r>
  <r>
    <x v="19"/>
    <x v="12"/>
    <n v="92.51428571428572"/>
    <n v="100"/>
    <n v="90.019047619047626"/>
    <n v="93.939393939393938"/>
    <n v="100"/>
    <n v="50.833333333333329"/>
    <n v="86.428571428571431"/>
    <n v="100"/>
    <n v="100"/>
    <n v="45.714285714285715"/>
    <n v="100"/>
    <n v="92.875"/>
    <n v="98.6"/>
    <n v="100"/>
    <n v="100"/>
    <n v="94.4"/>
    <n v="100"/>
    <n v="92.875"/>
    <n v="87.166666666750004"/>
    <n v="97"/>
    <n v="91.666666667000001"/>
    <n v="60"/>
    <n v="100"/>
    <n v="87.625"/>
    <n v="98.611111111"/>
    <n v="100"/>
    <n v="100"/>
    <n v="94.444444443999998"/>
    <n v="100"/>
    <n v="76.845249999999993"/>
    <n v="72.381"/>
    <n v="75"/>
    <n v="60"/>
    <n v="100"/>
  </r>
  <r>
    <x v="19"/>
    <x v="13"/>
    <n v="89.485119047619051"/>
    <n v="86.607142857142861"/>
    <n v="90.444444444444457"/>
    <n v="88.888888888888886"/>
    <n v="100"/>
    <n v="70"/>
    <n v="88.095238095238102"/>
    <n v="85.714285714285708"/>
    <n v="100"/>
    <n v="66.666666666666671"/>
    <n v="100"/>
    <n v="88.25"/>
    <n v="90.875"/>
    <n v="87.5"/>
    <n v="100"/>
    <n v="76"/>
    <n v="100"/>
    <n v="88.125"/>
    <n v="85.416666666750004"/>
    <n v="90"/>
    <n v="91.666666667000001"/>
    <n v="60"/>
    <n v="100"/>
    <n v="84.75"/>
    <n v="90.625"/>
    <n v="87.5"/>
    <n v="100"/>
    <n v="75"/>
    <n v="100"/>
    <n v="78.839249999999993"/>
    <n v="76.19"/>
    <n v="79.167000000000002"/>
    <n v="60"/>
    <n v="100"/>
  </r>
  <r>
    <x v="19"/>
    <x v="14"/>
    <n v="100"/>
    <n v="100"/>
    <n v="100"/>
    <s v="."/>
    <s v="."/>
    <s v="."/>
    <n v="100"/>
    <n v="100"/>
    <n v="100"/>
    <n v="100"/>
    <n v="100"/>
    <n v="100"/>
    <n v="100"/>
    <n v="100"/>
    <n v="100"/>
    <n v="100"/>
    <n v="100"/>
    <n v="87.5"/>
    <n v="100"/>
    <n v="100"/>
    <n v="100"/>
    <n v="100"/>
    <n v="100"/>
    <n v="87.5"/>
    <n v="75"/>
    <n v="100"/>
    <n v="100"/>
    <n v="100"/>
    <n v="0"/>
    <n v="100"/>
    <n v="100"/>
    <n v="100"/>
    <n v="100"/>
    <n v="100"/>
  </r>
  <r>
    <x v="19"/>
    <x v="15"/>
    <n v="55.137500000000003"/>
    <n v="74.370833333333337"/>
    <n v="48.726388888888891"/>
    <s v="."/>
    <s v="."/>
    <s v="."/>
    <n v="77.09375"/>
    <n v="90.416666666666657"/>
    <n v="79.166666666666657"/>
    <n v="78.375"/>
    <n v="60.416666666666664"/>
    <n v="44.166666666666664"/>
    <n v="33.181249999999999"/>
    <n v="58.325000000000003"/>
    <n v="34.375"/>
    <n v="16.675000000000001"/>
    <n v="23.35"/>
    <n v="44.5"/>
    <n v="66.333333333124997"/>
    <n v="81.666666666499992"/>
    <s v="."/>
    <s v="."/>
    <n v="50.999999999750003"/>
    <n v="42.666666666666664"/>
    <n v="33.593750000062499"/>
    <n v="58.333333333249996"/>
    <n v="36.041666666750004"/>
    <n v="16.66666666675"/>
    <n v="23.333333333500001"/>
    <n v="60.950937499999995"/>
    <n v="69.568624999999997"/>
    <s v="."/>
    <s v="."/>
    <n v="52.33325"/>
  </r>
  <r>
    <x v="19"/>
    <x v="16"/>
    <n v="63.662500000000001"/>
    <n v="92.5"/>
    <n v="54.050000000000004"/>
    <n v="72.533333333333331"/>
    <s v="."/>
    <n v="48.88333333333334"/>
    <n v="77.625"/>
    <n v="85"/>
    <n v="75"/>
    <n v="63"/>
    <n v="87.5"/>
    <n v="59.5"/>
    <n v="49.7"/>
    <n v="100"/>
    <n v="52.1"/>
    <n v="0"/>
    <n v="46.7"/>
    <n v="60"/>
    <n v="79.333333332999999"/>
    <n v="73.333333332999999"/>
    <s v="."/>
    <s v="."/>
    <n v="85.333333332999999"/>
    <n v="60.333333333333336"/>
    <n v="50.520833333500008"/>
    <n v="100"/>
    <n v="55.416666667000001"/>
    <n v="0"/>
    <n v="46.666666667000001"/>
    <n v="79.9375"/>
    <n v="71.875"/>
    <s v="."/>
    <s v="."/>
    <n v="88"/>
  </r>
  <r>
    <x v="19"/>
    <x v="17"/>
    <n v="58.329166666666659"/>
    <n v="66.650000000000006"/>
    <n v="55.55555555555555"/>
    <s v="."/>
    <s v="."/>
    <s v="."/>
    <n v="83.333333333333314"/>
    <n v="100"/>
    <n v="66.666666666666657"/>
    <n v="100"/>
    <n v="66.666666666666657"/>
    <n v="44.333333333333336"/>
    <n v="33.325000000000003"/>
    <n v="33.299999999999997"/>
    <n v="33.299999999999997"/>
    <n v="66.7"/>
    <n v="0"/>
    <n v="44.333333333333336"/>
    <n v="66.666666666499992"/>
    <n v="100"/>
    <s v="."/>
    <s v="."/>
    <n v="33.333333332999999"/>
    <n v="38.833333333333336"/>
    <n v="33.333333333249996"/>
    <n v="33.333333332999999"/>
    <n v="33.333333332999999"/>
    <n v="66.666666667000001"/>
    <n v="0"/>
    <n v="50"/>
    <n v="66.667000000000002"/>
    <s v="."/>
    <s v="."/>
    <n v="33.332999999999998"/>
  </r>
  <r>
    <x v="19"/>
    <x v="18"/>
    <n v="35.416666666666664"/>
    <n v="41.666666666666664"/>
    <n v="33.333333333333336"/>
    <n v="40"/>
    <s v="."/>
    <n v="50"/>
    <n v="70.833333333333329"/>
    <n v="83.333333333333329"/>
    <n v="100"/>
    <n v="100"/>
    <n v="0"/>
    <n v="14.5"/>
    <n v="0"/>
    <n v="0"/>
    <n v="0"/>
    <n v="0"/>
    <n v="0"/>
    <n v="14.5"/>
    <n v="43.333333333500001"/>
    <n v="86.666666667000001"/>
    <s v="."/>
    <s v="."/>
    <n v="0"/>
    <n v="11.833333333333334"/>
    <n v="0"/>
    <n v="0"/>
    <n v="0"/>
    <n v="0"/>
    <n v="0"/>
    <n v="35.714500000000001"/>
    <n v="71.429000000000002"/>
    <s v="."/>
    <s v="."/>
    <n v="0"/>
  </r>
  <r>
    <x v="19"/>
    <x v="19"/>
    <n v="39.285714285714285"/>
    <n v="50"/>
    <n v="35"/>
    <n v="61.53846153846154"/>
    <s v="."/>
    <n v="100"/>
    <n v="68.75"/>
    <n v="100"/>
    <n v="100"/>
    <n v="75"/>
    <n v="0"/>
    <n v="14.6"/>
    <n v="0"/>
    <n v="0"/>
    <n v="0"/>
    <s v="."/>
    <n v="0"/>
    <n v="14.6"/>
    <n v="36.666666666499999"/>
    <n v="73.333333332999999"/>
    <s v="."/>
    <s v="."/>
    <n v="0"/>
    <n v="12.8"/>
    <n v="0"/>
    <n v="0"/>
    <n v="0"/>
    <s v="."/>
    <n v="0"/>
    <n v="32.143000000000001"/>
    <n v="64.286000000000001"/>
    <s v="."/>
    <s v="."/>
    <n v="0"/>
  </r>
  <r>
    <x v="20"/>
    <x v="0"/>
    <n v="84.347407249937007"/>
    <n v="90.984573412698424"/>
    <n v="82.135018529016534"/>
    <s v="."/>
    <s v="."/>
    <s v="."/>
    <n v="85.874501999874013"/>
    <n v="90.794146825396837"/>
    <n v="85.434240362811792"/>
    <n v="83.879629629629619"/>
    <n v="83.389991181657848"/>
    <n v="79"/>
    <n v="82.8203125"/>
    <n v="91.175000000000011"/>
    <n v="76.025000000000006"/>
    <n v="85.899999999999991"/>
    <n v="78.181250000000006"/>
    <n v="68"/>
    <n v="75.323566053089408"/>
    <n v="90.059208152871534"/>
    <n v="63.727450239305561"/>
    <n v="76.064814814749994"/>
    <n v="71.44279100543055"/>
    <n v="58.875"/>
    <n v="60.943510304027768"/>
    <n v="61.433917548451376"/>
    <n v="63.410819504479157"/>
    <n v="64.10489940129861"/>
    <n v="54.824404761881937"/>
    <n v="57.065196469907406"/>
    <n v="67.173607638888882"/>
    <n v="51.616555555555557"/>
    <n v="53.148018518518512"/>
    <n v="56.322604166666672"/>
  </r>
  <r>
    <x v="20"/>
    <x v="1"/>
    <n v="93.535570987654324"/>
    <n v="98.399999999999991"/>
    <n v="91.914094650205755"/>
    <s v="."/>
    <s v="."/>
    <s v="."/>
    <n v="94.371141975308632"/>
    <n v="99.999999999999986"/>
    <n v="87.460317460317469"/>
    <n v="94.345238095238088"/>
    <n v="95.679012345678998"/>
    <n v="91.5"/>
    <n v="92.7"/>
    <n v="96.8"/>
    <n v="88.2"/>
    <n v="95.6"/>
    <n v="90.2"/>
    <n v="86.125"/>
    <n v="90.414462081166647"/>
    <n v="99.444444444444429"/>
    <n v="78.095238095333329"/>
    <n v="88.809523809333328"/>
    <n v="95.308641975555545"/>
    <n v="80.875"/>
    <n v="81.672001974694439"/>
    <n v="84.825396825555544"/>
    <n v="78.600288600333329"/>
    <n v="83.659147869777769"/>
    <n v="79.6031746031111"/>
    <n v="79.694944444444445"/>
    <n v="90.740555555555545"/>
    <n v="72.478666666666669"/>
    <n v="69.747222222222206"/>
    <n v="85.813333333333333"/>
  </r>
  <r>
    <x v="20"/>
    <x v="2"/>
    <n v="93.024851190476184"/>
    <n v="100"/>
    <n v="90.699801587301593"/>
    <n v="96.191222570532915"/>
    <s v="."/>
    <n v="68.000000000000014"/>
    <n v="93.47470238095238"/>
    <n v="100"/>
    <n v="81.190476190476204"/>
    <n v="92.708333333333343"/>
    <n v="100"/>
    <n v="89.625"/>
    <n v="92.575000000000003"/>
    <n v="100"/>
    <n v="87"/>
    <n v="93.3"/>
    <n v="90"/>
    <n v="86.625"/>
    <n v="86.755952381"/>
    <n v="100"/>
    <n v="67.142857143000001"/>
    <n v="83.214285713999999"/>
    <n v="96.666666667000001"/>
    <n v="81.125"/>
    <n v="86.488095238249997"/>
    <n v="86.666666667000001"/>
    <n v="85"/>
    <n v="94.285714286000001"/>
    <n v="80"/>
    <n v="75.733999999999995"/>
    <n v="93.942999999999998"/>
    <n v="60"/>
    <n v="56.136000000000003"/>
    <n v="92.856999999999999"/>
  </r>
  <r>
    <x v="20"/>
    <x v="3"/>
    <n v="94.246031746031747"/>
    <n v="100"/>
    <n v="92.328042328042329"/>
    <n v="91.935483870967744"/>
    <n v="75"/>
    <n v="100"/>
    <n v="88.492063492063494"/>
    <n v="100"/>
    <n v="100"/>
    <n v="92.857142857142861"/>
    <n v="61.111111111111114"/>
    <n v="96.625"/>
    <n v="100"/>
    <n v="100"/>
    <n v="100"/>
    <n v="100"/>
    <n v="100"/>
    <n v="72.625"/>
    <n v="93.194444444499993"/>
    <n v="95"/>
    <n v="100"/>
    <n v="100"/>
    <n v="77.777777778000001"/>
    <n v="64.625"/>
    <n v="51.833732057250003"/>
    <n v="72"/>
    <n v="54.545454544999998"/>
    <n v="15.789473684000001"/>
    <n v="65"/>
    <n v="77.136499999999998"/>
    <n v="81.578999999999994"/>
    <n v="92.308000000000007"/>
    <n v="90.909000000000006"/>
    <n v="43.75"/>
  </r>
  <r>
    <x v="20"/>
    <x v="4"/>
    <n v="94.637500000000003"/>
    <n v="92.85"/>
    <n v="95.233333333333334"/>
    <s v="."/>
    <s v="."/>
    <s v="."/>
    <n v="100"/>
    <n v="100"/>
    <n v="100"/>
    <n v="100"/>
    <n v="100"/>
    <n v="94.75"/>
    <n v="89.274999999999991"/>
    <n v="85.7"/>
    <n v="85.7"/>
    <n v="100"/>
    <n v="85.7"/>
    <n v="91.125"/>
    <n v="100"/>
    <n v="100"/>
    <n v="100"/>
    <n v="100"/>
    <n v="100"/>
    <n v="87.625"/>
    <n v="82.142857142750003"/>
    <n v="85.714285713999999"/>
    <n v="71.428571429000002"/>
    <n v="85.714285713999999"/>
    <n v="85.714285713999999"/>
    <n v="92.856999999999999"/>
    <n v="85.713999999999999"/>
    <n v="100"/>
    <n v="100"/>
    <n v="85.713999999999999"/>
  </r>
  <r>
    <x v="20"/>
    <x v="5"/>
    <n v="79.384712773998487"/>
    <n v="79.734126984126988"/>
    <n v="79.26824137062232"/>
    <s v="."/>
    <s v="."/>
    <s v="."/>
    <n v="86.119425547996968"/>
    <n v="85.968253968253961"/>
    <n v="86.70521541950113"/>
    <n v="87.423280423280417"/>
    <n v="84.38095238095238"/>
    <n v="73"/>
    <n v="72.650000000000006"/>
    <n v="73.5"/>
    <n v="71.3"/>
    <n v="69.3"/>
    <n v="76.5"/>
    <n v="62"/>
    <n v="73.064243984583328"/>
    <n v="81.578373015666671"/>
    <n v="64.265684051333324"/>
    <n v="77.783730158666657"/>
    <n v="68.629188712666661"/>
    <n v="50.25"/>
    <n v="50.843805114416661"/>
    <n v="47.694003526999992"/>
    <n v="55.459656084333325"/>
    <n v="44.943783068666662"/>
    <n v="55.277777777666664"/>
    <n v="49.613916666666668"/>
    <n v="44.514999999999993"/>
    <n v="51.120999999999995"/>
    <n v="45.509333333333331"/>
    <n v="57.310333333333332"/>
  </r>
  <r>
    <x v="20"/>
    <x v="6"/>
    <n v="67.841638321995461"/>
    <n v="69.502380952380946"/>
    <n v="67.288057445200309"/>
    <n v="68.513708513708508"/>
    <s v="."/>
    <n v="38.373015873015873"/>
    <n v="62.358276643990926"/>
    <n v="61.904761904761898"/>
    <n v="64.115646258503403"/>
    <n v="66.269841269841265"/>
    <n v="57.142857142857146"/>
    <n v="59.875"/>
    <n v="73.324999999999989"/>
    <n v="77.099999999999994"/>
    <n v="69.8"/>
    <n v="71.400000000000006"/>
    <n v="75"/>
    <n v="47.75"/>
    <n v="46.471088435249996"/>
    <n v="60.714285713999999"/>
    <n v="20.408163264999999"/>
    <n v="57.142857143000001"/>
    <n v="47.619047619"/>
    <n v="38.375"/>
    <n v="49.024470899250005"/>
    <n v="43.915343915000001"/>
    <n v="64.087301586999999"/>
    <n v="38.095238094999999"/>
    <n v="50"/>
    <n v="27.571249999999999"/>
    <n v="38.856999999999999"/>
    <n v="16.071000000000002"/>
    <n v="12.5"/>
    <n v="42.856999999999999"/>
  </r>
  <r>
    <x v="20"/>
    <x v="7"/>
    <n v="94"/>
    <n v="94"/>
    <n v="94"/>
    <s v="."/>
    <s v="."/>
    <s v="."/>
    <n v="96"/>
    <n v="96"/>
    <n v="96"/>
    <n v="96"/>
    <n v="96"/>
    <n v="94"/>
    <n v="92"/>
    <n v="92"/>
    <n v="92"/>
    <n v="92"/>
    <n v="92"/>
    <n v="74.5"/>
    <n v="96"/>
    <n v="96"/>
    <n v="96"/>
    <n v="96"/>
    <n v="96"/>
    <n v="49.375"/>
    <n v="53.333333332999999"/>
    <n v="53.333333332999999"/>
    <n v="53.333333332999999"/>
    <n v="53.333333332999999"/>
    <n v="53.333333332999999"/>
    <n v="45.417000000000002"/>
    <n v="6.6669999999999998"/>
    <n v="71.667000000000002"/>
    <n v="56.667000000000002"/>
    <n v="46.667000000000002"/>
  </r>
  <r>
    <x v="20"/>
    <x v="8"/>
    <n v="100"/>
    <n v="100"/>
    <n v="100"/>
    <s v="."/>
    <s v="."/>
    <s v="."/>
    <n v="100"/>
    <n v="100"/>
    <n v="100"/>
    <n v="100"/>
    <n v="100"/>
    <s v="."/>
    <s v="."/>
    <s v="."/>
    <s v="."/>
    <s v="."/>
    <s v="."/>
    <s v="."/>
    <s v="."/>
    <s v="."/>
    <s v="."/>
    <s v="."/>
    <s v="."/>
    <s v="."/>
    <s v="."/>
    <s v="."/>
    <s v="."/>
    <s v="."/>
    <s v="."/>
    <s v="."/>
    <s v="."/>
    <s v="."/>
    <s v="."/>
    <s v="."/>
  </r>
  <r>
    <x v="20"/>
    <x v="9"/>
    <n v="52.6"/>
    <n v="51.4"/>
    <n v="53"/>
    <s v="."/>
    <s v="."/>
    <s v="."/>
    <s v="."/>
    <s v="."/>
    <s v="."/>
    <s v="."/>
    <s v="."/>
    <n v="64.5"/>
    <n v="52.6"/>
    <n v="51.4"/>
    <n v="52.1"/>
    <n v="44.4"/>
    <n v="62.5"/>
    <n v="63.375"/>
    <n v="76.721643518500002"/>
    <n v="88.020833332999999"/>
    <n v="76.388888889"/>
    <n v="80.208333332999999"/>
    <n v="62.268518518999997"/>
    <n v="63"/>
    <n v="50.173611111"/>
    <n v="45.833333332999999"/>
    <n v="48.958333332999999"/>
    <n v="43.402777778000001"/>
    <n v="62.5"/>
    <n v="75.853499999999997"/>
    <n v="88.021000000000001"/>
    <n v="65.625"/>
    <n v="67.361000000000004"/>
    <n v="82.406999999999996"/>
  </r>
  <r>
    <x v="20"/>
    <x v="10"/>
    <n v="75.745386904761915"/>
    <n v="89.137500000000003"/>
    <n v="71.281349206349191"/>
    <s v="."/>
    <s v="."/>
    <s v="."/>
    <n v="72.59077380952381"/>
    <n v="83.875"/>
    <n v="67.571428571428569"/>
    <n v="66.666666666666671"/>
    <n v="72.25"/>
    <n v="74.5"/>
    <n v="78.899999999999991"/>
    <n v="94.4"/>
    <n v="82.1"/>
    <n v="78.7"/>
    <n v="60.4"/>
    <n v="59.75"/>
    <n v="70.277529761937501"/>
    <n v="98.4375"/>
    <n v="48.821428571249996"/>
    <n v="61.601190476249997"/>
    <n v="72.250000000249997"/>
    <n v="50.5"/>
    <n v="49.383234127000001"/>
    <n v="48.216269841249996"/>
    <n v="60.416666666750004"/>
    <n v="61.15"/>
    <n v="27.75"/>
    <n v="51.865375"/>
    <n v="70.857249999999993"/>
    <n v="31.25"/>
    <n v="44.1875"/>
    <n v="61.16675"/>
  </r>
  <r>
    <x v="20"/>
    <x v="11"/>
    <n v="63.653571428571425"/>
    <n v="88.866666666666674"/>
    <n v="55.249206349206354"/>
    <n v="69.78125"/>
    <s v="."/>
    <n v="16.166666666666668"/>
    <n v="61.732142857142854"/>
    <n v="88.833333333333329"/>
    <n v="52.428571428571431"/>
    <n v="50"/>
    <n v="55.666666666666664"/>
    <n v="61"/>
    <n v="65.575000000000003"/>
    <n v="88.9"/>
    <n v="53.4"/>
    <n v="70"/>
    <n v="50"/>
    <n v="49.75"/>
    <n v="56.407738095250011"/>
    <n v="93.75"/>
    <n v="38.142857143000001"/>
    <n v="38.071428570999998"/>
    <n v="55.666666667000001"/>
    <n v="42.625"/>
    <n v="43.143055555499998"/>
    <n v="48.222222221999999"/>
    <n v="50"/>
    <n v="63.35"/>
    <n v="11"/>
    <n v="41.968000000000004"/>
    <n v="93.954999999999998"/>
    <n v="12.5"/>
    <n v="16.75"/>
    <n v="44.667000000000002"/>
  </r>
  <r>
    <x v="20"/>
    <x v="12"/>
    <n v="71.402976190476195"/>
    <n v="90"/>
    <n v="65.203968253968256"/>
    <n v="73.333333333333329"/>
    <s v="."/>
    <n v="37.5"/>
    <n v="59.88095238095238"/>
    <n v="80"/>
    <n v="42.857142857142854"/>
    <n v="50"/>
    <n v="66.666666666666671"/>
    <n v="71.25"/>
    <n v="82.924999999999997"/>
    <n v="100"/>
    <n v="100"/>
    <n v="65"/>
    <n v="66.7"/>
    <n v="53.25"/>
    <n v="59.226190476250011"/>
    <n v="100"/>
    <n v="28.571428570999998"/>
    <n v="41.666666667000001"/>
    <n v="66.666666667000001"/>
    <n v="41.375"/>
    <n v="47.098214285750004"/>
    <n v="57.142857143000001"/>
    <n v="75"/>
    <n v="56.25"/>
    <n v="0"/>
    <n v="35.83325"/>
    <n v="100"/>
    <n v="0"/>
    <n v="10"/>
    <n v="33.332999999999998"/>
  </r>
  <r>
    <x v="20"/>
    <x v="13"/>
    <n v="67.987500000000011"/>
    <n v="77.783333333333331"/>
    <n v="64.722222222222229"/>
    <n v="70.967741935483872"/>
    <s v="."/>
    <n v="25"/>
    <n v="68.750000000000014"/>
    <n v="66.666666666666671"/>
    <n v="75"/>
    <n v="66.666666666666671"/>
    <n v="66.666666666666671"/>
    <n v="66.5"/>
    <n v="67.224999999999994"/>
    <n v="88.9"/>
    <n v="75"/>
    <n v="80"/>
    <n v="25"/>
    <n v="55.375"/>
    <n v="65.476190476250011"/>
    <n v="100"/>
    <n v="28.571428570999998"/>
    <n v="66.666666667000001"/>
    <n v="66.666666667000001"/>
    <n v="49.875"/>
    <n v="44.791666666750004"/>
    <n v="37.5"/>
    <n v="66.666666667000001"/>
    <n v="75"/>
    <n v="0"/>
    <n v="54.660249999999998"/>
    <n v="89.474000000000004"/>
    <n v="12.5"/>
    <n v="50"/>
    <n v="66.667000000000002"/>
  </r>
  <r>
    <x v="20"/>
    <x v="14"/>
    <n v="100"/>
    <n v="100"/>
    <n v="100"/>
    <s v="."/>
    <s v="."/>
    <s v="."/>
    <n v="100"/>
    <n v="100"/>
    <n v="100"/>
    <n v="100"/>
    <n v="100"/>
    <n v="100"/>
    <n v="100"/>
    <n v="100"/>
    <n v="100"/>
    <n v="100"/>
    <n v="100"/>
    <n v="81.25"/>
    <n v="100"/>
    <n v="100"/>
    <n v="100"/>
    <n v="100"/>
    <n v="100"/>
    <n v="68.75"/>
    <n v="62.5"/>
    <n v="50"/>
    <n v="50"/>
    <n v="50"/>
    <n v="100"/>
    <n v="75"/>
    <n v="0"/>
    <n v="100"/>
    <n v="100"/>
    <n v="100"/>
  </r>
  <r>
    <x v="20"/>
    <x v="15"/>
    <n v="88.723958333333343"/>
    <n v="96.666666666666671"/>
    <n v="86.0763888888889"/>
    <s v="."/>
    <s v="."/>
    <s v="."/>
    <n v="90.416666666666671"/>
    <n v="93.333333333333343"/>
    <n v="100"/>
    <n v="87.083333333333343"/>
    <n v="81.25"/>
    <n v="80"/>
    <n v="87.03125"/>
    <n v="100"/>
    <n v="62.5"/>
    <n v="100"/>
    <n v="85.625"/>
    <n v="63.166666666666664"/>
    <n v="65.179924242312495"/>
    <n v="80.776515151374994"/>
    <s v="."/>
    <s v="."/>
    <n v="49.583333333249996"/>
    <n v="55.333333333333336"/>
    <n v="61.875"/>
    <n v="65"/>
    <n v="59.166666666499999"/>
    <n v="66.666666666750004"/>
    <n v="56.666666666750004"/>
    <n v="41.790812500000001"/>
    <n v="62.581624999999995"/>
    <s v="."/>
    <s v="."/>
    <n v="21"/>
  </r>
  <r>
    <x v="20"/>
    <x v="16"/>
    <n v="90.729166666666671"/>
    <n v="93.333333333333343"/>
    <n v="89.861111111111128"/>
    <n v="90"/>
    <s v="."/>
    <n v="70"/>
    <n v="90.208333333333343"/>
    <n v="86.666666666666671"/>
    <n v="100"/>
    <n v="86.666666666666671"/>
    <n v="87.5"/>
    <n v="88.5"/>
    <n v="91.25"/>
    <n v="100"/>
    <n v="75"/>
    <n v="100"/>
    <n v="90"/>
    <n v="82.333333333333329"/>
    <n v="82.916666666499992"/>
    <n v="95.833333332999999"/>
    <s v="."/>
    <s v="."/>
    <n v="70"/>
    <n v="73.666666666666671"/>
    <n v="82.083333333249996"/>
    <n v="80"/>
    <n v="68.333333332999999"/>
    <n v="100"/>
    <n v="80"/>
    <n v="57.110999999999997"/>
    <n v="72.221999999999994"/>
    <s v="."/>
    <s v="."/>
    <n v="42"/>
  </r>
  <r>
    <x v="20"/>
    <x v="17"/>
    <n v="100"/>
    <n v="100"/>
    <n v="100"/>
    <s v="."/>
    <s v="."/>
    <s v="."/>
    <n v="100"/>
    <n v="100"/>
    <n v="100"/>
    <n v="100"/>
    <n v="100"/>
    <n v="83.333333333333329"/>
    <n v="100"/>
    <n v="100"/>
    <n v="100"/>
    <n v="100"/>
    <n v="100"/>
    <n v="72.333333333333329"/>
    <n v="50"/>
    <n v="66.666666667000001"/>
    <s v="."/>
    <s v="."/>
    <n v="33.333333332999999"/>
    <n v="72.333333333333329"/>
    <n v="83.333333333500008"/>
    <n v="100"/>
    <n v="100"/>
    <n v="66.666666667000001"/>
    <n v="66.666666667000001"/>
    <n v="50"/>
    <n v="100"/>
    <s v="."/>
    <s v="."/>
    <n v="0"/>
  </r>
  <r>
    <x v="20"/>
    <x v="18"/>
    <n v="65.625"/>
    <n v="100"/>
    <n v="54.166666666666664"/>
    <n v="66.666666666666671"/>
    <s v="."/>
    <n v="0"/>
    <n v="75"/>
    <n v="100"/>
    <n v="100"/>
    <n v="75"/>
    <n v="25"/>
    <n v="50.833333333333336"/>
    <n v="56.25"/>
    <n v="100"/>
    <n v="0"/>
    <n v="100"/>
    <n v="25"/>
    <n v="13.333333333333334"/>
    <n v="39.772727272499999"/>
    <n v="54.545454544999998"/>
    <s v="."/>
    <s v="."/>
    <n v="25"/>
    <n v="2"/>
    <n v="0"/>
    <n v="0"/>
    <n v="0"/>
    <n v="0"/>
    <n v="0"/>
    <n v="5.8825000000000003"/>
    <n v="11.765000000000001"/>
    <s v="."/>
    <s v="."/>
    <n v="0"/>
  </r>
  <r>
    <x v="20"/>
    <x v="19"/>
    <n v="78.571428571428569"/>
    <n v="100"/>
    <n v="75"/>
    <n v="86.666666666666671"/>
    <s v="."/>
    <s v="."/>
    <n v="87.5"/>
    <n v="100"/>
    <n v="100"/>
    <n v="75"/>
    <n v="75"/>
    <n v="60"/>
    <n v="66.666666666666671"/>
    <s v="."/>
    <n v="0"/>
    <n v="100"/>
    <n v="100"/>
    <n v="50"/>
    <n v="50"/>
    <n v="75"/>
    <s v="."/>
    <s v="."/>
    <n v="25"/>
    <n v="0"/>
    <s v="."/>
    <s v="."/>
    <s v="."/>
    <s v="."/>
    <s v="."/>
    <n v="0"/>
    <n v="0"/>
    <s v="."/>
    <s v="."/>
    <n v="0"/>
  </r>
  <r>
    <x v="21"/>
    <x v="0"/>
    <n v="81.732252053020275"/>
    <n v="88.384081514550275"/>
    <n v="79.514975565843613"/>
    <s v="."/>
    <s v="."/>
    <s v="."/>
    <n v="75.606691606040556"/>
    <n v="81.193163029100532"/>
    <n v="71.602651014109341"/>
    <n v="73.9930004409171"/>
    <n v="75.637951940035265"/>
    <n v="86.875"/>
    <n v="87.857812499999994"/>
    <n v="95.575000000000003"/>
    <n v="82.337499999999991"/>
    <n v="82.418750000000003"/>
    <n v="91.1"/>
    <n v="83.625"/>
    <n v="85.885533582467303"/>
    <n v="88.637483465579848"/>
    <n v="81.594020562759255"/>
    <n v="92.409748467287031"/>
    <n v="80.900881834243052"/>
    <n v="80.125"/>
    <n v="81.258284204793398"/>
    <n v="90.444444444416661"/>
    <n v="71.255133572458334"/>
    <n v="79.831349206354162"/>
    <n v="83.502209595944436"/>
    <n v="78.845213541666652"/>
    <n v="78.542423611111104"/>
    <n v="70.815796296296298"/>
    <n v="90.102592592592586"/>
    <n v="75.920041666666663"/>
  </r>
  <r>
    <x v="21"/>
    <x v="1"/>
    <n v="93.650705467372134"/>
    <n v="99.629629629629619"/>
    <n v="91.657730746619634"/>
    <s v="."/>
    <s v="."/>
    <s v="."/>
    <n v="91.851410934744266"/>
    <n v="99.259259259259238"/>
    <n v="88.765432098765416"/>
    <n v="94.382716049382708"/>
    <n v="84.998236331569657"/>
    <n v="95"/>
    <n v="95.45"/>
    <n v="100"/>
    <n v="91.3"/>
    <n v="90.5"/>
    <n v="100"/>
    <n v="91.25"/>
    <n v="94.502324835722206"/>
    <n v="98.14814814811109"/>
    <n v="91.545454545444443"/>
    <n v="95.061728395111089"/>
    <n v="93.253968254222215"/>
    <n v="88.125"/>
    <n v="87.959994683694433"/>
    <n v="95.999999999999986"/>
    <n v="75.789473684000001"/>
    <n v="86.111111111333329"/>
    <n v="93.939393939444429"/>
    <n v="88.241611111111098"/>
    <n v="94.501777777777775"/>
    <n v="82.139888888888876"/>
    <n v="92.222444444444434"/>
    <n v="84.10233333333332"/>
  </r>
  <r>
    <x v="21"/>
    <x v="2"/>
    <n v="93.8125"/>
    <n v="100"/>
    <n v="91.75"/>
    <n v="95.918699186991887"/>
    <n v="77.333333333333343"/>
    <n v="80"/>
    <n v="90.125"/>
    <n v="100"/>
    <n v="85"/>
    <n v="92.5"/>
    <n v="83"/>
    <n v="96.375"/>
    <n v="97.5"/>
    <n v="100"/>
    <n v="90"/>
    <n v="100"/>
    <n v="100"/>
    <n v="93.5"/>
    <n v="95.261904762"/>
    <n v="100"/>
    <n v="88"/>
    <n v="100"/>
    <n v="93.047619048000001"/>
    <n v="90.5"/>
    <n v="91.904761904749989"/>
    <n v="100"/>
    <n v="73.333333332999999"/>
    <n v="94.285714286000001"/>
    <n v="100"/>
    <n v="89.331250000000011"/>
    <n v="96.944000000000003"/>
    <n v="80"/>
    <n v="94.286000000000001"/>
    <n v="86.094999999999999"/>
  </r>
  <r>
    <x v="21"/>
    <x v="3"/>
    <n v="94.240277777777777"/>
    <n v="96.666666666666657"/>
    <n v="93.43148148148147"/>
    <n v="94.366197183098592"/>
    <n v="91.481481481481481"/>
    <n v="89.583333333333329"/>
    <n v="93.055555555555557"/>
    <n v="93.333333333333329"/>
    <n v="88.888888888888886"/>
    <n v="94.444444444444443"/>
    <n v="95.555555555555557"/>
    <n v="87.25"/>
    <n v="95.424999999999997"/>
    <n v="100"/>
    <n v="81.7"/>
    <n v="100"/>
    <n v="100"/>
    <n v="70.25"/>
    <n v="78.949494949500007"/>
    <n v="83.333333332999999"/>
    <n v="95.909090909"/>
    <n v="55.555555556000002"/>
    <n v="81"/>
    <n v="59.75"/>
    <n v="61.639952153250007"/>
    <n v="64"/>
    <n v="42.105263158"/>
    <n v="95"/>
    <n v="45.454545455000002"/>
    <n v="58.186999999999998"/>
    <n v="68.852000000000004"/>
    <n v="59.259"/>
    <n v="64.286000000000001"/>
    <n v="40.350999999999999"/>
  </r>
  <r>
    <x v="21"/>
    <x v="4"/>
    <n v="92.851785714285725"/>
    <n v="100"/>
    <n v="90.469047619047615"/>
    <s v="."/>
    <s v="."/>
    <s v="."/>
    <n v="96.428571428571431"/>
    <n v="100"/>
    <n v="100"/>
    <n v="100"/>
    <n v="85.714285714285708"/>
    <n v="94.625"/>
    <n v="89.275000000000006"/>
    <n v="100"/>
    <n v="100"/>
    <n v="57.1"/>
    <n v="100"/>
    <n v="94.625"/>
    <n v="100"/>
    <n v="100"/>
    <n v="100"/>
    <n v="100"/>
    <n v="100"/>
    <n v="94.625"/>
    <n v="89.285714285750004"/>
    <n v="100"/>
    <n v="100"/>
    <n v="57.142857143000001"/>
    <n v="100"/>
    <n v="100"/>
    <n v="100"/>
    <n v="100"/>
    <n v="100"/>
    <n v="100"/>
  </r>
  <r>
    <x v="21"/>
    <x v="5"/>
    <n v="77.434292328042318"/>
    <n v="81.649999999999991"/>
    <n v="76.029056437389769"/>
    <s v="."/>
    <s v="."/>
    <s v="."/>
    <n v="68.218584656084644"/>
    <n v="70.999999999999986"/>
    <n v="71.731481481481481"/>
    <n v="66.38095238095238"/>
    <n v="63.761904761904752"/>
    <n v="84.375"/>
    <n v="86.65"/>
    <n v="92.3"/>
    <n v="87.4"/>
    <n v="77.5"/>
    <n v="89.4"/>
    <n v="81.125"/>
    <n v="82.08021148266667"/>
    <n v="83.038690476333329"/>
    <n v="82.690476190333328"/>
    <n v="90.50085034"/>
    <n v="72.090828923999993"/>
    <n v="76.25"/>
    <n v="79.838293650666657"/>
    <n v="88.277777777666657"/>
    <n v="75.708333333333329"/>
    <n v="71.547619047333328"/>
    <n v="83.819444444333328"/>
    <n v="72.406083333333328"/>
    <n v="66.046666666666667"/>
    <n v="76.73599999999999"/>
    <n v="83.085333333333324"/>
    <n v="63.75633333333333"/>
  </r>
  <r>
    <x v="21"/>
    <x v="6"/>
    <n v="88.461210317460313"/>
    <n v="100"/>
    <n v="84.61494708994708"/>
    <n v="91.13095238095238"/>
    <n v="59.36507936507936"/>
    <n v="55.555555555555557"/>
    <n v="77.822420634920633"/>
    <n v="100"/>
    <n v="79.861111111111114"/>
    <n v="82.142857142857139"/>
    <n v="49.285714285714285"/>
    <n v="88.875"/>
    <n v="99.1"/>
    <n v="100"/>
    <n v="100"/>
    <n v="96.4"/>
    <n v="100"/>
    <n v="85"/>
    <n v="78.900935373999999"/>
    <n v="95.178571429000002"/>
    <n v="71.071428570999998"/>
    <n v="93.877551019999999"/>
    <n v="55.476190475999999"/>
    <n v="82.125"/>
    <n v="91.369047619"/>
    <n v="100"/>
    <n v="75"/>
    <n v="90.476190475999999"/>
    <n v="100"/>
    <n v="72.886750000000006"/>
    <n v="89.286000000000001"/>
    <n v="70.832999999999998"/>
    <n v="85.713999999999999"/>
    <n v="45.713999999999999"/>
  </r>
  <r>
    <x v="21"/>
    <x v="7"/>
    <n v="82.816666666666663"/>
    <n v="88.65"/>
    <n v="80.87222222222222"/>
    <s v="."/>
    <s v="."/>
    <s v="."/>
    <n v="89.333333333333329"/>
    <n v="88"/>
    <n v="85.333333333333329"/>
    <n v="92"/>
    <n v="92"/>
    <n v="77.625"/>
    <n v="76.3"/>
    <n v="89.3"/>
    <n v="65.3"/>
    <n v="65.3"/>
    <n v="85.3"/>
    <n v="72.125"/>
    <n v="79.333333333249996"/>
    <n v="68"/>
    <n v="85.333333332999999"/>
    <n v="78.666666667000001"/>
    <n v="85.333333332999999"/>
    <n v="64.5"/>
    <n v="65.333333332999999"/>
    <n v="77.333333332999999"/>
    <n v="57.333333332999999"/>
    <n v="53.333333332999999"/>
    <n v="73.333333332999999"/>
    <n v="64.166499999999999"/>
    <n v="33.332999999999998"/>
    <n v="83.332999999999998"/>
    <n v="66.667000000000002"/>
    <n v="73.332999999999998"/>
  </r>
  <r>
    <x v="21"/>
    <x v="8"/>
    <n v="37.5"/>
    <n v="25"/>
    <n v="41.666666666666664"/>
    <s v="."/>
    <s v="."/>
    <s v="."/>
    <n v="37.5"/>
    <n v="25"/>
    <n v="50"/>
    <n v="25"/>
    <n v="50"/>
    <s v="."/>
    <s v="."/>
    <s v="."/>
    <s v="."/>
    <s v="."/>
    <s v="."/>
    <s v="."/>
    <s v="."/>
    <s v="."/>
    <s v="."/>
    <s v="."/>
    <s v="."/>
    <s v="."/>
    <s v="."/>
    <s v="."/>
    <s v="."/>
    <s v="."/>
    <s v="."/>
    <s v="."/>
    <s v="."/>
    <s v="."/>
    <s v="."/>
    <s v="."/>
  </r>
  <r>
    <x v="21"/>
    <x v="9"/>
    <n v="84.5"/>
    <n v="87.5"/>
    <n v="83.5"/>
    <s v="."/>
    <s v="."/>
    <s v="."/>
    <s v="."/>
    <s v="."/>
    <s v="."/>
    <s v="."/>
    <s v="."/>
    <n v="86.375"/>
    <n v="84.5"/>
    <n v="87.5"/>
    <n v="96.9"/>
    <n v="70.8"/>
    <n v="82.8"/>
    <n v="85.5"/>
    <n v="88.006365740749999"/>
    <n v="85.9375"/>
    <n v="91.666666667000001"/>
    <n v="98.958333332999999"/>
    <n v="75.462962962999995"/>
    <n v="81.625"/>
    <n v="82.8125"/>
    <n v="87.5"/>
    <n v="94.791666667000001"/>
    <n v="70.833333332999999"/>
    <n v="78.125"/>
    <n v="80.164999999999992"/>
    <n v="75.521000000000001"/>
    <n v="76.042000000000002"/>
    <n v="96.875"/>
    <n v="72.221999999999994"/>
  </r>
  <r>
    <x v="21"/>
    <x v="10"/>
    <n v="88.053385416666671"/>
    <n v="92.256696428571431"/>
    <n v="86.652281746031747"/>
    <s v="."/>
    <s v="."/>
    <s v="."/>
    <n v="77.356770833333343"/>
    <n v="84.513392857142861"/>
    <n v="50.913690476190474"/>
    <n v="95.833333333333329"/>
    <n v="78.166666666666671"/>
    <n v="91.125"/>
    <n v="98.75"/>
    <n v="100"/>
    <n v="100"/>
    <n v="95"/>
    <n v="100"/>
    <n v="88"/>
    <n v="83.435143849187497"/>
    <n v="83.333333333249996"/>
    <n v="70.546130952499993"/>
    <n v="91.666666666750004"/>
    <n v="88.194444444249996"/>
    <n v="82.375"/>
    <n v="92.5"/>
    <n v="100"/>
    <n v="93.75"/>
    <n v="95"/>
    <n v="81.25"/>
    <n v="72.110687499999997"/>
    <n v="54.871250000000003"/>
    <n v="53.5715"/>
    <n v="95"/>
    <n v="85"/>
  </r>
  <r>
    <x v="21"/>
    <x v="11"/>
    <n v="86.380208333333343"/>
    <n v="95.8125"/>
    <n v="83.236111111111114"/>
    <n v="91.236842105263165"/>
    <n v="44.333333333333336"/>
    <n v="0"/>
    <n v="77.760416666666671"/>
    <n v="91.625"/>
    <n v="41.75"/>
    <n v="100"/>
    <n v="77.666666666666671"/>
    <n v="88.75"/>
    <n v="95"/>
    <n v="100"/>
    <n v="100"/>
    <n v="80"/>
    <n v="100"/>
    <n v="85.625"/>
    <n v="82.649305555499993"/>
    <n v="88.888888889"/>
    <n v="58.375"/>
    <n v="100"/>
    <n v="83.333333332999999"/>
    <n v="86.625"/>
    <n v="88.75"/>
    <n v="100"/>
    <n v="75"/>
    <n v="80"/>
    <n v="100"/>
    <n v="84.558750000000003"/>
    <n v="88.234999999999999"/>
    <n v="50"/>
    <n v="100"/>
    <n v="100"/>
  </r>
  <r>
    <x v="21"/>
    <x v="12"/>
    <n v="83.988095238095241"/>
    <n v="87.5"/>
    <n v="82.817460317460316"/>
    <n v="84.21052631578948"/>
    <n v="52.5"/>
    <n v="0"/>
    <n v="67.976190476190467"/>
    <n v="75"/>
    <n v="28.571428571428573"/>
    <n v="100"/>
    <n v="68.333333333333329"/>
    <n v="89.875"/>
    <n v="100"/>
    <n v="100"/>
    <n v="100"/>
    <n v="100"/>
    <n v="100"/>
    <n v="89.875"/>
    <n v="79.861111111"/>
    <n v="83.333333332999999"/>
    <n v="66.666666667000001"/>
    <n v="100"/>
    <n v="69.444444443999998"/>
    <n v="90.125"/>
    <n v="100"/>
    <n v="100"/>
    <n v="100"/>
    <n v="100"/>
    <n v="100"/>
    <n v="80.3125"/>
    <n v="81.25"/>
    <n v="50"/>
    <n v="100"/>
    <n v="90"/>
  </r>
  <r>
    <x v="21"/>
    <x v="13"/>
    <n v="81.845238095238102"/>
    <n v="85.714285714285722"/>
    <n v="80.555555555555557"/>
    <n v="82.352941176470594"/>
    <n v="66.666666666666671"/>
    <n v="0"/>
    <n v="63.69047619047619"/>
    <n v="71.428571428571431"/>
    <n v="33.333333333333336"/>
    <n v="83.333333333333329"/>
    <n v="66.666666666666671"/>
    <n v="85.625"/>
    <n v="100"/>
    <n v="100"/>
    <n v="100"/>
    <n v="100"/>
    <n v="100"/>
    <n v="82.5"/>
    <n v="71.230158730249997"/>
    <n v="61.111111111"/>
    <n v="57.142857143000001"/>
    <n v="66.666666667000001"/>
    <n v="100"/>
    <n v="71.125"/>
    <n v="93.75"/>
    <n v="100"/>
    <n v="100"/>
    <n v="100"/>
    <n v="75"/>
    <n v="48.5715"/>
    <n v="50"/>
    <n v="14.286"/>
    <n v="80"/>
    <n v="50"/>
  </r>
  <r>
    <x v="21"/>
    <x v="14"/>
    <n v="100"/>
    <n v="100"/>
    <n v="100"/>
    <s v="."/>
    <s v="."/>
    <s v="."/>
    <n v="100"/>
    <n v="100"/>
    <n v="100"/>
    <n v="100"/>
    <n v="100"/>
    <n v="100"/>
    <n v="100"/>
    <n v="100"/>
    <n v="100"/>
    <n v="100"/>
    <n v="100"/>
    <n v="93.75"/>
    <n v="100"/>
    <n v="100"/>
    <n v="100"/>
    <n v="100"/>
    <n v="100"/>
    <n v="81.25"/>
    <n v="87.5"/>
    <n v="100"/>
    <n v="100"/>
    <n v="100"/>
    <n v="50"/>
    <n v="75"/>
    <n v="0"/>
    <n v="100"/>
    <n v="100"/>
    <n v="100"/>
  </r>
  <r>
    <x v="21"/>
    <x v="15"/>
    <n v="67.790625000000006"/>
    <n v="80"/>
    <n v="63.720833333333331"/>
    <s v="."/>
    <s v="."/>
    <s v="."/>
    <n v="65"/>
    <n v="70"/>
    <n v="75"/>
    <n v="39.375"/>
    <n v="75.625"/>
    <n v="73.833333333333329"/>
    <n v="70.581249999999997"/>
    <n v="90"/>
    <n v="50.65"/>
    <n v="66.674999999999997"/>
    <n v="75"/>
    <n v="70"/>
    <n v="80.047023809562489"/>
    <n v="90.029761904624991"/>
    <s v="."/>
    <s v="."/>
    <n v="70.064285714500002"/>
    <n v="71.666666666666671"/>
    <n v="64.734848484812503"/>
    <n v="77.5"/>
    <n v="39.772727272499999"/>
    <n v="66.666666666750004"/>
    <n v="75"/>
    <n v="84.785750000000007"/>
    <n v="98.75"/>
    <s v="."/>
    <s v="."/>
    <n v="70.8215"/>
  </r>
  <r>
    <x v="21"/>
    <x v="16"/>
    <n v="79.224999999999994"/>
    <n v="70"/>
    <n v="82.3"/>
    <n v="75.277777777777786"/>
    <n v="43.333333333333336"/>
    <s v="."/>
    <n v="75.625"/>
    <n v="60"/>
    <n v="100"/>
    <n v="60"/>
    <n v="82.5"/>
    <n v="83.333333333333329"/>
    <n v="82.825000000000003"/>
    <n v="80"/>
    <n v="51.3"/>
    <n v="100"/>
    <n v="100"/>
    <n v="79.833333333333329"/>
    <n v="84.171428571500002"/>
    <n v="85.714285713999999"/>
    <s v="."/>
    <s v="."/>
    <n v="82.628571429000004"/>
    <n v="83.166666666666671"/>
    <n v="77.386363636249996"/>
    <n v="80"/>
    <n v="29.545454544999998"/>
    <n v="100"/>
    <n v="100"/>
    <n v="94.5715"/>
    <n v="100"/>
    <s v="."/>
    <s v="."/>
    <n v="89.143000000000001"/>
  </r>
  <r>
    <x v="21"/>
    <x v="17"/>
    <n v="70.837500000000006"/>
    <n v="100"/>
    <n v="61.116666666666667"/>
    <s v="."/>
    <s v="."/>
    <s v="."/>
    <n v="50"/>
    <n v="100"/>
    <n v="0"/>
    <n v="0"/>
    <n v="100"/>
    <n v="94.5"/>
    <n v="91.674999999999997"/>
    <n v="100"/>
    <n v="100"/>
    <n v="66.7"/>
    <n v="100"/>
    <n v="94.5"/>
    <n v="100"/>
    <n v="100"/>
    <s v="."/>
    <s v="."/>
    <n v="100"/>
    <n v="94.5"/>
    <n v="91.666666666750004"/>
    <n v="100"/>
    <n v="100"/>
    <n v="66.666666667000001"/>
    <n v="100"/>
    <n v="100"/>
    <n v="100"/>
    <s v="."/>
    <s v="."/>
    <n v="100"/>
  </r>
  <r>
    <x v="21"/>
    <x v="18"/>
    <n v="32.5"/>
    <n v="80"/>
    <n v="16.666666666666668"/>
    <n v="28.571428571428573"/>
    <n v="0"/>
    <s v="."/>
    <n v="40"/>
    <n v="60"/>
    <n v="100"/>
    <n v="0"/>
    <n v="0"/>
    <n v="31"/>
    <n v="25"/>
    <n v="100"/>
    <n v="0"/>
    <n v="0"/>
    <n v="0"/>
    <n v="14.333333333333334"/>
    <n v="42.857142856999999"/>
    <n v="85.714285713999999"/>
    <s v="."/>
    <s v="."/>
    <n v="0"/>
    <n v="15"/>
    <n v="0"/>
    <n v="0"/>
    <n v="0"/>
    <n v="0"/>
    <n v="0"/>
    <n v="45"/>
    <n v="90"/>
    <s v="."/>
    <s v="."/>
    <n v="0"/>
  </r>
  <r>
    <x v="21"/>
    <x v="19"/>
    <n v="58.571428571428569"/>
    <n v="80"/>
    <n v="50"/>
    <n v="69.230769230769226"/>
    <n v="100"/>
    <s v="."/>
    <n v="77.5"/>
    <n v="60"/>
    <n v="100"/>
    <n v="75"/>
    <n v="75"/>
    <n v="44.4"/>
    <n v="33.333333333333336"/>
    <n v="100"/>
    <n v="0"/>
    <n v="0"/>
    <s v="."/>
    <n v="44.4"/>
    <n v="60.833333333500001"/>
    <n v="91.666666667000001"/>
    <s v="."/>
    <s v="."/>
    <n v="30"/>
    <n v="42"/>
    <n v="33.333333333333336"/>
    <n v="100"/>
    <n v="0"/>
    <n v="0"/>
    <s v="."/>
    <n v="55"/>
    <n v="100"/>
    <s v="."/>
    <s v="."/>
    <n v="10"/>
  </r>
  <r>
    <x v="22"/>
    <x v="0"/>
    <n v="37.047813326719577"/>
    <n v="42.677480158730162"/>
    <n v="35.171257716049382"/>
    <s v="."/>
    <s v="."/>
    <s v="."/>
    <n v="31.747189153439152"/>
    <n v="39.629960317460316"/>
    <n v="23.965277777777775"/>
    <n v="21.260582010582009"/>
    <n v="42.132936507936506"/>
    <n v="41.375"/>
    <n v="42.348437500000003"/>
    <n v="45.725000000000001"/>
    <n v="38.375"/>
    <n v="37.056250000000006"/>
    <n v="48.237500000000004"/>
    <n v="39.875"/>
    <n v="40.572478961381655"/>
    <n v="39.825466200456255"/>
    <n v="23.289609053496296"/>
    <n v="52.274267399296292"/>
    <n v="46.900573192277776"/>
    <n v="43"/>
    <n v="39.00117807540208"/>
    <n v="41.62859623019861"/>
    <n v="37.689484126944436"/>
    <n v="31.94126157414583"/>
    <n v="44.745370370319442"/>
    <n v="46.783892361111107"/>
    <n v="40.474652777777777"/>
    <n v="24.81262962962963"/>
    <n v="58.775592592592595"/>
    <n v="63.072694444444444"/>
  </r>
  <r>
    <x v="22"/>
    <x v="1"/>
    <n v="64.082175925925924"/>
    <n v="73.55714285714285"/>
    <n v="60.923853615520279"/>
    <s v="."/>
    <s v="."/>
    <s v="."/>
    <n v="66.164351851851848"/>
    <n v="75.714285714285708"/>
    <n v="55.853174603174594"/>
    <n v="61.264550264550266"/>
    <n v="71.825396825396822"/>
    <n v="60.625"/>
    <n v="62"/>
    <n v="71.400000000000006"/>
    <n v="72.5"/>
    <n v="42.6"/>
    <n v="61.5"/>
    <n v="58.75"/>
    <n v="58.901422651472217"/>
    <n v="62.185666185666662"/>
    <n v="31.825396825555554"/>
    <n v="65.594627594555547"/>
    <n v="76.0000000001111"/>
    <n v="59.5"/>
    <n v="58.584656084774991"/>
    <n v="67.248677248544439"/>
    <n v="63.809523809777772"/>
    <n v="47.407407407666668"/>
    <n v="55.873015873111108"/>
    <n v="60.362972222222218"/>
    <n v="65.603111111111104"/>
    <n v="31.904888888888888"/>
    <n v="60.007444444444445"/>
    <n v="83.936444444444447"/>
  </r>
  <r>
    <x v="22"/>
    <x v="2"/>
    <n v="60.981547619047625"/>
    <n v="74.05"/>
    <n v="56.625396825396827"/>
    <n v="61.025641025641036"/>
    <s v="."/>
    <n v="69.333333333333343"/>
    <n v="58.113095238095241"/>
    <n v="72.5"/>
    <n v="50"/>
    <n v="43.285714285714292"/>
    <n v="66.666666666666671"/>
    <n v="58.875"/>
    <n v="63.849999999999994"/>
    <n v="75.599999999999994"/>
    <n v="81.3"/>
    <n v="32.5"/>
    <n v="66"/>
    <n v="56.75"/>
    <n v="53.680555555750004"/>
    <n v="57.888888889"/>
    <n v="19.166666667000001"/>
    <n v="57"/>
    <n v="80.666666667000001"/>
    <n v="58.875"/>
    <n v="59.801587301750004"/>
    <n v="71.111111111"/>
    <n v="76.666666667000001"/>
    <n v="31.428571429000002"/>
    <n v="60"/>
    <n v="58.014749999999999"/>
    <n v="61.5"/>
    <n v="19.286000000000001"/>
    <n v="57.273000000000003"/>
    <n v="94"/>
  </r>
  <r>
    <x v="22"/>
    <x v="3"/>
    <n v="46.514583333333334"/>
    <n v="46.6"/>
    <n v="46.486111111111114"/>
    <n v="52.307692307692307"/>
    <s v="."/>
    <n v="40"/>
    <n v="68.229166666666671"/>
    <n v="75"/>
    <n v="31.25"/>
    <n v="91.666666666666671"/>
    <n v="75"/>
    <n v="30.75"/>
    <n v="24.8"/>
    <n v="18.2"/>
    <n v="50"/>
    <n v="16.7"/>
    <n v="14.3"/>
    <n v="27.625"/>
    <n v="36.600899100749999"/>
    <n v="40.909090909"/>
    <n v="0"/>
    <n v="76.923076922999996"/>
    <n v="28.571428570999998"/>
    <n v="24.75"/>
    <n v="18.452380952475"/>
    <n v="7.1428571428999996"/>
    <n v="0"/>
    <n v="66.666666667000001"/>
    <n v="0"/>
    <n v="30.892749999999999"/>
    <n v="50"/>
    <n v="0"/>
    <n v="53.570999999999998"/>
    <n v="20"/>
  </r>
  <r>
    <x v="22"/>
    <x v="4"/>
    <n v="82.13035714285715"/>
    <n v="85.707142857142856"/>
    <n v="80.938095238095244"/>
    <s v="."/>
    <s v="."/>
    <s v="."/>
    <n v="89.285714285714292"/>
    <n v="85.714285714285708"/>
    <n v="85.714285714285708"/>
    <n v="100"/>
    <n v="85.714285714285708"/>
    <n v="80.5"/>
    <n v="74.974999999999994"/>
    <n v="85.7"/>
    <n v="57.1"/>
    <n v="85.7"/>
    <n v="71.400000000000006"/>
    <n v="80.5"/>
    <n v="85.714285713999999"/>
    <n v="85.714285713999999"/>
    <n v="85.714285713999999"/>
    <n v="85.714285713999999"/>
    <n v="85.714285713999999"/>
    <n v="78.625"/>
    <n v="75"/>
    <n v="85.714285713999999"/>
    <n v="57.142857143000001"/>
    <n v="85.714285713999999"/>
    <n v="71.428571429000002"/>
    <n v="82.142750000000007"/>
    <n v="85.713999999999999"/>
    <n v="85.713999999999999"/>
    <n v="71.429000000000002"/>
    <n v="85.713999999999999"/>
  </r>
  <r>
    <x v="22"/>
    <x v="5"/>
    <n v="37.169345238095232"/>
    <n v="41.914682539682538"/>
    <n v="35.587566137566135"/>
    <s v="."/>
    <s v="."/>
    <s v="."/>
    <n v="27.163690476190471"/>
    <n v="34.829365079365076"/>
    <n v="26.17460317460317"/>
    <n v="15.444444444444443"/>
    <n v="32.206349206349202"/>
    <n v="44.875"/>
    <n v="47.174999999999997"/>
    <n v="49"/>
    <n v="35.9"/>
    <n v="47.3"/>
    <n v="56.5"/>
    <n v="43.875"/>
    <n v="42.353560405650001"/>
    <n v="54.915343915333338"/>
    <n v="36.668430334933333"/>
    <n v="41.228174603333329"/>
    <n v="36.602292768999995"/>
    <n v="46.375"/>
    <n v="45.32977843916666"/>
    <n v="45.293485449999999"/>
    <n v="40.892857142666664"/>
    <n v="47.024305555666665"/>
    <n v="48.108465608333333"/>
    <n v="47.364666666666665"/>
    <n v="52.876999999999995"/>
    <n v="42.533000000000001"/>
    <n v="41.319333333333333"/>
    <n v="52.729333333333329"/>
  </r>
  <r>
    <x v="22"/>
    <x v="6"/>
    <n v="14.095535714285713"/>
    <n v="29.727380952380948"/>
    <n v="8.8849206349206344"/>
    <n v="16.979949874686717"/>
    <s v="."/>
    <n v="14.999999999999998"/>
    <n v="10.491071428571427"/>
    <n v="18.154761904761902"/>
    <n v="9.5238095238095237"/>
    <n v="0"/>
    <n v="14.285714285714285"/>
    <n v="17.375"/>
    <n v="17.7"/>
    <n v="41.3"/>
    <n v="19"/>
    <n v="0"/>
    <n v="10.5"/>
    <n v="19.625"/>
    <n v="16.865079365200003"/>
    <n v="15.079365079"/>
    <n v="9.5238095238000007"/>
    <n v="23.809523810000002"/>
    <n v="19.047619048000001"/>
    <n v="29.875"/>
    <n v="22.123015873"/>
    <n v="39.682539683000002"/>
    <n v="38.095238094999999"/>
    <n v="0"/>
    <n v="10.714285714000001"/>
    <n v="37.574249999999999"/>
    <n v="16.963999999999999"/>
    <n v="28.571000000000002"/>
    <n v="33.332999999999998"/>
    <n v="71.429000000000002"/>
  </r>
  <r>
    <x v="22"/>
    <x v="7"/>
    <n v="47.837500000000006"/>
    <n v="48.016666666666666"/>
    <n v="47.777777777777779"/>
    <s v="."/>
    <s v="."/>
    <s v="."/>
    <n v="46.000000000000007"/>
    <n v="61.333333333333336"/>
    <n v="44"/>
    <n v="21.333333333333336"/>
    <n v="57.333333333333336"/>
    <n v="49.625"/>
    <n v="49.674999999999997"/>
    <n v="34.700000000000003"/>
    <n v="20"/>
    <n v="74.7"/>
    <n v="69.3"/>
    <n v="47.5"/>
    <n v="49.333333333500001"/>
    <n v="74.666666667000001"/>
    <n v="44"/>
    <n v="34.666666667000001"/>
    <n v="44"/>
    <n v="45.125"/>
    <n v="45.333333333500001"/>
    <n v="26.666666667000001"/>
    <n v="20"/>
    <n v="74.666666667000001"/>
    <n v="60"/>
    <n v="44.583500000000001"/>
    <n v="66.667000000000002"/>
    <n v="40"/>
    <n v="31.667000000000002"/>
    <n v="40"/>
  </r>
  <r>
    <x v="22"/>
    <x v="8"/>
    <n v="25"/>
    <n v="25"/>
    <n v="25"/>
    <s v="."/>
    <s v="."/>
    <s v="."/>
    <n v="25"/>
    <n v="25"/>
    <n v="25"/>
    <n v="25"/>
    <n v="25"/>
    <s v="."/>
    <s v="."/>
    <s v="."/>
    <s v="."/>
    <s v="."/>
    <s v="."/>
    <s v="."/>
    <s v="."/>
    <s v="."/>
    <s v="."/>
    <s v="."/>
    <s v="."/>
    <s v="."/>
    <s v="."/>
    <s v="."/>
    <s v="."/>
    <s v="."/>
    <s v="."/>
    <s v="."/>
    <s v="."/>
    <s v="."/>
    <s v="."/>
    <s v="."/>
  </r>
  <r>
    <x v="22"/>
    <x v="9"/>
    <n v="74.174999999999983"/>
    <n v="71.099999999999994"/>
    <n v="75.2"/>
    <s v="."/>
    <s v="."/>
    <s v="."/>
    <s v="."/>
    <s v="."/>
    <s v="."/>
    <s v="."/>
    <s v="."/>
    <n v="67.5"/>
    <n v="74.174999999999983"/>
    <n v="71.099999999999994"/>
    <n v="68.8"/>
    <n v="67.2"/>
    <n v="89.6"/>
    <n v="64.75"/>
    <n v="60.862268518249998"/>
    <n v="75"/>
    <n v="56.481481481000003"/>
    <n v="65.208333332999999"/>
    <n v="46.759259258999997"/>
    <n v="64.375"/>
    <n v="68.532986111"/>
    <n v="69.53125"/>
    <n v="64.583333332999999"/>
    <n v="66.40625"/>
    <n v="73.611111111"/>
    <n v="59.936250000000001"/>
    <n v="75"/>
    <n v="59.027999999999999"/>
    <n v="58.957999999999998"/>
    <n v="46.759"/>
  </r>
  <r>
    <x v="22"/>
    <x v="10"/>
    <n v="20.661607142857143"/>
    <n v="37.321428571428569"/>
    <n v="15.108333333333334"/>
    <s v="."/>
    <s v="."/>
    <s v="."/>
    <n v="11.473214285714285"/>
    <n v="32.142857142857139"/>
    <n v="5.5"/>
    <n v="0"/>
    <n v="8.25"/>
    <n v="26.25"/>
    <n v="29.849999999999998"/>
    <n v="42.5"/>
    <n v="18.600000000000001"/>
    <n v="25"/>
    <n v="33.299999999999997"/>
    <n v="25.125"/>
    <n v="22.651976495749999"/>
    <n v="18.482905983000002"/>
    <n v="1.375"/>
    <n v="50"/>
    <n v="20.75"/>
    <n v="31.125"/>
    <n v="27.715277777729163"/>
    <n v="33.972222222249997"/>
    <n v="18.555555555333331"/>
    <n v="25"/>
    <n v="33.333333333333336"/>
    <n v="34.518437500000005"/>
    <n v="21.44875"/>
    <n v="0"/>
    <n v="75"/>
    <n v="41.625"/>
  </r>
  <r>
    <x v="22"/>
    <x v="11"/>
    <n v="15.78392857142857"/>
    <n v="27.235714285714288"/>
    <n v="11.966666666666667"/>
    <n v="17.206896551724139"/>
    <s v="."/>
    <n v="16.75"/>
    <n v="19.517857142857142"/>
    <n v="28.571428571428573"/>
    <n v="16.5"/>
    <n v="0"/>
    <n v="33"/>
    <n v="19"/>
    <n v="12.05"/>
    <n v="25.9"/>
    <n v="22.3"/>
    <n v="0"/>
    <n v="0"/>
    <n v="19"/>
    <n v="28.217948718000002"/>
    <n v="46.153846154"/>
    <n v="5.5"/>
    <s v="."/>
    <n v="33"/>
    <n v="33.75"/>
    <n v="12.0555555555"/>
    <n v="25.888888889"/>
    <n v="22.333333332999999"/>
    <n v="0"/>
    <n v="0"/>
    <n v="55.261250000000004"/>
    <n v="54.545000000000002"/>
    <n v="0"/>
    <n v="100"/>
    <n v="66.5"/>
  </r>
  <r>
    <x v="22"/>
    <x v="12"/>
    <n v="43.333333333333336"/>
    <n v="65"/>
    <n v="0"/>
    <n v="60"/>
    <s v="."/>
    <s v="."/>
    <n v="25"/>
    <n v="50"/>
    <s v="."/>
    <s v="."/>
    <n v="0"/>
    <n v="22.75"/>
    <n v="80"/>
    <n v="80"/>
    <s v="."/>
    <s v="."/>
    <s v="."/>
    <n v="17.75"/>
    <n v="3.7037037036666667"/>
    <n v="11.111111111"/>
    <n v="0"/>
    <s v="."/>
    <n v="0"/>
    <n v="55.75"/>
    <n v="60"/>
    <n v="60"/>
    <s v="."/>
    <s v="."/>
    <s v="."/>
    <n v="54.166666666666664"/>
    <n v="12.5"/>
    <s v="."/>
    <n v="100"/>
    <n v="50"/>
  </r>
  <r>
    <x v="22"/>
    <x v="13"/>
    <n v="16.266666666666666"/>
    <n v="32.15"/>
    <n v="8.3249999999999993"/>
    <n v="20"/>
    <s v="."/>
    <n v="25"/>
    <n v="16.666666666666668"/>
    <n v="50"/>
    <n v="0"/>
    <s v="."/>
    <n v="0"/>
    <n v="10.666666666666666"/>
    <n v="15.866666666666665"/>
    <n v="14.3"/>
    <n v="33.299999999999997"/>
    <s v="."/>
    <n v="0"/>
    <n v="8.3333333333333339"/>
    <n v="5.5555555556666674"/>
    <n v="16.666666667000001"/>
    <n v="0"/>
    <s v="."/>
    <n v="0"/>
    <n v="28.857142857142858"/>
    <n v="11.111111111"/>
    <n v="0"/>
    <n v="33.333333332999999"/>
    <s v="."/>
    <n v="0"/>
    <n v="42.1875"/>
    <n v="18.75"/>
    <n v="0"/>
    <n v="100"/>
    <n v="50"/>
  </r>
  <r>
    <x v="22"/>
    <x v="14"/>
    <n v="25"/>
    <n v="25"/>
    <n v="25"/>
    <s v="."/>
    <s v="."/>
    <s v="."/>
    <n v="0"/>
    <n v="0"/>
    <n v="0"/>
    <n v="0"/>
    <n v="0"/>
    <n v="37.5"/>
    <n v="50"/>
    <n v="50"/>
    <n v="0"/>
    <n v="50"/>
    <n v="100"/>
    <n v="37.5"/>
    <n v="25"/>
    <n v="0"/>
    <n v="0"/>
    <n v="50"/>
    <n v="50"/>
    <n v="25"/>
    <n v="50"/>
    <n v="50"/>
    <n v="0"/>
    <n v="50"/>
    <n v="100"/>
    <n v="0"/>
    <n v="0"/>
    <n v="0"/>
    <n v="0"/>
    <n v="0"/>
  </r>
  <r>
    <x v="22"/>
    <x v="15"/>
    <n v="26.278124999999999"/>
    <n v="17.916666666666664"/>
    <n v="29.06527777777778"/>
    <s v="."/>
    <s v="."/>
    <s v="."/>
    <n v="22.1875"/>
    <n v="15.833333333333332"/>
    <n v="8.3333333333333321"/>
    <n v="8.3333333333333321"/>
    <n v="56.25"/>
    <n v="33.333333333333336"/>
    <n v="30.368749999999999"/>
    <n v="20"/>
    <n v="26.5"/>
    <n v="33.325000000000003"/>
    <n v="41.65"/>
    <n v="29.333333333333332"/>
    <n v="38.983974358912505"/>
    <n v="23.717948717825003"/>
    <s v="."/>
    <s v="."/>
    <n v="54.25"/>
    <n v="32.333333333333336"/>
    <n v="24.374999999937501"/>
    <n v="20"/>
    <n v="27.5"/>
    <n v="8.3333333332499997"/>
    <n v="41.666666666499999"/>
    <n v="47.984875000000002"/>
    <n v="21.969749999999998"/>
    <s v="."/>
    <s v="."/>
    <n v="74"/>
  </r>
  <r>
    <x v="22"/>
    <x v="16"/>
    <n v="30.162500000000001"/>
    <n v="27.5"/>
    <n v="31.05"/>
    <n v="29.200000000000003"/>
    <s v="."/>
    <n v="18"/>
    <n v="16.25"/>
    <n v="15"/>
    <n v="0"/>
    <n v="0"/>
    <n v="50"/>
    <n v="41.5"/>
    <n v="44.075000000000003"/>
    <n v="40"/>
    <n v="53"/>
    <n v="50"/>
    <n v="33.299999999999997"/>
    <n v="33.5"/>
    <n v="36.461538461499998"/>
    <n v="26.923076923"/>
    <s v="."/>
    <s v="."/>
    <n v="46"/>
    <n v="42.166666666666664"/>
    <n v="32.083333333249996"/>
    <n v="40"/>
    <n v="55"/>
    <n v="0"/>
    <n v="33.333333332999999"/>
    <n v="62.636499999999998"/>
    <n v="27.273"/>
    <s v="."/>
    <s v="."/>
    <n v="98"/>
  </r>
  <r>
    <x v="22"/>
    <x v="17"/>
    <n v="41.662500000000001"/>
    <n v="16.666666666666664"/>
    <n v="49.99444444444444"/>
    <s v="."/>
    <s v="."/>
    <s v="."/>
    <n v="50"/>
    <n v="33.333333333333329"/>
    <n v="33.333333333333329"/>
    <n v="33.333333333333329"/>
    <n v="100"/>
    <n v="44.333333333333336"/>
    <n v="33.325000000000003"/>
    <n v="0"/>
    <n v="0"/>
    <n v="33.299999999999997"/>
    <n v="100"/>
    <n v="44.333333333333336"/>
    <n v="66.666666666499992"/>
    <n v="33.333333332999999"/>
    <s v="."/>
    <s v="."/>
    <n v="100"/>
    <n v="44.333333333333336"/>
    <n v="33.333333333249996"/>
    <n v="0"/>
    <n v="0"/>
    <n v="33.333333332999999"/>
    <n v="100"/>
    <n v="66.666499999999999"/>
    <n v="33.332999999999998"/>
    <s v="."/>
    <s v="."/>
    <n v="100"/>
  </r>
  <r>
    <x v="22"/>
    <x v="18"/>
    <n v="0"/>
    <n v="0"/>
    <n v="0"/>
    <n v="0"/>
    <s v="."/>
    <n v="0"/>
    <n v="0"/>
    <n v="0"/>
    <n v="0"/>
    <n v="0"/>
    <n v="0"/>
    <n v="1.3333333333333333"/>
    <n v="0"/>
    <n v="0"/>
    <n v="0"/>
    <n v="0"/>
    <n v="0"/>
    <n v="1.3333333333333333"/>
    <n v="3.84615384615"/>
    <n v="7.6923076923"/>
    <s v="."/>
    <s v="."/>
    <n v="0"/>
    <n v="0"/>
    <n v="0"/>
    <n v="0"/>
    <n v="0"/>
    <n v="0"/>
    <n v="0"/>
    <n v="0"/>
    <n v="0"/>
    <s v="."/>
    <s v="."/>
    <n v="0"/>
  </r>
  <r>
    <x v="22"/>
    <x v="19"/>
    <n v="7.1428571428571432"/>
    <n v="0"/>
    <n v="10"/>
    <n v="7.6923076923076925"/>
    <s v="."/>
    <s v="."/>
    <n v="16.666666666666668"/>
    <n v="0"/>
    <s v="."/>
    <n v="0"/>
    <n v="50"/>
    <n v="9.6666666666666661"/>
    <n v="0"/>
    <n v="0"/>
    <n v="0"/>
    <n v="0"/>
    <n v="0"/>
    <n v="14.5"/>
    <n v="28.846153846149999"/>
    <n v="7.6923076923"/>
    <s v="."/>
    <s v="."/>
    <n v="50"/>
    <n v="0"/>
    <n v="0"/>
    <n v="0"/>
    <n v="0"/>
    <s v="."/>
    <s v="."/>
    <n v="0"/>
    <n v="0"/>
    <s v="."/>
    <s v="."/>
    <n v="0"/>
  </r>
  <r>
    <x v="23"/>
    <x v="0"/>
    <n v="37.509605202034521"/>
    <n v="56.446293934240359"/>
    <n v="31.197375624632571"/>
    <s v="."/>
    <s v="."/>
    <s v="."/>
    <n v="45.500460404069031"/>
    <n v="64.83425453514738"/>
    <n v="43.027699042579989"/>
    <n v="42.116673752834473"/>
    <n v="32.023214285714282"/>
    <n v="33.375"/>
    <n v="29.518750000000001"/>
    <n v="48.058333333333337"/>
    <n v="22.075000000000003"/>
    <n v="15.35"/>
    <n v="32.591666666666669"/>
    <n v="37.25"/>
    <n v="36.88013379237384"/>
    <n v="51.849240795951388"/>
    <n v="36.6217351137037"/>
    <n v="33.541462418333332"/>
    <n v="25.508096841506941"/>
    <s v="."/>
    <s v="."/>
    <s v="."/>
    <s v="."/>
    <s v="."/>
    <s v="."/>
    <s v="."/>
    <s v="."/>
    <s v="."/>
    <s v="."/>
    <s v="."/>
  </r>
  <r>
    <x v="23"/>
    <x v="1"/>
    <n v="64.189969135802471"/>
    <n v="80.13650793650794"/>
    <n v="58.874456202233979"/>
    <s v="."/>
    <s v="."/>
    <s v="."/>
    <n v="69.279938271604934"/>
    <n v="83.873015873015873"/>
    <n v="64.832451499118164"/>
    <n v="65.460317460317469"/>
    <n v="62.953968253968249"/>
    <n v="60.125"/>
    <n v="59.100000000000009"/>
    <n v="76.400000000000006"/>
    <n v="42.7"/>
    <n v="46.5"/>
    <n v="70.8"/>
    <n v="61"/>
    <n v="61.053096322694444"/>
    <n v="73.342151675555556"/>
    <n v="65.537918871111103"/>
    <n v="55.874883286666659"/>
    <n v="49.457431457444436"/>
    <s v="."/>
    <s v="."/>
    <s v="."/>
    <s v="."/>
    <s v="."/>
    <s v="."/>
    <s v="."/>
    <s v="."/>
    <s v="."/>
    <s v="."/>
    <s v="."/>
  </r>
  <r>
    <x v="23"/>
    <x v="2"/>
    <n v="60.986904761904768"/>
    <n v="84"/>
    <n v="53.315873015873024"/>
    <n v="75.5"/>
    <n v="67.75"/>
    <n v="35.714285714285715"/>
    <n v="65.973809523809535"/>
    <n v="88"/>
    <n v="55.714285714285722"/>
    <n v="57.714285714285722"/>
    <n v="62.466666666666669"/>
    <n v="58.5"/>
    <n v="56"/>
    <n v="80"/>
    <n v="30"/>
    <n v="34"/>
    <n v="80"/>
    <n v="61"/>
    <n v="60.992063492"/>
    <n v="81.111111111"/>
    <n v="55.714285713999999"/>
    <n v="53"/>
    <n v="54.142857143000001"/>
    <s v="."/>
    <s v="."/>
    <s v="."/>
    <s v="."/>
    <s v="."/>
    <s v="."/>
    <s v="."/>
    <s v="."/>
    <s v="."/>
    <s v="."/>
    <s v="."/>
  </r>
  <r>
    <x v="23"/>
    <x v="3"/>
    <n v="83.209722222222211"/>
    <n v="60.2"/>
    <n v="90.879629629629633"/>
    <n v="78.431372549019613"/>
    <n v="64"/>
    <n v="72.38095238095238"/>
    <n v="84.819444444444443"/>
    <n v="84"/>
    <n v="77.777777777777771"/>
    <n v="100"/>
    <n v="77.5"/>
    <n v="64.875"/>
    <n v="81.599999999999994"/>
    <n v="36.4"/>
    <n v="90"/>
    <n v="100"/>
    <n v="100"/>
    <n v="48.25"/>
    <n v="47.81120023775"/>
    <n v="30.555555556000002"/>
    <n v="55.555555556000002"/>
    <n v="70.588235294"/>
    <n v="34.545454544999998"/>
    <s v="."/>
    <s v="."/>
    <s v="."/>
    <s v="."/>
    <s v="."/>
    <s v="."/>
    <s v="."/>
    <s v="."/>
    <s v="."/>
    <s v="."/>
    <s v="."/>
  </r>
  <r>
    <x v="23"/>
    <x v="4"/>
    <n v="64.276785714285708"/>
    <n v="78.564285714285717"/>
    <n v="59.514285714285727"/>
    <s v="."/>
    <s v="."/>
    <s v="."/>
    <n v="71.428571428571416"/>
    <n v="71.428571428571431"/>
    <n v="85.714285714285708"/>
    <n v="71.428571428571431"/>
    <n v="57.142857142857139"/>
    <n v="62.5"/>
    <n v="57.125"/>
    <n v="85.7"/>
    <n v="57.1"/>
    <n v="57.1"/>
    <n v="28.6"/>
    <n v="67.75"/>
    <n v="67.857142857249997"/>
    <n v="71.428571429000002"/>
    <n v="100"/>
    <n v="57.142857143000001"/>
    <n v="42.857142856999999"/>
    <s v="."/>
    <s v="."/>
    <s v="."/>
    <s v="."/>
    <s v="."/>
    <s v="."/>
    <s v="."/>
    <s v="."/>
    <s v="."/>
    <s v="."/>
    <s v="."/>
  </r>
  <r>
    <x v="23"/>
    <x v="5"/>
    <n v="32.149121315192744"/>
    <n v="53.786167800453512"/>
    <n v="24.936772486772483"/>
    <s v="."/>
    <s v="."/>
    <s v="."/>
    <n v="34.773242630385489"/>
    <n v="54.172335600907026"/>
    <n v="39.43310657596372"/>
    <n v="36.598639455782312"/>
    <n v="8.8888888888888893"/>
    <n v="36.125"/>
    <n v="29.525000000000002"/>
    <n v="53.4"/>
    <n v="24.6"/>
    <n v="14.9"/>
    <n v="25.2"/>
    <n v="42.75"/>
    <n v="42.888134999416657"/>
    <n v="55.376984126999993"/>
    <n v="44.32728646999999"/>
    <n v="44.749503968333329"/>
    <n v="27.09876543233333"/>
    <s v="."/>
    <s v="."/>
    <s v="."/>
    <s v="."/>
    <s v="."/>
    <s v="."/>
    <s v="."/>
    <s v="."/>
    <s v="."/>
    <s v="."/>
    <s v="."/>
  </r>
  <r>
    <x v="23"/>
    <x v="6"/>
    <n v="20.876530612244895"/>
    <n v="51.791836734693874"/>
    <n v="10.571428571428571"/>
    <n v="32.296466973886325"/>
    <n v="0"/>
    <n v="9.353741496598639"/>
    <n v="20.153061224489793"/>
    <n v="59.183673469387756"/>
    <n v="14.965986394557822"/>
    <n v="6.4625850340136051"/>
    <n v="0"/>
    <n v="20"/>
    <n v="21.6"/>
    <n v="44.4"/>
    <n v="28.6"/>
    <n v="0"/>
    <n v="13.4"/>
    <n v="18.5"/>
    <n v="18.622448979750001"/>
    <n v="52.380952381"/>
    <n v="10.204081632999999"/>
    <n v="11.904761905000001"/>
    <n v="0"/>
    <s v="."/>
    <s v="."/>
    <s v="."/>
    <s v="."/>
    <s v="."/>
    <s v="."/>
    <s v="."/>
    <s v="."/>
    <s v="."/>
    <s v="."/>
    <s v="."/>
  </r>
  <r>
    <x v="23"/>
    <x v="7"/>
    <n v="33.333333333333329"/>
    <n v="53.316666666666663"/>
    <n v="26.672222222222221"/>
    <s v="."/>
    <s v="."/>
    <s v="."/>
    <n v="46.666666666666664"/>
    <n v="53.333333333333336"/>
    <n v="53.333333333333336"/>
    <n v="53.333333333333336"/>
    <n v="26.666666666666668"/>
    <n v="33.25"/>
    <n v="20"/>
    <n v="53.3"/>
    <n v="0"/>
    <n v="0"/>
    <n v="26.7"/>
    <n v="46.5"/>
    <n v="46.666666666500006"/>
    <n v="53.333333332999999"/>
    <n v="53.333333332999999"/>
    <n v="53.333333332999999"/>
    <n v="26.666666667000001"/>
    <s v="."/>
    <s v="."/>
    <s v="."/>
    <s v="."/>
    <s v="."/>
    <s v="."/>
    <s v="."/>
    <s v="."/>
    <s v="."/>
    <s v="."/>
    <s v="."/>
  </r>
  <r>
    <x v="23"/>
    <x v="8"/>
    <n v="37.5"/>
    <n v="50"/>
    <n v="33.333333333333336"/>
    <s v="."/>
    <s v="."/>
    <s v="."/>
    <n v="37.5"/>
    <n v="50"/>
    <n v="50"/>
    <n v="50"/>
    <n v="0"/>
    <s v="."/>
    <s v="."/>
    <s v="."/>
    <s v="."/>
    <s v="."/>
    <s v="."/>
    <s v="."/>
    <s v="."/>
    <s v="."/>
    <s v="."/>
    <s v="."/>
    <s v="."/>
    <s v="."/>
    <s v="."/>
    <s v="."/>
    <s v="."/>
    <s v="."/>
    <s v="."/>
    <s v="."/>
    <s v="."/>
    <s v="."/>
    <s v="."/>
    <s v="."/>
  </r>
  <r>
    <x v="23"/>
    <x v="9"/>
    <n v="46.949999999999996"/>
    <n v="62.5"/>
    <n v="41.766666666666673"/>
    <s v="."/>
    <s v="."/>
    <s v="."/>
    <s v="."/>
    <s v="."/>
    <s v="."/>
    <s v="."/>
    <s v="."/>
    <n v="55.125"/>
    <n v="46.949999999999996"/>
    <n v="62.5"/>
    <n v="45.1"/>
    <n v="44.8"/>
    <n v="35.4"/>
    <n v="63.25"/>
    <n v="63.37528935200001"/>
    <n v="60.416666667000001"/>
    <n v="69.444444443999998"/>
    <n v="69.010416667000001"/>
    <n v="54.629629629999997"/>
    <s v="."/>
    <s v="."/>
    <s v="."/>
    <s v="."/>
    <s v="."/>
    <s v="."/>
    <s v="."/>
    <s v="."/>
    <s v="."/>
    <s v="."/>
    <s v="."/>
  </r>
  <r>
    <x v="23"/>
    <x v="10"/>
    <n v="31.958258928571428"/>
    <n v="55.070833333333333"/>
    <n v="24.254067460317458"/>
    <s v="."/>
    <s v="."/>
    <s v="."/>
    <n v="44.716517857142861"/>
    <n v="61.041666666666664"/>
    <n v="51.178571428571431"/>
    <n v="33.3125"/>
    <n v="33.333333333333336"/>
    <n v="12.5"/>
    <n v="19.2"/>
    <n v="49.1"/>
    <n v="0"/>
    <n v="0"/>
    <n v="27.7"/>
    <n v="5.75"/>
    <n v="5.79296875"/>
    <n v="23.171875"/>
    <n v="0"/>
    <n v="0"/>
    <n v="0"/>
    <s v="."/>
    <s v="."/>
    <s v="."/>
    <s v="."/>
    <s v="."/>
    <s v="."/>
    <s v="."/>
    <s v="."/>
    <s v="."/>
    <s v="."/>
    <s v="."/>
  </r>
  <r>
    <x v="23"/>
    <x v="11"/>
    <n v="17.59013605442177"/>
    <n v="38.583333333333329"/>
    <n v="9.1928571428571431"/>
    <n v="25.545454545454547"/>
    <s v="."/>
    <n v="0"/>
    <n v="19.043650793650794"/>
    <n v="44.166666666666664"/>
    <n v="4.7142857142857144"/>
    <n v="8.25"/>
    <s v="."/>
    <n v="14.833333333333334"/>
    <n v="16.5"/>
    <n v="33"/>
    <n v="0"/>
    <n v="0"/>
    <n v="33"/>
    <n v="11.5"/>
    <n v="11.34375"/>
    <n v="22.6875"/>
    <n v="0"/>
    <s v="."/>
    <s v="."/>
    <s v="."/>
    <s v="."/>
    <s v="."/>
    <s v="."/>
    <s v="."/>
    <s v="."/>
    <s v="."/>
    <s v="."/>
    <s v="."/>
    <s v="."/>
    <s v="."/>
  </r>
  <r>
    <x v="23"/>
    <x v="12"/>
    <n v="57.287500000000001"/>
    <n v="91.65"/>
    <n v="45.833333333333336"/>
    <n v="71.428571428571431"/>
    <n v="100"/>
    <n v="0"/>
    <n v="81.25"/>
    <n v="100"/>
    <n v="100"/>
    <n v="25"/>
    <n v="100"/>
    <n v="30.5"/>
    <n v="33.325000000000003"/>
    <n v="83.3"/>
    <n v="0"/>
    <n v="0"/>
    <n v="50"/>
    <n v="25"/>
    <n v="25"/>
    <n v="50"/>
    <n v="0"/>
    <s v="."/>
    <s v="."/>
    <s v="."/>
    <s v="."/>
    <s v="."/>
    <s v="."/>
    <s v="."/>
    <s v="."/>
    <s v="."/>
    <s v="."/>
    <s v="."/>
    <s v="."/>
    <s v="."/>
  </r>
  <r>
    <x v="23"/>
    <x v="13"/>
    <n v="76"/>
    <n v="90"/>
    <n v="66.666666666666671"/>
    <n v="92.307692307692307"/>
    <n v="0"/>
    <s v="."/>
    <n v="75"/>
    <n v="100"/>
    <n v="100"/>
    <n v="100"/>
    <n v="0"/>
    <n v="25"/>
    <n v="80"/>
    <n v="80"/>
    <s v="."/>
    <s v="."/>
    <s v="."/>
    <n v="6.666666666666667"/>
    <n v="6.666666666666667"/>
    <n v="20"/>
    <n v="0"/>
    <s v="."/>
    <n v="0"/>
    <s v="."/>
    <s v="."/>
    <s v="."/>
    <s v="."/>
    <s v="."/>
    <s v="."/>
    <s v="."/>
    <s v="."/>
    <s v="."/>
    <s v="."/>
    <s v="."/>
  </r>
  <r>
    <x v="23"/>
    <x v="14"/>
    <n v="0"/>
    <n v="0"/>
    <n v="0"/>
    <s v="."/>
    <s v="."/>
    <s v="."/>
    <n v="0"/>
    <n v="0"/>
    <n v="0"/>
    <n v="0"/>
    <n v="0"/>
    <n v="0"/>
    <n v="0"/>
    <n v="0"/>
    <n v="0"/>
    <n v="0"/>
    <n v="0"/>
    <n v="0"/>
    <n v="0"/>
    <n v="0"/>
    <n v="0"/>
    <n v="0"/>
    <n v="0"/>
    <s v="."/>
    <s v="."/>
    <s v="."/>
    <s v="."/>
    <s v="."/>
    <s v="."/>
    <s v="."/>
    <s v="."/>
    <s v="."/>
    <s v="."/>
    <s v="."/>
  </r>
  <r>
    <x v="23"/>
    <x v="15"/>
    <n v="21.741071428571427"/>
    <n v="36.791666666666664"/>
    <n v="16.724206349206348"/>
    <s v="."/>
    <s v="."/>
    <s v="."/>
    <n v="33.232142857142854"/>
    <n v="60.25"/>
    <n v="16.666666666666664"/>
    <n v="33.095238095238095"/>
    <n v="22.916666666666664"/>
    <n v="20.333333333333332"/>
    <n v="10.25"/>
    <n v="13.333333333333334"/>
    <n v="21"/>
    <n v="0"/>
    <n v="6.666666666666667"/>
    <n v="40.5"/>
    <n v="40.491071428749997"/>
    <n v="55.505952381249998"/>
    <s v="."/>
    <s v="."/>
    <n v="25.47619047625"/>
    <s v="."/>
    <s v="."/>
    <s v="."/>
    <s v="."/>
    <s v="."/>
    <s v="."/>
    <s v="."/>
    <s v="."/>
    <s v="."/>
    <s v="."/>
    <s v="."/>
  </r>
  <r>
    <x v="23"/>
    <x v="16"/>
    <n v="21.919642857142858"/>
    <n v="39"/>
    <n v="16.226190476190478"/>
    <n v="27.130434782608699"/>
    <n v="50"/>
    <n v="38.666666666666671"/>
    <n v="25.839285714285715"/>
    <n v="58"/>
    <n v="0"/>
    <n v="32.857142857142861"/>
    <n v="12.5"/>
    <n v="29.5"/>
    <n v="18"/>
    <n v="20"/>
    <n v="42"/>
    <n v="0"/>
    <n v="10"/>
    <n v="52.5"/>
    <n v="52.857142857500001"/>
    <n v="71.428571429000002"/>
    <s v="."/>
    <s v="."/>
    <n v="34.285714286000001"/>
    <s v="."/>
    <s v="."/>
    <s v="."/>
    <s v="."/>
    <s v="."/>
    <s v="."/>
    <s v="."/>
    <s v="."/>
    <s v="."/>
    <s v="."/>
    <s v="."/>
  </r>
  <r>
    <x v="23"/>
    <x v="17"/>
    <n v="33.333333333333329"/>
    <n v="33.333333333333329"/>
    <n v="33.333333333333329"/>
    <s v="."/>
    <s v="."/>
    <s v="."/>
    <n v="66.666666666666657"/>
    <n v="66.666666666666657"/>
    <n v="66.666666666666657"/>
    <n v="66.666666666666657"/>
    <n v="66.666666666666657"/>
    <n v="16.666666666666668"/>
    <n v="0"/>
    <n v="0"/>
    <n v="0"/>
    <n v="0"/>
    <n v="0"/>
    <n v="50"/>
    <n v="50"/>
    <n v="66.666666667000001"/>
    <s v="."/>
    <s v="."/>
    <n v="33.333333332999999"/>
    <s v="."/>
    <s v="."/>
    <s v="."/>
    <s v="."/>
    <s v="."/>
    <s v="."/>
    <s v="."/>
    <s v="."/>
    <s v="."/>
    <s v="."/>
    <s v="."/>
  </r>
  <r>
    <x v="23"/>
    <x v="18"/>
    <n v="3.3333333333333335"/>
    <n v="16.666666666666668"/>
    <n v="0"/>
    <n v="8.3333333333333339"/>
    <n v="0"/>
    <n v="0"/>
    <n v="4.166666666666667"/>
    <n v="16.666666666666668"/>
    <n v="0"/>
    <n v="0"/>
    <n v="0"/>
    <n v="0"/>
    <n v="0"/>
    <s v="."/>
    <n v="0"/>
    <s v="."/>
    <s v="."/>
    <n v="0"/>
    <n v="0"/>
    <n v="0"/>
    <s v="."/>
    <s v="."/>
    <n v="0"/>
    <s v="."/>
    <s v="."/>
    <s v="."/>
    <s v="."/>
    <s v="."/>
    <s v="."/>
    <s v="."/>
    <s v="."/>
    <s v="."/>
    <s v="."/>
    <s v="."/>
  </r>
  <r>
    <x v="23"/>
    <x v="19"/>
    <n v="33.333333333333336"/>
    <n v="100"/>
    <n v="0"/>
    <n v="100"/>
    <n v="0"/>
    <s v="."/>
    <n v="50"/>
    <n v="100"/>
    <s v="."/>
    <s v="."/>
    <n v="0"/>
    <n v="8.3333333333333339"/>
    <n v="0"/>
    <s v="."/>
    <n v="0"/>
    <s v="."/>
    <s v="."/>
    <n v="12.5"/>
    <n v="12.5"/>
    <n v="25"/>
    <s v="."/>
    <s v="."/>
    <n v="0"/>
    <s v="."/>
    <s v="."/>
    <s v="."/>
    <s v="."/>
    <s v="."/>
    <s v="."/>
    <s v="."/>
    <s v="."/>
    <s v="."/>
    <s v="."/>
    <s v="."/>
  </r>
  <r>
    <x v="24"/>
    <x v="0"/>
    <n v="96.261956431878303"/>
    <n v="96.075000000000003"/>
    <n v="96.324275242504413"/>
    <s v="."/>
    <s v="."/>
    <s v="."/>
    <n v="97.961412863756621"/>
    <n v="98.75"/>
    <n v="93.896329365079367"/>
    <n v="99.47709986772486"/>
    <n v="99.722222222222214"/>
    <n v="96.75"/>
    <n v="94.5625"/>
    <n v="93.4"/>
    <n v="95.924999999999997"/>
    <n v="92.9"/>
    <n v="96.025000000000006"/>
    <n v="96.125"/>
    <n v="99.098875661388888"/>
    <n v="100"/>
    <n v="98.478835978888881"/>
    <n v="99.652777777777771"/>
    <n v="98.263888888888886"/>
    <n v="95.25"/>
    <n v="93.338565226659711"/>
    <n v="92.88054295791666"/>
    <n v="97.923611111111114"/>
    <n v="90.320940170944425"/>
    <n v="92.229166666666657"/>
    <n v="97.316295138888876"/>
    <n v="99.166666666666657"/>
    <n v="97.202333333333328"/>
    <n v="98.035777777777767"/>
    <n v="94.860402777777779"/>
  </r>
  <r>
    <x v="24"/>
    <x v="1"/>
    <n v="99.105555555555554"/>
    <n v="99.399999999999991"/>
    <n v="99.007407407407399"/>
    <s v="."/>
    <s v="."/>
    <s v="."/>
    <n v="98.6111111111111"/>
    <n v="99.999999999999986"/>
    <n v="95.555555555555543"/>
    <n v="99.999999999999986"/>
    <n v="98.888888888888872"/>
    <n v="99.375"/>
    <n v="99.6"/>
    <n v="98.8"/>
    <n v="99.6"/>
    <n v="100"/>
    <n v="100"/>
    <n v="98.375"/>
    <n v="98.888888888888872"/>
    <n v="99.999999999999986"/>
    <n v="99.999999999999986"/>
    <n v="99.999999999999986"/>
    <n v="95.555555555555543"/>
    <n v="98.125"/>
    <n v="97.79439696105554"/>
    <n v="99.382716049333311"/>
    <n v="97.777777777777771"/>
    <n v="94.017094017111091"/>
    <n v="99.999999999999986"/>
    <n v="98.365861111111087"/>
    <n v="99.999999999999986"/>
    <n v="99.999999999999986"/>
    <n v="99.523999999999987"/>
    <n v="93.939444444444433"/>
  </r>
  <r>
    <x v="24"/>
    <x v="2"/>
    <n v="99.375"/>
    <n v="100"/>
    <n v="99.166666666666671"/>
    <n v="99.130434782608702"/>
    <s v="."/>
    <s v="."/>
    <n v="98.75"/>
    <n v="100"/>
    <n v="95"/>
    <n v="100"/>
    <n v="100"/>
    <n v="100"/>
    <n v="100"/>
    <n v="100"/>
    <n v="100"/>
    <n v="100"/>
    <n v="100"/>
    <n v="100"/>
    <n v="100"/>
    <n v="100"/>
    <n v="100"/>
    <n v="100"/>
    <n v="100"/>
    <n v="99.875"/>
    <n v="100"/>
    <n v="100"/>
    <n v="100"/>
    <n v="100"/>
    <n v="100"/>
    <n v="99.8215"/>
    <n v="100"/>
    <n v="100"/>
    <n v="99.286000000000001"/>
    <n v="100"/>
  </r>
  <r>
    <x v="24"/>
    <x v="3"/>
    <n v="95.612499999999997"/>
    <n v="94.45"/>
    <n v="96"/>
    <n v="95"/>
    <s v="."/>
    <n v="100"/>
    <n v="95"/>
    <n v="100"/>
    <n v="90"/>
    <n v="100"/>
    <n v="90"/>
    <n v="93.125"/>
    <n v="96.224999999999994"/>
    <n v="88.9"/>
    <n v="96"/>
    <n v="100"/>
    <n v="100"/>
    <n v="85"/>
    <n v="90"/>
    <n v="100"/>
    <n v="100"/>
    <n v="100"/>
    <n v="60"/>
    <n v="83.125"/>
    <n v="80.149572649500001"/>
    <n v="94.444444443999998"/>
    <n v="80"/>
    <n v="46.153846154"/>
    <n v="100"/>
    <n v="86.363749999999996"/>
    <n v="100"/>
    <n v="100"/>
    <n v="100"/>
    <n v="45.454999999999998"/>
  </r>
  <r>
    <x v="24"/>
    <x v="4"/>
    <n v="100"/>
    <n v="100"/>
    <n v="100"/>
    <s v="."/>
    <s v="."/>
    <s v="."/>
    <n v="100"/>
    <n v="100"/>
    <n v="100"/>
    <n v="100"/>
    <n v="100"/>
    <n v="100"/>
    <n v="100"/>
    <n v="100"/>
    <n v="100"/>
    <n v="100"/>
    <n v="100"/>
    <n v="100"/>
    <n v="100"/>
    <n v="100"/>
    <n v="100"/>
    <n v="100"/>
    <n v="100"/>
    <n v="100"/>
    <n v="100"/>
    <n v="100"/>
    <n v="100"/>
    <n v="100"/>
    <n v="100"/>
    <n v="100"/>
    <n v="100"/>
    <n v="100"/>
    <n v="100"/>
    <n v="100"/>
  </r>
  <r>
    <x v="24"/>
    <x v="5"/>
    <n v="97.889814814814812"/>
    <n v="98.649999999999991"/>
    <n v="97.636419753086429"/>
    <s v="."/>
    <s v="."/>
    <s v="."/>
    <n v="99.004629629629619"/>
    <n v="99.999999999999986"/>
    <n v="96.547619047619037"/>
    <n v="99.470899470899454"/>
    <n v="99.999999999999986"/>
    <n v="97.75"/>
    <n v="96.775000000000006"/>
    <n v="97.3"/>
    <n v="96.6"/>
    <n v="96.6"/>
    <n v="96.6"/>
    <n v="96.375"/>
    <n v="98.598710317499993"/>
    <n v="99.999999999999986"/>
    <n v="95.436507936666658"/>
    <n v="98.958333333333329"/>
    <n v="99.999999999999986"/>
    <n v="94.5"/>
    <n v="94.097363945583311"/>
    <n v="94.639455782333314"/>
    <n v="93.916666666666657"/>
    <n v="93.916666666666657"/>
    <n v="93.916666666666657"/>
    <n v="94.417916666666656"/>
    <n v="96.666666666666657"/>
    <n v="91.606999999999999"/>
    <n v="94.583333333333329"/>
    <n v="94.814666666666653"/>
  </r>
  <r>
    <x v="24"/>
    <x v="6"/>
    <n v="97.99444444444444"/>
    <n v="97.95"/>
    <n v="98.009259259259252"/>
    <n v="97.26708074534163"/>
    <s v="."/>
    <s v="."/>
    <n v="97.013888888888886"/>
    <n v="100"/>
    <n v="89.642857142857139"/>
    <n v="98.412698412698404"/>
    <n v="100"/>
    <n v="98.875"/>
    <n v="98.974999999999994"/>
    <n v="95.9"/>
    <n v="100"/>
    <n v="100"/>
    <n v="100"/>
    <n v="98.875"/>
    <n v="98.660714285750004"/>
    <n v="100"/>
    <n v="94.642857143000001"/>
    <n v="100"/>
    <n v="100"/>
    <n v="98.375"/>
    <n v="98.979591836750004"/>
    <n v="95.918367347"/>
    <n v="100"/>
    <n v="100"/>
    <n v="100"/>
    <n v="97.767750000000007"/>
    <n v="100"/>
    <n v="91.070999999999998"/>
    <n v="100"/>
    <n v="100"/>
  </r>
  <r>
    <x v="24"/>
    <x v="7"/>
    <n v="98"/>
    <n v="98"/>
    <n v="98"/>
    <s v="."/>
    <s v="."/>
    <s v="."/>
    <n v="100"/>
    <n v="100"/>
    <n v="100"/>
    <n v="100"/>
    <n v="100"/>
    <n v="98"/>
    <n v="96"/>
    <n v="96"/>
    <n v="96"/>
    <n v="96"/>
    <n v="96"/>
    <n v="94"/>
    <n v="100"/>
    <n v="100"/>
    <n v="100"/>
    <n v="100"/>
    <n v="100"/>
    <n v="89"/>
    <n v="88"/>
    <n v="88"/>
    <n v="88"/>
    <n v="88"/>
    <n v="88"/>
    <n v="90"/>
    <n v="90"/>
    <n v="90"/>
    <n v="90"/>
    <n v="90"/>
  </r>
  <r>
    <x v="24"/>
    <x v="8"/>
    <n v="100"/>
    <n v="100"/>
    <n v="100"/>
    <s v="."/>
    <s v="."/>
    <s v="."/>
    <n v="100"/>
    <n v="100"/>
    <n v="100"/>
    <n v="100"/>
    <n v="100"/>
    <s v="."/>
    <s v="."/>
    <s v="."/>
    <s v="."/>
    <s v="."/>
    <s v="."/>
    <s v="."/>
    <s v="."/>
    <s v="."/>
    <s v="."/>
    <s v="."/>
    <s v="."/>
    <s v="."/>
    <s v="."/>
    <s v="."/>
    <s v="."/>
    <s v="."/>
    <s v="."/>
    <s v="."/>
    <s v="."/>
    <s v="."/>
    <s v="."/>
    <s v="."/>
  </r>
  <r>
    <x v="24"/>
    <x v="9"/>
    <n v="95.350000000000009"/>
    <n v="100"/>
    <n v="93.8"/>
    <s v="."/>
    <s v="."/>
    <s v="."/>
    <s v="."/>
    <s v="."/>
    <s v="."/>
    <s v="."/>
    <s v="."/>
    <n v="96.375"/>
    <n v="95.350000000000009"/>
    <n v="100"/>
    <n v="93.8"/>
    <n v="93.8"/>
    <n v="93.8"/>
    <n v="96.375"/>
    <n v="97.135416666750004"/>
    <n v="100"/>
    <n v="91.666666667000001"/>
    <n v="96.875"/>
    <n v="100"/>
    <n v="95.5"/>
    <n v="95.3125"/>
    <n v="100"/>
    <n v="93.75"/>
    <n v="93.75"/>
    <n v="93.75"/>
    <n v="95.486000000000004"/>
    <n v="100"/>
    <n v="93.75"/>
    <n v="93.75"/>
    <n v="94.444000000000003"/>
  </r>
  <r>
    <x v="24"/>
    <x v="10"/>
    <n v="97.935267857142861"/>
    <n v="100"/>
    <n v="97.24702380952381"/>
    <s v="."/>
    <s v="."/>
    <s v="."/>
    <n v="95.870535714285722"/>
    <n v="100"/>
    <n v="83.482142857142861"/>
    <n v="100"/>
    <n v="100"/>
    <n v="100"/>
    <n v="100"/>
    <n v="100"/>
    <n v="100"/>
    <n v="100"/>
    <n v="100"/>
    <n v="99.75"/>
    <n v="100"/>
    <n v="100"/>
    <n v="100"/>
    <n v="100"/>
    <n v="100"/>
    <n v="99"/>
    <n v="99.587500000000006"/>
    <n v="100"/>
    <n v="100"/>
    <n v="98.35"/>
    <n v="100"/>
    <n v="98.453125"/>
    <n v="100"/>
    <n v="100"/>
    <n v="100"/>
    <n v="93.8125"/>
  </r>
  <r>
    <x v="24"/>
    <x v="11"/>
    <n v="98.4375"/>
    <n v="100"/>
    <n v="97.916666666666671"/>
    <n v="97.777777777777771"/>
    <s v="."/>
    <s v="."/>
    <n v="96.875"/>
    <n v="100"/>
    <n v="87.5"/>
    <n v="100"/>
    <n v="100"/>
    <n v="100"/>
    <n v="100"/>
    <n v="100"/>
    <n v="100"/>
    <n v="100"/>
    <n v="100"/>
    <n v="99.125"/>
    <n v="100"/>
    <n v="100"/>
    <n v="100"/>
    <n v="100"/>
    <n v="100"/>
    <n v="96"/>
    <n v="98.35"/>
    <n v="100"/>
    <n v="100"/>
    <n v="93.4"/>
    <n v="100"/>
    <n v="93.8125"/>
    <n v="100"/>
    <n v="100"/>
    <n v="100"/>
    <n v="75.25"/>
  </r>
  <r>
    <x v="24"/>
    <x v="12"/>
    <n v="96.428571428571431"/>
    <n v="100"/>
    <n v="95.238095238095241"/>
    <n v="95.555555555555557"/>
    <s v="."/>
    <s v="."/>
    <n v="92.857142857142861"/>
    <n v="100"/>
    <n v="71.428571428571431"/>
    <n v="100"/>
    <n v="100"/>
    <n v="100"/>
    <n v="100"/>
    <n v="100"/>
    <n v="100"/>
    <n v="100"/>
    <n v="100"/>
    <n v="100"/>
    <n v="100"/>
    <n v="100"/>
    <n v="100"/>
    <n v="100"/>
    <n v="100"/>
    <n v="100"/>
    <n v="100"/>
    <n v="100"/>
    <n v="100"/>
    <n v="100"/>
    <n v="100"/>
    <n v="100"/>
    <n v="100"/>
    <n v="100"/>
    <n v="100"/>
    <n v="100"/>
  </r>
  <r>
    <x v="24"/>
    <x v="13"/>
    <n v="96.875"/>
    <n v="100"/>
    <n v="95.833333333333329"/>
    <n v="95.652173913043484"/>
    <s v="."/>
    <s v="."/>
    <n v="93.75"/>
    <n v="100"/>
    <n v="75"/>
    <n v="100"/>
    <n v="100"/>
    <n v="100"/>
    <n v="100"/>
    <n v="100"/>
    <n v="100"/>
    <n v="100"/>
    <n v="100"/>
    <n v="100"/>
    <n v="100"/>
    <n v="100"/>
    <n v="100"/>
    <n v="100"/>
    <n v="100"/>
    <n v="100"/>
    <n v="100"/>
    <n v="100"/>
    <n v="100"/>
    <n v="100"/>
    <n v="100"/>
    <n v="100"/>
    <n v="100"/>
    <n v="100"/>
    <n v="100"/>
    <n v="100"/>
  </r>
  <r>
    <x v="24"/>
    <x v="14"/>
    <n v="100"/>
    <n v="100"/>
    <n v="100"/>
    <s v="."/>
    <s v="."/>
    <s v="."/>
    <n v="100"/>
    <n v="100"/>
    <n v="100"/>
    <n v="100"/>
    <n v="100"/>
    <n v="100"/>
    <n v="100"/>
    <n v="100"/>
    <n v="100"/>
    <n v="100"/>
    <n v="100"/>
    <n v="100"/>
    <n v="100"/>
    <n v="100"/>
    <n v="100"/>
    <n v="100"/>
    <n v="100"/>
    <n v="100"/>
    <n v="100"/>
    <n v="100"/>
    <n v="100"/>
    <n v="100"/>
    <n v="100"/>
    <n v="100"/>
    <n v="100"/>
    <n v="100"/>
    <n v="100"/>
    <n v="100"/>
  </r>
  <r>
    <x v="24"/>
    <x v="15"/>
    <n v="90.1171875"/>
    <n v="86.25"/>
    <n v="91.40625"/>
    <s v="."/>
    <s v="."/>
    <s v="."/>
    <n v="98.359375"/>
    <n v="95"/>
    <n v="100"/>
    <n v="98.4375"/>
    <n v="100"/>
    <n v="87.833333333333329"/>
    <n v="81.875"/>
    <n v="77.5"/>
    <n v="87.5"/>
    <n v="75"/>
    <n v="87.5"/>
    <n v="87.666666666666671"/>
    <n v="98.75"/>
    <n v="100"/>
    <s v="."/>
    <s v="."/>
    <n v="97.5"/>
    <n v="87.5"/>
    <n v="81.875"/>
    <n v="77.5"/>
    <n v="100"/>
    <n v="75"/>
    <n v="75"/>
    <n v="98.4375"/>
    <n v="100"/>
    <s v="."/>
    <s v="."/>
    <n v="96.875"/>
  </r>
  <r>
    <x v="24"/>
    <x v="16"/>
    <n v="97.5"/>
    <n v="90"/>
    <n v="100"/>
    <n v="98.709677419354847"/>
    <s v="."/>
    <s v="."/>
    <n v="100"/>
    <n v="100"/>
    <n v="100"/>
    <n v="100"/>
    <n v="100"/>
    <n v="96.666666666666671"/>
    <n v="95"/>
    <n v="80"/>
    <n v="100"/>
    <n v="100"/>
    <n v="100"/>
    <n v="96.666666666666671"/>
    <n v="100"/>
    <n v="100"/>
    <s v="."/>
    <s v="."/>
    <n v="100"/>
    <n v="96.666666666666671"/>
    <n v="95"/>
    <n v="80"/>
    <n v="100"/>
    <n v="100"/>
    <n v="100"/>
    <n v="100"/>
    <n v="100"/>
    <s v="."/>
    <s v="."/>
    <n v="100"/>
  </r>
  <r>
    <x v="24"/>
    <x v="17"/>
    <n v="100"/>
    <n v="100"/>
    <n v="100"/>
    <s v="."/>
    <s v="."/>
    <s v="."/>
    <n v="100"/>
    <n v="100"/>
    <n v="100"/>
    <n v="100"/>
    <n v="100"/>
    <n v="100"/>
    <n v="100"/>
    <n v="100"/>
    <n v="100"/>
    <n v="100"/>
    <n v="100"/>
    <n v="100"/>
    <n v="100"/>
    <n v="100"/>
    <s v="."/>
    <s v="."/>
    <n v="100"/>
    <n v="100"/>
    <n v="100"/>
    <n v="100"/>
    <n v="100"/>
    <n v="100"/>
    <n v="100"/>
    <n v="100"/>
    <n v="100"/>
    <s v="."/>
    <s v="."/>
    <n v="100"/>
  </r>
  <r>
    <x v="24"/>
    <x v="18"/>
    <n v="62.1875"/>
    <n v="55"/>
    <n v="64.583333333333329"/>
    <n v="64"/>
    <s v="."/>
    <s v="."/>
    <n v="86.875"/>
    <n v="60"/>
    <n v="100"/>
    <n v="87.5"/>
    <n v="100"/>
    <n v="55"/>
    <n v="37.5"/>
    <n v="50"/>
    <n v="100"/>
    <n v="0"/>
    <n v="0"/>
    <n v="55"/>
    <n v="90"/>
    <n v="100"/>
    <s v="."/>
    <s v="."/>
    <n v="80"/>
    <n v="54.166666666666664"/>
    <n v="37.5"/>
    <n v="50"/>
    <n v="100"/>
    <n v="0"/>
    <n v="0"/>
    <n v="87.5"/>
    <n v="100"/>
    <s v="."/>
    <s v="."/>
    <n v="75"/>
  </r>
  <r>
    <x v="24"/>
    <x v="19"/>
    <n v="71.428571428571431"/>
    <n v="100"/>
    <n v="66.666666666666671"/>
    <n v="100"/>
    <s v="."/>
    <s v="."/>
    <n v="100"/>
    <n v="100"/>
    <n v="100"/>
    <n v="100"/>
    <n v="100"/>
    <n v="60"/>
    <n v="33.333333333333336"/>
    <s v="."/>
    <n v="0"/>
    <n v="0"/>
    <n v="100"/>
    <n v="100"/>
    <n v="100"/>
    <n v="100"/>
    <s v="."/>
    <s v="."/>
    <n v="100"/>
    <n v="100"/>
    <s v="."/>
    <s v="."/>
    <s v="."/>
    <s v="."/>
    <s v="."/>
    <n v="100"/>
    <n v="100"/>
    <s v="."/>
    <s v="."/>
    <n v="100"/>
  </r>
  <r>
    <x v="25"/>
    <x v="0"/>
    <n v="81.974469423185923"/>
    <n v="83.028240740740728"/>
    <n v="81.623212317334335"/>
    <s v="."/>
    <s v="."/>
    <s v="."/>
    <n v="90.467688846371871"/>
    <n v="90.000231481481478"/>
    <n v="91.403344671201808"/>
    <n v="85.977843915343911"/>
    <n v="94.489335317460316"/>
    <n v="78.25"/>
    <n v="73.481250000000003"/>
    <n v="76.056249999999991"/>
    <n v="83.446875000000006"/>
    <n v="84.324999999999989"/>
    <n v="50.096874999999997"/>
    <n v="78.875"/>
    <n v="83.182415992620378"/>
    <n v="83.463095238138891"/>
    <n v="71.839847883583332"/>
    <n v="87.771876271981469"/>
    <n v="89.654844576777776"/>
    <n v="77.375"/>
    <n v="74.58323723346885"/>
    <n v="74.908234126979167"/>
    <n v="78.80282988625035"/>
    <n v="75.1261838624375"/>
    <n v="69.49570105820834"/>
    <n v="80.047162615740731"/>
    <n v="72.53628472222222"/>
    <n v="67.557148148148144"/>
    <n v="86.466537037037043"/>
    <n v="93.628680555555547"/>
  </r>
  <r>
    <x v="25"/>
    <x v="1"/>
    <n v="95.241071428571416"/>
    <n v="97.777777777777771"/>
    <n v="94.395502645502631"/>
    <s v="."/>
    <s v="."/>
    <s v="."/>
    <n v="97.357142857142847"/>
    <n v="95.555555555555557"/>
    <n v="99.49206349206348"/>
    <n v="96.825396825396808"/>
    <n v="97.555555555555543"/>
    <n v="92"/>
    <n v="93.125"/>
    <n v="100"/>
    <n v="99.5"/>
    <n v="99.7"/>
    <n v="73.3"/>
    <n v="93.625"/>
    <n v="90.838695563777762"/>
    <n v="92.48888888888888"/>
    <n v="83"/>
    <n v="89.2918192921111"/>
    <n v="98.574074074111095"/>
    <n v="92.25"/>
    <n v="96.608796296305542"/>
    <n v="99.999999999999986"/>
    <n v="98.878306878222219"/>
    <n v="94.223544973666662"/>
    <n v="93.333333333333329"/>
    <n v="88.096749999999986"/>
    <n v="87.641222222222211"/>
    <n v="77.319444444444429"/>
    <n v="90.290444444444447"/>
    <n v="97.135888888888871"/>
  </r>
  <r>
    <x v="25"/>
    <x v="2"/>
    <n v="94.021428571428572"/>
    <n v="96.666666666666671"/>
    <n v="93.139682539682539"/>
    <n v="94.594594594594597"/>
    <s v="."/>
    <n v="98.857142857142861"/>
    <n v="98.142857142857139"/>
    <n v="93.333333333333343"/>
    <n v="99.238095238095241"/>
    <n v="100"/>
    <n v="100"/>
    <n v="89.625"/>
    <n v="89.9"/>
    <n v="100"/>
    <n v="100"/>
    <n v="99.6"/>
    <n v="60"/>
    <n v="92.25"/>
    <n v="89.4028846155"/>
    <n v="90.4"/>
    <n v="74.5"/>
    <n v="93.461538461999993"/>
    <n v="99.25"/>
    <n v="90.75"/>
    <n v="95.285218254"/>
    <n v="100"/>
    <n v="99.111111111"/>
    <n v="92.029761905000001"/>
    <n v="90"/>
    <n v="86.046500000000009"/>
    <n v="84.667000000000002"/>
    <n v="66.5"/>
    <n v="93.769000000000005"/>
    <n v="99.25"/>
  </r>
  <r>
    <x v="25"/>
    <x v="3"/>
    <n v="96.7"/>
    <n v="100"/>
    <n v="95.600000000000009"/>
    <n v="96.969696969696969"/>
    <n v="93.333333333333329"/>
    <n v="97.333333333333329"/>
    <n v="94.5"/>
    <n v="100"/>
    <n v="100"/>
    <n v="100"/>
    <n v="78"/>
    <n v="90.125"/>
    <n v="98.9"/>
    <n v="100"/>
    <n v="95.6"/>
    <n v="100"/>
    <n v="100"/>
    <n v="89.5"/>
    <n v="81.130952381"/>
    <n v="90"/>
    <n v="100"/>
    <n v="42.857142856999999"/>
    <n v="91.666666667000001"/>
    <n v="87.25"/>
    <n v="97.767857142750003"/>
    <n v="100"/>
    <n v="95.238095238"/>
    <n v="95.833333332999999"/>
    <n v="100"/>
    <n v="76.591750000000005"/>
    <n v="80.769000000000005"/>
    <n v="96.875"/>
    <n v="50"/>
    <n v="78.722999999999999"/>
  </r>
  <r>
    <x v="25"/>
    <x v="4"/>
    <n v="98.214285714285722"/>
    <n v="100"/>
    <n v="97.619047619047635"/>
    <s v="."/>
    <s v="."/>
    <s v="."/>
    <n v="96.428571428571431"/>
    <n v="100"/>
    <n v="100"/>
    <n v="85.714285714285708"/>
    <n v="100"/>
    <n v="100"/>
    <n v="100"/>
    <n v="100"/>
    <n v="100"/>
    <n v="100"/>
    <n v="100"/>
    <n v="100"/>
    <n v="100"/>
    <n v="100"/>
    <n v="100"/>
    <n v="100"/>
    <n v="100"/>
    <n v="100"/>
    <n v="100"/>
    <n v="100"/>
    <n v="100"/>
    <n v="100"/>
    <n v="100"/>
    <n v="100"/>
    <n v="100"/>
    <n v="100"/>
    <n v="100"/>
    <n v="100"/>
  </r>
  <r>
    <x v="25"/>
    <x v="5"/>
    <n v="78.206632653061206"/>
    <n v="79.618518518518513"/>
    <n v="77.736004031242132"/>
    <s v="."/>
    <s v="."/>
    <s v="."/>
    <n v="86.16326530612244"/>
    <n v="90.037037037037024"/>
    <n v="81.287981859410422"/>
    <n v="84.613756613756607"/>
    <n v="88.714285714285708"/>
    <n v="71.5"/>
    <n v="70.25"/>
    <n v="69.2"/>
    <n v="83.5"/>
    <n v="76"/>
    <n v="52.3"/>
    <n v="70.875"/>
    <n v="72.901951058250006"/>
    <n v="66.688492063666658"/>
    <n v="67.484126984"/>
    <n v="75.202380952333328"/>
    <n v="82.232804232999996"/>
    <n v="69.25"/>
    <n v="68.98037918866666"/>
    <n v="66.521825396666657"/>
    <n v="73.998236331666661"/>
    <n v="66.085317460333329"/>
    <n v="69.316137565999995"/>
    <n v="69.51766666666667"/>
    <n v="63.212666666666664"/>
    <n v="62.003999999999998"/>
    <n v="70.287666666666667"/>
    <n v="82.566333333333333"/>
  </r>
  <r>
    <x v="25"/>
    <x v="6"/>
    <n v="67.657397959183683"/>
    <n v="81.155555555555551"/>
    <n v="63.158012093726377"/>
    <n v="69.562419562419535"/>
    <s v="."/>
    <n v="46.241496598639458"/>
    <n v="74.489795918367349"/>
    <n v="86.1111111111111"/>
    <n v="59.863945578231302"/>
    <n v="69.841269841269835"/>
    <n v="82.142857142857139"/>
    <n v="64.5"/>
    <n v="60.825000000000003"/>
    <n v="76.2"/>
    <n v="81.2"/>
    <n v="75.2"/>
    <n v="10.7"/>
    <n v="67.25"/>
    <n v="68.160714285750004"/>
    <n v="80.857142856999999"/>
    <n v="41.785714286000001"/>
    <n v="67.857142856999999"/>
    <n v="82.142857143000001"/>
    <n v="64.875"/>
    <n v="66.296296296250006"/>
    <n v="76.190476189999998"/>
    <n v="68.518518518999997"/>
    <n v="55"/>
    <n v="65.476190475999999"/>
    <n v="63.414000000000001"/>
    <n v="72.554000000000002"/>
    <n v="40.179000000000002"/>
    <n v="58.78"/>
    <n v="82.143000000000001"/>
  </r>
  <r>
    <x v="25"/>
    <x v="7"/>
    <n v="81.987499999999997"/>
    <n v="84.65"/>
    <n v="81.100000000000009"/>
    <s v="."/>
    <s v="."/>
    <s v="."/>
    <n v="84"/>
    <n v="84"/>
    <n v="84"/>
    <n v="84"/>
    <n v="84"/>
    <n v="71.875"/>
    <n v="79.974999999999994"/>
    <n v="85.3"/>
    <n v="85.3"/>
    <n v="85.3"/>
    <n v="64"/>
    <n v="69.375"/>
    <n v="64"/>
    <n v="30.666666667000001"/>
    <n v="77.333333332999999"/>
    <n v="64"/>
    <n v="84"/>
    <n v="66.5"/>
    <n v="74.999999999750003"/>
    <n v="77.333333332999999"/>
    <n v="81.333333332999999"/>
    <n v="77.333333332999999"/>
    <n v="64"/>
    <n v="58.33325"/>
    <n v="31.667000000000002"/>
    <n v="58.332999999999998"/>
    <n v="58.332999999999998"/>
    <n v="85"/>
  </r>
  <r>
    <x v="25"/>
    <x v="8"/>
    <n v="100"/>
    <n v="100"/>
    <n v="100"/>
    <s v="."/>
    <s v="."/>
    <s v="."/>
    <n v="100"/>
    <n v="100"/>
    <n v="100"/>
    <n v="100"/>
    <n v="100"/>
    <s v="."/>
    <s v="."/>
    <s v="."/>
    <s v="."/>
    <s v="."/>
    <s v="."/>
    <s v="."/>
    <s v="."/>
    <s v="."/>
    <s v="."/>
    <s v="."/>
    <s v="."/>
    <s v="."/>
    <s v="."/>
    <s v="."/>
    <s v="."/>
    <s v="."/>
    <s v="."/>
    <s v="."/>
    <s v="."/>
    <s v="."/>
    <s v="."/>
    <s v="."/>
  </r>
  <r>
    <x v="25"/>
    <x v="9"/>
    <n v="69.95"/>
    <n v="46"/>
    <n v="77.933333333333337"/>
    <s v="."/>
    <s v="."/>
    <s v="."/>
    <s v="."/>
    <s v="."/>
    <s v="."/>
    <s v="."/>
    <s v="."/>
    <n v="78.375"/>
    <n v="69.95"/>
    <n v="46"/>
    <n v="84"/>
    <n v="67.5"/>
    <n v="82.3"/>
    <n v="76.125"/>
    <n v="86.545138889"/>
    <n v="88.541666667000001"/>
    <n v="83.333333332999999"/>
    <n v="93.75"/>
    <n v="80.555555556000002"/>
    <n v="76.25"/>
    <n v="65.644841270000001"/>
    <n v="46.041666667000001"/>
    <n v="72.142857143000001"/>
    <n v="65.922619048000001"/>
    <n v="78.472222221999999"/>
    <n v="86.805750000000003"/>
    <n v="85.417000000000002"/>
    <n v="87.5"/>
    <n v="93.75"/>
    <n v="80.555999999999997"/>
  </r>
  <r>
    <x v="25"/>
    <x v="10"/>
    <n v="80.3359375"/>
    <n v="87.316666666666663"/>
    <n v="78.009027777777774"/>
    <s v="."/>
    <s v="."/>
    <s v="."/>
    <n v="92.221874999999997"/>
    <n v="92.533333333333331"/>
    <n v="84.833333333333343"/>
    <n v="93.583333333333329"/>
    <n v="97.9375"/>
    <n v="77.125"/>
    <n v="68.449999999999989"/>
    <n v="82.1"/>
    <n v="92.6"/>
    <n v="86.6"/>
    <n v="12.5"/>
    <n v="79.875"/>
    <n v="85.367336309562504"/>
    <n v="79.674999999999997"/>
    <n v="65.035416666749995"/>
    <n v="98.821428571500007"/>
    <n v="97.9375"/>
    <n v="78.125"/>
    <n v="74.37472582981249"/>
    <n v="80.194444444499993"/>
    <n v="86.775252525500008"/>
    <n v="65.195873015749996"/>
    <n v="65.333333333500008"/>
    <n v="81.992437500000008"/>
    <n v="67.862750000000005"/>
    <n v="63.347999999999999"/>
    <n v="98.8215"/>
    <n v="97.9375"/>
  </r>
  <r>
    <x v="25"/>
    <x v="11"/>
    <n v="67.813988095238102"/>
    <n v="73.2"/>
    <n v="66.018650793650792"/>
    <n v="64.942857142857136"/>
    <s v="."/>
    <n v="65.571428571428569"/>
    <n v="82.577976190476193"/>
    <n v="86.8"/>
    <n v="77.428571428571431"/>
    <n v="74.333333333333329"/>
    <n v="91.75"/>
    <n v="65"/>
    <n v="53.05"/>
    <n v="59.6"/>
    <n v="78.8"/>
    <n v="73.8"/>
    <n v="0"/>
    <n v="63"/>
    <n v="76.677678571499996"/>
    <n v="68.7"/>
    <n v="50.975000000000001"/>
    <n v="95.285714286000001"/>
    <n v="91.75"/>
    <n v="58.75"/>
    <n v="49.041111111250004"/>
    <n v="51.888888889"/>
    <n v="67.555555556000002"/>
    <n v="32.053333332999998"/>
    <n v="44.666666667000001"/>
    <n v="68.108499999999992"/>
    <n v="43.673000000000002"/>
    <n v="41.725000000000001"/>
    <n v="95.286000000000001"/>
    <n v="91.75"/>
  </r>
  <r>
    <x v="25"/>
    <x v="12"/>
    <n v="78.75"/>
    <n v="90"/>
    <n v="75"/>
    <n v="73.684210526315795"/>
    <s v="."/>
    <n v="76"/>
    <n v="95"/>
    <n v="100"/>
    <n v="80"/>
    <n v="100"/>
    <n v="100"/>
    <n v="71.625"/>
    <n v="62.5"/>
    <n v="80"/>
    <n v="95"/>
    <n v="75"/>
    <n v="0"/>
    <n v="81.875"/>
    <n v="80.666666666750004"/>
    <n v="76"/>
    <n v="46.666666667000001"/>
    <n v="100"/>
    <n v="100"/>
    <n v="83.25"/>
    <n v="83.080808080750003"/>
    <n v="80"/>
    <n v="87.878787879000001"/>
    <n v="64.444444443999998"/>
    <n v="100"/>
    <n v="83.333500000000001"/>
    <n v="66.667000000000002"/>
    <n v="66.667000000000002"/>
    <n v="100"/>
    <n v="100"/>
  </r>
  <r>
    <x v="25"/>
    <x v="13"/>
    <n v="81.017261904761909"/>
    <n v="86.116666666666674"/>
    <n v="79.317460317460316"/>
    <n v="90"/>
    <s v="."/>
    <n v="78.843537414965994"/>
    <n v="91.30952380952381"/>
    <n v="83.333333333333329"/>
    <n v="81.904761904761898"/>
    <n v="100"/>
    <n v="100"/>
    <n v="77.5"/>
    <n v="70.724999999999994"/>
    <n v="88.9"/>
    <n v="96.4"/>
    <n v="97.6"/>
    <n v="0"/>
    <n v="81.125"/>
    <n v="84.125"/>
    <n v="74"/>
    <n v="62.5"/>
    <n v="100"/>
    <n v="100"/>
    <n v="77.25"/>
    <n v="77.876984127249997"/>
    <n v="88.888888889"/>
    <n v="91.666666667000001"/>
    <n v="64.285714286000001"/>
    <n v="66.666666667000001"/>
    <n v="76.527749999999997"/>
    <n v="61.110999999999997"/>
    <n v="45"/>
    <n v="100"/>
    <n v="100"/>
  </r>
  <r>
    <x v="25"/>
    <x v="14"/>
    <n v="93.75"/>
    <n v="100"/>
    <n v="91.666666666666671"/>
    <s v="."/>
    <s v="."/>
    <s v="."/>
    <n v="100"/>
    <n v="100"/>
    <n v="100"/>
    <n v="100"/>
    <n v="100"/>
    <n v="93.75"/>
    <n v="87.5"/>
    <n v="100"/>
    <n v="100"/>
    <n v="100"/>
    <n v="50"/>
    <n v="93.75"/>
    <n v="100"/>
    <n v="100"/>
    <n v="100"/>
    <n v="100"/>
    <n v="100"/>
    <n v="93.75"/>
    <n v="87.5"/>
    <n v="100"/>
    <n v="100"/>
    <n v="100"/>
    <n v="50"/>
    <n v="100"/>
    <n v="100"/>
    <n v="100"/>
    <n v="100"/>
    <n v="100"/>
  </r>
  <r>
    <x v="25"/>
    <x v="15"/>
    <n v="74.114236111111111"/>
    <n v="67.400000000000006"/>
    <n v="76.352314814814818"/>
    <s v="."/>
    <s v="."/>
    <s v="."/>
    <n v="86.128472222222229"/>
    <n v="81.875"/>
    <n v="100"/>
    <n v="68.8888888888889"/>
    <n v="93.75"/>
    <n v="70.5"/>
    <n v="62.1"/>
    <n v="52.924999999999997"/>
    <n v="58.1875"/>
    <n v="75"/>
    <n v="62.287500000000001"/>
    <n v="68.166666666666671"/>
    <n v="87.4375"/>
    <n v="95"/>
    <s v="."/>
    <s v="."/>
    <n v="79.875"/>
    <n v="67"/>
    <n v="58.36904761909063"/>
    <n v="52.916666666750004"/>
    <n v="55.559523809612507"/>
    <n v="75"/>
    <n v="50"/>
    <n v="84.151749999999993"/>
    <n v="71.4285"/>
    <s v="."/>
    <s v="."/>
    <n v="96.875"/>
  </r>
  <r>
    <x v="25"/>
    <x v="16"/>
    <n v="77.080555555555549"/>
    <n v="70"/>
    <n v="79.440740740740736"/>
    <n v="72.31481481481481"/>
    <s v="."/>
    <n v="56.833333333333336"/>
    <n v="83.611111111111114"/>
    <n v="80"/>
    <n v="100"/>
    <n v="54.44444444444445"/>
    <n v="100"/>
    <n v="76.333333333333329"/>
    <n v="70.55"/>
    <n v="60"/>
    <n v="62.2"/>
    <n v="100"/>
    <n v="60"/>
    <n v="77"/>
    <n v="88"/>
    <n v="100"/>
    <s v="."/>
    <s v="."/>
    <n v="76"/>
    <n v="79.833333333333329"/>
    <n v="71.5"/>
    <n v="60"/>
    <n v="76"/>
    <n v="100"/>
    <n v="50"/>
    <n v="96.4285"/>
    <n v="92.856999999999999"/>
    <s v="."/>
    <s v="."/>
    <n v="100"/>
  </r>
  <r>
    <x v="25"/>
    <x v="17"/>
    <n v="95.837500000000006"/>
    <n v="83.35"/>
    <n v="100"/>
    <s v="."/>
    <s v="."/>
    <s v="."/>
    <n v="100"/>
    <n v="100"/>
    <n v="100"/>
    <n v="100"/>
    <n v="100"/>
    <n v="94.5"/>
    <n v="91.674999999999997"/>
    <n v="66.7"/>
    <n v="100"/>
    <n v="100"/>
    <n v="100"/>
    <n v="89"/>
    <n v="100"/>
    <n v="100"/>
    <s v="."/>
    <s v="."/>
    <n v="100"/>
    <n v="89"/>
    <n v="83.333333333500008"/>
    <n v="66.666666667000001"/>
    <n v="66.666666667000001"/>
    <n v="100"/>
    <n v="100"/>
    <n v="100"/>
    <n v="100"/>
    <s v="."/>
    <s v="."/>
    <n v="100"/>
  </r>
  <r>
    <x v="25"/>
    <x v="18"/>
    <n v="43.75"/>
    <n v="37.5"/>
    <n v="45.833333333333336"/>
    <n v="62.5"/>
    <s v="."/>
    <n v="0"/>
    <n v="81.25"/>
    <n v="75"/>
    <n v="100"/>
    <n v="100"/>
    <n v="50"/>
    <n v="27.5"/>
    <n v="6.25"/>
    <n v="0"/>
    <n v="0"/>
    <n v="0"/>
    <n v="25"/>
    <n v="23.333333333333332"/>
    <n v="70"/>
    <n v="80"/>
    <s v="."/>
    <s v="."/>
    <n v="60"/>
    <n v="12.5"/>
    <n v="0"/>
    <n v="0"/>
    <n v="0"/>
    <n v="0"/>
    <n v="0"/>
    <n v="37.5"/>
    <n v="0"/>
    <s v="."/>
    <s v="."/>
    <n v="75"/>
  </r>
  <r>
    <x v="25"/>
    <x v="19"/>
    <n v="49.166666666666671"/>
    <n v="55"/>
    <n v="47.222222222222221"/>
    <n v="73.333333333333329"/>
    <s v="."/>
    <n v="33.333333333333336"/>
    <n v="73.333333333333343"/>
    <n v="60"/>
    <n v="100"/>
    <n v="33.333333333333336"/>
    <n v="100"/>
    <n v="42.5"/>
    <n v="25"/>
    <n v="50"/>
    <n v="16.7"/>
    <n v="0"/>
    <n v="33.299999999999997"/>
    <n v="42.4"/>
    <n v="77.5"/>
    <n v="80"/>
    <s v="."/>
    <s v="."/>
    <n v="75"/>
    <n v="31.4"/>
    <n v="19.047619047633333"/>
    <n v="50"/>
    <n v="7.1428571428999996"/>
    <n v="0"/>
    <s v="."/>
    <n v="50"/>
    <n v="0"/>
    <s v="."/>
    <s v="."/>
    <n v="100"/>
  </r>
  <r>
    <x v="26"/>
    <x v="0"/>
    <n v="80.899990256519274"/>
    <n v="85.847222222222229"/>
    <n v="79.250912934618299"/>
    <s v="."/>
    <s v="."/>
    <s v="."/>
    <n v="85.34841801303854"/>
    <n v="85.319444444444443"/>
    <n v="85.591836734693871"/>
    <n v="79.814732142857139"/>
    <n v="90.66765873015872"/>
    <n v="81.5"/>
    <n v="76.451562500000009"/>
    <n v="86.375"/>
    <n v="84.05"/>
    <n v="83.5"/>
    <n v="51.881250000000001"/>
    <n v="79.25"/>
    <n v="86.502686403133396"/>
    <n v="92.865019682128462"/>
    <n v="87.483722810055554"/>
    <n v="88.553096594703689"/>
    <n v="77.108906525645835"/>
    <n v="76.375"/>
    <n v="72.039558531724651"/>
    <n v="83.615079365124998"/>
    <n v="79.417906746"/>
    <n v="79.855158730104165"/>
    <n v="45.270089285669442"/>
    <n v="80.853674768518516"/>
    <n v="89.143388888888879"/>
    <n v="78.11362037037037"/>
    <n v="81.305787037037035"/>
    <n v="74.851902777777781"/>
  </r>
  <r>
    <x v="26"/>
    <x v="1"/>
    <n v="96.18511904761904"/>
    <n v="100"/>
    <n v="94.913492063492058"/>
    <s v="."/>
    <s v="."/>
    <s v="."/>
    <n v="98.095238095238088"/>
    <n v="99.999999999999986"/>
    <n v="92.38095238095238"/>
    <n v="99.999999999999986"/>
    <n v="99.999999999999986"/>
    <n v="94.25"/>
    <n v="94.275000000000006"/>
    <n v="100"/>
    <n v="96.8"/>
    <n v="100"/>
    <n v="80.3"/>
    <n v="93.5"/>
    <n v="94.025437525416649"/>
    <n v="99.555555555555543"/>
    <n v="93.333333333333329"/>
    <n v="96.609686609444424"/>
    <n v="86.603174603333329"/>
    <n v="91.5"/>
    <n v="92.751322751361101"/>
    <n v="97.037037037333334"/>
    <n v="96.825396825333314"/>
    <n v="99.999999999999986"/>
    <n v="77.142857142777771"/>
    <n v="90.087555555555539"/>
    <n v="93.580222222222204"/>
    <n v="88.692777777777764"/>
    <n v="91.919444444444437"/>
    <n v="86.157777777777767"/>
  </r>
  <r>
    <x v="26"/>
    <x v="2"/>
    <n v="96.071428571428569"/>
    <n v="100"/>
    <n v="94.761904761904759"/>
    <n v="96.279069767441868"/>
    <n v="100"/>
    <n v="100"/>
    <n v="97.142857142857139"/>
    <n v="100"/>
    <n v="88.571428571428569"/>
    <n v="100"/>
    <n v="100"/>
    <n v="94.375"/>
    <n v="95"/>
    <n v="100"/>
    <n v="100"/>
    <n v="100"/>
    <n v="80"/>
    <n v="93.875"/>
    <n v="93.58974358975"/>
    <n v="100"/>
    <n v="90"/>
    <n v="97.692307692"/>
    <n v="86.666666667000001"/>
    <n v="92.5"/>
    <n v="93.888888889"/>
    <n v="95.555555556000002"/>
    <n v="100"/>
    <n v="100"/>
    <n v="80"/>
    <n v="90.797750000000008"/>
    <n v="100"/>
    <n v="85"/>
    <n v="91.667000000000002"/>
    <n v="86.524000000000001"/>
  </r>
  <r>
    <x v="26"/>
    <x v="3"/>
    <n v="96.424999999999997"/>
    <n v="100"/>
    <n v="95.233333333333334"/>
    <n v="97.333333333333329"/>
    <n v="100"/>
    <n v="100"/>
    <n v="100"/>
    <n v="100"/>
    <n v="100"/>
    <n v="100"/>
    <n v="100"/>
    <n v="92.25"/>
    <n v="92.85"/>
    <n v="100"/>
    <n v="100"/>
    <n v="100"/>
    <n v="71.400000000000006"/>
    <n v="88.75"/>
    <n v="91.833333333249996"/>
    <n v="96"/>
    <n v="100"/>
    <n v="83.333333332999999"/>
    <n v="88"/>
    <n v="79.375"/>
    <n v="85.714285714249996"/>
    <n v="100"/>
    <n v="100"/>
    <n v="100"/>
    <n v="42.857142856999999"/>
    <n v="73.144499999999994"/>
    <n v="42.222000000000001"/>
    <n v="88.234999999999999"/>
    <n v="77.272999999999996"/>
    <n v="84.847999999999999"/>
  </r>
  <r>
    <x v="26"/>
    <x v="4"/>
    <n v="96.425000000000011"/>
    <n v="100"/>
    <n v="95.233333333333334"/>
    <s v="."/>
    <s v="."/>
    <s v="."/>
    <n v="100"/>
    <n v="100"/>
    <n v="100"/>
    <n v="100"/>
    <n v="100"/>
    <n v="94.75"/>
    <n v="92.85"/>
    <n v="100"/>
    <n v="85.7"/>
    <n v="100"/>
    <n v="85.7"/>
    <n v="94.75"/>
    <n v="96.428571428499993"/>
    <n v="100"/>
    <n v="100"/>
    <n v="100"/>
    <n v="85.714285713999999"/>
    <n v="94.75"/>
    <n v="92.857142856999985"/>
    <n v="100"/>
    <n v="85.714285713999999"/>
    <n v="100"/>
    <n v="85.714285713999999"/>
    <n v="96.4285"/>
    <n v="100"/>
    <n v="100"/>
    <n v="100"/>
    <n v="85.713999999999999"/>
  </r>
  <r>
    <x v="26"/>
    <x v="5"/>
    <n v="66.755839002267564"/>
    <n v="72.750793650793639"/>
    <n v="64.757520786092201"/>
    <s v="."/>
    <s v="."/>
    <s v="."/>
    <n v="63.986678004535136"/>
    <n v="65.80158730158729"/>
    <n v="63.319727891156454"/>
    <n v="57.904761904761898"/>
    <n v="68.92063492063491"/>
    <n v="73.375"/>
    <n v="69.525000000000006"/>
    <n v="79.7"/>
    <n v="87.6"/>
    <n v="69.400000000000006"/>
    <n v="41.4"/>
    <n v="70.125"/>
    <n v="77.282237053083321"/>
    <n v="81.727272727333329"/>
    <n v="81.001763668333325"/>
    <n v="70.424603174666657"/>
    <n v="75.975308642000002"/>
    <n v="68.125"/>
    <n v="62.90691137555833"/>
    <n v="71.617724867666652"/>
    <n v="83.596230158666657"/>
    <n v="58.253968253666663"/>
    <n v="38.159722222233334"/>
    <n v="73.373166666666663"/>
    <n v="76.299333333333323"/>
    <n v="81.362333333333339"/>
    <n v="63.789666666666669"/>
    <n v="72.041333333333341"/>
  </r>
  <r>
    <x v="26"/>
    <x v="6"/>
    <n v="62.659183673469386"/>
    <n v="85.385714285714286"/>
    <n v="55.083673469387747"/>
    <n v="60.638792102206736"/>
    <n v="42.857142857142854"/>
    <n v="100"/>
    <n v="61.543367346938773"/>
    <n v="91.071428571428569"/>
    <n v="47.95918367346939"/>
    <n v="35.714285714285708"/>
    <n v="71.428571428571416"/>
    <n v="62.75"/>
    <n v="63.774999999999999"/>
    <n v="79.7"/>
    <n v="90.5"/>
    <n v="50"/>
    <n v="34.9"/>
    <n v="58.5"/>
    <n v="61.390692640750004"/>
    <n v="68.181818182000001"/>
    <n v="67.857142856999999"/>
    <n v="42.857142856999999"/>
    <n v="66.666666667000001"/>
    <n v="56.75"/>
    <n v="55.634920634750003"/>
    <n v="70.158730159000001"/>
    <n v="90.476190475999999"/>
    <n v="28.571428570999998"/>
    <n v="33.333333332999999"/>
    <n v="58.186750000000004"/>
    <n v="70.147999999999996"/>
    <n v="63.393000000000001"/>
    <n v="30.952000000000002"/>
    <n v="68.254000000000005"/>
  </r>
  <r>
    <x v="26"/>
    <x v="7"/>
    <n v="74.658333333333331"/>
    <n v="83.316666666666663"/>
    <n v="71.772222222222226"/>
    <s v="."/>
    <s v="."/>
    <s v="."/>
    <n v="86.666666666666657"/>
    <n v="81.333333333333329"/>
    <n v="92"/>
    <n v="88"/>
    <n v="85.333333333333329"/>
    <n v="72.5"/>
    <n v="62.649999999999991"/>
    <n v="85.3"/>
    <n v="85.3"/>
    <n v="65.3"/>
    <n v="14.7"/>
    <n v="67.5"/>
    <n v="82.666666666499992"/>
    <n v="85.333333332999999"/>
    <n v="85.333333332999999"/>
    <n v="74.666666667000001"/>
    <n v="85.333333332999999"/>
    <n v="63.875"/>
    <n v="52.666666666425002"/>
    <n v="77.333333332999999"/>
    <n v="73.333333332999999"/>
    <n v="53.333333332999999"/>
    <n v="6.6666666667000003"/>
    <n v="75.416499999999999"/>
    <n v="73.332999999999998"/>
    <n v="88.332999999999998"/>
    <n v="66.667000000000002"/>
    <n v="73.332999999999998"/>
  </r>
  <r>
    <x v="26"/>
    <x v="8"/>
    <n v="43.75"/>
    <n v="25"/>
    <n v="50"/>
    <s v="."/>
    <s v="."/>
    <s v="."/>
    <n v="43.75"/>
    <n v="25"/>
    <n v="50"/>
    <n v="50"/>
    <n v="50"/>
    <s v="."/>
    <s v="."/>
    <s v="."/>
    <s v="."/>
    <s v="."/>
    <s v="."/>
    <s v="."/>
    <s v="."/>
    <s v="."/>
    <s v="."/>
    <s v="."/>
    <s v="."/>
    <s v="."/>
    <s v="."/>
    <s v="."/>
    <s v="."/>
    <s v="."/>
    <s v="."/>
    <s v="."/>
    <s v="."/>
    <s v="."/>
    <s v="."/>
    <s v="."/>
  </r>
  <r>
    <x v="26"/>
    <x v="9"/>
    <n v="82.125"/>
    <n v="74.099999999999994"/>
    <n v="84.8"/>
    <s v="."/>
    <s v="."/>
    <s v="."/>
    <s v="."/>
    <s v="."/>
    <s v="."/>
    <s v="."/>
    <s v="."/>
    <n v="85.125"/>
    <n v="82.125"/>
    <n v="74.099999999999994"/>
    <n v="87"/>
    <n v="92.9"/>
    <n v="74.5"/>
    <n v="84.125"/>
    <n v="87.789351851999996"/>
    <n v="91.666666667000001"/>
    <n v="89.814814815000005"/>
    <n v="93.75"/>
    <n v="75.925925926000005"/>
    <n v="83.375"/>
    <n v="80.419146825500007"/>
    <n v="67.361111111"/>
    <n v="86.979166667000001"/>
    <n v="92.857142856999999"/>
    <n v="74.479166667000001"/>
    <n v="86.516250000000014"/>
    <n v="85.417000000000002"/>
    <n v="92.361000000000004"/>
    <n v="93.75"/>
    <n v="74.537000000000006"/>
  </r>
  <r>
    <x v="26"/>
    <x v="10"/>
    <n v="88.145833333333329"/>
    <n v="95.4"/>
    <n v="85.72777777777776"/>
    <s v="."/>
    <s v="."/>
    <s v="."/>
    <n v="96.666666666666657"/>
    <n v="100"/>
    <n v="86.666666666666657"/>
    <n v="100"/>
    <n v="100"/>
    <n v="83.125"/>
    <n v="79.625"/>
    <n v="90.8"/>
    <n v="97.3"/>
    <n v="89.6"/>
    <n v="40.799999999999997"/>
    <n v="81.125"/>
    <n v="86.217938311687504"/>
    <n v="95.630681817999999"/>
    <n v="88.116071428499993"/>
    <n v="98.625"/>
    <n v="62.500000000249997"/>
    <n v="76.125"/>
    <n v="75.624999999979167"/>
    <n v="90.805555555499993"/>
    <n v="84.75"/>
    <n v="86.166666666750004"/>
    <n v="40.777777777666664"/>
    <n v="76.637500000000003"/>
    <n v="95.722499999999997"/>
    <n v="64.285750000000007"/>
    <n v="88.208249999999992"/>
    <n v="58.333500000000001"/>
  </r>
  <r>
    <x v="26"/>
    <x v="11"/>
    <n v="78.42916666666666"/>
    <n v="87.15"/>
    <n v="75.522222222222226"/>
    <n v="81.325000000000003"/>
    <n v="100"/>
    <n v="67"/>
    <n v="95.833333333333329"/>
    <n v="100"/>
    <n v="83.333333333333329"/>
    <n v="100"/>
    <n v="100"/>
    <n v="72.5"/>
    <n v="61.025000000000006"/>
    <n v="74.3"/>
    <n v="89"/>
    <n v="58.5"/>
    <n v="22.3"/>
    <n v="70.75"/>
    <n v="83.964015151500007"/>
    <n v="95.439393938999999"/>
    <n v="79.25"/>
    <n v="94.5"/>
    <n v="66.666666667000001"/>
    <n v="65"/>
    <n v="57.583333333249996"/>
    <n v="74.333333332999999"/>
    <n v="89"/>
    <n v="44.666666667000001"/>
    <n v="22.333333332999999"/>
    <n v="72.484749999999991"/>
    <n v="95.438999999999993"/>
    <n v="50"/>
    <n v="77.832999999999998"/>
    <n v="66.667000000000002"/>
  </r>
  <r>
    <x v="26"/>
    <x v="12"/>
    <n v="97.142857142857139"/>
    <n v="100"/>
    <n v="96"/>
    <n v="96"/>
    <n v="100"/>
    <n v="100"/>
    <n v="95"/>
    <n v="100"/>
    <n v="80"/>
    <n v="100"/>
    <n v="100"/>
    <n v="92.428571428571431"/>
    <n v="100"/>
    <n v="100"/>
    <n v="100"/>
    <n v="100"/>
    <s v="."/>
    <n v="92.428571428571431"/>
    <n v="86.532738095249996"/>
    <n v="93.75"/>
    <n v="85.714285713999999"/>
    <n v="100"/>
    <n v="66.666666667000001"/>
    <n v="89.428571428571431"/>
    <n v="100"/>
    <n v="100"/>
    <n v="100"/>
    <n v="100"/>
    <s v="."/>
    <n v="81.565249999999992"/>
    <n v="94.117999999999995"/>
    <n v="57.143000000000001"/>
    <n v="75"/>
    <n v="100"/>
  </r>
  <r>
    <x v="26"/>
    <x v="13"/>
    <n v="84.029166666666669"/>
    <n v="94.45"/>
    <n v="80.555555555555557"/>
    <n v="86.111111111111114"/>
    <n v="100"/>
    <s v="."/>
    <n v="95.833333333333329"/>
    <n v="100"/>
    <n v="83.333333333333329"/>
    <n v="100"/>
    <n v="100"/>
    <n v="79.625"/>
    <n v="72.224999999999994"/>
    <n v="88.9"/>
    <n v="100"/>
    <n v="100"/>
    <n v="0"/>
    <n v="79.625"/>
    <n v="86.875"/>
    <n v="93.333333332999999"/>
    <n v="87.5"/>
    <n v="100"/>
    <n v="66.666666667000001"/>
    <n v="74.875"/>
    <n v="72.222222222249997"/>
    <n v="88.888888889"/>
    <n v="100"/>
    <n v="100"/>
    <n v="0"/>
    <n v="77.5"/>
    <n v="93.332999999999998"/>
    <n v="50"/>
    <n v="100"/>
    <n v="66.667000000000002"/>
  </r>
  <r>
    <x v="26"/>
    <x v="14"/>
    <n v="100"/>
    <n v="100"/>
    <n v="100"/>
    <s v="."/>
    <s v="."/>
    <s v="."/>
    <n v="100"/>
    <n v="100"/>
    <n v="100"/>
    <n v="100"/>
    <n v="100"/>
    <n v="93.75"/>
    <n v="100"/>
    <n v="100"/>
    <n v="100"/>
    <n v="100"/>
    <n v="100"/>
    <n v="87.5"/>
    <n v="87.5"/>
    <n v="100"/>
    <n v="100"/>
    <n v="100"/>
    <n v="50"/>
    <n v="81.25"/>
    <n v="87.5"/>
    <n v="100"/>
    <n v="50"/>
    <n v="100"/>
    <n v="100"/>
    <n v="75"/>
    <n v="100"/>
    <n v="100"/>
    <n v="100"/>
    <n v="0"/>
  </r>
  <r>
    <x v="26"/>
    <x v="15"/>
    <n v="72.513169642857136"/>
    <n v="75.238095238095241"/>
    <n v="71.60486111111112"/>
    <s v="."/>
    <s v="."/>
    <s v="."/>
    <n v="82.645089285714292"/>
    <n v="75.476190476190482"/>
    <n v="100"/>
    <n v="61.354166666666671"/>
    <n v="93.75"/>
    <n v="71.333333333333329"/>
    <n v="62.381250000000001"/>
    <n v="75"/>
    <n v="54.5"/>
    <n v="75"/>
    <n v="45.025000000000006"/>
    <n v="67.666666666666671"/>
    <n v="88.951855742312503"/>
    <n v="94.546568627625007"/>
    <s v="."/>
    <s v="."/>
    <n v="83.357142856999999"/>
    <n v="67"/>
    <n v="56.875"/>
    <n v="75"/>
    <n v="52.5"/>
    <n v="75"/>
    <n v="25"/>
    <n v="86.923249999999996"/>
    <n v="90.971499999999992"/>
    <s v="."/>
    <s v="."/>
    <n v="82.875"/>
  </r>
  <r>
    <x v="26"/>
    <x v="16"/>
    <n v="78.525000000000006"/>
    <n v="85"/>
    <n v="76.36666666666666"/>
    <n v="70.916666666666657"/>
    <s v="."/>
    <s v="."/>
    <n v="78.125"/>
    <n v="70"/>
    <n v="100"/>
    <n v="55"/>
    <n v="87.5"/>
    <n v="83.666666666666671"/>
    <n v="78.924999999999997"/>
    <n v="100"/>
    <n v="59"/>
    <n v="100"/>
    <n v="56.7"/>
    <n v="81.833333333333329"/>
    <n v="92.915966386500003"/>
    <n v="94.117647059000006"/>
    <s v="."/>
    <s v="."/>
    <n v="91.714285713999999"/>
    <n v="81.333333333333329"/>
    <n v="76.25"/>
    <n v="100"/>
    <n v="55"/>
    <n v="100"/>
    <n v="50"/>
    <n v="91.587999999999994"/>
    <n v="91.176000000000002"/>
    <s v="."/>
    <s v="."/>
    <n v="92"/>
  </r>
  <r>
    <x v="26"/>
    <x v="17"/>
    <n v="95.837500000000006"/>
    <n v="100"/>
    <n v="94.45"/>
    <s v="."/>
    <s v="."/>
    <s v="."/>
    <n v="100"/>
    <n v="100"/>
    <n v="100"/>
    <n v="100"/>
    <n v="100"/>
    <n v="94.5"/>
    <n v="91.674999999999997"/>
    <n v="100"/>
    <n v="100"/>
    <n v="100"/>
    <n v="66.7"/>
    <n v="83.333333333333329"/>
    <n v="100"/>
    <n v="100"/>
    <s v="."/>
    <s v="."/>
    <n v="100"/>
    <n v="83.333333333333329"/>
    <n v="75"/>
    <n v="100"/>
    <n v="100"/>
    <n v="100"/>
    <n v="0"/>
    <n v="100"/>
    <n v="100"/>
    <s v="."/>
    <s v="."/>
    <n v="100"/>
  </r>
  <r>
    <x v="26"/>
    <x v="18"/>
    <n v="36.830357142857139"/>
    <n v="28.571428571428573"/>
    <n v="39.583333333333336"/>
    <n v="42.857142857142854"/>
    <s v="."/>
    <s v="."/>
    <n v="73.660714285714278"/>
    <n v="57.142857142857146"/>
    <n v="100"/>
    <n v="37.5"/>
    <n v="100"/>
    <n v="18"/>
    <n v="0"/>
    <n v="0"/>
    <n v="0"/>
    <n v="0"/>
    <n v="0"/>
    <n v="18"/>
    <n v="54.117647058999999"/>
    <n v="88.235294117999999"/>
    <s v="."/>
    <s v="."/>
    <n v="20"/>
    <n v="16.833333333333332"/>
    <n v="0"/>
    <n v="0"/>
    <n v="0"/>
    <n v="0"/>
    <n v="0"/>
    <n v="50.625"/>
    <n v="81.25"/>
    <s v="."/>
    <s v="."/>
    <n v="20"/>
  </r>
  <r>
    <x v="26"/>
    <x v="19"/>
    <n v="42.857142857142854"/>
    <n v="33.333333333333336"/>
    <n v="46.666666666666671"/>
    <n v="62.5"/>
    <s v="."/>
    <s v="."/>
    <n v="75"/>
    <n v="66.666666666666671"/>
    <n v="100"/>
    <n v="33.333333333333336"/>
    <n v="100"/>
    <n v="34.4"/>
    <n v="0"/>
    <n v="0"/>
    <n v="0"/>
    <n v="0"/>
    <s v="."/>
    <n v="43"/>
    <n v="85.833333333500008"/>
    <n v="91.666666667000001"/>
    <s v="."/>
    <s v="."/>
    <n v="80"/>
    <n v="39.25"/>
    <n v="0"/>
    <n v="0"/>
    <s v="."/>
    <n v="0"/>
    <s v="."/>
    <n v="78.408999999999992"/>
    <n v="81.817999999999998"/>
    <s v="."/>
    <s v="."/>
    <n v="75"/>
  </r>
  <r>
    <x v="27"/>
    <x v="0"/>
    <n v="58.048668390967492"/>
    <n v="68.794543650793642"/>
    <n v="54.466709971025445"/>
    <s v="."/>
    <s v="."/>
    <s v="."/>
    <n v="59.917649281934999"/>
    <n v="61.707837301587297"/>
    <n v="55.605357142857144"/>
    <n v="61.022085222978077"/>
    <n v="61.335317460317462"/>
    <n v="59"/>
    <n v="56.1796875"/>
    <n v="75.881249999999994"/>
    <n v="64.03125"/>
    <n v="36.856249999999996"/>
    <n v="47.95"/>
    <n v="56.5"/>
    <n v="61.888590873178529"/>
    <n v="70.345435853180561"/>
    <n v="52.190195606731471"/>
    <n v="70.336651304777774"/>
    <n v="54.682080728024303"/>
    <n v="52.5"/>
    <n v="51.244237209768052"/>
    <n v="72.619006283034722"/>
    <n v="51.166409632083329"/>
    <n v="34.134985305034725"/>
    <n v="47.056547618919446"/>
    <n v="53.593929108796296"/>
    <n v="60.836892361111111"/>
    <n v="34.784518518518517"/>
    <n v="68.187222222222218"/>
    <n v="50.567083333333329"/>
  </r>
  <r>
    <x v="27"/>
    <x v="1"/>
    <n v="88.140542328042329"/>
    <n v="93.766666666666666"/>
    <n v="86.265167548500884"/>
    <s v="."/>
    <s v="."/>
    <s v="."/>
    <n v="85.531084656084644"/>
    <n v="90.833333333333329"/>
    <n v="78.888888888888886"/>
    <n v="96.084656084656075"/>
    <n v="76.317460317460316"/>
    <n v="85.625"/>
    <n v="90.749999999999986"/>
    <n v="96.7"/>
    <n v="97"/>
    <n v="84.1"/>
    <n v="85.2"/>
    <n v="81.875"/>
    <n v="80.576282446222208"/>
    <n v="90.11918123022221"/>
    <n v="74.624819624777771"/>
    <n v="92.31437568299998"/>
    <n v="65.246753246888886"/>
    <n v="79.125"/>
    <n v="83.352379128638887"/>
    <n v="89.259259259222205"/>
    <n v="79.575757576000001"/>
    <n v="80.288785393888872"/>
    <n v="84.285714285444442"/>
    <n v="75.085583333333332"/>
    <n v="85.255777777777766"/>
    <n v="62.671888888888887"/>
    <n v="87.24"/>
    <n v="65.174666666666667"/>
  </r>
  <r>
    <x v="27"/>
    <x v="2"/>
    <n v="87.599503968253956"/>
    <n v="90.625"/>
    <n v="86.591005291005288"/>
    <n v="88"/>
    <n v="89.80952380952381"/>
    <n v="80.65789473684211"/>
    <n v="85.499007936507937"/>
    <n v="86.25"/>
    <n v="77.857142857142861"/>
    <n v="98.888888888888886"/>
    <n v="79"/>
    <n v="86.75"/>
    <n v="89.7"/>
    <n v="95"/>
    <n v="96.7"/>
    <n v="78.8"/>
    <n v="88.3"/>
    <n v="83.625"/>
    <n v="83.707917082999998"/>
    <n v="89.87012987"/>
    <n v="82.5"/>
    <n v="94.461538461999993"/>
    <n v="68"/>
    <n v="81"/>
    <n v="83.413515406249999"/>
    <n v="95"/>
    <n v="74.666666667000001"/>
    <n v="75.654061624999997"/>
    <n v="88.333333332999999"/>
    <n v="78.472499999999997"/>
    <n v="87.143000000000001"/>
    <n v="70"/>
    <n v="88.747"/>
    <n v="68"/>
  </r>
  <r>
    <x v="27"/>
    <x v="3"/>
    <n v="89.024999999999991"/>
    <n v="100"/>
    <n v="85.366666666666674"/>
    <n v="96.721311475409834"/>
    <n v="69.444444444444443"/>
    <n v="77.993421052631575"/>
    <n v="92.5"/>
    <n v="100"/>
    <n v="100"/>
    <n v="100"/>
    <n v="70"/>
    <n v="79.25"/>
    <n v="85.550000000000011"/>
    <n v="100"/>
    <n v="93.3"/>
    <n v="83.9"/>
    <n v="65"/>
    <n v="64.875"/>
    <n v="72.939039518000001"/>
    <n v="71.851851851999996"/>
    <n v="90.909090909"/>
    <n v="92.631578946999994"/>
    <n v="36.363636364000001"/>
    <n v="55.75"/>
    <n v="56.833176863250003"/>
    <n v="33.333333332999999"/>
    <n v="68.181818182000001"/>
    <n v="68.674698794999998"/>
    <n v="57.142857143000001"/>
    <n v="54.935249999999996"/>
    <n v="44.444000000000003"/>
    <n v="58.332999999999998"/>
    <n v="81.25"/>
    <n v="35.713999999999999"/>
  </r>
  <r>
    <x v="27"/>
    <x v="4"/>
    <n v="89.283928571428589"/>
    <n v="100"/>
    <n v="85.711904761904762"/>
    <s v="."/>
    <s v="."/>
    <s v="."/>
    <n v="82.142857142857153"/>
    <n v="100"/>
    <n v="71.428571428571431"/>
    <n v="85.714285714285708"/>
    <n v="71.428571428571431"/>
    <n v="85.75"/>
    <n v="96.424999999999997"/>
    <n v="100"/>
    <n v="100"/>
    <n v="100"/>
    <n v="85.7"/>
    <n v="85.75"/>
    <n v="75"/>
    <n v="100"/>
    <n v="42.857142856999999"/>
    <n v="85.714285713999999"/>
    <n v="71.428571429000002"/>
    <n v="85.75"/>
    <n v="96.428571428499993"/>
    <n v="100"/>
    <n v="100"/>
    <n v="100"/>
    <n v="85.714285713999999"/>
    <n v="75"/>
    <n v="100"/>
    <n v="42.856999999999999"/>
    <n v="85.713999999999999"/>
    <n v="71.429000000000002"/>
  </r>
  <r>
    <x v="27"/>
    <x v="5"/>
    <n v="49.134041950113378"/>
    <n v="67.257936507936506"/>
    <n v="43.092743764172333"/>
    <s v="."/>
    <s v="."/>
    <s v="."/>
    <n v="44.668083900226755"/>
    <n v="51.515873015873012"/>
    <n v="32.682539682539684"/>
    <n v="52.950113378684804"/>
    <n v="41.523809523809518"/>
    <n v="55.625"/>
    <n v="53.599999999999994"/>
    <n v="83"/>
    <n v="51.1"/>
    <n v="34.6"/>
    <n v="45.7"/>
    <n v="53.375"/>
    <n v="57.483533607083331"/>
    <n v="74.532647908000001"/>
    <n v="37.302910052666661"/>
    <n v="71.671768707333328"/>
    <n v="46.426807760333332"/>
    <n v="51"/>
    <n v="49.249604556725004"/>
    <n v="82.414682539666671"/>
    <n v="41.577380952333328"/>
    <n v="30.010322988999999"/>
    <n v="42.996031745899998"/>
    <n v="52.789666666666662"/>
    <n v="70.585666666666668"/>
    <n v="29.181666666666665"/>
    <n v="70.297666666666657"/>
    <n v="41.093666666666664"/>
  </r>
  <r>
    <x v="27"/>
    <x v="6"/>
    <n v="49.860459183673477"/>
    <n v="67.507142857142853"/>
    <n v="43.978231292517016"/>
    <n v="56.367346938775512"/>
    <n v="29.285714285714285"/>
    <n v="32.747717508055857"/>
    <n v="46.670918367346943"/>
    <n v="48.214285714285715"/>
    <n v="35.714285714285715"/>
    <n v="59.183673469387756"/>
    <n v="43.571428571428569"/>
    <n v="48.125"/>
    <n v="53.050000000000004"/>
    <n v="86.8"/>
    <n v="65.5"/>
    <n v="31.3"/>
    <n v="28.6"/>
    <n v="46"/>
    <n v="43.324443413750004"/>
    <n v="60.389610390000001"/>
    <n v="23.214285713999999"/>
    <n v="63.265306121999998"/>
    <n v="26.428571429000002"/>
    <n v="44.25"/>
    <n v="48.910272003499998"/>
    <n v="85.119047619"/>
    <n v="52.857142856999999"/>
    <n v="29.093468967"/>
    <n v="28.571428570999998"/>
    <n v="39.494250000000001"/>
    <n v="56.548000000000002"/>
    <n v="17.856999999999999"/>
    <n v="57.143000000000001"/>
    <n v="26.428999999999998"/>
  </r>
  <r>
    <x v="27"/>
    <x v="7"/>
    <n v="45.67916666666666"/>
    <n v="82.666666666666657"/>
    <n v="33.349999999999994"/>
    <s v="."/>
    <s v="."/>
    <s v="."/>
    <n v="62.333333333333329"/>
    <n v="81.333333333333329"/>
    <n v="37.333333333333336"/>
    <n v="74.666666666666671"/>
    <n v="56"/>
    <n v="40.5"/>
    <n v="29.025000000000002"/>
    <n v="84"/>
    <n v="6.7"/>
    <n v="10.7"/>
    <n v="14.7"/>
    <n v="37.25"/>
    <n v="51.666666666750004"/>
    <n v="74.666666667000001"/>
    <n v="21.333333332999999"/>
    <n v="74.666666667000001"/>
    <n v="36"/>
    <n v="32.75"/>
    <n v="22.666666666674999"/>
    <n v="84"/>
    <n v="0"/>
    <n v="0"/>
    <n v="6.6666666667000003"/>
    <n v="42.500250000000001"/>
    <n v="66.667000000000002"/>
    <n v="6.6669999999999998"/>
    <n v="76.667000000000002"/>
    <n v="20"/>
  </r>
  <r>
    <x v="27"/>
    <x v="8"/>
    <n v="25"/>
    <n v="25"/>
    <n v="25"/>
    <s v="."/>
    <s v="."/>
    <s v="."/>
    <n v="25"/>
    <n v="25"/>
    <n v="25"/>
    <n v="25"/>
    <n v="25"/>
    <s v="."/>
    <s v="."/>
    <s v="."/>
    <s v="."/>
    <s v="."/>
    <s v="."/>
    <s v="."/>
    <s v="."/>
    <s v="."/>
    <s v="."/>
    <s v="."/>
    <s v="."/>
    <s v="."/>
    <s v="."/>
    <s v="."/>
    <s v="."/>
    <s v="."/>
    <s v="."/>
    <s v="."/>
    <s v="."/>
    <s v="."/>
    <s v="."/>
    <s v="."/>
  </r>
  <r>
    <x v="27"/>
    <x v="9"/>
    <n v="78.724999999999994"/>
    <n v="78.099999999999994"/>
    <n v="78.933333333333337"/>
    <s v="."/>
    <s v="."/>
    <s v="."/>
    <s v="."/>
    <s v="."/>
    <s v="."/>
    <s v="."/>
    <s v="."/>
    <n v="78.125"/>
    <n v="78.724999999999994"/>
    <n v="78.099999999999994"/>
    <n v="81.3"/>
    <n v="61.7"/>
    <n v="93.8"/>
    <n v="76.875"/>
    <n v="77.459490740749999"/>
    <n v="88.541666667000001"/>
    <n v="67.361111111"/>
    <n v="77.083333332999999"/>
    <n v="76.851851851999996"/>
    <n v="76.375"/>
    <n v="76.171875"/>
    <n v="78.125"/>
    <n v="71.875"/>
    <n v="60.9375"/>
    <n v="93.75"/>
    <n v="76.374499999999998"/>
    <n v="88.542000000000002"/>
    <n v="63.021000000000001"/>
    <n v="77.082999999999998"/>
    <n v="76.852000000000004"/>
  </r>
  <r>
    <x v="27"/>
    <x v="10"/>
    <n v="62.80401785714286"/>
    <n v="74.678571428571431"/>
    <n v="58.845833333333324"/>
    <s v="."/>
    <s v="."/>
    <s v="."/>
    <n v="74.583035714285728"/>
    <n v="63.857142857142854"/>
    <n v="98.35"/>
    <n v="65.291666666666671"/>
    <n v="70.833333333333343"/>
    <n v="50.5"/>
    <n v="51.025000000000006"/>
    <n v="85.5"/>
    <n v="72.3"/>
    <n v="20.399999999999999"/>
    <n v="25.9"/>
    <n v="47.5"/>
    <n v="49.924666068625001"/>
    <n v="58.03199760775"/>
    <n v="44.642857142750003"/>
    <n v="47.023809524000001"/>
    <n v="50"/>
    <n v="40"/>
    <n v="44.96871515377083"/>
    <n v="85.46875"/>
    <n v="50.554166666750007"/>
    <n v="17.907499504"/>
    <n v="25.944444444333332"/>
    <n v="34.673187499999997"/>
    <n v="41.668750000000003"/>
    <n v="12.5"/>
    <n v="47.024000000000001"/>
    <n v="37.5"/>
  </r>
  <r>
    <x v="27"/>
    <x v="11"/>
    <n v="66.913690476190467"/>
    <n v="74.021428571428572"/>
    <n v="64.544444444444437"/>
    <n v="76.8"/>
    <n v="46"/>
    <n v="43"/>
    <n v="83.927380952380958"/>
    <n v="81.142857142857139"/>
    <n v="93.4"/>
    <n v="94.5"/>
    <n v="66.666666666666671"/>
    <n v="53"/>
    <n v="49.900000000000006"/>
    <n v="66.900000000000006"/>
    <n v="89"/>
    <n v="15.9"/>
    <n v="27.8"/>
    <n v="49.875"/>
    <n v="56.211038961249997"/>
    <n v="71.272727273000001"/>
    <n v="57.142857143000001"/>
    <n v="71.428571429000002"/>
    <n v="25"/>
    <n v="45.875"/>
    <n v="43.651250000000005"/>
    <n v="66.875"/>
    <n v="67.216666666999998"/>
    <n v="12.68"/>
    <n v="27.833333332999999"/>
    <n v="48.129000000000005"/>
    <n v="71.087000000000003"/>
    <n v="25"/>
    <n v="71.429000000000002"/>
    <n v="25"/>
  </r>
  <r>
    <x v="27"/>
    <x v="12"/>
    <n v="82.2"/>
    <n v="73.75"/>
    <n v="85.58"/>
    <n v="86.956521739130437"/>
    <n v="100"/>
    <n v="45.152863777089784"/>
    <n v="90"/>
    <n v="60"/>
    <n v="100"/>
    <n v="100"/>
    <n v="100"/>
    <n v="64.714285714285708"/>
    <n v="71.8"/>
    <n v="87.5"/>
    <n v="100"/>
    <n v="27.9"/>
    <s v="."/>
    <n v="59.142857142857146"/>
    <n v="59.151785714249996"/>
    <n v="68.75"/>
    <n v="42.857142856999999"/>
    <n v="100"/>
    <n v="25"/>
    <n v="56.857142857142854"/>
    <n v="58.907163742666661"/>
    <n v="87.5"/>
    <n v="68.333333332999999"/>
    <n v="20.888157894999999"/>
    <s v="."/>
    <n v="55.146999999999998"/>
    <n v="70.587999999999994"/>
    <n v="25"/>
    <n v="100"/>
    <n v="25"/>
  </r>
  <r>
    <x v="27"/>
    <x v="13"/>
    <n v="65.402380952380952"/>
    <n v="50.892857142857146"/>
    <n v="70.238888888888894"/>
    <n v="64.285714285714292"/>
    <n v="66.666666666666671"/>
    <n v="53.546380090497735"/>
    <n v="61.904761904761912"/>
    <n v="14.285714285714286"/>
    <n v="100"/>
    <n v="66.666666666666671"/>
    <n v="66.666666666666671"/>
    <n v="58"/>
    <n v="68.900000000000006"/>
    <n v="87.5"/>
    <n v="100"/>
    <n v="38.1"/>
    <n v="50"/>
    <n v="53.875"/>
    <n v="46.835839598999996"/>
    <n v="42.105263158"/>
    <n v="28.571428570999998"/>
    <n v="16.666666667000001"/>
    <n v="100"/>
    <n v="48.125"/>
    <n v="60.557126697000001"/>
    <n v="87.5"/>
    <n v="66.666666667000001"/>
    <n v="38.061840121000003"/>
    <n v="50"/>
    <n v="35.41675"/>
    <n v="25"/>
    <n v="0"/>
    <n v="16.667000000000002"/>
    <n v="100"/>
  </r>
  <r>
    <x v="27"/>
    <x v="14"/>
    <n v="43.75"/>
    <n v="100"/>
    <n v="25"/>
    <s v="."/>
    <s v="."/>
    <s v="."/>
    <n v="62.5"/>
    <n v="100"/>
    <n v="100"/>
    <n v="0"/>
    <n v="50"/>
    <n v="31.25"/>
    <n v="25"/>
    <n v="100"/>
    <n v="0"/>
    <n v="0"/>
    <n v="0"/>
    <n v="31.25"/>
    <n v="37.5"/>
    <n v="50"/>
    <n v="50"/>
    <n v="0"/>
    <n v="50"/>
    <n v="12.5"/>
    <n v="25"/>
    <n v="100"/>
    <n v="0"/>
    <n v="0"/>
    <n v="0"/>
    <n v="0"/>
    <n v="0"/>
    <n v="0"/>
    <n v="0"/>
    <n v="0"/>
  </r>
  <r>
    <x v="27"/>
    <x v="15"/>
    <n v="32.116071428571431"/>
    <n v="39.475000000000001"/>
    <n v="29.663095238095234"/>
    <s v="."/>
    <s v="."/>
    <s v="."/>
    <n v="34.888392857142854"/>
    <n v="40.625"/>
    <n v="12.5"/>
    <n v="29.761904761904763"/>
    <n v="56.666666666666664"/>
    <n v="38.833333333333336"/>
    <n v="29.34375"/>
    <n v="38.325000000000003"/>
    <n v="35.724999999999994"/>
    <n v="8.3249999999999993"/>
    <n v="35"/>
    <n v="37.5"/>
    <n v="57.876339285812506"/>
    <n v="58.697916666750004"/>
    <s v="."/>
    <s v="."/>
    <n v="57.054761904875001"/>
    <n v="35.666666666666664"/>
    <n v="27.406249999937497"/>
    <n v="33.333333333249996"/>
    <n v="32.958333333249996"/>
    <n v="8.3333333332499997"/>
    <n v="35"/>
    <n v="52.168687500000004"/>
    <n v="45.837375000000002"/>
    <s v="."/>
    <s v="."/>
    <n v="58.5"/>
  </r>
  <r>
    <x v="27"/>
    <x v="16"/>
    <n v="43.144642857142856"/>
    <n v="42.5"/>
    <n v="43.359523809523807"/>
    <n v="44.565217391304351"/>
    <n v="59.333333333333336"/>
    <s v="."/>
    <n v="40.089285714285715"/>
    <n v="25"/>
    <n v="25"/>
    <n v="42.857142857142861"/>
    <n v="67.5"/>
    <n v="52"/>
    <n v="46.2"/>
    <n v="60"/>
    <n v="54.8"/>
    <n v="0"/>
    <n v="70"/>
    <n v="49.333333333333336"/>
    <n v="63.408928571499999"/>
    <n v="66.875"/>
    <s v="."/>
    <s v="."/>
    <n v="59.942857142999998"/>
    <n v="47.166666666666664"/>
    <n v="42.3125"/>
    <n v="50"/>
    <n v="49.25"/>
    <n v="0"/>
    <n v="70"/>
    <n v="57.029499999999999"/>
    <n v="47.058999999999997"/>
    <s v="."/>
    <s v="."/>
    <n v="67"/>
  </r>
  <r>
    <x v="27"/>
    <x v="17"/>
    <n v="37.487499999999997"/>
    <n v="66.650000000000006"/>
    <n v="27.766666666666662"/>
    <s v="."/>
    <s v="."/>
    <s v="."/>
    <n v="49.999999999999993"/>
    <n v="100"/>
    <n v="0"/>
    <n v="33.333333333333329"/>
    <n v="66.666666666666657"/>
    <n v="44.333333333333336"/>
    <n v="24.974999999999998"/>
    <n v="33.299999999999997"/>
    <n v="33.299999999999997"/>
    <n v="33.299999999999997"/>
    <n v="0"/>
    <n v="44.333333333333336"/>
    <n v="83.333333333500008"/>
    <n v="66.666666667000001"/>
    <s v="."/>
    <s v="."/>
    <n v="100"/>
    <n v="44.333333333333336"/>
    <n v="24.999999999749999"/>
    <n v="33.333333332999999"/>
    <n v="33.333333332999999"/>
    <n v="33.333333332999999"/>
    <n v="0"/>
    <n v="83.333500000000001"/>
    <n v="66.667000000000002"/>
    <s v="."/>
    <s v="."/>
    <n v="100"/>
  </r>
  <r>
    <x v="27"/>
    <x v="18"/>
    <n v="1.7857142857142858"/>
    <n v="6.25"/>
    <n v="0"/>
    <n v="4.5454545454545459"/>
    <n v="0"/>
    <s v="."/>
    <n v="3.125"/>
    <n v="12.5"/>
    <n v="0"/>
    <n v="0"/>
    <n v="0"/>
    <n v="3.8"/>
    <n v="0"/>
    <n v="0"/>
    <s v="."/>
    <n v="0"/>
    <n v="0"/>
    <n v="3.1666666666666665"/>
    <n v="9.375"/>
    <n v="18.75"/>
    <s v="."/>
    <s v="."/>
    <n v="0"/>
    <n v="1.1666666666666667"/>
    <n v="0"/>
    <n v="0"/>
    <n v="0"/>
    <n v="0"/>
    <n v="0"/>
    <n v="3.3334999999999999"/>
    <n v="6.6669999999999998"/>
    <s v="."/>
    <s v="."/>
    <n v="0"/>
  </r>
  <r>
    <x v="27"/>
    <x v="19"/>
    <n v="10.416666666666666"/>
    <n v="6.25"/>
    <n v="12.5"/>
    <n v="9.5238095238095237"/>
    <n v="50"/>
    <s v="."/>
    <n v="15.625"/>
    <n v="12.5"/>
    <n v="0"/>
    <n v="0"/>
    <n v="50"/>
    <n v="16.75"/>
    <n v="0"/>
    <n v="0"/>
    <n v="0"/>
    <s v="."/>
    <s v="."/>
    <n v="22.333333333333332"/>
    <n v="33.333333333500001"/>
    <n v="50"/>
    <s v="."/>
    <s v="."/>
    <n v="16.666666667000001"/>
    <n v="12.666666666666666"/>
    <n v="0"/>
    <n v="0"/>
    <s v="."/>
    <s v="."/>
    <s v="."/>
    <n v="19.231000000000002"/>
    <n v="38.462000000000003"/>
    <s v="."/>
    <s v="."/>
    <n v="0"/>
  </r>
  <r>
    <x v="28"/>
    <x v="0"/>
    <n v="82.273356501165267"/>
    <n v="89.491352513227511"/>
    <n v="79.867357830477872"/>
    <s v="."/>
    <s v="."/>
    <s v="."/>
    <n v="88.698275502330546"/>
    <n v="94.432705026455025"/>
    <n v="88.157029478458043"/>
    <n v="89.023059964726627"/>
    <n v="83.180307539682531"/>
    <n v="81.625"/>
    <n v="75.848437500000003"/>
    <n v="84.55"/>
    <n v="82.287500000000009"/>
    <n v="76.818749999999994"/>
    <n v="59.737500000000004"/>
    <n v="79.625"/>
    <n v="86.991747417927655"/>
    <n v="93.874007936527775"/>
    <n v="82.817460317324063"/>
    <n v="86.653292181074065"/>
    <n v="84.622229236784719"/>
    <n v="74.25"/>
    <n v="71.906549685829845"/>
    <n v="83.446180555583325"/>
    <n v="76.634837962979162"/>
    <n v="72.53087797621528"/>
    <n v="55.014302248541661"/>
    <n v="76.523491319444446"/>
    <n v="86.547847222222217"/>
    <n v="60.966564814814809"/>
    <n v="84.415574074074073"/>
    <n v="74.16397916666665"/>
  </r>
  <r>
    <x v="28"/>
    <x v="1"/>
    <n v="97.764814814814812"/>
    <n v="99.537037037037038"/>
    <n v="97.174074074074056"/>
    <s v="."/>
    <s v="."/>
    <s v="."/>
    <n v="99.379629629629619"/>
    <n v="99.074074074074062"/>
    <n v="99.999999999999986"/>
    <n v="99.999999999999986"/>
    <n v="98.444444444444429"/>
    <n v="95.375"/>
    <n v="96.15"/>
    <n v="100"/>
    <n v="98.5"/>
    <n v="95.6"/>
    <n v="90.5"/>
    <n v="94.625"/>
    <n v="94.210357543611096"/>
    <n v="92.8571428571111"/>
    <n v="91.111111110888885"/>
    <n v="96.91358024688887"/>
    <n v="95.959595959555543"/>
    <n v="93.75"/>
    <n v="95.132275132277755"/>
    <n v="99.999999999999986"/>
    <n v="96.29629629633331"/>
    <n v="91.1111111111111"/>
    <n v="93.121693121666652"/>
    <n v="92.540388888888884"/>
    <n v="92.156888888888872"/>
    <n v="86.078444444444443"/>
    <n v="96.507888888888871"/>
    <n v="95.418333333333322"/>
  </r>
  <r>
    <x v="28"/>
    <x v="2"/>
    <n v="99.45"/>
    <n v="100"/>
    <n v="99.266666666666666"/>
    <n v="99.024390243902445"/>
    <n v="100"/>
    <s v="."/>
    <n v="100"/>
    <n v="100"/>
    <n v="100"/>
    <n v="100"/>
    <n v="100"/>
    <n v="98.625"/>
    <n v="98.9"/>
    <n v="100"/>
    <n v="100"/>
    <n v="95.6"/>
    <n v="100"/>
    <n v="98.5"/>
    <n v="98.333333333249996"/>
    <n v="100"/>
    <n v="93.333333332999999"/>
    <n v="100"/>
    <n v="100"/>
    <n v="97.5"/>
    <n v="98.75"/>
    <n v="100"/>
    <n v="100"/>
    <n v="95"/>
    <n v="100"/>
    <n v="96.125"/>
    <n v="100"/>
    <n v="85"/>
    <n v="100"/>
    <n v="99.5"/>
  </r>
  <r>
    <x v="28"/>
    <x v="3"/>
    <n v="86.683333333333337"/>
    <n v="95.833333333333343"/>
    <n v="83.633333333333326"/>
    <n v="90.140845070422529"/>
    <n v="90"/>
    <n v="51.298701298701303"/>
    <n v="94.416666666666671"/>
    <n v="91.666666666666671"/>
    <n v="100"/>
    <n v="100"/>
    <n v="86"/>
    <n v="68.5"/>
    <n v="78.949999999999989"/>
    <n v="100"/>
    <n v="86.2"/>
    <n v="86.7"/>
    <n v="42.9"/>
    <n v="64.5"/>
    <n v="57.893217892999999"/>
    <n v="35.714285713999999"/>
    <n v="60"/>
    <n v="72.222222221999999"/>
    <n v="63.636363635999999"/>
    <n v="63.625"/>
    <n v="70.833333333500008"/>
    <n v="100"/>
    <n v="66.666666667000001"/>
    <n v="50"/>
    <n v="66.666666667000001"/>
    <n v="56.113500000000002"/>
    <n v="29.411999999999999"/>
    <n v="64.706000000000003"/>
    <n v="68.570999999999998"/>
    <n v="61.765000000000001"/>
  </r>
  <r>
    <x v="28"/>
    <x v="4"/>
    <n v="98.212500000000006"/>
    <n v="100"/>
    <n v="97.616666666666674"/>
    <s v="."/>
    <s v="."/>
    <s v="."/>
    <n v="100"/>
    <n v="100"/>
    <n v="100"/>
    <n v="100"/>
    <n v="100"/>
    <n v="98.25"/>
    <n v="96.424999999999997"/>
    <n v="100"/>
    <n v="100"/>
    <n v="100"/>
    <n v="85.7"/>
    <n v="98.25"/>
    <n v="100"/>
    <n v="100"/>
    <n v="100"/>
    <n v="100"/>
    <n v="100"/>
    <n v="98.25"/>
    <n v="96.428571428499993"/>
    <n v="100"/>
    <n v="100"/>
    <n v="100"/>
    <n v="85.714285713999999"/>
    <n v="100"/>
    <n v="100"/>
    <n v="100"/>
    <n v="100"/>
    <n v="100"/>
  </r>
  <r>
    <x v="28"/>
    <x v="5"/>
    <n v="78.997782816830423"/>
    <n v="88.282539682539678"/>
    <n v="75.902863861594014"/>
    <s v="."/>
    <s v="."/>
    <s v="."/>
    <n v="78.895565633660866"/>
    <n v="93.365079365079353"/>
    <n v="78.199546485260754"/>
    <n v="80.303350970017632"/>
    <n v="63.714285714285708"/>
    <n v="80.125"/>
    <n v="79.100000000000009"/>
    <n v="83.2"/>
    <n v="82.9"/>
    <n v="81"/>
    <n v="69.3"/>
    <n v="76.375"/>
    <n v="81.36811067024999"/>
    <n v="85.388888889"/>
    <n v="72.591269841333329"/>
    <n v="77.171296296333324"/>
    <n v="90.320987654333322"/>
    <n v="70.375"/>
    <n v="71.484374999916668"/>
    <n v="78.784722222333329"/>
    <n v="79.131944444333328"/>
    <n v="72.251984126999986"/>
    <n v="55.768849205999999"/>
    <n v="69.149916666666655"/>
    <n v="81.573000000000008"/>
    <n v="35.341999999999999"/>
    <n v="72.030333333333331"/>
    <n v="87.654333333333312"/>
  </r>
  <r>
    <x v="28"/>
    <x v="6"/>
    <n v="69.955848450491317"/>
    <n v="81.347619047619048"/>
    <n v="66.158591584782059"/>
    <n v="64.242979242979246"/>
    <n v="28.571428571428569"/>
    <n v="40.979853479853475"/>
    <n v="67.436696900982611"/>
    <n v="88.095238095238088"/>
    <n v="46.598639455782298"/>
    <n v="52.910052910052904"/>
    <n v="82.142857142857139"/>
    <n v="74.875"/>
    <n v="72.474999999999994"/>
    <n v="74.599999999999994"/>
    <n v="86.6"/>
    <n v="80.7"/>
    <n v="48"/>
    <n v="69.375"/>
    <n v="76.686507936750004"/>
    <n v="91.666666667000001"/>
    <n v="59.523809524000001"/>
    <n v="55.555555556000002"/>
    <n v="100"/>
    <n v="64.375"/>
    <n v="61.874999999749996"/>
    <n v="69.375"/>
    <n v="83.333333332999999"/>
    <n v="63.839285713999999"/>
    <n v="30.952380951999999"/>
    <n v="67.003250000000008"/>
    <n v="94.799000000000007"/>
    <n v="23.213999999999999"/>
    <n v="50"/>
    <n v="100"/>
  </r>
  <r>
    <x v="28"/>
    <x v="7"/>
    <n v="86.487499999999983"/>
    <n v="90"/>
    <n v="85.316666666666677"/>
    <s v="."/>
    <s v="."/>
    <s v="."/>
    <n v="88"/>
    <n v="92"/>
    <n v="88"/>
    <n v="88"/>
    <n v="84"/>
    <n v="83.625"/>
    <n v="84.975000000000009"/>
    <n v="88"/>
    <n v="81.3"/>
    <n v="89.3"/>
    <n v="81.3"/>
    <n v="79.5"/>
    <n v="82.666666666500006"/>
    <n v="85.333333332999999"/>
    <n v="85.333333332999999"/>
    <n v="85.333333332999999"/>
    <n v="74.666666667000001"/>
    <n v="69"/>
    <n v="76.666666666499992"/>
    <n v="80"/>
    <n v="73.333333332999999"/>
    <n v="80"/>
    <n v="73.333333332999999"/>
    <n v="61.666499999999999"/>
    <n v="73.332999999999998"/>
    <n v="33.332999999999998"/>
    <n v="73.332999999999998"/>
    <n v="66.667000000000002"/>
  </r>
  <r>
    <x v="28"/>
    <x v="8"/>
    <n v="81.25"/>
    <n v="100"/>
    <n v="75"/>
    <s v="."/>
    <s v="."/>
    <s v="."/>
    <n v="81.25"/>
    <n v="100"/>
    <n v="100"/>
    <n v="100"/>
    <n v="25"/>
    <s v="."/>
    <s v="."/>
    <s v="."/>
    <s v="."/>
    <s v="."/>
    <s v="."/>
    <s v="."/>
    <s v="."/>
    <s v="."/>
    <s v="."/>
    <s v="."/>
    <s v="."/>
    <s v="."/>
    <s v="."/>
    <s v="."/>
    <s v="."/>
    <s v="."/>
    <s v="."/>
    <s v="."/>
    <s v="."/>
    <s v="."/>
    <s v="."/>
    <s v="."/>
  </r>
  <r>
    <x v="28"/>
    <x v="9"/>
    <n v="79.8"/>
    <n v="87"/>
    <n v="77.400000000000006"/>
    <s v="."/>
    <s v="."/>
    <s v="."/>
    <s v="."/>
    <s v="."/>
    <s v="."/>
    <s v="."/>
    <s v="."/>
    <n v="82.375"/>
    <n v="79.8"/>
    <n v="87"/>
    <n v="80.7"/>
    <n v="72.900000000000006"/>
    <n v="78.599999999999994"/>
    <n v="80.375"/>
    <n v="84.751157407500003"/>
    <n v="79.166666667000001"/>
    <n v="72.916666667000001"/>
    <n v="90.625"/>
    <n v="96.296296295999994"/>
    <n v="77.375"/>
    <n v="75.911458333499994"/>
    <n v="86.979166667000001"/>
    <n v="80.729166667000001"/>
    <n v="72.916666667000001"/>
    <n v="63.020833332999999"/>
    <n v="78.78"/>
    <n v="76.587000000000003"/>
    <n v="49.478999999999999"/>
    <n v="92.757999999999996"/>
    <n v="96.296000000000006"/>
  </r>
  <r>
    <x v="28"/>
    <x v="10"/>
    <n v="85.284821428571433"/>
    <n v="96.8125"/>
    <n v="81.442261904761907"/>
    <s v="."/>
    <s v="."/>
    <s v="."/>
    <n v="91.144642857142856"/>
    <n v="93.625"/>
    <n v="86.928571428571416"/>
    <n v="96.9"/>
    <n v="87.125"/>
    <n v="84"/>
    <n v="79.424999999999997"/>
    <n v="100"/>
    <n v="91.2"/>
    <n v="64"/>
    <n v="62.5"/>
    <n v="80.625"/>
    <n v="88.489583333249996"/>
    <n v="97.25"/>
    <n v="84.749999999750003"/>
    <n v="85.875"/>
    <n v="86.083333333249996"/>
    <n v="71.25"/>
    <n v="72.676215277812503"/>
    <n v="100"/>
    <n v="86.111111111249997"/>
    <n v="60.09375"/>
    <n v="44.5"/>
    <n v="69.933125000000004"/>
    <n v="72.461500000000001"/>
    <n v="61.47925"/>
    <n v="84.708500000000001"/>
    <n v="61.08325"/>
  </r>
  <r>
    <x v="28"/>
    <x v="11"/>
    <n v="83.646428571428572"/>
    <n v="97.25"/>
    <n v="79.111904761904768"/>
    <n v="83.84615384615384"/>
    <n v="100"/>
    <n v="49.5"/>
    <n v="89.042857142857144"/>
    <n v="94.5"/>
    <n v="90.571428571428569"/>
    <n v="87.6"/>
    <n v="83.5"/>
    <n v="75.25"/>
    <n v="78.25"/>
    <n v="100"/>
    <n v="92.6"/>
    <n v="70.400000000000006"/>
    <n v="50"/>
    <n v="75.25"/>
    <n v="72.291666666499992"/>
    <n v="89"/>
    <n v="72.333333332999999"/>
    <n v="83.5"/>
    <n v="44.333333332999999"/>
    <n v="71.625"/>
    <n v="78.204861111249997"/>
    <n v="100"/>
    <n v="77.777777778000001"/>
    <n v="57.041666667000001"/>
    <n v="78"/>
    <n v="65.149000000000001"/>
    <n v="89.846000000000004"/>
    <n v="54.25"/>
    <n v="72.167000000000002"/>
    <n v="44.332999999999998"/>
  </r>
  <r>
    <x v="28"/>
    <x v="12"/>
    <n v="98.212500000000006"/>
    <n v="100"/>
    <n v="97.616666666666674"/>
    <n v="97.222222222222229"/>
    <n v="100"/>
    <n v="64.285714285714292"/>
    <n v="100"/>
    <n v="100"/>
    <n v="100"/>
    <n v="100"/>
    <n v="100"/>
    <n v="91.125"/>
    <n v="96.424999999999997"/>
    <n v="100"/>
    <n v="100"/>
    <n v="85.7"/>
    <n v="100"/>
    <n v="90.75"/>
    <n v="85.833333333249996"/>
    <n v="100"/>
    <n v="83.333333332999999"/>
    <n v="60"/>
    <n v="100"/>
    <n v="89.625"/>
    <n v="95.833333333249996"/>
    <n v="100"/>
    <n v="100"/>
    <n v="83.333333332999999"/>
    <n v="100"/>
    <n v="83.333500000000001"/>
    <n v="100"/>
    <n v="66.667000000000002"/>
    <n v="66.667000000000002"/>
    <n v="100"/>
  </r>
  <r>
    <x v="28"/>
    <x v="13"/>
    <n v="71.792857142857144"/>
    <n v="90"/>
    <n v="65.723809523809521"/>
    <n v="72.727272727272734"/>
    <n v="60"/>
    <n v="58.333333333333336"/>
    <n v="75.535714285714278"/>
    <n v="80"/>
    <n v="57.142857142857146"/>
    <n v="100"/>
    <n v="65"/>
    <n v="81.875"/>
    <n v="68.05"/>
    <n v="100"/>
    <n v="72.2"/>
    <n v="100"/>
    <n v="0"/>
    <n v="81.25"/>
    <n v="95.833333333249996"/>
    <n v="100"/>
    <n v="83.333333332999999"/>
    <n v="100"/>
    <n v="100"/>
    <n v="74"/>
    <n v="66.666666666750004"/>
    <n v="100"/>
    <n v="66.666666667000001"/>
    <n v="100"/>
    <n v="0"/>
    <n v="81.25"/>
    <n v="100"/>
    <n v="25"/>
    <n v="100"/>
    <n v="100"/>
  </r>
  <r>
    <x v="28"/>
    <x v="14"/>
    <n v="87.5"/>
    <n v="100"/>
    <n v="83.333333333333329"/>
    <s v="."/>
    <s v="."/>
    <s v="."/>
    <n v="100"/>
    <n v="100"/>
    <n v="100"/>
    <n v="100"/>
    <n v="100"/>
    <n v="87.5"/>
    <n v="75"/>
    <n v="100"/>
    <n v="100"/>
    <n v="0"/>
    <n v="100"/>
    <n v="75"/>
    <n v="100"/>
    <n v="100"/>
    <n v="100"/>
    <n v="100"/>
    <n v="100"/>
    <n v="50"/>
    <n v="50"/>
    <n v="100"/>
    <n v="100"/>
    <n v="0"/>
    <n v="0"/>
    <n v="50"/>
    <n v="0"/>
    <n v="100"/>
    <n v="100"/>
    <n v="0"/>
  </r>
  <r>
    <x v="28"/>
    <x v="15"/>
    <n v="67.046006944444443"/>
    <n v="73.333333333333343"/>
    <n v="64.950231481481481"/>
    <s v="."/>
    <s v="."/>
    <s v="."/>
    <n v="85.373263888888886"/>
    <n v="91.666666666666671"/>
    <n v="87.5"/>
    <n v="78.888888888888886"/>
    <n v="83.4375"/>
    <n v="60.333333333333336"/>
    <n v="48.71875"/>
    <n v="55"/>
    <n v="56.55"/>
    <n v="66.674999999999997"/>
    <n v="16.649999999999999"/>
    <n v="60"/>
    <n v="83.0625"/>
    <n v="100"/>
    <s v="."/>
    <s v="."/>
    <n v="66.125"/>
    <n v="57.833333333333336"/>
    <n v="48.333333333312503"/>
    <n v="55"/>
    <n v="45"/>
    <n v="66.666666666750004"/>
    <n v="26.666666666499999"/>
    <n v="76.25"/>
    <n v="100"/>
    <s v="."/>
    <s v="."/>
    <n v="52.5"/>
  </r>
  <r>
    <x v="28"/>
    <x v="16"/>
    <n v="70.626388888888897"/>
    <n v="71.666666666666671"/>
    <n v="70.279629629629639"/>
    <n v="68.730158730158735"/>
    <n v="80"/>
    <n v="7.6923076923076925"/>
    <n v="77.152777777777786"/>
    <n v="83.333333333333343"/>
    <n v="75"/>
    <n v="67.777777777777786"/>
    <n v="82.5"/>
    <n v="71.166666666666671"/>
    <n v="64.099999999999994"/>
    <n v="60"/>
    <n v="63.1"/>
    <n v="100"/>
    <n v="33.299999999999997"/>
    <n v="70.666666666666671"/>
    <n v="85.5"/>
    <n v="100"/>
    <s v="."/>
    <s v="."/>
    <n v="71"/>
    <n v="68"/>
    <n v="63.333333333249996"/>
    <n v="60"/>
    <n v="40"/>
    <n v="100"/>
    <n v="53.333333332999999"/>
    <n v="77.5"/>
    <n v="100"/>
    <s v="."/>
    <s v="."/>
    <n v="55"/>
  </r>
  <r>
    <x v="28"/>
    <x v="17"/>
    <n v="83.337500000000006"/>
    <n v="100"/>
    <n v="77.783333333333331"/>
    <s v="."/>
    <s v="."/>
    <s v="."/>
    <n v="100"/>
    <n v="100"/>
    <n v="100"/>
    <n v="100"/>
    <n v="100"/>
    <n v="77.833333333333329"/>
    <n v="66.674999999999997"/>
    <n v="100"/>
    <n v="100"/>
    <n v="66.7"/>
    <n v="0"/>
    <n v="77.833333333333329"/>
    <n v="100"/>
    <n v="100"/>
    <s v="."/>
    <s v="."/>
    <n v="100"/>
    <n v="77.833333333333329"/>
    <n v="66.666666666750004"/>
    <n v="100"/>
    <n v="100"/>
    <n v="66.666666667000001"/>
    <n v="0"/>
    <n v="100"/>
    <n v="100"/>
    <s v="."/>
    <s v="."/>
    <n v="100"/>
  </r>
  <r>
    <x v="28"/>
    <x v="18"/>
    <n v="39.6875"/>
    <n v="50"/>
    <n v="36.25"/>
    <n v="45"/>
    <n v="75"/>
    <n v="0"/>
    <n v="79.375"/>
    <n v="100"/>
    <n v="100"/>
    <n v="80"/>
    <n v="37.5"/>
    <n v="20"/>
    <n v="0"/>
    <n v="0"/>
    <n v="0"/>
    <n v="0"/>
    <n v="0"/>
    <n v="20"/>
    <n v="60"/>
    <n v="100"/>
    <s v="."/>
    <s v="."/>
    <n v="20"/>
    <n v="16.666666666666668"/>
    <n v="0"/>
    <n v="0"/>
    <n v="0"/>
    <n v="0"/>
    <n v="0"/>
    <n v="50"/>
    <n v="100"/>
    <s v="."/>
    <s v="."/>
    <n v="0"/>
  </r>
  <r>
    <x v="28"/>
    <x v="19"/>
    <n v="63.333333333333336"/>
    <n v="100"/>
    <n v="56"/>
    <n v="91.666666666666671"/>
    <n v="100"/>
    <s v="."/>
    <n v="95"/>
    <n v="100"/>
    <n v="100"/>
    <n v="80"/>
    <n v="100"/>
    <n v="31.25"/>
    <n v="0"/>
    <s v="."/>
    <n v="0"/>
    <s v="."/>
    <n v="0"/>
    <n v="62.5"/>
    <n v="62.5"/>
    <n v="100"/>
    <s v="."/>
    <s v="."/>
    <n v="25"/>
    <n v="50"/>
    <s v="."/>
    <s v="."/>
    <s v="."/>
    <s v="."/>
    <s v="."/>
    <n v="50"/>
    <n v="100"/>
    <s v="."/>
    <s v="."/>
    <n v="0"/>
  </r>
  <r>
    <x v="29"/>
    <x v="0"/>
    <n v="40.081612378747792"/>
    <n v="44.422288359788354"/>
    <n v="38.63472038506761"/>
    <s v="."/>
    <s v="."/>
    <s v="."/>
    <n v="37.991349757495584"/>
    <n v="41.094576719576715"/>
    <n v="38.653439153439152"/>
    <n v="30.098633156966493"/>
    <n v="42.118749999999991"/>
    <n v="43.25"/>
    <n v="42.171875"/>
    <n v="47.75"/>
    <n v="45.443749999999994"/>
    <n v="31.056250000000002"/>
    <n v="44.4375"/>
    <n v="40.25"/>
    <n v="44.576247510114406"/>
    <n v="49.686736799091662"/>
    <n v="39.991433610376845"/>
    <n v="44.205942205875921"/>
    <n v="44.42087742511319"/>
    <n v="36.25"/>
    <n v="36.013374455618049"/>
    <n v="47.600529100645829"/>
    <n v="39.937626318687492"/>
    <n v="24.045104307958333"/>
    <n v="32.470238095180555"/>
    <n v="36.42950289351851"/>
    <n v="37.749909722222213"/>
    <n v="33.233666666666664"/>
    <n v="39.228990740740734"/>
    <n v="35.505444444444443"/>
  </r>
  <r>
    <x v="29"/>
    <x v="1"/>
    <n v="72.694113756613746"/>
    <n v="79.085978835978835"/>
    <n v="70.563492063492063"/>
    <s v="."/>
    <s v="."/>
    <s v="."/>
    <n v="71.563227513227503"/>
    <n v="74.171957671957657"/>
    <n v="69.037037037037038"/>
    <n v="68.499470899470907"/>
    <n v="74.544444444444437"/>
    <n v="70"/>
    <n v="73.825000000000003"/>
    <n v="84"/>
    <n v="60.9"/>
    <n v="75.2"/>
    <n v="75.2"/>
    <n v="66.875"/>
    <n v="66.170628356111109"/>
    <n v="72.948284690333324"/>
    <n v="63.068783068555547"/>
    <n v="60.617826617777773"/>
    <n v="68.047619047777772"/>
    <n v="63.75"/>
    <n v="67.689954384138872"/>
    <n v="91.111111111333329"/>
    <n v="52.277432711999992"/>
    <n v="65.466511808333323"/>
    <n v="61.904761904888886"/>
    <n v="60.026611111111102"/>
    <n v="70.237555555555545"/>
    <n v="44.643333333333324"/>
    <n v="60.481888888888882"/>
    <n v="64.743666666666655"/>
  </r>
  <r>
    <x v="29"/>
    <x v="2"/>
    <n v="70.422519841269846"/>
    <n v="77.867857142857133"/>
    <n v="67.940740740740736"/>
    <n v="73.714285714285722"/>
    <n v="64.333333333333343"/>
    <n v="63.798305860805854"/>
    <n v="62.820039682539687"/>
    <n v="69.035714285714278"/>
    <n v="56.666666666666671"/>
    <n v="60.844444444444449"/>
    <n v="64.733333333333334"/>
    <n v="70.25"/>
    <n v="78.024999999999991"/>
    <n v="86.7"/>
    <n v="62.4"/>
    <n v="76.3"/>
    <n v="86.7"/>
    <n v="66.625"/>
    <n v="62.511446886499996"/>
    <n v="71.142857143000001"/>
    <n v="55.714285713999999"/>
    <n v="61.021978021999999"/>
    <n v="62.166666667000001"/>
    <n v="62.375"/>
    <n v="70.773809524000001"/>
    <n v="86.666666667000001"/>
    <n v="58.333333332999999"/>
    <n v="71.428571429000002"/>
    <n v="66.666666667000001"/>
    <n v="54.045500000000004"/>
    <n v="68"/>
    <n v="30.928999999999998"/>
    <n v="59.253"/>
    <n v="58"/>
  </r>
  <r>
    <x v="29"/>
    <x v="3"/>
    <n v="71.170833333333334"/>
    <n v="44.866666666666667"/>
    <n v="79.938888888888897"/>
    <n v="72.916666666666671"/>
    <n v="60"/>
    <n v="62.650641025641036"/>
    <n v="74.291666666666671"/>
    <n v="53.333333333333336"/>
    <n v="81.333333333333343"/>
    <n v="80"/>
    <n v="82.5"/>
    <n v="51.375"/>
    <n v="68.05"/>
    <n v="36.4"/>
    <n v="60"/>
    <n v="75.8"/>
    <n v="100"/>
    <n v="52.5"/>
    <n v="34.752688171999999"/>
    <n v="29.677419355000001"/>
    <n v="33.333333332999999"/>
    <n v="8"/>
    <n v="68"/>
    <n v="50.125"/>
    <n v="70.281018027750008"/>
    <n v="100"/>
    <n v="34.782608695999997"/>
    <n v="46.341463415"/>
    <n v="100"/>
    <n v="30.252499999999998"/>
    <n v="24.138000000000002"/>
    <n v="16.216000000000001"/>
    <n v="17.390999999999998"/>
    <n v="63.265000000000001"/>
  </r>
  <r>
    <x v="29"/>
    <x v="4"/>
    <n v="80.351785714285711"/>
    <n v="100"/>
    <n v="73.802380952380972"/>
    <s v="."/>
    <s v="."/>
    <s v="."/>
    <n v="96.428571428571431"/>
    <n v="100"/>
    <n v="100"/>
    <n v="85.714285714285708"/>
    <n v="100"/>
    <n v="78.625"/>
    <n v="64.275000000000006"/>
    <n v="100"/>
    <n v="57.1"/>
    <n v="71.400000000000006"/>
    <n v="28.6"/>
    <n v="75.125"/>
    <n v="92.857142856999985"/>
    <n v="100"/>
    <n v="100"/>
    <n v="85.714285713999999"/>
    <n v="85.714285713999999"/>
    <n v="75.125"/>
    <n v="57.142857142750003"/>
    <n v="100"/>
    <n v="42.857142856999999"/>
    <n v="57.142857143000001"/>
    <n v="28.571428570999998"/>
    <n v="92.856999999999999"/>
    <n v="100"/>
    <n v="100"/>
    <n v="85.713999999999999"/>
    <n v="85.713999999999999"/>
  </r>
  <r>
    <x v="29"/>
    <x v="5"/>
    <n v="44.278350970017634"/>
    <n v="51.162698412698411"/>
    <n v="41.983568489124046"/>
    <s v="."/>
    <s v="."/>
    <s v="."/>
    <n v="40.606701940035265"/>
    <n v="42.825396825396822"/>
    <n v="56.687830687830683"/>
    <n v="27.691358024691354"/>
    <n v="35.222222222222214"/>
    <n v="50.125"/>
    <n v="47.95"/>
    <n v="59.5"/>
    <n v="43.3"/>
    <n v="37.299999999999997"/>
    <n v="51.7"/>
    <n v="46.25"/>
    <n v="52.270140463583331"/>
    <n v="63.427248677333331"/>
    <n v="55.72694633399999"/>
    <n v="44.607142856999999"/>
    <n v="45.319223985999997"/>
    <n v="44.25"/>
    <n v="40.025510204208331"/>
    <n v="51.818783068999998"/>
    <n v="40.925453515000001"/>
    <n v="28.5482804235"/>
    <n v="38.809523809333328"/>
    <n v="48.258749999999992"/>
    <n v="54.291333333333334"/>
    <n v="55.057666666666663"/>
    <n v="41.913333333333327"/>
    <n v="41.772666666666666"/>
  </r>
  <r>
    <x v="29"/>
    <x v="6"/>
    <n v="31.480886243386241"/>
    <n v="43.904761904761905"/>
    <n v="27.339594356261021"/>
    <n v="37.661564625850339"/>
    <n v="35.55555555555555"/>
    <n v="12.158569357230069"/>
    <n v="24.986772486772484"/>
    <n v="28.809523809523807"/>
    <n v="33.730158730158728"/>
    <n v="7.4074074074074066"/>
    <n v="30"/>
    <n v="34.375"/>
    <n v="37.975000000000001"/>
    <n v="59"/>
    <n v="39.5"/>
    <n v="5.8"/>
    <n v="47.6"/>
    <n v="31.875"/>
    <n v="30.335884353499999"/>
    <n v="32.976190475999999"/>
    <n v="32.653061223999998"/>
    <n v="28.571428570999998"/>
    <n v="27.142857143000001"/>
    <n v="29.75"/>
    <n v="33.097363945625005"/>
    <n v="55.873015873"/>
    <n v="36.734693878000002"/>
    <n v="1.6865079365"/>
    <n v="38.095238094999999"/>
    <n v="26.486000000000001"/>
    <n v="23.29"/>
    <n v="36.734999999999999"/>
    <n v="24.49"/>
    <n v="21.428999999999998"/>
  </r>
  <r>
    <x v="29"/>
    <x v="7"/>
    <n v="45.666666666666664"/>
    <n v="57.983333333333334"/>
    <n v="41.56111111111111"/>
    <s v="."/>
    <s v="."/>
    <s v="."/>
    <n v="59.333333333333329"/>
    <n v="74.666666666666671"/>
    <n v="61.333333333333336"/>
    <n v="50.666666666666664"/>
    <n v="50.666666666666664"/>
    <n v="40.75"/>
    <n v="32"/>
    <n v="41.3"/>
    <n v="28"/>
    <n v="34.700000000000003"/>
    <n v="24"/>
    <n v="37.375"/>
    <n v="49.333333333500001"/>
    <n v="74.666666667000001"/>
    <n v="54.666666667000001"/>
    <n v="24"/>
    <n v="44"/>
    <n v="34.375"/>
    <n v="25.000000000250001"/>
    <n v="26.666666667000001"/>
    <n v="26.666666667000001"/>
    <n v="26.666666667000001"/>
    <n v="20"/>
    <n v="43.333500000000001"/>
    <n v="66.667000000000002"/>
    <n v="46.667000000000002"/>
    <n v="20"/>
    <n v="40"/>
  </r>
  <r>
    <x v="29"/>
    <x v="8"/>
    <n v="37.5"/>
    <n v="25"/>
    <n v="41.666666666666664"/>
    <s v="."/>
    <s v="."/>
    <s v="."/>
    <n v="37.5"/>
    <n v="25"/>
    <n v="75"/>
    <n v="25"/>
    <n v="25"/>
    <s v="."/>
    <s v="."/>
    <s v="."/>
    <s v="."/>
    <s v="."/>
    <s v="."/>
    <s v="."/>
    <s v="."/>
    <s v="."/>
    <s v="."/>
    <s v="."/>
    <s v="."/>
    <s v="."/>
    <s v="."/>
    <s v="."/>
    <s v="."/>
    <s v="."/>
    <s v="."/>
    <s v="."/>
    <s v="."/>
    <s v="."/>
    <s v="."/>
    <s v="."/>
  </r>
  <r>
    <x v="29"/>
    <x v="9"/>
    <n v="73.825000000000003"/>
    <n v="78.099999999999994"/>
    <n v="72.399999999999991"/>
    <s v="."/>
    <s v="."/>
    <s v="."/>
    <s v="."/>
    <s v="."/>
    <s v="."/>
    <s v="."/>
    <s v="."/>
    <n v="75.5"/>
    <n v="73.825000000000003"/>
    <n v="78.099999999999994"/>
    <n v="62.5"/>
    <n v="71.400000000000006"/>
    <n v="83.3"/>
    <n v="69.5"/>
    <n v="77.141203703749994"/>
    <n v="82.638888889"/>
    <n v="79.861111111"/>
    <n v="81.25"/>
    <n v="64.814814815000005"/>
    <n v="68.375"/>
    <n v="61.979166666750004"/>
    <n v="72.916666667000001"/>
    <n v="59.375"/>
    <n v="57.291666667000001"/>
    <n v="58.333333332999999"/>
    <n v="74.95675"/>
    <n v="72.917000000000002"/>
    <n v="81.771000000000001"/>
    <n v="81.25"/>
    <n v="63.889000000000003"/>
  </r>
  <r>
    <x v="29"/>
    <x v="10"/>
    <n v="21.282291666666666"/>
    <n v="32.916666666666671"/>
    <n v="17.404166666666665"/>
    <s v="."/>
    <s v="."/>
    <s v="."/>
    <n v="16.864583333333332"/>
    <n v="33.333333333333336"/>
    <n v="16.666666666666668"/>
    <n v="12.5"/>
    <n v="4.9583333333333339"/>
    <n v="21.5"/>
    <n v="25.7"/>
    <n v="32.5"/>
    <n v="29.4"/>
    <n v="3.4"/>
    <n v="37.5"/>
    <n v="18.125"/>
    <n v="17.419043933400001"/>
    <n v="37.788080495499997"/>
    <n v="1.178571428575"/>
    <n v="27.392857142849998"/>
    <n v="3.3166666666750002"/>
    <n v="12.125"/>
    <n v="19.076128472187499"/>
    <n v="32.472222222249997"/>
    <n v="29.166666666499999"/>
    <n v="2.1656249999999999"/>
    <n v="12.5"/>
    <n v="5.2323124999999999"/>
    <n v="5.6375000000000002"/>
    <n v="0"/>
    <n v="15.29175"/>
    <n v="0"/>
  </r>
  <r>
    <x v="29"/>
    <x v="11"/>
    <n v="19.524999999999999"/>
    <n v="26.05"/>
    <n v="17.349999999999998"/>
    <n v="25.4"/>
    <n v="4.333333333333333"/>
    <n v="1.2"/>
    <n v="1.625"/>
    <n v="0"/>
    <n v="0"/>
    <n v="0"/>
    <n v="6.5"/>
    <n v="25.125"/>
    <n v="37.424999999999997"/>
    <n v="52.1"/>
    <n v="34.1"/>
    <n v="13.5"/>
    <n v="50"/>
    <n v="24.375"/>
    <n v="12.483193277425"/>
    <n v="29.047058824"/>
    <n v="4.7142857142999999"/>
    <n v="9.5714285714000003"/>
    <n v="6.6"/>
    <n v="25.428571428571427"/>
    <n v="36.026736110999998"/>
    <n v="52.111111111"/>
    <n v="33.333333332999999"/>
    <n v="8.6624999999999996"/>
    <n v="50"/>
    <n v="11.238999999999999"/>
    <n v="22.55"/>
    <n v="0"/>
    <n v="11.167"/>
    <s v="."/>
  </r>
  <r>
    <x v="29"/>
    <x v="12"/>
    <n v="30.141666666666666"/>
    <n v="38.9"/>
    <n v="27.222222222222225"/>
    <n v="36.363636363636367"/>
    <n v="20"/>
    <n v="3.125"/>
    <n v="3.3333333333333335"/>
    <n v="0"/>
    <n v="0"/>
    <n v="0"/>
    <n v="13.333333333333334"/>
    <n v="32.125"/>
    <n v="56.95"/>
    <n v="77.8"/>
    <n v="50"/>
    <n v="0"/>
    <n v="100"/>
    <n v="19.625"/>
    <n v="7.1929824561749998"/>
    <n v="22.105263158"/>
    <n v="0"/>
    <n v="0"/>
    <n v="6.6666666667000003"/>
    <n v="18.285714285714285"/>
    <n v="31.9444444445"/>
    <n v="77.777777778000001"/>
    <n v="50"/>
    <n v="0"/>
    <n v="0"/>
    <n v="0"/>
    <n v="0"/>
    <n v="0"/>
    <n v="0"/>
    <s v="."/>
  </r>
  <r>
    <x v="29"/>
    <x v="13"/>
    <n v="5.55"/>
    <n v="0"/>
    <n v="6.6599999999999993"/>
    <n v="0"/>
    <n v="0"/>
    <n v="0"/>
    <n v="0"/>
    <s v="."/>
    <s v="."/>
    <n v="0"/>
    <n v="0"/>
    <n v="10.375"/>
    <n v="8.3249999999999993"/>
    <n v="0"/>
    <n v="33.299999999999997"/>
    <n v="0"/>
    <n v="0"/>
    <n v="10.375"/>
    <n v="12.5"/>
    <n v="0"/>
    <n v="0"/>
    <n v="50"/>
    <n v="0"/>
    <n v="11.857142857142858"/>
    <n v="8.3333333332499997"/>
    <n v="0"/>
    <n v="33.333333332999999"/>
    <n v="0"/>
    <n v="0"/>
    <n v="16.666666666666668"/>
    <n v="0"/>
    <n v="0"/>
    <n v="50"/>
    <s v="."/>
  </r>
  <r>
    <x v="29"/>
    <x v="14"/>
    <n v="25"/>
    <n v="50"/>
    <n v="16.666666666666668"/>
    <s v="."/>
    <s v="."/>
    <s v="."/>
    <n v="50"/>
    <n v="100"/>
    <n v="50"/>
    <n v="50"/>
    <n v="0"/>
    <n v="18.75"/>
    <n v="0"/>
    <n v="0"/>
    <n v="0"/>
    <n v="0"/>
    <n v="0"/>
    <n v="18.75"/>
    <n v="37.5"/>
    <n v="100"/>
    <n v="0"/>
    <n v="50"/>
    <n v="0"/>
    <n v="0"/>
    <n v="0"/>
    <n v="0"/>
    <n v="0"/>
    <n v="0"/>
    <n v="0"/>
    <n v="0"/>
    <n v="0"/>
    <n v="0"/>
    <n v="0"/>
    <n v="0"/>
  </r>
  <r>
    <x v="29"/>
    <x v="15"/>
    <n v="22.071693121693119"/>
    <n v="14.523809523809517"/>
    <n v="24.587654320987653"/>
    <s v="."/>
    <s v="."/>
    <s v="."/>
    <n v="22.93088624338624"/>
    <n v="14.047619047619033"/>
    <n v="12.222222222222221"/>
    <n v="11.703703703703702"/>
    <n v="53.75"/>
    <n v="28.333333333333332"/>
    <n v="21.212499999999999"/>
    <n v="15"/>
    <n v="48.174999999999997"/>
    <n v="8.3249999999999993"/>
    <n v="13.35"/>
    <n v="25.833333333333332"/>
    <n v="42.791666666600001"/>
    <n v="24.583333333199999"/>
    <s v="."/>
    <s v="."/>
    <n v="61"/>
    <n v="18"/>
    <n v="17.261904761937501"/>
    <n v="15"/>
    <n v="37.380952381249998"/>
    <n v="0"/>
    <n v="16.666666666499999"/>
    <n v="20.83325"/>
    <n v="20.83325"/>
    <s v="."/>
    <s v="."/>
    <s v="."/>
  </r>
  <r>
    <x v="29"/>
    <x v="16"/>
    <n v="20.773015873015868"/>
    <n v="20.714285714285701"/>
    <n v="20.792592592592595"/>
    <n v="23.571428571428573"/>
    <n v="10"/>
    <n v="13.023199023199023"/>
    <n v="11.62103174603174"/>
    <n v="11.4285714285714"/>
    <n v="1.6666666666666667"/>
    <n v="0.88888888888888895"/>
    <n v="32.5"/>
    <n v="37.166666666666664"/>
    <n v="29.925000000000001"/>
    <n v="30"/>
    <n v="63"/>
    <n v="0"/>
    <n v="26.7"/>
    <n v="34.5"/>
    <n v="51.5555555555"/>
    <n v="31.111111111"/>
    <s v="."/>
    <s v="."/>
    <n v="72"/>
    <n v="31.5"/>
    <n v="26.1904761905"/>
    <n v="30"/>
    <n v="41.428571429000002"/>
    <n v="0"/>
    <n v="33.333333332999999"/>
    <n v="42.5"/>
    <n v="25"/>
    <s v="."/>
    <s v="."/>
    <n v="60"/>
  </r>
  <r>
    <x v="29"/>
    <x v="17"/>
    <n v="37.5"/>
    <n v="16.666666666666664"/>
    <n v="44.44444444444445"/>
    <s v="."/>
    <s v="."/>
    <s v="."/>
    <n v="50"/>
    <n v="33.333333333333329"/>
    <n v="33.333333333333329"/>
    <n v="33.333333333333329"/>
    <n v="100"/>
    <n v="38.833333333333336"/>
    <n v="25"/>
    <n v="0"/>
    <n v="66.7"/>
    <n v="33.299999999999997"/>
    <n v="0"/>
    <n v="33.333333333333336"/>
    <n v="66.666666666499992"/>
    <n v="33.333333332999999"/>
    <s v="."/>
    <s v="."/>
    <n v="100"/>
    <n v="33.333333333333336"/>
    <n v="16.66666666675"/>
    <n v="0"/>
    <n v="66.666666667000001"/>
    <n v="0"/>
    <n v="0"/>
    <n v="66.666499999999999"/>
    <n v="33.332999999999998"/>
    <s v="."/>
    <s v="."/>
    <n v="100"/>
  </r>
  <r>
    <x v="29"/>
    <x v="18"/>
    <n v="0"/>
    <n v="0"/>
    <n v="0"/>
    <n v="0"/>
    <s v="."/>
    <n v="0"/>
    <s v="."/>
    <s v="."/>
    <s v="."/>
    <s v="."/>
    <s v="."/>
    <n v="0"/>
    <n v="0"/>
    <n v="0"/>
    <n v="0"/>
    <n v="0"/>
    <n v="0"/>
    <n v="0"/>
    <n v="0"/>
    <n v="0"/>
    <s v="."/>
    <s v="."/>
    <s v="."/>
    <n v="0"/>
    <n v="0"/>
    <n v="0"/>
    <n v="0"/>
    <n v="0"/>
    <n v="0"/>
    <n v="0"/>
    <n v="0"/>
    <s v="."/>
    <s v="."/>
    <s v="."/>
  </r>
  <r>
    <x v="29"/>
    <x v="19"/>
    <n v="16.666666666666668"/>
    <n v="0"/>
    <n v="25"/>
    <n v="33.333333333333336"/>
    <s v="."/>
    <s v="."/>
    <n v="25"/>
    <n v="0"/>
    <s v="."/>
    <s v="."/>
    <n v="50"/>
    <n v="2"/>
    <n v="0"/>
    <s v="."/>
    <n v="0"/>
    <s v="."/>
    <s v="."/>
    <n v="3"/>
    <n v="2.7777777777999999"/>
    <n v="5.5555555555999998"/>
    <s v="."/>
    <s v="."/>
    <n v="0"/>
    <n v="0"/>
    <s v="."/>
    <s v="."/>
    <s v="."/>
    <s v="."/>
    <s v="."/>
    <n v="0"/>
    <n v="0"/>
    <s v="."/>
    <s v="."/>
    <s v="."/>
  </r>
  <r>
    <x v="30"/>
    <x v="0"/>
    <n v="49.823410382583873"/>
    <n v="65.406684027777771"/>
    <n v="44.628985834185897"/>
    <s v="."/>
    <s v="."/>
    <s v="."/>
    <n v="50.992133265167737"/>
    <n v="77.594618055555543"/>
    <n v="44.613911698237096"/>
    <n v="56.883432539682538"/>
    <n v="24.876570767195766"/>
    <n v="43.875"/>
    <n v="48.654687500000001"/>
    <n v="53.21875"/>
    <n v="57.3125"/>
    <n v="59.556250000000006"/>
    <n v="24.531249999999996"/>
    <n v="41"/>
    <n v="39.205876202755213"/>
    <n v="51.899332532708335"/>
    <n v="43.479141614666666"/>
    <n v="37.950156325000002"/>
    <n v="23.494874338645833"/>
    <n v="39.25"/>
    <n v="42.892137660580381"/>
    <n v="48.776077097444443"/>
    <n v="54.038194444416661"/>
    <n v="44.971706349178476"/>
    <n v="23.782572751281943"/>
    <n v="35.44703472222222"/>
    <n v="55.081888888888876"/>
    <n v="31.544435185185183"/>
    <n v="31.096777777777774"/>
    <n v="24.065037037037033"/>
  </r>
  <r>
    <x v="30"/>
    <x v="1"/>
    <n v="78.248196164689219"/>
    <n v="90.074503968253964"/>
    <n v="74.306093563500966"/>
    <s v="."/>
    <s v="."/>
    <s v="."/>
    <n v="80.921392329378435"/>
    <n v="93.249007936507923"/>
    <n v="75.99476243920688"/>
    <n v="85.317460317460316"/>
    <n v="69.12433862433862"/>
    <n v="70.125"/>
    <n v="75.574999999999989"/>
    <n v="86.9"/>
    <n v="78.8"/>
    <n v="85.7"/>
    <n v="50.9"/>
    <n v="68.375"/>
    <n v="64.43798701308333"/>
    <n v="67.524074074333328"/>
    <n v="66.37806637833333"/>
    <n v="60.800865800666664"/>
    <n v="63.048941798999998"/>
    <n v="65"/>
    <n v="72.435846560777776"/>
    <n v="84.444444444111099"/>
    <n v="73.333333333333329"/>
    <n v="79.960317460222214"/>
    <n v="52.005291005444441"/>
    <n v="57.757083333333327"/>
    <n v="60.944999999999993"/>
    <n v="60.083888888888886"/>
    <n v="51.693333333333328"/>
    <n v="58.306111111111107"/>
  </r>
  <r>
    <x v="30"/>
    <x v="2"/>
    <n v="77.01106939935066"/>
    <n v="92.971874999999997"/>
    <n v="71.690800865800881"/>
    <n v="88.364661654135347"/>
    <s v="."/>
    <n v="49.14614898989899"/>
    <n v="82.572138798701303"/>
    <n v="94.84375"/>
    <n v="78.86147186147187"/>
    <n v="87.5"/>
    <n v="69.083333333333343"/>
    <n v="67.125"/>
    <n v="71.45"/>
    <n v="91.1"/>
    <n v="70"/>
    <n v="85.6"/>
    <n v="39.1"/>
    <n v="66.125"/>
    <n v="62.62559523825"/>
    <n v="64.728571428999999"/>
    <n v="66.666666667000001"/>
    <n v="60.357142856999999"/>
    <n v="58.75"/>
    <n v="61.75"/>
    <n v="69.46230158725001"/>
    <n v="88.571428570999998"/>
    <n v="70"/>
    <n v="85.119047619"/>
    <n v="34.158730159000001"/>
    <n v="53.970750000000002"/>
    <n v="54.698"/>
    <n v="56.667000000000002"/>
    <n v="52.143000000000001"/>
    <n v="52.375"/>
  </r>
  <r>
    <x v="30"/>
    <x v="3"/>
    <n v="84.997706228956247"/>
    <n v="81.174999999999997"/>
    <n v="86.271941638608311"/>
    <n v="90.909090909090907"/>
    <s v="."/>
    <n v="66.938131313131322"/>
    <n v="97.145412457912457"/>
    <n v="98.75"/>
    <n v="96.498316498316484"/>
    <n v="100"/>
    <n v="93.333333333333329"/>
    <n v="60.125"/>
    <n v="72.849999999999994"/>
    <n v="63.6"/>
    <n v="88.9"/>
    <n v="86.7"/>
    <n v="52.2"/>
    <n v="52"/>
    <n v="47.045454545249996"/>
    <n v="47.916666667000001"/>
    <n v="54.545454544999998"/>
    <n v="13.636363636"/>
    <n v="72.083333332999999"/>
    <n v="51.5"/>
    <n v="56.577380952500008"/>
    <n v="57.142857143000001"/>
    <n v="40"/>
    <n v="37.5"/>
    <n v="91.666666667000001"/>
    <n v="45.988750000000003"/>
    <n v="48.889000000000003"/>
    <n v="57.895000000000003"/>
    <n v="9.5239999999999991"/>
    <n v="67.647000000000006"/>
  </r>
  <r>
    <x v="30"/>
    <x v="4"/>
    <n v="78.566071428571433"/>
    <n v="85.707142857142856"/>
    <n v="76.185714285714269"/>
    <s v="."/>
    <s v="."/>
    <s v="."/>
    <n v="67.857142857142861"/>
    <n v="85.714285714285708"/>
    <n v="57.142857142857139"/>
    <n v="71.428571428571431"/>
    <n v="57.142857142857139"/>
    <n v="84"/>
    <n v="89.274999999999991"/>
    <n v="85.7"/>
    <n v="100"/>
    <n v="85.7"/>
    <n v="85.7"/>
    <n v="84"/>
    <n v="78.571428571500007"/>
    <n v="85.714285713999999"/>
    <n v="71.428571429000002"/>
    <n v="85.714285713999999"/>
    <n v="71.428571429000002"/>
    <n v="82.125"/>
    <n v="89.285714285500006"/>
    <n v="85.714285713999999"/>
    <n v="100"/>
    <n v="85.714285713999999"/>
    <n v="85.714285713999999"/>
    <n v="75.000249999999994"/>
    <n v="85.713999999999999"/>
    <n v="71.429000000000002"/>
    <n v="71.429000000000002"/>
    <n v="71.429000000000002"/>
  </r>
  <r>
    <x v="30"/>
    <x v="5"/>
    <n v="48.458007369614513"/>
    <n v="57.826190476190476"/>
    <n v="45.335279667422526"/>
    <s v="."/>
    <s v="."/>
    <s v="."/>
    <n v="49.141014739229021"/>
    <n v="73.952380952380949"/>
    <n v="39.353741496598637"/>
    <n v="63.813492063492063"/>
    <n v="19.444444444444443"/>
    <n v="42.5"/>
    <n v="47.775000000000006"/>
    <n v="41.7"/>
    <n v="63.8"/>
    <n v="47.8"/>
    <n v="37.799999999999997"/>
    <n v="39.625"/>
    <n v="36.795717592499997"/>
    <n v="55.528769840999999"/>
    <n v="30.715608465666666"/>
    <n v="45.716269840999999"/>
    <n v="15.222222222333334"/>
    <n v="36.5"/>
    <n v="42.177862811749989"/>
    <n v="41.524943310666657"/>
    <n v="56.319444444333328"/>
    <n v="37.186507936666665"/>
    <n v="33.680555555333328"/>
    <n v="30.591833333333327"/>
    <n v="37.550666666666658"/>
    <n v="29.330666666666666"/>
    <n v="41.596999999999994"/>
    <n v="13.888999999999999"/>
  </r>
  <r>
    <x v="30"/>
    <x v="6"/>
    <n v="30.694855442176866"/>
    <n v="40.178571428571431"/>
    <n v="27.53361678004535"/>
    <n v="39.251700680272108"/>
    <s v="."/>
    <n v="0.7142857142857143"/>
    <n v="37.089710884353735"/>
    <n v="62.857142857142854"/>
    <n v="53.061224489795919"/>
    <n v="32.44047619047619"/>
    <n v="0"/>
    <n v="18.375"/>
    <n v="24.3"/>
    <n v="17.5"/>
    <n v="50"/>
    <n v="29.7"/>
    <n v="0"/>
    <n v="16.75"/>
    <n v="12.25"/>
    <n v="16.857142856999999"/>
    <n v="14.285714285999999"/>
    <n v="17.857142856999999"/>
    <n v="0"/>
    <n v="13.625"/>
    <n v="21.2210884355"/>
    <n v="17.074829932"/>
    <n v="50"/>
    <n v="17.809523810000002"/>
    <n v="0"/>
    <n v="5.8380000000000001"/>
    <n v="1.923"/>
    <n v="8.9290000000000003"/>
    <n v="12.5"/>
    <n v="0"/>
  </r>
  <r>
    <x v="30"/>
    <x v="7"/>
    <n v="56.81666666666667"/>
    <n v="68.650000000000006"/>
    <n v="52.872222222222227"/>
    <s v="."/>
    <s v="."/>
    <s v="."/>
    <n v="60.333333333333336"/>
    <n v="84"/>
    <n v="40"/>
    <n v="84"/>
    <n v="33.333333333333336"/>
    <n v="44.125"/>
    <n v="53.3"/>
    <n v="53.3"/>
    <n v="73.3"/>
    <n v="53.3"/>
    <n v="33.299999999999997"/>
    <n v="39.125"/>
    <n v="35.333333333249996"/>
    <n v="77.333333332999999"/>
    <n v="14.666666666999999"/>
    <n v="45.333333332999999"/>
    <n v="4"/>
    <n v="31.875"/>
    <n v="43.333333332999999"/>
    <n v="53.333333332999999"/>
    <n v="53.333333332999999"/>
    <n v="33.333333332999999"/>
    <n v="33.333333332999999"/>
    <n v="20.83325"/>
    <n v="38.332999999999998"/>
    <n v="6.6669999999999998"/>
    <n v="38.332999999999998"/>
    <n v="0"/>
  </r>
  <r>
    <x v="30"/>
    <x v="8"/>
    <n v="50"/>
    <n v="75"/>
    <n v="41.666666666666664"/>
    <s v="."/>
    <s v="."/>
    <s v="."/>
    <n v="50"/>
    <n v="75"/>
    <n v="25"/>
    <n v="75"/>
    <n v="25"/>
    <s v="."/>
    <s v="."/>
    <s v="."/>
    <s v="."/>
    <s v="."/>
    <s v="."/>
    <s v="."/>
    <s v="."/>
    <s v="."/>
    <s v="."/>
    <s v="."/>
    <s v="."/>
    <s v="."/>
    <s v="."/>
    <s v="."/>
    <s v="."/>
    <s v="."/>
    <s v="."/>
    <s v="."/>
    <s v="."/>
    <s v="."/>
    <s v="."/>
    <s v="."/>
  </r>
  <r>
    <x v="30"/>
    <x v="9"/>
    <n v="65.724999999999994"/>
    <n v="54.2"/>
    <n v="69.566666666666663"/>
    <s v="."/>
    <s v="."/>
    <s v="."/>
    <s v="."/>
    <s v="."/>
    <s v="."/>
    <s v="."/>
    <s v="."/>
    <n v="64.125"/>
    <n v="65.724999999999994"/>
    <n v="54.2"/>
    <n v="68.099999999999994"/>
    <n v="60.4"/>
    <n v="80.2"/>
    <n v="62.375"/>
    <n v="62.803819444249996"/>
    <n v="72.395833332999999"/>
    <n v="63.194444443999998"/>
    <n v="73.958333332999999"/>
    <n v="41.666666667000001"/>
    <n v="63.5"/>
    <n v="61.979166666750004"/>
    <n v="54.166666667000001"/>
    <n v="65.625"/>
    <n v="60.416666667000001"/>
    <n v="67.708333332999999"/>
    <n v="65.104250000000008"/>
    <n v="72.396000000000001"/>
    <n v="72.396000000000001"/>
    <n v="73.957999999999998"/>
    <n v="41.667000000000002"/>
  </r>
  <r>
    <x v="30"/>
    <x v="10"/>
    <n v="43.34281994047619"/>
    <n v="71.221874999999997"/>
    <n v="34.049801587301587"/>
    <s v="."/>
    <s v="."/>
    <s v="."/>
    <n v="53.81063988095238"/>
    <n v="94.84375"/>
    <n v="63.107142857142861"/>
    <n v="57.291666666666671"/>
    <n v="0"/>
    <n v="28"/>
    <n v="32.875"/>
    <n v="47.6"/>
    <n v="37.5"/>
    <n v="46.4"/>
    <n v="0"/>
    <n v="23.875"/>
    <n v="23.285342261895831"/>
    <n v="52.464285714249996"/>
    <n v="33.34375"/>
    <n v="7.333333333333333"/>
    <n v="0"/>
    <n v="21.375"/>
    <n v="24.843730158706251"/>
    <n v="32.468253968249996"/>
    <n v="37.5"/>
    <n v="29.406666666574999"/>
    <n v="0"/>
    <n v="17.9921875"/>
    <n v="66.75"/>
    <n v="5.21875"/>
    <n v="0"/>
    <n v="0"/>
  </r>
  <r>
    <x v="30"/>
    <x v="11"/>
    <n v="38.637946428571432"/>
    <n v="67.537499999999994"/>
    <n v="29.004761904761907"/>
    <n v="51.432432432432435"/>
    <s v="."/>
    <n v="17.333333333333332"/>
    <n v="42.325892857142861"/>
    <n v="79.375"/>
    <n v="52.428571428571431"/>
    <n v="37.5"/>
    <n v="0"/>
    <n v="35.714285714285715"/>
    <n v="34.950000000000003"/>
    <n v="55.7"/>
    <n v="50"/>
    <n v="34.1"/>
    <n v="0"/>
    <n v="29.571428571428573"/>
    <n v="36.625"/>
    <n v="67"/>
    <n v="20.875"/>
    <n v="22"/>
    <s v="."/>
    <n v="24.571428571428573"/>
    <n v="24.434444444249998"/>
    <n v="33.444444443999998"/>
    <n v="50"/>
    <n v="14.293333333"/>
    <n v="0"/>
    <n v="25.125"/>
    <n v="67"/>
    <n v="8.375"/>
    <n v="0"/>
    <s v="."/>
  </r>
  <r>
    <x v="30"/>
    <x v="12"/>
    <n v="63.738095238095241"/>
    <n v="88.9"/>
    <n v="53.673333333333332"/>
    <n v="78.260869565217391"/>
    <s v="."/>
    <n v="2.2222222222222223"/>
    <n v="88.8888888888889"/>
    <n v="100"/>
    <n v="100"/>
    <n v="66.666666666666671"/>
    <s v="."/>
    <n v="55"/>
    <n v="44.875"/>
    <n v="77.8"/>
    <n v="50"/>
    <n v="51.7"/>
    <n v="0"/>
    <n v="45.666666666666664"/>
    <n v="75"/>
    <n v="100"/>
    <n v="50"/>
    <s v="."/>
    <s v="."/>
    <n v="37.333333333333336"/>
    <n v="31.190476190575001"/>
    <n v="71.428571429000002"/>
    <n v="50"/>
    <n v="3.3333333333000001"/>
    <n v="0"/>
    <n v="50"/>
    <n v="100"/>
    <n v="0"/>
    <s v="."/>
    <s v="."/>
  </r>
  <r>
    <x v="30"/>
    <x v="13"/>
    <n v="72.016666666666666"/>
    <n v="78.55"/>
    <n v="68.75"/>
    <n v="65"/>
    <s v="."/>
    <n v="100"/>
    <n v="75"/>
    <n v="100"/>
    <n v="100"/>
    <n v="25"/>
    <s v="."/>
    <n v="43.833333333333336"/>
    <n v="69.033333333333331"/>
    <n v="57.1"/>
    <n v="50"/>
    <n v="100"/>
    <s v="."/>
    <n v="38.5"/>
    <n v="18.452380952333332"/>
    <n v="42.857142856999999"/>
    <n v="12.5"/>
    <n v="0"/>
    <s v="."/>
    <n v="48"/>
    <n v="58.333333333333336"/>
    <n v="25"/>
    <n v="50"/>
    <n v="100"/>
    <s v="."/>
    <n v="37.5"/>
    <n v="100"/>
    <n v="12.5"/>
    <n v="0"/>
    <s v="."/>
  </r>
  <r>
    <x v="30"/>
    <x v="14"/>
    <n v="25"/>
    <n v="50"/>
    <n v="16.666666666666668"/>
    <s v="."/>
    <s v="."/>
    <s v="."/>
    <n v="50"/>
    <n v="100"/>
    <n v="0"/>
    <n v="100"/>
    <n v="0"/>
    <n v="6.25"/>
    <n v="0"/>
    <n v="0"/>
    <n v="0"/>
    <n v="0"/>
    <n v="0"/>
    <n v="6.25"/>
    <n v="12.5"/>
    <n v="0"/>
    <n v="50"/>
    <n v="0"/>
    <n v="0"/>
    <n v="0"/>
    <n v="0"/>
    <n v="0"/>
    <n v="0"/>
    <n v="0"/>
    <n v="0"/>
    <n v="0"/>
    <n v="0"/>
    <n v="0"/>
    <n v="0"/>
    <n v="0"/>
  </r>
  <r>
    <x v="30"/>
    <x v="15"/>
    <n v="29.244618055555556"/>
    <n v="42.504166666666663"/>
    <n v="24.824768518518521"/>
    <s v="."/>
    <s v="."/>
    <s v="."/>
    <n v="20.095486111111111"/>
    <n v="48.333333333333329"/>
    <n v="0"/>
    <n v="21.111111111111114"/>
    <n v="10.9375"/>
    <n v="33.5"/>
    <n v="38.393749999999997"/>
    <n v="36.674999999999997"/>
    <n v="49.15"/>
    <n v="58.325000000000003"/>
    <n v="9.4249999999999989"/>
    <n v="29.333333333333332"/>
    <n v="23.89426691725"/>
    <n v="32.080200501250005"/>
    <s v="."/>
    <s v="."/>
    <n v="15.70833333325"/>
    <n v="32"/>
    <n v="32.111111111087503"/>
    <n v="36.666666666750004"/>
    <n v="49"/>
    <n v="33.333333333249996"/>
    <n v="9.4444444443499993"/>
    <s v="."/>
    <s v="."/>
    <s v="."/>
    <s v="."/>
    <s v="."/>
  </r>
  <r>
    <x v="30"/>
    <x v="16"/>
    <n v="32.501736111111107"/>
    <n v="42.5"/>
    <n v="29.168981481481477"/>
    <n v="29.826086956521738"/>
    <s v="."/>
    <n v="10.079365079365079"/>
    <n v="17.378472222222221"/>
    <n v="45"/>
    <n v="0"/>
    <n v="8.8888888888888893"/>
    <n v="15.625"/>
    <n v="39.5"/>
    <n v="47.625"/>
    <n v="40"/>
    <n v="48.3"/>
    <n v="100"/>
    <n v="2.2000000000000002"/>
    <n v="31.166666666666668"/>
    <n v="23.383771930000002"/>
    <n v="32.017543860000004"/>
    <s v="."/>
    <s v="."/>
    <n v="14.75"/>
    <n v="32.6"/>
    <n v="35.055555555550001"/>
    <n v="40"/>
    <n v="48"/>
    <n v="50"/>
    <n v="2.2222222222000001"/>
    <n v="23.332999999999998"/>
    <s v="."/>
    <s v="."/>
    <s v="."/>
    <n v="23.332999999999998"/>
  </r>
  <r>
    <x v="30"/>
    <x v="17"/>
    <n v="33.329166666666666"/>
    <n v="50.016666666666666"/>
    <n v="27.766666666666669"/>
    <s v="."/>
    <s v="."/>
    <s v="."/>
    <n v="8.3333333333333321"/>
    <n v="33.333333333333329"/>
    <n v="0"/>
    <n v="0"/>
    <n v="0"/>
    <n v="49.833333333333336"/>
    <n v="58.325000000000003"/>
    <n v="66.7"/>
    <n v="100"/>
    <n v="33.299999999999997"/>
    <n v="33.299999999999997"/>
    <n v="49.833333333333336"/>
    <n v="33.333333332999999"/>
    <n v="33.333333332999999"/>
    <s v="."/>
    <s v="."/>
    <n v="33.333333332999999"/>
    <n v="49.833333333333336"/>
    <n v="58.333333333249996"/>
    <n v="66.666666667000001"/>
    <n v="100"/>
    <n v="33.333333332999999"/>
    <n v="33.333333332999999"/>
    <n v="33.332999999999998"/>
    <n v="33.332999999999998"/>
    <s v="."/>
    <s v="."/>
    <n v="33.332999999999998"/>
  </r>
  <r>
    <x v="30"/>
    <x v="18"/>
    <n v="10.476190476190478"/>
    <n v="20"/>
    <n v="6.666666666666667"/>
    <n v="25"/>
    <s v="."/>
    <n v="0"/>
    <n v="24.444444444444446"/>
    <n v="40"/>
    <s v="."/>
    <n v="33.333333333333336"/>
    <n v="0"/>
    <n v="5.5"/>
    <n v="0"/>
    <n v="0"/>
    <n v="0"/>
    <n v="0"/>
    <n v="0"/>
    <n v="5.5"/>
    <n v="16.666666666499999"/>
    <n v="33.333333332999999"/>
    <s v="."/>
    <s v="."/>
    <n v="0"/>
    <n v="0"/>
    <n v="0"/>
    <n v="0"/>
    <n v="0"/>
    <n v="0"/>
    <n v="0"/>
    <s v="."/>
    <s v="."/>
    <s v="."/>
    <s v="."/>
    <s v="."/>
  </r>
  <r>
    <x v="30"/>
    <x v="19"/>
    <n v="45"/>
    <n v="50"/>
    <n v="41.666666666666664"/>
    <n v="100"/>
    <s v="."/>
    <n v="25"/>
    <n v="75"/>
    <n v="100"/>
    <s v="."/>
    <n v="100"/>
    <n v="25"/>
    <n v="7.25"/>
    <n v="0"/>
    <n v="0"/>
    <n v="0"/>
    <s v="."/>
    <s v="."/>
    <n v="7.25"/>
    <n v="14.285714285499999"/>
    <n v="28.571428570999998"/>
    <s v="."/>
    <s v="."/>
    <n v="0"/>
    <n v="0"/>
    <n v="0"/>
    <n v="0"/>
    <n v="0"/>
    <s v="."/>
    <s v="."/>
    <n v="0"/>
    <s v="."/>
    <s v="."/>
    <s v="."/>
    <n v="0"/>
  </r>
  <r>
    <x v="31"/>
    <x v="0"/>
    <n v="75.442175099206352"/>
    <n v="86.408184523809524"/>
    <n v="71.786838624338614"/>
    <s v="."/>
    <s v="."/>
    <s v="."/>
    <n v="80.581225198412696"/>
    <n v="94.922619047619051"/>
    <n v="68.689980158730151"/>
    <n v="69.36408730158729"/>
    <n v="89.348214285714278"/>
    <n v="77.25"/>
    <n v="70.303124999999994"/>
    <n v="77.893749999999997"/>
    <n v="88.4375"/>
    <n v="69.25"/>
    <n v="45.631249999999994"/>
    <n v="75.5"/>
    <n v="84.131801110604442"/>
    <n v="94.857922335531242"/>
    <n v="78.552248677333338"/>
    <n v="76.627044251962957"/>
    <n v="86.489989177590274"/>
    <n v="74.375"/>
    <n v="66.708014632928808"/>
    <n v="73.074280754027768"/>
    <n v="86.597718253916668"/>
    <n v="66.237440476138886"/>
    <n v="40.92261904763194"/>
    <n v="82.132224537037047"/>
    <n v="93.148479166666675"/>
    <n v="73.132592592592587"/>
    <n v="76.111666666666665"/>
    <n v="86.136159722222231"/>
  </r>
  <r>
    <x v="31"/>
    <x v="1"/>
    <n v="92.258333333333326"/>
    <n v="98.5"/>
    <n v="90.177777777777763"/>
    <s v="."/>
    <s v="."/>
    <s v="."/>
    <n v="94.666666666666657"/>
    <n v="99.999999999999986"/>
    <n v="86.666666666666657"/>
    <n v="92"/>
    <n v="99.999999999999986"/>
    <n v="91.625"/>
    <n v="89.850000000000009"/>
    <n v="97"/>
    <n v="99.9"/>
    <n v="95.2"/>
    <n v="67.3"/>
    <n v="89.625"/>
    <n v="93.517316017249996"/>
    <n v="99.047619047333328"/>
    <n v="91.111111111333329"/>
    <n v="87.835497835222213"/>
    <n v="96.0750360751111"/>
    <n v="89.25"/>
    <n v="85.813492063444443"/>
    <n v="92.698412698444429"/>
    <n v="99.999999999999986"/>
    <n v="94.365079364888885"/>
    <n v="56.190476190444443"/>
    <n v="92.573833333333326"/>
    <n v="99.047333333333327"/>
    <n v="86.608444444444444"/>
    <n v="86.586999999999989"/>
    <n v="98.052555555555543"/>
  </r>
  <r>
    <x v="31"/>
    <x v="2"/>
    <n v="90.8"/>
    <n v="97.8"/>
    <n v="88.466666666666654"/>
    <n v="90.242424242424249"/>
    <s v="."/>
    <n v="78.333333333333343"/>
    <n v="92"/>
    <n v="100"/>
    <n v="80"/>
    <n v="88"/>
    <n v="100"/>
    <n v="91.75"/>
    <n v="89.6"/>
    <n v="95.6"/>
    <n v="100"/>
    <n v="92.8"/>
    <n v="70"/>
    <n v="91.625"/>
    <n v="93.363095238"/>
    <n v="98.571428570999998"/>
    <n v="86.666666667000001"/>
    <n v="88.571428570999998"/>
    <n v="99.642857143000001"/>
    <n v="90"/>
    <n v="89.583333333249996"/>
    <n v="95"/>
    <n v="100"/>
    <n v="93.333333332999999"/>
    <n v="70"/>
    <n v="90.238"/>
    <n v="98.570999999999998"/>
    <n v="81.667000000000002"/>
    <n v="81.070999999999998"/>
    <n v="99.643000000000001"/>
  </r>
  <r>
    <x v="31"/>
    <x v="3"/>
    <n v="99.837500000000006"/>
    <n v="100"/>
    <n v="99.783333333333346"/>
    <n v="100"/>
    <s v="."/>
    <n v="98.8888888888889"/>
    <n v="100"/>
    <n v="100"/>
    <n v="100"/>
    <n v="100"/>
    <n v="100"/>
    <n v="90.625"/>
    <n v="99.674999999999997"/>
    <n v="100"/>
    <n v="98.7"/>
    <n v="100"/>
    <n v="100"/>
    <n v="72.375"/>
    <n v="81.477272727250011"/>
    <n v="100"/>
    <n v="100"/>
    <n v="59.090909091"/>
    <n v="66.818181817999999"/>
    <n v="77.5"/>
    <n v="63.392857143000001"/>
    <n v="64.285714286000001"/>
    <n v="100"/>
    <n v="89.285714286000001"/>
    <n v="0"/>
    <n v="91.736500000000007"/>
    <n v="100"/>
    <n v="89.474000000000004"/>
    <n v="92.856999999999999"/>
    <n v="84.614999999999995"/>
  </r>
  <r>
    <x v="31"/>
    <x v="4"/>
    <n v="92.862499999999997"/>
    <n v="100"/>
    <n v="90.483333333333334"/>
    <s v="."/>
    <s v="."/>
    <s v="."/>
    <n v="100"/>
    <n v="100"/>
    <n v="100"/>
    <n v="100"/>
    <n v="100"/>
    <n v="92.875"/>
    <n v="85.724999999999994"/>
    <n v="100"/>
    <n v="100"/>
    <n v="100"/>
    <n v="42.9"/>
    <n v="92.875"/>
    <n v="100"/>
    <n v="100"/>
    <n v="100"/>
    <n v="100"/>
    <n v="100"/>
    <n v="92.875"/>
    <n v="85.714285714249996"/>
    <n v="100"/>
    <n v="100"/>
    <n v="100"/>
    <n v="42.857142856999999"/>
    <n v="100"/>
    <n v="100"/>
    <n v="100"/>
    <n v="100"/>
    <n v="100"/>
  </r>
  <r>
    <x v="31"/>
    <x v="5"/>
    <n v="72.510664682539669"/>
    <n v="86.961904761904762"/>
    <n v="67.693584656084667"/>
    <s v="."/>
    <s v="."/>
    <s v="."/>
    <n v="78.271329365079367"/>
    <n v="93.523809523809518"/>
    <n v="68.759920634920633"/>
    <n v="64.325396825396822"/>
    <n v="86.476190476190467"/>
    <n v="72"/>
    <n v="66.75"/>
    <n v="80.400000000000006"/>
    <n v="82.7"/>
    <n v="61.6"/>
    <n v="42.3"/>
    <n v="68.125"/>
    <n v="77.521612811750003"/>
    <n v="89.265022675666657"/>
    <n v="70.396825396666657"/>
    <n v="71.170634920666657"/>
    <n v="79.253968254"/>
    <n v="66.75"/>
    <n v="58.983134920583325"/>
    <n v="70.418650793666657"/>
    <n v="75.515873015666671"/>
    <n v="50.414682539666664"/>
    <n v="39.583333333333329"/>
    <n v="74.440499999999986"/>
    <n v="84.716333333333324"/>
    <n v="68.472333333333324"/>
    <n v="67.74799999999999"/>
    <n v="76.825333333333333"/>
  </r>
  <r>
    <x v="31"/>
    <x v="6"/>
    <n v="63.069494047619038"/>
    <n v="90.669047619047618"/>
    <n v="53.869642857142857"/>
    <n v="62.482993197278908"/>
    <s v="."/>
    <n v="15.674603174603174"/>
    <n v="67.313988095238088"/>
    <n v="95.238095238095241"/>
    <n v="32.946428571428569"/>
    <n v="44.642857142857146"/>
    <n v="96.428571428571431"/>
    <n v="65.5"/>
    <n v="58.825000000000003"/>
    <n v="86.1"/>
    <n v="95.2"/>
    <n v="54"/>
    <n v="0"/>
    <n v="57.75"/>
    <n v="72.356505102249997"/>
    <n v="91.836734694"/>
    <n v="62.857142856999999"/>
    <n v="43.303571429000002"/>
    <n v="91.428571429000002"/>
    <n v="54.625"/>
    <n v="43.116071428500007"/>
    <n v="56.130952381"/>
    <n v="85.714285713999999"/>
    <n v="30.619047619"/>
    <n v="0"/>
    <n v="65.873750000000001"/>
    <n v="90.816000000000003"/>
    <n v="57.5"/>
    <n v="33.036000000000001"/>
    <n v="82.143000000000001"/>
  </r>
  <r>
    <x v="31"/>
    <x v="7"/>
    <n v="75.000000000000014"/>
    <n v="85.316666666666663"/>
    <n v="71.561111111111103"/>
    <s v="."/>
    <s v="."/>
    <s v="."/>
    <n v="80"/>
    <n v="85.333333333333329"/>
    <n v="73.333333333333329"/>
    <n v="73.333333333333329"/>
    <n v="88"/>
    <n v="74.875"/>
    <n v="70"/>
    <n v="85.3"/>
    <n v="65.3"/>
    <n v="54.7"/>
    <n v="74.7"/>
    <n v="71.375"/>
    <n v="79.999999999750003"/>
    <n v="85.333333332999999"/>
    <n v="73.333333332999999"/>
    <n v="73.333333332999999"/>
    <n v="88"/>
    <n v="71.25"/>
    <n v="63"/>
    <n v="85.333333332999999"/>
    <n v="53.333333332999999"/>
    <n v="46.666666667000001"/>
    <n v="66.666666667000001"/>
    <n v="79.583249999999992"/>
    <n v="88.332999999999998"/>
    <n v="66.667000000000002"/>
    <n v="73.332999999999998"/>
    <n v="90"/>
  </r>
  <r>
    <x v="31"/>
    <x v="8"/>
    <n v="87.5"/>
    <n v="100"/>
    <n v="83.333333333333329"/>
    <s v="."/>
    <s v="."/>
    <s v="."/>
    <n v="87.5"/>
    <n v="100"/>
    <n v="100"/>
    <n v="75"/>
    <n v="75"/>
    <s v="."/>
    <s v="."/>
    <s v="."/>
    <s v="."/>
    <s v="."/>
    <s v="."/>
    <s v="."/>
    <s v="."/>
    <s v="."/>
    <s v="."/>
    <s v="."/>
    <s v="."/>
    <s v="."/>
    <s v="."/>
    <s v="."/>
    <s v="."/>
    <s v="."/>
    <s v="."/>
    <s v="."/>
    <s v="."/>
    <s v="."/>
    <s v="."/>
    <s v="."/>
  </r>
  <r>
    <x v="31"/>
    <x v="9"/>
    <n v="71.350000000000009"/>
    <n v="69.8"/>
    <n v="71.86666666666666"/>
    <s v="."/>
    <s v="."/>
    <s v="."/>
    <s v="."/>
    <s v="."/>
    <s v="."/>
    <s v="."/>
    <s v="."/>
    <n v="75.875"/>
    <n v="71.350000000000009"/>
    <n v="69.8"/>
    <n v="87.5"/>
    <n v="76"/>
    <n v="52.1"/>
    <n v="75.625"/>
    <n v="80.208333333249996"/>
    <n v="90.625"/>
    <n v="75"/>
    <n v="96.875"/>
    <n v="58.333333332999999"/>
    <n v="74.375"/>
    <n v="70.833333333249996"/>
    <n v="69.791666667000001"/>
    <n v="87.5"/>
    <n v="73.958333332999999"/>
    <n v="52.083333332999999"/>
    <n v="77.864499999999992"/>
    <n v="75"/>
    <n v="81.25"/>
    <n v="96.875"/>
    <n v="58.332999999999998"/>
  </r>
  <r>
    <x v="31"/>
    <x v="10"/>
    <n v="66.203869047619051"/>
    <n v="86"/>
    <n v="59.605158730158728"/>
    <s v="."/>
    <s v="."/>
    <s v="."/>
    <n v="77.407738095238102"/>
    <n v="94.5"/>
    <n v="54.75"/>
    <n v="68.63095238095238"/>
    <n v="91.75"/>
    <n v="69"/>
    <n v="55"/>
    <n v="77.5"/>
    <n v="97.3"/>
    <n v="45.2"/>
    <n v="0"/>
    <n v="68.25"/>
    <n v="83.014880952437494"/>
    <n v="95.285714285750004"/>
    <n v="74.148809524000001"/>
    <n v="70.875"/>
    <n v="91.75"/>
    <n v="67.125"/>
    <n v="53.3895982143125"/>
    <n v="72.513392857249997"/>
    <n v="95.875"/>
    <n v="45.17"/>
    <n v="0"/>
    <n v="80.583687499999996"/>
    <n v="93.517750000000007"/>
    <n v="64.317000000000007"/>
    <n v="74"/>
    <n v="90.5"/>
  </r>
  <r>
    <x v="31"/>
    <x v="11"/>
    <n v="53.344642857142858"/>
    <n v="68.3"/>
    <n v="48.359523809523807"/>
    <n v="53.736842105263158"/>
    <s v="."/>
    <n v="20"/>
    <n v="57.964285714285715"/>
    <n v="78"/>
    <n v="39"/>
    <n v="47.857142857142854"/>
    <n v="67"/>
    <n v="56"/>
    <n v="48.724999999999994"/>
    <n v="58.6"/>
    <n v="89"/>
    <n v="47.3"/>
    <n v="0"/>
    <n v="55.375"/>
    <n v="63.160714285750004"/>
    <n v="81.142857143000001"/>
    <n v="58.5"/>
    <n v="46"/>
    <n v="67"/>
    <n v="53.375"/>
    <n v="47.367916666749998"/>
    <n v="58.625"/>
    <n v="83.5"/>
    <n v="47.346666667000001"/>
    <n v="0"/>
    <n v="59.298999999999999"/>
    <n v="74.070999999999998"/>
    <n v="50.125"/>
    <n v="46"/>
    <n v="67"/>
  </r>
  <r>
    <x v="31"/>
    <x v="12"/>
    <n v="64.162499999999994"/>
    <n v="90"/>
    <n v="55.550000000000004"/>
    <n v="67.857142857142861"/>
    <s v="."/>
    <n v="0"/>
    <n v="75"/>
    <n v="100"/>
    <n v="40"/>
    <n v="60"/>
    <n v="100"/>
    <n v="69.375"/>
    <n v="53.325000000000003"/>
    <n v="80"/>
    <n v="100"/>
    <n v="33.299999999999997"/>
    <n v="0"/>
    <n v="66.875"/>
    <n v="85.416666666750004"/>
    <n v="100"/>
    <n v="66.666666667000001"/>
    <n v="75"/>
    <n v="100"/>
    <n v="65.625"/>
    <n v="48.333333333249996"/>
    <n v="60"/>
    <n v="100"/>
    <n v="33.333333332999999"/>
    <n v="0"/>
    <n v="83.035750000000007"/>
    <n v="100"/>
    <n v="57.143000000000001"/>
    <n v="75"/>
    <n v="100"/>
  </r>
  <r>
    <x v="31"/>
    <x v="13"/>
    <n v="72.25833333333334"/>
    <n v="85.7"/>
    <n v="67.777777777777786"/>
    <n v="75"/>
    <s v="."/>
    <n v="50"/>
    <n v="76.666666666666671"/>
    <n v="100"/>
    <n v="40"/>
    <n v="66.666666666666671"/>
    <n v="100"/>
    <n v="75.625"/>
    <n v="67.849999999999994"/>
    <n v="71.400000000000006"/>
    <n v="100"/>
    <n v="100"/>
    <n v="0"/>
    <n v="75.625"/>
    <n v="83.482142857249997"/>
    <n v="100"/>
    <n v="71.428571429000002"/>
    <n v="62.5"/>
    <n v="100"/>
    <n v="73.875"/>
    <n v="67.857142857249997"/>
    <n v="71.428571429000002"/>
    <n v="100"/>
    <n v="100"/>
    <n v="0"/>
    <n v="80"/>
    <n v="100"/>
    <n v="50"/>
    <n v="75"/>
    <n v="95"/>
  </r>
  <r>
    <x v="31"/>
    <x v="14"/>
    <n v="75"/>
    <n v="100"/>
    <n v="66.666666666666671"/>
    <s v="."/>
    <s v="."/>
    <s v="."/>
    <n v="100"/>
    <n v="100"/>
    <n v="100"/>
    <n v="100"/>
    <n v="100"/>
    <n v="75"/>
    <n v="50"/>
    <n v="100"/>
    <n v="100"/>
    <n v="0"/>
    <n v="0"/>
    <n v="75"/>
    <n v="100"/>
    <n v="100"/>
    <n v="100"/>
    <n v="100"/>
    <n v="100"/>
    <n v="75"/>
    <n v="50"/>
    <n v="100"/>
    <n v="100"/>
    <n v="0"/>
    <n v="0"/>
    <n v="100"/>
    <n v="100"/>
    <n v="100"/>
    <n v="100"/>
    <n v="100"/>
  </r>
  <r>
    <x v="31"/>
    <x v="15"/>
    <n v="70.79583333333332"/>
    <n v="74.170833333333334"/>
    <n v="69.670833333333334"/>
    <s v="."/>
    <s v="."/>
    <s v="."/>
    <n v="71.979166666666657"/>
    <n v="91.666666666666671"/>
    <n v="64.583333333333329"/>
    <n v="52.5"/>
    <n v="79.166666666666657"/>
    <n v="75.666666666666671"/>
    <n v="69.612499999999997"/>
    <n v="56.674999999999997"/>
    <n v="73.849999999999994"/>
    <n v="75"/>
    <n v="72.924999999999997"/>
    <n v="75"/>
    <n v="87.35714285731251"/>
    <n v="95.833333333375009"/>
    <s v="."/>
    <s v="."/>
    <n v="78.880952381249998"/>
    <n v="74.833333333333329"/>
    <n v="68.645833333375009"/>
    <n v="56.666666666750004"/>
    <n v="75"/>
    <n v="75"/>
    <n v="67.916666666750004"/>
    <n v="87.239625000000004"/>
    <n v="95.3125"/>
    <s v="."/>
    <s v="."/>
    <n v="79.166750000000008"/>
  </r>
  <r>
    <x v="31"/>
    <x v="16"/>
    <n v="88.462500000000006"/>
    <n v="90"/>
    <n v="87.95"/>
    <n v="84.285714285714292"/>
    <s v="."/>
    <s v="."/>
    <n v="82.5"/>
    <n v="100"/>
    <n v="75"/>
    <n v="55"/>
    <n v="100"/>
    <n v="96.166666666666671"/>
    <n v="94.424999999999997"/>
    <n v="80"/>
    <n v="97.7"/>
    <n v="100"/>
    <n v="100"/>
    <n v="94.833333333333329"/>
    <n v="99.714285714499994"/>
    <n v="100"/>
    <s v="."/>
    <s v="."/>
    <n v="99.428571429000002"/>
    <n v="95"/>
    <n v="92.5"/>
    <n v="80"/>
    <n v="100"/>
    <n v="100"/>
    <n v="90"/>
    <n v="100"/>
    <n v="100"/>
    <s v="."/>
    <s v="."/>
    <n v="100"/>
  </r>
  <r>
    <x v="31"/>
    <x v="17"/>
    <n v="79.175000000000011"/>
    <n v="83.35"/>
    <n v="77.783333333333331"/>
    <s v="."/>
    <s v="."/>
    <s v="."/>
    <n v="75"/>
    <n v="100"/>
    <n v="33.333333333333329"/>
    <n v="100"/>
    <n v="66.666666666666657"/>
    <n v="83.5"/>
    <n v="83.35"/>
    <n v="66.7"/>
    <n v="100"/>
    <n v="100"/>
    <n v="66.7"/>
    <n v="83.5"/>
    <n v="83.333333333500008"/>
    <n v="100"/>
    <s v="."/>
    <s v="."/>
    <n v="66.666666667000001"/>
    <n v="83.5"/>
    <n v="83.333333333500008"/>
    <n v="66.666666667000001"/>
    <n v="100"/>
    <n v="100"/>
    <n v="66.666666667000001"/>
    <n v="83.333500000000001"/>
    <n v="100"/>
    <s v="."/>
    <s v="."/>
    <n v="66.667000000000002"/>
  </r>
  <r>
    <x v="31"/>
    <x v="18"/>
    <n v="10.416666666666668"/>
    <n v="16.666666666666668"/>
    <n v="8.3333333333333339"/>
    <n v="11.111111111111111"/>
    <s v="."/>
    <s v="."/>
    <n v="20.833333333333336"/>
    <n v="33.333333333333336"/>
    <n v="50"/>
    <n v="0"/>
    <n v="0"/>
    <n v="11.166666666666666"/>
    <n v="0"/>
    <n v="0"/>
    <n v="0"/>
    <n v="0"/>
    <n v="0"/>
    <n v="11.166666666666666"/>
    <n v="33.333333333500001"/>
    <n v="66.666666667000001"/>
    <s v="."/>
    <s v="."/>
    <n v="0"/>
    <n v="10.5"/>
    <n v="0"/>
    <n v="0"/>
    <n v="0"/>
    <n v="0"/>
    <n v="0"/>
    <n v="31.25"/>
    <n v="62.5"/>
    <s v="."/>
    <s v="."/>
    <n v="0"/>
  </r>
  <r>
    <x v="31"/>
    <x v="19"/>
    <n v="58.333333333333336"/>
    <n v="100"/>
    <n v="50"/>
    <n v="85.714285714285708"/>
    <s v="."/>
    <s v="."/>
    <n v="75"/>
    <n v="100"/>
    <n v="100"/>
    <n v="0"/>
    <n v="100"/>
    <n v="62.5"/>
    <n v="25"/>
    <s v="."/>
    <n v="0"/>
    <s v="."/>
    <n v="50"/>
    <n v="62.5"/>
    <n v="100"/>
    <n v="100"/>
    <s v="."/>
    <s v="."/>
    <n v="100"/>
    <n v="62.5"/>
    <n v="25"/>
    <s v="."/>
    <n v="0"/>
    <s v="."/>
    <n v="50"/>
    <n v="100"/>
    <n v="100"/>
    <s v="."/>
    <s v="."/>
    <n v="100"/>
  </r>
  <r>
    <x v="32"/>
    <x v="0"/>
    <n v="69.149781608245149"/>
    <n v="76.111483134920633"/>
    <n v="66.829214432686641"/>
    <s v="."/>
    <s v="."/>
    <s v="."/>
    <n v="70.676125716490304"/>
    <n v="81.879216269841265"/>
    <n v="57.715167548500879"/>
    <n v="66.174107142857139"/>
    <n v="76.936011904761898"/>
    <n v="72"/>
    <n v="67.623437499999994"/>
    <n v="70.34375"/>
    <n v="78.375"/>
    <n v="58.525000000000006"/>
    <n v="63.25"/>
    <n v="63.625"/>
    <n v="76.315926201344624"/>
    <n v="80.572496175684023"/>
    <n v="69.796842193824077"/>
    <n v="78.762421991453706"/>
    <n v="76.131944444416661"/>
    <n v="54.125"/>
    <n v="50.896983851400869"/>
    <n v="59.949514991208318"/>
    <n v="62.199404761861111"/>
    <n v="43.288244047606945"/>
    <n v="38.15077160492708"/>
    <n v="57.367427662037031"/>
    <n v="63.178951388888891"/>
    <n v="37.921194444444446"/>
    <n v="59.840342592592584"/>
    <n v="68.529222222222216"/>
  </r>
  <r>
    <x v="32"/>
    <x v="1"/>
    <n v="88.124349647266328"/>
    <n v="91.959920634920636"/>
    <n v="86.845825984714864"/>
    <s v="."/>
    <s v="."/>
    <s v="."/>
    <n v="85.898699294532634"/>
    <n v="90.019841269841265"/>
    <n v="73.686067019400355"/>
    <n v="91"/>
    <n v="88.888888888888886"/>
    <n v="88.625"/>
    <n v="90.35"/>
    <n v="93.9"/>
    <n v="98.6"/>
    <n v="86.7"/>
    <n v="82.2"/>
    <n v="83.125"/>
    <n v="86.91532239894444"/>
    <n v="86.043666478444436"/>
    <n v="77.420634920888887"/>
    <n v="92.482702482444438"/>
    <n v="91.714285713999985"/>
    <n v="80.375"/>
    <n v="79.401675485055563"/>
    <n v="89.382716049333325"/>
    <n v="87.777777777777771"/>
    <n v="78.888888888777771"/>
    <n v="61.557319224333334"/>
    <n v="80.962388888888881"/>
    <n v="81.962555555555554"/>
    <n v="58.528000000000006"/>
    <n v="92.595111111111095"/>
    <n v="90.763888888888886"/>
  </r>
  <r>
    <x v="32"/>
    <x v="2"/>
    <n v="87.43452380952381"/>
    <n v="93.75"/>
    <n v="85.329365079365076"/>
    <n v="86.810790835181081"/>
    <s v="."/>
    <n v="84"/>
    <n v="84.24404761904762"/>
    <n v="95"/>
    <n v="67.142857142857139"/>
    <n v="86.5"/>
    <n v="88.333333333333343"/>
    <n v="91.25"/>
    <n v="90.625"/>
    <n v="92.5"/>
    <n v="100"/>
    <n v="80"/>
    <n v="90"/>
    <n v="86.125"/>
    <n v="91.466366966250007"/>
    <n v="94.696969697"/>
    <n v="81.904761905000001"/>
    <n v="92.692307692"/>
    <n v="96.571428570999998"/>
    <n v="84.125"/>
    <n v="80.478174603249997"/>
    <n v="85"/>
    <n v="90"/>
    <n v="77.857142856999999"/>
    <n v="69.055555556000002"/>
    <n v="87.892250000000004"/>
    <n v="92.221999999999994"/>
    <n v="72.424000000000007"/>
    <n v="91.923000000000002"/>
    <n v="95"/>
  </r>
  <r>
    <x v="32"/>
    <x v="3"/>
    <n v="82.779861111111117"/>
    <n v="79.375"/>
    <n v="83.914814814814818"/>
    <n v="86.486486486486484"/>
    <s v="."/>
    <n v="61.111111111111114"/>
    <n v="81.909722222222229"/>
    <n v="68.75"/>
    <n v="88.888888888888886"/>
    <n v="100"/>
    <n v="70"/>
    <n v="69.375"/>
    <n v="83.65"/>
    <n v="90"/>
    <n v="87.5"/>
    <n v="100"/>
    <n v="57.1"/>
    <n v="57.5"/>
    <n v="54.868271221499995"/>
    <n v="34.782608695999997"/>
    <n v="62.5"/>
    <n v="76.190476189999998"/>
    <n v="46"/>
    <n v="55.75"/>
    <n v="60.317460317499993"/>
    <n v="94.444444443999998"/>
    <n v="50"/>
    <n v="71.428571429000002"/>
    <n v="25.396825397000001"/>
    <n v="51.308"/>
    <n v="12.903"/>
    <n v="63.636000000000003"/>
    <n v="81.817999999999998"/>
    <n v="46.875"/>
  </r>
  <r>
    <x v="32"/>
    <x v="4"/>
    <n v="92.853571428571428"/>
    <n v="92.857142857142861"/>
    <n v="92.852380952380955"/>
    <s v="."/>
    <s v="."/>
    <s v="."/>
    <n v="92.857142857142861"/>
    <n v="85.714285714285708"/>
    <n v="85.714285714285708"/>
    <n v="100"/>
    <n v="100"/>
    <n v="91"/>
    <n v="92.85"/>
    <n v="100"/>
    <n v="100"/>
    <n v="100"/>
    <n v="71.400000000000006"/>
    <n v="87.5"/>
    <n v="89.285714285750004"/>
    <n v="85.714285713999999"/>
    <n v="71.428571429000002"/>
    <n v="100"/>
    <n v="100"/>
    <n v="80.375"/>
    <n v="85.714285714249996"/>
    <n v="100"/>
    <n v="100"/>
    <n v="85.714285713999999"/>
    <n v="57.142857143000001"/>
    <n v="75"/>
    <n v="85.713999999999999"/>
    <n v="14.286"/>
    <n v="100"/>
    <n v="100"/>
  </r>
  <r>
    <x v="32"/>
    <x v="5"/>
    <n v="67.527380952380952"/>
    <n v="77.854761904761901"/>
    <n v="64.084920634920621"/>
    <s v="."/>
    <s v="."/>
    <s v="."/>
    <n v="66.529761904761898"/>
    <n v="75.309523809523796"/>
    <n v="62.174603174603163"/>
    <n v="60.904761904761898"/>
    <n v="67.730158730158735"/>
    <n v="69.75"/>
    <n v="68.524999999999991"/>
    <n v="80.400000000000006"/>
    <n v="70.099999999999994"/>
    <n v="60.7"/>
    <n v="62.9"/>
    <n v="54.125"/>
    <n v="71.061579156083326"/>
    <n v="76.339917027666672"/>
    <n v="56.969891660333332"/>
    <n v="76.777777777666671"/>
    <n v="74.158730158666657"/>
    <n v="44"/>
    <n v="37.100694444391664"/>
    <n v="60.849867724999996"/>
    <n v="49.082341269666664"/>
    <n v="20.947420634899999"/>
    <n v="17.523148147999997"/>
    <n v="50.618499999999997"/>
    <n v="54.415999999999997"/>
    <n v="22.542333333333332"/>
    <n v="53.769666666666659"/>
    <n v="71.745999999999995"/>
  </r>
  <r>
    <x v="32"/>
    <x v="6"/>
    <n v="69.348809523809507"/>
    <n v="83.914285714285711"/>
    <n v="64.493650793650787"/>
    <n v="64.837398373983746"/>
    <s v="."/>
    <n v="82.857142857142861"/>
    <n v="65.922619047619037"/>
    <n v="83.928571428571416"/>
    <n v="51.190476190476183"/>
    <n v="60.714285714285715"/>
    <n v="67.857142857142861"/>
    <n v="75.125"/>
    <n v="72.775000000000006"/>
    <n v="83.9"/>
    <n v="76.2"/>
    <n v="31"/>
    <n v="100"/>
    <n v="55.375"/>
    <n v="77.779066172"/>
    <n v="84.415584416000002"/>
    <n v="61.224489796"/>
    <n v="75"/>
    <n v="90.476190475999999"/>
    <n v="46.125"/>
    <n v="33.333333333500001"/>
    <n v="64.285714286000001"/>
    <n v="57.142857143000001"/>
    <n v="11.904761905000001"/>
    <n v="0"/>
    <n v="58.965249999999997"/>
    <n v="77.311000000000007"/>
    <n v="18.669"/>
    <n v="44.643000000000001"/>
    <n v="95.238"/>
  </r>
  <r>
    <x v="32"/>
    <x v="7"/>
    <n v="72.158333333333331"/>
    <n v="88.65"/>
    <n v="66.661111111111111"/>
    <s v="."/>
    <s v="."/>
    <s v="."/>
    <n v="83.666666666666657"/>
    <n v="92"/>
    <n v="85.333333333333329"/>
    <n v="72"/>
    <n v="85.333333333333329"/>
    <n v="64.5"/>
    <n v="60.649999999999991"/>
    <n v="85.3"/>
    <n v="61.3"/>
    <n v="81.3"/>
    <n v="14.7"/>
    <n v="47.5"/>
    <n v="68.666666666499992"/>
    <n v="92"/>
    <n v="45.333333332999999"/>
    <n v="72"/>
    <n v="65.333333332999999"/>
    <n v="28.125"/>
    <n v="26.666666666424998"/>
    <n v="53.333333332999999"/>
    <n v="33.333333332999999"/>
    <n v="6.6666666667000003"/>
    <n v="13.333333333000001"/>
    <n v="29.999749999999999"/>
    <n v="33.332999999999998"/>
    <n v="0"/>
    <n v="33.332999999999998"/>
    <n v="53.332999999999998"/>
  </r>
  <r>
    <x v="32"/>
    <x v="8"/>
    <n v="50"/>
    <n v="50"/>
    <n v="50"/>
    <s v="."/>
    <s v="."/>
    <s v="."/>
    <n v="50"/>
    <n v="50"/>
    <n v="50"/>
    <n v="50"/>
    <n v="50"/>
    <s v="."/>
    <s v="."/>
    <s v="."/>
    <s v="."/>
    <s v="."/>
    <s v="."/>
    <s v="."/>
    <s v="."/>
    <s v="."/>
    <s v="."/>
    <s v="."/>
    <s v="."/>
    <s v="."/>
    <s v="."/>
    <s v="."/>
    <s v="."/>
    <s v="."/>
    <s v="."/>
    <s v="."/>
    <s v="."/>
    <s v="."/>
    <s v="."/>
    <s v="."/>
  </r>
  <r>
    <x v="32"/>
    <x v="9"/>
    <n v="72.150000000000006"/>
    <n v="71.900000000000006"/>
    <n v="72.233333333333334"/>
    <s v="."/>
    <s v="."/>
    <s v="."/>
    <s v="."/>
    <s v="."/>
    <s v="."/>
    <s v="."/>
    <s v="."/>
    <n v="69.5"/>
    <n v="72.150000000000006"/>
    <n v="71.900000000000006"/>
    <n v="72.900000000000006"/>
    <n v="69.8"/>
    <n v="74"/>
    <n v="59"/>
    <n v="66.739004629749999"/>
    <n v="52.604166667000001"/>
    <n v="64.351851851999996"/>
    <n v="83.333333332999999"/>
    <n v="66.666666667000001"/>
    <n v="57.125"/>
    <n v="51.302083333249996"/>
    <n v="64.930555556000002"/>
    <n v="56.770833332999999"/>
    <n v="44.270833332999999"/>
    <n v="39.236111111"/>
    <n v="62.890499999999996"/>
    <n v="52.603999999999999"/>
    <n v="48.957999999999998"/>
    <n v="83.332999999999998"/>
    <n v="66.667000000000002"/>
  </r>
  <r>
    <x v="32"/>
    <x v="10"/>
    <n v="63.930208333333333"/>
    <n v="76.5625"/>
    <n v="59.719444444444434"/>
    <s v="."/>
    <s v="."/>
    <s v="."/>
    <n v="76.135416666666671"/>
    <n v="90.625"/>
    <n v="53.333333333333336"/>
    <n v="81.333333333333329"/>
    <n v="79.25"/>
    <n v="63.125"/>
    <n v="51.725000000000001"/>
    <n v="62.5"/>
    <n v="72.3"/>
    <n v="36.700000000000003"/>
    <n v="35.4"/>
    <n v="53.875"/>
    <n v="74.592058982750004"/>
    <n v="88.258116883"/>
    <n v="75.000000000249997"/>
    <n v="67.026785714249996"/>
    <n v="68.083333333500008"/>
    <n v="38.125"/>
    <n v="33.424355158750004"/>
    <n v="44.982142857249997"/>
    <n v="60.4375"/>
    <n v="23.316666666750002"/>
    <n v="4.9611111110000001"/>
    <n v="42.863124999999997"/>
    <n v="63.853000000000002"/>
    <n v="32.693249999999999"/>
    <n v="33.15625"/>
    <n v="41.75"/>
  </r>
  <r>
    <x v="32"/>
    <x v="11"/>
    <n v="62.75416666666667"/>
    <n v="81.3"/>
    <n v="56.572222222222223"/>
    <n v="65.837837837837839"/>
    <s v="."/>
    <n v="33.200000000000003"/>
    <n v="62.458333333333336"/>
    <n v="87.5"/>
    <n v="33.333333333333336"/>
    <n v="62"/>
    <n v="67"/>
    <n v="65"/>
    <n v="63.05"/>
    <n v="75.099999999999994"/>
    <n v="89"/>
    <n v="46.6"/>
    <n v="41.5"/>
    <n v="53.375"/>
    <n v="66.790854978500008"/>
    <n v="77.318181817999999"/>
    <n v="71.428571429000002"/>
    <n v="62.75"/>
    <n v="55.666666667000001"/>
    <n v="50"/>
    <n v="39.798611111"/>
    <n v="46"/>
    <n v="66.75"/>
    <n v="26.6"/>
    <n v="19.844444444000001"/>
    <n v="60.202500000000001"/>
    <n v="80.412000000000006"/>
    <n v="43.273000000000003"/>
    <n v="50.125"/>
    <n v="67"/>
  </r>
  <r>
    <x v="32"/>
    <x v="12"/>
    <n v="75.829166666666666"/>
    <n v="87.5"/>
    <n v="71.938888888888883"/>
    <n v="76.470588235294116"/>
    <s v="."/>
    <n v="80"/>
    <n v="71.458333333333329"/>
    <n v="87.5"/>
    <n v="40"/>
    <n v="83.333333333333329"/>
    <n v="75"/>
    <n v="80.125"/>
    <n v="80.2"/>
    <n v="87.5"/>
    <n v="100"/>
    <n v="33.299999999999997"/>
    <n v="100"/>
    <n v="58.25"/>
    <n v="79.910714285750004"/>
    <n v="85.714285713999999"/>
    <n v="71.428571429000002"/>
    <n v="62.5"/>
    <n v="100"/>
    <n v="51.75"/>
    <n v="36.607142857249997"/>
    <n v="71.428571429000002"/>
    <n v="75"/>
    <n v="0"/>
    <n v="0"/>
    <n v="66.666750000000008"/>
    <n v="87.5"/>
    <n v="50"/>
    <n v="62.5"/>
    <n v="66.667000000000002"/>
  </r>
  <r>
    <x v="32"/>
    <x v="13"/>
    <n v="67.087500000000006"/>
    <n v="87.5"/>
    <n v="60.283333333333331"/>
    <n v="76.470588235294116"/>
    <s v="."/>
    <n v="0"/>
    <n v="70.625"/>
    <n v="87.5"/>
    <n v="40"/>
    <n v="80"/>
    <n v="75"/>
    <n v="64"/>
    <n v="63.55"/>
    <n v="87.5"/>
    <n v="100"/>
    <n v="66.7"/>
    <n v="0"/>
    <n v="60.875"/>
    <n v="64.166666666750004"/>
    <n v="90"/>
    <n v="57.142857143000001"/>
    <n v="42.857142856999999"/>
    <n v="66.666666667000001"/>
    <n v="51.125"/>
    <n v="57.291666666750004"/>
    <n v="62.5"/>
    <n v="100"/>
    <n v="66.666666667000001"/>
    <n v="0"/>
    <n v="44.58325"/>
    <n v="87.5"/>
    <n v="37.5"/>
    <n v="20"/>
    <n v="33.332999999999998"/>
  </r>
  <r>
    <x v="32"/>
    <x v="14"/>
    <n v="50"/>
    <n v="50"/>
    <n v="50"/>
    <s v="."/>
    <s v="."/>
    <s v="."/>
    <n v="100"/>
    <n v="100"/>
    <n v="100"/>
    <n v="100"/>
    <n v="100"/>
    <n v="43.75"/>
    <n v="0"/>
    <n v="0"/>
    <n v="0"/>
    <n v="0"/>
    <n v="0"/>
    <n v="43.75"/>
    <n v="87.5"/>
    <n v="100"/>
    <n v="100"/>
    <n v="100"/>
    <n v="50"/>
    <n v="0"/>
    <n v="0"/>
    <n v="0"/>
    <n v="0"/>
    <n v="0"/>
    <n v="0"/>
    <n v="0"/>
    <n v="0"/>
    <n v="0"/>
    <n v="0"/>
    <n v="0"/>
  </r>
  <r>
    <x v="32"/>
    <x v="15"/>
    <n v="57.017187499999999"/>
    <n v="58.068750000000001"/>
    <n v="56.666666666666664"/>
    <s v="."/>
    <s v="."/>
    <s v="."/>
    <n v="54.140625"/>
    <n v="71.5625"/>
    <n v="41.666666666666664"/>
    <n v="31.458333333333332"/>
    <n v="71.875"/>
    <n v="64"/>
    <n v="59.893749999999997"/>
    <n v="44.575000000000003"/>
    <n v="72.5"/>
    <n v="50"/>
    <n v="72.5"/>
    <n v="59.833333333333336"/>
    <n v="71.109856442562503"/>
    <n v="71.648284313624998"/>
    <s v="."/>
    <s v="."/>
    <n v="70.571428571500007"/>
    <n v="56.333333333333336"/>
    <n v="53.661210317406244"/>
    <n v="44.583333333249996"/>
    <n v="51.5"/>
    <n v="50"/>
    <n v="68.561507936374994"/>
    <n v="61.170625000000001"/>
    <n v="52.484250000000003"/>
    <s v="."/>
    <s v="."/>
    <n v="69.856999999999999"/>
  </r>
  <r>
    <x v="32"/>
    <x v="16"/>
    <n v="63.125"/>
    <n v="62.5"/>
    <n v="63.333333333333336"/>
    <n v="61.230769230769234"/>
    <s v="."/>
    <n v="95"/>
    <n v="57.5"/>
    <n v="65"/>
    <n v="50"/>
    <n v="40"/>
    <n v="75"/>
    <n v="71.166666666666671"/>
    <n v="68.75"/>
    <n v="60"/>
    <n v="95"/>
    <n v="50"/>
    <n v="70"/>
    <n v="63"/>
    <n v="75.8655462185"/>
    <n v="70.588235294"/>
    <s v="."/>
    <s v="."/>
    <n v="81.142857143000001"/>
    <n v="61.833333333333336"/>
    <n v="56.523809523750003"/>
    <n v="60"/>
    <n v="53"/>
    <n v="50"/>
    <n v="63.095238094999999"/>
    <n v="72.549499999999995"/>
    <n v="65.385000000000005"/>
    <s v="."/>
    <s v="."/>
    <n v="79.713999999999999"/>
  </r>
  <r>
    <x v="32"/>
    <x v="17"/>
    <n v="79.162499999999994"/>
    <n v="66.650000000000006"/>
    <n v="83.333333333333329"/>
    <s v="."/>
    <s v="."/>
    <s v="."/>
    <n v="75"/>
    <n v="100"/>
    <n v="66.666666666666657"/>
    <n v="33.333333333333329"/>
    <n v="100"/>
    <n v="88.833333333333329"/>
    <n v="83.325000000000003"/>
    <n v="33.299999999999997"/>
    <n v="100"/>
    <n v="100"/>
    <n v="100"/>
    <n v="88.833333333333329"/>
    <n v="100"/>
    <n v="100"/>
    <s v="."/>
    <s v="."/>
    <n v="100"/>
    <n v="83.333333333333329"/>
    <n v="83.333333333249996"/>
    <n v="33.333333332999999"/>
    <n v="100"/>
    <n v="100"/>
    <n v="100"/>
    <n v="83.333500000000001"/>
    <n v="66.667000000000002"/>
    <s v="."/>
    <s v="."/>
    <n v="100"/>
  </r>
  <r>
    <x v="32"/>
    <x v="18"/>
    <n v="26.5625"/>
    <n v="50"/>
    <n v="18.75"/>
    <n v="30.76923076923077"/>
    <s v="."/>
    <n v="50"/>
    <n v="28.125"/>
    <n v="50"/>
    <n v="0"/>
    <n v="12.5"/>
    <n v="50"/>
    <n v="29.666666666666668"/>
    <n v="25"/>
    <n v="50"/>
    <n v="0"/>
    <n v="0"/>
    <n v="50"/>
    <n v="30.5"/>
    <n v="38.75"/>
    <n v="37.5"/>
    <s v="."/>
    <s v="."/>
    <n v="40"/>
    <n v="28.333333333333332"/>
    <n v="26.25"/>
    <n v="50"/>
    <n v="0"/>
    <n v="0"/>
    <n v="55"/>
    <n v="32.5"/>
    <n v="25"/>
    <s v="."/>
    <s v="."/>
    <n v="40"/>
  </r>
  <r>
    <x v="32"/>
    <x v="19"/>
    <n v="25"/>
    <n v="31.25"/>
    <n v="21.875"/>
    <n v="31.818181818181817"/>
    <s v="."/>
    <n v="100"/>
    <n v="25"/>
    <n v="62.5"/>
    <n v="0"/>
    <n v="12.5"/>
    <n v="25"/>
    <n v="25.75"/>
    <n v="25"/>
    <n v="0"/>
    <s v="."/>
    <s v="."/>
    <n v="50"/>
    <n v="23.5"/>
    <n v="26.666666666499999"/>
    <n v="53.333333332999999"/>
    <s v="."/>
    <s v="."/>
    <n v="0"/>
    <n v="10.25"/>
    <n v="20.5555555555"/>
    <n v="0"/>
    <s v="."/>
    <s v="."/>
    <n v="41.111111111"/>
    <n v="0"/>
    <n v="0"/>
    <s v="."/>
    <s v="."/>
    <n v="0"/>
  </r>
  <r>
    <x v="33"/>
    <x v="0"/>
    <n v="60.610298338085229"/>
    <n v="72.424007936507934"/>
    <n v="56.672395138611002"/>
    <s v="."/>
    <s v="."/>
    <s v="."/>
    <n v="55.986221676170466"/>
    <n v="68.748015873015873"/>
    <n v="51.307645975056687"/>
    <n v="43.23892723756169"/>
    <n v="60.650297619047613"/>
    <n v="61.25"/>
    <n v="65.234375"/>
    <n v="76.099999999999994"/>
    <n v="67.931250000000006"/>
    <n v="57.131249999999994"/>
    <n v="59.775000000000006"/>
    <n v="54.5"/>
    <n v="57.349368023914636"/>
    <n v="65.222414630093738"/>
    <n v="55.223667728861109"/>
    <n v="50.002495703787041"/>
    <n v="58.94889403291667"/>
    <n v="51.625"/>
    <n v="51.961168235686117"/>
    <n v="69.948288690465276"/>
    <n v="57.486399884840274"/>
    <n v="39.968185425662504"/>
    <n v="40.441798941776391"/>
    <n v="51.599992476851853"/>
    <n v="54.785499999999999"/>
    <n v="50.316694444444444"/>
    <n v="46.169046296296294"/>
    <n v="55.128729166666666"/>
  </r>
  <r>
    <x v="33"/>
    <x v="1"/>
    <n v="84.210393323996257"/>
    <n v="91.093253968253975"/>
    <n v="81.916106442577032"/>
    <s v="."/>
    <s v="."/>
    <s v="."/>
    <n v="76.44578664799252"/>
    <n v="89.186507936507937"/>
    <n v="77.142857142857139"/>
    <n v="62.739495798319325"/>
    <n v="76.714285714285722"/>
    <n v="84.625"/>
    <n v="91.974999999999994"/>
    <n v="93"/>
    <n v="82.5"/>
    <n v="94"/>
    <n v="98.4"/>
    <n v="77.375"/>
    <n v="77.0563280251111"/>
    <n v="85.569358177999987"/>
    <n v="79.387686387666662"/>
    <n v="67.746574413111105"/>
    <n v="75.521693121666658"/>
    <n v="75"/>
    <n v="77.531622312861117"/>
    <n v="89.523809523777771"/>
    <n v="79.064199689111106"/>
    <n v="64.461760461666671"/>
    <n v="77.076719576888891"/>
    <n v="72.354722222222222"/>
    <n v="79.966666666666654"/>
    <n v="73.825333333333333"/>
    <n v="63.63122222222222"/>
    <n v="71.995666666666665"/>
  </r>
  <r>
    <x v="33"/>
    <x v="2"/>
    <n v="82.918601190476195"/>
    <n v="93.112499999999997"/>
    <n v="79.520634920634919"/>
    <n v="84.904880066170392"/>
    <n v="91"/>
    <n v="57.727272727272734"/>
    <n v="72.91220238095238"/>
    <n v="90.625"/>
    <n v="72.142857142857139"/>
    <n v="56.714285714285722"/>
    <n v="72.166666666666671"/>
    <n v="85"/>
    <n v="92.924999999999997"/>
    <n v="95.6"/>
    <n v="80"/>
    <n v="96.1"/>
    <n v="100"/>
    <n v="79.375"/>
    <n v="76.714241917500004"/>
    <n v="88.115942028999996"/>
    <n v="79.5"/>
    <n v="65.641025640999999"/>
    <n v="73.599999999999994"/>
    <n v="77.625"/>
    <n v="81.844308469249995"/>
    <n v="95"/>
    <n v="75.367132866999995"/>
    <n v="68.121212120999999"/>
    <n v="88.888888889"/>
    <n v="73.351500000000001"/>
    <n v="82.064999999999998"/>
    <n v="73.5"/>
    <n v="65.641000000000005"/>
    <n v="72.2"/>
  </r>
  <r>
    <x v="33"/>
    <x v="3"/>
    <n v="78.355147058823533"/>
    <n v="75.55"/>
    <n v="79.290196078431379"/>
    <n v="75.714285714285708"/>
    <n v="72"/>
    <n v="83.578643578643579"/>
    <n v="79.110294117647058"/>
    <n v="87.5"/>
    <n v="90"/>
    <n v="52.941176470588232"/>
    <n v="86"/>
    <n v="69.75"/>
    <n v="77.599999999999994"/>
    <n v="63.6"/>
    <n v="62.8"/>
    <n v="98.3"/>
    <n v="85.7"/>
    <n v="52.125"/>
    <n v="61.792929293"/>
    <n v="70"/>
    <n v="66.060606061000001"/>
    <n v="44.444444443999998"/>
    <n v="66.666666667000001"/>
    <n v="41"/>
    <n v="42.433035714249996"/>
    <n v="64.285714286000001"/>
    <n v="59.375"/>
    <n v="28.571428570999998"/>
    <n v="17.5"/>
    <n v="39.655500000000004"/>
    <n v="55.881999999999998"/>
    <n v="52"/>
    <n v="7.407"/>
    <n v="43.332999999999998"/>
  </r>
  <r>
    <x v="33"/>
    <x v="4"/>
    <n v="91.069642857142867"/>
    <n v="92.857142857142861"/>
    <n v="90.473809523809521"/>
    <s v="."/>
    <s v="."/>
    <s v="."/>
    <n v="85.714285714285708"/>
    <n v="85.714285714285708"/>
    <n v="85.714285714285708"/>
    <n v="85.714285714285708"/>
    <n v="85.714285714285708"/>
    <n v="91.25"/>
    <n v="96.424999999999997"/>
    <n v="100"/>
    <n v="100"/>
    <n v="85.7"/>
    <n v="100"/>
    <n v="84"/>
    <n v="85.714285713999999"/>
    <n v="85.714285713999999"/>
    <n v="85.714285713999999"/>
    <n v="85.714285713999999"/>
    <n v="85.714285713999999"/>
    <n v="84"/>
    <n v="82.142857143000001"/>
    <n v="85.714285713999999"/>
    <n v="100"/>
    <n v="71.428571429000002"/>
    <n v="71.428571429000002"/>
    <n v="85.713999999999999"/>
    <n v="85.713999999999999"/>
    <n v="85.713999999999999"/>
    <n v="85.713999999999999"/>
    <n v="85.713999999999999"/>
  </r>
  <r>
    <x v="33"/>
    <x v="5"/>
    <n v="51.153939909297044"/>
    <n v="53.949206349206349"/>
    <n v="50.222184429327278"/>
    <s v="."/>
    <s v="."/>
    <s v="."/>
    <n v="51.157879818594097"/>
    <n v="53.198412698412696"/>
    <n v="48.233560090702944"/>
    <n v="47.104308390022673"/>
    <n v="56.095238095238088"/>
    <n v="46.625"/>
    <n v="51.150000000000006"/>
    <n v="54.7"/>
    <n v="63.8"/>
    <n v="50.4"/>
    <n v="35.700000000000003"/>
    <n v="41.875"/>
    <n v="42.082276969416661"/>
    <n v="42.53703703699999"/>
    <n v="36.965608465666662"/>
    <n v="36.427579365"/>
    <n v="52.398883009999992"/>
    <n v="37.25"/>
    <n v="41.696935876533331"/>
    <n v="56.071428571333328"/>
    <n v="47.729301948"/>
    <n v="29.713203463233334"/>
    <n v="33.273809523566662"/>
    <n v="32.682749999999999"/>
    <n v="27.869333333333334"/>
    <n v="35.257999999999996"/>
    <n v="29.042666666666666"/>
    <n v="38.561"/>
  </r>
  <r>
    <x v="33"/>
    <x v="6"/>
    <n v="46.332653061224491"/>
    <n v="55.764285714285712"/>
    <n v="43.188775510204074"/>
    <n v="43.629343629343637"/>
    <n v="85.714285714285722"/>
    <n v="21.952861952861952"/>
    <n v="30.140306122448976"/>
    <n v="33.928571428571431"/>
    <n v="15.034013605442173"/>
    <n v="15.646258503401359"/>
    <n v="55.952380952380949"/>
    <n v="51.375"/>
    <n v="62.524999999999999"/>
    <n v="77.599999999999994"/>
    <n v="80"/>
    <n v="61"/>
    <n v="31.5"/>
    <n v="44.75"/>
    <n v="40.0595238095"/>
    <n v="40"/>
    <n v="26.785714286000001"/>
    <n v="38.095238094999999"/>
    <n v="55.357142856999999"/>
    <n v="42"/>
    <n v="49.504870129750003"/>
    <n v="83.214285713999999"/>
    <n v="55.844155843999999"/>
    <n v="30.389610390000001"/>
    <n v="28.571428570999998"/>
    <n v="34.6965"/>
    <n v="29.440999999999999"/>
    <n v="28.274000000000001"/>
    <n v="26.19"/>
    <n v="54.881"/>
  </r>
  <r>
    <x v="33"/>
    <x v="7"/>
    <n v="36.666666666666664"/>
    <n v="38.68333333333333"/>
    <n v="35.99444444444444"/>
    <s v="."/>
    <s v="."/>
    <s v="."/>
    <n v="48.333333333333336"/>
    <n v="50.666666666666664"/>
    <n v="54.666666666666664"/>
    <n v="50.666666666666664"/>
    <n v="37.333333333333336"/>
    <n v="23.375"/>
    <n v="25"/>
    <n v="26.7"/>
    <n v="33.299999999999997"/>
    <n v="33.299999999999997"/>
    <n v="6.7"/>
    <n v="19.375"/>
    <n v="21.66666666675"/>
    <n v="30.666666667000001"/>
    <n v="14.666666666999999"/>
    <n v="4"/>
    <n v="37.333333332999999"/>
    <n v="9.375"/>
    <n v="16.666666666850002"/>
    <n v="26.666666667000001"/>
    <n v="26.666666667000001"/>
    <n v="6.6666666667000003"/>
    <n v="6.6666666667000003"/>
    <n v="1.66675"/>
    <n v="0"/>
    <n v="6.6669999999999998"/>
    <n v="0"/>
    <n v="0"/>
  </r>
  <r>
    <x v="33"/>
    <x v="8"/>
    <n v="75"/>
    <n v="75"/>
    <n v="75"/>
    <s v="."/>
    <s v="."/>
    <s v="."/>
    <n v="75"/>
    <n v="75"/>
    <n v="75"/>
    <n v="75"/>
    <n v="75"/>
    <s v="."/>
    <s v="."/>
    <s v="."/>
    <s v="."/>
    <s v="."/>
    <s v="."/>
    <s v="."/>
    <s v="."/>
    <s v="."/>
    <s v="."/>
    <s v="."/>
    <s v="."/>
    <s v="."/>
    <s v="."/>
    <s v="."/>
    <s v="."/>
    <s v="."/>
    <s v="."/>
    <s v="."/>
    <s v="."/>
    <s v="."/>
    <s v="."/>
    <s v="."/>
  </r>
  <r>
    <x v="33"/>
    <x v="9"/>
    <n v="65.924999999999997"/>
    <n v="59.9"/>
    <n v="67.933333333333337"/>
    <s v="."/>
    <s v="."/>
    <s v="."/>
    <s v="."/>
    <s v="."/>
    <s v="."/>
    <s v="."/>
    <s v="."/>
    <n v="65.25"/>
    <n v="65.924999999999997"/>
    <n v="59.9"/>
    <n v="78.2"/>
    <n v="56.8"/>
    <n v="68.8"/>
    <n v="61.75"/>
    <n v="64.520640431999993"/>
    <n v="56.944444443999998"/>
    <n v="69.444444443999998"/>
    <n v="67.1875"/>
    <n v="64.506172840000005"/>
    <n v="60.375"/>
    <n v="58.919270832999999"/>
    <n v="58.333333332999999"/>
    <n v="60.677083332999999"/>
    <n v="52.083333332999999"/>
    <n v="64.583333332999999"/>
    <n v="61.684999999999995"/>
    <n v="54.167000000000002"/>
    <n v="70.832999999999998"/>
    <n v="60.938000000000002"/>
    <n v="60.802"/>
  </r>
  <r>
    <x v="33"/>
    <x v="10"/>
    <n v="67.138318452380958"/>
    <n v="84.117857142857133"/>
    <n v="61.478472222222223"/>
    <s v="."/>
    <s v="."/>
    <s v="."/>
    <n v="56.601636904761904"/>
    <n v="89.035714285714278"/>
    <n v="46.520833333333336"/>
    <n v="40.85"/>
    <n v="50"/>
    <n v="66.875"/>
    <n v="77.674999999999997"/>
    <n v="79.2"/>
    <n v="80.7"/>
    <n v="75.8"/>
    <n v="75"/>
    <n v="57.75"/>
    <n v="56.11960565468749"/>
    <n v="77.244047619"/>
    <n v="49.317708333249996"/>
    <n v="45.833333333249996"/>
    <n v="52.083333333249996"/>
    <n v="56.5"/>
    <n v="59.500438762687509"/>
    <n v="66.697916666750004"/>
    <n v="66.689393939500007"/>
    <n v="57.364444444500002"/>
    <n v="47.25"/>
    <n v="53.4891875"/>
    <n v="72.090249999999997"/>
    <n v="41.866749999999996"/>
    <n v="45.83325"/>
    <n v="54.166499999999999"/>
  </r>
  <r>
    <x v="33"/>
    <x v="11"/>
    <n v="65.324107142857144"/>
    <n v="80.221428571428561"/>
    <n v="60.358333333333341"/>
    <n v="69.787878787878782"/>
    <n v="100"/>
    <n v="11.666666666666666"/>
    <n v="49.323214285714286"/>
    <n v="81.142857142857139"/>
    <n v="52.75"/>
    <n v="13.4"/>
    <n v="50"/>
    <n v="64.75"/>
    <n v="81.325000000000003"/>
    <n v="79.3"/>
    <n v="72.7"/>
    <n v="73.3"/>
    <n v="100"/>
    <n v="56.25"/>
    <n v="48.436755952249996"/>
    <n v="71.476190475999999"/>
    <n v="47.270833332999999"/>
    <n v="25"/>
    <n v="50"/>
    <n v="54"/>
    <n v="63.992916666749998"/>
    <n v="62.625"/>
    <n v="57.666666667000001"/>
    <n v="46.68"/>
    <n v="89"/>
    <n v="43.719000000000001"/>
    <n v="60.98"/>
    <n v="38.896000000000001"/>
    <n v="25"/>
    <n v="50"/>
  </r>
  <r>
    <x v="33"/>
    <x v="12"/>
    <n v="67.291666666666671"/>
    <n v="75"/>
    <n v="64.722222222222229"/>
    <n v="64"/>
    <n v="100"/>
    <n v="10"/>
    <n v="52.083333333333336"/>
    <n v="100"/>
    <n v="33.333333333333336"/>
    <n v="25"/>
    <n v="50"/>
    <n v="65.25"/>
    <n v="82.5"/>
    <n v="50"/>
    <n v="100"/>
    <n v="80"/>
    <n v="100"/>
    <n v="46.375"/>
    <n v="47.916666666499992"/>
    <n v="87.5"/>
    <n v="37.5"/>
    <n v="33.333333332999999"/>
    <n v="33.333333332999999"/>
    <n v="45"/>
    <n v="44.633838384000001"/>
    <n v="16.666666667000001"/>
    <n v="59.090909091"/>
    <n v="52.777777778000001"/>
    <n v="50"/>
    <n v="45.237749999999998"/>
    <n v="85.713999999999999"/>
    <n v="28.571000000000002"/>
    <n v="33.332999999999998"/>
    <n v="33.332999999999998"/>
  </r>
  <r>
    <x v="33"/>
    <x v="13"/>
    <n v="35.9375"/>
    <n v="81.25"/>
    <n v="20.833333333333332"/>
    <n v="46.428571428571431"/>
    <n v="0"/>
    <n v="0"/>
    <n v="25"/>
    <n v="75"/>
    <n v="0"/>
    <n v="25"/>
    <n v="0"/>
    <n v="37.625"/>
    <n v="46.875"/>
    <n v="87.5"/>
    <n v="50"/>
    <n v="50"/>
    <n v="0"/>
    <n v="35.125"/>
    <n v="28.125"/>
    <n v="50"/>
    <n v="12.5"/>
    <n v="25"/>
    <n v="25"/>
    <n v="33.5"/>
    <n v="41.875"/>
    <n v="87.5"/>
    <n v="50"/>
    <n v="30"/>
    <n v="0"/>
    <n v="25"/>
    <n v="41.667000000000002"/>
    <n v="0"/>
    <n v="25"/>
    <n v="33.332999999999998"/>
  </r>
  <r>
    <x v="33"/>
    <x v="14"/>
    <n v="100"/>
    <n v="100"/>
    <n v="100"/>
    <s v="."/>
    <s v="."/>
    <s v="."/>
    <n v="100"/>
    <n v="100"/>
    <n v="100"/>
    <n v="100"/>
    <n v="100"/>
    <n v="100"/>
    <n v="100"/>
    <n v="100"/>
    <n v="100"/>
    <n v="100"/>
    <n v="100"/>
    <n v="93.75"/>
    <n v="100"/>
    <n v="100"/>
    <n v="100"/>
    <n v="100"/>
    <n v="100"/>
    <n v="93.75"/>
    <n v="87.5"/>
    <n v="100"/>
    <n v="100"/>
    <n v="100"/>
    <n v="50"/>
    <n v="100"/>
    <n v="100"/>
    <n v="100"/>
    <n v="100"/>
    <n v="100"/>
  </r>
  <r>
    <x v="33"/>
    <x v="15"/>
    <n v="39.938541666666659"/>
    <n v="60.535714285714292"/>
    <n v="33.072817460317459"/>
    <s v="."/>
    <s v="."/>
    <s v="."/>
    <n v="39.739583333333329"/>
    <n v="43.571428571428577"/>
    <n v="33.333333333333329"/>
    <n v="22.261904761904763"/>
    <n v="59.791666666666664"/>
    <n v="45.5"/>
    <n v="40.137499999999996"/>
    <n v="77.5"/>
    <n v="44.724999999999994"/>
    <n v="8.3249999999999993"/>
    <n v="30"/>
    <n v="38"/>
    <n v="55.665441176562503"/>
    <n v="55.539215686375002"/>
    <s v="."/>
    <s v="."/>
    <n v="55.791666666750004"/>
    <n v="35.166666666666664"/>
    <n v="29.115675990662499"/>
    <n v="67.5"/>
    <n v="36.462703962749998"/>
    <n v="8.3333333332499997"/>
    <n v="4.1666666666500003"/>
    <n v="47.503749999999997"/>
    <n v="39.21575"/>
    <s v="."/>
    <s v="."/>
    <n v="55.79175"/>
  </r>
  <r>
    <x v="33"/>
    <x v="16"/>
    <n v="52.135714285714293"/>
    <n v="65.714285714285722"/>
    <n v="47.609523809523807"/>
    <n v="63.942307692307693"/>
    <n v="100"/>
    <n v="41.363636363636367"/>
    <n v="51.071428571428577"/>
    <n v="51.428571428571438"/>
    <n v="50"/>
    <n v="27.857142857142861"/>
    <n v="75"/>
    <n v="59.833333333333336"/>
    <n v="53.2"/>
    <n v="80"/>
    <n v="72.8"/>
    <n v="0"/>
    <n v="60"/>
    <n v="45"/>
    <n v="72.76470588250001"/>
    <n v="73.529411765000006"/>
    <s v="."/>
    <s v="."/>
    <n v="72"/>
    <n v="43"/>
    <n v="31.148018648075002"/>
    <n v="60"/>
    <n v="56.258741258999997"/>
    <n v="0"/>
    <n v="8.3333333333000006"/>
    <n v="66.882499999999993"/>
    <n v="61.765000000000001"/>
    <s v="."/>
    <s v="."/>
    <n v="72"/>
  </r>
  <r>
    <x v="33"/>
    <x v="17"/>
    <n v="41.658333333333331"/>
    <n v="66.666666666666657"/>
    <n v="33.322222222222223"/>
    <s v="."/>
    <s v="."/>
    <s v="."/>
    <n v="41.666666666666657"/>
    <n v="33.333333333333329"/>
    <n v="33.333333333333329"/>
    <n v="33.333333333333329"/>
    <n v="66.666666666666657"/>
    <n v="44.333333333333336"/>
    <n v="41.650000000000006"/>
    <n v="100"/>
    <n v="33.299999999999997"/>
    <n v="33.299999999999997"/>
    <n v="0"/>
    <n v="44.333333333333336"/>
    <n v="50"/>
    <n v="33.333333332999999"/>
    <s v="."/>
    <s v="."/>
    <n v="66.666666667000001"/>
    <n v="44.333333333333336"/>
    <n v="41.666666666499992"/>
    <n v="100"/>
    <n v="33.333333332999999"/>
    <n v="33.333333332999999"/>
    <n v="0"/>
    <n v="50"/>
    <n v="33.332999999999998"/>
    <s v="."/>
    <s v="."/>
    <n v="66.667000000000002"/>
  </r>
  <r>
    <x v="33"/>
    <x v="18"/>
    <n v="11.607142857142858"/>
    <n v="46.428571428571431"/>
    <n v="0"/>
    <n v="16"/>
    <n v="0"/>
    <n v="0"/>
    <n v="10.714285714285714"/>
    <n v="42.857142857142854"/>
    <n v="0"/>
    <n v="0"/>
    <n v="0"/>
    <n v="12.333333333333334"/>
    <n v="12.5"/>
    <n v="50"/>
    <n v="0"/>
    <n v="0"/>
    <n v="0"/>
    <n v="12.333333333333334"/>
    <n v="11.764705882499999"/>
    <n v="23.529411764999999"/>
    <s v="."/>
    <s v="."/>
    <n v="0"/>
    <n v="8.3333333333333339"/>
    <n v="12.5"/>
    <n v="50"/>
    <n v="0"/>
    <n v="0"/>
    <n v="0"/>
    <n v="0"/>
    <n v="0"/>
    <s v="."/>
    <s v="."/>
    <n v="0"/>
  </r>
  <r>
    <x v="33"/>
    <x v="19"/>
    <n v="21.388888888888889"/>
    <n v="41.666666666666671"/>
    <n v="11.25"/>
    <n v="23.529411764705884"/>
    <n v="80"/>
    <n v="0"/>
    <n v="19.583333333333336"/>
    <n v="33.333333333333336"/>
    <n v="0"/>
    <n v="0"/>
    <n v="45"/>
    <n v="33.75"/>
    <n v="25"/>
    <n v="50"/>
    <n v="0"/>
    <s v="."/>
    <s v="."/>
    <n v="33.75"/>
    <n v="42.5"/>
    <n v="60"/>
    <s v="."/>
    <s v="."/>
    <n v="25"/>
    <n v="18.75"/>
    <n v="25"/>
    <n v="50"/>
    <n v="0"/>
    <s v="."/>
    <s v="."/>
    <n v="12.5"/>
    <n v="0"/>
    <s v="."/>
    <s v="."/>
    <n v="25"/>
  </r>
  <r>
    <x v="34"/>
    <x v="0"/>
    <n v="65.688182867262398"/>
    <n v="66.564845521541955"/>
    <n v="65.395961982502556"/>
    <s v="."/>
    <s v="."/>
    <s v="."/>
    <n v="56.482615734524799"/>
    <n v="56.185941043083901"/>
    <n v="44.541666666666657"/>
    <n v="66.70186316485659"/>
    <n v="58.500992063492056"/>
    <n v="68.25"/>
    <n v="74.893750000000011"/>
    <n v="76.943750000000009"/>
    <n v="83.112499999999997"/>
    <n v="63.774999999999999"/>
    <n v="75.743750000000006"/>
    <n v="63"/>
    <n v="61.488264432402083"/>
    <n v="61.779086870194448"/>
    <n v="39.426146384585188"/>
    <n v="71.63060666187036"/>
    <n v="73.11721781295833"/>
    <n v="57.125"/>
    <n v="64.64703088596805"/>
    <n v="69.871403769812503"/>
    <n v="66.417477745504158"/>
    <n v="56.302218219076387"/>
    <n v="65.99702380947916"/>
    <n v="49.938030671296296"/>
    <n v="44.880645833333332"/>
    <n v="32.358342592592585"/>
    <n v="59.371037037037034"/>
    <n v="63.142097222222219"/>
  </r>
  <r>
    <x v="34"/>
    <x v="1"/>
    <n v="92.261918685602893"/>
    <n v="94.395238095238085"/>
    <n v="91.550812215724491"/>
    <s v="."/>
    <s v="."/>
    <s v="."/>
    <n v="86.548837371205792"/>
    <n v="96.19047619047619"/>
    <n v="71.055555555555543"/>
    <n v="92.949317738791422"/>
    <n v="86"/>
    <n v="90.375"/>
    <n v="97.974999999999994"/>
    <n v="92.6"/>
    <n v="100"/>
    <n v="99.3"/>
    <n v="100"/>
    <n v="88"/>
    <n v="82.806577681611103"/>
    <n v="91.777777777777771"/>
    <n v="58.333333333555551"/>
    <n v="86.6522366521111"/>
    <n v="94.462962962999995"/>
    <n v="85"/>
    <n v="93.351805753055544"/>
    <n v="92.962962962999995"/>
    <n v="93.36336336333332"/>
    <n v="87.080896685888888"/>
    <n v="99.999999999999986"/>
    <n v="76.681527777777774"/>
    <n v="83.803666666666658"/>
    <n v="55.984111111111105"/>
    <n v="79.841111111111104"/>
    <n v="87.097222222222214"/>
  </r>
  <r>
    <x v="34"/>
    <x v="2"/>
    <n v="89.625992063492063"/>
    <n v="94.642857142857139"/>
    <n v="87.953703703703695"/>
    <n v="90.606060606060609"/>
    <s v="."/>
    <n v="61.5"/>
    <n v="80.751984126984127"/>
    <n v="94.285714285714292"/>
    <n v="57"/>
    <n v="92.055555555555557"/>
    <n v="79.666666666666671"/>
    <n v="90.875"/>
    <n v="98.5"/>
    <n v="95"/>
    <n v="100"/>
    <n v="99"/>
    <n v="100"/>
    <n v="89.375"/>
    <n v="83.318452381"/>
    <n v="98"/>
    <n v="45.166666667000001"/>
    <n v="92.857142856999999"/>
    <n v="97.25"/>
    <n v="87"/>
    <n v="95.433114035000003"/>
    <n v="95"/>
    <n v="95"/>
    <n v="91.732456139999996"/>
    <n v="100"/>
    <n v="78.256"/>
    <n v="89.167000000000002"/>
    <n v="43.5"/>
    <n v="87.856999999999999"/>
    <n v="92.5"/>
  </r>
  <r>
    <x v="34"/>
    <x v="3"/>
    <n v="92.601315789473688"/>
    <n v="81.8"/>
    <n v="96.201754385964918"/>
    <n v="89.610389610389603"/>
    <s v="."/>
    <n v="88"/>
    <n v="94.42763157894737"/>
    <n v="100"/>
    <n v="97.5"/>
    <n v="84.21052631578948"/>
    <n v="96"/>
    <n v="68.25"/>
    <n v="90.775000000000006"/>
    <n v="63.6"/>
    <n v="100"/>
    <n v="99.5"/>
    <n v="100"/>
    <n v="56.5"/>
    <n v="45.3484848485"/>
    <n v="38"/>
    <n v="54"/>
    <n v="22.727272726999999"/>
    <n v="66.666666667000001"/>
    <n v="51.125"/>
    <n v="67.567567567499992"/>
    <n v="66.666666667000001"/>
    <n v="70.270270269999997"/>
    <n v="33.333333332999999"/>
    <n v="100"/>
    <n v="34.883749999999999"/>
    <n v="19.231000000000002"/>
    <n v="42.856999999999999"/>
    <n v="20"/>
    <n v="57.447000000000003"/>
  </r>
  <r>
    <x v="34"/>
    <x v="4"/>
    <n v="100"/>
    <n v="100"/>
    <n v="100"/>
    <s v="."/>
    <s v="."/>
    <s v="."/>
    <n v="100"/>
    <n v="100"/>
    <n v="100"/>
    <n v="100"/>
    <n v="100"/>
    <n v="100"/>
    <n v="100"/>
    <n v="100"/>
    <n v="100"/>
    <n v="100"/>
    <n v="100"/>
    <n v="100"/>
    <n v="100"/>
    <n v="100"/>
    <n v="100"/>
    <n v="100"/>
    <n v="100"/>
    <n v="96.5"/>
    <n v="100"/>
    <n v="100"/>
    <n v="100"/>
    <n v="100"/>
    <n v="100"/>
    <n v="92.856999999999999"/>
    <n v="100"/>
    <n v="100"/>
    <n v="85.713999999999999"/>
    <n v="85.713999999999999"/>
  </r>
  <r>
    <x v="34"/>
    <x v="5"/>
    <n v="55.46955782312925"/>
    <n v="59.786167800453512"/>
    <n v="54.030687830687818"/>
    <s v="."/>
    <s v="."/>
    <s v="."/>
    <n v="40.039115646258495"/>
    <n v="35.172335600907026"/>
    <n v="42.666666666666664"/>
    <n v="44.730158730158728"/>
    <n v="37.587301587301582"/>
    <n v="61.5"/>
    <n v="70.900000000000006"/>
    <n v="84.4"/>
    <n v="73.400000000000006"/>
    <n v="59.9"/>
    <n v="65.900000000000006"/>
    <n v="59.875"/>
    <n v="52.230709876508328"/>
    <n v="55.191468254"/>
    <n v="40.748677248699998"/>
    <n v="58.693452380999993"/>
    <n v="54.289241622333336"/>
    <n v="56"/>
    <n v="67.487185846416665"/>
    <n v="80.033068783000004"/>
    <n v="72.862103174333328"/>
    <n v="58.898809523666664"/>
    <n v="58.154761904666664"/>
    <n v="44.472000000000001"/>
    <n v="35.337666666666671"/>
    <n v="40.059666666666665"/>
    <n v="54.756999999999998"/>
    <n v="47.733666666666657"/>
  </r>
  <r>
    <x v="34"/>
    <x v="6"/>
    <n v="55.129506802721082"/>
    <n v="76.441836734693879"/>
    <n v="48.025396825396825"/>
    <n v="55.052264808362366"/>
    <s v="."/>
    <n v="0"/>
    <n v="35.034013605442176"/>
    <n v="59.183673469387756"/>
    <n v="16.666666666666668"/>
    <n v="42.857142857142861"/>
    <n v="21.428571428571427"/>
    <n v="65.5"/>
    <n v="75.225000000000009"/>
    <n v="93.7"/>
    <n v="92.9"/>
    <n v="61.9"/>
    <n v="52.4"/>
    <n v="64.125"/>
    <n v="55.833333333275007"/>
    <n v="82.261904762"/>
    <n v="5.3571428571000004"/>
    <n v="57.142857143000001"/>
    <n v="78.571428570999998"/>
    <n v="57.125"/>
    <n v="72.589285714249996"/>
    <n v="83.214285713999999"/>
    <n v="92.857142856999999"/>
    <n v="61.904761905000001"/>
    <n v="52.380952381"/>
    <n v="41.607250000000001"/>
    <n v="33.929000000000002"/>
    <n v="8.9290000000000003"/>
    <n v="50"/>
    <n v="73.570999999999998"/>
  </r>
  <r>
    <x v="34"/>
    <x v="7"/>
    <n v="53.154166666666669"/>
    <n v="50.666666666666671"/>
    <n v="53.983333333333341"/>
    <s v="."/>
    <s v="."/>
    <s v="."/>
    <n v="41.333333333333336"/>
    <n v="21.333333333333336"/>
    <n v="61.333333333333336"/>
    <n v="41.333333333333336"/>
    <n v="41.333333333333336"/>
    <n v="50.375"/>
    <n v="64.975000000000009"/>
    <n v="80"/>
    <n v="53.3"/>
    <n v="53.3"/>
    <n v="73.3"/>
    <n v="47.875"/>
    <n v="36.333333332999999"/>
    <n v="21.333333332999999"/>
    <n v="61.333333332999999"/>
    <n v="41.333333332999999"/>
    <n v="21.333333332999999"/>
    <n v="42.75"/>
    <n v="59.999999999749988"/>
    <n v="80"/>
    <n v="53.333333332999999"/>
    <n v="53.333333332999999"/>
    <n v="53.333333332999999"/>
    <n v="25.417000000000002"/>
    <n v="11.667"/>
    <n v="46.667000000000002"/>
    <n v="36.667000000000002"/>
    <n v="6.6669999999999998"/>
  </r>
  <r>
    <x v="34"/>
    <x v="8"/>
    <n v="43.75"/>
    <n v="25"/>
    <n v="50"/>
    <s v="."/>
    <s v="."/>
    <s v="."/>
    <n v="43.75"/>
    <n v="25"/>
    <n v="50"/>
    <n v="50"/>
    <n v="50"/>
    <s v="."/>
    <s v="."/>
    <s v="."/>
    <s v="."/>
    <s v="."/>
    <s v="."/>
    <s v="."/>
    <s v="."/>
    <s v="."/>
    <s v="."/>
    <s v="."/>
    <s v="."/>
    <s v="."/>
    <s v="."/>
    <s v="."/>
    <s v="."/>
    <s v="."/>
    <s v="."/>
    <s v="."/>
    <s v="."/>
    <s v="."/>
    <s v="."/>
    <s v="."/>
  </r>
  <r>
    <x v="34"/>
    <x v="9"/>
    <n v="72.5"/>
    <n v="79.5"/>
    <n v="70.166666666666671"/>
    <s v="."/>
    <s v="."/>
    <s v="."/>
    <s v="."/>
    <s v="."/>
    <s v="."/>
    <s v="."/>
    <s v="."/>
    <n v="68.75"/>
    <n v="72.5"/>
    <n v="79.5"/>
    <n v="74"/>
    <n v="64.599999999999994"/>
    <n v="71.900000000000006"/>
    <n v="67.25"/>
    <n v="64.525462963250007"/>
    <n v="61.979166667000001"/>
    <n v="55.555555556000002"/>
    <n v="77.604166667000001"/>
    <n v="62.962962963000003"/>
    <n v="68.125"/>
    <n v="69.872271825249996"/>
    <n v="76.884920635"/>
    <n v="72.395833332999999"/>
    <n v="61.458333332999999"/>
    <n v="68.75"/>
    <n v="66.391750000000002"/>
    <n v="60.417000000000002"/>
    <n v="64.582999999999998"/>
    <n v="77.603999999999999"/>
    <n v="62.963000000000001"/>
  </r>
  <r>
    <x v="34"/>
    <x v="10"/>
    <n v="71.137028769841265"/>
    <n v="79.811904761904756"/>
    <n v="68.245403439153449"/>
    <s v="."/>
    <s v="."/>
    <s v="."/>
    <n v="57.274057539682545"/>
    <n v="65.523809523809518"/>
    <n v="31.111111111111114"/>
    <n v="82.461309523809533"/>
    <n v="50"/>
    <n v="73.125"/>
    <n v="85"/>
    <n v="94.1"/>
    <n v="87.5"/>
    <n v="70.900000000000006"/>
    <n v="87.5"/>
    <n v="67"/>
    <n v="60.932831909937505"/>
    <n v="79.313768115750008"/>
    <n v="19.1964285715"/>
    <n v="69.546130952499993"/>
    <n v="75.674999999999997"/>
    <n v="54.75"/>
    <n v="72.6796875"/>
    <n v="78.15625"/>
    <n v="87.5"/>
    <n v="62.5625"/>
    <n v="62.5"/>
    <n v="36.301625000000001"/>
    <n v="52.047749999999994"/>
    <n v="1.03125"/>
    <n v="43.515000000000001"/>
    <n v="48.612499999999997"/>
  </r>
  <r>
    <x v="34"/>
    <x v="11"/>
    <n v="77.202678571428564"/>
    <n v="80.285714285714278"/>
    <n v="76.174999999999997"/>
    <n v="80.435897435897431"/>
    <s v="."/>
    <n v="0"/>
    <n v="63.330357142857139"/>
    <n v="71.571428571428569"/>
    <n v="40"/>
    <n v="91.75"/>
    <n v="50"/>
    <n v="71.625"/>
    <n v="91.075000000000003"/>
    <n v="89"/>
    <n v="100"/>
    <n v="75.3"/>
    <n v="100"/>
    <n v="68.375"/>
    <n v="52.368750000000006"/>
    <n v="77.400000000000006"/>
    <n v="12.5"/>
    <n v="54.375"/>
    <n v="65.2"/>
    <n v="62.625"/>
    <n v="84.46875"/>
    <n v="87.625"/>
    <n v="100"/>
    <n v="50.25"/>
    <n v="100"/>
    <n v="40.737499999999997"/>
    <n v="51.625"/>
    <n v="4.125"/>
    <n v="50.25"/>
    <n v="56.95"/>
  </r>
  <r>
    <x v="34"/>
    <x v="12"/>
    <n v="61.870833333333337"/>
    <n v="87.5"/>
    <n v="53.327777777777783"/>
    <n v="65.625"/>
    <s v="."/>
    <n v="0"/>
    <n v="52.916666666666671"/>
    <n v="75"/>
    <n v="20"/>
    <n v="66.666666666666671"/>
    <n v="50"/>
    <n v="66.875"/>
    <n v="70.825000000000003"/>
    <n v="100"/>
    <n v="100"/>
    <n v="33.299999999999997"/>
    <n v="50"/>
    <n v="59.125"/>
    <n v="62.9464285715"/>
    <n v="83.333333332999999"/>
    <n v="14.285714285999999"/>
    <n v="66.666666667000001"/>
    <n v="87.5"/>
    <n v="54.625"/>
    <n v="55.208333333249996"/>
    <n v="87.5"/>
    <n v="100"/>
    <n v="33.333333332999999"/>
    <n v="0"/>
    <n v="53.819499999999998"/>
    <n v="61.110999999999997"/>
    <n v="0"/>
    <n v="66.667000000000002"/>
    <n v="87.5"/>
  </r>
  <r>
    <x v="34"/>
    <x v="13"/>
    <n v="58.407738095238095"/>
    <n v="68.75"/>
    <n v="54.960317460317462"/>
    <n v="70.967741935483872"/>
    <s v="."/>
    <n v="0"/>
    <n v="38.69047619047619"/>
    <n v="50"/>
    <n v="33.333333333333336"/>
    <n v="71.428571428571431"/>
    <n v="0"/>
    <n v="59.625"/>
    <n v="78.125"/>
    <n v="87.5"/>
    <n v="50"/>
    <n v="75"/>
    <n v="100"/>
    <n v="58.625"/>
    <n v="40.91614906825"/>
    <n v="56.52173913"/>
    <n v="0"/>
    <n v="57.142857143000001"/>
    <n v="50"/>
    <n v="57.125"/>
    <n v="76.041666666750004"/>
    <n v="87.5"/>
    <n v="50"/>
    <n v="66.666666667000001"/>
    <n v="100"/>
    <n v="38.149500000000003"/>
    <n v="45.454999999999998"/>
    <n v="0"/>
    <n v="57.143000000000001"/>
    <n v="50"/>
  </r>
  <r>
    <x v="34"/>
    <x v="14"/>
    <n v="100"/>
    <n v="100"/>
    <n v="100"/>
    <s v="."/>
    <s v="."/>
    <s v="."/>
    <n v="100"/>
    <s v="."/>
    <s v="."/>
    <n v="100"/>
    <n v="100"/>
    <n v="93.75"/>
    <n v="100"/>
    <n v="100"/>
    <n v="100"/>
    <n v="100"/>
    <n v="100"/>
    <n v="81.25"/>
    <n v="87.5"/>
    <n v="100"/>
    <n v="50"/>
    <n v="100"/>
    <n v="100"/>
    <n v="43.75"/>
    <n v="75"/>
    <n v="50"/>
    <n v="100"/>
    <n v="100"/>
    <n v="50"/>
    <n v="12.5"/>
    <n v="50"/>
    <n v="0"/>
    <n v="0"/>
    <n v="0"/>
  </r>
  <r>
    <x v="34"/>
    <x v="15"/>
    <n v="43.884226190476191"/>
    <n v="32.266071428571429"/>
    <n v="47.756944444444436"/>
    <s v="."/>
    <s v="."/>
    <s v="."/>
    <n v="42.06845238095238"/>
    <n v="27.857142857142858"/>
    <n v="33.333333333333329"/>
    <n v="46.666666666666664"/>
    <n v="60.416666666666664"/>
    <n v="45.5"/>
    <n v="45.7"/>
    <n v="36.674999999999997"/>
    <n v="71.55"/>
    <n v="25"/>
    <n v="49.575000000000003"/>
    <n v="31.5"/>
    <n v="44.437499999874994"/>
    <n v="20.83333333325"/>
    <s v="."/>
    <s v="."/>
    <n v="68.041666666499992"/>
    <n v="29.5"/>
    <n v="25.069444444399998"/>
    <n v="28.33333333325"/>
    <n v="11.944444444349999"/>
    <n v="16.66666666675"/>
    <n v="43.333333333249996"/>
    <n v="38.72925"/>
    <n v="8.3335000000000008"/>
    <s v="."/>
    <s v="."/>
    <n v="69.125"/>
  </r>
  <r>
    <x v="34"/>
    <x v="16"/>
    <n v="48.00734126984127"/>
    <n v="22.857142857142858"/>
    <n v="56.390740740740746"/>
    <n v="57.758620689655174"/>
    <s v="."/>
    <s v="."/>
    <n v="49.414682539682545"/>
    <n v="5.7142857142857153"/>
    <n v="50"/>
    <n v="54.44444444444445"/>
    <n v="87.5"/>
    <n v="49.5"/>
    <n v="46.599999999999994"/>
    <n v="40"/>
    <n v="93.1"/>
    <n v="0"/>
    <n v="53.3"/>
    <n v="35.166666666666664"/>
    <n v="55.541666666499999"/>
    <n v="25"/>
    <s v="."/>
    <s v="."/>
    <n v="86.083333332999999"/>
    <n v="34.166666666666664"/>
    <n v="25.1388888888"/>
    <n v="40"/>
    <n v="7.2222222222000001"/>
    <n v="0"/>
    <n v="53.333333332999999"/>
    <n v="52.458500000000001"/>
    <n v="16.667000000000002"/>
    <s v="."/>
    <s v="."/>
    <n v="88.25"/>
  </r>
  <r>
    <x v="34"/>
    <x v="17"/>
    <n v="75.008333333333326"/>
    <n v="83.35"/>
    <n v="72.227777777777774"/>
    <s v="."/>
    <s v="."/>
    <s v="."/>
    <n v="66.666666666666657"/>
    <n v="100"/>
    <n v="33.333333333333329"/>
    <n v="66.666666666666657"/>
    <n v="66.666666666666657"/>
    <n v="77.833333333333329"/>
    <n v="83.35"/>
    <n v="66.7"/>
    <n v="100"/>
    <n v="100"/>
    <n v="66.7"/>
    <n v="55.5"/>
    <n v="66.666666666499992"/>
    <n v="33.333333332999999"/>
    <s v="."/>
    <s v="."/>
    <n v="100"/>
    <n v="50"/>
    <n v="50"/>
    <n v="33.333333332999999"/>
    <n v="33.333333332999999"/>
    <n v="66.666666667000001"/>
    <n v="66.666666667000001"/>
    <n v="50"/>
    <n v="0"/>
    <s v="."/>
    <s v="."/>
    <n v="100"/>
  </r>
  <r>
    <x v="34"/>
    <x v="18"/>
    <n v="4.5138888888888893"/>
    <n v="0"/>
    <n v="6.018518518518519"/>
    <n v="6.8965517241379306"/>
    <s v="."/>
    <s v="."/>
    <n v="2.7777777777777777"/>
    <n v="0"/>
    <n v="0"/>
    <n v="11.111111111111111"/>
    <n v="0"/>
    <n v="4.166666666666667"/>
    <n v="6.25"/>
    <n v="0"/>
    <n v="0"/>
    <n v="0"/>
    <n v="25"/>
    <n v="0"/>
    <n v="0"/>
    <n v="0"/>
    <s v="."/>
    <s v="."/>
    <n v="0"/>
    <n v="0"/>
    <n v="0"/>
    <n v="0"/>
    <n v="0"/>
    <n v="0"/>
    <n v="0"/>
    <n v="0"/>
    <n v="0"/>
    <s v="."/>
    <s v="."/>
    <n v="0"/>
  </r>
  <r>
    <x v="34"/>
    <x v="19"/>
    <n v="6.018518518518519"/>
    <n v="0"/>
    <n v="9.0277777777777786"/>
    <n v="9.0909090909090917"/>
    <s v="."/>
    <s v="."/>
    <n v="2.7777777777777777"/>
    <n v="0"/>
    <n v="0"/>
    <n v="11.111111111111111"/>
    <n v="0"/>
    <n v="6.25"/>
    <n v="12.5"/>
    <n v="0"/>
    <s v="."/>
    <s v="."/>
    <n v="25"/>
    <n v="0"/>
    <n v="0"/>
    <n v="0"/>
    <s v="."/>
    <s v="."/>
    <n v="0"/>
    <n v="0"/>
    <n v="0"/>
    <n v="0"/>
    <s v="."/>
    <s v="."/>
    <n v="0"/>
    <n v="0"/>
    <n v="0"/>
    <s v="."/>
    <s v="."/>
    <n v="0"/>
  </r>
  <r>
    <x v="35"/>
    <x v="0"/>
    <n v="69.029104318231916"/>
    <n v="81.609474206349205"/>
    <n v="64.835647688859495"/>
    <s v="."/>
    <s v="."/>
    <s v="."/>
    <n v="73.613677386463849"/>
    <n v="82.568948412698404"/>
    <n v="63.130332341269835"/>
    <n v="70.060736331569657"/>
    <n v="78.694692460317455"/>
    <n v="65.25"/>
    <n v="64.444531250000011"/>
    <n v="80.650000000000006"/>
    <n v="55.793750000000003"/>
    <n v="63.1875"/>
    <n v="58.146875000000001"/>
    <n v="61"/>
    <n v="66.100925513337671"/>
    <n v="83.36283705401388"/>
    <n v="60.689520870111117"/>
    <n v="58.882575757666665"/>
    <n v="61.468768371559023"/>
    <n v="55.75"/>
    <n v="56.049627714969269"/>
    <n v="78.403218694840277"/>
    <n v="45.916318172576382"/>
    <n v="56.215614204062504"/>
    <n v="43.663359788397919"/>
    <n v="55.745367476851847"/>
    <n v="77.434010416666666"/>
    <n v="49.843425925925921"/>
    <n v="50.365759259259256"/>
    <n v="45.338274305555551"/>
  </r>
  <r>
    <x v="35"/>
    <x v="1"/>
    <n v="91.932208994708986"/>
    <n v="98.412698412698404"/>
    <n v="89.77204585537919"/>
    <s v="."/>
    <s v="."/>
    <s v="."/>
    <n v="92.614417989417987"/>
    <n v="96.825396825396808"/>
    <n v="84.611111111111114"/>
    <n v="92.195767195767189"/>
    <n v="96.825396825396808"/>
    <n v="90.5"/>
    <n v="91.25"/>
    <n v="100"/>
    <n v="90.5"/>
    <n v="91.2"/>
    <n v="83.3"/>
    <n v="85"/>
    <n v="89.678884432583317"/>
    <n v="92.184873949555552"/>
    <n v="85.962962962999995"/>
    <n v="85.844155844333329"/>
    <n v="94.723544973444433"/>
    <n v="81"/>
    <n v="80.242635088166651"/>
    <n v="99.074074074111095"/>
    <n v="87.51037851022221"/>
    <n v="76.132119514333326"/>
    <n v="58.253968253999993"/>
    <n v="81.591944444444437"/>
    <n v="82.397999999999996"/>
    <n v="80.699777777777769"/>
    <n v="81.627111111111105"/>
    <n v="81.642888888888876"/>
  </r>
  <r>
    <x v="35"/>
    <x v="2"/>
    <n v="93.959027777777777"/>
    <n v="100"/>
    <n v="91.94537037037037"/>
    <n v="97.476851851851876"/>
    <n v="90.398860398860407"/>
    <n v="66.583333333333343"/>
    <n v="92.493055555555557"/>
    <n v="100"/>
    <n v="76.916666666666686"/>
    <n v="93.055555555555557"/>
    <n v="100"/>
    <n v="92.625"/>
    <n v="95.424999999999997"/>
    <n v="100"/>
    <n v="100"/>
    <n v="91.7"/>
    <n v="90"/>
    <n v="86.125"/>
    <n v="89.602678571500007"/>
    <n v="95"/>
    <n v="79.5"/>
    <n v="84.285714286000001"/>
    <n v="99.625"/>
    <n v="81.125"/>
    <n v="82.258928571249996"/>
    <n v="100"/>
    <n v="96.833333332999999"/>
    <n v="74.702380951999999"/>
    <n v="57.5"/>
    <n v="79.800749999999994"/>
    <n v="79"/>
    <n v="71.667000000000002"/>
    <n v="79.286000000000001"/>
    <n v="89.25"/>
  </r>
  <r>
    <x v="35"/>
    <x v="3"/>
    <n v="99.325000000000003"/>
    <n v="100"/>
    <n v="99.100000000000009"/>
    <n v="100"/>
    <n v="98.484848484848484"/>
    <n v="100"/>
    <n v="100"/>
    <n v="100"/>
    <n v="100"/>
    <n v="100"/>
    <n v="100"/>
    <n v="94.625"/>
    <n v="98.649999999999991"/>
    <n v="100"/>
    <n v="100"/>
    <n v="99.4"/>
    <n v="95.2"/>
    <n v="88.25"/>
    <n v="90.922459893249993"/>
    <n v="88.235294117999999"/>
    <n v="96.666666667000001"/>
    <n v="95.454545455000002"/>
    <n v="83.333333332999999"/>
    <n v="88.5"/>
    <n v="85.773001508500002"/>
    <n v="91.666666667000001"/>
    <n v="92.307692308"/>
    <n v="94.117647059000006"/>
    <n v="65"/>
    <n v="91.237499999999997"/>
    <n v="96.153999999999996"/>
    <n v="96.296000000000006"/>
    <n v="87.5"/>
    <n v="85"/>
  </r>
  <r>
    <x v="35"/>
    <x v="4"/>
    <n v="82.13035714285715"/>
    <n v="92.857142857142861"/>
    <n v="78.554761904761918"/>
    <s v="."/>
    <s v="."/>
    <s v="."/>
    <n v="89.285714285714292"/>
    <n v="85.714285714285708"/>
    <n v="100"/>
    <n v="85.714285714285708"/>
    <n v="85.714285714285708"/>
    <n v="82.25"/>
    <n v="74.975000000000009"/>
    <n v="100"/>
    <n v="57.1"/>
    <n v="85.7"/>
    <n v="57.1"/>
    <n v="80.375"/>
    <n v="89.285714285500006"/>
    <n v="85.714285713999999"/>
    <n v="100"/>
    <n v="85.714285713999999"/>
    <n v="85.714285713999999"/>
    <n v="76.75"/>
    <n v="71.428571428750004"/>
    <n v="100"/>
    <n v="57.142857143000001"/>
    <n v="71.428571429000002"/>
    <n v="57.142857143000001"/>
    <n v="82.142750000000007"/>
    <n v="85.713999999999999"/>
    <n v="100"/>
    <n v="85.713999999999999"/>
    <n v="57.143000000000001"/>
  </r>
  <r>
    <x v="35"/>
    <x v="5"/>
    <n v="72.700093694885368"/>
    <n v="82.04603174603173"/>
    <n v="69.584781011169895"/>
    <s v="."/>
    <s v="."/>
    <s v="."/>
    <n v="81.025187389770707"/>
    <n v="84.99206349206348"/>
    <n v="72.04563492063491"/>
    <n v="78.797178130511455"/>
    <n v="88.265873015873012"/>
    <n v="65.875"/>
    <n v="64.375"/>
    <n v="79.099999999999994"/>
    <n v="48.7"/>
    <n v="67"/>
    <n v="62.7"/>
    <n v="63.375"/>
    <n v="67.05965241041666"/>
    <n v="81.552910052999991"/>
    <n v="62.730599647333335"/>
    <n v="60.553571428666665"/>
    <n v="63.401528512666658"/>
    <n v="59.125"/>
    <n v="59.535989858999997"/>
    <n v="78.844356261000001"/>
    <n v="44.332671957666662"/>
    <n v="57.956349206666665"/>
    <n v="57.010582010666667"/>
    <n v="58.548916666666663"/>
    <n v="76.818666666666672"/>
    <n v="54.643000000000001"/>
    <n v="57.648666666666664"/>
    <n v="45.085333333333331"/>
  </r>
  <r>
    <x v="35"/>
    <x v="6"/>
    <n v="53.458614417989423"/>
    <n v="69.371428571428567"/>
    <n v="48.154343033509711"/>
    <n v="63.509700176366856"/>
    <n v="42.582417582417591"/>
    <n v="11.988713614100611"/>
    <n v="57.742228835978835"/>
    <n v="69.642857142857139"/>
    <n v="30.803571428571427"/>
    <n v="51.058201058201057"/>
    <n v="79.464285714285722"/>
    <n v="50.875"/>
    <n v="49.174999999999997"/>
    <n v="69.099999999999994"/>
    <n v="48.2"/>
    <n v="50.8"/>
    <n v="28.6"/>
    <n v="46.875"/>
    <n v="52.678571428750004"/>
    <n v="75.297619048000001"/>
    <n v="26.488095238"/>
    <n v="51.785714286000001"/>
    <n v="57.142857143000001"/>
    <n v="40.75"/>
    <n v="41.181878307000005"/>
    <n v="68.227513228000007"/>
    <n v="39.039682540000001"/>
    <n v="34.642857143000001"/>
    <n v="22.817460316999998"/>
    <n v="40.506"/>
    <n v="58.094999999999999"/>
    <n v="16.428999999999998"/>
    <n v="41.070999999999998"/>
    <n v="46.429000000000002"/>
  </r>
  <r>
    <x v="35"/>
    <x v="7"/>
    <n v="72.154166666666669"/>
    <n v="81.316666666666663"/>
    <n v="69.100000000000009"/>
    <s v="."/>
    <s v="."/>
    <s v="."/>
    <n v="85.333333333333329"/>
    <n v="85.333333333333329"/>
    <n v="85.333333333333329"/>
    <n v="85.333333333333329"/>
    <n v="85.333333333333329"/>
    <n v="65.625"/>
    <n v="58.974999999999994"/>
    <n v="77.3"/>
    <n v="24"/>
    <n v="57.3"/>
    <n v="77.3"/>
    <n v="62.625"/>
    <n v="72.333333333500008"/>
    <n v="85.333333332999999"/>
    <n v="74.666666667000001"/>
    <n v="74.666666667000001"/>
    <n v="54.666666667000001"/>
    <n v="61.25"/>
    <n v="52.666666666750004"/>
    <n v="77.333333332999999"/>
    <n v="20"/>
    <n v="46.666666667000001"/>
    <n v="66.666666667000001"/>
    <n v="69.583500000000001"/>
    <n v="88.332999999999998"/>
    <n v="76.667000000000002"/>
    <n v="76.667000000000002"/>
    <n v="36.667000000000002"/>
  </r>
  <r>
    <x v="35"/>
    <x v="8"/>
    <n v="100"/>
    <n v="100"/>
    <n v="100"/>
    <s v="."/>
    <s v="."/>
    <s v="."/>
    <n v="100"/>
    <n v="100"/>
    <n v="100"/>
    <n v="100"/>
    <n v="100"/>
    <s v="."/>
    <s v="."/>
    <s v="."/>
    <s v="."/>
    <s v="."/>
    <s v="."/>
    <s v="."/>
    <s v="."/>
    <s v="."/>
    <s v="."/>
    <s v="."/>
    <s v="."/>
    <s v="."/>
    <s v="."/>
    <s v="."/>
    <s v="."/>
    <s v="."/>
    <s v="."/>
    <s v="."/>
    <s v="."/>
    <s v="."/>
    <s v="."/>
    <s v="."/>
  </r>
  <r>
    <x v="35"/>
    <x v="9"/>
    <n v="85.05"/>
    <n v="91"/>
    <n v="83.066666666666663"/>
    <s v="."/>
    <s v="."/>
    <s v="."/>
    <s v="."/>
    <s v="."/>
    <s v="."/>
    <s v="."/>
    <s v="."/>
    <n v="80.5"/>
    <n v="85.05"/>
    <n v="91"/>
    <n v="74"/>
    <n v="92.9"/>
    <n v="82.3"/>
    <n v="80.5"/>
    <n v="76.167052468999998"/>
    <n v="84.027777778000001"/>
    <n v="87.037037037000005"/>
    <n v="55.208333332999999"/>
    <n v="78.395061728000002"/>
    <n v="75.25"/>
    <n v="84.759424603250011"/>
    <n v="90.972222221999999"/>
    <n v="73.958333332999999"/>
    <n v="92.559523810000002"/>
    <n v="81.547619048000001"/>
    <n v="65.557249999999996"/>
    <n v="84.028000000000006"/>
    <n v="70.832999999999998"/>
    <n v="55.207999999999998"/>
    <n v="52.16"/>
  </r>
  <r>
    <x v="35"/>
    <x v="10"/>
    <n v="40.491927083333337"/>
    <n v="58.875"/>
    <n v="34.364236111111119"/>
    <s v="."/>
    <s v="."/>
    <s v="."/>
    <n v="51.533854166666671"/>
    <n v="61.75"/>
    <n v="29.197916666666668"/>
    <n v="54.25"/>
    <n v="60.9375"/>
    <n v="34.375"/>
    <n v="29.449999999999996"/>
    <n v="56"/>
    <n v="4.8"/>
    <n v="27.9"/>
    <n v="29.1"/>
    <n v="30.625"/>
    <n v="39.465593434375002"/>
    <n v="65.070707070750004"/>
    <n v="33.375"/>
    <n v="30.25"/>
    <n v="29.16666666675"/>
    <n v="22"/>
    <n v="22.197663690460416"/>
    <n v="48.194444444249996"/>
    <n v="5.155555555666667"/>
    <n v="24.107321428500001"/>
    <n v="11.333333333424999"/>
    <n v="22.073062500000002"/>
    <n v="58.158250000000002"/>
    <n v="14.1875"/>
    <n v="11.8215"/>
    <n v="4.125"/>
  </r>
  <r>
    <x v="35"/>
    <x v="11"/>
    <n v="39.696874999999999"/>
    <n v="62.15"/>
    <n v="32.212499999999999"/>
    <n v="59.192307692307693"/>
    <n v="20.7"/>
    <n v="8.3333333333333339"/>
    <n v="50.71875"/>
    <n v="67"/>
    <n v="25.125"/>
    <n v="67"/>
    <n v="43.75"/>
    <n v="39"/>
    <n v="28.675000000000001"/>
    <n v="57.3"/>
    <n v="14.4"/>
    <n v="18.2"/>
    <n v="24.8"/>
    <n v="34.125"/>
    <n v="49.181818181750003"/>
    <n v="54.727272726999999"/>
    <n v="33.5"/>
    <n v="58.5"/>
    <n v="50"/>
    <n v="22.375"/>
    <n v="18.764166666674999"/>
    <n v="48.333333332999999"/>
    <n v="15.466666667"/>
    <n v="7.59"/>
    <n v="3.6666666666999999"/>
    <n v="25.762499999999999"/>
    <n v="36.799999999999997"/>
    <n v="16.75"/>
    <n v="33"/>
    <n v="16.5"/>
  </r>
  <r>
    <x v="35"/>
    <x v="12"/>
    <n v="76.752380952380946"/>
    <n v="90"/>
    <n v="71.453333333333347"/>
    <n v="82.352941176470594"/>
    <n v="64.814814814814824"/>
    <n v="20.833333333333332"/>
    <n v="80.416666666666671"/>
    <n v="80"/>
    <n v="41.666666666666671"/>
    <n v="100"/>
    <n v="100"/>
    <n v="60.285714285714285"/>
    <n v="71.86666666666666"/>
    <n v="100"/>
    <s v="."/>
    <n v="40.6"/>
    <n v="75"/>
    <n v="52.428571428571431"/>
    <n v="51.388888889"/>
    <n v="88.888888889"/>
    <n v="50"/>
    <n v="0"/>
    <n v="66.666666667000001"/>
    <n v="41.285714285714285"/>
    <n v="53.571428571333335"/>
    <n v="100"/>
    <s v="."/>
    <n v="35.714285713999999"/>
    <n v="25"/>
    <n v="31.875"/>
    <n v="87.5"/>
    <n v="40"/>
    <n v="0"/>
    <n v="0"/>
  </r>
  <r>
    <x v="35"/>
    <x v="13"/>
    <n v="17.037499999999998"/>
    <n v="33.35"/>
    <n v="11.6"/>
    <n v="16"/>
    <n v="16.666666666666668"/>
    <n v="1.9607843137254903"/>
    <n v="0"/>
    <n v="0"/>
    <n v="0"/>
    <n v="0"/>
    <n v="0"/>
    <n v="20.875"/>
    <n v="34.074999999999996"/>
    <n v="66.7"/>
    <n v="0"/>
    <n v="52.9"/>
    <n v="16.7"/>
    <n v="18"/>
    <n v="7.2916666667500003"/>
    <n v="16.666666667000001"/>
    <n v="0"/>
    <n v="12.5"/>
    <n v="0"/>
    <n v="17"/>
    <n v="28.55902777775"/>
    <n v="44.444444443999998"/>
    <n v="0"/>
    <n v="53.125"/>
    <n v="16.666666667000001"/>
    <n v="5.6547499999999999"/>
    <n v="8.3330000000000002"/>
    <n v="0"/>
    <n v="14.286"/>
    <n v="0"/>
  </r>
  <r>
    <x v="35"/>
    <x v="14"/>
    <n v="37.5"/>
    <n v="50"/>
    <n v="33.333333333333336"/>
    <s v="."/>
    <s v="."/>
    <s v="."/>
    <n v="75"/>
    <n v="100"/>
    <n v="50"/>
    <n v="50"/>
    <n v="100"/>
    <n v="25"/>
    <n v="0"/>
    <n v="0"/>
    <n v="0"/>
    <n v="0"/>
    <n v="0"/>
    <n v="25"/>
    <n v="50"/>
    <n v="100"/>
    <n v="50"/>
    <n v="50"/>
    <n v="0"/>
    <n v="12.5"/>
    <n v="0"/>
    <n v="0"/>
    <n v="0"/>
    <n v="0"/>
    <n v="0"/>
    <n v="25"/>
    <n v="100"/>
    <n v="0"/>
    <n v="0"/>
    <n v="0"/>
  </r>
  <r>
    <x v="35"/>
    <x v="15"/>
    <n v="70.9921875"/>
    <n v="87.104166666666657"/>
    <n v="65.621527777777786"/>
    <s v="."/>
    <s v="."/>
    <s v="."/>
    <n v="69.28125"/>
    <n v="86.708333333333329"/>
    <n v="66.666666666666671"/>
    <n v="55"/>
    <n v="68.75"/>
    <n v="74.166666666666671"/>
    <n v="72.703125"/>
    <n v="87.5"/>
    <n v="79.174999999999997"/>
    <n v="66.650000000000006"/>
    <n v="57.487500000000004"/>
    <n v="67.333333333333329"/>
    <n v="76.613095238062499"/>
    <n v="94.642857142749989"/>
    <s v="."/>
    <s v="."/>
    <n v="58.583333333375002"/>
    <n v="65.333333333333329"/>
    <n v="62.222222222250011"/>
    <n v="87.5"/>
    <n v="46.666666666750004"/>
    <n v="66.666666666750004"/>
    <n v="48.055555555500007"/>
    <n v="71.430499999999995"/>
    <n v="92.361125000000001"/>
    <s v="."/>
    <s v="."/>
    <n v="50.499875000000003"/>
  </r>
  <r>
    <x v="35"/>
    <x v="16"/>
    <n v="78.699999999999989"/>
    <n v="94"/>
    <n v="73.600000000000009"/>
    <n v="77.142857142857139"/>
    <n v="86"/>
    <s v="."/>
    <n v="68.25"/>
    <n v="88"/>
    <n v="50"/>
    <n v="60"/>
    <n v="75"/>
    <n v="87.5"/>
    <n v="89.15"/>
    <n v="100"/>
    <n v="100"/>
    <n v="83.3"/>
    <n v="73.3"/>
    <n v="83.333333333333329"/>
    <n v="84.178571428499993"/>
    <n v="92.857142856999999"/>
    <s v="."/>
    <s v="."/>
    <n v="75.5"/>
    <n v="82.666666666666671"/>
    <n v="82.777777777750003"/>
    <n v="100"/>
    <n v="60"/>
    <n v="100"/>
    <n v="71.111111111"/>
    <n v="82.444500000000005"/>
    <n v="88.888999999999996"/>
    <s v="."/>
    <s v="."/>
    <n v="76"/>
  </r>
  <r>
    <x v="35"/>
    <x v="17"/>
    <n v="91.675000000000011"/>
    <n v="100"/>
    <n v="88.899999999999991"/>
    <s v="."/>
    <s v="."/>
    <s v="."/>
    <n v="100"/>
    <n v="100"/>
    <n v="100"/>
    <n v="100"/>
    <n v="100"/>
    <n v="83.5"/>
    <n v="83.35"/>
    <n v="100"/>
    <n v="66.7"/>
    <n v="100"/>
    <n v="66.7"/>
    <n v="72.333333333333329"/>
    <n v="83.333333333500008"/>
    <n v="100"/>
    <s v="."/>
    <s v="."/>
    <n v="66.666666667000001"/>
    <n v="66.666666666666671"/>
    <n v="66.666666666750004"/>
    <n v="100"/>
    <n v="66.666666667000001"/>
    <n v="66.666666667000001"/>
    <n v="33.333333332999999"/>
    <n v="66.666499999999999"/>
    <n v="100"/>
    <s v="."/>
    <s v="."/>
    <n v="33.332999999999998"/>
  </r>
  <r>
    <x v="35"/>
    <x v="18"/>
    <n v="14.876190476190475"/>
    <n v="35.416666666666664"/>
    <n v="6.6599999999999993"/>
    <n v="26.315789473684209"/>
    <n v="7.291666666666667"/>
    <s v="."/>
    <n v="31.944444444444443"/>
    <n v="70.833333333333329"/>
    <s v="."/>
    <n v="0"/>
    <n v="25"/>
    <n v="15.666666666666666"/>
    <n v="2.0750000000000002"/>
    <n v="0"/>
    <n v="0"/>
    <n v="0"/>
    <n v="8.3000000000000007"/>
    <n v="17.166666666666668"/>
    <n v="42.857142856999999"/>
    <n v="85.714285713999999"/>
    <s v="."/>
    <s v="."/>
    <n v="0"/>
    <n v="16.666666666666668"/>
    <n v="4.1666666667500003"/>
    <n v="0"/>
    <n v="0"/>
    <n v="0"/>
    <n v="16.666666667000001"/>
    <n v="41.666499999999999"/>
    <n v="83.332999999999998"/>
    <s v="."/>
    <s v="."/>
    <n v="0"/>
  </r>
  <r>
    <x v="35"/>
    <x v="19"/>
    <n v="53.472222222222221"/>
    <n v="85.416666666666657"/>
    <n v="37.5"/>
    <n v="42.10526315789474"/>
    <n v="31.25"/>
    <s v="."/>
    <n v="31.944444444444443"/>
    <n v="70.833333333333329"/>
    <s v="."/>
    <n v="0"/>
    <n v="25"/>
    <n v="71.599999999999994"/>
    <n v="75"/>
    <n v="100"/>
    <n v="100"/>
    <s v="."/>
    <n v="25"/>
    <n v="62.5"/>
    <n v="66.666666666499992"/>
    <n v="100"/>
    <s v="."/>
    <s v="."/>
    <n v="33.333333332999999"/>
    <n v="62.5"/>
    <n v="58.333333333500001"/>
    <n v="100"/>
    <s v="."/>
    <s v="."/>
    <n v="16.666666667000001"/>
    <n v="66.666499999999999"/>
    <n v="100"/>
    <s v="."/>
    <s v="."/>
    <n v="33.332999999999998"/>
  </r>
  <r>
    <x v="36"/>
    <x v="0"/>
    <n v="71.355184575603033"/>
    <n v="80.345696917873667"/>
    <n v="68.35834712817946"/>
    <s v="."/>
    <s v="."/>
    <s v="."/>
    <n v="72.699315910465302"/>
    <n v="79.926810502414014"/>
    <n v="66.79937124369637"/>
    <n v="70.29139592671298"/>
    <n v="73.779685969037828"/>
    <n v="71.875"/>
    <n v="70.011053240740722"/>
    <n v="80.775000000000006"/>
    <n v="75.725000000000009"/>
    <n v="65.174999999999997"/>
    <n v="59.449999999999996"/>
    <n v="68.125"/>
    <n v="73.477019757056212"/>
    <n v="79.025815961238777"/>
    <n v="66.774622287555417"/>
    <n v="75.725721972529698"/>
    <n v="72.381918806900984"/>
    <n v="63.875"/>
    <n v="62.770469347701194"/>
    <n v="73.059384001129359"/>
    <n v="68.699153067922168"/>
    <n v="56.962181858613093"/>
    <n v="52.361158463140143"/>
    <n v="64.910229815639184"/>
    <n v="70.308676954732505"/>
    <n v="54.544425240054863"/>
    <n v="68.663781207133056"/>
    <n v="66.124035860636269"/>
  </r>
  <r>
    <x v="36"/>
    <x v="1"/>
    <n v="90.178606003247538"/>
    <n v="95.664718905922626"/>
    <n v="88.33456344816986"/>
    <s v="."/>
    <s v="."/>
    <s v="."/>
    <n v="89.377693422655526"/>
    <n v="94.58499336740077"/>
    <n v="84.523842184336004"/>
    <n v="89.950889735985058"/>
    <n v="88.451048402900227"/>
    <n v="88.625"/>
    <n v="90.956172839506152"/>
    <n v="96.7"/>
    <n v="92.4"/>
    <n v="89.2"/>
    <n v="85.5"/>
    <n v="86"/>
    <n v="86.232392543459767"/>
    <n v="90.062086140551429"/>
    <n v="82.182551559110706"/>
    <n v="85.788152802094629"/>
    <n v="86.896779672082332"/>
    <n v="83.75"/>
    <n v="85.760105125810455"/>
    <n v="93.56766160762551"/>
    <n v="87.032243252307708"/>
    <n v="82.98233093818105"/>
    <n v="79.458184705127564"/>
    <n v="81.447981481481477"/>
    <n v="85.584399176954719"/>
    <n v="73.650065843621391"/>
    <n v="82.927855967078173"/>
    <n v="83.629604938271598"/>
  </r>
  <r>
    <x v="36"/>
    <x v="2"/>
    <n v="89.556687242798361"/>
    <n v="96.282958553791914"/>
    <n v="87.294490985694722"/>
    <n v="91.537326239098036"/>
    <n v="82.196815221815228"/>
    <n v="77.530324990608165"/>
    <n v="87.602660199882408"/>
    <n v="95.010361552028215"/>
    <n v="80.439153439153472"/>
    <n v="87.817915931804805"/>
    <n v="87.14320987654321"/>
    <n v="89.5"/>
    <n v="91.487345679012364"/>
    <n v="97.555555555555543"/>
    <n v="93.384615384615401"/>
    <n v="89.06296296296297"/>
    <n v="86.096296296296288"/>
    <n v="87.375"/>
    <n v="87.387371954416665"/>
    <n v="93.47418595900001"/>
    <n v="80.712522045888903"/>
    <n v="86.744437661074073"/>
    <n v="88.618342151703715"/>
    <n v="85.5"/>
    <n v="87.466093814499644"/>
    <n v="95.482069371000009"/>
    <n v="88.265055323961533"/>
    <n v="84.202200592407408"/>
    <n v="81.915049970629639"/>
    <n v="83.726749999999996"/>
    <n v="89.668999999999997"/>
    <n v="73.33437037037038"/>
    <n v="85.120370370370352"/>
    <n v="86.783259259259268"/>
  </r>
  <r>
    <x v="36"/>
    <x v="3"/>
    <n v="89.119219167382013"/>
    <n v="91.255353751187087"/>
    <n v="88.40717430611366"/>
    <n v="89.977886094155366"/>
    <n v="87.792270531400959"/>
    <n v="84.705829195351612"/>
    <n v="91.217142038467699"/>
    <n v="91.784781576448239"/>
    <n v="93.952674897119337"/>
    <n v="92.174321556846493"/>
    <n v="86.956790123456798"/>
    <n v="76.875"/>
    <n v="87.021296296296285"/>
    <n v="90.725925925925935"/>
    <n v="86.318518518518516"/>
    <n v="87.666666666666686"/>
    <n v="83.374074074074073"/>
    <n v="68"/>
    <n v="66.846666244045366"/>
    <n v="66.644876442148131"/>
    <n v="74.41545080429259"/>
    <n v="62.208759834481484"/>
    <n v="64.117577895259259"/>
    <n v="61"/>
    <n v="69.139754936712961"/>
    <n v="76.623945650037044"/>
    <n v="68.007270018592578"/>
    <n v="69.141002402444443"/>
    <n v="62.786801675777774"/>
    <n v="52.629018518518521"/>
    <n v="50.234999999999999"/>
    <n v="58.823111111111103"/>
    <n v="52.559740740740736"/>
    <n v="48.89822222222223"/>
  </r>
  <r>
    <x v="36"/>
    <x v="4"/>
    <n v="92.457275132275129"/>
    <n v="96.030423280423278"/>
    <n v="91.266225749559084"/>
    <s v="."/>
    <s v="."/>
    <s v="."/>
    <n v="93.783068783068785"/>
    <n v="94.708994708994695"/>
    <n v="92.063492063492063"/>
    <n v="95.238095238095241"/>
    <n v="93.121693121693113"/>
    <n v="91.75"/>
    <n v="91.131481481481487"/>
    <n v="97.351851851851848"/>
    <n v="92.055555555555571"/>
    <n v="90.466666666666669"/>
    <n v="84.651851851851859"/>
    <n v="90.375"/>
    <n v="92.460317460296295"/>
    <n v="91.534391534407405"/>
    <n v="90.476190476185181"/>
    <n v="94.70899470896299"/>
    <n v="93.121693121629633"/>
    <n v="88.75"/>
    <n v="88.439153439157394"/>
    <n v="96.296296296296291"/>
    <n v="90.793650793666643"/>
    <n v="86.243386243370352"/>
    <n v="80.423280423296291"/>
    <n v="89.021157407407401"/>
    <n v="91.005296296296294"/>
    <n v="82.010629629629619"/>
    <n v="91.534370370370368"/>
    <n v="91.534333333333322"/>
  </r>
  <r>
    <x v="36"/>
    <x v="5"/>
    <n v="67.756881704156299"/>
    <n v="74.381026217071195"/>
    <n v="65.528974766632757"/>
    <s v="."/>
    <s v="."/>
    <s v="."/>
    <n v="66.50052067294682"/>
    <n v="70.602793174883104"/>
    <n v="63.875194213487852"/>
    <n v="65.918128225226994"/>
    <n v="65.605967078189295"/>
    <n v="69.25"/>
    <n v="68.963888888888903"/>
    <n v="78.2"/>
    <n v="76.7"/>
    <n v="63.1"/>
    <n v="58"/>
    <n v="64.625"/>
    <n v="69.457859673143517"/>
    <n v="72.776135867370371"/>
    <n v="61.957656793858007"/>
    <n v="72.225102180740748"/>
    <n v="70.872543850604941"/>
    <n v="59.875"/>
    <n v="60.009107509947739"/>
    <n v="71.209648794271587"/>
    <n v="67.125092252256408"/>
    <n v="51.4483821150531"/>
    <n v="50.25330687820987"/>
    <n v="60.285401709401704"/>
    <n v="64.350493827160491"/>
    <n v="49.315370370370367"/>
    <n v="64.182358024691368"/>
    <n v="63.29338461538461"/>
  </r>
  <r>
    <x v="36"/>
    <x v="6"/>
    <n v="62.099657458147874"/>
    <n v="74.612831737633329"/>
    <n v="57.9020683328201"/>
    <n v="63.083342805078438"/>
    <n v="49.366780045351483"/>
    <n v="38.423816137372981"/>
    <n v="57.955265722544155"/>
    <n v="70.092330141933303"/>
    <n v="47.440397455278422"/>
    <n v="56.025989613952575"/>
    <n v="58.262345679012348"/>
    <n v="63.25"/>
    <n v="66.244135802469131"/>
    <n v="79.133333333333326"/>
    <n v="82.003846153846155"/>
    <n v="55.870370370370374"/>
    <n v="48.518518518518512"/>
    <n v="58.375"/>
    <n v="60.008081191421297"/>
    <n v="69.962152458074073"/>
    <n v="46.917894935796305"/>
    <n v="62.21697320900001"/>
    <n v="60.935304162814809"/>
    <n v="54.625"/>
    <n v="56.826865467155123"/>
    <n v="71.563488564037044"/>
    <n v="74.955080633653836"/>
    <n v="41.497593435229618"/>
    <n v="39.291299235700002"/>
    <n v="52.681716880341881"/>
    <n v="65.307518518518521"/>
    <n v="36.527555555555558"/>
    <n v="52.497370370370376"/>
    <n v="56.39442307692309"/>
  </r>
  <r>
    <x v="36"/>
    <x v="7"/>
    <n v="72.168981481481467"/>
    <n v="78.139506172839504"/>
    <n v="70.178806584362135"/>
    <s v="."/>
    <s v="."/>
    <s v="."/>
    <n v="77.888888888888872"/>
    <n v="77.827160493827165"/>
    <n v="76.592592592592581"/>
    <n v="78.76543209876543"/>
    <n v="78.370370370370367"/>
    <n v="68.25"/>
    <n v="66.449074074074076"/>
    <n v="78.451851851851828"/>
    <n v="67.685185185185162"/>
    <n v="64.207407407407402"/>
    <n v="55.451851851851842"/>
    <n v="62.5"/>
    <n v="70.049382715990731"/>
    <n v="72.543209876481484"/>
    <n v="62.814814814777762"/>
    <n v="69.234567901185187"/>
    <n v="75.604938271518506"/>
    <n v="54.75"/>
    <n v="54.561728394918518"/>
    <n v="69.08641975292592"/>
    <n v="52.567901234407408"/>
    <n v="49.925925925781492"/>
    <n v="46.666666666559252"/>
    <n v="54.646314814814815"/>
    <n v="55.977333333333327"/>
    <n v="44.382777777777768"/>
    <n v="57.654222222222224"/>
    <n v="60.570925925925927"/>
  </r>
  <r>
    <x v="36"/>
    <x v="8"/>
    <n v="63.657407407407405"/>
    <n v="63.888888888888886"/>
    <n v="63.580246913580247"/>
    <s v="."/>
    <s v="."/>
    <s v="."/>
    <n v="63.657407407407405"/>
    <n v="63.888888888888886"/>
    <n v="67.592592592592595"/>
    <n v="62.962962962962962"/>
    <n v="60.185185185185183"/>
    <s v="."/>
    <s v="."/>
    <s v="."/>
    <s v="."/>
    <s v="."/>
    <s v="."/>
    <s v="."/>
    <s v="."/>
    <s v="."/>
    <s v="."/>
    <s v="."/>
    <s v="."/>
    <s v="."/>
    <s v="."/>
    <s v="."/>
    <s v="."/>
    <s v="."/>
    <s v="."/>
    <s v="."/>
    <s v="."/>
    <s v="."/>
    <s v="."/>
    <s v="."/>
  </r>
  <r>
    <x v="36"/>
    <x v="9"/>
    <n v="73.710185185185182"/>
    <n v="76.862962962962953"/>
    <n v="72.659259259259272"/>
    <s v="."/>
    <s v="."/>
    <s v="."/>
    <s v="."/>
    <s v="."/>
    <s v="."/>
    <s v="."/>
    <s v="."/>
    <n v="76"/>
    <n v="73.710185185185182"/>
    <n v="76.862962962962953"/>
    <n v="78.711111111111109"/>
    <n v="69.151851851851859"/>
    <n v="70.114814814814792"/>
    <n v="73.25"/>
    <n v="78.316115112018522"/>
    <n v="75.823045267555571"/>
    <n v="76.140260631000004"/>
    <n v="85.223765432037027"/>
    <n v="76.077389117481474"/>
    <n v="70.875"/>
    <n v="68.181905864166652"/>
    <n v="72.979038065851853"/>
    <n v="72.025003674296286"/>
    <n v="62.921626984148141"/>
    <n v="64.801954732370362"/>
    <n v="73.563629629629631"/>
    <n v="71.76662962962962"/>
    <n v="67.035777777777767"/>
    <n v="82.395481481481497"/>
    <n v="73.056629629629626"/>
  </r>
  <r>
    <x v="36"/>
    <x v="10"/>
    <n v="69.745926001573466"/>
    <n v="82.112086640211629"/>
    <n v="65.623872455360754"/>
    <s v="."/>
    <s v="."/>
    <s v="."/>
    <n v="73.465926077221013"/>
    <n v="85.050099206349202"/>
    <n v="62.160074091364926"/>
    <n v="75.807851998824219"/>
    <n v="70.845679012345684"/>
    <n v="66.625"/>
    <n v="66.025925925925932"/>
    <n v="79.2"/>
    <n v="76.7"/>
    <n v="57.1"/>
    <n v="51.2"/>
    <n v="62.375"/>
    <n v="67.370345808036433"/>
    <n v="77.956208702444457"/>
    <n v="56.183658509697537"/>
    <n v="69.163910934753702"/>
    <n v="66.177605085250008"/>
    <n v="56.25"/>
    <n v="57.512193974545291"/>
    <n v="69.836768812499997"/>
    <n v="70.101194350564825"/>
    <n v="48.618631665162653"/>
    <n v="41.492181069953709"/>
    <n v="54.71236959876542"/>
    <n v="63.710620370370364"/>
    <n v="40.667839506172832"/>
    <n v="58.881129629629626"/>
    <n v="55.589888888888886"/>
  </r>
  <r>
    <x v="36"/>
    <x v="11"/>
    <n v="63.047730851599894"/>
    <n v="76.882032627865954"/>
    <n v="58.408690476190479"/>
    <n v="68.280297288829232"/>
    <n v="50.761904761904759"/>
    <n v="31.745135864135868"/>
    <n v="64.025903880070544"/>
    <n v="79.66036155202822"/>
    <n v="52.387918871252211"/>
    <n v="65.919532627865962"/>
    <n v="58.135802469135804"/>
    <n v="61.5"/>
    <n v="61.927469135802461"/>
    <n v="74.103703703703687"/>
    <n v="78.307692307692307"/>
    <n v="51.388888888888879"/>
    <n v="45.848148148148141"/>
    <n v="56.75"/>
    <n v="60.993166324744443"/>
    <n v="76.335885463592604"/>
    <n v="48.07480158732222"/>
    <n v="66.075837742496304"/>
    <n v="53.486140505566659"/>
    <n v="53.75"/>
    <n v="52.770590800693725"/>
    <n v="65.600749559111108"/>
    <n v="69.682104700923077"/>
    <n v="38.356504827518521"/>
    <n v="37.443004115222223"/>
    <n v="54.684586538461545"/>
    <n v="69.557703703703709"/>
    <n v="33.535777777777774"/>
    <n v="60.427518518518518"/>
    <n v="55.217346153846158"/>
  </r>
  <r>
    <x v="36"/>
    <x v="12"/>
    <n v="73.83072037456958"/>
    <n v="85.672222222222203"/>
    <n v="69.721335488928062"/>
    <n v="77.514885369751951"/>
    <n v="63.415532879818599"/>
    <n v="43.127982744336222"/>
    <n v="72.16196355085242"/>
    <n v="85.648148148148152"/>
    <n v="52.735042735042732"/>
    <n v="74.347442680776012"/>
    <n v="75.09615384615384"/>
    <n v="71.625"/>
    <n v="75.497839506172824"/>
    <n v="85.696296296296296"/>
    <n v="90.365384615384613"/>
    <n v="58.846153846153847"/>
    <n v="68.75"/>
    <n v="66.625"/>
    <n v="67.074049268169276"/>
    <n v="83.196171069851871"/>
    <n v="52.502289377280768"/>
    <n v="66.836419753111102"/>
    <n v="65.761316872433341"/>
    <n v="63.75"/>
    <n v="66.178675640940767"/>
    <n v="73.461199294592589"/>
    <n v="80.862899355615369"/>
    <n v="50.946159469138451"/>
    <n v="59.444444444416661"/>
    <n v="61.436941096866093"/>
    <n v="75.748333333333335"/>
    <n v="45.023800000000001"/>
    <n v="63.928592592592594"/>
    <n v="61.047038461538463"/>
  </r>
  <r>
    <x v="36"/>
    <x v="13"/>
    <n v="63.362354694964417"/>
    <n v="78.431128747795427"/>
    <n v="58.379770146741826"/>
    <n v="69.591307168085351"/>
    <n v="41.007326007326014"/>
    <n v="32.041615212467441"/>
    <n v="61.359170211294398"/>
    <n v="78.795238095238091"/>
    <n v="49.142426201249727"/>
    <n v="68.519988242210474"/>
    <n v="58.814102564102569"/>
    <n v="61.125"/>
    <n v="64.493518518518499"/>
    <n v="80.940740740740765"/>
    <n v="80.526923076923083"/>
    <n v="65.69259259259259"/>
    <n v="29"/>
    <n v="59.375"/>
    <n v="57.711048998613599"/>
    <n v="67.107593091148132"/>
    <n v="42.511022927666666"/>
    <n v="56.706349206370369"/>
    <n v="64.519230769269228"/>
    <n v="54.875"/>
    <n v="60.610410462174094"/>
    <n v="71.766607877777787"/>
    <n v="79.106110938115393"/>
    <n v="60.666145255011536"/>
    <n v="30.902777777791666"/>
    <n v="49.227830740740742"/>
    <n v="61.388296296296296"/>
    <n v="24.380518518518524"/>
    <n v="51.909148148148148"/>
    <n v="59.233360000000012"/>
  </r>
  <r>
    <x v="36"/>
    <x v="14"/>
    <n v="80.324074074074076"/>
    <n v="87.037037037037038"/>
    <n v="78.086419753086446"/>
    <s v="."/>
    <s v="."/>
    <s v="."/>
    <n v="95.370370370370367"/>
    <n v="98.148148148148152"/>
    <n v="96.296296296296291"/>
    <n v="94.444444444444443"/>
    <n v="92.592592592592595"/>
    <n v="74.375"/>
    <n v="65.277777777777771"/>
    <n v="75.925925925925924"/>
    <n v="66.666666666666671"/>
    <n v="53.703703703703702"/>
    <n v="64.81481481481481"/>
    <n v="68.875"/>
    <n v="83.333333333333343"/>
    <n v="85.18518518518519"/>
    <n v="81.481481481481481"/>
    <n v="87.037037037037038"/>
    <n v="79.629629629629633"/>
    <n v="54.75"/>
    <n v="54.629629629629633"/>
    <n v="68.518518518518519"/>
    <n v="59.25925925925926"/>
    <n v="46.296296296296298"/>
    <n v="44.444444444444443"/>
    <n v="55.092592592592595"/>
    <n v="48.148148148148145"/>
    <n v="61.111111111111114"/>
    <n v="59.25925925925926"/>
    <n v="51.851851851851855"/>
  </r>
  <r>
    <x v="36"/>
    <x v="15"/>
    <n v="58.279223771555934"/>
    <n v="69.224955908289232"/>
    <n v="54.630646392644856"/>
    <s v="."/>
    <s v="."/>
    <s v="."/>
    <n v="61.453123469037834"/>
    <n v="69.469356261022938"/>
    <n v="56.6383744855967"/>
    <n v="49.488713746815606"/>
    <n v="70.216049382716065"/>
    <n v="60.166666666666664"/>
    <n v="55.105324074074076"/>
    <n v="69"/>
    <n v="57.1"/>
    <n v="51.3"/>
    <n v="43.1"/>
    <n v="55.5"/>
    <n v="70.444789877127789"/>
    <n v="75.308833134588895"/>
    <s v="."/>
    <s v="."/>
    <n v="65.58074661966667"/>
    <n v="53.666666666666664"/>
    <n v="47.800470780501271"/>
    <n v="57.623456790120372"/>
    <n v="50.538082416559718"/>
    <n v="44.799382716055561"/>
    <n v="38.240961199269442"/>
    <n v="64.786229722222231"/>
    <n v="67.589194444444445"/>
    <s v="."/>
    <s v="."/>
    <n v="61.98326500000001"/>
  </r>
  <r>
    <x v="36"/>
    <x v="16"/>
    <n v="65.031617430922978"/>
    <n v="72.519400352733683"/>
    <n v="62.535689790319417"/>
    <n v="64.069863265062367"/>
    <n v="57.948717948717949"/>
    <n v="51.65409012732421"/>
    <n v="62.387308935920061"/>
    <n v="63.557319223985878"/>
    <n v="60.246913580246918"/>
    <n v="49.7419165196943"/>
    <n v="76.003086419753089"/>
    <n v="70.833333333333329"/>
    <n v="67.675925925925938"/>
    <n v="81.481481481481481"/>
    <n v="71.788888888888877"/>
    <n v="59.907407407407405"/>
    <n v="57.525925925925925"/>
    <n v="65.666666666666671"/>
    <n v="77.305065722203693"/>
    <n v="78.35193038618516"/>
    <s v="."/>
    <s v="."/>
    <n v="76.258201058222213"/>
    <n v="65.166666666666671"/>
    <n v="59.900618221780547"/>
    <n v="71.111111111111114"/>
    <n v="60.399357072962957"/>
    <n v="57.5"/>
    <n v="50.592004703048147"/>
    <n v="75.306759259259252"/>
    <n v="76.07048148148148"/>
    <s v="."/>
    <s v="."/>
    <n v="74.543037037037038"/>
  </r>
  <r>
    <x v="36"/>
    <x v="17"/>
    <n v="70.678858024691351"/>
    <n v="84.566049382716031"/>
    <n v="66.04979423868312"/>
    <s v="."/>
    <s v="."/>
    <s v="."/>
    <n v="73.456790123456798"/>
    <n v="91.35802469135804"/>
    <n v="59.259259259259252"/>
    <n v="59.259259259259245"/>
    <n v="83.950617283950606"/>
    <n v="73.166666666666671"/>
    <n v="67.900925925925932"/>
    <n v="77.774074074074065"/>
    <n v="77.777777777777771"/>
    <n v="70.370370370370367"/>
    <n v="45.681481481481484"/>
    <n v="70.833333333333329"/>
    <n v="83.950617284000003"/>
    <n v="86.419753086444473"/>
    <s v="."/>
    <s v="."/>
    <n v="81.481481481555548"/>
    <n v="69.833333333333329"/>
    <n v="64.814814814833341"/>
    <n v="75.308641975296297"/>
    <n v="75.308641975333344"/>
    <n v="64.19753086422223"/>
    <n v="44.444444444481469"/>
    <n v="80.246981481481484"/>
    <n v="82.716111111111118"/>
    <s v="."/>
    <s v="."/>
    <n v="77.77785185185185"/>
  </r>
  <r>
    <x v="36"/>
    <x v="18"/>
    <n v="25.343360523221637"/>
    <n v="40.176366843033506"/>
    <n v="20.171941015089164"/>
    <n v="28.82909651283591"/>
    <n v="9.1391941391941387"/>
    <n v="6.7636195752539239"/>
    <n v="38.030944749694747"/>
    <n v="50.780952380952385"/>
    <n v="44.565217391304351"/>
    <n v="36.004273504273506"/>
    <n v="21.583333333333336"/>
    <n v="20.833333333333332"/>
    <n v="15.00462962962963"/>
    <n v="33.333333333333336"/>
    <n v="4.634615384615385"/>
    <n v="14.814814814814815"/>
    <n v="7.4074074074074074"/>
    <n v="14"/>
    <n v="32.431322943581193"/>
    <n v="47.700252724777776"/>
    <s v="."/>
    <s v="."/>
    <n v="17.162393162384618"/>
    <n v="10.333333333333334"/>
    <n v="4.7222222222222223"/>
    <n v="9.2592592592592595"/>
    <n v="3.8888888888888888"/>
    <n v="0"/>
    <n v="5.7407407407407405"/>
    <n v="21.398972934472933"/>
    <n v="26.836407407407407"/>
    <s v="."/>
    <s v="."/>
    <n v="15.961538461538462"/>
  </r>
  <r>
    <x v="36"/>
    <x v="19"/>
    <n v="48.825861258083485"/>
    <n v="64.871794871794876"/>
    <n v="44.30277777777777"/>
    <n v="65.112871575289873"/>
    <n v="66.111111111111114"/>
    <n v="55.945767195767196"/>
    <n v="63.697273662551439"/>
    <n v="71.987179487179489"/>
    <n v="72.222222222222229"/>
    <n v="50.344202898550726"/>
    <n v="66.746794871794876"/>
    <n v="35"/>
    <n v="24.343827160493831"/>
    <n v="43.75"/>
    <n v="10.608333333333333"/>
    <n v="16.666666666666668"/>
    <n v="28.886666666666667"/>
    <n v="29.166666666666668"/>
    <n v="54.323320712225922"/>
    <n v="68.523184634303689"/>
    <s v="."/>
    <s v="."/>
    <n v="40.123456790148147"/>
    <n v="22.833333333333332"/>
    <n v="16.364087301588391"/>
    <n v="28.571428571428573"/>
    <n v="6.7460317460499999"/>
    <n v="0"/>
    <n v="30.138888888875002"/>
    <n v="35.588437499999998"/>
    <n v="44.163000000000004"/>
    <s v="."/>
    <s v="."/>
    <n v="27.013874999999999"/>
  </r>
  <r>
    <x v="37"/>
    <x v="0"/>
    <n v="68.039641028963175"/>
    <n v="77.446610421976231"/>
    <n v="64.903984564625489"/>
    <s v=". "/>
    <s v=". "/>
    <s v=". "/>
    <n v="69.53341255561152"/>
    <n v="78.027537973582128"/>
    <n v="63.905911857145824"/>
    <n v="66.951143725380035"/>
    <n v="69.24905666633822"/>
    <n v="68.125"/>
    <n v="66.545869502314815"/>
    <n v="76.849999999999994"/>
    <n v="71.099999999999994"/>
    <n v="62.175000000000004"/>
    <n v="56.774999999999999"/>
    <n v="65.25"/>
    <n v="69.289647781757182"/>
    <n v="75.614203462348925"/>
    <n v="62.95773218148765"/>
    <n v="70.919248532024014"/>
    <n v="67.667406951168118"/>
    <n v="62"/>
    <n v="61.3054608915877"/>
    <n v="71.257759053182923"/>
    <n v="66.487875062911755"/>
    <n v="56.117272940394358"/>
    <n v="51.358936509861799"/>
    <n v="63.154878309652105"/>
    <n v="68.713002153891878"/>
    <n v="53.08407489106753"/>
    <n v="66.383484477124171"/>
    <n v="64.438951716524841"/>
  </r>
  <r>
    <x v="37"/>
    <x v="1"/>
    <n v="88.255911256989918"/>
    <n v="94.493993281666903"/>
    <n v="86.165046891458104"/>
    <s v=". "/>
    <s v=". "/>
    <s v=". "/>
    <n v="88.029266909433503"/>
    <n v="94.374097674444897"/>
    <n v="82.839394601740281"/>
    <n v="88.153746829312979"/>
    <n v="86.74982853223591"/>
    <n v="86.5"/>
    <n v="88.465046296296279"/>
    <n v="94.6"/>
    <n v="89.1"/>
    <n v="87.5"/>
    <n v="82.6"/>
    <n v="84.75"/>
    <n v="84.161127129874913"/>
    <n v="88.646169091391968"/>
    <n v="79.793604029734254"/>
    <n v="83.246192518067886"/>
    <n v="84.958542880305558"/>
    <n v="82.75"/>
    <n v="85.039780933290842"/>
    <n v="92.51146273524148"/>
    <n v="86.57044167178789"/>
    <n v="82.981651857980395"/>
    <n v="78.09556746815359"/>
    <n v="80.325681372549013"/>
    <n v="84.266287581699345"/>
    <n v="72.623663398692784"/>
    <n v="81.043078431372521"/>
    <n v="83.369696078431375"/>
  </r>
  <r>
    <x v="37"/>
    <x v="2"/>
    <n v="87.231086677115329"/>
    <n v="95.192222158628439"/>
    <n v="84.562295484864933"/>
    <n v="90.181804250932856"/>
    <n v="81.374279180858139"/>
    <n v="74.021367948876176"/>
    <n v="85.83538763994494"/>
    <n v="94.767777650590148"/>
    <n v="78.226539664039649"/>
    <n v="85.32639991181658"/>
    <n v="85.020833333333329"/>
    <n v="86.75"/>
    <n v="88.609259259259261"/>
    <n v="95.616666666666646"/>
    <n v="89.574285714285708"/>
    <n v="86.630555555555546"/>
    <n v="82.62222222222222"/>
    <n v="85.375"/>
    <n v="84.535992183159721"/>
    <n v="91.461449400083353"/>
    <n v="76.91732804236112"/>
    <n v="83.156262718722218"/>
    <n v="86.608928571472219"/>
    <n v="84.125"/>
    <n v="86.47397420732554"/>
    <n v="94.435574229735295"/>
    <n v="88.432737191272722"/>
    <n v="83.673710524970588"/>
    <n v="79.353874883323527"/>
    <n v="81.850772058823537"/>
    <n v="87.417794117647063"/>
    <n v="70.862882352941185"/>
    <n v="82.598970588235304"/>
    <n v="86.523441176470584"/>
  </r>
  <r>
    <x v="37"/>
    <x v="3"/>
    <n v="88.402869521822424"/>
    <n v="89.635265313390335"/>
    <n v="87.992070924633126"/>
    <n v="89.78062028148446"/>
    <n v="86.681199707061765"/>
    <n v="84.21969738892254"/>
    <n v="91.338377932533717"/>
    <n v="92.664975071225072"/>
    <n v="92.068329304440411"/>
    <n v="93.330083897679344"/>
    <n v="87.290123456790127"/>
    <n v="76.25"/>
    <n v="85.467361111111103"/>
    <n v="86.605555555555554"/>
    <n v="86.802777777777777"/>
    <n v="87.875"/>
    <n v="80.586111111111094"/>
    <n v="68"/>
    <n v="66.702445038221526"/>
    <n v="65.713492088694437"/>
    <n v="73.305134680108324"/>
    <n v="63.77021984244444"/>
    <n v="64.020933541638883"/>
    <n v="61.625"/>
    <n v="69.350566702646319"/>
    <n v="75.233416717820575"/>
    <n v="68.454514657735288"/>
    <n v="70.002687605647054"/>
    <n v="63.711647829382358"/>
    <n v="53.885352941176464"/>
    <n v="50.696588235294115"/>
    <n v="59.528029411764699"/>
    <n v="53.121647058823513"/>
    <n v="52.195147058823537"/>
  </r>
  <r>
    <x v="37"/>
    <x v="4"/>
    <n v="91.166716269841288"/>
    <n v="94.839087301587284"/>
    <n v="89.94259259259259"/>
    <s v=". "/>
    <s v=". "/>
    <s v=". "/>
    <n v="92.956349206349216"/>
    <n v="94.047619047619065"/>
    <n v="92.063492063492077"/>
    <n v="94.047619047619065"/>
    <n v="91.666666666666686"/>
    <n v="90.5"/>
    <n v="89.377083333333346"/>
    <n v="95.630555555555546"/>
    <n v="88.480555555555554"/>
    <n v="90.069444444444429"/>
    <n v="83.327777777777769"/>
    <n v="89.875"/>
    <n v="91.765873015847248"/>
    <n v="91.666666666666686"/>
    <n v="91.666666666666671"/>
    <n v="93.253968253916696"/>
    <n v="90.47619047613891"/>
    <n v="88.375"/>
    <n v="88.193277310919115"/>
    <n v="95.378151260470602"/>
    <n v="88.487394957999996"/>
    <n v="87.394957983176468"/>
    <n v="81.512605042029421"/>
    <n v="88.970573529411766"/>
    <n v="91.596617647058821"/>
    <n v="84.453823529411764"/>
    <n v="90.336117647058813"/>
    <n v="89.495735294117637"/>
  </r>
  <r>
    <x v="37"/>
    <x v="5"/>
    <n v="64.251479558020989"/>
    <n v="71.589371737536396"/>
    <n v="61.79062142326859"/>
    <s v=". "/>
    <s v=". "/>
    <s v=". "/>
    <n v="62.982610397850948"/>
    <n v="68.731521252850612"/>
    <n v="60.057013065197566"/>
    <n v="62.310558067006468"/>
    <n v="60.831349206349209"/>
    <n v="65.625"/>
    <n v="65.483333333333348"/>
    <n v="74.400000000000006"/>
    <n v="71.599999999999994"/>
    <n v="59.8"/>
    <n v="56.1"/>
    <n v="62.25"/>
    <n v="65.743061058625699"/>
    <n v="70.85309214556483"/>
    <n v="59.117410801772216"/>
    <n v="67.95380671555462"/>
    <n v="65.047934571611123"/>
    <n v="58.625"/>
    <n v="58.880286431697407"/>
    <n v="69.406402375696075"/>
    <n v="65.133038140615142"/>
    <n v="50.791374911789212"/>
    <n v="50.190330298689197"/>
    <n v="58.778276886512188"/>
    <n v="63.005049019607853"/>
    <n v="49.315225490196077"/>
    <n v="62.427176470588229"/>
    <n v="60.365656565656579"/>
  </r>
  <r>
    <x v="37"/>
    <x v="6"/>
    <n v="56.933373859248121"/>
    <n v="70.791726323720368"/>
    <n v="52.294024763632912"/>
    <n v="59.542031776620583"/>
    <n v="45.628572755746674"/>
    <n v="33.333772362134354"/>
    <n v="54.223294156515891"/>
    <n v="68.94456375855188"/>
    <n v="44.180298454852036"/>
    <n v="50.357600126945364"/>
    <n v="53.410714285714278"/>
    <n v="57.75"/>
    <n v="59.643518518518526"/>
    <n v="72.638888888888886"/>
    <n v="74.308571428571426"/>
    <n v="49.836111111111116"/>
    <n v="41.988888888888887"/>
    <n v="54.5"/>
    <n v="55.495743211078477"/>
    <n v="66.554068103361104"/>
    <n v="42.662674792177775"/>
    <n v="56.03300579491389"/>
    <n v="56.733224153861116"/>
    <n v="51.625"/>
    <n v="53.496183921955776"/>
    <n v="68.099225801382374"/>
    <n v="71.482192223884837"/>
    <n v="38.083523078129403"/>
    <n v="36.319794584426468"/>
    <n v="50.189310160427809"/>
    <n v="59.493352941176475"/>
    <n v="34.953352941176476"/>
    <n v="49.947352941176476"/>
    <n v="56.363181818181829"/>
  </r>
  <r>
    <x v="37"/>
    <x v="7"/>
    <n v="68.292476851851845"/>
    <n v="75.34444444444442"/>
    <n v="65.94182098765431"/>
    <s v=". "/>
    <s v=". "/>
    <s v=". "/>
    <n v="73.092592592592595"/>
    <n v="75.444444444444443"/>
    <n v="71.407407407407419"/>
    <n v="74.074074074074076"/>
    <n v="71.444444444444443"/>
    <n v="64.75"/>
    <n v="63.492361111111109"/>
    <n v="75.244444444444468"/>
    <n v="63.538888888888906"/>
    <n v="60.116666666666674"/>
    <n v="55.069444444444443"/>
    <n v="60.125"/>
    <n v="65.861111111062499"/>
    <n v="71.222222222138896"/>
    <n v="59.888888888861089"/>
    <n v="65.555555555527789"/>
    <n v="66.777777777722221"/>
    <n v="53.875"/>
    <n v="54.053921568497053"/>
    <n v="67.764705882205874"/>
    <n v="50.882352941020578"/>
    <n v="49.803921568502943"/>
    <n v="47.764705882258816"/>
    <n v="53.456889705882354"/>
    <n v="57.589823529411767"/>
    <n v="45.098117647058814"/>
    <n v="55.784264705882343"/>
    <n v="55.35535294117647"/>
  </r>
  <r>
    <x v="37"/>
    <x v="8"/>
    <n v="61.631944444444443"/>
    <n v="61.805555555555557"/>
    <n v="61.574074074074083"/>
    <s v=". "/>
    <s v=". "/>
    <s v=". "/>
    <n v="61.631944444444443"/>
    <n v="61.805555555555557"/>
    <n v="64.583333333333329"/>
    <n v="62.5"/>
    <n v="57.638888888888886"/>
    <s v="."/>
    <s v=". "/>
    <s v=". "/>
    <s v=". "/>
    <s v=". "/>
    <s v=". "/>
    <s v="."/>
    <s v="."/>
    <s v=". "/>
    <s v=". "/>
    <s v=". "/>
    <s v=". "/>
    <s v="."/>
    <s v="."/>
    <s v=". "/>
    <s v=". "/>
    <s v=". "/>
    <s v=". "/>
    <s v="."/>
    <s v=". "/>
    <s v=". "/>
    <s v=". "/>
    <s v=". "/>
  </r>
  <r>
    <x v="37"/>
    <x v="9"/>
    <n v="72.953472222222217"/>
    <n v="75.449999999999989"/>
    <n v="72.121296296296293"/>
    <s v=". "/>
    <s v=". "/>
    <s v=". "/>
    <s v=". "/>
    <s v=". "/>
    <s v=". "/>
    <s v=". "/>
    <s v=". "/>
    <n v="74.375"/>
    <n v="72.953472222222217"/>
    <n v="75.449999999999989"/>
    <n v="75.902777777777771"/>
    <n v="69.383333333333354"/>
    <n v="71.077777777777769"/>
    <n v="72.25"/>
    <n v="75.872328853736121"/>
    <n v="74.782986111194461"/>
    <n v="74.80066872427777"/>
    <n v="82.272858796222238"/>
    <n v="71.632801783249988"/>
    <n v="70.75"/>
    <n v="68.74638918063971"/>
    <n v="72.355275443499991"/>
    <n v="71.657110760941208"/>
    <n v="64.486680088735284"/>
    <n v="66.486490429382343"/>
    <n v="72.781139705882353"/>
    <n v="71.931970588235259"/>
    <n v="67.894205882352949"/>
    <n v="81.549911764705897"/>
    <n v="69.748470588235307"/>
  </r>
  <r>
    <x v="37"/>
    <x v="10"/>
    <n v="65.208987579629436"/>
    <n v="78.458763227513231"/>
    <n v="60.792395697001488"/>
    <s v=". "/>
    <s v=". "/>
    <s v=". "/>
    <n v="69.044364048147742"/>
    <n v="82.311970899470893"/>
    <n v="59.11805766287997"/>
    <n v="70.48238133394382"/>
    <n v="64.265046296296305"/>
    <n v="61.375"/>
    <n v="61.373611111111103"/>
    <n v="74.599999999999994"/>
    <n v="69.400000000000006"/>
    <n v="53.5"/>
    <n v="48"/>
    <n v="58.25"/>
    <n v="61.087329306782578"/>
    <n v="72.818465430370154"/>
    <n v="49.962181712956486"/>
    <n v="61.557746362449521"/>
    <n v="60.010923721354175"/>
    <n v="53.5"/>
    <n v="55.110961169792091"/>
    <n v="66.691602474345586"/>
    <n v="65.739020350281862"/>
    <n v="47.154398325131361"/>
    <n v="40.858823529409555"/>
    <n v="51.769686887254899"/>
    <n v="62.070073529411772"/>
    <n v="37.313335784313722"/>
    <n v="55.680198529411761"/>
    <n v="52.015139705882348"/>
  </r>
  <r>
    <x v="37"/>
    <x v="11"/>
    <n v="59.145571538800695"/>
    <n v="73.26964285714287"/>
    <n v="54.352966637272189"/>
    <n v="65.445962317678138"/>
    <n v="47.469059011164276"/>
    <n v="27.808183735456463"/>
    <n v="60.938651895943572"/>
    <n v="77.38650793650794"/>
    <n v="50.488194444444439"/>
    <n v="62.411100088183424"/>
    <n v="54.452380952380956"/>
    <n v="57.375"/>
    <n v="57.156481481481478"/>
    <n v="69.152777777777771"/>
    <n v="71.248571428571424"/>
    <n v="47.036111111111104"/>
    <n v="42.554285714285712"/>
    <n v="53.5"/>
    <n v="57.430518072297915"/>
    <n v="72.45603879244446"/>
    <n v="42.816815476197206"/>
    <n v="61.183998599452934"/>
    <n v="53.265219421097058"/>
    <n v="51"/>
    <n v="49.950573948467714"/>
    <n v="62.425840336117652"/>
    <n v="67.131355218909079"/>
    <n v="35.36193030420587"/>
    <n v="34.883169934638239"/>
    <n v="52.360267922794115"/>
    <n v="66.78726470588235"/>
    <n v="30.36697058823529"/>
    <n v="57.307617647058819"/>
    <n v="54.979218750000001"/>
  </r>
  <r>
    <x v="37"/>
    <x v="12"/>
    <n v="71.854155704304517"/>
    <n v="84.619510582010591"/>
    <n v="66.384289840817615"/>
    <n v="77.097875986654884"/>
    <n v="67.17375704217811"/>
    <n v="41.796237936246229"/>
    <n v="72.027699345407669"/>
    <n v="85.539021164021165"/>
    <n v="57.58169934640523"/>
    <n v="72.177001569858703"/>
    <n v="73.728956228956235"/>
    <n v="68.375"/>
    <n v="72.480092592592584"/>
    <n v="83.7"/>
    <n v="84.942424242424238"/>
    <n v="55.373529411764707"/>
    <n v="66.379310344827587"/>
    <n v="64.875"/>
    <n v="64.254758428606067"/>
    <n v="80.124751759166685"/>
    <n v="49.954081632637148"/>
    <n v="61.899350649393938"/>
    <n v="65.040849673226475"/>
    <n v="63.125"/>
    <n v="65.395650519365262"/>
    <n v="74.824929972058825"/>
    <n v="81.747846108199994"/>
    <n v="49.593159330559367"/>
    <n v="55.416666666642854"/>
    <n v="60.624526961233535"/>
    <n v="75.099264705882348"/>
    <n v="44.550677419354834"/>
    <n v="62.153696969696973"/>
    <n v="60.694468749999999"/>
  </r>
  <r>
    <x v="37"/>
    <x v="13"/>
    <n v="61.393778807819416"/>
    <n v="76.246957671957674"/>
    <n v="56.134085399591939"/>
    <n v="67.478989271787952"/>
    <n v="41.689051689051695"/>
    <n v="30.014127837574321"/>
    <n v="59.47451434277415"/>
    <n v="75.584733893557427"/>
    <n v="50.029611844737893"/>
    <n v="66.47052154195012"/>
    <n v="52.48316498316499"/>
    <n v="56.875"/>
    <n v="62.742361111111094"/>
    <n v="78.88611111111112"/>
    <n v="72.852941176470594"/>
    <n v="64.788235294117641"/>
    <n v="30.377419354838711"/>
    <n v="55.125"/>
    <n v="52.206117738009439"/>
    <n v="60.915293392091662"/>
    <n v="36.049933862416665"/>
    <n v="52.471988795529413"/>
    <n v="59.387254902000002"/>
    <n v="52.75"/>
    <n v="58.346578580435938"/>
    <n v="67.750933706852948"/>
    <n v="72.427036900727273"/>
    <n v="61.263899269696871"/>
    <n v="31.944444444466665"/>
    <n v="47.372583491461107"/>
    <n v="57.86435294117647"/>
    <n v="22.30217647058824"/>
    <n v="52.146352941176474"/>
    <n v="57.177451612903234"/>
  </r>
  <r>
    <x v="37"/>
    <x v="14"/>
    <n v="73.263888888888886"/>
    <n v="79.861111111111114"/>
    <n v="71.064814814814824"/>
    <s v=". "/>
    <s v=". "/>
    <s v=". "/>
    <n v="86.111111111111114"/>
    <n v="92.857142857142861"/>
    <n v="82.857142857142861"/>
    <n v="84.722222222222229"/>
    <n v="83.333333333333329"/>
    <n v="67.25"/>
    <n v="60.416666666666664"/>
    <n v="66.666666666666671"/>
    <n v="61.111111111111114"/>
    <n v="51.388888888888886"/>
    <n v="62.5"/>
    <n v="63.375"/>
    <n v="73.958333333333329"/>
    <n v="77.777777777777771"/>
    <n v="70.833333333333329"/>
    <n v="77.777777777777771"/>
    <n v="69.444444444444443"/>
    <n v="51.375"/>
    <n v="52.57352941176471"/>
    <n v="61.764705882352942"/>
    <n v="54.411764705882355"/>
    <n v="45.588235294117645"/>
    <n v="48.529411764705884"/>
    <n v="50"/>
    <n v="48.529411764705884"/>
    <n v="54.411764705882355"/>
    <n v="52.941176470588232"/>
    <n v="44.117647058823529"/>
  </r>
  <r>
    <x v="37"/>
    <x v="15"/>
    <n v="54.847110104803242"/>
    <n v="65.244313441188439"/>
    <n v="51.381375659341515"/>
    <s v=". "/>
    <s v=". "/>
    <s v=". "/>
    <n v="58.077408867013901"/>
    <n v="66.692562067562051"/>
    <n v="53.60918209876543"/>
    <n v="46.857888671256731"/>
    <n v="65.150002630471391"/>
    <n v="56.166666666666664"/>
    <n v="51.616811342592591"/>
    <n v="63.8"/>
    <n v="54.3"/>
    <n v="47.9"/>
    <n v="40.4"/>
    <n v="52.666666666666664"/>
    <n v="65.395656906735184"/>
    <n v="70.139087182068749"/>
    <s v=". "/>
    <s v=". "/>
    <n v="60.652226631401618"/>
    <n v="52.166666666666664"/>
    <n v="46.190815031570494"/>
    <n v="56.421568627448529"/>
    <n v="48.509000088962132"/>
    <n v="43.541666666676463"/>
    <n v="36.291024743194846"/>
    <n v="63.757956500488774"/>
    <n v="65.510598484848501"/>
    <s v=". "/>
    <s v=". "/>
    <n v="62.00531451612904"/>
  </r>
  <r>
    <x v="37"/>
    <x v="16"/>
    <n v="61.102030444478345"/>
    <n v="69.354599104599103"/>
    <n v="58.351174224438097"/>
    <n v="61.324612093037928"/>
    <n v="56.856993224640291"/>
    <n v="47.790162789790934"/>
    <n v="58.263088666734511"/>
    <n v="60.931420431420435"/>
    <n v="55.601851851851855"/>
    <n v="46.420702754036085"/>
    <n v="70.098379629629633"/>
    <n v="66.666666666666671"/>
    <n v="63.940972222222221"/>
    <n v="77.777777777777771"/>
    <n v="69.033333333333331"/>
    <n v="56.736111111111114"/>
    <n v="52.216666666666669"/>
    <n v="63"/>
    <n v="71.669438644555555"/>
    <n v="72.512819088055551"/>
    <s v=". "/>
    <s v=". "/>
    <n v="70.826058201055559"/>
    <n v="63.5"/>
    <n v="58.394118391799267"/>
    <n v="71.17647058823529"/>
    <n v="58.833476368388233"/>
    <n v="55.710784313735296"/>
    <n v="47.855742296838223"/>
    <n v="73.259644830659539"/>
    <n v="72.673848484848492"/>
    <s v=". "/>
    <s v=". "/>
    <n v="73.845441176470601"/>
  </r>
  <r>
    <x v="37"/>
    <x v="17"/>
    <n v="67.824305555555554"/>
    <n v="79.166203703703715"/>
    <n v="64.043672839506158"/>
    <s v=". "/>
    <s v=". "/>
    <s v=". "/>
    <n v="72.222222222222214"/>
    <n v="87.962962962962976"/>
    <n v="60.185185185185183"/>
    <n v="60.185185185185169"/>
    <n v="80.555555555555543"/>
    <n v="68.5"/>
    <n v="63.426388888888873"/>
    <n v="70.36944444444444"/>
    <n v="71.297222222222217"/>
    <n v="65.738888888888894"/>
    <n v="46.300000000000004"/>
    <n v="68"/>
    <n v="78.703703703722226"/>
    <n v="80.555555555555586"/>
    <s v=". "/>
    <s v=". "/>
    <n v="76.851851851888867"/>
    <n v="67.5"/>
    <n v="62.254901960794122"/>
    <n v="71.568627450970581"/>
    <n v="71.568627451000012"/>
    <n v="62.745098039235288"/>
    <n v="43.137254901970586"/>
    <n v="77.941205882352932"/>
    <n v="79.411794117647048"/>
    <s v=". "/>
    <s v=". "/>
    <n v="76.47061764705883"/>
  </r>
  <r>
    <x v="37"/>
    <x v="18"/>
    <n v="21.658815586419756"/>
    <n v="34.594907407407412"/>
    <n v="16.997340534979418"/>
    <n v="26.024425897938247"/>
    <n v="7.005621693121693"/>
    <n v="5.5873379099923719"/>
    <n v="33.141865079365076"/>
    <n v="44.828431372549012"/>
    <n v="40.517241379310342"/>
    <n v="29.087301587301585"/>
    <n v="19.546568627450981"/>
    <n v="18.166666666666668"/>
    <n v="11.812857142857142"/>
    <n v="26.470588235294116"/>
    <n v="3.5441176470588234"/>
    <n v="11.764705882352942"/>
    <n v="6.8617647058823534"/>
    <n v="12.5"/>
    <n v="29.930254182094856"/>
    <n v="45.559854769425002"/>
    <s v=". "/>
    <s v=". "/>
    <n v="14.300653594764707"/>
    <n v="9.6666666666666661"/>
    <n v="3.8725490196102941"/>
    <n v="7.3529411764705879"/>
    <n v="3.0882352941176472"/>
    <n v="0"/>
    <n v="5.0490196078529417"/>
    <n v="21.591693181818179"/>
    <n v="28.964636363636362"/>
    <s v=". "/>
    <s v=". "/>
    <n v="14.21875"/>
  </r>
  <r>
    <x v="37"/>
    <x v="19"/>
    <n v="48.097691631927745"/>
    <n v="64.440476190476176"/>
    <n v="41.471702741702742"/>
    <n v="65.401000346498279"/>
    <n v="58.123543123543122"/>
    <n v="52.851190476190482"/>
    <n v="61.722344977553313"/>
    <n v="71.690476190476204"/>
    <n v="71.428571428571431"/>
    <n v="47.856481481481481"/>
    <n v="60.425022281639926"/>
    <n v="33.166666666666664"/>
    <n v="23.660476190476192"/>
    <n v="38.095238095238095"/>
    <n v="14.664516129032258"/>
    <n v="22.222222222222221"/>
    <n v="24.164999999999999"/>
    <n v="25.5"/>
    <n v="50.004751421424409"/>
    <n v="64.390455223791676"/>
    <s v=". "/>
    <s v=". "/>
    <n v="35.619047619057142"/>
    <n v="20"/>
    <n v="13.394895970092481"/>
    <n v="26.315789473684209"/>
    <n v="5.7823129251857139"/>
    <n v="0"/>
    <n v="21.481481481500001"/>
    <n v="33.608547898338216"/>
    <n v="42.808515151515152"/>
    <s v=". "/>
    <s v=". "/>
    <n v="24.408580645161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chartFormat="21" rowHeaderCaption="Country">
  <location ref="B16:C54" firstHeaderRow="1" firstDataRow="1" firstDataCol="1"/>
  <pivotFields count="4">
    <pivotField axis="axisRow" showAll="0" sortType="descending" defaultSubtotal="0">
      <items count="42">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40"/>
        <item x="0"/>
        <item x="39"/>
        <item x="41"/>
      </items>
      <autoSortScope>
        <pivotArea dataOnly="0" outline="0" fieldPosition="0">
          <references count="1">
            <reference field="4294967294" count="1" selected="0">
              <x v="0"/>
            </reference>
          </references>
        </pivotArea>
      </autoSortScope>
    </pivotField>
    <pivotField showAll="0" defaultSubtotal="0"/>
    <pivotField showAll="0" defaultSubtotal="0">
      <items count="4">
        <item x="1"/>
        <item h="1" x="2"/>
        <item h="1" x="3"/>
        <item h="1" x="0"/>
      </items>
    </pivotField>
    <pivotField dataField="1" subtotalTop="0" showAll="0" defaultSubtotal="0"/>
  </pivotFields>
  <rowFields count="1">
    <field x="0"/>
  </rowFields>
  <rowItems count="38">
    <i>
      <x v="9"/>
    </i>
    <i>
      <x v="12"/>
    </i>
    <i>
      <x v="24"/>
    </i>
    <i>
      <x v="19"/>
    </i>
    <i>
      <x v="17"/>
    </i>
    <i>
      <x v="8"/>
    </i>
    <i>
      <x v="26"/>
    </i>
    <i>
      <x v="21"/>
    </i>
    <i>
      <x v="25"/>
    </i>
    <i>
      <x v="11"/>
    </i>
    <i>
      <x/>
    </i>
    <i>
      <x v="23"/>
    </i>
    <i>
      <x v="1"/>
    </i>
    <i>
      <x v="31"/>
    </i>
    <i>
      <x v="30"/>
    </i>
    <i>
      <x v="28"/>
    </i>
    <i>
      <x v="2"/>
    </i>
    <i>
      <x v="20"/>
    </i>
    <i>
      <x v="32"/>
    </i>
    <i>
      <x v="27"/>
    </i>
    <i>
      <x v="37"/>
    </i>
    <i>
      <x v="16"/>
    </i>
    <i>
      <x v="36"/>
    </i>
    <i>
      <x v="15"/>
    </i>
    <i>
      <x v="34"/>
    </i>
    <i>
      <x v="3"/>
    </i>
    <i>
      <x v="18"/>
    </i>
    <i>
      <x v="6"/>
    </i>
    <i>
      <x v="14"/>
    </i>
    <i>
      <x v="13"/>
    </i>
    <i>
      <x v="7"/>
    </i>
    <i>
      <x v="5"/>
    </i>
    <i>
      <x v="10"/>
    </i>
    <i>
      <x v="33"/>
    </i>
    <i>
      <x v="35"/>
    </i>
    <i>
      <x v="22"/>
    </i>
    <i>
      <x v="4"/>
    </i>
    <i>
      <x v="29"/>
    </i>
  </rowItems>
  <colItems count="1">
    <i/>
  </colItems>
  <dataFields count="1">
    <dataField name="DESI" fld="3" baseField="0" baseItem="12" numFmtId="164"/>
  </dataFields>
  <formats count="9">
    <format dxfId="41">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40">
      <pivotArea outline="0" collapsedLevelsAreSubtotals="1" fieldPosition="0"/>
    </format>
    <format dxfId="39">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38">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37">
      <pivotArea dataOnly="0" labelOnly="1" fieldPosition="0">
        <references count="1">
          <reference field="0" count="0"/>
        </references>
      </pivotArea>
    </format>
    <format dxfId="36">
      <pivotArea field="0" type="button" dataOnly="0" labelOnly="1" outline="0" axis="axisRow" fieldPosition="0"/>
    </format>
    <format dxfId="35">
      <pivotArea dataOnly="0" labelOnly="1" outline="0" axis="axisValues" fieldPosition="0"/>
    </format>
    <format dxfId="34">
      <pivotArea outline="0" collapsedLevelsAreSubtotals="1" fieldPosition="0"/>
    </format>
    <format dxfId="33">
      <pivotArea dataOnly="0" labelOnly="1" outline="0" axis="axisValues" fieldPosition="0"/>
    </format>
  </formats>
  <chartFormats count="3">
    <chartFormat chart="4" format="44" series="1">
      <pivotArea type="data" outline="0" fieldPosition="0">
        <references count="1">
          <reference field="4294967294" count="1" selected="0">
            <x v="0"/>
          </reference>
        </references>
      </pivotArea>
    </chartFormat>
    <chartFormat chart="4" format="45">
      <pivotArea type="data" outline="0" fieldPosition="0">
        <references count="2">
          <reference field="4294967294" count="1" selected="0">
            <x v="0"/>
          </reference>
          <reference field="0" count="1" selected="0">
            <x v="36"/>
          </reference>
        </references>
      </pivotArea>
    </chartFormat>
    <chartFormat chart="4" format="46">
      <pivotArea type="data" outline="0" fieldPosition="0">
        <references count="2">
          <reference field="4294967294" count="1" selected="0">
            <x v="0"/>
          </reference>
          <reference field="0" count="1" selected="0">
            <x v="37"/>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rowGrandTotals="0" colGrandTotals="0" itemPrintTitles="1" createdVersion="6" indent="0" compact="0" compactData="0" multipleFieldFilters="0" chartFormat="10">
  <location ref="B36:C74" firstHeaderRow="1" firstDataRow="1" firstDataCol="1"/>
  <pivotFields count="36">
    <pivotField axis="axisRow" compact="0" outline="0" showAll="0" sortType="descending" defaultSubtotal="0">
      <items count="3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n="EU27" x="36"/>
        <item x="3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0">
        <item x="0"/>
        <item h="1" x="1"/>
        <item h="1" x="2"/>
        <item h="1" x="3"/>
        <item h="1" x="4"/>
        <item h="1" x="5"/>
        <item h="1" x="6"/>
        <item h="1" x="7"/>
        <item h="1" x="8"/>
        <item h="1" x="9"/>
        <item h="1" x="10"/>
        <item h="1" x="11"/>
        <item h="1" x="12"/>
        <item h="1" x="13"/>
        <item h="1" x="14"/>
        <item h="1" x="15"/>
        <item h="1" x="16"/>
        <item h="1" x="17"/>
        <item h="1" x="18"/>
        <item h="1" x="19"/>
      </items>
      <extLst>
        <ext xmlns:x14="http://schemas.microsoft.com/office/spreadsheetml/2009/9/main" uri="{2946ED86-A175-432a-8AC1-64E0C546D7DE}">
          <x14:pivotField fillDownLabels="1"/>
        </ext>
      </extLst>
    </pivotField>
    <pivotField dataField="1"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0"/>
  </rowFields>
  <rowItems count="38">
    <i>
      <x v="24"/>
    </i>
    <i>
      <x v="9"/>
    </i>
    <i>
      <x v="8"/>
    </i>
    <i>
      <x v="12"/>
    </i>
    <i>
      <x v="20"/>
    </i>
    <i>
      <x v="1"/>
    </i>
    <i>
      <x v="17"/>
    </i>
    <i>
      <x v="28"/>
    </i>
    <i>
      <x v="25"/>
    </i>
    <i>
      <x v="21"/>
    </i>
    <i>
      <x v="26"/>
    </i>
    <i>
      <x v="19"/>
    </i>
    <i>
      <x v="11"/>
    </i>
    <i>
      <x v="31"/>
    </i>
    <i>
      <x v="2"/>
    </i>
    <i>
      <x v="13"/>
    </i>
    <i>
      <x v="36"/>
    </i>
    <i>
      <x v="16"/>
    </i>
    <i>
      <x v="32"/>
    </i>
    <i>
      <x v="35"/>
    </i>
    <i>
      <x v="37"/>
    </i>
    <i>
      <x v="34"/>
    </i>
    <i>
      <x v="18"/>
    </i>
    <i>
      <x v="15"/>
    </i>
    <i>
      <x v="6"/>
    </i>
    <i>
      <x v="7"/>
    </i>
    <i>
      <x v="33"/>
    </i>
    <i>
      <x v="14"/>
    </i>
    <i>
      <x v="3"/>
    </i>
    <i>
      <x v="27"/>
    </i>
    <i>
      <x v="5"/>
    </i>
    <i>
      <x v="4"/>
    </i>
    <i>
      <x v="10"/>
    </i>
    <i>
      <x v="30"/>
    </i>
    <i>
      <x/>
    </i>
    <i>
      <x v="29"/>
    </i>
    <i>
      <x v="23"/>
    </i>
    <i>
      <x v="22"/>
    </i>
  </rowItems>
  <colItems count="1">
    <i/>
  </colItems>
  <dataFields count="1">
    <dataField name="Biennial average 2019/2020" fld="2" baseField="0" baseItem="24"/>
  </dataFields>
  <formats count="10">
    <format dxfId="32">
      <pivotArea field="0" type="button" dataOnly="0" labelOnly="1" outline="0" axis="axisRow" fieldPosition="0"/>
    </format>
    <format dxfId="31">
      <pivotArea dataOnly="0" labelOnly="1" outline="0" axis="axisValues" fieldPosition="0"/>
    </format>
    <format dxfId="30">
      <pivotArea outline="0" collapsedLevelsAreSubtotals="1" fieldPosition="0"/>
    </format>
    <format dxfId="29">
      <pivotArea dataOnly="0" labelOnly="1" outline="0" axis="axisValues" fieldPosition="0"/>
    </format>
    <format dxfId="28">
      <pivotArea field="0" type="button" dataOnly="0" labelOnly="1" outline="0" axis="axisRow" fieldPosition="0"/>
    </format>
    <format dxfId="27">
      <pivotArea dataOnly="0" labelOnly="1" outline="0" axis="axisValues" fieldPosition="0"/>
    </format>
    <format dxfId="26">
      <pivotArea field="0" type="button" dataOnly="0" labelOnly="1" outline="0" axis="axisRow" fieldPosition="0"/>
    </format>
    <format dxfId="25">
      <pivotArea dataOnly="0" labelOnly="1" outline="0" axis="axisValues" fieldPosition="0"/>
    </format>
    <format dxfId="24">
      <pivotArea outline="0" collapsedLevelsAreSubtotals="1" fieldPosition="0"/>
    </format>
    <format dxfId="23">
      <pivotArea field="0" type="button" dataOnly="0" labelOnly="1" outline="0" axis="axisRow" fieldPosition="0"/>
    </format>
  </formats>
  <chartFormats count="3">
    <chartFormat chart="2" format="40" series="1">
      <pivotArea type="data" outline="0" fieldPosition="0">
        <references count="1">
          <reference field="4294967294" count="1" selected="0">
            <x v="0"/>
          </reference>
        </references>
      </pivotArea>
    </chartFormat>
    <chartFormat chart="2" format="41">
      <pivotArea type="data" outline="0" fieldPosition="0">
        <references count="2">
          <reference field="4294967294" count="1" selected="0">
            <x v="0"/>
          </reference>
          <reference field="0" count="1" selected="0">
            <x v="36"/>
          </reference>
        </references>
      </pivotArea>
    </chartFormat>
    <chartFormat chart="2" format="42">
      <pivotArea type="data" outline="0" fieldPosition="0">
        <references count="2">
          <reference field="4294967294" count="1" selected="0">
            <x v="0"/>
          </reference>
          <reference field="0" count="1" selected="0">
            <x v="37"/>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ndicator___as_used_for_DESI" sourceName="Indicator - as used for DESI">
  <pivotTables>
    <pivotTable tabId="24" name="PivotTable2"/>
  </pivotTables>
  <data>
    <tabular pivotCacheId="772662187">
      <items count="4">
        <i x="1" s="1"/>
        <i x="2"/>
        <i x="3"/>
        <i x="0"/>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coring" sourceName="Scoring">
  <pivotTables>
    <pivotTable tabId="14" name="PivotTable3"/>
  </pivotTables>
  <data>
    <tabular pivotCacheId="37658770">
      <items count="20">
        <i x="0" s="1"/>
        <i x="1"/>
        <i x="2"/>
        <i x="3"/>
        <i x="4"/>
        <i x="5"/>
        <i x="6"/>
        <i x="7"/>
        <i x="8"/>
        <i x="9"/>
        <i x="10"/>
        <i x="11"/>
        <i x="12"/>
        <i x="13"/>
        <i x="14"/>
        <i x="15"/>
        <i x="16"/>
        <i x="17"/>
        <i x="18"/>
        <i x="19"/>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ndicator - as used for DESI" cache="Slicer_Indicator___as_used_for_DESI" caption="Indicator - as used for DESI"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Scoring 1" cache="Slicer_Scoring" caption="Scoring" columnCount="2" rowHeight="225425"/>
</slicers>
</file>

<file path=xl/tables/table1.xml><?xml version="1.0" encoding="utf-8"?>
<table xmlns="http://schemas.openxmlformats.org/spreadsheetml/2006/main" id="5" name="Mystery_Shopping_Scores6" displayName="Mystery_Shopping_Scores6" ref="B6:AK766" totalsRowShown="0" headerRowDxfId="332" headerRowBorderDxfId="331" tableBorderDxfId="330">
  <autoFilter ref="B6:AK766"/>
  <sortState ref="B7:T766">
    <sortCondition ref="B7:B766" customList="AL,AT,BE,BG,CH,CY,CZ,DE,DK,EE,EL,ES,FI,FR,HR,HU,IE,IS,IT,LT,LU,LV,ME,MK,MT,NL,NO,PL,PT,RO,RS,SE,SI,SK,TR,UK,AVERAGE_ALL,AVERAGE_EU27"/>
    <sortCondition ref="C7:C766"/>
  </sortState>
  <tableColumns count="36">
    <tableColumn id="1" name="Country" dataDxfId="329"/>
    <tableColumn id="2" name="Scoring" dataDxfId="328"/>
    <tableColumn id="3" name="Biennial average 2019 + 2020" dataDxfId="327" dataCellStyle="60% - Accent3 2">
      <calculatedColumnFormula>AVERAGE(Mystery_Shopping_Scores6[[#This Row],[Business Start-up (2020)]:[Studying (2020)]], Mystery_Shopping_Scores6[[#This Row],[Regular business operations (2019)]:[Starting a small claims procedure (2019)]])</calculatedColumnFormula>
    </tableColumn>
    <tableColumn id="9" name="Business life events 2019 + 2020" dataDxfId="326" dataCellStyle="60% - Accent3 2">
      <calculatedColumnFormula>IFERROR(AVERAGE(Mystery_Shopping_Scores6[[#This Row],[Business Start-up (2020)]], Mystery_Shopping_Scores6[[#This Row],[Regular business operations (2019)]]), ".")</calculatedColumnFormula>
    </tableColumn>
    <tableColumn id="10" name="Citizen life events 2019 + 2020" dataDxfId="325" dataCellStyle="60% - Accent3 2">
      <calculatedColumnFormula>IFERROR(AVERAGE(Mystery_Shopping_Scores6[[#This Row],[Family (2020)]:[Studying (2020)]], Mystery_Shopping_Scores6[[#This Row],[Moving (2019)]:[Starting a small claims procedure (2019)]]), ".")</calculatedColumnFormula>
    </tableColumn>
    <tableColumn id="18" name="Central" dataDxfId="324"/>
    <tableColumn id="19" name="Regional" dataDxfId="323"/>
    <tableColumn id="21" name="Local" dataDxfId="322"/>
    <tableColumn id="20" name="Average (2020)" dataDxfId="321"/>
    <tableColumn id="22" name="Business Start-up (2020)" dataDxfId="320"/>
    <tableColumn id="23" name="Family (2020)" dataDxfId="319"/>
    <tableColumn id="24" name="Career (2020)" dataDxfId="318"/>
    <tableColumn id="25" name="Studying (2020)" dataDxfId="317"/>
    <tableColumn id="26" name="Biennial Average 2019 + 2018" dataDxfId="316"/>
    <tableColumn id="4" name="Average (2019)" dataDxfId="315"/>
    <tableColumn id="5" name="Regular business operations (2019)" dataDxfId="314"/>
    <tableColumn id="6" name="Moving (2019)" dataDxfId="313"/>
    <tableColumn id="7" name="Owning and driving a car (2019)" dataDxfId="312"/>
    <tableColumn id="8" name="Starting a small claims procedure (2019)" dataDxfId="311"/>
    <tableColumn id="42" name="Biennial Average 2018 + 2017" dataDxfId="310"/>
    <tableColumn id="41" name="Average (2018)" dataDxfId="309"/>
    <tableColumn id="27" name="Business Start-up (2018)" dataDxfId="308"/>
    <tableColumn id="28" name="Family (2018)" dataDxfId="307"/>
    <tableColumn id="29" name="Losing and Finding a Job (2018)" dataDxfId="306"/>
    <tableColumn id="30" name="Studying (2018)" dataDxfId="305"/>
    <tableColumn id="43" name="Biennial Average 2017 + 2016" dataDxfId="304"/>
    <tableColumn id="44" name="Average (2017)" dataDxfId="303"/>
    <tableColumn id="31" name="Regular business operations (2017)" dataDxfId="302"/>
    <tableColumn id="32" name="Moving (2017)" dataDxfId="301"/>
    <tableColumn id="33" name="Owning and driving a car (2017)" dataDxfId="300"/>
    <tableColumn id="34" name="Starting a small claims procedure (2017)" dataDxfId="299"/>
    <tableColumn id="45" name="Average (2016)" dataDxfId="298"/>
    <tableColumn id="35" name="Business Start-up (2016)" dataDxfId="297"/>
    <tableColumn id="36" name="Family_x000a_(2016)" dataDxfId="296"/>
    <tableColumn id="37" name="Losing and Finding a Job_x000a_(2016)" dataDxfId="295"/>
    <tableColumn id="38" name="Studying_x000a_(2016)" dataDxfId="294"/>
  </tableColumns>
  <tableStyleInfo showFirstColumn="0" showLastColumn="0" showRowStripes="1" showColumnStripes="0"/>
</table>
</file>

<file path=xl/tables/table2.xml><?xml version="1.0" encoding="utf-8"?>
<table xmlns="http://schemas.openxmlformats.org/spreadsheetml/2006/main" id="1" name="Services_2020" displayName="Services_2020" ref="B6:AC114" totalsRowCount="1" headerRowDxfId="293" totalsRowDxfId="290" headerRowBorderDxfId="292" tableBorderDxfId="291" totalsRowBorderDxfId="289">
  <autoFilter ref="B6:AC113"/>
  <sortState ref="B7:AC62">
    <sortCondition ref="B7:B62"/>
    <sortCondition ref="C7:C62"/>
  </sortState>
  <tableColumns count="28">
    <tableColumn id="1" name="Life event" totalsRowLabel="Average EU27+" dataDxfId="288" totalsRowDxfId="287"/>
    <tableColumn id="2" name="Label service" totalsRowLabel="Average of all services per question for all countries" dataDxfId="286" totalsRowDxfId="285"/>
    <tableColumn id="3" name="Definition" dataDxfId="284" totalsRowDxfId="283"/>
    <tableColumn id="4" name="Service type" dataDxfId="282" totalsRowDxfId="281"/>
    <tableColumn id="12" name="Online availability" totalsRowFunction="custom" dataDxfId="280" totalsRowDxfId="279">
      <totalsRowFormula>AVERAGE(F7:F99)</totalsRowFormula>
    </tableColumn>
    <tableColumn id="7" name="A1" totalsRowFunction="custom" dataDxfId="278" totalsRowDxfId="277">
      <totalsRowFormula>AVERAGE(G7:G99)</totalsRowFormula>
    </tableColumn>
    <tableColumn id="8" name="A2" totalsRowFunction="custom" dataDxfId="276" totalsRowDxfId="275">
      <totalsRowFormula>AVERAGE(H7:H99)</totalsRowFormula>
    </tableColumn>
    <tableColumn id="13" name="A3" totalsRowFunction="custom" dataDxfId="274" totalsRowDxfId="273">
      <totalsRowFormula>AVERAGE(I7:I99)</totalsRowFormula>
    </tableColumn>
    <tableColumn id="17" name="Mobile Friendliness" totalsRowFunction="custom" dataDxfId="272" totalsRowDxfId="271">
      <totalsRowFormula>AVERAGE(J7:J99)</totalsRowFormula>
    </tableColumn>
    <tableColumn id="18" name="Service delivery" totalsRowFunction="custom" dataDxfId="270" totalsRowDxfId="269">
      <totalsRowFormula>AVERAGE(K7:K99)</totalsRowFormula>
    </tableColumn>
    <tableColumn id="14" name="C1" totalsRowFunction="custom" dataDxfId="268" totalsRowDxfId="267">
      <totalsRowFormula>AVERAGE(L7:L99)</totalsRowFormula>
    </tableColumn>
    <tableColumn id="15" name="C2" totalsRowFunction="custom" dataDxfId="266" totalsRowDxfId="265">
      <totalsRowFormula>AVERAGE(M7:M99)</totalsRowFormula>
    </tableColumn>
    <tableColumn id="16" name="C3" totalsRowFunction="custom" dataDxfId="264" totalsRowDxfId="263">
      <totalsRowFormula>AVERAGE(N7:N99)</totalsRowFormula>
    </tableColumn>
    <tableColumn id="19" name="C4" totalsRowFunction="custom" dataDxfId="262" totalsRowDxfId="261">
      <totalsRowFormula>AVERAGE(O7:O99)</totalsRowFormula>
    </tableColumn>
    <tableColumn id="20" name="C5" totalsRowFunction="custom" dataDxfId="260" totalsRowDxfId="259">
      <totalsRowFormula>AVERAGE(P7:P99)</totalsRowFormula>
    </tableColumn>
    <tableColumn id="21" name="C6" totalsRowFunction="custom" dataDxfId="258" totalsRowDxfId="257">
      <totalsRowFormula>AVERAGE(Q7:Q99)</totalsRowFormula>
    </tableColumn>
    <tableColumn id="22" name="C7" totalsRowFunction="custom" dataDxfId="256" totalsRowDxfId="255">
      <totalsRowFormula>AVERAGE(R7:R99)</totalsRowFormula>
    </tableColumn>
    <tableColumn id="27" name="eID" totalsRowFunction="custom" dataDxfId="254" totalsRowDxfId="253">
      <totalsRowFormula>AVERAGE(S7:S99)</totalsRowFormula>
    </tableColumn>
    <tableColumn id="23" name="F2" totalsRowFunction="custom" dataDxfId="252" totalsRowDxfId="251">
      <totalsRowFormula>AVERAGE(T7:T99)</totalsRowFormula>
    </tableColumn>
    <tableColumn id="24" name="F3" totalsRowFunction="custom" dataDxfId="250" totalsRowDxfId="249">
      <totalsRowFormula>AVERAGE(U7:U99)</totalsRowFormula>
    </tableColumn>
    <tableColumn id="25" name="F4" totalsRowFunction="custom" dataDxfId="248" totalsRowDxfId="247">
      <totalsRowFormula>AVERAGE(V7:V99)</totalsRowFormula>
    </tableColumn>
    <tableColumn id="32" name="eDocuments" totalsRowFunction="custom" dataDxfId="246" totalsRowDxfId="245">
      <totalsRowFormula>AVERAGE(W7:W99)</totalsRowFormula>
    </tableColumn>
    <tableColumn id="36" name="Authentic sources" totalsRowFunction="custom" dataDxfId="244" totalsRowDxfId="243">
      <totalsRowFormula>AVERAGE(X7:X99)</totalsRowFormula>
    </tableColumn>
    <tableColumn id="9" name="Cross-border Availability" totalsRowFunction="custom" dataDxfId="242" totalsRowDxfId="241">
      <totalsRowFormula>AVERAGE(Y7:Y99)</totalsRowFormula>
    </tableColumn>
    <tableColumn id="26" name="G1" totalsRowFunction="custom" dataDxfId="240" totalsRowDxfId="239">
      <totalsRowFormula>AVERAGE(Z7:Z99)</totalsRowFormula>
    </tableColumn>
    <tableColumn id="28" name="G2" totalsRowFunction="custom" dataDxfId="238" totalsRowDxfId="237">
      <totalsRowFormula>AVERAGE(AA7:AA99)</totalsRowFormula>
    </tableColumn>
    <tableColumn id="10" name="Cross-border eID" totalsRowFunction="custom" dataDxfId="236" totalsRowDxfId="235">
      <totalsRowFormula>AVERAGE(AB7:AB99)</totalsRowFormula>
    </tableColumn>
    <tableColumn id="11" name="Cross-border eDocuments" totalsRowFunction="custom" dataDxfId="234" totalsRowDxfId="233">
      <totalsRowFormula>AVERAGE(AC7:AC99)</totalsRowFormula>
    </tableColumn>
  </tableColumns>
  <tableStyleInfo showFirstColumn="0" showLastColumn="0" showRowStripes="1" showColumnStripes="0"/>
</table>
</file>

<file path=xl/tables/table3.xml><?xml version="1.0" encoding="utf-8"?>
<table xmlns="http://schemas.openxmlformats.org/spreadsheetml/2006/main" id="4" name="Services_20204" displayName="Services_20204" ref="B6:AC114" totalsRowCount="1" headerRowDxfId="232" totalsRowDxfId="229" headerRowBorderDxfId="231" tableBorderDxfId="230">
  <autoFilter ref="B6:AC113"/>
  <sortState ref="B7:AC62">
    <sortCondition ref="B7:B62"/>
    <sortCondition ref="C7:C62"/>
  </sortState>
  <tableColumns count="28">
    <tableColumn id="1" name="Life event" totalsRowLabel="EU27 Average" dataDxfId="228" totalsRowDxfId="227"/>
    <tableColumn id="2" name="Label service" totalsRowLabel="Average of all services per question for EU27 countries" dataDxfId="226" totalsRowDxfId="225"/>
    <tableColumn id="3" name="Definition" dataDxfId="224" totalsRowDxfId="223"/>
    <tableColumn id="4" name="Service type" dataDxfId="222" totalsRowDxfId="221"/>
    <tableColumn id="12" name="Online availability" totalsRowFunction="custom" dataDxfId="220" totalsRowDxfId="219">
      <totalsRowFormula>AVERAGE(F7:F99)</totalsRowFormula>
    </tableColumn>
    <tableColumn id="7" name="A1" totalsRowFunction="custom" dataDxfId="218" totalsRowDxfId="217">
      <totalsRowFormula>AVERAGE(G7:G99)</totalsRowFormula>
    </tableColumn>
    <tableColumn id="8" name="A2" totalsRowFunction="custom" dataDxfId="216" totalsRowDxfId="215">
      <totalsRowFormula>AVERAGE(H7:H99)</totalsRowFormula>
    </tableColumn>
    <tableColumn id="13" name="A3" totalsRowFunction="custom" dataDxfId="214" totalsRowDxfId="213">
      <totalsRowFormula>AVERAGE(I7:I99)</totalsRowFormula>
    </tableColumn>
    <tableColumn id="17" name="Mobile Friendliness" totalsRowFunction="custom" dataDxfId="212" totalsRowDxfId="211">
      <totalsRowFormula>AVERAGE(J7:J99)</totalsRowFormula>
    </tableColumn>
    <tableColumn id="18" name="Service delivery" totalsRowFunction="custom" dataDxfId="210" totalsRowDxfId="209">
      <totalsRowFormula>AVERAGE(K7:K99)</totalsRowFormula>
    </tableColumn>
    <tableColumn id="14" name="C1" totalsRowFunction="custom" dataDxfId="208" totalsRowDxfId="207">
      <totalsRowFormula>AVERAGE(L7:L99)</totalsRowFormula>
    </tableColumn>
    <tableColumn id="15" name="C2" totalsRowFunction="custom" dataDxfId="206" totalsRowDxfId="205">
      <totalsRowFormula>AVERAGE(M7:M99)</totalsRowFormula>
    </tableColumn>
    <tableColumn id="16" name="C3" totalsRowFunction="custom" dataDxfId="204" totalsRowDxfId="203">
      <totalsRowFormula>AVERAGE(N7:N99)</totalsRowFormula>
    </tableColumn>
    <tableColumn id="19" name="C4" totalsRowFunction="custom" dataDxfId="202" totalsRowDxfId="201">
      <totalsRowFormula>AVERAGE(O7:O99)</totalsRowFormula>
    </tableColumn>
    <tableColumn id="20" name="C5" totalsRowFunction="custom" dataDxfId="200" totalsRowDxfId="199">
      <totalsRowFormula>AVERAGE(P7:P99)</totalsRowFormula>
    </tableColumn>
    <tableColumn id="21" name="C6" totalsRowFunction="custom" dataDxfId="198" totalsRowDxfId="197">
      <totalsRowFormula>AVERAGE(Q7:Q99)</totalsRowFormula>
    </tableColumn>
    <tableColumn id="22" name="C7" totalsRowFunction="custom" dataDxfId="196" totalsRowDxfId="195">
      <totalsRowFormula>AVERAGE(R7:R99)</totalsRowFormula>
    </tableColumn>
    <tableColumn id="27" name="eID" totalsRowFunction="custom" dataDxfId="194" totalsRowDxfId="193">
      <totalsRowFormula>AVERAGE(S7:S99)</totalsRowFormula>
    </tableColumn>
    <tableColumn id="23" name="F2" totalsRowFunction="custom" dataDxfId="192" totalsRowDxfId="191">
      <totalsRowFormula>AVERAGE(T7:T99)</totalsRowFormula>
    </tableColumn>
    <tableColumn id="24" name="F3" totalsRowFunction="custom" dataDxfId="190" totalsRowDxfId="189">
      <totalsRowFormula>AVERAGE(U7:U99)</totalsRowFormula>
    </tableColumn>
    <tableColumn id="25" name="F4" totalsRowFunction="custom" dataDxfId="188" totalsRowDxfId="187">
      <totalsRowFormula>AVERAGE(V7:V99)</totalsRowFormula>
    </tableColumn>
    <tableColumn id="32" name="eDocuments" totalsRowFunction="custom" dataDxfId="186" totalsRowDxfId="185">
      <totalsRowFormula>AVERAGE(W7:W99)</totalsRowFormula>
    </tableColumn>
    <tableColumn id="36" name="Authentic sources" totalsRowFunction="custom" dataDxfId="184" totalsRowDxfId="183">
      <totalsRowFormula>AVERAGE(X7:X99)</totalsRowFormula>
    </tableColumn>
    <tableColumn id="9" name="Cross-border Online Availability" totalsRowFunction="custom" dataDxfId="182" totalsRowDxfId="181">
      <totalsRowFormula>AVERAGE(Y7:Y99)</totalsRowFormula>
    </tableColumn>
    <tableColumn id="26" name="G1" totalsRowFunction="custom" dataDxfId="180" totalsRowDxfId="179">
      <totalsRowFormula>AVERAGE(Z7:Z99)</totalsRowFormula>
    </tableColumn>
    <tableColumn id="28" name="G2" totalsRowFunction="custom" dataDxfId="178" totalsRowDxfId="177">
      <totalsRowFormula>AVERAGE(AA7:AA99)</totalsRowFormula>
    </tableColumn>
    <tableColumn id="10" name="Cross-border eID" totalsRowFunction="custom" dataDxfId="176" totalsRowDxfId="175">
      <totalsRowFormula>AVERAGE(AB7:AB99)</totalsRowFormula>
    </tableColumn>
    <tableColumn id="11" name="Cross-border eDocuments" totalsRowFunction="custom" dataDxfId="174" totalsRowDxfId="173">
      <totalsRowFormula>AVERAGE(AC7:AC99)</totalsRowFormula>
    </tableColumn>
  </tableColumns>
  <tableStyleInfo showFirstColumn="0" showLastColumn="0" showRowStripes="1" showColumnStripes="0"/>
</table>
</file>

<file path=xl/tables/table4.xml><?xml version="1.0" encoding="utf-8"?>
<table xmlns="http://schemas.openxmlformats.org/spreadsheetml/2006/main" id="6" name="Services_20205" displayName="Services_20205" ref="B6:Z29" totalsRowShown="0" headerRowDxfId="164" headerRowBorderDxfId="163" tableBorderDxfId="162">
  <autoFilter ref="B6:Z29"/>
  <sortState ref="B7:Z29">
    <sortCondition descending="1" ref="B6:B29"/>
  </sortState>
  <tableColumns count="25">
    <tableColumn id="1" name="Country" dataDxfId="161" dataCellStyle="60% - Accent3 2"/>
    <tableColumn id="7" name="Life event" dataDxfId="160"/>
    <tableColumn id="2" name="Label service" dataDxfId="159" totalsRowDxfId="158"/>
    <tableColumn id="3" name="Definition" dataDxfId="157" totalsRowDxfId="156"/>
    <tableColumn id="4" name="Website type" dataDxfId="155" totalsRowDxfId="154"/>
    <tableColumn id="18" name="B1" dataDxfId="153" totalsRowDxfId="152"/>
    <tableColumn id="14" name="B2" dataDxfId="151" totalsRowDxfId="150"/>
    <tableColumn id="15" name="B3" dataDxfId="149" totalsRowDxfId="148"/>
    <tableColumn id="16" name="B4" dataDxfId="147" totalsRowDxfId="146"/>
    <tableColumn id="19" name="B5" dataDxfId="145" totalsRowDxfId="144"/>
    <tableColumn id="20" name="B6" dataDxfId="143" totalsRowDxfId="142"/>
    <tableColumn id="21" name="B7" dataDxfId="141" totalsRowDxfId="140"/>
    <tableColumn id="27" name="D1" dataDxfId="139" totalsRowDxfId="138"/>
    <tableColumn id="23" name="D2" dataDxfId="137" totalsRowDxfId="136"/>
    <tableColumn id="24" name="D3" dataDxfId="135" totalsRowDxfId="134"/>
    <tableColumn id="25" name="D4" dataDxfId="133" totalsRowDxfId="132"/>
    <tableColumn id="32" name="D5" dataDxfId="131" totalsRowDxfId="130"/>
    <tableColumn id="36" name="F9" dataDxfId="129" totalsRowDxfId="128"/>
    <tableColumn id="9" name="E1" dataDxfId="127" totalsRowDxfId="126"/>
    <tableColumn id="26" name="E2" dataDxfId="125" totalsRowDxfId="124"/>
    <tableColumn id="28" name="E3" dataDxfId="123" totalsRowDxfId="122"/>
    <tableColumn id="10" name="E4" dataDxfId="121" totalsRowDxfId="120"/>
    <tableColumn id="5" name="H1" dataDxfId="119"/>
    <tableColumn id="6" name="H2" dataDxfId="118" totalsRowDxfId="117"/>
    <tableColumn id="11" name="H3" dataDxfId="116" totalsRowDxfId="115"/>
  </tableColumns>
  <tableStyleInfo showFirstColumn="0" showLastColumn="0" showRowStripes="1" showColumnStripes="0"/>
</table>
</file>

<file path=xl/tables/table5.xml><?xml version="1.0" encoding="utf-8"?>
<table xmlns="http://schemas.openxmlformats.org/spreadsheetml/2006/main" id="2" name="Change" displayName="Change" ref="B7:Q1987" totalsRowShown="0" headerRowDxfId="98" headerRowBorderDxfId="97" tableBorderDxfId="96">
  <autoFilter ref="B7:Q1987"/>
  <tableColumns count="16">
    <tableColumn id="44" name="Country" dataDxfId="95"/>
    <tableColumn id="1" name="Life event" dataDxfId="94"/>
    <tableColumn id="2" name="Label service" dataDxfId="93"/>
    <tableColumn id="3" name="Definition" dataDxfId="92"/>
    <tableColumn id="4" name="Service type" dataDxfId="91"/>
    <tableColumn id="5" name="Domestic or international" dataDxfId="90"/>
    <tableColumn id="6" name="Applicable" dataDxfId="89"/>
    <tableColumn id="7" name="Automated" dataDxfId="88"/>
    <tableColumn id="8" name="Government level" dataDxfId="87"/>
    <tableColumn id="9" name="Mandatory online" dataDxfId="86"/>
    <tableColumn id="12" name="Online availability" dataDxfId="85"/>
    <tableColumn id="17" name="Mobile Friendliness" dataDxfId="84"/>
    <tableColumn id="18" name="Service delivery" dataDxfId="83"/>
    <tableColumn id="27" name="eID" dataDxfId="82"/>
    <tableColumn id="32" name="eDocuments" dataDxfId="81"/>
    <tableColumn id="36" name="Authentic sources" dataDxfId="80"/>
  </tableColumns>
  <tableStyleInfo showFirstColumn="0" showLastColumn="0" showRowStripes="1" showColumnStripes="0"/>
</table>
</file>

<file path=xl/tables/table6.xml><?xml version="1.0" encoding="utf-8"?>
<table xmlns="http://schemas.openxmlformats.org/spreadsheetml/2006/main" id="3" name="Change4" displayName="Change4" ref="B7:Q942" totalsRowShown="0" headerRowBorderDxfId="68" tableBorderDxfId="67">
  <autoFilter ref="B7:Q942"/>
  <tableColumns count="16">
    <tableColumn id="44" name="Country" dataDxfId="66"/>
    <tableColumn id="1" name="Life event" dataDxfId="65"/>
    <tableColumn id="2" name="Label service" dataDxfId="64"/>
    <tableColumn id="3" name="Definition" dataDxfId="63"/>
    <tableColumn id="4" name="Service type" dataDxfId="62"/>
    <tableColumn id="5" name="National or Cross-border" dataDxfId="61"/>
    <tableColumn id="6" name="Applicable" dataDxfId="60"/>
    <tableColumn id="7" name="Automated" dataDxfId="59"/>
    <tableColumn id="8" name="Government level" dataDxfId="58"/>
    <tableColumn id="13" name="Mandatory online" dataDxfId="57"/>
    <tableColumn id="9" name="  " dataDxfId="56"/>
    <tableColumn id="10" name="Mystery shppper" dataDxfId="55"/>
    <tableColumn id="11" name="Representative" dataDxfId="54"/>
    <tableColumn id="12" name="Online availability score" dataDxfId="53"/>
    <tableColumn id="27" name="eID score" dataDxfId="52"/>
    <tableColumn id="32" name="eDocuments score" dataDxfId="5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eb.gencat.cat/es/tramits/tramits-temes/Preinscripcio-universitaria"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mirovinsko.hr/en/eligibility-to-child-benefit/256" TargetMode="External"/><Relationship Id="rId1" Type="http://schemas.openxmlformats.org/officeDocument/2006/relationships/hyperlink" Target="https://www.mirovinsko.hr/hr/podnosenje-zahtjeva-260/260"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anofm.ro/" TargetMode="External"/><Relationship Id="rId1" Type="http://schemas.openxmlformats.org/officeDocument/2006/relationships/hyperlink" Target="https://www.politiet.no/tjenester/namsmann-og-forliksrad/forliksradet/"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2.bin"/><Relationship Id="rId1" Type="http://schemas.openxmlformats.org/officeDocument/2006/relationships/pivotTable" Target="../pivotTables/pivotTable1.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digital-agenda-data.eu/datasets/e-gov/visualizations" TargetMode="Externa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8" Type="http://schemas.openxmlformats.org/officeDocument/2006/relationships/hyperlink" Target="https://digital-agenda-data.eu/charts/desi-components" TargetMode="External"/><Relationship Id="rId3" Type="http://schemas.openxmlformats.org/officeDocument/2006/relationships/hyperlink" Target="http://api.worldbank.org/v2/en/indicator/GE.EST?downloadformat=excel&amp;source=3" TargetMode="External"/><Relationship Id="rId7" Type="http://schemas.openxmlformats.org/officeDocument/2006/relationships/hyperlink" Target="https://digital-agenda-data.eu/charts/desi-components" TargetMode="External"/><Relationship Id="rId2" Type="http://schemas.openxmlformats.org/officeDocument/2006/relationships/hyperlink" Target="http://api.worldbank.org/v2/en/indicator/RQ.EST?downloadformat=excel&amp;source=3" TargetMode="External"/><Relationship Id="rId1" Type="http://schemas.openxmlformats.org/officeDocument/2006/relationships/hyperlink" Target="http://api.worldbank.org/v2/en/indicator/RL.EST?downloadformat=excel&amp;source=3" TargetMode="External"/><Relationship Id="rId6" Type="http://schemas.openxmlformats.org/officeDocument/2006/relationships/hyperlink" Target="https://www.europeandataportal.eu/en/dashboard" TargetMode="External"/><Relationship Id="rId11" Type="http://schemas.openxmlformats.org/officeDocument/2006/relationships/printerSettings" Target="../printerSettings/printerSettings14.bin"/><Relationship Id="rId5" Type="http://schemas.openxmlformats.org/officeDocument/2006/relationships/hyperlink" Target="http://api.worldbank.org/v2/en/indicator/VA.EST?downloadformat=excel&amp;source=3" TargetMode="External"/><Relationship Id="rId10" Type="http://schemas.openxmlformats.org/officeDocument/2006/relationships/hyperlink" Target="https://digital-agenda-data.eu/charts/desi-components" TargetMode="External"/><Relationship Id="rId4" Type="http://schemas.openxmlformats.org/officeDocument/2006/relationships/hyperlink" Target="https://www.transparency.org/en/cpi/2020/index/nzl" TargetMode="External"/><Relationship Id="rId9" Type="http://schemas.openxmlformats.org/officeDocument/2006/relationships/hyperlink" Target="https://digital-agenda-data.eu/charts/desi-compon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0"/>
  </sheetPr>
  <dimension ref="B3:I61"/>
  <sheetViews>
    <sheetView tabSelected="1" zoomScaleNormal="100" workbookViewId="0">
      <selection activeCell="B4" sqref="B4"/>
    </sheetView>
  </sheetViews>
  <sheetFormatPr defaultColWidth="9" defaultRowHeight="12.5"/>
  <cols>
    <col min="1" max="3" width="2" customWidth="1"/>
    <col min="4" max="4" width="61.36328125" customWidth="1"/>
    <col min="26" max="26" width="9" customWidth="1"/>
  </cols>
  <sheetData>
    <row r="3" spans="2:9" ht="22.5">
      <c r="B3" s="3" t="s">
        <v>492</v>
      </c>
      <c r="C3" s="58"/>
      <c r="D3" s="58"/>
      <c r="E3" s="58"/>
      <c r="F3" s="58"/>
      <c r="G3" s="58"/>
      <c r="H3" s="58"/>
      <c r="I3" s="58"/>
    </row>
    <row r="5" spans="2:9" ht="17.25" customHeight="1">
      <c r="B5" s="16" t="s">
        <v>0</v>
      </c>
      <c r="C5" s="17"/>
      <c r="D5" s="17"/>
      <c r="E5" s="17"/>
      <c r="F5" s="17"/>
      <c r="G5" s="17"/>
      <c r="H5" s="17"/>
      <c r="I5" s="18"/>
    </row>
    <row r="6" spans="2:9" ht="17.25" customHeight="1">
      <c r="B6" s="523" t="s">
        <v>6980</v>
      </c>
      <c r="C6" s="524"/>
      <c r="D6" s="524"/>
      <c r="E6" s="524"/>
      <c r="F6" s="524"/>
      <c r="G6" s="524"/>
      <c r="H6" s="524"/>
      <c r="I6" s="525"/>
    </row>
    <row r="7" spans="2:9" ht="17.25" customHeight="1">
      <c r="B7" s="526"/>
      <c r="C7" s="527"/>
      <c r="D7" s="527"/>
      <c r="E7" s="527"/>
      <c r="F7" s="527"/>
      <c r="G7" s="527"/>
      <c r="H7" s="527"/>
      <c r="I7" s="528"/>
    </row>
    <row r="8" spans="2:9" ht="17.25" customHeight="1">
      <c r="B8" s="526"/>
      <c r="C8" s="527"/>
      <c r="D8" s="527"/>
      <c r="E8" s="527"/>
      <c r="F8" s="527"/>
      <c r="G8" s="527"/>
      <c r="H8" s="527"/>
      <c r="I8" s="528"/>
    </row>
    <row r="9" spans="2:9" ht="17.25" customHeight="1">
      <c r="B9" s="526"/>
      <c r="C9" s="527"/>
      <c r="D9" s="527"/>
      <c r="E9" s="527"/>
      <c r="F9" s="527"/>
      <c r="G9" s="527"/>
      <c r="H9" s="527"/>
      <c r="I9" s="528"/>
    </row>
    <row r="10" spans="2:9" ht="17.25" customHeight="1">
      <c r="B10" s="526"/>
      <c r="C10" s="527"/>
      <c r="D10" s="527"/>
      <c r="E10" s="527"/>
      <c r="F10" s="527"/>
      <c r="G10" s="527"/>
      <c r="H10" s="527"/>
      <c r="I10" s="528"/>
    </row>
    <row r="11" spans="2:9" ht="17.25" customHeight="1">
      <c r="B11" s="526"/>
      <c r="C11" s="527"/>
      <c r="D11" s="527"/>
      <c r="E11" s="527"/>
      <c r="F11" s="527"/>
      <c r="G11" s="527"/>
      <c r="H11" s="527"/>
      <c r="I11" s="528"/>
    </row>
    <row r="12" spans="2:9" ht="17.25" customHeight="1">
      <c r="B12" s="526"/>
      <c r="C12" s="527"/>
      <c r="D12" s="527"/>
      <c r="E12" s="527"/>
      <c r="F12" s="527"/>
      <c r="G12" s="527"/>
      <c r="H12" s="527"/>
      <c r="I12" s="528"/>
    </row>
    <row r="13" spans="2:9" ht="17.25" customHeight="1">
      <c r="B13" s="526"/>
      <c r="C13" s="527"/>
      <c r="D13" s="527"/>
      <c r="E13" s="527"/>
      <c r="F13" s="527"/>
      <c r="G13" s="527"/>
      <c r="H13" s="527"/>
      <c r="I13" s="528"/>
    </row>
    <row r="14" spans="2:9" ht="17.25" customHeight="1">
      <c r="B14" s="526"/>
      <c r="C14" s="527"/>
      <c r="D14" s="527"/>
      <c r="E14" s="527"/>
      <c r="F14" s="527"/>
      <c r="G14" s="527"/>
      <c r="H14" s="527"/>
      <c r="I14" s="528"/>
    </row>
    <row r="15" spans="2:9" ht="17.25" customHeight="1">
      <c r="B15" s="526"/>
      <c r="C15" s="527"/>
      <c r="D15" s="527"/>
      <c r="E15" s="527"/>
      <c r="F15" s="527"/>
      <c r="G15" s="527"/>
      <c r="H15" s="527"/>
      <c r="I15" s="528"/>
    </row>
    <row r="16" spans="2:9" ht="17.25" customHeight="1">
      <c r="B16" s="526"/>
      <c r="C16" s="527"/>
      <c r="D16" s="527"/>
      <c r="E16" s="527"/>
      <c r="F16" s="527"/>
      <c r="G16" s="527"/>
      <c r="H16" s="527"/>
      <c r="I16" s="528"/>
    </row>
    <row r="17" spans="2:9" ht="17.25" customHeight="1">
      <c r="B17" s="526"/>
      <c r="C17" s="527"/>
      <c r="D17" s="527"/>
      <c r="E17" s="527"/>
      <c r="F17" s="527"/>
      <c r="G17" s="527"/>
      <c r="H17" s="527"/>
      <c r="I17" s="528"/>
    </row>
    <row r="18" spans="2:9" ht="17.25" customHeight="1">
      <c r="B18" s="526"/>
      <c r="C18" s="527"/>
      <c r="D18" s="527"/>
      <c r="E18" s="527"/>
      <c r="F18" s="527"/>
      <c r="G18" s="527"/>
      <c r="H18" s="527"/>
      <c r="I18" s="528"/>
    </row>
    <row r="19" spans="2:9" ht="17.25" customHeight="1">
      <c r="B19" s="526"/>
      <c r="C19" s="527"/>
      <c r="D19" s="527"/>
      <c r="E19" s="527"/>
      <c r="F19" s="527"/>
      <c r="G19" s="527"/>
      <c r="H19" s="527"/>
      <c r="I19" s="528"/>
    </row>
    <row r="20" spans="2:9" ht="17.25" customHeight="1">
      <c r="B20" s="526"/>
      <c r="C20" s="527"/>
      <c r="D20" s="527"/>
      <c r="E20" s="527"/>
      <c r="F20" s="527"/>
      <c r="G20" s="527"/>
      <c r="H20" s="527"/>
      <c r="I20" s="528"/>
    </row>
    <row r="21" spans="2:9" ht="17.25" customHeight="1">
      <c r="B21" s="526"/>
      <c r="C21" s="527"/>
      <c r="D21" s="527"/>
      <c r="E21" s="527"/>
      <c r="F21" s="527"/>
      <c r="G21" s="527"/>
      <c r="H21" s="527"/>
      <c r="I21" s="528"/>
    </row>
    <row r="22" spans="2:9" ht="17.25" customHeight="1">
      <c r="B22" s="526"/>
      <c r="C22" s="527"/>
      <c r="D22" s="527"/>
      <c r="E22" s="527"/>
      <c r="F22" s="527"/>
      <c r="G22" s="527"/>
      <c r="H22" s="527"/>
      <c r="I22" s="528"/>
    </row>
    <row r="23" spans="2:9" ht="17.25" customHeight="1">
      <c r="B23" s="526"/>
      <c r="C23" s="527"/>
      <c r="D23" s="527"/>
      <c r="E23" s="527"/>
      <c r="F23" s="527"/>
      <c r="G23" s="527"/>
      <c r="H23" s="527"/>
      <c r="I23" s="528"/>
    </row>
    <row r="24" spans="2:9" ht="17.25" customHeight="1">
      <c r="B24" s="526"/>
      <c r="C24" s="527"/>
      <c r="D24" s="527"/>
      <c r="E24" s="527"/>
      <c r="F24" s="527"/>
      <c r="G24" s="527"/>
      <c r="H24" s="527"/>
      <c r="I24" s="528"/>
    </row>
    <row r="25" spans="2:9" ht="17.25" customHeight="1">
      <c r="B25" s="526"/>
      <c r="C25" s="527"/>
      <c r="D25" s="527"/>
      <c r="E25" s="527"/>
      <c r="F25" s="527"/>
      <c r="G25" s="527"/>
      <c r="H25" s="527"/>
      <c r="I25" s="528"/>
    </row>
    <row r="26" spans="2:9" ht="17.25" customHeight="1">
      <c r="B26" s="526"/>
      <c r="C26" s="527"/>
      <c r="D26" s="527"/>
      <c r="E26" s="527"/>
      <c r="F26" s="527"/>
      <c r="G26" s="527"/>
      <c r="H26" s="527"/>
      <c r="I26" s="528"/>
    </row>
    <row r="27" spans="2:9" ht="17.25" customHeight="1">
      <c r="B27" s="526"/>
      <c r="C27" s="527"/>
      <c r="D27" s="527"/>
      <c r="E27" s="527"/>
      <c r="F27" s="527"/>
      <c r="G27" s="527"/>
      <c r="H27" s="527"/>
      <c r="I27" s="528"/>
    </row>
    <row r="28" spans="2:9" ht="17.25" customHeight="1">
      <c r="B28" s="526"/>
      <c r="C28" s="527"/>
      <c r="D28" s="527"/>
      <c r="E28" s="527"/>
      <c r="F28" s="527"/>
      <c r="G28" s="527"/>
      <c r="H28" s="527"/>
      <c r="I28" s="528"/>
    </row>
    <row r="29" spans="2:9" ht="17.25" customHeight="1">
      <c r="B29" s="526"/>
      <c r="C29" s="527"/>
      <c r="D29" s="527"/>
      <c r="E29" s="527"/>
      <c r="F29" s="527"/>
      <c r="G29" s="527"/>
      <c r="H29" s="527"/>
      <c r="I29" s="528"/>
    </row>
    <row r="30" spans="2:9" ht="17.25" customHeight="1">
      <c r="B30" s="526"/>
      <c r="C30" s="527"/>
      <c r="D30" s="527"/>
      <c r="E30" s="527"/>
      <c r="F30" s="527"/>
      <c r="G30" s="527"/>
      <c r="H30" s="527"/>
      <c r="I30" s="528"/>
    </row>
    <row r="31" spans="2:9" s="58" customFormat="1" ht="17.25" customHeight="1">
      <c r="B31" s="526"/>
      <c r="C31" s="527"/>
      <c r="D31" s="527"/>
      <c r="E31" s="527"/>
      <c r="F31" s="527"/>
      <c r="G31" s="527"/>
      <c r="H31" s="527"/>
      <c r="I31" s="528"/>
    </row>
    <row r="32" spans="2:9" s="58" customFormat="1" ht="17.25" customHeight="1">
      <c r="B32" s="526"/>
      <c r="C32" s="527"/>
      <c r="D32" s="527"/>
      <c r="E32" s="527"/>
      <c r="F32" s="527"/>
      <c r="G32" s="527"/>
      <c r="H32" s="527"/>
      <c r="I32" s="528"/>
    </row>
    <row r="33" spans="2:9" s="58" customFormat="1" ht="17.25" customHeight="1">
      <c r="B33" s="526"/>
      <c r="C33" s="527"/>
      <c r="D33" s="527"/>
      <c r="E33" s="527"/>
      <c r="F33" s="527"/>
      <c r="G33" s="527"/>
      <c r="H33" s="527"/>
      <c r="I33" s="528"/>
    </row>
    <row r="34" spans="2:9" s="58" customFormat="1" ht="17.25" customHeight="1">
      <c r="B34" s="526"/>
      <c r="C34" s="527"/>
      <c r="D34" s="527"/>
      <c r="E34" s="527"/>
      <c r="F34" s="527"/>
      <c r="G34" s="527"/>
      <c r="H34" s="527"/>
      <c r="I34" s="528"/>
    </row>
    <row r="35" spans="2:9" s="58" customFormat="1" ht="17.25" customHeight="1">
      <c r="B35" s="526"/>
      <c r="C35" s="527"/>
      <c r="D35" s="527"/>
      <c r="E35" s="527"/>
      <c r="F35" s="527"/>
      <c r="G35" s="527"/>
      <c r="H35" s="527"/>
      <c r="I35" s="528"/>
    </row>
    <row r="36" spans="2:9" ht="17.25" customHeight="1">
      <c r="B36" s="526"/>
      <c r="C36" s="527"/>
      <c r="D36" s="527"/>
      <c r="E36" s="527"/>
      <c r="F36" s="527"/>
      <c r="G36" s="527"/>
      <c r="H36" s="527"/>
      <c r="I36" s="528"/>
    </row>
    <row r="37" spans="2:9" ht="17.5">
      <c r="B37" s="53" t="s">
        <v>6809</v>
      </c>
      <c r="C37" s="54"/>
      <c r="D37" s="54"/>
      <c r="E37" s="54"/>
      <c r="F37" s="54"/>
      <c r="G37" s="54"/>
      <c r="H37" s="54"/>
      <c r="I37" s="55"/>
    </row>
    <row r="38" spans="2:9" ht="28.5" customHeight="1">
      <c r="B38" s="123" t="s">
        <v>493</v>
      </c>
      <c r="C38" s="38"/>
      <c r="D38" s="38"/>
      <c r="E38" s="38"/>
      <c r="F38" s="38"/>
      <c r="G38" s="38"/>
      <c r="H38" s="38"/>
      <c r="I38" s="39"/>
    </row>
    <row r="39" spans="2:9" s="58" customFormat="1" ht="28.5" customHeight="1">
      <c r="B39" s="372" t="s">
        <v>6939</v>
      </c>
      <c r="C39" s="373"/>
      <c r="D39" s="373"/>
      <c r="E39" s="373"/>
      <c r="F39" s="373"/>
      <c r="G39" s="373"/>
      <c r="H39" s="373"/>
      <c r="I39" s="374"/>
    </row>
    <row r="40" spans="2:9" s="58" customFormat="1" ht="12.75" customHeight="1">
      <c r="B40" s="372"/>
      <c r="C40" s="369"/>
      <c r="D40" s="371" t="s">
        <v>6936</v>
      </c>
      <c r="E40" s="369"/>
      <c r="F40" s="369"/>
      <c r="G40" s="369"/>
      <c r="H40" s="369"/>
      <c r="I40" s="370"/>
    </row>
    <row r="41" spans="2:9" s="58" customFormat="1" ht="12.75" customHeight="1">
      <c r="B41" s="372"/>
      <c r="C41" s="369"/>
      <c r="D41" s="371" t="s">
        <v>6937</v>
      </c>
      <c r="E41" s="369"/>
      <c r="F41" s="369"/>
      <c r="G41" s="369"/>
      <c r="H41" s="369"/>
      <c r="I41" s="370"/>
    </row>
    <row r="42" spans="2:9" s="58" customFormat="1" ht="12.75" customHeight="1">
      <c r="B42" s="372"/>
      <c r="C42" s="369"/>
      <c r="D42" s="371" t="s">
        <v>6938</v>
      </c>
      <c r="E42" s="369"/>
      <c r="F42" s="369"/>
      <c r="G42" s="369"/>
      <c r="H42" s="369"/>
      <c r="I42" s="370"/>
    </row>
    <row r="43" spans="2:9" s="58" customFormat="1" ht="12.75" customHeight="1">
      <c r="B43" s="372"/>
      <c r="C43" s="369"/>
      <c r="D43" s="369"/>
      <c r="E43" s="369"/>
      <c r="F43" s="369"/>
      <c r="G43" s="369"/>
      <c r="H43" s="369"/>
      <c r="I43" s="370"/>
    </row>
    <row r="44" spans="2:9" ht="22.5" customHeight="1">
      <c r="B44" s="40" t="s">
        <v>6940</v>
      </c>
      <c r="C44" s="41"/>
      <c r="D44" s="41"/>
      <c r="E44" s="41"/>
      <c r="F44" s="41"/>
      <c r="G44" s="41"/>
      <c r="H44" s="41"/>
      <c r="I44" s="42"/>
    </row>
    <row r="45" spans="2:9">
      <c r="B45" s="43"/>
      <c r="C45" s="58"/>
      <c r="D45" s="58" t="s">
        <v>6941</v>
      </c>
      <c r="E45" s="58"/>
      <c r="F45" s="58"/>
      <c r="G45" s="58"/>
      <c r="H45" s="58"/>
      <c r="I45" s="60"/>
    </row>
    <row r="46" spans="2:9">
      <c r="B46" s="43"/>
      <c r="C46" s="58"/>
      <c r="D46" s="58" t="s">
        <v>6942</v>
      </c>
      <c r="E46" s="58"/>
      <c r="F46" s="58"/>
      <c r="G46" s="58"/>
      <c r="H46" s="58"/>
      <c r="I46" s="60"/>
    </row>
    <row r="47" spans="2:9">
      <c r="B47" s="43"/>
      <c r="C47" s="58"/>
      <c r="D47" s="58" t="s">
        <v>6943</v>
      </c>
      <c r="E47" s="58"/>
      <c r="F47" s="58"/>
      <c r="G47" s="58"/>
      <c r="H47" s="58"/>
      <c r="I47" s="60"/>
    </row>
    <row r="48" spans="2:9">
      <c r="B48" s="43"/>
      <c r="C48" s="58"/>
      <c r="D48" s="58" t="s">
        <v>6944</v>
      </c>
      <c r="E48" s="58"/>
      <c r="F48" s="58"/>
      <c r="G48" s="58"/>
      <c r="H48" s="58"/>
      <c r="I48" s="60"/>
    </row>
    <row r="49" spans="2:9">
      <c r="B49" s="43"/>
      <c r="C49" s="58"/>
      <c r="D49" s="58" t="s">
        <v>6945</v>
      </c>
      <c r="E49" s="58"/>
      <c r="F49" s="58"/>
      <c r="G49" s="58"/>
      <c r="H49" s="58"/>
      <c r="I49" s="60"/>
    </row>
    <row r="50" spans="2:9">
      <c r="B50" s="43"/>
      <c r="C50" s="58"/>
      <c r="D50" s="58" t="s">
        <v>6946</v>
      </c>
      <c r="E50" s="58"/>
      <c r="F50" s="58"/>
      <c r="G50" s="58"/>
      <c r="H50" s="58"/>
      <c r="I50" s="60"/>
    </row>
    <row r="51" spans="2:9">
      <c r="B51" s="43"/>
      <c r="C51" s="58"/>
      <c r="D51" s="58"/>
      <c r="E51" s="58"/>
      <c r="F51" s="58"/>
      <c r="G51" s="58"/>
      <c r="H51" s="58"/>
      <c r="I51" s="60"/>
    </row>
    <row r="52" spans="2:9" ht="24.75" customHeight="1">
      <c r="B52" s="124" t="s">
        <v>6947</v>
      </c>
      <c r="C52" s="48"/>
      <c r="D52" s="48"/>
      <c r="E52" s="48"/>
      <c r="F52" s="48"/>
      <c r="G52" s="48"/>
      <c r="H52" s="48"/>
      <c r="I52" s="49"/>
    </row>
    <row r="53" spans="2:9">
      <c r="B53" s="50"/>
      <c r="C53" s="58"/>
      <c r="D53" s="256" t="s">
        <v>6810</v>
      </c>
      <c r="E53" s="58"/>
      <c r="F53" s="58"/>
      <c r="G53" s="58"/>
      <c r="H53" s="58"/>
      <c r="I53" s="60"/>
    </row>
    <row r="54" spans="2:9">
      <c r="B54" s="50"/>
      <c r="C54" s="58"/>
      <c r="D54" s="256" t="s">
        <v>6811</v>
      </c>
      <c r="E54" s="58"/>
      <c r="F54" s="58"/>
      <c r="G54" s="58"/>
      <c r="H54" s="58"/>
      <c r="I54" s="60"/>
    </row>
    <row r="55" spans="2:9">
      <c r="B55" s="50"/>
      <c r="C55" s="58"/>
      <c r="D55" s="256" t="s">
        <v>6812</v>
      </c>
      <c r="E55" s="58"/>
      <c r="F55" s="58"/>
      <c r="G55" s="58"/>
      <c r="H55" s="58"/>
      <c r="I55" s="60"/>
    </row>
    <row r="56" spans="2:9" ht="23.25" customHeight="1">
      <c r="B56" s="393" t="s">
        <v>6948</v>
      </c>
      <c r="C56" s="392"/>
      <c r="D56" s="392"/>
      <c r="E56" s="392"/>
      <c r="F56" s="392"/>
      <c r="G56" s="392"/>
      <c r="H56" s="392"/>
      <c r="I56" s="394"/>
    </row>
    <row r="57" spans="2:9" s="58" customFormat="1" ht="23.25" customHeight="1">
      <c r="B57" s="395" t="s">
        <v>6979</v>
      </c>
      <c r="C57" s="396"/>
      <c r="D57" s="396"/>
      <c r="E57" s="396"/>
      <c r="F57" s="396"/>
      <c r="G57" s="396"/>
      <c r="H57" s="396"/>
      <c r="I57" s="397"/>
    </row>
    <row r="61" spans="2:9">
      <c r="B61" s="58"/>
      <c r="C61" s="58"/>
      <c r="D61" s="46"/>
      <c r="E61" s="46"/>
      <c r="F61" s="46"/>
      <c r="G61" s="46"/>
      <c r="H61" s="58"/>
      <c r="I61" s="58"/>
    </row>
  </sheetData>
  <mergeCells count="1">
    <mergeCell ref="B6:I3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pageSetUpPr autoPageBreaks="0"/>
  </sheetPr>
  <dimension ref="B2:AK791"/>
  <sheetViews>
    <sheetView zoomScaleNormal="100" workbookViewId="0">
      <pane ySplit="6" topLeftCell="A7" activePane="bottomLeft" state="frozen"/>
      <selection pane="bottomLeft" activeCell="B3" sqref="B3"/>
    </sheetView>
  </sheetViews>
  <sheetFormatPr defaultColWidth="9" defaultRowHeight="12.5"/>
  <cols>
    <col min="1" max="1" width="3.1796875" style="1" customWidth="1"/>
    <col min="2" max="2" width="12.6328125" style="1" customWidth="1"/>
    <col min="3" max="3" width="32.36328125" style="1" customWidth="1"/>
    <col min="4" max="4" width="20.6328125" style="1" customWidth="1"/>
    <col min="5" max="5" width="16.36328125" style="1" customWidth="1"/>
    <col min="6" max="6" width="14.36328125" style="1" customWidth="1"/>
    <col min="7" max="7" width="9.81640625" style="1" customWidth="1"/>
    <col min="8" max="9" width="14" style="1" customWidth="1"/>
    <col min="10" max="14" width="9.7265625" style="1" customWidth="1"/>
    <col min="15" max="15" width="10.36328125" style="1" customWidth="1"/>
    <col min="16" max="22" width="9.7265625" style="1" customWidth="1"/>
    <col min="23" max="37" width="9" style="1" customWidth="1"/>
    <col min="38" max="16384" width="9" style="1"/>
  </cols>
  <sheetData>
    <row r="2" spans="2:37">
      <c r="K2" s="4"/>
    </row>
    <row r="3" spans="2:37" ht="22.5">
      <c r="B3" s="3" t="s">
        <v>6970</v>
      </c>
      <c r="C3" s="263"/>
      <c r="D3" s="263"/>
      <c r="E3" s="263"/>
      <c r="F3" s="263"/>
      <c r="J3" s="263"/>
      <c r="K3" s="263"/>
      <c r="L3" s="4"/>
      <c r="O3" s="301"/>
    </row>
    <row r="4" spans="2:37" ht="14">
      <c r="U4" s="325" t="s">
        <v>6865</v>
      </c>
    </row>
    <row r="5" spans="2:37" ht="14">
      <c r="B5" s="138"/>
      <c r="C5" s="139"/>
      <c r="D5" s="139" t="s">
        <v>6863</v>
      </c>
      <c r="E5" s="139" t="s">
        <v>6835</v>
      </c>
      <c r="F5" s="139"/>
      <c r="G5" s="139" t="s">
        <v>6862</v>
      </c>
      <c r="H5" s="139"/>
      <c r="I5" s="283"/>
      <c r="J5" s="139" t="s">
        <v>6834</v>
      </c>
      <c r="K5" s="139"/>
      <c r="L5" s="139"/>
      <c r="M5" s="139"/>
      <c r="N5" s="139"/>
      <c r="O5" s="139" t="s">
        <v>6836</v>
      </c>
      <c r="P5" s="139"/>
      <c r="Q5" s="139"/>
      <c r="R5" s="139"/>
      <c r="S5" s="139"/>
      <c r="T5" s="139"/>
      <c r="U5" s="324" t="s">
        <v>6842</v>
      </c>
      <c r="V5" s="139"/>
      <c r="W5" s="139"/>
      <c r="X5" s="139"/>
      <c r="Y5" s="139"/>
      <c r="Z5" s="283"/>
      <c r="AA5" s="139" t="s">
        <v>6843</v>
      </c>
      <c r="AB5" s="139"/>
      <c r="AC5" s="139"/>
      <c r="AD5" s="139"/>
      <c r="AE5" s="139"/>
      <c r="AF5" s="283"/>
      <c r="AG5" s="139" t="s">
        <v>6844</v>
      </c>
      <c r="AH5" s="139"/>
      <c r="AI5" s="139"/>
      <c r="AJ5" s="139"/>
      <c r="AK5" s="283"/>
    </row>
    <row r="6" spans="2:37" ht="62.5">
      <c r="B6" s="264" t="s">
        <v>4</v>
      </c>
      <c r="C6" s="265" t="s">
        <v>5</v>
      </c>
      <c r="D6" s="288" t="s">
        <v>6817</v>
      </c>
      <c r="E6" s="291" t="s">
        <v>6818</v>
      </c>
      <c r="F6" s="290" t="s">
        <v>6819</v>
      </c>
      <c r="G6" s="300" t="s">
        <v>643</v>
      </c>
      <c r="H6" s="300" t="s">
        <v>54</v>
      </c>
      <c r="I6" s="300" t="s">
        <v>53</v>
      </c>
      <c r="J6" s="289" t="s">
        <v>494</v>
      </c>
      <c r="K6" s="292" t="s">
        <v>506</v>
      </c>
      <c r="L6" s="266" t="s">
        <v>507</v>
      </c>
      <c r="M6" s="266" t="s">
        <v>508</v>
      </c>
      <c r="N6" s="267" t="s">
        <v>509</v>
      </c>
      <c r="O6" s="289" t="s">
        <v>6856</v>
      </c>
      <c r="P6" s="289" t="s">
        <v>6820</v>
      </c>
      <c r="Q6" s="292" t="s">
        <v>6821</v>
      </c>
      <c r="R6" s="266" t="s">
        <v>6837</v>
      </c>
      <c r="S6" s="266" t="s">
        <v>6822</v>
      </c>
      <c r="T6" s="266" t="s">
        <v>6823</v>
      </c>
      <c r="U6" s="323" t="s">
        <v>6857</v>
      </c>
      <c r="V6" s="289" t="s">
        <v>6858</v>
      </c>
      <c r="W6" s="292" t="s">
        <v>6841</v>
      </c>
      <c r="X6" s="266" t="s">
        <v>6854</v>
      </c>
      <c r="Y6" s="266" t="s">
        <v>6855</v>
      </c>
      <c r="Z6" s="267" t="s">
        <v>6853</v>
      </c>
      <c r="AA6" s="289" t="s">
        <v>6859</v>
      </c>
      <c r="AB6" s="289" t="s">
        <v>6860</v>
      </c>
      <c r="AC6" s="292" t="s">
        <v>6845</v>
      </c>
      <c r="AD6" s="266" t="s">
        <v>6846</v>
      </c>
      <c r="AE6" s="266" t="s">
        <v>6847</v>
      </c>
      <c r="AF6" s="267" t="s">
        <v>6848</v>
      </c>
      <c r="AG6" s="289" t="s">
        <v>6861</v>
      </c>
      <c r="AH6" s="292" t="s">
        <v>6849</v>
      </c>
      <c r="AI6" s="266" t="s">
        <v>6850</v>
      </c>
      <c r="AJ6" s="266" t="s">
        <v>6851</v>
      </c>
      <c r="AK6" s="267" t="s">
        <v>6852</v>
      </c>
    </row>
    <row r="7" spans="2:37">
      <c r="B7" s="268" t="s">
        <v>6</v>
      </c>
      <c r="C7" s="269" t="s">
        <v>496</v>
      </c>
      <c r="D7" s="61">
        <f>AVERAGE(Mystery_Shopping_Scores6[[#This Row],[Business Start-up (2020)]:[Studying (2020)]], Mystery_Shopping_Scores6[[#This Row],[Regular business operations (2019)]:[Starting a small claims procedure (2019)]])</f>
        <v>46.670532958553792</v>
      </c>
      <c r="E7" s="66">
        <f>IFERROR(AVERAGE(Mystery_Shopping_Scores6[[#This Row],[Business Start-up (2020)]], Mystery_Shopping_Scores6[[#This Row],[Regular business operations (2019)]]), ".")</f>
        <v>62.841765873015873</v>
      </c>
      <c r="F7" s="67">
        <f>IFERROR(AVERAGE(Mystery_Shopping_Scores6[[#This Row],[Family (2020)]:[Studying (2020)]], Mystery_Shopping_Scores6[[#This Row],[Moving (2019)]:[Starting a small claims procedure (2019)]]), ".")</f>
        <v>41.28012198706643</v>
      </c>
      <c r="G7" s="294" t="s">
        <v>7</v>
      </c>
      <c r="H7" s="295" t="s">
        <v>7</v>
      </c>
      <c r="I7" s="296" t="s">
        <v>7</v>
      </c>
      <c r="J7" s="10">
        <f t="shared" ref="J7:J8" si="0">IFERROR(AVERAGE(K7:N7),".")</f>
        <v>54.901482583774253</v>
      </c>
      <c r="K7" s="66">
        <f xml:space="preserve"> (SUMIFS(K:K, $B:$B, $B7, $C:$C, "1. User centricity")+SUMIFS(K:K, $B:$B, $B7, $C:$C, "2. Transparency")+SUMIFS(K:K, $B:$B, $B7, $C:$C, "3. Key enablers")+ SUMIFS(K:K, $B:$B, $B7, $C:$C, "4. Cross-border services"))/4</f>
        <v>75.183531746031747</v>
      </c>
      <c r="L7" s="10">
        <f xml:space="preserve"> (SUMIFS(L:L, $B:$B, $B7, $C:$C, "1. User centricity")+SUMIFS(L:L, $B:$B, $B7, $C:$C, "2. Transparency")+SUMIFS(L:L, $B:$B, $B7, $C:$C, "3. Key enablers")+ SUMIFS(L:L, $B:$B, $B7, $C:$C, "4. Cross-border services"))/4</f>
        <v>59.518849206349202</v>
      </c>
      <c r="M7" s="10">
        <f xml:space="preserve"> (SUMIFS(M:M, $B:$B, $B7, $C:$C, "1. User centricity")+SUMIFS(M:M, $B:$B, $B7, $C:$C, "2. Transparency")+SUMIFS(M:M, $B:$B, $B7, $C:$C, "3. Key enablers")+ SUMIFS(M:M, $B:$B, $B7, $C:$C, "4. Cross-border services"))/4</f>
        <v>48.125</v>
      </c>
      <c r="N7" s="67">
        <f xml:space="preserve"> (SUMIFS(N:N, $B:$B, $B7, $C:$C, "1. User centricity")+SUMIFS(N:N, $B:$B, $B7, $C:$C, "2. Transparency")+SUMIFS(N:N, $B:$B, $B7, $C:$C, "3. Key enablers")+ SUMIFS(N:N, $B:$B, $B7, $C:$C, "4. Cross-border services"))/4</f>
        <v>36.778549382716051</v>
      </c>
      <c r="O7" s="35">
        <v>41.25</v>
      </c>
      <c r="P7" s="83">
        <v>38.439583333333331</v>
      </c>
      <c r="Q7" s="66">
        <v>50.5</v>
      </c>
      <c r="R7" s="10">
        <v>34.158333333333339</v>
      </c>
      <c r="S7" s="10">
        <v>39.949999999999996</v>
      </c>
      <c r="T7" s="10">
        <v>29.150000000000002</v>
      </c>
      <c r="U7" s="320">
        <v>44</v>
      </c>
      <c r="V7" s="309">
        <v>44.117820319909953</v>
      </c>
      <c r="W7" s="310">
        <v>50.922113773069441</v>
      </c>
      <c r="X7" s="311">
        <v>38.31955992276481</v>
      </c>
      <c r="Y7" s="311">
        <v>46.353615520249996</v>
      </c>
      <c r="Z7" s="312">
        <v>40.875992063555557</v>
      </c>
      <c r="AA7" s="308" t="s">
        <v>7</v>
      </c>
      <c r="AB7" s="309" t="s">
        <v>7</v>
      </c>
      <c r="AC7" s="310" t="s">
        <v>7</v>
      </c>
      <c r="AD7" s="311" t="s">
        <v>7</v>
      </c>
      <c r="AE7" s="311" t="s">
        <v>7</v>
      </c>
      <c r="AF7" s="312" t="s">
        <v>7</v>
      </c>
      <c r="AG7" s="309" t="s">
        <v>7</v>
      </c>
      <c r="AH7" s="310" t="s">
        <v>7</v>
      </c>
      <c r="AI7" s="311" t="s">
        <v>7</v>
      </c>
      <c r="AJ7" s="311" t="s">
        <v>7</v>
      </c>
      <c r="AK7" s="312" t="s">
        <v>7</v>
      </c>
    </row>
    <row r="8" spans="2:37">
      <c r="B8" s="270" t="s">
        <v>6</v>
      </c>
      <c r="C8" s="173" t="s">
        <v>6824</v>
      </c>
      <c r="D8" s="61">
        <f>AVERAGE(Mystery_Shopping_Scores6[[#This Row],[Business Start-up (2020)]:[Studying (2020)]], Mystery_Shopping_Scores6[[#This Row],[Regular business operations (2019)]:[Starting a small claims procedure (2019)]])</f>
        <v>75.964969135802477</v>
      </c>
      <c r="E8" s="61">
        <f>IFERROR(AVERAGE(Mystery_Shopping_Scores6[[#This Row],[Business Start-up (2020)]], Mystery_Shopping_Scores6[[#This Row],[Regular business operations (2019)]]), ".")</f>
        <v>91.666666666666657</v>
      </c>
      <c r="F8" s="62">
        <f>IFERROR(AVERAGE(Mystery_Shopping_Scores6[[#This Row],[Family (2020)]:[Studying (2020)]], Mystery_Shopping_Scores6[[#This Row],[Moving (2019)]:[Starting a small claims procedure (2019)]]), ".")</f>
        <v>70.731069958847726</v>
      </c>
      <c r="G8" s="297" t="s">
        <v>7</v>
      </c>
      <c r="H8" s="293" t="s">
        <v>7</v>
      </c>
      <c r="I8" s="298" t="s">
        <v>7</v>
      </c>
      <c r="J8" s="83">
        <f t="shared" si="0"/>
        <v>81.604938271604937</v>
      </c>
      <c r="K8" s="61">
        <f>2/3*IF(ISNUMBER(K9),K9)+1/3*(2/3*IF(ISNUMBER(K11),K11)+IF(ISNUMBER(K10),K10)/3)</f>
        <v>98.333333333333329</v>
      </c>
      <c r="L8" s="83">
        <f>2/3*IF(ISNUMBER(L9),L9)+1/3*(2/3*IF(ISNUMBER(L11),L11)+IF(ISNUMBER(L10),L10)/3)</f>
        <v>80</v>
      </c>
      <c r="M8" s="83">
        <f>2/3*IF(ISNUMBER(M9),M9)+1/3*(2/3*IF(ISNUMBER(M11),M11)+IF(ISNUMBER(M10),M10)/3)</f>
        <v>79.444444444444443</v>
      </c>
      <c r="N8" s="62">
        <f>2/3*IF(ISNUMBER(N9),N9)+1/3*(2/3*IF(ISNUMBER(N11),N11)+IF(ISNUMBER(N10),N10)/3)</f>
        <v>68.641975308641975</v>
      </c>
      <c r="O8" s="36">
        <v>72</v>
      </c>
      <c r="P8" s="83">
        <v>70.325000000000003</v>
      </c>
      <c r="Q8" s="61">
        <v>85</v>
      </c>
      <c r="R8" s="83">
        <v>58</v>
      </c>
      <c r="S8" s="83">
        <v>84.6</v>
      </c>
      <c r="T8" s="83">
        <v>53.7</v>
      </c>
      <c r="U8" s="321">
        <v>73.5</v>
      </c>
      <c r="V8" s="309">
        <v>73.347346829111103</v>
      </c>
      <c r="W8" s="314">
        <v>83.509316770111099</v>
      </c>
      <c r="X8" s="309">
        <v>72.266313932777763</v>
      </c>
      <c r="Y8" s="309">
        <v>72.592592592333318</v>
      </c>
      <c r="Z8" s="315">
        <v>65.021164021222219</v>
      </c>
      <c r="AA8" s="313" t="s">
        <v>7</v>
      </c>
      <c r="AB8" s="309" t="s">
        <v>7</v>
      </c>
      <c r="AC8" s="314" t="s">
        <v>7</v>
      </c>
      <c r="AD8" s="309" t="s">
        <v>7</v>
      </c>
      <c r="AE8" s="309" t="s">
        <v>7</v>
      </c>
      <c r="AF8" s="315" t="s">
        <v>7</v>
      </c>
      <c r="AG8" s="309" t="s">
        <v>7</v>
      </c>
      <c r="AH8" s="314" t="s">
        <v>7</v>
      </c>
      <c r="AI8" s="309" t="s">
        <v>7</v>
      </c>
      <c r="AJ8" s="309" t="s">
        <v>7</v>
      </c>
      <c r="AK8" s="315" t="s">
        <v>7</v>
      </c>
    </row>
    <row r="9" spans="2:37">
      <c r="B9" s="270" t="s">
        <v>6</v>
      </c>
      <c r="C9" s="173" t="s">
        <v>497</v>
      </c>
      <c r="D9" s="61">
        <f>AVERAGE(Mystery_Shopping_Scores6[[#This Row],[Business Start-up (2020)]:[Studying (2020)]], Mystery_Shopping_Scores6[[#This Row],[Regular business operations (2019)]:[Starting a small claims procedure (2019)]])</f>
        <v>68.3</v>
      </c>
      <c r="E9" s="61">
        <f>IFERROR(AVERAGE(Mystery_Shopping_Scores6[[#This Row],[Business Start-up (2020)]], Mystery_Shopping_Scores6[[#This Row],[Regular business operations (2019)]]), ".")</f>
        <v>89.85</v>
      </c>
      <c r="F9" s="62">
        <f>IFERROR(AVERAGE(Mystery_Shopping_Scores6[[#This Row],[Family (2020)]:[Studying (2020)]], Mystery_Shopping_Scores6[[#This Row],[Moving (2019)]:[Starting a small claims procedure (2019)]]), ".")</f>
        <v>61.116666666666667</v>
      </c>
      <c r="G9" s="297">
        <v>82.751322751322746</v>
      </c>
      <c r="H9" s="293">
        <v>50</v>
      </c>
      <c r="I9" s="298">
        <v>25</v>
      </c>
      <c r="J9" s="83">
        <f t="shared" ref="J9:J15" si="1">IFERROR(AVERAGE(K9:N9),".")</f>
        <v>75</v>
      </c>
      <c r="K9" s="61">
        <v>97.5</v>
      </c>
      <c r="L9" s="83">
        <v>73.333333333333343</v>
      </c>
      <c r="M9" s="83">
        <v>69.166666666666671</v>
      </c>
      <c r="N9" s="62">
        <v>60</v>
      </c>
      <c r="O9" s="36">
        <v>64.25</v>
      </c>
      <c r="P9" s="83">
        <v>61.6</v>
      </c>
      <c r="Q9" s="61">
        <v>82.2</v>
      </c>
      <c r="R9" s="83">
        <v>42.5</v>
      </c>
      <c r="S9" s="83">
        <v>81.7</v>
      </c>
      <c r="T9" s="83">
        <v>40</v>
      </c>
      <c r="U9" s="321">
        <v>66.75</v>
      </c>
      <c r="V9" s="309">
        <v>66.694444444249996</v>
      </c>
      <c r="W9" s="314">
        <v>77.619047619</v>
      </c>
      <c r="X9" s="309">
        <v>60.714285713999999</v>
      </c>
      <c r="Y9" s="309">
        <v>64.444444443999998</v>
      </c>
      <c r="Z9" s="315">
        <v>64</v>
      </c>
      <c r="AA9" s="313" t="s">
        <v>7</v>
      </c>
      <c r="AB9" s="309" t="s">
        <v>7</v>
      </c>
      <c r="AC9" s="314" t="s">
        <v>7</v>
      </c>
      <c r="AD9" s="309" t="s">
        <v>7</v>
      </c>
      <c r="AE9" s="309" t="s">
        <v>7</v>
      </c>
      <c r="AF9" s="315" t="s">
        <v>7</v>
      </c>
      <c r="AG9" s="309" t="s">
        <v>7</v>
      </c>
      <c r="AH9" s="314" t="s">
        <v>7</v>
      </c>
      <c r="AI9" s="309" t="s">
        <v>7</v>
      </c>
      <c r="AJ9" s="309" t="s">
        <v>7</v>
      </c>
      <c r="AK9" s="315" t="s">
        <v>7</v>
      </c>
    </row>
    <row r="10" spans="2:37">
      <c r="B10" s="270" t="s">
        <v>6</v>
      </c>
      <c r="C10" s="173" t="s">
        <v>6825</v>
      </c>
      <c r="D10" s="61">
        <f>AVERAGE(Mystery_Shopping_Scores6[[#This Row],[Business Start-up (2020)]:[Studying (2020)]], Mystery_Shopping_Scores6[[#This Row],[Regular business operations (2019)]:[Starting a small claims procedure (2019)]])</f>
        <v>88.147222222222226</v>
      </c>
      <c r="E10" s="61">
        <f>IFERROR(AVERAGE(Mystery_Shopping_Scores6[[#This Row],[Business Start-up (2020)]], Mystery_Shopping_Scores6[[#This Row],[Regular business operations (2019)]]), ".")</f>
        <v>100</v>
      </c>
      <c r="F10" s="62">
        <f>IFERROR(AVERAGE(Mystery_Shopping_Scores6[[#This Row],[Family (2020)]:[Studying (2020)]], Mystery_Shopping_Scores6[[#This Row],[Moving (2019)]:[Starting a small claims procedure (2019)]]), ".")</f>
        <v>84.196296296296296</v>
      </c>
      <c r="G10" s="297">
        <v>96.774193548387103</v>
      </c>
      <c r="H10" s="293">
        <v>60</v>
      </c>
      <c r="I10" s="298">
        <v>86</v>
      </c>
      <c r="J10" s="83">
        <f t="shared" si="1"/>
        <v>84.444444444444443</v>
      </c>
      <c r="K10" s="61">
        <v>100</v>
      </c>
      <c r="L10" s="83">
        <v>80</v>
      </c>
      <c r="M10" s="83">
        <v>100</v>
      </c>
      <c r="N10" s="62">
        <v>57.777777777777779</v>
      </c>
      <c r="O10" s="36">
        <v>83</v>
      </c>
      <c r="P10" s="83">
        <v>91.85</v>
      </c>
      <c r="Q10" s="61">
        <v>100</v>
      </c>
      <c r="R10" s="83">
        <v>96</v>
      </c>
      <c r="S10" s="83">
        <v>100</v>
      </c>
      <c r="T10" s="83">
        <v>71.400000000000006</v>
      </c>
      <c r="U10" s="321">
        <v>74.25</v>
      </c>
      <c r="V10" s="309">
        <v>74.245169082000004</v>
      </c>
      <c r="W10" s="314">
        <v>85.869565217000002</v>
      </c>
      <c r="X10" s="309">
        <v>86.111111111</v>
      </c>
      <c r="Y10" s="309">
        <v>66.666666667000001</v>
      </c>
      <c r="Z10" s="315">
        <v>58.333333332999999</v>
      </c>
      <c r="AA10" s="313" t="s">
        <v>7</v>
      </c>
      <c r="AB10" s="309" t="s">
        <v>7</v>
      </c>
      <c r="AC10" s="314" t="s">
        <v>7</v>
      </c>
      <c r="AD10" s="309" t="s">
        <v>7</v>
      </c>
      <c r="AE10" s="309" t="s">
        <v>7</v>
      </c>
      <c r="AF10" s="315" t="s">
        <v>7</v>
      </c>
      <c r="AG10" s="309" t="s">
        <v>7</v>
      </c>
      <c r="AH10" s="314" t="s">
        <v>7</v>
      </c>
      <c r="AI10" s="309" t="s">
        <v>7</v>
      </c>
      <c r="AJ10" s="309" t="s">
        <v>7</v>
      </c>
      <c r="AK10" s="315" t="s">
        <v>7</v>
      </c>
    </row>
    <row r="11" spans="2:37">
      <c r="B11" s="270" t="s">
        <v>6</v>
      </c>
      <c r="C11" s="173" t="s">
        <v>6826</v>
      </c>
      <c r="D11" s="61">
        <f>AVERAGE(Mystery_Shopping_Scores6[[#This Row],[Business Start-up (2020)]:[Studying (2020)]], Mystery_Shopping_Scores6[[#This Row],[Regular business operations (2019)]:[Starting a small claims procedure (2019)]])</f>
        <v>92.850000000000009</v>
      </c>
      <c r="E11" s="61">
        <f>IFERROR(AVERAGE(Mystery_Shopping_Scores6[[#This Row],[Business Start-up (2020)]], Mystery_Shopping_Scores6[[#This Row],[Regular business operations (2019)]]), ".")</f>
        <v>92.85</v>
      </c>
      <c r="F11" s="62">
        <f>IFERROR(AVERAGE(Mystery_Shopping_Scores6[[#This Row],[Family (2020)]:[Studying (2020)]], Mystery_Shopping_Scores6[[#This Row],[Moving (2019)]:[Starting a small claims procedure (2019)]]), ".")</f>
        <v>92.850000000000009</v>
      </c>
      <c r="G11" s="297" t="s">
        <v>7</v>
      </c>
      <c r="H11" s="293" t="s">
        <v>7</v>
      </c>
      <c r="I11" s="298" t="s">
        <v>7</v>
      </c>
      <c r="J11" s="83">
        <f t="shared" si="1"/>
        <v>100</v>
      </c>
      <c r="K11" s="61">
        <v>100</v>
      </c>
      <c r="L11" s="83">
        <v>100</v>
      </c>
      <c r="M11" s="83">
        <v>100</v>
      </c>
      <c r="N11" s="62">
        <v>100</v>
      </c>
      <c r="O11" s="36">
        <v>89.375</v>
      </c>
      <c r="P11" s="83">
        <v>85.7</v>
      </c>
      <c r="Q11" s="61">
        <v>85.7</v>
      </c>
      <c r="R11" s="83">
        <v>85.7</v>
      </c>
      <c r="S11" s="83">
        <v>85.7</v>
      </c>
      <c r="T11" s="83">
        <v>85.7</v>
      </c>
      <c r="U11" s="321">
        <v>92.75</v>
      </c>
      <c r="V11" s="309">
        <v>92.857142857249997</v>
      </c>
      <c r="W11" s="314">
        <v>100</v>
      </c>
      <c r="X11" s="309">
        <v>100</v>
      </c>
      <c r="Y11" s="309">
        <v>100</v>
      </c>
      <c r="Z11" s="315">
        <v>71.428571429000002</v>
      </c>
      <c r="AA11" s="313" t="s">
        <v>7</v>
      </c>
      <c r="AB11" s="309" t="s">
        <v>7</v>
      </c>
      <c r="AC11" s="314" t="s">
        <v>7</v>
      </c>
      <c r="AD11" s="309" t="s">
        <v>7</v>
      </c>
      <c r="AE11" s="309" t="s">
        <v>7</v>
      </c>
      <c r="AF11" s="315" t="s">
        <v>7</v>
      </c>
      <c r="AG11" s="309" t="s">
        <v>7</v>
      </c>
      <c r="AH11" s="314" t="s">
        <v>7</v>
      </c>
      <c r="AI11" s="309" t="s">
        <v>7</v>
      </c>
      <c r="AJ11" s="309" t="s">
        <v>7</v>
      </c>
      <c r="AK11" s="315" t="s">
        <v>7</v>
      </c>
    </row>
    <row r="12" spans="2:37">
      <c r="B12" s="270" t="s">
        <v>6</v>
      </c>
      <c r="C12" s="173" t="s">
        <v>498</v>
      </c>
      <c r="D12" s="61">
        <f>AVERAGE(Mystery_Shopping_Scores6[[#This Row],[Business Start-up (2020)]:[Studying (2020)]], Mystery_Shopping_Scores6[[#This Row],[Regular business operations (2019)]:[Starting a small claims procedure (2019)]])</f>
        <v>41.638690476190476</v>
      </c>
      <c r="E12" s="61">
        <f>IFERROR(AVERAGE(Mystery_Shopping_Scores6[[#This Row],[Business Start-up (2020)]], Mystery_Shopping_Scores6[[#This Row],[Regular business operations (2019)]]), ".")</f>
        <v>46.592063492063488</v>
      </c>
      <c r="F12" s="62">
        <f>IFERROR(AVERAGE(Mystery_Shopping_Scores6[[#This Row],[Family (2020)]:[Studying (2020)]], Mystery_Shopping_Scores6[[#This Row],[Moving (2019)]:[Starting a small claims procedure (2019)]]), ".")</f>
        <v>39.987566137566141</v>
      </c>
      <c r="G12" s="297" t="s">
        <v>7</v>
      </c>
      <c r="H12" s="293" t="s">
        <v>7</v>
      </c>
      <c r="I12" s="298" t="s">
        <v>7</v>
      </c>
      <c r="J12" s="83">
        <f t="shared" si="1"/>
        <v>39.702380952380949</v>
      </c>
      <c r="K12" s="61">
        <f>1/3*IF(ISNUMBER(K13),K13,0)+1/3*IF(ISNUMBER(K15),K15,0)+1/3*IF(ISNUMBER(K14),K14,0)</f>
        <v>49.484126984126974</v>
      </c>
      <c r="L12" s="83">
        <f>1/3*IF(ISNUMBER(L13),L13,0)+1/3*IF(ISNUMBER(L15),L15,0)+1/3*IF(ISNUMBER(L14),L14,0)</f>
        <v>32.38095238095238</v>
      </c>
      <c r="M12" s="83">
        <f>1/3*IF(ISNUMBER(M13),M13,0)+1/3*IF(ISNUMBER(M15),M15,0)+1/3*IF(ISNUMBER(M14),M14,0)</f>
        <v>43.055555555555557</v>
      </c>
      <c r="N12" s="62">
        <f>1/3*IF(ISNUMBER(N13),N13,0)+1/3*IF(ISNUMBER(N15),N15,0)+1/3*IF(ISNUMBER(N14),N14,0)</f>
        <v>33.888888888888886</v>
      </c>
      <c r="O12" s="36">
        <v>44.25</v>
      </c>
      <c r="P12" s="83">
        <v>43.575000000000003</v>
      </c>
      <c r="Q12" s="61">
        <v>43.7</v>
      </c>
      <c r="R12" s="83">
        <v>40.799999999999997</v>
      </c>
      <c r="S12" s="83">
        <v>53.6</v>
      </c>
      <c r="T12" s="83">
        <v>36.200000000000003</v>
      </c>
      <c r="U12" s="321">
        <v>44.75</v>
      </c>
      <c r="V12" s="309">
        <v>44.746315192916668</v>
      </c>
      <c r="W12" s="314">
        <v>47.984693877666665</v>
      </c>
      <c r="X12" s="309">
        <v>40.299508692666663</v>
      </c>
      <c r="Y12" s="309">
        <v>49.801587301666665</v>
      </c>
      <c r="Z12" s="315">
        <v>40.899470899666667</v>
      </c>
      <c r="AA12" s="313" t="s">
        <v>7</v>
      </c>
      <c r="AB12" s="309" t="s">
        <v>7</v>
      </c>
      <c r="AC12" s="314" t="s">
        <v>7</v>
      </c>
      <c r="AD12" s="309" t="s">
        <v>7</v>
      </c>
      <c r="AE12" s="309" t="s">
        <v>7</v>
      </c>
      <c r="AF12" s="315" t="s">
        <v>7</v>
      </c>
      <c r="AG12" s="309" t="s">
        <v>7</v>
      </c>
      <c r="AH12" s="314" t="s">
        <v>7</v>
      </c>
      <c r="AI12" s="309" t="s">
        <v>7</v>
      </c>
      <c r="AJ12" s="309" t="s">
        <v>7</v>
      </c>
      <c r="AK12" s="315" t="s">
        <v>7</v>
      </c>
    </row>
    <row r="13" spans="2:37">
      <c r="B13" s="270" t="s">
        <v>6</v>
      </c>
      <c r="C13" s="173" t="s">
        <v>6827</v>
      </c>
      <c r="D13" s="61">
        <f>AVERAGE(Mystery_Shopping_Scores6[[#This Row],[Business Start-up (2020)]:[Studying (2020)]], Mystery_Shopping_Scores6[[#This Row],[Regular business operations (2019)]:[Starting a small claims procedure (2019)]])</f>
        <v>41.457738095238099</v>
      </c>
      <c r="E13" s="61">
        <f>IFERROR(AVERAGE(Mystery_Shopping_Scores6[[#This Row],[Business Start-up (2020)]], Mystery_Shopping_Scores6[[#This Row],[Regular business operations (2019)]]), ".")</f>
        <v>51.74285714285714</v>
      </c>
      <c r="F13" s="62">
        <f>IFERROR(AVERAGE(Mystery_Shopping_Scores6[[#This Row],[Family (2020)]:[Studying (2020)]], Mystery_Shopping_Scores6[[#This Row],[Moving (2019)]:[Starting a small claims procedure (2019)]]), ".")</f>
        <v>38.029365079365078</v>
      </c>
      <c r="G13" s="297">
        <v>50.952380952380949</v>
      </c>
      <c r="H13" s="293">
        <v>25</v>
      </c>
      <c r="I13" s="298">
        <v>0.35714285714285715</v>
      </c>
      <c r="J13" s="83">
        <f t="shared" si="1"/>
        <v>52.44047619047619</v>
      </c>
      <c r="K13" s="61">
        <v>76.785714285714278</v>
      </c>
      <c r="L13" s="83">
        <v>45.476190476190474</v>
      </c>
      <c r="M13" s="83">
        <v>37.5</v>
      </c>
      <c r="N13" s="62">
        <v>50</v>
      </c>
      <c r="O13" s="36">
        <v>39.5</v>
      </c>
      <c r="P13" s="83">
        <v>30.475000000000001</v>
      </c>
      <c r="Q13" s="61">
        <v>26.7</v>
      </c>
      <c r="R13" s="83">
        <v>38.1</v>
      </c>
      <c r="S13" s="83">
        <v>57.1</v>
      </c>
      <c r="T13" s="83">
        <v>0</v>
      </c>
      <c r="U13" s="321">
        <v>48.5</v>
      </c>
      <c r="V13" s="309">
        <v>48.613945578249997</v>
      </c>
      <c r="W13" s="314">
        <v>56.870748298999999</v>
      </c>
      <c r="X13" s="309">
        <v>35.204081633000001</v>
      </c>
      <c r="Y13" s="309">
        <v>45.238095238</v>
      </c>
      <c r="Z13" s="315">
        <v>57.142857143000001</v>
      </c>
      <c r="AA13" s="313" t="s">
        <v>7</v>
      </c>
      <c r="AB13" s="309" t="s">
        <v>7</v>
      </c>
      <c r="AC13" s="314" t="s">
        <v>7</v>
      </c>
      <c r="AD13" s="309" t="s">
        <v>7</v>
      </c>
      <c r="AE13" s="309" t="s">
        <v>7</v>
      </c>
      <c r="AF13" s="315" t="s">
        <v>7</v>
      </c>
      <c r="AG13" s="309" t="s">
        <v>7</v>
      </c>
      <c r="AH13" s="314" t="s">
        <v>7</v>
      </c>
      <c r="AI13" s="309" t="s">
        <v>7</v>
      </c>
      <c r="AJ13" s="309" t="s">
        <v>7</v>
      </c>
      <c r="AK13" s="315" t="s">
        <v>7</v>
      </c>
    </row>
    <row r="14" spans="2:37">
      <c r="B14" s="270" t="s">
        <v>6</v>
      </c>
      <c r="C14" s="173" t="s">
        <v>6828</v>
      </c>
      <c r="D14" s="61">
        <f>AVERAGE(Mystery_Shopping_Scores6[[#This Row],[Business Start-up (2020)]:[Studying (2020)]], Mystery_Shopping_Scores6[[#This Row],[Regular business operations (2019)]:[Starting a small claims procedure (2019)]])</f>
        <v>34.18333333333333</v>
      </c>
      <c r="E14" s="61">
        <f>IFERROR(AVERAGE(Mystery_Shopping_Scores6[[#This Row],[Business Start-up (2020)]], Mystery_Shopping_Scores6[[#This Row],[Regular business operations (2019)]]), ".")</f>
        <v>36.68333333333333</v>
      </c>
      <c r="F14" s="62">
        <f>IFERROR(AVERAGE(Mystery_Shopping_Scores6[[#This Row],[Family (2020)]:[Studying (2020)]], Mystery_Shopping_Scores6[[#This Row],[Moving (2019)]:[Starting a small claims procedure (2019)]]), ".")</f>
        <v>33.35</v>
      </c>
      <c r="G14" s="297" t="s">
        <v>7</v>
      </c>
      <c r="H14" s="293" t="s">
        <v>7</v>
      </c>
      <c r="I14" s="298" t="s">
        <v>7</v>
      </c>
      <c r="J14" s="83">
        <f t="shared" si="1"/>
        <v>41.666666666666664</v>
      </c>
      <c r="K14" s="61">
        <v>46.666666666666664</v>
      </c>
      <c r="L14" s="83">
        <v>26.666666666666668</v>
      </c>
      <c r="M14" s="83">
        <v>66.666666666666671</v>
      </c>
      <c r="N14" s="62">
        <v>26.666666666666668</v>
      </c>
      <c r="O14" s="36">
        <v>32</v>
      </c>
      <c r="P14" s="83">
        <v>26.7</v>
      </c>
      <c r="Q14" s="61">
        <v>26.7</v>
      </c>
      <c r="R14" s="83">
        <v>26.7</v>
      </c>
      <c r="S14" s="83">
        <v>26.7</v>
      </c>
      <c r="T14" s="83">
        <v>26.7</v>
      </c>
      <c r="U14" s="321">
        <v>37</v>
      </c>
      <c r="V14" s="309">
        <v>36.666666667000001</v>
      </c>
      <c r="W14" s="314">
        <v>26.666666667000001</v>
      </c>
      <c r="X14" s="309">
        <v>26.666666667000001</v>
      </c>
      <c r="Y14" s="309">
        <v>66.666666667000001</v>
      </c>
      <c r="Z14" s="315">
        <v>26.666666667000001</v>
      </c>
      <c r="AA14" s="313" t="s">
        <v>7</v>
      </c>
      <c r="AB14" s="309" t="s">
        <v>7</v>
      </c>
      <c r="AC14" s="314" t="s">
        <v>7</v>
      </c>
      <c r="AD14" s="309" t="s">
        <v>7</v>
      </c>
      <c r="AE14" s="309" t="s">
        <v>7</v>
      </c>
      <c r="AF14" s="315" t="s">
        <v>7</v>
      </c>
      <c r="AG14" s="309" t="s">
        <v>7</v>
      </c>
      <c r="AH14" s="314" t="s">
        <v>7</v>
      </c>
      <c r="AI14" s="309" t="s">
        <v>7</v>
      </c>
      <c r="AJ14" s="309" t="s">
        <v>7</v>
      </c>
      <c r="AK14" s="315" t="s">
        <v>7</v>
      </c>
    </row>
    <row r="15" spans="2:37">
      <c r="B15" s="270" t="s">
        <v>6</v>
      </c>
      <c r="C15" s="173" t="s">
        <v>6829</v>
      </c>
      <c r="D15" s="61">
        <f>AVERAGE(Mystery_Shopping_Scores6[[#This Row],[Business Start-up (2020)]:[Studying (2020)]], Mystery_Shopping_Scores6[[#This Row],[Regular business operations (2019)]:[Starting a small claims procedure (2019)]])</f>
        <v>25</v>
      </c>
      <c r="E15" s="61">
        <f>IFERROR(AVERAGE(Mystery_Shopping_Scores6[[#This Row],[Business Start-up (2020)]], Mystery_Shopping_Scores6[[#This Row],[Regular business operations (2019)]]), ".")</f>
        <v>25</v>
      </c>
      <c r="F15" s="62">
        <f>IFERROR(AVERAGE(Mystery_Shopping_Scores6[[#This Row],[Family (2020)]:[Studying (2020)]], Mystery_Shopping_Scores6[[#This Row],[Moving (2019)]:[Starting a small claims procedure (2019)]]), ".")</f>
        <v>25</v>
      </c>
      <c r="G15" s="297" t="s">
        <v>7</v>
      </c>
      <c r="H15" s="293" t="s">
        <v>7</v>
      </c>
      <c r="I15" s="298" t="s">
        <v>7</v>
      </c>
      <c r="J15" s="83">
        <f t="shared" si="1"/>
        <v>25</v>
      </c>
      <c r="K15" s="61">
        <v>25</v>
      </c>
      <c r="L15" s="83">
        <v>25</v>
      </c>
      <c r="M15" s="83">
        <v>25</v>
      </c>
      <c r="N15" s="62">
        <v>25</v>
      </c>
      <c r="O15" s="36" t="s">
        <v>7</v>
      </c>
      <c r="P15" s="83" t="s">
        <v>7</v>
      </c>
      <c r="Q15" s="61" t="s">
        <v>7</v>
      </c>
      <c r="R15" s="83" t="s">
        <v>7</v>
      </c>
      <c r="S15" s="83" t="s">
        <v>7</v>
      </c>
      <c r="T15" s="83" t="s">
        <v>7</v>
      </c>
      <c r="U15" s="321" t="s">
        <v>7</v>
      </c>
      <c r="V15" s="309" t="s">
        <v>7</v>
      </c>
      <c r="W15" s="314" t="s">
        <v>7</v>
      </c>
      <c r="X15" s="309" t="s">
        <v>7</v>
      </c>
      <c r="Y15" s="309" t="s">
        <v>7</v>
      </c>
      <c r="Z15" s="315" t="s">
        <v>7</v>
      </c>
      <c r="AA15" s="313" t="s">
        <v>7</v>
      </c>
      <c r="AB15" s="309" t="s">
        <v>7</v>
      </c>
      <c r="AC15" s="314" t="s">
        <v>7</v>
      </c>
      <c r="AD15" s="309" t="s">
        <v>7</v>
      </c>
      <c r="AE15" s="309" t="s">
        <v>7</v>
      </c>
      <c r="AF15" s="315" t="s">
        <v>7</v>
      </c>
      <c r="AG15" s="309" t="s">
        <v>7</v>
      </c>
      <c r="AH15" s="314" t="s">
        <v>7</v>
      </c>
      <c r="AI15" s="309" t="s">
        <v>7</v>
      </c>
      <c r="AJ15" s="309" t="s">
        <v>7</v>
      </c>
      <c r="AK15" s="315" t="s">
        <v>7</v>
      </c>
    </row>
    <row r="16" spans="2:37">
      <c r="B16" s="271" t="s">
        <v>6</v>
      </c>
      <c r="C16" s="272" t="s">
        <v>6838</v>
      </c>
      <c r="D16" s="61">
        <f>AVERAGE(Mystery_Shopping_Scores6[[#This Row],[Business Start-up (2020)]:[Studying (2020)]], Mystery_Shopping_Scores6[[#This Row],[Regular business operations (2019)]:[Starting a small claims procedure (2019)]])</f>
        <v>73.599999999999994</v>
      </c>
      <c r="E16" s="61">
        <f>IFERROR(AVERAGE(Mystery_Shopping_Scores6[[#This Row],[Business Start-up (2020)]], Mystery_Shopping_Scores6[[#This Row],[Regular business operations (2019)]]), ".")</f>
        <v>77.8</v>
      </c>
      <c r="F16" s="62">
        <f>IFERROR(AVERAGE(Mystery_Shopping_Scores6[[#This Row],[Family (2020)]:[Studying (2020)]], Mystery_Shopping_Scores6[[#This Row],[Moving (2019)]:[Starting a small claims procedure (2019)]]), ".")</f>
        <v>72.2</v>
      </c>
      <c r="G16" s="297" t="s">
        <v>7</v>
      </c>
      <c r="H16" s="293" t="s">
        <v>7</v>
      </c>
      <c r="I16" s="298" t="s">
        <v>7</v>
      </c>
      <c r="J16" s="83" t="s">
        <v>7</v>
      </c>
      <c r="K16" s="61" t="s">
        <v>7</v>
      </c>
      <c r="L16" s="83" t="s">
        <v>7</v>
      </c>
      <c r="M16" s="83" t="s">
        <v>7</v>
      </c>
      <c r="N16" s="62" t="s">
        <v>7</v>
      </c>
      <c r="O16" s="36">
        <v>61.375</v>
      </c>
      <c r="P16" s="83">
        <v>73.599999999999994</v>
      </c>
      <c r="Q16" s="61">
        <v>77.8</v>
      </c>
      <c r="R16" s="83">
        <v>57.7</v>
      </c>
      <c r="S16" s="83">
        <v>77.099999999999994</v>
      </c>
      <c r="T16" s="83">
        <v>81.8</v>
      </c>
      <c r="U16" s="321">
        <v>49</v>
      </c>
      <c r="V16" s="309">
        <v>48.958333333499994</v>
      </c>
      <c r="W16" s="314">
        <v>60.416666667000001</v>
      </c>
      <c r="X16" s="309">
        <v>59.027777778000001</v>
      </c>
      <c r="Y16" s="309">
        <v>37.5</v>
      </c>
      <c r="Z16" s="315">
        <v>38.888888889</v>
      </c>
      <c r="AA16" s="313" t="s">
        <v>7</v>
      </c>
      <c r="AB16" s="309" t="s">
        <v>7</v>
      </c>
      <c r="AC16" s="314" t="s">
        <v>7</v>
      </c>
      <c r="AD16" s="309" t="s">
        <v>7</v>
      </c>
      <c r="AE16" s="309" t="s">
        <v>7</v>
      </c>
      <c r="AF16" s="315" t="s">
        <v>7</v>
      </c>
      <c r="AG16" s="309" t="s">
        <v>7</v>
      </c>
      <c r="AH16" s="314" t="s">
        <v>7</v>
      </c>
      <c r="AI16" s="309" t="s">
        <v>7</v>
      </c>
      <c r="AJ16" s="309" t="s">
        <v>7</v>
      </c>
      <c r="AK16" s="315" t="s">
        <v>7</v>
      </c>
    </row>
    <row r="17" spans="2:37">
      <c r="B17" s="270" t="s">
        <v>6</v>
      </c>
      <c r="C17" s="173" t="s">
        <v>499</v>
      </c>
      <c r="D17" s="61">
        <f>AVERAGE(Mystery_Shopping_Scores6[[#This Row],[Business Start-up (2020)]:[Studying (2020)]], Mystery_Shopping_Scores6[[#This Row],[Regular business operations (2019)]:[Starting a small claims procedure (2019)]])</f>
        <v>45.768750000000004</v>
      </c>
      <c r="E17" s="61">
        <f>IFERROR(AVERAGE(Mystery_Shopping_Scores6[[#This Row],[Business Start-up (2020)]], Mystery_Shopping_Scores6[[#This Row],[Regular business operations (2019)]]), ".")</f>
        <v>66.650000000000006</v>
      </c>
      <c r="F17" s="62">
        <f>IFERROR(AVERAGE(Mystery_Shopping_Scores6[[#This Row],[Family (2020)]:[Studying (2020)]], Mystery_Shopping_Scores6[[#This Row],[Moving (2019)]:[Starting a small claims procedure (2019)]]), ".")</f>
        <v>38.80833333333333</v>
      </c>
      <c r="G17" s="297" t="s">
        <v>7</v>
      </c>
      <c r="H17" s="293" t="s">
        <v>7</v>
      </c>
      <c r="I17" s="298" t="s">
        <v>7</v>
      </c>
      <c r="J17" s="83">
        <f t="shared" ref="J17:J35" si="2">IFERROR(AVERAGE(K17:N17),".")</f>
        <v>68.4375</v>
      </c>
      <c r="K17" s="61">
        <f>AVERAGE(K18:K21)</f>
        <v>100</v>
      </c>
      <c r="L17" s="83">
        <f>AVERAGE(L18:L21)</f>
        <v>81.25</v>
      </c>
      <c r="M17" s="83">
        <f>AVERAGE(M18:M21)</f>
        <v>67.5</v>
      </c>
      <c r="N17" s="62">
        <f>AVERAGE(N18:N21)</f>
        <v>25</v>
      </c>
      <c r="O17" s="36">
        <v>25.375</v>
      </c>
      <c r="P17" s="83">
        <v>23.1</v>
      </c>
      <c r="Q17" s="61">
        <v>33.299999999999997</v>
      </c>
      <c r="R17" s="83">
        <v>37.5</v>
      </c>
      <c r="S17" s="83">
        <v>21.6</v>
      </c>
      <c r="T17" s="83">
        <v>0</v>
      </c>
      <c r="U17" s="321">
        <v>27.5</v>
      </c>
      <c r="V17" s="309">
        <v>27.500992063525</v>
      </c>
      <c r="W17" s="314">
        <v>34.6944444445</v>
      </c>
      <c r="X17" s="309">
        <v>2.3928571428500001</v>
      </c>
      <c r="Y17" s="309">
        <v>16.66666666675</v>
      </c>
      <c r="Z17" s="315">
        <v>56.25</v>
      </c>
      <c r="AA17" s="313" t="s">
        <v>7</v>
      </c>
      <c r="AB17" s="309" t="s">
        <v>7</v>
      </c>
      <c r="AC17" s="314" t="s">
        <v>7</v>
      </c>
      <c r="AD17" s="309" t="s">
        <v>7</v>
      </c>
      <c r="AE17" s="309" t="s">
        <v>7</v>
      </c>
      <c r="AF17" s="315" t="s">
        <v>7</v>
      </c>
      <c r="AG17" s="309" t="s">
        <v>7</v>
      </c>
      <c r="AH17" s="314" t="s">
        <v>7</v>
      </c>
      <c r="AI17" s="309" t="s">
        <v>7</v>
      </c>
      <c r="AJ17" s="309" t="s">
        <v>7</v>
      </c>
      <c r="AK17" s="315" t="s">
        <v>7</v>
      </c>
    </row>
    <row r="18" spans="2:37">
      <c r="B18" s="270" t="s">
        <v>6</v>
      </c>
      <c r="C18" s="173" t="s">
        <v>500</v>
      </c>
      <c r="D18" s="61">
        <f>AVERAGE(Mystery_Shopping_Scores6[[#This Row],[Business Start-up (2020)]:[Studying (2020)]], Mystery_Shopping_Scores6[[#This Row],[Regular business operations (2019)]:[Starting a small claims procedure (2019)]])</f>
        <v>53</v>
      </c>
      <c r="E18" s="61">
        <f>IFERROR(AVERAGE(Mystery_Shopping_Scores6[[#This Row],[Business Start-up (2020)]], Mystery_Shopping_Scores6[[#This Row],[Regular business operations (2019)]]), ".")</f>
        <v>66.5</v>
      </c>
      <c r="F18" s="62">
        <f>IFERROR(AVERAGE(Mystery_Shopping_Scores6[[#This Row],[Family (2020)]:[Studying (2020)]], Mystery_Shopping_Scores6[[#This Row],[Moving (2019)]:[Starting a small claims procedure (2019)]]), ".")</f>
        <v>47.6</v>
      </c>
      <c r="G18" s="297">
        <v>67.777777777777771</v>
      </c>
      <c r="H18" s="293">
        <v>0</v>
      </c>
      <c r="I18" s="298">
        <v>0</v>
      </c>
      <c r="J18" s="83">
        <f t="shared" si="2"/>
        <v>63.75</v>
      </c>
      <c r="K18" s="61">
        <v>100</v>
      </c>
      <c r="L18" s="83">
        <v>75</v>
      </c>
      <c r="M18" s="83">
        <v>80</v>
      </c>
      <c r="N18" s="62">
        <v>0</v>
      </c>
      <c r="O18" s="36">
        <v>30.857142857142858</v>
      </c>
      <c r="P18" s="83">
        <v>38.666666666666664</v>
      </c>
      <c r="Q18" s="61">
        <v>33</v>
      </c>
      <c r="R18" s="83">
        <v>50</v>
      </c>
      <c r="S18" s="83">
        <v>33</v>
      </c>
      <c r="T18" s="83" t="s">
        <v>7</v>
      </c>
      <c r="U18" s="321">
        <v>25</v>
      </c>
      <c r="V18" s="309">
        <v>24.726190476349998</v>
      </c>
      <c r="W18" s="314">
        <v>47.666666667000001</v>
      </c>
      <c r="X18" s="309">
        <v>9.5714285714000003</v>
      </c>
      <c r="Y18" s="309">
        <v>16.666666667000001</v>
      </c>
      <c r="Z18" s="315">
        <v>25</v>
      </c>
      <c r="AA18" s="313" t="s">
        <v>7</v>
      </c>
      <c r="AB18" s="309" t="s">
        <v>7</v>
      </c>
      <c r="AC18" s="314" t="s">
        <v>7</v>
      </c>
      <c r="AD18" s="309" t="s">
        <v>7</v>
      </c>
      <c r="AE18" s="309" t="s">
        <v>7</v>
      </c>
      <c r="AF18" s="315" t="s">
        <v>7</v>
      </c>
      <c r="AG18" s="309" t="s">
        <v>7</v>
      </c>
      <c r="AH18" s="314" t="s">
        <v>7</v>
      </c>
      <c r="AI18" s="309" t="s">
        <v>7</v>
      </c>
      <c r="AJ18" s="309" t="s">
        <v>7</v>
      </c>
      <c r="AK18" s="315" t="s">
        <v>7</v>
      </c>
    </row>
    <row r="19" spans="2:37">
      <c r="B19" s="270" t="s">
        <v>6</v>
      </c>
      <c r="C19" s="173" t="s">
        <v>501</v>
      </c>
      <c r="D19" s="61">
        <f>AVERAGE(Mystery_Shopping_Scores6[[#This Row],[Business Start-up (2020)]:[Studying (2020)]], Mystery_Shopping_Scores6[[#This Row],[Regular business operations (2019)]:[Starting a small claims procedure (2019)]])</f>
        <v>55</v>
      </c>
      <c r="E19" s="61">
        <f>IFERROR(AVERAGE(Mystery_Shopping_Scores6[[#This Row],[Business Start-up (2020)]], Mystery_Shopping_Scores6[[#This Row],[Regular business operations (2019)]]), ".")</f>
        <v>50</v>
      </c>
      <c r="F19" s="62">
        <f>IFERROR(AVERAGE(Mystery_Shopping_Scores6[[#This Row],[Family (2020)]:[Studying (2020)]], Mystery_Shopping_Scores6[[#This Row],[Moving (2019)]:[Starting a small claims procedure (2019)]]), ".")</f>
        <v>57.5</v>
      </c>
      <c r="G19" s="297">
        <v>60</v>
      </c>
      <c r="H19" s="293" t="s">
        <v>7</v>
      </c>
      <c r="I19" s="298" t="s">
        <v>7</v>
      </c>
      <c r="J19" s="83">
        <f t="shared" si="2"/>
        <v>86.666666666666671</v>
      </c>
      <c r="K19" s="61">
        <v>100</v>
      </c>
      <c r="L19" s="83">
        <v>100</v>
      </c>
      <c r="M19" s="83">
        <v>60</v>
      </c>
      <c r="N19" s="62" t="s">
        <v>7</v>
      </c>
      <c r="O19" s="36">
        <v>30.571428571428573</v>
      </c>
      <c r="P19" s="83">
        <v>23.333333333333332</v>
      </c>
      <c r="Q19" s="61">
        <v>0</v>
      </c>
      <c r="R19" s="83">
        <v>50</v>
      </c>
      <c r="S19" s="83">
        <v>20</v>
      </c>
      <c r="T19" s="83" t="s">
        <v>7</v>
      </c>
      <c r="U19" s="321">
        <v>36</v>
      </c>
      <c r="V19" s="309">
        <v>36.111111111</v>
      </c>
      <c r="W19" s="314">
        <v>44.444444443999998</v>
      </c>
      <c r="X19" s="309">
        <v>0</v>
      </c>
      <c r="Y19" s="309">
        <v>0</v>
      </c>
      <c r="Z19" s="315">
        <v>100</v>
      </c>
      <c r="AA19" s="313" t="s">
        <v>7</v>
      </c>
      <c r="AB19" s="309" t="s">
        <v>7</v>
      </c>
      <c r="AC19" s="314" t="s">
        <v>7</v>
      </c>
      <c r="AD19" s="309" t="s">
        <v>7</v>
      </c>
      <c r="AE19" s="309" t="s">
        <v>7</v>
      </c>
      <c r="AF19" s="315" t="s">
        <v>7</v>
      </c>
      <c r="AG19" s="309" t="s">
        <v>7</v>
      </c>
      <c r="AH19" s="314" t="s">
        <v>7</v>
      </c>
      <c r="AI19" s="309" t="s">
        <v>7</v>
      </c>
      <c r="AJ19" s="309" t="s">
        <v>7</v>
      </c>
      <c r="AK19" s="315" t="s">
        <v>7</v>
      </c>
    </row>
    <row r="20" spans="2:37">
      <c r="B20" s="270" t="s">
        <v>6</v>
      </c>
      <c r="C20" s="173" t="s">
        <v>502</v>
      </c>
      <c r="D20" s="61">
        <f>AVERAGE(Mystery_Shopping_Scores6[[#This Row],[Business Start-up (2020)]:[Studying (2020)]], Mystery_Shopping_Scores6[[#This Row],[Regular business operations (2019)]:[Starting a small claims procedure (2019)]])</f>
        <v>77.216666666666669</v>
      </c>
      <c r="E20" s="61">
        <f>IFERROR(AVERAGE(Mystery_Shopping_Scores6[[#This Row],[Business Start-up (2020)]], Mystery_Shopping_Scores6[[#This Row],[Regular business operations (2019)]]), ".")</f>
        <v>100</v>
      </c>
      <c r="F20" s="62">
        <f>IFERROR(AVERAGE(Mystery_Shopping_Scores6[[#This Row],[Family (2020)]:[Studying (2020)]], Mystery_Shopping_Scores6[[#This Row],[Moving (2019)]:[Starting a small claims procedure (2019)]]), ".")</f>
        <v>65.825000000000003</v>
      </c>
      <c r="G20" s="297">
        <v>83.333333333333329</v>
      </c>
      <c r="H20" s="293" t="s">
        <v>7</v>
      </c>
      <c r="I20" s="298" t="s">
        <v>7</v>
      </c>
      <c r="J20" s="83">
        <f t="shared" si="2"/>
        <v>93.333333333333329</v>
      </c>
      <c r="K20" s="61">
        <v>100</v>
      </c>
      <c r="L20" s="83">
        <v>100</v>
      </c>
      <c r="M20" s="83">
        <v>80</v>
      </c>
      <c r="N20" s="62" t="s">
        <v>7</v>
      </c>
      <c r="O20" s="36">
        <v>47.142857142857146</v>
      </c>
      <c r="P20" s="83">
        <v>61.1</v>
      </c>
      <c r="Q20" s="61">
        <v>100</v>
      </c>
      <c r="R20" s="83">
        <v>50</v>
      </c>
      <c r="S20" s="83">
        <v>33.299999999999997</v>
      </c>
      <c r="T20" s="83" t="s">
        <v>7</v>
      </c>
      <c r="U20" s="321">
        <v>36.75</v>
      </c>
      <c r="V20" s="309">
        <v>36.666666666750004</v>
      </c>
      <c r="W20" s="314">
        <v>46.666666667000001</v>
      </c>
      <c r="X20" s="309">
        <v>0</v>
      </c>
      <c r="Y20" s="309">
        <v>0</v>
      </c>
      <c r="Z20" s="315">
        <v>100</v>
      </c>
      <c r="AA20" s="313" t="s">
        <v>7</v>
      </c>
      <c r="AB20" s="309" t="s">
        <v>7</v>
      </c>
      <c r="AC20" s="314" t="s">
        <v>7</v>
      </c>
      <c r="AD20" s="309" t="s">
        <v>7</v>
      </c>
      <c r="AE20" s="309" t="s">
        <v>7</v>
      </c>
      <c r="AF20" s="315" t="s">
        <v>7</v>
      </c>
      <c r="AG20" s="309" t="s">
        <v>7</v>
      </c>
      <c r="AH20" s="314" t="s">
        <v>7</v>
      </c>
      <c r="AI20" s="309" t="s">
        <v>7</v>
      </c>
      <c r="AJ20" s="309" t="s">
        <v>7</v>
      </c>
      <c r="AK20" s="315" t="s">
        <v>7</v>
      </c>
    </row>
    <row r="21" spans="2:37">
      <c r="B21" s="270" t="s">
        <v>6</v>
      </c>
      <c r="C21" s="173" t="s">
        <v>503</v>
      </c>
      <c r="D21" s="61">
        <f>AVERAGE(Mystery_Shopping_Scores6[[#This Row],[Business Start-up (2020)]:[Studying (2020)]], Mystery_Shopping_Scores6[[#This Row],[Regular business operations (2019)]:[Starting a small claims procedure (2019)]])</f>
        <v>31.25</v>
      </c>
      <c r="E21" s="61">
        <f>IFERROR(AVERAGE(Mystery_Shopping_Scores6[[#This Row],[Business Start-up (2020)]], Mystery_Shopping_Scores6[[#This Row],[Regular business operations (2019)]]), ".")</f>
        <v>50</v>
      </c>
      <c r="F21" s="62">
        <f>IFERROR(AVERAGE(Mystery_Shopping_Scores6[[#This Row],[Family (2020)]:[Studying (2020)]], Mystery_Shopping_Scores6[[#This Row],[Moving (2019)]:[Starting a small claims procedure (2019)]]), ".")</f>
        <v>25</v>
      </c>
      <c r="G21" s="297" t="s">
        <v>7</v>
      </c>
      <c r="H21" s="293" t="s">
        <v>7</v>
      </c>
      <c r="I21" s="298" t="s">
        <v>7</v>
      </c>
      <c r="J21" s="83">
        <f t="shared" si="2"/>
        <v>62.5</v>
      </c>
      <c r="K21" s="61">
        <v>100</v>
      </c>
      <c r="L21" s="83">
        <v>50</v>
      </c>
      <c r="M21" s="83">
        <v>50</v>
      </c>
      <c r="N21" s="62">
        <v>50</v>
      </c>
      <c r="O21" s="36">
        <v>6.25</v>
      </c>
      <c r="P21" s="83">
        <v>0</v>
      </c>
      <c r="Q21" s="61">
        <v>0</v>
      </c>
      <c r="R21" s="83">
        <v>0</v>
      </c>
      <c r="S21" s="83">
        <v>0</v>
      </c>
      <c r="T21" s="83">
        <v>0</v>
      </c>
      <c r="U21" s="321">
        <v>12.5</v>
      </c>
      <c r="V21" s="309">
        <v>12.5</v>
      </c>
      <c r="W21" s="314">
        <v>0</v>
      </c>
      <c r="X21" s="309">
        <v>0</v>
      </c>
      <c r="Y21" s="309">
        <v>50</v>
      </c>
      <c r="Z21" s="315">
        <v>0</v>
      </c>
      <c r="AA21" s="313" t="s">
        <v>7</v>
      </c>
      <c r="AB21" s="309" t="s">
        <v>7</v>
      </c>
      <c r="AC21" s="314" t="s">
        <v>7</v>
      </c>
      <c r="AD21" s="309" t="s">
        <v>7</v>
      </c>
      <c r="AE21" s="309" t="s">
        <v>7</v>
      </c>
      <c r="AF21" s="315" t="s">
        <v>7</v>
      </c>
      <c r="AG21" s="309" t="s">
        <v>7</v>
      </c>
      <c r="AH21" s="314" t="s">
        <v>7</v>
      </c>
      <c r="AI21" s="309" t="s">
        <v>7</v>
      </c>
      <c r="AJ21" s="309" t="s">
        <v>7</v>
      </c>
      <c r="AK21" s="315" t="s">
        <v>7</v>
      </c>
    </row>
    <row r="22" spans="2:37">
      <c r="B22" s="270" t="s">
        <v>6</v>
      </c>
      <c r="C22" s="173" t="s">
        <v>6833</v>
      </c>
      <c r="D22" s="61">
        <f>AVERAGE(Mystery_Shopping_Scores6[[#This Row],[Business Start-up (2020)]:[Studying (2020)]], Mystery_Shopping_Scores6[[#This Row],[Regular business operations (2019)]:[Starting a small claims procedure (2019)]])</f>
        <v>23.30972222222222</v>
      </c>
      <c r="E22" s="61">
        <f>IFERROR(AVERAGE(Mystery_Shopping_Scores6[[#This Row],[Business Start-up (2020)]], Mystery_Shopping_Scores6[[#This Row],[Regular business operations (2019)]]), ".")</f>
        <v>46.458333333333329</v>
      </c>
      <c r="F22" s="62">
        <f>IFERROR(AVERAGE(Mystery_Shopping_Scores6[[#This Row],[Family (2020)]:[Studying (2020)]], Mystery_Shopping_Scores6[[#This Row],[Moving (2019)]:[Starting a small claims procedure (2019)]]), ".")</f>
        <v>15.593518518518517</v>
      </c>
      <c r="G22" s="297" t="s">
        <v>7</v>
      </c>
      <c r="H22" s="293" t="s">
        <v>7</v>
      </c>
      <c r="I22" s="298" t="s">
        <v>7</v>
      </c>
      <c r="J22" s="83">
        <f t="shared" si="2"/>
        <v>29.861111111111107</v>
      </c>
      <c r="K22" s="61">
        <f>(0.5*IF(ISNUMBER(K23),K23,0)+0.25*IF(ISNUMBER(K24),K24,0)+IFERROR(AVERAGE(K25:K26)*0.25,0))/(ISNUMBER(K23)*0.5+ISNUMBER(K24)*0.25+OR(ISNUMBER(K25),ISNUMBER(K26))*0.25)</f>
        <v>52.916666666666664</v>
      </c>
      <c r="L22" s="83">
        <f>(0.5*IF(ISNUMBER(L23),L23,0)+0.25*IF(ISNUMBER(L24),L24,0)+IFERROR(AVERAGE(L25:L26)*0.25,0))/(ISNUMBER(L23)*0.5+ISNUMBER(L24)*0.25+OR(ISNUMBER(L25),ISNUMBER(L26))*0.25)</f>
        <v>44.444444444444436</v>
      </c>
      <c r="M22" s="83">
        <f>(0.5*IF(ISNUMBER(M23),M23,0)+0.25*IF(ISNUMBER(M24),M24,0)+IFERROR(AVERAGE(M25:M26)*0.25,0))/(ISNUMBER(M23)*0.5+ISNUMBER(M24)*0.25+OR(ISNUMBER(M25),ISNUMBER(M26))*0.25)</f>
        <v>2.5</v>
      </c>
      <c r="N22" s="62">
        <f>(0.5*IF(ISNUMBER(N23),N23,0)+0.25*IF(ISNUMBER(N24),N24,0)+IFERROR(AVERAGE(N25:N26)*0.25,0))/(ISNUMBER(N23)*0.5+ISNUMBER(N24)*0.25+OR(ISNUMBER(N25),ISNUMBER(N26))*0.25)</f>
        <v>19.583333333333332</v>
      </c>
      <c r="O22" s="36">
        <v>17.666666666666668</v>
      </c>
      <c r="P22" s="83">
        <v>16.758333333333333</v>
      </c>
      <c r="Q22" s="61">
        <v>40</v>
      </c>
      <c r="R22" s="83">
        <v>0.33333333333333331</v>
      </c>
      <c r="S22" s="83">
        <v>0</v>
      </c>
      <c r="T22" s="83">
        <v>26.700000000000003</v>
      </c>
      <c r="U22" s="321">
        <v>19.5</v>
      </c>
      <c r="V22" s="309">
        <v>19.416666666666668</v>
      </c>
      <c r="W22" s="314">
        <v>37.5</v>
      </c>
      <c r="X22" s="309" t="s">
        <v>7</v>
      </c>
      <c r="Y22" s="309" t="s">
        <v>7</v>
      </c>
      <c r="Z22" s="315">
        <v>1.3333333333333333</v>
      </c>
      <c r="AA22" s="313" t="s">
        <v>7</v>
      </c>
      <c r="AB22" s="309" t="s">
        <v>7</v>
      </c>
      <c r="AC22" s="314" t="s">
        <v>7</v>
      </c>
      <c r="AD22" s="309" t="s">
        <v>7</v>
      </c>
      <c r="AE22" s="309" t="s">
        <v>7</v>
      </c>
      <c r="AF22" s="315" t="s">
        <v>7</v>
      </c>
      <c r="AG22" s="309" t="s">
        <v>7</v>
      </c>
      <c r="AH22" s="314" t="s">
        <v>7</v>
      </c>
      <c r="AI22" s="309" t="s">
        <v>7</v>
      </c>
      <c r="AJ22" s="309" t="s">
        <v>7</v>
      </c>
      <c r="AK22" s="315" t="s">
        <v>7</v>
      </c>
    </row>
    <row r="23" spans="2:37">
      <c r="B23" s="270" t="s">
        <v>6</v>
      </c>
      <c r="C23" s="173" t="s">
        <v>504</v>
      </c>
      <c r="D23" s="61">
        <f>AVERAGE(Mystery_Shopping_Scores6[[#This Row],[Business Start-up (2020)]:[Studying (2020)]], Mystery_Shopping_Scores6[[#This Row],[Regular business operations (2019)]:[Starting a small claims procedure (2019)]])</f>
        <v>22.462499999999999</v>
      </c>
      <c r="E23" s="61">
        <f>IFERROR(AVERAGE(Mystery_Shopping_Scores6[[#This Row],[Business Start-up (2020)]], Mystery_Shopping_Scores6[[#This Row],[Regular business operations (2019)]]), ".")</f>
        <v>47.5</v>
      </c>
      <c r="F23" s="62">
        <f>IFERROR(AVERAGE(Mystery_Shopping_Scores6[[#This Row],[Family (2020)]:[Studying (2020)]], Mystery_Shopping_Scores6[[#This Row],[Moving (2019)]:[Starting a small claims procedure (2019)]]), ".")</f>
        <v>14.116666666666667</v>
      </c>
      <c r="G23" s="297">
        <v>26.969696969696976</v>
      </c>
      <c r="H23" s="293">
        <v>4.5714285714285721</v>
      </c>
      <c r="I23" s="298" t="s">
        <v>7</v>
      </c>
      <c r="J23" s="83">
        <f t="shared" si="2"/>
        <v>28.125</v>
      </c>
      <c r="K23" s="61">
        <v>35</v>
      </c>
      <c r="L23" s="83">
        <v>50</v>
      </c>
      <c r="M23" s="83">
        <v>5</v>
      </c>
      <c r="N23" s="62">
        <v>22.5</v>
      </c>
      <c r="O23" s="36">
        <v>15.833333333333334</v>
      </c>
      <c r="P23" s="83">
        <v>16.8</v>
      </c>
      <c r="Q23" s="61">
        <v>60</v>
      </c>
      <c r="R23" s="83">
        <v>0.5</v>
      </c>
      <c r="S23" s="83">
        <v>0</v>
      </c>
      <c r="T23" s="83">
        <v>6.7</v>
      </c>
      <c r="U23" s="321">
        <v>13.5</v>
      </c>
      <c r="V23" s="309">
        <v>13.5</v>
      </c>
      <c r="W23" s="314">
        <v>25</v>
      </c>
      <c r="X23" s="309" t="s">
        <v>7</v>
      </c>
      <c r="Y23" s="309" t="s">
        <v>7</v>
      </c>
      <c r="Z23" s="315">
        <v>2</v>
      </c>
      <c r="AA23" s="313" t="s">
        <v>7</v>
      </c>
      <c r="AB23" s="309" t="s">
        <v>7</v>
      </c>
      <c r="AC23" s="314" t="s">
        <v>7</v>
      </c>
      <c r="AD23" s="309" t="s">
        <v>7</v>
      </c>
      <c r="AE23" s="309" t="s">
        <v>7</v>
      </c>
      <c r="AF23" s="315" t="s">
        <v>7</v>
      </c>
      <c r="AG23" s="309" t="s">
        <v>7</v>
      </c>
      <c r="AH23" s="314" t="s">
        <v>7</v>
      </c>
      <c r="AI23" s="309" t="s">
        <v>7</v>
      </c>
      <c r="AJ23" s="309" t="s">
        <v>7</v>
      </c>
      <c r="AK23" s="315" t="s">
        <v>7</v>
      </c>
    </row>
    <row r="24" spans="2:37">
      <c r="B24" s="270" t="s">
        <v>6</v>
      </c>
      <c r="C24" s="173" t="s">
        <v>505</v>
      </c>
      <c r="D24" s="61">
        <f>AVERAGE(Mystery_Shopping_Scores6[[#This Row],[Business Start-up (2020)]:[Studying (2020)]], Mystery_Shopping_Scores6[[#This Row],[Regular business operations (2019)]:[Starting a small claims procedure (2019)]])</f>
        <v>25.004166666666663</v>
      </c>
      <c r="E24" s="61">
        <f>IFERROR(AVERAGE(Mystery_Shopping_Scores6[[#This Row],[Business Start-up (2020)]], Mystery_Shopping_Scores6[[#This Row],[Regular business operations (2019)]]), ".")</f>
        <v>33.333333333333329</v>
      </c>
      <c r="F24" s="62">
        <f>IFERROR(AVERAGE(Mystery_Shopping_Scores6[[#This Row],[Family (2020)]:[Studying (2020)]], Mystery_Shopping_Scores6[[#This Row],[Moving (2019)]:[Starting a small claims procedure (2019)]]), ".")</f>
        <v>22.227777777777778</v>
      </c>
      <c r="G24" s="297" t="s">
        <v>7</v>
      </c>
      <c r="H24" s="293" t="s">
        <v>7</v>
      </c>
      <c r="I24" s="298" t="s">
        <v>7</v>
      </c>
      <c r="J24" s="83">
        <f t="shared" si="2"/>
        <v>33.333333333333329</v>
      </c>
      <c r="K24" s="61">
        <v>66.666666666666657</v>
      </c>
      <c r="L24" s="83">
        <v>33.333333333333329</v>
      </c>
      <c r="M24" s="83">
        <v>0</v>
      </c>
      <c r="N24" s="62">
        <v>33.333333333333329</v>
      </c>
      <c r="O24" s="36">
        <v>11.166666666666666</v>
      </c>
      <c r="P24" s="83">
        <v>16.675000000000001</v>
      </c>
      <c r="Q24" s="61">
        <v>0</v>
      </c>
      <c r="R24" s="83">
        <v>0</v>
      </c>
      <c r="S24" s="83">
        <v>0</v>
      </c>
      <c r="T24" s="83">
        <v>66.7</v>
      </c>
      <c r="U24" s="321">
        <v>0</v>
      </c>
      <c r="V24" s="309">
        <v>0</v>
      </c>
      <c r="W24" s="314">
        <v>0</v>
      </c>
      <c r="X24" s="309" t="s">
        <v>7</v>
      </c>
      <c r="Y24" s="309" t="s">
        <v>7</v>
      </c>
      <c r="Z24" s="315">
        <v>0</v>
      </c>
      <c r="AA24" s="313" t="s">
        <v>7</v>
      </c>
      <c r="AB24" s="309" t="s">
        <v>7</v>
      </c>
      <c r="AC24" s="314" t="s">
        <v>7</v>
      </c>
      <c r="AD24" s="309" t="s">
        <v>7</v>
      </c>
      <c r="AE24" s="309" t="s">
        <v>7</v>
      </c>
      <c r="AF24" s="315" t="s">
        <v>7</v>
      </c>
      <c r="AG24" s="309" t="s">
        <v>7</v>
      </c>
      <c r="AH24" s="314" t="s">
        <v>7</v>
      </c>
      <c r="AI24" s="309" t="s">
        <v>7</v>
      </c>
      <c r="AJ24" s="309" t="s">
        <v>7</v>
      </c>
      <c r="AK24" s="315" t="s">
        <v>7</v>
      </c>
    </row>
    <row r="25" spans="2:37">
      <c r="B25" s="270" t="s">
        <v>6</v>
      </c>
      <c r="C25" s="173" t="s">
        <v>6830</v>
      </c>
      <c r="D25" s="61">
        <f>AVERAGE(Mystery_Shopping_Scores6[[#This Row],[Business Start-up (2020)]:[Studying (2020)]], Mystery_Shopping_Scores6[[#This Row],[Regular business operations (2019)]:[Starting a small claims procedure (2019)]])</f>
        <v>16.666666666666668</v>
      </c>
      <c r="E25" s="61">
        <f>IFERROR(AVERAGE(Mystery_Shopping_Scores6[[#This Row],[Business Start-up (2020)]], Mystery_Shopping_Scores6[[#This Row],[Regular business operations (2019)]]), ".")</f>
        <v>50</v>
      </c>
      <c r="F25" s="62">
        <f>IFERROR(AVERAGE(Mystery_Shopping_Scores6[[#This Row],[Family (2020)]:[Studying (2020)]], Mystery_Shopping_Scores6[[#This Row],[Moving (2019)]:[Starting a small claims procedure (2019)]]), ".")</f>
        <v>0</v>
      </c>
      <c r="G25" s="297">
        <v>40</v>
      </c>
      <c r="H25" s="293">
        <v>0</v>
      </c>
      <c r="I25" s="298" t="s">
        <v>7</v>
      </c>
      <c r="J25" s="83">
        <f t="shared" si="2"/>
        <v>16.666666666666668</v>
      </c>
      <c r="K25" s="61">
        <v>50</v>
      </c>
      <c r="L25" s="83" t="s">
        <v>7</v>
      </c>
      <c r="M25" s="83">
        <v>0</v>
      </c>
      <c r="N25" s="62">
        <v>0</v>
      </c>
      <c r="O25" s="36">
        <v>100</v>
      </c>
      <c r="P25" s="83" t="s">
        <v>7</v>
      </c>
      <c r="Q25" s="61" t="s">
        <v>7</v>
      </c>
      <c r="R25" s="83" t="s">
        <v>7</v>
      </c>
      <c r="S25" s="83" t="s">
        <v>7</v>
      </c>
      <c r="T25" s="83" t="s">
        <v>7</v>
      </c>
      <c r="U25" s="321">
        <v>100</v>
      </c>
      <c r="V25" s="309">
        <v>100</v>
      </c>
      <c r="W25" s="314">
        <v>100</v>
      </c>
      <c r="X25" s="309" t="s">
        <v>7</v>
      </c>
      <c r="Y25" s="309" t="s">
        <v>7</v>
      </c>
      <c r="Z25" s="315" t="s">
        <v>7</v>
      </c>
      <c r="AA25" s="313" t="s">
        <v>7</v>
      </c>
      <c r="AB25" s="309" t="s">
        <v>7</v>
      </c>
      <c r="AC25" s="314" t="s">
        <v>7</v>
      </c>
      <c r="AD25" s="309" t="s">
        <v>7</v>
      </c>
      <c r="AE25" s="309" t="s">
        <v>7</v>
      </c>
      <c r="AF25" s="315" t="s">
        <v>7</v>
      </c>
      <c r="AG25" s="309" t="s">
        <v>7</v>
      </c>
      <c r="AH25" s="314" t="s">
        <v>7</v>
      </c>
      <c r="AI25" s="309" t="s">
        <v>7</v>
      </c>
      <c r="AJ25" s="309" t="s">
        <v>7</v>
      </c>
      <c r="AK25" s="315" t="s">
        <v>7</v>
      </c>
    </row>
    <row r="26" spans="2:37">
      <c r="B26" s="270" t="s">
        <v>6</v>
      </c>
      <c r="C26" s="173" t="s">
        <v>6831</v>
      </c>
      <c r="D26" s="61">
        <f>AVERAGE(Mystery_Shopping_Scores6[[#This Row],[Business Start-up (2020)]:[Studying (2020)]], Mystery_Shopping_Scores6[[#This Row],[Regular business operations (2019)]:[Starting a small claims procedure (2019)]])</f>
        <v>100</v>
      </c>
      <c r="E26" s="61">
        <f>IFERROR(AVERAGE(Mystery_Shopping_Scores6[[#This Row],[Business Start-up (2020)]], Mystery_Shopping_Scores6[[#This Row],[Regular business operations (2019)]]), ".")</f>
        <v>100</v>
      </c>
      <c r="F26" s="62" t="str">
        <f>IFERROR(AVERAGE(Mystery_Shopping_Scores6[[#This Row],[Family (2020)]:[Studying (2020)]], Mystery_Shopping_Scores6[[#This Row],[Moving (2019)]:[Starting a small claims procedure (2019)]]), ".")</f>
        <v>.</v>
      </c>
      <c r="G26" s="297">
        <v>100</v>
      </c>
      <c r="H26" s="293" t="s">
        <v>7</v>
      </c>
      <c r="I26" s="298" t="s">
        <v>7</v>
      </c>
      <c r="J26" s="83">
        <f t="shared" si="2"/>
        <v>100</v>
      </c>
      <c r="K26" s="61">
        <v>100</v>
      </c>
      <c r="L26" s="83" t="s">
        <v>7</v>
      </c>
      <c r="M26" s="83" t="s">
        <v>7</v>
      </c>
      <c r="N26" s="62" t="s">
        <v>7</v>
      </c>
      <c r="O26" s="36">
        <v>100</v>
      </c>
      <c r="P26" s="83" t="s">
        <v>7</v>
      </c>
      <c r="Q26" s="61" t="s">
        <v>7</v>
      </c>
      <c r="R26" s="83" t="s">
        <v>7</v>
      </c>
      <c r="S26" s="83" t="s">
        <v>7</v>
      </c>
      <c r="T26" s="83" t="s">
        <v>7</v>
      </c>
      <c r="U26" s="321">
        <v>100</v>
      </c>
      <c r="V26" s="309">
        <v>100</v>
      </c>
      <c r="W26" s="314">
        <v>100</v>
      </c>
      <c r="X26" s="309" t="s">
        <v>7</v>
      </c>
      <c r="Y26" s="309" t="s">
        <v>7</v>
      </c>
      <c r="Z26" s="315" t="s">
        <v>7</v>
      </c>
      <c r="AA26" s="313" t="s">
        <v>7</v>
      </c>
      <c r="AB26" s="309" t="s">
        <v>7</v>
      </c>
      <c r="AC26" s="314" t="s">
        <v>7</v>
      </c>
      <c r="AD26" s="309" t="s">
        <v>7</v>
      </c>
      <c r="AE26" s="309" t="s">
        <v>7</v>
      </c>
      <c r="AF26" s="315" t="s">
        <v>7</v>
      </c>
      <c r="AG26" s="309" t="s">
        <v>7</v>
      </c>
      <c r="AH26" s="314" t="s">
        <v>7</v>
      </c>
      <c r="AI26" s="309" t="s">
        <v>7</v>
      </c>
      <c r="AJ26" s="309" t="s">
        <v>7</v>
      </c>
      <c r="AK26" s="315" t="s">
        <v>7</v>
      </c>
    </row>
    <row r="27" spans="2:37">
      <c r="B27" s="270" t="s">
        <v>8</v>
      </c>
      <c r="C27" s="173" t="s">
        <v>496</v>
      </c>
      <c r="D27" s="61">
        <f>AVERAGE(Mystery_Shopping_Scores6[[#This Row],[Business Start-up (2020)]:[Studying (2020)]], Mystery_Shopping_Scores6[[#This Row],[Regular business operations (2019)]:[Starting a small claims procedure (2019)]])</f>
        <v>84.108286584309639</v>
      </c>
      <c r="E27" s="61">
        <f>IFERROR(AVERAGE(Mystery_Shopping_Scores6[[#This Row],[Business Start-up (2020)]], Mystery_Shopping_Scores6[[#This Row],[Regular business operations (2019)]]), ".")</f>
        <v>84.760204081632651</v>
      </c>
      <c r="F27" s="62">
        <f>IFERROR(AVERAGE(Mystery_Shopping_Scores6[[#This Row],[Family (2020)]:[Studying (2020)]], Mystery_Shopping_Scores6[[#This Row],[Moving (2019)]:[Starting a small claims procedure (2019)]]), ".")</f>
        <v>83.890980751868653</v>
      </c>
      <c r="G27" s="297" t="s">
        <v>7</v>
      </c>
      <c r="H27" s="293" t="s">
        <v>7</v>
      </c>
      <c r="I27" s="298" t="s">
        <v>7</v>
      </c>
      <c r="J27" s="83">
        <f t="shared" si="2"/>
        <v>78.990791918619294</v>
      </c>
      <c r="K27" s="61">
        <f xml:space="preserve"> (SUMIFS(K:K, $B:$B, $B27, $C:$C, "1. User centricity")+SUMIFS(K:K, $B:$B, $B27, $C:$C, "2. Transparency")+SUMIFS(K:K, $B:$B, $B27, $C:$C, "3. Key enablers")+ SUMIFS(K:K, $B:$B, $B27, $C:$C, "4. Cross-border services"))/4</f>
        <v>83.239158163265301</v>
      </c>
      <c r="L27" s="83">
        <f xml:space="preserve"> (SUMIFS(L:L, $B:$B, $B27, $C:$C, "1. User centricity")+SUMIFS(L:L, $B:$B, $B27, $C:$C, "2. Transparency")+SUMIFS(L:L, $B:$B, $B27, $C:$C, "3. Key enablers")+ SUMIFS(L:L, $B:$B, $B27, $C:$C, "4. Cross-border services"))/4</f>
        <v>69.236630763416485</v>
      </c>
      <c r="M27" s="83">
        <f xml:space="preserve"> (SUMIFS(M:M, $B:$B, $B27, $C:$C, "1. User centricity")+SUMIFS(M:M, $B:$B, $B27, $C:$C, "2. Transparency")+SUMIFS(M:M, $B:$B, $B27, $C:$C, "3. Key enablers")+ SUMIFS(M:M, $B:$B, $B27, $C:$C, "4. Cross-border services"))/4</f>
        <v>80.90922619047619</v>
      </c>
      <c r="N27" s="62">
        <f xml:space="preserve"> (SUMIFS(N:N, $B:$B, $B27, $C:$C, "1. User centricity")+SUMIFS(N:N, $B:$B, $B27, $C:$C, "2. Transparency")+SUMIFS(N:N, $B:$B, $B27, $C:$C, "3. Key enablers")+ SUMIFS(N:N, $B:$B, $B27, $C:$C, "4. Cross-border services"))/4</f>
        <v>82.578152557319214</v>
      </c>
      <c r="O27" s="36">
        <v>87.25</v>
      </c>
      <c r="P27" s="83">
        <v>89.225781249999997</v>
      </c>
      <c r="Q27" s="61">
        <v>86.28125</v>
      </c>
      <c r="R27" s="83">
        <v>91.95</v>
      </c>
      <c r="S27" s="83">
        <v>93.05</v>
      </c>
      <c r="T27" s="83">
        <v>85.621874999999989</v>
      </c>
      <c r="U27" s="321">
        <v>83.875</v>
      </c>
      <c r="V27" s="309">
        <v>85.346355517522284</v>
      </c>
      <c r="W27" s="314">
        <v>91.290523848392354</v>
      </c>
      <c r="X27" s="309">
        <v>76.936434450287038</v>
      </c>
      <c r="Y27" s="309">
        <v>93.300742210555541</v>
      </c>
      <c r="Z27" s="315">
        <v>79.857721560854174</v>
      </c>
      <c r="AA27" s="313">
        <v>81.75</v>
      </c>
      <c r="AB27" s="309">
        <v>82.482552822922742</v>
      </c>
      <c r="AC27" s="314">
        <v>78.812830687784711</v>
      </c>
      <c r="AD27" s="309">
        <v>82.733920083055551</v>
      </c>
      <c r="AE27" s="309">
        <v>84.926691595381939</v>
      </c>
      <c r="AF27" s="315">
        <v>83.456768925468751</v>
      </c>
      <c r="AG27" s="309">
        <v>80.885756365740733</v>
      </c>
      <c r="AH27" s="314">
        <v>84.786194444444448</v>
      </c>
      <c r="AI27" s="309">
        <v>70.789296296296286</v>
      </c>
      <c r="AJ27" s="309">
        <v>89.697416666666655</v>
      </c>
      <c r="AK27" s="315">
        <v>78.270118055555542</v>
      </c>
    </row>
    <row r="28" spans="2:37">
      <c r="B28" s="270" t="s">
        <v>8</v>
      </c>
      <c r="C28" s="173" t="s">
        <v>6824</v>
      </c>
      <c r="D28" s="61">
        <f>AVERAGE(Mystery_Shopping_Scores6[[#This Row],[Business Start-up (2020)]:[Studying (2020)]], Mystery_Shopping_Scores6[[#This Row],[Regular business operations (2019)]:[Starting a small claims procedure (2019)]])</f>
        <v>96.174029982363322</v>
      </c>
      <c r="E28" s="61">
        <f>IFERROR(AVERAGE(Mystery_Shopping_Scores6[[#This Row],[Business Start-up (2020)]], Mystery_Shopping_Scores6[[#This Row],[Regular business operations (2019)]]), ".")</f>
        <v>98.095238095238102</v>
      </c>
      <c r="F28" s="62">
        <f>IFERROR(AVERAGE(Mystery_Shopping_Scores6[[#This Row],[Family (2020)]:[Studying (2020)]], Mystery_Shopping_Scores6[[#This Row],[Moving (2019)]:[Starting a small claims procedure (2019)]]), ".")</f>
        <v>95.53362727807172</v>
      </c>
      <c r="G28" s="297" t="s">
        <v>7</v>
      </c>
      <c r="H28" s="293" t="s">
        <v>7</v>
      </c>
      <c r="I28" s="298" t="s">
        <v>7</v>
      </c>
      <c r="J28" s="83">
        <f t="shared" si="2"/>
        <v>94.798059964726619</v>
      </c>
      <c r="K28" s="61">
        <f>2/3*IF(ISNUMBER(K29),K29)+1/3*(2/3*IF(ISNUMBER(K31),K31)+IF(ISNUMBER(K30),K30)/3)</f>
        <v>96.19047619047619</v>
      </c>
      <c r="L28" s="83">
        <f>2/3*IF(ISNUMBER(L29),L29)+1/3*(2/3*IF(ISNUMBER(L31),L31)+IF(ISNUMBER(L30),L30)/3)</f>
        <v>83.248677248677254</v>
      </c>
      <c r="M28" s="83">
        <f>2/3*IF(ISNUMBER(M29),M29)+1/3*(2/3*IF(ISNUMBER(M31),M31)+IF(ISNUMBER(M30),M30)/3)</f>
        <v>99.999999999999986</v>
      </c>
      <c r="N28" s="62">
        <f>2/3*IF(ISNUMBER(N29),N29)+1/3*(2/3*IF(ISNUMBER(N31),N31)+IF(ISNUMBER(N30),N30)/3)</f>
        <v>99.75308641975306</v>
      </c>
      <c r="O28" s="36">
        <v>96.25</v>
      </c>
      <c r="P28" s="83">
        <v>97.55</v>
      </c>
      <c r="Q28" s="61">
        <v>100</v>
      </c>
      <c r="R28" s="83">
        <v>99.8</v>
      </c>
      <c r="S28" s="83">
        <v>96.7</v>
      </c>
      <c r="T28" s="83">
        <v>93.7</v>
      </c>
      <c r="U28" s="321">
        <v>94.75</v>
      </c>
      <c r="V28" s="309">
        <v>94.813051146472219</v>
      </c>
      <c r="W28" s="314">
        <v>97.592592592777763</v>
      </c>
      <c r="X28" s="309">
        <v>90.419753086444445</v>
      </c>
      <c r="Y28" s="309">
        <v>95.20282186966665</v>
      </c>
      <c r="Z28" s="315">
        <v>96.03703703699999</v>
      </c>
      <c r="AA28" s="313">
        <v>93</v>
      </c>
      <c r="AB28" s="309">
        <v>94.827518614305546</v>
      </c>
      <c r="AC28" s="314">
        <v>99.259259259222205</v>
      </c>
      <c r="AD28" s="309">
        <v>98.039215686222207</v>
      </c>
      <c r="AE28" s="309">
        <v>95.198412698444429</v>
      </c>
      <c r="AF28" s="315">
        <v>86.813186813333317</v>
      </c>
      <c r="AG28" s="309">
        <v>91.114138888888888</v>
      </c>
      <c r="AH28" s="314">
        <v>97.777777777777771</v>
      </c>
      <c r="AI28" s="309">
        <v>84.957222222222214</v>
      </c>
      <c r="AJ28" s="309">
        <v>90.072999999999993</v>
      </c>
      <c r="AK28" s="315">
        <v>91.648555555555546</v>
      </c>
    </row>
    <row r="29" spans="2:37">
      <c r="B29" s="270" t="s">
        <v>8</v>
      </c>
      <c r="C29" s="173" t="s">
        <v>497</v>
      </c>
      <c r="D29" s="61">
        <f>AVERAGE(Mystery_Shopping_Scores6[[#This Row],[Business Start-up (2020)]:[Studying (2020)]], Mystery_Shopping_Scores6[[#This Row],[Regular business operations (2019)]:[Starting a small claims procedure (2019)]])</f>
        <v>96.214285714285722</v>
      </c>
      <c r="E29" s="61">
        <f>IFERROR(AVERAGE(Mystery_Shopping_Scores6[[#This Row],[Business Start-up (2020)]], Mystery_Shopping_Scores6[[#This Row],[Regular business operations (2019)]]), ".")</f>
        <v>97.142857142857139</v>
      </c>
      <c r="F29" s="62">
        <f>IFERROR(AVERAGE(Mystery_Shopping_Scores6[[#This Row],[Family (2020)]:[Studying (2020)]], Mystery_Shopping_Scores6[[#This Row],[Moving (2019)]:[Starting a small claims procedure (2019)]]), ".")</f>
        <v>95.904761904761912</v>
      </c>
      <c r="G29" s="297">
        <v>96.666666666666671</v>
      </c>
      <c r="H29" s="293">
        <v>100</v>
      </c>
      <c r="I29" s="298">
        <v>81.599999999999994</v>
      </c>
      <c r="J29" s="83">
        <f t="shared" si="2"/>
        <v>92.428571428571431</v>
      </c>
      <c r="K29" s="61">
        <v>94.285714285714292</v>
      </c>
      <c r="L29" s="83">
        <v>75.428571428571445</v>
      </c>
      <c r="M29" s="83">
        <v>100</v>
      </c>
      <c r="N29" s="62">
        <v>100</v>
      </c>
      <c r="O29" s="36">
        <v>97.375</v>
      </c>
      <c r="P29" s="83">
        <v>100</v>
      </c>
      <c r="Q29" s="61">
        <v>100</v>
      </c>
      <c r="R29" s="83">
        <v>100</v>
      </c>
      <c r="S29" s="83">
        <v>100</v>
      </c>
      <c r="T29" s="83">
        <v>100</v>
      </c>
      <c r="U29" s="321">
        <v>97.375</v>
      </c>
      <c r="V29" s="309">
        <v>94.765873016</v>
      </c>
      <c r="W29" s="314">
        <v>97.777777778000001</v>
      </c>
      <c r="X29" s="309">
        <v>86</v>
      </c>
      <c r="Y29" s="309">
        <v>99.285714286000001</v>
      </c>
      <c r="Z29" s="315">
        <v>96</v>
      </c>
      <c r="AA29" s="313">
        <v>96.625</v>
      </c>
      <c r="AB29" s="309">
        <v>99.910714285750004</v>
      </c>
      <c r="AC29" s="314">
        <v>100</v>
      </c>
      <c r="AD29" s="309">
        <v>100</v>
      </c>
      <c r="AE29" s="309">
        <v>99.642857143000001</v>
      </c>
      <c r="AF29" s="315">
        <v>100</v>
      </c>
      <c r="AG29" s="309">
        <v>93.017750000000007</v>
      </c>
      <c r="AH29" s="314">
        <v>97.5</v>
      </c>
      <c r="AI29" s="309">
        <v>80</v>
      </c>
      <c r="AJ29" s="309">
        <v>98.570999999999998</v>
      </c>
      <c r="AK29" s="315">
        <v>96</v>
      </c>
    </row>
    <row r="30" spans="2:37">
      <c r="B30" s="270" t="s">
        <v>8</v>
      </c>
      <c r="C30" s="173" t="s">
        <v>6825</v>
      </c>
      <c r="D30" s="61">
        <f>AVERAGE(Mystery_Shopping_Scores6[[#This Row],[Business Start-up (2020)]:[Studying (2020)]], Mystery_Shopping_Scores6[[#This Row],[Regular business operations (2019)]:[Starting a small claims procedure (2019)]])</f>
        <v>98.930555555555557</v>
      </c>
      <c r="E30" s="61">
        <f>IFERROR(AVERAGE(Mystery_Shopping_Scores6[[#This Row],[Business Start-up (2020)]], Mystery_Shopping_Scores6[[#This Row],[Regular business operations (2019)]]), ".")</f>
        <v>100</v>
      </c>
      <c r="F30" s="62">
        <f>IFERROR(AVERAGE(Mystery_Shopping_Scores6[[#This Row],[Family (2020)]:[Studying (2020)]], Mystery_Shopping_Scores6[[#This Row],[Moving (2019)]:[Starting a small claims procedure (2019)]]), ".")</f>
        <v>98.574074074074076</v>
      </c>
      <c r="G30" s="297">
        <v>100</v>
      </c>
      <c r="H30" s="293">
        <v>95</v>
      </c>
      <c r="I30" s="298">
        <v>91.949786324786331</v>
      </c>
      <c r="J30" s="83">
        <f t="shared" si="2"/>
        <v>98.611111111111114</v>
      </c>
      <c r="K30" s="61">
        <v>100</v>
      </c>
      <c r="L30" s="83">
        <v>96.666666666666671</v>
      </c>
      <c r="M30" s="83">
        <v>100</v>
      </c>
      <c r="N30" s="62">
        <v>97.777777777777771</v>
      </c>
      <c r="O30" s="36">
        <v>92</v>
      </c>
      <c r="P30" s="83">
        <v>99.25</v>
      </c>
      <c r="Q30" s="61">
        <v>100</v>
      </c>
      <c r="R30" s="83">
        <v>98.4</v>
      </c>
      <c r="S30" s="83">
        <v>98.6</v>
      </c>
      <c r="T30" s="83">
        <v>100</v>
      </c>
      <c r="U30" s="321">
        <v>80</v>
      </c>
      <c r="V30" s="309">
        <v>84.722222222249997</v>
      </c>
      <c r="W30" s="314">
        <v>91.666666667000001</v>
      </c>
      <c r="X30" s="309">
        <v>97.777777778000001</v>
      </c>
      <c r="Y30" s="309">
        <v>61.111111111</v>
      </c>
      <c r="Z30" s="315">
        <v>88.333333332999999</v>
      </c>
      <c r="AA30" s="313">
        <v>68.625</v>
      </c>
      <c r="AB30" s="309">
        <v>75.411953242750002</v>
      </c>
      <c r="AC30" s="314">
        <v>93.333333332999999</v>
      </c>
      <c r="AD30" s="309">
        <v>82.352941176000002</v>
      </c>
      <c r="AE30" s="309">
        <v>87.5</v>
      </c>
      <c r="AF30" s="315">
        <v>38.461538462</v>
      </c>
      <c r="AG30" s="309">
        <v>61.920749999999998</v>
      </c>
      <c r="AH30" s="314">
        <v>95</v>
      </c>
      <c r="AI30" s="309">
        <v>84.614999999999995</v>
      </c>
      <c r="AJ30" s="309">
        <v>19.231000000000002</v>
      </c>
      <c r="AK30" s="315">
        <v>48.837000000000003</v>
      </c>
    </row>
    <row r="31" spans="2:37">
      <c r="B31" s="270" t="s">
        <v>8</v>
      </c>
      <c r="C31" s="173" t="s">
        <v>6826</v>
      </c>
      <c r="D31" s="61">
        <f>AVERAGE(Mystery_Shopping_Scores6[[#This Row],[Business Start-up (2020)]:[Studying (2020)]], Mystery_Shopping_Scores6[[#This Row],[Regular business operations (2019)]:[Starting a small claims procedure (2019)]])</f>
        <v>94.637500000000003</v>
      </c>
      <c r="E31" s="61">
        <f>IFERROR(AVERAGE(Mystery_Shopping_Scores6[[#This Row],[Business Start-up (2020)]], Mystery_Shopping_Scores6[[#This Row],[Regular business operations (2019)]]), ".")</f>
        <v>100</v>
      </c>
      <c r="F31" s="62">
        <f>IFERROR(AVERAGE(Mystery_Shopping_Scores6[[#This Row],[Family (2020)]:[Studying (2020)]], Mystery_Shopping_Scores6[[#This Row],[Moving (2019)]:[Starting a small claims procedure (2019)]]), ".")</f>
        <v>92.850000000000009</v>
      </c>
      <c r="G31" s="297" t="s">
        <v>7</v>
      </c>
      <c r="H31" s="293" t="s">
        <v>7</v>
      </c>
      <c r="I31" s="298" t="s">
        <v>7</v>
      </c>
      <c r="J31" s="83">
        <f t="shared" si="2"/>
        <v>100</v>
      </c>
      <c r="K31" s="61">
        <v>100</v>
      </c>
      <c r="L31" s="83">
        <v>100</v>
      </c>
      <c r="M31" s="83">
        <v>100</v>
      </c>
      <c r="N31" s="62">
        <v>100</v>
      </c>
      <c r="O31" s="36">
        <v>94.625</v>
      </c>
      <c r="P31" s="83">
        <v>89.275000000000006</v>
      </c>
      <c r="Q31" s="61">
        <v>100</v>
      </c>
      <c r="R31" s="83">
        <v>100</v>
      </c>
      <c r="S31" s="83">
        <v>85.7</v>
      </c>
      <c r="T31" s="83">
        <v>71.400000000000006</v>
      </c>
      <c r="U31" s="321">
        <v>94.625</v>
      </c>
      <c r="V31" s="309">
        <v>100</v>
      </c>
      <c r="W31" s="314">
        <v>100</v>
      </c>
      <c r="X31" s="309">
        <v>100</v>
      </c>
      <c r="Y31" s="309">
        <v>100</v>
      </c>
      <c r="Z31" s="315">
        <v>100</v>
      </c>
      <c r="AA31" s="313">
        <v>94.625</v>
      </c>
      <c r="AB31" s="309">
        <v>89.285714285749989</v>
      </c>
      <c r="AC31" s="314">
        <v>100</v>
      </c>
      <c r="AD31" s="309">
        <v>100</v>
      </c>
      <c r="AE31" s="309">
        <v>85.714285713999999</v>
      </c>
      <c r="AF31" s="315">
        <v>71.428571429000002</v>
      </c>
      <c r="AG31" s="309">
        <v>100</v>
      </c>
      <c r="AH31" s="314">
        <v>100</v>
      </c>
      <c r="AI31" s="309">
        <v>100</v>
      </c>
      <c r="AJ31" s="309">
        <v>100</v>
      </c>
      <c r="AK31" s="315">
        <v>100</v>
      </c>
    </row>
    <row r="32" spans="2:37">
      <c r="B32" s="270" t="s">
        <v>8</v>
      </c>
      <c r="C32" s="173" t="s">
        <v>498</v>
      </c>
      <c r="D32" s="61">
        <f>AVERAGE(Mystery_Shopping_Scores6[[#This Row],[Business Start-up (2020)]:[Studying (2020)]], Mystery_Shopping_Scores6[[#This Row],[Regular business operations (2019)]:[Starting a small claims procedure (2019)]])</f>
        <v>77.78463718820862</v>
      </c>
      <c r="E32" s="61">
        <f>IFERROR(AVERAGE(Mystery_Shopping_Scores6[[#This Row],[Business Start-up (2020)]], Mystery_Shopping_Scores6[[#This Row],[Regular business operations (2019)]]), ".")</f>
        <v>79.476530612244886</v>
      </c>
      <c r="F32" s="62">
        <f>IFERROR(AVERAGE(Mystery_Shopping_Scores6[[#This Row],[Family (2020)]:[Studying (2020)]], Mystery_Shopping_Scores6[[#This Row],[Moving (2019)]:[Starting a small claims procedure (2019)]]), ".")</f>
        <v>77.220672713529851</v>
      </c>
      <c r="G32" s="297" t="s">
        <v>7</v>
      </c>
      <c r="H32" s="293" t="s">
        <v>7</v>
      </c>
      <c r="I32" s="298" t="s">
        <v>7</v>
      </c>
      <c r="J32" s="83">
        <f t="shared" si="2"/>
        <v>72.269274376417229</v>
      </c>
      <c r="K32" s="61">
        <f>1/3*IF(ISNUMBER(K33),K33,0)+1/3*IF(ISNUMBER(K35),K35,0)+1/3*IF(ISNUMBER(K34),K34,0)</f>
        <v>74.65306122448979</v>
      </c>
      <c r="L32" s="83">
        <f>1/3*IF(ISNUMBER(L33),L33,0)+1/3*IF(ISNUMBER(L35),L35,0)+1/3*IF(ISNUMBER(L34),L34,0)</f>
        <v>66.614512471655331</v>
      </c>
      <c r="M32" s="83">
        <f>1/3*IF(ISNUMBER(M33),M33,0)+1/3*IF(ISNUMBER(M35),M35,0)+1/3*IF(ISNUMBER(M34),M34,0)</f>
        <v>73.666666666666657</v>
      </c>
      <c r="N32" s="62">
        <f>1/3*IF(ISNUMBER(N33),N33,0)+1/3*IF(ISNUMBER(N35),N35,0)+1/3*IF(ISNUMBER(N34),N34,0)</f>
        <v>74.142857142857139</v>
      </c>
      <c r="O32" s="36">
        <v>82.375</v>
      </c>
      <c r="P32" s="83">
        <v>83.3</v>
      </c>
      <c r="Q32" s="61">
        <v>84.3</v>
      </c>
      <c r="R32" s="83">
        <v>93</v>
      </c>
      <c r="S32" s="83">
        <v>81.7</v>
      </c>
      <c r="T32" s="83">
        <v>74.2</v>
      </c>
      <c r="U32" s="321">
        <v>79.75</v>
      </c>
      <c r="V32" s="309">
        <v>81.510582010500002</v>
      </c>
      <c r="W32" s="314">
        <v>78.011904761666656</v>
      </c>
      <c r="X32" s="309">
        <v>72.978835978666666</v>
      </c>
      <c r="Y32" s="309">
        <v>93.011904762</v>
      </c>
      <c r="Z32" s="315">
        <v>82.039682539666671</v>
      </c>
      <c r="AA32" s="313">
        <v>78.375</v>
      </c>
      <c r="AB32" s="309">
        <v>77.786375661166659</v>
      </c>
      <c r="AC32" s="314">
        <v>77.658730158666657</v>
      </c>
      <c r="AD32" s="309">
        <v>88.972222221999999</v>
      </c>
      <c r="AE32" s="309">
        <v>75.000661375333323</v>
      </c>
      <c r="AF32" s="315">
        <v>69.513888888666656</v>
      </c>
      <c r="AG32" s="309">
        <v>78.896833333333319</v>
      </c>
      <c r="AH32" s="314">
        <v>76.73599999999999</v>
      </c>
      <c r="AI32" s="309">
        <v>68.035666666666657</v>
      </c>
      <c r="AJ32" s="309">
        <v>91.488</v>
      </c>
      <c r="AK32" s="315">
        <v>79.327666666666659</v>
      </c>
    </row>
    <row r="33" spans="2:37">
      <c r="B33" s="270" t="s">
        <v>8</v>
      </c>
      <c r="C33" s="173" t="s">
        <v>6827</v>
      </c>
      <c r="D33" s="61">
        <f>AVERAGE(Mystery_Shopping_Scores6[[#This Row],[Business Start-up (2020)]:[Studying (2020)]], Mystery_Shopping_Scores6[[#This Row],[Regular business operations (2019)]:[Starting a small claims procedure (2019)]])</f>
        <v>76.166411564625847</v>
      </c>
      <c r="E33" s="61">
        <f>IFERROR(AVERAGE(Mystery_Shopping_Scores6[[#This Row],[Business Start-up (2020)]], Mystery_Shopping_Scores6[[#This Row],[Regular business operations (2019)]]), ".")</f>
        <v>84.679591836734687</v>
      </c>
      <c r="F33" s="62">
        <f>IFERROR(AVERAGE(Mystery_Shopping_Scores6[[#This Row],[Family (2020)]:[Studying (2020)]], Mystery_Shopping_Scores6[[#This Row],[Moving (2019)]:[Starting a small claims procedure (2019)]]), ".")</f>
        <v>73.328684807256238</v>
      </c>
      <c r="G33" s="297">
        <v>74.783549783549788</v>
      </c>
      <c r="H33" s="293">
        <v>54.285714285714285</v>
      </c>
      <c r="I33" s="298">
        <v>43.333333333333329</v>
      </c>
      <c r="J33" s="83">
        <f t="shared" si="2"/>
        <v>57.057823129251695</v>
      </c>
      <c r="K33" s="61">
        <v>72.959183673469383</v>
      </c>
      <c r="L33" s="83">
        <v>28.84353741496599</v>
      </c>
      <c r="M33" s="83">
        <v>74.999999999999986</v>
      </c>
      <c r="N33" s="62">
        <v>51.428571428571423</v>
      </c>
      <c r="O33" s="36">
        <v>82</v>
      </c>
      <c r="P33" s="83">
        <v>95.275000000000006</v>
      </c>
      <c r="Q33" s="61">
        <v>96.4</v>
      </c>
      <c r="R33" s="83">
        <v>100</v>
      </c>
      <c r="S33" s="83">
        <v>84.7</v>
      </c>
      <c r="T33" s="83">
        <v>100</v>
      </c>
      <c r="U33" s="321">
        <v>80.5</v>
      </c>
      <c r="V33" s="309">
        <v>68.809523809500007</v>
      </c>
      <c r="W33" s="314">
        <v>80.952380951999999</v>
      </c>
      <c r="X33" s="309">
        <v>50.714285713999999</v>
      </c>
      <c r="Y33" s="309">
        <v>89.285714286000001</v>
      </c>
      <c r="Z33" s="315">
        <v>54.285714286000001</v>
      </c>
      <c r="AA33" s="313">
        <v>78.375</v>
      </c>
      <c r="AB33" s="309">
        <v>92.261904761750003</v>
      </c>
      <c r="AC33" s="314">
        <v>90.476190475999999</v>
      </c>
      <c r="AD33" s="309">
        <v>100</v>
      </c>
      <c r="AE33" s="309">
        <v>78.571428570999998</v>
      </c>
      <c r="AF33" s="315">
        <v>100</v>
      </c>
      <c r="AG33" s="309">
        <v>64.352499999999992</v>
      </c>
      <c r="AH33" s="314">
        <v>78.125</v>
      </c>
      <c r="AI33" s="309">
        <v>42.856999999999999</v>
      </c>
      <c r="AJ33" s="309">
        <v>85.713999999999999</v>
      </c>
      <c r="AK33" s="315">
        <v>50.713999999999999</v>
      </c>
    </row>
    <row r="34" spans="2:37">
      <c r="B34" s="270" t="s">
        <v>8</v>
      </c>
      <c r="C34" s="173" t="s">
        <v>6828</v>
      </c>
      <c r="D34" s="61">
        <f>AVERAGE(Mystery_Shopping_Scores6[[#This Row],[Business Start-up (2020)]:[Studying (2020)]], Mystery_Shopping_Scores6[[#This Row],[Regular business operations (2019)]:[Starting a small claims procedure (2019)]])</f>
        <v>86.487499999999983</v>
      </c>
      <c r="E34" s="61">
        <f>IFERROR(AVERAGE(Mystery_Shopping_Scores6[[#This Row],[Business Start-up (2020)]], Mystery_Shopping_Scores6[[#This Row],[Regular business operations (2019)]]), ".")</f>
        <v>84</v>
      </c>
      <c r="F34" s="62">
        <f>IFERROR(AVERAGE(Mystery_Shopping_Scores6[[#This Row],[Family (2020)]:[Studying (2020)]], Mystery_Shopping_Scores6[[#This Row],[Moving (2019)]:[Starting a small claims procedure (2019)]]), ".")</f>
        <v>87.316666666666663</v>
      </c>
      <c r="G34" s="297" t="s">
        <v>7</v>
      </c>
      <c r="H34" s="293" t="s">
        <v>7</v>
      </c>
      <c r="I34" s="298" t="s">
        <v>7</v>
      </c>
      <c r="J34" s="83">
        <f t="shared" si="2"/>
        <v>91</v>
      </c>
      <c r="K34" s="61">
        <v>76</v>
      </c>
      <c r="L34" s="83">
        <v>96</v>
      </c>
      <c r="M34" s="83">
        <v>96</v>
      </c>
      <c r="N34" s="62">
        <v>96</v>
      </c>
      <c r="O34" s="36">
        <v>86.375</v>
      </c>
      <c r="P34" s="83">
        <v>81.975000000000009</v>
      </c>
      <c r="Q34" s="61">
        <v>92</v>
      </c>
      <c r="R34" s="83">
        <v>85.3</v>
      </c>
      <c r="S34" s="83">
        <v>85.3</v>
      </c>
      <c r="T34" s="83">
        <v>65.3</v>
      </c>
      <c r="U34" s="321">
        <v>81.375</v>
      </c>
      <c r="V34" s="309">
        <v>91</v>
      </c>
      <c r="W34" s="314">
        <v>76</v>
      </c>
      <c r="X34" s="309">
        <v>96</v>
      </c>
      <c r="Y34" s="309">
        <v>96</v>
      </c>
      <c r="Z34" s="315">
        <v>96</v>
      </c>
      <c r="AA34" s="313">
        <v>79.875</v>
      </c>
      <c r="AB34" s="309">
        <v>71.999999999749988</v>
      </c>
      <c r="AC34" s="314">
        <v>80</v>
      </c>
      <c r="AD34" s="309">
        <v>77.333333332999999</v>
      </c>
      <c r="AE34" s="309">
        <v>77.333333332999999</v>
      </c>
      <c r="AF34" s="315">
        <v>53.333333332999999</v>
      </c>
      <c r="AG34" s="309">
        <v>88.020749999999992</v>
      </c>
      <c r="AH34" s="314">
        <v>75</v>
      </c>
      <c r="AI34" s="309">
        <v>88.332999999999998</v>
      </c>
      <c r="AJ34" s="309">
        <v>95</v>
      </c>
      <c r="AK34" s="315">
        <v>93.75</v>
      </c>
    </row>
    <row r="35" spans="2:37">
      <c r="B35" s="270" t="s">
        <v>8</v>
      </c>
      <c r="C35" s="173" t="s">
        <v>6829</v>
      </c>
      <c r="D35" s="61">
        <f>AVERAGE(Mystery_Shopping_Scores6[[#This Row],[Business Start-up (2020)]:[Studying (2020)]], Mystery_Shopping_Scores6[[#This Row],[Regular business operations (2019)]:[Starting a small claims procedure (2019)]])</f>
        <v>68.75</v>
      </c>
      <c r="E35" s="61">
        <f>IFERROR(AVERAGE(Mystery_Shopping_Scores6[[#This Row],[Business Start-up (2020)]], Mystery_Shopping_Scores6[[#This Row],[Regular business operations (2019)]]), ".")</f>
        <v>75</v>
      </c>
      <c r="F35" s="62">
        <f>IFERROR(AVERAGE(Mystery_Shopping_Scores6[[#This Row],[Family (2020)]:[Studying (2020)]], Mystery_Shopping_Scores6[[#This Row],[Moving (2019)]:[Starting a small claims procedure (2019)]]), ".")</f>
        <v>66.666666666666671</v>
      </c>
      <c r="G35" s="297" t="s">
        <v>7</v>
      </c>
      <c r="H35" s="293" t="s">
        <v>7</v>
      </c>
      <c r="I35" s="298" t="s">
        <v>7</v>
      </c>
      <c r="J35" s="83">
        <f t="shared" si="2"/>
        <v>68.75</v>
      </c>
      <c r="K35" s="61">
        <v>75</v>
      </c>
      <c r="L35" s="83">
        <v>75</v>
      </c>
      <c r="M35" s="83">
        <v>50</v>
      </c>
      <c r="N35" s="62">
        <v>75</v>
      </c>
      <c r="O35" s="36" t="s">
        <v>7</v>
      </c>
      <c r="P35" s="83" t="s">
        <v>7</v>
      </c>
      <c r="Q35" s="61" t="s">
        <v>7</v>
      </c>
      <c r="R35" s="83" t="s">
        <v>7</v>
      </c>
      <c r="S35" s="83" t="s">
        <v>7</v>
      </c>
      <c r="T35" s="83" t="s">
        <v>7</v>
      </c>
      <c r="U35" s="321" t="s">
        <v>7</v>
      </c>
      <c r="V35" s="309" t="s">
        <v>7</v>
      </c>
      <c r="W35" s="314" t="s">
        <v>7</v>
      </c>
      <c r="X35" s="309" t="s">
        <v>7</v>
      </c>
      <c r="Y35" s="309" t="s">
        <v>7</v>
      </c>
      <c r="Z35" s="315" t="s">
        <v>7</v>
      </c>
      <c r="AA35" s="313" t="s">
        <v>7</v>
      </c>
      <c r="AB35" s="309" t="s">
        <v>7</v>
      </c>
      <c r="AC35" s="314" t="s">
        <v>7</v>
      </c>
      <c r="AD35" s="309" t="s">
        <v>7</v>
      </c>
      <c r="AE35" s="309" t="s">
        <v>7</v>
      </c>
      <c r="AF35" s="315" t="s">
        <v>7</v>
      </c>
      <c r="AG35" s="309" t="s">
        <v>7</v>
      </c>
      <c r="AH35" s="314" t="s">
        <v>7</v>
      </c>
      <c r="AI35" s="309" t="s">
        <v>7</v>
      </c>
      <c r="AJ35" s="309" t="s">
        <v>7</v>
      </c>
      <c r="AK35" s="315" t="s">
        <v>7</v>
      </c>
    </row>
    <row r="36" spans="2:37">
      <c r="B36" s="271" t="s">
        <v>8</v>
      </c>
      <c r="C36" s="272" t="s">
        <v>6838</v>
      </c>
      <c r="D36" s="61">
        <f>AVERAGE(Mystery_Shopping_Scores6[[#This Row],[Business Start-up (2020)]:[Studying (2020)]], Mystery_Shopping_Scores6[[#This Row],[Regular business operations (2019)]:[Starting a small claims procedure (2019)]])</f>
        <v>72.674999999999997</v>
      </c>
      <c r="E36" s="61">
        <f>IFERROR(AVERAGE(Mystery_Shopping_Scores6[[#This Row],[Business Start-up (2020)]], Mystery_Shopping_Scores6[[#This Row],[Regular business operations (2019)]]), ".")</f>
        <v>64.599999999999994</v>
      </c>
      <c r="F36" s="62">
        <f>IFERROR(AVERAGE(Mystery_Shopping_Scores6[[#This Row],[Family (2020)]:[Studying (2020)]], Mystery_Shopping_Scores6[[#This Row],[Moving (2019)]:[Starting a small claims procedure (2019)]]), ".")</f>
        <v>75.366666666666674</v>
      </c>
      <c r="G36" s="297" t="s">
        <v>7</v>
      </c>
      <c r="H36" s="293" t="s">
        <v>7</v>
      </c>
      <c r="I36" s="298" t="s">
        <v>7</v>
      </c>
      <c r="J36" s="83" t="s">
        <v>7</v>
      </c>
      <c r="K36" s="61" t="s">
        <v>7</v>
      </c>
      <c r="L36" s="83" t="s">
        <v>7</v>
      </c>
      <c r="M36" s="83" t="s">
        <v>7</v>
      </c>
      <c r="N36" s="62" t="s">
        <v>7</v>
      </c>
      <c r="O36" s="36">
        <v>78.75</v>
      </c>
      <c r="P36" s="83">
        <v>72.674999999999997</v>
      </c>
      <c r="Q36" s="61">
        <v>64.599999999999994</v>
      </c>
      <c r="R36" s="83">
        <v>93.8</v>
      </c>
      <c r="S36" s="83">
        <v>75</v>
      </c>
      <c r="T36" s="83">
        <v>57.3</v>
      </c>
      <c r="U36" s="321">
        <v>77</v>
      </c>
      <c r="V36" s="309">
        <v>84.722222221999999</v>
      </c>
      <c r="W36" s="314">
        <v>77.083333332999999</v>
      </c>
      <c r="X36" s="309">
        <v>72.222222221999999</v>
      </c>
      <c r="Y36" s="309">
        <v>93.75</v>
      </c>
      <c r="Z36" s="315">
        <v>95.833333332999999</v>
      </c>
      <c r="AA36" s="313">
        <v>76.875</v>
      </c>
      <c r="AB36" s="309">
        <v>69.097222221999999</v>
      </c>
      <c r="AC36" s="314">
        <v>62.5</v>
      </c>
      <c r="AD36" s="309">
        <v>89.583333332999999</v>
      </c>
      <c r="AE36" s="309">
        <v>69.097222221999999</v>
      </c>
      <c r="AF36" s="315">
        <v>55.208333332999999</v>
      </c>
      <c r="AG36" s="309">
        <v>84.317250000000001</v>
      </c>
      <c r="AH36" s="314">
        <v>77.082999999999998</v>
      </c>
      <c r="AI36" s="309">
        <v>72.917000000000002</v>
      </c>
      <c r="AJ36" s="309">
        <v>93.75</v>
      </c>
      <c r="AK36" s="315">
        <v>93.519000000000005</v>
      </c>
    </row>
    <row r="37" spans="2:37">
      <c r="B37" s="270" t="s">
        <v>8</v>
      </c>
      <c r="C37" s="173" t="s">
        <v>499</v>
      </c>
      <c r="D37" s="61">
        <f>AVERAGE(Mystery_Shopping_Scores6[[#This Row],[Business Start-up (2020)]:[Studying (2020)]], Mystery_Shopping_Scores6[[#This Row],[Regular business operations (2019)]:[Starting a small claims procedure (2019)]])</f>
        <v>86.325446428571425</v>
      </c>
      <c r="E37" s="61">
        <f>IFERROR(AVERAGE(Mystery_Shopping_Scores6[[#This Row],[Business Start-up (2020)]], Mystery_Shopping_Scores6[[#This Row],[Regular business operations (2019)]]), ".")</f>
        <v>93.333333333333343</v>
      </c>
      <c r="F37" s="62">
        <f>IFERROR(AVERAGE(Mystery_Shopping_Scores6[[#This Row],[Family (2020)]:[Studying (2020)]], Mystery_Shopping_Scores6[[#This Row],[Moving (2019)]:[Starting a small claims procedure (2019)]]), ".")</f>
        <v>83.989484126984124</v>
      </c>
      <c r="G37" s="297" t="s">
        <v>7</v>
      </c>
      <c r="H37" s="293" t="s">
        <v>7</v>
      </c>
      <c r="I37" s="298" t="s">
        <v>7</v>
      </c>
      <c r="J37" s="83">
        <f t="shared" ref="J37:J55" si="3">IFERROR(AVERAGE(K37:N37),".")</f>
        <v>74.200892857142861</v>
      </c>
      <c r="K37" s="61">
        <f>AVERAGE(K38:K41)</f>
        <v>86.666666666666671</v>
      </c>
      <c r="L37" s="83">
        <f>AVERAGE(L38:L41)</f>
        <v>47.916666666666671</v>
      </c>
      <c r="M37" s="83">
        <f>AVERAGE(M38:M41)</f>
        <v>93.303571428571431</v>
      </c>
      <c r="N37" s="62">
        <f>AVERAGE(N38:N41)</f>
        <v>68.916666666666671</v>
      </c>
      <c r="O37" s="36">
        <v>88.5</v>
      </c>
      <c r="P37" s="83">
        <v>98.45</v>
      </c>
      <c r="Q37" s="61">
        <v>100</v>
      </c>
      <c r="R37" s="83">
        <v>100</v>
      </c>
      <c r="S37" s="83">
        <v>93.8</v>
      </c>
      <c r="T37" s="83">
        <v>100</v>
      </c>
      <c r="U37" s="321">
        <v>88.625</v>
      </c>
      <c r="V37" s="309">
        <v>78.471244747875005</v>
      </c>
      <c r="W37" s="314">
        <v>90.599264705750002</v>
      </c>
      <c r="X37" s="309">
        <v>67.410714285750004</v>
      </c>
      <c r="Y37" s="309">
        <v>91.6875</v>
      </c>
      <c r="Z37" s="315">
        <v>64.1875</v>
      </c>
      <c r="AA37" s="313">
        <v>85.125</v>
      </c>
      <c r="AB37" s="309">
        <v>98.626923076937501</v>
      </c>
      <c r="AC37" s="314">
        <v>100</v>
      </c>
      <c r="AD37" s="309">
        <v>100</v>
      </c>
      <c r="AE37" s="309">
        <v>94.507692307750006</v>
      </c>
      <c r="AF37" s="315">
        <v>100</v>
      </c>
      <c r="AG37" s="309">
        <v>71.431187499999993</v>
      </c>
      <c r="AH37" s="314">
        <v>74.631</v>
      </c>
      <c r="AI37" s="309">
        <v>59.375</v>
      </c>
      <c r="AJ37" s="309">
        <v>87.53125</v>
      </c>
      <c r="AK37" s="315">
        <v>64.1875</v>
      </c>
    </row>
    <row r="38" spans="2:37">
      <c r="B38" s="270" t="s">
        <v>8</v>
      </c>
      <c r="C38" s="173" t="s">
        <v>500</v>
      </c>
      <c r="D38" s="61">
        <f>AVERAGE(Mystery_Shopping_Scores6[[#This Row],[Business Start-up (2020)]:[Studying (2020)]], Mystery_Shopping_Scores6[[#This Row],[Regular business operations (2019)]:[Starting a small claims procedure (2019)]])</f>
        <v>80.408333333333331</v>
      </c>
      <c r="E38" s="61">
        <f>IFERROR(AVERAGE(Mystery_Shopping_Scores6[[#This Row],[Business Start-up (2020)]], Mystery_Shopping_Scores6[[#This Row],[Regular business operations (2019)]]), ".")</f>
        <v>100</v>
      </c>
      <c r="F38" s="62">
        <f>IFERROR(AVERAGE(Mystery_Shopping_Scores6[[#This Row],[Family (2020)]:[Studying (2020)]], Mystery_Shopping_Scores6[[#This Row],[Moving (2019)]:[Starting a small claims procedure (2019)]]), ".")</f>
        <v>73.87777777777778</v>
      </c>
      <c r="G38" s="297">
        <v>88.5625</v>
      </c>
      <c r="H38" s="293">
        <v>33</v>
      </c>
      <c r="I38" s="298">
        <v>44.666666666666664</v>
      </c>
      <c r="J38" s="83">
        <f t="shared" si="3"/>
        <v>67.041666666666671</v>
      </c>
      <c r="K38" s="61">
        <v>100</v>
      </c>
      <c r="L38" s="83">
        <v>25</v>
      </c>
      <c r="M38" s="83">
        <v>87.5</v>
      </c>
      <c r="N38" s="62">
        <v>55.666666666666664</v>
      </c>
      <c r="O38" s="36">
        <v>84.375</v>
      </c>
      <c r="P38" s="83">
        <v>93.775000000000006</v>
      </c>
      <c r="Q38" s="61">
        <v>100</v>
      </c>
      <c r="R38" s="83">
        <v>100</v>
      </c>
      <c r="S38" s="83">
        <v>75.099999999999994</v>
      </c>
      <c r="T38" s="83">
        <v>100</v>
      </c>
      <c r="U38" s="321">
        <v>84.75</v>
      </c>
      <c r="V38" s="309">
        <v>74.764705882249999</v>
      </c>
      <c r="W38" s="314">
        <v>98.058823528999994</v>
      </c>
      <c r="X38" s="309">
        <v>62.5</v>
      </c>
      <c r="Y38" s="309">
        <v>91.75</v>
      </c>
      <c r="Z38" s="315">
        <v>46.75</v>
      </c>
      <c r="AA38" s="313">
        <v>81.5</v>
      </c>
      <c r="AB38" s="309">
        <v>94.507692307750006</v>
      </c>
      <c r="AC38" s="314">
        <v>100</v>
      </c>
      <c r="AD38" s="309">
        <v>100</v>
      </c>
      <c r="AE38" s="309">
        <v>78.030769230999994</v>
      </c>
      <c r="AF38" s="315">
        <v>100</v>
      </c>
      <c r="AG38" s="309">
        <v>68.34375</v>
      </c>
      <c r="AH38" s="314">
        <v>89</v>
      </c>
      <c r="AI38" s="309">
        <v>50</v>
      </c>
      <c r="AJ38" s="309">
        <v>87.625</v>
      </c>
      <c r="AK38" s="315">
        <v>46.75</v>
      </c>
    </row>
    <row r="39" spans="2:37">
      <c r="B39" s="270" t="s">
        <v>8</v>
      </c>
      <c r="C39" s="173" t="s">
        <v>501</v>
      </c>
      <c r="D39" s="61">
        <f>AVERAGE(Mystery_Shopping_Scores6[[#This Row],[Business Start-up (2020)]:[Studying (2020)]], Mystery_Shopping_Scores6[[#This Row],[Regular business operations (2019)]:[Starting a small claims procedure (2019)]])</f>
        <v>89.583333333333343</v>
      </c>
      <c r="E39" s="61">
        <f>IFERROR(AVERAGE(Mystery_Shopping_Scores6[[#This Row],[Business Start-up (2020)]], Mystery_Shopping_Scores6[[#This Row],[Regular business operations (2019)]]), ".")</f>
        <v>90</v>
      </c>
      <c r="F39" s="62">
        <f>IFERROR(AVERAGE(Mystery_Shopping_Scores6[[#This Row],[Family (2020)]:[Studying (2020)]], Mystery_Shopping_Scores6[[#This Row],[Moving (2019)]:[Starting a small claims procedure (2019)]]), ".")</f>
        <v>89.444444444444457</v>
      </c>
      <c r="G39" s="297">
        <v>88.888888888888886</v>
      </c>
      <c r="H39" s="293">
        <v>60</v>
      </c>
      <c r="I39" s="298">
        <v>100</v>
      </c>
      <c r="J39" s="83">
        <f t="shared" si="3"/>
        <v>79.166666666666671</v>
      </c>
      <c r="K39" s="61">
        <v>80</v>
      </c>
      <c r="L39" s="83">
        <v>50</v>
      </c>
      <c r="M39" s="83">
        <v>100</v>
      </c>
      <c r="N39" s="62">
        <v>86.666666666666671</v>
      </c>
      <c r="O39" s="36">
        <v>88.25</v>
      </c>
      <c r="P39" s="83">
        <v>100</v>
      </c>
      <c r="Q39" s="61">
        <v>100</v>
      </c>
      <c r="R39" s="83">
        <v>100</v>
      </c>
      <c r="S39" s="83">
        <v>100</v>
      </c>
      <c r="T39" s="83">
        <v>100</v>
      </c>
      <c r="U39" s="321">
        <v>88.25</v>
      </c>
      <c r="V39" s="309">
        <v>76.473214285750004</v>
      </c>
      <c r="W39" s="314">
        <v>93.75</v>
      </c>
      <c r="X39" s="309">
        <v>57.142857143000001</v>
      </c>
      <c r="Y39" s="309">
        <v>100</v>
      </c>
      <c r="Z39" s="315">
        <v>55</v>
      </c>
      <c r="AA39" s="313">
        <v>85.75</v>
      </c>
      <c r="AB39" s="309">
        <v>100</v>
      </c>
      <c r="AC39" s="314">
        <v>100</v>
      </c>
      <c r="AD39" s="309">
        <v>100</v>
      </c>
      <c r="AE39" s="309">
        <v>100</v>
      </c>
      <c r="AF39" s="315">
        <v>100</v>
      </c>
      <c r="AG39" s="309">
        <v>71.339249999999993</v>
      </c>
      <c r="AH39" s="314">
        <v>92.856999999999999</v>
      </c>
      <c r="AI39" s="309">
        <v>37.5</v>
      </c>
      <c r="AJ39" s="309">
        <v>100</v>
      </c>
      <c r="AK39" s="315">
        <v>55</v>
      </c>
    </row>
    <row r="40" spans="2:37">
      <c r="B40" s="270" t="s">
        <v>8</v>
      </c>
      <c r="C40" s="173" t="s">
        <v>502</v>
      </c>
      <c r="D40" s="61">
        <f>AVERAGE(Mystery_Shopping_Scores6[[#This Row],[Business Start-up (2020)]:[Studying (2020)]], Mystery_Shopping_Scores6[[#This Row],[Regular business operations (2019)]:[Starting a small claims procedure (2019)]])</f>
        <v>75.297619047619051</v>
      </c>
      <c r="E40" s="61">
        <f>IFERROR(AVERAGE(Mystery_Shopping_Scores6[[#This Row],[Business Start-up (2020)]], Mystery_Shopping_Scores6[[#This Row],[Regular business operations (2019)]]), ".")</f>
        <v>83.333333333333343</v>
      </c>
      <c r="F40" s="62">
        <f>IFERROR(AVERAGE(Mystery_Shopping_Scores6[[#This Row],[Family (2020)]:[Studying (2020)]], Mystery_Shopping_Scores6[[#This Row],[Moving (2019)]:[Starting a small claims procedure (2019)]]), ".")</f>
        <v>72.61904761904762</v>
      </c>
      <c r="G40" s="297">
        <v>76.666666666666671</v>
      </c>
      <c r="H40" s="293">
        <v>0</v>
      </c>
      <c r="I40" s="298">
        <v>50</v>
      </c>
      <c r="J40" s="83">
        <f t="shared" si="3"/>
        <v>50.595238095238095</v>
      </c>
      <c r="K40" s="61">
        <v>66.666666666666671</v>
      </c>
      <c r="L40" s="83">
        <v>16.666666666666668</v>
      </c>
      <c r="M40" s="83">
        <v>85.714285714285708</v>
      </c>
      <c r="N40" s="62">
        <v>33.333333333333336</v>
      </c>
      <c r="O40" s="36">
        <v>81.375</v>
      </c>
      <c r="P40" s="83">
        <v>100</v>
      </c>
      <c r="Q40" s="61">
        <v>100</v>
      </c>
      <c r="R40" s="83">
        <v>100</v>
      </c>
      <c r="S40" s="83">
        <v>100</v>
      </c>
      <c r="T40" s="83">
        <v>100</v>
      </c>
      <c r="U40" s="321">
        <v>81.375</v>
      </c>
      <c r="V40" s="309">
        <v>62.647058823500004</v>
      </c>
      <c r="W40" s="314">
        <v>70.588235294</v>
      </c>
      <c r="X40" s="309">
        <v>50</v>
      </c>
      <c r="Y40" s="309">
        <v>75</v>
      </c>
      <c r="Z40" s="315">
        <v>55</v>
      </c>
      <c r="AA40" s="313">
        <v>79.375</v>
      </c>
      <c r="AB40" s="309">
        <v>100</v>
      </c>
      <c r="AC40" s="314">
        <v>100</v>
      </c>
      <c r="AD40" s="309">
        <v>100</v>
      </c>
      <c r="AE40" s="309">
        <v>100</v>
      </c>
      <c r="AF40" s="315">
        <v>100</v>
      </c>
      <c r="AG40" s="309">
        <v>58.54175</v>
      </c>
      <c r="AH40" s="314">
        <v>66.667000000000002</v>
      </c>
      <c r="AI40" s="309">
        <v>50</v>
      </c>
      <c r="AJ40" s="309">
        <v>62.5</v>
      </c>
      <c r="AK40" s="315">
        <v>55</v>
      </c>
    </row>
    <row r="41" spans="2:37">
      <c r="B41" s="270" t="s">
        <v>8</v>
      </c>
      <c r="C41" s="173" t="s">
        <v>503</v>
      </c>
      <c r="D41" s="61">
        <f>AVERAGE(Mystery_Shopping_Scores6[[#This Row],[Business Start-up (2020)]:[Studying (2020)]], Mystery_Shopping_Scores6[[#This Row],[Regular business operations (2019)]:[Starting a small claims procedure (2019)]])</f>
        <v>100</v>
      </c>
      <c r="E41" s="61">
        <f>IFERROR(AVERAGE(Mystery_Shopping_Scores6[[#This Row],[Business Start-up (2020)]], Mystery_Shopping_Scores6[[#This Row],[Regular business operations (2019)]]), ".")</f>
        <v>100</v>
      </c>
      <c r="F41" s="62">
        <f>IFERROR(AVERAGE(Mystery_Shopping_Scores6[[#This Row],[Family (2020)]:[Studying (2020)]], Mystery_Shopping_Scores6[[#This Row],[Moving (2019)]:[Starting a small claims procedure (2019)]]), ".")</f>
        <v>100</v>
      </c>
      <c r="G41" s="297" t="s">
        <v>7</v>
      </c>
      <c r="H41" s="293" t="s">
        <v>7</v>
      </c>
      <c r="I41" s="298" t="s">
        <v>7</v>
      </c>
      <c r="J41" s="83">
        <f t="shared" si="3"/>
        <v>100</v>
      </c>
      <c r="K41" s="61">
        <v>100</v>
      </c>
      <c r="L41" s="83">
        <v>100</v>
      </c>
      <c r="M41" s="83">
        <v>100</v>
      </c>
      <c r="N41" s="62">
        <v>100</v>
      </c>
      <c r="O41" s="36">
        <v>100</v>
      </c>
      <c r="P41" s="83">
        <v>100</v>
      </c>
      <c r="Q41" s="61">
        <v>100</v>
      </c>
      <c r="R41" s="83">
        <v>100</v>
      </c>
      <c r="S41" s="83">
        <v>100</v>
      </c>
      <c r="T41" s="83">
        <v>100</v>
      </c>
      <c r="U41" s="321">
        <v>100</v>
      </c>
      <c r="V41" s="309">
        <v>100</v>
      </c>
      <c r="W41" s="314">
        <v>100</v>
      </c>
      <c r="X41" s="309">
        <v>100</v>
      </c>
      <c r="Y41" s="309">
        <v>100</v>
      </c>
      <c r="Z41" s="315">
        <v>100</v>
      </c>
      <c r="AA41" s="313">
        <v>93.75</v>
      </c>
      <c r="AB41" s="309">
        <v>100</v>
      </c>
      <c r="AC41" s="314">
        <v>100</v>
      </c>
      <c r="AD41" s="309">
        <v>100</v>
      </c>
      <c r="AE41" s="309">
        <v>100</v>
      </c>
      <c r="AF41" s="315">
        <v>100</v>
      </c>
      <c r="AG41" s="309">
        <v>87.5</v>
      </c>
      <c r="AH41" s="314">
        <v>50</v>
      </c>
      <c r="AI41" s="309">
        <v>100</v>
      </c>
      <c r="AJ41" s="309">
        <v>100</v>
      </c>
      <c r="AK41" s="315">
        <v>100</v>
      </c>
    </row>
    <row r="42" spans="2:37">
      <c r="B42" s="270" t="s">
        <v>8</v>
      </c>
      <c r="C42" s="173" t="s">
        <v>6833</v>
      </c>
      <c r="D42" s="61">
        <f>AVERAGE(Mystery_Shopping_Scores6[[#This Row],[Business Start-up (2020)]:[Studying (2020)]], Mystery_Shopping_Scores6[[#This Row],[Regular business operations (2019)]:[Starting a small claims procedure (2019)]])</f>
        <v>76.149032738095244</v>
      </c>
      <c r="E42" s="61">
        <f>IFERROR(AVERAGE(Mystery_Shopping_Scores6[[#This Row],[Business Start-up (2020)]], Mystery_Shopping_Scores6[[#This Row],[Regular business operations (2019)]]), ".")</f>
        <v>68.135714285714286</v>
      </c>
      <c r="F42" s="62">
        <f>IFERROR(AVERAGE(Mystery_Shopping_Scores6[[#This Row],[Family (2020)]:[Studying (2020)]], Mystery_Shopping_Scores6[[#This Row],[Moving (2019)]:[Starting a small claims procedure (2019)]]), ".")</f>
        <v>78.820138888888891</v>
      </c>
      <c r="G42" s="297" t="s">
        <v>7</v>
      </c>
      <c r="H42" s="293" t="s">
        <v>7</v>
      </c>
      <c r="I42" s="298" t="s">
        <v>7</v>
      </c>
      <c r="J42" s="83">
        <f t="shared" si="3"/>
        <v>74.694940476190482</v>
      </c>
      <c r="K42" s="61">
        <f>(0.5*IF(ISNUMBER(K43),K43,0)+0.25*IF(ISNUMBER(K44),K44,0)+IFERROR(AVERAGE(K45:K46)*0.25,0))/(ISNUMBER(K43)*0.5+ISNUMBER(K44)*0.25+OR(ISNUMBER(K45),ISNUMBER(K46))*0.25)</f>
        <v>75.446428571428569</v>
      </c>
      <c r="L42" s="83">
        <f>(0.5*IF(ISNUMBER(L43),L43,0)+0.25*IF(ISNUMBER(L44),L44,0)+IFERROR(AVERAGE(L45:L46)*0.25,0))/(ISNUMBER(L43)*0.5+ISNUMBER(L44)*0.25+OR(ISNUMBER(L45),ISNUMBER(L46))*0.25)</f>
        <v>79.166666666666657</v>
      </c>
      <c r="M42" s="83">
        <f>(0.5*IF(ISNUMBER(M43),M43,0)+0.25*IF(ISNUMBER(M44),M44,0)+IFERROR(AVERAGE(M45:M46)*0.25,0))/(ISNUMBER(M43)*0.5+ISNUMBER(M44)*0.25+OR(ISNUMBER(M45),ISNUMBER(M46))*0.25)</f>
        <v>56.666666666666664</v>
      </c>
      <c r="N42" s="62">
        <f>(0.5*IF(ISNUMBER(N43),N43,0)+0.25*IF(ISNUMBER(N44),N44,0)+IFERROR(AVERAGE(N45:N46)*0.25,0))/(ISNUMBER(N43)*0.5+ISNUMBER(N44)*0.25+OR(ISNUMBER(N45),ISNUMBER(N46))*0.25)</f>
        <v>87.5</v>
      </c>
      <c r="O42" s="36">
        <v>81.166666666666671</v>
      </c>
      <c r="P42" s="83">
        <v>77.603125000000006</v>
      </c>
      <c r="Q42" s="61">
        <v>60.825000000000003</v>
      </c>
      <c r="R42" s="83">
        <v>75</v>
      </c>
      <c r="S42" s="83">
        <v>100</v>
      </c>
      <c r="T42" s="83">
        <v>74.587500000000006</v>
      </c>
      <c r="U42" s="321">
        <v>68.333333333333329</v>
      </c>
      <c r="V42" s="309">
        <v>88.062500000062499</v>
      </c>
      <c r="W42" s="314">
        <v>98.958333333375009</v>
      </c>
      <c r="X42" s="309" t="s">
        <v>7</v>
      </c>
      <c r="Y42" s="309" t="s">
        <v>7</v>
      </c>
      <c r="Z42" s="315">
        <v>77.166666666750004</v>
      </c>
      <c r="AA42" s="313">
        <v>67</v>
      </c>
      <c r="AB42" s="309">
        <v>58.689393939281246</v>
      </c>
      <c r="AC42" s="314">
        <v>38.333333333249996</v>
      </c>
      <c r="AD42" s="309">
        <v>43.924242423999999</v>
      </c>
      <c r="AE42" s="309">
        <v>75</v>
      </c>
      <c r="AF42" s="315">
        <v>77.499999999875001</v>
      </c>
      <c r="AG42" s="309">
        <v>83.958375000000004</v>
      </c>
      <c r="AH42" s="314">
        <v>90</v>
      </c>
      <c r="AI42" s="309" t="s">
        <v>7</v>
      </c>
      <c r="AJ42" s="309" t="s">
        <v>7</v>
      </c>
      <c r="AK42" s="315">
        <v>77.916750000000008</v>
      </c>
    </row>
    <row r="43" spans="2:37">
      <c r="B43" s="270" t="s">
        <v>8</v>
      </c>
      <c r="C43" s="173" t="s">
        <v>504</v>
      </c>
      <c r="D43" s="61">
        <f>AVERAGE(Mystery_Shopping_Scores6[[#This Row],[Business Start-up (2020)]:[Studying (2020)]], Mystery_Shopping_Scores6[[#This Row],[Regular business operations (2019)]:[Starting a small claims procedure (2019)]])</f>
        <v>77.767857142857139</v>
      </c>
      <c r="E43" s="61">
        <f>IFERROR(AVERAGE(Mystery_Shopping_Scores6[[#This Row],[Business Start-up (2020)]], Mystery_Shopping_Scores6[[#This Row],[Regular business operations (2019)]]), ".")</f>
        <v>73.571428571428569</v>
      </c>
      <c r="F43" s="62">
        <f>IFERROR(AVERAGE(Mystery_Shopping_Scores6[[#This Row],[Family (2020)]:[Studying (2020)]], Mystery_Shopping_Scores6[[#This Row],[Moving (2019)]:[Starting a small claims procedure (2019)]]), ".")</f>
        <v>79.166666666666671</v>
      </c>
      <c r="G43" s="297">
        <v>64.230769230769226</v>
      </c>
      <c r="H43" s="293">
        <v>100</v>
      </c>
      <c r="I43" s="298">
        <v>100</v>
      </c>
      <c r="J43" s="83">
        <f t="shared" si="3"/>
        <v>68.035714285714278</v>
      </c>
      <c r="K43" s="61">
        <v>67.142857142857139</v>
      </c>
      <c r="L43" s="83">
        <v>75</v>
      </c>
      <c r="M43" s="83">
        <v>30</v>
      </c>
      <c r="N43" s="62">
        <v>100</v>
      </c>
      <c r="O43" s="36">
        <v>91</v>
      </c>
      <c r="P43" s="83">
        <v>87.5</v>
      </c>
      <c r="Q43" s="61">
        <v>80</v>
      </c>
      <c r="R43" s="83">
        <v>100</v>
      </c>
      <c r="S43" s="83">
        <v>100</v>
      </c>
      <c r="T43" s="83">
        <v>70</v>
      </c>
      <c r="U43" s="321">
        <v>76.166666666666671</v>
      </c>
      <c r="V43" s="309">
        <v>98</v>
      </c>
      <c r="W43" s="314">
        <v>100</v>
      </c>
      <c r="X43" s="309" t="s">
        <v>7</v>
      </c>
      <c r="Y43" s="309" t="s">
        <v>7</v>
      </c>
      <c r="Z43" s="315">
        <v>96</v>
      </c>
      <c r="AA43" s="313">
        <v>74.833333333333329</v>
      </c>
      <c r="AB43" s="309">
        <v>65.295454545249996</v>
      </c>
      <c r="AC43" s="314">
        <v>60</v>
      </c>
      <c r="AD43" s="309">
        <v>37.848484847999998</v>
      </c>
      <c r="AE43" s="309">
        <v>100</v>
      </c>
      <c r="AF43" s="315">
        <v>63.333333332999999</v>
      </c>
      <c r="AG43" s="309">
        <v>93.75</v>
      </c>
      <c r="AH43" s="314">
        <v>90</v>
      </c>
      <c r="AI43" s="309" t="s">
        <v>7</v>
      </c>
      <c r="AJ43" s="309" t="s">
        <v>7</v>
      </c>
      <c r="AK43" s="315">
        <v>97.5</v>
      </c>
    </row>
    <row r="44" spans="2:37">
      <c r="B44" s="270" t="s">
        <v>8</v>
      </c>
      <c r="C44" s="173" t="s">
        <v>505</v>
      </c>
      <c r="D44" s="61">
        <f>AVERAGE(Mystery_Shopping_Scores6[[#This Row],[Business Start-up (2020)]:[Studying (2020)]], Mystery_Shopping_Scores6[[#This Row],[Regular business operations (2019)]:[Starting a small claims procedure (2019)]])</f>
        <v>83.329166666666666</v>
      </c>
      <c r="E44" s="61">
        <f>IFERROR(AVERAGE(Mystery_Shopping_Scores6[[#This Row],[Business Start-up (2020)]], Mystery_Shopping_Scores6[[#This Row],[Regular business operations (2019)]]), ".")</f>
        <v>66.650000000000006</v>
      </c>
      <c r="F44" s="62">
        <f>IFERROR(AVERAGE(Mystery_Shopping_Scores6[[#This Row],[Family (2020)]:[Studying (2020)]], Mystery_Shopping_Scores6[[#This Row],[Moving (2019)]:[Starting a small claims procedure (2019)]]), ".")</f>
        <v>88.888888888888872</v>
      </c>
      <c r="G44" s="297" t="s">
        <v>7</v>
      </c>
      <c r="H44" s="293" t="s">
        <v>7</v>
      </c>
      <c r="I44" s="298" t="s">
        <v>7</v>
      </c>
      <c r="J44" s="83">
        <f t="shared" si="3"/>
        <v>83.333333333333329</v>
      </c>
      <c r="K44" s="61">
        <v>100</v>
      </c>
      <c r="L44" s="83">
        <v>66.666666666666657</v>
      </c>
      <c r="M44" s="83">
        <v>66.666666666666657</v>
      </c>
      <c r="N44" s="62">
        <v>100</v>
      </c>
      <c r="O44" s="36">
        <v>83.333333333333329</v>
      </c>
      <c r="P44" s="83">
        <v>83.325000000000003</v>
      </c>
      <c r="Q44" s="61">
        <v>33.299999999999997</v>
      </c>
      <c r="R44" s="83">
        <v>100</v>
      </c>
      <c r="S44" s="83">
        <v>100</v>
      </c>
      <c r="T44" s="83">
        <v>100</v>
      </c>
      <c r="U44" s="321">
        <v>83.333333333333329</v>
      </c>
      <c r="V44" s="309">
        <v>83.333333333500008</v>
      </c>
      <c r="W44" s="314">
        <v>100</v>
      </c>
      <c r="X44" s="309" t="s">
        <v>7</v>
      </c>
      <c r="Y44" s="309" t="s">
        <v>7</v>
      </c>
      <c r="Z44" s="315">
        <v>66.666666667000001</v>
      </c>
      <c r="AA44" s="313">
        <v>83.333333333333329</v>
      </c>
      <c r="AB44" s="309">
        <v>83.333333333249996</v>
      </c>
      <c r="AC44" s="314">
        <v>33.333333332999999</v>
      </c>
      <c r="AD44" s="309">
        <v>100</v>
      </c>
      <c r="AE44" s="309">
        <v>100</v>
      </c>
      <c r="AF44" s="315">
        <v>100</v>
      </c>
      <c r="AG44" s="309">
        <v>83.333500000000001</v>
      </c>
      <c r="AH44" s="314">
        <v>100</v>
      </c>
      <c r="AI44" s="309" t="s">
        <v>7</v>
      </c>
      <c r="AJ44" s="309" t="s">
        <v>7</v>
      </c>
      <c r="AK44" s="315">
        <v>66.667000000000002</v>
      </c>
    </row>
    <row r="45" spans="2:37">
      <c r="B45" s="270" t="s">
        <v>8</v>
      </c>
      <c r="C45" s="173" t="s">
        <v>6830</v>
      </c>
      <c r="D45" s="61">
        <f>AVERAGE(Mystery_Shopping_Scores6[[#This Row],[Business Start-up (2020)]:[Studying (2020)]], Mystery_Shopping_Scores6[[#This Row],[Regular business operations (2019)]:[Starting a small claims procedure (2019)]])</f>
        <v>65.837500000000006</v>
      </c>
      <c r="E45" s="61">
        <f>IFERROR(AVERAGE(Mystery_Shopping_Scores6[[#This Row],[Business Start-up (2020)]], Mystery_Shopping_Scores6[[#This Row],[Regular business operations (2019)]]), ".")</f>
        <v>80</v>
      </c>
      <c r="F45" s="62">
        <f>IFERROR(AVERAGE(Mystery_Shopping_Scores6[[#This Row],[Family (2020)]:[Studying (2020)]], Mystery_Shopping_Scores6[[#This Row],[Moving (2019)]:[Starting a small claims procedure (2019)]]), ".")</f>
        <v>61.116666666666667</v>
      </c>
      <c r="G45" s="297">
        <v>62.5</v>
      </c>
      <c r="H45" s="293">
        <v>0</v>
      </c>
      <c r="I45" s="298">
        <v>0</v>
      </c>
      <c r="J45" s="83">
        <f t="shared" si="3"/>
        <v>65</v>
      </c>
      <c r="K45" s="61">
        <v>60</v>
      </c>
      <c r="L45" s="83">
        <v>100</v>
      </c>
      <c r="M45" s="83">
        <v>100</v>
      </c>
      <c r="N45" s="62">
        <v>0</v>
      </c>
      <c r="O45" s="36">
        <v>59.833333333333336</v>
      </c>
      <c r="P45" s="83">
        <v>66.674999999999997</v>
      </c>
      <c r="Q45" s="61">
        <v>100</v>
      </c>
      <c r="R45" s="83">
        <v>0</v>
      </c>
      <c r="S45" s="83">
        <v>100</v>
      </c>
      <c r="T45" s="83">
        <v>66.7</v>
      </c>
      <c r="U45" s="321">
        <v>26.5</v>
      </c>
      <c r="V45" s="309">
        <v>45.833333333500001</v>
      </c>
      <c r="W45" s="314">
        <v>91.666666667000001</v>
      </c>
      <c r="X45" s="309" t="s">
        <v>7</v>
      </c>
      <c r="Y45" s="309" t="s">
        <v>7</v>
      </c>
      <c r="Z45" s="315">
        <v>0</v>
      </c>
      <c r="AA45" s="313">
        <v>21.166666666666668</v>
      </c>
      <c r="AB45" s="309">
        <v>16.66666666675</v>
      </c>
      <c r="AC45" s="314">
        <v>0</v>
      </c>
      <c r="AD45" s="309">
        <v>0</v>
      </c>
      <c r="AE45" s="309">
        <v>0</v>
      </c>
      <c r="AF45" s="315">
        <v>66.666666667000001</v>
      </c>
      <c r="AG45" s="309">
        <v>30</v>
      </c>
      <c r="AH45" s="314">
        <v>60</v>
      </c>
      <c r="AI45" s="309" t="s">
        <v>7</v>
      </c>
      <c r="AJ45" s="309" t="s">
        <v>7</v>
      </c>
      <c r="AK45" s="315">
        <v>0</v>
      </c>
    </row>
    <row r="46" spans="2:37">
      <c r="B46" s="270" t="s">
        <v>8</v>
      </c>
      <c r="C46" s="173" t="s">
        <v>6831</v>
      </c>
      <c r="D46" s="61">
        <f>AVERAGE(Mystery_Shopping_Scores6[[#This Row],[Business Start-up (2020)]:[Studying (2020)]], Mystery_Shopping_Scores6[[#This Row],[Regular business operations (2019)]:[Starting a small claims procedure (2019)]])</f>
        <v>60.714285714285715</v>
      </c>
      <c r="E46" s="61">
        <f>IFERROR(AVERAGE(Mystery_Shopping_Scores6[[#This Row],[Business Start-up (2020)]], Mystery_Shopping_Scores6[[#This Row],[Regular business operations (2019)]]), ".")</f>
        <v>37.5</v>
      </c>
      <c r="F46" s="62">
        <f>IFERROR(AVERAGE(Mystery_Shopping_Scores6[[#This Row],[Family (2020)]:[Studying (2020)]], Mystery_Shopping_Scores6[[#This Row],[Moving (2019)]:[Starting a small claims procedure (2019)]]), ".")</f>
        <v>70</v>
      </c>
      <c r="G46" s="297">
        <v>90</v>
      </c>
      <c r="H46" s="293">
        <v>100</v>
      </c>
      <c r="I46" s="298" t="s">
        <v>7</v>
      </c>
      <c r="J46" s="83">
        <f t="shared" si="3"/>
        <v>93.75</v>
      </c>
      <c r="K46" s="61">
        <v>75</v>
      </c>
      <c r="L46" s="83">
        <v>100</v>
      </c>
      <c r="M46" s="83">
        <v>100</v>
      </c>
      <c r="N46" s="62">
        <v>100</v>
      </c>
      <c r="O46" s="36">
        <v>50</v>
      </c>
      <c r="P46" s="83">
        <v>16.666666666666668</v>
      </c>
      <c r="Q46" s="61">
        <v>0</v>
      </c>
      <c r="R46" s="83">
        <v>0</v>
      </c>
      <c r="S46" s="83" t="s">
        <v>7</v>
      </c>
      <c r="T46" s="83">
        <v>50</v>
      </c>
      <c r="U46" s="321">
        <v>60</v>
      </c>
      <c r="V46" s="309">
        <v>100</v>
      </c>
      <c r="W46" s="314">
        <v>100</v>
      </c>
      <c r="X46" s="309" t="s">
        <v>7</v>
      </c>
      <c r="Y46" s="309" t="s">
        <v>7</v>
      </c>
      <c r="Z46" s="315">
        <v>100</v>
      </c>
      <c r="AA46" s="313">
        <v>60</v>
      </c>
      <c r="AB46" s="309">
        <v>33.333333333333336</v>
      </c>
      <c r="AC46" s="314">
        <v>0</v>
      </c>
      <c r="AD46" s="309">
        <v>0</v>
      </c>
      <c r="AE46" s="309" t="s">
        <v>7</v>
      </c>
      <c r="AF46" s="315">
        <v>100</v>
      </c>
      <c r="AG46" s="309">
        <v>100</v>
      </c>
      <c r="AH46" s="314">
        <v>100</v>
      </c>
      <c r="AI46" s="309" t="s">
        <v>7</v>
      </c>
      <c r="AJ46" s="309" t="s">
        <v>7</v>
      </c>
      <c r="AK46" s="315">
        <v>100</v>
      </c>
    </row>
    <row r="47" spans="2:37">
      <c r="B47" s="270" t="s">
        <v>9</v>
      </c>
      <c r="C47" s="173" t="s">
        <v>496</v>
      </c>
      <c r="D47" s="61">
        <f>AVERAGE(Mystery_Shopping_Scores6[[#This Row],[Business Start-up (2020)]:[Studying (2020)]], Mystery_Shopping_Scores6[[#This Row],[Regular business operations (2019)]:[Starting a small claims procedure (2019)]])</f>
        <v>71.665799644510571</v>
      </c>
      <c r="E47" s="61">
        <f>IFERROR(AVERAGE(Mystery_Shopping_Scores6[[#This Row],[Business Start-up (2020)]], Mystery_Shopping_Scores6[[#This Row],[Regular business operations (2019)]]), ".")</f>
        <v>82.646279761904765</v>
      </c>
      <c r="F47" s="62">
        <f>IFERROR(AVERAGE(Mystery_Shopping_Scores6[[#This Row],[Family (2020)]:[Studying (2020)]], Mystery_Shopping_Scores6[[#This Row],[Moving (2019)]:[Starting a small claims procedure (2019)]]), ".")</f>
        <v>68.005639605379187</v>
      </c>
      <c r="G47" s="297" t="s">
        <v>7</v>
      </c>
      <c r="H47" s="293" t="s">
        <v>7</v>
      </c>
      <c r="I47" s="298" t="s">
        <v>7</v>
      </c>
      <c r="J47" s="83">
        <f t="shared" si="3"/>
        <v>75.389411789021153</v>
      </c>
      <c r="K47" s="61">
        <f xml:space="preserve"> (SUMIFS(K:K, $B:$B, $B47, $C:$C, "1. User centricity")+SUMIFS(K:K, $B:$B, $B47, $C:$C, "2. Transparency")+SUMIFS(K:K, $B:$B, $B47, $C:$C, "3. Key enablers")+ SUMIFS(K:K, $B:$B, $B47, $C:$C, "4. Cross-border services"))/4</f>
        <v>83.586309523809518</v>
      </c>
      <c r="L47" s="83">
        <f xml:space="preserve"> (SUMIFS(L:L, $B:$B, $B47, $C:$C, "1. User centricity")+SUMIFS(L:L, $B:$B, $B47, $C:$C, "2. Transparency")+SUMIFS(L:L, $B:$B, $B47, $C:$C, "3. Key enablers")+ SUMIFS(L:L, $B:$B, $B47, $C:$C, "4. Cross-border services"))/4</f>
        <v>61.326124338624339</v>
      </c>
      <c r="M47" s="83">
        <f xml:space="preserve"> (SUMIFS(M:M, $B:$B, $B47, $C:$C, "1. User centricity")+SUMIFS(M:M, $B:$B, $B47, $C:$C, "2. Transparency")+SUMIFS(M:M, $B:$B, $B47, $C:$C, "3. Key enablers")+ SUMIFS(M:M, $B:$B, $B47, $C:$C, "4. Cross-border services"))/4</f>
        <v>77.479166666666657</v>
      </c>
      <c r="N47" s="62">
        <f xml:space="preserve"> (SUMIFS(N:N, $B:$B, $B47, $C:$C, "1. User centricity")+SUMIFS(N:N, $B:$B, $B47, $C:$C, "2. Transparency")+SUMIFS(N:N, $B:$B, $B47, $C:$C, "3. Key enablers")+ SUMIFS(N:N, $B:$B, $B47, $C:$C, "4. Cross-border services"))/4</f>
        <v>79.166046626984127</v>
      </c>
      <c r="O47" s="36">
        <v>72.75</v>
      </c>
      <c r="P47" s="83">
        <v>67.942187499999989</v>
      </c>
      <c r="Q47" s="61">
        <v>81.706249999999997</v>
      </c>
      <c r="R47" s="83">
        <v>73.337499999999991</v>
      </c>
      <c r="S47" s="83">
        <v>59.981250000000003</v>
      </c>
      <c r="T47" s="83">
        <v>56.743750000000006</v>
      </c>
      <c r="U47" s="321">
        <v>70.375</v>
      </c>
      <c r="V47" s="309">
        <v>77.557677061932736</v>
      </c>
      <c r="W47" s="314">
        <v>84.979849545208324</v>
      </c>
      <c r="X47" s="309">
        <v>63.356660854552764</v>
      </c>
      <c r="Y47" s="309">
        <v>88.320638594907408</v>
      </c>
      <c r="Z47" s="315">
        <v>73.573559253062484</v>
      </c>
      <c r="AA47" s="313">
        <v>67</v>
      </c>
      <c r="AB47" s="309">
        <v>63.201441384444443</v>
      </c>
      <c r="AC47" s="314">
        <v>66.387802806277776</v>
      </c>
      <c r="AD47" s="309">
        <v>70.010403100041657</v>
      </c>
      <c r="AE47" s="309">
        <v>59.657311615666657</v>
      </c>
      <c r="AF47" s="315">
        <v>56.750248015791662</v>
      </c>
      <c r="AG47" s="309">
        <v>70.587970196759258</v>
      </c>
      <c r="AH47" s="314">
        <v>72.412180555555551</v>
      </c>
      <c r="AI47" s="309">
        <v>56.739138888888881</v>
      </c>
      <c r="AJ47" s="309">
        <v>80.588759259259263</v>
      </c>
      <c r="AK47" s="315">
        <v>72.61180208333333</v>
      </c>
    </row>
    <row r="48" spans="2:37">
      <c r="B48" s="270" t="s">
        <v>9</v>
      </c>
      <c r="C48" s="173" t="s">
        <v>6824</v>
      </c>
      <c r="D48" s="61">
        <f>AVERAGE(Mystery_Shopping_Scores6[[#This Row],[Business Start-up (2020)]:[Studying (2020)]], Mystery_Shopping_Scores6[[#This Row],[Regular business operations (2019)]:[Starting a small claims procedure (2019)]])</f>
        <v>91.151388888888889</v>
      </c>
      <c r="E48" s="61">
        <f>IFERROR(AVERAGE(Mystery_Shopping_Scores6[[#This Row],[Business Start-up (2020)]], Mystery_Shopping_Scores6[[#This Row],[Regular business operations (2019)]]), ".")</f>
        <v>98.5</v>
      </c>
      <c r="F48" s="62">
        <f>IFERROR(AVERAGE(Mystery_Shopping_Scores6[[#This Row],[Family (2020)]:[Studying (2020)]], Mystery_Shopping_Scores6[[#This Row],[Moving (2019)]:[Starting a small claims procedure (2019)]]), ".")</f>
        <v>88.701851851851856</v>
      </c>
      <c r="G48" s="297" t="s">
        <v>7</v>
      </c>
      <c r="H48" s="293" t="s">
        <v>7</v>
      </c>
      <c r="I48" s="298" t="s">
        <v>7</v>
      </c>
      <c r="J48" s="83">
        <f t="shared" si="3"/>
        <v>93.402777777777771</v>
      </c>
      <c r="K48" s="61">
        <f>2/3*IF(ISNUMBER(K49),K49)+1/3*(2/3*IF(ISNUMBER(K51),K51)+IF(ISNUMBER(K50),K50)/3)</f>
        <v>99.999999999999986</v>
      </c>
      <c r="L48" s="83">
        <f>2/3*IF(ISNUMBER(L49),L49)+1/3*(2/3*IF(ISNUMBER(L51),L51)+IF(ISNUMBER(L50),L50)/3)</f>
        <v>78.888888888888886</v>
      </c>
      <c r="M48" s="83">
        <f>2/3*IF(ISNUMBER(M49),M49)+1/3*(2/3*IF(ISNUMBER(M51),M51)+IF(ISNUMBER(M50),M50)/3)</f>
        <v>98.499999999999986</v>
      </c>
      <c r="N48" s="62">
        <f>2/3*IF(ISNUMBER(N49),N49)+1/3*(2/3*IF(ISNUMBER(N51),N51)+IF(ISNUMBER(N50),N50)/3)</f>
        <v>96.222222222222214</v>
      </c>
      <c r="O48" s="36">
        <v>88.75</v>
      </c>
      <c r="P48" s="83">
        <v>88.899999999999991</v>
      </c>
      <c r="Q48" s="61">
        <v>97</v>
      </c>
      <c r="R48" s="83">
        <v>93.1</v>
      </c>
      <c r="S48" s="83">
        <v>83.3</v>
      </c>
      <c r="T48" s="83">
        <v>82.2</v>
      </c>
      <c r="U48" s="321">
        <v>87.75</v>
      </c>
      <c r="V48" s="309">
        <v>88.799272486805549</v>
      </c>
      <c r="W48" s="314">
        <v>98.98765432099998</v>
      </c>
      <c r="X48" s="309">
        <v>80.346801346999996</v>
      </c>
      <c r="Y48" s="309">
        <v>90.626102292888888</v>
      </c>
      <c r="Z48" s="315">
        <v>85.236531986333318</v>
      </c>
      <c r="AA48" s="313">
        <v>85.75</v>
      </c>
      <c r="AB48" s="309">
        <v>86.762642254944438</v>
      </c>
      <c r="AC48" s="314">
        <v>96.383442266111103</v>
      </c>
      <c r="AD48" s="309">
        <v>85.925925925999991</v>
      </c>
      <c r="AE48" s="309">
        <v>82.518978605666661</v>
      </c>
      <c r="AF48" s="315">
        <v>82.222222221999999</v>
      </c>
      <c r="AG48" s="309">
        <v>84.848833333333317</v>
      </c>
      <c r="AH48" s="314">
        <v>93.406555555555542</v>
      </c>
      <c r="AI48" s="309">
        <v>76.046333333333337</v>
      </c>
      <c r="AJ48" s="309">
        <v>83.973777777777769</v>
      </c>
      <c r="AK48" s="315">
        <v>85.96866666666665</v>
      </c>
    </row>
    <row r="49" spans="2:37">
      <c r="B49" s="270" t="s">
        <v>9</v>
      </c>
      <c r="C49" s="173" t="s">
        <v>497</v>
      </c>
      <c r="D49" s="61">
        <f>AVERAGE(Mystery_Shopping_Scores6[[#This Row],[Business Start-up (2020)]:[Studying (2020)]], Mystery_Shopping_Scores6[[#This Row],[Regular business operations (2019)]:[Starting a small claims procedure (2019)]])</f>
        <v>89.052083333333343</v>
      </c>
      <c r="E49" s="61">
        <f>IFERROR(AVERAGE(Mystery_Shopping_Scores6[[#This Row],[Business Start-up (2020)]], Mystery_Shopping_Scores6[[#This Row],[Regular business operations (2019)]]), ".")</f>
        <v>97.8</v>
      </c>
      <c r="F49" s="62">
        <f>IFERROR(AVERAGE(Mystery_Shopping_Scores6[[#This Row],[Family (2020)]:[Studying (2020)]], Mystery_Shopping_Scores6[[#This Row],[Moving (2019)]:[Starting a small claims procedure (2019)]]), ".")</f>
        <v>86.136111111111106</v>
      </c>
      <c r="G49" s="297">
        <v>92.375</v>
      </c>
      <c r="H49" s="293">
        <v>92.44907407407409</v>
      </c>
      <c r="I49" s="298">
        <v>72.142857142857139</v>
      </c>
      <c r="J49" s="83">
        <f t="shared" si="3"/>
        <v>90.354166666666686</v>
      </c>
      <c r="K49" s="61">
        <v>100</v>
      </c>
      <c r="L49" s="83">
        <v>68.333333333333343</v>
      </c>
      <c r="M49" s="83">
        <v>97.75</v>
      </c>
      <c r="N49" s="62">
        <v>95.333333333333343</v>
      </c>
      <c r="O49" s="36">
        <v>87.75</v>
      </c>
      <c r="P49" s="83">
        <v>87.75</v>
      </c>
      <c r="Q49" s="61">
        <v>95.6</v>
      </c>
      <c r="R49" s="83">
        <v>100</v>
      </c>
      <c r="S49" s="83">
        <v>82.1</v>
      </c>
      <c r="T49" s="83">
        <v>73.3</v>
      </c>
      <c r="U49" s="321">
        <v>86.375</v>
      </c>
      <c r="V49" s="309">
        <v>87.629464285750004</v>
      </c>
      <c r="W49" s="314">
        <v>100</v>
      </c>
      <c r="X49" s="309">
        <v>75.166666667000001</v>
      </c>
      <c r="Y49" s="309">
        <v>89.642857143000001</v>
      </c>
      <c r="Z49" s="315">
        <v>85.708333332999999</v>
      </c>
      <c r="AA49" s="313">
        <v>85.25</v>
      </c>
      <c r="AB49" s="309">
        <v>84.900793650750003</v>
      </c>
      <c r="AC49" s="314">
        <v>95.555555556000002</v>
      </c>
      <c r="AD49" s="309">
        <v>90</v>
      </c>
      <c r="AE49" s="309">
        <v>80.714285713999999</v>
      </c>
      <c r="AF49" s="315">
        <v>73.333333332999999</v>
      </c>
      <c r="AG49" s="309">
        <v>85.532749999999993</v>
      </c>
      <c r="AH49" s="314">
        <v>100</v>
      </c>
      <c r="AI49" s="309">
        <v>70.167000000000002</v>
      </c>
      <c r="AJ49" s="309">
        <v>84.463999999999999</v>
      </c>
      <c r="AK49" s="315">
        <v>87.5</v>
      </c>
    </row>
    <row r="50" spans="2:37">
      <c r="B50" s="270" t="s">
        <v>9</v>
      </c>
      <c r="C50" s="173" t="s">
        <v>6825</v>
      </c>
      <c r="D50" s="61">
        <f>AVERAGE(Mystery_Shopping_Scores6[[#This Row],[Business Start-up (2020)]:[Studying (2020)]], Mystery_Shopping_Scores6[[#This Row],[Regular business operations (2019)]:[Starting a small claims procedure (2019)]])</f>
        <v>96.837500000000006</v>
      </c>
      <c r="E50" s="61">
        <f>IFERROR(AVERAGE(Mystery_Shopping_Scores6[[#This Row],[Business Start-up (2020)]], Mystery_Shopping_Scores6[[#This Row],[Regular business operations (2019)]]), ".")</f>
        <v>100</v>
      </c>
      <c r="F50" s="62">
        <f>IFERROR(AVERAGE(Mystery_Shopping_Scores6[[#This Row],[Family (2020)]:[Studying (2020)]], Mystery_Shopping_Scores6[[#This Row],[Moving (2019)]:[Starting a small claims procedure (2019)]]), ".")</f>
        <v>95.783333333333346</v>
      </c>
      <c r="G50" s="297">
        <v>90.740740740740748</v>
      </c>
      <c r="H50" s="293">
        <v>95.555555555555557</v>
      </c>
      <c r="I50" s="298">
        <v>96.342592592592581</v>
      </c>
      <c r="J50" s="83">
        <f t="shared" si="3"/>
        <v>98.5</v>
      </c>
      <c r="K50" s="61">
        <v>100</v>
      </c>
      <c r="L50" s="83">
        <v>100</v>
      </c>
      <c r="M50" s="83">
        <v>100</v>
      </c>
      <c r="N50" s="62">
        <v>94</v>
      </c>
      <c r="O50" s="36">
        <v>84.375</v>
      </c>
      <c r="P50" s="83">
        <v>95.174999999999997</v>
      </c>
      <c r="Q50" s="61">
        <v>100</v>
      </c>
      <c r="R50" s="83">
        <v>94.7</v>
      </c>
      <c r="S50" s="83">
        <v>86</v>
      </c>
      <c r="T50" s="83">
        <v>100</v>
      </c>
      <c r="U50" s="321">
        <v>83.125</v>
      </c>
      <c r="V50" s="309">
        <v>73.416666666750004</v>
      </c>
      <c r="W50" s="314">
        <v>90.888888889</v>
      </c>
      <c r="X50" s="309">
        <v>72.121212120999999</v>
      </c>
      <c r="Y50" s="309">
        <v>77.777777778000001</v>
      </c>
      <c r="Z50" s="315">
        <v>52.878787879000001</v>
      </c>
      <c r="AA50" s="313">
        <v>75.125</v>
      </c>
      <c r="AB50" s="309">
        <v>92.887589818500004</v>
      </c>
      <c r="AC50" s="314">
        <v>94.117647059000006</v>
      </c>
      <c r="AD50" s="309">
        <v>90.476190475999999</v>
      </c>
      <c r="AE50" s="309">
        <v>86.956521738999996</v>
      </c>
      <c r="AF50" s="315">
        <v>100</v>
      </c>
      <c r="AG50" s="309">
        <v>57.585999999999999</v>
      </c>
      <c r="AH50" s="314">
        <v>69.230999999999995</v>
      </c>
      <c r="AI50" s="309">
        <v>63.414999999999999</v>
      </c>
      <c r="AJ50" s="309">
        <v>48.98</v>
      </c>
      <c r="AK50" s="315">
        <v>48.718000000000004</v>
      </c>
    </row>
    <row r="51" spans="2:37">
      <c r="B51" s="270" t="s">
        <v>9</v>
      </c>
      <c r="C51" s="173" t="s">
        <v>6826</v>
      </c>
      <c r="D51" s="61">
        <f>AVERAGE(Mystery_Shopping_Scores6[[#This Row],[Business Start-up (2020)]:[Studying (2020)]], Mystery_Shopping_Scores6[[#This Row],[Regular business operations (2019)]:[Starting a small claims procedure (2019)]])</f>
        <v>94.637500000000003</v>
      </c>
      <c r="E51" s="61">
        <f>IFERROR(AVERAGE(Mystery_Shopping_Scores6[[#This Row],[Business Start-up (2020)]], Mystery_Shopping_Scores6[[#This Row],[Regular business operations (2019)]]), ".")</f>
        <v>100</v>
      </c>
      <c r="F51" s="62">
        <f>IFERROR(AVERAGE(Mystery_Shopping_Scores6[[#This Row],[Family (2020)]:[Studying (2020)]], Mystery_Shopping_Scores6[[#This Row],[Moving (2019)]:[Starting a small claims procedure (2019)]]), ".")</f>
        <v>92.84999999999998</v>
      </c>
      <c r="G51" s="297" t="s">
        <v>7</v>
      </c>
      <c r="H51" s="293" t="s">
        <v>7</v>
      </c>
      <c r="I51" s="298" t="s">
        <v>7</v>
      </c>
      <c r="J51" s="83">
        <f t="shared" si="3"/>
        <v>100</v>
      </c>
      <c r="K51" s="61">
        <v>100</v>
      </c>
      <c r="L51" s="83">
        <v>100</v>
      </c>
      <c r="M51" s="83">
        <v>100</v>
      </c>
      <c r="N51" s="62">
        <v>100</v>
      </c>
      <c r="O51" s="36">
        <v>94.625</v>
      </c>
      <c r="P51" s="83">
        <v>89.275000000000006</v>
      </c>
      <c r="Q51" s="61">
        <v>100</v>
      </c>
      <c r="R51" s="83">
        <v>71.400000000000006</v>
      </c>
      <c r="S51" s="83">
        <v>85.7</v>
      </c>
      <c r="T51" s="83">
        <v>100</v>
      </c>
      <c r="U51" s="321">
        <v>94.625</v>
      </c>
      <c r="V51" s="309">
        <v>100</v>
      </c>
      <c r="W51" s="314">
        <v>100</v>
      </c>
      <c r="X51" s="309">
        <v>100</v>
      </c>
      <c r="Y51" s="309">
        <v>100</v>
      </c>
      <c r="Z51" s="315">
        <v>100</v>
      </c>
      <c r="AA51" s="313">
        <v>92.875</v>
      </c>
      <c r="AB51" s="309">
        <v>89.285714285750004</v>
      </c>
      <c r="AC51" s="314">
        <v>100</v>
      </c>
      <c r="AD51" s="309">
        <v>71.428571429000002</v>
      </c>
      <c r="AE51" s="309">
        <v>85.714285713999999</v>
      </c>
      <c r="AF51" s="315">
        <v>100</v>
      </c>
      <c r="AG51" s="309">
        <v>96.4285</v>
      </c>
      <c r="AH51" s="314">
        <v>85.713999999999999</v>
      </c>
      <c r="AI51" s="309">
        <v>100</v>
      </c>
      <c r="AJ51" s="309">
        <v>100</v>
      </c>
      <c r="AK51" s="315">
        <v>100</v>
      </c>
    </row>
    <row r="52" spans="2:37">
      <c r="B52" s="270" t="s">
        <v>9</v>
      </c>
      <c r="C52" s="173" t="s">
        <v>498</v>
      </c>
      <c r="D52" s="61">
        <f>AVERAGE(Mystery_Shopping_Scores6[[#This Row],[Business Start-up (2020)]:[Studying (2020)]], Mystery_Shopping_Scores6[[#This Row],[Regular business operations (2019)]:[Starting a small claims procedure (2019)]])</f>
        <v>65.211375661375655</v>
      </c>
      <c r="E52" s="61">
        <f>IFERROR(AVERAGE(Mystery_Shopping_Scores6[[#This Row],[Business Start-up (2020)]], Mystery_Shopping_Scores6[[#This Row],[Regular business operations (2019)]]), ".")</f>
        <v>72.540476190476198</v>
      </c>
      <c r="F52" s="62">
        <f>IFERROR(AVERAGE(Mystery_Shopping_Scores6[[#This Row],[Family (2020)]:[Studying (2020)]], Mystery_Shopping_Scores6[[#This Row],[Moving (2019)]:[Starting a small claims procedure (2019)]]), ".")</f>
        <v>62.768342151675483</v>
      </c>
      <c r="G52" s="297" t="s">
        <v>7</v>
      </c>
      <c r="H52" s="293" t="s">
        <v>7</v>
      </c>
      <c r="I52" s="298" t="s">
        <v>7</v>
      </c>
      <c r="J52" s="83">
        <f t="shared" si="3"/>
        <v>67.197751322751316</v>
      </c>
      <c r="K52" s="61">
        <f>1/3*IF(ISNUMBER(K53),K53,0)+1/3*IF(ISNUMBER(K55),K55,0)+1/3*IF(ISNUMBER(K54),K54,0)</f>
        <v>73.38095238095238</v>
      </c>
      <c r="L52" s="83">
        <f>1/3*IF(ISNUMBER(L53),L53,0)+1/3*IF(ISNUMBER(L55),L55,0)+1/3*IF(ISNUMBER(L54),L54,0)</f>
        <v>54.74338624338624</v>
      </c>
      <c r="M52" s="83">
        <f>1/3*IF(ISNUMBER(M53),M53,0)+1/3*IF(ISNUMBER(M55),M55,0)+1/3*IF(ISNUMBER(M54),M54,0)</f>
        <v>65.047619047619037</v>
      </c>
      <c r="N52" s="62">
        <f>1/3*IF(ISNUMBER(N53),N53,0)+1/3*IF(ISNUMBER(N55),N55,0)+1/3*IF(ISNUMBER(N54),N54,0)</f>
        <v>75.61904761904762</v>
      </c>
      <c r="O52" s="36">
        <v>71.25</v>
      </c>
      <c r="P52" s="83">
        <v>63.224999999999994</v>
      </c>
      <c r="Q52" s="61">
        <v>71.7</v>
      </c>
      <c r="R52" s="83">
        <v>69.3</v>
      </c>
      <c r="S52" s="83">
        <v>60.2</v>
      </c>
      <c r="T52" s="83">
        <v>51.7</v>
      </c>
      <c r="U52" s="321">
        <v>70.125</v>
      </c>
      <c r="V52" s="309">
        <v>79.282184552416666</v>
      </c>
      <c r="W52" s="314">
        <v>87.071859903333333</v>
      </c>
      <c r="X52" s="309">
        <v>68.883597883333323</v>
      </c>
      <c r="Y52" s="309">
        <v>81.813492063333328</v>
      </c>
      <c r="Z52" s="315">
        <v>79.359788359666666</v>
      </c>
      <c r="AA52" s="313">
        <v>66.875</v>
      </c>
      <c r="AB52" s="309">
        <v>61.048859126833321</v>
      </c>
      <c r="AC52" s="314">
        <v>71.681657847999986</v>
      </c>
      <c r="AD52" s="309">
        <v>66.447310405666656</v>
      </c>
      <c r="AE52" s="309">
        <v>54.371031746</v>
      </c>
      <c r="AF52" s="315">
        <v>51.695436507666656</v>
      </c>
      <c r="AG52" s="309">
        <v>72.774166666666673</v>
      </c>
      <c r="AH52" s="314">
        <v>75.968666666666664</v>
      </c>
      <c r="AI52" s="309">
        <v>60.11933333333333</v>
      </c>
      <c r="AJ52" s="309">
        <v>77.918999999999997</v>
      </c>
      <c r="AK52" s="315">
        <v>77.089666666666659</v>
      </c>
    </row>
    <row r="53" spans="2:37">
      <c r="B53" s="270" t="s">
        <v>9</v>
      </c>
      <c r="C53" s="173" t="s">
        <v>6827</v>
      </c>
      <c r="D53" s="61">
        <f>AVERAGE(Mystery_Shopping_Scores6[[#This Row],[Business Start-up (2020)]:[Studying (2020)]], Mystery_Shopping_Scores6[[#This Row],[Regular business operations (2019)]:[Starting a small claims procedure (2019)]])</f>
        <v>54.609126984126981</v>
      </c>
      <c r="E53" s="61">
        <f>IFERROR(AVERAGE(Mystery_Shopping_Scores6[[#This Row],[Business Start-up (2020)]], Mystery_Shopping_Scores6[[#This Row],[Regular business operations (2019)]]), ".")</f>
        <v>74.521428571428572</v>
      </c>
      <c r="F53" s="62">
        <f>IFERROR(AVERAGE(Mystery_Shopping_Scores6[[#This Row],[Family (2020)]:[Studying (2020)]], Mystery_Shopping_Scores6[[#This Row],[Moving (2019)]:[Starting a small claims procedure (2019)]]), ".")</f>
        <v>47.971693121693114</v>
      </c>
      <c r="G53" s="297">
        <v>58.634920634920626</v>
      </c>
      <c r="H53" s="293">
        <v>57.821428571428562</v>
      </c>
      <c r="I53" s="298">
        <v>30.097181729834791</v>
      </c>
      <c r="J53" s="83">
        <f t="shared" si="3"/>
        <v>57.343253968253968</v>
      </c>
      <c r="K53" s="61">
        <v>82.142857142857139</v>
      </c>
      <c r="L53" s="83">
        <v>26.230158730158724</v>
      </c>
      <c r="M53" s="83">
        <v>57.142857142857139</v>
      </c>
      <c r="N53" s="62">
        <v>63.857142857142861</v>
      </c>
      <c r="O53" s="36">
        <v>59.5</v>
      </c>
      <c r="P53" s="83">
        <v>51.875000000000007</v>
      </c>
      <c r="Q53" s="61">
        <v>66.900000000000006</v>
      </c>
      <c r="R53" s="83">
        <v>87.9</v>
      </c>
      <c r="S53" s="83">
        <v>34.799999999999997</v>
      </c>
      <c r="T53" s="83">
        <v>17.899999999999999</v>
      </c>
      <c r="U53" s="321">
        <v>58.75</v>
      </c>
      <c r="V53" s="309">
        <v>66.906738842750002</v>
      </c>
      <c r="W53" s="314">
        <v>88.84057971</v>
      </c>
      <c r="X53" s="309">
        <v>53.095238094999999</v>
      </c>
      <c r="Y53" s="309">
        <v>70.982142856999999</v>
      </c>
      <c r="Z53" s="315">
        <v>54.708994709000002</v>
      </c>
      <c r="AA53" s="313">
        <v>57.125</v>
      </c>
      <c r="AB53" s="309">
        <v>50.495535714249996</v>
      </c>
      <c r="AC53" s="314">
        <v>66.878306878000004</v>
      </c>
      <c r="AD53" s="309">
        <v>87.883597883999997</v>
      </c>
      <c r="AE53" s="309">
        <v>29.363095238</v>
      </c>
      <c r="AF53" s="315">
        <v>17.857142856999999</v>
      </c>
      <c r="AG53" s="309">
        <v>63.828750000000007</v>
      </c>
      <c r="AH53" s="314">
        <v>85.093000000000004</v>
      </c>
      <c r="AI53" s="309">
        <v>47.024000000000001</v>
      </c>
      <c r="AJ53" s="309">
        <v>67.299000000000007</v>
      </c>
      <c r="AK53" s="315">
        <v>55.899000000000001</v>
      </c>
    </row>
    <row r="54" spans="2:37">
      <c r="B54" s="270" t="s">
        <v>9</v>
      </c>
      <c r="C54" s="173" t="s">
        <v>6828</v>
      </c>
      <c r="D54" s="61">
        <f>AVERAGE(Mystery_Shopping_Scores6[[#This Row],[Business Start-up (2020)]:[Studying (2020)]], Mystery_Shopping_Scores6[[#This Row],[Regular business operations (2019)]:[Starting a small claims procedure (2019)]])</f>
        <v>78.649999999999991</v>
      </c>
      <c r="E54" s="61">
        <f>IFERROR(AVERAGE(Mystery_Shopping_Scores6[[#This Row],[Business Start-up (2020)]], Mystery_Shopping_Scores6[[#This Row],[Regular business operations (2019)]]), ".")</f>
        <v>82.65</v>
      </c>
      <c r="F54" s="62">
        <f>IFERROR(AVERAGE(Mystery_Shopping_Scores6[[#This Row],[Family (2020)]:[Studying (2020)]], Mystery_Shopping_Scores6[[#This Row],[Moving (2019)]:[Starting a small claims procedure (2019)]]), ".")</f>
        <v>77.316666666666677</v>
      </c>
      <c r="G54" s="297" t="s">
        <v>7</v>
      </c>
      <c r="H54" s="293" t="s">
        <v>7</v>
      </c>
      <c r="I54" s="298" t="s">
        <v>7</v>
      </c>
      <c r="J54" s="83">
        <f t="shared" si="3"/>
        <v>88</v>
      </c>
      <c r="K54" s="61">
        <v>88</v>
      </c>
      <c r="L54" s="83">
        <v>88</v>
      </c>
      <c r="M54" s="83">
        <v>88</v>
      </c>
      <c r="N54" s="62">
        <v>88</v>
      </c>
      <c r="O54" s="36">
        <v>77.625</v>
      </c>
      <c r="P54" s="83">
        <v>69.3</v>
      </c>
      <c r="Q54" s="61">
        <v>77.3</v>
      </c>
      <c r="R54" s="83">
        <v>37.299999999999997</v>
      </c>
      <c r="S54" s="83">
        <v>85.3</v>
      </c>
      <c r="T54" s="83">
        <v>77.3</v>
      </c>
      <c r="U54" s="321">
        <v>75.625</v>
      </c>
      <c r="V54" s="309">
        <v>86.333333333249996</v>
      </c>
      <c r="W54" s="314">
        <v>88</v>
      </c>
      <c r="X54" s="309">
        <v>81.333333332999999</v>
      </c>
      <c r="Y54" s="309">
        <v>88</v>
      </c>
      <c r="Z54" s="315">
        <v>88</v>
      </c>
      <c r="AA54" s="313">
        <v>68.375</v>
      </c>
      <c r="AB54" s="309">
        <v>65.333333332999999</v>
      </c>
      <c r="AC54" s="314">
        <v>77.333333332999999</v>
      </c>
      <c r="AD54" s="309">
        <v>33.333333332999999</v>
      </c>
      <c r="AE54" s="309">
        <v>73.333333332999999</v>
      </c>
      <c r="AF54" s="315">
        <v>77.333333332999999</v>
      </c>
      <c r="AG54" s="309">
        <v>71.666750000000008</v>
      </c>
      <c r="AH54" s="314">
        <v>60</v>
      </c>
      <c r="AI54" s="309">
        <v>66.667000000000002</v>
      </c>
      <c r="AJ54" s="309">
        <v>80</v>
      </c>
      <c r="AK54" s="315">
        <v>80</v>
      </c>
    </row>
    <row r="55" spans="2:37">
      <c r="B55" s="270" t="s">
        <v>9</v>
      </c>
      <c r="C55" s="173" t="s">
        <v>6829</v>
      </c>
      <c r="D55" s="61">
        <f>AVERAGE(Mystery_Shopping_Scores6[[#This Row],[Business Start-up (2020)]:[Studying (2020)]], Mystery_Shopping_Scores6[[#This Row],[Regular business operations (2019)]:[Starting a small claims procedure (2019)]])</f>
        <v>56.25</v>
      </c>
      <c r="E55" s="61">
        <f>IFERROR(AVERAGE(Mystery_Shopping_Scores6[[#This Row],[Business Start-up (2020)]], Mystery_Shopping_Scores6[[#This Row],[Regular business operations (2019)]]), ".")</f>
        <v>50</v>
      </c>
      <c r="F55" s="62">
        <f>IFERROR(AVERAGE(Mystery_Shopping_Scores6[[#This Row],[Family (2020)]:[Studying (2020)]], Mystery_Shopping_Scores6[[#This Row],[Moving (2019)]:[Starting a small claims procedure (2019)]]), ".")</f>
        <v>58.333333333333336</v>
      </c>
      <c r="G55" s="297" t="s">
        <v>7</v>
      </c>
      <c r="H55" s="293" t="s">
        <v>7</v>
      </c>
      <c r="I55" s="298" t="s">
        <v>7</v>
      </c>
      <c r="J55" s="83">
        <f t="shared" si="3"/>
        <v>56.25</v>
      </c>
      <c r="K55" s="61">
        <v>50</v>
      </c>
      <c r="L55" s="83">
        <v>50</v>
      </c>
      <c r="M55" s="83">
        <v>50</v>
      </c>
      <c r="N55" s="62">
        <v>75</v>
      </c>
      <c r="O55" s="36" t="s">
        <v>7</v>
      </c>
      <c r="P55" s="83" t="s">
        <v>7</v>
      </c>
      <c r="Q55" s="61" t="s">
        <v>7</v>
      </c>
      <c r="R55" s="83" t="s">
        <v>7</v>
      </c>
      <c r="S55" s="83" t="s">
        <v>7</v>
      </c>
      <c r="T55" s="83" t="s">
        <v>7</v>
      </c>
      <c r="U55" s="321" t="s">
        <v>7</v>
      </c>
      <c r="V55" s="309" t="s">
        <v>7</v>
      </c>
      <c r="W55" s="314" t="s">
        <v>7</v>
      </c>
      <c r="X55" s="309" t="s">
        <v>7</v>
      </c>
      <c r="Y55" s="309" t="s">
        <v>7</v>
      </c>
      <c r="Z55" s="315" t="s">
        <v>7</v>
      </c>
      <c r="AA55" s="313" t="s">
        <v>7</v>
      </c>
      <c r="AB55" s="309" t="s">
        <v>7</v>
      </c>
      <c r="AC55" s="314" t="s">
        <v>7</v>
      </c>
      <c r="AD55" s="309" t="s">
        <v>7</v>
      </c>
      <c r="AE55" s="309" t="s">
        <v>7</v>
      </c>
      <c r="AF55" s="315" t="s">
        <v>7</v>
      </c>
      <c r="AG55" s="309" t="s">
        <v>7</v>
      </c>
      <c r="AH55" s="314" t="s">
        <v>7</v>
      </c>
      <c r="AI55" s="309" t="s">
        <v>7</v>
      </c>
      <c r="AJ55" s="309" t="s">
        <v>7</v>
      </c>
      <c r="AK55" s="315" t="s">
        <v>7</v>
      </c>
    </row>
    <row r="56" spans="2:37">
      <c r="B56" s="271" t="s">
        <v>9</v>
      </c>
      <c r="C56" s="272" t="s">
        <v>6838</v>
      </c>
      <c r="D56" s="61">
        <f>AVERAGE(Mystery_Shopping_Scores6[[#This Row],[Business Start-up (2020)]:[Studying (2020)]], Mystery_Shopping_Scores6[[#This Row],[Regular business operations (2019)]:[Starting a small claims procedure (2019)]])</f>
        <v>68.474999999999994</v>
      </c>
      <c r="E56" s="61">
        <f>IFERROR(AVERAGE(Mystery_Shopping_Scores6[[#This Row],[Business Start-up (2020)]], Mystery_Shopping_Scores6[[#This Row],[Regular business operations (2019)]]), ".")</f>
        <v>70.8</v>
      </c>
      <c r="F56" s="62">
        <f>IFERROR(AVERAGE(Mystery_Shopping_Scores6[[#This Row],[Family (2020)]:[Studying (2020)]], Mystery_Shopping_Scores6[[#This Row],[Moving (2019)]:[Starting a small claims procedure (2019)]]), ".")</f>
        <v>67.7</v>
      </c>
      <c r="G56" s="297" t="s">
        <v>7</v>
      </c>
      <c r="H56" s="293" t="s">
        <v>7</v>
      </c>
      <c r="I56" s="298" t="s">
        <v>7</v>
      </c>
      <c r="J56" s="83" t="s">
        <v>7</v>
      </c>
      <c r="K56" s="61" t="s">
        <v>7</v>
      </c>
      <c r="L56" s="83" t="s">
        <v>7</v>
      </c>
      <c r="M56" s="83" t="s">
        <v>7</v>
      </c>
      <c r="N56" s="62" t="s">
        <v>7</v>
      </c>
      <c r="O56" s="36">
        <v>76.375</v>
      </c>
      <c r="P56" s="83">
        <v>68.474999999999994</v>
      </c>
      <c r="Q56" s="61">
        <v>70.8</v>
      </c>
      <c r="R56" s="83">
        <v>82.8</v>
      </c>
      <c r="S56" s="83">
        <v>60.4</v>
      </c>
      <c r="T56" s="83">
        <v>59.9</v>
      </c>
      <c r="U56" s="321">
        <v>75.75</v>
      </c>
      <c r="V56" s="309">
        <v>84.60648148125</v>
      </c>
      <c r="W56" s="314">
        <v>84.375</v>
      </c>
      <c r="X56" s="309">
        <v>72.222222221999999</v>
      </c>
      <c r="Y56" s="309">
        <v>86.458333332999999</v>
      </c>
      <c r="Z56" s="315">
        <v>95.370370370000003</v>
      </c>
      <c r="AA56" s="313">
        <v>75</v>
      </c>
      <c r="AB56" s="309">
        <v>67.317708333249996</v>
      </c>
      <c r="AC56" s="314">
        <v>70.833333332999999</v>
      </c>
      <c r="AD56" s="309">
        <v>78.125</v>
      </c>
      <c r="AE56" s="309">
        <v>60.416666667000001</v>
      </c>
      <c r="AF56" s="315">
        <v>59.895833332999999</v>
      </c>
      <c r="AG56" s="309">
        <v>82.826999999999998</v>
      </c>
      <c r="AH56" s="314">
        <v>82.813000000000002</v>
      </c>
      <c r="AI56" s="309">
        <v>66.667000000000002</v>
      </c>
      <c r="AJ56" s="309">
        <v>86.457999999999998</v>
      </c>
      <c r="AK56" s="315">
        <v>95.37</v>
      </c>
    </row>
    <row r="57" spans="2:37">
      <c r="B57" s="270" t="s">
        <v>9</v>
      </c>
      <c r="C57" s="173" t="s">
        <v>499</v>
      </c>
      <c r="D57" s="61">
        <f>AVERAGE(Mystery_Shopping_Scores6[[#This Row],[Business Start-up (2020)]:[Studying (2020)]], Mystery_Shopping_Scores6[[#This Row],[Regular business operations (2019)]:[Starting a small claims procedure (2019)]])</f>
        <v>71.478596230158729</v>
      </c>
      <c r="E57" s="61">
        <f>IFERROR(AVERAGE(Mystery_Shopping_Scores6[[#This Row],[Business Start-up (2020)]], Mystery_Shopping_Scores6[[#This Row],[Regular business operations (2019)]]), ".")</f>
        <v>85.025000000000006</v>
      </c>
      <c r="F57" s="62">
        <f>IFERROR(AVERAGE(Mystery_Shopping_Scores6[[#This Row],[Family (2020)]:[Studying (2020)]], Mystery_Shopping_Scores6[[#This Row],[Moving (2019)]:[Starting a small claims procedure (2019)]]), ".")</f>
        <v>66.963128306878318</v>
      </c>
      <c r="G57" s="297" t="s">
        <v>7</v>
      </c>
      <c r="H57" s="293" t="s">
        <v>7</v>
      </c>
      <c r="I57" s="298" t="s">
        <v>7</v>
      </c>
      <c r="J57" s="83">
        <f t="shared" ref="J57:J75" si="4">IFERROR(AVERAGE(K57:N57),".")</f>
        <v>79.307192460317452</v>
      </c>
      <c r="K57" s="61">
        <f>AVERAGE(K58:K61)</f>
        <v>95.25</v>
      </c>
      <c r="L57" s="83">
        <f>AVERAGE(L58:L61)</f>
        <v>46.047222222222224</v>
      </c>
      <c r="M57" s="83">
        <f>AVERAGE(M58:M61)</f>
        <v>95.535714285714292</v>
      </c>
      <c r="N57" s="62">
        <f>AVERAGE(N58:N61)</f>
        <v>80.395833333333343</v>
      </c>
      <c r="O57" s="36">
        <v>65.5</v>
      </c>
      <c r="P57" s="83">
        <v>63.65</v>
      </c>
      <c r="Q57" s="61">
        <v>74.8</v>
      </c>
      <c r="R57" s="83">
        <v>77.8</v>
      </c>
      <c r="S57" s="83">
        <v>38.1</v>
      </c>
      <c r="T57" s="83">
        <v>63.9</v>
      </c>
      <c r="U57" s="321">
        <v>64.125</v>
      </c>
      <c r="V57" s="309">
        <v>67.160281581268748</v>
      </c>
      <c r="W57" s="314">
        <v>78.306999341249991</v>
      </c>
      <c r="X57" s="309">
        <v>40.839583333324995</v>
      </c>
      <c r="Y57" s="309">
        <v>92.522321428499993</v>
      </c>
      <c r="Z57" s="315">
        <v>56.972222221999999</v>
      </c>
      <c r="AA57" s="313">
        <v>59.75</v>
      </c>
      <c r="AB57" s="309">
        <v>61.07759748931251</v>
      </c>
      <c r="AC57" s="314">
        <v>59.152777777750003</v>
      </c>
      <c r="AD57" s="309">
        <v>77.835042735000002</v>
      </c>
      <c r="AE57" s="309">
        <v>43.405902777750001</v>
      </c>
      <c r="AF57" s="315">
        <v>63.916666666750004</v>
      </c>
      <c r="AG57" s="309">
        <v>58.339625000000005</v>
      </c>
      <c r="AH57" s="314">
        <v>64.544250000000005</v>
      </c>
      <c r="AI57" s="309">
        <v>34.051749999999998</v>
      </c>
      <c r="AJ57" s="309">
        <v>79.873500000000007</v>
      </c>
      <c r="AK57" s="315">
        <v>54.889000000000003</v>
      </c>
    </row>
    <row r="58" spans="2:37">
      <c r="B58" s="270" t="s">
        <v>9</v>
      </c>
      <c r="C58" s="173" t="s">
        <v>500</v>
      </c>
      <c r="D58" s="61">
        <f>AVERAGE(Mystery_Shopping_Scores6[[#This Row],[Business Start-up (2020)]:[Studying (2020)]], Mystery_Shopping_Scores6[[#This Row],[Regular business operations (2019)]:[Starting a small claims procedure (2019)]])</f>
        <v>67.98303571428572</v>
      </c>
      <c r="E58" s="61">
        <f>IFERROR(AVERAGE(Mystery_Shopping_Scores6[[#This Row],[Business Start-up (2020)]], Mystery_Shopping_Scores6[[#This Row],[Regular business operations (2019)]]), ".")</f>
        <v>84.69285714285715</v>
      </c>
      <c r="F58" s="62">
        <f>IFERROR(AVERAGE(Mystery_Shopping_Scores6[[#This Row],[Family (2020)]:[Studying (2020)]], Mystery_Shopping_Scores6[[#This Row],[Moving (2019)]:[Starting a small claims procedure (2019)]]), ".")</f>
        <v>62.413095238095231</v>
      </c>
      <c r="G58" s="297">
        <v>77.81481481481481</v>
      </c>
      <c r="H58" s="293">
        <v>61.75</v>
      </c>
      <c r="I58" s="298">
        <v>40.666666666666664</v>
      </c>
      <c r="J58" s="83">
        <f t="shared" si="4"/>
        <v>71.191071428571433</v>
      </c>
      <c r="K58" s="61">
        <v>95.285714285714292</v>
      </c>
      <c r="L58" s="83">
        <v>29.8</v>
      </c>
      <c r="M58" s="83">
        <v>96.428571428571431</v>
      </c>
      <c r="N58" s="62">
        <v>63.25</v>
      </c>
      <c r="O58" s="36">
        <v>63.875</v>
      </c>
      <c r="P58" s="83">
        <v>64.774999999999991</v>
      </c>
      <c r="Q58" s="61">
        <v>74.099999999999994</v>
      </c>
      <c r="R58" s="83">
        <v>92.6</v>
      </c>
      <c r="S58" s="83">
        <v>36.700000000000003</v>
      </c>
      <c r="T58" s="83">
        <v>55.7</v>
      </c>
      <c r="U58" s="321">
        <v>62.875</v>
      </c>
      <c r="V58" s="309">
        <v>62.780736714999996</v>
      </c>
      <c r="W58" s="314">
        <v>83.000724637999994</v>
      </c>
      <c r="X58" s="309">
        <v>32.524999999999999</v>
      </c>
      <c r="Y58" s="309">
        <v>84.375</v>
      </c>
      <c r="Z58" s="315">
        <v>51.222222221999999</v>
      </c>
      <c r="AA58" s="313">
        <v>58.375</v>
      </c>
      <c r="AB58" s="309">
        <v>62.790625000000006</v>
      </c>
      <c r="AC58" s="314">
        <v>74.111111111</v>
      </c>
      <c r="AD58" s="309">
        <v>92.622222222000005</v>
      </c>
      <c r="AE58" s="309">
        <v>28.762499999999999</v>
      </c>
      <c r="AF58" s="315">
        <v>55.666666667000001</v>
      </c>
      <c r="AG58" s="309">
        <v>53.636250000000004</v>
      </c>
      <c r="AH58" s="314">
        <v>78.653000000000006</v>
      </c>
      <c r="AI58" s="309">
        <v>18.350000000000001</v>
      </c>
      <c r="AJ58" s="309">
        <v>71.875</v>
      </c>
      <c r="AK58" s="315">
        <v>45.667000000000002</v>
      </c>
    </row>
    <row r="59" spans="2:37">
      <c r="B59" s="270" t="s">
        <v>9</v>
      </c>
      <c r="C59" s="173" t="s">
        <v>501</v>
      </c>
      <c r="D59" s="61">
        <f>AVERAGE(Mystery_Shopping_Scores6[[#This Row],[Business Start-up (2020)]:[Studying (2020)]], Mystery_Shopping_Scores6[[#This Row],[Regular business operations (2019)]:[Starting a small claims procedure (2019)]])</f>
        <v>79.131944444444443</v>
      </c>
      <c r="E59" s="61">
        <f>IFERROR(AVERAGE(Mystery_Shopping_Scores6[[#This Row],[Business Start-up (2020)]], Mystery_Shopping_Scores6[[#This Row],[Regular business operations (2019)]]), ".")</f>
        <v>87.5</v>
      </c>
      <c r="F59" s="62">
        <f>IFERROR(AVERAGE(Mystery_Shopping_Scores6[[#This Row],[Family (2020)]:[Studying (2020)]], Mystery_Shopping_Scores6[[#This Row],[Moving (2019)]:[Starting a small claims procedure (2019)]]), ".")</f>
        <v>76.342592592592595</v>
      </c>
      <c r="G59" s="297">
        <v>86.36363636363636</v>
      </c>
      <c r="H59" s="293">
        <v>88.095238095238102</v>
      </c>
      <c r="I59" s="298">
        <v>32.619047619047613</v>
      </c>
      <c r="J59" s="83">
        <f t="shared" si="4"/>
        <v>79.513888888888886</v>
      </c>
      <c r="K59" s="61">
        <v>100</v>
      </c>
      <c r="L59" s="83">
        <v>26.388888888888889</v>
      </c>
      <c r="M59" s="83">
        <v>100</v>
      </c>
      <c r="N59" s="62">
        <v>91.666666666666671</v>
      </c>
      <c r="O59" s="36">
        <v>65.25</v>
      </c>
      <c r="P59" s="83">
        <v>78.75</v>
      </c>
      <c r="Q59" s="61">
        <v>75</v>
      </c>
      <c r="R59" s="83">
        <v>86.7</v>
      </c>
      <c r="S59" s="83">
        <v>53.3</v>
      </c>
      <c r="T59" s="83">
        <v>100</v>
      </c>
      <c r="U59" s="321">
        <v>65</v>
      </c>
      <c r="V59" s="309">
        <v>51.902056276824993</v>
      </c>
      <c r="W59" s="314">
        <v>85.227272726999999</v>
      </c>
      <c r="X59" s="309">
        <v>3.3333333333000001</v>
      </c>
      <c r="Y59" s="309">
        <v>85.714285713999999</v>
      </c>
      <c r="Z59" s="315">
        <v>33.333333332999999</v>
      </c>
      <c r="AA59" s="313">
        <v>62.75</v>
      </c>
      <c r="AB59" s="309">
        <v>78.194444444500007</v>
      </c>
      <c r="AC59" s="314">
        <v>75</v>
      </c>
      <c r="AD59" s="309">
        <v>86.666666667000001</v>
      </c>
      <c r="AE59" s="309">
        <v>51.111111111</v>
      </c>
      <c r="AF59" s="315">
        <v>100</v>
      </c>
      <c r="AG59" s="309">
        <v>47.043750000000003</v>
      </c>
      <c r="AH59" s="314">
        <v>84.524000000000001</v>
      </c>
      <c r="AI59" s="309">
        <v>2.8570000000000002</v>
      </c>
      <c r="AJ59" s="309">
        <v>61.905000000000001</v>
      </c>
      <c r="AK59" s="315">
        <v>38.889000000000003</v>
      </c>
    </row>
    <row r="60" spans="2:37">
      <c r="B60" s="270" t="s">
        <v>9</v>
      </c>
      <c r="C60" s="173" t="s">
        <v>502</v>
      </c>
      <c r="D60" s="61">
        <f>AVERAGE(Mystery_Shopping_Scores6[[#This Row],[Business Start-up (2020)]:[Studying (2020)]], Mystery_Shopping_Scores6[[#This Row],[Regular business operations (2019)]:[Starting a small claims procedure (2019)]])</f>
        <v>70.086904761904762</v>
      </c>
      <c r="E60" s="61">
        <f>IFERROR(AVERAGE(Mystery_Shopping_Scores6[[#This Row],[Business Start-up (2020)]], Mystery_Shopping_Scores6[[#This Row],[Regular business operations (2019)]]), ".")</f>
        <v>92.857142857142861</v>
      </c>
      <c r="F60" s="62">
        <f>IFERROR(AVERAGE(Mystery_Shopping_Scores6[[#This Row],[Family (2020)]:[Studying (2020)]], Mystery_Shopping_Scores6[[#This Row],[Moving (2019)]:[Starting a small claims procedure (2019)]]), ".")</f>
        <v>62.496825396825393</v>
      </c>
      <c r="G60" s="297">
        <v>81.818181818181813</v>
      </c>
      <c r="H60" s="293">
        <v>71.428571428571431</v>
      </c>
      <c r="I60" s="298">
        <v>40.053418803418808</v>
      </c>
      <c r="J60" s="83">
        <f t="shared" si="4"/>
        <v>66.523809523809518</v>
      </c>
      <c r="K60" s="61">
        <v>85.714285714285708</v>
      </c>
      <c r="L60" s="83">
        <v>28</v>
      </c>
      <c r="M60" s="83">
        <v>85.714285714285708</v>
      </c>
      <c r="N60" s="62">
        <v>66.666666666666671</v>
      </c>
      <c r="O60" s="36">
        <v>70.125</v>
      </c>
      <c r="P60" s="83">
        <v>73.650000000000006</v>
      </c>
      <c r="Q60" s="61">
        <v>100</v>
      </c>
      <c r="R60" s="83">
        <v>82.1</v>
      </c>
      <c r="S60" s="83">
        <v>62.5</v>
      </c>
      <c r="T60" s="83">
        <v>50</v>
      </c>
      <c r="U60" s="321">
        <v>72.5</v>
      </c>
      <c r="V60" s="309">
        <v>66.458333333249996</v>
      </c>
      <c r="W60" s="314">
        <v>95</v>
      </c>
      <c r="X60" s="309">
        <v>27.5</v>
      </c>
      <c r="Y60" s="309">
        <v>100</v>
      </c>
      <c r="Z60" s="315">
        <v>43.333333332999999</v>
      </c>
      <c r="AA60" s="313">
        <v>68.125</v>
      </c>
      <c r="AB60" s="309">
        <v>78.325320512749997</v>
      </c>
      <c r="AC60" s="314">
        <v>87.5</v>
      </c>
      <c r="AD60" s="309">
        <v>82.051282051000001</v>
      </c>
      <c r="AE60" s="309">
        <v>93.75</v>
      </c>
      <c r="AF60" s="315">
        <v>50</v>
      </c>
      <c r="AG60" s="309">
        <v>57.6785</v>
      </c>
      <c r="AH60" s="314">
        <v>95</v>
      </c>
      <c r="AI60" s="309">
        <v>15</v>
      </c>
      <c r="AJ60" s="309">
        <v>85.713999999999999</v>
      </c>
      <c r="AK60" s="315">
        <v>35</v>
      </c>
    </row>
    <row r="61" spans="2:37">
      <c r="B61" s="270" t="s">
        <v>9</v>
      </c>
      <c r="C61" s="173" t="s">
        <v>503</v>
      </c>
      <c r="D61" s="61">
        <f>AVERAGE(Mystery_Shopping_Scores6[[#This Row],[Business Start-up (2020)]:[Studying (2020)]], Mystery_Shopping_Scores6[[#This Row],[Regular business operations (2019)]:[Starting a small claims procedure (2019)]])</f>
        <v>68.75</v>
      </c>
      <c r="E61" s="61">
        <f>IFERROR(AVERAGE(Mystery_Shopping_Scores6[[#This Row],[Business Start-up (2020)]], Mystery_Shopping_Scores6[[#This Row],[Regular business operations (2019)]]), ".")</f>
        <v>75</v>
      </c>
      <c r="F61" s="62">
        <f>IFERROR(AVERAGE(Mystery_Shopping_Scores6[[#This Row],[Family (2020)]:[Studying (2020)]], Mystery_Shopping_Scores6[[#This Row],[Moving (2019)]:[Starting a small claims procedure (2019)]]), ".")</f>
        <v>66.666666666666671</v>
      </c>
      <c r="G61" s="297" t="s">
        <v>7</v>
      </c>
      <c r="H61" s="293" t="s">
        <v>7</v>
      </c>
      <c r="I61" s="298" t="s">
        <v>7</v>
      </c>
      <c r="J61" s="83">
        <f t="shared" si="4"/>
        <v>100</v>
      </c>
      <c r="K61" s="61">
        <v>100</v>
      </c>
      <c r="L61" s="83">
        <v>100</v>
      </c>
      <c r="M61" s="83">
        <v>100</v>
      </c>
      <c r="N61" s="62">
        <v>100</v>
      </c>
      <c r="O61" s="36">
        <v>62.5</v>
      </c>
      <c r="P61" s="83">
        <v>37.5</v>
      </c>
      <c r="Q61" s="61">
        <v>50</v>
      </c>
      <c r="R61" s="83">
        <v>50</v>
      </c>
      <c r="S61" s="83">
        <v>0</v>
      </c>
      <c r="T61" s="83">
        <v>50</v>
      </c>
      <c r="U61" s="321">
        <v>56.25</v>
      </c>
      <c r="V61" s="309">
        <v>87.5</v>
      </c>
      <c r="W61" s="314">
        <v>50</v>
      </c>
      <c r="X61" s="309">
        <v>100</v>
      </c>
      <c r="Y61" s="309">
        <v>100</v>
      </c>
      <c r="Z61" s="315">
        <v>100</v>
      </c>
      <c r="AA61" s="313">
        <v>50</v>
      </c>
      <c r="AB61" s="309">
        <v>25</v>
      </c>
      <c r="AC61" s="314">
        <v>0</v>
      </c>
      <c r="AD61" s="309">
        <v>50</v>
      </c>
      <c r="AE61" s="309">
        <v>0</v>
      </c>
      <c r="AF61" s="315">
        <v>50</v>
      </c>
      <c r="AG61" s="309">
        <v>75</v>
      </c>
      <c r="AH61" s="314">
        <v>0</v>
      </c>
      <c r="AI61" s="309">
        <v>100</v>
      </c>
      <c r="AJ61" s="309">
        <v>100</v>
      </c>
      <c r="AK61" s="315">
        <v>100</v>
      </c>
    </row>
    <row r="62" spans="2:37">
      <c r="B62" s="270" t="s">
        <v>9</v>
      </c>
      <c r="C62" s="173" t="s">
        <v>6833</v>
      </c>
      <c r="D62" s="61">
        <f>AVERAGE(Mystery_Shopping_Scores6[[#This Row],[Business Start-up (2020)]:[Studying (2020)]], Mystery_Shopping_Scores6[[#This Row],[Regular business operations (2019)]:[Starting a small claims procedure (2019)]])</f>
        <v>58.821837797619047</v>
      </c>
      <c r="E62" s="61">
        <f>IFERROR(AVERAGE(Mystery_Shopping_Scores6[[#This Row],[Business Start-up (2020)]], Mystery_Shopping_Scores6[[#This Row],[Regular business operations (2019)]]), ".")</f>
        <v>74.519642857142856</v>
      </c>
      <c r="F62" s="62">
        <f>IFERROR(AVERAGE(Mystery_Shopping_Scores6[[#This Row],[Family (2020)]:[Studying (2020)]], Mystery_Shopping_Scores6[[#This Row],[Moving (2019)]:[Starting a small claims procedure (2019)]]), ".")</f>
        <v>53.58923611111112</v>
      </c>
      <c r="G62" s="297" t="s">
        <v>7</v>
      </c>
      <c r="H62" s="293" t="s">
        <v>7</v>
      </c>
      <c r="I62" s="298" t="s">
        <v>7</v>
      </c>
      <c r="J62" s="83">
        <f t="shared" si="4"/>
        <v>61.649925595238095</v>
      </c>
      <c r="K62" s="61">
        <f>(0.5*IF(ISNUMBER(K63),K63,0)+0.25*IF(ISNUMBER(K64),K64,0)+IFERROR(AVERAGE(K65:K66)*0.25,0))/(ISNUMBER(K63)*0.5+ISNUMBER(K64)*0.25+OR(ISNUMBER(K65),ISNUMBER(K66))*0.25)</f>
        <v>65.714285714285722</v>
      </c>
      <c r="L62" s="83">
        <f>(0.5*IF(ISNUMBER(L63),L63,0)+0.25*IF(ISNUMBER(L64),L64,0)+IFERROR(AVERAGE(L65:L66)*0.25,0))/(ISNUMBER(L63)*0.5+ISNUMBER(L64)*0.25+OR(ISNUMBER(L65),ISNUMBER(L66))*0.25)</f>
        <v>65.625</v>
      </c>
      <c r="M62" s="83">
        <f>(0.5*IF(ISNUMBER(M63),M63,0)+0.25*IF(ISNUMBER(M64),M64,0)+IFERROR(AVERAGE(M65:M66)*0.25,0))/(ISNUMBER(M63)*0.5+ISNUMBER(M64)*0.25+OR(ISNUMBER(M65),ISNUMBER(M66))*0.25)</f>
        <v>50.833333333333329</v>
      </c>
      <c r="N62" s="62">
        <f>(0.5*IF(ISNUMBER(N63),N63,0)+0.25*IF(ISNUMBER(N64),N64,0)+IFERROR(AVERAGE(N65:N66)*0.25,0))/(ISNUMBER(N63)*0.5+ISNUMBER(N64)*0.25+OR(ISNUMBER(N65),ISNUMBER(N66))*0.25)</f>
        <v>64.427083333333343</v>
      </c>
      <c r="O62" s="36">
        <v>62</v>
      </c>
      <c r="P62" s="83">
        <v>55.993750000000006</v>
      </c>
      <c r="Q62" s="61">
        <v>83.325000000000003</v>
      </c>
      <c r="R62" s="83">
        <v>53.15</v>
      </c>
      <c r="S62" s="83">
        <v>58.325000000000003</v>
      </c>
      <c r="T62" s="83">
        <v>29.175000000000001</v>
      </c>
      <c r="U62" s="321">
        <v>54</v>
      </c>
      <c r="V62" s="309">
        <v>74.139289529749988</v>
      </c>
      <c r="W62" s="314">
        <v>75.552884615249994</v>
      </c>
      <c r="X62" s="309" t="s">
        <v>7</v>
      </c>
      <c r="Y62" s="309" t="s">
        <v>7</v>
      </c>
      <c r="Z62" s="315">
        <v>72.725694444249996</v>
      </c>
      <c r="AA62" s="313">
        <v>50.5</v>
      </c>
      <c r="AB62" s="309">
        <v>43.916666666687497</v>
      </c>
      <c r="AC62" s="314">
        <v>38.333333333249996</v>
      </c>
      <c r="AD62" s="309">
        <v>49.833333333500001</v>
      </c>
      <c r="AE62" s="309">
        <v>58.333333333249996</v>
      </c>
      <c r="AF62" s="315">
        <v>29.16666666675</v>
      </c>
      <c r="AG62" s="309">
        <v>64.114562500000005</v>
      </c>
      <c r="AH62" s="314">
        <v>55.72925</v>
      </c>
      <c r="AI62" s="309" t="s">
        <v>7</v>
      </c>
      <c r="AJ62" s="309" t="s">
        <v>7</v>
      </c>
      <c r="AK62" s="315">
        <v>72.499875000000003</v>
      </c>
    </row>
    <row r="63" spans="2:37">
      <c r="B63" s="270" t="s">
        <v>9</v>
      </c>
      <c r="C63" s="173" t="s">
        <v>504</v>
      </c>
      <c r="D63" s="61">
        <f>AVERAGE(Mystery_Shopping_Scores6[[#This Row],[Business Start-up (2020)]:[Studying (2020)]], Mystery_Shopping_Scores6[[#This Row],[Regular business operations (2019)]:[Starting a small claims procedure (2019)]])</f>
        <v>60.273313492063494</v>
      </c>
      <c r="E63" s="61">
        <f>IFERROR(AVERAGE(Mystery_Shopping_Scores6[[#This Row],[Business Start-up (2020)]], Mystery_Shopping_Scores6[[#This Row],[Regular business operations (2019)]]), ".")</f>
        <v>72.857142857142861</v>
      </c>
      <c r="F63" s="62">
        <f>IFERROR(AVERAGE(Mystery_Shopping_Scores6[[#This Row],[Family (2020)]:[Studying (2020)]], Mystery_Shopping_Scores6[[#This Row],[Moving (2019)]:[Starting a small claims procedure (2019)]]), ".")</f>
        <v>56.078703703703702</v>
      </c>
      <c r="G63" s="297">
        <v>45.428571428571431</v>
      </c>
      <c r="H63" s="293">
        <v>36.666666666666671</v>
      </c>
      <c r="I63" s="298">
        <v>52.666666666666664</v>
      </c>
      <c r="J63" s="83">
        <f t="shared" si="4"/>
        <v>46.046626984126988</v>
      </c>
      <c r="K63" s="61">
        <v>45.714285714285722</v>
      </c>
      <c r="L63" s="83">
        <v>50</v>
      </c>
      <c r="M63" s="83">
        <v>23.888888888888889</v>
      </c>
      <c r="N63" s="62">
        <v>64.583333333333343</v>
      </c>
      <c r="O63" s="36">
        <v>75</v>
      </c>
      <c r="P63" s="83">
        <v>74.5</v>
      </c>
      <c r="Q63" s="61">
        <v>100</v>
      </c>
      <c r="R63" s="83">
        <v>56.3</v>
      </c>
      <c r="S63" s="83">
        <v>100</v>
      </c>
      <c r="T63" s="83">
        <v>41.7</v>
      </c>
      <c r="U63" s="321">
        <v>67.333333333333329</v>
      </c>
      <c r="V63" s="309">
        <v>75.677083332999999</v>
      </c>
      <c r="W63" s="314">
        <v>77.708333332999999</v>
      </c>
      <c r="X63" s="309" t="s">
        <v>7</v>
      </c>
      <c r="Y63" s="309" t="s">
        <v>7</v>
      </c>
      <c r="Z63" s="315">
        <v>73.645833332999999</v>
      </c>
      <c r="AA63" s="313">
        <v>68</v>
      </c>
      <c r="AB63" s="309">
        <v>62.833333333500008</v>
      </c>
      <c r="AC63" s="314">
        <v>60</v>
      </c>
      <c r="AD63" s="309">
        <v>49.666666667000001</v>
      </c>
      <c r="AE63" s="309">
        <v>100</v>
      </c>
      <c r="AF63" s="315">
        <v>41.666666667000001</v>
      </c>
      <c r="AG63" s="309">
        <v>78.228999999999999</v>
      </c>
      <c r="AH63" s="314">
        <v>78.125</v>
      </c>
      <c r="AI63" s="309" t="s">
        <v>7</v>
      </c>
      <c r="AJ63" s="309" t="s">
        <v>7</v>
      </c>
      <c r="AK63" s="315">
        <v>78.332999999999998</v>
      </c>
    </row>
    <row r="64" spans="2:37">
      <c r="B64" s="270" t="s">
        <v>9</v>
      </c>
      <c r="C64" s="173" t="s">
        <v>505</v>
      </c>
      <c r="D64" s="61">
        <f>AVERAGE(Mystery_Shopping_Scores6[[#This Row],[Business Start-up (2020)]:[Studying (2020)]], Mystery_Shopping_Scores6[[#This Row],[Regular business operations (2019)]:[Starting a small claims procedure (2019)]])</f>
        <v>74.987499999999983</v>
      </c>
      <c r="E64" s="61">
        <f>IFERROR(AVERAGE(Mystery_Shopping_Scores6[[#This Row],[Business Start-up (2020)]], Mystery_Shopping_Scores6[[#This Row],[Regular business operations (2019)]]), ".")</f>
        <v>66.650000000000006</v>
      </c>
      <c r="F64" s="62">
        <f>IFERROR(AVERAGE(Mystery_Shopping_Scores6[[#This Row],[Family (2020)]:[Studying (2020)]], Mystery_Shopping_Scores6[[#This Row],[Moving (2019)]:[Starting a small claims procedure (2019)]]), ".")</f>
        <v>77.766666666666666</v>
      </c>
      <c r="G64" s="297" t="s">
        <v>7</v>
      </c>
      <c r="H64" s="293" t="s">
        <v>7</v>
      </c>
      <c r="I64" s="298" t="s">
        <v>7</v>
      </c>
      <c r="J64" s="83">
        <f t="shared" si="4"/>
        <v>100</v>
      </c>
      <c r="K64" s="61">
        <v>100</v>
      </c>
      <c r="L64" s="83">
        <v>100</v>
      </c>
      <c r="M64" s="83">
        <v>100</v>
      </c>
      <c r="N64" s="62">
        <v>100</v>
      </c>
      <c r="O64" s="36">
        <v>61</v>
      </c>
      <c r="P64" s="83">
        <v>49.975000000000009</v>
      </c>
      <c r="Q64" s="61">
        <v>33.299999999999997</v>
      </c>
      <c r="R64" s="83">
        <v>100</v>
      </c>
      <c r="S64" s="83">
        <v>33.299999999999997</v>
      </c>
      <c r="T64" s="83">
        <v>33.299999999999997</v>
      </c>
      <c r="U64" s="321">
        <v>61</v>
      </c>
      <c r="V64" s="309">
        <v>83.333333333500008</v>
      </c>
      <c r="W64" s="314">
        <v>66.666666667000001</v>
      </c>
      <c r="X64" s="309" t="s">
        <v>7</v>
      </c>
      <c r="Y64" s="309" t="s">
        <v>7</v>
      </c>
      <c r="Z64" s="315">
        <v>100</v>
      </c>
      <c r="AA64" s="313">
        <v>61</v>
      </c>
      <c r="AB64" s="309">
        <v>49.999999999749988</v>
      </c>
      <c r="AC64" s="314">
        <v>33.333333332999999</v>
      </c>
      <c r="AD64" s="309">
        <v>100</v>
      </c>
      <c r="AE64" s="309">
        <v>33.333333332999999</v>
      </c>
      <c r="AF64" s="315">
        <v>33.333333332999999</v>
      </c>
      <c r="AG64" s="309">
        <v>83.333500000000001</v>
      </c>
      <c r="AH64" s="314">
        <v>66.667000000000002</v>
      </c>
      <c r="AI64" s="309" t="s">
        <v>7</v>
      </c>
      <c r="AJ64" s="309" t="s">
        <v>7</v>
      </c>
      <c r="AK64" s="315">
        <v>100</v>
      </c>
    </row>
    <row r="65" spans="2:37">
      <c r="B65" s="270" t="s">
        <v>9</v>
      </c>
      <c r="C65" s="173" t="s">
        <v>6830</v>
      </c>
      <c r="D65" s="61">
        <f>AVERAGE(Mystery_Shopping_Scores6[[#This Row],[Business Start-up (2020)]:[Studying (2020)]], Mystery_Shopping_Scores6[[#This Row],[Regular business operations (2019)]:[Starting a small claims procedure (2019)]])</f>
        <v>25.339781746031747</v>
      </c>
      <c r="E65" s="61">
        <f>IFERROR(AVERAGE(Mystery_Shopping_Scores6[[#This Row],[Business Start-up (2020)]], Mystery_Shopping_Scores6[[#This Row],[Regular business operations (2019)]]), ".")</f>
        <v>71.428571428571431</v>
      </c>
      <c r="F65" s="62">
        <f>IFERROR(AVERAGE(Mystery_Shopping_Scores6[[#This Row],[Family (2020)]:[Studying (2020)]], Mystery_Shopping_Scores6[[#This Row],[Moving (2019)]:[Starting a small claims procedure (2019)]]), ".")</f>
        <v>9.976851851851853</v>
      </c>
      <c r="G65" s="297">
        <v>26.315789473684209</v>
      </c>
      <c r="H65" s="293">
        <v>17.142857142857142</v>
      </c>
      <c r="I65" s="298">
        <v>0</v>
      </c>
      <c r="J65" s="83">
        <f t="shared" si="4"/>
        <v>25.679563492063494</v>
      </c>
      <c r="K65" s="61">
        <v>42.857142857142854</v>
      </c>
      <c r="L65" s="83">
        <v>25</v>
      </c>
      <c r="M65" s="83">
        <v>11.111111111111111</v>
      </c>
      <c r="N65" s="62">
        <v>23.75</v>
      </c>
      <c r="O65" s="36">
        <v>40.666666666666664</v>
      </c>
      <c r="P65" s="83">
        <v>25</v>
      </c>
      <c r="Q65" s="61">
        <v>100</v>
      </c>
      <c r="R65" s="83">
        <v>0</v>
      </c>
      <c r="S65" s="83">
        <v>0</v>
      </c>
      <c r="T65" s="83">
        <v>0</v>
      </c>
      <c r="U65" s="321">
        <v>24</v>
      </c>
      <c r="V65" s="309">
        <v>72.072649572499998</v>
      </c>
      <c r="W65" s="314">
        <v>76.923076922999996</v>
      </c>
      <c r="X65" s="309" t="s">
        <v>7</v>
      </c>
      <c r="Y65" s="309" t="s">
        <v>7</v>
      </c>
      <c r="Z65" s="315">
        <v>67.222222221999999</v>
      </c>
      <c r="AA65" s="313">
        <v>11.166666666666666</v>
      </c>
      <c r="AB65" s="309">
        <v>0</v>
      </c>
      <c r="AC65" s="314">
        <v>0</v>
      </c>
      <c r="AD65" s="309">
        <v>0</v>
      </c>
      <c r="AE65" s="309">
        <v>0</v>
      </c>
      <c r="AF65" s="315">
        <v>0</v>
      </c>
      <c r="AG65" s="309">
        <v>33.333500000000001</v>
      </c>
      <c r="AH65" s="314">
        <v>0</v>
      </c>
      <c r="AI65" s="309" t="s">
        <v>7</v>
      </c>
      <c r="AJ65" s="309" t="s">
        <v>7</v>
      </c>
      <c r="AK65" s="315">
        <v>66.667000000000002</v>
      </c>
    </row>
    <row r="66" spans="2:37">
      <c r="B66" s="270" t="s">
        <v>9</v>
      </c>
      <c r="C66" s="173" t="s">
        <v>6831</v>
      </c>
      <c r="D66" s="61">
        <f>AVERAGE(Mystery_Shopping_Scores6[[#This Row],[Business Start-up (2020)]:[Studying (2020)]], Mystery_Shopping_Scores6[[#This Row],[Regular business operations (2019)]:[Starting a small claims procedure (2019)]])</f>
        <v>55.55555555555555</v>
      </c>
      <c r="E66" s="61">
        <f>IFERROR(AVERAGE(Mystery_Shopping_Scores6[[#This Row],[Business Start-up (2020)]], Mystery_Shopping_Scores6[[#This Row],[Regular business operations (2019)]]), ".")</f>
        <v>100</v>
      </c>
      <c r="F66" s="62">
        <f>IFERROR(AVERAGE(Mystery_Shopping_Scores6[[#This Row],[Family (2020)]:[Studying (2020)]], Mystery_Shopping_Scores6[[#This Row],[Moving (2019)]:[Starting a small claims procedure (2019)]]), ".")</f>
        <v>46.666666666666671</v>
      </c>
      <c r="G66" s="297">
        <v>80</v>
      </c>
      <c r="H66" s="293">
        <v>46.666666666666671</v>
      </c>
      <c r="I66" s="298" t="s">
        <v>7</v>
      </c>
      <c r="J66" s="83">
        <f t="shared" si="4"/>
        <v>83.333333333333329</v>
      </c>
      <c r="K66" s="61">
        <v>100</v>
      </c>
      <c r="L66" s="83">
        <v>100</v>
      </c>
      <c r="M66" s="83">
        <v>100</v>
      </c>
      <c r="N66" s="62">
        <v>33.333333333333336</v>
      </c>
      <c r="O66" s="36">
        <v>25.75</v>
      </c>
      <c r="P66" s="83">
        <v>0</v>
      </c>
      <c r="Q66" s="61" t="s">
        <v>7</v>
      </c>
      <c r="R66" s="83">
        <v>0</v>
      </c>
      <c r="S66" s="83">
        <v>0</v>
      </c>
      <c r="T66" s="83" t="s">
        <v>7</v>
      </c>
      <c r="U66" s="321">
        <v>34.333333333333336</v>
      </c>
      <c r="V66" s="309">
        <v>51.666666666499999</v>
      </c>
      <c r="W66" s="314">
        <v>83.333333332999999</v>
      </c>
      <c r="X66" s="309" t="s">
        <v>7</v>
      </c>
      <c r="Y66" s="309" t="s">
        <v>7</v>
      </c>
      <c r="Z66" s="315">
        <v>20</v>
      </c>
      <c r="AA66" s="313">
        <v>0</v>
      </c>
      <c r="AB66" s="309">
        <v>0</v>
      </c>
      <c r="AC66" s="314" t="s">
        <v>7</v>
      </c>
      <c r="AD66" s="309">
        <v>0</v>
      </c>
      <c r="AE66" s="309" t="s">
        <v>7</v>
      </c>
      <c r="AF66" s="315" t="s">
        <v>7</v>
      </c>
      <c r="AG66" s="309">
        <v>0</v>
      </c>
      <c r="AH66" s="314">
        <v>0</v>
      </c>
      <c r="AI66" s="309" t="s">
        <v>7</v>
      </c>
      <c r="AJ66" s="309" t="s">
        <v>7</v>
      </c>
      <c r="AK66" s="315">
        <v>0</v>
      </c>
    </row>
    <row r="67" spans="2:37">
      <c r="B67" s="270" t="s">
        <v>10</v>
      </c>
      <c r="C67" s="173" t="s">
        <v>496</v>
      </c>
      <c r="D67" s="61">
        <f>AVERAGE(Mystery_Shopping_Scores6[[#This Row],[Business Start-up (2020)]:[Studying (2020)]], Mystery_Shopping_Scores6[[#This Row],[Regular business operations (2019)]:[Starting a small claims procedure (2019)]])</f>
        <v>59.815879873887688</v>
      </c>
      <c r="E67" s="61">
        <f>IFERROR(AVERAGE(Mystery_Shopping_Scores6[[#This Row],[Business Start-up (2020)]], Mystery_Shopping_Scores6[[#This Row],[Regular business operations (2019)]]), ".")</f>
        <v>81.449268353174602</v>
      </c>
      <c r="F67" s="62">
        <f>IFERROR(AVERAGE(Mystery_Shopping_Scores6[[#This Row],[Family (2020)]:[Studying (2020)]], Mystery_Shopping_Scores6[[#This Row],[Moving (2019)]:[Starting a small claims procedure (2019)]]), ".")</f>
        <v>52.604750380792048</v>
      </c>
      <c r="G67" s="297" t="s">
        <v>7</v>
      </c>
      <c r="H67" s="293" t="s">
        <v>7</v>
      </c>
      <c r="I67" s="298" t="s">
        <v>7</v>
      </c>
      <c r="J67" s="83">
        <f t="shared" si="4"/>
        <v>61.658322247775374</v>
      </c>
      <c r="K67" s="61">
        <f xml:space="preserve"> (SUMIFS(K:K, $B:$B, $B67, $C:$C, "1. User centricity")+SUMIFS(K:K, $B:$B, $B67, $C:$C, "2. Transparency")+SUMIFS(K:K, $B:$B, $B67, $C:$C, "3. Key enablers")+ SUMIFS(K:K, $B:$B, $B67, $C:$C, "4. Cross-border services"))/4</f>
        <v>80.042286706349202</v>
      </c>
      <c r="L67" s="83">
        <f xml:space="preserve"> (SUMIFS(L:L, $B:$B, $B67, $C:$C, "1. User centricity")+SUMIFS(L:L, $B:$B, $B67, $C:$C, "2. Transparency")+SUMIFS(L:L, $B:$B, $B67, $C:$C, "3. Key enablers")+ SUMIFS(L:L, $B:$B, $B67, $C:$C, "4. Cross-border services"))/4</f>
        <v>55.732804232804234</v>
      </c>
      <c r="M67" s="83">
        <f xml:space="preserve"> (SUMIFS(M:M, $B:$B, $B67, $C:$C, "1. User centricity")+SUMIFS(M:M, $B:$B, $B67, $C:$C, "2. Transparency")+SUMIFS(M:M, $B:$B, $B67, $C:$C, "3. Key enablers")+ SUMIFS(M:M, $B:$B, $B67, $C:$C, "4. Cross-border services"))/4</f>
        <v>62.90135281385281</v>
      </c>
      <c r="N67" s="62">
        <f xml:space="preserve"> (SUMIFS(N:N, $B:$B, $B67, $C:$C, "1. User centricity")+SUMIFS(N:N, $B:$B, $B67, $C:$C, "2. Transparency")+SUMIFS(N:N, $B:$B, $B67, $C:$C, "3. Key enablers")+ SUMIFS(N:N, $B:$B, $B67, $C:$C, "4. Cross-border services"))/4</f>
        <v>47.956845238095241</v>
      </c>
      <c r="O67" s="36">
        <v>54.125</v>
      </c>
      <c r="P67" s="83">
        <v>57.973437499999996</v>
      </c>
      <c r="Q67" s="61">
        <v>82.856250000000003</v>
      </c>
      <c r="R67" s="83">
        <v>67.231249999999989</v>
      </c>
      <c r="S67" s="83">
        <v>47.693749999999994</v>
      </c>
      <c r="T67" s="83">
        <v>34.112500000000004</v>
      </c>
      <c r="U67" s="321">
        <v>47.75</v>
      </c>
      <c r="V67" s="309">
        <v>49.920855786617707</v>
      </c>
      <c r="W67" s="314">
        <v>63.586537457545141</v>
      </c>
      <c r="X67" s="309">
        <v>49.500119414972225</v>
      </c>
      <c r="Y67" s="309">
        <v>46.046296296416671</v>
      </c>
      <c r="Z67" s="315">
        <v>40.550469977536807</v>
      </c>
      <c r="AA67" s="313">
        <v>44.75</v>
      </c>
      <c r="AB67" s="309">
        <v>45.21481464386909</v>
      </c>
      <c r="AC67" s="314">
        <v>71.613315696555546</v>
      </c>
      <c r="AD67" s="309">
        <v>51.492724867673601</v>
      </c>
      <c r="AE67" s="309">
        <v>33.683112191048608</v>
      </c>
      <c r="AF67" s="315">
        <v>24.070105820198606</v>
      </c>
      <c r="AG67" s="309">
        <v>44.22817650462963</v>
      </c>
      <c r="AH67" s="314">
        <v>54.723666666666659</v>
      </c>
      <c r="AI67" s="309">
        <v>37.055768518518512</v>
      </c>
      <c r="AJ67" s="309">
        <v>49.681138888888881</v>
      </c>
      <c r="AK67" s="315">
        <v>35.452131944444446</v>
      </c>
    </row>
    <row r="68" spans="2:37">
      <c r="B68" s="270" t="s">
        <v>10</v>
      </c>
      <c r="C68" s="173" t="s">
        <v>6824</v>
      </c>
      <c r="D68" s="61">
        <f>AVERAGE(Mystery_Shopping_Scores6[[#This Row],[Business Start-up (2020)]:[Studying (2020)]], Mystery_Shopping_Scores6[[#This Row],[Regular business operations (2019)]:[Starting a small claims procedure (2019)]])</f>
        <v>83.573923761423771</v>
      </c>
      <c r="E68" s="61">
        <f>IFERROR(AVERAGE(Mystery_Shopping_Scores6[[#This Row],[Business Start-up (2020)]], Mystery_Shopping_Scores6[[#This Row],[Regular business operations (2019)]]), ".")</f>
        <v>95.227777777777774</v>
      </c>
      <c r="F68" s="62">
        <f>IFERROR(AVERAGE(Mystery_Shopping_Scores6[[#This Row],[Family (2020)]:[Studying (2020)]], Mystery_Shopping_Scores6[[#This Row],[Moving (2019)]:[Starting a small claims procedure (2019)]]), ".")</f>
        <v>79.689305755972427</v>
      </c>
      <c r="G68" s="297" t="s">
        <v>7</v>
      </c>
      <c r="H68" s="293" t="s">
        <v>7</v>
      </c>
      <c r="I68" s="298" t="s">
        <v>7</v>
      </c>
      <c r="J68" s="83">
        <f t="shared" si="4"/>
        <v>86.272847522847528</v>
      </c>
      <c r="K68" s="61">
        <f>2/3*IF(ISNUMBER(K69),K69)+1/3*(2/3*IF(ISNUMBER(K71),K71)+IF(ISNUMBER(K70),K70)/3)</f>
        <v>95.555555555555543</v>
      </c>
      <c r="L68" s="83">
        <f>2/3*IF(ISNUMBER(L69),L69)+1/3*(2/3*IF(ISNUMBER(L71),L71)+IF(ISNUMBER(L70),L70)/3)</f>
        <v>81.455026455026456</v>
      </c>
      <c r="M68" s="83">
        <f>2/3*IF(ISNUMBER(M69),M69)+1/3*(2/3*IF(ISNUMBER(M71),M71)+IF(ISNUMBER(M70),M70)/3)</f>
        <v>90.858585858585855</v>
      </c>
      <c r="N68" s="62">
        <f>2/3*IF(ISNUMBER(N69),N69)+1/3*(2/3*IF(ISNUMBER(N71),N71)+IF(ISNUMBER(N70),N70)/3)</f>
        <v>77.222222222222229</v>
      </c>
      <c r="O68" s="36">
        <v>78</v>
      </c>
      <c r="P68" s="83">
        <v>80.875</v>
      </c>
      <c r="Q68" s="61">
        <v>94.9</v>
      </c>
      <c r="R68" s="83">
        <v>85.1</v>
      </c>
      <c r="S68" s="83">
        <v>77.3</v>
      </c>
      <c r="T68" s="83">
        <v>66.2</v>
      </c>
      <c r="U68" s="321">
        <v>73.875</v>
      </c>
      <c r="V68" s="309">
        <v>75.007303612527764</v>
      </c>
      <c r="W68" s="314">
        <v>84.566972988222204</v>
      </c>
      <c r="X68" s="309">
        <v>80.185185184999995</v>
      </c>
      <c r="Y68" s="309">
        <v>75.682539682666658</v>
      </c>
      <c r="Z68" s="315">
        <v>59.594516594222213</v>
      </c>
      <c r="AA68" s="313">
        <v>71.375</v>
      </c>
      <c r="AB68" s="309">
        <v>72.390245127638877</v>
      </c>
      <c r="AC68" s="314">
        <v>88.888888888888886</v>
      </c>
      <c r="AD68" s="309">
        <v>74.444444444444443</v>
      </c>
      <c r="AE68" s="309">
        <v>62.576853526111101</v>
      </c>
      <c r="AF68" s="315">
        <v>63.650793651111101</v>
      </c>
      <c r="AG68" s="309">
        <v>70.339583333333323</v>
      </c>
      <c r="AH68" s="314">
        <v>75.267333333333326</v>
      </c>
      <c r="AI68" s="309">
        <v>66.840888888888884</v>
      </c>
      <c r="AJ68" s="309">
        <v>78.22399999999999</v>
      </c>
      <c r="AK68" s="315">
        <v>61.026111111111106</v>
      </c>
    </row>
    <row r="69" spans="2:37">
      <c r="B69" s="270" t="s">
        <v>10</v>
      </c>
      <c r="C69" s="173" t="s">
        <v>497</v>
      </c>
      <c r="D69" s="61">
        <f>AVERAGE(Mystery_Shopping_Scores6[[#This Row],[Business Start-up (2020)]:[Studying (2020)]], Mystery_Shopping_Scores6[[#This Row],[Regular business operations (2019)]:[Starting a small claims procedure (2019)]])</f>
        <v>82.284375000000011</v>
      </c>
      <c r="E69" s="61">
        <f>IFERROR(AVERAGE(Mystery_Shopping_Scores6[[#This Row],[Business Start-up (2020)]], Mystery_Shopping_Scores6[[#This Row],[Regular business operations (2019)]]), ".")</f>
        <v>97.1875</v>
      </c>
      <c r="F69" s="62">
        <f>IFERROR(AVERAGE(Mystery_Shopping_Scores6[[#This Row],[Family (2020)]:[Studying (2020)]], Mystery_Shopping_Scores6[[#This Row],[Moving (2019)]:[Starting a small claims procedure (2019)]]), ".")</f>
        <v>77.316666666666677</v>
      </c>
      <c r="G69" s="297">
        <v>90.112179487179503</v>
      </c>
      <c r="H69" s="293" t="s">
        <v>7</v>
      </c>
      <c r="I69" s="298">
        <v>70.033333333333346</v>
      </c>
      <c r="J69" s="83">
        <f t="shared" si="4"/>
        <v>82.84375</v>
      </c>
      <c r="K69" s="61">
        <v>94.375</v>
      </c>
      <c r="L69" s="83">
        <v>78.333333333333343</v>
      </c>
      <c r="M69" s="83">
        <v>90.833333333333329</v>
      </c>
      <c r="N69" s="62">
        <v>67.833333333333343</v>
      </c>
      <c r="O69" s="36">
        <v>79.375</v>
      </c>
      <c r="P69" s="83">
        <v>81.724999999999994</v>
      </c>
      <c r="Q69" s="61">
        <v>100</v>
      </c>
      <c r="R69" s="83">
        <v>80.099999999999994</v>
      </c>
      <c r="S69" s="83">
        <v>84.1</v>
      </c>
      <c r="T69" s="83">
        <v>62.7</v>
      </c>
      <c r="U69" s="321">
        <v>74.75</v>
      </c>
      <c r="V69" s="309">
        <v>76.956349206249996</v>
      </c>
      <c r="W69" s="314">
        <v>97.777777778000001</v>
      </c>
      <c r="X69" s="309">
        <v>75.833333332999999</v>
      </c>
      <c r="Y69" s="309">
        <v>79</v>
      </c>
      <c r="Z69" s="315">
        <v>55.214285713999999</v>
      </c>
      <c r="AA69" s="313">
        <v>73.375</v>
      </c>
      <c r="AB69" s="309">
        <v>72.410714285750004</v>
      </c>
      <c r="AC69" s="314">
        <v>90</v>
      </c>
      <c r="AD69" s="309">
        <v>70</v>
      </c>
      <c r="AE69" s="309">
        <v>67.976190475999999</v>
      </c>
      <c r="AF69" s="315">
        <v>61.666666667000001</v>
      </c>
      <c r="AG69" s="309">
        <v>74.121250000000003</v>
      </c>
      <c r="AH69" s="314">
        <v>85.555999999999997</v>
      </c>
      <c r="AI69" s="309">
        <v>70</v>
      </c>
      <c r="AJ69" s="309">
        <v>83</v>
      </c>
      <c r="AK69" s="315">
        <v>57.929000000000002</v>
      </c>
    </row>
    <row r="70" spans="2:37">
      <c r="B70" s="270" t="s">
        <v>10</v>
      </c>
      <c r="C70" s="173" t="s">
        <v>6825</v>
      </c>
      <c r="D70" s="61">
        <f>AVERAGE(Mystery_Shopping_Scores6[[#This Row],[Business Start-up (2020)]:[Studying (2020)]], Mystery_Shopping_Scores6[[#This Row],[Regular business operations (2019)]:[Starting a small claims procedure (2019)]])</f>
        <v>76.442992424242433</v>
      </c>
      <c r="E70" s="61">
        <f>IFERROR(AVERAGE(Mystery_Shopping_Scores6[[#This Row],[Business Start-up (2020)]], Mystery_Shopping_Scores6[[#This Row],[Regular business operations (2019)]]), ".")</f>
        <v>74.125</v>
      </c>
      <c r="F70" s="62">
        <f>IFERROR(AVERAGE(Mystery_Shopping_Scores6[[#This Row],[Family (2020)]:[Studying (2020)]], Mystery_Shopping_Scores6[[#This Row],[Moving (2019)]:[Starting a small claims procedure (2019)]]), ".")</f>
        <v>77.215656565656573</v>
      </c>
      <c r="G70" s="297">
        <v>80</v>
      </c>
      <c r="H70" s="293">
        <v>100</v>
      </c>
      <c r="I70" s="298">
        <v>71.944444444444443</v>
      </c>
      <c r="J70" s="83">
        <f t="shared" si="4"/>
        <v>86.535984848484858</v>
      </c>
      <c r="K70" s="61">
        <v>93.75</v>
      </c>
      <c r="L70" s="83">
        <v>91.666666666666671</v>
      </c>
      <c r="M70" s="83">
        <v>72.727272727272734</v>
      </c>
      <c r="N70" s="62">
        <v>88</v>
      </c>
      <c r="O70" s="36">
        <v>57.875</v>
      </c>
      <c r="P70" s="83">
        <v>66.350000000000009</v>
      </c>
      <c r="Q70" s="61">
        <v>54.5</v>
      </c>
      <c r="R70" s="83">
        <v>85.3</v>
      </c>
      <c r="S70" s="83">
        <v>77</v>
      </c>
      <c r="T70" s="83">
        <v>48.6</v>
      </c>
      <c r="U70" s="321">
        <v>54.625</v>
      </c>
      <c r="V70" s="309">
        <v>49.041922989249997</v>
      </c>
      <c r="W70" s="314">
        <v>31.578947368000001</v>
      </c>
      <c r="X70" s="309">
        <v>66.666666667000001</v>
      </c>
      <c r="Y70" s="309">
        <v>64.285714286000001</v>
      </c>
      <c r="Z70" s="315">
        <v>33.636363635999999</v>
      </c>
      <c r="AA70" s="313">
        <v>49.125</v>
      </c>
      <c r="AB70" s="309">
        <v>59.905063291250002</v>
      </c>
      <c r="AC70" s="314">
        <v>60</v>
      </c>
      <c r="AD70" s="309">
        <v>50</v>
      </c>
      <c r="AE70" s="309">
        <v>69.620253164999994</v>
      </c>
      <c r="AF70" s="315">
        <v>60</v>
      </c>
      <c r="AG70" s="309">
        <v>38.328249999999997</v>
      </c>
      <c r="AH70" s="314">
        <v>21.212</v>
      </c>
      <c r="AI70" s="309">
        <v>38.71</v>
      </c>
      <c r="AJ70" s="309">
        <v>63.158000000000001</v>
      </c>
      <c r="AK70" s="315">
        <v>30.233000000000001</v>
      </c>
    </row>
    <row r="71" spans="2:37">
      <c r="B71" s="270" t="s">
        <v>10</v>
      </c>
      <c r="C71" s="173" t="s">
        <v>6826</v>
      </c>
      <c r="D71" s="61">
        <f>AVERAGE(Mystery_Shopping_Scores6[[#This Row],[Business Start-up (2020)]:[Studying (2020)]], Mystery_Shopping_Scores6[[#This Row],[Regular business operations (2019)]:[Starting a small claims procedure (2019)]])</f>
        <v>91.064285714285731</v>
      </c>
      <c r="E71" s="61">
        <f>IFERROR(AVERAGE(Mystery_Shopping_Scores6[[#This Row],[Business Start-up (2020)]], Mystery_Shopping_Scores6[[#This Row],[Regular business operations (2019)]]), ".")</f>
        <v>100</v>
      </c>
      <c r="F71" s="62">
        <f>IFERROR(AVERAGE(Mystery_Shopping_Scores6[[#This Row],[Family (2020)]:[Studying (2020)]], Mystery_Shopping_Scores6[[#This Row],[Moving (2019)]:[Starting a small claims procedure (2019)]]), ".")</f>
        <v>88.085714285714289</v>
      </c>
      <c r="G71" s="297" t="s">
        <v>7</v>
      </c>
      <c r="H71" s="293" t="s">
        <v>7</v>
      </c>
      <c r="I71" s="298" t="s">
        <v>7</v>
      </c>
      <c r="J71" s="83">
        <f t="shared" si="4"/>
        <v>96.428571428571431</v>
      </c>
      <c r="K71" s="61">
        <v>100</v>
      </c>
      <c r="L71" s="83">
        <v>85.714285714285708</v>
      </c>
      <c r="M71" s="83">
        <v>100</v>
      </c>
      <c r="N71" s="62">
        <v>100</v>
      </c>
      <c r="O71" s="36">
        <v>83.875</v>
      </c>
      <c r="P71" s="83">
        <v>85.7</v>
      </c>
      <c r="Q71" s="61">
        <v>100</v>
      </c>
      <c r="R71" s="83">
        <v>100</v>
      </c>
      <c r="S71" s="83">
        <v>57.1</v>
      </c>
      <c r="T71" s="83">
        <v>85.7</v>
      </c>
      <c r="U71" s="321">
        <v>80.25</v>
      </c>
      <c r="V71" s="309">
        <v>82.142857142999986</v>
      </c>
      <c r="W71" s="314">
        <v>71.428571429000002</v>
      </c>
      <c r="X71" s="309">
        <v>100</v>
      </c>
      <c r="Y71" s="309">
        <v>71.428571429000002</v>
      </c>
      <c r="Z71" s="315">
        <v>85.714285713999999</v>
      </c>
      <c r="AA71" s="313">
        <v>76.625</v>
      </c>
      <c r="AB71" s="309">
        <v>78.571428571499993</v>
      </c>
      <c r="AC71" s="314">
        <v>100</v>
      </c>
      <c r="AD71" s="309">
        <v>100</v>
      </c>
      <c r="AE71" s="309">
        <v>42.857142856999999</v>
      </c>
      <c r="AF71" s="315">
        <v>71.428571429000002</v>
      </c>
      <c r="AG71" s="309">
        <v>75.000249999999994</v>
      </c>
      <c r="AH71" s="314">
        <v>71.429000000000002</v>
      </c>
      <c r="AI71" s="309">
        <v>71.429000000000002</v>
      </c>
      <c r="AJ71" s="309">
        <v>71.429000000000002</v>
      </c>
      <c r="AK71" s="315">
        <v>85.713999999999999</v>
      </c>
    </row>
    <row r="72" spans="2:37">
      <c r="B72" s="270" t="s">
        <v>10</v>
      </c>
      <c r="C72" s="173" t="s">
        <v>498</v>
      </c>
      <c r="D72" s="61">
        <f>AVERAGE(Mystery_Shopping_Scores6[[#This Row],[Business Start-up (2020)]:[Studying (2020)]], Mystery_Shopping_Scores6[[#This Row],[Regular business operations (2019)]:[Starting a small claims procedure (2019)]])</f>
        <v>53.061210317460322</v>
      </c>
      <c r="E72" s="61">
        <f>IFERROR(AVERAGE(Mystery_Shopping_Scores6[[#This Row],[Business Start-up (2020)]], Mystery_Shopping_Scores6[[#This Row],[Regular business operations (2019)]]), ".")</f>
        <v>77.634920634920633</v>
      </c>
      <c r="F72" s="62">
        <f>IFERROR(AVERAGE(Mystery_Shopping_Scores6[[#This Row],[Family (2020)]:[Studying (2020)]], Mystery_Shopping_Scores6[[#This Row],[Moving (2019)]:[Starting a small claims procedure (2019)]]), ".")</f>
        <v>44.869973544973554</v>
      </c>
      <c r="G72" s="297" t="s">
        <v>7</v>
      </c>
      <c r="H72" s="293" t="s">
        <v>7</v>
      </c>
      <c r="I72" s="298" t="s">
        <v>7</v>
      </c>
      <c r="J72" s="83">
        <f t="shared" si="4"/>
        <v>50.322420634920633</v>
      </c>
      <c r="K72" s="61">
        <f>1/3*IF(ISNUMBER(K73),K73,0)+1/3*IF(ISNUMBER(K75),K75,0)+1/3*IF(ISNUMBER(K74),K74,0)</f>
        <v>68.769841269841265</v>
      </c>
      <c r="L72" s="83">
        <f>1/3*IF(ISNUMBER(L73),L73,0)+1/3*IF(ISNUMBER(L75),L75,0)+1/3*IF(ISNUMBER(L74),L74,0)</f>
        <v>46.30952380952381</v>
      </c>
      <c r="M72" s="83">
        <f>1/3*IF(ISNUMBER(M73),M73,0)+1/3*IF(ISNUMBER(M75),M75,0)+1/3*IF(ISNUMBER(M74),M74,0)</f>
        <v>55.396825396825392</v>
      </c>
      <c r="N72" s="62">
        <f>1/3*IF(ISNUMBER(N73),N73,0)+1/3*IF(ISNUMBER(N75),N75,0)+1/3*IF(ISNUMBER(N74),N74,0)</f>
        <v>30.813492063492063</v>
      </c>
      <c r="O72" s="36">
        <v>52.75</v>
      </c>
      <c r="P72" s="83">
        <v>55.800000000000004</v>
      </c>
      <c r="Q72" s="61">
        <v>86.5</v>
      </c>
      <c r="R72" s="83">
        <v>65.3</v>
      </c>
      <c r="S72" s="83">
        <v>35.799999999999997</v>
      </c>
      <c r="T72" s="83">
        <v>35.6</v>
      </c>
      <c r="U72" s="321">
        <v>47.75</v>
      </c>
      <c r="V72" s="309">
        <v>49.340525793833329</v>
      </c>
      <c r="W72" s="314">
        <v>48.597552910333334</v>
      </c>
      <c r="X72" s="309">
        <v>49.559964726666664</v>
      </c>
      <c r="Y72" s="309">
        <v>56.87301587333333</v>
      </c>
      <c r="Z72" s="315">
        <v>42.331569664999996</v>
      </c>
      <c r="AA72" s="313">
        <v>42.625</v>
      </c>
      <c r="AB72" s="309">
        <v>46.1875551145</v>
      </c>
      <c r="AC72" s="314">
        <v>73.064373897333326</v>
      </c>
      <c r="AD72" s="309">
        <v>54.193121692999995</v>
      </c>
      <c r="AE72" s="309">
        <v>26.196428571333335</v>
      </c>
      <c r="AF72" s="315">
        <v>31.296296296333331</v>
      </c>
      <c r="AG72" s="309">
        <v>39.229833333333332</v>
      </c>
      <c r="AH72" s="314">
        <v>38.854333333333329</v>
      </c>
      <c r="AI72" s="309">
        <v>34.305666666666667</v>
      </c>
      <c r="AJ72" s="309">
        <v>47.048666666666662</v>
      </c>
      <c r="AK72" s="315">
        <v>36.710666666666668</v>
      </c>
    </row>
    <row r="73" spans="2:37">
      <c r="B73" s="270" t="s">
        <v>10</v>
      </c>
      <c r="C73" s="173" t="s">
        <v>6827</v>
      </c>
      <c r="D73" s="61">
        <f>AVERAGE(Mystery_Shopping_Scores6[[#This Row],[Business Start-up (2020)]:[Studying (2020)]], Mystery_Shopping_Scores6[[#This Row],[Regular business operations (2019)]:[Starting a small claims procedure (2019)]])</f>
        <v>49.391964285714288</v>
      </c>
      <c r="E73" s="61">
        <f>IFERROR(AVERAGE(Mystery_Shopping_Scores6[[#This Row],[Business Start-up (2020)]], Mystery_Shopping_Scores6[[#This Row],[Regular business operations (2019)]]), ".")</f>
        <v>83.888095238095232</v>
      </c>
      <c r="F73" s="62">
        <f>IFERROR(AVERAGE(Mystery_Shopping_Scores6[[#This Row],[Family (2020)]:[Studying (2020)]], Mystery_Shopping_Scores6[[#This Row],[Moving (2019)]:[Starting a small claims procedure (2019)]]), ".")</f>
        <v>37.893253968253966</v>
      </c>
      <c r="G73" s="297">
        <v>69.807692307692292</v>
      </c>
      <c r="H73" s="293">
        <v>32.142857142857139</v>
      </c>
      <c r="I73" s="298">
        <v>20.255102040816325</v>
      </c>
      <c r="J73" s="83">
        <f t="shared" si="4"/>
        <v>47.633928571428569</v>
      </c>
      <c r="K73" s="61">
        <v>77.976190476190467</v>
      </c>
      <c r="L73" s="83">
        <v>35.595238095238095</v>
      </c>
      <c r="M73" s="83">
        <v>62.857142857142854</v>
      </c>
      <c r="N73" s="62">
        <v>14.107142857142858</v>
      </c>
      <c r="O73" s="36">
        <v>50.5</v>
      </c>
      <c r="P73" s="83">
        <v>51.15</v>
      </c>
      <c r="Q73" s="61">
        <v>89.8</v>
      </c>
      <c r="R73" s="83">
        <v>81</v>
      </c>
      <c r="S73" s="83">
        <v>33.1</v>
      </c>
      <c r="T73" s="83">
        <v>0.7</v>
      </c>
      <c r="U73" s="321">
        <v>45.25</v>
      </c>
      <c r="V73" s="309">
        <v>49.9503968255</v>
      </c>
      <c r="W73" s="314">
        <v>75.396825397000001</v>
      </c>
      <c r="X73" s="309">
        <v>44.642857143000001</v>
      </c>
      <c r="Y73" s="309">
        <v>64.285714286000001</v>
      </c>
      <c r="Z73" s="315">
        <v>15.476190475999999</v>
      </c>
      <c r="AA73" s="313">
        <v>44</v>
      </c>
      <c r="AB73" s="309">
        <v>40.732804232749999</v>
      </c>
      <c r="AC73" s="314">
        <v>75.026455025999994</v>
      </c>
      <c r="AD73" s="309">
        <v>69.523809524000001</v>
      </c>
      <c r="AE73" s="309">
        <v>18.380952381</v>
      </c>
      <c r="AF73" s="315">
        <v>0</v>
      </c>
      <c r="AG73" s="309">
        <v>47.267000000000003</v>
      </c>
      <c r="AH73" s="314">
        <v>66.667000000000002</v>
      </c>
      <c r="AI73" s="309">
        <v>35.417000000000002</v>
      </c>
      <c r="AJ73" s="309">
        <v>60</v>
      </c>
      <c r="AK73" s="315">
        <v>26.984000000000002</v>
      </c>
    </row>
    <row r="74" spans="2:37">
      <c r="B74" s="270" t="s">
        <v>10</v>
      </c>
      <c r="C74" s="173" t="s">
        <v>6828</v>
      </c>
      <c r="D74" s="61">
        <f>AVERAGE(Mystery_Shopping_Scores6[[#This Row],[Business Start-up (2020)]:[Studying (2020)]], Mystery_Shopping_Scores6[[#This Row],[Regular business operations (2019)]:[Starting a small claims procedure (2019)]])</f>
        <v>47.31666666666667</v>
      </c>
      <c r="E74" s="61">
        <f>IFERROR(AVERAGE(Mystery_Shopping_Scores6[[#This Row],[Business Start-up (2020)]], Mystery_Shopping_Scores6[[#This Row],[Regular business operations (2019)]]), ".")</f>
        <v>67.316666666666663</v>
      </c>
      <c r="F74" s="62">
        <f>IFERROR(AVERAGE(Mystery_Shopping_Scores6[[#This Row],[Family (2020)]:[Studying (2020)]], Mystery_Shopping_Scores6[[#This Row],[Moving (2019)]:[Starting a small claims procedure (2019)]]), ".")</f>
        <v>40.650000000000006</v>
      </c>
      <c r="G74" s="297" t="s">
        <v>7</v>
      </c>
      <c r="H74" s="293" t="s">
        <v>7</v>
      </c>
      <c r="I74" s="298" t="s">
        <v>7</v>
      </c>
      <c r="J74" s="83">
        <f t="shared" si="4"/>
        <v>53.333333333333336</v>
      </c>
      <c r="K74" s="61">
        <v>53.333333333333336</v>
      </c>
      <c r="L74" s="83">
        <v>53.333333333333336</v>
      </c>
      <c r="M74" s="83">
        <v>53.333333333333336</v>
      </c>
      <c r="N74" s="62">
        <v>53.333333333333336</v>
      </c>
      <c r="O74" s="36">
        <v>31.75</v>
      </c>
      <c r="P74" s="83">
        <v>41.300000000000004</v>
      </c>
      <c r="Q74" s="61">
        <v>81.3</v>
      </c>
      <c r="R74" s="83">
        <v>41.3</v>
      </c>
      <c r="S74" s="83">
        <v>21.3</v>
      </c>
      <c r="T74" s="83">
        <v>21.3</v>
      </c>
      <c r="U74" s="321">
        <v>27.75</v>
      </c>
      <c r="V74" s="309">
        <v>22.333333333500001</v>
      </c>
      <c r="W74" s="314">
        <v>14.666666666999999</v>
      </c>
      <c r="X74" s="309">
        <v>25.333333332999999</v>
      </c>
      <c r="Y74" s="309">
        <v>14.666666666999999</v>
      </c>
      <c r="Z74" s="315">
        <v>34.666666667000001</v>
      </c>
      <c r="AA74" s="313">
        <v>23.25</v>
      </c>
      <c r="AB74" s="309">
        <v>33.333333332999999</v>
      </c>
      <c r="AC74" s="314">
        <v>73.333333332999999</v>
      </c>
      <c r="AD74" s="309">
        <v>33.333333332999999</v>
      </c>
      <c r="AE74" s="309">
        <v>13.333333333000001</v>
      </c>
      <c r="AF74" s="315">
        <v>13.333333333000001</v>
      </c>
      <c r="AG74" s="309">
        <v>13.333500000000001</v>
      </c>
      <c r="AH74" s="314">
        <v>6.6669999999999998</v>
      </c>
      <c r="AI74" s="309">
        <v>13.333</v>
      </c>
      <c r="AJ74" s="309">
        <v>6.6669999999999998</v>
      </c>
      <c r="AK74" s="315">
        <v>26.667000000000002</v>
      </c>
    </row>
    <row r="75" spans="2:37">
      <c r="B75" s="270" t="s">
        <v>10</v>
      </c>
      <c r="C75" s="173" t="s">
        <v>6829</v>
      </c>
      <c r="D75" s="61">
        <f>AVERAGE(Mystery_Shopping_Scores6[[#This Row],[Business Start-up (2020)]:[Studying (2020)]], Mystery_Shopping_Scores6[[#This Row],[Regular business operations (2019)]:[Starting a small claims procedure (2019)]])</f>
        <v>50</v>
      </c>
      <c r="E75" s="61">
        <f>IFERROR(AVERAGE(Mystery_Shopping_Scores6[[#This Row],[Business Start-up (2020)]], Mystery_Shopping_Scores6[[#This Row],[Regular business operations (2019)]]), ".")</f>
        <v>75</v>
      </c>
      <c r="F75" s="62">
        <f>IFERROR(AVERAGE(Mystery_Shopping_Scores6[[#This Row],[Family (2020)]:[Studying (2020)]], Mystery_Shopping_Scores6[[#This Row],[Moving (2019)]:[Starting a small claims procedure (2019)]]), ".")</f>
        <v>41.666666666666664</v>
      </c>
      <c r="G75" s="297" t="s">
        <v>7</v>
      </c>
      <c r="H75" s="293" t="s">
        <v>7</v>
      </c>
      <c r="I75" s="298" t="s">
        <v>7</v>
      </c>
      <c r="J75" s="83">
        <f t="shared" si="4"/>
        <v>50</v>
      </c>
      <c r="K75" s="61">
        <v>75</v>
      </c>
      <c r="L75" s="83">
        <v>50</v>
      </c>
      <c r="M75" s="83">
        <v>50</v>
      </c>
      <c r="N75" s="62">
        <v>25</v>
      </c>
      <c r="O75" s="36" t="s">
        <v>7</v>
      </c>
      <c r="P75" s="83" t="s">
        <v>7</v>
      </c>
      <c r="Q75" s="61" t="s">
        <v>7</v>
      </c>
      <c r="R75" s="83" t="s">
        <v>7</v>
      </c>
      <c r="S75" s="83" t="s">
        <v>7</v>
      </c>
      <c r="T75" s="83" t="s">
        <v>7</v>
      </c>
      <c r="U75" s="321" t="s">
        <v>7</v>
      </c>
      <c r="V75" s="309" t="s">
        <v>7</v>
      </c>
      <c r="W75" s="314" t="s">
        <v>7</v>
      </c>
      <c r="X75" s="309" t="s">
        <v>7</v>
      </c>
      <c r="Y75" s="309" t="s">
        <v>7</v>
      </c>
      <c r="Z75" s="315" t="s">
        <v>7</v>
      </c>
      <c r="AA75" s="313" t="s">
        <v>7</v>
      </c>
      <c r="AB75" s="309" t="s">
        <v>7</v>
      </c>
      <c r="AC75" s="314" t="s">
        <v>7</v>
      </c>
      <c r="AD75" s="309" t="s">
        <v>7</v>
      </c>
      <c r="AE75" s="309" t="s">
        <v>7</v>
      </c>
      <c r="AF75" s="315" t="s">
        <v>7</v>
      </c>
      <c r="AG75" s="309" t="s">
        <v>7</v>
      </c>
      <c r="AH75" s="314" t="s">
        <v>7</v>
      </c>
      <c r="AI75" s="309" t="s">
        <v>7</v>
      </c>
      <c r="AJ75" s="309" t="s">
        <v>7</v>
      </c>
      <c r="AK75" s="315" t="s">
        <v>7</v>
      </c>
    </row>
    <row r="76" spans="2:37">
      <c r="B76" s="271" t="s">
        <v>10</v>
      </c>
      <c r="C76" s="272" t="s">
        <v>6838</v>
      </c>
      <c r="D76" s="61">
        <f>AVERAGE(Mystery_Shopping_Scores6[[#This Row],[Business Start-up (2020)]:[Studying (2020)]], Mystery_Shopping_Scores6[[#This Row],[Regular business operations (2019)]:[Starting a small claims procedure (2019)]])</f>
        <v>74.900000000000006</v>
      </c>
      <c r="E76" s="61">
        <f>IFERROR(AVERAGE(Mystery_Shopping_Scores6[[#This Row],[Business Start-up (2020)]], Mystery_Shopping_Scores6[[#This Row],[Regular business operations (2019)]]), ".")</f>
        <v>88.2</v>
      </c>
      <c r="F76" s="62">
        <f>IFERROR(AVERAGE(Mystery_Shopping_Scores6[[#This Row],[Family (2020)]:[Studying (2020)]], Mystery_Shopping_Scores6[[#This Row],[Moving (2019)]:[Starting a small claims procedure (2019)]]), ".")</f>
        <v>70.466666666666654</v>
      </c>
      <c r="G76" s="297" t="s">
        <v>7</v>
      </c>
      <c r="H76" s="293" t="s">
        <v>7</v>
      </c>
      <c r="I76" s="298" t="s">
        <v>7</v>
      </c>
      <c r="J76" s="83" t="s">
        <v>7</v>
      </c>
      <c r="K76" s="61" t="s">
        <v>7</v>
      </c>
      <c r="L76" s="83" t="s">
        <v>7</v>
      </c>
      <c r="M76" s="83" t="s">
        <v>7</v>
      </c>
      <c r="N76" s="62" t="s">
        <v>7</v>
      </c>
      <c r="O76" s="36">
        <v>75.5</v>
      </c>
      <c r="P76" s="83">
        <v>74.900000000000006</v>
      </c>
      <c r="Q76" s="61">
        <v>88.2</v>
      </c>
      <c r="R76" s="83">
        <v>73.599999999999994</v>
      </c>
      <c r="S76" s="83">
        <v>53.1</v>
      </c>
      <c r="T76" s="83">
        <v>84.7</v>
      </c>
      <c r="U76" s="321">
        <v>70.375</v>
      </c>
      <c r="V76" s="309">
        <v>75.737847222499994</v>
      </c>
      <c r="W76" s="314">
        <v>55.729166667000001</v>
      </c>
      <c r="X76" s="309">
        <v>78.703703704000006</v>
      </c>
      <c r="Y76" s="309">
        <v>91.666666667000001</v>
      </c>
      <c r="Z76" s="315">
        <v>76.851851851999996</v>
      </c>
      <c r="AA76" s="313">
        <v>60.75</v>
      </c>
      <c r="AB76" s="309">
        <v>64.496527777750003</v>
      </c>
      <c r="AC76" s="314">
        <v>70.833333332999999</v>
      </c>
      <c r="AD76" s="309">
        <v>59.722222221999999</v>
      </c>
      <c r="AE76" s="309">
        <v>46.875</v>
      </c>
      <c r="AF76" s="315">
        <v>80.555555556000002</v>
      </c>
      <c r="AG76" s="309">
        <v>57.088999999999999</v>
      </c>
      <c r="AH76" s="314">
        <v>43.228999999999999</v>
      </c>
      <c r="AI76" s="309">
        <v>54.167000000000002</v>
      </c>
      <c r="AJ76" s="309">
        <v>74.478999999999999</v>
      </c>
      <c r="AK76" s="315">
        <v>56.481000000000002</v>
      </c>
    </row>
    <row r="77" spans="2:37">
      <c r="B77" s="270" t="s">
        <v>10</v>
      </c>
      <c r="C77" s="173" t="s">
        <v>499</v>
      </c>
      <c r="D77" s="61">
        <f>AVERAGE(Mystery_Shopping_Scores6[[#This Row],[Business Start-up (2020)]:[Studying (2020)]], Mystery_Shopping_Scores6[[#This Row],[Regular business operations (2019)]:[Starting a small claims procedure (2019)]])</f>
        <v>65.424218749999994</v>
      </c>
      <c r="E77" s="61">
        <f>IFERROR(AVERAGE(Mystery_Shopping_Scores6[[#This Row],[Business Start-up (2020)]], Mystery_Shopping_Scores6[[#This Row],[Regular business operations (2019)]]), ".")</f>
        <v>90.646874999999994</v>
      </c>
      <c r="F77" s="62">
        <f>IFERROR(AVERAGE(Mystery_Shopping_Scores6[[#This Row],[Family (2020)]:[Studying (2020)]], Mystery_Shopping_Scores6[[#This Row],[Moving (2019)]:[Starting a small claims procedure (2019)]]), ".")</f>
        <v>57.016666666666673</v>
      </c>
      <c r="G77" s="297" t="s">
        <v>7</v>
      </c>
      <c r="H77" s="293" t="s">
        <v>7</v>
      </c>
      <c r="I77" s="298" t="s">
        <v>7</v>
      </c>
      <c r="J77" s="83">
        <f t="shared" ref="J77:J95" si="5">IFERROR(AVERAGE(K77:N77),".")</f>
        <v>71.673437500000006</v>
      </c>
      <c r="K77" s="61">
        <f>AVERAGE(K78:K81)</f>
        <v>89.59375</v>
      </c>
      <c r="L77" s="83">
        <f>AVERAGE(L78:L81)</f>
        <v>74.333333333333343</v>
      </c>
      <c r="M77" s="83">
        <f>AVERAGE(M78:M81)</f>
        <v>83.35</v>
      </c>
      <c r="N77" s="62">
        <f>AVERAGE(N78:N81)</f>
        <v>39.416666666666671</v>
      </c>
      <c r="O77" s="36">
        <v>41.625</v>
      </c>
      <c r="P77" s="83">
        <v>59.174999999999997</v>
      </c>
      <c r="Q77" s="61">
        <v>91.7</v>
      </c>
      <c r="R77" s="83">
        <v>75.7</v>
      </c>
      <c r="S77" s="83">
        <v>36</v>
      </c>
      <c r="T77" s="83">
        <v>33.299999999999997</v>
      </c>
      <c r="U77" s="321">
        <v>25.5</v>
      </c>
      <c r="V77" s="309">
        <v>23.855468749981249</v>
      </c>
      <c r="W77" s="314">
        <v>50.027777777750003</v>
      </c>
      <c r="X77" s="309">
        <v>18.75520833325</v>
      </c>
      <c r="Y77" s="309">
        <v>5.5833333332499997</v>
      </c>
      <c r="Z77" s="315">
        <v>21.055555555674999</v>
      </c>
      <c r="AA77" s="313">
        <v>25.125</v>
      </c>
      <c r="AB77" s="309">
        <v>26.989791666687502</v>
      </c>
      <c r="AC77" s="314">
        <v>66.166666666750004</v>
      </c>
      <c r="AD77" s="309">
        <v>37.5</v>
      </c>
      <c r="AE77" s="309">
        <v>4.2925000000000004</v>
      </c>
      <c r="AF77" s="315">
        <v>0</v>
      </c>
      <c r="AG77" s="309">
        <v>23.195625</v>
      </c>
      <c r="AH77" s="314">
        <v>45.157499999999999</v>
      </c>
      <c r="AI77" s="309">
        <v>10.02075</v>
      </c>
      <c r="AJ77" s="309">
        <v>23.77075</v>
      </c>
      <c r="AK77" s="315">
        <v>13.833500000000001</v>
      </c>
    </row>
    <row r="78" spans="2:37">
      <c r="B78" s="270" t="s">
        <v>10</v>
      </c>
      <c r="C78" s="173" t="s">
        <v>500</v>
      </c>
      <c r="D78" s="61">
        <f>AVERAGE(Mystery_Shopping_Scores6[[#This Row],[Business Start-up (2020)]:[Studying (2020)]], Mystery_Shopping_Scores6[[#This Row],[Regular business operations (2019)]:[Starting a small claims procedure (2019)]])</f>
        <v>50.730208333333337</v>
      </c>
      <c r="E78" s="61">
        <f>IFERROR(AVERAGE(Mystery_Shopping_Scores6[[#This Row],[Business Start-up (2020)]], Mystery_Shopping_Scores6[[#This Row],[Regular business operations (2019)]]), ".")</f>
        <v>81.387500000000003</v>
      </c>
      <c r="F78" s="62">
        <f>IFERROR(AVERAGE(Mystery_Shopping_Scores6[[#This Row],[Family (2020)]:[Studying (2020)]], Mystery_Shopping_Scores6[[#This Row],[Moving (2019)]:[Starting a small claims procedure (2019)]]), ".")</f>
        <v>40.511111111111113</v>
      </c>
      <c r="G78" s="297">
        <v>72.12</v>
      </c>
      <c r="H78" s="293">
        <v>9.5</v>
      </c>
      <c r="I78" s="298">
        <v>26</v>
      </c>
      <c r="J78" s="83">
        <f t="shared" si="5"/>
        <v>63.985416666666666</v>
      </c>
      <c r="K78" s="61">
        <v>95.875</v>
      </c>
      <c r="L78" s="83">
        <v>55.666666666666664</v>
      </c>
      <c r="M78" s="83">
        <v>73.400000000000006</v>
      </c>
      <c r="N78" s="62">
        <v>31</v>
      </c>
      <c r="O78" s="36">
        <v>35.375</v>
      </c>
      <c r="P78" s="83">
        <v>37.475000000000001</v>
      </c>
      <c r="Q78" s="61">
        <v>66.900000000000006</v>
      </c>
      <c r="R78" s="83">
        <v>67.400000000000006</v>
      </c>
      <c r="S78" s="83">
        <v>15.6</v>
      </c>
      <c r="T78" s="83">
        <v>0</v>
      </c>
      <c r="U78" s="321">
        <v>29.5</v>
      </c>
      <c r="V78" s="309">
        <v>33.442708333174998</v>
      </c>
      <c r="W78" s="314">
        <v>72.333333332999999</v>
      </c>
      <c r="X78" s="309">
        <v>35.4375</v>
      </c>
      <c r="Y78" s="309">
        <v>22.333333332999999</v>
      </c>
      <c r="Z78" s="315">
        <v>3.6666666666999999</v>
      </c>
      <c r="AA78" s="313">
        <v>33.25</v>
      </c>
      <c r="AB78" s="309">
        <v>25.7925</v>
      </c>
      <c r="AC78" s="314">
        <v>48</v>
      </c>
      <c r="AD78" s="309">
        <v>50</v>
      </c>
      <c r="AE78" s="309">
        <v>5.17</v>
      </c>
      <c r="AF78" s="315">
        <v>0</v>
      </c>
      <c r="AG78" s="309">
        <v>40.527749999999997</v>
      </c>
      <c r="AH78" s="314">
        <v>64.944000000000003</v>
      </c>
      <c r="AI78" s="309">
        <v>16.75</v>
      </c>
      <c r="AJ78" s="309">
        <v>41.75</v>
      </c>
      <c r="AK78" s="315">
        <v>38.667000000000002</v>
      </c>
    </row>
    <row r="79" spans="2:37">
      <c r="B79" s="270" t="s">
        <v>10</v>
      </c>
      <c r="C79" s="173" t="s">
        <v>501</v>
      </c>
      <c r="D79" s="61">
        <f>AVERAGE(Mystery_Shopping_Scores6[[#This Row],[Business Start-up (2020)]:[Studying (2020)]], Mystery_Shopping_Scores6[[#This Row],[Regular business operations (2019)]:[Starting a small claims procedure (2019)]])</f>
        <v>60.366666666666667</v>
      </c>
      <c r="E79" s="61">
        <f>IFERROR(AVERAGE(Mystery_Shopping_Scores6[[#This Row],[Business Start-up (2020)]], Mystery_Shopping_Scores6[[#This Row],[Regular business operations (2019)]]), ".")</f>
        <v>100</v>
      </c>
      <c r="F79" s="62">
        <f>IFERROR(AVERAGE(Mystery_Shopping_Scores6[[#This Row],[Family (2020)]:[Studying (2020)]], Mystery_Shopping_Scores6[[#This Row],[Moving (2019)]:[Starting a small claims procedure (2019)]]), ".")</f>
        <v>47.155555555555559</v>
      </c>
      <c r="G79" s="297">
        <v>95.833333333333329</v>
      </c>
      <c r="H79" s="293">
        <v>28.333333333333332</v>
      </c>
      <c r="I79" s="298">
        <v>25.641025641025642</v>
      </c>
      <c r="J79" s="83">
        <f t="shared" si="5"/>
        <v>73.333333333333343</v>
      </c>
      <c r="K79" s="61">
        <v>100</v>
      </c>
      <c r="L79" s="83">
        <v>66.666666666666671</v>
      </c>
      <c r="M79" s="83">
        <v>100</v>
      </c>
      <c r="N79" s="62">
        <v>26.666666666666668</v>
      </c>
      <c r="O79" s="36">
        <v>46.875</v>
      </c>
      <c r="P79" s="83">
        <v>47.4</v>
      </c>
      <c r="Q79" s="61">
        <v>100</v>
      </c>
      <c r="R79" s="83">
        <v>68.900000000000006</v>
      </c>
      <c r="S79" s="83">
        <v>20.7</v>
      </c>
      <c r="T79" s="83">
        <v>0</v>
      </c>
      <c r="U79" s="321">
        <v>42.875</v>
      </c>
      <c r="V79" s="309">
        <v>46.0069444445</v>
      </c>
      <c r="W79" s="314">
        <v>88.888888889</v>
      </c>
      <c r="X79" s="309">
        <v>39.583333332999999</v>
      </c>
      <c r="Y79" s="309">
        <v>0</v>
      </c>
      <c r="Z79" s="315">
        <v>55.555555556000002</v>
      </c>
      <c r="AA79" s="313">
        <v>39.125</v>
      </c>
      <c r="AB79" s="309">
        <v>39.5</v>
      </c>
      <c r="AC79" s="314">
        <v>100</v>
      </c>
      <c r="AD79" s="309">
        <v>50</v>
      </c>
      <c r="AE79" s="309">
        <v>8</v>
      </c>
      <c r="AF79" s="315">
        <v>0</v>
      </c>
      <c r="AG79" s="309">
        <v>38.921500000000002</v>
      </c>
      <c r="AH79" s="314">
        <v>82.352999999999994</v>
      </c>
      <c r="AI79" s="309">
        <v>23.332999999999998</v>
      </c>
      <c r="AJ79" s="309">
        <v>33.332999999999998</v>
      </c>
      <c r="AK79" s="315">
        <v>16.667000000000002</v>
      </c>
    </row>
    <row r="80" spans="2:37">
      <c r="B80" s="270" t="s">
        <v>10</v>
      </c>
      <c r="C80" s="173" t="s">
        <v>502</v>
      </c>
      <c r="D80" s="61">
        <f>AVERAGE(Mystery_Shopping_Scores6[[#This Row],[Business Start-up (2020)]:[Studying (2020)]], Mystery_Shopping_Scores6[[#This Row],[Regular business operations (2019)]:[Starting a small claims procedure (2019)]])</f>
        <v>53.142857142857146</v>
      </c>
      <c r="E80" s="61">
        <f>IFERROR(AVERAGE(Mystery_Shopping_Scores6[[#This Row],[Business Start-up (2020)]], Mystery_Shopping_Scores6[[#This Row],[Regular business operations (2019)]]), ".")</f>
        <v>81.25</v>
      </c>
      <c r="F80" s="62">
        <f>IFERROR(AVERAGE(Mystery_Shopping_Scores6[[#This Row],[Family (2020)]:[Studying (2020)]], Mystery_Shopping_Scores6[[#This Row],[Moving (2019)]:[Starting a small claims procedure (2019)]]), ".")</f>
        <v>41.9</v>
      </c>
      <c r="G80" s="297">
        <v>75</v>
      </c>
      <c r="H80" s="293">
        <v>0</v>
      </c>
      <c r="I80" s="298">
        <v>18.333333333333332</v>
      </c>
      <c r="J80" s="83">
        <f t="shared" si="5"/>
        <v>49.375</v>
      </c>
      <c r="K80" s="61">
        <v>62.5</v>
      </c>
      <c r="L80" s="83">
        <v>75</v>
      </c>
      <c r="M80" s="83">
        <v>60</v>
      </c>
      <c r="N80" s="62">
        <v>0</v>
      </c>
      <c r="O80" s="36">
        <v>34.142857142857146</v>
      </c>
      <c r="P80" s="83">
        <v>58.166666666666664</v>
      </c>
      <c r="Q80" s="61">
        <v>100</v>
      </c>
      <c r="R80" s="83">
        <v>66.7</v>
      </c>
      <c r="S80" s="83">
        <v>7.8</v>
      </c>
      <c r="T80" s="83" t="s">
        <v>7</v>
      </c>
      <c r="U80" s="321">
        <v>26.428571428571427</v>
      </c>
      <c r="V80" s="309">
        <v>15.97222222225</v>
      </c>
      <c r="W80" s="314">
        <v>38.888888889</v>
      </c>
      <c r="X80" s="309">
        <v>0</v>
      </c>
      <c r="Y80" s="309">
        <v>0</v>
      </c>
      <c r="Z80" s="315">
        <v>25</v>
      </c>
      <c r="AA80" s="313">
        <v>24.857142857142858</v>
      </c>
      <c r="AB80" s="309">
        <v>40.222222222333336</v>
      </c>
      <c r="AC80" s="314">
        <v>66.666666667000001</v>
      </c>
      <c r="AD80" s="309">
        <v>50</v>
      </c>
      <c r="AE80" s="309">
        <v>4</v>
      </c>
      <c r="AF80" s="315" t="s">
        <v>7</v>
      </c>
      <c r="AG80" s="309">
        <v>13.33325</v>
      </c>
      <c r="AH80" s="314">
        <v>33.332999999999998</v>
      </c>
      <c r="AI80" s="309">
        <v>0</v>
      </c>
      <c r="AJ80" s="309">
        <v>20</v>
      </c>
      <c r="AK80" s="315">
        <v>0</v>
      </c>
    </row>
    <row r="81" spans="2:37">
      <c r="B81" s="270" t="s">
        <v>10</v>
      </c>
      <c r="C81" s="173" t="s">
        <v>503</v>
      </c>
      <c r="D81" s="61">
        <f>AVERAGE(Mystery_Shopping_Scores6[[#This Row],[Business Start-up (2020)]:[Studying (2020)]], Mystery_Shopping_Scores6[[#This Row],[Regular business operations (2019)]:[Starting a small claims procedure (2019)]])</f>
        <v>100</v>
      </c>
      <c r="E81" s="61">
        <f>IFERROR(AVERAGE(Mystery_Shopping_Scores6[[#This Row],[Business Start-up (2020)]], Mystery_Shopping_Scores6[[#This Row],[Regular business operations (2019)]]), ".")</f>
        <v>100</v>
      </c>
      <c r="F81" s="62">
        <f>IFERROR(AVERAGE(Mystery_Shopping_Scores6[[#This Row],[Family (2020)]:[Studying (2020)]], Mystery_Shopping_Scores6[[#This Row],[Moving (2019)]:[Starting a small claims procedure (2019)]]), ".")</f>
        <v>100</v>
      </c>
      <c r="G81" s="297" t="s">
        <v>7</v>
      </c>
      <c r="H81" s="293" t="s">
        <v>7</v>
      </c>
      <c r="I81" s="298" t="s">
        <v>7</v>
      </c>
      <c r="J81" s="83">
        <f t="shared" si="5"/>
        <v>100</v>
      </c>
      <c r="K81" s="61">
        <v>100</v>
      </c>
      <c r="L81" s="83">
        <v>100</v>
      </c>
      <c r="M81" s="83">
        <v>100</v>
      </c>
      <c r="N81" s="62">
        <v>100</v>
      </c>
      <c r="O81" s="36">
        <v>50</v>
      </c>
      <c r="P81" s="83">
        <v>100</v>
      </c>
      <c r="Q81" s="61">
        <v>100</v>
      </c>
      <c r="R81" s="83">
        <v>100</v>
      </c>
      <c r="S81" s="83">
        <v>100</v>
      </c>
      <c r="T81" s="83">
        <v>100</v>
      </c>
      <c r="U81" s="321">
        <v>6.25</v>
      </c>
      <c r="V81" s="309">
        <v>0</v>
      </c>
      <c r="W81" s="314">
        <v>0</v>
      </c>
      <c r="X81" s="309">
        <v>0</v>
      </c>
      <c r="Y81" s="309">
        <v>0</v>
      </c>
      <c r="Z81" s="315">
        <v>0</v>
      </c>
      <c r="AA81" s="313">
        <v>6.25</v>
      </c>
      <c r="AB81" s="309">
        <v>12.5</v>
      </c>
      <c r="AC81" s="314">
        <v>50</v>
      </c>
      <c r="AD81" s="309">
        <v>0</v>
      </c>
      <c r="AE81" s="309">
        <v>0</v>
      </c>
      <c r="AF81" s="315">
        <v>0</v>
      </c>
      <c r="AG81" s="309">
        <v>0</v>
      </c>
      <c r="AH81" s="314">
        <v>0</v>
      </c>
      <c r="AI81" s="309">
        <v>0</v>
      </c>
      <c r="AJ81" s="309">
        <v>0</v>
      </c>
      <c r="AK81" s="315">
        <v>0</v>
      </c>
    </row>
    <row r="82" spans="2:37">
      <c r="B82" s="270" t="s">
        <v>10</v>
      </c>
      <c r="C82" s="173" t="s">
        <v>6833</v>
      </c>
      <c r="D82" s="61">
        <f>AVERAGE(Mystery_Shopping_Scores6[[#This Row],[Business Start-up (2020)]:[Studying (2020)]], Mystery_Shopping_Scores6[[#This Row],[Regular business operations (2019)]:[Starting a small claims procedure (2019)]])</f>
        <v>37.204166666666666</v>
      </c>
      <c r="E82" s="61">
        <f>IFERROR(AVERAGE(Mystery_Shopping_Scores6[[#This Row],[Business Start-up (2020)]], Mystery_Shopping_Scores6[[#This Row],[Regular business operations (2019)]]), ".")</f>
        <v>62.287500000000001</v>
      </c>
      <c r="F82" s="62">
        <f>IFERROR(AVERAGE(Mystery_Shopping_Scores6[[#This Row],[Family (2020)]:[Studying (2020)]], Mystery_Shopping_Scores6[[#This Row],[Moving (2019)]:[Starting a small claims procedure (2019)]]), ".")</f>
        <v>28.843055555555551</v>
      </c>
      <c r="G82" s="297" t="s">
        <v>7</v>
      </c>
      <c r="H82" s="293" t="s">
        <v>7</v>
      </c>
      <c r="I82" s="298" t="s">
        <v>7</v>
      </c>
      <c r="J82" s="83">
        <f t="shared" si="5"/>
        <v>38.364583333333329</v>
      </c>
      <c r="K82" s="61">
        <f>(0.5*IF(ISNUMBER(K83),K83,0)+0.25*IF(ISNUMBER(K84),K84,0)+IFERROR(AVERAGE(K85:K86)*0.25,0))/(ISNUMBER(K83)*0.5+ISNUMBER(K84)*0.25+OR(ISNUMBER(K85),ISNUMBER(K86))*0.25)</f>
        <v>66.25</v>
      </c>
      <c r="L82" s="83">
        <f>(0.5*IF(ISNUMBER(L83),L83,0)+0.25*IF(ISNUMBER(L84),L84,0)+IFERROR(AVERAGE(L85:L86)*0.25,0))/(ISNUMBER(L83)*0.5+ISNUMBER(L84)*0.25+OR(ISNUMBER(L85),ISNUMBER(L86))*0.25)</f>
        <v>20.833333333333332</v>
      </c>
      <c r="M82" s="83">
        <f>(0.5*IF(ISNUMBER(M83),M83,0)+0.25*IF(ISNUMBER(M84),M84,0)+IFERROR(AVERAGE(M85:M86)*0.25,0))/(ISNUMBER(M83)*0.5+ISNUMBER(M84)*0.25+OR(ISNUMBER(M85),ISNUMBER(M86))*0.25)</f>
        <v>22</v>
      </c>
      <c r="N82" s="62">
        <f>(0.5*IF(ISNUMBER(N83),N83,0)+0.25*IF(ISNUMBER(N84),N84,0)+IFERROR(AVERAGE(N85:N86)*0.25,0))/(ISNUMBER(N83)*0.5+ISNUMBER(N84)*0.25+OR(ISNUMBER(N85),ISNUMBER(N86))*0.25)</f>
        <v>44.375</v>
      </c>
      <c r="O82" s="36">
        <v>42.333333333333336</v>
      </c>
      <c r="P82" s="83">
        <v>36.043749999999996</v>
      </c>
      <c r="Q82" s="61">
        <v>58.325000000000003</v>
      </c>
      <c r="R82" s="83">
        <v>42.825000000000003</v>
      </c>
      <c r="S82" s="83">
        <v>41.674999999999997</v>
      </c>
      <c r="T82" s="83">
        <v>1.35</v>
      </c>
      <c r="U82" s="321">
        <v>41.833333333333336</v>
      </c>
      <c r="V82" s="309">
        <v>55.187042124562502</v>
      </c>
      <c r="W82" s="314">
        <v>71.153846153875008</v>
      </c>
      <c r="X82" s="309" t="s">
        <v>7</v>
      </c>
      <c r="Y82" s="309" t="s">
        <v>7</v>
      </c>
      <c r="Z82" s="315">
        <v>39.220238095249996</v>
      </c>
      <c r="AA82" s="313">
        <v>38.5</v>
      </c>
      <c r="AB82" s="309">
        <v>35.291666666649995</v>
      </c>
      <c r="AC82" s="314">
        <v>58.333333333249996</v>
      </c>
      <c r="AD82" s="309">
        <v>39.833333333249996</v>
      </c>
      <c r="AE82" s="309">
        <v>41.666666666750004</v>
      </c>
      <c r="AF82" s="315">
        <v>1.3333333333499999</v>
      </c>
      <c r="AG82" s="309">
        <v>44.926874999999995</v>
      </c>
      <c r="AH82" s="314">
        <v>59.615499999999997</v>
      </c>
      <c r="AI82" s="309" t="s">
        <v>7</v>
      </c>
      <c r="AJ82" s="309" t="s">
        <v>7</v>
      </c>
      <c r="AK82" s="315">
        <v>30.238250000000001</v>
      </c>
    </row>
    <row r="83" spans="2:37">
      <c r="B83" s="270" t="s">
        <v>10</v>
      </c>
      <c r="C83" s="173" t="s">
        <v>504</v>
      </c>
      <c r="D83" s="61">
        <f>AVERAGE(Mystery_Shopping_Scores6[[#This Row],[Business Start-up (2020)]:[Studying (2020)]], Mystery_Shopping_Scores6[[#This Row],[Regular business operations (2019)]:[Starting a small claims procedure (2019)]])</f>
        <v>46.75</v>
      </c>
      <c r="E83" s="61">
        <f>IFERROR(AVERAGE(Mystery_Shopping_Scores6[[#This Row],[Business Start-up (2020)]], Mystery_Shopping_Scores6[[#This Row],[Regular business operations (2019)]]), ".")</f>
        <v>77.5</v>
      </c>
      <c r="F83" s="62">
        <f>IFERROR(AVERAGE(Mystery_Shopping_Scores6[[#This Row],[Family (2020)]:[Studying (2020)]], Mystery_Shopping_Scores6[[#This Row],[Moving (2019)]:[Starting a small claims procedure (2019)]]), ".")</f>
        <v>36.5</v>
      </c>
      <c r="G83" s="297">
        <v>59.60526315789474</v>
      </c>
      <c r="H83" s="293">
        <v>50</v>
      </c>
      <c r="I83" s="298">
        <v>12.30952380952381</v>
      </c>
      <c r="J83" s="83">
        <f t="shared" si="5"/>
        <v>42.25</v>
      </c>
      <c r="K83" s="61">
        <v>55</v>
      </c>
      <c r="L83" s="83">
        <v>25</v>
      </c>
      <c r="M83" s="83">
        <v>44</v>
      </c>
      <c r="N83" s="62">
        <v>45</v>
      </c>
      <c r="O83" s="36">
        <v>52.833333333333336</v>
      </c>
      <c r="P83" s="83">
        <v>51.25</v>
      </c>
      <c r="Q83" s="61">
        <v>100</v>
      </c>
      <c r="R83" s="83">
        <v>52.3</v>
      </c>
      <c r="S83" s="83">
        <v>50</v>
      </c>
      <c r="T83" s="83">
        <v>2.7</v>
      </c>
      <c r="U83" s="321">
        <v>51.833333333333336</v>
      </c>
      <c r="V83" s="309">
        <v>55.967032967000002</v>
      </c>
      <c r="W83" s="314">
        <v>73.076923077000004</v>
      </c>
      <c r="X83" s="309" t="s">
        <v>7</v>
      </c>
      <c r="Y83" s="309" t="s">
        <v>7</v>
      </c>
      <c r="Z83" s="315">
        <v>38.857142856999999</v>
      </c>
      <c r="AA83" s="313">
        <v>49.166666666666664</v>
      </c>
      <c r="AB83" s="309">
        <v>49.749999999924995</v>
      </c>
      <c r="AC83" s="314">
        <v>100</v>
      </c>
      <c r="AD83" s="309">
        <v>46.333333332999999</v>
      </c>
      <c r="AE83" s="309">
        <v>50</v>
      </c>
      <c r="AF83" s="315">
        <v>2.6666666666999999</v>
      </c>
      <c r="AG83" s="309">
        <v>48.186999999999998</v>
      </c>
      <c r="AH83" s="314">
        <v>69.230999999999995</v>
      </c>
      <c r="AI83" s="309" t="s">
        <v>7</v>
      </c>
      <c r="AJ83" s="309" t="s">
        <v>7</v>
      </c>
      <c r="AK83" s="315">
        <v>27.143000000000001</v>
      </c>
    </row>
    <row r="84" spans="2:37">
      <c r="B84" s="270" t="s">
        <v>10</v>
      </c>
      <c r="C84" s="173" t="s">
        <v>505</v>
      </c>
      <c r="D84" s="61">
        <f>AVERAGE(Mystery_Shopping_Scores6[[#This Row],[Business Start-up (2020)]:[Studying (2020)]], Mystery_Shopping_Scores6[[#This Row],[Regular business operations (2019)]:[Starting a small claims procedure (2019)]])</f>
        <v>45.837499999999991</v>
      </c>
      <c r="E84" s="61">
        <f>IFERROR(AVERAGE(Mystery_Shopping_Scores6[[#This Row],[Business Start-up (2020)]], Mystery_Shopping_Scores6[[#This Row],[Regular business operations (2019)]]), ".")</f>
        <v>66.650000000000006</v>
      </c>
      <c r="F84" s="62">
        <f>IFERROR(AVERAGE(Mystery_Shopping_Scores6[[#This Row],[Family (2020)]:[Studying (2020)]], Mystery_Shopping_Scores6[[#This Row],[Moving (2019)]:[Starting a small claims procedure (2019)]]), ".")</f>
        <v>38.9</v>
      </c>
      <c r="G84" s="297" t="s">
        <v>7</v>
      </c>
      <c r="H84" s="293" t="s">
        <v>7</v>
      </c>
      <c r="I84" s="298" t="s">
        <v>7</v>
      </c>
      <c r="J84" s="83">
        <f t="shared" si="5"/>
        <v>49.999999999999993</v>
      </c>
      <c r="K84" s="61">
        <v>100</v>
      </c>
      <c r="L84" s="83">
        <v>33.333333333333329</v>
      </c>
      <c r="M84" s="83">
        <v>0</v>
      </c>
      <c r="N84" s="62">
        <v>66.666666666666657</v>
      </c>
      <c r="O84" s="36">
        <v>55.666666666666664</v>
      </c>
      <c r="P84" s="83">
        <v>41.674999999999997</v>
      </c>
      <c r="Q84" s="61">
        <v>33.299999999999997</v>
      </c>
      <c r="R84" s="83">
        <v>66.7</v>
      </c>
      <c r="S84" s="83">
        <v>66.7</v>
      </c>
      <c r="T84" s="83">
        <v>0</v>
      </c>
      <c r="U84" s="321">
        <v>55.666666666666664</v>
      </c>
      <c r="V84" s="309">
        <v>83.333333333500008</v>
      </c>
      <c r="W84" s="314">
        <v>100</v>
      </c>
      <c r="X84" s="309" t="s">
        <v>7</v>
      </c>
      <c r="Y84" s="309" t="s">
        <v>7</v>
      </c>
      <c r="Z84" s="315">
        <v>66.666666667000001</v>
      </c>
      <c r="AA84" s="313">
        <v>55.666666666666664</v>
      </c>
      <c r="AB84" s="309">
        <v>41.666666666750004</v>
      </c>
      <c r="AC84" s="314">
        <v>33.333333332999999</v>
      </c>
      <c r="AD84" s="309">
        <v>66.666666667000001</v>
      </c>
      <c r="AE84" s="309">
        <v>66.666666667000001</v>
      </c>
      <c r="AF84" s="315">
        <v>0</v>
      </c>
      <c r="AG84" s="309">
        <v>83.333500000000001</v>
      </c>
      <c r="AH84" s="314">
        <v>100</v>
      </c>
      <c r="AI84" s="309" t="s">
        <v>7</v>
      </c>
      <c r="AJ84" s="309" t="s">
        <v>7</v>
      </c>
      <c r="AK84" s="315">
        <v>66.667000000000002</v>
      </c>
    </row>
    <row r="85" spans="2:37">
      <c r="B85" s="270" t="s">
        <v>10</v>
      </c>
      <c r="C85" s="173" t="s">
        <v>6830</v>
      </c>
      <c r="D85" s="61">
        <f>AVERAGE(Mystery_Shopping_Scores6[[#This Row],[Business Start-up (2020)]:[Studying (2020)]], Mystery_Shopping_Scores6[[#This Row],[Regular business operations (2019)]:[Starting a small claims procedure (2019)]])</f>
        <v>6.25</v>
      </c>
      <c r="E85" s="61">
        <f>IFERROR(AVERAGE(Mystery_Shopping_Scores6[[#This Row],[Business Start-up (2020)]], Mystery_Shopping_Scores6[[#This Row],[Regular business operations (2019)]]), ".")</f>
        <v>25</v>
      </c>
      <c r="F85" s="62">
        <f>IFERROR(AVERAGE(Mystery_Shopping_Scores6[[#This Row],[Family (2020)]:[Studying (2020)]], Mystery_Shopping_Scores6[[#This Row],[Moving (2019)]:[Starting a small claims procedure (2019)]]), ".")</f>
        <v>0</v>
      </c>
      <c r="G85" s="297">
        <v>21.428571428571427</v>
      </c>
      <c r="H85" s="293">
        <v>0</v>
      </c>
      <c r="I85" s="298">
        <v>0</v>
      </c>
      <c r="J85" s="83">
        <f t="shared" si="5"/>
        <v>12.5</v>
      </c>
      <c r="K85" s="61">
        <v>50</v>
      </c>
      <c r="L85" s="83">
        <v>0</v>
      </c>
      <c r="M85" s="83">
        <v>0</v>
      </c>
      <c r="N85" s="62">
        <v>0</v>
      </c>
      <c r="O85" s="36">
        <v>5.166666666666667</v>
      </c>
      <c r="P85" s="83">
        <v>0</v>
      </c>
      <c r="Q85" s="61">
        <v>0</v>
      </c>
      <c r="R85" s="83">
        <v>0</v>
      </c>
      <c r="S85" s="83">
        <v>0</v>
      </c>
      <c r="T85" s="83">
        <v>0</v>
      </c>
      <c r="U85" s="321">
        <v>5.166666666666667</v>
      </c>
      <c r="V85" s="309">
        <v>15.3846153845</v>
      </c>
      <c r="W85" s="314">
        <v>30.769230769</v>
      </c>
      <c r="X85" s="309" t="s">
        <v>7</v>
      </c>
      <c r="Y85" s="309" t="s">
        <v>7</v>
      </c>
      <c r="Z85" s="315">
        <v>0</v>
      </c>
      <c r="AA85" s="313">
        <v>0</v>
      </c>
      <c r="AB85" s="309">
        <v>0</v>
      </c>
      <c r="AC85" s="314">
        <v>0</v>
      </c>
      <c r="AD85" s="309">
        <v>0</v>
      </c>
      <c r="AE85" s="309">
        <v>0</v>
      </c>
      <c r="AF85" s="315">
        <v>0</v>
      </c>
      <c r="AG85" s="309">
        <v>0</v>
      </c>
      <c r="AH85" s="314">
        <v>0</v>
      </c>
      <c r="AI85" s="309" t="s">
        <v>7</v>
      </c>
      <c r="AJ85" s="309" t="s">
        <v>7</v>
      </c>
      <c r="AK85" s="315">
        <v>0</v>
      </c>
    </row>
    <row r="86" spans="2:37">
      <c r="B86" s="270" t="s">
        <v>10</v>
      </c>
      <c r="C86" s="173" t="s">
        <v>6831</v>
      </c>
      <c r="D86" s="61">
        <f>AVERAGE(Mystery_Shopping_Scores6[[#This Row],[Business Start-up (2020)]:[Studying (2020)]], Mystery_Shopping_Scores6[[#This Row],[Regular business operations (2019)]:[Starting a small claims procedure (2019)]])</f>
        <v>16.944444444444443</v>
      </c>
      <c r="E86" s="61">
        <f>IFERROR(AVERAGE(Mystery_Shopping_Scores6[[#This Row],[Business Start-up (2020)]], Mystery_Shopping_Scores6[[#This Row],[Regular business operations (2019)]]), ".")</f>
        <v>60</v>
      </c>
      <c r="F86" s="62">
        <f>IFERROR(AVERAGE(Mystery_Shopping_Scores6[[#This Row],[Family (2020)]:[Studying (2020)]], Mystery_Shopping_Scores6[[#This Row],[Moving (2019)]:[Starting a small claims procedure (2019)]]), ".")</f>
        <v>8.3333333333333321</v>
      </c>
      <c r="G86" s="297">
        <v>44.444444444444443</v>
      </c>
      <c r="H86" s="293" t="s">
        <v>7</v>
      </c>
      <c r="I86" s="298">
        <v>12.5</v>
      </c>
      <c r="J86" s="83">
        <f t="shared" si="5"/>
        <v>33.888888888888886</v>
      </c>
      <c r="K86" s="61">
        <v>60</v>
      </c>
      <c r="L86" s="83" t="s">
        <v>7</v>
      </c>
      <c r="M86" s="83">
        <v>0</v>
      </c>
      <c r="N86" s="62">
        <v>41.666666666666664</v>
      </c>
      <c r="O86" s="36">
        <v>14.2</v>
      </c>
      <c r="P86" s="83">
        <v>0</v>
      </c>
      <c r="Q86" s="61" t="s">
        <v>7</v>
      </c>
      <c r="R86" s="83">
        <v>0</v>
      </c>
      <c r="S86" s="83">
        <v>0</v>
      </c>
      <c r="T86" s="83">
        <v>0</v>
      </c>
      <c r="U86" s="321">
        <v>14.2</v>
      </c>
      <c r="V86" s="309">
        <v>35.576923077000004</v>
      </c>
      <c r="W86" s="314">
        <v>46.153846154</v>
      </c>
      <c r="X86" s="309" t="s">
        <v>7</v>
      </c>
      <c r="Y86" s="309" t="s">
        <v>7</v>
      </c>
      <c r="Z86" s="315">
        <v>25</v>
      </c>
      <c r="AA86" s="313">
        <v>0</v>
      </c>
      <c r="AB86" s="309">
        <v>0</v>
      </c>
      <c r="AC86" s="314" t="s">
        <v>7</v>
      </c>
      <c r="AD86" s="309">
        <v>0</v>
      </c>
      <c r="AE86" s="309">
        <v>0</v>
      </c>
      <c r="AF86" s="315">
        <v>0</v>
      </c>
      <c r="AG86" s="309">
        <v>0</v>
      </c>
      <c r="AH86" s="314">
        <v>0</v>
      </c>
      <c r="AI86" s="309" t="s">
        <v>7</v>
      </c>
      <c r="AJ86" s="309" t="s">
        <v>7</v>
      </c>
      <c r="AK86" s="315">
        <v>0</v>
      </c>
    </row>
    <row r="87" spans="2:37">
      <c r="B87" s="270" t="s">
        <v>11</v>
      </c>
      <c r="C87" s="173" t="s">
        <v>496</v>
      </c>
      <c r="D87" s="61">
        <f>AVERAGE(Mystery_Shopping_Scores6[[#This Row],[Business Start-up (2020)]:[Studying (2020)]], Mystery_Shopping_Scores6[[#This Row],[Regular business operations (2019)]:[Starting a small claims procedure (2019)]])</f>
        <v>52.347408861634122</v>
      </c>
      <c r="E87" s="61">
        <f>IFERROR(AVERAGE(Mystery_Shopping_Scores6[[#This Row],[Business Start-up (2020)]], Mystery_Shopping_Scores6[[#This Row],[Regular business operations (2019)]]), ".")</f>
        <v>70.917448870573864</v>
      </c>
      <c r="F87" s="62">
        <f>IFERROR(AVERAGE(Mystery_Shopping_Scores6[[#This Row],[Family (2020)]:[Studying (2020)]], Mystery_Shopping_Scores6[[#This Row],[Moving (2019)]:[Starting a small claims procedure (2019)]]), ".")</f>
        <v>46.157395525320872</v>
      </c>
      <c r="G87" s="297" t="s">
        <v>7</v>
      </c>
      <c r="H87" s="293" t="s">
        <v>7</v>
      </c>
      <c r="I87" s="298" t="s">
        <v>7</v>
      </c>
      <c r="J87" s="83">
        <f t="shared" si="5"/>
        <v>51.385442723268248</v>
      </c>
      <c r="K87" s="61">
        <f xml:space="preserve"> (SUMIFS(K:K, $B:$B, $B87, $C:$C, "1. User centricity")+SUMIFS(K:K, $B:$B, $B87, $C:$C, "2. Transparency")+SUMIFS(K:K, $B:$B, $B87, $C:$C, "3. Key enablers")+ SUMIFS(K:K, $B:$B, $B87, $C:$C, "4. Cross-border services"))/4</f>
        <v>74.766147741147734</v>
      </c>
      <c r="L87" s="83">
        <f xml:space="preserve"> (SUMIFS(L:L, $B:$B, $B87, $C:$C, "1. User centricity")+SUMIFS(L:L, $B:$B, $B87, $C:$C, "2. Transparency")+SUMIFS(L:L, $B:$B, $B87, $C:$C, "3. Key enablers")+ SUMIFS(L:L, $B:$B, $B87, $C:$C, "4. Cross-border services"))/4</f>
        <v>46.491987179487175</v>
      </c>
      <c r="M87" s="83">
        <f xml:space="preserve"> (SUMIFS(M:M, $B:$B, $B87, $C:$C, "1. User centricity")+SUMIFS(M:M, $B:$B, $B87, $C:$C, "2. Transparency")+SUMIFS(M:M, $B:$B, $B87, $C:$C, "3. Key enablers")+ SUMIFS(M:M, $B:$B, $B87, $C:$C, "4. Cross-border services"))/4</f>
        <v>35.333661901370235</v>
      </c>
      <c r="N87" s="62">
        <f xml:space="preserve"> (SUMIFS(N:N, $B:$B, $B87, $C:$C, "1. User centricity")+SUMIFS(N:N, $B:$B, $B87, $C:$C, "2. Transparency")+SUMIFS(N:N, $B:$B, $B87, $C:$C, "3. Key enablers")+ SUMIFS(N:N, $B:$B, $B87, $C:$C, "4. Cross-border services"))/4</f>
        <v>48.949974071067821</v>
      </c>
      <c r="O87" s="36">
        <v>53.625</v>
      </c>
      <c r="P87" s="83">
        <v>53.309374999999996</v>
      </c>
      <c r="Q87" s="61">
        <v>67.068749999999994</v>
      </c>
      <c r="R87" s="83">
        <v>50.831249999999997</v>
      </c>
      <c r="S87" s="83">
        <v>49.21875</v>
      </c>
      <c r="T87" s="83">
        <v>46.118750000000006</v>
      </c>
      <c r="U87" s="321">
        <v>49.875</v>
      </c>
      <c r="V87" s="309">
        <v>54.178246531388481</v>
      </c>
      <c r="W87" s="314">
        <v>77.492279711095136</v>
      </c>
      <c r="X87" s="309">
        <v>48.136818678027772</v>
      </c>
      <c r="Y87" s="309">
        <v>34.184523809507404</v>
      </c>
      <c r="Z87" s="315">
        <v>56.899363926923613</v>
      </c>
      <c r="AA87" s="313">
        <v>46.625</v>
      </c>
      <c r="AB87" s="309">
        <v>45.797497374162148</v>
      </c>
      <c r="AC87" s="314">
        <v>63.291163826666661</v>
      </c>
      <c r="AD87" s="309">
        <v>34.297082945095831</v>
      </c>
      <c r="AE87" s="309">
        <v>39.871484788370829</v>
      </c>
      <c r="AF87" s="315">
        <v>45.730257936515272</v>
      </c>
      <c r="AG87" s="309">
        <v>47.550522569444439</v>
      </c>
      <c r="AH87" s="314">
        <v>60.922868055555554</v>
      </c>
      <c r="AI87" s="309">
        <v>42.427583333333331</v>
      </c>
      <c r="AJ87" s="309">
        <v>35.186666666666667</v>
      </c>
      <c r="AK87" s="315">
        <v>51.664972222222218</v>
      </c>
    </row>
    <row r="88" spans="2:37">
      <c r="B88" s="270" t="s">
        <v>11</v>
      </c>
      <c r="C88" s="173" t="s">
        <v>6824</v>
      </c>
      <c r="D88" s="61">
        <f>AVERAGE(Mystery_Shopping_Scores6[[#This Row],[Business Start-up (2020)]:[Studying (2020)]], Mystery_Shopping_Scores6[[#This Row],[Regular business operations (2019)]:[Starting a small claims procedure (2019)]])</f>
        <v>83.073835809252472</v>
      </c>
      <c r="E88" s="61">
        <f>IFERROR(AVERAGE(Mystery_Shopping_Scores6[[#This Row],[Business Start-up (2020)]], Mystery_Shopping_Scores6[[#This Row],[Regular business operations (2019)]]), ".")</f>
        <v>94.393589743589743</v>
      </c>
      <c r="F88" s="62">
        <f>IFERROR(AVERAGE(Mystery_Shopping_Scores6[[#This Row],[Family (2020)]:[Studying (2020)]], Mystery_Shopping_Scores6[[#This Row],[Moving (2019)]:[Starting a small claims procedure (2019)]]), ".")</f>
        <v>79.30058449780671</v>
      </c>
      <c r="G88" s="297" t="s">
        <v>7</v>
      </c>
      <c r="H88" s="293" t="s">
        <v>7</v>
      </c>
      <c r="I88" s="298" t="s">
        <v>7</v>
      </c>
      <c r="J88" s="83">
        <f t="shared" si="5"/>
        <v>83.597671618504947</v>
      </c>
      <c r="K88" s="61">
        <f>2/3*IF(ISNUMBER(K89),K89)+1/3*(2/3*IF(ISNUMBER(K91),K91)+IF(ISNUMBER(K90),K90)/3)</f>
        <v>99.487179487179489</v>
      </c>
      <c r="L88" s="83">
        <f>2/3*IF(ISNUMBER(L89),L89)+1/3*(2/3*IF(ISNUMBER(L91),L91)+IF(ISNUMBER(L90),L90)/3)</f>
        <v>82.489316239316224</v>
      </c>
      <c r="M88" s="83">
        <f>2/3*IF(ISNUMBER(M89),M89)+1/3*(2/3*IF(ISNUMBER(M91),M91)+IF(ISNUMBER(M90),M90)/3)</f>
        <v>71.858635191968531</v>
      </c>
      <c r="N88" s="62">
        <f>2/3*IF(ISNUMBER(N89),N89)+1/3*(2/3*IF(ISNUMBER(N91),N91)+IF(ISNUMBER(N90),N90)/3)</f>
        <v>80.555555555555557</v>
      </c>
      <c r="O88" s="36">
        <v>83.25</v>
      </c>
      <c r="P88" s="83">
        <v>82.550000000000011</v>
      </c>
      <c r="Q88" s="61">
        <v>89.3</v>
      </c>
      <c r="R88" s="83">
        <v>78.2</v>
      </c>
      <c r="S88" s="83">
        <v>92.3</v>
      </c>
      <c r="T88" s="83">
        <v>70.400000000000006</v>
      </c>
      <c r="U88" s="321">
        <v>83.125</v>
      </c>
      <c r="V88" s="309">
        <v>84.047762422805548</v>
      </c>
      <c r="W88" s="314">
        <v>95.566951567222205</v>
      </c>
      <c r="X88" s="309">
        <v>87.904761904666657</v>
      </c>
      <c r="Y88" s="309">
        <v>67.936507936555557</v>
      </c>
      <c r="Z88" s="315">
        <v>84.782828282777771</v>
      </c>
      <c r="AA88" s="313">
        <v>80</v>
      </c>
      <c r="AB88" s="309">
        <v>82.150326063444439</v>
      </c>
      <c r="AC88" s="314">
        <v>85.914721444333324</v>
      </c>
      <c r="AD88" s="309">
        <v>79.144254766999993</v>
      </c>
      <c r="AE88" s="309">
        <v>90.272486772333323</v>
      </c>
      <c r="AF88" s="315">
        <v>73.269841270111101</v>
      </c>
      <c r="AG88" s="309">
        <v>77.999027777777783</v>
      </c>
      <c r="AH88" s="314">
        <v>87.220555555555549</v>
      </c>
      <c r="AI88" s="309">
        <v>79.001666666666665</v>
      </c>
      <c r="AJ88" s="309">
        <v>63.54633333333333</v>
      </c>
      <c r="AK88" s="315">
        <v>82.227555555555554</v>
      </c>
    </row>
    <row r="89" spans="2:37">
      <c r="B89" s="270" t="s">
        <v>11</v>
      </c>
      <c r="C89" s="173" t="s">
        <v>497</v>
      </c>
      <c r="D89" s="61">
        <f>AVERAGE(Mystery_Shopping_Scores6[[#This Row],[Business Start-up (2020)]:[Studying (2020)]], Mystery_Shopping_Scores6[[#This Row],[Regular business operations (2019)]:[Starting a small claims procedure (2019)]])</f>
        <v>79.351602564102578</v>
      </c>
      <c r="E89" s="61">
        <f>IFERROR(AVERAGE(Mystery_Shopping_Scores6[[#This Row],[Business Start-up (2020)]], Mystery_Shopping_Scores6[[#This Row],[Regular business operations (2019)]]), ".")</f>
        <v>94.265384615384619</v>
      </c>
      <c r="F89" s="62">
        <f>IFERROR(AVERAGE(Mystery_Shopping_Scores6[[#This Row],[Family (2020)]:[Studying (2020)]], Mystery_Shopping_Scores6[[#This Row],[Moving (2019)]:[Starting a small claims procedure (2019)]]), ".")</f>
        <v>74.380341880341874</v>
      </c>
      <c r="G89" s="297">
        <v>86.992481203007515</v>
      </c>
      <c r="H89" s="293">
        <v>73.15384615384616</v>
      </c>
      <c r="I89" s="298">
        <v>78.209198209198206</v>
      </c>
      <c r="J89" s="83">
        <f t="shared" si="5"/>
        <v>77.003205128205138</v>
      </c>
      <c r="K89" s="61">
        <v>99.230769230769241</v>
      </c>
      <c r="L89" s="83">
        <v>74.615384615384613</v>
      </c>
      <c r="M89" s="83">
        <v>63.333333333333343</v>
      </c>
      <c r="N89" s="62">
        <v>70.833333333333343</v>
      </c>
      <c r="O89" s="36">
        <v>80.75</v>
      </c>
      <c r="P89" s="83">
        <v>81.7</v>
      </c>
      <c r="Q89" s="61">
        <v>89.3</v>
      </c>
      <c r="R89" s="83">
        <v>83.3</v>
      </c>
      <c r="S89" s="83">
        <v>89.5</v>
      </c>
      <c r="T89" s="83">
        <v>64.7</v>
      </c>
      <c r="U89" s="321">
        <v>80.625</v>
      </c>
      <c r="V89" s="309">
        <v>79.739392551999998</v>
      </c>
      <c r="W89" s="314">
        <v>94.461538461999993</v>
      </c>
      <c r="X89" s="309">
        <v>82.857142856999999</v>
      </c>
      <c r="Y89" s="309">
        <v>56.888888889</v>
      </c>
      <c r="Z89" s="315">
        <v>84.75</v>
      </c>
      <c r="AA89" s="313">
        <v>78.625</v>
      </c>
      <c r="AB89" s="309">
        <v>81.393849206500008</v>
      </c>
      <c r="AC89" s="314">
        <v>87.555555556000002</v>
      </c>
      <c r="AD89" s="309">
        <v>84.888888889</v>
      </c>
      <c r="AE89" s="309">
        <v>88.464285713999999</v>
      </c>
      <c r="AF89" s="315">
        <v>64.666666667000001</v>
      </c>
      <c r="AG89" s="309">
        <v>75.787000000000006</v>
      </c>
      <c r="AH89" s="314">
        <v>88.444000000000003</v>
      </c>
      <c r="AI89" s="309">
        <v>73.19</v>
      </c>
      <c r="AJ89" s="309">
        <v>56.889000000000003</v>
      </c>
      <c r="AK89" s="315">
        <v>84.625</v>
      </c>
    </row>
    <row r="90" spans="2:37">
      <c r="B90" s="270" t="s">
        <v>11</v>
      </c>
      <c r="C90" s="173" t="s">
        <v>6825</v>
      </c>
      <c r="D90" s="61">
        <f>AVERAGE(Mystery_Shopping_Scores6[[#This Row],[Business Start-up (2020)]:[Studying (2020)]], Mystery_Shopping_Scores6[[#This Row],[Regular business operations (2019)]:[Starting a small claims procedure (2019)]])</f>
        <v>89.438835470085479</v>
      </c>
      <c r="E90" s="61">
        <f>IFERROR(AVERAGE(Mystery_Shopping_Scores6[[#This Row],[Business Start-up (2020)]], Mystery_Shopping_Scores6[[#This Row],[Regular business operations (2019)]]), ".")</f>
        <v>98.2</v>
      </c>
      <c r="F90" s="62">
        <f>IFERROR(AVERAGE(Mystery_Shopping_Scores6[[#This Row],[Family (2020)]:[Studying (2020)]], Mystery_Shopping_Scores6[[#This Row],[Moving (2019)]:[Starting a small claims procedure (2019)]]), ".")</f>
        <v>86.518447293447295</v>
      </c>
      <c r="G90" s="297">
        <v>100</v>
      </c>
      <c r="H90" s="293">
        <v>82.0477207977208</v>
      </c>
      <c r="I90" s="298">
        <v>91.532634032634036</v>
      </c>
      <c r="J90" s="83">
        <f t="shared" si="5"/>
        <v>97.502670940170944</v>
      </c>
      <c r="K90" s="61">
        <v>100</v>
      </c>
      <c r="L90" s="83">
        <v>94.711538461538467</v>
      </c>
      <c r="M90" s="83">
        <v>95.299145299145309</v>
      </c>
      <c r="N90" s="62">
        <v>100</v>
      </c>
      <c r="O90" s="36">
        <v>83.25</v>
      </c>
      <c r="P90" s="83">
        <v>81.375</v>
      </c>
      <c r="Q90" s="61">
        <v>96.4</v>
      </c>
      <c r="R90" s="83">
        <v>89.4</v>
      </c>
      <c r="S90" s="83">
        <v>94.2</v>
      </c>
      <c r="T90" s="83">
        <v>45.5</v>
      </c>
      <c r="U90" s="321">
        <v>82.375</v>
      </c>
      <c r="V90" s="309">
        <v>85.136363636249996</v>
      </c>
      <c r="W90" s="314">
        <v>93.333333332999999</v>
      </c>
      <c r="X90" s="309">
        <v>94</v>
      </c>
      <c r="Y90" s="309">
        <v>98.666666667000001</v>
      </c>
      <c r="Z90" s="315">
        <v>54.545454544999998</v>
      </c>
      <c r="AA90" s="313">
        <v>70.5</v>
      </c>
      <c r="AB90" s="309">
        <v>79.561267903499996</v>
      </c>
      <c r="AC90" s="314">
        <v>76.470588234999994</v>
      </c>
      <c r="AD90" s="309">
        <v>88.679245283</v>
      </c>
      <c r="AE90" s="309">
        <v>81.666666667000001</v>
      </c>
      <c r="AF90" s="315">
        <v>71.428571429000002</v>
      </c>
      <c r="AG90" s="309">
        <v>61.555250000000001</v>
      </c>
      <c r="AH90" s="314">
        <v>54.320999999999998</v>
      </c>
      <c r="AI90" s="309">
        <v>71.875</v>
      </c>
      <c r="AJ90" s="309">
        <v>59.155000000000001</v>
      </c>
      <c r="AK90" s="315">
        <v>60.87</v>
      </c>
    </row>
    <row r="91" spans="2:37">
      <c r="B91" s="270" t="s">
        <v>11</v>
      </c>
      <c r="C91" s="173" t="s">
        <v>6826</v>
      </c>
      <c r="D91" s="61">
        <f>AVERAGE(Mystery_Shopping_Scores6[[#This Row],[Business Start-up (2020)]:[Studying (2020)]], Mystery_Shopping_Scores6[[#This Row],[Regular business operations (2019)]:[Starting a small claims procedure (2019)]])</f>
        <v>91.064285714285717</v>
      </c>
      <c r="E91" s="61">
        <f>IFERROR(AVERAGE(Mystery_Shopping_Scores6[[#This Row],[Business Start-up (2020)]], Mystery_Shopping_Scores6[[#This Row],[Regular business operations (2019)]]), ".")</f>
        <v>92.85</v>
      </c>
      <c r="F91" s="62">
        <f>IFERROR(AVERAGE(Mystery_Shopping_Scores6[[#This Row],[Family (2020)]:[Studying (2020)]], Mystery_Shopping_Scores6[[#This Row],[Moving (2019)]:[Starting a small claims procedure (2019)]]), ".")</f>
        <v>90.469047619047615</v>
      </c>
      <c r="G91" s="297" t="s">
        <v>7</v>
      </c>
      <c r="H91" s="293" t="s">
        <v>7</v>
      </c>
      <c r="I91" s="298" t="s">
        <v>7</v>
      </c>
      <c r="J91" s="83">
        <f t="shared" si="5"/>
        <v>96.428571428571431</v>
      </c>
      <c r="K91" s="61">
        <v>100</v>
      </c>
      <c r="L91" s="83">
        <v>100</v>
      </c>
      <c r="M91" s="83">
        <v>85.714285714285708</v>
      </c>
      <c r="N91" s="62">
        <v>100</v>
      </c>
      <c r="O91" s="36">
        <v>91.125</v>
      </c>
      <c r="P91" s="83">
        <v>85.7</v>
      </c>
      <c r="Q91" s="61">
        <v>85.7</v>
      </c>
      <c r="R91" s="83">
        <v>57.1</v>
      </c>
      <c r="S91" s="83">
        <v>100</v>
      </c>
      <c r="T91" s="83">
        <v>100</v>
      </c>
      <c r="U91" s="321">
        <v>91.125</v>
      </c>
      <c r="V91" s="309">
        <v>96.428571428499993</v>
      </c>
      <c r="W91" s="314">
        <v>100</v>
      </c>
      <c r="X91" s="309">
        <v>100</v>
      </c>
      <c r="Y91" s="309">
        <v>85.714285713999999</v>
      </c>
      <c r="Z91" s="315">
        <v>100</v>
      </c>
      <c r="AA91" s="313">
        <v>89.375</v>
      </c>
      <c r="AB91" s="309">
        <v>85.714285714249996</v>
      </c>
      <c r="AC91" s="314">
        <v>85.714285713999999</v>
      </c>
      <c r="AD91" s="309">
        <v>57.142857143000001</v>
      </c>
      <c r="AE91" s="309">
        <v>100</v>
      </c>
      <c r="AF91" s="315">
        <v>100</v>
      </c>
      <c r="AG91" s="309">
        <v>92.856999999999999</v>
      </c>
      <c r="AH91" s="314">
        <v>100</v>
      </c>
      <c r="AI91" s="309">
        <v>100</v>
      </c>
      <c r="AJ91" s="309">
        <v>85.713999999999999</v>
      </c>
      <c r="AK91" s="315">
        <v>85.713999999999999</v>
      </c>
    </row>
    <row r="92" spans="2:37">
      <c r="B92" s="270" t="s">
        <v>11</v>
      </c>
      <c r="C92" s="173" t="s">
        <v>498</v>
      </c>
      <c r="D92" s="61">
        <f>AVERAGE(Mystery_Shopping_Scores6[[#This Row],[Business Start-up (2020)]:[Studying (2020)]], Mystery_Shopping_Scores6[[#This Row],[Regular business operations (2019)]:[Starting a small claims procedure (2019)]])</f>
        <v>43.81585266585266</v>
      </c>
      <c r="E92" s="61">
        <f>IFERROR(AVERAGE(Mystery_Shopping_Scores6[[#This Row],[Business Start-up (2020)]], Mystery_Shopping_Scores6[[#This Row],[Regular business operations (2019)]]), ".")</f>
        <v>70.458302808302804</v>
      </c>
      <c r="F92" s="62">
        <f>IFERROR(AVERAGE(Mystery_Shopping_Scores6[[#This Row],[Family (2020)]:[Studying (2020)]], Mystery_Shopping_Scores6[[#This Row],[Moving (2019)]:[Starting a small claims procedure (2019)]]), ".")</f>
        <v>34.935035951702616</v>
      </c>
      <c r="G92" s="297" t="s">
        <v>7</v>
      </c>
      <c r="H92" s="293" t="s">
        <v>7</v>
      </c>
      <c r="I92" s="298" t="s">
        <v>7</v>
      </c>
      <c r="J92" s="83">
        <f t="shared" si="5"/>
        <v>42.331705331705322</v>
      </c>
      <c r="K92" s="61">
        <f>1/3*IF(ISNUMBER(K93),K93,0)+1/3*IF(ISNUMBER(K95),K95,0)+1/3*IF(ISNUMBER(K94),K94,0)</f>
        <v>74.616605616605611</v>
      </c>
      <c r="L92" s="83">
        <f>1/3*IF(ISNUMBER(L93),L93,0)+1/3*IF(ISNUMBER(L95),L95,0)+1/3*IF(ISNUMBER(L94),L94,0)</f>
        <v>33.811965811965813</v>
      </c>
      <c r="M92" s="83">
        <f>1/3*IF(ISNUMBER(M93),M93,0)+1/3*IF(ISNUMBER(M95),M95,0)+1/3*IF(ISNUMBER(M94),M94,0)</f>
        <v>30.199837199837198</v>
      </c>
      <c r="N92" s="62">
        <f>1/3*IF(ISNUMBER(N93),N93,0)+1/3*IF(ISNUMBER(N95),N95,0)+1/3*IF(ISNUMBER(N94),N94,0)</f>
        <v>30.698412698412696</v>
      </c>
      <c r="O92" s="36">
        <v>44.625</v>
      </c>
      <c r="P92" s="83">
        <v>45.3</v>
      </c>
      <c r="Q92" s="61">
        <v>66.3</v>
      </c>
      <c r="R92" s="83">
        <v>44.9</v>
      </c>
      <c r="S92" s="83">
        <v>24.6</v>
      </c>
      <c r="T92" s="83">
        <v>45.4</v>
      </c>
      <c r="U92" s="321">
        <v>40.375</v>
      </c>
      <c r="V92" s="309">
        <v>43.827224390408333</v>
      </c>
      <c r="W92" s="314">
        <v>69.923000610333332</v>
      </c>
      <c r="X92" s="309">
        <v>32.843789367666666</v>
      </c>
      <c r="Y92" s="309">
        <v>34.617063491966668</v>
      </c>
      <c r="Z92" s="315">
        <v>37.92504409166667</v>
      </c>
      <c r="AA92" s="313">
        <v>39.25</v>
      </c>
      <c r="AB92" s="309">
        <v>36.537441211058336</v>
      </c>
      <c r="AC92" s="314">
        <v>64.799933862333319</v>
      </c>
      <c r="AD92" s="309">
        <v>18.610743680300001</v>
      </c>
      <c r="AE92" s="309">
        <v>21.776785714399999</v>
      </c>
      <c r="AF92" s="315">
        <v>40.962301587200002</v>
      </c>
      <c r="AG92" s="309">
        <v>41.829000000000001</v>
      </c>
      <c r="AH92" s="314">
        <v>60.993666666666662</v>
      </c>
      <c r="AI92" s="309">
        <v>26.976333333333333</v>
      </c>
      <c r="AJ92" s="309">
        <v>42.013666666666666</v>
      </c>
      <c r="AK92" s="315">
        <v>37.332333333333331</v>
      </c>
    </row>
    <row r="93" spans="2:37">
      <c r="B93" s="270" t="s">
        <v>11</v>
      </c>
      <c r="C93" s="173" t="s">
        <v>6827</v>
      </c>
      <c r="D93" s="61">
        <f>AVERAGE(Mystery_Shopping_Scores6[[#This Row],[Business Start-up (2020)]:[Studying (2020)]], Mystery_Shopping_Scores6[[#This Row],[Regular business operations (2019)]:[Starting a small claims procedure (2019)]])</f>
        <v>22.280891330891329</v>
      </c>
      <c r="E93" s="61">
        <f>IFERROR(AVERAGE(Mystery_Shopping_Scores6[[#This Row],[Business Start-up (2020)]], Mystery_Shopping_Scores6[[#This Row],[Regular business operations (2019)]]), ".")</f>
        <v>56.208241758241755</v>
      </c>
      <c r="F93" s="62">
        <f>IFERROR(AVERAGE(Mystery_Shopping_Scores6[[#This Row],[Family (2020)]:[Studying (2020)]], Mystery_Shopping_Scores6[[#This Row],[Moving (2019)]:[Starting a small claims procedure (2019)]]), ".")</f>
        <v>10.971774521774522</v>
      </c>
      <c r="G93" s="297">
        <v>50</v>
      </c>
      <c r="H93" s="293">
        <v>10.996974040452301</v>
      </c>
      <c r="I93" s="298">
        <v>10.338973196116051</v>
      </c>
      <c r="J93" s="83">
        <f t="shared" si="5"/>
        <v>27.661782661782659</v>
      </c>
      <c r="K93" s="61">
        <v>63.516483516483518</v>
      </c>
      <c r="L93" s="83">
        <v>22.435897435897434</v>
      </c>
      <c r="M93" s="83">
        <v>11.599511599511599</v>
      </c>
      <c r="N93" s="62">
        <v>13.095238095238095</v>
      </c>
      <c r="O93" s="36">
        <v>25</v>
      </c>
      <c r="P93" s="83">
        <v>16.900000000000002</v>
      </c>
      <c r="Q93" s="61">
        <v>48.9</v>
      </c>
      <c r="R93" s="83">
        <v>6.2</v>
      </c>
      <c r="S93" s="83">
        <v>11.1</v>
      </c>
      <c r="T93" s="83">
        <v>1.4</v>
      </c>
      <c r="U93" s="321">
        <v>24</v>
      </c>
      <c r="V93" s="309">
        <v>33.204474097225003</v>
      </c>
      <c r="W93" s="314">
        <v>55.164835165</v>
      </c>
      <c r="X93" s="309">
        <v>26.938775509999999</v>
      </c>
      <c r="Y93" s="309">
        <v>7.1428571428999996</v>
      </c>
      <c r="Z93" s="315">
        <v>43.571428570999998</v>
      </c>
      <c r="AA93" s="313">
        <v>24.625</v>
      </c>
      <c r="AB93" s="309">
        <v>15.133156966500001</v>
      </c>
      <c r="AC93" s="314">
        <v>48.253968254</v>
      </c>
      <c r="AD93" s="309">
        <v>4.3738977072000003</v>
      </c>
      <c r="AE93" s="309">
        <v>6.4761904762000002</v>
      </c>
      <c r="AF93" s="315">
        <v>1.4285714286</v>
      </c>
      <c r="AG93" s="309">
        <v>34.534999999999997</v>
      </c>
      <c r="AH93" s="314">
        <v>37.46</v>
      </c>
      <c r="AI93" s="309">
        <v>18.776</v>
      </c>
      <c r="AJ93" s="309">
        <v>33.332999999999998</v>
      </c>
      <c r="AK93" s="315">
        <v>48.570999999999998</v>
      </c>
    </row>
    <row r="94" spans="2:37">
      <c r="B94" s="270" t="s">
        <v>11</v>
      </c>
      <c r="C94" s="173" t="s">
        <v>6828</v>
      </c>
      <c r="D94" s="61">
        <f>AVERAGE(Mystery_Shopping_Scores6[[#This Row],[Business Start-up (2020)]:[Studying (2020)]], Mystery_Shopping_Scores6[[#This Row],[Regular business operations (2019)]:[Starting a small claims procedure (2019)]])</f>
        <v>41.829166666666666</v>
      </c>
      <c r="E94" s="61">
        <f>IFERROR(AVERAGE(Mystery_Shopping_Scores6[[#This Row],[Business Start-up (2020)]], Mystery_Shopping_Scores6[[#This Row],[Regular business operations (2019)]]), ".")</f>
        <v>84.666666666666657</v>
      </c>
      <c r="F94" s="62">
        <f>IFERROR(AVERAGE(Mystery_Shopping_Scores6[[#This Row],[Family (2020)]:[Studying (2020)]], Mystery_Shopping_Scores6[[#This Row],[Moving (2019)]:[Starting a small claims procedure (2019)]]), ".")</f>
        <v>27.55</v>
      </c>
      <c r="G94" s="297" t="s">
        <v>7</v>
      </c>
      <c r="H94" s="293" t="s">
        <v>7</v>
      </c>
      <c r="I94" s="298" t="s">
        <v>7</v>
      </c>
      <c r="J94" s="83">
        <f t="shared" si="5"/>
        <v>24.333333333333332</v>
      </c>
      <c r="K94" s="61">
        <v>85.333333333333329</v>
      </c>
      <c r="L94" s="83">
        <v>4</v>
      </c>
      <c r="M94" s="83">
        <v>4</v>
      </c>
      <c r="N94" s="62">
        <v>4</v>
      </c>
      <c r="O94" s="36">
        <v>41.75</v>
      </c>
      <c r="P94" s="83">
        <v>59.325000000000003</v>
      </c>
      <c r="Q94" s="61">
        <v>84</v>
      </c>
      <c r="R94" s="83">
        <v>81.3</v>
      </c>
      <c r="S94" s="83">
        <v>4</v>
      </c>
      <c r="T94" s="83">
        <v>68</v>
      </c>
      <c r="U94" s="321">
        <v>30.5</v>
      </c>
      <c r="V94" s="309">
        <v>24.33333333325</v>
      </c>
      <c r="W94" s="314">
        <v>85.333333332999999</v>
      </c>
      <c r="X94" s="309">
        <v>4</v>
      </c>
      <c r="Y94" s="309">
        <v>4</v>
      </c>
      <c r="Z94" s="315">
        <v>4</v>
      </c>
      <c r="AA94" s="313">
        <v>28.125</v>
      </c>
      <c r="AB94" s="309">
        <v>36.666666666674999</v>
      </c>
      <c r="AC94" s="314">
        <v>80</v>
      </c>
      <c r="AD94" s="309">
        <v>6.6666666667000003</v>
      </c>
      <c r="AE94" s="309">
        <v>0</v>
      </c>
      <c r="AF94" s="315">
        <v>60</v>
      </c>
      <c r="AG94" s="309">
        <v>19.58325</v>
      </c>
      <c r="AH94" s="314">
        <v>78.332999999999998</v>
      </c>
      <c r="AI94" s="309">
        <v>0</v>
      </c>
      <c r="AJ94" s="309">
        <v>0</v>
      </c>
      <c r="AK94" s="315">
        <v>0</v>
      </c>
    </row>
    <row r="95" spans="2:37">
      <c r="B95" s="270" t="s">
        <v>11</v>
      </c>
      <c r="C95" s="173" t="s">
        <v>6829</v>
      </c>
      <c r="D95" s="61">
        <f>AVERAGE(Mystery_Shopping_Scores6[[#This Row],[Business Start-up (2020)]:[Studying (2020)]], Mystery_Shopping_Scores6[[#This Row],[Regular business operations (2019)]:[Starting a small claims procedure (2019)]])</f>
        <v>75</v>
      </c>
      <c r="E95" s="61">
        <f>IFERROR(AVERAGE(Mystery_Shopping_Scores6[[#This Row],[Business Start-up (2020)]], Mystery_Shopping_Scores6[[#This Row],[Regular business operations (2019)]]), ".")</f>
        <v>75</v>
      </c>
      <c r="F95" s="62">
        <f>IFERROR(AVERAGE(Mystery_Shopping_Scores6[[#This Row],[Family (2020)]:[Studying (2020)]], Mystery_Shopping_Scores6[[#This Row],[Moving (2019)]:[Starting a small claims procedure (2019)]]), ".")</f>
        <v>75</v>
      </c>
      <c r="G95" s="297" t="s">
        <v>7</v>
      </c>
      <c r="H95" s="293" t="s">
        <v>7</v>
      </c>
      <c r="I95" s="298" t="s">
        <v>7</v>
      </c>
      <c r="J95" s="83">
        <f t="shared" si="5"/>
        <v>75</v>
      </c>
      <c r="K95" s="61">
        <v>75</v>
      </c>
      <c r="L95" s="83">
        <v>75</v>
      </c>
      <c r="M95" s="83">
        <v>75</v>
      </c>
      <c r="N95" s="62">
        <v>75</v>
      </c>
      <c r="O95" s="36" t="s">
        <v>7</v>
      </c>
      <c r="P95" s="83" t="s">
        <v>7</v>
      </c>
      <c r="Q95" s="61" t="s">
        <v>7</v>
      </c>
      <c r="R95" s="83" t="s">
        <v>7</v>
      </c>
      <c r="S95" s="83" t="s">
        <v>7</v>
      </c>
      <c r="T95" s="83" t="s">
        <v>7</v>
      </c>
      <c r="U95" s="321" t="s">
        <v>7</v>
      </c>
      <c r="V95" s="309" t="s">
        <v>7</v>
      </c>
      <c r="W95" s="314" t="s">
        <v>7</v>
      </c>
      <c r="X95" s="309" t="s">
        <v>7</v>
      </c>
      <c r="Y95" s="309" t="s">
        <v>7</v>
      </c>
      <c r="Z95" s="315" t="s">
        <v>7</v>
      </c>
      <c r="AA95" s="313" t="s">
        <v>7</v>
      </c>
      <c r="AB95" s="309" t="s">
        <v>7</v>
      </c>
      <c r="AC95" s="314" t="s">
        <v>7</v>
      </c>
      <c r="AD95" s="309" t="s">
        <v>7</v>
      </c>
      <c r="AE95" s="309" t="s">
        <v>7</v>
      </c>
      <c r="AF95" s="315" t="s">
        <v>7</v>
      </c>
      <c r="AG95" s="309" t="s">
        <v>7</v>
      </c>
      <c r="AH95" s="314" t="s">
        <v>7</v>
      </c>
      <c r="AI95" s="309" t="s">
        <v>7</v>
      </c>
      <c r="AJ95" s="309" t="s">
        <v>7</v>
      </c>
      <c r="AK95" s="315" t="s">
        <v>7</v>
      </c>
    </row>
    <row r="96" spans="2:37">
      <c r="B96" s="271" t="s">
        <v>11</v>
      </c>
      <c r="C96" s="272" t="s">
        <v>6838</v>
      </c>
      <c r="D96" s="61">
        <f>AVERAGE(Mystery_Shopping_Scores6[[#This Row],[Business Start-up (2020)]:[Studying (2020)]], Mystery_Shopping_Scores6[[#This Row],[Regular business operations (2019)]:[Starting a small claims procedure (2019)]])</f>
        <v>59.724999999999994</v>
      </c>
      <c r="E96" s="61">
        <f>IFERROR(AVERAGE(Mystery_Shopping_Scores6[[#This Row],[Business Start-up (2020)]], Mystery_Shopping_Scores6[[#This Row],[Regular business operations (2019)]]), ".")</f>
        <v>66.099999999999994</v>
      </c>
      <c r="F96" s="62">
        <f>IFERROR(AVERAGE(Mystery_Shopping_Scores6[[#This Row],[Family (2020)]:[Studying (2020)]], Mystery_Shopping_Scores6[[#This Row],[Moving (2019)]:[Starting a small claims procedure (2019)]]), ".")</f>
        <v>57.6</v>
      </c>
      <c r="G96" s="297" t="s">
        <v>7</v>
      </c>
      <c r="H96" s="293" t="s">
        <v>7</v>
      </c>
      <c r="I96" s="298" t="s">
        <v>7</v>
      </c>
      <c r="J96" s="83" t="s">
        <v>7</v>
      </c>
      <c r="K96" s="61" t="s">
        <v>7</v>
      </c>
      <c r="L96" s="83" t="s">
        <v>7</v>
      </c>
      <c r="M96" s="83" t="s">
        <v>7</v>
      </c>
      <c r="N96" s="62" t="s">
        <v>7</v>
      </c>
      <c r="O96" s="36">
        <v>66.875</v>
      </c>
      <c r="P96" s="83">
        <v>59.724999999999994</v>
      </c>
      <c r="Q96" s="61">
        <v>66.099999999999994</v>
      </c>
      <c r="R96" s="83">
        <v>47.2</v>
      </c>
      <c r="S96" s="83">
        <v>58.9</v>
      </c>
      <c r="T96" s="83">
        <v>66.7</v>
      </c>
      <c r="U96" s="321">
        <v>65.875</v>
      </c>
      <c r="V96" s="309">
        <v>73.943865740749999</v>
      </c>
      <c r="W96" s="314">
        <v>69.270833332999999</v>
      </c>
      <c r="X96" s="309">
        <v>67.592592593000006</v>
      </c>
      <c r="Y96" s="309">
        <v>92.708333332999999</v>
      </c>
      <c r="Z96" s="315">
        <v>66.203703704000006</v>
      </c>
      <c r="AA96" s="313">
        <v>64.5</v>
      </c>
      <c r="AB96" s="309">
        <v>57.8125</v>
      </c>
      <c r="AC96" s="314">
        <v>66.145833332999999</v>
      </c>
      <c r="AD96" s="309">
        <v>44.791666667000001</v>
      </c>
      <c r="AE96" s="309">
        <v>58.854166667000001</v>
      </c>
      <c r="AF96" s="315">
        <v>61.458333332999999</v>
      </c>
      <c r="AG96" s="309">
        <v>71.368750000000006</v>
      </c>
      <c r="AH96" s="314">
        <v>67.188000000000002</v>
      </c>
      <c r="AI96" s="309">
        <v>62.152999999999999</v>
      </c>
      <c r="AJ96" s="309">
        <v>92.707999999999998</v>
      </c>
      <c r="AK96" s="315">
        <v>63.426000000000002</v>
      </c>
    </row>
    <row r="97" spans="2:37">
      <c r="B97" s="270" t="s">
        <v>11</v>
      </c>
      <c r="C97" s="173" t="s">
        <v>499</v>
      </c>
      <c r="D97" s="61">
        <f>AVERAGE(Mystery_Shopping_Scores6[[#This Row],[Business Start-up (2020)]:[Studying (2020)]], Mystery_Shopping_Scores6[[#This Row],[Regular business operations (2019)]:[Starting a small claims procedure (2019)]])</f>
        <v>34.021075625763125</v>
      </c>
      <c r="E97" s="61">
        <f>IFERROR(AVERAGE(Mystery_Shopping_Scores6[[#This Row],[Business Start-up (2020)]], Mystery_Shopping_Scores6[[#This Row],[Regular business operations (2019)]]), ".")</f>
        <v>51.538095238095238</v>
      </c>
      <c r="F97" s="62">
        <f>IFERROR(AVERAGE(Mystery_Shopping_Scores6[[#This Row],[Family (2020)]:[Studying (2020)]], Mystery_Shopping_Scores6[[#This Row],[Moving (2019)]:[Starting a small claims procedure (2019)]]), ".")</f>
        <v>28.182069088319093</v>
      </c>
      <c r="G97" s="297" t="s">
        <v>7</v>
      </c>
      <c r="H97" s="293" t="s">
        <v>7</v>
      </c>
      <c r="I97" s="298" t="s">
        <v>7</v>
      </c>
      <c r="J97" s="83">
        <f t="shared" ref="J97:J115" si="6">IFERROR(AVERAGE(K97:N97),".")</f>
        <v>26.667151251526253</v>
      </c>
      <c r="K97" s="61">
        <f>AVERAGE(K98:K101)</f>
        <v>57.076190476190476</v>
      </c>
      <c r="L97" s="83">
        <f>AVERAGE(L98:L101)</f>
        <v>19.666666666666668</v>
      </c>
      <c r="M97" s="83">
        <f>AVERAGE(M98:M101)</f>
        <v>1.9257478632478633</v>
      </c>
      <c r="N97" s="62">
        <f>AVERAGE(N98:N101)</f>
        <v>28</v>
      </c>
      <c r="O97" s="36">
        <v>36.125</v>
      </c>
      <c r="P97" s="83">
        <v>41.375</v>
      </c>
      <c r="Q97" s="61">
        <v>46</v>
      </c>
      <c r="R97" s="83">
        <v>46.4</v>
      </c>
      <c r="S97" s="83">
        <v>38.299999999999997</v>
      </c>
      <c r="T97" s="83">
        <v>34.799999999999997</v>
      </c>
      <c r="U97" s="321">
        <v>27.75</v>
      </c>
      <c r="V97" s="309">
        <v>31.120163690456252</v>
      </c>
      <c r="W97" s="314">
        <v>60.479166666825002</v>
      </c>
      <c r="X97" s="309">
        <v>23.661904761750002</v>
      </c>
      <c r="Y97" s="309">
        <v>0</v>
      </c>
      <c r="Z97" s="315">
        <v>40.339583333249998</v>
      </c>
      <c r="AA97" s="313">
        <v>21.25</v>
      </c>
      <c r="AB97" s="309">
        <v>24.446666666645832</v>
      </c>
      <c r="AC97" s="314">
        <v>35.783333333249999</v>
      </c>
      <c r="AD97" s="309">
        <v>8.9333333333333336</v>
      </c>
      <c r="AE97" s="309">
        <v>18.27</v>
      </c>
      <c r="AF97" s="315">
        <v>34.800000000000004</v>
      </c>
      <c r="AG97" s="309">
        <v>18.054312500000002</v>
      </c>
      <c r="AH97" s="314">
        <v>22.812500000000004</v>
      </c>
      <c r="AI97" s="309">
        <v>21.304749999999999</v>
      </c>
      <c r="AJ97" s="309">
        <v>0</v>
      </c>
      <c r="AK97" s="315">
        <v>28.1</v>
      </c>
    </row>
    <row r="98" spans="2:37">
      <c r="B98" s="270" t="s">
        <v>11</v>
      </c>
      <c r="C98" s="173" t="s">
        <v>500</v>
      </c>
      <c r="D98" s="61">
        <f>AVERAGE(Mystery_Shopping_Scores6[[#This Row],[Business Start-up (2020)]:[Studying (2020)]], Mystery_Shopping_Scores6[[#This Row],[Regular business operations (2019)]:[Starting a small claims procedure (2019)]])</f>
        <v>26.998611111111114</v>
      </c>
      <c r="E98" s="61">
        <f>IFERROR(AVERAGE(Mystery_Shopping_Scores6[[#This Row],[Business Start-up (2020)]], Mystery_Shopping_Scores6[[#This Row],[Regular business operations (2019)]]), ".")</f>
        <v>57.650000000000006</v>
      </c>
      <c r="F98" s="62">
        <f>IFERROR(AVERAGE(Mystery_Shopping_Scores6[[#This Row],[Family (2020)]:[Studying (2020)]], Mystery_Shopping_Scores6[[#This Row],[Moving (2019)]:[Starting a small claims procedure (2019)]]), ".")</f>
        <v>16.781481481481482</v>
      </c>
      <c r="G98" s="297">
        <v>51.307692307692307</v>
      </c>
      <c r="H98" s="293">
        <v>14.545454545454545</v>
      </c>
      <c r="I98" s="298">
        <v>14.625</v>
      </c>
      <c r="J98" s="83">
        <f t="shared" si="6"/>
        <v>29.822222222222226</v>
      </c>
      <c r="K98" s="61">
        <v>66.400000000000006</v>
      </c>
      <c r="L98" s="83">
        <v>17</v>
      </c>
      <c r="M98" s="83">
        <v>7.2222222222222223</v>
      </c>
      <c r="N98" s="62">
        <v>28.666666666666668</v>
      </c>
      <c r="O98" s="36">
        <v>27.5</v>
      </c>
      <c r="P98" s="83">
        <v>24.175000000000004</v>
      </c>
      <c r="Q98" s="61">
        <v>48.9</v>
      </c>
      <c r="R98" s="83">
        <v>32</v>
      </c>
      <c r="S98" s="83">
        <v>11.4</v>
      </c>
      <c r="T98" s="83">
        <v>4.4000000000000004</v>
      </c>
      <c r="U98" s="321">
        <v>25.75</v>
      </c>
      <c r="V98" s="309">
        <v>31.1473214285</v>
      </c>
      <c r="W98" s="314">
        <v>66.916666667000001</v>
      </c>
      <c r="X98" s="309">
        <v>11.314285714</v>
      </c>
      <c r="Y98" s="309">
        <v>0</v>
      </c>
      <c r="Z98" s="315">
        <v>46.358333332999997</v>
      </c>
      <c r="AA98" s="313">
        <v>20.75</v>
      </c>
      <c r="AB98" s="309">
        <v>20.603333333250003</v>
      </c>
      <c r="AC98" s="314">
        <v>48.133333333000003</v>
      </c>
      <c r="AD98" s="309">
        <v>26.8</v>
      </c>
      <c r="AE98" s="309">
        <v>3.08</v>
      </c>
      <c r="AF98" s="315">
        <v>4.4000000000000004</v>
      </c>
      <c r="AG98" s="309">
        <v>20.979750000000003</v>
      </c>
      <c r="AH98" s="314">
        <v>37.133000000000003</v>
      </c>
      <c r="AI98" s="309">
        <v>1.8859999999999999</v>
      </c>
      <c r="AJ98" s="309">
        <v>0</v>
      </c>
      <c r="AK98" s="315">
        <v>44.9</v>
      </c>
    </row>
    <row r="99" spans="2:37">
      <c r="B99" s="270" t="s">
        <v>11</v>
      </c>
      <c r="C99" s="173" t="s">
        <v>501</v>
      </c>
      <c r="D99" s="61">
        <f>AVERAGE(Mystery_Shopping_Scores6[[#This Row],[Business Start-up (2020)]:[Studying (2020)]], Mystery_Shopping_Scores6[[#This Row],[Regular business operations (2019)]:[Starting a small claims procedure (2019)]])</f>
        <v>48.620155241583817</v>
      </c>
      <c r="E99" s="61">
        <f>IFERROR(AVERAGE(Mystery_Shopping_Scores6[[#This Row],[Business Start-up (2020)]], Mystery_Shopping_Scores6[[#This Row],[Regular business operations (2019)]]), ".")</f>
        <v>68.452380952380949</v>
      </c>
      <c r="F99" s="62">
        <f>IFERROR(AVERAGE(Mystery_Shopping_Scores6[[#This Row],[Family (2020)]:[Studying (2020)]], Mystery_Shopping_Scores6[[#This Row],[Moving (2019)]:[Starting a small claims procedure (2019)]]), ".")</f>
        <v>40.687264957264958</v>
      </c>
      <c r="G99" s="297">
        <v>77.777777777777771</v>
      </c>
      <c r="H99" s="293">
        <v>23.66910866910867</v>
      </c>
      <c r="I99" s="298">
        <v>36.224489795918366</v>
      </c>
      <c r="J99" s="83">
        <f t="shared" si="6"/>
        <v>34.485271672771674</v>
      </c>
      <c r="K99" s="61">
        <v>61.904761904761905</v>
      </c>
      <c r="L99" s="83">
        <v>45</v>
      </c>
      <c r="M99" s="83">
        <v>0.48076923076923078</v>
      </c>
      <c r="N99" s="62">
        <v>30.555555555555557</v>
      </c>
      <c r="O99" s="36">
        <v>56.142857142857146</v>
      </c>
      <c r="P99" s="83">
        <v>67.466666666666654</v>
      </c>
      <c r="Q99" s="61">
        <v>75</v>
      </c>
      <c r="R99" s="83">
        <v>53.6</v>
      </c>
      <c r="S99" s="83">
        <v>73.8</v>
      </c>
      <c r="T99" s="83" t="s">
        <v>7</v>
      </c>
      <c r="U99" s="321">
        <v>53.666666666666664</v>
      </c>
      <c r="V99" s="309">
        <v>47.5</v>
      </c>
      <c r="W99" s="314">
        <v>66.666666667000001</v>
      </c>
      <c r="X99" s="309">
        <v>83.333333332999999</v>
      </c>
      <c r="Y99" s="309">
        <v>0</v>
      </c>
      <c r="Z99" s="315">
        <v>40</v>
      </c>
      <c r="AA99" s="313">
        <v>51.833333333333336</v>
      </c>
      <c r="AB99" s="309">
        <v>65.833333333500008</v>
      </c>
      <c r="AC99" s="314">
        <v>75</v>
      </c>
      <c r="AD99" s="309" t="s">
        <v>7</v>
      </c>
      <c r="AE99" s="309">
        <v>56.666666667000001</v>
      </c>
      <c r="AF99" s="315" t="s">
        <v>7</v>
      </c>
      <c r="AG99" s="309">
        <v>44.6935</v>
      </c>
      <c r="AH99" s="314">
        <v>52.941000000000003</v>
      </c>
      <c r="AI99" s="309">
        <v>83.332999999999998</v>
      </c>
      <c r="AJ99" s="309">
        <v>0</v>
      </c>
      <c r="AK99" s="315">
        <v>42.5</v>
      </c>
    </row>
    <row r="100" spans="2:37">
      <c r="B100" s="270" t="s">
        <v>11</v>
      </c>
      <c r="C100" s="173" t="s">
        <v>502</v>
      </c>
      <c r="D100" s="61">
        <f>AVERAGE(Mystery_Shopping_Scores6[[#This Row],[Business Start-up (2020)]:[Studying (2020)]], Mystery_Shopping_Scores6[[#This Row],[Regular business operations (2019)]:[Starting a small claims procedure (2019)]])</f>
        <v>12.168055555555554</v>
      </c>
      <c r="E100" s="61">
        <f>IFERROR(AVERAGE(Mystery_Shopping_Scores6[[#This Row],[Business Start-up (2020)]], Mystery_Shopping_Scores6[[#This Row],[Regular business operations (2019)]]), ".")</f>
        <v>30</v>
      </c>
      <c r="F100" s="62">
        <f>IFERROR(AVERAGE(Mystery_Shopping_Scores6[[#This Row],[Family (2020)]:[Studying (2020)]], Mystery_Shopping_Scores6[[#This Row],[Moving (2019)]:[Starting a small claims procedure (2019)]]), ".")</f>
        <v>6.2240740740740748</v>
      </c>
      <c r="G100" s="297">
        <v>27.272727272727273</v>
      </c>
      <c r="H100" s="293">
        <v>0.64102564102564108</v>
      </c>
      <c r="I100" s="298">
        <v>4.4642857142857144</v>
      </c>
      <c r="J100" s="83">
        <f t="shared" si="6"/>
        <v>4.8611111111111116</v>
      </c>
      <c r="K100" s="61">
        <v>0</v>
      </c>
      <c r="L100" s="83">
        <v>16.666666666666668</v>
      </c>
      <c r="M100" s="83">
        <v>0</v>
      </c>
      <c r="N100" s="62">
        <v>2.7777777777777781</v>
      </c>
      <c r="O100" s="36">
        <v>13.875</v>
      </c>
      <c r="P100" s="83">
        <v>19.475000000000001</v>
      </c>
      <c r="Q100" s="61">
        <v>60</v>
      </c>
      <c r="R100" s="83">
        <v>0</v>
      </c>
      <c r="S100" s="83">
        <v>17.899999999999999</v>
      </c>
      <c r="T100" s="83">
        <v>0</v>
      </c>
      <c r="U100" s="321">
        <v>8.25</v>
      </c>
      <c r="V100" s="309">
        <v>8.333333333325001</v>
      </c>
      <c r="W100" s="314">
        <v>8.3333333333000006</v>
      </c>
      <c r="X100" s="309">
        <v>0</v>
      </c>
      <c r="Y100" s="309">
        <v>0</v>
      </c>
      <c r="Z100" s="315">
        <v>25</v>
      </c>
      <c r="AA100" s="313">
        <v>7.375</v>
      </c>
      <c r="AB100" s="309">
        <v>8.3333333332499997</v>
      </c>
      <c r="AC100" s="314">
        <v>20</v>
      </c>
      <c r="AD100" s="309">
        <v>0</v>
      </c>
      <c r="AE100" s="309">
        <v>13.333333333000001</v>
      </c>
      <c r="AF100" s="315">
        <v>0</v>
      </c>
      <c r="AG100" s="309">
        <v>6.5439999999999996</v>
      </c>
      <c r="AH100" s="314">
        <v>1.1759999999999999</v>
      </c>
      <c r="AI100" s="309">
        <v>0</v>
      </c>
      <c r="AJ100" s="309">
        <v>0</v>
      </c>
      <c r="AK100" s="315">
        <v>25</v>
      </c>
    </row>
    <row r="101" spans="2:37">
      <c r="B101" s="270" t="s">
        <v>11</v>
      </c>
      <c r="C101" s="173" t="s">
        <v>503</v>
      </c>
      <c r="D101" s="61">
        <f>AVERAGE(Mystery_Shopping_Scores6[[#This Row],[Business Start-up (2020)]:[Studying (2020)]], Mystery_Shopping_Scores6[[#This Row],[Regular business operations (2019)]:[Starting a small claims procedure (2019)]])</f>
        <v>50</v>
      </c>
      <c r="E101" s="61">
        <f>IFERROR(AVERAGE(Mystery_Shopping_Scores6[[#This Row],[Business Start-up (2020)]], Mystery_Shopping_Scores6[[#This Row],[Regular business operations (2019)]]), ".")</f>
        <v>50</v>
      </c>
      <c r="F101" s="62">
        <f>IFERROR(AVERAGE(Mystery_Shopping_Scores6[[#This Row],[Family (2020)]:[Studying (2020)]], Mystery_Shopping_Scores6[[#This Row],[Moving (2019)]:[Starting a small claims procedure (2019)]]), ".")</f>
        <v>50</v>
      </c>
      <c r="G101" s="297" t="s">
        <v>7</v>
      </c>
      <c r="H101" s="293" t="s">
        <v>7</v>
      </c>
      <c r="I101" s="298" t="s">
        <v>7</v>
      </c>
      <c r="J101" s="83">
        <f t="shared" si="6"/>
        <v>37.5</v>
      </c>
      <c r="K101" s="61">
        <v>100</v>
      </c>
      <c r="L101" s="83">
        <v>0</v>
      </c>
      <c r="M101" s="83">
        <v>0</v>
      </c>
      <c r="N101" s="62">
        <v>50</v>
      </c>
      <c r="O101" s="36">
        <v>50</v>
      </c>
      <c r="P101" s="83">
        <v>62.5</v>
      </c>
      <c r="Q101" s="61">
        <v>0</v>
      </c>
      <c r="R101" s="83">
        <v>100</v>
      </c>
      <c r="S101" s="83">
        <v>50</v>
      </c>
      <c r="T101" s="83">
        <v>100</v>
      </c>
      <c r="U101" s="321">
        <v>31.25</v>
      </c>
      <c r="V101" s="309">
        <v>37.5</v>
      </c>
      <c r="W101" s="314">
        <v>100</v>
      </c>
      <c r="X101" s="309">
        <v>0</v>
      </c>
      <c r="Y101" s="309">
        <v>0</v>
      </c>
      <c r="Z101" s="315">
        <v>50</v>
      </c>
      <c r="AA101" s="313">
        <v>12.5</v>
      </c>
      <c r="AB101" s="309">
        <v>25</v>
      </c>
      <c r="AC101" s="314">
        <v>0</v>
      </c>
      <c r="AD101" s="309">
        <v>0</v>
      </c>
      <c r="AE101" s="309">
        <v>0</v>
      </c>
      <c r="AF101" s="315">
        <v>100</v>
      </c>
      <c r="AG101" s="309">
        <v>0</v>
      </c>
      <c r="AH101" s="314">
        <v>0</v>
      </c>
      <c r="AI101" s="309">
        <v>0</v>
      </c>
      <c r="AJ101" s="309">
        <v>0</v>
      </c>
      <c r="AK101" s="315">
        <v>0</v>
      </c>
    </row>
    <row r="102" spans="2:37">
      <c r="B102" s="270" t="s">
        <v>11</v>
      </c>
      <c r="C102" s="173" t="s">
        <v>6833</v>
      </c>
      <c r="D102" s="61">
        <f>AVERAGE(Mystery_Shopping_Scores6[[#This Row],[Business Start-up (2020)]:[Studying (2020)]], Mystery_Shopping_Scores6[[#This Row],[Regular business operations (2019)]:[Starting a small claims procedure (2019)]])</f>
        <v>48.478871345668217</v>
      </c>
      <c r="E102" s="61">
        <f>IFERROR(AVERAGE(Mystery_Shopping_Scores6[[#This Row],[Business Start-up (2020)]], Mystery_Shopping_Scores6[[#This Row],[Regular business operations (2019)]]), ".")</f>
        <v>67.279807692307685</v>
      </c>
      <c r="F102" s="62">
        <f>IFERROR(AVERAGE(Mystery_Shopping_Scores6[[#This Row],[Family (2020)]:[Studying (2020)]], Mystery_Shopping_Scores6[[#This Row],[Moving (2019)]:[Starting a small claims procedure (2019)]]), ".")</f>
        <v>42.211892563455059</v>
      </c>
      <c r="G102" s="297" t="s">
        <v>7</v>
      </c>
      <c r="H102" s="293" t="s">
        <v>7</v>
      </c>
      <c r="I102" s="298" t="s">
        <v>7</v>
      </c>
      <c r="J102" s="83">
        <f t="shared" si="6"/>
        <v>52.945242691336439</v>
      </c>
      <c r="K102" s="61">
        <f>(0.5*IF(ISNUMBER(K103),K103,0)+0.25*IF(ISNUMBER(K104),K104,0)+IFERROR(AVERAGE(K105:K106)*0.25,0))/(ISNUMBER(K103)*0.5+ISNUMBER(K104)*0.25+OR(ISNUMBER(K105),ISNUMBER(K106))*0.25)</f>
        <v>67.884615384615387</v>
      </c>
      <c r="L102" s="83">
        <f>(0.5*IF(ISNUMBER(L103),L103,0)+0.25*IF(ISNUMBER(L104),L104,0)+IFERROR(AVERAGE(L105:L106)*0.25,0))/(ISNUMBER(L103)*0.5+ISNUMBER(L104)*0.25+OR(ISNUMBER(L105),ISNUMBER(L106))*0.25)</f>
        <v>50</v>
      </c>
      <c r="M102" s="83">
        <f>(0.5*IF(ISNUMBER(M103),M103,0)+0.25*IF(ISNUMBER(M104),M104,0)+IFERROR(AVERAGE(M105:M106)*0.25,0))/(ISNUMBER(M103)*0.5+ISNUMBER(M104)*0.25+OR(ISNUMBER(M105),ISNUMBER(M106))*0.25)</f>
        <v>37.350427350427346</v>
      </c>
      <c r="N102" s="62">
        <f>(0.5*IF(ISNUMBER(N103),N103,0)+0.25*IF(ISNUMBER(N104),N104,0)+IFERROR(AVERAGE(N105:N106)*0.25,0))/(ISNUMBER(N103)*0.5+ISNUMBER(N104)*0.25+OR(ISNUMBER(N105),ISNUMBER(N106))*0.25)</f>
        <v>56.545928030303031</v>
      </c>
      <c r="O102" s="36">
        <v>54.333333333333336</v>
      </c>
      <c r="P102" s="83">
        <v>44.012500000000003</v>
      </c>
      <c r="Q102" s="61">
        <v>66.674999999999997</v>
      </c>
      <c r="R102" s="83">
        <v>33.825000000000003</v>
      </c>
      <c r="S102" s="83">
        <v>41.674999999999997</v>
      </c>
      <c r="T102" s="83">
        <v>33.875</v>
      </c>
      <c r="U102" s="321">
        <v>51.5</v>
      </c>
      <c r="V102" s="309">
        <v>74.275000000000006</v>
      </c>
      <c r="W102" s="314">
        <v>84</v>
      </c>
      <c r="X102" s="309" t="s">
        <v>7</v>
      </c>
      <c r="Y102" s="309" t="s">
        <v>7</v>
      </c>
      <c r="Z102" s="315">
        <v>64.55</v>
      </c>
      <c r="AA102" s="313">
        <v>48.666666666666664</v>
      </c>
      <c r="AB102" s="309">
        <v>40.055555555500007</v>
      </c>
      <c r="AC102" s="314">
        <v>66.666666666750004</v>
      </c>
      <c r="AD102" s="309">
        <v>30.499999999749999</v>
      </c>
      <c r="AE102" s="309">
        <v>29.16666666675</v>
      </c>
      <c r="AF102" s="315">
        <v>33.888888888750003</v>
      </c>
      <c r="AG102" s="309">
        <v>65.832374999999999</v>
      </c>
      <c r="AH102" s="314">
        <v>72.664749999999998</v>
      </c>
      <c r="AI102" s="309" t="s">
        <v>7</v>
      </c>
      <c r="AJ102" s="309" t="s">
        <v>7</v>
      </c>
      <c r="AK102" s="315">
        <v>59</v>
      </c>
    </row>
    <row r="103" spans="2:37">
      <c r="B103" s="270" t="s">
        <v>11</v>
      </c>
      <c r="C103" s="173" t="s">
        <v>504</v>
      </c>
      <c r="D103" s="61">
        <f>AVERAGE(Mystery_Shopping_Scores6[[#This Row],[Business Start-up (2020)]:[Studying (2020)]], Mystery_Shopping_Scores6[[#This Row],[Regular business operations (2019)]:[Starting a small claims procedure (2019)]])</f>
        <v>53.658760683760683</v>
      </c>
      <c r="E103" s="61">
        <f>IFERROR(AVERAGE(Mystery_Shopping_Scores6[[#This Row],[Business Start-up (2020)]], Mystery_Shopping_Scores6[[#This Row],[Regular business operations (2019)]]), ".")</f>
        <v>80.384615384615387</v>
      </c>
      <c r="F103" s="62">
        <f>IFERROR(AVERAGE(Mystery_Shopping_Scores6[[#This Row],[Family (2020)]:[Studying (2020)]], Mystery_Shopping_Scores6[[#This Row],[Moving (2019)]:[Starting a small claims procedure (2019)]]), ".")</f>
        <v>44.750142450142455</v>
      </c>
      <c r="G103" s="297">
        <v>77.777777777777786</v>
      </c>
      <c r="H103" s="293">
        <v>29.521116138763205</v>
      </c>
      <c r="I103" s="298">
        <v>51</v>
      </c>
      <c r="J103" s="83">
        <f t="shared" si="6"/>
        <v>46.36752136752137</v>
      </c>
      <c r="K103" s="61">
        <v>60.769230769230759</v>
      </c>
      <c r="L103" s="83">
        <v>50</v>
      </c>
      <c r="M103" s="83">
        <v>16.36752136752137</v>
      </c>
      <c r="N103" s="62">
        <v>58.333333333333343</v>
      </c>
      <c r="O103" s="36">
        <v>68.5</v>
      </c>
      <c r="P103" s="83">
        <v>60.949999999999996</v>
      </c>
      <c r="Q103" s="61">
        <v>100</v>
      </c>
      <c r="R103" s="83">
        <v>51</v>
      </c>
      <c r="S103" s="83">
        <v>41.7</v>
      </c>
      <c r="T103" s="83">
        <v>51.1</v>
      </c>
      <c r="U103" s="321">
        <v>67.333333333333329</v>
      </c>
      <c r="V103" s="309">
        <v>83.55</v>
      </c>
      <c r="W103" s="314">
        <v>93</v>
      </c>
      <c r="X103" s="309" t="s">
        <v>7</v>
      </c>
      <c r="Y103" s="309" t="s">
        <v>7</v>
      </c>
      <c r="Z103" s="315">
        <v>74.099999999999994</v>
      </c>
      <c r="AA103" s="313">
        <v>64.333333333333329</v>
      </c>
      <c r="AB103" s="309">
        <v>59.277777777750003</v>
      </c>
      <c r="AC103" s="314">
        <v>100</v>
      </c>
      <c r="AD103" s="309">
        <v>44.333333332999999</v>
      </c>
      <c r="AE103" s="309">
        <v>41.666666667000001</v>
      </c>
      <c r="AF103" s="315">
        <v>51.111111111</v>
      </c>
      <c r="AG103" s="309">
        <v>74.356999999999999</v>
      </c>
      <c r="AH103" s="314">
        <v>85.713999999999999</v>
      </c>
      <c r="AI103" s="309" t="s">
        <v>7</v>
      </c>
      <c r="AJ103" s="309" t="s">
        <v>7</v>
      </c>
      <c r="AK103" s="315">
        <v>63</v>
      </c>
    </row>
    <row r="104" spans="2:37">
      <c r="B104" s="270" t="s">
        <v>11</v>
      </c>
      <c r="C104" s="173" t="s">
        <v>505</v>
      </c>
      <c r="D104" s="61">
        <f>AVERAGE(Mystery_Shopping_Scores6[[#This Row],[Business Start-up (2020)]:[Studying (2020)]], Mystery_Shopping_Scores6[[#This Row],[Regular business operations (2019)]:[Starting a small claims procedure (2019)]])</f>
        <v>70.824999999999989</v>
      </c>
      <c r="E104" s="61">
        <f>IFERROR(AVERAGE(Mystery_Shopping_Scores6[[#This Row],[Business Start-up (2020)]], Mystery_Shopping_Scores6[[#This Row],[Regular business operations (2019)]]), ".")</f>
        <v>83.35</v>
      </c>
      <c r="F104" s="62">
        <f>IFERROR(AVERAGE(Mystery_Shopping_Scores6[[#This Row],[Family (2020)]:[Studying (2020)]], Mystery_Shopping_Scores6[[#This Row],[Moving (2019)]:[Starting a small claims procedure (2019)]]), ".")</f>
        <v>66.650000000000006</v>
      </c>
      <c r="G104" s="297" t="s">
        <v>7</v>
      </c>
      <c r="H104" s="293" t="s">
        <v>7</v>
      </c>
      <c r="I104" s="298" t="s">
        <v>7</v>
      </c>
      <c r="J104" s="83">
        <f t="shared" si="6"/>
        <v>100</v>
      </c>
      <c r="K104" s="61">
        <v>100</v>
      </c>
      <c r="L104" s="83">
        <v>100</v>
      </c>
      <c r="M104" s="83">
        <v>100</v>
      </c>
      <c r="N104" s="62">
        <v>100</v>
      </c>
      <c r="O104" s="36">
        <v>61</v>
      </c>
      <c r="P104" s="83">
        <v>41.650000000000006</v>
      </c>
      <c r="Q104" s="61">
        <v>66.7</v>
      </c>
      <c r="R104" s="83">
        <v>33.299999999999997</v>
      </c>
      <c r="S104" s="83">
        <v>33.299999999999997</v>
      </c>
      <c r="T104" s="83">
        <v>33.299999999999997</v>
      </c>
      <c r="U104" s="321">
        <v>61</v>
      </c>
      <c r="V104" s="309">
        <v>100</v>
      </c>
      <c r="W104" s="314">
        <v>100</v>
      </c>
      <c r="X104" s="309" t="s">
        <v>7</v>
      </c>
      <c r="Y104" s="309" t="s">
        <v>7</v>
      </c>
      <c r="Z104" s="315">
        <v>100</v>
      </c>
      <c r="AA104" s="313">
        <v>61</v>
      </c>
      <c r="AB104" s="309">
        <v>41.666666666499992</v>
      </c>
      <c r="AC104" s="314">
        <v>66.666666667000001</v>
      </c>
      <c r="AD104" s="309">
        <v>33.333333332999999</v>
      </c>
      <c r="AE104" s="309">
        <v>33.333333332999999</v>
      </c>
      <c r="AF104" s="315">
        <v>33.333333332999999</v>
      </c>
      <c r="AG104" s="309">
        <v>100</v>
      </c>
      <c r="AH104" s="314">
        <v>100</v>
      </c>
      <c r="AI104" s="309" t="s">
        <v>7</v>
      </c>
      <c r="AJ104" s="309" t="s">
        <v>7</v>
      </c>
      <c r="AK104" s="315">
        <v>100</v>
      </c>
    </row>
    <row r="105" spans="2:37">
      <c r="B105" s="270" t="s">
        <v>11</v>
      </c>
      <c r="C105" s="173" t="s">
        <v>6830</v>
      </c>
      <c r="D105" s="61">
        <f>AVERAGE(Mystery_Shopping_Scores6[[#This Row],[Business Start-up (2020)]:[Studying (2020)]], Mystery_Shopping_Scores6[[#This Row],[Regular business operations (2019)]:[Starting a small claims procedure (2019)]])</f>
        <v>0</v>
      </c>
      <c r="E105" s="61">
        <f>IFERROR(AVERAGE(Mystery_Shopping_Scores6[[#This Row],[Business Start-up (2020)]], Mystery_Shopping_Scores6[[#This Row],[Regular business operations (2019)]]), ".")</f>
        <v>0</v>
      </c>
      <c r="F105" s="62">
        <f>IFERROR(AVERAGE(Mystery_Shopping_Scores6[[#This Row],[Family (2020)]:[Studying (2020)]], Mystery_Shopping_Scores6[[#This Row],[Moving (2019)]:[Starting a small claims procedure (2019)]]), ".")</f>
        <v>0</v>
      </c>
      <c r="G105" s="297">
        <v>0</v>
      </c>
      <c r="H105" s="293">
        <v>0</v>
      </c>
      <c r="I105" s="298">
        <v>0</v>
      </c>
      <c r="J105" s="83">
        <f t="shared" si="6"/>
        <v>0</v>
      </c>
      <c r="K105" s="61">
        <v>0</v>
      </c>
      <c r="L105" s="83">
        <v>0</v>
      </c>
      <c r="M105" s="83">
        <v>0</v>
      </c>
      <c r="N105" s="62">
        <v>0</v>
      </c>
      <c r="O105" s="36">
        <v>5</v>
      </c>
      <c r="P105" s="83">
        <v>0</v>
      </c>
      <c r="Q105" s="61">
        <v>0</v>
      </c>
      <c r="R105" s="83">
        <v>0</v>
      </c>
      <c r="S105" s="83">
        <v>0</v>
      </c>
      <c r="T105" s="83">
        <v>0</v>
      </c>
      <c r="U105" s="321">
        <v>5</v>
      </c>
      <c r="V105" s="309">
        <v>15</v>
      </c>
      <c r="W105" s="314">
        <v>10</v>
      </c>
      <c r="X105" s="309" t="s">
        <v>7</v>
      </c>
      <c r="Y105" s="309" t="s">
        <v>7</v>
      </c>
      <c r="Z105" s="315">
        <v>20</v>
      </c>
      <c r="AA105" s="313">
        <v>3.3333333333333335</v>
      </c>
      <c r="AB105" s="309">
        <v>0</v>
      </c>
      <c r="AC105" s="314">
        <v>0</v>
      </c>
      <c r="AD105" s="309">
        <v>0</v>
      </c>
      <c r="AE105" s="309">
        <v>0</v>
      </c>
      <c r="AF105" s="315">
        <v>0</v>
      </c>
      <c r="AG105" s="309">
        <v>10</v>
      </c>
      <c r="AH105" s="314">
        <v>0</v>
      </c>
      <c r="AI105" s="309" t="s">
        <v>7</v>
      </c>
      <c r="AJ105" s="309" t="s">
        <v>7</v>
      </c>
      <c r="AK105" s="315">
        <v>20</v>
      </c>
    </row>
    <row r="106" spans="2:37">
      <c r="B106" s="270" t="s">
        <v>11</v>
      </c>
      <c r="C106" s="173" t="s">
        <v>6831</v>
      </c>
      <c r="D106" s="61">
        <f>AVERAGE(Mystery_Shopping_Scores6[[#This Row],[Business Start-up (2020)]:[Studying (2020)]], Mystery_Shopping_Scores6[[#This Row],[Regular business operations (2019)]:[Starting a small claims procedure (2019)]])</f>
        <v>42.061237373737377</v>
      </c>
      <c r="E106" s="61">
        <f>IFERROR(AVERAGE(Mystery_Shopping_Scores6[[#This Row],[Business Start-up (2020)]], Mystery_Shopping_Scores6[[#This Row],[Regular business operations (2019)]]), ".")</f>
        <v>100</v>
      </c>
      <c r="F106" s="62">
        <f>IFERROR(AVERAGE(Mystery_Shopping_Scores6[[#This Row],[Family (2020)]:[Studying (2020)]], Mystery_Shopping_Scores6[[#This Row],[Moving (2019)]:[Starting a small claims procedure (2019)]]), ".")</f>
        <v>30.473484848484851</v>
      </c>
      <c r="G106" s="297">
        <v>75</v>
      </c>
      <c r="H106" s="293">
        <v>29.356060606060606</v>
      </c>
      <c r="I106" s="298" t="s">
        <v>7</v>
      </c>
      <c r="J106" s="83">
        <f t="shared" si="6"/>
        <v>50.789141414141419</v>
      </c>
      <c r="K106" s="61">
        <v>100</v>
      </c>
      <c r="L106" s="83" t="s">
        <v>7</v>
      </c>
      <c r="M106" s="83">
        <v>33.333333333333336</v>
      </c>
      <c r="N106" s="62">
        <v>19.034090909090907</v>
      </c>
      <c r="O106" s="36">
        <v>38</v>
      </c>
      <c r="P106" s="83">
        <v>33.333333333333336</v>
      </c>
      <c r="Q106" s="61" t="s">
        <v>7</v>
      </c>
      <c r="R106" s="83">
        <v>0</v>
      </c>
      <c r="S106" s="83">
        <v>100</v>
      </c>
      <c r="T106" s="83">
        <v>0</v>
      </c>
      <c r="U106" s="321">
        <v>18</v>
      </c>
      <c r="V106" s="309">
        <v>45</v>
      </c>
      <c r="W106" s="314">
        <v>90</v>
      </c>
      <c r="X106" s="309" t="s">
        <v>7</v>
      </c>
      <c r="Y106" s="309" t="s">
        <v>7</v>
      </c>
      <c r="Z106" s="315">
        <v>0</v>
      </c>
      <c r="AA106" s="313">
        <v>7.6</v>
      </c>
      <c r="AB106" s="309">
        <v>0</v>
      </c>
      <c r="AC106" s="314" t="s">
        <v>7</v>
      </c>
      <c r="AD106" s="309">
        <v>0</v>
      </c>
      <c r="AE106" s="309">
        <v>0</v>
      </c>
      <c r="AF106" s="315">
        <v>0</v>
      </c>
      <c r="AG106" s="309">
        <v>19.231000000000002</v>
      </c>
      <c r="AH106" s="314">
        <v>38.462000000000003</v>
      </c>
      <c r="AI106" s="309" t="s">
        <v>7</v>
      </c>
      <c r="AJ106" s="309" t="s">
        <v>7</v>
      </c>
      <c r="AK106" s="315">
        <v>0</v>
      </c>
    </row>
    <row r="107" spans="2:37">
      <c r="B107" s="270" t="s">
        <v>12</v>
      </c>
      <c r="C107" s="173" t="s">
        <v>496</v>
      </c>
      <c r="D107" s="61">
        <f>AVERAGE(Mystery_Shopping_Scores6[[#This Row],[Business Start-up (2020)]:[Studying (2020)]], Mystery_Shopping_Scores6[[#This Row],[Regular business operations (2019)]:[Starting a small claims procedure (2019)]])</f>
        <v>54.440505705487325</v>
      </c>
      <c r="E107" s="61">
        <f>IFERROR(AVERAGE(Mystery_Shopping_Scores6[[#This Row],[Business Start-up (2020)]], Mystery_Shopping_Scores6[[#This Row],[Regular business operations (2019)]]), ".")</f>
        <v>65.439514652014651</v>
      </c>
      <c r="F107" s="62">
        <f>IFERROR(AVERAGE(Mystery_Shopping_Scores6[[#This Row],[Family (2020)]:[Studying (2020)]], Mystery_Shopping_Scores6[[#This Row],[Moving (2019)]:[Starting a small claims procedure (2019)]]), ".")</f>
        <v>50.774169389978205</v>
      </c>
      <c r="G107" s="297" t="s">
        <v>7</v>
      </c>
      <c r="H107" s="293" t="s">
        <v>7</v>
      </c>
      <c r="I107" s="298" t="s">
        <v>7</v>
      </c>
      <c r="J107" s="83">
        <f t="shared" si="6"/>
        <v>52.187261410974642</v>
      </c>
      <c r="K107" s="61">
        <f xml:space="preserve"> (SUMIFS(K:K, $B:$B, $B107, $C:$C, "1. User centricity")+SUMIFS(K:K, $B:$B, $B107, $C:$C, "2. Transparency")+SUMIFS(K:K, $B:$B, $B107, $C:$C, "3. Key enablers")+ SUMIFS(K:K, $B:$B, $B107, $C:$C, "4. Cross-border services"))/4</f>
        <v>63.791529304029297</v>
      </c>
      <c r="L107" s="83">
        <f xml:space="preserve"> (SUMIFS(L:L, $B:$B, $B107, $C:$C, "1. User centricity")+SUMIFS(L:L, $B:$B, $B107, $C:$C, "2. Transparency")+SUMIFS(L:L, $B:$B, $B107, $C:$C, "3. Key enablers")+ SUMIFS(L:L, $B:$B, $B107, $C:$C, "4. Cross-border services"))/4</f>
        <v>42.718253968253975</v>
      </c>
      <c r="M107" s="83">
        <f xml:space="preserve"> (SUMIFS(M:M, $B:$B, $B107, $C:$C, "1. User centricity")+SUMIFS(M:M, $B:$B, $B107, $C:$C, "2. Transparency")+SUMIFS(M:M, $B:$B, $B107, $C:$C, "3. Key enablers")+ SUMIFS(M:M, $B:$B, $B107, $C:$C, "4. Cross-border services"))/4</f>
        <v>53.032913165266109</v>
      </c>
      <c r="N107" s="62">
        <f xml:space="preserve"> (SUMIFS(N:N, $B:$B, $B107, $C:$C, "1. User centricity")+SUMIFS(N:N, $B:$B, $B107, $C:$C, "2. Transparency")+SUMIFS(N:N, $B:$B, $B107, $C:$C, "3. Key enablers")+ SUMIFS(N:N, $B:$B, $B107, $C:$C, "4. Cross-border services"))/4</f>
        <v>49.206349206349202</v>
      </c>
      <c r="O107" s="36">
        <v>61.375</v>
      </c>
      <c r="P107" s="83">
        <v>56.693750000000009</v>
      </c>
      <c r="Q107" s="61">
        <v>67.087500000000006</v>
      </c>
      <c r="R107" s="83">
        <v>80.012500000000003</v>
      </c>
      <c r="S107" s="83">
        <v>58.368750000000006</v>
      </c>
      <c r="T107" s="83">
        <v>21.306249999999999</v>
      </c>
      <c r="U107" s="321">
        <v>57.375</v>
      </c>
      <c r="V107" s="309">
        <v>66.413942559565285</v>
      </c>
      <c r="W107" s="314">
        <v>80.691806457472211</v>
      </c>
      <c r="X107" s="309">
        <v>47.494233720520377</v>
      </c>
      <c r="Y107" s="309">
        <v>67.228894121629637</v>
      </c>
      <c r="Z107" s="315">
        <v>70.240835938638895</v>
      </c>
      <c r="AA107" s="313">
        <v>53.375</v>
      </c>
      <c r="AB107" s="309">
        <v>48.467786871654511</v>
      </c>
      <c r="AC107" s="314">
        <v>59.88731812160416</v>
      </c>
      <c r="AD107" s="309">
        <v>66.137152777763887</v>
      </c>
      <c r="AE107" s="309">
        <v>50.540128968243053</v>
      </c>
      <c r="AF107" s="315">
        <v>17.306547619006942</v>
      </c>
      <c r="AG107" s="309">
        <v>58.359022569444448</v>
      </c>
      <c r="AH107" s="314">
        <v>76.45549305555555</v>
      </c>
      <c r="AI107" s="309">
        <v>39.093592592592593</v>
      </c>
      <c r="AJ107" s="309">
        <v>57.997296296296291</v>
      </c>
      <c r="AK107" s="315">
        <v>59.889708333333331</v>
      </c>
    </row>
    <row r="108" spans="2:37">
      <c r="B108" s="270" t="s">
        <v>12</v>
      </c>
      <c r="C108" s="173" t="s">
        <v>6824</v>
      </c>
      <c r="D108" s="61">
        <f>AVERAGE(Mystery_Shopping_Scores6[[#This Row],[Business Start-up (2020)]:[Studying (2020)]], Mystery_Shopping_Scores6[[#This Row],[Regular business operations (2019)]:[Starting a small claims procedure (2019)]])</f>
        <v>75.00160615528263</v>
      </c>
      <c r="E108" s="61">
        <f>IFERROR(AVERAGE(Mystery_Shopping_Scores6[[#This Row],[Business Start-up (2020)]], Mystery_Shopping_Scores6[[#This Row],[Regular business operations (2019)]]), ".")</f>
        <v>91.10726495726496</v>
      </c>
      <c r="F108" s="62">
        <f>IFERROR(AVERAGE(Mystery_Shopping_Scores6[[#This Row],[Family (2020)]:[Studying (2020)]], Mystery_Shopping_Scores6[[#This Row],[Moving (2019)]:[Starting a small claims procedure (2019)]]), ".")</f>
        <v>69.633053221288506</v>
      </c>
      <c r="G108" s="297" t="s">
        <v>7</v>
      </c>
      <c r="H108" s="293" t="s">
        <v>7</v>
      </c>
      <c r="I108" s="298" t="s">
        <v>7</v>
      </c>
      <c r="J108" s="83">
        <f t="shared" si="6"/>
        <v>70.303212310565243</v>
      </c>
      <c r="K108" s="61">
        <f>2/3*IF(ISNUMBER(K109),K109)+1/3*(2/3*IF(ISNUMBER(K111),K111)+IF(ISNUMBER(K110),K110)/3)</f>
        <v>90.414529914529908</v>
      </c>
      <c r="L108" s="83">
        <f>2/3*IF(ISNUMBER(L109),L109)+1/3*(2/3*IF(ISNUMBER(L111),L111)+IF(ISNUMBER(L110),L110)/3)</f>
        <v>55.873015873015873</v>
      </c>
      <c r="M108" s="83">
        <f>2/3*IF(ISNUMBER(M109),M109)+1/3*(2/3*IF(ISNUMBER(M111),M111)+IF(ISNUMBER(M110),M110)/3)</f>
        <v>69.766573295985054</v>
      </c>
      <c r="N108" s="62">
        <f>2/3*IF(ISNUMBER(N109),N109)+1/3*(2/3*IF(ISNUMBER(N111),N111)+IF(ISNUMBER(N110),N110)/3)</f>
        <v>65.158730158730151</v>
      </c>
      <c r="O108" s="36">
        <v>75</v>
      </c>
      <c r="P108" s="83">
        <v>79.7</v>
      </c>
      <c r="Q108" s="61">
        <v>91.8</v>
      </c>
      <c r="R108" s="83">
        <v>94</v>
      </c>
      <c r="S108" s="83">
        <v>86.8</v>
      </c>
      <c r="T108" s="83">
        <v>46.2</v>
      </c>
      <c r="U108" s="321">
        <v>74.125</v>
      </c>
      <c r="V108" s="309">
        <v>70.385891885802764</v>
      </c>
      <c r="W108" s="314">
        <v>79.079365079555544</v>
      </c>
      <c r="X108" s="309">
        <v>60.057720057877773</v>
      </c>
      <c r="Y108" s="309">
        <v>67.399267398888881</v>
      </c>
      <c r="Z108" s="315">
        <v>75.007215006888885</v>
      </c>
      <c r="AA108" s="313">
        <v>72.75</v>
      </c>
      <c r="AB108" s="309">
        <v>78.333333333222214</v>
      </c>
      <c r="AC108" s="314">
        <v>92.380952380666656</v>
      </c>
      <c r="AD108" s="309">
        <v>92.222222222222214</v>
      </c>
      <c r="AE108" s="309">
        <v>90.4761904762222</v>
      </c>
      <c r="AF108" s="315">
        <v>38.253968253777771</v>
      </c>
      <c r="AG108" s="309">
        <v>67.341472222222222</v>
      </c>
      <c r="AH108" s="314">
        <v>78.666888888888877</v>
      </c>
      <c r="AI108" s="309">
        <v>51.93344444444444</v>
      </c>
      <c r="AJ108" s="309">
        <v>68.051555555555552</v>
      </c>
      <c r="AK108" s="315">
        <v>70.713999999999999</v>
      </c>
    </row>
    <row r="109" spans="2:37">
      <c r="B109" s="270" t="s">
        <v>12</v>
      </c>
      <c r="C109" s="173" t="s">
        <v>497</v>
      </c>
      <c r="D109" s="61">
        <f>AVERAGE(Mystery_Shopping_Scores6[[#This Row],[Business Start-up (2020)]:[Studying (2020)]], Mystery_Shopping_Scores6[[#This Row],[Regular business operations (2019)]:[Starting a small claims procedure (2019)]])</f>
        <v>73.33541666666666</v>
      </c>
      <c r="E109" s="61">
        <f>IFERROR(AVERAGE(Mystery_Shopping_Scores6[[#This Row],[Business Start-up (2020)]], Mystery_Shopping_Scores6[[#This Row],[Regular business operations (2019)]]), ".")</f>
        <v>92.525000000000006</v>
      </c>
      <c r="F109" s="62">
        <f>IFERROR(AVERAGE(Mystery_Shopping_Scores6[[#This Row],[Family (2020)]:[Studying (2020)]], Mystery_Shopping_Scores6[[#This Row],[Moving (2019)]:[Starting a small claims procedure (2019)]]), ".")</f>
        <v>66.938888888888897</v>
      </c>
      <c r="G109" s="297">
        <v>72.26739926739927</v>
      </c>
      <c r="H109" s="293" t="s">
        <v>7</v>
      </c>
      <c r="I109" s="298" t="s">
        <v>7</v>
      </c>
      <c r="J109" s="83">
        <f t="shared" si="6"/>
        <v>63.520833333333336</v>
      </c>
      <c r="K109" s="61">
        <v>90.75</v>
      </c>
      <c r="L109" s="83">
        <v>47.5</v>
      </c>
      <c r="M109" s="83">
        <v>63.333333333333336</v>
      </c>
      <c r="N109" s="62">
        <v>52.5</v>
      </c>
      <c r="O109" s="36">
        <v>78.875</v>
      </c>
      <c r="P109" s="83">
        <v>83.15</v>
      </c>
      <c r="Q109" s="61">
        <v>94.3</v>
      </c>
      <c r="R109" s="83">
        <v>100</v>
      </c>
      <c r="S109" s="83">
        <v>100</v>
      </c>
      <c r="T109" s="83">
        <v>38.299999999999997</v>
      </c>
      <c r="U109" s="321">
        <v>78.125</v>
      </c>
      <c r="V109" s="309">
        <v>74.57234432224999</v>
      </c>
      <c r="W109" s="314">
        <v>87.666666667000001</v>
      </c>
      <c r="X109" s="309">
        <v>64.761904762</v>
      </c>
      <c r="Y109" s="309">
        <v>72.527472527</v>
      </c>
      <c r="Z109" s="315">
        <v>73.333333332999999</v>
      </c>
      <c r="AA109" s="313">
        <v>76.875</v>
      </c>
      <c r="AB109" s="309">
        <v>81.666666666499992</v>
      </c>
      <c r="AC109" s="314">
        <v>93.333333332999999</v>
      </c>
      <c r="AD109" s="309">
        <v>95</v>
      </c>
      <c r="AE109" s="309">
        <v>100</v>
      </c>
      <c r="AF109" s="315">
        <v>38.333333332999999</v>
      </c>
      <c r="AG109" s="309">
        <v>72.40025</v>
      </c>
      <c r="AH109" s="314">
        <v>89.429000000000002</v>
      </c>
      <c r="AI109" s="309">
        <v>53.332999999999998</v>
      </c>
      <c r="AJ109" s="309">
        <v>73.506</v>
      </c>
      <c r="AK109" s="315">
        <v>73.332999999999998</v>
      </c>
    </row>
    <row r="110" spans="2:37">
      <c r="B110" s="270" t="s">
        <v>12</v>
      </c>
      <c r="C110" s="173" t="s">
        <v>6825</v>
      </c>
      <c r="D110" s="61">
        <f>AVERAGE(Mystery_Shopping_Scores6[[#This Row],[Business Start-up (2020)]:[Studying (2020)]], Mystery_Shopping_Scores6[[#This Row],[Regular business operations (2019)]:[Starting a small claims procedure (2019)]])</f>
        <v>81.412669683257917</v>
      </c>
      <c r="E110" s="61">
        <f>IFERROR(AVERAGE(Mystery_Shopping_Scores6[[#This Row],[Business Start-up (2020)]], Mystery_Shopping_Scores6[[#This Row],[Regular business operations (2019)]]), ".")</f>
        <v>79.065384615384616</v>
      </c>
      <c r="F110" s="62">
        <f>IFERROR(AVERAGE(Mystery_Shopping_Scores6[[#This Row],[Family (2020)]:[Studying (2020)]], Mystery_Shopping_Scores6[[#This Row],[Moving (2019)]:[Starting a small claims procedure (2019)]]), ".")</f>
        <v>82.195098039215694</v>
      </c>
      <c r="G110" s="297">
        <v>70.270270270270274</v>
      </c>
      <c r="H110" s="293" t="s">
        <v>7</v>
      </c>
      <c r="I110" s="298">
        <v>75</v>
      </c>
      <c r="J110" s="83">
        <f t="shared" si="6"/>
        <v>80.175339366515828</v>
      </c>
      <c r="K110" s="61">
        <v>69.230769230769226</v>
      </c>
      <c r="L110" s="83">
        <v>75</v>
      </c>
      <c r="M110" s="83">
        <v>76.470588235294116</v>
      </c>
      <c r="N110" s="62">
        <v>100</v>
      </c>
      <c r="O110" s="36">
        <v>52.25</v>
      </c>
      <c r="P110" s="83">
        <v>82.65</v>
      </c>
      <c r="Q110" s="61">
        <v>88.9</v>
      </c>
      <c r="R110" s="83">
        <v>75</v>
      </c>
      <c r="S110" s="83">
        <v>66.7</v>
      </c>
      <c r="T110" s="83">
        <v>100</v>
      </c>
      <c r="U110" s="321">
        <v>43.375</v>
      </c>
      <c r="V110" s="309">
        <v>21.753246753225</v>
      </c>
      <c r="W110" s="314">
        <v>14.285714285999999</v>
      </c>
      <c r="X110" s="309">
        <v>9.0909090909000003</v>
      </c>
      <c r="Y110" s="309">
        <v>0</v>
      </c>
      <c r="Z110" s="315">
        <v>63.636363635999999</v>
      </c>
      <c r="AA110" s="313">
        <v>36.25</v>
      </c>
      <c r="AB110" s="309">
        <v>65</v>
      </c>
      <c r="AC110" s="314">
        <v>100</v>
      </c>
      <c r="AD110" s="309">
        <v>60</v>
      </c>
      <c r="AE110" s="309">
        <v>100</v>
      </c>
      <c r="AF110" s="315">
        <v>0</v>
      </c>
      <c r="AG110" s="309">
        <v>7.3862500000000004</v>
      </c>
      <c r="AH110" s="314">
        <v>0</v>
      </c>
      <c r="AI110" s="309">
        <v>4.5449999999999999</v>
      </c>
      <c r="AJ110" s="309">
        <v>0</v>
      </c>
      <c r="AK110" s="315">
        <v>25</v>
      </c>
    </row>
    <row r="111" spans="2:37">
      <c r="B111" s="270" t="s">
        <v>12</v>
      </c>
      <c r="C111" s="173" t="s">
        <v>6826</v>
      </c>
      <c r="D111" s="61">
        <f>AVERAGE(Mystery_Shopping_Scores6[[#This Row],[Business Start-up (2020)]:[Studying (2020)]], Mystery_Shopping_Scores6[[#This Row],[Regular business operations (2019)]:[Starting a small claims procedure (2019)]])</f>
        <v>76.782142857142858</v>
      </c>
      <c r="E111" s="61">
        <f>IFERROR(AVERAGE(Mystery_Shopping_Scores6[[#This Row],[Business Start-up (2020)]], Mystery_Shopping_Scores6[[#This Row],[Regular business operations (2019)]]), ".")</f>
        <v>92.85</v>
      </c>
      <c r="F111" s="62">
        <f>IFERROR(AVERAGE(Mystery_Shopping_Scores6[[#This Row],[Family (2020)]:[Studying (2020)]], Mystery_Shopping_Scores6[[#This Row],[Moving (2019)]:[Starting a small claims procedure (2019)]]), ".")</f>
        <v>71.42619047619047</v>
      </c>
      <c r="G111" s="297" t="s">
        <v>7</v>
      </c>
      <c r="H111" s="293" t="s">
        <v>7</v>
      </c>
      <c r="I111" s="298" t="s">
        <v>7</v>
      </c>
      <c r="J111" s="83">
        <f t="shared" si="6"/>
        <v>85.714285714285722</v>
      </c>
      <c r="K111" s="61">
        <v>100</v>
      </c>
      <c r="L111" s="83">
        <v>71.428571428571431</v>
      </c>
      <c r="M111" s="83">
        <v>85.714285714285708</v>
      </c>
      <c r="N111" s="62">
        <v>85.714285714285708</v>
      </c>
      <c r="O111" s="36">
        <v>75.125</v>
      </c>
      <c r="P111" s="83">
        <v>67.849999999999994</v>
      </c>
      <c r="Q111" s="61">
        <v>85.7</v>
      </c>
      <c r="R111" s="83">
        <v>85.7</v>
      </c>
      <c r="S111" s="83">
        <v>57.1</v>
      </c>
      <c r="T111" s="83">
        <v>42.9</v>
      </c>
      <c r="U111" s="321">
        <v>78.625</v>
      </c>
      <c r="V111" s="309">
        <v>82.142857142750003</v>
      </c>
      <c r="W111" s="314">
        <v>85.714285713999999</v>
      </c>
      <c r="X111" s="309">
        <v>71.428571429000002</v>
      </c>
      <c r="Y111" s="309">
        <v>85.714285713999999</v>
      </c>
      <c r="Z111" s="315">
        <v>85.714285713999999</v>
      </c>
      <c r="AA111" s="313">
        <v>78.625</v>
      </c>
      <c r="AB111" s="309">
        <v>75</v>
      </c>
      <c r="AC111" s="314">
        <v>85.714285713999999</v>
      </c>
      <c r="AD111" s="309">
        <v>100</v>
      </c>
      <c r="AE111" s="309">
        <v>57.142857143000001</v>
      </c>
      <c r="AF111" s="315">
        <v>57.142857143000001</v>
      </c>
      <c r="AG111" s="309">
        <v>82.142750000000007</v>
      </c>
      <c r="AH111" s="314">
        <v>85.713999999999999</v>
      </c>
      <c r="AI111" s="309">
        <v>71.429000000000002</v>
      </c>
      <c r="AJ111" s="309">
        <v>85.713999999999999</v>
      </c>
      <c r="AK111" s="315">
        <v>85.713999999999999</v>
      </c>
    </row>
    <row r="112" spans="2:37">
      <c r="B112" s="270" t="s">
        <v>12</v>
      </c>
      <c r="C112" s="173" t="s">
        <v>498</v>
      </c>
      <c r="D112" s="61">
        <f>AVERAGE(Mystery_Shopping_Scores6[[#This Row],[Business Start-up (2020)]:[Studying (2020)]], Mystery_Shopping_Scores6[[#This Row],[Regular business operations (2019)]:[Starting a small claims procedure (2019)]])</f>
        <v>39.921875</v>
      </c>
      <c r="E112" s="61">
        <f>IFERROR(AVERAGE(Mystery_Shopping_Scores6[[#This Row],[Business Start-up (2020)]], Mystery_Shopping_Scores6[[#This Row],[Regular business operations (2019)]]), ".")</f>
        <v>46.267460317460319</v>
      </c>
      <c r="F112" s="62">
        <f>IFERROR(AVERAGE(Mystery_Shopping_Scores6[[#This Row],[Family (2020)]:[Studying (2020)]], Mystery_Shopping_Scores6[[#This Row],[Moving (2019)]:[Starting a small claims procedure (2019)]]), ".")</f>
        <v>37.806679894179894</v>
      </c>
      <c r="G112" s="297" t="s">
        <v>7</v>
      </c>
      <c r="H112" s="293" t="s">
        <v>7</v>
      </c>
      <c r="I112" s="298" t="s">
        <v>7</v>
      </c>
      <c r="J112" s="83">
        <f t="shared" si="6"/>
        <v>29.96875</v>
      </c>
      <c r="K112" s="61">
        <f>1/3*IF(ISNUMBER(K113),K113,0)+1/3*IF(ISNUMBER(K115),K115,0)+1/3*IF(ISNUMBER(K114),K114,0)</f>
        <v>35.634920634920633</v>
      </c>
      <c r="L112" s="83">
        <f>1/3*IF(ISNUMBER(L113),L113,0)+1/3*IF(ISNUMBER(L115),L115,0)+1/3*IF(ISNUMBER(L114),L114,0)</f>
        <v>14.999999999999998</v>
      </c>
      <c r="M112" s="83">
        <f>1/3*IF(ISNUMBER(M113),M113,0)+1/3*IF(ISNUMBER(M115),M115,0)+1/3*IF(ISNUMBER(M114),M114,0)</f>
        <v>37.573412698412696</v>
      </c>
      <c r="N112" s="62">
        <f>1/3*IF(ISNUMBER(N113),N113,0)+1/3*IF(ISNUMBER(N115),N115,0)+1/3*IF(ISNUMBER(N114),N114,0)</f>
        <v>31.666666666666664</v>
      </c>
      <c r="O112" s="36">
        <v>50.375</v>
      </c>
      <c r="P112" s="83">
        <v>49.875</v>
      </c>
      <c r="Q112" s="61">
        <v>56.9</v>
      </c>
      <c r="R112" s="83">
        <v>76.900000000000006</v>
      </c>
      <c r="S112" s="83">
        <v>56.7</v>
      </c>
      <c r="T112" s="83">
        <v>9</v>
      </c>
      <c r="U112" s="321">
        <v>45.125</v>
      </c>
      <c r="V112" s="309">
        <v>50.763609378958328</v>
      </c>
      <c r="W112" s="314">
        <v>65.778769841333329</v>
      </c>
      <c r="X112" s="309">
        <v>30.032123960833331</v>
      </c>
      <c r="Y112" s="309">
        <v>55.162414966</v>
      </c>
      <c r="Z112" s="315">
        <v>52.081128747666661</v>
      </c>
      <c r="AA112" s="313">
        <v>44.875</v>
      </c>
      <c r="AB112" s="309">
        <v>39.318369708916663</v>
      </c>
      <c r="AC112" s="314">
        <v>50.001653438999995</v>
      </c>
      <c r="AD112" s="309">
        <v>52.881944444333328</v>
      </c>
      <c r="AE112" s="309">
        <v>46.750992063333328</v>
      </c>
      <c r="AF112" s="315">
        <v>7.6388888890000004</v>
      </c>
      <c r="AG112" s="309">
        <v>50.183999999999997</v>
      </c>
      <c r="AH112" s="314">
        <v>65.597333333333324</v>
      </c>
      <c r="AI112" s="309">
        <v>32.013999999999996</v>
      </c>
      <c r="AJ112" s="309">
        <v>51.815333333333328</v>
      </c>
      <c r="AK112" s="315">
        <v>51.309333333333328</v>
      </c>
    </row>
    <row r="113" spans="2:37">
      <c r="B113" s="270" t="s">
        <v>12</v>
      </c>
      <c r="C113" s="173" t="s">
        <v>6827</v>
      </c>
      <c r="D113" s="61">
        <f>AVERAGE(Mystery_Shopping_Scores6[[#This Row],[Business Start-up (2020)]:[Studying (2020)]], Mystery_Shopping_Scores6[[#This Row],[Regular business operations (2019)]:[Starting a small claims procedure (2019)]])</f>
        <v>31.548958333333335</v>
      </c>
      <c r="E113" s="61">
        <f>IFERROR(AVERAGE(Mystery_Shopping_Scores6[[#This Row],[Business Start-up (2020)]], Mystery_Shopping_Scores6[[#This Row],[Regular business operations (2019)]]), ".")</f>
        <v>26.135714285714286</v>
      </c>
      <c r="F113" s="62">
        <f>IFERROR(AVERAGE(Mystery_Shopping_Scores6[[#This Row],[Family (2020)]:[Studying (2020)]], Mystery_Shopping_Scores6[[#This Row],[Moving (2019)]:[Starting a small claims procedure (2019)]]), ".")</f>
        <v>33.353373015873018</v>
      </c>
      <c r="G113" s="297">
        <v>19.702380952380949</v>
      </c>
      <c r="H113" s="293" t="s">
        <v>7</v>
      </c>
      <c r="I113" s="298" t="s">
        <v>7</v>
      </c>
      <c r="J113" s="83">
        <f t="shared" si="6"/>
        <v>9.3229166666666679</v>
      </c>
      <c r="K113" s="61">
        <v>8.5714285714285712</v>
      </c>
      <c r="L113" s="83">
        <v>0</v>
      </c>
      <c r="M113" s="83">
        <v>12.053571428571427</v>
      </c>
      <c r="N113" s="62">
        <v>16.666666666666668</v>
      </c>
      <c r="O113" s="36">
        <v>42</v>
      </c>
      <c r="P113" s="83">
        <v>53.774999999999999</v>
      </c>
      <c r="Q113" s="61">
        <v>43.7</v>
      </c>
      <c r="R113" s="83">
        <v>100</v>
      </c>
      <c r="S113" s="83">
        <v>71.400000000000006</v>
      </c>
      <c r="T113" s="83">
        <v>0</v>
      </c>
      <c r="U113" s="321">
        <v>39.5</v>
      </c>
      <c r="V113" s="309">
        <v>30.068027210874998</v>
      </c>
      <c r="W113" s="314">
        <v>49.523809524000001</v>
      </c>
      <c r="X113" s="309">
        <v>2.0408163264999999</v>
      </c>
      <c r="Y113" s="309">
        <v>30.612244898</v>
      </c>
      <c r="Z113" s="315">
        <v>38.095238094999999</v>
      </c>
      <c r="AA113" s="313">
        <v>38.875</v>
      </c>
      <c r="AB113" s="309">
        <v>48.710317460249996</v>
      </c>
      <c r="AC113" s="314">
        <v>26.984126984</v>
      </c>
      <c r="AD113" s="309">
        <v>100</v>
      </c>
      <c r="AE113" s="309">
        <v>67.857142856999999</v>
      </c>
      <c r="AF113" s="315">
        <v>0</v>
      </c>
      <c r="AG113" s="309">
        <v>28.9115</v>
      </c>
      <c r="AH113" s="314">
        <v>48.98</v>
      </c>
      <c r="AI113" s="309">
        <v>0</v>
      </c>
      <c r="AJ113" s="309">
        <v>28.571000000000002</v>
      </c>
      <c r="AK113" s="315">
        <v>38.094999999999999</v>
      </c>
    </row>
    <row r="114" spans="2:37">
      <c r="B114" s="270" t="s">
        <v>12</v>
      </c>
      <c r="C114" s="173" t="s">
        <v>6828</v>
      </c>
      <c r="D114" s="61">
        <f>AVERAGE(Mystery_Shopping_Scores6[[#This Row],[Business Start-up (2020)]:[Studying (2020)]], Mystery_Shopping_Scores6[[#This Row],[Regular business operations (2019)]:[Starting a small claims procedure (2019)]])</f>
        <v>49.491666666666674</v>
      </c>
      <c r="E114" s="61">
        <f>IFERROR(AVERAGE(Mystery_Shopping_Scores6[[#This Row],[Business Start-up (2020)]], Mystery_Shopping_Scores6[[#This Row],[Regular business operations (2019)]]), ".")</f>
        <v>68.666666666666657</v>
      </c>
      <c r="F114" s="62">
        <f>IFERROR(AVERAGE(Mystery_Shopping_Scores6[[#This Row],[Family (2020)]:[Studying (2020)]], Mystery_Shopping_Scores6[[#This Row],[Moving (2019)]:[Starting a small claims procedure (2019)]]), ".")</f>
        <v>43.1</v>
      </c>
      <c r="G114" s="297" t="s">
        <v>7</v>
      </c>
      <c r="H114" s="293" t="s">
        <v>7</v>
      </c>
      <c r="I114" s="298" t="s">
        <v>7</v>
      </c>
      <c r="J114" s="83">
        <f t="shared" si="6"/>
        <v>49.333333333333336</v>
      </c>
      <c r="K114" s="61">
        <v>73.333333333333329</v>
      </c>
      <c r="L114" s="83">
        <v>20</v>
      </c>
      <c r="M114" s="83">
        <v>50.666666666666664</v>
      </c>
      <c r="N114" s="62">
        <v>53.333333333333336</v>
      </c>
      <c r="O114" s="36">
        <v>49.875</v>
      </c>
      <c r="P114" s="83">
        <v>49.650000000000006</v>
      </c>
      <c r="Q114" s="61">
        <v>64</v>
      </c>
      <c r="R114" s="83">
        <v>85.3</v>
      </c>
      <c r="S114" s="83">
        <v>45.3</v>
      </c>
      <c r="T114" s="83">
        <v>4</v>
      </c>
      <c r="U114" s="321">
        <v>38.375</v>
      </c>
      <c r="V114" s="309">
        <v>50.333333333249996</v>
      </c>
      <c r="W114" s="314">
        <v>73.333333332999999</v>
      </c>
      <c r="X114" s="309">
        <v>20</v>
      </c>
      <c r="Y114" s="309">
        <v>54.666666667000001</v>
      </c>
      <c r="Z114" s="315">
        <v>53.333333332999999</v>
      </c>
      <c r="AA114" s="313">
        <v>37.375</v>
      </c>
      <c r="AB114" s="309">
        <v>26.666666666499999</v>
      </c>
      <c r="AC114" s="314">
        <v>60</v>
      </c>
      <c r="AD114" s="309">
        <v>13.333333333000001</v>
      </c>
      <c r="AE114" s="309">
        <v>33.333333332999999</v>
      </c>
      <c r="AF114" s="315">
        <v>0</v>
      </c>
      <c r="AG114" s="309">
        <v>48.33325</v>
      </c>
      <c r="AH114" s="314">
        <v>73.332999999999998</v>
      </c>
      <c r="AI114" s="309">
        <v>20</v>
      </c>
      <c r="AJ114" s="309">
        <v>46.667000000000002</v>
      </c>
      <c r="AK114" s="315">
        <v>53.332999999999998</v>
      </c>
    </row>
    <row r="115" spans="2:37">
      <c r="B115" s="270" t="s">
        <v>12</v>
      </c>
      <c r="C115" s="173" t="s">
        <v>6829</v>
      </c>
      <c r="D115" s="61">
        <f>AVERAGE(Mystery_Shopping_Scores6[[#This Row],[Business Start-up (2020)]:[Studying (2020)]], Mystery_Shopping_Scores6[[#This Row],[Regular business operations (2019)]:[Starting a small claims procedure (2019)]])</f>
        <v>31.25</v>
      </c>
      <c r="E115" s="61">
        <f>IFERROR(AVERAGE(Mystery_Shopping_Scores6[[#This Row],[Business Start-up (2020)]], Mystery_Shopping_Scores6[[#This Row],[Regular business operations (2019)]]), ".")</f>
        <v>25</v>
      </c>
      <c r="F115" s="62">
        <f>IFERROR(AVERAGE(Mystery_Shopping_Scores6[[#This Row],[Family (2020)]:[Studying (2020)]], Mystery_Shopping_Scores6[[#This Row],[Moving (2019)]:[Starting a small claims procedure (2019)]]), ".")</f>
        <v>33.333333333333336</v>
      </c>
      <c r="G115" s="297" t="s">
        <v>7</v>
      </c>
      <c r="H115" s="293" t="s">
        <v>7</v>
      </c>
      <c r="I115" s="298" t="s">
        <v>7</v>
      </c>
      <c r="J115" s="83">
        <f t="shared" si="6"/>
        <v>31.25</v>
      </c>
      <c r="K115" s="61">
        <v>25</v>
      </c>
      <c r="L115" s="83">
        <v>25</v>
      </c>
      <c r="M115" s="83">
        <v>50</v>
      </c>
      <c r="N115" s="62">
        <v>25</v>
      </c>
      <c r="O115" s="36" t="s">
        <v>7</v>
      </c>
      <c r="P115" s="83" t="s">
        <v>7</v>
      </c>
      <c r="Q115" s="61" t="s">
        <v>7</v>
      </c>
      <c r="R115" s="83" t="s">
        <v>7</v>
      </c>
      <c r="S115" s="83" t="s">
        <v>7</v>
      </c>
      <c r="T115" s="83" t="s">
        <v>7</v>
      </c>
      <c r="U115" s="321" t="s">
        <v>7</v>
      </c>
      <c r="V115" s="309" t="s">
        <v>7</v>
      </c>
      <c r="W115" s="314" t="s">
        <v>7</v>
      </c>
      <c r="X115" s="309" t="s">
        <v>7</v>
      </c>
      <c r="Y115" s="309" t="s">
        <v>7</v>
      </c>
      <c r="Z115" s="315" t="s">
        <v>7</v>
      </c>
      <c r="AA115" s="313" t="s">
        <v>7</v>
      </c>
      <c r="AB115" s="309" t="s">
        <v>7</v>
      </c>
      <c r="AC115" s="314" t="s">
        <v>7</v>
      </c>
      <c r="AD115" s="309" t="s">
        <v>7</v>
      </c>
      <c r="AE115" s="309" t="s">
        <v>7</v>
      </c>
      <c r="AF115" s="315" t="s">
        <v>7</v>
      </c>
      <c r="AG115" s="309" t="s">
        <v>7</v>
      </c>
      <c r="AH115" s="314" t="s">
        <v>7</v>
      </c>
      <c r="AI115" s="309" t="s">
        <v>7</v>
      </c>
      <c r="AJ115" s="309" t="s">
        <v>7</v>
      </c>
      <c r="AK115" s="315" t="s">
        <v>7</v>
      </c>
    </row>
    <row r="116" spans="2:37">
      <c r="B116" s="271" t="s">
        <v>12</v>
      </c>
      <c r="C116" s="272" t="s">
        <v>6838</v>
      </c>
      <c r="D116" s="61">
        <f>AVERAGE(Mystery_Shopping_Scores6[[#This Row],[Business Start-up (2020)]:[Studying (2020)]], Mystery_Shopping_Scores6[[#This Row],[Regular business operations (2019)]:[Starting a small claims procedure (2019)]])</f>
        <v>46.15</v>
      </c>
      <c r="E116" s="61">
        <f>IFERROR(AVERAGE(Mystery_Shopping_Scores6[[#This Row],[Business Start-up (2020)]], Mystery_Shopping_Scores6[[#This Row],[Regular business operations (2019)]]), ".")</f>
        <v>63</v>
      </c>
      <c r="F116" s="62">
        <f>IFERROR(AVERAGE(Mystery_Shopping_Scores6[[#This Row],[Family (2020)]:[Studying (2020)]], Mystery_Shopping_Scores6[[#This Row],[Moving (2019)]:[Starting a small claims procedure (2019)]]), ".")</f>
        <v>40.533333333333331</v>
      </c>
      <c r="G116" s="297" t="s">
        <v>7</v>
      </c>
      <c r="H116" s="293" t="s">
        <v>7</v>
      </c>
      <c r="I116" s="298" t="s">
        <v>7</v>
      </c>
      <c r="J116" s="83" t="s">
        <v>7</v>
      </c>
      <c r="K116" s="61" t="s">
        <v>7</v>
      </c>
      <c r="L116" s="83" t="s">
        <v>7</v>
      </c>
      <c r="M116" s="83" t="s">
        <v>7</v>
      </c>
      <c r="N116" s="62" t="s">
        <v>7</v>
      </c>
      <c r="O116" s="36">
        <v>58.875</v>
      </c>
      <c r="P116" s="83">
        <v>46.15</v>
      </c>
      <c r="Q116" s="61">
        <v>63</v>
      </c>
      <c r="R116" s="83">
        <v>45.3</v>
      </c>
      <c r="S116" s="83">
        <v>53.4</v>
      </c>
      <c r="T116" s="83">
        <v>22.9</v>
      </c>
      <c r="U116" s="321">
        <v>57.125</v>
      </c>
      <c r="V116" s="309">
        <v>71.889467592750009</v>
      </c>
      <c r="W116" s="314">
        <v>74.479166667000001</v>
      </c>
      <c r="X116" s="309">
        <v>68.055555556000002</v>
      </c>
      <c r="Y116" s="309">
        <v>80.208333332999999</v>
      </c>
      <c r="Z116" s="315">
        <v>64.814814815000005</v>
      </c>
      <c r="AA116" s="313">
        <v>57.875</v>
      </c>
      <c r="AB116" s="309">
        <v>42.578125</v>
      </c>
      <c r="AC116" s="314">
        <v>63.020833332999999</v>
      </c>
      <c r="AD116" s="309">
        <v>45.3125</v>
      </c>
      <c r="AE116" s="309">
        <v>39.0625</v>
      </c>
      <c r="AF116" s="315">
        <v>22.916666667000001</v>
      </c>
      <c r="AG116" s="309">
        <v>73.30725000000001</v>
      </c>
      <c r="AH116" s="314">
        <v>74.478999999999999</v>
      </c>
      <c r="AI116" s="309">
        <v>76.042000000000002</v>
      </c>
      <c r="AJ116" s="309">
        <v>80.207999999999998</v>
      </c>
      <c r="AK116" s="315">
        <v>62.5</v>
      </c>
    </row>
    <row r="117" spans="2:37">
      <c r="B117" s="270" t="s">
        <v>12</v>
      </c>
      <c r="C117" s="173" t="s">
        <v>499</v>
      </c>
      <c r="D117" s="61">
        <f>AVERAGE(Mystery_Shopping_Scores6[[#This Row],[Business Start-up (2020)]:[Studying (2020)]], Mystery_Shopping_Scores6[[#This Row],[Regular business operations (2019)]:[Starting a small claims procedure (2019)]])</f>
        <v>39.628125000000004</v>
      </c>
      <c r="E117" s="61">
        <f>IFERROR(AVERAGE(Mystery_Shopping_Scores6[[#This Row],[Business Start-up (2020)]], Mystery_Shopping_Scores6[[#This Row],[Regular business operations (2019)]]), ".")</f>
        <v>47.383333333333326</v>
      </c>
      <c r="F117" s="62">
        <f>IFERROR(AVERAGE(Mystery_Shopping_Scores6[[#This Row],[Family (2020)]:[Studying (2020)]], Mystery_Shopping_Scores6[[#This Row],[Moving (2019)]:[Starting a small claims procedure (2019)]]), ".")</f>
        <v>37.043055555555561</v>
      </c>
      <c r="G117" s="297" t="s">
        <v>7</v>
      </c>
      <c r="H117" s="293" t="s">
        <v>7</v>
      </c>
      <c r="I117" s="298" t="s">
        <v>7</v>
      </c>
      <c r="J117" s="83">
        <f t="shared" ref="J117:J135" si="7">IFERROR(AVERAGE(K117:N117),".")</f>
        <v>48.206249999999997</v>
      </c>
      <c r="K117" s="61">
        <f>AVERAGE(K118:K121)</f>
        <v>68.86666666666666</v>
      </c>
      <c r="L117" s="83">
        <f>AVERAGE(L118:L121)</f>
        <v>33.333333333333336</v>
      </c>
      <c r="M117" s="83">
        <f>AVERAGE(M118:M121)</f>
        <v>40.625</v>
      </c>
      <c r="N117" s="62">
        <f>AVERAGE(N118:N121)</f>
        <v>50</v>
      </c>
      <c r="O117" s="36">
        <v>53.75</v>
      </c>
      <c r="P117" s="83">
        <v>31.05</v>
      </c>
      <c r="Q117" s="61">
        <v>25.9</v>
      </c>
      <c r="R117" s="83">
        <v>75</v>
      </c>
      <c r="S117" s="83">
        <v>23.3</v>
      </c>
      <c r="T117" s="83">
        <v>0</v>
      </c>
      <c r="U117" s="321">
        <v>53.25</v>
      </c>
      <c r="V117" s="309">
        <v>76.606737012962498</v>
      </c>
      <c r="W117" s="314">
        <v>91.659090909</v>
      </c>
      <c r="X117" s="309">
        <v>52.392857142850005</v>
      </c>
      <c r="Y117" s="309">
        <v>79.125</v>
      </c>
      <c r="Z117" s="315">
        <v>83.25</v>
      </c>
      <c r="AA117" s="313">
        <v>43.75</v>
      </c>
      <c r="AB117" s="309">
        <v>30.108333333354167</v>
      </c>
      <c r="AC117" s="314">
        <v>22.16666666675</v>
      </c>
      <c r="AD117" s="309">
        <v>75</v>
      </c>
      <c r="AE117" s="309">
        <v>23.266666666666666</v>
      </c>
      <c r="AF117" s="315">
        <v>0</v>
      </c>
      <c r="AG117" s="309">
        <v>57.597770833333335</v>
      </c>
      <c r="AH117" s="314">
        <v>84.682749999999999</v>
      </c>
      <c r="AI117" s="309">
        <v>33.333333333333336</v>
      </c>
      <c r="AJ117" s="309">
        <v>54.125</v>
      </c>
      <c r="AK117" s="315">
        <v>58.25</v>
      </c>
    </row>
    <row r="118" spans="2:37">
      <c r="B118" s="270" t="s">
        <v>12</v>
      </c>
      <c r="C118" s="173" t="s">
        <v>500</v>
      </c>
      <c r="D118" s="61">
        <f>AVERAGE(Mystery_Shopping_Scores6[[#This Row],[Business Start-up (2020)]:[Studying (2020)]], Mystery_Shopping_Scores6[[#This Row],[Regular business operations (2019)]:[Starting a small claims procedure (2019)]])</f>
        <v>20.3125</v>
      </c>
      <c r="E118" s="61">
        <f>IFERROR(AVERAGE(Mystery_Shopping_Scores6[[#This Row],[Business Start-up (2020)]], Mystery_Shopping_Scores6[[#This Row],[Regular business operations (2019)]]), ".")</f>
        <v>15.100000000000001</v>
      </c>
      <c r="F118" s="62">
        <f>IFERROR(AVERAGE(Mystery_Shopping_Scores6[[#This Row],[Family (2020)]:[Studying (2020)]], Mystery_Shopping_Scores6[[#This Row],[Moving (2019)]:[Starting a small claims procedure (2019)]]), ".")</f>
        <v>22.05</v>
      </c>
      <c r="G118" s="297">
        <v>12.54054054054054</v>
      </c>
      <c r="H118" s="293" t="s">
        <v>7</v>
      </c>
      <c r="I118" s="298" t="s">
        <v>7</v>
      </c>
      <c r="J118" s="83">
        <f t="shared" si="7"/>
        <v>4.7750000000000004</v>
      </c>
      <c r="K118" s="61">
        <v>6.6</v>
      </c>
      <c r="L118" s="83">
        <v>0</v>
      </c>
      <c r="M118" s="83">
        <v>12.5</v>
      </c>
      <c r="N118" s="62">
        <v>0</v>
      </c>
      <c r="O118" s="36">
        <v>40.125</v>
      </c>
      <c r="P118" s="83">
        <v>35.85</v>
      </c>
      <c r="Q118" s="61">
        <v>23.6</v>
      </c>
      <c r="R118" s="83">
        <v>100</v>
      </c>
      <c r="S118" s="83">
        <v>19.8</v>
      </c>
      <c r="T118" s="83">
        <v>0</v>
      </c>
      <c r="U118" s="321">
        <v>39.875</v>
      </c>
      <c r="V118" s="309">
        <v>43.926948051850005</v>
      </c>
      <c r="W118" s="314">
        <v>66.636363635999999</v>
      </c>
      <c r="X118" s="309">
        <v>9.5714285714000003</v>
      </c>
      <c r="Y118" s="309">
        <v>66.5</v>
      </c>
      <c r="Z118" s="315">
        <v>33</v>
      </c>
      <c r="AA118" s="313">
        <v>36.625</v>
      </c>
      <c r="AB118" s="309">
        <v>35.450000000000003</v>
      </c>
      <c r="AC118" s="314">
        <v>22</v>
      </c>
      <c r="AD118" s="309">
        <v>100</v>
      </c>
      <c r="AE118" s="309">
        <v>19.8</v>
      </c>
      <c r="AF118" s="315">
        <v>0</v>
      </c>
      <c r="AG118" s="309">
        <v>37.682749999999999</v>
      </c>
      <c r="AH118" s="314">
        <v>51.231000000000002</v>
      </c>
      <c r="AI118" s="309">
        <v>0</v>
      </c>
      <c r="AJ118" s="309">
        <v>66.5</v>
      </c>
      <c r="AK118" s="315">
        <v>33</v>
      </c>
    </row>
    <row r="119" spans="2:37">
      <c r="B119" s="270" t="s">
        <v>12</v>
      </c>
      <c r="C119" s="173" t="s">
        <v>501</v>
      </c>
      <c r="D119" s="61">
        <f>AVERAGE(Mystery_Shopping_Scores6[[#This Row],[Business Start-up (2020)]:[Studying (2020)]], Mystery_Shopping_Scores6[[#This Row],[Regular business operations (2019)]:[Starting a small claims procedure (2019)]])</f>
        <v>50</v>
      </c>
      <c r="E119" s="61">
        <f>IFERROR(AVERAGE(Mystery_Shopping_Scores6[[#This Row],[Business Start-up (2020)]], Mystery_Shopping_Scores6[[#This Row],[Regular business operations (2019)]]), ".")</f>
        <v>50</v>
      </c>
      <c r="F119" s="62">
        <f>IFERROR(AVERAGE(Mystery_Shopping_Scores6[[#This Row],[Family (2020)]:[Studying (2020)]], Mystery_Shopping_Scores6[[#This Row],[Moving (2019)]:[Starting a small claims procedure (2019)]]), ".")</f>
        <v>50</v>
      </c>
      <c r="G119" s="297">
        <v>33.333333333333336</v>
      </c>
      <c r="H119" s="293" t="s">
        <v>7</v>
      </c>
      <c r="I119" s="298" t="s">
        <v>7</v>
      </c>
      <c r="J119" s="83">
        <f t="shared" si="7"/>
        <v>75</v>
      </c>
      <c r="K119" s="61">
        <v>100</v>
      </c>
      <c r="L119" s="83" t="s">
        <v>7</v>
      </c>
      <c r="M119" s="83">
        <v>50</v>
      </c>
      <c r="N119" s="62" t="s">
        <v>7</v>
      </c>
      <c r="O119" s="36">
        <v>71.428571428571431</v>
      </c>
      <c r="P119" s="83">
        <v>33.333333333333336</v>
      </c>
      <c r="Q119" s="61">
        <v>0</v>
      </c>
      <c r="R119" s="83">
        <v>100</v>
      </c>
      <c r="S119" s="83" t="s">
        <v>7</v>
      </c>
      <c r="T119" s="83">
        <v>0</v>
      </c>
      <c r="U119" s="321">
        <v>71.428571428571431</v>
      </c>
      <c r="V119" s="309">
        <v>100</v>
      </c>
      <c r="W119" s="314">
        <v>100</v>
      </c>
      <c r="X119" s="309">
        <v>100</v>
      </c>
      <c r="Y119" s="309">
        <v>100</v>
      </c>
      <c r="Z119" s="315">
        <v>100</v>
      </c>
      <c r="AA119" s="313">
        <v>64.666666666666671</v>
      </c>
      <c r="AB119" s="309">
        <v>33.333333333333336</v>
      </c>
      <c r="AC119" s="314">
        <v>0</v>
      </c>
      <c r="AD119" s="309">
        <v>100</v>
      </c>
      <c r="AE119" s="309" t="s">
        <v>7</v>
      </c>
      <c r="AF119" s="315">
        <v>0</v>
      </c>
      <c r="AG119" s="309">
        <v>95.833333333333329</v>
      </c>
      <c r="AH119" s="314">
        <v>87.5</v>
      </c>
      <c r="AI119" s="309" t="s">
        <v>7</v>
      </c>
      <c r="AJ119" s="309">
        <v>100</v>
      </c>
      <c r="AK119" s="315">
        <v>100</v>
      </c>
    </row>
    <row r="120" spans="2:37">
      <c r="B120" s="270" t="s">
        <v>12</v>
      </c>
      <c r="C120" s="173" t="s">
        <v>502</v>
      </c>
      <c r="D120" s="61">
        <f>AVERAGE(Mystery_Shopping_Scores6[[#This Row],[Business Start-up (2020)]:[Studying (2020)]], Mystery_Shopping_Scores6[[#This Row],[Regular business operations (2019)]:[Starting a small claims procedure (2019)]])</f>
        <v>38.333333333333336</v>
      </c>
      <c r="E120" s="61">
        <f>IFERROR(AVERAGE(Mystery_Shopping_Scores6[[#This Row],[Business Start-up (2020)]], Mystery_Shopping_Scores6[[#This Row],[Regular business operations (2019)]]), ".")</f>
        <v>80</v>
      </c>
      <c r="F120" s="62">
        <f>IFERROR(AVERAGE(Mystery_Shopping_Scores6[[#This Row],[Family (2020)]:[Studying (2020)]], Mystery_Shopping_Scores6[[#This Row],[Moving (2019)]:[Starting a small claims procedure (2019)]]), ".")</f>
        <v>30</v>
      </c>
      <c r="G120" s="297">
        <v>38.46153846153846</v>
      </c>
      <c r="H120" s="293" t="s">
        <v>7</v>
      </c>
      <c r="I120" s="298" t="s">
        <v>7</v>
      </c>
      <c r="J120" s="83">
        <f t="shared" si="7"/>
        <v>0</v>
      </c>
      <c r="K120" s="61" t="s">
        <v>7</v>
      </c>
      <c r="L120" s="83">
        <v>0</v>
      </c>
      <c r="M120" s="83">
        <v>0</v>
      </c>
      <c r="N120" s="62" t="s">
        <v>7</v>
      </c>
      <c r="O120" s="36">
        <v>60</v>
      </c>
      <c r="P120" s="83">
        <v>57.5</v>
      </c>
      <c r="Q120" s="61">
        <v>80</v>
      </c>
      <c r="R120" s="83">
        <v>100</v>
      </c>
      <c r="S120" s="83">
        <v>50</v>
      </c>
      <c r="T120" s="83">
        <v>0</v>
      </c>
      <c r="U120" s="321">
        <v>58.375</v>
      </c>
      <c r="V120" s="309">
        <v>62.5</v>
      </c>
      <c r="W120" s="314">
        <v>100</v>
      </c>
      <c r="X120" s="309">
        <v>0</v>
      </c>
      <c r="Y120" s="309">
        <v>50</v>
      </c>
      <c r="Z120" s="315">
        <v>100</v>
      </c>
      <c r="AA120" s="313">
        <v>58.375</v>
      </c>
      <c r="AB120" s="309">
        <v>54.166666666750004</v>
      </c>
      <c r="AC120" s="314">
        <v>66.666666667000001</v>
      </c>
      <c r="AD120" s="309">
        <v>100</v>
      </c>
      <c r="AE120" s="309">
        <v>50</v>
      </c>
      <c r="AF120" s="315">
        <v>0</v>
      </c>
      <c r="AG120" s="309">
        <v>62.5</v>
      </c>
      <c r="AH120" s="314">
        <v>100</v>
      </c>
      <c r="AI120" s="309">
        <v>0</v>
      </c>
      <c r="AJ120" s="309">
        <v>50</v>
      </c>
      <c r="AK120" s="315">
        <v>100</v>
      </c>
    </row>
    <row r="121" spans="2:37">
      <c r="B121" s="270" t="s">
        <v>12</v>
      </c>
      <c r="C121" s="173" t="s">
        <v>503</v>
      </c>
      <c r="D121" s="61">
        <f>AVERAGE(Mystery_Shopping_Scores6[[#This Row],[Business Start-up (2020)]:[Studying (2020)]], Mystery_Shopping_Scores6[[#This Row],[Regular business operations (2019)]:[Starting a small claims procedure (2019)]])</f>
        <v>50</v>
      </c>
      <c r="E121" s="61">
        <f>IFERROR(AVERAGE(Mystery_Shopping_Scores6[[#This Row],[Business Start-up (2020)]], Mystery_Shopping_Scores6[[#This Row],[Regular business operations (2019)]]), ".")</f>
        <v>50</v>
      </c>
      <c r="F121" s="62">
        <f>IFERROR(AVERAGE(Mystery_Shopping_Scores6[[#This Row],[Family (2020)]:[Studying (2020)]], Mystery_Shopping_Scores6[[#This Row],[Moving (2019)]:[Starting a small claims procedure (2019)]]), ".")</f>
        <v>50</v>
      </c>
      <c r="G121" s="297" t="s">
        <v>7</v>
      </c>
      <c r="H121" s="293" t="s">
        <v>7</v>
      </c>
      <c r="I121" s="298" t="s">
        <v>7</v>
      </c>
      <c r="J121" s="83">
        <f t="shared" si="7"/>
        <v>100</v>
      </c>
      <c r="K121" s="61">
        <v>100</v>
      </c>
      <c r="L121" s="83">
        <v>100</v>
      </c>
      <c r="M121" s="83">
        <v>100</v>
      </c>
      <c r="N121" s="62">
        <v>100</v>
      </c>
      <c r="O121" s="36">
        <v>50</v>
      </c>
      <c r="P121" s="83">
        <v>0</v>
      </c>
      <c r="Q121" s="61">
        <v>0</v>
      </c>
      <c r="R121" s="83">
        <v>0</v>
      </c>
      <c r="S121" s="83">
        <v>0</v>
      </c>
      <c r="T121" s="83">
        <v>0</v>
      </c>
      <c r="U121" s="321">
        <v>50</v>
      </c>
      <c r="V121" s="309">
        <v>100</v>
      </c>
      <c r="W121" s="314">
        <v>100</v>
      </c>
      <c r="X121" s="309">
        <v>100</v>
      </c>
      <c r="Y121" s="309">
        <v>100</v>
      </c>
      <c r="Z121" s="315">
        <v>100</v>
      </c>
      <c r="AA121" s="313">
        <v>25</v>
      </c>
      <c r="AB121" s="309">
        <v>0</v>
      </c>
      <c r="AC121" s="314">
        <v>0</v>
      </c>
      <c r="AD121" s="309">
        <v>0</v>
      </c>
      <c r="AE121" s="309">
        <v>0</v>
      </c>
      <c r="AF121" s="315">
        <v>0</v>
      </c>
      <c r="AG121" s="309">
        <v>50</v>
      </c>
      <c r="AH121" s="314">
        <v>100</v>
      </c>
      <c r="AI121" s="309">
        <v>100</v>
      </c>
      <c r="AJ121" s="309">
        <v>0</v>
      </c>
      <c r="AK121" s="315">
        <v>0</v>
      </c>
    </row>
    <row r="122" spans="2:37">
      <c r="B122" s="270" t="s">
        <v>12</v>
      </c>
      <c r="C122" s="173" t="s">
        <v>6833</v>
      </c>
      <c r="D122" s="61">
        <f>AVERAGE(Mystery_Shopping_Scores6[[#This Row],[Business Start-up (2020)]:[Studying (2020)]], Mystery_Shopping_Scores6[[#This Row],[Regular business operations (2019)]:[Starting a small claims procedure (2019)]])</f>
        <v>63.210416666666667</v>
      </c>
      <c r="E122" s="61">
        <f>IFERROR(AVERAGE(Mystery_Shopping_Scores6[[#This Row],[Business Start-up (2020)]], Mystery_Shopping_Scores6[[#This Row],[Regular business operations (2019)]]), ".")</f>
        <v>77</v>
      </c>
      <c r="F122" s="62">
        <f>IFERROR(AVERAGE(Mystery_Shopping_Scores6[[#This Row],[Family (2020)]:[Studying (2020)]], Mystery_Shopping_Scores6[[#This Row],[Moving (2019)]:[Starting a small claims procedure (2019)]]), ".")</f>
        <v>58.613888888888887</v>
      </c>
      <c r="G122" s="297" t="s">
        <v>7</v>
      </c>
      <c r="H122" s="293" t="s">
        <v>7</v>
      </c>
      <c r="I122" s="298" t="s">
        <v>7</v>
      </c>
      <c r="J122" s="83">
        <f t="shared" si="7"/>
        <v>60.270833333333336</v>
      </c>
      <c r="K122" s="61">
        <f>(0.5*IF(ISNUMBER(K123),K123,0)+0.25*IF(ISNUMBER(K124),K124,0)+IFERROR(AVERAGE(K125:K126)*0.25,0))/(ISNUMBER(K123)*0.5+ISNUMBER(K124)*0.25+OR(ISNUMBER(K125),ISNUMBER(K126))*0.25)</f>
        <v>60.25</v>
      </c>
      <c r="L122" s="83">
        <f>(0.5*IF(ISNUMBER(L123),L123,0)+0.25*IF(ISNUMBER(L124),L124,0)+IFERROR(AVERAGE(L125:L126)*0.25,0))/(ISNUMBER(L123)*0.5+ISNUMBER(L124)*0.25+OR(ISNUMBER(L125),ISNUMBER(L126))*0.25)</f>
        <v>66.666666666666671</v>
      </c>
      <c r="M122" s="83">
        <f>(0.5*IF(ISNUMBER(M123),M123,0)+0.25*IF(ISNUMBER(M124),M124,0)+IFERROR(AVERAGE(M125:M126)*0.25,0))/(ISNUMBER(M123)*0.5+ISNUMBER(M124)*0.25+OR(ISNUMBER(M125),ISNUMBER(M126))*0.25)</f>
        <v>64.166666666666671</v>
      </c>
      <c r="N122" s="62">
        <f>(0.5*IF(ISNUMBER(N123),N123,0)+0.25*IF(ISNUMBER(N124),N124,0)+IFERROR(AVERAGE(N125:N126)*0.25,0))/(ISNUMBER(N123)*0.5+ISNUMBER(N124)*0.25+OR(ISNUMBER(N125),ISNUMBER(N126))*0.25)</f>
        <v>50</v>
      </c>
      <c r="O122" s="36">
        <v>70.333333333333329</v>
      </c>
      <c r="P122" s="83">
        <v>66.149999999999991</v>
      </c>
      <c r="Q122" s="61">
        <v>93.75</v>
      </c>
      <c r="R122" s="83">
        <v>74.150000000000006</v>
      </c>
      <c r="S122" s="83">
        <v>66.674999999999997</v>
      </c>
      <c r="T122" s="83">
        <v>30.024999999999999</v>
      </c>
      <c r="U122" s="321">
        <v>56.833333333333336</v>
      </c>
      <c r="V122" s="309">
        <v>78.4375</v>
      </c>
      <c r="W122" s="314">
        <v>86.25</v>
      </c>
      <c r="X122" s="309" t="s">
        <v>7</v>
      </c>
      <c r="Y122" s="309" t="s">
        <v>7</v>
      </c>
      <c r="Z122" s="315">
        <v>70.625</v>
      </c>
      <c r="AA122" s="313">
        <v>53.333333333333336</v>
      </c>
      <c r="AB122" s="309">
        <v>46.111111111125005</v>
      </c>
      <c r="AC122" s="314">
        <v>75</v>
      </c>
      <c r="AD122" s="309">
        <v>44.4444444445</v>
      </c>
      <c r="AE122" s="309">
        <v>41.666666666750004</v>
      </c>
      <c r="AF122" s="315">
        <v>23.33333333325</v>
      </c>
      <c r="AG122" s="309">
        <v>68.080250000000007</v>
      </c>
      <c r="AH122" s="314">
        <v>76.875</v>
      </c>
      <c r="AI122" s="309" t="s">
        <v>7</v>
      </c>
      <c r="AJ122" s="309" t="s">
        <v>7</v>
      </c>
      <c r="AK122" s="315">
        <v>59.285499999999999</v>
      </c>
    </row>
    <row r="123" spans="2:37">
      <c r="B123" s="270" t="s">
        <v>12</v>
      </c>
      <c r="C123" s="173" t="s">
        <v>504</v>
      </c>
      <c r="D123" s="61">
        <f>AVERAGE(Mystery_Shopping_Scores6[[#This Row],[Business Start-up (2020)]:[Studying (2020)]], Mystery_Shopping_Scores6[[#This Row],[Regular business operations (2019)]:[Starting a small claims procedure (2019)]])</f>
        <v>69.125</v>
      </c>
      <c r="E123" s="61">
        <f>IFERROR(AVERAGE(Mystery_Shopping_Scores6[[#This Row],[Business Start-up (2020)]], Mystery_Shopping_Scores6[[#This Row],[Regular business operations (2019)]]), ".")</f>
        <v>79</v>
      </c>
      <c r="F123" s="62">
        <f>IFERROR(AVERAGE(Mystery_Shopping_Scores6[[#This Row],[Family (2020)]:[Studying (2020)]], Mystery_Shopping_Scores6[[#This Row],[Moving (2019)]:[Starting a small claims procedure (2019)]]), ".")</f>
        <v>65.833333333333329</v>
      </c>
      <c r="G123" s="297">
        <v>59.230769230769234</v>
      </c>
      <c r="H123" s="293" t="s">
        <v>7</v>
      </c>
      <c r="I123" s="298">
        <v>98.333333333333343</v>
      </c>
      <c r="J123" s="83">
        <f t="shared" si="7"/>
        <v>57</v>
      </c>
      <c r="K123" s="61">
        <v>58</v>
      </c>
      <c r="L123" s="83">
        <v>50</v>
      </c>
      <c r="M123" s="83">
        <v>70</v>
      </c>
      <c r="N123" s="62">
        <v>50</v>
      </c>
      <c r="O123" s="36">
        <v>79.333333333333329</v>
      </c>
      <c r="P123" s="83">
        <v>81.25</v>
      </c>
      <c r="Q123" s="61">
        <v>100</v>
      </c>
      <c r="R123" s="83">
        <v>98.3</v>
      </c>
      <c r="S123" s="83">
        <v>100</v>
      </c>
      <c r="T123" s="83">
        <v>26.7</v>
      </c>
      <c r="U123" s="321">
        <v>58.833333333333336</v>
      </c>
      <c r="V123" s="309">
        <v>75.625</v>
      </c>
      <c r="W123" s="314">
        <v>85</v>
      </c>
      <c r="X123" s="309" t="s">
        <v>7</v>
      </c>
      <c r="Y123" s="309" t="s">
        <v>7</v>
      </c>
      <c r="Z123" s="315">
        <v>66.25</v>
      </c>
      <c r="AA123" s="313">
        <v>59.333333333333336</v>
      </c>
      <c r="AB123" s="309">
        <v>50.5555555555</v>
      </c>
      <c r="AC123" s="314">
        <v>100</v>
      </c>
      <c r="AD123" s="309">
        <v>38.888888889</v>
      </c>
      <c r="AE123" s="309">
        <v>50</v>
      </c>
      <c r="AF123" s="315">
        <v>13.333333333000001</v>
      </c>
      <c r="AG123" s="309">
        <v>76.785499999999999</v>
      </c>
      <c r="AH123" s="314">
        <v>85</v>
      </c>
      <c r="AI123" s="309" t="s">
        <v>7</v>
      </c>
      <c r="AJ123" s="309" t="s">
        <v>7</v>
      </c>
      <c r="AK123" s="315">
        <v>68.570999999999998</v>
      </c>
    </row>
    <row r="124" spans="2:37">
      <c r="B124" s="270" t="s">
        <v>12</v>
      </c>
      <c r="C124" s="173" t="s">
        <v>505</v>
      </c>
      <c r="D124" s="61">
        <f>AVERAGE(Mystery_Shopping_Scores6[[#This Row],[Business Start-up (2020)]:[Studying (2020)]], Mystery_Shopping_Scores6[[#This Row],[Regular business operations (2019)]:[Starting a small claims procedure (2019)]])</f>
        <v>91.675000000000011</v>
      </c>
      <c r="E124" s="61">
        <f>IFERROR(AVERAGE(Mystery_Shopping_Scores6[[#This Row],[Business Start-up (2020)]], Mystery_Shopping_Scores6[[#This Row],[Regular business operations (2019)]]), ".")</f>
        <v>100</v>
      </c>
      <c r="F124" s="62">
        <f>IFERROR(AVERAGE(Mystery_Shopping_Scores6[[#This Row],[Family (2020)]:[Studying (2020)]], Mystery_Shopping_Scores6[[#This Row],[Moving (2019)]:[Starting a small claims procedure (2019)]]), ".")</f>
        <v>88.899999999999991</v>
      </c>
      <c r="G124" s="297" t="s">
        <v>7</v>
      </c>
      <c r="H124" s="293" t="s">
        <v>7</v>
      </c>
      <c r="I124" s="298" t="s">
        <v>7</v>
      </c>
      <c r="J124" s="83">
        <f t="shared" si="7"/>
        <v>100</v>
      </c>
      <c r="K124" s="61">
        <v>100</v>
      </c>
      <c r="L124" s="83">
        <v>100</v>
      </c>
      <c r="M124" s="83">
        <v>100</v>
      </c>
      <c r="N124" s="62">
        <v>100</v>
      </c>
      <c r="O124" s="36">
        <v>89</v>
      </c>
      <c r="P124" s="83">
        <v>83.35</v>
      </c>
      <c r="Q124" s="61">
        <v>100</v>
      </c>
      <c r="R124" s="83">
        <v>100</v>
      </c>
      <c r="S124" s="83">
        <v>66.7</v>
      </c>
      <c r="T124" s="83">
        <v>66.7</v>
      </c>
      <c r="U124" s="321">
        <v>89</v>
      </c>
      <c r="V124" s="309">
        <v>100</v>
      </c>
      <c r="W124" s="314">
        <v>100</v>
      </c>
      <c r="X124" s="309" t="s">
        <v>7</v>
      </c>
      <c r="Y124" s="309" t="s">
        <v>7</v>
      </c>
      <c r="Z124" s="315">
        <v>100</v>
      </c>
      <c r="AA124" s="313">
        <v>89</v>
      </c>
      <c r="AB124" s="309">
        <v>83.333333333500008</v>
      </c>
      <c r="AC124" s="314">
        <v>100</v>
      </c>
      <c r="AD124" s="309">
        <v>100</v>
      </c>
      <c r="AE124" s="309">
        <v>66.666666667000001</v>
      </c>
      <c r="AF124" s="315">
        <v>66.666666667000001</v>
      </c>
      <c r="AG124" s="309">
        <v>100</v>
      </c>
      <c r="AH124" s="314">
        <v>100</v>
      </c>
      <c r="AI124" s="309" t="s">
        <v>7</v>
      </c>
      <c r="AJ124" s="309" t="s">
        <v>7</v>
      </c>
      <c r="AK124" s="315">
        <v>100</v>
      </c>
    </row>
    <row r="125" spans="2:37">
      <c r="B125" s="270" t="s">
        <v>12</v>
      </c>
      <c r="C125" s="173" t="s">
        <v>6830</v>
      </c>
      <c r="D125" s="61">
        <f>AVERAGE(Mystery_Shopping_Scores6[[#This Row],[Business Start-up (2020)]:[Studying (2020)]], Mystery_Shopping_Scores6[[#This Row],[Regular business operations (2019)]:[Starting a small claims procedure (2019)]])</f>
        <v>7.1428571428571432</v>
      </c>
      <c r="E125" s="61">
        <f>IFERROR(AVERAGE(Mystery_Shopping_Scores6[[#This Row],[Business Start-up (2020)]], Mystery_Shopping_Scores6[[#This Row],[Regular business operations (2019)]]), ".")</f>
        <v>25</v>
      </c>
      <c r="F125" s="62">
        <f>IFERROR(AVERAGE(Mystery_Shopping_Scores6[[#This Row],[Family (2020)]:[Studying (2020)]], Mystery_Shopping_Scores6[[#This Row],[Moving (2019)]:[Starting a small claims procedure (2019)]]), ".")</f>
        <v>0</v>
      </c>
      <c r="G125" s="297">
        <v>5.882352941176471</v>
      </c>
      <c r="H125" s="293" t="s">
        <v>7</v>
      </c>
      <c r="I125" s="298">
        <v>0</v>
      </c>
      <c r="J125" s="83">
        <f t="shared" si="7"/>
        <v>0</v>
      </c>
      <c r="K125" s="61">
        <v>0</v>
      </c>
      <c r="L125" s="83" t="s">
        <v>7</v>
      </c>
      <c r="M125" s="83">
        <v>0</v>
      </c>
      <c r="N125" s="62">
        <v>0</v>
      </c>
      <c r="O125" s="36">
        <v>16.666666666666668</v>
      </c>
      <c r="P125" s="83">
        <v>12.5</v>
      </c>
      <c r="Q125" s="61">
        <v>50</v>
      </c>
      <c r="R125" s="83">
        <v>0</v>
      </c>
      <c r="S125" s="83">
        <v>0</v>
      </c>
      <c r="T125" s="83">
        <v>0</v>
      </c>
      <c r="U125" s="321">
        <v>8.3333333333333339</v>
      </c>
      <c r="V125" s="309">
        <v>25</v>
      </c>
      <c r="W125" s="314">
        <v>50</v>
      </c>
      <c r="X125" s="309" t="s">
        <v>7</v>
      </c>
      <c r="Y125" s="309" t="s">
        <v>7</v>
      </c>
      <c r="Z125" s="315">
        <v>0</v>
      </c>
      <c r="AA125" s="313">
        <v>0</v>
      </c>
      <c r="AB125" s="309">
        <v>0</v>
      </c>
      <c r="AC125" s="314">
        <v>0</v>
      </c>
      <c r="AD125" s="309">
        <v>0</v>
      </c>
      <c r="AE125" s="309">
        <v>0</v>
      </c>
      <c r="AF125" s="315">
        <v>0</v>
      </c>
      <c r="AG125" s="309">
        <v>0</v>
      </c>
      <c r="AH125" s="314">
        <v>0</v>
      </c>
      <c r="AI125" s="309" t="s">
        <v>7</v>
      </c>
      <c r="AJ125" s="309" t="s">
        <v>7</v>
      </c>
      <c r="AK125" s="315">
        <v>0</v>
      </c>
    </row>
    <row r="126" spans="2:37">
      <c r="B126" s="270" t="s">
        <v>12</v>
      </c>
      <c r="C126" s="173" t="s">
        <v>6831</v>
      </c>
      <c r="D126" s="61">
        <f>AVERAGE(Mystery_Shopping_Scores6[[#This Row],[Business Start-up (2020)]:[Studying (2020)]], Mystery_Shopping_Scores6[[#This Row],[Regular business operations (2019)]:[Starting a small claims procedure (2019)]])</f>
        <v>45.833333333333336</v>
      </c>
      <c r="E126" s="61">
        <f>IFERROR(AVERAGE(Mystery_Shopping_Scores6[[#This Row],[Business Start-up (2020)]], Mystery_Shopping_Scores6[[#This Row],[Regular business operations (2019)]]), ".")</f>
        <v>75</v>
      </c>
      <c r="F126" s="62">
        <f>IFERROR(AVERAGE(Mystery_Shopping_Scores6[[#This Row],[Family (2020)]:[Studying (2020)]], Mystery_Shopping_Scores6[[#This Row],[Moving (2019)]:[Starting a small claims procedure (2019)]]), ".")</f>
        <v>16.666666666666668</v>
      </c>
      <c r="G126" s="297">
        <v>57.142857142857146</v>
      </c>
      <c r="H126" s="293" t="s">
        <v>7</v>
      </c>
      <c r="I126" s="298" t="s">
        <v>7</v>
      </c>
      <c r="J126" s="83">
        <f t="shared" si="7"/>
        <v>41.666666666666671</v>
      </c>
      <c r="K126" s="61">
        <v>50</v>
      </c>
      <c r="L126" s="83" t="s">
        <v>7</v>
      </c>
      <c r="M126" s="83">
        <v>33.333333333333336</v>
      </c>
      <c r="N126" s="62" t="s">
        <v>7</v>
      </c>
      <c r="O126" s="36">
        <v>75</v>
      </c>
      <c r="P126" s="83">
        <v>50</v>
      </c>
      <c r="Q126" s="61">
        <v>100</v>
      </c>
      <c r="R126" s="83">
        <v>0</v>
      </c>
      <c r="S126" s="83" t="s">
        <v>7</v>
      </c>
      <c r="T126" s="83" t="s">
        <v>7</v>
      </c>
      <c r="U126" s="321">
        <v>66.666666666666671</v>
      </c>
      <c r="V126" s="309">
        <v>100</v>
      </c>
      <c r="W126" s="314">
        <v>100</v>
      </c>
      <c r="X126" s="309" t="s">
        <v>7</v>
      </c>
      <c r="Y126" s="309" t="s">
        <v>7</v>
      </c>
      <c r="Z126" s="315">
        <v>100</v>
      </c>
      <c r="AA126" s="313">
        <v>37.5</v>
      </c>
      <c r="AB126" s="309">
        <v>0</v>
      </c>
      <c r="AC126" s="314" t="s">
        <v>7</v>
      </c>
      <c r="AD126" s="309">
        <v>0</v>
      </c>
      <c r="AE126" s="309" t="s">
        <v>7</v>
      </c>
      <c r="AF126" s="315" t="s">
        <v>7</v>
      </c>
      <c r="AG126" s="309">
        <v>75</v>
      </c>
      <c r="AH126" s="314">
        <v>75</v>
      </c>
      <c r="AI126" s="309" t="s">
        <v>7</v>
      </c>
      <c r="AJ126" s="309" t="s">
        <v>7</v>
      </c>
      <c r="AK126" s="315" t="s">
        <v>7</v>
      </c>
    </row>
    <row r="127" spans="2:37">
      <c r="B127" s="270" t="s">
        <v>13</v>
      </c>
      <c r="C127" s="173" t="s">
        <v>496</v>
      </c>
      <c r="D127" s="61">
        <f>AVERAGE(Mystery_Shopping_Scores6[[#This Row],[Business Start-up (2020)]:[Studying (2020)]], Mystery_Shopping_Scores6[[#This Row],[Regular business operations (2019)]:[Starting a small claims procedure (2019)]])</f>
        <v>62.734417369378306</v>
      </c>
      <c r="E127" s="61">
        <f>IFERROR(AVERAGE(Mystery_Shopping_Scores6[[#This Row],[Business Start-up (2020)]], Mystery_Shopping_Scores6[[#This Row],[Regular business operations (2019)]]), ".")</f>
        <v>77.290376984126979</v>
      </c>
      <c r="F127" s="62">
        <f>IFERROR(AVERAGE(Mystery_Shopping_Scores6[[#This Row],[Family (2020)]:[Studying (2020)]], Mystery_Shopping_Scores6[[#This Row],[Moving (2019)]:[Starting a small claims procedure (2019)]]), ".")</f>
        <v>57.882430831128751</v>
      </c>
      <c r="G127" s="297" t="s">
        <v>7</v>
      </c>
      <c r="H127" s="293" t="s">
        <v>7</v>
      </c>
      <c r="I127" s="298" t="s">
        <v>7</v>
      </c>
      <c r="J127" s="83">
        <f t="shared" si="7"/>
        <v>59.667272238756603</v>
      </c>
      <c r="K127" s="61">
        <f xml:space="preserve"> (SUMIFS(K:K, $B:$B, $B127, $C:$C, "1. User centricity")+SUMIFS(K:K, $B:$B, $B127, $C:$C, "2. Transparency")+SUMIFS(K:K, $B:$B, $B127, $C:$C, "3. Key enablers")+ SUMIFS(K:K, $B:$B, $B127, $C:$C, "4. Cross-border services"))/4</f>
        <v>71.780753968253961</v>
      </c>
      <c r="L127" s="83">
        <f xml:space="preserve"> (SUMIFS(L:L, $B:$B, $B127, $C:$C, "1. User centricity")+SUMIFS(L:L, $B:$B, $B127, $C:$C, "2. Transparency")+SUMIFS(L:L, $B:$B, $B127, $C:$C, "3. Key enablers")+ SUMIFS(L:L, $B:$B, $B127, $C:$C, "4. Cross-border services"))/4</f>
        <v>52.288773148148138</v>
      </c>
      <c r="M127" s="83">
        <f xml:space="preserve"> (SUMIFS(M:M, $B:$B, $B127, $C:$C, "1. User centricity")+SUMIFS(M:M, $B:$B, $B127, $C:$C, "2. Transparency")+SUMIFS(M:M, $B:$B, $B127, $C:$C, "3. Key enablers")+ SUMIFS(M:M, $B:$B, $B127, $C:$C, "4. Cross-border services"))/4</f>
        <v>52.448123346560848</v>
      </c>
      <c r="N127" s="62">
        <f xml:space="preserve"> (SUMIFS(N:N, $B:$B, $B127, $C:$C, "1. User centricity")+SUMIFS(N:N, $B:$B, $B127, $C:$C, "2. Transparency")+SUMIFS(N:N, $B:$B, $B127, $C:$C, "3. Key enablers")+ SUMIFS(N:N, $B:$B, $B127, $C:$C, "4. Cross-border services"))/4</f>
        <v>62.151438492063484</v>
      </c>
      <c r="O127" s="36">
        <v>63.625</v>
      </c>
      <c r="P127" s="83">
        <v>65.801562499999989</v>
      </c>
      <c r="Q127" s="61">
        <v>82.8</v>
      </c>
      <c r="R127" s="83">
        <v>73.306250000000006</v>
      </c>
      <c r="S127" s="83">
        <v>55.418750000000003</v>
      </c>
      <c r="T127" s="83">
        <v>51.681250000000006</v>
      </c>
      <c r="U127" s="321">
        <v>62.625</v>
      </c>
      <c r="V127" s="309">
        <v>61.538058706136852</v>
      </c>
      <c r="W127" s="314">
        <v>68.686669628545133</v>
      </c>
      <c r="X127" s="309">
        <v>52.919885027416662</v>
      </c>
      <c r="Y127" s="309">
        <v>63.185371727009247</v>
      </c>
      <c r="Z127" s="315">
        <v>61.360308441576379</v>
      </c>
      <c r="AA127" s="313">
        <v>59.125</v>
      </c>
      <c r="AB127" s="309">
        <v>63.717891787749473</v>
      </c>
      <c r="AC127" s="314">
        <v>79.349335220138883</v>
      </c>
      <c r="AD127" s="309">
        <v>71.97355875230555</v>
      </c>
      <c r="AE127" s="309">
        <v>54.674499898296531</v>
      </c>
      <c r="AF127" s="315">
        <v>48.87417328025694</v>
      </c>
      <c r="AG127" s="309">
        <v>54.436797453703704</v>
      </c>
      <c r="AH127" s="314">
        <v>61.577704861111116</v>
      </c>
      <c r="AI127" s="309">
        <v>44.645777777777774</v>
      </c>
      <c r="AJ127" s="309">
        <v>57.088703703703693</v>
      </c>
      <c r="AK127" s="315">
        <v>54.43500347222222</v>
      </c>
    </row>
    <row r="128" spans="2:37">
      <c r="B128" s="270" t="s">
        <v>13</v>
      </c>
      <c r="C128" s="173" t="s">
        <v>6824</v>
      </c>
      <c r="D128" s="61">
        <f>AVERAGE(Mystery_Shopping_Scores6[[#This Row],[Business Start-up (2020)]:[Studying (2020)]], Mystery_Shopping_Scores6[[#This Row],[Regular business operations (2019)]:[Starting a small claims procedure (2019)]])</f>
        <v>84.688062169312175</v>
      </c>
      <c r="E128" s="61">
        <f>IFERROR(AVERAGE(Mystery_Shopping_Scores6[[#This Row],[Business Start-up (2020)]], Mystery_Shopping_Scores6[[#This Row],[Regular business operations (2019)]]), ".")</f>
        <v>96.478174603174594</v>
      </c>
      <c r="F128" s="62">
        <f>IFERROR(AVERAGE(Mystery_Shopping_Scores6[[#This Row],[Family (2020)]:[Studying (2020)]], Mystery_Shopping_Scores6[[#This Row],[Moving (2019)]:[Starting a small claims procedure (2019)]]), ".")</f>
        <v>80.758024691358017</v>
      </c>
      <c r="G128" s="297" t="s">
        <v>7</v>
      </c>
      <c r="H128" s="293" t="s">
        <v>7</v>
      </c>
      <c r="I128" s="298" t="s">
        <v>7</v>
      </c>
      <c r="J128" s="83">
        <f t="shared" si="7"/>
        <v>84.576124338624339</v>
      </c>
      <c r="K128" s="61">
        <f>2/3*IF(ISNUMBER(K129),K129)+1/3*(2/3*IF(ISNUMBER(K131),K131)+IF(ISNUMBER(K130),K130)/3)</f>
        <v>92.956349206349188</v>
      </c>
      <c r="L128" s="83">
        <f>2/3*IF(ISNUMBER(L129),L129)+1/3*(2/3*IF(ISNUMBER(L131),L131)+IF(ISNUMBER(L130),L130)/3)</f>
        <v>82.984126984126988</v>
      </c>
      <c r="M128" s="83">
        <f>2/3*IF(ISNUMBER(M129),M129)+1/3*(2/3*IF(ISNUMBER(M131),M131)+IF(ISNUMBER(M130),M130)/3)</f>
        <v>82.910052910052912</v>
      </c>
      <c r="N128" s="62">
        <f>2/3*IF(ISNUMBER(N129),N129)+1/3*(2/3*IF(ISNUMBER(N131),N131)+IF(ISNUMBER(N130),N130)/3)</f>
        <v>79.453968253968242</v>
      </c>
      <c r="O128" s="36">
        <v>80</v>
      </c>
      <c r="P128" s="83">
        <v>84.799999999999983</v>
      </c>
      <c r="Q128" s="61">
        <v>100</v>
      </c>
      <c r="R128" s="83">
        <v>86.7</v>
      </c>
      <c r="S128" s="83">
        <v>76.599999999999994</v>
      </c>
      <c r="T128" s="83">
        <v>75.900000000000006</v>
      </c>
      <c r="U128" s="321">
        <v>79.125</v>
      </c>
      <c r="V128" s="309">
        <v>74.863491983055553</v>
      </c>
      <c r="W128" s="314">
        <v>81.013112491555546</v>
      </c>
      <c r="X128" s="309">
        <v>60.779220778999999</v>
      </c>
      <c r="Y128" s="309">
        <v>75.816035816111111</v>
      </c>
      <c r="Z128" s="315">
        <v>81.845598845555543</v>
      </c>
      <c r="AA128" s="313">
        <v>76.75</v>
      </c>
      <c r="AB128" s="309">
        <v>83.083503540333311</v>
      </c>
      <c r="AC128" s="314">
        <v>98.692810457555538</v>
      </c>
      <c r="AD128" s="309">
        <v>83.596230158888886</v>
      </c>
      <c r="AE128" s="309">
        <v>77.082010582111096</v>
      </c>
      <c r="AF128" s="315">
        <v>72.962962962777766</v>
      </c>
      <c r="AG128" s="309">
        <v>70.436027777777781</v>
      </c>
      <c r="AH128" s="314">
        <v>77.343111111111114</v>
      </c>
      <c r="AI128" s="309">
        <v>54.472999999999999</v>
      </c>
      <c r="AJ128" s="309">
        <v>74.642444444444436</v>
      </c>
      <c r="AK128" s="315">
        <v>75.285555555555547</v>
      </c>
    </row>
    <row r="129" spans="2:37">
      <c r="B129" s="270" t="s">
        <v>13</v>
      </c>
      <c r="C129" s="173" t="s">
        <v>497</v>
      </c>
      <c r="D129" s="61">
        <f>AVERAGE(Mystery_Shopping_Scores6[[#This Row],[Business Start-up (2020)]:[Studying (2020)]], Mystery_Shopping_Scores6[[#This Row],[Regular business operations (2019)]:[Starting a small claims procedure (2019)]])</f>
        <v>85.477777777777774</v>
      </c>
      <c r="E129" s="61">
        <f>IFERROR(AVERAGE(Mystery_Shopping_Scores6[[#This Row],[Business Start-up (2020)]], Mystery_Shopping_Scores6[[#This Row],[Regular business operations (2019)]]), ".")</f>
        <v>100</v>
      </c>
      <c r="F129" s="62">
        <f>IFERROR(AVERAGE(Mystery_Shopping_Scores6[[#This Row],[Family (2020)]:[Studying (2020)]], Mystery_Shopping_Scores6[[#This Row],[Moving (2019)]:[Starting a small claims procedure (2019)]]), ".")</f>
        <v>80.637037037037047</v>
      </c>
      <c r="G129" s="297">
        <v>91.018518518518519</v>
      </c>
      <c r="H129" s="293">
        <v>86.8</v>
      </c>
      <c r="I129" s="298">
        <v>70.115506021756033</v>
      </c>
      <c r="J129" s="83">
        <f t="shared" si="7"/>
        <v>89.00555555555556</v>
      </c>
      <c r="K129" s="61">
        <v>100</v>
      </c>
      <c r="L129" s="83">
        <v>85.333333333333343</v>
      </c>
      <c r="M129" s="83">
        <v>83.888888888888886</v>
      </c>
      <c r="N129" s="62">
        <v>86.8</v>
      </c>
      <c r="O129" s="36">
        <v>82.125</v>
      </c>
      <c r="P129" s="83">
        <v>81.95</v>
      </c>
      <c r="Q129" s="61">
        <v>100</v>
      </c>
      <c r="R129" s="83">
        <v>86.4</v>
      </c>
      <c r="S129" s="83">
        <v>68.099999999999994</v>
      </c>
      <c r="T129" s="83">
        <v>73.3</v>
      </c>
      <c r="U129" s="321">
        <v>82.375</v>
      </c>
      <c r="V129" s="309">
        <v>82.648232202499997</v>
      </c>
      <c r="W129" s="314">
        <v>93.043478261000004</v>
      </c>
      <c r="X129" s="309">
        <v>63.333333332999999</v>
      </c>
      <c r="Y129" s="309">
        <v>84.358974359000001</v>
      </c>
      <c r="Z129" s="315">
        <v>89.857142856999999</v>
      </c>
      <c r="AA129" s="313">
        <v>81.75</v>
      </c>
      <c r="AB129" s="309">
        <v>82.385655143500003</v>
      </c>
      <c r="AC129" s="314">
        <v>100</v>
      </c>
      <c r="AD129" s="309">
        <v>85.885416667000001</v>
      </c>
      <c r="AE129" s="309">
        <v>70.323870573999997</v>
      </c>
      <c r="AF129" s="315">
        <v>73.333333332999999</v>
      </c>
      <c r="AG129" s="309">
        <v>81.360749999999996</v>
      </c>
      <c r="AH129" s="314">
        <v>89.242000000000004</v>
      </c>
      <c r="AI129" s="309">
        <v>58.332999999999998</v>
      </c>
      <c r="AJ129" s="309">
        <v>88.153999999999996</v>
      </c>
      <c r="AK129" s="315">
        <v>89.713999999999999</v>
      </c>
    </row>
    <row r="130" spans="2:37">
      <c r="B130" s="270" t="s">
        <v>13</v>
      </c>
      <c r="C130" s="173" t="s">
        <v>6825</v>
      </c>
      <c r="D130" s="61">
        <f>AVERAGE(Mystery_Shopping_Scores6[[#This Row],[Business Start-up (2020)]:[Studying (2020)]], Mystery_Shopping_Scores6[[#This Row],[Regular business operations (2019)]:[Starting a small claims procedure (2019)]])</f>
        <v>85.043750000000003</v>
      </c>
      <c r="E130" s="61">
        <f>IFERROR(AVERAGE(Mystery_Shopping_Scores6[[#This Row],[Business Start-up (2020)]], Mystery_Shopping_Scores6[[#This Row],[Regular business operations (2019)]]), ".")</f>
        <v>96.875</v>
      </c>
      <c r="F130" s="62">
        <f>IFERROR(AVERAGE(Mystery_Shopping_Scores6[[#This Row],[Family (2020)]:[Studying (2020)]], Mystery_Shopping_Scores6[[#This Row],[Moving (2019)]:[Starting a small claims procedure (2019)]]), ".")</f>
        <v>81.099999999999994</v>
      </c>
      <c r="G130" s="297">
        <v>89.830508474576277</v>
      </c>
      <c r="H130" s="293">
        <v>80</v>
      </c>
      <c r="I130" s="298">
        <v>85.594729344729345</v>
      </c>
      <c r="J130" s="83">
        <f t="shared" si="7"/>
        <v>91.4375</v>
      </c>
      <c r="K130" s="61">
        <v>93.75</v>
      </c>
      <c r="L130" s="83">
        <v>91.999999999999986</v>
      </c>
      <c r="M130" s="83">
        <v>100</v>
      </c>
      <c r="N130" s="62">
        <v>80</v>
      </c>
      <c r="O130" s="36">
        <v>64</v>
      </c>
      <c r="P130" s="83">
        <v>78.649999999999991</v>
      </c>
      <c r="Q130" s="61">
        <v>100</v>
      </c>
      <c r="R130" s="83">
        <v>90.7</v>
      </c>
      <c r="S130" s="83">
        <v>81</v>
      </c>
      <c r="T130" s="83">
        <v>42.9</v>
      </c>
      <c r="U130" s="321">
        <v>55</v>
      </c>
      <c r="V130" s="309">
        <v>49.3106060605</v>
      </c>
      <c r="W130" s="314">
        <v>28</v>
      </c>
      <c r="X130" s="309">
        <v>52.727272726999999</v>
      </c>
      <c r="Y130" s="309">
        <v>33.333333332999999</v>
      </c>
      <c r="Z130" s="315">
        <v>83.181818182000001</v>
      </c>
      <c r="AA130" s="313">
        <v>42.625</v>
      </c>
      <c r="AB130" s="309">
        <v>60.580458145000009</v>
      </c>
      <c r="AC130" s="314">
        <v>88.235294117999999</v>
      </c>
      <c r="AD130" s="309">
        <v>65.625</v>
      </c>
      <c r="AE130" s="309">
        <v>71.794871795000006</v>
      </c>
      <c r="AF130" s="315">
        <v>16.666666667000001</v>
      </c>
      <c r="AG130" s="309">
        <v>24.330750000000002</v>
      </c>
      <c r="AH130" s="314">
        <v>17.777999999999999</v>
      </c>
      <c r="AI130" s="309">
        <v>54.545000000000002</v>
      </c>
      <c r="AJ130" s="309">
        <v>0</v>
      </c>
      <c r="AK130" s="315">
        <v>25</v>
      </c>
    </row>
    <row r="131" spans="2:37">
      <c r="B131" s="270" t="s">
        <v>13</v>
      </c>
      <c r="C131" s="173" t="s">
        <v>6826</v>
      </c>
      <c r="D131" s="61">
        <f>AVERAGE(Mystery_Shopping_Scores6[[#This Row],[Business Start-up (2020)]:[Studying (2020)]], Mystery_Shopping_Scores6[[#This Row],[Regular business operations (2019)]:[Starting a small claims procedure (2019)]])</f>
        <v>82.141071428571422</v>
      </c>
      <c r="E131" s="61">
        <f>IFERROR(AVERAGE(Mystery_Shopping_Scores6[[#This Row],[Business Start-up (2020)]], Mystery_Shopping_Scores6[[#This Row],[Regular business operations (2019)]]), ".")</f>
        <v>85.714285714285722</v>
      </c>
      <c r="F131" s="62">
        <f>IFERROR(AVERAGE(Mystery_Shopping_Scores6[[#This Row],[Family (2020)]:[Studying (2020)]], Mystery_Shopping_Scores6[[#This Row],[Moving (2019)]:[Starting a small claims procedure (2019)]]), ".")</f>
        <v>80.95</v>
      </c>
      <c r="G131" s="297" t="s">
        <v>7</v>
      </c>
      <c r="H131" s="293" t="s">
        <v>7</v>
      </c>
      <c r="I131" s="298" t="s">
        <v>7</v>
      </c>
      <c r="J131" s="83">
        <f t="shared" si="7"/>
        <v>67.857142857142861</v>
      </c>
      <c r="K131" s="61">
        <v>71.428571428571431</v>
      </c>
      <c r="L131" s="83">
        <v>71.428571428571431</v>
      </c>
      <c r="M131" s="83">
        <v>71.428571428571431</v>
      </c>
      <c r="N131" s="62">
        <v>57.142857142857139</v>
      </c>
      <c r="O131" s="36">
        <v>80.25</v>
      </c>
      <c r="P131" s="83">
        <v>96.424999999999997</v>
      </c>
      <c r="Q131" s="61">
        <v>100</v>
      </c>
      <c r="R131" s="83">
        <v>85.7</v>
      </c>
      <c r="S131" s="83">
        <v>100</v>
      </c>
      <c r="T131" s="83">
        <v>100</v>
      </c>
      <c r="U131" s="321">
        <v>80.25</v>
      </c>
      <c r="V131" s="309">
        <v>64.285714286000001</v>
      </c>
      <c r="W131" s="314">
        <v>71.428571429000002</v>
      </c>
      <c r="X131" s="309">
        <v>57.142857143000001</v>
      </c>
      <c r="Y131" s="309">
        <v>71.428571429000002</v>
      </c>
      <c r="Z131" s="315">
        <v>57.142857143000001</v>
      </c>
      <c r="AA131" s="313">
        <v>78.5</v>
      </c>
      <c r="AB131" s="309">
        <v>96.428571428499993</v>
      </c>
      <c r="AC131" s="314">
        <v>100</v>
      </c>
      <c r="AD131" s="309">
        <v>85.714285713999999</v>
      </c>
      <c r="AE131" s="309">
        <v>100</v>
      </c>
      <c r="AF131" s="315">
        <v>100</v>
      </c>
      <c r="AG131" s="309">
        <v>60.714500000000001</v>
      </c>
      <c r="AH131" s="314">
        <v>71.429000000000002</v>
      </c>
      <c r="AI131" s="309">
        <v>42.856999999999999</v>
      </c>
      <c r="AJ131" s="309">
        <v>71.429000000000002</v>
      </c>
      <c r="AK131" s="315">
        <v>57.143000000000001</v>
      </c>
    </row>
    <row r="132" spans="2:37">
      <c r="B132" s="270" t="s">
        <v>13</v>
      </c>
      <c r="C132" s="173" t="s">
        <v>498</v>
      </c>
      <c r="D132" s="61">
        <f>AVERAGE(Mystery_Shopping_Scores6[[#This Row],[Business Start-up (2020)]:[Studying (2020)]], Mystery_Shopping_Scores6[[#This Row],[Regular business operations (2019)]:[Starting a small claims procedure (2019)]])</f>
        <v>60.606712962962959</v>
      </c>
      <c r="E132" s="61">
        <f>IFERROR(AVERAGE(Mystery_Shopping_Scores6[[#This Row],[Business Start-up (2020)]], Mystery_Shopping_Scores6[[#This Row],[Regular business operations (2019)]]), ".")</f>
        <v>68.24404761904762</v>
      </c>
      <c r="F132" s="62">
        <f>IFERROR(AVERAGE(Mystery_Shopping_Scores6[[#This Row],[Family (2020)]:[Studying (2020)]], Mystery_Shopping_Scores6[[#This Row],[Moving (2019)]:[Starting a small claims procedure (2019)]]), ".")</f>
        <v>58.060934744268081</v>
      </c>
      <c r="G132" s="297" t="s">
        <v>7</v>
      </c>
      <c r="H132" s="293" t="s">
        <v>7</v>
      </c>
      <c r="I132" s="298" t="s">
        <v>7</v>
      </c>
      <c r="J132" s="83">
        <f t="shared" si="7"/>
        <v>54.488425925925917</v>
      </c>
      <c r="K132" s="61">
        <f>1/3*IF(ISNUMBER(K133),K133,0)+1/3*IF(ISNUMBER(K135),K135,0)+1/3*IF(ISNUMBER(K134),K134,0)</f>
        <v>60.988095238095227</v>
      </c>
      <c r="L132" s="83">
        <f>1/3*IF(ISNUMBER(L133),L133,0)+1/3*IF(ISNUMBER(L135),L135,0)+1/3*IF(ISNUMBER(L134),L134,0)</f>
        <v>59.275132275132265</v>
      </c>
      <c r="M132" s="83">
        <f>1/3*IF(ISNUMBER(M133),M133,0)+1/3*IF(ISNUMBER(M135),M135,0)+1/3*IF(ISNUMBER(M134),M134,0)</f>
        <v>49.142857142857139</v>
      </c>
      <c r="N132" s="62">
        <f>1/3*IF(ISNUMBER(N133),N133,0)+1/3*IF(ISNUMBER(N135),N135,0)+1/3*IF(ISNUMBER(N134),N134,0)</f>
        <v>48.547619047619044</v>
      </c>
      <c r="O132" s="36">
        <v>64.125</v>
      </c>
      <c r="P132" s="83">
        <v>66.725000000000009</v>
      </c>
      <c r="Q132" s="61">
        <v>75.5</v>
      </c>
      <c r="R132" s="83">
        <v>76.900000000000006</v>
      </c>
      <c r="S132" s="83">
        <v>60.9</v>
      </c>
      <c r="T132" s="83">
        <v>53.6</v>
      </c>
      <c r="U132" s="321">
        <v>63.875</v>
      </c>
      <c r="V132" s="309">
        <v>61.41316089641667</v>
      </c>
      <c r="W132" s="314">
        <v>56.956435472999999</v>
      </c>
      <c r="X132" s="309">
        <v>56.303350969999997</v>
      </c>
      <c r="Y132" s="309">
        <v>69.281746031666657</v>
      </c>
      <c r="Z132" s="315">
        <v>63.111111111</v>
      </c>
      <c r="AA132" s="313">
        <v>60.875</v>
      </c>
      <c r="AB132" s="309">
        <v>66.287855277333335</v>
      </c>
      <c r="AC132" s="314">
        <v>75.548280422999994</v>
      </c>
      <c r="AD132" s="309">
        <v>75.600088183333327</v>
      </c>
      <c r="AE132" s="309">
        <v>60.385989010999999</v>
      </c>
      <c r="AF132" s="315">
        <v>53.617063492</v>
      </c>
      <c r="AG132" s="309">
        <v>55.279416666666663</v>
      </c>
      <c r="AH132" s="314">
        <v>50.477333333333334</v>
      </c>
      <c r="AI132" s="309">
        <v>51.339333333333329</v>
      </c>
      <c r="AJ132" s="309">
        <v>60.773666666666664</v>
      </c>
      <c r="AK132" s="315">
        <v>58.527333333333324</v>
      </c>
    </row>
    <row r="133" spans="2:37">
      <c r="B133" s="270" t="s">
        <v>13</v>
      </c>
      <c r="C133" s="173" t="s">
        <v>6827</v>
      </c>
      <c r="D133" s="61">
        <f>AVERAGE(Mystery_Shopping_Scores6[[#This Row],[Business Start-up (2020)]:[Studying (2020)]], Mystery_Shopping_Scores6[[#This Row],[Regular business operations (2019)]:[Starting a small claims procedure (2019)]])</f>
        <v>51.270138888888894</v>
      </c>
      <c r="E133" s="61">
        <f>IFERROR(AVERAGE(Mystery_Shopping_Scores6[[#This Row],[Business Start-up (2020)]], Mystery_Shopping_Scores6[[#This Row],[Regular business operations (2019)]]), ".")</f>
        <v>62.582142857142856</v>
      </c>
      <c r="F133" s="62">
        <f>IFERROR(AVERAGE(Mystery_Shopping_Scores6[[#This Row],[Family (2020)]:[Studying (2020)]], Mystery_Shopping_Scores6[[#This Row],[Moving (2019)]:[Starting a small claims procedure (2019)]]), ".")</f>
        <v>47.499470899470907</v>
      </c>
      <c r="G133" s="297">
        <v>56.543778801843317</v>
      </c>
      <c r="H133" s="293">
        <v>44.642857142857139</v>
      </c>
      <c r="I133" s="298">
        <v>35.074508824508825</v>
      </c>
      <c r="J133" s="83">
        <f t="shared" si="7"/>
        <v>49.965277777777779</v>
      </c>
      <c r="K133" s="61">
        <v>56.964285714285715</v>
      </c>
      <c r="L133" s="83">
        <v>51.825396825396822</v>
      </c>
      <c r="M133" s="83">
        <v>46.428571428571431</v>
      </c>
      <c r="N133" s="62">
        <v>44.642857142857139</v>
      </c>
      <c r="O133" s="36">
        <v>46.25</v>
      </c>
      <c r="P133" s="83">
        <v>52.575000000000003</v>
      </c>
      <c r="Q133" s="61">
        <v>68.2</v>
      </c>
      <c r="R133" s="83">
        <v>76.7</v>
      </c>
      <c r="S133" s="83">
        <v>41.6</v>
      </c>
      <c r="T133" s="83">
        <v>23.8</v>
      </c>
      <c r="U133" s="321">
        <v>45.875</v>
      </c>
      <c r="V133" s="309">
        <v>39.692028985749999</v>
      </c>
      <c r="W133" s="314">
        <v>37.577639752000003</v>
      </c>
      <c r="X133" s="309">
        <v>36.428571429000002</v>
      </c>
      <c r="Y133" s="309">
        <v>54.761904762</v>
      </c>
      <c r="Z133" s="315">
        <v>30</v>
      </c>
      <c r="AA133" s="313">
        <v>44.125</v>
      </c>
      <c r="AB133" s="309">
        <v>51.908704721249997</v>
      </c>
      <c r="AC133" s="314">
        <v>68.214285713999999</v>
      </c>
      <c r="AD133" s="309">
        <v>75.661375660999994</v>
      </c>
      <c r="AE133" s="309">
        <v>39.9496337</v>
      </c>
      <c r="AF133" s="315">
        <v>23.809523810000002</v>
      </c>
      <c r="AG133" s="309">
        <v>36.139000000000003</v>
      </c>
      <c r="AH133" s="314">
        <v>35.39</v>
      </c>
      <c r="AI133" s="309">
        <v>29.643000000000001</v>
      </c>
      <c r="AJ133" s="309">
        <v>48.570999999999998</v>
      </c>
      <c r="AK133" s="315">
        <v>30.952000000000002</v>
      </c>
    </row>
    <row r="134" spans="2:37">
      <c r="B134" s="270" t="s">
        <v>13</v>
      </c>
      <c r="C134" s="173" t="s">
        <v>6828</v>
      </c>
      <c r="D134" s="61">
        <f>AVERAGE(Mystery_Shopping_Scores6[[#This Row],[Business Start-up (2020)]:[Studying (2020)]], Mystery_Shopping_Scores6[[#This Row],[Regular business operations (2019)]:[Starting a small claims procedure (2019)]])</f>
        <v>77.649999999999991</v>
      </c>
      <c r="E134" s="61">
        <f>IFERROR(AVERAGE(Mystery_Shopping_Scores6[[#This Row],[Business Start-up (2020)]], Mystery_Shopping_Scores6[[#This Row],[Regular business operations (2019)]]), ".")</f>
        <v>82.65</v>
      </c>
      <c r="F134" s="62">
        <f>IFERROR(AVERAGE(Mystery_Shopping_Scores6[[#This Row],[Family (2020)]:[Studying (2020)]], Mystery_Shopping_Scores6[[#This Row],[Moving (2019)]:[Starting a small claims procedure (2019)]]), ".")</f>
        <v>75.983333333333334</v>
      </c>
      <c r="G134" s="297" t="s">
        <v>7</v>
      </c>
      <c r="H134" s="293" t="s">
        <v>7</v>
      </c>
      <c r="I134" s="298" t="s">
        <v>7</v>
      </c>
      <c r="J134" s="83">
        <f t="shared" si="7"/>
        <v>76</v>
      </c>
      <c r="K134" s="61">
        <v>76</v>
      </c>
      <c r="L134" s="83">
        <v>76</v>
      </c>
      <c r="M134" s="83">
        <v>76</v>
      </c>
      <c r="N134" s="62">
        <v>76</v>
      </c>
      <c r="O134" s="36">
        <v>77.5</v>
      </c>
      <c r="P134" s="83">
        <v>79.3</v>
      </c>
      <c r="Q134" s="61">
        <v>89.3</v>
      </c>
      <c r="R134" s="83">
        <v>89.3</v>
      </c>
      <c r="S134" s="83">
        <v>69.3</v>
      </c>
      <c r="T134" s="83">
        <v>69.3</v>
      </c>
      <c r="U134" s="321">
        <v>77.5</v>
      </c>
      <c r="V134" s="309">
        <v>76</v>
      </c>
      <c r="W134" s="314">
        <v>76</v>
      </c>
      <c r="X134" s="309">
        <v>76</v>
      </c>
      <c r="Y134" s="309">
        <v>76</v>
      </c>
      <c r="Z134" s="315">
        <v>76</v>
      </c>
      <c r="AA134" s="313">
        <v>72</v>
      </c>
      <c r="AB134" s="309">
        <v>79.333333332999999</v>
      </c>
      <c r="AC134" s="314">
        <v>89.333333332999999</v>
      </c>
      <c r="AD134" s="309">
        <v>89.333333332999999</v>
      </c>
      <c r="AE134" s="309">
        <v>69.333333332999999</v>
      </c>
      <c r="AF134" s="315">
        <v>69.333333332999999</v>
      </c>
      <c r="AG134" s="309">
        <v>65</v>
      </c>
      <c r="AH134" s="314">
        <v>65</v>
      </c>
      <c r="AI134" s="309">
        <v>65</v>
      </c>
      <c r="AJ134" s="309">
        <v>65</v>
      </c>
      <c r="AK134" s="315">
        <v>65</v>
      </c>
    </row>
    <row r="135" spans="2:37">
      <c r="B135" s="270" t="s">
        <v>13</v>
      </c>
      <c r="C135" s="173" t="s">
        <v>6829</v>
      </c>
      <c r="D135" s="61">
        <f>AVERAGE(Mystery_Shopping_Scores6[[#This Row],[Business Start-up (2020)]:[Studying (2020)]], Mystery_Shopping_Scores6[[#This Row],[Regular business operations (2019)]:[Starting a small claims procedure (2019)]])</f>
        <v>37.5</v>
      </c>
      <c r="E135" s="61">
        <f>IFERROR(AVERAGE(Mystery_Shopping_Scores6[[#This Row],[Business Start-up (2020)]], Mystery_Shopping_Scores6[[#This Row],[Regular business operations (2019)]]), ".")</f>
        <v>50</v>
      </c>
      <c r="F135" s="62">
        <f>IFERROR(AVERAGE(Mystery_Shopping_Scores6[[#This Row],[Family (2020)]:[Studying (2020)]], Mystery_Shopping_Scores6[[#This Row],[Moving (2019)]:[Starting a small claims procedure (2019)]]), ".")</f>
        <v>33.333333333333336</v>
      </c>
      <c r="G135" s="297" t="s">
        <v>7</v>
      </c>
      <c r="H135" s="293" t="s">
        <v>7</v>
      </c>
      <c r="I135" s="298" t="s">
        <v>7</v>
      </c>
      <c r="J135" s="83">
        <f t="shared" si="7"/>
        <v>37.5</v>
      </c>
      <c r="K135" s="61">
        <v>50</v>
      </c>
      <c r="L135" s="83">
        <v>50</v>
      </c>
      <c r="M135" s="83">
        <v>25</v>
      </c>
      <c r="N135" s="62">
        <v>25</v>
      </c>
      <c r="O135" s="36" t="s">
        <v>7</v>
      </c>
      <c r="P135" s="83" t="s">
        <v>7</v>
      </c>
      <c r="Q135" s="61" t="s">
        <v>7</v>
      </c>
      <c r="R135" s="83" t="s">
        <v>7</v>
      </c>
      <c r="S135" s="83" t="s">
        <v>7</v>
      </c>
      <c r="T135" s="83" t="s">
        <v>7</v>
      </c>
      <c r="U135" s="321" t="s">
        <v>7</v>
      </c>
      <c r="V135" s="309" t="s">
        <v>7</v>
      </c>
      <c r="W135" s="314" t="s">
        <v>7</v>
      </c>
      <c r="X135" s="309" t="s">
        <v>7</v>
      </c>
      <c r="Y135" s="309" t="s">
        <v>7</v>
      </c>
      <c r="Z135" s="315" t="s">
        <v>7</v>
      </c>
      <c r="AA135" s="313" t="s">
        <v>7</v>
      </c>
      <c r="AB135" s="309" t="s">
        <v>7</v>
      </c>
      <c r="AC135" s="314" t="s">
        <v>7</v>
      </c>
      <c r="AD135" s="309" t="s">
        <v>7</v>
      </c>
      <c r="AE135" s="309" t="s">
        <v>7</v>
      </c>
      <c r="AF135" s="315" t="s">
        <v>7</v>
      </c>
      <c r="AG135" s="309" t="s">
        <v>7</v>
      </c>
      <c r="AH135" s="314" t="s">
        <v>7</v>
      </c>
      <c r="AI135" s="309" t="s">
        <v>7</v>
      </c>
      <c r="AJ135" s="309" t="s">
        <v>7</v>
      </c>
      <c r="AK135" s="315" t="s">
        <v>7</v>
      </c>
    </row>
    <row r="136" spans="2:37">
      <c r="B136" s="271" t="s">
        <v>13</v>
      </c>
      <c r="C136" s="272" t="s">
        <v>6838</v>
      </c>
      <c r="D136" s="61">
        <f>AVERAGE(Mystery_Shopping_Scores6[[#This Row],[Business Start-up (2020)]:[Studying (2020)]], Mystery_Shopping_Scores6[[#This Row],[Regular business operations (2019)]:[Starting a small claims procedure (2019)]])</f>
        <v>68.325000000000003</v>
      </c>
      <c r="E136" s="61">
        <f>IFERROR(AVERAGE(Mystery_Shopping_Scores6[[#This Row],[Business Start-up (2020)]], Mystery_Shopping_Scores6[[#This Row],[Regular business operations (2019)]]), ".")</f>
        <v>69.099999999999994</v>
      </c>
      <c r="F136" s="62">
        <f>IFERROR(AVERAGE(Mystery_Shopping_Scores6[[#This Row],[Family (2020)]:[Studying (2020)]], Mystery_Shopping_Scores6[[#This Row],[Moving (2019)]:[Starting a small claims procedure (2019)]]), ".")</f>
        <v>68.066666666666663</v>
      </c>
      <c r="G136" s="297" t="s">
        <v>7</v>
      </c>
      <c r="H136" s="293" t="s">
        <v>7</v>
      </c>
      <c r="I136" s="298" t="s">
        <v>7</v>
      </c>
      <c r="J136" s="83" t="s">
        <v>7</v>
      </c>
      <c r="K136" s="61" t="s">
        <v>7</v>
      </c>
      <c r="L136" s="83" t="s">
        <v>7</v>
      </c>
      <c r="M136" s="83" t="s">
        <v>7</v>
      </c>
      <c r="N136" s="62" t="s">
        <v>7</v>
      </c>
      <c r="O136" s="36">
        <v>68.375</v>
      </c>
      <c r="P136" s="83">
        <v>68.325000000000003</v>
      </c>
      <c r="Q136" s="61">
        <v>69.099999999999994</v>
      </c>
      <c r="R136" s="83">
        <v>64.599999999999994</v>
      </c>
      <c r="S136" s="83">
        <v>71.900000000000006</v>
      </c>
      <c r="T136" s="83">
        <v>67.7</v>
      </c>
      <c r="U136" s="321">
        <v>68</v>
      </c>
      <c r="V136" s="309">
        <v>68.547453703499997</v>
      </c>
      <c r="W136" s="314">
        <v>57.291666667000001</v>
      </c>
      <c r="X136" s="309">
        <v>56.481481481000003</v>
      </c>
      <c r="Y136" s="309">
        <v>77.083333332999999</v>
      </c>
      <c r="Z136" s="315">
        <v>83.333333332999999</v>
      </c>
      <c r="AA136" s="313">
        <v>66.25</v>
      </c>
      <c r="AB136" s="309">
        <v>67.621527777750003</v>
      </c>
      <c r="AC136" s="314">
        <v>69.097222221999999</v>
      </c>
      <c r="AD136" s="309">
        <v>61.805555556000002</v>
      </c>
      <c r="AE136" s="309">
        <v>71.875</v>
      </c>
      <c r="AF136" s="315">
        <v>67.708333332999999</v>
      </c>
      <c r="AG136" s="309">
        <v>64.699250000000006</v>
      </c>
      <c r="AH136" s="314">
        <v>51.042000000000002</v>
      </c>
      <c r="AI136" s="309">
        <v>59.375</v>
      </c>
      <c r="AJ136" s="309">
        <v>68.75</v>
      </c>
      <c r="AK136" s="315">
        <v>79.63</v>
      </c>
    </row>
    <row r="137" spans="2:37">
      <c r="B137" s="270" t="s">
        <v>13</v>
      </c>
      <c r="C137" s="173" t="s">
        <v>499</v>
      </c>
      <c r="D137" s="61">
        <f>AVERAGE(Mystery_Shopping_Scores6[[#This Row],[Business Start-up (2020)]:[Studying (2020)]], Mystery_Shopping_Scores6[[#This Row],[Regular business operations (2019)]:[Starting a small claims procedure (2019)]])</f>
        <v>58.262686011904762</v>
      </c>
      <c r="E137" s="61">
        <f>IFERROR(AVERAGE(Mystery_Shopping_Scores6[[#This Row],[Business Start-up (2020)]], Mystery_Shopping_Scores6[[#This Row],[Regular business operations (2019)]]), ".")</f>
        <v>85.876785714285717</v>
      </c>
      <c r="F137" s="62">
        <f>IFERROR(AVERAGE(Mystery_Shopping_Scores6[[#This Row],[Family (2020)]:[Studying (2020)]], Mystery_Shopping_Scores6[[#This Row],[Moving (2019)]:[Starting a small claims procedure (2019)]]), ".")</f>
        <v>49.057986111111113</v>
      </c>
      <c r="G137" s="297" t="s">
        <v>7</v>
      </c>
      <c r="H137" s="293" t="s">
        <v>7</v>
      </c>
      <c r="I137" s="298" t="s">
        <v>7</v>
      </c>
      <c r="J137" s="83">
        <f t="shared" ref="J137:J155" si="8">IFERROR(AVERAGE(K137:N137),".")</f>
        <v>57.875372023809526</v>
      </c>
      <c r="K137" s="61">
        <f>AVERAGE(K138:K141)</f>
        <v>93.553571428571431</v>
      </c>
      <c r="L137" s="83">
        <f>AVERAGE(L138:L141)</f>
        <v>33.5625</v>
      </c>
      <c r="M137" s="83">
        <f>AVERAGE(M138:M141)</f>
        <v>46.90625</v>
      </c>
      <c r="N137" s="62">
        <f>AVERAGE(N138:N141)</f>
        <v>57.479166666666664</v>
      </c>
      <c r="O137" s="36">
        <v>55.875</v>
      </c>
      <c r="P137" s="83">
        <v>58.65</v>
      </c>
      <c r="Q137" s="61">
        <v>78.2</v>
      </c>
      <c r="R137" s="83">
        <v>75</v>
      </c>
      <c r="S137" s="83">
        <v>42.5</v>
      </c>
      <c r="T137" s="83">
        <v>38.9</v>
      </c>
      <c r="U137" s="321">
        <v>55.5</v>
      </c>
      <c r="V137" s="309">
        <v>52.8164596330625</v>
      </c>
      <c r="W137" s="314">
        <v>82.505421865750009</v>
      </c>
      <c r="X137" s="309">
        <v>41.677083333249996</v>
      </c>
      <c r="Y137" s="309">
        <v>44.458333333249996</v>
      </c>
      <c r="Z137" s="315">
        <v>42.625</v>
      </c>
      <c r="AA137" s="313">
        <v>48.375</v>
      </c>
      <c r="AB137" s="309">
        <v>57.909062500018749</v>
      </c>
      <c r="AC137" s="314">
        <v>78.15625</v>
      </c>
      <c r="AD137" s="309">
        <v>75.000000000249997</v>
      </c>
      <c r="AE137" s="309">
        <v>39.563333333325005</v>
      </c>
      <c r="AF137" s="315">
        <v>38.916666666499999</v>
      </c>
      <c r="AG137" s="309">
        <v>38.685937500000001</v>
      </c>
      <c r="AH137" s="314">
        <v>61.674999999999997</v>
      </c>
      <c r="AI137" s="309">
        <v>28.125</v>
      </c>
      <c r="AJ137" s="309">
        <v>35.85</v>
      </c>
      <c r="AK137" s="315">
        <v>29.09375</v>
      </c>
    </row>
    <row r="138" spans="2:37">
      <c r="B138" s="270" t="s">
        <v>13</v>
      </c>
      <c r="C138" s="173" t="s">
        <v>500</v>
      </c>
      <c r="D138" s="61">
        <f>AVERAGE(Mystery_Shopping_Scores6[[#This Row],[Business Start-up (2020)]:[Studying (2020)]], Mystery_Shopping_Scores6[[#This Row],[Regular business operations (2019)]:[Starting a small claims procedure (2019)]])</f>
        <v>41.63883928571429</v>
      </c>
      <c r="E138" s="61">
        <f>IFERROR(AVERAGE(Mystery_Shopping_Scores6[[#This Row],[Business Start-up (2020)]], Mystery_Shopping_Scores6[[#This Row],[Regular business operations (2019)]]), ".")</f>
        <v>72.69285714285715</v>
      </c>
      <c r="F138" s="62">
        <f>IFERROR(AVERAGE(Mystery_Shopping_Scores6[[#This Row],[Family (2020)]:[Studying (2020)]], Mystery_Shopping_Scores6[[#This Row],[Moving (2019)]:[Starting a small claims procedure (2019)]]), ".")</f>
        <v>31.287499999999998</v>
      </c>
      <c r="G138" s="297">
        <v>49.517241379310342</v>
      </c>
      <c r="H138" s="293">
        <v>31.75</v>
      </c>
      <c r="I138" s="298">
        <v>16.636363636363637</v>
      </c>
      <c r="J138" s="83">
        <f t="shared" si="8"/>
        <v>41.352678571428569</v>
      </c>
      <c r="K138" s="61">
        <v>95.285714285714292</v>
      </c>
      <c r="L138" s="83">
        <v>21.75</v>
      </c>
      <c r="M138" s="83">
        <v>25.125</v>
      </c>
      <c r="N138" s="62">
        <v>23.25</v>
      </c>
      <c r="O138" s="36">
        <v>41.375</v>
      </c>
      <c r="P138" s="83">
        <v>41.925000000000004</v>
      </c>
      <c r="Q138" s="61">
        <v>50.1</v>
      </c>
      <c r="R138" s="83">
        <v>66.7</v>
      </c>
      <c r="S138" s="83">
        <v>28.6</v>
      </c>
      <c r="T138" s="83">
        <v>22.3</v>
      </c>
      <c r="U138" s="321">
        <v>41.375</v>
      </c>
      <c r="V138" s="309">
        <v>40.5142045455</v>
      </c>
      <c r="W138" s="314">
        <v>63.681818182000001</v>
      </c>
      <c r="X138" s="309">
        <v>20.875</v>
      </c>
      <c r="Y138" s="309">
        <v>44.5</v>
      </c>
      <c r="Z138" s="315">
        <v>33</v>
      </c>
      <c r="AA138" s="313">
        <v>41.875</v>
      </c>
      <c r="AB138" s="309">
        <v>41.927916666749994</v>
      </c>
      <c r="AC138" s="314">
        <v>50.125</v>
      </c>
      <c r="AD138" s="309">
        <v>66.666666667000001</v>
      </c>
      <c r="AE138" s="309">
        <v>28.586666666999999</v>
      </c>
      <c r="AF138" s="315">
        <v>22.333333332999999</v>
      </c>
      <c r="AG138" s="309">
        <v>41.618749999999999</v>
      </c>
      <c r="AH138" s="314">
        <v>71.7</v>
      </c>
      <c r="AI138" s="309">
        <v>12.5</v>
      </c>
      <c r="AJ138" s="309">
        <v>53.4</v>
      </c>
      <c r="AK138" s="315">
        <v>28.875</v>
      </c>
    </row>
    <row r="139" spans="2:37">
      <c r="B139" s="270" t="s">
        <v>13</v>
      </c>
      <c r="C139" s="173" t="s">
        <v>501</v>
      </c>
      <c r="D139" s="61">
        <f>AVERAGE(Mystery_Shopping_Scores6[[#This Row],[Business Start-up (2020)]:[Studying (2020)]], Mystery_Shopping_Scores6[[#This Row],[Regular business operations (2019)]:[Starting a small claims procedure (2019)]])</f>
        <v>45.891666666666673</v>
      </c>
      <c r="E139" s="61">
        <f>IFERROR(AVERAGE(Mystery_Shopping_Scores6[[#This Row],[Business Start-up (2020)]], Mystery_Shopping_Scores6[[#This Row],[Regular business operations (2019)]]), ".")</f>
        <v>81.25</v>
      </c>
      <c r="F139" s="62">
        <f>IFERROR(AVERAGE(Mystery_Shopping_Scores6[[#This Row],[Family (2020)]:[Studying (2020)]], Mystery_Shopping_Scores6[[#This Row],[Moving (2019)]:[Starting a small claims procedure (2019)]]), ".")</f>
        <v>34.105555555555561</v>
      </c>
      <c r="G139" s="297">
        <v>58.620689655172413</v>
      </c>
      <c r="H139" s="293">
        <v>50</v>
      </c>
      <c r="I139" s="298">
        <v>9.6969696969696972</v>
      </c>
      <c r="J139" s="83">
        <f t="shared" si="8"/>
        <v>42.708333333333336</v>
      </c>
      <c r="K139" s="61">
        <v>87.5</v>
      </c>
      <c r="L139" s="83">
        <v>12.5</v>
      </c>
      <c r="M139" s="83">
        <v>37.5</v>
      </c>
      <c r="N139" s="62">
        <v>33.333333333333336</v>
      </c>
      <c r="O139" s="36">
        <v>41.75</v>
      </c>
      <c r="P139" s="83">
        <v>49.075000000000003</v>
      </c>
      <c r="Q139" s="61">
        <v>75</v>
      </c>
      <c r="R139" s="83">
        <v>66.7</v>
      </c>
      <c r="S139" s="83">
        <v>21.3</v>
      </c>
      <c r="T139" s="83">
        <v>33.299999999999997</v>
      </c>
      <c r="U139" s="321">
        <v>41.75</v>
      </c>
      <c r="V139" s="309">
        <v>34.722222221999999</v>
      </c>
      <c r="W139" s="314">
        <v>72.222222221999999</v>
      </c>
      <c r="X139" s="309">
        <v>33.333333332999999</v>
      </c>
      <c r="Y139" s="309">
        <v>33.333333332999999</v>
      </c>
      <c r="Z139" s="315">
        <v>0</v>
      </c>
      <c r="AA139" s="313">
        <v>39.625</v>
      </c>
      <c r="AB139" s="309">
        <v>49.083333333249996</v>
      </c>
      <c r="AC139" s="314">
        <v>75</v>
      </c>
      <c r="AD139" s="309">
        <v>66.666666667000001</v>
      </c>
      <c r="AE139" s="309">
        <v>21.333333332999999</v>
      </c>
      <c r="AF139" s="315">
        <v>33.333333332999999</v>
      </c>
      <c r="AG139" s="309">
        <v>30.3125</v>
      </c>
      <c r="AH139" s="314">
        <v>81.25</v>
      </c>
      <c r="AI139" s="309">
        <v>0</v>
      </c>
      <c r="AJ139" s="309">
        <v>40</v>
      </c>
      <c r="AK139" s="315">
        <v>0</v>
      </c>
    </row>
    <row r="140" spans="2:37">
      <c r="B140" s="270" t="s">
        <v>13</v>
      </c>
      <c r="C140" s="173" t="s">
        <v>502</v>
      </c>
      <c r="D140" s="61">
        <f>AVERAGE(Mystery_Shopping_Scores6[[#This Row],[Business Start-up (2020)]:[Studying (2020)]], Mystery_Shopping_Scores6[[#This Row],[Regular business operations (2019)]:[Starting a small claims procedure (2019)]])</f>
        <v>45.495238095238093</v>
      </c>
      <c r="E140" s="61">
        <f>IFERROR(AVERAGE(Mystery_Shopping_Scores6[[#This Row],[Business Start-up (2020)]], Mystery_Shopping_Scores6[[#This Row],[Regular business operations (2019)]]), ".")</f>
        <v>89.464285714285722</v>
      </c>
      <c r="F140" s="62">
        <f>IFERROR(AVERAGE(Mystery_Shopping_Scores6[[#This Row],[Family (2020)]:[Studying (2020)]], Mystery_Shopping_Scores6[[#This Row],[Moving (2019)]:[Starting a small claims procedure (2019)]]), ".")</f>
        <v>30.838888888888889</v>
      </c>
      <c r="G140" s="297">
        <v>65.217391304347828</v>
      </c>
      <c r="H140" s="293">
        <v>40</v>
      </c>
      <c r="I140" s="298">
        <v>23.333333333333332</v>
      </c>
      <c r="J140" s="83">
        <f t="shared" si="8"/>
        <v>47.44047619047619</v>
      </c>
      <c r="K140" s="61">
        <v>91.428571428571431</v>
      </c>
      <c r="L140" s="83">
        <v>0</v>
      </c>
      <c r="M140" s="83">
        <v>25</v>
      </c>
      <c r="N140" s="62">
        <v>73.333333333333329</v>
      </c>
      <c r="O140" s="36">
        <v>52.5</v>
      </c>
      <c r="P140" s="83">
        <v>43.55</v>
      </c>
      <c r="Q140" s="61">
        <v>87.5</v>
      </c>
      <c r="R140" s="83">
        <v>66.7</v>
      </c>
      <c r="S140" s="83">
        <v>20</v>
      </c>
      <c r="T140" s="83">
        <v>0</v>
      </c>
      <c r="U140" s="321">
        <v>51</v>
      </c>
      <c r="V140" s="309">
        <v>61.029411764750002</v>
      </c>
      <c r="W140" s="314">
        <v>94.117647059000006</v>
      </c>
      <c r="X140" s="309">
        <v>12.5</v>
      </c>
      <c r="Y140" s="309">
        <v>50</v>
      </c>
      <c r="Z140" s="315">
        <v>87.5</v>
      </c>
      <c r="AA140" s="313">
        <v>49.375</v>
      </c>
      <c r="AB140" s="309">
        <v>40.625000000075005</v>
      </c>
      <c r="AC140" s="314">
        <v>87.5</v>
      </c>
      <c r="AD140" s="309">
        <v>66.666666667000001</v>
      </c>
      <c r="AE140" s="309">
        <v>8.3333333333000006</v>
      </c>
      <c r="AF140" s="315">
        <v>0</v>
      </c>
      <c r="AG140" s="309">
        <v>57.8125</v>
      </c>
      <c r="AH140" s="314">
        <v>93.75</v>
      </c>
      <c r="AI140" s="309">
        <v>0</v>
      </c>
      <c r="AJ140" s="309">
        <v>50</v>
      </c>
      <c r="AK140" s="315">
        <v>87.5</v>
      </c>
    </row>
    <row r="141" spans="2:37">
      <c r="B141" s="270" t="s">
        <v>13</v>
      </c>
      <c r="C141" s="173" t="s">
        <v>503</v>
      </c>
      <c r="D141" s="61">
        <f>AVERAGE(Mystery_Shopping_Scores6[[#This Row],[Business Start-up (2020)]:[Studying (2020)]], Mystery_Shopping_Scores6[[#This Row],[Regular business operations (2019)]:[Starting a small claims procedure (2019)]])</f>
        <v>100</v>
      </c>
      <c r="E141" s="61">
        <f>IFERROR(AVERAGE(Mystery_Shopping_Scores6[[#This Row],[Business Start-up (2020)]], Mystery_Shopping_Scores6[[#This Row],[Regular business operations (2019)]]), ".")</f>
        <v>100</v>
      </c>
      <c r="F141" s="62">
        <f>IFERROR(AVERAGE(Mystery_Shopping_Scores6[[#This Row],[Family (2020)]:[Studying (2020)]], Mystery_Shopping_Scores6[[#This Row],[Moving (2019)]:[Starting a small claims procedure (2019)]]), ".")</f>
        <v>100</v>
      </c>
      <c r="G141" s="297" t="s">
        <v>7</v>
      </c>
      <c r="H141" s="293" t="s">
        <v>7</v>
      </c>
      <c r="I141" s="298" t="s">
        <v>7</v>
      </c>
      <c r="J141" s="83">
        <f t="shared" si="8"/>
        <v>100</v>
      </c>
      <c r="K141" s="61">
        <v>100</v>
      </c>
      <c r="L141" s="83">
        <v>100</v>
      </c>
      <c r="M141" s="83">
        <v>100</v>
      </c>
      <c r="N141" s="62">
        <v>100</v>
      </c>
      <c r="O141" s="36">
        <v>87.5</v>
      </c>
      <c r="P141" s="83">
        <v>100</v>
      </c>
      <c r="Q141" s="61">
        <v>100</v>
      </c>
      <c r="R141" s="83">
        <v>100</v>
      </c>
      <c r="S141" s="83">
        <v>100</v>
      </c>
      <c r="T141" s="83">
        <v>100</v>
      </c>
      <c r="U141" s="321">
        <v>87.5</v>
      </c>
      <c r="V141" s="309">
        <v>75</v>
      </c>
      <c r="W141" s="314">
        <v>100</v>
      </c>
      <c r="X141" s="309">
        <v>100</v>
      </c>
      <c r="Y141" s="309">
        <v>50</v>
      </c>
      <c r="Z141" s="315">
        <v>50</v>
      </c>
      <c r="AA141" s="313">
        <v>62.5</v>
      </c>
      <c r="AB141" s="309">
        <v>100</v>
      </c>
      <c r="AC141" s="314">
        <v>100</v>
      </c>
      <c r="AD141" s="309">
        <v>100</v>
      </c>
      <c r="AE141" s="309">
        <v>100</v>
      </c>
      <c r="AF141" s="315">
        <v>100</v>
      </c>
      <c r="AG141" s="309">
        <v>25</v>
      </c>
      <c r="AH141" s="314">
        <v>0</v>
      </c>
      <c r="AI141" s="309">
        <v>100</v>
      </c>
      <c r="AJ141" s="309">
        <v>0</v>
      </c>
      <c r="AK141" s="315">
        <v>0</v>
      </c>
    </row>
    <row r="142" spans="2:37">
      <c r="B142" s="270" t="s">
        <v>13</v>
      </c>
      <c r="C142" s="173" t="s">
        <v>6833</v>
      </c>
      <c r="D142" s="61">
        <f>AVERAGE(Mystery_Shopping_Scores6[[#This Row],[Business Start-up (2020)]:[Studying (2020)]], Mystery_Shopping_Scores6[[#This Row],[Regular business operations (2019)]:[Starting a small claims procedure (2019)]])</f>
        <v>47.380208333333329</v>
      </c>
      <c r="E142" s="61">
        <f>IFERROR(AVERAGE(Mystery_Shopping_Scores6[[#This Row],[Business Start-up (2020)]], Mystery_Shopping_Scores6[[#This Row],[Regular business operations (2019)]]), ".")</f>
        <v>58.5625</v>
      </c>
      <c r="F142" s="62">
        <f>IFERROR(AVERAGE(Mystery_Shopping_Scores6[[#This Row],[Family (2020)]:[Studying (2020)]], Mystery_Shopping_Scores6[[#This Row],[Moving (2019)]:[Starting a small claims procedure (2019)]]), ".")</f>
        <v>43.652777777777771</v>
      </c>
      <c r="G142" s="297" t="s">
        <v>7</v>
      </c>
      <c r="H142" s="293" t="s">
        <v>7</v>
      </c>
      <c r="I142" s="298" t="s">
        <v>7</v>
      </c>
      <c r="J142" s="83">
        <f t="shared" si="8"/>
        <v>41.729166666666664</v>
      </c>
      <c r="K142" s="61">
        <f>(0.5*IF(ISNUMBER(K143),K143,0)+0.25*IF(ISNUMBER(K144),K144,0)+IFERROR(AVERAGE(K145:K146)*0.25,0))/(ISNUMBER(K143)*0.5+ISNUMBER(K144)*0.25+OR(ISNUMBER(K145),ISNUMBER(K146))*0.25)</f>
        <v>39.625</v>
      </c>
      <c r="L142" s="83">
        <f>(0.5*IF(ISNUMBER(L143),L143,0)+0.25*IF(ISNUMBER(L144),L144,0)+IFERROR(AVERAGE(L145:L146)*0.25,0))/(ISNUMBER(L143)*0.5+ISNUMBER(L144)*0.25+OR(ISNUMBER(L145),ISNUMBER(L146))*0.25)</f>
        <v>33.333333333333329</v>
      </c>
      <c r="M142" s="83">
        <f>(0.5*IF(ISNUMBER(M143),M143,0)+0.25*IF(ISNUMBER(M144),M144,0)+IFERROR(AVERAGE(M145:M146)*0.25,0))/(ISNUMBER(M143)*0.5+ISNUMBER(M144)*0.25+OR(ISNUMBER(M145),ISNUMBER(M146))*0.25)</f>
        <v>30.833333333333332</v>
      </c>
      <c r="N142" s="62">
        <f>(0.5*IF(ISNUMBER(N143),N143,0)+0.25*IF(ISNUMBER(N144),N144,0)+IFERROR(AVERAGE(N145:N146)*0.25,0))/(ISNUMBER(N143)*0.5+ISNUMBER(N144)*0.25+OR(ISNUMBER(N145),ISNUMBER(N146))*0.25)</f>
        <v>63.125</v>
      </c>
      <c r="O142" s="36">
        <v>54.166666666666664</v>
      </c>
      <c r="P142" s="83">
        <v>53.03125</v>
      </c>
      <c r="Q142" s="61">
        <v>77.5</v>
      </c>
      <c r="R142" s="83">
        <v>54.625</v>
      </c>
      <c r="S142" s="83">
        <v>41.674999999999997</v>
      </c>
      <c r="T142" s="83">
        <v>38.325000000000003</v>
      </c>
      <c r="U142" s="321">
        <v>50.5</v>
      </c>
      <c r="V142" s="309">
        <v>56.065616246812496</v>
      </c>
      <c r="W142" s="314">
        <v>54.271708683874998</v>
      </c>
      <c r="X142" s="309" t="s">
        <v>7</v>
      </c>
      <c r="Y142" s="309" t="s">
        <v>7</v>
      </c>
      <c r="Z142" s="315">
        <v>57.859523809750002</v>
      </c>
      <c r="AA142" s="313">
        <v>50.5</v>
      </c>
      <c r="AB142" s="309">
        <v>47.591145833312503</v>
      </c>
      <c r="AC142" s="314">
        <v>65</v>
      </c>
      <c r="AD142" s="309">
        <v>53.697916666750004</v>
      </c>
      <c r="AE142" s="309">
        <v>41.666666666750004</v>
      </c>
      <c r="AF142" s="315">
        <v>29.999999999749999</v>
      </c>
      <c r="AG142" s="309">
        <v>55.824375000000003</v>
      </c>
      <c r="AH142" s="314">
        <v>56.815375000000003</v>
      </c>
      <c r="AI142" s="309" t="s">
        <v>7</v>
      </c>
      <c r="AJ142" s="309" t="s">
        <v>7</v>
      </c>
      <c r="AK142" s="315">
        <v>54.833375000000004</v>
      </c>
    </row>
    <row r="143" spans="2:37">
      <c r="B143" s="270" t="s">
        <v>13</v>
      </c>
      <c r="C143" s="173" t="s">
        <v>504</v>
      </c>
      <c r="D143" s="61">
        <f>AVERAGE(Mystery_Shopping_Scores6[[#This Row],[Business Start-up (2020)]:[Studying (2020)]], Mystery_Shopping_Scores6[[#This Row],[Regular business operations (2019)]:[Starting a small claims procedure (2019)]])</f>
        <v>58.3</v>
      </c>
      <c r="E143" s="61">
        <f>IFERROR(AVERAGE(Mystery_Shopping_Scores6[[#This Row],[Business Start-up (2020)]], Mystery_Shopping_Scores6[[#This Row],[Regular business operations (2019)]]), ".")</f>
        <v>51.5</v>
      </c>
      <c r="F143" s="62">
        <f>IFERROR(AVERAGE(Mystery_Shopping_Scores6[[#This Row],[Family (2020)]:[Studying (2020)]], Mystery_Shopping_Scores6[[#This Row],[Moving (2019)]:[Starting a small claims procedure (2019)]]), ".")</f>
        <v>60.566666666666663</v>
      </c>
      <c r="G143" s="297">
        <v>52.68571428571429</v>
      </c>
      <c r="H143" s="293">
        <v>60</v>
      </c>
      <c r="I143" s="298">
        <v>57.9375</v>
      </c>
      <c r="J143" s="83">
        <f t="shared" si="8"/>
        <v>50.125</v>
      </c>
      <c r="K143" s="61">
        <v>23</v>
      </c>
      <c r="L143" s="83">
        <v>50</v>
      </c>
      <c r="M143" s="83">
        <v>45</v>
      </c>
      <c r="N143" s="62">
        <v>82.5</v>
      </c>
      <c r="O143" s="36">
        <v>66.666666666666671</v>
      </c>
      <c r="P143" s="83">
        <v>66.474999999999994</v>
      </c>
      <c r="Q143" s="61">
        <v>80</v>
      </c>
      <c r="R143" s="83">
        <v>75.900000000000006</v>
      </c>
      <c r="S143" s="83">
        <v>50</v>
      </c>
      <c r="T143" s="83">
        <v>60</v>
      </c>
      <c r="U143" s="321">
        <v>63.5</v>
      </c>
      <c r="V143" s="309">
        <v>67.163445378500001</v>
      </c>
      <c r="W143" s="314">
        <v>52.941176470999999</v>
      </c>
      <c r="X143" s="309" t="s">
        <v>7</v>
      </c>
      <c r="Y143" s="309" t="s">
        <v>7</v>
      </c>
      <c r="Z143" s="315">
        <v>81.385714285999995</v>
      </c>
      <c r="AA143" s="313">
        <v>62.666666666666664</v>
      </c>
      <c r="AB143" s="309">
        <v>61.848958333249996</v>
      </c>
      <c r="AC143" s="314">
        <v>80</v>
      </c>
      <c r="AD143" s="309">
        <v>74.0625</v>
      </c>
      <c r="AE143" s="309">
        <v>50</v>
      </c>
      <c r="AF143" s="315">
        <v>43.333333332999999</v>
      </c>
      <c r="AG143" s="309">
        <v>64.356999999999999</v>
      </c>
      <c r="AH143" s="314">
        <v>60.713999999999999</v>
      </c>
      <c r="AI143" s="309" t="s">
        <v>7</v>
      </c>
      <c r="AJ143" s="309" t="s">
        <v>7</v>
      </c>
      <c r="AK143" s="315">
        <v>68</v>
      </c>
    </row>
    <row r="144" spans="2:37">
      <c r="B144" s="270" t="s">
        <v>13</v>
      </c>
      <c r="C144" s="173" t="s">
        <v>505</v>
      </c>
      <c r="D144" s="61">
        <f>AVERAGE(Mystery_Shopping_Scores6[[#This Row],[Business Start-up (2020)]:[Studying (2020)]], Mystery_Shopping_Scores6[[#This Row],[Regular business operations (2019)]:[Starting a small claims procedure (2019)]])</f>
        <v>58.337499999999999</v>
      </c>
      <c r="E144" s="61">
        <f>IFERROR(AVERAGE(Mystery_Shopping_Scores6[[#This Row],[Business Start-up (2020)]], Mystery_Shopping_Scores6[[#This Row],[Regular business operations (2019)]]), ".")</f>
        <v>83.333333333333329</v>
      </c>
      <c r="F144" s="62">
        <f>IFERROR(AVERAGE(Mystery_Shopping_Scores6[[#This Row],[Family (2020)]:[Studying (2020)]], Mystery_Shopping_Scores6[[#This Row],[Moving (2019)]:[Starting a small claims procedure (2019)]]), ".")</f>
        <v>50.005555555555553</v>
      </c>
      <c r="G144" s="297" t="s">
        <v>7</v>
      </c>
      <c r="H144" s="293" t="s">
        <v>7</v>
      </c>
      <c r="I144" s="298" t="s">
        <v>7</v>
      </c>
      <c r="J144" s="83">
        <f t="shared" si="8"/>
        <v>49.999999999999993</v>
      </c>
      <c r="K144" s="61">
        <v>66.666666666666657</v>
      </c>
      <c r="L144" s="83">
        <v>33.333333333333329</v>
      </c>
      <c r="M144" s="83">
        <v>33.333333333333329</v>
      </c>
      <c r="N144" s="62">
        <v>66.666666666666657</v>
      </c>
      <c r="O144" s="36">
        <v>66.833333333333329</v>
      </c>
      <c r="P144" s="83">
        <v>66.674999999999997</v>
      </c>
      <c r="Q144" s="61">
        <v>100</v>
      </c>
      <c r="R144" s="83">
        <v>66.7</v>
      </c>
      <c r="S144" s="83">
        <v>66.7</v>
      </c>
      <c r="T144" s="83">
        <v>33.299999999999997</v>
      </c>
      <c r="U144" s="321">
        <v>66.833333333333329</v>
      </c>
      <c r="V144" s="309">
        <v>66.666666667000001</v>
      </c>
      <c r="W144" s="314">
        <v>66.666666667000001</v>
      </c>
      <c r="X144" s="309" t="s">
        <v>7</v>
      </c>
      <c r="Y144" s="309" t="s">
        <v>7</v>
      </c>
      <c r="Z144" s="315">
        <v>66.666666667000001</v>
      </c>
      <c r="AA144" s="313">
        <v>66.833333333333329</v>
      </c>
      <c r="AB144" s="309">
        <v>66.666666666750004</v>
      </c>
      <c r="AC144" s="314">
        <v>100</v>
      </c>
      <c r="AD144" s="309">
        <v>66.666666667000001</v>
      </c>
      <c r="AE144" s="309">
        <v>66.666666667000001</v>
      </c>
      <c r="AF144" s="315">
        <v>33.333333332999999</v>
      </c>
      <c r="AG144" s="309">
        <v>66.667000000000002</v>
      </c>
      <c r="AH144" s="314">
        <v>66.667000000000002</v>
      </c>
      <c r="AI144" s="309" t="s">
        <v>7</v>
      </c>
      <c r="AJ144" s="309" t="s">
        <v>7</v>
      </c>
      <c r="AK144" s="315">
        <v>66.667000000000002</v>
      </c>
    </row>
    <row r="145" spans="2:37">
      <c r="B145" s="270" t="s">
        <v>13</v>
      </c>
      <c r="C145" s="173" t="s">
        <v>6830</v>
      </c>
      <c r="D145" s="61">
        <f>AVERAGE(Mystery_Shopping_Scores6[[#This Row],[Business Start-up (2020)]:[Studying (2020)]], Mystery_Shopping_Scores6[[#This Row],[Regular business operations (2019)]:[Starting a small claims procedure (2019)]])</f>
        <v>9.375</v>
      </c>
      <c r="E145" s="61">
        <f>IFERROR(AVERAGE(Mystery_Shopping_Scores6[[#This Row],[Business Start-up (2020)]], Mystery_Shopping_Scores6[[#This Row],[Regular business operations (2019)]]), ".")</f>
        <v>37.5</v>
      </c>
      <c r="F145" s="62">
        <f>IFERROR(AVERAGE(Mystery_Shopping_Scores6[[#This Row],[Family (2020)]:[Studying (2020)]], Mystery_Shopping_Scores6[[#This Row],[Moving (2019)]:[Starting a small claims procedure (2019)]]), ".")</f>
        <v>0</v>
      </c>
      <c r="G145" s="297">
        <v>14.285714285714286</v>
      </c>
      <c r="H145" s="293">
        <v>0</v>
      </c>
      <c r="I145" s="298">
        <v>0</v>
      </c>
      <c r="J145" s="83">
        <f t="shared" si="8"/>
        <v>6.25</v>
      </c>
      <c r="K145" s="61">
        <v>25</v>
      </c>
      <c r="L145" s="83">
        <v>0</v>
      </c>
      <c r="M145" s="83">
        <v>0</v>
      </c>
      <c r="N145" s="62">
        <v>0</v>
      </c>
      <c r="O145" s="36">
        <v>12</v>
      </c>
      <c r="P145" s="83">
        <v>12.5</v>
      </c>
      <c r="Q145" s="61">
        <v>50</v>
      </c>
      <c r="R145" s="83">
        <v>0</v>
      </c>
      <c r="S145" s="83">
        <v>0</v>
      </c>
      <c r="T145" s="83">
        <v>0</v>
      </c>
      <c r="U145" s="321">
        <v>3.6666666666666665</v>
      </c>
      <c r="V145" s="309">
        <v>10.823529411999999</v>
      </c>
      <c r="W145" s="314">
        <v>17.647058823999998</v>
      </c>
      <c r="X145" s="309" t="s">
        <v>7</v>
      </c>
      <c r="Y145" s="309" t="s">
        <v>7</v>
      </c>
      <c r="Z145" s="315">
        <v>4</v>
      </c>
      <c r="AA145" s="313">
        <v>6.833333333333333</v>
      </c>
      <c r="AB145" s="309">
        <v>0</v>
      </c>
      <c r="AC145" s="314">
        <v>0</v>
      </c>
      <c r="AD145" s="309">
        <v>0</v>
      </c>
      <c r="AE145" s="309">
        <v>0</v>
      </c>
      <c r="AF145" s="315">
        <v>0</v>
      </c>
      <c r="AG145" s="309">
        <v>20.832999999999998</v>
      </c>
      <c r="AH145" s="314">
        <v>8.3330000000000002</v>
      </c>
      <c r="AI145" s="309" t="s">
        <v>7</v>
      </c>
      <c r="AJ145" s="309" t="s">
        <v>7</v>
      </c>
      <c r="AK145" s="315">
        <v>33.332999999999998</v>
      </c>
    </row>
    <row r="146" spans="2:37">
      <c r="B146" s="270" t="s">
        <v>13</v>
      </c>
      <c r="C146" s="173" t="s">
        <v>6831</v>
      </c>
      <c r="D146" s="61">
        <f>AVERAGE(Mystery_Shopping_Scores6[[#This Row],[Business Start-up (2020)]:[Studying (2020)]], Mystery_Shopping_Scores6[[#This Row],[Regular business operations (2019)]:[Starting a small claims procedure (2019)]])</f>
        <v>27.083333333333336</v>
      </c>
      <c r="E146" s="61">
        <f>IFERROR(AVERAGE(Mystery_Shopping_Scores6[[#This Row],[Business Start-up (2020)]], Mystery_Shopping_Scores6[[#This Row],[Regular business operations (2019)]]), ".")</f>
        <v>66.666666666666671</v>
      </c>
      <c r="F146" s="62">
        <f>IFERROR(AVERAGE(Mystery_Shopping_Scores6[[#This Row],[Family (2020)]:[Studying (2020)]], Mystery_Shopping_Scores6[[#This Row],[Moving (2019)]:[Starting a small claims procedure (2019)]]), ".")</f>
        <v>13.888888888888891</v>
      </c>
      <c r="G146" s="297">
        <v>50</v>
      </c>
      <c r="H146" s="293">
        <v>33.333333333333336</v>
      </c>
      <c r="I146" s="298" t="s">
        <v>7</v>
      </c>
      <c r="J146" s="83">
        <f t="shared" si="8"/>
        <v>36.111111111111114</v>
      </c>
      <c r="K146" s="61">
        <v>66.666666666666671</v>
      </c>
      <c r="L146" s="83" t="s">
        <v>7</v>
      </c>
      <c r="M146" s="83">
        <v>0</v>
      </c>
      <c r="N146" s="62">
        <v>41.666666666666671</v>
      </c>
      <c r="O146" s="36">
        <v>23.666666666666668</v>
      </c>
      <c r="P146" s="83">
        <v>0</v>
      </c>
      <c r="Q146" s="61" t="s">
        <v>7</v>
      </c>
      <c r="R146" s="83">
        <v>0</v>
      </c>
      <c r="S146" s="83" t="s">
        <v>7</v>
      </c>
      <c r="T146" s="83" t="s">
        <v>7</v>
      </c>
      <c r="U146" s="321">
        <v>23.666666666666668</v>
      </c>
      <c r="V146" s="309">
        <v>35.714285714500001</v>
      </c>
      <c r="W146" s="314">
        <v>71.428571429000002</v>
      </c>
      <c r="X146" s="309" t="s">
        <v>7</v>
      </c>
      <c r="Y146" s="309" t="s">
        <v>7</v>
      </c>
      <c r="Z146" s="315">
        <v>0</v>
      </c>
      <c r="AA146" s="313">
        <v>23.333333333333332</v>
      </c>
      <c r="AB146" s="309">
        <v>0</v>
      </c>
      <c r="AC146" s="314" t="s">
        <v>7</v>
      </c>
      <c r="AD146" s="309">
        <v>0</v>
      </c>
      <c r="AE146" s="309" t="s">
        <v>7</v>
      </c>
      <c r="AF146" s="315" t="s">
        <v>7</v>
      </c>
      <c r="AG146" s="309">
        <v>35</v>
      </c>
      <c r="AH146" s="314">
        <v>70</v>
      </c>
      <c r="AI146" s="309" t="s">
        <v>7</v>
      </c>
      <c r="AJ146" s="309" t="s">
        <v>7</v>
      </c>
      <c r="AK146" s="315">
        <v>0</v>
      </c>
    </row>
    <row r="147" spans="2:37">
      <c r="B147" s="270" t="s">
        <v>14</v>
      </c>
      <c r="C147" s="173" t="s">
        <v>496</v>
      </c>
      <c r="D147" s="61">
        <f>AVERAGE(Mystery_Shopping_Scores6[[#This Row],[Business Start-up (2020)]:[Studying (2020)]], Mystery_Shopping_Scores6[[#This Row],[Regular business operations (2019)]:[Starting a small claims procedure (2019)]])</f>
        <v>62.111379319332499</v>
      </c>
      <c r="E147" s="61">
        <f>IFERROR(AVERAGE(Mystery_Shopping_Scores6[[#This Row],[Business Start-up (2020)]], Mystery_Shopping_Scores6[[#This Row],[Regular business operations (2019)]]), ".")</f>
        <v>77.862400793650792</v>
      </c>
      <c r="F147" s="62">
        <f>IFERROR(AVERAGE(Mystery_Shopping_Scores6[[#This Row],[Family (2020)]:[Studying (2020)]], Mystery_Shopping_Scores6[[#This Row],[Moving (2019)]:[Starting a small claims procedure (2019)]]), ".")</f>
        <v>56.861038827893076</v>
      </c>
      <c r="G147" s="297" t="s">
        <v>7</v>
      </c>
      <c r="H147" s="293" t="s">
        <v>7</v>
      </c>
      <c r="I147" s="298" t="s">
        <v>7</v>
      </c>
      <c r="J147" s="83">
        <f t="shared" si="8"/>
        <v>67.416508638665007</v>
      </c>
      <c r="K147" s="61">
        <f xml:space="preserve"> (SUMIFS(K:K, $B:$B, $B147, $C:$C, "1. User centricity")+SUMIFS(K:K, $B:$B, $B147, $C:$C, "2. Transparency")+SUMIFS(K:K, $B:$B, $B147, $C:$C, "3. Key enablers")+ SUMIFS(K:K, $B:$B, $B147, $C:$C, "4. Cross-border services"))/4</f>
        <v>70.774801587301582</v>
      </c>
      <c r="L147" s="83">
        <f xml:space="preserve"> (SUMIFS(L:L, $B:$B, $B147, $C:$C, "1. User centricity")+SUMIFS(L:L, $B:$B, $B147, $C:$C, "2. Transparency")+SUMIFS(L:L, $B:$B, $B147, $C:$C, "3. Key enablers")+ SUMIFS(L:L, $B:$B, $B147, $C:$C, "4. Cross-border services"))/4</f>
        <v>59.740812065566956</v>
      </c>
      <c r="M147" s="83">
        <f xml:space="preserve"> (SUMIFS(M:M, $B:$B, $B147, $C:$C, "1. User centricity")+SUMIFS(M:M, $B:$B, $B147, $C:$C, "2. Transparency")+SUMIFS(M:M, $B:$B, $B147, $C:$C, "3. Key enablers")+ SUMIFS(M:M, $B:$B, $B147, $C:$C, "4. Cross-border services"))/4</f>
        <v>67.435887171632785</v>
      </c>
      <c r="N147" s="62">
        <f xml:space="preserve"> (SUMIFS(N:N, $B:$B, $B147, $C:$C, "1. User centricity")+SUMIFS(N:N, $B:$B, $B147, $C:$C, "2. Transparency")+SUMIFS(N:N, $B:$B, $B147, $C:$C, "3. Key enablers")+ SUMIFS(N:N, $B:$B, $B147, $C:$C, "4. Cross-border services"))/4</f>
        <v>71.71453373015872</v>
      </c>
      <c r="O147" s="36">
        <v>67.625</v>
      </c>
      <c r="P147" s="83">
        <v>56.806249999999991</v>
      </c>
      <c r="Q147" s="61">
        <v>84.95</v>
      </c>
      <c r="R147" s="83">
        <v>58.65625</v>
      </c>
      <c r="S147" s="83">
        <v>37.84375</v>
      </c>
      <c r="T147" s="83">
        <v>45.774999999999991</v>
      </c>
      <c r="U147" s="321">
        <v>64.875</v>
      </c>
      <c r="V147" s="309">
        <v>78.363549443928804</v>
      </c>
      <c r="W147" s="314">
        <v>81.506919937597218</v>
      </c>
      <c r="X147" s="309">
        <v>66.125413861018515</v>
      </c>
      <c r="Y147" s="309">
        <v>82.481150793703705</v>
      </c>
      <c r="Z147" s="315">
        <v>83.34071318339582</v>
      </c>
      <c r="AA147" s="313">
        <v>63.125</v>
      </c>
      <c r="AB147" s="309">
        <v>51.565387640102081</v>
      </c>
      <c r="AC147" s="314">
        <v>75.515597442645827</v>
      </c>
      <c r="AD147" s="309">
        <v>56.212985950895828</v>
      </c>
      <c r="AE147" s="309">
        <v>31.324369283236109</v>
      </c>
      <c r="AF147" s="315">
        <v>43.208597883630553</v>
      </c>
      <c r="AG147" s="309">
        <v>74.89424971064814</v>
      </c>
      <c r="AH147" s="314">
        <v>82.38889930555554</v>
      </c>
      <c r="AI147" s="309">
        <v>54.290870370370357</v>
      </c>
      <c r="AJ147" s="309">
        <v>82.973083333333335</v>
      </c>
      <c r="AK147" s="315">
        <v>79.924145833333327</v>
      </c>
    </row>
    <row r="148" spans="2:37">
      <c r="B148" s="270" t="s">
        <v>14</v>
      </c>
      <c r="C148" s="173" t="s">
        <v>6824</v>
      </c>
      <c r="D148" s="61">
        <f>AVERAGE(Mystery_Shopping_Scores6[[#This Row],[Business Start-up (2020)]:[Studying (2020)]], Mystery_Shopping_Scores6[[#This Row],[Regular business operations (2019)]:[Starting a small claims procedure (2019)]])</f>
        <v>89.670126125498939</v>
      </c>
      <c r="E148" s="61">
        <f>IFERROR(AVERAGE(Mystery_Shopping_Scores6[[#This Row],[Business Start-up (2020)]], Mystery_Shopping_Scores6[[#This Row],[Regular business operations (2019)]]), ".")</f>
        <v>96.691666666666663</v>
      </c>
      <c r="F148" s="62">
        <f>IFERROR(AVERAGE(Mystery_Shopping_Scores6[[#This Row],[Family (2020)]:[Studying (2020)]], Mystery_Shopping_Scores6[[#This Row],[Moving (2019)]:[Starting a small claims procedure (2019)]]), ".")</f>
        <v>87.329612611776369</v>
      </c>
      <c r="G148" s="297" t="s">
        <v>7</v>
      </c>
      <c r="H148" s="293" t="s">
        <v>7</v>
      </c>
      <c r="I148" s="298" t="s">
        <v>7</v>
      </c>
      <c r="J148" s="83">
        <f t="shared" si="8"/>
        <v>90.015252250997861</v>
      </c>
      <c r="K148" s="61">
        <f>2/3*IF(ISNUMBER(K149),K149)+1/3*(2/3*IF(ISNUMBER(K151),K151)+IF(ISNUMBER(K150),K150)/3)</f>
        <v>93.583333333333329</v>
      </c>
      <c r="L148" s="83">
        <f>2/3*IF(ISNUMBER(L149),L149)+1/3*(2/3*IF(ISNUMBER(L151),L151)+IF(ISNUMBER(L150),L150)/3)</f>
        <v>90.462081128747798</v>
      </c>
      <c r="M148" s="83">
        <f>2/3*IF(ISNUMBER(M149),M149)+1/3*(2/3*IF(ISNUMBER(M151),M151)+IF(ISNUMBER(M150),M150)/3)</f>
        <v>84.015594541910332</v>
      </c>
      <c r="N148" s="62">
        <f>2/3*IF(ISNUMBER(N149),N149)+1/3*(2/3*IF(ISNUMBER(N151),N151)+IF(ISNUMBER(N150),N150)/3)</f>
        <v>92</v>
      </c>
      <c r="O148" s="36">
        <v>90.125</v>
      </c>
      <c r="P148" s="83">
        <v>89.325000000000003</v>
      </c>
      <c r="Q148" s="61">
        <v>99.8</v>
      </c>
      <c r="R148" s="83">
        <v>89.3</v>
      </c>
      <c r="S148" s="83">
        <v>80.5</v>
      </c>
      <c r="T148" s="83">
        <v>87.7</v>
      </c>
      <c r="U148" s="321">
        <v>88.25</v>
      </c>
      <c r="V148" s="309">
        <v>90.782486321555552</v>
      </c>
      <c r="W148" s="314">
        <v>92.229993386222219</v>
      </c>
      <c r="X148" s="309">
        <v>86.471380471555548</v>
      </c>
      <c r="Y148" s="309">
        <v>89.539682539777772</v>
      </c>
      <c r="Z148" s="315">
        <v>94.888888888666656</v>
      </c>
      <c r="AA148" s="313">
        <v>87.75</v>
      </c>
      <c r="AB148" s="309">
        <v>85.784728654749983</v>
      </c>
      <c r="AC148" s="314">
        <v>99.691358024666641</v>
      </c>
      <c r="AD148" s="309">
        <v>82.137931034666664</v>
      </c>
      <c r="AE148" s="309">
        <v>73.817562067444442</v>
      </c>
      <c r="AF148" s="315">
        <v>87.492063492222215</v>
      </c>
      <c r="AG148" s="309">
        <v>89.796333333333322</v>
      </c>
      <c r="AH148" s="314">
        <v>91.061222222222213</v>
      </c>
      <c r="AI148" s="309">
        <v>83.207444444444434</v>
      </c>
      <c r="AJ148" s="309">
        <v>90.398333333333326</v>
      </c>
      <c r="AK148" s="315">
        <v>94.518333333333317</v>
      </c>
    </row>
    <row r="149" spans="2:37">
      <c r="B149" s="270" t="s">
        <v>14</v>
      </c>
      <c r="C149" s="173" t="s">
        <v>497</v>
      </c>
      <c r="D149" s="61">
        <f>AVERAGE(Mystery_Shopping_Scores6[[#This Row],[Business Start-up (2020)]:[Studying (2020)]], Mystery_Shopping_Scores6[[#This Row],[Regular business operations (2019)]:[Starting a small claims procedure (2019)]])</f>
        <v>87.475644841269855</v>
      </c>
      <c r="E149" s="61">
        <f>IFERROR(AVERAGE(Mystery_Shopping_Scores6[[#This Row],[Business Start-up (2020)]], Mystery_Shopping_Scores6[[#This Row],[Regular business operations (2019)]]), ".")</f>
        <v>95.1875</v>
      </c>
      <c r="F149" s="62">
        <f>IFERROR(AVERAGE(Mystery_Shopping_Scores6[[#This Row],[Family (2020)]:[Studying (2020)]], Mystery_Shopping_Scores6[[#This Row],[Moving (2019)]:[Starting a small claims procedure (2019)]]), ".")</f>
        <v>84.905026455026459</v>
      </c>
      <c r="G149" s="297">
        <v>92.850877192982466</v>
      </c>
      <c r="H149" s="293" t="s">
        <v>7</v>
      </c>
      <c r="I149" s="298">
        <v>81.699633699633708</v>
      </c>
      <c r="J149" s="83">
        <f t="shared" si="8"/>
        <v>86.901289682539684</v>
      </c>
      <c r="K149" s="61">
        <v>90.375</v>
      </c>
      <c r="L149" s="83">
        <v>85.785714285714292</v>
      </c>
      <c r="M149" s="83">
        <v>77.777777777777786</v>
      </c>
      <c r="N149" s="62">
        <v>93.666666666666671</v>
      </c>
      <c r="O149" s="36">
        <v>89.75</v>
      </c>
      <c r="P149" s="83">
        <v>88.050000000000011</v>
      </c>
      <c r="Q149" s="61">
        <v>100</v>
      </c>
      <c r="R149" s="83">
        <v>86</v>
      </c>
      <c r="S149" s="83">
        <v>74.099999999999994</v>
      </c>
      <c r="T149" s="83">
        <v>92.1</v>
      </c>
      <c r="U149" s="321">
        <v>88.375</v>
      </c>
      <c r="V149" s="309">
        <v>91.595238095249996</v>
      </c>
      <c r="W149" s="314">
        <v>91.238095238</v>
      </c>
      <c r="X149" s="309">
        <v>85.666666667000001</v>
      </c>
      <c r="Y149" s="309">
        <v>90.142857143000001</v>
      </c>
      <c r="Z149" s="315">
        <v>99.333333332999999</v>
      </c>
      <c r="AA149" s="313">
        <v>87.875</v>
      </c>
      <c r="AB149" s="309">
        <v>85.048649267499997</v>
      </c>
      <c r="AC149" s="314">
        <v>100</v>
      </c>
      <c r="AD149" s="309">
        <v>78.666666667000001</v>
      </c>
      <c r="AE149" s="309">
        <v>70.766025640999999</v>
      </c>
      <c r="AF149" s="315">
        <v>90.761904762</v>
      </c>
      <c r="AG149" s="309">
        <v>90.615999999999985</v>
      </c>
      <c r="AH149" s="314">
        <v>92.320999999999998</v>
      </c>
      <c r="AI149" s="309">
        <v>80.667000000000002</v>
      </c>
      <c r="AJ149" s="309">
        <v>90.143000000000001</v>
      </c>
      <c r="AK149" s="315">
        <v>99.332999999999998</v>
      </c>
    </row>
    <row r="150" spans="2:37">
      <c r="B150" s="270" t="s">
        <v>14</v>
      </c>
      <c r="C150" s="173" t="s">
        <v>6825</v>
      </c>
      <c r="D150" s="61">
        <f>AVERAGE(Mystery_Shopping_Scores6[[#This Row],[Business Start-up (2020)]:[Studying (2020)]], Mystery_Shopping_Scores6[[#This Row],[Regular business operations (2019)]:[Starting a small claims procedure (2019)]])</f>
        <v>89.427266081871338</v>
      </c>
      <c r="E150" s="61">
        <f>IFERROR(AVERAGE(Mystery_Shopping_Scores6[[#This Row],[Business Start-up (2020)]], Mystery_Shopping_Scores6[[#This Row],[Regular business operations (2019)]]), ".")</f>
        <v>99.1</v>
      </c>
      <c r="F150" s="62">
        <f>IFERROR(AVERAGE(Mystery_Shopping_Scores6[[#This Row],[Family (2020)]:[Studying (2020)]], Mystery_Shopping_Scores6[[#This Row],[Moving (2019)]:[Starting a small claims procedure (2019)]]), ".")</f>
        <v>86.203021442495128</v>
      </c>
      <c r="G150" s="297">
        <v>91.891891891891888</v>
      </c>
      <c r="H150" s="293">
        <v>100</v>
      </c>
      <c r="I150" s="298">
        <v>87.288961038961034</v>
      </c>
      <c r="J150" s="83">
        <f t="shared" si="8"/>
        <v>88.729532163742689</v>
      </c>
      <c r="K150" s="61">
        <v>100</v>
      </c>
      <c r="L150" s="83">
        <v>99.444444444444443</v>
      </c>
      <c r="M150" s="83">
        <v>89.473684210526315</v>
      </c>
      <c r="N150" s="62">
        <v>66</v>
      </c>
      <c r="O150" s="36">
        <v>78.75</v>
      </c>
      <c r="P150" s="83">
        <v>90.125</v>
      </c>
      <c r="Q150" s="61">
        <v>98.2</v>
      </c>
      <c r="R150" s="83">
        <v>88</v>
      </c>
      <c r="S150" s="83">
        <v>80</v>
      </c>
      <c r="T150" s="83">
        <v>94.3</v>
      </c>
      <c r="U150" s="321">
        <v>75.25</v>
      </c>
      <c r="V150" s="309">
        <v>67.470948322499993</v>
      </c>
      <c r="W150" s="314">
        <v>82.641369048000001</v>
      </c>
      <c r="X150" s="309">
        <v>64.242424241999998</v>
      </c>
      <c r="Y150" s="309">
        <v>65</v>
      </c>
      <c r="Z150" s="315">
        <v>58</v>
      </c>
      <c r="AA150" s="313">
        <v>73.875</v>
      </c>
      <c r="AB150" s="309">
        <v>83.199233716249992</v>
      </c>
      <c r="AC150" s="314">
        <v>97.222222221999999</v>
      </c>
      <c r="AD150" s="309">
        <v>67.241379309999999</v>
      </c>
      <c r="AE150" s="309">
        <v>68.333333332999999</v>
      </c>
      <c r="AF150" s="315">
        <v>100</v>
      </c>
      <c r="AG150" s="309">
        <v>64.471000000000004</v>
      </c>
      <c r="AH150" s="314">
        <v>65.625</v>
      </c>
      <c r="AI150" s="309">
        <v>64.864999999999995</v>
      </c>
      <c r="AJ150" s="309">
        <v>72.727000000000004</v>
      </c>
      <c r="AK150" s="315">
        <v>54.667000000000002</v>
      </c>
    </row>
    <row r="151" spans="2:37">
      <c r="B151" s="270" t="s">
        <v>14</v>
      </c>
      <c r="C151" s="173" t="s">
        <v>6826</v>
      </c>
      <c r="D151" s="61">
        <f>AVERAGE(Mystery_Shopping_Scores6[[#This Row],[Business Start-up (2020)]:[Studying (2020)]], Mystery_Shopping_Scores6[[#This Row],[Regular business operations (2019)]:[Starting a small claims procedure (2019)]])</f>
        <v>96.424999999999997</v>
      </c>
      <c r="E151" s="61">
        <f>IFERROR(AVERAGE(Mystery_Shopping_Scores6[[#This Row],[Business Start-up (2020)]], Mystery_Shopping_Scores6[[#This Row],[Regular business operations (2019)]]), ".")</f>
        <v>100</v>
      </c>
      <c r="F151" s="62">
        <f>IFERROR(AVERAGE(Mystery_Shopping_Scores6[[#This Row],[Family (2020)]:[Studying (2020)]], Mystery_Shopping_Scores6[[#This Row],[Moving (2019)]:[Starting a small claims procedure (2019)]]), ".")</f>
        <v>95.233333333333334</v>
      </c>
      <c r="G151" s="297" t="s">
        <v>7</v>
      </c>
      <c r="H151" s="293" t="s">
        <v>7</v>
      </c>
      <c r="I151" s="298" t="s">
        <v>7</v>
      </c>
      <c r="J151" s="83">
        <f t="shared" si="8"/>
        <v>100</v>
      </c>
      <c r="K151" s="61">
        <v>100</v>
      </c>
      <c r="L151" s="83">
        <v>100</v>
      </c>
      <c r="M151" s="83">
        <v>100</v>
      </c>
      <c r="N151" s="62">
        <v>100</v>
      </c>
      <c r="O151" s="36">
        <v>96.375</v>
      </c>
      <c r="P151" s="83">
        <v>92.85</v>
      </c>
      <c r="Q151" s="61">
        <v>100</v>
      </c>
      <c r="R151" s="83">
        <v>100</v>
      </c>
      <c r="S151" s="83">
        <v>100</v>
      </c>
      <c r="T151" s="83">
        <v>71.400000000000006</v>
      </c>
      <c r="U151" s="321">
        <v>94.625</v>
      </c>
      <c r="V151" s="309">
        <v>100</v>
      </c>
      <c r="W151" s="314">
        <v>100</v>
      </c>
      <c r="X151" s="309">
        <v>100</v>
      </c>
      <c r="Y151" s="309">
        <v>100</v>
      </c>
      <c r="Z151" s="315">
        <v>100</v>
      </c>
      <c r="AA151" s="313">
        <v>94.625</v>
      </c>
      <c r="AB151" s="309">
        <v>89.285714285749989</v>
      </c>
      <c r="AC151" s="314">
        <v>100</v>
      </c>
      <c r="AD151" s="309">
        <v>100</v>
      </c>
      <c r="AE151" s="309">
        <v>85.714285713999999</v>
      </c>
      <c r="AF151" s="315">
        <v>71.428571429000002</v>
      </c>
      <c r="AG151" s="309">
        <v>100</v>
      </c>
      <c r="AH151" s="314">
        <v>100</v>
      </c>
      <c r="AI151" s="309">
        <v>100</v>
      </c>
      <c r="AJ151" s="309">
        <v>100</v>
      </c>
      <c r="AK151" s="315">
        <v>100</v>
      </c>
    </row>
    <row r="152" spans="2:37">
      <c r="B152" s="270" t="s">
        <v>14</v>
      </c>
      <c r="C152" s="173" t="s">
        <v>498</v>
      </c>
      <c r="D152" s="61">
        <f>AVERAGE(Mystery_Shopping_Scores6[[#This Row],[Business Start-up (2020)]:[Studying (2020)]], Mystery_Shopping_Scores6[[#This Row],[Regular business operations (2019)]:[Starting a small claims procedure (2019)]])</f>
        <v>52.223137125220454</v>
      </c>
      <c r="E152" s="61">
        <f>IFERROR(AVERAGE(Mystery_Shopping_Scores6[[#This Row],[Business Start-up (2020)]], Mystery_Shopping_Scores6[[#This Row],[Regular business operations (2019)]]), ".")</f>
        <v>62.55555555555555</v>
      </c>
      <c r="F152" s="62">
        <f>IFERROR(AVERAGE(Mystery_Shopping_Scores6[[#This Row],[Family (2020)]:[Studying (2020)]], Mystery_Shopping_Scores6[[#This Row],[Moving (2019)]:[Starting a small claims procedure (2019)]]), ".")</f>
        <v>48.778997648442093</v>
      </c>
      <c r="G152" s="297" t="s">
        <v>7</v>
      </c>
      <c r="H152" s="293" t="s">
        <v>7</v>
      </c>
      <c r="I152" s="298" t="s">
        <v>7</v>
      </c>
      <c r="J152" s="83">
        <f t="shared" si="8"/>
        <v>51.896274250440911</v>
      </c>
      <c r="K152" s="61">
        <f>1/3*IF(ISNUMBER(K153),K153,0)+1/3*IF(ISNUMBER(K155),K155,0)+1/3*IF(ISNUMBER(K154),K154,0)</f>
        <v>61.6111111111111</v>
      </c>
      <c r="L152" s="83">
        <f>1/3*IF(ISNUMBER(L153),L153,0)+1/3*IF(ISNUMBER(L155),L155,0)+1/3*IF(ISNUMBER(L154),L154,0)</f>
        <v>49.908730158730151</v>
      </c>
      <c r="M152" s="83">
        <f>1/3*IF(ISNUMBER(M153),M153,0)+1/3*IF(ISNUMBER(M155),M155,0)+1/3*IF(ISNUMBER(M154),M154,0)</f>
        <v>46.47795414462081</v>
      </c>
      <c r="N152" s="62">
        <f>1/3*IF(ISNUMBER(N153),N153,0)+1/3*IF(ISNUMBER(N155),N155,0)+1/3*IF(ISNUMBER(N154),N154,0)</f>
        <v>49.587301587301582</v>
      </c>
      <c r="O152" s="36">
        <v>66.75</v>
      </c>
      <c r="P152" s="83">
        <v>52.55</v>
      </c>
      <c r="Q152" s="61">
        <v>63.5</v>
      </c>
      <c r="R152" s="83">
        <v>66.599999999999994</v>
      </c>
      <c r="S152" s="83">
        <v>28.7</v>
      </c>
      <c r="T152" s="83">
        <v>51.4</v>
      </c>
      <c r="U152" s="321">
        <v>63.875</v>
      </c>
      <c r="V152" s="309">
        <v>80.629243827166661</v>
      </c>
      <c r="W152" s="314">
        <v>82.073963844666665</v>
      </c>
      <c r="X152" s="309">
        <v>69.908730159000001</v>
      </c>
      <c r="Y152" s="309">
        <v>83.022817460333329</v>
      </c>
      <c r="Z152" s="315">
        <v>87.511463844666665</v>
      </c>
      <c r="AA152" s="313">
        <v>60.75</v>
      </c>
      <c r="AB152" s="309">
        <v>47.122685185208333</v>
      </c>
      <c r="AC152" s="314">
        <v>58.412698412666664</v>
      </c>
      <c r="AD152" s="309">
        <v>58.000661375666667</v>
      </c>
      <c r="AE152" s="309">
        <v>24.725529100599999</v>
      </c>
      <c r="AF152" s="315">
        <v>47.351851851900001</v>
      </c>
      <c r="AG152" s="309">
        <v>74.689833333333326</v>
      </c>
      <c r="AH152" s="314">
        <v>80.371999999999986</v>
      </c>
      <c r="AI152" s="309">
        <v>61.021666666666661</v>
      </c>
      <c r="AJ152" s="309">
        <v>75.187666666666672</v>
      </c>
      <c r="AK152" s="315">
        <v>82.177999999999997</v>
      </c>
    </row>
    <row r="153" spans="2:37">
      <c r="B153" s="270" t="s">
        <v>14</v>
      </c>
      <c r="C153" s="173" t="s">
        <v>6827</v>
      </c>
      <c r="D153" s="61">
        <f>AVERAGE(Mystery_Shopping_Scores6[[#This Row],[Business Start-up (2020)]:[Studying (2020)]], Mystery_Shopping_Scores6[[#This Row],[Regular business operations (2019)]:[Starting a small claims procedure (2019)]])</f>
        <v>54.665244708994706</v>
      </c>
      <c r="E153" s="61">
        <f>IFERROR(AVERAGE(Mystery_Shopping_Scores6[[#This Row],[Business Start-up (2020)]], Mystery_Shopping_Scores6[[#This Row],[Regular business operations (2019)]]), ".")</f>
        <v>76.350000000000009</v>
      </c>
      <c r="F153" s="62">
        <f>IFERROR(AVERAGE(Mystery_Shopping_Scores6[[#This Row],[Family (2020)]:[Studying (2020)]], Mystery_Shopping_Scores6[[#This Row],[Moving (2019)]:[Starting a small claims procedure (2019)]]), ".")</f>
        <v>47.436992945326274</v>
      </c>
      <c r="G153" s="297">
        <v>49.874686716791977</v>
      </c>
      <c r="H153" s="293" t="s">
        <v>7</v>
      </c>
      <c r="I153" s="298">
        <v>45.694300144300144</v>
      </c>
      <c r="J153" s="83">
        <f t="shared" si="8"/>
        <v>44.105489417989418</v>
      </c>
      <c r="K153" s="61">
        <v>57.500000000000007</v>
      </c>
      <c r="L153" s="83">
        <v>43.392857142857146</v>
      </c>
      <c r="M153" s="83">
        <v>29.100529100529101</v>
      </c>
      <c r="N153" s="62">
        <v>46.428571428571423</v>
      </c>
      <c r="O153" s="36">
        <v>66.625</v>
      </c>
      <c r="P153" s="83">
        <v>65.225000000000009</v>
      </c>
      <c r="Q153" s="61">
        <v>95.2</v>
      </c>
      <c r="R153" s="83">
        <v>78.7</v>
      </c>
      <c r="S153" s="83">
        <v>7.3</v>
      </c>
      <c r="T153" s="83">
        <v>79.7</v>
      </c>
      <c r="U153" s="321">
        <v>65.375</v>
      </c>
      <c r="V153" s="309">
        <v>68.136574074000009</v>
      </c>
      <c r="W153" s="314">
        <v>73.201058200999995</v>
      </c>
      <c r="X153" s="309">
        <v>43.392857143000001</v>
      </c>
      <c r="Y153" s="309">
        <v>60.714285713999999</v>
      </c>
      <c r="Z153" s="315">
        <v>95.238095238</v>
      </c>
      <c r="AA153" s="313">
        <v>65.875</v>
      </c>
      <c r="AB153" s="309">
        <v>62.756944444525004</v>
      </c>
      <c r="AC153" s="314">
        <v>95.238095238</v>
      </c>
      <c r="AD153" s="309">
        <v>74.765873016</v>
      </c>
      <c r="AE153" s="309">
        <v>5.3571428571000004</v>
      </c>
      <c r="AF153" s="315">
        <v>75.666666667000001</v>
      </c>
      <c r="AG153" s="309">
        <v>69.110250000000008</v>
      </c>
      <c r="AH153" s="314">
        <v>80.387</v>
      </c>
      <c r="AI153" s="309">
        <v>42.856999999999999</v>
      </c>
      <c r="AJ153" s="309">
        <v>57.959000000000003</v>
      </c>
      <c r="AK153" s="315">
        <v>95.238</v>
      </c>
    </row>
    <row r="154" spans="2:37">
      <c r="B154" s="270" t="s">
        <v>14</v>
      </c>
      <c r="C154" s="173" t="s">
        <v>6828</v>
      </c>
      <c r="D154" s="61">
        <f>AVERAGE(Mystery_Shopping_Scores6[[#This Row],[Business Start-up (2020)]:[Studying (2020)]], Mystery_Shopping_Scores6[[#This Row],[Regular business operations (2019)]:[Starting a small claims procedure (2019)]])</f>
        <v>51.341666666666661</v>
      </c>
      <c r="E154" s="61">
        <f>IFERROR(AVERAGE(Mystery_Shopping_Scores6[[#This Row],[Business Start-up (2020)]], Mystery_Shopping_Scores6[[#This Row],[Regular business operations (2019)]]), ".")</f>
        <v>51.316666666666663</v>
      </c>
      <c r="F154" s="62">
        <f>IFERROR(AVERAGE(Mystery_Shopping_Scores6[[#This Row],[Family (2020)]:[Studying (2020)]], Mystery_Shopping_Scores6[[#This Row],[Moving (2019)]:[Starting a small claims procedure (2019)]]), ".")</f>
        <v>51.349999999999994</v>
      </c>
      <c r="G154" s="297" t="s">
        <v>7</v>
      </c>
      <c r="H154" s="293" t="s">
        <v>7</v>
      </c>
      <c r="I154" s="298" t="s">
        <v>7</v>
      </c>
      <c r="J154" s="83">
        <f t="shared" si="8"/>
        <v>80.333333333333329</v>
      </c>
      <c r="K154" s="61">
        <v>77.333333333333329</v>
      </c>
      <c r="L154" s="83">
        <v>81.333333333333329</v>
      </c>
      <c r="M154" s="83">
        <v>85.333333333333329</v>
      </c>
      <c r="N154" s="62">
        <v>77.333333333333329</v>
      </c>
      <c r="O154" s="36">
        <v>55.75</v>
      </c>
      <c r="P154" s="83">
        <v>22.35</v>
      </c>
      <c r="Q154" s="61">
        <v>25.3</v>
      </c>
      <c r="R154" s="83">
        <v>34.700000000000003</v>
      </c>
      <c r="S154" s="83">
        <v>14.7</v>
      </c>
      <c r="T154" s="83">
        <v>14.7</v>
      </c>
      <c r="U154" s="321">
        <v>51.25</v>
      </c>
      <c r="V154" s="309">
        <v>89</v>
      </c>
      <c r="W154" s="314">
        <v>93.333333332999999</v>
      </c>
      <c r="X154" s="309">
        <v>74.666666667000001</v>
      </c>
      <c r="Y154" s="309">
        <v>92</v>
      </c>
      <c r="Z154" s="315">
        <v>96</v>
      </c>
      <c r="AA154" s="313">
        <v>43.375</v>
      </c>
      <c r="AB154" s="309">
        <v>13.333333333350001</v>
      </c>
      <c r="AC154" s="314">
        <v>13.333333333000001</v>
      </c>
      <c r="AD154" s="309">
        <v>26.666666667000001</v>
      </c>
      <c r="AE154" s="309">
        <v>6.6666666667000003</v>
      </c>
      <c r="AF154" s="315">
        <v>6.6666666667000003</v>
      </c>
      <c r="AG154" s="309">
        <v>73.333249999999992</v>
      </c>
      <c r="AH154" s="314">
        <v>80</v>
      </c>
      <c r="AI154" s="309">
        <v>60</v>
      </c>
      <c r="AJ154" s="309">
        <v>73.332999999999998</v>
      </c>
      <c r="AK154" s="315">
        <v>80</v>
      </c>
    </row>
    <row r="155" spans="2:37">
      <c r="B155" s="270" t="s">
        <v>14</v>
      </c>
      <c r="C155" s="173" t="s">
        <v>6829</v>
      </c>
      <c r="D155" s="61">
        <f>AVERAGE(Mystery_Shopping_Scores6[[#This Row],[Business Start-up (2020)]:[Studying (2020)]], Mystery_Shopping_Scores6[[#This Row],[Regular business operations (2019)]:[Starting a small claims procedure (2019)]])</f>
        <v>31.25</v>
      </c>
      <c r="E155" s="61">
        <f>IFERROR(AVERAGE(Mystery_Shopping_Scores6[[#This Row],[Business Start-up (2020)]], Mystery_Shopping_Scores6[[#This Row],[Regular business operations (2019)]]), ".")</f>
        <v>50</v>
      </c>
      <c r="F155" s="62">
        <f>IFERROR(AVERAGE(Mystery_Shopping_Scores6[[#This Row],[Family (2020)]:[Studying (2020)]], Mystery_Shopping_Scores6[[#This Row],[Moving (2019)]:[Starting a small claims procedure (2019)]]), ".")</f>
        <v>25</v>
      </c>
      <c r="G155" s="297" t="s">
        <v>7</v>
      </c>
      <c r="H155" s="293" t="s">
        <v>7</v>
      </c>
      <c r="I155" s="298" t="s">
        <v>7</v>
      </c>
      <c r="J155" s="83">
        <f t="shared" si="8"/>
        <v>31.25</v>
      </c>
      <c r="K155" s="61">
        <v>50</v>
      </c>
      <c r="L155" s="83">
        <v>25</v>
      </c>
      <c r="M155" s="83">
        <v>25</v>
      </c>
      <c r="N155" s="62">
        <v>25</v>
      </c>
      <c r="O155" s="36" t="s">
        <v>7</v>
      </c>
      <c r="P155" s="83" t="s">
        <v>7</v>
      </c>
      <c r="Q155" s="61" t="s">
        <v>7</v>
      </c>
      <c r="R155" s="83" t="s">
        <v>7</v>
      </c>
      <c r="S155" s="83" t="s">
        <v>7</v>
      </c>
      <c r="T155" s="83" t="s">
        <v>7</v>
      </c>
      <c r="U155" s="321" t="s">
        <v>7</v>
      </c>
      <c r="V155" s="309" t="s">
        <v>7</v>
      </c>
      <c r="W155" s="314" t="s">
        <v>7</v>
      </c>
      <c r="X155" s="309" t="s">
        <v>7</v>
      </c>
      <c r="Y155" s="309" t="s">
        <v>7</v>
      </c>
      <c r="Z155" s="315" t="s">
        <v>7</v>
      </c>
      <c r="AA155" s="313" t="s">
        <v>7</v>
      </c>
      <c r="AB155" s="309" t="s">
        <v>7</v>
      </c>
      <c r="AC155" s="314" t="s">
        <v>7</v>
      </c>
      <c r="AD155" s="309" t="s">
        <v>7</v>
      </c>
      <c r="AE155" s="309" t="s">
        <v>7</v>
      </c>
      <c r="AF155" s="315" t="s">
        <v>7</v>
      </c>
      <c r="AG155" s="309" t="s">
        <v>7</v>
      </c>
      <c r="AH155" s="314" t="s">
        <v>7</v>
      </c>
      <c r="AI155" s="309" t="s">
        <v>7</v>
      </c>
      <c r="AJ155" s="309" t="s">
        <v>7</v>
      </c>
      <c r="AK155" s="315" t="s">
        <v>7</v>
      </c>
    </row>
    <row r="156" spans="2:37">
      <c r="B156" s="271" t="s">
        <v>14</v>
      </c>
      <c r="C156" s="272" t="s">
        <v>6838</v>
      </c>
      <c r="D156" s="61">
        <f>AVERAGE(Mystery_Shopping_Scores6[[#This Row],[Business Start-up (2020)]:[Studying (2020)]], Mystery_Shopping_Scores6[[#This Row],[Regular business operations (2019)]:[Starting a small claims procedure (2019)]])</f>
        <v>70.05</v>
      </c>
      <c r="E156" s="61">
        <f>IFERROR(AVERAGE(Mystery_Shopping_Scores6[[#This Row],[Business Start-up (2020)]], Mystery_Shopping_Scores6[[#This Row],[Regular business operations (2019)]]), ".")</f>
        <v>69.8</v>
      </c>
      <c r="F156" s="62">
        <f>IFERROR(AVERAGE(Mystery_Shopping_Scores6[[#This Row],[Family (2020)]:[Studying (2020)]], Mystery_Shopping_Scores6[[#This Row],[Moving (2019)]:[Starting a small claims procedure (2019)]]), ".")</f>
        <v>70.133333333333326</v>
      </c>
      <c r="G156" s="297" t="s">
        <v>7</v>
      </c>
      <c r="H156" s="293" t="s">
        <v>7</v>
      </c>
      <c r="I156" s="298" t="s">
        <v>7</v>
      </c>
      <c r="J156" s="83" t="s">
        <v>7</v>
      </c>
      <c r="K156" s="61" t="s">
        <v>7</v>
      </c>
      <c r="L156" s="83" t="s">
        <v>7</v>
      </c>
      <c r="M156" s="83" t="s">
        <v>7</v>
      </c>
      <c r="N156" s="62" t="s">
        <v>7</v>
      </c>
      <c r="O156" s="36">
        <v>77.5</v>
      </c>
      <c r="P156" s="83">
        <v>70.05</v>
      </c>
      <c r="Q156" s="61">
        <v>69.8</v>
      </c>
      <c r="R156" s="83">
        <v>86.5</v>
      </c>
      <c r="S156" s="83">
        <v>64.2</v>
      </c>
      <c r="T156" s="83">
        <v>59.7</v>
      </c>
      <c r="U156" s="321">
        <v>75.125</v>
      </c>
      <c r="V156" s="309">
        <v>84.751157407500003</v>
      </c>
      <c r="W156" s="314">
        <v>79.6875</v>
      </c>
      <c r="X156" s="309">
        <v>91.666666667000001</v>
      </c>
      <c r="Y156" s="309">
        <v>96.354166667000001</v>
      </c>
      <c r="Z156" s="315">
        <v>71.296296295999994</v>
      </c>
      <c r="AA156" s="313">
        <v>73.5</v>
      </c>
      <c r="AB156" s="309">
        <v>65.277777777750003</v>
      </c>
      <c r="AC156" s="314">
        <v>66.666666667000001</v>
      </c>
      <c r="AD156" s="309">
        <v>72.569444443999998</v>
      </c>
      <c r="AE156" s="309">
        <v>62.152777778000001</v>
      </c>
      <c r="AF156" s="315">
        <v>59.722222221999999</v>
      </c>
      <c r="AG156" s="309">
        <v>81.626000000000005</v>
      </c>
      <c r="AH156" s="314">
        <v>80.728999999999999</v>
      </c>
      <c r="AI156" s="309">
        <v>80.207999999999998</v>
      </c>
      <c r="AJ156" s="309">
        <v>94.271000000000001</v>
      </c>
      <c r="AK156" s="315">
        <v>71.296000000000006</v>
      </c>
    </row>
    <row r="157" spans="2:37">
      <c r="B157" s="270" t="s">
        <v>14</v>
      </c>
      <c r="C157" s="173" t="s">
        <v>499</v>
      </c>
      <c r="D157" s="61">
        <f>AVERAGE(Mystery_Shopping_Scores6[[#This Row],[Business Start-up (2020)]:[Studying (2020)]], Mystery_Shopping_Scores6[[#This Row],[Regular business operations (2019)]:[Starting a small claims procedure (2019)]])</f>
        <v>54.836629026610645</v>
      </c>
      <c r="E157" s="61">
        <f>IFERROR(AVERAGE(Mystery_Shopping_Scores6[[#This Row],[Business Start-up (2020)]], Mystery_Shopping_Scores6[[#This Row],[Regular business operations (2019)]]), ".")</f>
        <v>75.223214285714278</v>
      </c>
      <c r="F157" s="62">
        <f>IFERROR(AVERAGE(Mystery_Shopping_Scores6[[#This Row],[Family (2020)]:[Studying (2020)]], Mystery_Shopping_Scores6[[#This Row],[Moving (2019)]:[Starting a small claims procedure (2019)]]), ".")</f>
        <v>48.041100606909431</v>
      </c>
      <c r="G157" s="297" t="s">
        <v>7</v>
      </c>
      <c r="H157" s="293" t="s">
        <v>7</v>
      </c>
      <c r="I157" s="298" t="s">
        <v>7</v>
      </c>
      <c r="J157" s="83">
        <f t="shared" ref="J157:J175" si="9">IFERROR(AVERAGE(K157:N157),".")</f>
        <v>69.098258053221286</v>
      </c>
      <c r="K157" s="61">
        <f>AVERAGE(K158:K161)</f>
        <v>61.446428571428569</v>
      </c>
      <c r="L157" s="83">
        <f>AVERAGE(L158:L161)</f>
        <v>52.759103641456576</v>
      </c>
      <c r="M157" s="83">
        <f>AVERAGE(M158:M161)</f>
        <v>95.25</v>
      </c>
      <c r="N157" s="62">
        <f>AVERAGE(N158:N161)</f>
        <v>66.9375</v>
      </c>
      <c r="O157" s="36">
        <v>54.125</v>
      </c>
      <c r="P157" s="83">
        <v>40.575000000000003</v>
      </c>
      <c r="Q157" s="61">
        <v>89</v>
      </c>
      <c r="R157" s="83">
        <v>27.9</v>
      </c>
      <c r="S157" s="83">
        <v>7.6</v>
      </c>
      <c r="T157" s="83">
        <v>37.799999999999997</v>
      </c>
      <c r="U157" s="321">
        <v>53.125</v>
      </c>
      <c r="V157" s="309">
        <v>67.624254493562489</v>
      </c>
      <c r="W157" s="314">
        <v>75.303267973999994</v>
      </c>
      <c r="X157" s="309">
        <v>41.996130952499996</v>
      </c>
      <c r="Y157" s="309">
        <v>74.880952381</v>
      </c>
      <c r="Z157" s="315">
        <v>78.316666666749995</v>
      </c>
      <c r="AA157" s="313">
        <v>51.5</v>
      </c>
      <c r="AB157" s="309">
        <v>38.681517672849999</v>
      </c>
      <c r="AC157" s="314">
        <v>88.958333333249996</v>
      </c>
      <c r="AD157" s="309">
        <v>27.880018059999998</v>
      </c>
      <c r="AE157" s="309">
        <v>1.7543859649</v>
      </c>
      <c r="AF157" s="315">
        <v>36.13333333325</v>
      </c>
      <c r="AG157" s="309">
        <v>64.253999999999991</v>
      </c>
      <c r="AH157" s="314">
        <v>77.289000000000001</v>
      </c>
      <c r="AI157" s="309">
        <v>18.6435</v>
      </c>
      <c r="AJ157" s="309">
        <v>83.333249999999992</v>
      </c>
      <c r="AK157" s="315">
        <v>77.750249999999994</v>
      </c>
    </row>
    <row r="158" spans="2:37">
      <c r="B158" s="270" t="s">
        <v>14</v>
      </c>
      <c r="C158" s="173" t="s">
        <v>500</v>
      </c>
      <c r="D158" s="61">
        <f>AVERAGE(Mystery_Shopping_Scores6[[#This Row],[Business Start-up (2020)]:[Studying (2020)]], Mystery_Shopping_Scores6[[#This Row],[Regular business operations (2019)]:[Starting a small claims procedure (2019)]])</f>
        <v>48.425892857142863</v>
      </c>
      <c r="E158" s="61">
        <f>IFERROR(AVERAGE(Mystery_Shopping_Scores6[[#This Row],[Business Start-up (2020)]], Mystery_Shopping_Scores6[[#This Row],[Regular business operations (2019)]]), ".")</f>
        <v>62.892857142857139</v>
      </c>
      <c r="F158" s="62">
        <f>IFERROR(AVERAGE(Mystery_Shopping_Scores6[[#This Row],[Family (2020)]:[Studying (2020)]], Mystery_Shopping_Scores6[[#This Row],[Moving (2019)]:[Starting a small claims procedure (2019)]]), ".")</f>
        <v>43.603571428571428</v>
      </c>
      <c r="G158" s="297">
        <v>70.875</v>
      </c>
      <c r="H158" s="293" t="s">
        <v>7</v>
      </c>
      <c r="I158" s="298">
        <v>32.958333333333336</v>
      </c>
      <c r="J158" s="83">
        <f t="shared" si="9"/>
        <v>56.401785714285715</v>
      </c>
      <c r="K158" s="61">
        <v>53.285714285714285</v>
      </c>
      <c r="L158" s="83">
        <v>38.571428571428569</v>
      </c>
      <c r="M158" s="83">
        <v>81</v>
      </c>
      <c r="N158" s="62">
        <v>52.75</v>
      </c>
      <c r="O158" s="36">
        <v>53.375</v>
      </c>
      <c r="P158" s="83">
        <v>40.450000000000003</v>
      </c>
      <c r="Q158" s="61">
        <v>72.5</v>
      </c>
      <c r="R158" s="83">
        <v>37.799999999999997</v>
      </c>
      <c r="S158" s="83">
        <v>0.3</v>
      </c>
      <c r="T158" s="83">
        <v>51.2</v>
      </c>
      <c r="U158" s="321">
        <v>53.25</v>
      </c>
      <c r="V158" s="309">
        <v>66.354861111000005</v>
      </c>
      <c r="W158" s="314">
        <v>66.311111111000002</v>
      </c>
      <c r="X158" s="309">
        <v>39.174999999999997</v>
      </c>
      <c r="Y158" s="309">
        <v>80</v>
      </c>
      <c r="Z158" s="315">
        <v>79.933333332999993</v>
      </c>
      <c r="AA158" s="313">
        <v>54.25</v>
      </c>
      <c r="AB158" s="309">
        <v>40.229166666750004</v>
      </c>
      <c r="AC158" s="314">
        <v>72.5</v>
      </c>
      <c r="AD158" s="309">
        <v>37.216666666999998</v>
      </c>
      <c r="AE158" s="309">
        <v>0</v>
      </c>
      <c r="AF158" s="315">
        <v>51.2</v>
      </c>
      <c r="AG158" s="309">
        <v>67.947499999999991</v>
      </c>
      <c r="AH158" s="314">
        <v>71.572999999999993</v>
      </c>
      <c r="AI158" s="309">
        <v>22.55</v>
      </c>
      <c r="AJ158" s="309">
        <v>100</v>
      </c>
      <c r="AK158" s="315">
        <v>77.667000000000002</v>
      </c>
    </row>
    <row r="159" spans="2:37">
      <c r="B159" s="270" t="s">
        <v>14</v>
      </c>
      <c r="C159" s="173" t="s">
        <v>501</v>
      </c>
      <c r="D159" s="61">
        <f>AVERAGE(Mystery_Shopping_Scores6[[#This Row],[Business Start-up (2020)]:[Studying (2020)]], Mystery_Shopping_Scores6[[#This Row],[Regular business operations (2019)]:[Starting a small claims procedure (2019)]])</f>
        <v>66.257142857142867</v>
      </c>
      <c r="E159" s="61">
        <f>IFERROR(AVERAGE(Mystery_Shopping_Scores6[[#This Row],[Business Start-up (2020)]], Mystery_Shopping_Scores6[[#This Row],[Regular business operations (2019)]]), ".")</f>
        <v>75.400000000000006</v>
      </c>
      <c r="F159" s="62">
        <f>IFERROR(AVERAGE(Mystery_Shopping_Scores6[[#This Row],[Family (2020)]:[Studying (2020)]], Mystery_Shopping_Scores6[[#This Row],[Moving (2019)]:[Starting a small claims procedure (2019)]]), ".")</f>
        <v>63.209523809523809</v>
      </c>
      <c r="G159" s="297">
        <v>90</v>
      </c>
      <c r="H159" s="293" t="s">
        <v>7</v>
      </c>
      <c r="I159" s="298">
        <v>53.737060041407865</v>
      </c>
      <c r="J159" s="83">
        <f t="shared" si="9"/>
        <v>69.464285714285722</v>
      </c>
      <c r="K159" s="61">
        <v>67.5</v>
      </c>
      <c r="L159" s="83">
        <v>52.857142857142854</v>
      </c>
      <c r="M159" s="83">
        <v>100</v>
      </c>
      <c r="N159" s="62">
        <v>57.5</v>
      </c>
      <c r="O159" s="36">
        <v>65.75</v>
      </c>
      <c r="P159" s="83">
        <v>63.05</v>
      </c>
      <c r="Q159" s="61">
        <v>83.3</v>
      </c>
      <c r="R159" s="83">
        <v>38.9</v>
      </c>
      <c r="S159" s="83">
        <v>30</v>
      </c>
      <c r="T159" s="83">
        <v>100</v>
      </c>
      <c r="U159" s="321">
        <v>62</v>
      </c>
      <c r="V159" s="309">
        <v>68.305322129250001</v>
      </c>
      <c r="W159" s="314">
        <v>76.078431373000001</v>
      </c>
      <c r="X159" s="309">
        <v>53.809523810000002</v>
      </c>
      <c r="Y159" s="309">
        <v>76.666666667000001</v>
      </c>
      <c r="Z159" s="315">
        <v>66.666666667000001</v>
      </c>
      <c r="AA159" s="313">
        <v>63.75</v>
      </c>
      <c r="AB159" s="309">
        <v>55.724974200150001</v>
      </c>
      <c r="AC159" s="314">
        <v>83.333333332999999</v>
      </c>
      <c r="AD159" s="309">
        <v>39.215686275000003</v>
      </c>
      <c r="AE159" s="309">
        <v>7.0175438595999999</v>
      </c>
      <c r="AF159" s="315">
        <v>93.333333332999999</v>
      </c>
      <c r="AG159" s="309">
        <v>71.881</v>
      </c>
      <c r="AH159" s="314">
        <v>81.332999999999998</v>
      </c>
      <c r="AI159" s="309">
        <v>39.524000000000001</v>
      </c>
      <c r="AJ159" s="309">
        <v>100</v>
      </c>
      <c r="AK159" s="315">
        <v>66.667000000000002</v>
      </c>
    </row>
    <row r="160" spans="2:37">
      <c r="B160" s="270" t="s">
        <v>14</v>
      </c>
      <c r="C160" s="173" t="s">
        <v>502</v>
      </c>
      <c r="D160" s="61">
        <f>AVERAGE(Mystery_Shopping_Scores6[[#This Row],[Business Start-up (2020)]:[Studying (2020)]], Mystery_Shopping_Scores6[[#This Row],[Regular business operations (2019)]:[Starting a small claims procedure (2019)]])</f>
        <v>42.150980392156868</v>
      </c>
      <c r="E160" s="61">
        <f>IFERROR(AVERAGE(Mystery_Shopping_Scores6[[#This Row],[Business Start-up (2020)]], Mystery_Shopping_Scores6[[#This Row],[Regular business operations (2019)]]), ".")</f>
        <v>62.5</v>
      </c>
      <c r="F160" s="62">
        <f>IFERROR(AVERAGE(Mystery_Shopping_Scores6[[#This Row],[Family (2020)]:[Studying (2020)]], Mystery_Shopping_Scores6[[#This Row],[Moving (2019)]:[Starting a small claims procedure (2019)]]), ".")</f>
        <v>35.367973856209154</v>
      </c>
      <c r="G160" s="297">
        <v>66.666666666666671</v>
      </c>
      <c r="H160" s="293" t="s">
        <v>7</v>
      </c>
      <c r="I160" s="298">
        <v>31.090962700869824</v>
      </c>
      <c r="J160" s="83">
        <f t="shared" si="9"/>
        <v>50.526960784313729</v>
      </c>
      <c r="K160" s="61">
        <v>25</v>
      </c>
      <c r="L160" s="83">
        <v>19.607843137254903</v>
      </c>
      <c r="M160" s="83">
        <v>100</v>
      </c>
      <c r="N160" s="62">
        <v>57.5</v>
      </c>
      <c r="O160" s="36">
        <v>41.125</v>
      </c>
      <c r="P160" s="83">
        <v>33.774999999999999</v>
      </c>
      <c r="Q160" s="61">
        <v>100</v>
      </c>
      <c r="R160" s="83">
        <v>35.1</v>
      </c>
      <c r="S160" s="83">
        <v>0</v>
      </c>
      <c r="T160" s="83">
        <v>0</v>
      </c>
      <c r="U160" s="321">
        <v>41.125</v>
      </c>
      <c r="V160" s="309">
        <v>48.336834734</v>
      </c>
      <c r="W160" s="314">
        <v>58.823529411999999</v>
      </c>
      <c r="X160" s="309">
        <v>25</v>
      </c>
      <c r="Y160" s="309">
        <v>42.857142856999999</v>
      </c>
      <c r="Z160" s="315">
        <v>66.666666667000001</v>
      </c>
      <c r="AA160" s="313">
        <v>38</v>
      </c>
      <c r="AB160" s="309">
        <v>33.771929824499999</v>
      </c>
      <c r="AC160" s="314">
        <v>100</v>
      </c>
      <c r="AD160" s="309">
        <v>35.087719298000003</v>
      </c>
      <c r="AE160" s="309">
        <v>0</v>
      </c>
      <c r="AF160" s="315">
        <v>0</v>
      </c>
      <c r="AG160" s="309">
        <v>42.1875</v>
      </c>
      <c r="AH160" s="314">
        <v>56.25</v>
      </c>
      <c r="AI160" s="309">
        <v>12.5</v>
      </c>
      <c r="AJ160" s="309">
        <v>33.332999999999998</v>
      </c>
      <c r="AK160" s="315">
        <v>66.667000000000002</v>
      </c>
    </row>
    <row r="161" spans="2:37">
      <c r="B161" s="270" t="s">
        <v>14</v>
      </c>
      <c r="C161" s="173" t="s">
        <v>503</v>
      </c>
      <c r="D161" s="61">
        <f>AVERAGE(Mystery_Shopping_Scores6[[#This Row],[Business Start-up (2020)]:[Studying (2020)]], Mystery_Shopping_Scores6[[#This Row],[Regular business operations (2019)]:[Starting a small claims procedure (2019)]])</f>
        <v>62.5</v>
      </c>
      <c r="E161" s="61">
        <f>IFERROR(AVERAGE(Mystery_Shopping_Scores6[[#This Row],[Business Start-up (2020)]], Mystery_Shopping_Scores6[[#This Row],[Regular business operations (2019)]]), ".")</f>
        <v>100</v>
      </c>
      <c r="F161" s="62">
        <f>IFERROR(AVERAGE(Mystery_Shopping_Scores6[[#This Row],[Family (2020)]:[Studying (2020)]], Mystery_Shopping_Scores6[[#This Row],[Moving (2019)]:[Starting a small claims procedure (2019)]]), ".")</f>
        <v>50</v>
      </c>
      <c r="G161" s="297" t="s">
        <v>7</v>
      </c>
      <c r="H161" s="293" t="s">
        <v>7</v>
      </c>
      <c r="I161" s="298" t="s">
        <v>7</v>
      </c>
      <c r="J161" s="83">
        <f t="shared" si="9"/>
        <v>100</v>
      </c>
      <c r="K161" s="61">
        <v>100</v>
      </c>
      <c r="L161" s="83">
        <v>100</v>
      </c>
      <c r="M161" s="83">
        <v>100</v>
      </c>
      <c r="N161" s="62">
        <v>100</v>
      </c>
      <c r="O161" s="36">
        <v>56.25</v>
      </c>
      <c r="P161" s="83">
        <v>25</v>
      </c>
      <c r="Q161" s="61">
        <v>100</v>
      </c>
      <c r="R161" s="83">
        <v>0</v>
      </c>
      <c r="S161" s="83">
        <v>0</v>
      </c>
      <c r="T161" s="83">
        <v>0</v>
      </c>
      <c r="U161" s="321">
        <v>56.25</v>
      </c>
      <c r="V161" s="309">
        <v>87.5</v>
      </c>
      <c r="W161" s="314">
        <v>100</v>
      </c>
      <c r="X161" s="309">
        <v>50</v>
      </c>
      <c r="Y161" s="309">
        <v>100</v>
      </c>
      <c r="Z161" s="315">
        <v>100</v>
      </c>
      <c r="AA161" s="313">
        <v>50</v>
      </c>
      <c r="AB161" s="309">
        <v>25</v>
      </c>
      <c r="AC161" s="314">
        <v>100</v>
      </c>
      <c r="AD161" s="309">
        <v>0</v>
      </c>
      <c r="AE161" s="309">
        <v>0</v>
      </c>
      <c r="AF161" s="315">
        <v>0</v>
      </c>
      <c r="AG161" s="309">
        <v>75</v>
      </c>
      <c r="AH161" s="314">
        <v>100</v>
      </c>
      <c r="AI161" s="309">
        <v>0</v>
      </c>
      <c r="AJ161" s="309">
        <v>100</v>
      </c>
      <c r="AK161" s="315">
        <v>100</v>
      </c>
    </row>
    <row r="162" spans="2:37">
      <c r="B162" s="270" t="s">
        <v>14</v>
      </c>
      <c r="C162" s="173" t="s">
        <v>6833</v>
      </c>
      <c r="D162" s="61">
        <f>AVERAGE(Mystery_Shopping_Scores6[[#This Row],[Business Start-up (2020)]:[Studying (2020)]], Mystery_Shopping_Scores6[[#This Row],[Regular business operations (2019)]:[Starting a small claims procedure (2019)]])</f>
        <v>51.715624999999996</v>
      </c>
      <c r="E162" s="61">
        <f>IFERROR(AVERAGE(Mystery_Shopping_Scores6[[#This Row],[Business Start-up (2020)]], Mystery_Shopping_Scores6[[#This Row],[Regular business operations (2019)]]), ".")</f>
        <v>76.979166666666657</v>
      </c>
      <c r="F162" s="62">
        <f>IFERROR(AVERAGE(Mystery_Shopping_Scores6[[#This Row],[Family (2020)]:[Studying (2020)]], Mystery_Shopping_Scores6[[#This Row],[Moving (2019)]:[Starting a small claims procedure (2019)]]), ".")</f>
        <v>43.294444444444444</v>
      </c>
      <c r="G162" s="297" t="s">
        <v>7</v>
      </c>
      <c r="H162" s="293" t="s">
        <v>7</v>
      </c>
      <c r="I162" s="298" t="s">
        <v>7</v>
      </c>
      <c r="J162" s="83">
        <f t="shared" si="9"/>
        <v>58.65625</v>
      </c>
      <c r="K162" s="61">
        <f>(0.5*IF(ISNUMBER(K163),K163,0)+0.25*IF(ISNUMBER(K164),K164,0)+IFERROR(AVERAGE(K165:K166)*0.25,0))/(ISNUMBER(K163)*0.5+ISNUMBER(K164)*0.25+OR(ISNUMBER(K165),ISNUMBER(K166))*0.25)</f>
        <v>66.458333333333329</v>
      </c>
      <c r="L162" s="83">
        <f>(0.5*IF(ISNUMBER(L163),L163,0)+0.25*IF(ISNUMBER(L164),L164,0)+IFERROR(AVERAGE(L165:L166)*0.25,0))/(ISNUMBER(L163)*0.5+ISNUMBER(L164)*0.25+OR(ISNUMBER(L165),ISNUMBER(L166))*0.25)</f>
        <v>45.833333333333329</v>
      </c>
      <c r="M162" s="83">
        <f>(0.5*IF(ISNUMBER(M163),M163,0)+0.25*IF(ISNUMBER(M164),M164,0)+IFERROR(AVERAGE(M165:M166)*0.25,0))/(ISNUMBER(M163)*0.5+ISNUMBER(M164)*0.25+OR(ISNUMBER(M165),ISNUMBER(M166))*0.25)</f>
        <v>44</v>
      </c>
      <c r="N162" s="62">
        <f>(0.5*IF(ISNUMBER(N163),N163,0)+0.25*IF(ISNUMBER(N164),N164,0)+IFERROR(AVERAGE(N165:N166)*0.25,0))/(ISNUMBER(N163)*0.5+ISNUMBER(N164)*0.25+OR(ISNUMBER(N165),ISNUMBER(N166))*0.25)</f>
        <v>78.333333333333329</v>
      </c>
      <c r="O162" s="36">
        <v>54.833333333333336</v>
      </c>
      <c r="P162" s="83">
        <v>44.774999999999991</v>
      </c>
      <c r="Q162" s="61">
        <v>87.5</v>
      </c>
      <c r="R162" s="83">
        <v>50.825000000000003</v>
      </c>
      <c r="S162" s="83">
        <v>34.575000000000003</v>
      </c>
      <c r="T162" s="83">
        <v>6.2</v>
      </c>
      <c r="U162" s="321">
        <v>48</v>
      </c>
      <c r="V162" s="309">
        <v>74.533143939500007</v>
      </c>
      <c r="W162" s="314">
        <v>76.420454545500007</v>
      </c>
      <c r="X162" s="309" t="s">
        <v>7</v>
      </c>
      <c r="Y162" s="309" t="s">
        <v>7</v>
      </c>
      <c r="Z162" s="315">
        <v>72.645833333500008</v>
      </c>
      <c r="AA162" s="313">
        <v>47.5</v>
      </c>
      <c r="AB162" s="309">
        <v>34.672619047599994</v>
      </c>
      <c r="AC162" s="314">
        <v>55</v>
      </c>
      <c r="AD162" s="309">
        <v>56.833333333249996</v>
      </c>
      <c r="AE162" s="309">
        <v>25</v>
      </c>
      <c r="AF162" s="315">
        <v>1.8571428571499999</v>
      </c>
      <c r="AG162" s="309">
        <v>73.041687499999995</v>
      </c>
      <c r="AH162" s="314">
        <v>80.833375000000004</v>
      </c>
      <c r="AI162" s="309" t="s">
        <v>7</v>
      </c>
      <c r="AJ162" s="309" t="s">
        <v>7</v>
      </c>
      <c r="AK162" s="315">
        <v>65.25</v>
      </c>
    </row>
    <row r="163" spans="2:37">
      <c r="B163" s="270" t="s">
        <v>14</v>
      </c>
      <c r="C163" s="173" t="s">
        <v>504</v>
      </c>
      <c r="D163" s="61">
        <f>AVERAGE(Mystery_Shopping_Scores6[[#This Row],[Business Start-up (2020)]:[Studying (2020)]], Mystery_Shopping_Scores6[[#This Row],[Regular business operations (2019)]:[Starting a small claims procedure (2019)]])</f>
        <v>64.63333333333334</v>
      </c>
      <c r="E163" s="61">
        <f>IFERROR(AVERAGE(Mystery_Shopping_Scores6[[#This Row],[Business Start-up (2020)]], Mystery_Shopping_Scores6[[#This Row],[Regular business operations (2019)]]), ".")</f>
        <v>80</v>
      </c>
      <c r="F163" s="62">
        <f>IFERROR(AVERAGE(Mystery_Shopping_Scores6[[#This Row],[Family (2020)]:[Studying (2020)]], Mystery_Shopping_Scores6[[#This Row],[Moving (2019)]:[Starting a small claims procedure (2019)]]), ".")</f>
        <v>59.511111111111113</v>
      </c>
      <c r="G163" s="297">
        <v>72.5</v>
      </c>
      <c r="H163" s="293" t="s">
        <v>7</v>
      </c>
      <c r="I163" s="298">
        <v>44.719047619047615</v>
      </c>
      <c r="J163" s="83">
        <f t="shared" si="9"/>
        <v>66.791666666666671</v>
      </c>
      <c r="K163" s="61">
        <v>60</v>
      </c>
      <c r="L163" s="83">
        <v>75</v>
      </c>
      <c r="M163" s="83">
        <v>54.666666666666671</v>
      </c>
      <c r="N163" s="62">
        <v>77.5</v>
      </c>
      <c r="O163" s="36">
        <v>67.5</v>
      </c>
      <c r="P163" s="83">
        <v>62.475000000000001</v>
      </c>
      <c r="Q163" s="61">
        <v>100</v>
      </c>
      <c r="R163" s="83">
        <v>85</v>
      </c>
      <c r="S163" s="83">
        <v>52.5</v>
      </c>
      <c r="T163" s="83">
        <v>12.4</v>
      </c>
      <c r="U163" s="321">
        <v>61</v>
      </c>
      <c r="V163" s="309">
        <v>77.020833333500008</v>
      </c>
      <c r="W163" s="314">
        <v>77.5</v>
      </c>
      <c r="X163" s="309" t="s">
        <v>7</v>
      </c>
      <c r="Y163" s="309" t="s">
        <v>7</v>
      </c>
      <c r="Z163" s="315">
        <v>76.541666667000001</v>
      </c>
      <c r="AA163" s="313">
        <v>64.5</v>
      </c>
      <c r="AB163" s="309">
        <v>52.678571428574998</v>
      </c>
      <c r="AC163" s="314">
        <v>60</v>
      </c>
      <c r="AD163" s="309">
        <v>97</v>
      </c>
      <c r="AE163" s="309">
        <v>50</v>
      </c>
      <c r="AF163" s="315">
        <v>3.7142857142999999</v>
      </c>
      <c r="AG163" s="309">
        <v>87.75</v>
      </c>
      <c r="AH163" s="314">
        <v>95</v>
      </c>
      <c r="AI163" s="309" t="s">
        <v>7</v>
      </c>
      <c r="AJ163" s="309" t="s">
        <v>7</v>
      </c>
      <c r="AK163" s="315">
        <v>80.5</v>
      </c>
    </row>
    <row r="164" spans="2:37">
      <c r="B164" s="270" t="s">
        <v>14</v>
      </c>
      <c r="C164" s="173" t="s">
        <v>505</v>
      </c>
      <c r="D164" s="61">
        <f>AVERAGE(Mystery_Shopping_Scores6[[#This Row],[Business Start-up (2020)]:[Studying (2020)]], Mystery_Shopping_Scores6[[#This Row],[Regular business operations (2019)]:[Starting a small claims procedure (2019)]])</f>
        <v>58.325000000000003</v>
      </c>
      <c r="E164" s="61">
        <f>IFERROR(AVERAGE(Mystery_Shopping_Scores6[[#This Row],[Business Start-up (2020)]], Mystery_Shopping_Scores6[[#This Row],[Regular business operations (2019)]]), ".")</f>
        <v>100</v>
      </c>
      <c r="F164" s="62">
        <f>IFERROR(AVERAGE(Mystery_Shopping_Scores6[[#This Row],[Family (2020)]:[Studying (2020)]], Mystery_Shopping_Scores6[[#This Row],[Moving (2019)]:[Starting a small claims procedure (2019)]]), ".")</f>
        <v>44.433333333333337</v>
      </c>
      <c r="G164" s="297" t="s">
        <v>7</v>
      </c>
      <c r="H164" s="293" t="s">
        <v>7</v>
      </c>
      <c r="I164" s="298" t="s">
        <v>7</v>
      </c>
      <c r="J164" s="83">
        <f t="shared" si="9"/>
        <v>75</v>
      </c>
      <c r="K164" s="61">
        <v>100</v>
      </c>
      <c r="L164" s="83">
        <v>33.333333333333329</v>
      </c>
      <c r="M164" s="83">
        <v>66.666666666666657</v>
      </c>
      <c r="N164" s="62">
        <v>100</v>
      </c>
      <c r="O164" s="36">
        <v>61</v>
      </c>
      <c r="P164" s="83">
        <v>41.650000000000006</v>
      </c>
      <c r="Q164" s="61">
        <v>100</v>
      </c>
      <c r="R164" s="83">
        <v>33.299999999999997</v>
      </c>
      <c r="S164" s="83">
        <v>33.299999999999997</v>
      </c>
      <c r="T164" s="83">
        <v>0</v>
      </c>
      <c r="U164" s="321">
        <v>55.5</v>
      </c>
      <c r="V164" s="309">
        <v>100</v>
      </c>
      <c r="W164" s="314">
        <v>100</v>
      </c>
      <c r="X164" s="309" t="s">
        <v>7</v>
      </c>
      <c r="Y164" s="309" t="s">
        <v>7</v>
      </c>
      <c r="Z164" s="315">
        <v>100</v>
      </c>
      <c r="AA164" s="313">
        <v>55.5</v>
      </c>
      <c r="AB164" s="309">
        <v>33.333333333249996</v>
      </c>
      <c r="AC164" s="314">
        <v>100</v>
      </c>
      <c r="AD164" s="309">
        <v>33.333333332999999</v>
      </c>
      <c r="AE164" s="309">
        <v>0</v>
      </c>
      <c r="AF164" s="315">
        <v>0</v>
      </c>
      <c r="AG164" s="309">
        <v>100</v>
      </c>
      <c r="AH164" s="314">
        <v>100</v>
      </c>
      <c r="AI164" s="309" t="s">
        <v>7</v>
      </c>
      <c r="AJ164" s="309" t="s">
        <v>7</v>
      </c>
      <c r="AK164" s="315">
        <v>100</v>
      </c>
    </row>
    <row r="165" spans="2:37">
      <c r="B165" s="270" t="s">
        <v>14</v>
      </c>
      <c r="C165" s="173" t="s">
        <v>6830</v>
      </c>
      <c r="D165" s="61">
        <f>AVERAGE(Mystery_Shopping_Scores6[[#This Row],[Business Start-up (2020)]:[Studying (2020)]], Mystery_Shopping_Scores6[[#This Row],[Regular business operations (2019)]:[Starting a small claims procedure (2019)]])</f>
        <v>5.2083333333333339</v>
      </c>
      <c r="E165" s="61">
        <f>IFERROR(AVERAGE(Mystery_Shopping_Scores6[[#This Row],[Business Start-up (2020)]], Mystery_Shopping_Scores6[[#This Row],[Regular business operations (2019)]]), ".")</f>
        <v>12.5</v>
      </c>
      <c r="F165" s="62">
        <f>IFERROR(AVERAGE(Mystery_Shopping_Scores6[[#This Row],[Family (2020)]:[Studying (2020)]], Mystery_Shopping_Scores6[[#This Row],[Moving (2019)]:[Starting a small claims procedure (2019)]]), ".")</f>
        <v>2.7777777777777781</v>
      </c>
      <c r="G165" s="297">
        <v>11.111111111111111</v>
      </c>
      <c r="H165" s="293" t="s">
        <v>7</v>
      </c>
      <c r="I165" s="298">
        <v>5</v>
      </c>
      <c r="J165" s="83">
        <f t="shared" si="9"/>
        <v>10.416666666666668</v>
      </c>
      <c r="K165" s="61">
        <v>25</v>
      </c>
      <c r="L165" s="83">
        <v>0</v>
      </c>
      <c r="M165" s="83">
        <v>0</v>
      </c>
      <c r="N165" s="62">
        <v>16.666666666666668</v>
      </c>
      <c r="O165" s="36">
        <v>10.166666666666666</v>
      </c>
      <c r="P165" s="83">
        <v>0</v>
      </c>
      <c r="Q165" s="61">
        <v>0</v>
      </c>
      <c r="R165" s="83">
        <v>0</v>
      </c>
      <c r="S165" s="83">
        <v>0</v>
      </c>
      <c r="T165" s="83">
        <v>0</v>
      </c>
      <c r="U165" s="321">
        <v>10.166666666666666</v>
      </c>
      <c r="V165" s="309">
        <v>30.681818182000001</v>
      </c>
      <c r="W165" s="314">
        <v>36.363636364000001</v>
      </c>
      <c r="X165" s="309" t="s">
        <v>7</v>
      </c>
      <c r="Y165" s="309" t="s">
        <v>7</v>
      </c>
      <c r="Z165" s="315">
        <v>25</v>
      </c>
      <c r="AA165" s="313">
        <v>0</v>
      </c>
      <c r="AB165" s="309">
        <v>0</v>
      </c>
      <c r="AC165" s="314">
        <v>0</v>
      </c>
      <c r="AD165" s="309">
        <v>0</v>
      </c>
      <c r="AE165" s="309">
        <v>0</v>
      </c>
      <c r="AF165" s="315">
        <v>0</v>
      </c>
      <c r="AG165" s="309">
        <v>0</v>
      </c>
      <c r="AH165" s="314">
        <v>0</v>
      </c>
      <c r="AI165" s="309" t="s">
        <v>7</v>
      </c>
      <c r="AJ165" s="309" t="s">
        <v>7</v>
      </c>
      <c r="AK165" s="315">
        <v>0</v>
      </c>
    </row>
    <row r="166" spans="2:37">
      <c r="B166" s="270" t="s">
        <v>14</v>
      </c>
      <c r="C166" s="173" t="s">
        <v>6831</v>
      </c>
      <c r="D166" s="61">
        <f>AVERAGE(Mystery_Shopping_Scores6[[#This Row],[Business Start-up (2020)]:[Studying (2020)]], Mystery_Shopping_Scores6[[#This Row],[Regular business operations (2019)]:[Starting a small claims procedure (2019)]])</f>
        <v>88.8888888888889</v>
      </c>
      <c r="E166" s="61">
        <f>IFERROR(AVERAGE(Mystery_Shopping_Scores6[[#This Row],[Business Start-up (2020)]], Mystery_Shopping_Scores6[[#This Row],[Regular business operations (2019)]]), ".")</f>
        <v>83.333333333333343</v>
      </c>
      <c r="F166" s="62">
        <f>IFERROR(AVERAGE(Mystery_Shopping_Scores6[[#This Row],[Family (2020)]:[Studying (2020)]], Mystery_Shopping_Scores6[[#This Row],[Moving (2019)]:[Starting a small claims procedure (2019)]]), ".")</f>
        <v>100</v>
      </c>
      <c r="G166" s="297">
        <v>75</v>
      </c>
      <c r="H166" s="293" t="s">
        <v>7</v>
      </c>
      <c r="I166" s="298">
        <v>100</v>
      </c>
      <c r="J166" s="83">
        <f t="shared" si="9"/>
        <v>83.333333333333343</v>
      </c>
      <c r="K166" s="61">
        <v>66.666666666666671</v>
      </c>
      <c r="L166" s="83" t="s">
        <v>7</v>
      </c>
      <c r="M166" s="83" t="s">
        <v>7</v>
      </c>
      <c r="N166" s="62">
        <v>100</v>
      </c>
      <c r="O166" s="36">
        <v>71.666666666666671</v>
      </c>
      <c r="P166" s="83">
        <v>100</v>
      </c>
      <c r="Q166" s="61">
        <v>100</v>
      </c>
      <c r="R166" s="83" t="s">
        <v>7</v>
      </c>
      <c r="S166" s="83" t="s">
        <v>7</v>
      </c>
      <c r="T166" s="83" t="s">
        <v>7</v>
      </c>
      <c r="U166" s="321">
        <v>57.5</v>
      </c>
      <c r="V166" s="309">
        <v>57.5</v>
      </c>
      <c r="W166" s="314">
        <v>65</v>
      </c>
      <c r="X166" s="309" t="s">
        <v>7</v>
      </c>
      <c r="Y166" s="309" t="s">
        <v>7</v>
      </c>
      <c r="Z166" s="315">
        <v>50</v>
      </c>
      <c r="AA166" s="313">
        <v>33.5</v>
      </c>
      <c r="AB166" s="309" t="s">
        <v>7</v>
      </c>
      <c r="AC166" s="314" t="s">
        <v>7</v>
      </c>
      <c r="AD166" s="309" t="s">
        <v>7</v>
      </c>
      <c r="AE166" s="309" t="s">
        <v>7</v>
      </c>
      <c r="AF166" s="315" t="s">
        <v>7</v>
      </c>
      <c r="AG166" s="309">
        <v>33.333500000000001</v>
      </c>
      <c r="AH166" s="314">
        <v>66.667000000000002</v>
      </c>
      <c r="AI166" s="309" t="s">
        <v>7</v>
      </c>
      <c r="AJ166" s="309" t="s">
        <v>7</v>
      </c>
      <c r="AK166" s="315">
        <v>0</v>
      </c>
    </row>
    <row r="167" spans="2:37">
      <c r="B167" s="270" t="s">
        <v>15</v>
      </c>
      <c r="C167" s="173" t="s">
        <v>496</v>
      </c>
      <c r="D167" s="61">
        <f>AVERAGE(Mystery_Shopping_Scores6[[#This Row],[Business Start-up (2020)]:[Studying (2020)]], Mystery_Shopping_Scores6[[#This Row],[Regular business operations (2019)]:[Starting a small claims procedure (2019)]])</f>
        <v>85.403228339947091</v>
      </c>
      <c r="E167" s="61">
        <f>IFERROR(AVERAGE(Mystery_Shopping_Scores6[[#This Row],[Business Start-up (2020)]], Mystery_Shopping_Scores6[[#This Row],[Regular business operations (2019)]]), ".")</f>
        <v>90.550446428571433</v>
      </c>
      <c r="F167" s="62">
        <f>IFERROR(AVERAGE(Mystery_Shopping_Scores6[[#This Row],[Family (2020)]:[Studying (2020)]], Mystery_Shopping_Scores6[[#This Row],[Moving (2019)]:[Starting a small claims procedure (2019)]]), ".")</f>
        <v>83.687488977072306</v>
      </c>
      <c r="G167" s="297" t="s">
        <v>7</v>
      </c>
      <c r="H167" s="293" t="s">
        <v>7</v>
      </c>
      <c r="I167" s="298" t="s">
        <v>7</v>
      </c>
      <c r="J167" s="83">
        <f t="shared" si="9"/>
        <v>87.312706679894177</v>
      </c>
      <c r="K167" s="61">
        <f xml:space="preserve"> (SUMIFS(K:K, $B:$B, $B167, $C:$C, "1. User centricity")+SUMIFS(K:K, $B:$B, $B167, $C:$C, "2. Transparency")+SUMIFS(K:K, $B:$B, $B167, $C:$C, "3. Key enablers")+ SUMIFS(K:K, $B:$B, $B167, $C:$C, "4. Cross-border services"))/4</f>
        <v>92.357142857142861</v>
      </c>
      <c r="L167" s="83">
        <f xml:space="preserve"> (SUMIFS(L:L, $B:$B, $B167, $C:$C, "1. User centricity")+SUMIFS(L:L, $B:$B, $B167, $C:$C, "2. Transparency")+SUMIFS(L:L, $B:$B, $B167, $C:$C, "3. Key enablers")+ SUMIFS(L:L, $B:$B, $B167, $C:$C, "4. Cross-border services"))/4</f>
        <v>91.481646825396822</v>
      </c>
      <c r="M167" s="83">
        <f xml:space="preserve"> (SUMIFS(M:M, $B:$B, $B167, $C:$C, "1. User centricity")+SUMIFS(M:M, $B:$B, $B167, $C:$C, "2. Transparency")+SUMIFS(M:M, $B:$B, $B167, $C:$C, "3. Key enablers")+ SUMIFS(M:M, $B:$B, $B167, $C:$C, "4. Cross-border services"))/4</f>
        <v>80.495370370370352</v>
      </c>
      <c r="N167" s="62">
        <f xml:space="preserve"> (SUMIFS(N:N, $B:$B, $B167, $C:$C, "1. User centricity")+SUMIFS(N:N, $B:$B, $B167, $C:$C, "2. Transparency")+SUMIFS(N:N, $B:$B, $B167, $C:$C, "3. Key enablers")+ SUMIFS(N:N, $B:$B, $B167, $C:$C, "4. Cross-border services"))/4</f>
        <v>84.916666666666657</v>
      </c>
      <c r="O167" s="36">
        <v>84.375</v>
      </c>
      <c r="P167" s="83">
        <v>83.493749999999991</v>
      </c>
      <c r="Q167" s="61">
        <v>88.743750000000006</v>
      </c>
      <c r="R167" s="83">
        <v>89.375</v>
      </c>
      <c r="S167" s="83">
        <v>85.625</v>
      </c>
      <c r="T167" s="83">
        <v>70.231250000000003</v>
      </c>
      <c r="U167" s="321">
        <v>79.875</v>
      </c>
      <c r="V167" s="309">
        <v>85.242699911957175</v>
      </c>
      <c r="W167" s="314">
        <v>88.699404761909719</v>
      </c>
      <c r="X167" s="309">
        <v>84.847828483296283</v>
      </c>
      <c r="Y167" s="309">
        <v>81.396520146407411</v>
      </c>
      <c r="Z167" s="315">
        <v>86.027046256215286</v>
      </c>
      <c r="AA167" s="313">
        <v>80.5</v>
      </c>
      <c r="AB167" s="309">
        <v>74.789938375993046</v>
      </c>
      <c r="AC167" s="314">
        <v>87.176793981520831</v>
      </c>
      <c r="AD167" s="309">
        <v>85.294890872972218</v>
      </c>
      <c r="AE167" s="309">
        <v>73.213140799555561</v>
      </c>
      <c r="AF167" s="315">
        <v>53.474927849923603</v>
      </c>
      <c r="AG167" s="309">
        <v>86.180349537037046</v>
      </c>
      <c r="AH167" s="314">
        <v>89.617999999999995</v>
      </c>
      <c r="AI167" s="309">
        <v>84.728777777777779</v>
      </c>
      <c r="AJ167" s="309">
        <v>82.607851851851862</v>
      </c>
      <c r="AK167" s="315">
        <v>87.766768518518518</v>
      </c>
    </row>
    <row r="168" spans="2:37">
      <c r="B168" s="270" t="s">
        <v>15</v>
      </c>
      <c r="C168" s="173" t="s">
        <v>6824</v>
      </c>
      <c r="D168" s="61">
        <f>AVERAGE(Mystery_Shopping_Scores6[[#This Row],[Business Start-up (2020)]:[Studying (2020)]], Mystery_Shopping_Scores6[[#This Row],[Regular business operations (2019)]:[Starting a small claims procedure (2019)]])</f>
        <v>97.790542328042321</v>
      </c>
      <c r="E168" s="61">
        <f>IFERROR(AVERAGE(Mystery_Shopping_Scores6[[#This Row],[Business Start-up (2020)]], Mystery_Shopping_Scores6[[#This Row],[Regular business operations (2019)]]), ".")</f>
        <v>100</v>
      </c>
      <c r="F168" s="62">
        <f>IFERROR(AVERAGE(Mystery_Shopping_Scores6[[#This Row],[Family (2020)]:[Studying (2020)]], Mystery_Shopping_Scores6[[#This Row],[Moving (2019)]:[Starting a small claims procedure (2019)]]), ".")</f>
        <v>97.054056437389761</v>
      </c>
      <c r="G168" s="297" t="s">
        <v>7</v>
      </c>
      <c r="H168" s="293" t="s">
        <v>7</v>
      </c>
      <c r="I168" s="298" t="s">
        <v>7</v>
      </c>
      <c r="J168" s="83">
        <f t="shared" si="9"/>
        <v>96.656084656084644</v>
      </c>
      <c r="K168" s="61">
        <f>2/3*IF(ISNUMBER(K169),K169)+1/3*(2/3*IF(ISNUMBER(K171),K171)+IF(ISNUMBER(K170),K170)/3)</f>
        <v>99.999999999999986</v>
      </c>
      <c r="L168" s="83">
        <f>2/3*IF(ISNUMBER(L169),L169)+1/3*(2/3*IF(ISNUMBER(L171),L171)+IF(ISNUMBER(L170),L170)/3)</f>
        <v>96.825396825396808</v>
      </c>
      <c r="M168" s="83">
        <f>2/3*IF(ISNUMBER(M169),M169)+1/3*(2/3*IF(ISNUMBER(M171),M171)+IF(ISNUMBER(M170),M170)/3)</f>
        <v>93.195767195767189</v>
      </c>
      <c r="N168" s="62">
        <f>2/3*IF(ISNUMBER(N169),N169)+1/3*(2/3*IF(ISNUMBER(N171),N171)+IF(ISNUMBER(N170),N170)/3)</f>
        <v>96.60317460317458</v>
      </c>
      <c r="O168" s="36">
        <v>97.25</v>
      </c>
      <c r="P168" s="83">
        <v>98.925000000000011</v>
      </c>
      <c r="Q168" s="61">
        <v>100</v>
      </c>
      <c r="R168" s="83">
        <v>96.8</v>
      </c>
      <c r="S168" s="83">
        <v>98.9</v>
      </c>
      <c r="T168" s="83">
        <v>100</v>
      </c>
      <c r="U168" s="321">
        <v>93.875</v>
      </c>
      <c r="V168" s="309">
        <v>95.419233544111108</v>
      </c>
      <c r="W168" s="314">
        <v>98.888888888888872</v>
      </c>
      <c r="X168" s="309">
        <v>95.7142857142222</v>
      </c>
      <c r="Y168" s="309">
        <v>91.391941391555548</v>
      </c>
      <c r="Z168" s="315">
        <v>95.681818181777771</v>
      </c>
      <c r="AA168" s="313">
        <v>93.625</v>
      </c>
      <c r="AB168" s="309">
        <v>92.326706215722226</v>
      </c>
      <c r="AC168" s="314">
        <v>99.999999999999986</v>
      </c>
      <c r="AD168" s="309">
        <v>95.555555555555543</v>
      </c>
      <c r="AE168" s="309">
        <v>95.367430923222216</v>
      </c>
      <c r="AF168" s="315">
        <v>78.383838384111101</v>
      </c>
      <c r="AG168" s="309">
        <v>94.990694444444443</v>
      </c>
      <c r="AH168" s="314">
        <v>98.888666666666651</v>
      </c>
      <c r="AI168" s="309">
        <v>96.825333333333319</v>
      </c>
      <c r="AJ168" s="309">
        <v>88.865222222222229</v>
      </c>
      <c r="AK168" s="315">
        <v>95.383555555555546</v>
      </c>
    </row>
    <row r="169" spans="2:37">
      <c r="B169" s="270" t="s">
        <v>15</v>
      </c>
      <c r="C169" s="173" t="s">
        <v>497</v>
      </c>
      <c r="D169" s="61">
        <f>AVERAGE(Mystery_Shopping_Scores6[[#This Row],[Business Start-up (2020)]:[Studying (2020)]], Mystery_Shopping_Scores6[[#This Row],[Regular business operations (2019)]:[Starting a small claims procedure (2019)]])</f>
        <v>99.156944444444449</v>
      </c>
      <c r="E169" s="61">
        <f>IFERROR(AVERAGE(Mystery_Shopping_Scores6[[#This Row],[Business Start-up (2020)]], Mystery_Shopping_Scores6[[#This Row],[Regular business operations (2019)]]), ".")</f>
        <v>100</v>
      </c>
      <c r="F169" s="62">
        <f>IFERROR(AVERAGE(Mystery_Shopping_Scores6[[#This Row],[Family (2020)]:[Studying (2020)]], Mystery_Shopping_Scores6[[#This Row],[Moving (2019)]:[Starting a small claims procedure (2019)]]), ".")</f>
        <v>98.875925925925912</v>
      </c>
      <c r="G169" s="297">
        <v>98.8888888888889</v>
      </c>
      <c r="H169" s="293" t="s">
        <v>7</v>
      </c>
      <c r="I169" s="298">
        <v>95.333333333333343</v>
      </c>
      <c r="J169" s="83">
        <f t="shared" si="9"/>
        <v>98.638888888888886</v>
      </c>
      <c r="K169" s="61">
        <v>100</v>
      </c>
      <c r="L169" s="83">
        <v>100</v>
      </c>
      <c r="M169" s="83">
        <v>94.555555555555557</v>
      </c>
      <c r="N169" s="62">
        <v>100</v>
      </c>
      <c r="O169" s="36">
        <v>98.625</v>
      </c>
      <c r="P169" s="83">
        <v>99.674999999999997</v>
      </c>
      <c r="Q169" s="61">
        <v>100</v>
      </c>
      <c r="R169" s="83">
        <v>100</v>
      </c>
      <c r="S169" s="83">
        <v>98.7</v>
      </c>
      <c r="T169" s="83">
        <v>100</v>
      </c>
      <c r="U169" s="321">
        <v>95.125</v>
      </c>
      <c r="V169" s="309">
        <v>97.441620878999998</v>
      </c>
      <c r="W169" s="314">
        <v>100</v>
      </c>
      <c r="X169" s="309">
        <v>100</v>
      </c>
      <c r="Y169" s="309">
        <v>93.516483515999994</v>
      </c>
      <c r="Z169" s="315">
        <v>96.25</v>
      </c>
      <c r="AA169" s="313">
        <v>94.875</v>
      </c>
      <c r="AB169" s="309">
        <v>92.738095238250011</v>
      </c>
      <c r="AC169" s="314">
        <v>100</v>
      </c>
      <c r="AD169" s="309">
        <v>100</v>
      </c>
      <c r="AE169" s="309">
        <v>94.285714286000001</v>
      </c>
      <c r="AF169" s="315">
        <v>76.666666667000001</v>
      </c>
      <c r="AG169" s="309">
        <v>97.024749999999997</v>
      </c>
      <c r="AH169" s="314">
        <v>98.332999999999998</v>
      </c>
      <c r="AI169" s="309">
        <v>100</v>
      </c>
      <c r="AJ169" s="309">
        <v>93.516000000000005</v>
      </c>
      <c r="AK169" s="315">
        <v>96.25</v>
      </c>
    </row>
    <row r="170" spans="2:37">
      <c r="B170" s="270" t="s">
        <v>15</v>
      </c>
      <c r="C170" s="173" t="s">
        <v>6825</v>
      </c>
      <c r="D170" s="61">
        <f>AVERAGE(Mystery_Shopping_Scores6[[#This Row],[Business Start-up (2020)]:[Studying (2020)]], Mystery_Shopping_Scores6[[#This Row],[Regular business operations (2019)]:[Starting a small claims procedure (2019)]])</f>
        <v>99.525000000000006</v>
      </c>
      <c r="E170" s="61">
        <f>IFERROR(AVERAGE(Mystery_Shopping_Scores6[[#This Row],[Business Start-up (2020)]], Mystery_Shopping_Scores6[[#This Row],[Regular business operations (2019)]]), ".")</f>
        <v>100</v>
      </c>
      <c r="F170" s="62">
        <f>IFERROR(AVERAGE(Mystery_Shopping_Scores6[[#This Row],[Family (2020)]:[Studying (2020)]], Mystery_Shopping_Scores6[[#This Row],[Moving (2019)]:[Starting a small claims procedure (2019)]]), ".")</f>
        <v>99.366666666666674</v>
      </c>
      <c r="G170" s="297">
        <v>100</v>
      </c>
      <c r="H170" s="293">
        <v>100</v>
      </c>
      <c r="I170" s="298">
        <v>95.555555555555557</v>
      </c>
      <c r="J170" s="83">
        <f t="shared" si="9"/>
        <v>99.5</v>
      </c>
      <c r="K170" s="61">
        <v>100</v>
      </c>
      <c r="L170" s="83">
        <v>100</v>
      </c>
      <c r="M170" s="83">
        <v>100</v>
      </c>
      <c r="N170" s="62">
        <v>98</v>
      </c>
      <c r="O170" s="36">
        <v>94</v>
      </c>
      <c r="P170" s="83">
        <v>99.55</v>
      </c>
      <c r="Q170" s="61">
        <v>100</v>
      </c>
      <c r="R170" s="83">
        <v>100</v>
      </c>
      <c r="S170" s="83">
        <v>98.2</v>
      </c>
      <c r="T170" s="83">
        <v>100</v>
      </c>
      <c r="U170" s="321">
        <v>86.5</v>
      </c>
      <c r="V170" s="309">
        <v>88.409090909</v>
      </c>
      <c r="W170" s="314">
        <v>90</v>
      </c>
      <c r="X170" s="309">
        <v>90</v>
      </c>
      <c r="Y170" s="309">
        <v>90</v>
      </c>
      <c r="Z170" s="315">
        <v>83.636363635999999</v>
      </c>
      <c r="AA170" s="313">
        <v>89.375</v>
      </c>
      <c r="AB170" s="309">
        <v>84.511784512000006</v>
      </c>
      <c r="AC170" s="314">
        <v>100</v>
      </c>
      <c r="AD170" s="309">
        <v>100</v>
      </c>
      <c r="AE170" s="309">
        <v>92.592592593000006</v>
      </c>
      <c r="AF170" s="315">
        <v>45.454545455000002</v>
      </c>
      <c r="AG170" s="309">
        <v>94.196249999999992</v>
      </c>
      <c r="AH170" s="314">
        <v>100</v>
      </c>
      <c r="AI170" s="309">
        <v>100</v>
      </c>
      <c r="AJ170" s="309">
        <v>95.832999999999998</v>
      </c>
      <c r="AK170" s="315">
        <v>80.951999999999998</v>
      </c>
    </row>
    <row r="171" spans="2:37">
      <c r="B171" s="270" t="s">
        <v>15</v>
      </c>
      <c r="C171" s="173" t="s">
        <v>6826</v>
      </c>
      <c r="D171" s="61">
        <f>AVERAGE(Mystery_Shopping_Scores6[[#This Row],[Business Start-up (2020)]:[Studying (2020)]], Mystery_Shopping_Scores6[[#This Row],[Regular business operations (2019)]:[Starting a small claims procedure (2019)]])</f>
        <v>92.855357142857144</v>
      </c>
      <c r="E171" s="61">
        <f>IFERROR(AVERAGE(Mystery_Shopping_Scores6[[#This Row],[Business Start-up (2020)]], Mystery_Shopping_Scores6[[#This Row],[Regular business operations (2019)]]), ".")</f>
        <v>100</v>
      </c>
      <c r="F171" s="62">
        <f>IFERROR(AVERAGE(Mystery_Shopping_Scores6[[#This Row],[Family (2020)]:[Studying (2020)]], Mystery_Shopping_Scores6[[#This Row],[Moving (2019)]:[Starting a small claims procedure (2019)]]), ".")</f>
        <v>90.473809523809521</v>
      </c>
      <c r="G171" s="297" t="s">
        <v>7</v>
      </c>
      <c r="H171" s="293" t="s">
        <v>7</v>
      </c>
      <c r="I171" s="298" t="s">
        <v>7</v>
      </c>
      <c r="J171" s="83">
        <f t="shared" si="9"/>
        <v>89.285714285714292</v>
      </c>
      <c r="K171" s="61">
        <v>100</v>
      </c>
      <c r="L171" s="83">
        <v>85.714285714285708</v>
      </c>
      <c r="M171" s="83">
        <v>85.714285714285708</v>
      </c>
      <c r="N171" s="62">
        <v>85.714285714285708</v>
      </c>
      <c r="O171" s="36">
        <v>94.75</v>
      </c>
      <c r="P171" s="83">
        <v>96.424999999999997</v>
      </c>
      <c r="Q171" s="61">
        <v>100</v>
      </c>
      <c r="R171" s="83">
        <v>85.7</v>
      </c>
      <c r="S171" s="83">
        <v>100</v>
      </c>
      <c r="T171" s="83">
        <v>100</v>
      </c>
      <c r="U171" s="321">
        <v>94</v>
      </c>
      <c r="V171" s="309">
        <v>92.857142856999999</v>
      </c>
      <c r="W171" s="314">
        <v>100</v>
      </c>
      <c r="X171" s="309">
        <v>85.714285713999999</v>
      </c>
      <c r="Y171" s="309">
        <v>85.714285713999999</v>
      </c>
      <c r="Z171" s="315">
        <v>100</v>
      </c>
      <c r="AA171" s="313">
        <v>92.125</v>
      </c>
      <c r="AB171" s="309">
        <v>95</v>
      </c>
      <c r="AC171" s="314">
        <v>100</v>
      </c>
      <c r="AD171" s="309">
        <v>80</v>
      </c>
      <c r="AE171" s="309">
        <v>100</v>
      </c>
      <c r="AF171" s="315">
        <v>100</v>
      </c>
      <c r="AG171" s="309">
        <v>89.285750000000007</v>
      </c>
      <c r="AH171" s="314">
        <v>100</v>
      </c>
      <c r="AI171" s="309">
        <v>85.713999999999999</v>
      </c>
      <c r="AJ171" s="309">
        <v>71.429000000000002</v>
      </c>
      <c r="AK171" s="315">
        <v>100</v>
      </c>
    </row>
    <row r="172" spans="2:37">
      <c r="B172" s="270" t="s">
        <v>15</v>
      </c>
      <c r="C172" s="173" t="s">
        <v>498</v>
      </c>
      <c r="D172" s="61">
        <f>AVERAGE(Mystery_Shopping_Scores6[[#This Row],[Business Start-up (2020)]:[Studying (2020)]], Mystery_Shopping_Scores6[[#This Row],[Regular business operations (2019)]:[Starting a small claims procedure (2019)]])</f>
        <v>79.370634920634913</v>
      </c>
      <c r="E172" s="61">
        <f>IFERROR(AVERAGE(Mystery_Shopping_Scores6[[#This Row],[Business Start-up (2020)]], Mystery_Shopping_Scores6[[#This Row],[Regular business operations (2019)]]), ".")</f>
        <v>83.180952380952377</v>
      </c>
      <c r="F172" s="62">
        <f>IFERROR(AVERAGE(Mystery_Shopping_Scores6[[#This Row],[Family (2020)]:[Studying (2020)]], Mystery_Shopping_Scores6[[#This Row],[Moving (2019)]:[Starting a small claims procedure (2019)]]), ".")</f>
        <v>78.100529100529101</v>
      </c>
      <c r="G172" s="297" t="s">
        <v>7</v>
      </c>
      <c r="H172" s="293" t="s">
        <v>7</v>
      </c>
      <c r="I172" s="298" t="s">
        <v>7</v>
      </c>
      <c r="J172" s="83">
        <f t="shared" si="9"/>
        <v>79.716269841269835</v>
      </c>
      <c r="K172" s="61">
        <f>1/3*IF(ISNUMBER(K173),K173,0)+1/3*IF(ISNUMBER(K175),K175,0)+1/3*IF(ISNUMBER(K174),K174,0)</f>
        <v>77.761904761904759</v>
      </c>
      <c r="L172" s="83">
        <f>1/3*IF(ISNUMBER(L173),L173,0)+1/3*IF(ISNUMBER(L175),L175,0)+1/3*IF(ISNUMBER(L174),L174,0)</f>
        <v>82.642857142857139</v>
      </c>
      <c r="M172" s="83">
        <f>1/3*IF(ISNUMBER(M173),M173,0)+1/3*IF(ISNUMBER(M175),M175,0)+1/3*IF(ISNUMBER(M174),M174,0)</f>
        <v>80.063492063492049</v>
      </c>
      <c r="N172" s="62">
        <f>1/3*IF(ISNUMBER(N173),N173,0)+1/3*IF(ISNUMBER(N175),N175,0)+1/3*IF(ISNUMBER(N174),N174,0)</f>
        <v>78.396825396825392</v>
      </c>
      <c r="O172" s="36">
        <v>75.25</v>
      </c>
      <c r="P172" s="83">
        <v>79.025000000000006</v>
      </c>
      <c r="Q172" s="61">
        <v>88.6</v>
      </c>
      <c r="R172" s="83">
        <v>85.7</v>
      </c>
      <c r="S172" s="83">
        <v>74.2</v>
      </c>
      <c r="T172" s="83">
        <v>67.599999999999994</v>
      </c>
      <c r="U172" s="321">
        <v>68.125</v>
      </c>
      <c r="V172" s="309">
        <v>71.414958112916665</v>
      </c>
      <c r="W172" s="314">
        <v>64.242063492</v>
      </c>
      <c r="X172" s="309">
        <v>69.235449735666663</v>
      </c>
      <c r="Y172" s="309">
        <v>74.172619047666672</v>
      </c>
      <c r="Z172" s="315">
        <v>78.009700176333325</v>
      </c>
      <c r="AA172" s="313">
        <v>67.571428571428569</v>
      </c>
      <c r="AB172" s="309">
        <v>65.147734788250006</v>
      </c>
      <c r="AC172" s="314">
        <v>82.384259259333334</v>
      </c>
      <c r="AD172" s="309">
        <v>70.624007936333328</v>
      </c>
      <c r="AE172" s="309">
        <v>60.40013227499999</v>
      </c>
      <c r="AF172" s="315">
        <v>47.182539682333335</v>
      </c>
      <c r="AG172" s="309">
        <v>71.134222222222206</v>
      </c>
      <c r="AH172" s="314">
        <v>72.083333333333329</v>
      </c>
      <c r="AI172" s="309">
        <v>69.86099999999999</v>
      </c>
      <c r="AJ172" s="309">
        <v>71.458333333333329</v>
      </c>
      <c r="AK172" s="315" t="s">
        <v>7</v>
      </c>
    </row>
    <row r="173" spans="2:37">
      <c r="B173" s="270" t="s">
        <v>15</v>
      </c>
      <c r="C173" s="173" t="s">
        <v>6827</v>
      </c>
      <c r="D173" s="61">
        <f>AVERAGE(Mystery_Shopping_Scores6[[#This Row],[Business Start-up (2020)]:[Studying (2020)]], Mystery_Shopping_Scores6[[#This Row],[Regular business operations (2019)]:[Starting a small claims procedure (2019)]])</f>
        <v>72.545238095238091</v>
      </c>
      <c r="E173" s="61">
        <f>IFERROR(AVERAGE(Mystery_Shopping_Scores6[[#This Row],[Business Start-up (2020)]], Mystery_Shopping_Scores6[[#This Row],[Regular business operations (2019)]]), ".")</f>
        <v>83.326190476190476</v>
      </c>
      <c r="F173" s="62">
        <f>IFERROR(AVERAGE(Mystery_Shopping_Scores6[[#This Row],[Family (2020)]:[Studying (2020)]], Mystery_Shopping_Scores6[[#This Row],[Moving (2019)]:[Starting a small claims procedure (2019)]]), ".")</f>
        <v>68.95158730158731</v>
      </c>
      <c r="G173" s="297">
        <v>65.360544217687078</v>
      </c>
      <c r="H173" s="293" t="s">
        <v>7</v>
      </c>
      <c r="I173" s="298">
        <v>73.489795918367349</v>
      </c>
      <c r="J173" s="83">
        <f t="shared" si="9"/>
        <v>63.06547619047619</v>
      </c>
      <c r="K173" s="61">
        <v>80.952380952380949</v>
      </c>
      <c r="L173" s="83">
        <v>63.928571428571423</v>
      </c>
      <c r="M173" s="83">
        <v>56.190476190476183</v>
      </c>
      <c r="N173" s="62">
        <v>51.19047619047619</v>
      </c>
      <c r="O173" s="36">
        <v>73.375</v>
      </c>
      <c r="P173" s="83">
        <v>82.025000000000006</v>
      </c>
      <c r="Q173" s="61">
        <v>85.7</v>
      </c>
      <c r="R173" s="83">
        <v>95.2</v>
      </c>
      <c r="S173" s="83">
        <v>79.3</v>
      </c>
      <c r="T173" s="83">
        <v>67.900000000000006</v>
      </c>
      <c r="U173" s="321">
        <v>62.125</v>
      </c>
      <c r="V173" s="309">
        <v>64.732142857250011</v>
      </c>
      <c r="W173" s="314">
        <v>57.142857143000001</v>
      </c>
      <c r="X173" s="309">
        <v>58.928571429000002</v>
      </c>
      <c r="Y173" s="309">
        <v>57.142857143000001</v>
      </c>
      <c r="Z173" s="315">
        <v>85.714285713999999</v>
      </c>
      <c r="AA173" s="313">
        <v>63.285714285714285</v>
      </c>
      <c r="AB173" s="309">
        <v>59.503968253749996</v>
      </c>
      <c r="AC173" s="314">
        <v>80</v>
      </c>
      <c r="AD173" s="309">
        <v>90.476190475999999</v>
      </c>
      <c r="AE173" s="309">
        <v>56.825396824999999</v>
      </c>
      <c r="AF173" s="315">
        <v>10.714285714000001</v>
      </c>
      <c r="AG173" s="309">
        <v>68.055666666666667</v>
      </c>
      <c r="AH173" s="314">
        <v>91.667000000000002</v>
      </c>
      <c r="AI173" s="309">
        <v>62.5</v>
      </c>
      <c r="AJ173" s="309">
        <v>50</v>
      </c>
      <c r="AK173" s="315" t="s">
        <v>7</v>
      </c>
    </row>
    <row r="174" spans="2:37">
      <c r="B174" s="270" t="s">
        <v>15</v>
      </c>
      <c r="C174" s="173" t="s">
        <v>6828</v>
      </c>
      <c r="D174" s="61">
        <f>AVERAGE(Mystery_Shopping_Scores6[[#This Row],[Business Start-up (2020)]:[Studying (2020)]], Mystery_Shopping_Scores6[[#This Row],[Regular business operations (2019)]:[Starting a small claims procedure (2019)]])</f>
        <v>81.99166666666666</v>
      </c>
      <c r="E174" s="61">
        <f>IFERROR(AVERAGE(Mystery_Shopping_Scores6[[#This Row],[Business Start-up (2020)]], Mystery_Shopping_Scores6[[#This Row],[Regular business operations (2019)]]), ".")</f>
        <v>84.666666666666657</v>
      </c>
      <c r="F174" s="62">
        <f>IFERROR(AVERAGE(Mystery_Shopping_Scores6[[#This Row],[Family (2020)]:[Studying (2020)]], Mystery_Shopping_Scores6[[#This Row],[Moving (2019)]:[Starting a small claims procedure (2019)]]), ".")</f>
        <v>81.100000000000009</v>
      </c>
      <c r="G174" s="297" t="s">
        <v>7</v>
      </c>
      <c r="H174" s="293" t="s">
        <v>7</v>
      </c>
      <c r="I174" s="298" t="s">
        <v>7</v>
      </c>
      <c r="J174" s="83">
        <f t="shared" si="9"/>
        <v>82.333333333333329</v>
      </c>
      <c r="K174" s="61">
        <v>77.333333333333329</v>
      </c>
      <c r="L174" s="83">
        <v>84</v>
      </c>
      <c r="M174" s="83">
        <v>84</v>
      </c>
      <c r="N174" s="62">
        <v>84</v>
      </c>
      <c r="O174" s="36">
        <v>87.875</v>
      </c>
      <c r="P174" s="83">
        <v>81.650000000000006</v>
      </c>
      <c r="Q174" s="61">
        <v>92</v>
      </c>
      <c r="R174" s="83">
        <v>85.3</v>
      </c>
      <c r="S174" s="83">
        <v>85.3</v>
      </c>
      <c r="T174" s="83">
        <v>64</v>
      </c>
      <c r="U174" s="321">
        <v>80.875</v>
      </c>
      <c r="V174" s="309">
        <v>94.333333333249996</v>
      </c>
      <c r="W174" s="314">
        <v>96</v>
      </c>
      <c r="X174" s="309">
        <v>96</v>
      </c>
      <c r="Y174" s="309">
        <v>89.333333332999999</v>
      </c>
      <c r="Z174" s="315">
        <v>96</v>
      </c>
      <c r="AA174" s="313">
        <v>77.875</v>
      </c>
      <c r="AB174" s="309">
        <v>67.666666666499992</v>
      </c>
      <c r="AC174" s="314">
        <v>80</v>
      </c>
      <c r="AD174" s="309">
        <v>57.333333332999999</v>
      </c>
      <c r="AE174" s="309">
        <v>73.333333332999999</v>
      </c>
      <c r="AF174" s="315">
        <v>60</v>
      </c>
      <c r="AG174" s="309">
        <v>88.333249999999992</v>
      </c>
      <c r="AH174" s="314">
        <v>85</v>
      </c>
      <c r="AI174" s="309">
        <v>95</v>
      </c>
      <c r="AJ174" s="309">
        <v>88.332999999999998</v>
      </c>
      <c r="AK174" s="315">
        <v>85</v>
      </c>
    </row>
    <row r="175" spans="2:37">
      <c r="B175" s="270" t="s">
        <v>15</v>
      </c>
      <c r="C175" s="173" t="s">
        <v>6829</v>
      </c>
      <c r="D175" s="61">
        <f>AVERAGE(Mystery_Shopping_Scores6[[#This Row],[Business Start-up (2020)]:[Studying (2020)]], Mystery_Shopping_Scores6[[#This Row],[Regular business operations (2019)]:[Starting a small claims procedure (2019)]])</f>
        <v>93.75</v>
      </c>
      <c r="E175" s="61">
        <f>IFERROR(AVERAGE(Mystery_Shopping_Scores6[[#This Row],[Business Start-up (2020)]], Mystery_Shopping_Scores6[[#This Row],[Regular business operations (2019)]]), ".")</f>
        <v>75</v>
      </c>
      <c r="F175" s="62">
        <f>IFERROR(AVERAGE(Mystery_Shopping_Scores6[[#This Row],[Family (2020)]:[Studying (2020)]], Mystery_Shopping_Scores6[[#This Row],[Moving (2019)]:[Starting a small claims procedure (2019)]]), ".")</f>
        <v>100</v>
      </c>
      <c r="G175" s="297" t="s">
        <v>7</v>
      </c>
      <c r="H175" s="293" t="s">
        <v>7</v>
      </c>
      <c r="I175" s="298" t="s">
        <v>7</v>
      </c>
      <c r="J175" s="83">
        <f t="shared" si="9"/>
        <v>93.75</v>
      </c>
      <c r="K175" s="61">
        <v>75</v>
      </c>
      <c r="L175" s="83">
        <v>100</v>
      </c>
      <c r="M175" s="83">
        <v>100</v>
      </c>
      <c r="N175" s="62">
        <v>100</v>
      </c>
      <c r="O175" s="36" t="s">
        <v>7</v>
      </c>
      <c r="P175" s="83" t="s">
        <v>7</v>
      </c>
      <c r="Q175" s="61" t="s">
        <v>7</v>
      </c>
      <c r="R175" s="83" t="s">
        <v>7</v>
      </c>
      <c r="S175" s="83" t="s">
        <v>7</v>
      </c>
      <c r="T175" s="83" t="s">
        <v>7</v>
      </c>
      <c r="U175" s="321" t="s">
        <v>7</v>
      </c>
      <c r="V175" s="309" t="s">
        <v>7</v>
      </c>
      <c r="W175" s="314" t="s">
        <v>7</v>
      </c>
      <c r="X175" s="309" t="s">
        <v>7</v>
      </c>
      <c r="Y175" s="309" t="s">
        <v>7</v>
      </c>
      <c r="Z175" s="315" t="s">
        <v>7</v>
      </c>
      <c r="AA175" s="313" t="s">
        <v>7</v>
      </c>
      <c r="AB175" s="309" t="s">
        <v>7</v>
      </c>
      <c r="AC175" s="314" t="s">
        <v>7</v>
      </c>
      <c r="AD175" s="309" t="s">
        <v>7</v>
      </c>
      <c r="AE175" s="309" t="s">
        <v>7</v>
      </c>
      <c r="AF175" s="315" t="s">
        <v>7</v>
      </c>
      <c r="AG175" s="309" t="s">
        <v>7</v>
      </c>
      <c r="AH175" s="314" t="s">
        <v>7</v>
      </c>
      <c r="AI175" s="309" t="s">
        <v>7</v>
      </c>
      <c r="AJ175" s="309" t="s">
        <v>7</v>
      </c>
      <c r="AK175" s="315" t="s">
        <v>7</v>
      </c>
    </row>
    <row r="176" spans="2:37">
      <c r="B176" s="271" t="s">
        <v>15</v>
      </c>
      <c r="C176" s="272" t="s">
        <v>6838</v>
      </c>
      <c r="D176" s="61">
        <f>AVERAGE(Mystery_Shopping_Scores6[[#This Row],[Business Start-up (2020)]:[Studying (2020)]], Mystery_Shopping_Scores6[[#This Row],[Regular business operations (2019)]:[Starting a small claims procedure (2019)]])</f>
        <v>73.350000000000009</v>
      </c>
      <c r="E176" s="61">
        <f>IFERROR(AVERAGE(Mystery_Shopping_Scores6[[#This Row],[Business Start-up (2020)]], Mystery_Shopping_Scores6[[#This Row],[Regular business operations (2019)]]), ".")</f>
        <v>88.2</v>
      </c>
      <c r="F176" s="62">
        <f>IFERROR(AVERAGE(Mystery_Shopping_Scores6[[#This Row],[Family (2020)]:[Studying (2020)]], Mystery_Shopping_Scores6[[#This Row],[Moving (2019)]:[Starting a small claims procedure (2019)]]), ".")</f>
        <v>68.399999999999991</v>
      </c>
      <c r="G176" s="297" t="s">
        <v>7</v>
      </c>
      <c r="H176" s="293" t="s">
        <v>7</v>
      </c>
      <c r="I176" s="298" t="s">
        <v>7</v>
      </c>
      <c r="J176" s="83" t="s">
        <v>7</v>
      </c>
      <c r="K176" s="61" t="s">
        <v>7</v>
      </c>
      <c r="L176" s="83" t="s">
        <v>7</v>
      </c>
      <c r="M176" s="83" t="s">
        <v>7</v>
      </c>
      <c r="N176" s="62" t="s">
        <v>7</v>
      </c>
      <c r="O176" s="36">
        <v>64.375</v>
      </c>
      <c r="P176" s="83">
        <v>73.350000000000009</v>
      </c>
      <c r="Q176" s="61">
        <v>88.2</v>
      </c>
      <c r="R176" s="83">
        <v>76.599999999999994</v>
      </c>
      <c r="S176" s="83">
        <v>57.8</v>
      </c>
      <c r="T176" s="83">
        <v>70.8</v>
      </c>
      <c r="U176" s="321">
        <v>61.75</v>
      </c>
      <c r="V176" s="309">
        <v>55.179398148250002</v>
      </c>
      <c r="W176" s="314">
        <v>39.583333332999999</v>
      </c>
      <c r="X176" s="309">
        <v>52.777777778000001</v>
      </c>
      <c r="Y176" s="309">
        <v>76.041666667000001</v>
      </c>
      <c r="Z176" s="315">
        <v>52.314814814999998</v>
      </c>
      <c r="AA176" s="313">
        <v>61.625</v>
      </c>
      <c r="AB176" s="309">
        <v>68.272569444499993</v>
      </c>
      <c r="AC176" s="314">
        <v>87.152777778000001</v>
      </c>
      <c r="AD176" s="309">
        <v>64.0625</v>
      </c>
      <c r="AE176" s="309">
        <v>51.041666667000001</v>
      </c>
      <c r="AF176" s="315">
        <v>70.833333332999999</v>
      </c>
      <c r="AG176" s="309">
        <v>55.005749999999999</v>
      </c>
      <c r="AH176" s="314">
        <v>39.582999999999998</v>
      </c>
      <c r="AI176" s="309">
        <v>52.082999999999998</v>
      </c>
      <c r="AJ176" s="309">
        <v>76.042000000000002</v>
      </c>
      <c r="AK176" s="315">
        <v>52.314999999999998</v>
      </c>
    </row>
    <row r="177" spans="2:37">
      <c r="B177" s="270" t="s">
        <v>15</v>
      </c>
      <c r="C177" s="173" t="s">
        <v>499</v>
      </c>
      <c r="D177" s="61">
        <f>AVERAGE(Mystery_Shopping_Scores6[[#This Row],[Business Start-up (2020)]:[Studying (2020)]], Mystery_Shopping_Scores6[[#This Row],[Regular business operations (2019)]:[Starting a small claims procedure (2019)]])</f>
        <v>92.489930555555546</v>
      </c>
      <c r="E177" s="61">
        <f>IFERROR(AVERAGE(Mystery_Shopping_Scores6[[#This Row],[Business Start-up (2020)]], Mystery_Shopping_Scores6[[#This Row],[Regular business operations (2019)]]), ".")</f>
        <v>99.85</v>
      </c>
      <c r="F177" s="62">
        <f>IFERROR(AVERAGE(Mystery_Shopping_Scores6[[#This Row],[Family (2020)]:[Studying (2020)]], Mystery_Shopping_Scores6[[#This Row],[Moving (2019)]:[Starting a small claims procedure (2019)]]), ".")</f>
        <v>90.036574074074068</v>
      </c>
      <c r="G177" s="297" t="s">
        <v>7</v>
      </c>
      <c r="H177" s="293" t="s">
        <v>7</v>
      </c>
      <c r="I177" s="298" t="s">
        <v>7</v>
      </c>
      <c r="J177" s="83">
        <f t="shared" ref="J177:J195" si="10">IFERROR(AVERAGE(K177:N177),".")</f>
        <v>92.704861111111114</v>
      </c>
      <c r="K177" s="61">
        <f>AVERAGE(K178:K181)</f>
        <v>100</v>
      </c>
      <c r="L177" s="83">
        <f>AVERAGE(L178:L181)</f>
        <v>86.458333333333329</v>
      </c>
      <c r="M177" s="83">
        <f>AVERAGE(M178:M181)</f>
        <v>92.611111111111114</v>
      </c>
      <c r="N177" s="62">
        <f>AVERAGE(N178:N181)</f>
        <v>91.75</v>
      </c>
      <c r="O177" s="36">
        <v>91.25</v>
      </c>
      <c r="P177" s="83">
        <v>92.275000000000006</v>
      </c>
      <c r="Q177" s="61">
        <v>99.7</v>
      </c>
      <c r="R177" s="83">
        <v>100</v>
      </c>
      <c r="S177" s="83">
        <v>94.4</v>
      </c>
      <c r="T177" s="83">
        <v>75</v>
      </c>
      <c r="U177" s="321">
        <v>87.25</v>
      </c>
      <c r="V177" s="309">
        <v>89.971354166687505</v>
      </c>
      <c r="W177" s="314">
        <v>91.666666666750004</v>
      </c>
      <c r="X177" s="309">
        <v>89.59375</v>
      </c>
      <c r="Y177" s="309">
        <v>78.625</v>
      </c>
      <c r="Z177" s="315">
        <v>100</v>
      </c>
      <c r="AA177" s="313">
        <v>87.625</v>
      </c>
      <c r="AB177" s="309">
        <v>84.185312500000009</v>
      </c>
      <c r="AC177" s="314">
        <v>99.65625</v>
      </c>
      <c r="AD177" s="309">
        <v>100</v>
      </c>
      <c r="AE177" s="309">
        <v>87.085000000000008</v>
      </c>
      <c r="AF177" s="315">
        <v>50</v>
      </c>
      <c r="AG177" s="309">
        <v>90.625</v>
      </c>
      <c r="AH177" s="314">
        <v>87.5</v>
      </c>
      <c r="AI177" s="309">
        <v>87.5</v>
      </c>
      <c r="AJ177" s="309">
        <v>87.5</v>
      </c>
      <c r="AK177" s="315">
        <v>100</v>
      </c>
    </row>
    <row r="178" spans="2:37">
      <c r="B178" s="270" t="s">
        <v>15</v>
      </c>
      <c r="C178" s="173" t="s">
        <v>500</v>
      </c>
      <c r="D178" s="61">
        <f>AVERAGE(Mystery_Shopping_Scores6[[#This Row],[Business Start-up (2020)]:[Studying (2020)]], Mystery_Shopping_Scores6[[#This Row],[Regular business operations (2019)]:[Starting a small claims procedure (2019)]])</f>
        <v>89.05694444444444</v>
      </c>
      <c r="E178" s="61">
        <f>IFERROR(AVERAGE(Mystery_Shopping_Scores6[[#This Row],[Business Start-up (2020)]], Mystery_Shopping_Scores6[[#This Row],[Regular business operations (2019)]]), ".")</f>
        <v>99.3</v>
      </c>
      <c r="F178" s="62">
        <f>IFERROR(AVERAGE(Mystery_Shopping_Scores6[[#This Row],[Family (2020)]:[Studying (2020)]], Mystery_Shopping_Scores6[[#This Row],[Moving (2019)]:[Starting a small claims procedure (2019)]]), ".")</f>
        <v>85.642592592592607</v>
      </c>
      <c r="G178" s="297">
        <v>88.944444444444443</v>
      </c>
      <c r="H178" s="293" t="s">
        <v>7</v>
      </c>
      <c r="I178" s="298">
        <v>76</v>
      </c>
      <c r="J178" s="83">
        <f t="shared" si="10"/>
        <v>84.013888888888886</v>
      </c>
      <c r="K178" s="61">
        <v>100</v>
      </c>
      <c r="L178" s="83">
        <v>87.5</v>
      </c>
      <c r="M178" s="83">
        <v>81.555555555555557</v>
      </c>
      <c r="N178" s="62">
        <v>67</v>
      </c>
      <c r="O178" s="36">
        <v>96</v>
      </c>
      <c r="P178" s="83">
        <v>94.1</v>
      </c>
      <c r="Q178" s="61">
        <v>98.6</v>
      </c>
      <c r="R178" s="83">
        <v>100</v>
      </c>
      <c r="S178" s="83">
        <v>77.8</v>
      </c>
      <c r="T178" s="83">
        <v>100</v>
      </c>
      <c r="U178" s="321">
        <v>82.875</v>
      </c>
      <c r="V178" s="309">
        <v>97.59375</v>
      </c>
      <c r="W178" s="314">
        <v>100</v>
      </c>
      <c r="X178" s="309">
        <v>95.875</v>
      </c>
      <c r="Y178" s="309">
        <v>94.5</v>
      </c>
      <c r="Z178" s="315">
        <v>100</v>
      </c>
      <c r="AA178" s="313">
        <v>84</v>
      </c>
      <c r="AB178" s="309">
        <v>67.991250000000008</v>
      </c>
      <c r="AC178" s="314">
        <v>98.625</v>
      </c>
      <c r="AD178" s="309">
        <v>100</v>
      </c>
      <c r="AE178" s="309">
        <v>73.34</v>
      </c>
      <c r="AF178" s="315">
        <v>0</v>
      </c>
      <c r="AG178" s="309">
        <v>100</v>
      </c>
      <c r="AH178" s="314">
        <v>100</v>
      </c>
      <c r="AI178" s="309">
        <v>100</v>
      </c>
      <c r="AJ178" s="309">
        <v>100</v>
      </c>
      <c r="AK178" s="315">
        <v>100</v>
      </c>
    </row>
    <row r="179" spans="2:37">
      <c r="B179" s="270" t="s">
        <v>15</v>
      </c>
      <c r="C179" s="173" t="s">
        <v>501</v>
      </c>
      <c r="D179" s="61">
        <f>AVERAGE(Mystery_Shopping_Scores6[[#This Row],[Business Start-up (2020)]:[Studying (2020)]], Mystery_Shopping_Scores6[[#This Row],[Regular business operations (2019)]:[Starting a small claims procedure (2019)]])</f>
        <v>96.527777777777771</v>
      </c>
      <c r="E179" s="61">
        <f>IFERROR(AVERAGE(Mystery_Shopping_Scores6[[#This Row],[Business Start-up (2020)]], Mystery_Shopping_Scores6[[#This Row],[Regular business operations (2019)]]), ".")</f>
        <v>100</v>
      </c>
      <c r="F179" s="62">
        <f>IFERROR(AVERAGE(Mystery_Shopping_Scores6[[#This Row],[Family (2020)]:[Studying (2020)]], Mystery_Shopping_Scores6[[#This Row],[Moving (2019)]:[Starting a small claims procedure (2019)]]), ".")</f>
        <v>95.370370370370367</v>
      </c>
      <c r="G179" s="297">
        <v>96.875</v>
      </c>
      <c r="H179" s="293" t="s">
        <v>7</v>
      </c>
      <c r="I179" s="298">
        <v>80</v>
      </c>
      <c r="J179" s="83">
        <f t="shared" si="10"/>
        <v>93.055555555555543</v>
      </c>
      <c r="K179" s="61">
        <v>100</v>
      </c>
      <c r="L179" s="83">
        <v>83.333333333333329</v>
      </c>
      <c r="M179" s="83">
        <v>88.888888888888886</v>
      </c>
      <c r="N179" s="62">
        <v>100</v>
      </c>
      <c r="O179" s="36">
        <v>96</v>
      </c>
      <c r="P179" s="83">
        <v>100</v>
      </c>
      <c r="Q179" s="61">
        <v>100</v>
      </c>
      <c r="R179" s="83">
        <v>100</v>
      </c>
      <c r="S179" s="83">
        <v>100</v>
      </c>
      <c r="T179" s="83">
        <v>100</v>
      </c>
      <c r="U179" s="321">
        <v>92.875</v>
      </c>
      <c r="V179" s="309">
        <v>91.875</v>
      </c>
      <c r="W179" s="314">
        <v>100</v>
      </c>
      <c r="X179" s="309">
        <v>87.5</v>
      </c>
      <c r="Y179" s="309">
        <v>80</v>
      </c>
      <c r="Z179" s="315">
        <v>100</v>
      </c>
      <c r="AA179" s="313">
        <v>90.625</v>
      </c>
      <c r="AB179" s="309">
        <v>93.75</v>
      </c>
      <c r="AC179" s="314">
        <v>100</v>
      </c>
      <c r="AD179" s="309">
        <v>100</v>
      </c>
      <c r="AE179" s="309">
        <v>75</v>
      </c>
      <c r="AF179" s="315">
        <v>100</v>
      </c>
      <c r="AG179" s="309">
        <v>87.5</v>
      </c>
      <c r="AH179" s="314">
        <v>100</v>
      </c>
      <c r="AI179" s="309">
        <v>100</v>
      </c>
      <c r="AJ179" s="309">
        <v>50</v>
      </c>
      <c r="AK179" s="315">
        <v>100</v>
      </c>
    </row>
    <row r="180" spans="2:37">
      <c r="B180" s="270" t="s">
        <v>15</v>
      </c>
      <c r="C180" s="173" t="s">
        <v>502</v>
      </c>
      <c r="D180" s="61">
        <f>AVERAGE(Mystery_Shopping_Scores6[[#This Row],[Business Start-up (2020)]:[Studying (2020)]], Mystery_Shopping_Scores6[[#This Row],[Regular business operations (2019)]:[Starting a small claims procedure (2019)]])</f>
        <v>84.375</v>
      </c>
      <c r="E180" s="61">
        <f>IFERROR(AVERAGE(Mystery_Shopping_Scores6[[#This Row],[Business Start-up (2020)]], Mystery_Shopping_Scores6[[#This Row],[Regular business operations (2019)]]), ".")</f>
        <v>100</v>
      </c>
      <c r="F180" s="62">
        <f>IFERROR(AVERAGE(Mystery_Shopping_Scores6[[#This Row],[Family (2020)]:[Studying (2020)]], Mystery_Shopping_Scores6[[#This Row],[Moving (2019)]:[Starting a small claims procedure (2019)]]), ".")</f>
        <v>79.166666666666671</v>
      </c>
      <c r="G180" s="297">
        <v>84.848484848484844</v>
      </c>
      <c r="H180" s="293" t="s">
        <v>7</v>
      </c>
      <c r="I180" s="298">
        <v>83.333333333333329</v>
      </c>
      <c r="J180" s="83">
        <f t="shared" si="10"/>
        <v>93.75</v>
      </c>
      <c r="K180" s="61">
        <v>100</v>
      </c>
      <c r="L180" s="83">
        <v>75</v>
      </c>
      <c r="M180" s="83">
        <v>100</v>
      </c>
      <c r="N180" s="62">
        <v>100</v>
      </c>
      <c r="O180" s="36">
        <v>68.857142857142861</v>
      </c>
      <c r="P180" s="83">
        <v>75</v>
      </c>
      <c r="Q180" s="61">
        <v>100</v>
      </c>
      <c r="R180" s="83">
        <v>100</v>
      </c>
      <c r="S180" s="83">
        <v>100</v>
      </c>
      <c r="T180" s="83">
        <v>0</v>
      </c>
      <c r="U180" s="321">
        <v>68.857142857142861</v>
      </c>
      <c r="V180" s="309">
        <v>60.555555555666672</v>
      </c>
      <c r="W180" s="314">
        <v>66.666666667000001</v>
      </c>
      <c r="X180" s="309">
        <v>75</v>
      </c>
      <c r="Y180" s="309">
        <v>40</v>
      </c>
      <c r="Z180" s="315" t="s">
        <v>7</v>
      </c>
      <c r="AA180" s="313">
        <v>71.428571428571431</v>
      </c>
      <c r="AB180" s="309">
        <v>75</v>
      </c>
      <c r="AC180" s="314">
        <v>100</v>
      </c>
      <c r="AD180" s="309">
        <v>100</v>
      </c>
      <c r="AE180" s="309">
        <v>100</v>
      </c>
      <c r="AF180" s="315">
        <v>0</v>
      </c>
      <c r="AG180" s="309">
        <v>66.666666666666671</v>
      </c>
      <c r="AH180" s="314">
        <v>50</v>
      </c>
      <c r="AI180" s="309">
        <v>50</v>
      </c>
      <c r="AJ180" s="309">
        <v>100</v>
      </c>
      <c r="AK180" s="315" t="s">
        <v>7</v>
      </c>
    </row>
    <row r="181" spans="2:37">
      <c r="B181" s="270" t="s">
        <v>15</v>
      </c>
      <c r="C181" s="173" t="s">
        <v>503</v>
      </c>
      <c r="D181" s="61">
        <f>AVERAGE(Mystery_Shopping_Scores6[[#This Row],[Business Start-up (2020)]:[Studying (2020)]], Mystery_Shopping_Scores6[[#This Row],[Regular business operations (2019)]:[Starting a small claims procedure (2019)]])</f>
        <v>100</v>
      </c>
      <c r="E181" s="61">
        <f>IFERROR(AVERAGE(Mystery_Shopping_Scores6[[#This Row],[Business Start-up (2020)]], Mystery_Shopping_Scores6[[#This Row],[Regular business operations (2019)]]), ".")</f>
        <v>100</v>
      </c>
      <c r="F181" s="62">
        <f>IFERROR(AVERAGE(Mystery_Shopping_Scores6[[#This Row],[Family (2020)]:[Studying (2020)]], Mystery_Shopping_Scores6[[#This Row],[Moving (2019)]:[Starting a small claims procedure (2019)]]), ".")</f>
        <v>100</v>
      </c>
      <c r="G181" s="297" t="s">
        <v>7</v>
      </c>
      <c r="H181" s="293" t="s">
        <v>7</v>
      </c>
      <c r="I181" s="298" t="s">
        <v>7</v>
      </c>
      <c r="J181" s="83">
        <f t="shared" si="10"/>
        <v>100</v>
      </c>
      <c r="K181" s="61">
        <v>100</v>
      </c>
      <c r="L181" s="83">
        <v>100</v>
      </c>
      <c r="M181" s="83">
        <v>100</v>
      </c>
      <c r="N181" s="62">
        <v>100</v>
      </c>
      <c r="O181" s="36">
        <v>100</v>
      </c>
      <c r="P181" s="83">
        <v>100</v>
      </c>
      <c r="Q181" s="61">
        <v>100</v>
      </c>
      <c r="R181" s="83">
        <v>100</v>
      </c>
      <c r="S181" s="83">
        <v>100</v>
      </c>
      <c r="T181" s="83">
        <v>100</v>
      </c>
      <c r="U181" s="321">
        <v>100</v>
      </c>
      <c r="V181" s="309">
        <v>100</v>
      </c>
      <c r="W181" s="314">
        <v>100</v>
      </c>
      <c r="X181" s="309">
        <v>100</v>
      </c>
      <c r="Y181" s="309">
        <v>100</v>
      </c>
      <c r="Z181" s="315">
        <v>100</v>
      </c>
      <c r="AA181" s="313">
        <v>100</v>
      </c>
      <c r="AB181" s="309">
        <v>100</v>
      </c>
      <c r="AC181" s="314">
        <v>100</v>
      </c>
      <c r="AD181" s="309">
        <v>100</v>
      </c>
      <c r="AE181" s="309">
        <v>100</v>
      </c>
      <c r="AF181" s="315">
        <v>100</v>
      </c>
      <c r="AG181" s="309">
        <v>100</v>
      </c>
      <c r="AH181" s="314">
        <v>100</v>
      </c>
      <c r="AI181" s="309">
        <v>100</v>
      </c>
      <c r="AJ181" s="309">
        <v>100</v>
      </c>
      <c r="AK181" s="315">
        <v>100</v>
      </c>
    </row>
    <row r="182" spans="2:37">
      <c r="B182" s="270" t="s">
        <v>15</v>
      </c>
      <c r="C182" s="173" t="s">
        <v>6833</v>
      </c>
      <c r="D182" s="61">
        <f>AVERAGE(Mystery_Shopping_Scores6[[#This Row],[Business Start-up (2020)]:[Studying (2020)]], Mystery_Shopping_Scores6[[#This Row],[Regular business operations (2019)]:[Starting a small claims procedure (2019)]])</f>
        <v>71.961805555555571</v>
      </c>
      <c r="E182" s="61">
        <f>IFERROR(AVERAGE(Mystery_Shopping_Scores6[[#This Row],[Business Start-up (2020)]], Mystery_Shopping_Scores6[[#This Row],[Regular business operations (2019)]]), ".")</f>
        <v>79.170833333333334</v>
      </c>
      <c r="F182" s="62">
        <f>IFERROR(AVERAGE(Mystery_Shopping_Scores6[[#This Row],[Family (2020)]:[Studying (2020)]], Mystery_Shopping_Scores6[[#This Row],[Moving (2019)]:[Starting a small claims procedure (2019)]]), ".")</f>
        <v>69.558796296296293</v>
      </c>
      <c r="G182" s="297" t="s">
        <v>7</v>
      </c>
      <c r="H182" s="293" t="s">
        <v>7</v>
      </c>
      <c r="I182" s="298" t="s">
        <v>7</v>
      </c>
      <c r="J182" s="83">
        <f t="shared" si="10"/>
        <v>80.173611111111114</v>
      </c>
      <c r="K182" s="61">
        <f>(0.5*IF(ISNUMBER(K183),K183,0)+0.25*IF(ISNUMBER(K184),K184,0)+IFERROR(AVERAGE(K185:K186)*0.25,0))/(ISNUMBER(K183)*0.5+ISNUMBER(K184)*0.25+OR(ISNUMBER(K185),ISNUMBER(K186))*0.25)</f>
        <v>91.666666666666671</v>
      </c>
      <c r="L182" s="83">
        <f>(0.5*IF(ISNUMBER(L183),L183,0)+0.25*IF(ISNUMBER(L184),L184,0)+IFERROR(AVERAGE(L185:L186)*0.25,0))/(ISNUMBER(L183)*0.5+ISNUMBER(L184)*0.25+OR(ISNUMBER(L185),ISNUMBER(L186))*0.25)</f>
        <v>100</v>
      </c>
      <c r="M182" s="83">
        <f>(0.5*IF(ISNUMBER(M183),M183,0)+0.25*IF(ISNUMBER(M184),M184,0)+IFERROR(AVERAGE(M185:M186)*0.25,0))/(ISNUMBER(M183)*0.5+ISNUMBER(M184)*0.25+OR(ISNUMBER(M185),ISNUMBER(M186))*0.25)</f>
        <v>56.111111111111114</v>
      </c>
      <c r="N182" s="62">
        <f>(0.5*IF(ISNUMBER(N183),N183,0)+0.25*IF(ISNUMBER(N184),N184,0)+IFERROR(AVERAGE(N185:N186)*0.25,0))/(ISNUMBER(N183)*0.5+ISNUMBER(N184)*0.25+OR(ISNUMBER(N185),ISNUMBER(N186))*0.25)</f>
        <v>72.916666666666657</v>
      </c>
      <c r="O182" s="36">
        <v>70.833333333333329</v>
      </c>
      <c r="P182" s="83">
        <v>63.75</v>
      </c>
      <c r="Q182" s="61">
        <v>66.674999999999997</v>
      </c>
      <c r="R182" s="83">
        <v>75</v>
      </c>
      <c r="S182" s="83">
        <v>75</v>
      </c>
      <c r="T182" s="83">
        <v>38.325000000000003</v>
      </c>
      <c r="U182" s="321">
        <v>66.666666666666671</v>
      </c>
      <c r="V182" s="309">
        <v>85.208333333375009</v>
      </c>
      <c r="W182" s="314">
        <v>100</v>
      </c>
      <c r="X182" s="309" t="s">
        <v>7</v>
      </c>
      <c r="Y182" s="309" t="s">
        <v>7</v>
      </c>
      <c r="Z182" s="315">
        <v>70.416666666750004</v>
      </c>
      <c r="AA182" s="313">
        <v>66.333333333333329</v>
      </c>
      <c r="AB182" s="309">
        <v>57.5</v>
      </c>
      <c r="AC182" s="314">
        <v>66.666666666750004</v>
      </c>
      <c r="AD182" s="309">
        <v>75</v>
      </c>
      <c r="AE182" s="309">
        <v>50</v>
      </c>
      <c r="AF182" s="315">
        <v>38.333333333249996</v>
      </c>
      <c r="AG182" s="309">
        <v>83.958375000000004</v>
      </c>
      <c r="AH182" s="314">
        <v>100</v>
      </c>
      <c r="AI182" s="309" t="s">
        <v>7</v>
      </c>
      <c r="AJ182" s="309" t="s">
        <v>7</v>
      </c>
      <c r="AK182" s="315">
        <v>67.916750000000008</v>
      </c>
    </row>
    <row r="183" spans="2:37">
      <c r="B183" s="270" t="s">
        <v>15</v>
      </c>
      <c r="C183" s="173" t="s">
        <v>504</v>
      </c>
      <c r="D183" s="61">
        <f>AVERAGE(Mystery_Shopping_Scores6[[#This Row],[Business Start-up (2020)]:[Studying (2020)]], Mystery_Shopping_Scores6[[#This Row],[Regular business operations (2019)]:[Starting a small claims procedure (2019)]])</f>
        <v>75.169444444444437</v>
      </c>
      <c r="E183" s="61">
        <f>IFERROR(AVERAGE(Mystery_Shopping_Scores6[[#This Row],[Business Start-up (2020)]], Mystery_Shopping_Scores6[[#This Row],[Regular business operations (2019)]]), ".")</f>
        <v>91.666666666666671</v>
      </c>
      <c r="F183" s="62">
        <f>IFERROR(AVERAGE(Mystery_Shopping_Scores6[[#This Row],[Family (2020)]:[Studying (2020)]], Mystery_Shopping_Scores6[[#This Row],[Moving (2019)]:[Starting a small claims procedure (2019)]]), ".")</f>
        <v>69.670370370370378</v>
      </c>
      <c r="G183" s="297">
        <v>60.952380952380956</v>
      </c>
      <c r="H183" s="293" t="s">
        <v>7</v>
      </c>
      <c r="I183" s="298">
        <v>80</v>
      </c>
      <c r="J183" s="83">
        <f t="shared" si="10"/>
        <v>77.013888888888886</v>
      </c>
      <c r="K183" s="61">
        <v>83.333333333333343</v>
      </c>
      <c r="L183" s="83">
        <v>100</v>
      </c>
      <c r="M183" s="83">
        <v>37.222222222222229</v>
      </c>
      <c r="N183" s="62">
        <v>87.5</v>
      </c>
      <c r="O183" s="36">
        <v>81.833333333333329</v>
      </c>
      <c r="P183" s="83">
        <v>73.325000000000003</v>
      </c>
      <c r="Q183" s="61">
        <v>100</v>
      </c>
      <c r="R183" s="83">
        <v>100</v>
      </c>
      <c r="S183" s="83">
        <v>50</v>
      </c>
      <c r="T183" s="83">
        <v>43.3</v>
      </c>
      <c r="U183" s="321">
        <v>81.833333333333329</v>
      </c>
      <c r="V183" s="309">
        <v>98.75</v>
      </c>
      <c r="W183" s="314">
        <v>100</v>
      </c>
      <c r="X183" s="309" t="s">
        <v>7</v>
      </c>
      <c r="Y183" s="309" t="s">
        <v>7</v>
      </c>
      <c r="Z183" s="315">
        <v>97.5</v>
      </c>
      <c r="AA183" s="313">
        <v>81.833333333333329</v>
      </c>
      <c r="AB183" s="309">
        <v>73.333333333249996</v>
      </c>
      <c r="AC183" s="314">
        <v>100</v>
      </c>
      <c r="AD183" s="309">
        <v>100</v>
      </c>
      <c r="AE183" s="309">
        <v>50</v>
      </c>
      <c r="AF183" s="315">
        <v>43.333333332999999</v>
      </c>
      <c r="AG183" s="309">
        <v>98.75</v>
      </c>
      <c r="AH183" s="314">
        <v>100</v>
      </c>
      <c r="AI183" s="309" t="s">
        <v>7</v>
      </c>
      <c r="AJ183" s="309" t="s">
        <v>7</v>
      </c>
      <c r="AK183" s="315">
        <v>97.5</v>
      </c>
    </row>
    <row r="184" spans="2:37">
      <c r="B184" s="270" t="s">
        <v>15</v>
      </c>
      <c r="C184" s="173" t="s">
        <v>505</v>
      </c>
      <c r="D184" s="61">
        <f>AVERAGE(Mystery_Shopping_Scores6[[#This Row],[Business Start-up (2020)]:[Studying (2020)]], Mystery_Shopping_Scores6[[#This Row],[Regular business operations (2019)]:[Starting a small claims procedure (2019)]])</f>
        <v>87.508333333333326</v>
      </c>
      <c r="E184" s="61">
        <f>IFERROR(AVERAGE(Mystery_Shopping_Scores6[[#This Row],[Business Start-up (2020)]], Mystery_Shopping_Scores6[[#This Row],[Regular business operations (2019)]]), ".")</f>
        <v>83.35</v>
      </c>
      <c r="F184" s="62">
        <f>IFERROR(AVERAGE(Mystery_Shopping_Scores6[[#This Row],[Family (2020)]:[Studying (2020)]], Mystery_Shopping_Scores6[[#This Row],[Moving (2019)]:[Starting a small claims procedure (2019)]]), ".")</f>
        <v>88.894444444444446</v>
      </c>
      <c r="G184" s="297" t="s">
        <v>7</v>
      </c>
      <c r="H184" s="293" t="s">
        <v>7</v>
      </c>
      <c r="I184" s="298" t="s">
        <v>7</v>
      </c>
      <c r="J184" s="83">
        <f t="shared" si="10"/>
        <v>91.666666666666657</v>
      </c>
      <c r="K184" s="61">
        <v>100</v>
      </c>
      <c r="L184" s="83">
        <v>100</v>
      </c>
      <c r="M184" s="83">
        <v>100</v>
      </c>
      <c r="N184" s="62">
        <v>66.666666666666657</v>
      </c>
      <c r="O184" s="36">
        <v>83.5</v>
      </c>
      <c r="P184" s="83">
        <v>83.35</v>
      </c>
      <c r="Q184" s="61">
        <v>66.7</v>
      </c>
      <c r="R184" s="83">
        <v>100</v>
      </c>
      <c r="S184" s="83">
        <v>100</v>
      </c>
      <c r="T184" s="83">
        <v>66.7</v>
      </c>
      <c r="U184" s="321">
        <v>83.5</v>
      </c>
      <c r="V184" s="309">
        <v>83.333333333500008</v>
      </c>
      <c r="W184" s="314">
        <v>100</v>
      </c>
      <c r="X184" s="309" t="s">
        <v>7</v>
      </c>
      <c r="Y184" s="309" t="s">
        <v>7</v>
      </c>
      <c r="Z184" s="315">
        <v>66.666666667000001</v>
      </c>
      <c r="AA184" s="313">
        <v>83.5</v>
      </c>
      <c r="AB184" s="309">
        <v>83.333333333500008</v>
      </c>
      <c r="AC184" s="314">
        <v>66.666666667000001</v>
      </c>
      <c r="AD184" s="309">
        <v>100</v>
      </c>
      <c r="AE184" s="309">
        <v>100</v>
      </c>
      <c r="AF184" s="315">
        <v>66.666666667000001</v>
      </c>
      <c r="AG184" s="309">
        <v>83.333500000000001</v>
      </c>
      <c r="AH184" s="314">
        <v>100</v>
      </c>
      <c r="AI184" s="309" t="s">
        <v>7</v>
      </c>
      <c r="AJ184" s="309" t="s">
        <v>7</v>
      </c>
      <c r="AK184" s="315">
        <v>66.667000000000002</v>
      </c>
    </row>
    <row r="185" spans="2:37">
      <c r="B185" s="270" t="s">
        <v>15</v>
      </c>
      <c r="C185" s="173" t="s">
        <v>6830</v>
      </c>
      <c r="D185" s="61">
        <f>AVERAGE(Mystery_Shopping_Scores6[[#This Row],[Business Start-up (2020)]:[Studying (2020)]], Mystery_Shopping_Scores6[[#This Row],[Regular business operations (2019)]:[Starting a small claims procedure (2019)]])</f>
        <v>43.75</v>
      </c>
      <c r="E185" s="61">
        <f>IFERROR(AVERAGE(Mystery_Shopping_Scores6[[#This Row],[Business Start-up (2020)]], Mystery_Shopping_Scores6[[#This Row],[Regular business operations (2019)]]), ".")</f>
        <v>50</v>
      </c>
      <c r="F185" s="62">
        <f>IFERROR(AVERAGE(Mystery_Shopping_Scores6[[#This Row],[Family (2020)]:[Studying (2020)]], Mystery_Shopping_Scores6[[#This Row],[Moving (2019)]:[Starting a small claims procedure (2019)]]), ".")</f>
        <v>41.666666666666664</v>
      </c>
      <c r="G185" s="297">
        <v>35.294117647058826</v>
      </c>
      <c r="H185" s="293" t="s">
        <v>7</v>
      </c>
      <c r="I185" s="298">
        <v>0</v>
      </c>
      <c r="J185" s="83">
        <f t="shared" si="10"/>
        <v>62.5</v>
      </c>
      <c r="K185" s="61">
        <v>100</v>
      </c>
      <c r="L185" s="83">
        <v>100</v>
      </c>
      <c r="M185" s="83">
        <v>50</v>
      </c>
      <c r="N185" s="62">
        <v>0</v>
      </c>
      <c r="O185" s="36">
        <v>33.333333333333336</v>
      </c>
      <c r="P185" s="83">
        <v>25</v>
      </c>
      <c r="Q185" s="61">
        <v>0</v>
      </c>
      <c r="R185" s="83">
        <v>0</v>
      </c>
      <c r="S185" s="83">
        <v>100</v>
      </c>
      <c r="T185" s="83">
        <v>0</v>
      </c>
      <c r="U185" s="321">
        <v>16.666666666666668</v>
      </c>
      <c r="V185" s="309">
        <v>50</v>
      </c>
      <c r="W185" s="314">
        <v>100</v>
      </c>
      <c r="X185" s="309" t="s">
        <v>7</v>
      </c>
      <c r="Y185" s="309" t="s">
        <v>7</v>
      </c>
      <c r="Z185" s="315">
        <v>0</v>
      </c>
      <c r="AA185" s="313">
        <v>16.666666666666668</v>
      </c>
      <c r="AB185" s="309">
        <v>0</v>
      </c>
      <c r="AC185" s="314">
        <v>0</v>
      </c>
      <c r="AD185" s="309">
        <v>0</v>
      </c>
      <c r="AE185" s="309">
        <v>0</v>
      </c>
      <c r="AF185" s="315">
        <v>0</v>
      </c>
      <c r="AG185" s="309">
        <v>50</v>
      </c>
      <c r="AH185" s="314">
        <v>100</v>
      </c>
      <c r="AI185" s="309" t="s">
        <v>7</v>
      </c>
      <c r="AJ185" s="309" t="s">
        <v>7</v>
      </c>
      <c r="AK185" s="315">
        <v>0</v>
      </c>
    </row>
    <row r="186" spans="2:37">
      <c r="B186" s="270" t="s">
        <v>15</v>
      </c>
      <c r="C186" s="173" t="s">
        <v>6831</v>
      </c>
      <c r="D186" s="61">
        <f>AVERAGE(Mystery_Shopping_Scores6[[#This Row],[Business Start-up (2020)]:[Studying (2020)]], Mystery_Shopping_Scores6[[#This Row],[Regular business operations (2019)]:[Starting a small claims procedure (2019)]])</f>
        <v>50</v>
      </c>
      <c r="E186" s="61">
        <f>IFERROR(AVERAGE(Mystery_Shopping_Scores6[[#This Row],[Business Start-up (2020)]], Mystery_Shopping_Scores6[[#This Row],[Regular business operations (2019)]]), ".")</f>
        <v>50</v>
      </c>
      <c r="F186" s="62">
        <f>IFERROR(AVERAGE(Mystery_Shopping_Scores6[[#This Row],[Family (2020)]:[Studying (2020)]], Mystery_Shopping_Scores6[[#This Row],[Moving (2019)]:[Starting a small claims procedure (2019)]]), ".")</f>
        <v>50</v>
      </c>
      <c r="G186" s="297">
        <v>90</v>
      </c>
      <c r="H186" s="293" t="s">
        <v>7</v>
      </c>
      <c r="I186" s="298" t="s">
        <v>7</v>
      </c>
      <c r="J186" s="83">
        <f t="shared" si="10"/>
        <v>87.5</v>
      </c>
      <c r="K186" s="61">
        <v>100</v>
      </c>
      <c r="L186" s="83">
        <v>100</v>
      </c>
      <c r="M186" s="83">
        <v>50</v>
      </c>
      <c r="N186" s="62">
        <v>100</v>
      </c>
      <c r="O186" s="36">
        <v>28</v>
      </c>
      <c r="P186" s="83">
        <v>0</v>
      </c>
      <c r="Q186" s="61">
        <v>0</v>
      </c>
      <c r="R186" s="83">
        <v>0</v>
      </c>
      <c r="S186" s="83" t="s">
        <v>7</v>
      </c>
      <c r="T186" s="83">
        <v>0</v>
      </c>
      <c r="U186" s="321">
        <v>35</v>
      </c>
      <c r="V186" s="309">
        <v>70</v>
      </c>
      <c r="W186" s="314">
        <v>100</v>
      </c>
      <c r="X186" s="309" t="s">
        <v>7</v>
      </c>
      <c r="Y186" s="309" t="s">
        <v>7</v>
      </c>
      <c r="Z186" s="315">
        <v>40</v>
      </c>
      <c r="AA186" s="313">
        <v>30</v>
      </c>
      <c r="AB186" s="309">
        <v>0</v>
      </c>
      <c r="AC186" s="314">
        <v>0</v>
      </c>
      <c r="AD186" s="309">
        <v>0</v>
      </c>
      <c r="AE186" s="309" t="s">
        <v>7</v>
      </c>
      <c r="AF186" s="315" t="s">
        <v>7</v>
      </c>
      <c r="AG186" s="309">
        <v>60</v>
      </c>
      <c r="AH186" s="314">
        <v>100</v>
      </c>
      <c r="AI186" s="309" t="s">
        <v>7</v>
      </c>
      <c r="AJ186" s="309" t="s">
        <v>7</v>
      </c>
      <c r="AK186" s="315">
        <v>20</v>
      </c>
    </row>
    <row r="187" spans="2:37">
      <c r="B187" s="270" t="s">
        <v>16</v>
      </c>
      <c r="C187" s="173" t="s">
        <v>496</v>
      </c>
      <c r="D187" s="61">
        <f>AVERAGE(Mystery_Shopping_Scores6[[#This Row],[Business Start-up (2020)]:[Studying (2020)]], Mystery_Shopping_Scores6[[#This Row],[Regular business operations (2019)]:[Starting a small claims procedure (2019)]])</f>
        <v>91.631697757227897</v>
      </c>
      <c r="E187" s="61">
        <f>IFERROR(AVERAGE(Mystery_Shopping_Scores6[[#This Row],[Business Start-up (2020)]], Mystery_Shopping_Scores6[[#This Row],[Regular business operations (2019)]]), ".")</f>
        <v>95.630915178571428</v>
      </c>
      <c r="F187" s="62">
        <f>IFERROR(AVERAGE(Mystery_Shopping_Scores6[[#This Row],[Family (2020)]:[Studying (2020)]], Mystery_Shopping_Scores6[[#This Row],[Moving (2019)]:[Starting a small claims procedure (2019)]]), ".")</f>
        <v>90.298625283446711</v>
      </c>
      <c r="G187" s="297" t="s">
        <v>7</v>
      </c>
      <c r="H187" s="293" t="s">
        <v>7</v>
      </c>
      <c r="I187" s="298" t="s">
        <v>7</v>
      </c>
      <c r="J187" s="83">
        <f t="shared" si="10"/>
        <v>90.416520514455783</v>
      </c>
      <c r="K187" s="61">
        <f xml:space="preserve"> (SUMIFS(K:K, $B:$B, $B187, $C:$C, "1. User centricity")+SUMIFS(K:K, $B:$B, $B187, $C:$C, "2. Transparency")+SUMIFS(K:K, $B:$B, $B187, $C:$C, "3. Key enablers")+ SUMIFS(K:K, $B:$B, $B187, $C:$C, "4. Cross-border services"))/4</f>
        <v>92.911830357142861</v>
      </c>
      <c r="L187" s="83">
        <f xml:space="preserve"> (SUMIFS(L:L, $B:$B, $B187, $C:$C, "1. User centricity")+SUMIFS(L:L, $B:$B, $B187, $C:$C, "2. Transparency")+SUMIFS(L:L, $B:$B, $B187, $C:$C, "3. Key enablers")+ SUMIFS(L:L, $B:$B, $B187, $C:$C, "4. Cross-border services"))/4</f>
        <v>89.449404761904759</v>
      </c>
      <c r="M187" s="83">
        <f xml:space="preserve"> (SUMIFS(M:M, $B:$B, $B187, $C:$C, "1. User centricity")+SUMIFS(M:M, $B:$B, $B187, $C:$C, "2. Transparency")+SUMIFS(M:M, $B:$B, $B187, $C:$C, "3. Key enablers")+ SUMIFS(M:M, $B:$B, $B187, $C:$C, "4. Cross-border services"))/4</f>
        <v>89.84849773242631</v>
      </c>
      <c r="N187" s="62">
        <f xml:space="preserve"> (SUMIFS(N:N, $B:$B, $B187, $C:$C, "1. User centricity")+SUMIFS(N:N, $B:$B, $B187, $C:$C, "2. Transparency")+SUMIFS(N:N, $B:$B, $B187, $C:$C, "3. Key enablers")+ SUMIFS(N:N, $B:$B, $B187, $C:$C, "4. Cross-border services"))/4</f>
        <v>89.456349206349202</v>
      </c>
      <c r="O187" s="36">
        <v>91.5</v>
      </c>
      <c r="P187" s="83">
        <v>92.846875000000011</v>
      </c>
      <c r="Q187" s="61">
        <v>98.35</v>
      </c>
      <c r="R187" s="83">
        <v>87.4375</v>
      </c>
      <c r="S187" s="83">
        <v>95.7</v>
      </c>
      <c r="T187" s="83">
        <v>89.9</v>
      </c>
      <c r="U187" s="321">
        <v>87.875</v>
      </c>
      <c r="V187" s="309">
        <v>90.084735156321756</v>
      </c>
      <c r="W187" s="314">
        <v>95.07860597002778</v>
      </c>
      <c r="X187" s="309">
        <v>78.658399470925929</v>
      </c>
      <c r="Y187" s="309">
        <v>95.099186968083316</v>
      </c>
      <c r="Z187" s="315">
        <v>91.502748216249998</v>
      </c>
      <c r="AA187" s="313">
        <v>84.875</v>
      </c>
      <c r="AB187" s="309">
        <v>85.284302578812486</v>
      </c>
      <c r="AC187" s="314">
        <v>87.640831679909724</v>
      </c>
      <c r="AD187" s="309">
        <v>83.653048340527775</v>
      </c>
      <c r="AE187" s="309">
        <v>84.341098151951371</v>
      </c>
      <c r="AF187" s="315">
        <v>85.502232142861104</v>
      </c>
      <c r="AG187" s="309">
        <v>84.211499131944436</v>
      </c>
      <c r="AH187" s="314">
        <v>88.922204861111098</v>
      </c>
      <c r="AI187" s="309">
        <v>71.288370370370373</v>
      </c>
      <c r="AJ187" s="309">
        <v>90.68207407407408</v>
      </c>
      <c r="AK187" s="315">
        <v>85.95334722222222</v>
      </c>
    </row>
    <row r="188" spans="2:37">
      <c r="B188" s="270" t="s">
        <v>16</v>
      </c>
      <c r="C188" s="173" t="s">
        <v>6824</v>
      </c>
      <c r="D188" s="61">
        <f>AVERAGE(Mystery_Shopping_Scores6[[#This Row],[Business Start-up (2020)]:[Studying (2020)]], Mystery_Shopping_Scores6[[#This Row],[Regular business operations (2019)]:[Starting a small claims procedure (2019)]])</f>
        <v>95.643551587301587</v>
      </c>
      <c r="E188" s="61">
        <f>IFERROR(AVERAGE(Mystery_Shopping_Scores6[[#This Row],[Business Start-up (2020)]], Mystery_Shopping_Scores6[[#This Row],[Regular business operations (2019)]]), ".")</f>
        <v>98.065476190476176</v>
      </c>
      <c r="F188" s="62">
        <f>IFERROR(AVERAGE(Mystery_Shopping_Scores6[[#This Row],[Family (2020)]:[Studying (2020)]], Mystery_Shopping_Scores6[[#This Row],[Moving (2019)]:[Starting a small claims procedure (2019)]]), ".")</f>
        <v>94.836243386243382</v>
      </c>
      <c r="G188" s="297" t="s">
        <v>7</v>
      </c>
      <c r="H188" s="293" t="s">
        <v>7</v>
      </c>
      <c r="I188" s="298" t="s">
        <v>7</v>
      </c>
      <c r="J188" s="83">
        <f t="shared" si="10"/>
        <v>91.987103174603163</v>
      </c>
      <c r="K188" s="61">
        <f>2/3*IF(ISNUMBER(K189),K189)+1/3*(2/3*IF(ISNUMBER(K191),K191)+IF(ISNUMBER(K190),K190)/3)</f>
        <v>96.130952380952365</v>
      </c>
      <c r="L188" s="83">
        <f>2/3*IF(ISNUMBER(L189),L189)+1/3*(2/3*IF(ISNUMBER(L191),L191)+IF(ISNUMBER(L190),L190)/3)</f>
        <v>89.047619047619037</v>
      </c>
      <c r="M188" s="83">
        <f>2/3*IF(ISNUMBER(M189),M189)+1/3*(2/3*IF(ISNUMBER(M191),M191)+IF(ISNUMBER(M190),M190)/3)</f>
        <v>99.277777777777771</v>
      </c>
      <c r="N188" s="62">
        <f>2/3*IF(ISNUMBER(N189),N189)+1/3*(2/3*IF(ISNUMBER(N191),N191)+IF(ISNUMBER(N190),N190)/3)</f>
        <v>83.492063492063494</v>
      </c>
      <c r="O188" s="36">
        <v>95.875</v>
      </c>
      <c r="P188" s="83">
        <v>99.3</v>
      </c>
      <c r="Q188" s="61">
        <v>100</v>
      </c>
      <c r="R188" s="83">
        <v>99.7</v>
      </c>
      <c r="S188" s="83">
        <v>97.5</v>
      </c>
      <c r="T188" s="83">
        <v>100</v>
      </c>
      <c r="U188" s="321">
        <v>94.125</v>
      </c>
      <c r="V188" s="309">
        <v>92.025987292305558</v>
      </c>
      <c r="W188" s="314">
        <v>93.901420217111095</v>
      </c>
      <c r="X188" s="309">
        <v>84.603174603111114</v>
      </c>
      <c r="Y188" s="309">
        <v>97.988603988333324</v>
      </c>
      <c r="Z188" s="315">
        <v>91.610750360666657</v>
      </c>
      <c r="AA188" s="313">
        <v>92.125</v>
      </c>
      <c r="AB188" s="309">
        <v>96.03339155966664</v>
      </c>
      <c r="AC188" s="314">
        <v>99.259259259222205</v>
      </c>
      <c r="AD188" s="309">
        <v>94.949494949444428</v>
      </c>
      <c r="AE188" s="309">
        <v>95.32163742688887</v>
      </c>
      <c r="AF188" s="315">
        <v>94.6031746031111</v>
      </c>
      <c r="AG188" s="309">
        <v>88.119249999999994</v>
      </c>
      <c r="AH188" s="314">
        <v>86.913777777777767</v>
      </c>
      <c r="AI188" s="309">
        <v>76.623111111111115</v>
      </c>
      <c r="AJ188" s="309">
        <v>96.571888888888878</v>
      </c>
      <c r="AK188" s="315">
        <v>92.368222222222215</v>
      </c>
    </row>
    <row r="189" spans="2:37">
      <c r="B189" s="270" t="s">
        <v>16</v>
      </c>
      <c r="C189" s="173" t="s">
        <v>497</v>
      </c>
      <c r="D189" s="61">
        <f>AVERAGE(Mystery_Shopping_Scores6[[#This Row],[Business Start-up (2020)]:[Studying (2020)]], Mystery_Shopping_Scores6[[#This Row],[Regular business operations (2019)]:[Starting a small claims procedure (2019)]])</f>
        <v>96.166666666666671</v>
      </c>
      <c r="E189" s="61">
        <f>IFERROR(AVERAGE(Mystery_Shopping_Scores6[[#This Row],[Business Start-up (2020)]], Mystery_Shopping_Scores6[[#This Row],[Regular business operations (2019)]]), ".")</f>
        <v>100</v>
      </c>
      <c r="F189" s="62">
        <f>IFERROR(AVERAGE(Mystery_Shopping_Scores6[[#This Row],[Family (2020)]:[Studying (2020)]], Mystery_Shopping_Scores6[[#This Row],[Moving (2019)]:[Starting a small claims procedure (2019)]]), ".")</f>
        <v>94.8888888888889</v>
      </c>
      <c r="G189" s="297">
        <v>96.19047619047619</v>
      </c>
      <c r="H189" s="293">
        <v>100</v>
      </c>
      <c r="I189" s="298">
        <v>97</v>
      </c>
      <c r="J189" s="83">
        <f t="shared" si="10"/>
        <v>92.333333333333343</v>
      </c>
      <c r="K189" s="61">
        <v>100</v>
      </c>
      <c r="L189" s="83">
        <v>90</v>
      </c>
      <c r="M189" s="83">
        <v>99.333333333333343</v>
      </c>
      <c r="N189" s="62">
        <v>80</v>
      </c>
      <c r="O189" s="36">
        <v>97.875</v>
      </c>
      <c r="P189" s="83">
        <v>100</v>
      </c>
      <c r="Q189" s="61">
        <v>100</v>
      </c>
      <c r="R189" s="83">
        <v>100</v>
      </c>
      <c r="S189" s="83">
        <v>100</v>
      </c>
      <c r="T189" s="83">
        <v>100</v>
      </c>
      <c r="U189" s="321">
        <v>97.875</v>
      </c>
      <c r="V189" s="309">
        <v>95.728365384499995</v>
      </c>
      <c r="W189" s="314">
        <v>100</v>
      </c>
      <c r="X189" s="309">
        <v>85</v>
      </c>
      <c r="Y189" s="309">
        <v>98.538461538000007</v>
      </c>
      <c r="Z189" s="315">
        <v>99.375</v>
      </c>
      <c r="AA189" s="313">
        <v>96.875</v>
      </c>
      <c r="AB189" s="309">
        <v>100</v>
      </c>
      <c r="AC189" s="314">
        <v>100</v>
      </c>
      <c r="AD189" s="309">
        <v>100</v>
      </c>
      <c r="AE189" s="309">
        <v>100</v>
      </c>
      <c r="AF189" s="315">
        <v>100</v>
      </c>
      <c r="AG189" s="309">
        <v>94.158999999999992</v>
      </c>
      <c r="AH189" s="314">
        <v>96.465999999999994</v>
      </c>
      <c r="AI189" s="309">
        <v>83.332999999999998</v>
      </c>
      <c r="AJ189" s="309">
        <v>97.462000000000003</v>
      </c>
      <c r="AK189" s="315">
        <v>99.375</v>
      </c>
    </row>
    <row r="190" spans="2:37">
      <c r="B190" s="270" t="s">
        <v>16</v>
      </c>
      <c r="C190" s="173" t="s">
        <v>6825</v>
      </c>
      <c r="D190" s="61">
        <f>AVERAGE(Mystery_Shopping_Scores6[[#This Row],[Business Start-up (2020)]:[Studying (2020)]], Mystery_Shopping_Scores6[[#This Row],[Regular business operations (2019)]:[Starting a small claims procedure (2019)]])</f>
        <v>94.59375</v>
      </c>
      <c r="E190" s="61">
        <f>IFERROR(AVERAGE(Mystery_Shopping_Scores6[[#This Row],[Business Start-up (2020)]], Mystery_Shopping_Scores6[[#This Row],[Regular business operations (2019)]]), ".")</f>
        <v>96.875</v>
      </c>
      <c r="F190" s="62">
        <f>IFERROR(AVERAGE(Mystery_Shopping_Scores6[[#This Row],[Family (2020)]:[Studying (2020)]], Mystery_Shopping_Scores6[[#This Row],[Moving (2019)]:[Starting a small claims procedure (2019)]]), ".")</f>
        <v>93.833333333333329</v>
      </c>
      <c r="G190" s="297">
        <v>94.285714285714292</v>
      </c>
      <c r="H190" s="293">
        <v>100</v>
      </c>
      <c r="I190" s="298">
        <v>87.72727272727272</v>
      </c>
      <c r="J190" s="83">
        <f t="shared" si="10"/>
        <v>95.3125</v>
      </c>
      <c r="K190" s="61">
        <v>93.75</v>
      </c>
      <c r="L190" s="83">
        <v>90</v>
      </c>
      <c r="M190" s="83">
        <v>97.5</v>
      </c>
      <c r="N190" s="62">
        <v>100</v>
      </c>
      <c r="O190" s="36">
        <v>84.75</v>
      </c>
      <c r="P190" s="83">
        <v>93.875</v>
      </c>
      <c r="Q190" s="61">
        <v>100</v>
      </c>
      <c r="R190" s="83">
        <v>97.7</v>
      </c>
      <c r="S190" s="83">
        <v>77.8</v>
      </c>
      <c r="T190" s="83">
        <v>100</v>
      </c>
      <c r="U190" s="321">
        <v>73.5</v>
      </c>
      <c r="V190" s="309">
        <v>75.292264752750015</v>
      </c>
      <c r="W190" s="314">
        <v>73.684210526000001</v>
      </c>
      <c r="X190" s="309">
        <v>80</v>
      </c>
      <c r="Y190" s="309">
        <v>90.666666667000001</v>
      </c>
      <c r="Z190" s="315">
        <v>56.818181817999999</v>
      </c>
      <c r="AA190" s="313">
        <v>60.5</v>
      </c>
      <c r="AB190" s="309">
        <v>71.443381180000003</v>
      </c>
      <c r="AC190" s="314">
        <v>93.333333332999999</v>
      </c>
      <c r="AD190" s="309">
        <v>54.545454544999998</v>
      </c>
      <c r="AE190" s="309">
        <v>57.894736842</v>
      </c>
      <c r="AF190" s="315">
        <v>80</v>
      </c>
      <c r="AG190" s="309">
        <v>49.548250000000003</v>
      </c>
      <c r="AH190" s="314">
        <v>32</v>
      </c>
      <c r="AI190" s="309">
        <v>18.181999999999999</v>
      </c>
      <c r="AJ190" s="309">
        <v>84.375</v>
      </c>
      <c r="AK190" s="315">
        <v>63.636000000000003</v>
      </c>
    </row>
    <row r="191" spans="2:37">
      <c r="B191" s="270" t="s">
        <v>16</v>
      </c>
      <c r="C191" s="173" t="s">
        <v>6826</v>
      </c>
      <c r="D191" s="61">
        <f>AVERAGE(Mystery_Shopping_Scores6[[#This Row],[Business Start-up (2020)]:[Studying (2020)]], Mystery_Shopping_Scores6[[#This Row],[Regular business operations (2019)]:[Starting a small claims procedure (2019)]])</f>
        <v>94.642857142857139</v>
      </c>
      <c r="E191" s="61">
        <f>IFERROR(AVERAGE(Mystery_Shopping_Scores6[[#This Row],[Business Start-up (2020)]], Mystery_Shopping_Scores6[[#This Row],[Regular business operations (2019)]]), ".")</f>
        <v>92.857142857142861</v>
      </c>
      <c r="F191" s="62">
        <f>IFERROR(AVERAGE(Mystery_Shopping_Scores6[[#This Row],[Family (2020)]:[Studying (2020)]], Mystery_Shopping_Scores6[[#This Row],[Moving (2019)]:[Starting a small claims procedure (2019)]]), ".")</f>
        <v>95.238095238095241</v>
      </c>
      <c r="G191" s="297" t="s">
        <v>7</v>
      </c>
      <c r="H191" s="293" t="s">
        <v>7</v>
      </c>
      <c r="I191" s="298" t="s">
        <v>7</v>
      </c>
      <c r="J191" s="83">
        <f t="shared" si="10"/>
        <v>89.285714285714292</v>
      </c>
      <c r="K191" s="61">
        <v>85.714285714285708</v>
      </c>
      <c r="L191" s="83">
        <v>85.714285714285708</v>
      </c>
      <c r="M191" s="83">
        <v>100</v>
      </c>
      <c r="N191" s="62">
        <v>85.714285714285708</v>
      </c>
      <c r="O191" s="36">
        <v>94.75</v>
      </c>
      <c r="P191" s="83">
        <v>100</v>
      </c>
      <c r="Q191" s="61">
        <v>100</v>
      </c>
      <c r="R191" s="83">
        <v>100</v>
      </c>
      <c r="S191" s="83">
        <v>100</v>
      </c>
      <c r="T191" s="83">
        <v>100</v>
      </c>
      <c r="U191" s="321">
        <v>93</v>
      </c>
      <c r="V191" s="309">
        <v>89.285714285500006</v>
      </c>
      <c r="W191" s="314">
        <v>85.714285713999999</v>
      </c>
      <c r="X191" s="309">
        <v>85.714285713999999</v>
      </c>
      <c r="Y191" s="309">
        <v>100</v>
      </c>
      <c r="Z191" s="315">
        <v>85.714285713999999</v>
      </c>
      <c r="AA191" s="313">
        <v>93</v>
      </c>
      <c r="AB191" s="309">
        <v>96.428571428499993</v>
      </c>
      <c r="AC191" s="314">
        <v>100</v>
      </c>
      <c r="AD191" s="309">
        <v>100</v>
      </c>
      <c r="AE191" s="309">
        <v>100</v>
      </c>
      <c r="AF191" s="315">
        <v>85.714285713999999</v>
      </c>
      <c r="AG191" s="309">
        <v>89.285499999999999</v>
      </c>
      <c r="AH191" s="314">
        <v>85.713999999999999</v>
      </c>
      <c r="AI191" s="309">
        <v>85.713999999999999</v>
      </c>
      <c r="AJ191" s="309">
        <v>100</v>
      </c>
      <c r="AK191" s="315">
        <v>85.713999999999999</v>
      </c>
    </row>
    <row r="192" spans="2:37">
      <c r="B192" s="270" t="s">
        <v>16</v>
      </c>
      <c r="C192" s="173" t="s">
        <v>498</v>
      </c>
      <c r="D192" s="61">
        <f>AVERAGE(Mystery_Shopping_Scores6[[#This Row],[Business Start-up (2020)]:[Studying (2020)]], Mystery_Shopping_Scores6[[#This Row],[Regular business operations (2019)]:[Starting a small claims procedure (2019)]])</f>
        <v>90.808871882086152</v>
      </c>
      <c r="E192" s="61">
        <f>IFERROR(AVERAGE(Mystery_Shopping_Scores6[[#This Row],[Business Start-up (2020)]], Mystery_Shopping_Scores6[[#This Row],[Regular business operations (2019)]]), ".")</f>
        <v>92.438095238095229</v>
      </c>
      <c r="F192" s="62">
        <f>IFERROR(AVERAGE(Mystery_Shopping_Scores6[[#This Row],[Family (2020)]:[Studying (2020)]], Mystery_Shopping_Scores6[[#This Row],[Moving (2019)]:[Starting a small claims procedure (2019)]]), ".")</f>
        <v>90.26579743008314</v>
      </c>
      <c r="G192" s="297" t="s">
        <v>7</v>
      </c>
      <c r="H192" s="293" t="s">
        <v>7</v>
      </c>
      <c r="I192" s="298" t="s">
        <v>7</v>
      </c>
      <c r="J192" s="83">
        <f t="shared" si="10"/>
        <v>90.19274376417232</v>
      </c>
      <c r="K192" s="61">
        <f>1/3*IF(ISNUMBER(K193),K193,0)+1/3*IF(ISNUMBER(K195),K195,0)+1/3*IF(ISNUMBER(K194),K194,0)</f>
        <v>90.476190476190467</v>
      </c>
      <c r="L192" s="83">
        <f>1/3*IF(ISNUMBER(L193),L193,0)+1/3*IF(ISNUMBER(L195),L195,0)+1/3*IF(ISNUMBER(L194),L194,0)</f>
        <v>90.476190476190467</v>
      </c>
      <c r="M192" s="83">
        <f>1/3*IF(ISNUMBER(M193),M193,0)+1/3*IF(ISNUMBER(M195),M195,0)+1/3*IF(ISNUMBER(M194),M194,0)</f>
        <v>96.485260770975046</v>
      </c>
      <c r="N192" s="62">
        <f>1/3*IF(ISNUMBER(N193),N193,0)+1/3*IF(ISNUMBER(N195),N195,0)+1/3*IF(ISNUMBER(N194),N194,0)</f>
        <v>83.333333333333329</v>
      </c>
      <c r="O192" s="36">
        <v>91.375</v>
      </c>
      <c r="P192" s="83">
        <v>91.425000000000011</v>
      </c>
      <c r="Q192" s="61">
        <v>94.4</v>
      </c>
      <c r="R192" s="83">
        <v>97.3</v>
      </c>
      <c r="S192" s="83">
        <v>89.4</v>
      </c>
      <c r="T192" s="83">
        <v>84.6</v>
      </c>
      <c r="U192" s="321">
        <v>88</v>
      </c>
      <c r="V192" s="309">
        <v>91.553278865166661</v>
      </c>
      <c r="W192" s="314">
        <v>95.328320801999979</v>
      </c>
      <c r="X192" s="309">
        <v>87.809523809666658</v>
      </c>
      <c r="Y192" s="309">
        <v>93.237528344666657</v>
      </c>
      <c r="Z192" s="315">
        <v>89.837742504333335</v>
      </c>
      <c r="AA192" s="313">
        <v>84</v>
      </c>
      <c r="AB192" s="309">
        <v>84.434330908333322</v>
      </c>
      <c r="AC192" s="314">
        <v>89.418650793666671</v>
      </c>
      <c r="AD192" s="309">
        <v>89.662698412666657</v>
      </c>
      <c r="AE192" s="309">
        <v>80.750220458666661</v>
      </c>
      <c r="AF192" s="315">
        <v>77.905753968333329</v>
      </c>
      <c r="AG192" s="309">
        <v>83.488416666666666</v>
      </c>
      <c r="AH192" s="314">
        <v>88.60466666666666</v>
      </c>
      <c r="AI192" s="309">
        <v>80.99199999999999</v>
      </c>
      <c r="AJ192" s="309">
        <v>84.974333333333334</v>
      </c>
      <c r="AK192" s="315">
        <v>79.382666666666665</v>
      </c>
    </row>
    <row r="193" spans="2:37">
      <c r="B193" s="270" t="s">
        <v>16</v>
      </c>
      <c r="C193" s="173" t="s">
        <v>6827</v>
      </c>
      <c r="D193" s="61">
        <f>AVERAGE(Mystery_Shopping_Scores6[[#This Row],[Business Start-up (2020)]:[Studying (2020)]], Mystery_Shopping_Scores6[[#This Row],[Regular business operations (2019)]:[Starting a small claims procedure (2019)]])</f>
        <v>92.651615646258506</v>
      </c>
      <c r="E193" s="61">
        <f>IFERROR(AVERAGE(Mystery_Shopping_Scores6[[#This Row],[Business Start-up (2020)]], Mystery_Shopping_Scores6[[#This Row],[Regular business operations (2019)]]), ".")</f>
        <v>96.964285714285722</v>
      </c>
      <c r="F193" s="62">
        <f>IFERROR(AVERAGE(Mystery_Shopping_Scores6[[#This Row],[Family (2020)]:[Studying (2020)]], Mystery_Shopping_Scores6[[#This Row],[Moving (2019)]:[Starting a small claims procedure (2019)]]), ".")</f>
        <v>91.214058956916105</v>
      </c>
      <c r="G193" s="297">
        <v>94.365079365079367</v>
      </c>
      <c r="H193" s="293">
        <v>85.714285714285708</v>
      </c>
      <c r="I193" s="298">
        <v>75</v>
      </c>
      <c r="J193" s="83">
        <f t="shared" si="10"/>
        <v>89.328231292517017</v>
      </c>
      <c r="K193" s="61">
        <v>96.428571428571431</v>
      </c>
      <c r="L193" s="83">
        <v>96.428571428571431</v>
      </c>
      <c r="M193" s="83">
        <v>89.45578231292518</v>
      </c>
      <c r="N193" s="62">
        <v>75</v>
      </c>
      <c r="O193" s="36">
        <v>90.125</v>
      </c>
      <c r="P193" s="83">
        <v>95.974999999999994</v>
      </c>
      <c r="Q193" s="61">
        <v>97.5</v>
      </c>
      <c r="R193" s="83">
        <v>100</v>
      </c>
      <c r="S193" s="83">
        <v>90</v>
      </c>
      <c r="T193" s="83">
        <v>96.4</v>
      </c>
      <c r="U193" s="321">
        <v>86.25</v>
      </c>
      <c r="V193" s="309">
        <v>84.338077336250009</v>
      </c>
      <c r="W193" s="314">
        <v>93.984962405999994</v>
      </c>
      <c r="X193" s="309">
        <v>71.428571429000002</v>
      </c>
      <c r="Y193" s="309">
        <v>89.795918366999999</v>
      </c>
      <c r="Z193" s="315">
        <v>82.142857143000001</v>
      </c>
      <c r="AA193" s="313">
        <v>84.25</v>
      </c>
      <c r="AB193" s="309">
        <v>88.15641534400001</v>
      </c>
      <c r="AC193" s="314">
        <v>93.630952381</v>
      </c>
      <c r="AD193" s="309">
        <v>95.238095238</v>
      </c>
      <c r="AE193" s="309">
        <v>68.518518518999997</v>
      </c>
      <c r="AF193" s="315">
        <v>95.238095238</v>
      </c>
      <c r="AG193" s="309">
        <v>80.199250000000006</v>
      </c>
      <c r="AH193" s="314">
        <v>92.480999999999995</v>
      </c>
      <c r="AI193" s="309">
        <v>69.643000000000001</v>
      </c>
      <c r="AJ193" s="309">
        <v>83.673000000000002</v>
      </c>
      <c r="AK193" s="315">
        <v>75</v>
      </c>
    </row>
    <row r="194" spans="2:37">
      <c r="B194" s="270" t="s">
        <v>16</v>
      </c>
      <c r="C194" s="173" t="s">
        <v>6828</v>
      </c>
      <c r="D194" s="61">
        <f>AVERAGE(Mystery_Shopping_Scores6[[#This Row],[Business Start-up (2020)]:[Studying (2020)]], Mystery_Shopping_Scores6[[#This Row],[Regular business operations (2019)]:[Starting a small claims procedure (2019)]])</f>
        <v>92.662499999999994</v>
      </c>
      <c r="E194" s="61">
        <f>IFERROR(AVERAGE(Mystery_Shopping_Scores6[[#This Row],[Business Start-up (2020)]], Mystery_Shopping_Scores6[[#This Row],[Regular business operations (2019)]]), ".")</f>
        <v>96</v>
      </c>
      <c r="F194" s="62">
        <f>IFERROR(AVERAGE(Mystery_Shopping_Scores6[[#This Row],[Family (2020)]:[Studying (2020)]], Mystery_Shopping_Scores6[[#This Row],[Moving (2019)]:[Starting a small claims procedure (2019)]]), ".")</f>
        <v>91.55</v>
      </c>
      <c r="G194" s="297" t="s">
        <v>7</v>
      </c>
      <c r="H194" s="293" t="s">
        <v>7</v>
      </c>
      <c r="I194" s="298" t="s">
        <v>7</v>
      </c>
      <c r="J194" s="83">
        <f t="shared" si="10"/>
        <v>100</v>
      </c>
      <c r="K194" s="61">
        <v>100</v>
      </c>
      <c r="L194" s="83">
        <v>100</v>
      </c>
      <c r="M194" s="83">
        <v>100</v>
      </c>
      <c r="N194" s="62">
        <v>100</v>
      </c>
      <c r="O194" s="36">
        <v>88.625</v>
      </c>
      <c r="P194" s="83">
        <v>85.325000000000003</v>
      </c>
      <c r="Q194" s="61">
        <v>92</v>
      </c>
      <c r="R194" s="83">
        <v>92</v>
      </c>
      <c r="S194" s="83">
        <v>85.3</v>
      </c>
      <c r="T194" s="83">
        <v>72</v>
      </c>
      <c r="U194" s="321">
        <v>85</v>
      </c>
      <c r="V194" s="309">
        <v>92</v>
      </c>
      <c r="W194" s="314">
        <v>92</v>
      </c>
      <c r="X194" s="309">
        <v>92</v>
      </c>
      <c r="Y194" s="309">
        <v>92</v>
      </c>
      <c r="Z194" s="315">
        <v>92</v>
      </c>
      <c r="AA194" s="313">
        <v>75.5</v>
      </c>
      <c r="AB194" s="309">
        <v>78</v>
      </c>
      <c r="AC194" s="314">
        <v>84</v>
      </c>
      <c r="AD194" s="309">
        <v>80</v>
      </c>
      <c r="AE194" s="309">
        <v>84</v>
      </c>
      <c r="AF194" s="315">
        <v>64</v>
      </c>
      <c r="AG194" s="309">
        <v>73.332999999999998</v>
      </c>
      <c r="AH194" s="314">
        <v>73.332999999999998</v>
      </c>
      <c r="AI194" s="309">
        <v>73.332999999999998</v>
      </c>
      <c r="AJ194" s="309">
        <v>73.332999999999998</v>
      </c>
      <c r="AK194" s="315">
        <v>73.332999999999998</v>
      </c>
    </row>
    <row r="195" spans="2:37">
      <c r="B195" s="270" t="s">
        <v>16</v>
      </c>
      <c r="C195" s="173" t="s">
        <v>6829</v>
      </c>
      <c r="D195" s="61">
        <f>AVERAGE(Mystery_Shopping_Scores6[[#This Row],[Business Start-up (2020)]:[Studying (2020)]], Mystery_Shopping_Scores6[[#This Row],[Regular business operations (2019)]:[Starting a small claims procedure (2019)]])</f>
        <v>81.25</v>
      </c>
      <c r="E195" s="61">
        <f>IFERROR(AVERAGE(Mystery_Shopping_Scores6[[#This Row],[Business Start-up (2020)]], Mystery_Shopping_Scores6[[#This Row],[Regular business operations (2019)]]), ".")</f>
        <v>75</v>
      </c>
      <c r="F195" s="62">
        <f>IFERROR(AVERAGE(Mystery_Shopping_Scores6[[#This Row],[Family (2020)]:[Studying (2020)]], Mystery_Shopping_Scores6[[#This Row],[Moving (2019)]:[Starting a small claims procedure (2019)]]), ".")</f>
        <v>83.333333333333329</v>
      </c>
      <c r="G195" s="297" t="s">
        <v>7</v>
      </c>
      <c r="H195" s="293" t="s">
        <v>7</v>
      </c>
      <c r="I195" s="298" t="s">
        <v>7</v>
      </c>
      <c r="J195" s="83">
        <f t="shared" si="10"/>
        <v>81.25</v>
      </c>
      <c r="K195" s="61">
        <v>75</v>
      </c>
      <c r="L195" s="83">
        <v>75</v>
      </c>
      <c r="M195" s="83">
        <v>100</v>
      </c>
      <c r="N195" s="62">
        <v>75</v>
      </c>
      <c r="O195" s="36" t="s">
        <v>7</v>
      </c>
      <c r="P195" s="83" t="s">
        <v>7</v>
      </c>
      <c r="Q195" s="61" t="s">
        <v>7</v>
      </c>
      <c r="R195" s="83" t="s">
        <v>7</v>
      </c>
      <c r="S195" s="83" t="s">
        <v>7</v>
      </c>
      <c r="T195" s="83" t="s">
        <v>7</v>
      </c>
      <c r="U195" s="321" t="s">
        <v>7</v>
      </c>
      <c r="V195" s="309" t="s">
        <v>7</v>
      </c>
      <c r="W195" s="314" t="s">
        <v>7</v>
      </c>
      <c r="X195" s="309" t="s">
        <v>7</v>
      </c>
      <c r="Y195" s="309" t="s">
        <v>7</v>
      </c>
      <c r="Z195" s="315" t="s">
        <v>7</v>
      </c>
      <c r="AA195" s="313" t="s">
        <v>7</v>
      </c>
      <c r="AB195" s="309" t="s">
        <v>7</v>
      </c>
      <c r="AC195" s="314" t="s">
        <v>7</v>
      </c>
      <c r="AD195" s="309" t="s">
        <v>7</v>
      </c>
      <c r="AE195" s="309" t="s">
        <v>7</v>
      </c>
      <c r="AF195" s="315" t="s">
        <v>7</v>
      </c>
      <c r="AG195" s="309" t="s">
        <v>7</v>
      </c>
      <c r="AH195" s="314" t="s">
        <v>7</v>
      </c>
      <c r="AI195" s="309" t="s">
        <v>7</v>
      </c>
      <c r="AJ195" s="309" t="s">
        <v>7</v>
      </c>
      <c r="AK195" s="315" t="s">
        <v>7</v>
      </c>
    </row>
    <row r="196" spans="2:37">
      <c r="B196" s="271" t="s">
        <v>16</v>
      </c>
      <c r="C196" s="272" t="s">
        <v>6838</v>
      </c>
      <c r="D196" s="61">
        <f>AVERAGE(Mystery_Shopping_Scores6[[#This Row],[Business Start-up (2020)]:[Studying (2020)]], Mystery_Shopping_Scores6[[#This Row],[Regular business operations (2019)]:[Starting a small claims procedure (2019)]])</f>
        <v>93.025000000000006</v>
      </c>
      <c r="E196" s="61">
        <f>IFERROR(AVERAGE(Mystery_Shopping_Scores6[[#This Row],[Business Start-up (2020)]], Mystery_Shopping_Scores6[[#This Row],[Regular business operations (2019)]]), ".")</f>
        <v>93.8</v>
      </c>
      <c r="F196" s="62">
        <f>IFERROR(AVERAGE(Mystery_Shopping_Scores6[[#This Row],[Family (2020)]:[Studying (2020)]], Mystery_Shopping_Scores6[[#This Row],[Moving (2019)]:[Starting a small claims procedure (2019)]]), ".")</f>
        <v>92.766666666666666</v>
      </c>
      <c r="G196" s="297" t="s">
        <v>7</v>
      </c>
      <c r="H196" s="293" t="s">
        <v>7</v>
      </c>
      <c r="I196" s="298" t="s">
        <v>7</v>
      </c>
      <c r="J196" s="83" t="s">
        <v>7</v>
      </c>
      <c r="K196" s="61" t="s">
        <v>7</v>
      </c>
      <c r="L196" s="83" t="s">
        <v>7</v>
      </c>
      <c r="M196" s="83" t="s">
        <v>7</v>
      </c>
      <c r="N196" s="62" t="s">
        <v>7</v>
      </c>
      <c r="O196" s="36">
        <v>95.625</v>
      </c>
      <c r="P196" s="83">
        <v>93.025000000000006</v>
      </c>
      <c r="Q196" s="61">
        <v>93.8</v>
      </c>
      <c r="R196" s="83">
        <v>100</v>
      </c>
      <c r="S196" s="83">
        <v>92.9</v>
      </c>
      <c r="T196" s="83">
        <v>85.4</v>
      </c>
      <c r="U196" s="321">
        <v>92.75</v>
      </c>
      <c r="V196" s="309">
        <v>98.321759259250001</v>
      </c>
      <c r="W196" s="314">
        <v>100</v>
      </c>
      <c r="X196" s="309">
        <v>100</v>
      </c>
      <c r="Y196" s="309">
        <v>97.916666667000001</v>
      </c>
      <c r="Z196" s="315">
        <v>95.370370370000003</v>
      </c>
      <c r="AA196" s="313">
        <v>92.125</v>
      </c>
      <c r="AB196" s="309">
        <v>87.146577381</v>
      </c>
      <c r="AC196" s="314">
        <v>90.625</v>
      </c>
      <c r="AD196" s="309">
        <v>93.75</v>
      </c>
      <c r="AE196" s="309">
        <v>89.732142856999999</v>
      </c>
      <c r="AF196" s="315">
        <v>74.479166667000001</v>
      </c>
      <c r="AG196" s="309">
        <v>96.933000000000007</v>
      </c>
      <c r="AH196" s="314">
        <v>100</v>
      </c>
      <c r="AI196" s="309">
        <v>100</v>
      </c>
      <c r="AJ196" s="309">
        <v>97.917000000000002</v>
      </c>
      <c r="AK196" s="315">
        <v>89.814999999999998</v>
      </c>
    </row>
    <row r="197" spans="2:37">
      <c r="B197" s="270" t="s">
        <v>16</v>
      </c>
      <c r="C197" s="173" t="s">
        <v>499</v>
      </c>
      <c r="D197" s="61">
        <f>AVERAGE(Mystery_Shopping_Scores6[[#This Row],[Business Start-up (2020)]:[Studying (2020)]], Mystery_Shopping_Scores6[[#This Row],[Regular business operations (2019)]:[Starting a small claims procedure (2019)]])</f>
        <v>96.769308035714275</v>
      </c>
      <c r="E197" s="61">
        <f>IFERROR(AVERAGE(Mystery_Shopping_Scores6[[#This Row],[Business Start-up (2020)]], Mystery_Shopping_Scores6[[#This Row],[Regular business operations (2019)]]), ".")</f>
        <v>97.198660714285722</v>
      </c>
      <c r="F197" s="62">
        <f>IFERROR(AVERAGE(Mystery_Shopping_Scores6[[#This Row],[Family (2020)]:[Studying (2020)]], Mystery_Shopping_Scores6[[#This Row],[Moving (2019)]:[Starting a small claims procedure (2019)]]), ".")</f>
        <v>96.626190476190473</v>
      </c>
      <c r="G197" s="297" t="s">
        <v>7</v>
      </c>
      <c r="H197" s="293" t="s">
        <v>7</v>
      </c>
      <c r="I197" s="298" t="s">
        <v>7</v>
      </c>
      <c r="J197" s="83">
        <f t="shared" ref="J197:J215" si="11">IFERROR(AVERAGE(K197:N197),".")</f>
        <v>94.813616071428569</v>
      </c>
      <c r="K197" s="61">
        <f>AVERAGE(K198:K201)</f>
        <v>95.397321428571431</v>
      </c>
      <c r="L197" s="83">
        <f>AVERAGE(L198:L201)</f>
        <v>86.607142857142861</v>
      </c>
      <c r="M197" s="83">
        <f>AVERAGE(M198:M201)</f>
        <v>100</v>
      </c>
      <c r="N197" s="62">
        <f>AVERAGE(N198:N201)</f>
        <v>97.25</v>
      </c>
      <c r="O197" s="36">
        <v>93.375</v>
      </c>
      <c r="P197" s="83">
        <v>98.724999999999994</v>
      </c>
      <c r="Q197" s="61">
        <v>99</v>
      </c>
      <c r="R197" s="83">
        <v>100</v>
      </c>
      <c r="S197" s="83">
        <v>95.9</v>
      </c>
      <c r="T197" s="83">
        <v>100</v>
      </c>
      <c r="U197" s="321">
        <v>91.5</v>
      </c>
      <c r="V197" s="309">
        <v>87.906015037562497</v>
      </c>
      <c r="W197" s="314">
        <v>96.052631579000007</v>
      </c>
      <c r="X197" s="309">
        <v>63.5625</v>
      </c>
      <c r="Y197" s="309">
        <v>94.07142857125001</v>
      </c>
      <c r="Z197" s="315">
        <v>97.9375</v>
      </c>
      <c r="AA197" s="313">
        <v>90.25</v>
      </c>
      <c r="AB197" s="309">
        <v>94.940321180562506</v>
      </c>
      <c r="AC197" s="314">
        <v>98.96875</v>
      </c>
      <c r="AD197" s="309">
        <v>100</v>
      </c>
      <c r="AE197" s="309">
        <v>86.292534722249997</v>
      </c>
      <c r="AF197" s="315">
        <v>94.5</v>
      </c>
      <c r="AG197" s="309">
        <v>85.381124999999997</v>
      </c>
      <c r="AH197" s="314">
        <v>96.837000000000003</v>
      </c>
      <c r="AI197" s="309">
        <v>56.25</v>
      </c>
      <c r="AJ197" s="309">
        <v>90.5</v>
      </c>
      <c r="AK197" s="315">
        <v>97.9375</v>
      </c>
    </row>
    <row r="198" spans="2:37">
      <c r="B198" s="270" t="s">
        <v>16</v>
      </c>
      <c r="C198" s="173" t="s">
        <v>500</v>
      </c>
      <c r="D198" s="61">
        <f>AVERAGE(Mystery_Shopping_Scores6[[#This Row],[Business Start-up (2020)]:[Studying (2020)]], Mystery_Shopping_Scores6[[#This Row],[Regular business operations (2019)]:[Starting a small claims procedure (2019)]])</f>
        <v>93.446874999999991</v>
      </c>
      <c r="E198" s="61">
        <f>IFERROR(AVERAGE(Mystery_Shopping_Scores6[[#This Row],[Business Start-up (2020)]], Mystery_Shopping_Scores6[[#This Row],[Regular business operations (2019)]]), ".")</f>
        <v>95.887500000000003</v>
      </c>
      <c r="F198" s="62">
        <f>IFERROR(AVERAGE(Mystery_Shopping_Scores6[[#This Row],[Family (2020)]:[Studying (2020)]], Mystery_Shopping_Scores6[[#This Row],[Moving (2019)]:[Starting a small claims procedure (2019)]]), ".")</f>
        <v>92.633333333333326</v>
      </c>
      <c r="G198" s="297">
        <v>92.525000000000006</v>
      </c>
      <c r="H198" s="293">
        <v>100</v>
      </c>
      <c r="I198" s="298">
        <v>83.5</v>
      </c>
      <c r="J198" s="83">
        <f t="shared" si="11"/>
        <v>89.96875</v>
      </c>
      <c r="K198" s="61">
        <v>95.875</v>
      </c>
      <c r="L198" s="83">
        <v>75</v>
      </c>
      <c r="M198" s="83">
        <v>100</v>
      </c>
      <c r="N198" s="62">
        <v>89</v>
      </c>
      <c r="O198" s="36">
        <v>90.625</v>
      </c>
      <c r="P198" s="83">
        <v>96.924999999999997</v>
      </c>
      <c r="Q198" s="61">
        <v>95.9</v>
      </c>
      <c r="R198" s="83">
        <v>100</v>
      </c>
      <c r="S198" s="83">
        <v>91.8</v>
      </c>
      <c r="T198" s="83">
        <v>100</v>
      </c>
      <c r="U198" s="321">
        <v>83.375</v>
      </c>
      <c r="V198" s="309">
        <v>84.142857142750003</v>
      </c>
      <c r="W198" s="314">
        <v>100</v>
      </c>
      <c r="X198" s="309">
        <v>54.25</v>
      </c>
      <c r="Y198" s="309">
        <v>90.571428570999998</v>
      </c>
      <c r="Z198" s="315">
        <v>91.75</v>
      </c>
      <c r="AA198" s="313">
        <v>79.25</v>
      </c>
      <c r="AB198" s="309">
        <v>82.5390625</v>
      </c>
      <c r="AC198" s="314">
        <v>95.875</v>
      </c>
      <c r="AD198" s="309">
        <v>100</v>
      </c>
      <c r="AE198" s="309">
        <v>56.28125</v>
      </c>
      <c r="AF198" s="315">
        <v>78</v>
      </c>
      <c r="AG198" s="309">
        <v>75.925749999999994</v>
      </c>
      <c r="AH198" s="314">
        <v>98.167000000000002</v>
      </c>
      <c r="AI198" s="309">
        <v>37.5</v>
      </c>
      <c r="AJ198" s="309">
        <v>76.286000000000001</v>
      </c>
      <c r="AK198" s="315">
        <v>91.75</v>
      </c>
    </row>
    <row r="199" spans="2:37">
      <c r="B199" s="270" t="s">
        <v>16</v>
      </c>
      <c r="C199" s="173" t="s">
        <v>501</v>
      </c>
      <c r="D199" s="61">
        <f>AVERAGE(Mystery_Shopping_Scores6[[#This Row],[Business Start-up (2020)]:[Studying (2020)]], Mystery_Shopping_Scores6[[#This Row],[Regular business operations (2019)]:[Starting a small claims procedure (2019)]])</f>
        <v>96.428571428571431</v>
      </c>
      <c r="E199" s="61">
        <f>IFERROR(AVERAGE(Mystery_Shopping_Scores6[[#This Row],[Business Start-up (2020)]], Mystery_Shopping_Scores6[[#This Row],[Regular business operations (2019)]]), ".")</f>
        <v>100</v>
      </c>
      <c r="F199" s="62">
        <f>IFERROR(AVERAGE(Mystery_Shopping_Scores6[[#This Row],[Family (2020)]:[Studying (2020)]], Mystery_Shopping_Scores6[[#This Row],[Moving (2019)]:[Starting a small claims procedure (2019)]]), ".")</f>
        <v>95.238095238095241</v>
      </c>
      <c r="G199" s="297">
        <v>94.594594594594597</v>
      </c>
      <c r="H199" s="293">
        <v>100</v>
      </c>
      <c r="I199" s="298">
        <v>100</v>
      </c>
      <c r="J199" s="83">
        <f t="shared" si="11"/>
        <v>92.857142857142861</v>
      </c>
      <c r="K199" s="61">
        <v>100</v>
      </c>
      <c r="L199" s="83">
        <v>71.428571428571431</v>
      </c>
      <c r="M199" s="83">
        <v>100</v>
      </c>
      <c r="N199" s="62">
        <v>100</v>
      </c>
      <c r="O199" s="36">
        <v>93.125</v>
      </c>
      <c r="P199" s="83">
        <v>100</v>
      </c>
      <c r="Q199" s="61">
        <v>100</v>
      </c>
      <c r="R199" s="83">
        <v>100</v>
      </c>
      <c r="S199" s="83">
        <v>100</v>
      </c>
      <c r="T199" s="83">
        <v>100</v>
      </c>
      <c r="U199" s="321">
        <v>93.125</v>
      </c>
      <c r="V199" s="309">
        <v>86.184210526249998</v>
      </c>
      <c r="W199" s="314">
        <v>94.736842104999994</v>
      </c>
      <c r="X199" s="309">
        <v>50</v>
      </c>
      <c r="Y199" s="309">
        <v>100</v>
      </c>
      <c r="Z199" s="315">
        <v>100</v>
      </c>
      <c r="AA199" s="313">
        <v>93.125</v>
      </c>
      <c r="AB199" s="309">
        <v>100</v>
      </c>
      <c r="AC199" s="314">
        <v>100</v>
      </c>
      <c r="AD199" s="309">
        <v>100</v>
      </c>
      <c r="AE199" s="309">
        <v>100</v>
      </c>
      <c r="AF199" s="315">
        <v>100</v>
      </c>
      <c r="AG199" s="309">
        <v>86.184249999999992</v>
      </c>
      <c r="AH199" s="314">
        <v>94.736999999999995</v>
      </c>
      <c r="AI199" s="309">
        <v>50</v>
      </c>
      <c r="AJ199" s="309">
        <v>100</v>
      </c>
      <c r="AK199" s="315">
        <v>100</v>
      </c>
    </row>
    <row r="200" spans="2:37">
      <c r="B200" s="270" t="s">
        <v>16</v>
      </c>
      <c r="C200" s="173" t="s">
        <v>502</v>
      </c>
      <c r="D200" s="61">
        <f>AVERAGE(Mystery_Shopping_Scores6[[#This Row],[Business Start-up (2020)]:[Studying (2020)]], Mystery_Shopping_Scores6[[#This Row],[Regular business operations (2019)]:[Starting a small claims procedure (2019)]])</f>
        <v>97.176785714285728</v>
      </c>
      <c r="E200" s="61">
        <f>IFERROR(AVERAGE(Mystery_Shopping_Scores6[[#This Row],[Business Start-up (2020)]], Mystery_Shopping_Scores6[[#This Row],[Regular business operations (2019)]]), ".")</f>
        <v>92.857142857142861</v>
      </c>
      <c r="F200" s="62">
        <f>IFERROR(AVERAGE(Mystery_Shopping_Scores6[[#This Row],[Family (2020)]:[Studying (2020)]], Mystery_Shopping_Scores6[[#This Row],[Moving (2019)]:[Starting a small claims procedure (2019)]]), ".")</f>
        <v>98.616666666666674</v>
      </c>
      <c r="G200" s="297">
        <v>97.142857142857139</v>
      </c>
      <c r="H200" s="293">
        <v>100</v>
      </c>
      <c r="I200" s="298">
        <v>83.333333333333343</v>
      </c>
      <c r="J200" s="83">
        <f t="shared" si="11"/>
        <v>96.428571428571431</v>
      </c>
      <c r="K200" s="61">
        <v>85.714285714285708</v>
      </c>
      <c r="L200" s="83">
        <v>100</v>
      </c>
      <c r="M200" s="83">
        <v>100</v>
      </c>
      <c r="N200" s="62">
        <v>100</v>
      </c>
      <c r="O200" s="36">
        <v>89.625</v>
      </c>
      <c r="P200" s="83">
        <v>97.924999999999997</v>
      </c>
      <c r="Q200" s="61">
        <v>100</v>
      </c>
      <c r="R200" s="83">
        <v>100</v>
      </c>
      <c r="S200" s="83">
        <v>91.7</v>
      </c>
      <c r="T200" s="83">
        <v>100</v>
      </c>
      <c r="U200" s="321">
        <v>89.25</v>
      </c>
      <c r="V200" s="309">
        <v>81.296992481250001</v>
      </c>
      <c r="W200" s="314">
        <v>89.473684211000005</v>
      </c>
      <c r="X200" s="309">
        <v>50</v>
      </c>
      <c r="Y200" s="309">
        <v>85.714285713999999</v>
      </c>
      <c r="Z200" s="315">
        <v>100</v>
      </c>
      <c r="AA200" s="313">
        <v>88.375</v>
      </c>
      <c r="AB200" s="309">
        <v>97.222222222249997</v>
      </c>
      <c r="AC200" s="314">
        <v>100</v>
      </c>
      <c r="AD200" s="309">
        <v>100</v>
      </c>
      <c r="AE200" s="309">
        <v>88.888888889</v>
      </c>
      <c r="AF200" s="315">
        <v>100</v>
      </c>
      <c r="AG200" s="309">
        <v>79.414500000000004</v>
      </c>
      <c r="AH200" s="314">
        <v>94.444000000000003</v>
      </c>
      <c r="AI200" s="309">
        <v>37.5</v>
      </c>
      <c r="AJ200" s="309">
        <v>85.713999999999999</v>
      </c>
      <c r="AK200" s="315">
        <v>100</v>
      </c>
    </row>
    <row r="201" spans="2:37">
      <c r="B201" s="270" t="s">
        <v>16</v>
      </c>
      <c r="C201" s="173" t="s">
        <v>503</v>
      </c>
      <c r="D201" s="61">
        <f>AVERAGE(Mystery_Shopping_Scores6[[#This Row],[Business Start-up (2020)]:[Studying (2020)]], Mystery_Shopping_Scores6[[#This Row],[Regular business operations (2019)]:[Starting a small claims procedure (2019)]])</f>
        <v>100</v>
      </c>
      <c r="E201" s="61">
        <f>IFERROR(AVERAGE(Mystery_Shopping_Scores6[[#This Row],[Business Start-up (2020)]], Mystery_Shopping_Scores6[[#This Row],[Regular business operations (2019)]]), ".")</f>
        <v>100</v>
      </c>
      <c r="F201" s="62">
        <f>IFERROR(AVERAGE(Mystery_Shopping_Scores6[[#This Row],[Family (2020)]:[Studying (2020)]], Mystery_Shopping_Scores6[[#This Row],[Moving (2019)]:[Starting a small claims procedure (2019)]]), ".")</f>
        <v>100</v>
      </c>
      <c r="G201" s="297" t="s">
        <v>7</v>
      </c>
      <c r="H201" s="293" t="s">
        <v>7</v>
      </c>
      <c r="I201" s="298" t="s">
        <v>7</v>
      </c>
      <c r="J201" s="83">
        <f t="shared" si="11"/>
        <v>100</v>
      </c>
      <c r="K201" s="61">
        <v>100</v>
      </c>
      <c r="L201" s="83">
        <v>100</v>
      </c>
      <c r="M201" s="83">
        <v>100</v>
      </c>
      <c r="N201" s="62">
        <v>100</v>
      </c>
      <c r="O201" s="36">
        <v>100</v>
      </c>
      <c r="P201" s="83">
        <v>100</v>
      </c>
      <c r="Q201" s="61">
        <v>100</v>
      </c>
      <c r="R201" s="83">
        <v>100</v>
      </c>
      <c r="S201" s="83">
        <v>100</v>
      </c>
      <c r="T201" s="83">
        <v>100</v>
      </c>
      <c r="U201" s="321">
        <v>100</v>
      </c>
      <c r="V201" s="309">
        <v>100</v>
      </c>
      <c r="W201" s="314">
        <v>100</v>
      </c>
      <c r="X201" s="309">
        <v>100</v>
      </c>
      <c r="Y201" s="309">
        <v>100</v>
      </c>
      <c r="Z201" s="315">
        <v>100</v>
      </c>
      <c r="AA201" s="313">
        <v>100</v>
      </c>
      <c r="AB201" s="309">
        <v>100</v>
      </c>
      <c r="AC201" s="314">
        <v>100</v>
      </c>
      <c r="AD201" s="309">
        <v>100</v>
      </c>
      <c r="AE201" s="309">
        <v>100</v>
      </c>
      <c r="AF201" s="315">
        <v>100</v>
      </c>
      <c r="AG201" s="309">
        <v>100</v>
      </c>
      <c r="AH201" s="314">
        <v>100</v>
      </c>
      <c r="AI201" s="309">
        <v>100</v>
      </c>
      <c r="AJ201" s="309">
        <v>100</v>
      </c>
      <c r="AK201" s="315">
        <v>100</v>
      </c>
    </row>
    <row r="202" spans="2:37">
      <c r="B202" s="270" t="s">
        <v>16</v>
      </c>
      <c r="C202" s="173" t="s">
        <v>6833</v>
      </c>
      <c r="D202" s="61">
        <f>AVERAGE(Mystery_Shopping_Scores6[[#This Row],[Business Start-up (2020)]:[Studying (2020)]], Mystery_Shopping_Scores6[[#This Row],[Regular business operations (2019)]:[Starting a small claims procedure (2019)]])</f>
        <v>83.305059523809518</v>
      </c>
      <c r="E202" s="61">
        <f>IFERROR(AVERAGE(Mystery_Shopping_Scores6[[#This Row],[Business Start-up (2020)]], Mystery_Shopping_Scores6[[#This Row],[Regular business operations (2019)]]), ".")</f>
        <v>94.821428571428569</v>
      </c>
      <c r="F202" s="62">
        <f>IFERROR(AVERAGE(Mystery_Shopping_Scores6[[#This Row],[Family (2020)]:[Studying (2020)]], Mystery_Shopping_Scores6[[#This Row],[Moving (2019)]:[Starting a small claims procedure (2019)]]), ".")</f>
        <v>79.466269841269835</v>
      </c>
      <c r="G202" s="297" t="s">
        <v>7</v>
      </c>
      <c r="H202" s="293" t="s">
        <v>7</v>
      </c>
      <c r="I202" s="298" t="s">
        <v>7</v>
      </c>
      <c r="J202" s="83">
        <f t="shared" si="11"/>
        <v>84.672619047619037</v>
      </c>
      <c r="K202" s="61">
        <f>(0.5*IF(ISNUMBER(K203),K203,0)+0.25*IF(ISNUMBER(K204),K204,0)+IFERROR(AVERAGE(K205:K206)*0.25,0))/(ISNUMBER(K203)*0.5+ISNUMBER(K204)*0.25+OR(ISNUMBER(K205),ISNUMBER(K206))*0.25)</f>
        <v>89.642857142857139</v>
      </c>
      <c r="L202" s="83">
        <f>(0.5*IF(ISNUMBER(L203),L203,0)+0.25*IF(ISNUMBER(L204),L204,0)+IFERROR(AVERAGE(L205:L206)*0.25,0))/(ISNUMBER(L203)*0.5+ISNUMBER(L204)*0.25+OR(ISNUMBER(L205),ISNUMBER(L206))*0.25)</f>
        <v>91.666666666666657</v>
      </c>
      <c r="M202" s="83">
        <f>(0.5*IF(ISNUMBER(M203),M203,0)+0.25*IF(ISNUMBER(M204),M204,0)+IFERROR(AVERAGE(M205:M206)*0.25,0))/(ISNUMBER(M203)*0.5+ISNUMBER(M204)*0.25+OR(ISNUMBER(M205),ISNUMBER(M206))*0.25)</f>
        <v>63.630952380952387</v>
      </c>
      <c r="N202" s="62">
        <f>(0.5*IF(ISNUMBER(N203),N203,0)+0.25*IF(ISNUMBER(N204),N204,0)+IFERROR(AVERAGE(N205:N206)*0.25,0))/(ISNUMBER(N203)*0.5+ISNUMBER(N204)*0.25+OR(ISNUMBER(N205),ISNUMBER(N206))*0.25)</f>
        <v>93.75</v>
      </c>
      <c r="O202" s="36">
        <v>85</v>
      </c>
      <c r="P202" s="83">
        <v>81.9375</v>
      </c>
      <c r="Q202" s="61">
        <v>100</v>
      </c>
      <c r="R202" s="83">
        <v>52.75</v>
      </c>
      <c r="S202" s="83">
        <v>100</v>
      </c>
      <c r="T202" s="83">
        <v>75</v>
      </c>
      <c r="U202" s="321">
        <v>74.166666666666671</v>
      </c>
      <c r="V202" s="309">
        <v>90.828525640999999</v>
      </c>
      <c r="W202" s="314">
        <v>95.032051281999998</v>
      </c>
      <c r="X202" s="309" t="s">
        <v>7</v>
      </c>
      <c r="Y202" s="309" t="s">
        <v>7</v>
      </c>
      <c r="Z202" s="315">
        <v>86.625</v>
      </c>
      <c r="AA202" s="313">
        <v>70</v>
      </c>
      <c r="AB202" s="309">
        <v>65.729166666687505</v>
      </c>
      <c r="AC202" s="314">
        <v>62.916666666750004</v>
      </c>
      <c r="AD202" s="309">
        <v>50</v>
      </c>
      <c r="AE202" s="309">
        <v>75</v>
      </c>
      <c r="AF202" s="315">
        <v>75</v>
      </c>
      <c r="AG202" s="309">
        <v>78.729187499999995</v>
      </c>
      <c r="AH202" s="314">
        <v>83.333375000000004</v>
      </c>
      <c r="AI202" s="309" t="s">
        <v>7</v>
      </c>
      <c r="AJ202" s="309" t="s">
        <v>7</v>
      </c>
      <c r="AK202" s="315">
        <v>74.125</v>
      </c>
    </row>
    <row r="203" spans="2:37">
      <c r="B203" s="270" t="s">
        <v>16</v>
      </c>
      <c r="C203" s="173" t="s">
        <v>504</v>
      </c>
      <c r="D203" s="61">
        <f>AVERAGE(Mystery_Shopping_Scores6[[#This Row],[Business Start-up (2020)]:[Studying (2020)]], Mystery_Shopping_Scores6[[#This Row],[Regular business operations (2019)]:[Starting a small claims procedure (2019)]])</f>
        <v>89.616071428571431</v>
      </c>
      <c r="E203" s="61">
        <f>IFERROR(AVERAGE(Mystery_Shopping_Scores6[[#This Row],[Business Start-up (2020)]], Mystery_Shopping_Scores6[[#This Row],[Regular business operations (2019)]]), ".")</f>
        <v>95</v>
      </c>
      <c r="F203" s="62">
        <f>IFERROR(AVERAGE(Mystery_Shopping_Scores6[[#This Row],[Family (2020)]:[Studying (2020)]], Mystery_Shopping_Scores6[[#This Row],[Moving (2019)]:[Starting a small claims procedure (2019)]]), ".")</f>
        <v>87.821428571428569</v>
      </c>
      <c r="G203" s="297">
        <v>88.965517241379317</v>
      </c>
      <c r="H203" s="293" t="s">
        <v>7</v>
      </c>
      <c r="I203" s="298" t="s">
        <v>7</v>
      </c>
      <c r="J203" s="83">
        <f t="shared" si="11"/>
        <v>90.357142857142861</v>
      </c>
      <c r="K203" s="61">
        <v>90</v>
      </c>
      <c r="L203" s="83">
        <v>100</v>
      </c>
      <c r="M203" s="83">
        <v>71.428571428571445</v>
      </c>
      <c r="N203" s="62">
        <v>100</v>
      </c>
      <c r="O203" s="36">
        <v>91.333333333333329</v>
      </c>
      <c r="P203" s="83">
        <v>88.875</v>
      </c>
      <c r="Q203" s="61">
        <v>100</v>
      </c>
      <c r="R203" s="83">
        <v>55.5</v>
      </c>
      <c r="S203" s="83">
        <v>100</v>
      </c>
      <c r="T203" s="83">
        <v>100</v>
      </c>
      <c r="U203" s="321">
        <v>87</v>
      </c>
      <c r="V203" s="309">
        <v>96</v>
      </c>
      <c r="W203" s="314">
        <v>100</v>
      </c>
      <c r="X203" s="309" t="s">
        <v>7</v>
      </c>
      <c r="Y203" s="309" t="s">
        <v>7</v>
      </c>
      <c r="Z203" s="315">
        <v>92</v>
      </c>
      <c r="AA203" s="313">
        <v>86</v>
      </c>
      <c r="AB203" s="309">
        <v>82.5</v>
      </c>
      <c r="AC203" s="314">
        <v>80</v>
      </c>
      <c r="AD203" s="309">
        <v>50</v>
      </c>
      <c r="AE203" s="309">
        <v>100</v>
      </c>
      <c r="AF203" s="315">
        <v>100</v>
      </c>
      <c r="AG203" s="309">
        <v>92.875</v>
      </c>
      <c r="AH203" s="314">
        <v>100</v>
      </c>
      <c r="AI203" s="309" t="s">
        <v>7</v>
      </c>
      <c r="AJ203" s="309" t="s">
        <v>7</v>
      </c>
      <c r="AK203" s="315">
        <v>85.75</v>
      </c>
    </row>
    <row r="204" spans="2:37">
      <c r="B204" s="270" t="s">
        <v>16</v>
      </c>
      <c r="C204" s="173" t="s">
        <v>505</v>
      </c>
      <c r="D204" s="61">
        <f>AVERAGE(Mystery_Shopping_Scores6[[#This Row],[Business Start-up (2020)]:[Studying (2020)]], Mystery_Shopping_Scores6[[#This Row],[Regular business operations (2019)]:[Starting a small claims procedure (2019)]])</f>
        <v>91.666666666666657</v>
      </c>
      <c r="E204" s="61">
        <f>IFERROR(AVERAGE(Mystery_Shopping_Scores6[[#This Row],[Business Start-up (2020)]], Mystery_Shopping_Scores6[[#This Row],[Regular business operations (2019)]]), ".")</f>
        <v>100</v>
      </c>
      <c r="F204" s="62">
        <f>IFERROR(AVERAGE(Mystery_Shopping_Scores6[[#This Row],[Family (2020)]:[Studying (2020)]], Mystery_Shopping_Scores6[[#This Row],[Moving (2019)]:[Starting a small claims procedure (2019)]]), ".")</f>
        <v>88.888888888888872</v>
      </c>
      <c r="G204" s="297" t="s">
        <v>7</v>
      </c>
      <c r="H204" s="293" t="s">
        <v>7</v>
      </c>
      <c r="I204" s="298" t="s">
        <v>7</v>
      </c>
      <c r="J204" s="83">
        <f t="shared" si="11"/>
        <v>83.333333333333329</v>
      </c>
      <c r="K204" s="61">
        <v>100</v>
      </c>
      <c r="L204" s="83">
        <v>66.666666666666657</v>
      </c>
      <c r="M204" s="83">
        <v>66.666666666666657</v>
      </c>
      <c r="N204" s="62">
        <v>100</v>
      </c>
      <c r="O204" s="36">
        <v>100</v>
      </c>
      <c r="P204" s="83">
        <v>100</v>
      </c>
      <c r="Q204" s="61">
        <v>100</v>
      </c>
      <c r="R204" s="83">
        <v>100</v>
      </c>
      <c r="S204" s="83">
        <v>100</v>
      </c>
      <c r="T204" s="83">
        <v>100</v>
      </c>
      <c r="U204" s="321">
        <v>94.5</v>
      </c>
      <c r="V204" s="309">
        <v>100</v>
      </c>
      <c r="W204" s="314">
        <v>100</v>
      </c>
      <c r="X204" s="309" t="s">
        <v>7</v>
      </c>
      <c r="Y204" s="309" t="s">
        <v>7</v>
      </c>
      <c r="Z204" s="315">
        <v>100</v>
      </c>
      <c r="AA204" s="313">
        <v>94.5</v>
      </c>
      <c r="AB204" s="309">
        <v>91.666666666750004</v>
      </c>
      <c r="AC204" s="314">
        <v>66.666666667000001</v>
      </c>
      <c r="AD204" s="309">
        <v>100</v>
      </c>
      <c r="AE204" s="309">
        <v>100</v>
      </c>
      <c r="AF204" s="315">
        <v>100</v>
      </c>
      <c r="AG204" s="309">
        <v>100</v>
      </c>
      <c r="AH204" s="314">
        <v>100</v>
      </c>
      <c r="AI204" s="309" t="s">
        <v>7</v>
      </c>
      <c r="AJ204" s="309" t="s">
        <v>7</v>
      </c>
      <c r="AK204" s="315">
        <v>100</v>
      </c>
    </row>
    <row r="205" spans="2:37">
      <c r="B205" s="270" t="s">
        <v>16</v>
      </c>
      <c r="C205" s="173" t="s">
        <v>6830</v>
      </c>
      <c r="D205" s="61">
        <f>AVERAGE(Mystery_Shopping_Scores6[[#This Row],[Business Start-up (2020)]:[Studying (2020)]], Mystery_Shopping_Scores6[[#This Row],[Regular business operations (2019)]:[Starting a small claims procedure (2019)]])</f>
        <v>55.892857142857139</v>
      </c>
      <c r="E205" s="61">
        <f>IFERROR(AVERAGE(Mystery_Shopping_Scores6[[#This Row],[Business Start-up (2020)]], Mystery_Shopping_Scores6[[#This Row],[Regular business operations (2019)]]), ".")</f>
        <v>78.571428571428569</v>
      </c>
      <c r="F205" s="62">
        <f>IFERROR(AVERAGE(Mystery_Shopping_Scores6[[#This Row],[Family (2020)]:[Studying (2020)]], Mystery_Shopping_Scores6[[#This Row],[Moving (2019)]:[Starting a small claims procedure (2019)]]), ".")</f>
        <v>48.333333333333336</v>
      </c>
      <c r="G205" s="297">
        <v>50</v>
      </c>
      <c r="H205" s="293" t="s">
        <v>7</v>
      </c>
      <c r="I205" s="298" t="s">
        <v>7</v>
      </c>
      <c r="J205" s="83">
        <f t="shared" si="11"/>
        <v>61.785714285714285</v>
      </c>
      <c r="K205" s="61">
        <v>57.142857142857146</v>
      </c>
      <c r="L205" s="83">
        <v>100</v>
      </c>
      <c r="M205" s="83">
        <v>40</v>
      </c>
      <c r="N205" s="62">
        <v>50</v>
      </c>
      <c r="O205" s="36">
        <v>55.5</v>
      </c>
      <c r="P205" s="83">
        <v>50</v>
      </c>
      <c r="Q205" s="61">
        <v>100</v>
      </c>
      <c r="R205" s="83">
        <v>0</v>
      </c>
      <c r="S205" s="83">
        <v>100</v>
      </c>
      <c r="T205" s="83">
        <v>0</v>
      </c>
      <c r="U205" s="321">
        <v>30.5</v>
      </c>
      <c r="V205" s="309">
        <v>66.666666666499992</v>
      </c>
      <c r="W205" s="314">
        <v>83.333333332999999</v>
      </c>
      <c r="X205" s="309" t="s">
        <v>7</v>
      </c>
      <c r="Y205" s="309" t="s">
        <v>7</v>
      </c>
      <c r="Z205" s="315">
        <v>50</v>
      </c>
      <c r="AA205" s="313">
        <v>27.833333333333332</v>
      </c>
      <c r="AB205" s="309">
        <v>12.5</v>
      </c>
      <c r="AC205" s="314">
        <v>50</v>
      </c>
      <c r="AD205" s="309">
        <v>0</v>
      </c>
      <c r="AE205" s="309">
        <v>0</v>
      </c>
      <c r="AF205" s="315">
        <v>0</v>
      </c>
      <c r="AG205" s="309">
        <v>58.333500000000001</v>
      </c>
      <c r="AH205" s="314">
        <v>66.667000000000002</v>
      </c>
      <c r="AI205" s="309" t="s">
        <v>7</v>
      </c>
      <c r="AJ205" s="309" t="s">
        <v>7</v>
      </c>
      <c r="AK205" s="315">
        <v>50</v>
      </c>
    </row>
    <row r="206" spans="2:37">
      <c r="B206" s="270" t="s">
        <v>16</v>
      </c>
      <c r="C206" s="173" t="s">
        <v>6831</v>
      </c>
      <c r="D206" s="61">
        <f>AVERAGE(Mystery_Shopping_Scores6[[#This Row],[Business Start-up (2020)]:[Studying (2020)]], Mystery_Shopping_Scores6[[#This Row],[Regular business operations (2019)]:[Starting a small claims procedure (2019)]])</f>
        <v>64.285714285714292</v>
      </c>
      <c r="E206" s="61">
        <f>IFERROR(AVERAGE(Mystery_Shopping_Scores6[[#This Row],[Business Start-up (2020)]], Mystery_Shopping_Scores6[[#This Row],[Regular business operations (2019)]]), ".")</f>
        <v>100</v>
      </c>
      <c r="F206" s="62">
        <f>IFERROR(AVERAGE(Mystery_Shopping_Scores6[[#This Row],[Family (2020)]:[Studying (2020)]], Mystery_Shopping_Scores6[[#This Row],[Moving (2019)]:[Starting a small claims procedure (2019)]]), ".")</f>
        <v>50</v>
      </c>
      <c r="G206" s="297">
        <v>92.307692307692307</v>
      </c>
      <c r="H206" s="293" t="s">
        <v>7</v>
      </c>
      <c r="I206" s="298" t="s">
        <v>7</v>
      </c>
      <c r="J206" s="83">
        <f t="shared" si="11"/>
        <v>87.5</v>
      </c>
      <c r="K206" s="61">
        <v>100</v>
      </c>
      <c r="L206" s="83">
        <v>100</v>
      </c>
      <c r="M206" s="83">
        <v>50</v>
      </c>
      <c r="N206" s="62">
        <v>100</v>
      </c>
      <c r="O206" s="36">
        <v>50.4</v>
      </c>
      <c r="P206" s="83">
        <v>33.333333333333336</v>
      </c>
      <c r="Q206" s="61">
        <v>100</v>
      </c>
      <c r="R206" s="83">
        <v>0</v>
      </c>
      <c r="S206" s="83" t="s">
        <v>7</v>
      </c>
      <c r="T206" s="83">
        <v>0</v>
      </c>
      <c r="U206" s="321">
        <v>30.4</v>
      </c>
      <c r="V206" s="309">
        <v>75.961538461499998</v>
      </c>
      <c r="W206" s="314">
        <v>76.923076922999996</v>
      </c>
      <c r="X206" s="309" t="s">
        <v>7</v>
      </c>
      <c r="Y206" s="309" t="s">
        <v>7</v>
      </c>
      <c r="Z206" s="315">
        <v>75</v>
      </c>
      <c r="AA206" s="313">
        <v>0</v>
      </c>
      <c r="AB206" s="309">
        <v>0</v>
      </c>
      <c r="AC206" s="314">
        <v>0</v>
      </c>
      <c r="AD206" s="309">
        <v>0</v>
      </c>
      <c r="AE206" s="309" t="s">
        <v>7</v>
      </c>
      <c r="AF206" s="315">
        <v>0</v>
      </c>
      <c r="AG206" s="309">
        <v>0</v>
      </c>
      <c r="AH206" s="314">
        <v>0</v>
      </c>
      <c r="AI206" s="309" t="s">
        <v>7</v>
      </c>
      <c r="AJ206" s="309" t="s">
        <v>7</v>
      </c>
      <c r="AK206" s="315">
        <v>0</v>
      </c>
    </row>
    <row r="207" spans="2:37">
      <c r="B207" s="270" t="s">
        <v>17</v>
      </c>
      <c r="C207" s="173" t="s">
        <v>496</v>
      </c>
      <c r="D207" s="61">
        <f>AVERAGE(Mystery_Shopping_Scores6[[#This Row],[Business Start-up (2020)]:[Studying (2020)]], Mystery_Shopping_Scores6[[#This Row],[Regular business operations (2019)]:[Starting a small claims procedure (2019)]])</f>
        <v>52.185029880007562</v>
      </c>
      <c r="E207" s="61">
        <f>IFERROR(AVERAGE(Mystery_Shopping_Scores6[[#This Row],[Business Start-up (2020)]], Mystery_Shopping_Scores6[[#This Row],[Regular business operations (2019)]]), ".")</f>
        <v>59.573759920634927</v>
      </c>
      <c r="F207" s="62">
        <f>IFERROR(AVERAGE(Mystery_Shopping_Scores6[[#This Row],[Family (2020)]:[Studying (2020)]], Mystery_Shopping_Scores6[[#This Row],[Moving (2019)]:[Starting a small claims procedure (2019)]]), ".")</f>
        <v>49.722119866465107</v>
      </c>
      <c r="G207" s="297" t="s">
        <v>7</v>
      </c>
      <c r="H207" s="293" t="s">
        <v>7</v>
      </c>
      <c r="I207" s="298" t="s">
        <v>7</v>
      </c>
      <c r="J207" s="83">
        <f t="shared" si="11"/>
        <v>54.04974726001511</v>
      </c>
      <c r="K207" s="61">
        <f xml:space="preserve"> (SUMIFS(K:K, $B:$B, $B207, $C:$C, "1. User centricity")+SUMIFS(K:K, $B:$B, $B207, $C:$C, "2. Transparency")+SUMIFS(K:K, $B:$B, $B207, $C:$C, "3. Key enablers")+ SUMIFS(K:K, $B:$B, $B207, $C:$C, "4. Cross-border services"))/4</f>
        <v>56.747519841269842</v>
      </c>
      <c r="L207" s="83">
        <f xml:space="preserve"> (SUMIFS(L:L, $B:$B, $B207, $C:$C, "1. User centricity")+SUMIFS(L:L, $B:$B, $B207, $C:$C, "2. Transparency")+SUMIFS(L:L, $B:$B, $B207, $C:$C, "3. Key enablers")+ SUMIFS(L:L, $B:$B, $B207, $C:$C, "4. Cross-border services"))/4</f>
        <v>48.161698475686563</v>
      </c>
      <c r="M207" s="83">
        <f xml:space="preserve"> (SUMIFS(M:M, $B:$B, $B207, $C:$C, "1. User centricity")+SUMIFS(M:M, $B:$B, $B207, $C:$C, "2. Transparency")+SUMIFS(M:M, $B:$B, $B207, $C:$C, "3. Key enablers")+ SUMIFS(M:M, $B:$B, $B207, $C:$C, "4. Cross-border services"))/4</f>
        <v>69.579563492063485</v>
      </c>
      <c r="N207" s="62">
        <f xml:space="preserve"> (SUMIFS(N:N, $B:$B, $B207, $C:$C, "1. User centricity")+SUMIFS(N:N, $B:$B, $B207, $C:$C, "2. Transparency")+SUMIFS(N:N, $B:$B, $B207, $C:$C, "3. Key enablers")+ SUMIFS(N:N, $B:$B, $B207, $C:$C, "4. Cross-border services"))/4</f>
        <v>41.710207231040563</v>
      </c>
      <c r="O207" s="36">
        <v>52.5</v>
      </c>
      <c r="P207" s="83">
        <v>50.3203125</v>
      </c>
      <c r="Q207" s="61">
        <v>62.400000000000006</v>
      </c>
      <c r="R207" s="83">
        <v>58.09375</v>
      </c>
      <c r="S207" s="83">
        <v>42.725000000000001</v>
      </c>
      <c r="T207" s="83">
        <v>38.0625</v>
      </c>
      <c r="U207" s="321">
        <v>50.875</v>
      </c>
      <c r="V207" s="309">
        <v>54.459804990044091</v>
      </c>
      <c r="W207" s="314">
        <v>56.664171573722221</v>
      </c>
      <c r="X207" s="309">
        <v>52.556159311361114</v>
      </c>
      <c r="Y207" s="309">
        <v>61.571145124694432</v>
      </c>
      <c r="Z207" s="315">
        <v>47.047743950398612</v>
      </c>
      <c r="AA207" s="313">
        <v>40.875</v>
      </c>
      <c r="AB207" s="309">
        <v>47.015668453352426</v>
      </c>
      <c r="AC207" s="314">
        <v>58.05872339455555</v>
      </c>
      <c r="AD207" s="309">
        <v>49.804111629131938</v>
      </c>
      <c r="AE207" s="309">
        <v>41.33823164688333</v>
      </c>
      <c r="AF207" s="315">
        <v>38.861607142838885</v>
      </c>
      <c r="AG207" s="309">
        <v>34.751316550925928</v>
      </c>
      <c r="AH207" s="314">
        <v>45.552701388888885</v>
      </c>
      <c r="AI207" s="309">
        <v>27.338990740740744</v>
      </c>
      <c r="AJ207" s="309">
        <v>38.013018518518514</v>
      </c>
      <c r="AK207" s="315">
        <v>28.100555555555555</v>
      </c>
    </row>
    <row r="208" spans="2:37">
      <c r="B208" s="270" t="s">
        <v>17</v>
      </c>
      <c r="C208" s="173" t="s">
        <v>6824</v>
      </c>
      <c r="D208" s="61">
        <f>AVERAGE(Mystery_Shopping_Scores6[[#This Row],[Business Start-up (2020)]:[Studying (2020)]], Mystery_Shopping_Scores6[[#This Row],[Regular business operations (2019)]:[Starting a small claims procedure (2019)]])</f>
        <v>82.539517195767189</v>
      </c>
      <c r="E208" s="61">
        <f>IFERROR(AVERAGE(Mystery_Shopping_Scores6[[#This Row],[Business Start-up (2020)]], Mystery_Shopping_Scores6[[#This Row],[Regular business operations (2019)]]), ".")</f>
        <v>86.282142857142844</v>
      </c>
      <c r="F208" s="62">
        <f>IFERROR(AVERAGE(Mystery_Shopping_Scores6[[#This Row],[Family (2020)]:[Studying (2020)]], Mystery_Shopping_Scores6[[#This Row],[Moving (2019)]:[Starting a small claims procedure (2019)]]), ".")</f>
        <v>81.291975308641966</v>
      </c>
      <c r="G208" s="297" t="s">
        <v>7</v>
      </c>
      <c r="H208" s="293" t="s">
        <v>7</v>
      </c>
      <c r="I208" s="298" t="s">
        <v>7</v>
      </c>
      <c r="J208" s="83">
        <f t="shared" si="11"/>
        <v>78.829034391534378</v>
      </c>
      <c r="K208" s="61">
        <f>2/3*IF(ISNUMBER(K209),K209)+1/3*(2/3*IF(ISNUMBER(K211),K211)+IF(ISNUMBER(K210),K210)/3)</f>
        <v>81.964285714285708</v>
      </c>
      <c r="L208" s="83">
        <f>2/3*IF(ISNUMBER(L209),L209)+1/3*(2/3*IF(ISNUMBER(L211),L211)+IF(ISNUMBER(L210),L210)/3)</f>
        <v>74.308641975308632</v>
      </c>
      <c r="M208" s="83">
        <f>2/3*IF(ISNUMBER(M209),M209)+1/3*(2/3*IF(ISNUMBER(M211),M211)+IF(ISNUMBER(M210),M210)/3)</f>
        <v>84.944444444444443</v>
      </c>
      <c r="N208" s="62">
        <f>2/3*IF(ISNUMBER(N209),N209)+1/3*(2/3*IF(ISNUMBER(N211),N211)+IF(ISNUMBER(N210),N210)/3)</f>
        <v>74.098765432098759</v>
      </c>
      <c r="O208" s="36">
        <v>84.75</v>
      </c>
      <c r="P208" s="83">
        <v>86.25</v>
      </c>
      <c r="Q208" s="61">
        <v>90.6</v>
      </c>
      <c r="R208" s="83">
        <v>95.9</v>
      </c>
      <c r="S208" s="83">
        <v>68</v>
      </c>
      <c r="T208" s="83">
        <v>90.5</v>
      </c>
      <c r="U208" s="321">
        <v>82.625</v>
      </c>
      <c r="V208" s="309">
        <v>83.018834272083325</v>
      </c>
      <c r="W208" s="314">
        <v>84.324014336888894</v>
      </c>
      <c r="X208" s="309">
        <v>76.690716690666662</v>
      </c>
      <c r="Y208" s="309">
        <v>86.904761904666657</v>
      </c>
      <c r="Z208" s="315">
        <v>84.155844156111101</v>
      </c>
      <c r="AA208" s="313">
        <v>75.625</v>
      </c>
      <c r="AB208" s="309">
        <v>82.377668627805548</v>
      </c>
      <c r="AC208" s="314">
        <v>80.959595959555543</v>
      </c>
      <c r="AD208" s="309">
        <v>90.455840456111105</v>
      </c>
      <c r="AE208" s="309">
        <v>64.444444444666658</v>
      </c>
      <c r="AF208" s="315">
        <v>93.650793650888872</v>
      </c>
      <c r="AG208" s="309">
        <v>69.22399999999999</v>
      </c>
      <c r="AH208" s="314">
        <v>71.339888888888879</v>
      </c>
      <c r="AI208" s="309">
        <v>66.215222222222224</v>
      </c>
      <c r="AJ208" s="309">
        <v>76.873555555555555</v>
      </c>
      <c r="AK208" s="315">
        <v>62.467333333333329</v>
      </c>
    </row>
    <row r="209" spans="2:37">
      <c r="B209" s="270" t="s">
        <v>17</v>
      </c>
      <c r="C209" s="173" t="s">
        <v>497</v>
      </c>
      <c r="D209" s="61">
        <f>AVERAGE(Mystery_Shopping_Scores6[[#This Row],[Business Start-up (2020)]:[Studying (2020)]], Mystery_Shopping_Scores6[[#This Row],[Regular business operations (2019)]:[Starting a small claims procedure (2019)]])</f>
        <v>79.085416666666674</v>
      </c>
      <c r="E209" s="61">
        <f>IFERROR(AVERAGE(Mystery_Shopping_Scores6[[#This Row],[Business Start-up (2020)]], Mystery_Shopping_Scores6[[#This Row],[Regular business operations (2019)]]), ".")</f>
        <v>83.125</v>
      </c>
      <c r="F209" s="62">
        <f>IFERROR(AVERAGE(Mystery_Shopping_Scores6[[#This Row],[Family (2020)]:[Studying (2020)]], Mystery_Shopping_Scores6[[#This Row],[Moving (2019)]:[Starting a small claims procedure (2019)]]), ".")</f>
        <v>77.738888888888894</v>
      </c>
      <c r="G209" s="297">
        <v>77.641025641025649</v>
      </c>
      <c r="H209" s="293">
        <v>61.000000000000014</v>
      </c>
      <c r="I209" s="298">
        <v>89.988304093567237</v>
      </c>
      <c r="J209" s="83">
        <f t="shared" si="11"/>
        <v>70.770833333333343</v>
      </c>
      <c r="K209" s="61">
        <v>78.75</v>
      </c>
      <c r="L209" s="83">
        <v>61.833333333333343</v>
      </c>
      <c r="M209" s="83">
        <v>79.5</v>
      </c>
      <c r="N209" s="62">
        <v>63</v>
      </c>
      <c r="O209" s="36">
        <v>84.25</v>
      </c>
      <c r="P209" s="83">
        <v>87.4</v>
      </c>
      <c r="Q209" s="61">
        <v>87.5</v>
      </c>
      <c r="R209" s="83">
        <v>99.3</v>
      </c>
      <c r="S209" s="83">
        <v>62.8</v>
      </c>
      <c r="T209" s="83">
        <v>100</v>
      </c>
      <c r="U209" s="321">
        <v>81.625</v>
      </c>
      <c r="V209" s="309">
        <v>81.046428571500002</v>
      </c>
      <c r="W209" s="314">
        <v>82.4</v>
      </c>
      <c r="X209" s="309">
        <v>77.5</v>
      </c>
      <c r="Y209" s="309">
        <v>82.857142856999999</v>
      </c>
      <c r="Z209" s="315">
        <v>81.428571429000002</v>
      </c>
      <c r="AA209" s="313">
        <v>76.125</v>
      </c>
      <c r="AB209" s="309">
        <v>82.023809524000001</v>
      </c>
      <c r="AC209" s="314">
        <v>77.5</v>
      </c>
      <c r="AD209" s="309">
        <v>91.666666667000001</v>
      </c>
      <c r="AE209" s="309">
        <v>58.928571429000002</v>
      </c>
      <c r="AF209" s="315">
        <v>100</v>
      </c>
      <c r="AG209" s="309">
        <v>69.839749999999995</v>
      </c>
      <c r="AH209" s="314">
        <v>70</v>
      </c>
      <c r="AI209" s="309">
        <v>71.667000000000002</v>
      </c>
      <c r="AJ209" s="309">
        <v>75.165000000000006</v>
      </c>
      <c r="AK209" s="315">
        <v>62.527000000000001</v>
      </c>
    </row>
    <row r="210" spans="2:37">
      <c r="B210" s="270" t="s">
        <v>17</v>
      </c>
      <c r="C210" s="173" t="s">
        <v>6825</v>
      </c>
      <c r="D210" s="61">
        <f>AVERAGE(Mystery_Shopping_Scores6[[#This Row],[Business Start-up (2020)]:[Studying (2020)]], Mystery_Shopping_Scores6[[#This Row],[Regular business operations (2019)]:[Starting a small claims procedure (2019)]])</f>
        <v>82.539583333333326</v>
      </c>
      <c r="E210" s="61">
        <f>IFERROR(AVERAGE(Mystery_Shopping_Scores6[[#This Row],[Business Start-up (2020)]], Mystery_Shopping_Scores6[[#This Row],[Regular business operations (2019)]]), ".")</f>
        <v>91.875</v>
      </c>
      <c r="F210" s="62">
        <f>IFERROR(AVERAGE(Mystery_Shopping_Scores6[[#This Row],[Family (2020)]:[Studying (2020)]], Mystery_Shopping_Scores6[[#This Row],[Moving (2019)]:[Starting a small claims procedure (2019)]]), ".")</f>
        <v>79.427777777777763</v>
      </c>
      <c r="G210" s="297">
        <v>86.956521739130437</v>
      </c>
      <c r="H210" s="293">
        <v>74.074074074074076</v>
      </c>
      <c r="I210" s="298">
        <v>73.666666666666657</v>
      </c>
      <c r="J210" s="83">
        <f t="shared" si="11"/>
        <v>91.979166666666657</v>
      </c>
      <c r="K210" s="61">
        <v>93.75</v>
      </c>
      <c r="L210" s="83">
        <v>97.777777777777771</v>
      </c>
      <c r="M210" s="83">
        <v>87.5</v>
      </c>
      <c r="N210" s="62">
        <v>88.888888888888886</v>
      </c>
      <c r="O210" s="36">
        <v>70.625</v>
      </c>
      <c r="P210" s="83">
        <v>73.099999999999994</v>
      </c>
      <c r="Q210" s="61">
        <v>90</v>
      </c>
      <c r="R210" s="83">
        <v>66.7</v>
      </c>
      <c r="S210" s="83">
        <v>64.3</v>
      </c>
      <c r="T210" s="83">
        <v>71.400000000000006</v>
      </c>
      <c r="U210" s="321">
        <v>69.5</v>
      </c>
      <c r="V210" s="309">
        <v>68.033794162749999</v>
      </c>
      <c r="W210" s="314">
        <v>64.516129031999995</v>
      </c>
      <c r="X210" s="309">
        <v>53.787878788</v>
      </c>
      <c r="Y210" s="309">
        <v>85</v>
      </c>
      <c r="Z210" s="315">
        <v>68.831168830999999</v>
      </c>
      <c r="AA210" s="313">
        <v>55.125</v>
      </c>
      <c r="AB210" s="309">
        <v>70.684731934750005</v>
      </c>
      <c r="AC210" s="314">
        <v>63.636363635999999</v>
      </c>
      <c r="AD210" s="309">
        <v>64.102564103000006</v>
      </c>
      <c r="AE210" s="309">
        <v>55</v>
      </c>
      <c r="AF210" s="315">
        <v>100</v>
      </c>
      <c r="AG210" s="309">
        <v>39.691500000000005</v>
      </c>
      <c r="AH210" s="314">
        <v>22.059000000000001</v>
      </c>
      <c r="AI210" s="309">
        <v>23.077000000000002</v>
      </c>
      <c r="AJ210" s="309">
        <v>69.444000000000003</v>
      </c>
      <c r="AK210" s="315">
        <v>44.186</v>
      </c>
    </row>
    <row r="211" spans="2:37">
      <c r="B211" s="270" t="s">
        <v>17</v>
      </c>
      <c r="C211" s="173" t="s">
        <v>6826</v>
      </c>
      <c r="D211" s="61">
        <f>AVERAGE(Mystery_Shopping_Scores6[[#This Row],[Business Start-up (2020)]:[Studying (2020)]], Mystery_Shopping_Scores6[[#This Row],[Regular business operations (2019)]:[Starting a small claims procedure (2019)]])</f>
        <v>92.851785714285725</v>
      </c>
      <c r="E211" s="61">
        <f>IFERROR(AVERAGE(Mystery_Shopping_Scores6[[#This Row],[Business Start-up (2020)]], Mystery_Shopping_Scores6[[#This Row],[Regular business operations (2019)]]), ".")</f>
        <v>92.857142857142861</v>
      </c>
      <c r="F211" s="62">
        <f>IFERROR(AVERAGE(Mystery_Shopping_Scores6[[#This Row],[Family (2020)]:[Studying (2020)]], Mystery_Shopping_Scores6[[#This Row],[Moving (2019)]:[Starting a small claims procedure (2019)]]), ".")</f>
        <v>92.850000000000009</v>
      </c>
      <c r="G211" s="297" t="s">
        <v>7</v>
      </c>
      <c r="H211" s="293" t="s">
        <v>7</v>
      </c>
      <c r="I211" s="298" t="s">
        <v>7</v>
      </c>
      <c r="J211" s="83">
        <f t="shared" si="11"/>
        <v>96.428571428571431</v>
      </c>
      <c r="K211" s="61">
        <v>85.714285714285708</v>
      </c>
      <c r="L211" s="83">
        <v>100</v>
      </c>
      <c r="M211" s="83">
        <v>100</v>
      </c>
      <c r="N211" s="62">
        <v>100</v>
      </c>
      <c r="O211" s="36">
        <v>92.875</v>
      </c>
      <c r="P211" s="83">
        <v>89.275000000000006</v>
      </c>
      <c r="Q211" s="61">
        <v>100</v>
      </c>
      <c r="R211" s="83">
        <v>100</v>
      </c>
      <c r="S211" s="83">
        <v>85.7</v>
      </c>
      <c r="T211" s="83">
        <v>71.400000000000006</v>
      </c>
      <c r="U211" s="321">
        <v>92.875</v>
      </c>
      <c r="V211" s="309">
        <v>96.428571428499993</v>
      </c>
      <c r="W211" s="314">
        <v>100</v>
      </c>
      <c r="X211" s="309">
        <v>85.714285713999999</v>
      </c>
      <c r="Y211" s="309">
        <v>100</v>
      </c>
      <c r="Z211" s="315">
        <v>100</v>
      </c>
      <c r="AA211" s="313">
        <v>85.625</v>
      </c>
      <c r="AB211" s="309">
        <v>89.285714285749989</v>
      </c>
      <c r="AC211" s="314">
        <v>100</v>
      </c>
      <c r="AD211" s="309">
        <v>100</v>
      </c>
      <c r="AE211" s="309">
        <v>85.714285713999999</v>
      </c>
      <c r="AF211" s="315">
        <v>71.428571429000002</v>
      </c>
      <c r="AG211" s="309">
        <v>82.143000000000001</v>
      </c>
      <c r="AH211" s="314">
        <v>100</v>
      </c>
      <c r="AI211" s="309">
        <v>71.429000000000002</v>
      </c>
      <c r="AJ211" s="309">
        <v>85.713999999999999</v>
      </c>
      <c r="AK211" s="315">
        <v>71.429000000000002</v>
      </c>
    </row>
    <row r="212" spans="2:37">
      <c r="B212" s="270" t="s">
        <v>17</v>
      </c>
      <c r="C212" s="173" t="s">
        <v>498</v>
      </c>
      <c r="D212" s="61">
        <f>AVERAGE(Mystery_Shopping_Scores6[[#This Row],[Business Start-up (2020)]:[Studying (2020)]], Mystery_Shopping_Scores6[[#This Row],[Regular business operations (2019)]:[Starting a small claims procedure (2019)]])</f>
        <v>51.896782879818602</v>
      </c>
      <c r="E212" s="61">
        <f>IFERROR(AVERAGE(Mystery_Shopping_Scores6[[#This Row],[Business Start-up (2020)]], Mystery_Shopping_Scores6[[#This Row],[Regular business operations (2019)]]), ".")</f>
        <v>61.38373015873016</v>
      </c>
      <c r="F212" s="62">
        <f>IFERROR(AVERAGE(Mystery_Shopping_Scores6[[#This Row],[Family (2020)]:[Studying (2020)]], Mystery_Shopping_Scores6[[#This Row],[Moving (2019)]:[Starting a small claims procedure (2019)]]), ".")</f>
        <v>48.734467120181414</v>
      </c>
      <c r="G212" s="297" t="s">
        <v>7</v>
      </c>
      <c r="H212" s="293" t="s">
        <v>7</v>
      </c>
      <c r="I212" s="298" t="s">
        <v>7</v>
      </c>
      <c r="J212" s="83">
        <f t="shared" si="11"/>
        <v>54.518565759637191</v>
      </c>
      <c r="K212" s="61">
        <f>1/3*IF(ISNUMBER(K213),K213,0)+1/3*IF(ISNUMBER(K215),K215,0)+1/3*IF(ISNUMBER(K214),K214,0)</f>
        <v>59.567460317460316</v>
      </c>
      <c r="L212" s="83">
        <f>1/3*IF(ISNUMBER(L213),L213,0)+1/3*IF(ISNUMBER(L215),L215,0)+1/3*IF(ISNUMBER(L214),L214,0)</f>
        <v>53.657596371882086</v>
      </c>
      <c r="M212" s="83">
        <f>1/3*IF(ISNUMBER(M213),M213,0)+1/3*IF(ISNUMBER(M215),M215,0)+1/3*IF(ISNUMBER(M214),M214,0)</f>
        <v>69.19047619047619</v>
      </c>
      <c r="N212" s="62">
        <f>1/3*IF(ISNUMBER(N213),N213,0)+1/3*IF(ISNUMBER(N215),N215,0)+1/3*IF(ISNUMBER(N214),N214,0)</f>
        <v>35.658730158730151</v>
      </c>
      <c r="O212" s="36">
        <v>47.875</v>
      </c>
      <c r="P212" s="83">
        <v>49.274999999999999</v>
      </c>
      <c r="Q212" s="61">
        <v>63.2</v>
      </c>
      <c r="R212" s="83">
        <v>62.1</v>
      </c>
      <c r="S212" s="83">
        <v>41.7</v>
      </c>
      <c r="T212" s="83">
        <v>30.1</v>
      </c>
      <c r="U212" s="321">
        <v>46.75</v>
      </c>
      <c r="V212" s="309">
        <v>46.717813051166665</v>
      </c>
      <c r="W212" s="314">
        <v>55.054894179999998</v>
      </c>
      <c r="X212" s="309">
        <v>42.338624338666662</v>
      </c>
      <c r="Y212" s="309">
        <v>51.380102040666664</v>
      </c>
      <c r="Z212" s="315">
        <v>38.097631645333337</v>
      </c>
      <c r="AA212" s="313">
        <v>37.25</v>
      </c>
      <c r="AB212" s="309">
        <v>46.956619769041659</v>
      </c>
      <c r="AC212" s="314">
        <v>58.556547618666656</v>
      </c>
      <c r="AD212" s="309">
        <v>57.935606060666657</v>
      </c>
      <c r="AE212" s="309">
        <v>41.20535714286666</v>
      </c>
      <c r="AF212" s="315">
        <v>30.128968253966669</v>
      </c>
      <c r="AG212" s="309">
        <v>27.367249999999999</v>
      </c>
      <c r="AH212" s="314">
        <v>38.759666666666661</v>
      </c>
      <c r="AI212" s="309">
        <v>15.280999999999999</v>
      </c>
      <c r="AJ212" s="309">
        <v>33.594000000000001</v>
      </c>
      <c r="AK212" s="315">
        <v>21.834333333333333</v>
      </c>
    </row>
    <row r="213" spans="2:37">
      <c r="B213" s="270" t="s">
        <v>17</v>
      </c>
      <c r="C213" s="173" t="s">
        <v>6827</v>
      </c>
      <c r="D213" s="61">
        <f>AVERAGE(Mystery_Shopping_Scores6[[#This Row],[Business Start-up (2020)]:[Studying (2020)]], Mystery_Shopping_Scores6[[#This Row],[Regular business operations (2019)]:[Starting a small claims procedure (2019)]])</f>
        <v>28.127848639455781</v>
      </c>
      <c r="E213" s="61">
        <f>IFERROR(AVERAGE(Mystery_Shopping_Scores6[[#This Row],[Business Start-up (2020)]], Mystery_Shopping_Scores6[[#This Row],[Regular business operations (2019)]]), ".")</f>
        <v>38.617857142857147</v>
      </c>
      <c r="F213" s="62">
        <f>IFERROR(AVERAGE(Mystery_Shopping_Scores6[[#This Row],[Family (2020)]:[Studying (2020)]], Mystery_Shopping_Scores6[[#This Row],[Moving (2019)]:[Starting a small claims procedure (2019)]]), ".")</f>
        <v>24.631179138321997</v>
      </c>
      <c r="G213" s="297">
        <v>31.36591478696743</v>
      </c>
      <c r="H213" s="293">
        <v>16.845238095238095</v>
      </c>
      <c r="I213" s="298">
        <v>10.726817042606518</v>
      </c>
      <c r="J213" s="83">
        <f t="shared" si="11"/>
        <v>30.805697278911559</v>
      </c>
      <c r="K213" s="61">
        <v>33.035714285714285</v>
      </c>
      <c r="L213" s="83">
        <v>15.30612244897959</v>
      </c>
      <c r="M213" s="83">
        <v>61.904761904761898</v>
      </c>
      <c r="N213" s="62">
        <v>12.976190476190474</v>
      </c>
      <c r="O213" s="36">
        <v>31.625</v>
      </c>
      <c r="P213" s="83">
        <v>25.45</v>
      </c>
      <c r="Q213" s="61">
        <v>44.2</v>
      </c>
      <c r="R213" s="83">
        <v>43.7</v>
      </c>
      <c r="S213" s="83">
        <v>9.1</v>
      </c>
      <c r="T213" s="83">
        <v>4.8</v>
      </c>
      <c r="U213" s="321">
        <v>31.25</v>
      </c>
      <c r="V213" s="309">
        <v>37.982142856999999</v>
      </c>
      <c r="W213" s="314">
        <v>39.428571429000002</v>
      </c>
      <c r="X213" s="309">
        <v>16.071428570999998</v>
      </c>
      <c r="Y213" s="309">
        <v>63.265306121999998</v>
      </c>
      <c r="Z213" s="315">
        <v>33.163265306</v>
      </c>
      <c r="AA213" s="313">
        <v>19.25</v>
      </c>
      <c r="AB213" s="309">
        <v>24.828192640624998</v>
      </c>
      <c r="AC213" s="314">
        <v>42.440476189999998</v>
      </c>
      <c r="AD213" s="309">
        <v>43.181818182000001</v>
      </c>
      <c r="AE213" s="309">
        <v>8.9285714285999997</v>
      </c>
      <c r="AF213" s="315">
        <v>4.7619047619000003</v>
      </c>
      <c r="AG213" s="309">
        <v>13.895750000000001</v>
      </c>
      <c r="AH213" s="314">
        <v>16.071000000000002</v>
      </c>
      <c r="AI213" s="309">
        <v>1.19</v>
      </c>
      <c r="AJ213" s="309">
        <v>22.449000000000002</v>
      </c>
      <c r="AK213" s="315">
        <v>15.872999999999999</v>
      </c>
    </row>
    <row r="214" spans="2:37">
      <c r="B214" s="270" t="s">
        <v>17</v>
      </c>
      <c r="C214" s="173" t="s">
        <v>6828</v>
      </c>
      <c r="D214" s="61">
        <f>AVERAGE(Mystery_Shopping_Scores6[[#This Row],[Business Start-up (2020)]:[Studying (2020)]], Mystery_Shopping_Scores6[[#This Row],[Regular business operations (2019)]:[Starting a small claims procedure (2019)]])</f>
        <v>63.487500000000004</v>
      </c>
      <c r="E214" s="61">
        <f>IFERROR(AVERAGE(Mystery_Shopping_Scores6[[#This Row],[Business Start-up (2020)]], Mystery_Shopping_Scores6[[#This Row],[Regular business operations (2019)]]), ".")</f>
        <v>77.983333333333334</v>
      </c>
      <c r="F214" s="62">
        <f>IFERROR(AVERAGE(Mystery_Shopping_Scores6[[#This Row],[Family (2020)]:[Studying (2020)]], Mystery_Shopping_Scores6[[#This Row],[Moving (2019)]:[Starting a small claims procedure (2019)]]), ".")</f>
        <v>58.655555555555559</v>
      </c>
      <c r="G214" s="297" t="s">
        <v>7</v>
      </c>
      <c r="H214" s="293" t="s">
        <v>7</v>
      </c>
      <c r="I214" s="298" t="s">
        <v>7</v>
      </c>
      <c r="J214" s="83">
        <f t="shared" si="11"/>
        <v>64</v>
      </c>
      <c r="K214" s="61">
        <v>70.666666666666671</v>
      </c>
      <c r="L214" s="83">
        <v>70.666666666666671</v>
      </c>
      <c r="M214" s="83">
        <v>70.666666666666671</v>
      </c>
      <c r="N214" s="62">
        <v>44</v>
      </c>
      <c r="O214" s="36">
        <v>56.75</v>
      </c>
      <c r="P214" s="83">
        <v>62.974999999999994</v>
      </c>
      <c r="Q214" s="61">
        <v>85.3</v>
      </c>
      <c r="R214" s="83">
        <v>85.3</v>
      </c>
      <c r="S214" s="83">
        <v>61.3</v>
      </c>
      <c r="T214" s="83">
        <v>20</v>
      </c>
      <c r="U214" s="321">
        <v>53.625</v>
      </c>
      <c r="V214" s="309">
        <v>50.666666666750004</v>
      </c>
      <c r="W214" s="314">
        <v>57.333333332999999</v>
      </c>
      <c r="X214" s="309">
        <v>70.666666667000001</v>
      </c>
      <c r="Y214" s="309">
        <v>44</v>
      </c>
      <c r="Z214" s="315">
        <v>30.666666667000001</v>
      </c>
      <c r="AA214" s="313">
        <v>43.5</v>
      </c>
      <c r="AB214" s="309">
        <v>56.666666666499999</v>
      </c>
      <c r="AC214" s="314">
        <v>73.333333332999999</v>
      </c>
      <c r="AD214" s="309">
        <v>73.333333332999999</v>
      </c>
      <c r="AE214" s="309">
        <v>60</v>
      </c>
      <c r="AF214" s="315">
        <v>20</v>
      </c>
      <c r="AG214" s="309">
        <v>30.41675</v>
      </c>
      <c r="AH214" s="314">
        <v>45</v>
      </c>
      <c r="AI214" s="309">
        <v>20</v>
      </c>
      <c r="AJ214" s="309">
        <v>45</v>
      </c>
      <c r="AK214" s="315">
        <v>11.667</v>
      </c>
    </row>
    <row r="215" spans="2:37">
      <c r="B215" s="270" t="s">
        <v>17</v>
      </c>
      <c r="C215" s="173" t="s">
        <v>6829</v>
      </c>
      <c r="D215" s="61">
        <f>AVERAGE(Mystery_Shopping_Scores6[[#This Row],[Business Start-up (2020)]:[Studying (2020)]], Mystery_Shopping_Scores6[[#This Row],[Regular business operations (2019)]:[Starting a small claims procedure (2019)]])</f>
        <v>68.75</v>
      </c>
      <c r="E215" s="61">
        <f>IFERROR(AVERAGE(Mystery_Shopping_Scores6[[#This Row],[Business Start-up (2020)]], Mystery_Shopping_Scores6[[#This Row],[Regular business operations (2019)]]), ".")</f>
        <v>75</v>
      </c>
      <c r="F215" s="62">
        <f>IFERROR(AVERAGE(Mystery_Shopping_Scores6[[#This Row],[Family (2020)]:[Studying (2020)]], Mystery_Shopping_Scores6[[#This Row],[Moving (2019)]:[Starting a small claims procedure (2019)]]), ".")</f>
        <v>66.666666666666671</v>
      </c>
      <c r="G215" s="297" t="s">
        <v>7</v>
      </c>
      <c r="H215" s="293" t="s">
        <v>7</v>
      </c>
      <c r="I215" s="298" t="s">
        <v>7</v>
      </c>
      <c r="J215" s="83">
        <f t="shared" si="11"/>
        <v>68.75</v>
      </c>
      <c r="K215" s="61">
        <v>75</v>
      </c>
      <c r="L215" s="83">
        <v>75</v>
      </c>
      <c r="M215" s="83">
        <v>75</v>
      </c>
      <c r="N215" s="62">
        <v>50</v>
      </c>
      <c r="O215" s="36" t="s">
        <v>7</v>
      </c>
      <c r="P215" s="83" t="s">
        <v>7</v>
      </c>
      <c r="Q215" s="61" t="s">
        <v>7</v>
      </c>
      <c r="R215" s="83" t="s">
        <v>7</v>
      </c>
      <c r="S215" s="83" t="s">
        <v>7</v>
      </c>
      <c r="T215" s="83" t="s">
        <v>7</v>
      </c>
      <c r="U215" s="321" t="s">
        <v>7</v>
      </c>
      <c r="V215" s="309" t="s">
        <v>7</v>
      </c>
      <c r="W215" s="314" t="s">
        <v>7</v>
      </c>
      <c r="X215" s="309" t="s">
        <v>7</v>
      </c>
      <c r="Y215" s="309" t="s">
        <v>7</v>
      </c>
      <c r="Z215" s="315" t="s">
        <v>7</v>
      </c>
      <c r="AA215" s="313" t="s">
        <v>7</v>
      </c>
      <c r="AB215" s="309" t="s">
        <v>7</v>
      </c>
      <c r="AC215" s="314" t="s">
        <v>7</v>
      </c>
      <c r="AD215" s="309" t="s">
        <v>7</v>
      </c>
      <c r="AE215" s="309" t="s">
        <v>7</v>
      </c>
      <c r="AF215" s="315" t="s">
        <v>7</v>
      </c>
      <c r="AG215" s="309" t="s">
        <v>7</v>
      </c>
      <c r="AH215" s="314" t="s">
        <v>7</v>
      </c>
      <c r="AI215" s="309" t="s">
        <v>7</v>
      </c>
      <c r="AJ215" s="309" t="s">
        <v>7</v>
      </c>
      <c r="AK215" s="315" t="s">
        <v>7</v>
      </c>
    </row>
    <row r="216" spans="2:37">
      <c r="B216" s="271" t="s">
        <v>17</v>
      </c>
      <c r="C216" s="272" t="s">
        <v>6838</v>
      </c>
      <c r="D216" s="61">
        <f>AVERAGE(Mystery_Shopping_Scores6[[#This Row],[Business Start-up (2020)]:[Studying (2020)]], Mystery_Shopping_Scores6[[#This Row],[Regular business operations (2019)]:[Starting a small claims procedure (2019)]])</f>
        <v>59.374999999999993</v>
      </c>
      <c r="E216" s="61">
        <f>IFERROR(AVERAGE(Mystery_Shopping_Scores6[[#This Row],[Business Start-up (2020)]], Mystery_Shopping_Scores6[[#This Row],[Regular business operations (2019)]]), ".")</f>
        <v>59.9</v>
      </c>
      <c r="F216" s="62">
        <f>IFERROR(AVERAGE(Mystery_Shopping_Scores6[[#This Row],[Family (2020)]:[Studying (2020)]], Mystery_Shopping_Scores6[[#This Row],[Moving (2019)]:[Starting a small claims procedure (2019)]]), ".")</f>
        <v>59.199999999999996</v>
      </c>
      <c r="G216" s="297" t="s">
        <v>7</v>
      </c>
      <c r="H216" s="293" t="s">
        <v>7</v>
      </c>
      <c r="I216" s="298" t="s">
        <v>7</v>
      </c>
      <c r="J216" s="83" t="s">
        <v>7</v>
      </c>
      <c r="K216" s="61" t="s">
        <v>7</v>
      </c>
      <c r="L216" s="83" t="s">
        <v>7</v>
      </c>
      <c r="M216" s="83" t="s">
        <v>7</v>
      </c>
      <c r="N216" s="62" t="s">
        <v>7</v>
      </c>
      <c r="O216" s="36">
        <v>55.375</v>
      </c>
      <c r="P216" s="83">
        <v>59.374999999999993</v>
      </c>
      <c r="Q216" s="61">
        <v>59.9</v>
      </c>
      <c r="R216" s="83">
        <v>57.3</v>
      </c>
      <c r="S216" s="83">
        <v>54.7</v>
      </c>
      <c r="T216" s="83">
        <v>65.599999999999994</v>
      </c>
      <c r="U216" s="321">
        <v>55.375</v>
      </c>
      <c r="V216" s="309">
        <v>51.504629629749999</v>
      </c>
      <c r="W216" s="314">
        <v>68.402777778000001</v>
      </c>
      <c r="X216" s="309">
        <v>40.277777778000001</v>
      </c>
      <c r="Y216" s="309">
        <v>46.875</v>
      </c>
      <c r="Z216" s="315">
        <v>50.462962963000003</v>
      </c>
      <c r="AA216" s="313">
        <v>48.625</v>
      </c>
      <c r="AB216" s="309">
        <v>59.375</v>
      </c>
      <c r="AC216" s="314">
        <v>59.895833332999999</v>
      </c>
      <c r="AD216" s="309">
        <v>57.291666667000001</v>
      </c>
      <c r="AE216" s="309">
        <v>54.6875</v>
      </c>
      <c r="AF216" s="315">
        <v>65.625</v>
      </c>
      <c r="AG216" s="309">
        <v>37.789249999999996</v>
      </c>
      <c r="AH216" s="314">
        <v>55.207999999999998</v>
      </c>
      <c r="AI216" s="309">
        <v>24.652999999999999</v>
      </c>
      <c r="AJ216" s="309">
        <v>33.332999999999998</v>
      </c>
      <c r="AK216" s="315">
        <v>37.963000000000001</v>
      </c>
    </row>
    <row r="217" spans="2:37">
      <c r="B217" s="270" t="s">
        <v>17</v>
      </c>
      <c r="C217" s="173" t="s">
        <v>499</v>
      </c>
      <c r="D217" s="61">
        <f>AVERAGE(Mystery_Shopping_Scores6[[#This Row],[Business Start-up (2020)]:[Studying (2020)]], Mystery_Shopping_Scores6[[#This Row],[Regular business operations (2019)]:[Starting a small claims procedure (2019)]])</f>
        <v>37.333333333333329</v>
      </c>
      <c r="E217" s="61">
        <f>IFERROR(AVERAGE(Mystery_Shopping_Scores6[[#This Row],[Business Start-up (2020)]], Mystery_Shopping_Scores6[[#This Row],[Regular business operations (2019)]]), ".")</f>
        <v>48.962499999999999</v>
      </c>
      <c r="F217" s="62">
        <f>IFERROR(AVERAGE(Mystery_Shopping_Scores6[[#This Row],[Family (2020)]:[Studying (2020)]], Mystery_Shopping_Scores6[[#This Row],[Moving (2019)]:[Starting a small claims procedure (2019)]]), ".")</f>
        <v>33.456944444444446</v>
      </c>
      <c r="G217" s="297" t="s">
        <v>7</v>
      </c>
      <c r="H217" s="293" t="s">
        <v>7</v>
      </c>
      <c r="I217" s="298" t="s">
        <v>7</v>
      </c>
      <c r="J217" s="83">
        <f t="shared" ref="J217:J235" si="12">IFERROR(AVERAGE(K217:N217),".")</f>
        <v>44.06666666666667</v>
      </c>
      <c r="K217" s="61">
        <f>AVERAGE(K218:K221)</f>
        <v>52.125</v>
      </c>
      <c r="L217" s="83">
        <f>AVERAGE(L218:L221)</f>
        <v>42.458333333333329</v>
      </c>
      <c r="M217" s="83">
        <f>AVERAGE(M218:M221)</f>
        <v>60.85</v>
      </c>
      <c r="N217" s="62">
        <f>AVERAGE(N218:N221)</f>
        <v>20.833333333333336</v>
      </c>
      <c r="O217" s="36">
        <v>33.375</v>
      </c>
      <c r="P217" s="83">
        <v>30.599999999999998</v>
      </c>
      <c r="Q217" s="61">
        <v>45.8</v>
      </c>
      <c r="R217" s="83">
        <v>40.4</v>
      </c>
      <c r="S217" s="83">
        <v>11.2</v>
      </c>
      <c r="T217" s="83">
        <v>25</v>
      </c>
      <c r="U217" s="321">
        <v>30</v>
      </c>
      <c r="V217" s="309">
        <v>36.215587797662501</v>
      </c>
      <c r="W217" s="314">
        <v>47</v>
      </c>
      <c r="X217" s="309">
        <v>38.639136904750004</v>
      </c>
      <c r="Y217" s="309">
        <v>46.428571428750004</v>
      </c>
      <c r="Z217" s="315">
        <v>12.79464285715</v>
      </c>
      <c r="AA217" s="313">
        <v>16.125</v>
      </c>
      <c r="AB217" s="309">
        <v>23.561718750000001</v>
      </c>
      <c r="AC217" s="314">
        <v>42.71875</v>
      </c>
      <c r="AD217" s="309">
        <v>16.824999999999999</v>
      </c>
      <c r="AE217" s="309">
        <v>9.703125</v>
      </c>
      <c r="AF217" s="315">
        <v>25</v>
      </c>
      <c r="AG217" s="309">
        <v>8.3891249999999999</v>
      </c>
      <c r="AH217" s="314">
        <v>29.46425</v>
      </c>
      <c r="AI217" s="309">
        <v>0.52075000000000005</v>
      </c>
      <c r="AJ217" s="309">
        <v>3.5714999999999999</v>
      </c>
      <c r="AK217" s="315">
        <v>0</v>
      </c>
    </row>
    <row r="218" spans="2:37">
      <c r="B218" s="270" t="s">
        <v>17</v>
      </c>
      <c r="C218" s="173" t="s">
        <v>500</v>
      </c>
      <c r="D218" s="61">
        <f>AVERAGE(Mystery_Shopping_Scores6[[#This Row],[Business Start-up (2020)]:[Studying (2020)]], Mystery_Shopping_Scores6[[#This Row],[Regular business operations (2019)]:[Starting a small claims procedure (2019)]])</f>
        <v>32.904166666666669</v>
      </c>
      <c r="E218" s="61">
        <f>IFERROR(AVERAGE(Mystery_Shopping_Scores6[[#This Row],[Business Start-up (2020)]], Mystery_Shopping_Scores6[[#This Row],[Regular business operations (2019)]]), ".")</f>
        <v>58.45</v>
      </c>
      <c r="F218" s="62">
        <f>IFERROR(AVERAGE(Mystery_Shopping_Scores6[[#This Row],[Family (2020)]:[Studying (2020)]], Mystery_Shopping_Scores6[[#This Row],[Moving (2019)]:[Starting a small claims procedure (2019)]]), ".")</f>
        <v>24.388888888888889</v>
      </c>
      <c r="G218" s="297">
        <v>41.75</v>
      </c>
      <c r="H218" s="293">
        <v>12.5</v>
      </c>
      <c r="I218" s="298">
        <v>5.666666666666667</v>
      </c>
      <c r="J218" s="83">
        <f t="shared" si="12"/>
        <v>31.80833333333333</v>
      </c>
      <c r="K218" s="61">
        <v>46</v>
      </c>
      <c r="L218" s="83">
        <v>27.833333333333332</v>
      </c>
      <c r="M218" s="83">
        <v>53.4</v>
      </c>
      <c r="N218" s="62">
        <v>0</v>
      </c>
      <c r="O218" s="36">
        <v>25</v>
      </c>
      <c r="P218" s="83">
        <v>34</v>
      </c>
      <c r="Q218" s="61">
        <v>70.900000000000006</v>
      </c>
      <c r="R218" s="83">
        <v>45.1</v>
      </c>
      <c r="S218" s="83">
        <v>20</v>
      </c>
      <c r="T218" s="83">
        <v>0</v>
      </c>
      <c r="U218" s="321">
        <v>20.75</v>
      </c>
      <c r="V218" s="309">
        <v>16.162946428649999</v>
      </c>
      <c r="W218" s="314">
        <v>36</v>
      </c>
      <c r="X218" s="309">
        <v>13.1875</v>
      </c>
      <c r="Y218" s="309">
        <v>14.285714285999999</v>
      </c>
      <c r="Z218" s="315">
        <v>1.1785714286</v>
      </c>
      <c r="AA218" s="313">
        <v>14</v>
      </c>
      <c r="AB218" s="309">
        <v>25.496874999999999</v>
      </c>
      <c r="AC218" s="314">
        <v>70.875</v>
      </c>
      <c r="AD218" s="309">
        <v>17.3</v>
      </c>
      <c r="AE218" s="309">
        <v>13.8125</v>
      </c>
      <c r="AF218" s="315">
        <v>0</v>
      </c>
      <c r="AG218" s="309">
        <v>2.3809999999999998</v>
      </c>
      <c r="AH218" s="314">
        <v>9.5239999999999991</v>
      </c>
      <c r="AI218" s="309">
        <v>0</v>
      </c>
      <c r="AJ218" s="309">
        <v>0</v>
      </c>
      <c r="AK218" s="315">
        <v>0</v>
      </c>
    </row>
    <row r="219" spans="2:37">
      <c r="B219" s="270" t="s">
        <v>17</v>
      </c>
      <c r="C219" s="173" t="s">
        <v>501</v>
      </c>
      <c r="D219" s="61">
        <f>AVERAGE(Mystery_Shopping_Scores6[[#This Row],[Business Start-up (2020)]:[Studying (2020)]], Mystery_Shopping_Scores6[[#This Row],[Regular business operations (2019)]:[Starting a small claims procedure (2019)]])</f>
        <v>36.774999999999999</v>
      </c>
      <c r="E219" s="61">
        <f>IFERROR(AVERAGE(Mystery_Shopping_Scores6[[#This Row],[Business Start-up (2020)]], Mystery_Shopping_Scores6[[#This Row],[Regular business operations (2019)]]), ".")</f>
        <v>43.75</v>
      </c>
      <c r="F219" s="62">
        <f>IFERROR(AVERAGE(Mystery_Shopping_Scores6[[#This Row],[Family (2020)]:[Studying (2020)]], Mystery_Shopping_Scores6[[#This Row],[Moving (2019)]:[Starting a small claims procedure (2019)]]), ".")</f>
        <v>34.449999999999996</v>
      </c>
      <c r="G219" s="297">
        <v>43.333333333333336</v>
      </c>
      <c r="H219" s="293">
        <v>0</v>
      </c>
      <c r="I219" s="298">
        <v>0</v>
      </c>
      <c r="J219" s="83">
        <f t="shared" si="12"/>
        <v>10</v>
      </c>
      <c r="K219" s="61">
        <v>0</v>
      </c>
      <c r="L219" s="83">
        <v>0</v>
      </c>
      <c r="M219" s="83">
        <v>40</v>
      </c>
      <c r="N219" s="62">
        <v>0</v>
      </c>
      <c r="O219" s="36">
        <v>40.375</v>
      </c>
      <c r="P219" s="83">
        <v>63.55</v>
      </c>
      <c r="Q219" s="61">
        <v>87.5</v>
      </c>
      <c r="R219" s="83">
        <v>66.7</v>
      </c>
      <c r="S219" s="83">
        <v>0</v>
      </c>
      <c r="T219" s="83">
        <v>100</v>
      </c>
      <c r="U219" s="321">
        <v>32</v>
      </c>
      <c r="V219" s="309">
        <v>17.142857143000001</v>
      </c>
      <c r="W219" s="314">
        <v>40</v>
      </c>
      <c r="X219" s="309">
        <v>14.285714285999999</v>
      </c>
      <c r="Y219" s="309">
        <v>14.285714285999999</v>
      </c>
      <c r="Z219" s="315">
        <v>0</v>
      </c>
      <c r="AA219" s="313">
        <v>23.5</v>
      </c>
      <c r="AB219" s="309">
        <v>46.875</v>
      </c>
      <c r="AC219" s="314">
        <v>87.5</v>
      </c>
      <c r="AD219" s="309">
        <v>0</v>
      </c>
      <c r="AE219" s="309">
        <v>0</v>
      </c>
      <c r="AF219" s="315">
        <v>100</v>
      </c>
      <c r="AG219" s="309">
        <v>0</v>
      </c>
      <c r="AH219" s="314">
        <v>0</v>
      </c>
      <c r="AI219" s="309">
        <v>0</v>
      </c>
      <c r="AJ219" s="309">
        <v>0</v>
      </c>
      <c r="AK219" s="315">
        <v>0</v>
      </c>
    </row>
    <row r="220" spans="2:37">
      <c r="B220" s="270" t="s">
        <v>17</v>
      </c>
      <c r="C220" s="173" t="s">
        <v>502</v>
      </c>
      <c r="D220" s="61">
        <f>AVERAGE(Mystery_Shopping_Scores6[[#This Row],[Business Start-up (2020)]:[Studying (2020)]], Mystery_Shopping_Scores6[[#This Row],[Regular business operations (2019)]:[Starting a small claims procedure (2019)]])</f>
        <v>35.979166666666671</v>
      </c>
      <c r="E220" s="61">
        <f>IFERROR(AVERAGE(Mystery_Shopping_Scores6[[#This Row],[Business Start-up (2020)]], Mystery_Shopping_Scores6[[#This Row],[Regular business operations (2019)]]), ".")</f>
        <v>43.75</v>
      </c>
      <c r="F220" s="62">
        <f>IFERROR(AVERAGE(Mystery_Shopping_Scores6[[#This Row],[Family (2020)]:[Studying (2020)]], Mystery_Shopping_Scores6[[#This Row],[Moving (2019)]:[Starting a small claims procedure (2019)]]), ".")</f>
        <v>33.388888888888893</v>
      </c>
      <c r="G220" s="297">
        <v>44.117647058823529</v>
      </c>
      <c r="H220" s="293">
        <v>3.3333333333333335</v>
      </c>
      <c r="I220" s="298">
        <v>0</v>
      </c>
      <c r="J220" s="83">
        <f t="shared" si="12"/>
        <v>46.958333333333336</v>
      </c>
      <c r="K220" s="61">
        <v>62.5</v>
      </c>
      <c r="L220" s="83">
        <v>42</v>
      </c>
      <c r="M220" s="83">
        <v>50</v>
      </c>
      <c r="N220" s="62">
        <v>33.333333333333336</v>
      </c>
      <c r="O220" s="36">
        <v>24.5</v>
      </c>
      <c r="P220" s="83">
        <v>25</v>
      </c>
      <c r="Q220" s="61">
        <v>25</v>
      </c>
      <c r="R220" s="83">
        <v>50</v>
      </c>
      <c r="S220" s="83">
        <v>25</v>
      </c>
      <c r="T220" s="83">
        <v>0</v>
      </c>
      <c r="U220" s="321">
        <v>23</v>
      </c>
      <c r="V220" s="309">
        <v>24.056547619</v>
      </c>
      <c r="W220" s="314">
        <v>12</v>
      </c>
      <c r="X220" s="309">
        <v>27.083333332999999</v>
      </c>
      <c r="Y220" s="309">
        <v>57.142857143000001</v>
      </c>
      <c r="Z220" s="315">
        <v>0</v>
      </c>
      <c r="AA220" s="313">
        <v>14</v>
      </c>
      <c r="AB220" s="309">
        <v>21.875</v>
      </c>
      <c r="AC220" s="314">
        <v>12.5</v>
      </c>
      <c r="AD220" s="309">
        <v>50</v>
      </c>
      <c r="AE220" s="309">
        <v>25</v>
      </c>
      <c r="AF220" s="315">
        <v>0</v>
      </c>
      <c r="AG220" s="309">
        <v>6.1754999999999995</v>
      </c>
      <c r="AH220" s="314">
        <v>8.3330000000000002</v>
      </c>
      <c r="AI220" s="309">
        <v>2.0830000000000002</v>
      </c>
      <c r="AJ220" s="309">
        <v>14.286</v>
      </c>
      <c r="AK220" s="315">
        <v>0</v>
      </c>
    </row>
    <row r="221" spans="2:37">
      <c r="B221" s="270" t="s">
        <v>17</v>
      </c>
      <c r="C221" s="173" t="s">
        <v>503</v>
      </c>
      <c r="D221" s="61">
        <f>AVERAGE(Mystery_Shopping_Scores6[[#This Row],[Business Start-up (2020)]:[Studying (2020)]], Mystery_Shopping_Scores6[[#This Row],[Regular business operations (2019)]:[Starting a small claims procedure (2019)]])</f>
        <v>43.75</v>
      </c>
      <c r="E221" s="61">
        <f>IFERROR(AVERAGE(Mystery_Shopping_Scores6[[#This Row],[Business Start-up (2020)]], Mystery_Shopping_Scores6[[#This Row],[Regular business operations (2019)]]), ".")</f>
        <v>50</v>
      </c>
      <c r="F221" s="62">
        <f>IFERROR(AVERAGE(Mystery_Shopping_Scores6[[#This Row],[Family (2020)]:[Studying (2020)]], Mystery_Shopping_Scores6[[#This Row],[Moving (2019)]:[Starting a small claims procedure (2019)]]), ".")</f>
        <v>41.666666666666664</v>
      </c>
      <c r="G221" s="297" t="s">
        <v>7</v>
      </c>
      <c r="H221" s="293" t="s">
        <v>7</v>
      </c>
      <c r="I221" s="298" t="s">
        <v>7</v>
      </c>
      <c r="J221" s="83">
        <f t="shared" si="12"/>
        <v>87.5</v>
      </c>
      <c r="K221" s="61">
        <v>100</v>
      </c>
      <c r="L221" s="83">
        <v>100</v>
      </c>
      <c r="M221" s="83">
        <v>100</v>
      </c>
      <c r="N221" s="62">
        <v>50</v>
      </c>
      <c r="O221" s="36">
        <v>43.75</v>
      </c>
      <c r="P221" s="83">
        <v>0</v>
      </c>
      <c r="Q221" s="61">
        <v>0</v>
      </c>
      <c r="R221" s="83">
        <v>0</v>
      </c>
      <c r="S221" s="83">
        <v>0</v>
      </c>
      <c r="T221" s="83">
        <v>0</v>
      </c>
      <c r="U221" s="321">
        <v>43.75</v>
      </c>
      <c r="V221" s="309">
        <v>87.5</v>
      </c>
      <c r="W221" s="314">
        <v>100</v>
      </c>
      <c r="X221" s="309">
        <v>100</v>
      </c>
      <c r="Y221" s="309">
        <v>100</v>
      </c>
      <c r="Z221" s="315">
        <v>50</v>
      </c>
      <c r="AA221" s="313">
        <v>12.5</v>
      </c>
      <c r="AB221" s="309">
        <v>0</v>
      </c>
      <c r="AC221" s="314">
        <v>0</v>
      </c>
      <c r="AD221" s="309">
        <v>0</v>
      </c>
      <c r="AE221" s="309">
        <v>0</v>
      </c>
      <c r="AF221" s="315">
        <v>0</v>
      </c>
      <c r="AG221" s="309">
        <v>25</v>
      </c>
      <c r="AH221" s="314">
        <v>100</v>
      </c>
      <c r="AI221" s="309">
        <v>0</v>
      </c>
      <c r="AJ221" s="309">
        <v>0</v>
      </c>
      <c r="AK221" s="315">
        <v>0</v>
      </c>
    </row>
    <row r="222" spans="2:37">
      <c r="B222" s="270" t="s">
        <v>17</v>
      </c>
      <c r="C222" s="173" t="s">
        <v>6833</v>
      </c>
      <c r="D222" s="61">
        <f>AVERAGE(Mystery_Shopping_Scores6[[#This Row],[Business Start-up (2020)]:[Studying (2020)]], Mystery_Shopping_Scores6[[#This Row],[Regular business operations (2019)]:[Starting a small claims procedure (2019)]])</f>
        <v>36.970486111111107</v>
      </c>
      <c r="E222" s="61">
        <f>IFERROR(AVERAGE(Mystery_Shopping_Scores6[[#This Row],[Business Start-up (2020)]], Mystery_Shopping_Scores6[[#This Row],[Regular business operations (2019)]]), ".")</f>
        <v>41.666666666666671</v>
      </c>
      <c r="F222" s="62">
        <f>IFERROR(AVERAGE(Mystery_Shopping_Scores6[[#This Row],[Family (2020)]:[Studying (2020)]], Mystery_Shopping_Scores6[[#This Row],[Moving (2019)]:[Starting a small claims procedure (2019)]]), ".")</f>
        <v>35.405092592592588</v>
      </c>
      <c r="G222" s="297" t="s">
        <v>7</v>
      </c>
      <c r="H222" s="293" t="s">
        <v>7</v>
      </c>
      <c r="I222" s="298" t="s">
        <v>7</v>
      </c>
      <c r="J222" s="83">
        <f t="shared" si="12"/>
        <v>38.784722222222221</v>
      </c>
      <c r="K222" s="61">
        <f>(0.5*IF(ISNUMBER(K223),K223,0)+0.25*IF(ISNUMBER(K224),K224,0)+IFERROR(AVERAGE(K225:K226)*0.25,0))/(ISNUMBER(K223)*0.5+ISNUMBER(K224)*0.25+OR(ISNUMBER(K225),ISNUMBER(K226))*0.25)</f>
        <v>33.333333333333336</v>
      </c>
      <c r="L222" s="83">
        <f>(0.5*IF(ISNUMBER(L223),L223,0)+0.25*IF(ISNUMBER(L224),L224,0)+IFERROR(AVERAGE(L225:L226)*0.25,0))/(ISNUMBER(L223)*0.5+ISNUMBER(L224)*0.25+OR(ISNUMBER(L225),ISNUMBER(L226))*0.25)</f>
        <v>22.222222222222218</v>
      </c>
      <c r="M222" s="83">
        <f>(0.5*IF(ISNUMBER(M223),M223,0)+0.25*IF(ISNUMBER(M224),M224,0)+IFERROR(AVERAGE(M225:M226)*0.25,0))/(ISNUMBER(M223)*0.5+ISNUMBER(M224)*0.25+OR(ISNUMBER(M225),ISNUMBER(M226))*0.25)</f>
        <v>63.333333333333329</v>
      </c>
      <c r="N222" s="62">
        <f>(0.5*IF(ISNUMBER(N223),N223,0)+0.25*IF(ISNUMBER(N224),N224,0)+IFERROR(AVERAGE(N225:N226)*0.25,0))/(ISNUMBER(N223)*0.5+ISNUMBER(N224)*0.25+OR(ISNUMBER(N225),ISNUMBER(N226))*0.25)</f>
        <v>36.25</v>
      </c>
      <c r="O222" s="36">
        <v>39</v>
      </c>
      <c r="P222" s="83">
        <v>35.15625</v>
      </c>
      <c r="Q222" s="61">
        <v>50</v>
      </c>
      <c r="R222" s="83">
        <v>33.974999999999994</v>
      </c>
      <c r="S222" s="83">
        <v>50</v>
      </c>
      <c r="T222" s="83">
        <v>6.65</v>
      </c>
      <c r="U222" s="321">
        <v>39</v>
      </c>
      <c r="V222" s="309">
        <v>46.710317460500001</v>
      </c>
      <c r="W222" s="314">
        <v>40.277777778000001</v>
      </c>
      <c r="X222" s="309" t="s">
        <v>7</v>
      </c>
      <c r="Y222" s="309" t="s">
        <v>7</v>
      </c>
      <c r="Z222" s="315">
        <v>53.142857143000001</v>
      </c>
      <c r="AA222" s="313">
        <v>36.799999999999997</v>
      </c>
      <c r="AB222" s="309">
        <v>35.166666666562499</v>
      </c>
      <c r="AC222" s="314">
        <v>50</v>
      </c>
      <c r="AD222" s="309">
        <v>33.999999999750003</v>
      </c>
      <c r="AE222" s="309">
        <v>50</v>
      </c>
      <c r="AF222" s="315">
        <v>6.6666666665000003</v>
      </c>
      <c r="AG222" s="309">
        <v>42.646999999999998</v>
      </c>
      <c r="AH222" s="314">
        <v>42.646999999999998</v>
      </c>
      <c r="AI222" s="309" t="s">
        <v>7</v>
      </c>
      <c r="AJ222" s="309" t="s">
        <v>7</v>
      </c>
      <c r="AK222" s="315" t="s">
        <v>7</v>
      </c>
    </row>
    <row r="223" spans="2:37">
      <c r="B223" s="270" t="s">
        <v>17</v>
      </c>
      <c r="C223" s="173" t="s">
        <v>504</v>
      </c>
      <c r="D223" s="61">
        <f>AVERAGE(Mystery_Shopping_Scores6[[#This Row],[Business Start-up (2020)]:[Studying (2020)]], Mystery_Shopping_Scores6[[#This Row],[Regular business operations (2019)]:[Starting a small claims procedure (2019)]])</f>
        <v>28.804166666666667</v>
      </c>
      <c r="E223" s="61">
        <f>IFERROR(AVERAGE(Mystery_Shopping_Scores6[[#This Row],[Business Start-up (2020)]], Mystery_Shopping_Scores6[[#This Row],[Regular business operations (2019)]]), ".")</f>
        <v>25</v>
      </c>
      <c r="F223" s="62">
        <f>IFERROR(AVERAGE(Mystery_Shopping_Scores6[[#This Row],[Family (2020)]:[Studying (2020)]], Mystery_Shopping_Scores6[[#This Row],[Moving (2019)]:[Starting a small claims procedure (2019)]]), ".")</f>
        <v>30.072222222222223</v>
      </c>
      <c r="G223" s="297">
        <v>25.277777777777779</v>
      </c>
      <c r="H223" s="293">
        <v>40</v>
      </c>
      <c r="I223" s="298">
        <v>2.666666666666667</v>
      </c>
      <c r="J223" s="83">
        <f t="shared" si="12"/>
        <v>16.458333333333336</v>
      </c>
      <c r="K223" s="61">
        <v>0</v>
      </c>
      <c r="L223" s="83">
        <v>0</v>
      </c>
      <c r="M223" s="83">
        <v>43.333333333333336</v>
      </c>
      <c r="N223" s="62">
        <v>22.5</v>
      </c>
      <c r="O223" s="36">
        <v>41.833333333333336</v>
      </c>
      <c r="P223" s="83">
        <v>41.150000000000006</v>
      </c>
      <c r="Q223" s="61">
        <v>50</v>
      </c>
      <c r="R223" s="83">
        <v>51.3</v>
      </c>
      <c r="S223" s="83">
        <v>50</v>
      </c>
      <c r="T223" s="83">
        <v>13.3</v>
      </c>
      <c r="U223" s="321">
        <v>41.833333333333336</v>
      </c>
      <c r="V223" s="309">
        <v>43.420634921000001</v>
      </c>
      <c r="W223" s="314">
        <v>30.555555556000002</v>
      </c>
      <c r="X223" s="309" t="s">
        <v>7</v>
      </c>
      <c r="Y223" s="309" t="s">
        <v>7</v>
      </c>
      <c r="Z223" s="315">
        <v>56.285714286000001</v>
      </c>
      <c r="AA223" s="313">
        <v>44.666666666666664</v>
      </c>
      <c r="AB223" s="309">
        <v>41.166666666499999</v>
      </c>
      <c r="AC223" s="314">
        <v>50</v>
      </c>
      <c r="AD223" s="309">
        <v>51.333333332999999</v>
      </c>
      <c r="AE223" s="309">
        <v>50</v>
      </c>
      <c r="AF223" s="315">
        <v>13.333333333000001</v>
      </c>
      <c r="AG223" s="309">
        <v>52.313499999999998</v>
      </c>
      <c r="AH223" s="314">
        <v>35.293999999999997</v>
      </c>
      <c r="AI223" s="309" t="s">
        <v>7</v>
      </c>
      <c r="AJ223" s="309" t="s">
        <v>7</v>
      </c>
      <c r="AK223" s="315">
        <v>69.332999999999998</v>
      </c>
    </row>
    <row r="224" spans="2:37">
      <c r="B224" s="270" t="s">
        <v>17</v>
      </c>
      <c r="C224" s="173" t="s">
        <v>505</v>
      </c>
      <c r="D224" s="61">
        <f>AVERAGE(Mystery_Shopping_Scores6[[#This Row],[Business Start-up (2020)]:[Studying (2020)]], Mystery_Shopping_Scores6[[#This Row],[Regular business operations (2019)]:[Starting a small claims procedure (2019)]])</f>
        <v>70.829166666666666</v>
      </c>
      <c r="E224" s="61">
        <f>IFERROR(AVERAGE(Mystery_Shopping_Scores6[[#This Row],[Business Start-up (2020)]], Mystery_Shopping_Scores6[[#This Row],[Regular business operations (2019)]]), ".")</f>
        <v>100</v>
      </c>
      <c r="F224" s="62">
        <f>IFERROR(AVERAGE(Mystery_Shopping_Scores6[[#This Row],[Family (2020)]:[Studying (2020)]], Mystery_Shopping_Scores6[[#This Row],[Moving (2019)]:[Starting a small claims procedure (2019)]]), ".")</f>
        <v>61.105555555555554</v>
      </c>
      <c r="G224" s="297" t="s">
        <v>7</v>
      </c>
      <c r="H224" s="293" t="s">
        <v>7</v>
      </c>
      <c r="I224" s="298" t="s">
        <v>7</v>
      </c>
      <c r="J224" s="83">
        <f t="shared" si="12"/>
        <v>83.333333333333329</v>
      </c>
      <c r="K224" s="61">
        <v>100</v>
      </c>
      <c r="L224" s="83">
        <v>66.666666666666657</v>
      </c>
      <c r="M224" s="83">
        <v>66.666666666666657</v>
      </c>
      <c r="N224" s="62">
        <v>100</v>
      </c>
      <c r="O224" s="36">
        <v>72.166666666666671</v>
      </c>
      <c r="P224" s="83">
        <v>58.325000000000003</v>
      </c>
      <c r="Q224" s="61">
        <v>100</v>
      </c>
      <c r="R224" s="83">
        <v>33.299999999999997</v>
      </c>
      <c r="S224" s="83">
        <v>100</v>
      </c>
      <c r="T224" s="83">
        <v>0</v>
      </c>
      <c r="U224" s="321">
        <v>72.166666666666671</v>
      </c>
      <c r="V224" s="309">
        <v>100</v>
      </c>
      <c r="W224" s="314">
        <v>100</v>
      </c>
      <c r="X224" s="309" t="s">
        <v>7</v>
      </c>
      <c r="Y224" s="309" t="s">
        <v>7</v>
      </c>
      <c r="Z224" s="315">
        <v>100</v>
      </c>
      <c r="AA224" s="313">
        <v>72.166666666666671</v>
      </c>
      <c r="AB224" s="309">
        <v>58.333333333249996</v>
      </c>
      <c r="AC224" s="314">
        <v>100</v>
      </c>
      <c r="AD224" s="309">
        <v>33.333333332999999</v>
      </c>
      <c r="AE224" s="309">
        <v>100</v>
      </c>
      <c r="AF224" s="315">
        <v>0</v>
      </c>
      <c r="AG224" s="309">
        <v>100</v>
      </c>
      <c r="AH224" s="314">
        <v>100</v>
      </c>
      <c r="AI224" s="309" t="s">
        <v>7</v>
      </c>
      <c r="AJ224" s="309" t="s">
        <v>7</v>
      </c>
      <c r="AK224" s="315">
        <v>100</v>
      </c>
    </row>
    <row r="225" spans="2:37">
      <c r="B225" s="270" t="s">
        <v>17</v>
      </c>
      <c r="C225" s="173" t="s">
        <v>6830</v>
      </c>
      <c r="D225" s="61">
        <f>AVERAGE(Mystery_Shopping_Scores6[[#This Row],[Business Start-up (2020)]:[Studying (2020)]], Mystery_Shopping_Scores6[[#This Row],[Regular business operations (2019)]:[Starting a small claims procedure (2019)]])</f>
        <v>16.666666666666668</v>
      </c>
      <c r="E225" s="61">
        <f>IFERROR(AVERAGE(Mystery_Shopping_Scores6[[#This Row],[Business Start-up (2020)]], Mystery_Shopping_Scores6[[#This Row],[Regular business operations (2019)]]), ".")</f>
        <v>0</v>
      </c>
      <c r="F225" s="62">
        <f>IFERROR(AVERAGE(Mystery_Shopping_Scores6[[#This Row],[Family (2020)]:[Studying (2020)]], Mystery_Shopping_Scores6[[#This Row],[Moving (2019)]:[Starting a small claims procedure (2019)]]), ".")</f>
        <v>20</v>
      </c>
      <c r="G225" s="297">
        <v>11.111111111111111</v>
      </c>
      <c r="H225" s="293">
        <v>0</v>
      </c>
      <c r="I225" s="298">
        <v>0</v>
      </c>
      <c r="J225" s="83">
        <f t="shared" si="12"/>
        <v>50</v>
      </c>
      <c r="K225" s="61" t="s">
        <v>7</v>
      </c>
      <c r="L225" s="83" t="s">
        <v>7</v>
      </c>
      <c r="M225" s="83">
        <v>100</v>
      </c>
      <c r="N225" s="62">
        <v>0</v>
      </c>
      <c r="O225" s="36">
        <v>0</v>
      </c>
      <c r="P225" s="83">
        <v>0</v>
      </c>
      <c r="Q225" s="61">
        <v>0</v>
      </c>
      <c r="R225" s="83">
        <v>0</v>
      </c>
      <c r="S225" s="83">
        <v>0</v>
      </c>
      <c r="T225" s="83">
        <v>0</v>
      </c>
      <c r="U225" s="321">
        <v>0</v>
      </c>
      <c r="V225" s="309">
        <v>0</v>
      </c>
      <c r="W225" s="314">
        <v>0</v>
      </c>
      <c r="X225" s="309" t="s">
        <v>7</v>
      </c>
      <c r="Y225" s="309" t="s">
        <v>7</v>
      </c>
      <c r="Z225" s="315">
        <v>0</v>
      </c>
      <c r="AA225" s="313">
        <v>0</v>
      </c>
      <c r="AB225" s="309">
        <v>0</v>
      </c>
      <c r="AC225" s="314">
        <v>0</v>
      </c>
      <c r="AD225" s="309">
        <v>0</v>
      </c>
      <c r="AE225" s="309">
        <v>0</v>
      </c>
      <c r="AF225" s="315">
        <v>0</v>
      </c>
      <c r="AG225" s="309">
        <v>0</v>
      </c>
      <c r="AH225" s="314">
        <v>0</v>
      </c>
      <c r="AI225" s="309" t="s">
        <v>7</v>
      </c>
      <c r="AJ225" s="309" t="s">
        <v>7</v>
      </c>
      <c r="AK225" s="315">
        <v>0</v>
      </c>
    </row>
    <row r="226" spans="2:37">
      <c r="B226" s="270" t="s">
        <v>17</v>
      </c>
      <c r="C226" s="173" t="s">
        <v>6831</v>
      </c>
      <c r="D226" s="61">
        <f>AVERAGE(Mystery_Shopping_Scores6[[#This Row],[Business Start-up (2020)]:[Studying (2020)]], Mystery_Shopping_Scores6[[#This Row],[Regular business operations (2019)]:[Starting a small claims procedure (2019)]])</f>
        <v>33.333333333333336</v>
      </c>
      <c r="E226" s="61" t="str">
        <f>IFERROR(AVERAGE(Mystery_Shopping_Scores6[[#This Row],[Business Start-up (2020)]], Mystery_Shopping_Scores6[[#This Row],[Regular business operations (2019)]]), ".")</f>
        <v>.</v>
      </c>
      <c r="F226" s="62">
        <f>IFERROR(AVERAGE(Mystery_Shopping_Scores6[[#This Row],[Family (2020)]:[Studying (2020)]], Mystery_Shopping_Scores6[[#This Row],[Moving (2019)]:[Starting a small claims procedure (2019)]]), ".")</f>
        <v>33.333333333333336</v>
      </c>
      <c r="G226" s="297">
        <v>33.333333333333336</v>
      </c>
      <c r="H226" s="293" t="s">
        <v>7</v>
      </c>
      <c r="I226" s="298" t="s">
        <v>7</v>
      </c>
      <c r="J226" s="83">
        <f t="shared" si="12"/>
        <v>50</v>
      </c>
      <c r="K226" s="61" t="s">
        <v>7</v>
      </c>
      <c r="L226" s="83" t="s">
        <v>7</v>
      </c>
      <c r="M226" s="83">
        <v>100</v>
      </c>
      <c r="N226" s="62">
        <v>0</v>
      </c>
      <c r="O226" s="36">
        <v>0</v>
      </c>
      <c r="P226" s="83">
        <v>0</v>
      </c>
      <c r="Q226" s="61" t="s">
        <v>7</v>
      </c>
      <c r="R226" s="83">
        <v>0</v>
      </c>
      <c r="S226" s="83" t="s">
        <v>7</v>
      </c>
      <c r="T226" s="83" t="s">
        <v>7</v>
      </c>
      <c r="U226" s="321">
        <v>0</v>
      </c>
      <c r="V226" s="309">
        <v>0</v>
      </c>
      <c r="W226" s="314">
        <v>0</v>
      </c>
      <c r="X226" s="309" t="s">
        <v>7</v>
      </c>
      <c r="Y226" s="309" t="s">
        <v>7</v>
      </c>
      <c r="Z226" s="315">
        <v>0</v>
      </c>
      <c r="AA226" s="313">
        <v>0</v>
      </c>
      <c r="AB226" s="309">
        <v>0</v>
      </c>
      <c r="AC226" s="314" t="s">
        <v>7</v>
      </c>
      <c r="AD226" s="309">
        <v>0</v>
      </c>
      <c r="AE226" s="309" t="s">
        <v>7</v>
      </c>
      <c r="AF226" s="315" t="s">
        <v>7</v>
      </c>
      <c r="AG226" s="309">
        <v>0</v>
      </c>
      <c r="AH226" s="314">
        <v>0</v>
      </c>
      <c r="AI226" s="309" t="s">
        <v>7</v>
      </c>
      <c r="AJ226" s="309" t="s">
        <v>7</v>
      </c>
      <c r="AK226" s="315" t="s">
        <v>7</v>
      </c>
    </row>
    <row r="227" spans="2:37">
      <c r="B227" s="270" t="s">
        <v>18</v>
      </c>
      <c r="C227" s="173" t="s">
        <v>496</v>
      </c>
      <c r="D227" s="61">
        <f>AVERAGE(Mystery_Shopping_Scores6[[#This Row],[Business Start-up (2020)]:[Studying (2020)]], Mystery_Shopping_Scores6[[#This Row],[Regular business operations (2019)]:[Starting a small claims procedure (2019)]])</f>
        <v>77.800118840939149</v>
      </c>
      <c r="E227" s="61">
        <f>IFERROR(AVERAGE(Mystery_Shopping_Scores6[[#This Row],[Business Start-up (2020)]], Mystery_Shopping_Scores6[[#This Row],[Regular business operations (2019)]]), ".")</f>
        <v>85.222767857142856</v>
      </c>
      <c r="F227" s="62">
        <f>IFERROR(AVERAGE(Mystery_Shopping_Scores6[[#This Row],[Family (2020)]:[Studying (2020)]], Mystery_Shopping_Scores6[[#This Row],[Moving (2019)]:[Starting a small claims procedure (2019)]]), ".")</f>
        <v>75.325902502204585</v>
      </c>
      <c r="G227" s="297" t="s">
        <v>7</v>
      </c>
      <c r="H227" s="293" t="s">
        <v>7</v>
      </c>
      <c r="I227" s="298" t="s">
        <v>7</v>
      </c>
      <c r="J227" s="83">
        <f t="shared" si="12"/>
        <v>78.675237681878301</v>
      </c>
      <c r="K227" s="61">
        <f xml:space="preserve"> (SUMIFS(K:K, $B:$B, $B227, $C:$C, "1. User centricity")+SUMIFS(K:K, $B:$B, $B227, $C:$C, "2. Transparency")+SUMIFS(K:K, $B:$B, $B227, $C:$C, "3. Key enablers")+ SUMIFS(K:K, $B:$B, $B227, $C:$C, "4. Cross-border services"))/4</f>
        <v>77.120535714285722</v>
      </c>
      <c r="L227" s="83">
        <f xml:space="preserve"> (SUMIFS(L:L, $B:$B, $B227, $C:$C, "1. User centricity")+SUMIFS(L:L, $B:$B, $B227, $C:$C, "2. Transparency")+SUMIFS(L:L, $B:$B, $B227, $C:$C, "3. Key enablers")+ SUMIFS(L:L, $B:$B, $B227, $C:$C, "4. Cross-border services"))/4</f>
        <v>71.485945767195759</v>
      </c>
      <c r="M227" s="83">
        <f xml:space="preserve"> (SUMIFS(M:M, $B:$B, $B227, $C:$C, "1. User centricity")+SUMIFS(M:M, $B:$B, $B227, $C:$C, "2. Transparency")+SUMIFS(M:M, $B:$B, $B227, $C:$C, "3. Key enablers")+ SUMIFS(M:M, $B:$B, $B227, $C:$C, "4. Cross-border services"))/4</f>
        <v>81.572643849206344</v>
      </c>
      <c r="N227" s="62">
        <f xml:space="preserve"> (SUMIFS(N:N, $B:$B, $B227, $C:$C, "1. User centricity")+SUMIFS(N:N, $B:$B, $B227, $C:$C, "2. Transparency")+SUMIFS(N:N, $B:$B, $B227, $C:$C, "3. Key enablers")+ SUMIFS(N:N, $B:$B, $B227, $C:$C, "4. Cross-border services"))/4</f>
        <v>84.521825396825392</v>
      </c>
      <c r="O227" s="36">
        <v>77.875</v>
      </c>
      <c r="P227" s="83">
        <v>76.925000000000011</v>
      </c>
      <c r="Q227" s="61">
        <v>93.325000000000003</v>
      </c>
      <c r="R227" s="83">
        <v>81.712500000000006</v>
      </c>
      <c r="S227" s="83">
        <v>68.21875</v>
      </c>
      <c r="T227" s="83">
        <v>64.443750000000009</v>
      </c>
      <c r="U227" s="321">
        <v>74.125</v>
      </c>
      <c r="V227" s="309">
        <v>78.8867919424071</v>
      </c>
      <c r="W227" s="314">
        <v>83.624332987621528</v>
      </c>
      <c r="X227" s="309">
        <v>66.107369614564803</v>
      </c>
      <c r="Y227" s="309">
        <v>84.82357804229629</v>
      </c>
      <c r="Z227" s="315">
        <v>80.991887125145823</v>
      </c>
      <c r="AA227" s="313">
        <v>73.125</v>
      </c>
      <c r="AB227" s="309">
        <v>69.141743855048603</v>
      </c>
      <c r="AC227" s="314">
        <v>84.937499999993051</v>
      </c>
      <c r="AD227" s="309">
        <v>74.574661375041671</v>
      </c>
      <c r="AE227" s="309">
        <v>55.914685076888887</v>
      </c>
      <c r="AF227" s="315">
        <v>61.140128968270822</v>
      </c>
      <c r="AG227" s="309">
        <v>77.237003761574073</v>
      </c>
      <c r="AH227" s="314">
        <v>84.468097222222212</v>
      </c>
      <c r="AI227" s="309">
        <v>54.051009259259253</v>
      </c>
      <c r="AJ227" s="309">
        <v>89.318703703703704</v>
      </c>
      <c r="AK227" s="315">
        <v>81.1102048611111</v>
      </c>
    </row>
    <row r="228" spans="2:37">
      <c r="B228" s="270" t="s">
        <v>18</v>
      </c>
      <c r="C228" s="173" t="s">
        <v>6824</v>
      </c>
      <c r="D228" s="61">
        <f>AVERAGE(Mystery_Shopping_Scores6[[#This Row],[Business Start-up (2020)]:[Studying (2020)]], Mystery_Shopping_Scores6[[#This Row],[Regular business operations (2019)]:[Starting a small claims procedure (2019)]])</f>
        <v>95.181035052910048</v>
      </c>
      <c r="E228" s="61">
        <f>IFERROR(AVERAGE(Mystery_Shopping_Scores6[[#This Row],[Business Start-up (2020)]], Mystery_Shopping_Scores6[[#This Row],[Regular business operations (2019)]]), ".")</f>
        <v>96.706944444444446</v>
      </c>
      <c r="F228" s="62">
        <f>IFERROR(AVERAGE(Mystery_Shopping_Scores6[[#This Row],[Family (2020)]:[Studying (2020)]], Mystery_Shopping_Scores6[[#This Row],[Moving (2019)]:[Starting a small claims procedure (2019)]]), ".")</f>
        <v>94.672398589065253</v>
      </c>
      <c r="G228" s="297" t="s">
        <v>7</v>
      </c>
      <c r="H228" s="293" t="s">
        <v>7</v>
      </c>
      <c r="I228" s="298" t="s">
        <v>7</v>
      </c>
      <c r="J228" s="83">
        <f t="shared" si="12"/>
        <v>92.387070105820101</v>
      </c>
      <c r="K228" s="61">
        <f>2/3*IF(ISNUMBER(K229),K229)+1/3*(2/3*IF(ISNUMBER(K231),K231)+IF(ISNUMBER(K230),K230)/3)</f>
        <v>94.513888888888886</v>
      </c>
      <c r="L228" s="83">
        <f>2/3*IF(ISNUMBER(L229),L229)+1/3*(2/3*IF(ISNUMBER(L231),L231)+IF(ISNUMBER(L230),L230)/3)</f>
        <v>88.732804232804227</v>
      </c>
      <c r="M228" s="83">
        <f>2/3*IF(ISNUMBER(M229),M229)+1/3*(2/3*IF(ISNUMBER(M231),M231)+IF(ISNUMBER(M230),M230)/3)</f>
        <v>91.190476190476176</v>
      </c>
      <c r="N228" s="62">
        <f>2/3*IF(ISNUMBER(N229),N229)+1/3*(2/3*IF(ISNUMBER(N231),N231)+IF(ISNUMBER(N230),N230)/3)</f>
        <v>95.111111111111114</v>
      </c>
      <c r="O228" s="36">
        <v>93.625</v>
      </c>
      <c r="P228" s="83">
        <v>97.974999999999994</v>
      </c>
      <c r="Q228" s="61">
        <v>98.9</v>
      </c>
      <c r="R228" s="83">
        <v>96.1</v>
      </c>
      <c r="S228" s="83">
        <v>96.9</v>
      </c>
      <c r="T228" s="83">
        <v>100</v>
      </c>
      <c r="U228" s="321">
        <v>91.5</v>
      </c>
      <c r="V228" s="309">
        <v>89.315035273361104</v>
      </c>
      <c r="W228" s="314">
        <v>93.822751322777776</v>
      </c>
      <c r="X228" s="309">
        <v>87.111111111111114</v>
      </c>
      <c r="Y228" s="309">
        <v>84.968253968222214</v>
      </c>
      <c r="Z228" s="315">
        <v>91.358024691333327</v>
      </c>
      <c r="AA228" s="313">
        <v>90.75</v>
      </c>
      <c r="AB228" s="309">
        <v>93.656505080777762</v>
      </c>
      <c r="AC228" s="314">
        <v>88.888888888888872</v>
      </c>
      <c r="AD228" s="309">
        <v>95.785440612999992</v>
      </c>
      <c r="AE228" s="309">
        <v>89.951690821222215</v>
      </c>
      <c r="AF228" s="315">
        <v>99.999999999999986</v>
      </c>
      <c r="AG228" s="309">
        <v>87.834138888888873</v>
      </c>
      <c r="AH228" s="314">
        <v>92.120555555555541</v>
      </c>
      <c r="AI228" s="309">
        <v>75.018777777777771</v>
      </c>
      <c r="AJ228" s="309">
        <v>92.982444444444425</v>
      </c>
      <c r="AK228" s="315">
        <v>91.214777777777755</v>
      </c>
    </row>
    <row r="229" spans="2:37">
      <c r="B229" s="270" t="s">
        <v>18</v>
      </c>
      <c r="C229" s="173" t="s">
        <v>497</v>
      </c>
      <c r="D229" s="61">
        <f>AVERAGE(Mystery_Shopping_Scores6[[#This Row],[Business Start-up (2020)]:[Studying (2020)]], Mystery_Shopping_Scores6[[#This Row],[Regular business operations (2019)]:[Starting a small claims procedure (2019)]])</f>
        <v>95.620833333333337</v>
      </c>
      <c r="E229" s="61">
        <f>IFERROR(AVERAGE(Mystery_Shopping_Scores6[[#This Row],[Business Start-up (2020)]], Mystery_Shopping_Scores6[[#This Row],[Regular business operations (2019)]]), ".")</f>
        <v>96.25</v>
      </c>
      <c r="F229" s="62">
        <f>IFERROR(AVERAGE(Mystery_Shopping_Scores6[[#This Row],[Family (2020)]:[Studying (2020)]], Mystery_Shopping_Scores6[[#This Row],[Moving (2019)]:[Starting a small claims procedure (2019)]]), ".")</f>
        <v>95.411111111111111</v>
      </c>
      <c r="G229" s="297">
        <v>96</v>
      </c>
      <c r="H229" s="293">
        <v>86.833333333333343</v>
      </c>
      <c r="I229" s="298">
        <v>94</v>
      </c>
      <c r="J229" s="83">
        <f t="shared" si="12"/>
        <v>91.416666666666671</v>
      </c>
      <c r="K229" s="61">
        <v>92.5</v>
      </c>
      <c r="L229" s="83">
        <v>88</v>
      </c>
      <c r="M229" s="83">
        <v>89.166666666666671</v>
      </c>
      <c r="N229" s="62">
        <v>96</v>
      </c>
      <c r="O229" s="36">
        <v>95.75</v>
      </c>
      <c r="P229" s="83">
        <v>99.825000000000003</v>
      </c>
      <c r="Q229" s="61">
        <v>100</v>
      </c>
      <c r="R229" s="83">
        <v>100</v>
      </c>
      <c r="S229" s="83">
        <v>99.3</v>
      </c>
      <c r="T229" s="83">
        <v>100</v>
      </c>
      <c r="U229" s="321">
        <v>94.625</v>
      </c>
      <c r="V229" s="309">
        <v>91.6875</v>
      </c>
      <c r="W229" s="314">
        <v>98.75</v>
      </c>
      <c r="X229" s="309">
        <v>84</v>
      </c>
      <c r="Y229" s="309">
        <v>84</v>
      </c>
      <c r="Z229" s="315">
        <v>100</v>
      </c>
      <c r="AA229" s="313">
        <v>95.125</v>
      </c>
      <c r="AB229" s="309">
        <v>97.5</v>
      </c>
      <c r="AC229" s="314">
        <v>100</v>
      </c>
      <c r="AD229" s="309">
        <v>100</v>
      </c>
      <c r="AE229" s="309">
        <v>90</v>
      </c>
      <c r="AF229" s="315">
        <v>100</v>
      </c>
      <c r="AG229" s="309">
        <v>92.492250000000013</v>
      </c>
      <c r="AH229" s="314">
        <v>98.75</v>
      </c>
      <c r="AI229" s="309">
        <v>71.619</v>
      </c>
      <c r="AJ229" s="309">
        <v>100</v>
      </c>
      <c r="AK229" s="315">
        <v>99.6</v>
      </c>
    </row>
    <row r="230" spans="2:37">
      <c r="B230" s="270" t="s">
        <v>18</v>
      </c>
      <c r="C230" s="173" t="s">
        <v>6825</v>
      </c>
      <c r="D230" s="61">
        <f>AVERAGE(Mystery_Shopping_Scores6[[#This Row],[Business Start-up (2020)]:[Studying (2020)]], Mystery_Shopping_Scores6[[#This Row],[Regular business operations (2019)]:[Starting a small claims procedure (2019)]])</f>
        <v>86.413244047619031</v>
      </c>
      <c r="E230" s="61">
        <f>IFERROR(AVERAGE(Mystery_Shopping_Scores6[[#This Row],[Business Start-up (2020)]], Mystery_Shopping_Scores6[[#This Row],[Regular business operations (2019)]]), ".")</f>
        <v>92.8125</v>
      </c>
      <c r="F230" s="62">
        <f>IFERROR(AVERAGE(Mystery_Shopping_Scores6[[#This Row],[Family (2020)]:[Studying (2020)]], Mystery_Shopping_Scores6[[#This Row],[Moving (2019)]:[Starting a small claims procedure (2019)]]), ".")</f>
        <v>84.280158730158732</v>
      </c>
      <c r="G230" s="297">
        <v>88.888888888888886</v>
      </c>
      <c r="H230" s="293">
        <v>81.111111111111114</v>
      </c>
      <c r="I230" s="298">
        <v>79.047619047619037</v>
      </c>
      <c r="J230" s="83">
        <f t="shared" si="12"/>
        <v>90.126488095238088</v>
      </c>
      <c r="K230" s="61">
        <v>95.625</v>
      </c>
      <c r="L230" s="83">
        <v>99.166666666666657</v>
      </c>
      <c r="M230" s="83">
        <v>85.714285714285708</v>
      </c>
      <c r="N230" s="62">
        <v>80</v>
      </c>
      <c r="O230" s="36">
        <v>68.25</v>
      </c>
      <c r="P230" s="83">
        <v>82.7</v>
      </c>
      <c r="Q230" s="61">
        <v>90</v>
      </c>
      <c r="R230" s="83">
        <v>65</v>
      </c>
      <c r="S230" s="83">
        <v>75.8</v>
      </c>
      <c r="T230" s="83">
        <v>100</v>
      </c>
      <c r="U230" s="321">
        <v>55.875</v>
      </c>
      <c r="V230" s="309">
        <v>53.710317460249996</v>
      </c>
      <c r="W230" s="314">
        <v>51.904761905000001</v>
      </c>
      <c r="X230" s="309">
        <v>80</v>
      </c>
      <c r="Y230" s="309">
        <v>60.714285713999999</v>
      </c>
      <c r="Z230" s="315">
        <v>22.222222221999999</v>
      </c>
      <c r="AA230" s="313">
        <v>46.75</v>
      </c>
      <c r="AB230" s="309">
        <v>57.908545727000003</v>
      </c>
      <c r="AC230" s="314">
        <v>0</v>
      </c>
      <c r="AD230" s="309">
        <v>62.068965517000002</v>
      </c>
      <c r="AE230" s="309">
        <v>69.565217391000004</v>
      </c>
      <c r="AF230" s="315">
        <v>100</v>
      </c>
      <c r="AG230" s="309">
        <v>35.553749999999994</v>
      </c>
      <c r="AH230" s="314">
        <v>36.585000000000001</v>
      </c>
      <c r="AI230" s="309">
        <v>45.454999999999998</v>
      </c>
      <c r="AJ230" s="309">
        <v>36.841999999999999</v>
      </c>
      <c r="AK230" s="315">
        <v>23.332999999999998</v>
      </c>
    </row>
    <row r="231" spans="2:37">
      <c r="B231" s="270" t="s">
        <v>18</v>
      </c>
      <c r="C231" s="173" t="s">
        <v>6826</v>
      </c>
      <c r="D231" s="61">
        <f>AVERAGE(Mystery_Shopping_Scores6[[#This Row],[Business Start-up (2020)]:[Studying (2020)]], Mystery_Shopping_Scores6[[#This Row],[Regular business operations (2019)]:[Starting a small claims procedure (2019)]])</f>
        <v>98.214285714285722</v>
      </c>
      <c r="E231" s="61">
        <f>IFERROR(AVERAGE(Mystery_Shopping_Scores6[[#This Row],[Business Start-up (2020)]], Mystery_Shopping_Scores6[[#This Row],[Regular business operations (2019)]]), ".")</f>
        <v>100</v>
      </c>
      <c r="F231" s="62">
        <f>IFERROR(AVERAGE(Mystery_Shopping_Scores6[[#This Row],[Family (2020)]:[Studying (2020)]], Mystery_Shopping_Scores6[[#This Row],[Moving (2019)]:[Starting a small claims procedure (2019)]]), ".")</f>
        <v>97.619047619047635</v>
      </c>
      <c r="G231" s="297" t="s">
        <v>7</v>
      </c>
      <c r="H231" s="293" t="s">
        <v>7</v>
      </c>
      <c r="I231" s="298" t="s">
        <v>7</v>
      </c>
      <c r="J231" s="83">
        <f t="shared" si="12"/>
        <v>96.428571428571431</v>
      </c>
      <c r="K231" s="61">
        <v>100</v>
      </c>
      <c r="L231" s="83">
        <v>85.714285714285708</v>
      </c>
      <c r="M231" s="83">
        <v>100</v>
      </c>
      <c r="N231" s="62">
        <v>100</v>
      </c>
      <c r="O231" s="36">
        <v>100</v>
      </c>
      <c r="P231" s="83">
        <v>100</v>
      </c>
      <c r="Q231" s="61">
        <v>100</v>
      </c>
      <c r="R231" s="83">
        <v>100</v>
      </c>
      <c r="S231" s="83">
        <v>100</v>
      </c>
      <c r="T231" s="83">
        <v>100</v>
      </c>
      <c r="U231" s="321">
        <v>100</v>
      </c>
      <c r="V231" s="309">
        <v>100</v>
      </c>
      <c r="W231" s="314">
        <v>100</v>
      </c>
      <c r="X231" s="309">
        <v>100</v>
      </c>
      <c r="Y231" s="309">
        <v>100</v>
      </c>
      <c r="Z231" s="315">
        <v>100</v>
      </c>
      <c r="AA231" s="313">
        <v>100</v>
      </c>
      <c r="AB231" s="309">
        <v>100</v>
      </c>
      <c r="AC231" s="314">
        <v>100</v>
      </c>
      <c r="AD231" s="309">
        <v>100</v>
      </c>
      <c r="AE231" s="309">
        <v>100</v>
      </c>
      <c r="AF231" s="315">
        <v>100</v>
      </c>
      <c r="AG231" s="309">
        <v>100</v>
      </c>
      <c r="AH231" s="314">
        <v>100</v>
      </c>
      <c r="AI231" s="309">
        <v>100</v>
      </c>
      <c r="AJ231" s="309">
        <v>100</v>
      </c>
      <c r="AK231" s="315">
        <v>100</v>
      </c>
    </row>
    <row r="232" spans="2:37">
      <c r="B232" s="270" t="s">
        <v>18</v>
      </c>
      <c r="C232" s="173" t="s">
        <v>498</v>
      </c>
      <c r="D232" s="61">
        <f>AVERAGE(Mystery_Shopping_Scores6[[#This Row],[Business Start-up (2020)]:[Studying (2020)]], Mystery_Shopping_Scores6[[#This Row],[Regular business operations (2019)]:[Starting a small claims procedure (2019)]])</f>
        <v>73.944675925925935</v>
      </c>
      <c r="E232" s="61">
        <f>IFERROR(AVERAGE(Mystery_Shopping_Scores6[[#This Row],[Business Start-up (2020)]], Mystery_Shopping_Scores6[[#This Row],[Regular business operations (2019)]]), ".")</f>
        <v>76.230555555555554</v>
      </c>
      <c r="F232" s="62">
        <f>IFERROR(AVERAGE(Mystery_Shopping_Scores6[[#This Row],[Family (2020)]:[Studying (2020)]], Mystery_Shopping_Scores6[[#This Row],[Moving (2019)]:[Starting a small claims procedure (2019)]]), ".")</f>
        <v>73.182716049382705</v>
      </c>
      <c r="G232" s="297" t="s">
        <v>7</v>
      </c>
      <c r="H232" s="293" t="s">
        <v>7</v>
      </c>
      <c r="I232" s="298" t="s">
        <v>7</v>
      </c>
      <c r="J232" s="83">
        <f t="shared" si="12"/>
        <v>71.664351851851848</v>
      </c>
      <c r="K232" s="61">
        <f>1/3*IF(ISNUMBER(K233),K233,0)+1/3*IF(ISNUMBER(K235),K235,0)+1/3*IF(ISNUMBER(K234),K234,0)</f>
        <v>57.361111111111107</v>
      </c>
      <c r="L232" s="83">
        <f>1/3*IF(ISNUMBER(L233),L233,0)+1/3*IF(ISNUMBER(L235),L235,0)+1/3*IF(ISNUMBER(L234),L234,0)</f>
        <v>65.947089947089935</v>
      </c>
      <c r="M232" s="83">
        <f>1/3*IF(ISNUMBER(M233),M233,0)+1/3*IF(ISNUMBER(M235),M235,0)+1/3*IF(ISNUMBER(M234),M234,0)</f>
        <v>73.539682539682531</v>
      </c>
      <c r="N232" s="62">
        <f>1/3*IF(ISNUMBER(N233),N233,0)+1/3*IF(ISNUMBER(N235),N235,0)+1/3*IF(ISNUMBER(N234),N234,0)</f>
        <v>89.809523809523796</v>
      </c>
      <c r="O232" s="36">
        <v>77.25</v>
      </c>
      <c r="P232" s="83">
        <v>76.224999999999994</v>
      </c>
      <c r="Q232" s="61">
        <v>95.1</v>
      </c>
      <c r="R232" s="83">
        <v>84.6</v>
      </c>
      <c r="S232" s="83">
        <v>69.7</v>
      </c>
      <c r="T232" s="83">
        <v>55.5</v>
      </c>
      <c r="U232" s="321">
        <v>72.75</v>
      </c>
      <c r="V232" s="309">
        <v>77.870854591833321</v>
      </c>
      <c r="W232" s="314">
        <v>74.226190476333329</v>
      </c>
      <c r="X232" s="309">
        <v>58.684807256333329</v>
      </c>
      <c r="Y232" s="309">
        <v>84.596230158666657</v>
      </c>
      <c r="Z232" s="315">
        <v>93.976190475999985</v>
      </c>
      <c r="AA232" s="313">
        <v>73.125</v>
      </c>
      <c r="AB232" s="309">
        <v>67.550026260416658</v>
      </c>
      <c r="AC232" s="314">
        <v>92.444444444333328</v>
      </c>
      <c r="AD232" s="309">
        <v>76.779761904666657</v>
      </c>
      <c r="AE232" s="309">
        <v>50.332049486333325</v>
      </c>
      <c r="AF232" s="315">
        <v>50.643849206333329</v>
      </c>
      <c r="AG232" s="309">
        <v>78.380916666666664</v>
      </c>
      <c r="AH232" s="314">
        <v>72.688333333333333</v>
      </c>
      <c r="AI232" s="309">
        <v>56.643999999999991</v>
      </c>
      <c r="AJ232" s="309">
        <v>89.548666666666662</v>
      </c>
      <c r="AK232" s="315">
        <v>94.642666666666656</v>
      </c>
    </row>
    <row r="233" spans="2:37">
      <c r="B233" s="270" t="s">
        <v>18</v>
      </c>
      <c r="C233" s="173" t="s">
        <v>6827</v>
      </c>
      <c r="D233" s="61">
        <f>AVERAGE(Mystery_Shopping_Scores6[[#This Row],[Business Start-up (2020)]:[Studying (2020)]], Mystery_Shopping_Scores6[[#This Row],[Regular business operations (2019)]:[Starting a small claims procedure (2019)]])</f>
        <v>65.363194444444446</v>
      </c>
      <c r="E233" s="61">
        <f>IFERROR(AVERAGE(Mystery_Shopping_Scores6[[#This Row],[Business Start-up (2020)]], Mystery_Shopping_Scores6[[#This Row],[Regular business operations (2019)]]), ".")</f>
        <v>84.375</v>
      </c>
      <c r="F233" s="62">
        <f>IFERROR(AVERAGE(Mystery_Shopping_Scores6[[#This Row],[Family (2020)]:[Studying (2020)]], Mystery_Shopping_Scores6[[#This Row],[Moving (2019)]:[Starting a small claims procedure (2019)]]), ".")</f>
        <v>59.025925925925925</v>
      </c>
      <c r="G233" s="297">
        <v>68.673469387755105</v>
      </c>
      <c r="H233" s="293">
        <v>56.190476190476183</v>
      </c>
      <c r="I233" s="298">
        <v>57.870370370370381</v>
      </c>
      <c r="J233" s="83">
        <f t="shared" si="12"/>
        <v>68.5763888888889</v>
      </c>
      <c r="K233" s="61">
        <v>68.75</v>
      </c>
      <c r="L233" s="83">
        <v>59.841269841269842</v>
      </c>
      <c r="M233" s="83">
        <v>64.285714285714292</v>
      </c>
      <c r="N233" s="62">
        <v>81.428571428571431</v>
      </c>
      <c r="O233" s="36">
        <v>70.375</v>
      </c>
      <c r="P233" s="83">
        <v>62.15</v>
      </c>
      <c r="Q233" s="61">
        <v>100</v>
      </c>
      <c r="R233" s="83">
        <v>73.599999999999994</v>
      </c>
      <c r="S233" s="83">
        <v>58</v>
      </c>
      <c r="T233" s="83">
        <v>17</v>
      </c>
      <c r="U233" s="321">
        <v>66.25</v>
      </c>
      <c r="V233" s="309">
        <v>78.701105442250011</v>
      </c>
      <c r="W233" s="314">
        <v>90.178571429000002</v>
      </c>
      <c r="X233" s="309">
        <v>49.387755102</v>
      </c>
      <c r="Y233" s="309">
        <v>77.142857143000001</v>
      </c>
      <c r="Z233" s="315">
        <v>98.095238094999999</v>
      </c>
      <c r="AA233" s="313">
        <v>66.75</v>
      </c>
      <c r="AB233" s="309">
        <v>53.957370448249996</v>
      </c>
      <c r="AC233" s="314">
        <v>100</v>
      </c>
      <c r="AD233" s="309">
        <v>69.505952381</v>
      </c>
      <c r="AE233" s="309">
        <v>32.037815125999998</v>
      </c>
      <c r="AF233" s="315">
        <v>14.285714285999999</v>
      </c>
      <c r="AG233" s="309">
        <v>79.491749999999996</v>
      </c>
      <c r="AH233" s="314">
        <v>86.606999999999999</v>
      </c>
      <c r="AI233" s="309">
        <v>43.265000000000001</v>
      </c>
      <c r="AJ233" s="309">
        <v>90</v>
      </c>
      <c r="AK233" s="315">
        <v>98.094999999999999</v>
      </c>
    </row>
    <row r="234" spans="2:37">
      <c r="B234" s="270" t="s">
        <v>18</v>
      </c>
      <c r="C234" s="173" t="s">
        <v>6828</v>
      </c>
      <c r="D234" s="61">
        <f>AVERAGE(Mystery_Shopping_Scores6[[#This Row],[Business Start-up (2020)]:[Studying (2020)]], Mystery_Shopping_Scores6[[#This Row],[Regular business operations (2019)]:[Starting a small claims procedure (2019)]])</f>
        <v>80.32083333333334</v>
      </c>
      <c r="E234" s="61">
        <f>IFERROR(AVERAGE(Mystery_Shopping_Scores6[[#This Row],[Business Start-up (2020)]], Mystery_Shopping_Scores6[[#This Row],[Regular business operations (2019)]]), ".")</f>
        <v>69.316666666666663</v>
      </c>
      <c r="F234" s="62">
        <f>IFERROR(AVERAGE(Mystery_Shopping_Scores6[[#This Row],[Family (2020)]:[Studying (2020)]], Mystery_Shopping_Scores6[[#This Row],[Moving (2019)]:[Starting a small claims procedure (2019)]]), ".")</f>
        <v>83.988888888888894</v>
      </c>
      <c r="G234" s="297" t="s">
        <v>7</v>
      </c>
      <c r="H234" s="293" t="s">
        <v>7</v>
      </c>
      <c r="I234" s="298" t="s">
        <v>7</v>
      </c>
      <c r="J234" s="83">
        <f t="shared" si="12"/>
        <v>77.666666666666671</v>
      </c>
      <c r="K234" s="61">
        <v>53.333333333333336</v>
      </c>
      <c r="L234" s="83">
        <v>88</v>
      </c>
      <c r="M234" s="83">
        <v>81.333333333333329</v>
      </c>
      <c r="N234" s="62">
        <v>88</v>
      </c>
      <c r="O234" s="36">
        <v>72.5</v>
      </c>
      <c r="P234" s="83">
        <v>82.974999999999994</v>
      </c>
      <c r="Q234" s="61">
        <v>85.3</v>
      </c>
      <c r="R234" s="83">
        <v>85.3</v>
      </c>
      <c r="S234" s="83">
        <v>65.3</v>
      </c>
      <c r="T234" s="83">
        <v>96</v>
      </c>
      <c r="U234" s="321">
        <v>67</v>
      </c>
      <c r="V234" s="309">
        <v>62.333333333249996</v>
      </c>
      <c r="W234" s="314">
        <v>53.333333332999999</v>
      </c>
      <c r="X234" s="309">
        <v>26.666666667000001</v>
      </c>
      <c r="Y234" s="309">
        <v>81.333333332999999</v>
      </c>
      <c r="Z234" s="315">
        <v>88</v>
      </c>
      <c r="AA234" s="313">
        <v>67.5</v>
      </c>
      <c r="AB234" s="309">
        <v>71.999999999750003</v>
      </c>
      <c r="AC234" s="314">
        <v>77.333333332999999</v>
      </c>
      <c r="AD234" s="309">
        <v>73.333333332999999</v>
      </c>
      <c r="AE234" s="309">
        <v>53.333333332999999</v>
      </c>
      <c r="AF234" s="315">
        <v>84</v>
      </c>
      <c r="AG234" s="309">
        <v>63.33325</v>
      </c>
      <c r="AH234" s="314">
        <v>53.332999999999998</v>
      </c>
      <c r="AI234" s="309">
        <v>26.667000000000002</v>
      </c>
      <c r="AJ234" s="309">
        <v>83.332999999999998</v>
      </c>
      <c r="AK234" s="315">
        <v>90</v>
      </c>
    </row>
    <row r="235" spans="2:37">
      <c r="B235" s="270" t="s">
        <v>18</v>
      </c>
      <c r="C235" s="173" t="s">
        <v>6829</v>
      </c>
      <c r="D235" s="61">
        <f>AVERAGE(Mystery_Shopping_Scores6[[#This Row],[Business Start-up (2020)]:[Studying (2020)]], Mystery_Shopping_Scores6[[#This Row],[Regular business operations (2019)]:[Starting a small claims procedure (2019)]])</f>
        <v>68.75</v>
      </c>
      <c r="E235" s="61">
        <f>IFERROR(AVERAGE(Mystery_Shopping_Scores6[[#This Row],[Business Start-up (2020)]], Mystery_Shopping_Scores6[[#This Row],[Regular business operations (2019)]]), ".")</f>
        <v>50</v>
      </c>
      <c r="F235" s="62">
        <f>IFERROR(AVERAGE(Mystery_Shopping_Scores6[[#This Row],[Family (2020)]:[Studying (2020)]], Mystery_Shopping_Scores6[[#This Row],[Moving (2019)]:[Starting a small claims procedure (2019)]]), ".")</f>
        <v>75</v>
      </c>
      <c r="G235" s="297" t="s">
        <v>7</v>
      </c>
      <c r="H235" s="293" t="s">
        <v>7</v>
      </c>
      <c r="I235" s="298" t="s">
        <v>7</v>
      </c>
      <c r="J235" s="83">
        <f t="shared" si="12"/>
        <v>68.75</v>
      </c>
      <c r="K235" s="61">
        <v>50</v>
      </c>
      <c r="L235" s="83">
        <v>50</v>
      </c>
      <c r="M235" s="83">
        <v>75</v>
      </c>
      <c r="N235" s="62">
        <v>100</v>
      </c>
      <c r="O235" s="36" t="s">
        <v>7</v>
      </c>
      <c r="P235" s="83" t="s">
        <v>7</v>
      </c>
      <c r="Q235" s="61" t="s">
        <v>7</v>
      </c>
      <c r="R235" s="83" t="s">
        <v>7</v>
      </c>
      <c r="S235" s="83" t="s">
        <v>7</v>
      </c>
      <c r="T235" s="83" t="s">
        <v>7</v>
      </c>
      <c r="U235" s="321" t="s">
        <v>7</v>
      </c>
      <c r="V235" s="309" t="s">
        <v>7</v>
      </c>
      <c r="W235" s="314" t="s">
        <v>7</v>
      </c>
      <c r="X235" s="309" t="s">
        <v>7</v>
      </c>
      <c r="Y235" s="309" t="s">
        <v>7</v>
      </c>
      <c r="Z235" s="315" t="s">
        <v>7</v>
      </c>
      <c r="AA235" s="313" t="s">
        <v>7</v>
      </c>
      <c r="AB235" s="309" t="s">
        <v>7</v>
      </c>
      <c r="AC235" s="314" t="s">
        <v>7</v>
      </c>
      <c r="AD235" s="309" t="s">
        <v>7</v>
      </c>
      <c r="AE235" s="309" t="s">
        <v>7</v>
      </c>
      <c r="AF235" s="315" t="s">
        <v>7</v>
      </c>
      <c r="AG235" s="309" t="s">
        <v>7</v>
      </c>
      <c r="AH235" s="314" t="s">
        <v>7</v>
      </c>
      <c r="AI235" s="309" t="s">
        <v>7</v>
      </c>
      <c r="AJ235" s="309" t="s">
        <v>7</v>
      </c>
      <c r="AK235" s="315" t="s">
        <v>7</v>
      </c>
    </row>
    <row r="236" spans="2:37">
      <c r="B236" s="271" t="s">
        <v>18</v>
      </c>
      <c r="C236" s="272" t="s">
        <v>6838</v>
      </c>
      <c r="D236" s="61">
        <f>AVERAGE(Mystery_Shopping_Scores6[[#This Row],[Business Start-up (2020)]:[Studying (2020)]], Mystery_Shopping_Scores6[[#This Row],[Regular business operations (2019)]:[Starting a small claims procedure (2019)]])</f>
        <v>83.525000000000006</v>
      </c>
      <c r="E236" s="61">
        <f>IFERROR(AVERAGE(Mystery_Shopping_Scores6[[#This Row],[Business Start-up (2020)]], Mystery_Shopping_Scores6[[#This Row],[Regular business operations (2019)]]), ".")</f>
        <v>100</v>
      </c>
      <c r="F236" s="62">
        <f>IFERROR(AVERAGE(Mystery_Shopping_Scores6[[#This Row],[Family (2020)]:[Studying (2020)]], Mystery_Shopping_Scores6[[#This Row],[Moving (2019)]:[Starting a small claims procedure (2019)]]), ".")</f>
        <v>78.033333333333331</v>
      </c>
      <c r="G236" s="297" t="s">
        <v>7</v>
      </c>
      <c r="H236" s="293" t="s">
        <v>7</v>
      </c>
      <c r="I236" s="298" t="s">
        <v>7</v>
      </c>
      <c r="J236" s="83" t="s">
        <v>7</v>
      </c>
      <c r="K236" s="61" t="s">
        <v>7</v>
      </c>
      <c r="L236" s="83" t="s">
        <v>7</v>
      </c>
      <c r="M236" s="83" t="s">
        <v>7</v>
      </c>
      <c r="N236" s="62" t="s">
        <v>7</v>
      </c>
      <c r="O236" s="36">
        <v>88.125</v>
      </c>
      <c r="P236" s="83">
        <v>83.525000000000006</v>
      </c>
      <c r="Q236" s="61">
        <v>100</v>
      </c>
      <c r="R236" s="83">
        <v>94.8</v>
      </c>
      <c r="S236" s="83">
        <v>85.7</v>
      </c>
      <c r="T236" s="83">
        <v>53.6</v>
      </c>
      <c r="U236" s="321">
        <v>84.75</v>
      </c>
      <c r="V236" s="309">
        <v>92.578125</v>
      </c>
      <c r="W236" s="314">
        <v>79.166666667000001</v>
      </c>
      <c r="X236" s="309">
        <v>100</v>
      </c>
      <c r="Y236" s="309">
        <v>95.3125</v>
      </c>
      <c r="Z236" s="315">
        <v>95.833333332999999</v>
      </c>
      <c r="AA236" s="313">
        <v>84.625</v>
      </c>
      <c r="AB236" s="309">
        <v>76.692708333249996</v>
      </c>
      <c r="AC236" s="314">
        <v>100</v>
      </c>
      <c r="AD236" s="309">
        <v>87.5</v>
      </c>
      <c r="AE236" s="309">
        <v>65.625</v>
      </c>
      <c r="AF236" s="315">
        <v>53.645833332999999</v>
      </c>
      <c r="AG236" s="309">
        <v>92.31774999999999</v>
      </c>
      <c r="AH236" s="314">
        <v>78.125</v>
      </c>
      <c r="AI236" s="309">
        <v>100</v>
      </c>
      <c r="AJ236" s="309">
        <v>95.313000000000002</v>
      </c>
      <c r="AK236" s="315">
        <v>95.832999999999998</v>
      </c>
    </row>
    <row r="237" spans="2:37">
      <c r="B237" s="270" t="s">
        <v>18</v>
      </c>
      <c r="C237" s="173" t="s">
        <v>499</v>
      </c>
      <c r="D237" s="61">
        <f>AVERAGE(Mystery_Shopping_Scores6[[#This Row],[Business Start-up (2020)]:[Studying (2020)]], Mystery_Shopping_Scores6[[#This Row],[Regular business operations (2019)]:[Starting a small claims procedure (2019)]])</f>
        <v>79.533878968253973</v>
      </c>
      <c r="E237" s="61">
        <f>IFERROR(AVERAGE(Mystery_Shopping_Scores6[[#This Row],[Business Start-up (2020)]], Mystery_Shopping_Scores6[[#This Row],[Regular business operations (2019)]]), ".")</f>
        <v>86.516071428571422</v>
      </c>
      <c r="F237" s="62">
        <f>IFERROR(AVERAGE(Mystery_Shopping_Scores6[[#This Row],[Family (2020)]:[Studying (2020)]], Mystery_Shopping_Scores6[[#This Row],[Moving (2019)]:[Starting a small claims procedure (2019)]]), ".")</f>
        <v>77.206481481481475</v>
      </c>
      <c r="G237" s="297" t="s">
        <v>7</v>
      </c>
      <c r="H237" s="293" t="s">
        <v>7</v>
      </c>
      <c r="I237" s="298" t="s">
        <v>7</v>
      </c>
      <c r="J237" s="83">
        <f t="shared" ref="J237:J255" si="13">IFERROR(AVERAGE(K237:N237),".")</f>
        <v>80.54275793650794</v>
      </c>
      <c r="K237" s="61">
        <f>AVERAGE(K238:K241)</f>
        <v>81.232142857142861</v>
      </c>
      <c r="L237" s="83">
        <f>AVERAGE(L238:L241)</f>
        <v>72.930555555555557</v>
      </c>
      <c r="M237" s="83">
        <f>AVERAGE(M238:M241)</f>
        <v>91.3</v>
      </c>
      <c r="N237" s="62">
        <f>AVERAGE(N238:N241)</f>
        <v>76.708333333333343</v>
      </c>
      <c r="O237" s="36">
        <v>79.75</v>
      </c>
      <c r="P237" s="83">
        <v>78.524999999999991</v>
      </c>
      <c r="Q237" s="61">
        <v>91.8</v>
      </c>
      <c r="R237" s="83">
        <v>85.4</v>
      </c>
      <c r="S237" s="83">
        <v>64.599999999999994</v>
      </c>
      <c r="T237" s="83">
        <v>72.3</v>
      </c>
      <c r="U237" s="321">
        <v>74.875</v>
      </c>
      <c r="V237" s="309">
        <v>80.869828869062502</v>
      </c>
      <c r="W237" s="314">
        <v>88.796875</v>
      </c>
      <c r="X237" s="309">
        <v>52.526190476249994</v>
      </c>
      <c r="Y237" s="309">
        <v>84.90625</v>
      </c>
      <c r="Z237" s="315">
        <v>97.25</v>
      </c>
      <c r="AA237" s="313">
        <v>72.75</v>
      </c>
      <c r="AB237" s="309">
        <v>68.81877741225</v>
      </c>
      <c r="AC237" s="314">
        <v>79.25</v>
      </c>
      <c r="AD237" s="309">
        <v>82.066776315750005</v>
      </c>
      <c r="AE237" s="309">
        <v>41.708333333249996</v>
      </c>
      <c r="AF237" s="315">
        <v>72.25</v>
      </c>
      <c r="AG237" s="309">
        <v>77.112750000000005</v>
      </c>
      <c r="AH237" s="314">
        <v>95.285750000000007</v>
      </c>
      <c r="AI237" s="309">
        <v>30.49025</v>
      </c>
      <c r="AJ237" s="309">
        <v>85.424999999999997</v>
      </c>
      <c r="AK237" s="315">
        <v>97.25</v>
      </c>
    </row>
    <row r="238" spans="2:37">
      <c r="B238" s="270" t="s">
        <v>18</v>
      </c>
      <c r="C238" s="173" t="s">
        <v>500</v>
      </c>
      <c r="D238" s="61">
        <f>AVERAGE(Mystery_Shopping_Scores6[[#This Row],[Business Start-up (2020)]:[Studying (2020)]], Mystery_Shopping_Scores6[[#This Row],[Regular business operations (2019)]:[Starting a small claims procedure (2019)]])</f>
        <v>63.507738095238089</v>
      </c>
      <c r="E238" s="61">
        <f>IFERROR(AVERAGE(Mystery_Shopping_Scores6[[#This Row],[Business Start-up (2020)]], Mystery_Shopping_Scores6[[#This Row],[Regular business operations (2019)]]), ".")</f>
        <v>62.214285714285715</v>
      </c>
      <c r="F238" s="62">
        <f>IFERROR(AVERAGE(Mystery_Shopping_Scores6[[#This Row],[Family (2020)]:[Studying (2020)]], Mystery_Shopping_Scores6[[#This Row],[Moving (2019)]:[Starting a small claims procedure (2019)]]), ".")</f>
        <v>63.938888888888897</v>
      </c>
      <c r="G238" s="297">
        <v>63.941176470588232</v>
      </c>
      <c r="H238" s="293">
        <v>67.5</v>
      </c>
      <c r="I238" s="298">
        <v>53.5</v>
      </c>
      <c r="J238" s="83">
        <f t="shared" si="13"/>
        <v>67.240476190476187</v>
      </c>
      <c r="K238" s="61">
        <v>57.428571428571431</v>
      </c>
      <c r="L238" s="83">
        <v>62.833333333333336</v>
      </c>
      <c r="M238" s="83">
        <v>75.2</v>
      </c>
      <c r="N238" s="62">
        <v>73.5</v>
      </c>
      <c r="O238" s="36">
        <v>69.125</v>
      </c>
      <c r="P238" s="83">
        <v>59.774999999999999</v>
      </c>
      <c r="Q238" s="61">
        <v>67</v>
      </c>
      <c r="R238" s="83">
        <v>76.7</v>
      </c>
      <c r="S238" s="83">
        <v>78.599999999999994</v>
      </c>
      <c r="T238" s="83">
        <v>16.8</v>
      </c>
      <c r="U238" s="321">
        <v>61.375</v>
      </c>
      <c r="V238" s="309">
        <v>78.204017857249994</v>
      </c>
      <c r="W238" s="314">
        <v>78.3125</v>
      </c>
      <c r="X238" s="309">
        <v>49.628571428999997</v>
      </c>
      <c r="Y238" s="309">
        <v>95.875</v>
      </c>
      <c r="Z238" s="315">
        <v>89</v>
      </c>
      <c r="AA238" s="313">
        <v>60.625</v>
      </c>
      <c r="AB238" s="309">
        <v>44.356250000000003</v>
      </c>
      <c r="AC238" s="314">
        <v>67</v>
      </c>
      <c r="AD238" s="309">
        <v>60.174999999999997</v>
      </c>
      <c r="AE238" s="309">
        <v>33.5</v>
      </c>
      <c r="AF238" s="315">
        <v>16.75</v>
      </c>
      <c r="AG238" s="309">
        <v>76.724999999999994</v>
      </c>
      <c r="AH238" s="314">
        <v>81.143000000000001</v>
      </c>
      <c r="AI238" s="309">
        <v>40.057000000000002</v>
      </c>
      <c r="AJ238" s="309">
        <v>96.7</v>
      </c>
      <c r="AK238" s="315">
        <v>89</v>
      </c>
    </row>
    <row r="239" spans="2:37">
      <c r="B239" s="270" t="s">
        <v>18</v>
      </c>
      <c r="C239" s="173" t="s">
        <v>501</v>
      </c>
      <c r="D239" s="61">
        <f>AVERAGE(Mystery_Shopping_Scores6[[#This Row],[Business Start-up (2020)]:[Studying (2020)]], Mystery_Shopping_Scores6[[#This Row],[Regular business operations (2019)]:[Starting a small claims procedure (2019)]])</f>
        <v>89.756944444444457</v>
      </c>
      <c r="E239" s="61">
        <f>IFERROR(AVERAGE(Mystery_Shopping_Scores6[[#This Row],[Business Start-up (2020)]], Mystery_Shopping_Scores6[[#This Row],[Regular business operations (2019)]]), ".")</f>
        <v>93.75</v>
      </c>
      <c r="F239" s="62">
        <f>IFERROR(AVERAGE(Mystery_Shopping_Scores6[[#This Row],[Family (2020)]:[Studying (2020)]], Mystery_Shopping_Scores6[[#This Row],[Moving (2019)]:[Starting a small claims procedure (2019)]]), ".")</f>
        <v>88.425925925925938</v>
      </c>
      <c r="G239" s="297">
        <v>90.322580645161295</v>
      </c>
      <c r="H239" s="293">
        <v>88.8888888888889</v>
      </c>
      <c r="I239" s="298">
        <v>82.222222222222214</v>
      </c>
      <c r="J239" s="83">
        <f t="shared" si="13"/>
        <v>80.7638888888889</v>
      </c>
      <c r="K239" s="61">
        <v>87.5</v>
      </c>
      <c r="L239" s="83">
        <v>68.8888888888889</v>
      </c>
      <c r="M239" s="83">
        <v>100</v>
      </c>
      <c r="N239" s="62">
        <v>66.666666666666671</v>
      </c>
      <c r="O239" s="36">
        <v>89.25</v>
      </c>
      <c r="P239" s="83">
        <v>98.75</v>
      </c>
      <c r="Q239" s="61">
        <v>100</v>
      </c>
      <c r="R239" s="83">
        <v>95</v>
      </c>
      <c r="S239" s="83">
        <v>100</v>
      </c>
      <c r="T239" s="83">
        <v>100</v>
      </c>
      <c r="U239" s="321">
        <v>89.625</v>
      </c>
      <c r="V239" s="309">
        <v>79.739583333249996</v>
      </c>
      <c r="W239" s="314">
        <v>96.875</v>
      </c>
      <c r="X239" s="309">
        <v>53.333333332999999</v>
      </c>
      <c r="Y239" s="309">
        <v>68.75</v>
      </c>
      <c r="Z239" s="315">
        <v>100</v>
      </c>
      <c r="AA239" s="313">
        <v>90.75</v>
      </c>
      <c r="AB239" s="309">
        <v>99.479166666750004</v>
      </c>
      <c r="AC239" s="314">
        <v>100</v>
      </c>
      <c r="AD239" s="309">
        <v>97.916666667000001</v>
      </c>
      <c r="AE239" s="309">
        <v>100</v>
      </c>
      <c r="AF239" s="315">
        <v>100</v>
      </c>
      <c r="AG239" s="309">
        <v>82.083249999999992</v>
      </c>
      <c r="AH239" s="314">
        <v>100</v>
      </c>
      <c r="AI239" s="309">
        <v>53.332999999999998</v>
      </c>
      <c r="AJ239" s="309">
        <v>75</v>
      </c>
      <c r="AK239" s="315">
        <v>100</v>
      </c>
    </row>
    <row r="240" spans="2:37">
      <c r="B240" s="270" t="s">
        <v>18</v>
      </c>
      <c r="C240" s="173" t="s">
        <v>502</v>
      </c>
      <c r="D240" s="61">
        <f>AVERAGE(Mystery_Shopping_Scores6[[#This Row],[Business Start-up (2020)]:[Studying (2020)]], Mystery_Shopping_Scores6[[#This Row],[Regular business operations (2019)]:[Starting a small claims procedure (2019)]])</f>
        <v>78.080952380952382</v>
      </c>
      <c r="E240" s="61">
        <f>IFERROR(AVERAGE(Mystery_Shopping_Scores6[[#This Row],[Business Start-up (2020)]], Mystery_Shopping_Scores6[[#This Row],[Regular business operations (2019)]]), ".")</f>
        <v>90</v>
      </c>
      <c r="F240" s="62">
        <f>IFERROR(AVERAGE(Mystery_Shopping_Scores6[[#This Row],[Family (2020)]:[Studying (2020)]], Mystery_Shopping_Scores6[[#This Row],[Moving (2019)]:[Starting a small claims procedure (2019)]]), ".")</f>
        <v>73.313333333333347</v>
      </c>
      <c r="G240" s="297">
        <v>92</v>
      </c>
      <c r="H240" s="293">
        <v>25</v>
      </c>
      <c r="I240" s="298">
        <v>43.214285714285715</v>
      </c>
      <c r="J240" s="83">
        <f t="shared" si="13"/>
        <v>74.166666666666671</v>
      </c>
      <c r="K240" s="61">
        <v>80</v>
      </c>
      <c r="L240" s="83">
        <v>60</v>
      </c>
      <c r="M240" s="83">
        <v>90</v>
      </c>
      <c r="N240" s="62">
        <v>66.666666666666671</v>
      </c>
      <c r="O240" s="36">
        <v>80.285714285714292</v>
      </c>
      <c r="P240" s="83">
        <v>83.3</v>
      </c>
      <c r="Q240" s="61">
        <v>100</v>
      </c>
      <c r="R240" s="83">
        <v>70</v>
      </c>
      <c r="S240" s="83">
        <v>79.900000000000006</v>
      </c>
      <c r="T240" s="83" t="s">
        <v>7</v>
      </c>
      <c r="U240" s="321">
        <v>73.571428571428569</v>
      </c>
      <c r="V240" s="309">
        <v>78.035714285750004</v>
      </c>
      <c r="W240" s="314">
        <v>80</v>
      </c>
      <c r="X240" s="309">
        <v>57.142857143000001</v>
      </c>
      <c r="Y240" s="309">
        <v>75</v>
      </c>
      <c r="Z240" s="315">
        <v>100</v>
      </c>
      <c r="AA240" s="313">
        <v>71.714285714285708</v>
      </c>
      <c r="AB240" s="309">
        <v>67.836257309666664</v>
      </c>
      <c r="AC240" s="314">
        <v>100</v>
      </c>
      <c r="AD240" s="309">
        <v>70.175438596000006</v>
      </c>
      <c r="AE240" s="309">
        <v>33.333333332999999</v>
      </c>
      <c r="AF240" s="315" t="s">
        <v>7</v>
      </c>
      <c r="AG240" s="309">
        <v>74.642750000000007</v>
      </c>
      <c r="AH240" s="314">
        <v>100</v>
      </c>
      <c r="AI240" s="309">
        <v>28.571000000000002</v>
      </c>
      <c r="AJ240" s="309">
        <v>70</v>
      </c>
      <c r="AK240" s="315">
        <v>100</v>
      </c>
    </row>
    <row r="241" spans="2:37">
      <c r="B241" s="270" t="s">
        <v>18</v>
      </c>
      <c r="C241" s="173" t="s">
        <v>503</v>
      </c>
      <c r="D241" s="61">
        <f>AVERAGE(Mystery_Shopping_Scores6[[#This Row],[Business Start-up (2020)]:[Studying (2020)]], Mystery_Shopping_Scores6[[#This Row],[Regular business operations (2019)]:[Starting a small claims procedure (2019)]])</f>
        <v>87.5</v>
      </c>
      <c r="E241" s="61">
        <f>IFERROR(AVERAGE(Mystery_Shopping_Scores6[[#This Row],[Business Start-up (2020)]], Mystery_Shopping_Scores6[[#This Row],[Regular business operations (2019)]]), ".")</f>
        <v>100</v>
      </c>
      <c r="F241" s="62">
        <f>IFERROR(AVERAGE(Mystery_Shopping_Scores6[[#This Row],[Family (2020)]:[Studying (2020)]], Mystery_Shopping_Scores6[[#This Row],[Moving (2019)]:[Starting a small claims procedure (2019)]]), ".")</f>
        <v>83.333333333333329</v>
      </c>
      <c r="G241" s="297" t="s">
        <v>7</v>
      </c>
      <c r="H241" s="293" t="s">
        <v>7</v>
      </c>
      <c r="I241" s="298" t="s">
        <v>7</v>
      </c>
      <c r="J241" s="83">
        <f t="shared" si="13"/>
        <v>100</v>
      </c>
      <c r="K241" s="61">
        <v>100</v>
      </c>
      <c r="L241" s="83">
        <v>100</v>
      </c>
      <c r="M241" s="83">
        <v>100</v>
      </c>
      <c r="N241" s="62">
        <v>100</v>
      </c>
      <c r="O241" s="36">
        <v>81.25</v>
      </c>
      <c r="P241" s="83">
        <v>75</v>
      </c>
      <c r="Q241" s="61">
        <v>100</v>
      </c>
      <c r="R241" s="83">
        <v>100</v>
      </c>
      <c r="S241" s="83">
        <v>0</v>
      </c>
      <c r="T241" s="83">
        <v>100</v>
      </c>
      <c r="U241" s="321">
        <v>75</v>
      </c>
      <c r="V241" s="309">
        <v>87.5</v>
      </c>
      <c r="W241" s="314">
        <v>100</v>
      </c>
      <c r="X241" s="309">
        <v>50</v>
      </c>
      <c r="Y241" s="309">
        <v>100</v>
      </c>
      <c r="Z241" s="315">
        <v>100</v>
      </c>
      <c r="AA241" s="313">
        <v>68.75</v>
      </c>
      <c r="AB241" s="309">
        <v>62.5</v>
      </c>
      <c r="AC241" s="314">
        <v>50</v>
      </c>
      <c r="AD241" s="309">
        <v>100</v>
      </c>
      <c r="AE241" s="309">
        <v>0</v>
      </c>
      <c r="AF241" s="315">
        <v>100</v>
      </c>
      <c r="AG241" s="309">
        <v>75</v>
      </c>
      <c r="AH241" s="314">
        <v>100</v>
      </c>
      <c r="AI241" s="309">
        <v>0</v>
      </c>
      <c r="AJ241" s="309">
        <v>100</v>
      </c>
      <c r="AK241" s="315">
        <v>100</v>
      </c>
    </row>
    <row r="242" spans="2:37">
      <c r="B242" s="270" t="s">
        <v>18</v>
      </c>
      <c r="C242" s="173" t="s">
        <v>6833</v>
      </c>
      <c r="D242" s="61">
        <f>AVERAGE(Mystery_Shopping_Scores6[[#This Row],[Business Start-up (2020)]:[Studying (2020)]], Mystery_Shopping_Scores6[[#This Row],[Regular business operations (2019)]:[Starting a small claims procedure (2019)]])</f>
        <v>62.540885416666669</v>
      </c>
      <c r="E242" s="61">
        <f>IFERROR(AVERAGE(Mystery_Shopping_Scores6[[#This Row],[Business Start-up (2020)]], Mystery_Shopping_Scores6[[#This Row],[Regular business operations (2019)]]), ".")</f>
        <v>81.4375</v>
      </c>
      <c r="F242" s="62">
        <f>IFERROR(AVERAGE(Mystery_Shopping_Scores6[[#This Row],[Family (2020)]:[Studying (2020)]], Mystery_Shopping_Scores6[[#This Row],[Moving (2019)]:[Starting a small claims procedure (2019)]]), ".")</f>
        <v>56.242013888888891</v>
      </c>
      <c r="G242" s="297" t="s">
        <v>7</v>
      </c>
      <c r="H242" s="293" t="s">
        <v>7</v>
      </c>
      <c r="I242" s="298" t="s">
        <v>7</v>
      </c>
      <c r="J242" s="83">
        <f t="shared" si="13"/>
        <v>70.106770833333329</v>
      </c>
      <c r="K242" s="61">
        <f>(0.5*IF(ISNUMBER(K243),K243,0)+0.25*IF(ISNUMBER(K244),K244,0)+IFERROR(AVERAGE(K245:K246)*0.25,0))/(ISNUMBER(K243)*0.5+ISNUMBER(K244)*0.25+OR(ISNUMBER(K245),ISNUMBER(K246))*0.25)</f>
        <v>75.375</v>
      </c>
      <c r="L242" s="83">
        <f>(0.5*IF(ISNUMBER(L243),L243,0)+0.25*IF(ISNUMBER(L244),L244,0)+IFERROR(AVERAGE(L245:L246)*0.25,0))/(ISNUMBER(L243)*0.5+ISNUMBER(L244)*0.25+OR(ISNUMBER(L245),ISNUMBER(L246))*0.25)</f>
        <v>58.333333333333329</v>
      </c>
      <c r="M242" s="83">
        <f>(0.5*IF(ISNUMBER(M243),M243,0)+0.25*IF(ISNUMBER(M244),M244,0)+IFERROR(AVERAGE(M245:M246)*0.25,0))/(ISNUMBER(M243)*0.5+ISNUMBER(M244)*0.25+OR(ISNUMBER(M245),ISNUMBER(M246))*0.25)</f>
        <v>70.260416666666657</v>
      </c>
      <c r="N242" s="62">
        <f>(0.5*IF(ISNUMBER(N243),N243,0)+0.25*IF(ISNUMBER(N244),N244,0)+IFERROR(AVERAGE(N245:N246)*0.25,0))/(ISNUMBER(N243)*0.5+ISNUMBER(N244)*0.25+OR(ISNUMBER(N245),ISNUMBER(N246))*0.25)</f>
        <v>76.458333333333329</v>
      </c>
      <c r="O242" s="36">
        <v>56.666666666666664</v>
      </c>
      <c r="P242" s="83">
        <v>54.975000000000001</v>
      </c>
      <c r="Q242" s="61">
        <v>87.5</v>
      </c>
      <c r="R242" s="83">
        <v>60.75</v>
      </c>
      <c r="S242" s="83">
        <v>41.674999999999997</v>
      </c>
      <c r="T242" s="83">
        <v>29.974999999999998</v>
      </c>
      <c r="U242" s="321">
        <v>51</v>
      </c>
      <c r="V242" s="309">
        <v>59.517424242312501</v>
      </c>
      <c r="W242" s="314">
        <v>77.651515151374994</v>
      </c>
      <c r="X242" s="309" t="s">
        <v>7</v>
      </c>
      <c r="Y242" s="309" t="s">
        <v>7</v>
      </c>
      <c r="Z242" s="315">
        <v>41.38333333325</v>
      </c>
      <c r="AA242" s="313">
        <v>51</v>
      </c>
      <c r="AB242" s="309">
        <v>46.541666666749997</v>
      </c>
      <c r="AC242" s="314">
        <v>79.166666666750004</v>
      </c>
      <c r="AD242" s="309">
        <v>43.666666666750004</v>
      </c>
      <c r="AE242" s="309">
        <v>41.666666666750004</v>
      </c>
      <c r="AF242" s="315">
        <v>21.66666666675</v>
      </c>
      <c r="AG242" s="309">
        <v>59.555562500000001</v>
      </c>
      <c r="AH242" s="314">
        <v>77.777749999999997</v>
      </c>
      <c r="AI242" s="309" t="s">
        <v>7</v>
      </c>
      <c r="AJ242" s="309" t="s">
        <v>7</v>
      </c>
      <c r="AK242" s="315">
        <v>41.333375000000004</v>
      </c>
    </row>
    <row r="243" spans="2:37">
      <c r="B243" s="270" t="s">
        <v>18</v>
      </c>
      <c r="C243" s="173" t="s">
        <v>504</v>
      </c>
      <c r="D243" s="61">
        <f>AVERAGE(Mystery_Shopping_Scores6[[#This Row],[Business Start-up (2020)]:[Studying (2020)]], Mystery_Shopping_Scores6[[#This Row],[Regular business operations (2019)]:[Starting a small claims procedure (2019)]])</f>
        <v>74.912499999999994</v>
      </c>
      <c r="E243" s="61">
        <f>IFERROR(AVERAGE(Mystery_Shopping_Scores6[[#This Row],[Business Start-up (2020)]], Mystery_Shopping_Scores6[[#This Row],[Regular business operations (2019)]]), ".")</f>
        <v>91</v>
      </c>
      <c r="F243" s="62">
        <f>IFERROR(AVERAGE(Mystery_Shopping_Scores6[[#This Row],[Family (2020)]:[Studying (2020)]], Mystery_Shopping_Scores6[[#This Row],[Moving (2019)]:[Starting a small claims procedure (2019)]]), ".")</f>
        <v>69.55</v>
      </c>
      <c r="G243" s="297">
        <v>79.542857142857144</v>
      </c>
      <c r="H243" s="293">
        <v>84</v>
      </c>
      <c r="I243" s="298">
        <v>60</v>
      </c>
      <c r="J243" s="83">
        <f t="shared" si="13"/>
        <v>85.5</v>
      </c>
      <c r="K243" s="61">
        <v>82</v>
      </c>
      <c r="L243" s="83">
        <v>75</v>
      </c>
      <c r="M243" s="83">
        <v>90</v>
      </c>
      <c r="N243" s="62">
        <v>95</v>
      </c>
      <c r="O243" s="36">
        <v>61.333333333333336</v>
      </c>
      <c r="P243" s="83">
        <v>64.325000000000003</v>
      </c>
      <c r="Q243" s="61">
        <v>100</v>
      </c>
      <c r="R243" s="83">
        <v>64</v>
      </c>
      <c r="S243" s="83">
        <v>50</v>
      </c>
      <c r="T243" s="83">
        <v>43.3</v>
      </c>
      <c r="U243" s="321">
        <v>57</v>
      </c>
      <c r="V243" s="309">
        <v>55.587878787500003</v>
      </c>
      <c r="W243" s="314">
        <v>74.242424241999998</v>
      </c>
      <c r="X243" s="309" t="s">
        <v>7</v>
      </c>
      <c r="Y243" s="309" t="s">
        <v>7</v>
      </c>
      <c r="Z243" s="315">
        <v>36.933333333</v>
      </c>
      <c r="AA243" s="313">
        <v>62.833333333333336</v>
      </c>
      <c r="AB243" s="309">
        <v>57.666666666750004</v>
      </c>
      <c r="AC243" s="314">
        <v>100</v>
      </c>
      <c r="AD243" s="309">
        <v>54</v>
      </c>
      <c r="AE243" s="309">
        <v>50</v>
      </c>
      <c r="AF243" s="315">
        <v>26.666666667000001</v>
      </c>
      <c r="AG243" s="309">
        <v>73</v>
      </c>
      <c r="AH243" s="314">
        <v>80</v>
      </c>
      <c r="AI243" s="309" t="s">
        <v>7</v>
      </c>
      <c r="AJ243" s="309" t="s">
        <v>7</v>
      </c>
      <c r="AK243" s="315">
        <v>66</v>
      </c>
    </row>
    <row r="244" spans="2:37">
      <c r="B244" s="270" t="s">
        <v>18</v>
      </c>
      <c r="C244" s="173" t="s">
        <v>505</v>
      </c>
      <c r="D244" s="61">
        <f>AVERAGE(Mystery_Shopping_Scores6[[#This Row],[Business Start-up (2020)]:[Studying (2020)]], Mystery_Shopping_Scores6[[#This Row],[Regular business operations (2019)]:[Starting a small claims procedure (2019)]])</f>
        <v>66.666666666666657</v>
      </c>
      <c r="E244" s="61">
        <f>IFERROR(AVERAGE(Mystery_Shopping_Scores6[[#This Row],[Business Start-up (2020)]], Mystery_Shopping_Scores6[[#This Row],[Regular business operations (2019)]]), ".")</f>
        <v>100</v>
      </c>
      <c r="F244" s="62">
        <f>IFERROR(AVERAGE(Mystery_Shopping_Scores6[[#This Row],[Family (2020)]:[Studying (2020)]], Mystery_Shopping_Scores6[[#This Row],[Moving (2019)]:[Starting a small claims procedure (2019)]]), ".")</f>
        <v>55.55555555555555</v>
      </c>
      <c r="G244" s="297" t="s">
        <v>7</v>
      </c>
      <c r="H244" s="293" t="s">
        <v>7</v>
      </c>
      <c r="I244" s="298" t="s">
        <v>7</v>
      </c>
      <c r="J244" s="83">
        <f t="shared" si="13"/>
        <v>58.333333333333329</v>
      </c>
      <c r="K244" s="61">
        <v>100</v>
      </c>
      <c r="L244" s="83">
        <v>33.333333333333329</v>
      </c>
      <c r="M244" s="83">
        <v>66.666666666666657</v>
      </c>
      <c r="N244" s="62">
        <v>33.333333333333329</v>
      </c>
      <c r="O244" s="36">
        <v>77.833333333333329</v>
      </c>
      <c r="P244" s="83">
        <v>75</v>
      </c>
      <c r="Q244" s="61">
        <v>100</v>
      </c>
      <c r="R244" s="83">
        <v>100</v>
      </c>
      <c r="S244" s="83">
        <v>66.7</v>
      </c>
      <c r="T244" s="83">
        <v>33.299999999999997</v>
      </c>
      <c r="U244" s="321">
        <v>66.833333333333329</v>
      </c>
      <c r="V244" s="309">
        <v>83.333333333500008</v>
      </c>
      <c r="W244" s="314">
        <v>100</v>
      </c>
      <c r="X244" s="309" t="s">
        <v>7</v>
      </c>
      <c r="Y244" s="309" t="s">
        <v>7</v>
      </c>
      <c r="Z244" s="315">
        <v>66.666666667000001</v>
      </c>
      <c r="AA244" s="313">
        <v>55.666666666666664</v>
      </c>
      <c r="AB244" s="309">
        <v>58.333333333499994</v>
      </c>
      <c r="AC244" s="314">
        <v>66.666666667000001</v>
      </c>
      <c r="AD244" s="309">
        <v>66.666666667000001</v>
      </c>
      <c r="AE244" s="309">
        <v>66.666666667000001</v>
      </c>
      <c r="AF244" s="315">
        <v>33.333333332999999</v>
      </c>
      <c r="AG244" s="309">
        <v>50</v>
      </c>
      <c r="AH244" s="314">
        <v>100</v>
      </c>
      <c r="AI244" s="309" t="s">
        <v>7</v>
      </c>
      <c r="AJ244" s="309" t="s">
        <v>7</v>
      </c>
      <c r="AK244" s="315">
        <v>0</v>
      </c>
    </row>
    <row r="245" spans="2:37">
      <c r="B245" s="270" t="s">
        <v>18</v>
      </c>
      <c r="C245" s="173" t="s">
        <v>6830</v>
      </c>
      <c r="D245" s="61">
        <f>AVERAGE(Mystery_Shopping_Scores6[[#This Row],[Business Start-up (2020)]:[Studying (2020)]], Mystery_Shopping_Scores6[[#This Row],[Regular business operations (2019)]:[Starting a small claims procedure (2019)]])</f>
        <v>11.5625</v>
      </c>
      <c r="E245" s="61">
        <f>IFERROR(AVERAGE(Mystery_Shopping_Scores6[[#This Row],[Business Start-up (2020)]], Mystery_Shopping_Scores6[[#This Row],[Regular business operations (2019)]]), ".")</f>
        <v>6.25</v>
      </c>
      <c r="F245" s="62">
        <f>IFERROR(AVERAGE(Mystery_Shopping_Scores6[[#This Row],[Family (2020)]:[Studying (2020)]], Mystery_Shopping_Scores6[[#This Row],[Moving (2019)]:[Starting a small claims procedure (2019)]]), ".")</f>
        <v>13.333333333333334</v>
      </c>
      <c r="G245" s="297">
        <v>12.5</v>
      </c>
      <c r="H245" s="293">
        <v>26.666666666666668</v>
      </c>
      <c r="I245" s="298">
        <v>20</v>
      </c>
      <c r="J245" s="83">
        <f t="shared" si="13"/>
        <v>20.625</v>
      </c>
      <c r="K245" s="61">
        <v>12.5</v>
      </c>
      <c r="L245" s="83">
        <v>0</v>
      </c>
      <c r="M245" s="83">
        <v>0</v>
      </c>
      <c r="N245" s="62">
        <v>70</v>
      </c>
      <c r="O245" s="36">
        <v>6.166666666666667</v>
      </c>
      <c r="P245" s="83">
        <v>2.5</v>
      </c>
      <c r="Q245" s="61">
        <v>0</v>
      </c>
      <c r="R245" s="83">
        <v>10</v>
      </c>
      <c r="S245" s="83">
        <v>0</v>
      </c>
      <c r="T245" s="83">
        <v>0</v>
      </c>
      <c r="U245" s="321">
        <v>4.5</v>
      </c>
      <c r="V245" s="309">
        <v>13.6363636365</v>
      </c>
      <c r="W245" s="314">
        <v>27.272727273000001</v>
      </c>
      <c r="X245" s="309" t="s">
        <v>7</v>
      </c>
      <c r="Y245" s="309" t="s">
        <v>7</v>
      </c>
      <c r="Z245" s="315">
        <v>0</v>
      </c>
      <c r="AA245" s="313">
        <v>3.6666666666666665</v>
      </c>
      <c r="AB245" s="309">
        <v>0</v>
      </c>
      <c r="AC245" s="314">
        <v>0</v>
      </c>
      <c r="AD245" s="309">
        <v>0</v>
      </c>
      <c r="AE245" s="309">
        <v>0</v>
      </c>
      <c r="AF245" s="315">
        <v>0</v>
      </c>
      <c r="AG245" s="309">
        <v>11.111000000000001</v>
      </c>
      <c r="AH245" s="314">
        <v>22.222000000000001</v>
      </c>
      <c r="AI245" s="309" t="s">
        <v>7</v>
      </c>
      <c r="AJ245" s="309" t="s">
        <v>7</v>
      </c>
      <c r="AK245" s="315">
        <v>0</v>
      </c>
    </row>
    <row r="246" spans="2:37">
      <c r="B246" s="270" t="s">
        <v>18</v>
      </c>
      <c r="C246" s="173" t="s">
        <v>6831</v>
      </c>
      <c r="D246" s="61">
        <f>AVERAGE(Mystery_Shopping_Scores6[[#This Row],[Business Start-up (2020)]:[Studying (2020)]], Mystery_Shopping_Scores6[[#This Row],[Regular business operations (2019)]:[Starting a small claims procedure (2019)]])</f>
        <v>63.75</v>
      </c>
      <c r="E246" s="61">
        <f>IFERROR(AVERAGE(Mystery_Shopping_Scores6[[#This Row],[Business Start-up (2020)]], Mystery_Shopping_Scores6[[#This Row],[Regular business operations (2019)]]), ".")</f>
        <v>81.25</v>
      </c>
      <c r="F246" s="62">
        <f>IFERROR(AVERAGE(Mystery_Shopping_Scores6[[#This Row],[Family (2020)]:[Studying (2020)]], Mystery_Shopping_Scores6[[#This Row],[Moving (2019)]:[Starting a small claims procedure (2019)]]), ".")</f>
        <v>56.75</v>
      </c>
      <c r="G246" s="297">
        <v>75</v>
      </c>
      <c r="H246" s="293">
        <v>85</v>
      </c>
      <c r="I246" s="298">
        <v>20</v>
      </c>
      <c r="J246" s="83">
        <f t="shared" si="13"/>
        <v>81.5625</v>
      </c>
      <c r="K246" s="61">
        <v>62.5</v>
      </c>
      <c r="L246" s="83">
        <v>100</v>
      </c>
      <c r="M246" s="83">
        <v>68.75</v>
      </c>
      <c r="N246" s="62">
        <v>95</v>
      </c>
      <c r="O246" s="36">
        <v>53.4</v>
      </c>
      <c r="P246" s="83">
        <v>40</v>
      </c>
      <c r="Q246" s="61">
        <v>100</v>
      </c>
      <c r="R246" s="83">
        <v>20</v>
      </c>
      <c r="S246" s="83" t="s">
        <v>7</v>
      </c>
      <c r="T246" s="83">
        <v>0</v>
      </c>
      <c r="U246" s="321">
        <v>49.4</v>
      </c>
      <c r="V246" s="309">
        <v>73.484848485000001</v>
      </c>
      <c r="W246" s="314">
        <v>96.969696970000001</v>
      </c>
      <c r="X246" s="309" t="s">
        <v>7</v>
      </c>
      <c r="Y246" s="309" t="s">
        <v>7</v>
      </c>
      <c r="Z246" s="315">
        <v>50</v>
      </c>
      <c r="AA246" s="313">
        <v>49.4</v>
      </c>
      <c r="AB246" s="309">
        <v>33.333333333333336</v>
      </c>
      <c r="AC246" s="314">
        <v>100</v>
      </c>
      <c r="AD246" s="309">
        <v>0</v>
      </c>
      <c r="AE246" s="309" t="s">
        <v>7</v>
      </c>
      <c r="AF246" s="315">
        <v>0</v>
      </c>
      <c r="AG246" s="309">
        <v>73.333500000000001</v>
      </c>
      <c r="AH246" s="314">
        <v>80</v>
      </c>
      <c r="AI246" s="309" t="s">
        <v>7</v>
      </c>
      <c r="AJ246" s="309" t="s">
        <v>7</v>
      </c>
      <c r="AK246" s="315">
        <v>66.667000000000002</v>
      </c>
    </row>
    <row r="247" spans="2:37">
      <c r="B247" s="270" t="s">
        <v>19</v>
      </c>
      <c r="C247" s="173" t="s">
        <v>496</v>
      </c>
      <c r="D247" s="61">
        <f>AVERAGE(Mystery_Shopping_Scores6[[#This Row],[Business Start-up (2020)]:[Studying (2020)]], Mystery_Shopping_Scores6[[#This Row],[Regular business operations (2019)]:[Starting a small claims procedure (2019)]])</f>
        <v>84.650784350198421</v>
      </c>
      <c r="E247" s="61">
        <f>IFERROR(AVERAGE(Mystery_Shopping_Scores6[[#This Row],[Business Start-up (2020)]], Mystery_Shopping_Scores6[[#This Row],[Regular business operations (2019)]]), ".")</f>
        <v>88.315327380952382</v>
      </c>
      <c r="F247" s="62">
        <f>IFERROR(AVERAGE(Mystery_Shopping_Scores6[[#This Row],[Family (2020)]:[Studying (2020)]], Mystery_Shopping_Scores6[[#This Row],[Moving (2019)]:[Starting a small claims procedure (2019)]]), ".")</f>
        <v>83.429270006613763</v>
      </c>
      <c r="G247" s="297" t="s">
        <v>7</v>
      </c>
      <c r="H247" s="293" t="s">
        <v>7</v>
      </c>
      <c r="I247" s="298" t="s">
        <v>7</v>
      </c>
      <c r="J247" s="83">
        <f t="shared" si="13"/>
        <v>85.589068700396822</v>
      </c>
      <c r="K247" s="61">
        <f xml:space="preserve"> (SUMIFS(K:K, $B:$B, $B247, $C:$C, "1. User centricity")+SUMIFS(K:K, $B:$B, $B247, $C:$C, "2. Transparency")+SUMIFS(K:K, $B:$B, $B247, $C:$C, "3. Key enablers")+ SUMIFS(K:K, $B:$B, $B247, $C:$C, "4. Cross-border services"))/4</f>
        <v>88.355654761904759</v>
      </c>
      <c r="L247" s="83">
        <f xml:space="preserve"> (SUMIFS(L:L, $B:$B, $B247, $C:$C, "1. User centricity")+SUMIFS(L:L, $B:$B, $B247, $C:$C, "2. Transparency")+SUMIFS(L:L, $B:$B, $B247, $C:$C, "3. Key enablers")+ SUMIFS(L:L, $B:$B, $B247, $C:$C, "4. Cross-border services"))/4</f>
        <v>77.003968253968253</v>
      </c>
      <c r="M247" s="83">
        <f xml:space="preserve"> (SUMIFS(M:M, $B:$B, $B247, $C:$C, "1. User centricity")+SUMIFS(M:M, $B:$B, $B247, $C:$C, "2. Transparency")+SUMIFS(M:M, $B:$B, $B247, $C:$C, "3. Key enablers")+ SUMIFS(M:M, $B:$B, $B247, $C:$C, "4. Cross-border services"))/4</f>
        <v>81.811631944444443</v>
      </c>
      <c r="N247" s="62">
        <f xml:space="preserve"> (SUMIFS(N:N, $B:$B, $B247, $C:$C, "1. User centricity")+SUMIFS(N:N, $B:$B, $B247, $C:$C, "2. Transparency")+SUMIFS(N:N, $B:$B, $B247, $C:$C, "3. Key enablers")+ SUMIFS(N:N, $B:$B, $B247, $C:$C, "4. Cross-border services"))/4</f>
        <v>95.185019841269835</v>
      </c>
      <c r="O247" s="36">
        <v>82.5</v>
      </c>
      <c r="P247" s="83">
        <v>83.712500000000006</v>
      </c>
      <c r="Q247" s="61">
        <v>88.275000000000006</v>
      </c>
      <c r="R247" s="83">
        <v>94.75</v>
      </c>
      <c r="S247" s="83">
        <v>76.724999999999994</v>
      </c>
      <c r="T247" s="83">
        <v>75.099999999999994</v>
      </c>
      <c r="U247" s="321">
        <v>80.25</v>
      </c>
      <c r="V247" s="309">
        <v>81.353295600570021</v>
      </c>
      <c r="W247" s="314">
        <v>76.463217338201389</v>
      </c>
      <c r="X247" s="309">
        <v>70.280403238740732</v>
      </c>
      <c r="Y247" s="309">
        <v>95.048091458629628</v>
      </c>
      <c r="Z247" s="315">
        <v>83.621470366708337</v>
      </c>
      <c r="AA247" s="313">
        <v>74.5</v>
      </c>
      <c r="AB247" s="309">
        <v>79.08024959417881</v>
      </c>
      <c r="AC247" s="314">
        <v>79.603640572388883</v>
      </c>
      <c r="AD247" s="309">
        <v>92.812996031749989</v>
      </c>
      <c r="AE247" s="309">
        <v>69.608065476222208</v>
      </c>
      <c r="AF247" s="315">
        <v>74.296296296354171</v>
      </c>
      <c r="AG247" s="309">
        <v>69.534348379629634</v>
      </c>
      <c r="AH247" s="314">
        <v>60.759548611111114</v>
      </c>
      <c r="AI247" s="309">
        <v>61.172657407407407</v>
      </c>
      <c r="AJ247" s="309">
        <v>77.574333333333342</v>
      </c>
      <c r="AK247" s="315">
        <v>78.630854166666666</v>
      </c>
    </row>
    <row r="248" spans="2:37">
      <c r="B248" s="270" t="s">
        <v>19</v>
      </c>
      <c r="C248" s="173" t="s">
        <v>6824</v>
      </c>
      <c r="D248" s="61">
        <f>AVERAGE(Mystery_Shopping_Scores6[[#This Row],[Business Start-up (2020)]:[Studying (2020)]], Mystery_Shopping_Scores6[[#This Row],[Regular business operations (2019)]:[Starting a small claims procedure (2019)]])</f>
        <v>98.380555555555532</v>
      </c>
      <c r="E248" s="61">
        <f>IFERROR(AVERAGE(Mystery_Shopping_Scores6[[#This Row],[Business Start-up (2020)]], Mystery_Shopping_Scores6[[#This Row],[Regular business operations (2019)]]), ".")</f>
        <v>100</v>
      </c>
      <c r="F248" s="62">
        <f>IFERROR(AVERAGE(Mystery_Shopping_Scores6[[#This Row],[Family (2020)]:[Studying (2020)]], Mystery_Shopping_Scores6[[#This Row],[Moving (2019)]:[Starting a small claims procedure (2019)]]), ".")</f>
        <v>97.840740740740728</v>
      </c>
      <c r="G248" s="297" t="s">
        <v>7</v>
      </c>
      <c r="H248" s="293" t="s">
        <v>7</v>
      </c>
      <c r="I248" s="298" t="s">
        <v>7</v>
      </c>
      <c r="J248" s="83">
        <f t="shared" si="13"/>
        <v>99.1111111111111</v>
      </c>
      <c r="K248" s="61">
        <f>2/3*IF(ISNUMBER(K249),K249)+1/3*(2/3*IF(ISNUMBER(K251),K251)+IF(ISNUMBER(K250),K250)/3)</f>
        <v>99.999999999999986</v>
      </c>
      <c r="L248" s="83">
        <f>2/3*IF(ISNUMBER(L249),L249)+1/3*(2/3*IF(ISNUMBER(L251),L251)+IF(ISNUMBER(L250),L250)/3)</f>
        <v>96.666666666666657</v>
      </c>
      <c r="M248" s="83">
        <f>2/3*IF(ISNUMBER(M249),M249)+1/3*(2/3*IF(ISNUMBER(M251),M251)+IF(ISNUMBER(M250),M250)/3)</f>
        <v>99.999999999999986</v>
      </c>
      <c r="N248" s="62">
        <f>2/3*IF(ISNUMBER(N249),N249)+1/3*(2/3*IF(ISNUMBER(N251),N251)+IF(ISNUMBER(N250),N250)/3)</f>
        <v>99.777777777777757</v>
      </c>
      <c r="O248" s="36">
        <v>95.625</v>
      </c>
      <c r="P248" s="83">
        <v>97.65</v>
      </c>
      <c r="Q248" s="61">
        <v>100</v>
      </c>
      <c r="R248" s="83">
        <v>100</v>
      </c>
      <c r="S248" s="83">
        <v>97.3</v>
      </c>
      <c r="T248" s="83">
        <v>93.3</v>
      </c>
      <c r="U248" s="321">
        <v>95.375</v>
      </c>
      <c r="V248" s="309">
        <v>93.620189995083322</v>
      </c>
      <c r="W248" s="314">
        <v>93.714285714222214</v>
      </c>
      <c r="X248" s="309">
        <v>89.292929292888886</v>
      </c>
      <c r="Y248" s="309">
        <v>97.936507936222213</v>
      </c>
      <c r="Z248" s="315">
        <v>93.53703703699999</v>
      </c>
      <c r="AA248" s="313">
        <v>93.5</v>
      </c>
      <c r="AB248" s="309">
        <v>97.164983165027763</v>
      </c>
      <c r="AC248" s="314">
        <v>99.326599326555538</v>
      </c>
      <c r="AD248" s="309">
        <v>99.999999999999986</v>
      </c>
      <c r="AE248" s="309">
        <v>96.000000000222215</v>
      </c>
      <c r="AF248" s="315">
        <v>93.333333333333329</v>
      </c>
      <c r="AG248" s="309">
        <v>89.890916666666655</v>
      </c>
      <c r="AH248" s="314">
        <v>84.819444444444443</v>
      </c>
      <c r="AI248" s="309">
        <v>89.292888888888882</v>
      </c>
      <c r="AJ248" s="309">
        <v>94.620666666666665</v>
      </c>
      <c r="AK248" s="315">
        <v>90.830666666666659</v>
      </c>
    </row>
    <row r="249" spans="2:37">
      <c r="B249" s="270" t="s">
        <v>19</v>
      </c>
      <c r="C249" s="173" t="s">
        <v>497</v>
      </c>
      <c r="D249" s="61">
        <f>AVERAGE(Mystery_Shopping_Scores6[[#This Row],[Business Start-up (2020)]:[Studying (2020)]], Mystery_Shopping_Scores6[[#This Row],[Regular business operations (2019)]:[Starting a small claims procedure (2019)]])</f>
        <v>97.625</v>
      </c>
      <c r="E249" s="61">
        <f>IFERROR(AVERAGE(Mystery_Shopping_Scores6[[#This Row],[Business Start-up (2020)]], Mystery_Shopping_Scores6[[#This Row],[Regular business operations (2019)]]), ".")</f>
        <v>100</v>
      </c>
      <c r="F249" s="62">
        <f>IFERROR(AVERAGE(Mystery_Shopping_Scores6[[#This Row],[Family (2020)]:[Studying (2020)]], Mystery_Shopping_Scores6[[#This Row],[Moving (2019)]:[Starting a small claims procedure (2019)]]), ".")</f>
        <v>96.833333333333329</v>
      </c>
      <c r="G249" s="297">
        <v>98.181818181818187</v>
      </c>
      <c r="H249" s="293" t="s">
        <v>7</v>
      </c>
      <c r="I249" s="298">
        <v>76</v>
      </c>
      <c r="J249" s="83">
        <f t="shared" si="13"/>
        <v>98.75</v>
      </c>
      <c r="K249" s="61">
        <v>100</v>
      </c>
      <c r="L249" s="83">
        <v>95</v>
      </c>
      <c r="M249" s="83">
        <v>100</v>
      </c>
      <c r="N249" s="62">
        <v>100</v>
      </c>
      <c r="O249" s="36">
        <v>95.75</v>
      </c>
      <c r="P249" s="83">
        <v>96.5</v>
      </c>
      <c r="Q249" s="61">
        <v>100</v>
      </c>
      <c r="R249" s="83">
        <v>100</v>
      </c>
      <c r="S249" s="83">
        <v>96</v>
      </c>
      <c r="T249" s="83">
        <v>90</v>
      </c>
      <c r="U249" s="321">
        <v>95.625</v>
      </c>
      <c r="V249" s="309">
        <v>94.830357142750003</v>
      </c>
      <c r="W249" s="314">
        <v>96</v>
      </c>
      <c r="X249" s="309">
        <v>90</v>
      </c>
      <c r="Y249" s="309">
        <v>98.571428570999998</v>
      </c>
      <c r="Z249" s="315">
        <v>94.75</v>
      </c>
      <c r="AA249" s="313">
        <v>93.75</v>
      </c>
      <c r="AB249" s="309">
        <v>96.166666666750004</v>
      </c>
      <c r="AC249" s="314">
        <v>100</v>
      </c>
      <c r="AD249" s="309">
        <v>100</v>
      </c>
      <c r="AE249" s="309">
        <v>94.666666667000001</v>
      </c>
      <c r="AF249" s="315">
        <v>90</v>
      </c>
      <c r="AG249" s="309">
        <v>91.151749999999993</v>
      </c>
      <c r="AH249" s="314">
        <v>84</v>
      </c>
      <c r="AI249" s="309">
        <v>90</v>
      </c>
      <c r="AJ249" s="309">
        <v>97.856999999999999</v>
      </c>
      <c r="AK249" s="315">
        <v>92.75</v>
      </c>
    </row>
    <row r="250" spans="2:37">
      <c r="B250" s="270" t="s">
        <v>19</v>
      </c>
      <c r="C250" s="173" t="s">
        <v>6825</v>
      </c>
      <c r="D250" s="61">
        <f>AVERAGE(Mystery_Shopping_Scores6[[#This Row],[Business Start-up (2020)]:[Studying (2020)]], Mystery_Shopping_Scores6[[#This Row],[Regular business operations (2019)]:[Starting a small claims procedure (2019)]])</f>
        <v>99.75</v>
      </c>
      <c r="E250" s="61">
        <f>IFERROR(AVERAGE(Mystery_Shopping_Scores6[[#This Row],[Business Start-up (2020)]], Mystery_Shopping_Scores6[[#This Row],[Regular business operations (2019)]]), ".")</f>
        <v>100</v>
      </c>
      <c r="F250" s="62">
        <f>IFERROR(AVERAGE(Mystery_Shopping_Scores6[[#This Row],[Family (2020)]:[Studying (2020)]], Mystery_Shopping_Scores6[[#This Row],[Moving (2019)]:[Starting a small claims procedure (2019)]]), ".")</f>
        <v>99.666666666666671</v>
      </c>
      <c r="G250" s="297">
        <v>100</v>
      </c>
      <c r="H250" s="293">
        <v>93.333333333333329</v>
      </c>
      <c r="I250" s="298">
        <v>100</v>
      </c>
      <c r="J250" s="83">
        <f t="shared" si="13"/>
        <v>99.5</v>
      </c>
      <c r="K250" s="61">
        <v>100</v>
      </c>
      <c r="L250" s="83">
        <v>100</v>
      </c>
      <c r="M250" s="83">
        <v>100</v>
      </c>
      <c r="N250" s="62">
        <v>98</v>
      </c>
      <c r="O250" s="36">
        <v>90.375</v>
      </c>
      <c r="P250" s="83">
        <v>100</v>
      </c>
      <c r="Q250" s="61">
        <v>100</v>
      </c>
      <c r="R250" s="83">
        <v>100</v>
      </c>
      <c r="S250" s="83">
        <v>100</v>
      </c>
      <c r="T250" s="83">
        <v>100</v>
      </c>
      <c r="U250" s="321">
        <v>89.125</v>
      </c>
      <c r="V250" s="309">
        <v>80.742424242249996</v>
      </c>
      <c r="W250" s="314">
        <v>96</v>
      </c>
      <c r="X250" s="309">
        <v>63.636363635999999</v>
      </c>
      <c r="Y250" s="309">
        <v>90</v>
      </c>
      <c r="Z250" s="315">
        <v>73.333333332999999</v>
      </c>
      <c r="AA250" s="313">
        <v>79.75</v>
      </c>
      <c r="AB250" s="309">
        <v>97.484848484750003</v>
      </c>
      <c r="AC250" s="314">
        <v>93.939393938999999</v>
      </c>
      <c r="AD250" s="309">
        <v>100</v>
      </c>
      <c r="AE250" s="309">
        <v>96</v>
      </c>
      <c r="AF250" s="315">
        <v>100</v>
      </c>
      <c r="AG250" s="309">
        <v>62.107749999999996</v>
      </c>
      <c r="AH250" s="314">
        <v>59.375</v>
      </c>
      <c r="AI250" s="309">
        <v>63.636000000000003</v>
      </c>
      <c r="AJ250" s="309">
        <v>64.444000000000003</v>
      </c>
      <c r="AK250" s="315">
        <v>60.975999999999999</v>
      </c>
    </row>
    <row r="251" spans="2:37">
      <c r="B251" s="270" t="s">
        <v>19</v>
      </c>
      <c r="C251" s="173" t="s">
        <v>6826</v>
      </c>
      <c r="D251" s="61">
        <f>AVERAGE(Mystery_Shopping_Scores6[[#This Row],[Business Start-up (2020)]:[Studying (2020)]], Mystery_Shopping_Scores6[[#This Row],[Regular business operations (2019)]:[Starting a small claims procedure (2019)]])</f>
        <v>100</v>
      </c>
      <c r="E251" s="61">
        <f>IFERROR(AVERAGE(Mystery_Shopping_Scores6[[#This Row],[Business Start-up (2020)]], Mystery_Shopping_Scores6[[#This Row],[Regular business operations (2019)]]), ".")</f>
        <v>100</v>
      </c>
      <c r="F251" s="62">
        <f>IFERROR(AVERAGE(Mystery_Shopping_Scores6[[#This Row],[Family (2020)]:[Studying (2020)]], Mystery_Shopping_Scores6[[#This Row],[Moving (2019)]:[Starting a small claims procedure (2019)]]), ".")</f>
        <v>100</v>
      </c>
      <c r="G251" s="297" t="s">
        <v>7</v>
      </c>
      <c r="H251" s="293" t="s">
        <v>7</v>
      </c>
      <c r="I251" s="298" t="s">
        <v>7</v>
      </c>
      <c r="J251" s="83">
        <f t="shared" si="13"/>
        <v>100</v>
      </c>
      <c r="K251" s="61">
        <v>100</v>
      </c>
      <c r="L251" s="83">
        <v>100</v>
      </c>
      <c r="M251" s="83">
        <v>100</v>
      </c>
      <c r="N251" s="62">
        <v>100</v>
      </c>
      <c r="O251" s="36">
        <v>98.25</v>
      </c>
      <c r="P251" s="83">
        <v>100</v>
      </c>
      <c r="Q251" s="61">
        <v>100</v>
      </c>
      <c r="R251" s="83">
        <v>100</v>
      </c>
      <c r="S251" s="83">
        <v>100</v>
      </c>
      <c r="T251" s="83">
        <v>100</v>
      </c>
      <c r="U251" s="321">
        <v>98.25</v>
      </c>
      <c r="V251" s="309">
        <v>96.428571428499993</v>
      </c>
      <c r="W251" s="314">
        <v>85.714285713999999</v>
      </c>
      <c r="X251" s="309">
        <v>100</v>
      </c>
      <c r="Y251" s="309">
        <v>100</v>
      </c>
      <c r="Z251" s="315">
        <v>100</v>
      </c>
      <c r="AA251" s="313">
        <v>100</v>
      </c>
      <c r="AB251" s="309">
        <v>100</v>
      </c>
      <c r="AC251" s="314">
        <v>100</v>
      </c>
      <c r="AD251" s="309">
        <v>100</v>
      </c>
      <c r="AE251" s="309">
        <v>100</v>
      </c>
      <c r="AF251" s="315">
        <v>100</v>
      </c>
      <c r="AG251" s="309">
        <v>100</v>
      </c>
      <c r="AH251" s="314">
        <v>100</v>
      </c>
      <c r="AI251" s="309">
        <v>100</v>
      </c>
      <c r="AJ251" s="309">
        <v>100</v>
      </c>
      <c r="AK251" s="315">
        <v>100</v>
      </c>
    </row>
    <row r="252" spans="2:37">
      <c r="B252" s="270" t="s">
        <v>19</v>
      </c>
      <c r="C252" s="173" t="s">
        <v>498</v>
      </c>
      <c r="D252" s="61">
        <f>AVERAGE(Mystery_Shopping_Scores6[[#This Row],[Business Start-up (2020)]:[Studying (2020)]], Mystery_Shopping_Scores6[[#This Row],[Regular business operations (2019)]:[Starting a small claims procedure (2019)]])</f>
        <v>76.141071428571422</v>
      </c>
      <c r="E252" s="61">
        <f>IFERROR(AVERAGE(Mystery_Shopping_Scores6[[#This Row],[Business Start-up (2020)]], Mystery_Shopping_Scores6[[#This Row],[Regular business operations (2019)]]), ".")</f>
        <v>73.173809523809524</v>
      </c>
      <c r="F252" s="62">
        <f>IFERROR(AVERAGE(Mystery_Shopping_Scores6[[#This Row],[Family (2020)]:[Studying (2020)]], Mystery_Shopping_Scores6[[#This Row],[Moving (2019)]:[Starting a small claims procedure (2019)]]), ".")</f>
        <v>77.130158730158726</v>
      </c>
      <c r="G252" s="297" t="s">
        <v>7</v>
      </c>
      <c r="H252" s="293" t="s">
        <v>7</v>
      </c>
      <c r="I252" s="298" t="s">
        <v>7</v>
      </c>
      <c r="J252" s="83">
        <f t="shared" si="13"/>
        <v>78.607142857142847</v>
      </c>
      <c r="K252" s="61">
        <f>1/3*IF(ISNUMBER(K253),K253,0)+1/3*IF(ISNUMBER(K255),K255,0)+1/3*IF(ISNUMBER(K254),K254,0)</f>
        <v>71.547619047619037</v>
      </c>
      <c r="L252" s="83">
        <f>1/3*IF(ISNUMBER(L253),L253,0)+1/3*IF(ISNUMBER(L255),L255,0)+1/3*IF(ISNUMBER(L254),L254,0)</f>
        <v>69.682539682539669</v>
      </c>
      <c r="M252" s="83">
        <f>1/3*IF(ISNUMBER(M253),M253,0)+1/3*IF(ISNUMBER(M255),M255,0)+1/3*IF(ISNUMBER(M254),M254,0)</f>
        <v>76.6111111111111</v>
      </c>
      <c r="N252" s="62">
        <f>1/3*IF(ISNUMBER(N253),N253,0)+1/3*IF(ISNUMBER(N255),N255,0)+1/3*IF(ISNUMBER(N254),N254,0)</f>
        <v>96.587301587301567</v>
      </c>
      <c r="O252" s="36">
        <v>73.875</v>
      </c>
      <c r="P252" s="83">
        <v>73.674999999999997</v>
      </c>
      <c r="Q252" s="61">
        <v>74.8</v>
      </c>
      <c r="R252" s="83">
        <v>91.5</v>
      </c>
      <c r="S252" s="83">
        <v>65</v>
      </c>
      <c r="T252" s="83">
        <v>63.4</v>
      </c>
      <c r="U252" s="321">
        <v>71.125</v>
      </c>
      <c r="V252" s="309">
        <v>73.863412803333333</v>
      </c>
      <c r="W252" s="314">
        <v>62.837301587333329</v>
      </c>
      <c r="X252" s="309">
        <v>64.589947089999995</v>
      </c>
      <c r="Y252" s="309">
        <v>87.207766439666671</v>
      </c>
      <c r="Z252" s="315">
        <v>80.818636096333321</v>
      </c>
      <c r="AA252" s="313">
        <v>65.5</v>
      </c>
      <c r="AB252" s="309">
        <v>68.310598544999991</v>
      </c>
      <c r="AC252" s="314">
        <v>65.462962962999995</v>
      </c>
      <c r="AD252" s="309">
        <v>87.876984126999986</v>
      </c>
      <c r="AE252" s="309">
        <v>59.717261904666657</v>
      </c>
      <c r="AF252" s="315">
        <v>60.185185185333324</v>
      </c>
      <c r="AG252" s="309">
        <v>62.782166666666669</v>
      </c>
      <c r="AH252" s="314">
        <v>55.869</v>
      </c>
      <c r="AI252" s="309">
        <v>46.25633333333333</v>
      </c>
      <c r="AJ252" s="309">
        <v>73.477333333333334</v>
      </c>
      <c r="AK252" s="315">
        <v>75.525999999999996</v>
      </c>
    </row>
    <row r="253" spans="2:37">
      <c r="B253" s="270" t="s">
        <v>19</v>
      </c>
      <c r="C253" s="173" t="s">
        <v>6827</v>
      </c>
      <c r="D253" s="61">
        <f>AVERAGE(Mystery_Shopping_Scores6[[#This Row],[Business Start-up (2020)]:[Studying (2020)]], Mystery_Shopping_Scores6[[#This Row],[Regular business operations (2019)]:[Starting a small claims procedure (2019)]])</f>
        <v>67.519047619047626</v>
      </c>
      <c r="E253" s="61">
        <f>IFERROR(AVERAGE(Mystery_Shopping_Scores6[[#This Row],[Business Start-up (2020)]], Mystery_Shopping_Scores6[[#This Row],[Regular business operations (2019)]]), ".")</f>
        <v>69.604761904761901</v>
      </c>
      <c r="F253" s="62">
        <f>IFERROR(AVERAGE(Mystery_Shopping_Scores6[[#This Row],[Family (2020)]:[Studying (2020)]], Mystery_Shopping_Scores6[[#This Row],[Moving (2019)]:[Starting a small claims procedure (2019)]]), ".")</f>
        <v>66.823809523809516</v>
      </c>
      <c r="G253" s="297">
        <v>63.006644518272445</v>
      </c>
      <c r="H253" s="293" t="s">
        <v>7</v>
      </c>
      <c r="I253" s="298">
        <v>14.285714285714285</v>
      </c>
      <c r="J253" s="83">
        <f t="shared" si="13"/>
        <v>73.988095238095241</v>
      </c>
      <c r="K253" s="61">
        <v>86.30952380952381</v>
      </c>
      <c r="L253" s="83">
        <v>35.714285714285708</v>
      </c>
      <c r="M253" s="83">
        <v>77.5</v>
      </c>
      <c r="N253" s="62">
        <v>96.428571428571431</v>
      </c>
      <c r="O253" s="36">
        <v>64.625</v>
      </c>
      <c r="P253" s="83">
        <v>61.05</v>
      </c>
      <c r="Q253" s="61">
        <v>52.9</v>
      </c>
      <c r="R253" s="83">
        <v>90.5</v>
      </c>
      <c r="S253" s="83">
        <v>54.8</v>
      </c>
      <c r="T253" s="83">
        <v>46</v>
      </c>
      <c r="U253" s="321">
        <v>58.875</v>
      </c>
      <c r="V253" s="309">
        <v>68.103741496750004</v>
      </c>
      <c r="W253" s="314">
        <v>53.928571429000002</v>
      </c>
      <c r="X253" s="309">
        <v>44.047619048000001</v>
      </c>
      <c r="Y253" s="309">
        <v>87.414965985999999</v>
      </c>
      <c r="Z253" s="315">
        <v>87.023809524000001</v>
      </c>
      <c r="AA253" s="313">
        <v>47.5</v>
      </c>
      <c r="AB253" s="309">
        <v>49.593253968249996</v>
      </c>
      <c r="AC253" s="314">
        <v>28.888888889</v>
      </c>
      <c r="AD253" s="309">
        <v>85.714285713999999</v>
      </c>
      <c r="AE253" s="309">
        <v>44.880952381</v>
      </c>
      <c r="AF253" s="315">
        <v>38.888888889</v>
      </c>
      <c r="AG253" s="309">
        <v>45.361750000000001</v>
      </c>
      <c r="AH253" s="314">
        <v>34.066000000000003</v>
      </c>
      <c r="AI253" s="309">
        <v>23.213999999999999</v>
      </c>
      <c r="AJ253" s="309">
        <v>51.786000000000001</v>
      </c>
      <c r="AK253" s="315">
        <v>72.381</v>
      </c>
    </row>
    <row r="254" spans="2:37">
      <c r="B254" s="270" t="s">
        <v>19</v>
      </c>
      <c r="C254" s="173" t="s">
        <v>6828</v>
      </c>
      <c r="D254" s="61">
        <f>AVERAGE(Mystery_Shopping_Scores6[[#This Row],[Business Start-up (2020)]:[Studying (2020)]], Mystery_Shopping_Scores6[[#This Row],[Regular business operations (2019)]:[Starting a small claims procedure (2019)]])</f>
        <v>76.166666666666671</v>
      </c>
      <c r="E254" s="61">
        <f>IFERROR(AVERAGE(Mystery_Shopping_Scores6[[#This Row],[Business Start-up (2020)]], Mystery_Shopping_Scores6[[#This Row],[Regular business operations (2019)]]), ".")</f>
        <v>68.666666666666671</v>
      </c>
      <c r="F254" s="62">
        <f>IFERROR(AVERAGE(Mystery_Shopping_Scores6[[#This Row],[Family (2020)]:[Studying (2020)]], Mystery_Shopping_Scores6[[#This Row],[Moving (2019)]:[Starting a small claims procedure (2019)]]), ".")</f>
        <v>78.666666666666671</v>
      </c>
      <c r="G254" s="297" t="s">
        <v>7</v>
      </c>
      <c r="H254" s="293" t="s">
        <v>7</v>
      </c>
      <c r="I254" s="298" t="s">
        <v>7</v>
      </c>
      <c r="J254" s="83">
        <f t="shared" si="13"/>
        <v>74.333333333333329</v>
      </c>
      <c r="K254" s="61">
        <v>53.333333333333336</v>
      </c>
      <c r="L254" s="83">
        <v>73.333333333333329</v>
      </c>
      <c r="M254" s="83">
        <v>77.333333333333329</v>
      </c>
      <c r="N254" s="62">
        <v>93.333333333333329</v>
      </c>
      <c r="O254" s="36">
        <v>73.5</v>
      </c>
      <c r="P254" s="83">
        <v>78</v>
      </c>
      <c r="Q254" s="61">
        <v>84</v>
      </c>
      <c r="R254" s="83">
        <v>84</v>
      </c>
      <c r="S254" s="83">
        <v>77.3</v>
      </c>
      <c r="T254" s="83">
        <v>66.7</v>
      </c>
      <c r="U254" s="321">
        <v>72</v>
      </c>
      <c r="V254" s="309">
        <v>69.333333332999999</v>
      </c>
      <c r="W254" s="314">
        <v>53.333333332999999</v>
      </c>
      <c r="X254" s="309">
        <v>73.333333332999999</v>
      </c>
      <c r="Y254" s="309">
        <v>77.333333332999999</v>
      </c>
      <c r="Z254" s="315">
        <v>73.333333332999999</v>
      </c>
      <c r="AA254" s="313">
        <v>69</v>
      </c>
      <c r="AB254" s="309">
        <v>75</v>
      </c>
      <c r="AC254" s="314">
        <v>80</v>
      </c>
      <c r="AD254" s="309">
        <v>80</v>
      </c>
      <c r="AE254" s="309">
        <v>73.333333332999999</v>
      </c>
      <c r="AF254" s="315">
        <v>66.666666667000001</v>
      </c>
      <c r="AG254" s="309">
        <v>63.332999999999998</v>
      </c>
      <c r="AH254" s="314">
        <v>53.332999999999998</v>
      </c>
      <c r="AI254" s="309">
        <v>53.332999999999998</v>
      </c>
      <c r="AJ254" s="309">
        <v>73.332999999999998</v>
      </c>
      <c r="AK254" s="315">
        <v>73.332999999999998</v>
      </c>
    </row>
    <row r="255" spans="2:37">
      <c r="B255" s="270" t="s">
        <v>19</v>
      </c>
      <c r="C255" s="173" t="s">
        <v>6829</v>
      </c>
      <c r="D255" s="61">
        <f>AVERAGE(Mystery_Shopping_Scores6[[#This Row],[Business Start-up (2020)]:[Studying (2020)]], Mystery_Shopping_Scores6[[#This Row],[Regular business operations (2019)]:[Starting a small claims procedure (2019)]])</f>
        <v>87.5</v>
      </c>
      <c r="E255" s="61">
        <f>IFERROR(AVERAGE(Mystery_Shopping_Scores6[[#This Row],[Business Start-up (2020)]], Mystery_Shopping_Scores6[[#This Row],[Regular business operations (2019)]]), ".")</f>
        <v>75</v>
      </c>
      <c r="F255" s="62">
        <f>IFERROR(AVERAGE(Mystery_Shopping_Scores6[[#This Row],[Family (2020)]:[Studying (2020)]], Mystery_Shopping_Scores6[[#This Row],[Moving (2019)]:[Starting a small claims procedure (2019)]]), ".")</f>
        <v>91.666666666666671</v>
      </c>
      <c r="G255" s="297" t="s">
        <v>7</v>
      </c>
      <c r="H255" s="293" t="s">
        <v>7</v>
      </c>
      <c r="I255" s="298" t="s">
        <v>7</v>
      </c>
      <c r="J255" s="83">
        <f t="shared" si="13"/>
        <v>87.5</v>
      </c>
      <c r="K255" s="61">
        <v>75</v>
      </c>
      <c r="L255" s="83">
        <v>100</v>
      </c>
      <c r="M255" s="83">
        <v>75</v>
      </c>
      <c r="N255" s="62">
        <v>100</v>
      </c>
      <c r="O255" s="36" t="s">
        <v>7</v>
      </c>
      <c r="P255" s="83" t="s">
        <v>7</v>
      </c>
      <c r="Q255" s="61" t="s">
        <v>7</v>
      </c>
      <c r="R255" s="83" t="s">
        <v>7</v>
      </c>
      <c r="S255" s="83" t="s">
        <v>7</v>
      </c>
      <c r="T255" s="83" t="s">
        <v>7</v>
      </c>
      <c r="U255" s="321" t="s">
        <v>7</v>
      </c>
      <c r="V255" s="309" t="s">
        <v>7</v>
      </c>
      <c r="W255" s="314" t="s">
        <v>7</v>
      </c>
      <c r="X255" s="309" t="s">
        <v>7</v>
      </c>
      <c r="Y255" s="309" t="s">
        <v>7</v>
      </c>
      <c r="Z255" s="315" t="s">
        <v>7</v>
      </c>
      <c r="AA255" s="313" t="s">
        <v>7</v>
      </c>
      <c r="AB255" s="309" t="s">
        <v>7</v>
      </c>
      <c r="AC255" s="314" t="s">
        <v>7</v>
      </c>
      <c r="AD255" s="309" t="s">
        <v>7</v>
      </c>
      <c r="AE255" s="309" t="s">
        <v>7</v>
      </c>
      <c r="AF255" s="315" t="s">
        <v>7</v>
      </c>
      <c r="AG255" s="309" t="s">
        <v>7</v>
      </c>
      <c r="AH255" s="314" t="s">
        <v>7</v>
      </c>
      <c r="AI255" s="309" t="s">
        <v>7</v>
      </c>
      <c r="AJ255" s="309" t="s">
        <v>7</v>
      </c>
      <c r="AK255" s="315" t="s">
        <v>7</v>
      </c>
    </row>
    <row r="256" spans="2:37">
      <c r="B256" s="271" t="s">
        <v>19</v>
      </c>
      <c r="C256" s="272" t="s">
        <v>6838</v>
      </c>
      <c r="D256" s="61">
        <f>AVERAGE(Mystery_Shopping_Scores6[[#This Row],[Business Start-up (2020)]:[Studying (2020)]], Mystery_Shopping_Scores6[[#This Row],[Regular business operations (2019)]:[Starting a small claims procedure (2019)]])</f>
        <v>81.974999999999994</v>
      </c>
      <c r="E256" s="61">
        <f>IFERROR(AVERAGE(Mystery_Shopping_Scores6[[#This Row],[Business Start-up (2020)]], Mystery_Shopping_Scores6[[#This Row],[Regular business operations (2019)]]), ".")</f>
        <v>87.5</v>
      </c>
      <c r="F256" s="62">
        <f>IFERROR(AVERAGE(Mystery_Shopping_Scores6[[#This Row],[Family (2020)]:[Studying (2020)]], Mystery_Shopping_Scores6[[#This Row],[Moving (2019)]:[Starting a small claims procedure (2019)]]), ".")</f>
        <v>80.13333333333334</v>
      </c>
      <c r="G256" s="297" t="s">
        <v>7</v>
      </c>
      <c r="H256" s="293" t="s">
        <v>7</v>
      </c>
      <c r="I256" s="298" t="s">
        <v>7</v>
      </c>
      <c r="J256" s="83" t="s">
        <v>7</v>
      </c>
      <c r="K256" s="61" t="s">
        <v>7</v>
      </c>
      <c r="L256" s="83" t="s">
        <v>7</v>
      </c>
      <c r="M256" s="83" t="s">
        <v>7</v>
      </c>
      <c r="N256" s="62" t="s">
        <v>7</v>
      </c>
      <c r="O256" s="36">
        <v>83</v>
      </c>
      <c r="P256" s="83">
        <v>81.974999999999994</v>
      </c>
      <c r="Q256" s="61">
        <v>87.5</v>
      </c>
      <c r="R256" s="83">
        <v>100</v>
      </c>
      <c r="S256" s="83">
        <v>63</v>
      </c>
      <c r="T256" s="83">
        <v>77.400000000000006</v>
      </c>
      <c r="U256" s="321">
        <v>82.25</v>
      </c>
      <c r="V256" s="309">
        <v>84.153163580249995</v>
      </c>
      <c r="W256" s="314">
        <v>81.25</v>
      </c>
      <c r="X256" s="309">
        <v>76.388888889</v>
      </c>
      <c r="Y256" s="309">
        <v>96.875</v>
      </c>
      <c r="Z256" s="315">
        <v>82.098765431999993</v>
      </c>
      <c r="AA256" s="313">
        <v>80</v>
      </c>
      <c r="AB256" s="309">
        <v>80.338541666750004</v>
      </c>
      <c r="AC256" s="314">
        <v>87.5</v>
      </c>
      <c r="AD256" s="309">
        <v>97.916666667000001</v>
      </c>
      <c r="AE256" s="309">
        <v>60.9375</v>
      </c>
      <c r="AF256" s="315">
        <v>75</v>
      </c>
      <c r="AG256" s="309">
        <v>79.651749999999993</v>
      </c>
      <c r="AH256" s="314">
        <v>80.207999999999998</v>
      </c>
      <c r="AI256" s="309">
        <v>62.222000000000001</v>
      </c>
      <c r="AJ256" s="309">
        <v>95.313000000000002</v>
      </c>
      <c r="AK256" s="315">
        <v>80.864000000000004</v>
      </c>
    </row>
    <row r="257" spans="2:37">
      <c r="B257" s="270" t="s">
        <v>19</v>
      </c>
      <c r="C257" s="173" t="s">
        <v>499</v>
      </c>
      <c r="D257" s="61">
        <f>AVERAGE(Mystery_Shopping_Scores6[[#This Row],[Business Start-up (2020)]:[Studying (2020)]], Mystery_Shopping_Scores6[[#This Row],[Regular business operations (2019)]:[Starting a small claims procedure (2019)]])</f>
        <v>93.977343750000003</v>
      </c>
      <c r="E257" s="61">
        <f>IFERROR(AVERAGE(Mystery_Shopping_Scores6[[#This Row],[Business Start-up (2020)]], Mystery_Shopping_Scores6[[#This Row],[Regular business operations (2019)]]), ".")</f>
        <v>95.4</v>
      </c>
      <c r="F257" s="62">
        <f>IFERROR(AVERAGE(Mystery_Shopping_Scores6[[#This Row],[Family (2020)]:[Studying (2020)]], Mystery_Shopping_Scores6[[#This Row],[Moving (2019)]:[Starting a small claims procedure (2019)]]), ".")</f>
        <v>93.503125000000011</v>
      </c>
      <c r="G257" s="297" t="s">
        <v>7</v>
      </c>
      <c r="H257" s="293" t="s">
        <v>7</v>
      </c>
      <c r="I257" s="298" t="s">
        <v>7</v>
      </c>
      <c r="J257" s="83">
        <f t="shared" ref="J257:J275" si="14">IFERROR(AVERAGE(K257:N257),".")</f>
        <v>98.1796875</v>
      </c>
      <c r="K257" s="61">
        <f>AVERAGE(K258:K261)</f>
        <v>100</v>
      </c>
      <c r="L257" s="83">
        <f>AVERAGE(L258:L261)</f>
        <v>100</v>
      </c>
      <c r="M257" s="83">
        <f>AVERAGE(M258:M261)</f>
        <v>98.96875</v>
      </c>
      <c r="N257" s="62">
        <f>AVERAGE(N258:N261)</f>
        <v>93.75</v>
      </c>
      <c r="O257" s="36">
        <v>83.375</v>
      </c>
      <c r="P257" s="83">
        <v>89.774999999999991</v>
      </c>
      <c r="Q257" s="61">
        <v>90.8</v>
      </c>
      <c r="R257" s="83">
        <v>100</v>
      </c>
      <c r="S257" s="83">
        <v>94.6</v>
      </c>
      <c r="T257" s="83">
        <v>73.7</v>
      </c>
      <c r="U257" s="321">
        <v>78.25</v>
      </c>
      <c r="V257" s="309">
        <v>76.769731570583332</v>
      </c>
      <c r="W257" s="314">
        <v>81.865384615500005</v>
      </c>
      <c r="X257" s="309">
        <v>56.958333333333336</v>
      </c>
      <c r="Y257" s="309">
        <v>100</v>
      </c>
      <c r="Z257" s="315">
        <v>68.255208333500008</v>
      </c>
      <c r="AA257" s="313">
        <v>65.875</v>
      </c>
      <c r="AB257" s="309">
        <v>79.595416666687498</v>
      </c>
      <c r="AC257" s="314">
        <v>76.125</v>
      </c>
      <c r="AD257" s="309">
        <v>95.875</v>
      </c>
      <c r="AE257" s="309">
        <v>72.715000000000003</v>
      </c>
      <c r="AF257" s="315">
        <v>73.666666666750004</v>
      </c>
      <c r="AG257" s="309">
        <v>52.023500000000006</v>
      </c>
      <c r="AH257" s="314">
        <v>39.208500000000001</v>
      </c>
      <c r="AI257" s="309">
        <v>47.96875</v>
      </c>
      <c r="AJ257" s="309">
        <v>64.625</v>
      </c>
      <c r="AK257" s="315">
        <v>56.29175</v>
      </c>
    </row>
    <row r="258" spans="2:37">
      <c r="B258" s="270" t="s">
        <v>19</v>
      </c>
      <c r="C258" s="173" t="s">
        <v>500</v>
      </c>
      <c r="D258" s="61">
        <f>AVERAGE(Mystery_Shopping_Scores6[[#This Row],[Business Start-up (2020)]:[Studying (2020)]], Mystery_Shopping_Scores6[[#This Row],[Regular business operations (2019)]:[Starting a small claims procedure (2019)]])</f>
        <v>88.859375</v>
      </c>
      <c r="E258" s="61">
        <f>IFERROR(AVERAGE(Mystery_Shopping_Scores6[[#This Row],[Business Start-up (2020)]], Mystery_Shopping_Scores6[[#This Row],[Regular business operations (2019)]]), ".")</f>
        <v>92.65</v>
      </c>
      <c r="F258" s="62">
        <f>IFERROR(AVERAGE(Mystery_Shopping_Scores6[[#This Row],[Family (2020)]:[Studying (2020)]], Mystery_Shopping_Scores6[[#This Row],[Moving (2019)]:[Starting a small claims procedure (2019)]]), ".")</f>
        <v>87.595833333333346</v>
      </c>
      <c r="G258" s="297">
        <v>91.512820512820511</v>
      </c>
      <c r="H258" s="293" t="s">
        <v>7</v>
      </c>
      <c r="I258" s="298">
        <v>10</v>
      </c>
      <c r="J258" s="83">
        <f t="shared" si="14"/>
        <v>98.96875</v>
      </c>
      <c r="K258" s="61">
        <v>100</v>
      </c>
      <c r="L258" s="83">
        <v>100</v>
      </c>
      <c r="M258" s="83">
        <v>95.875</v>
      </c>
      <c r="N258" s="62">
        <v>100</v>
      </c>
      <c r="O258" s="36">
        <v>80</v>
      </c>
      <c r="P258" s="83">
        <v>78.75</v>
      </c>
      <c r="Q258" s="61">
        <v>85.3</v>
      </c>
      <c r="R258" s="83">
        <v>100</v>
      </c>
      <c r="S258" s="83">
        <v>85</v>
      </c>
      <c r="T258" s="83">
        <v>44.7</v>
      </c>
      <c r="U258" s="321">
        <v>70.25</v>
      </c>
      <c r="V258" s="309">
        <v>81.140625</v>
      </c>
      <c r="W258" s="314">
        <v>89</v>
      </c>
      <c r="X258" s="309">
        <v>70.875</v>
      </c>
      <c r="Y258" s="309">
        <v>100</v>
      </c>
      <c r="Z258" s="315">
        <v>64.6875</v>
      </c>
      <c r="AA258" s="313">
        <v>55.875</v>
      </c>
      <c r="AB258" s="309">
        <v>59.006666666750007</v>
      </c>
      <c r="AC258" s="314">
        <v>67</v>
      </c>
      <c r="AD258" s="309">
        <v>83.5</v>
      </c>
      <c r="AE258" s="309">
        <v>40.86</v>
      </c>
      <c r="AF258" s="315">
        <v>44.666666667000001</v>
      </c>
      <c r="AG258" s="309">
        <v>52.2605</v>
      </c>
      <c r="AH258" s="314">
        <v>50.167000000000002</v>
      </c>
      <c r="AI258" s="309">
        <v>41.875</v>
      </c>
      <c r="AJ258" s="309">
        <v>58.5</v>
      </c>
      <c r="AK258" s="315">
        <v>58.5</v>
      </c>
    </row>
    <row r="259" spans="2:37">
      <c r="B259" s="270" t="s">
        <v>19</v>
      </c>
      <c r="C259" s="173" t="s">
        <v>501</v>
      </c>
      <c r="D259" s="61">
        <f>AVERAGE(Mystery_Shopping_Scores6[[#This Row],[Business Start-up (2020)]:[Studying (2020)]], Mystery_Shopping_Scores6[[#This Row],[Regular business operations (2019)]:[Starting a small claims procedure (2019)]])</f>
        <v>90.137499999999989</v>
      </c>
      <c r="E259" s="61">
        <f>IFERROR(AVERAGE(Mystery_Shopping_Scores6[[#This Row],[Business Start-up (2020)]], Mystery_Shopping_Scores6[[#This Row],[Regular business operations (2019)]]), ".")</f>
        <v>88.9</v>
      </c>
      <c r="F259" s="62">
        <f>IFERROR(AVERAGE(Mystery_Shopping_Scores6[[#This Row],[Family (2020)]:[Studying (2020)]], Mystery_Shopping_Scores6[[#This Row],[Moving (2019)]:[Starting a small claims procedure (2019)]]), ".")</f>
        <v>90.55</v>
      </c>
      <c r="G259" s="297">
        <v>88.888888888888886</v>
      </c>
      <c r="H259" s="293" t="s">
        <v>7</v>
      </c>
      <c r="I259" s="298">
        <v>66.666666666666671</v>
      </c>
      <c r="J259" s="83">
        <f t="shared" si="14"/>
        <v>100</v>
      </c>
      <c r="K259" s="61">
        <v>100</v>
      </c>
      <c r="L259" s="83">
        <v>100</v>
      </c>
      <c r="M259" s="83">
        <v>100</v>
      </c>
      <c r="N259" s="62">
        <v>100</v>
      </c>
      <c r="O259" s="36">
        <v>87.571428571428569</v>
      </c>
      <c r="P259" s="83">
        <v>80.275000000000006</v>
      </c>
      <c r="Q259" s="61">
        <v>77.8</v>
      </c>
      <c r="R259" s="83">
        <v>100</v>
      </c>
      <c r="S259" s="83">
        <v>93.3</v>
      </c>
      <c r="T259" s="83">
        <v>50</v>
      </c>
      <c r="U259" s="321">
        <v>75.714285714285708</v>
      </c>
      <c r="V259" s="309">
        <v>97.222222222333343</v>
      </c>
      <c r="W259" s="314">
        <v>100</v>
      </c>
      <c r="X259" s="309" t="s">
        <v>7</v>
      </c>
      <c r="Y259" s="309">
        <v>100</v>
      </c>
      <c r="Z259" s="315">
        <v>91.666666667000001</v>
      </c>
      <c r="AA259" s="313">
        <v>72.25</v>
      </c>
      <c r="AB259" s="309">
        <v>59.375</v>
      </c>
      <c r="AC259" s="314">
        <v>37.5</v>
      </c>
      <c r="AD259" s="309">
        <v>100</v>
      </c>
      <c r="AE259" s="309">
        <v>50</v>
      </c>
      <c r="AF259" s="315">
        <v>50</v>
      </c>
      <c r="AG259" s="309">
        <v>85</v>
      </c>
      <c r="AH259" s="314">
        <v>40</v>
      </c>
      <c r="AI259" s="309">
        <v>100</v>
      </c>
      <c r="AJ259" s="309">
        <v>100</v>
      </c>
      <c r="AK259" s="315">
        <v>100</v>
      </c>
    </row>
    <row r="260" spans="2:37">
      <c r="B260" s="270" t="s">
        <v>19</v>
      </c>
      <c r="C260" s="173" t="s">
        <v>502</v>
      </c>
      <c r="D260" s="61">
        <f>AVERAGE(Mystery_Shopping_Scores6[[#This Row],[Business Start-up (2020)]:[Studying (2020)]], Mystery_Shopping_Scores6[[#This Row],[Regular business operations (2019)]:[Starting a small claims procedure (2019)]])</f>
        <v>96.875</v>
      </c>
      <c r="E260" s="61">
        <f>IFERROR(AVERAGE(Mystery_Shopping_Scores6[[#This Row],[Business Start-up (2020)]], Mystery_Shopping_Scores6[[#This Row],[Regular business operations (2019)]]), ".")</f>
        <v>100</v>
      </c>
      <c r="F260" s="62">
        <f>IFERROR(AVERAGE(Mystery_Shopping_Scores6[[#This Row],[Family (2020)]:[Studying (2020)]], Mystery_Shopping_Scores6[[#This Row],[Moving (2019)]:[Starting a small claims procedure (2019)]]), ".")</f>
        <v>95.833333333333329</v>
      </c>
      <c r="G260" s="297">
        <v>97.142857142857139</v>
      </c>
      <c r="H260" s="293" t="s">
        <v>7</v>
      </c>
      <c r="I260" s="298" t="s">
        <v>7</v>
      </c>
      <c r="J260" s="83">
        <f t="shared" si="14"/>
        <v>93.75</v>
      </c>
      <c r="K260" s="61">
        <v>100</v>
      </c>
      <c r="L260" s="83">
        <v>100</v>
      </c>
      <c r="M260" s="83">
        <v>100</v>
      </c>
      <c r="N260" s="62">
        <v>75</v>
      </c>
      <c r="O260" s="36">
        <v>81.875</v>
      </c>
      <c r="P260" s="83">
        <v>100</v>
      </c>
      <c r="Q260" s="61">
        <v>100</v>
      </c>
      <c r="R260" s="83">
        <v>100</v>
      </c>
      <c r="S260" s="83">
        <v>100</v>
      </c>
      <c r="T260" s="83">
        <v>100</v>
      </c>
      <c r="U260" s="321">
        <v>81.875</v>
      </c>
      <c r="V260" s="309">
        <v>63.782051282249995</v>
      </c>
      <c r="W260" s="314">
        <v>38.461538462</v>
      </c>
      <c r="X260" s="309">
        <v>50</v>
      </c>
      <c r="Y260" s="309">
        <v>100</v>
      </c>
      <c r="Z260" s="315">
        <v>66.666666667000001</v>
      </c>
      <c r="AA260" s="313">
        <v>85.5</v>
      </c>
      <c r="AB260" s="309">
        <v>100</v>
      </c>
      <c r="AC260" s="314">
        <v>100</v>
      </c>
      <c r="AD260" s="309">
        <v>100</v>
      </c>
      <c r="AE260" s="309">
        <v>100</v>
      </c>
      <c r="AF260" s="315">
        <v>100</v>
      </c>
      <c r="AG260" s="309">
        <v>70.833500000000001</v>
      </c>
      <c r="AH260" s="314">
        <v>66.667000000000002</v>
      </c>
      <c r="AI260" s="309">
        <v>50</v>
      </c>
      <c r="AJ260" s="309">
        <v>100</v>
      </c>
      <c r="AK260" s="315">
        <v>66.667000000000002</v>
      </c>
    </row>
    <row r="261" spans="2:37">
      <c r="B261" s="270" t="s">
        <v>19</v>
      </c>
      <c r="C261" s="173" t="s">
        <v>503</v>
      </c>
      <c r="D261" s="61">
        <f>AVERAGE(Mystery_Shopping_Scores6[[#This Row],[Business Start-up (2020)]:[Studying (2020)]], Mystery_Shopping_Scores6[[#This Row],[Regular business operations (2019)]:[Starting a small claims procedure (2019)]])</f>
        <v>100</v>
      </c>
      <c r="E261" s="61">
        <f>IFERROR(AVERAGE(Mystery_Shopping_Scores6[[#This Row],[Business Start-up (2020)]], Mystery_Shopping_Scores6[[#This Row],[Regular business operations (2019)]]), ".")</f>
        <v>100</v>
      </c>
      <c r="F261" s="62">
        <f>IFERROR(AVERAGE(Mystery_Shopping_Scores6[[#This Row],[Family (2020)]:[Studying (2020)]], Mystery_Shopping_Scores6[[#This Row],[Moving (2019)]:[Starting a small claims procedure (2019)]]), ".")</f>
        <v>100</v>
      </c>
      <c r="G261" s="297" t="s">
        <v>7</v>
      </c>
      <c r="H261" s="293" t="s">
        <v>7</v>
      </c>
      <c r="I261" s="298" t="s">
        <v>7</v>
      </c>
      <c r="J261" s="83">
        <f t="shared" si="14"/>
        <v>100</v>
      </c>
      <c r="K261" s="61">
        <v>100</v>
      </c>
      <c r="L261" s="83">
        <v>100</v>
      </c>
      <c r="M261" s="83">
        <v>100</v>
      </c>
      <c r="N261" s="62">
        <v>100</v>
      </c>
      <c r="O261" s="36">
        <v>87.5</v>
      </c>
      <c r="P261" s="83">
        <v>100</v>
      </c>
      <c r="Q261" s="61">
        <v>100</v>
      </c>
      <c r="R261" s="83">
        <v>100</v>
      </c>
      <c r="S261" s="83">
        <v>100</v>
      </c>
      <c r="T261" s="83">
        <v>100</v>
      </c>
      <c r="U261" s="321">
        <v>87.5</v>
      </c>
      <c r="V261" s="309">
        <v>75</v>
      </c>
      <c r="W261" s="314">
        <v>100</v>
      </c>
      <c r="X261" s="309">
        <v>50</v>
      </c>
      <c r="Y261" s="309">
        <v>100</v>
      </c>
      <c r="Z261" s="315">
        <v>50</v>
      </c>
      <c r="AA261" s="313">
        <v>50</v>
      </c>
      <c r="AB261" s="309">
        <v>100</v>
      </c>
      <c r="AC261" s="314">
        <v>100</v>
      </c>
      <c r="AD261" s="309">
        <v>100</v>
      </c>
      <c r="AE261" s="309">
        <v>100</v>
      </c>
      <c r="AF261" s="315">
        <v>100</v>
      </c>
      <c r="AG261" s="309">
        <v>0</v>
      </c>
      <c r="AH261" s="314">
        <v>0</v>
      </c>
      <c r="AI261" s="309">
        <v>0</v>
      </c>
      <c r="AJ261" s="309">
        <v>0</v>
      </c>
      <c r="AK261" s="315">
        <v>0</v>
      </c>
    </row>
    <row r="262" spans="2:37">
      <c r="B262" s="270" t="s">
        <v>19</v>
      </c>
      <c r="C262" s="173" t="s">
        <v>6833</v>
      </c>
      <c r="D262" s="61">
        <f>AVERAGE(Mystery_Shopping_Scores6[[#This Row],[Business Start-up (2020)]:[Studying (2020)]], Mystery_Shopping_Scores6[[#This Row],[Regular business operations (2019)]:[Starting a small claims procedure (2019)]])</f>
        <v>70.104166666666657</v>
      </c>
      <c r="E262" s="61">
        <f>IFERROR(AVERAGE(Mystery_Shopping_Scores6[[#This Row],[Business Start-up (2020)]], Mystery_Shopping_Scores6[[#This Row],[Regular business operations (2019)]]), ".")</f>
        <v>84.6875</v>
      </c>
      <c r="F262" s="62">
        <f>IFERROR(AVERAGE(Mystery_Shopping_Scores6[[#This Row],[Family (2020)]:[Studying (2020)]], Mystery_Shopping_Scores6[[#This Row],[Moving (2019)]:[Starting a small claims procedure (2019)]]), ".")</f>
        <v>65.243055555555557</v>
      </c>
      <c r="G262" s="297" t="s">
        <v>7</v>
      </c>
      <c r="H262" s="293" t="s">
        <v>7</v>
      </c>
      <c r="I262" s="298" t="s">
        <v>7</v>
      </c>
      <c r="J262" s="83">
        <f t="shared" si="14"/>
        <v>66.458333333333329</v>
      </c>
      <c r="K262" s="61">
        <f>(0.5*IF(ISNUMBER(K263),K263,0)+0.25*IF(ISNUMBER(K264),K264,0)+IFERROR(AVERAGE(K265:K266)*0.25,0))/(ISNUMBER(K263)*0.5+ISNUMBER(K264)*0.25+OR(ISNUMBER(K265),ISNUMBER(K266))*0.25)</f>
        <v>81.875</v>
      </c>
      <c r="L262" s="83">
        <f>(0.5*IF(ISNUMBER(L263),L263,0)+0.25*IF(ISNUMBER(L264),L264,0)+IFERROR(AVERAGE(L265:L266)*0.25,0))/(ISNUMBER(L263)*0.5+ISNUMBER(L264)*0.25+OR(ISNUMBER(L265),ISNUMBER(L266))*0.25)</f>
        <v>41.666666666666664</v>
      </c>
      <c r="M262" s="83">
        <f>(0.5*IF(ISNUMBER(M263),M263,0)+0.25*IF(ISNUMBER(M264),M264,0)+IFERROR(AVERAGE(M265:M266)*0.25,0))/(ISNUMBER(M263)*0.5+ISNUMBER(M264)*0.25+OR(ISNUMBER(M265),ISNUMBER(M266))*0.25)</f>
        <v>51.666666666666664</v>
      </c>
      <c r="N262" s="62">
        <f>(0.5*IF(ISNUMBER(N263),N263,0)+0.25*IF(ISNUMBER(N264),N264,0)+IFERROR(AVERAGE(N265:N266)*0.25,0))/(ISNUMBER(N263)*0.5+ISNUMBER(N264)*0.25+OR(ISNUMBER(N265),ISNUMBER(N266))*0.25)</f>
        <v>90.625</v>
      </c>
      <c r="O262" s="36">
        <v>75.833333333333329</v>
      </c>
      <c r="P262" s="83">
        <v>73.75</v>
      </c>
      <c r="Q262" s="61">
        <v>87.5</v>
      </c>
      <c r="R262" s="83">
        <v>87.5</v>
      </c>
      <c r="S262" s="83">
        <v>50</v>
      </c>
      <c r="T262" s="83">
        <v>70</v>
      </c>
      <c r="U262" s="321">
        <v>74.166666666666671</v>
      </c>
      <c r="V262" s="309">
        <v>79.655448717875004</v>
      </c>
      <c r="W262" s="314">
        <v>67.435897435749993</v>
      </c>
      <c r="X262" s="309" t="s">
        <v>7</v>
      </c>
      <c r="Y262" s="309" t="s">
        <v>7</v>
      </c>
      <c r="Z262" s="315">
        <v>91.875</v>
      </c>
      <c r="AA262" s="313">
        <v>73.5</v>
      </c>
      <c r="AB262" s="309">
        <v>71.25</v>
      </c>
      <c r="AC262" s="314">
        <v>77.5</v>
      </c>
      <c r="AD262" s="309">
        <v>87.5</v>
      </c>
      <c r="AE262" s="309">
        <v>50</v>
      </c>
      <c r="AF262" s="315">
        <v>70</v>
      </c>
      <c r="AG262" s="309">
        <v>77.508125000000007</v>
      </c>
      <c r="AH262" s="314">
        <v>63.141249999999999</v>
      </c>
      <c r="AI262" s="309" t="s">
        <v>7</v>
      </c>
      <c r="AJ262" s="309" t="s">
        <v>7</v>
      </c>
      <c r="AK262" s="315">
        <v>91.875</v>
      </c>
    </row>
    <row r="263" spans="2:37">
      <c r="B263" s="270" t="s">
        <v>19</v>
      </c>
      <c r="C263" s="173" t="s">
        <v>504</v>
      </c>
      <c r="D263" s="61">
        <f>AVERAGE(Mystery_Shopping_Scores6[[#This Row],[Business Start-up (2020)]:[Studying (2020)]], Mystery_Shopping_Scores6[[#This Row],[Regular business operations (2019)]:[Starting a small claims procedure (2019)]])</f>
        <v>78.75</v>
      </c>
      <c r="E263" s="61">
        <f>IFERROR(AVERAGE(Mystery_Shopping_Scores6[[#This Row],[Business Start-up (2020)]], Mystery_Shopping_Scores6[[#This Row],[Regular business operations (2019)]]), ".")</f>
        <v>85</v>
      </c>
      <c r="F263" s="62">
        <f>IFERROR(AVERAGE(Mystery_Shopping_Scores6[[#This Row],[Family (2020)]:[Studying (2020)]], Mystery_Shopping_Scores6[[#This Row],[Moving (2019)]:[Starting a small claims procedure (2019)]]), ".")</f>
        <v>76.666666666666671</v>
      </c>
      <c r="G263" s="297">
        <v>80.178571428571445</v>
      </c>
      <c r="H263" s="293" t="s">
        <v>7</v>
      </c>
      <c r="I263" s="298" t="s">
        <v>7</v>
      </c>
      <c r="J263" s="83">
        <f t="shared" si="14"/>
        <v>72.5</v>
      </c>
      <c r="K263" s="61">
        <v>70</v>
      </c>
      <c r="L263" s="83">
        <v>50</v>
      </c>
      <c r="M263" s="83">
        <v>70</v>
      </c>
      <c r="N263" s="62">
        <v>100</v>
      </c>
      <c r="O263" s="36">
        <v>85.5</v>
      </c>
      <c r="P263" s="83">
        <v>85</v>
      </c>
      <c r="Q263" s="61">
        <v>100</v>
      </c>
      <c r="R263" s="83">
        <v>100</v>
      </c>
      <c r="S263" s="83">
        <v>50</v>
      </c>
      <c r="T263" s="83">
        <v>90</v>
      </c>
      <c r="U263" s="321">
        <v>82.166666666666671</v>
      </c>
      <c r="V263" s="309">
        <v>86.666666666499992</v>
      </c>
      <c r="W263" s="314">
        <v>73.333333332999999</v>
      </c>
      <c r="X263" s="309" t="s">
        <v>7</v>
      </c>
      <c r="Y263" s="309" t="s">
        <v>7</v>
      </c>
      <c r="Z263" s="315">
        <v>100</v>
      </c>
      <c r="AA263" s="313">
        <v>81.166666666666671</v>
      </c>
      <c r="AB263" s="309">
        <v>80</v>
      </c>
      <c r="AC263" s="314">
        <v>80</v>
      </c>
      <c r="AD263" s="309">
        <v>100</v>
      </c>
      <c r="AE263" s="309">
        <v>50</v>
      </c>
      <c r="AF263" s="315">
        <v>90</v>
      </c>
      <c r="AG263" s="309">
        <v>83.333500000000001</v>
      </c>
      <c r="AH263" s="314">
        <v>66.667000000000002</v>
      </c>
      <c r="AI263" s="309" t="s">
        <v>7</v>
      </c>
      <c r="AJ263" s="309" t="s">
        <v>7</v>
      </c>
      <c r="AK263" s="315">
        <v>100</v>
      </c>
    </row>
    <row r="264" spans="2:37">
      <c r="B264" s="270" t="s">
        <v>19</v>
      </c>
      <c r="C264" s="173" t="s">
        <v>505</v>
      </c>
      <c r="D264" s="61">
        <f>AVERAGE(Mystery_Shopping_Scores6[[#This Row],[Business Start-up (2020)]:[Studying (2020)]], Mystery_Shopping_Scores6[[#This Row],[Regular business operations (2019)]:[Starting a small claims procedure (2019)]])</f>
        <v>91.666666666666657</v>
      </c>
      <c r="E264" s="61">
        <f>IFERROR(AVERAGE(Mystery_Shopping_Scores6[[#This Row],[Business Start-up (2020)]], Mystery_Shopping_Scores6[[#This Row],[Regular business operations (2019)]]), ".")</f>
        <v>100</v>
      </c>
      <c r="F264" s="62">
        <f>IFERROR(AVERAGE(Mystery_Shopping_Scores6[[#This Row],[Family (2020)]:[Studying (2020)]], Mystery_Shopping_Scores6[[#This Row],[Moving (2019)]:[Starting a small claims procedure (2019)]]), ".")</f>
        <v>88.888888888888872</v>
      </c>
      <c r="G264" s="297" t="s">
        <v>7</v>
      </c>
      <c r="H264" s="293" t="s">
        <v>7</v>
      </c>
      <c r="I264" s="298" t="s">
        <v>7</v>
      </c>
      <c r="J264" s="83">
        <f t="shared" si="14"/>
        <v>83.333333333333329</v>
      </c>
      <c r="K264" s="61">
        <v>100</v>
      </c>
      <c r="L264" s="83">
        <v>66.666666666666657</v>
      </c>
      <c r="M264" s="83">
        <v>66.666666666666657</v>
      </c>
      <c r="N264" s="62">
        <v>100</v>
      </c>
      <c r="O264" s="36">
        <v>100</v>
      </c>
      <c r="P264" s="83">
        <v>100</v>
      </c>
      <c r="Q264" s="61">
        <v>100</v>
      </c>
      <c r="R264" s="83">
        <v>100</v>
      </c>
      <c r="S264" s="83">
        <v>100</v>
      </c>
      <c r="T264" s="83">
        <v>100</v>
      </c>
      <c r="U264" s="321">
        <v>100</v>
      </c>
      <c r="V264" s="309">
        <v>100</v>
      </c>
      <c r="W264" s="314">
        <v>100</v>
      </c>
      <c r="X264" s="309" t="s">
        <v>7</v>
      </c>
      <c r="Y264" s="309" t="s">
        <v>7</v>
      </c>
      <c r="Z264" s="315">
        <v>100</v>
      </c>
      <c r="AA264" s="313">
        <v>100</v>
      </c>
      <c r="AB264" s="309">
        <v>100</v>
      </c>
      <c r="AC264" s="314">
        <v>100</v>
      </c>
      <c r="AD264" s="309">
        <v>100</v>
      </c>
      <c r="AE264" s="309">
        <v>100</v>
      </c>
      <c r="AF264" s="315">
        <v>100</v>
      </c>
      <c r="AG264" s="309">
        <v>100</v>
      </c>
      <c r="AH264" s="314">
        <v>100</v>
      </c>
      <c r="AI264" s="309" t="s">
        <v>7</v>
      </c>
      <c r="AJ264" s="309" t="s">
        <v>7</v>
      </c>
      <c r="AK264" s="315">
        <v>100</v>
      </c>
    </row>
    <row r="265" spans="2:37">
      <c r="B265" s="270" t="s">
        <v>19</v>
      </c>
      <c r="C265" s="173" t="s">
        <v>6830</v>
      </c>
      <c r="D265" s="61">
        <f>AVERAGE(Mystery_Shopping_Scores6[[#This Row],[Business Start-up (2020)]:[Studying (2020)]], Mystery_Shopping_Scores6[[#This Row],[Regular business operations (2019)]:[Starting a small claims procedure (2019)]])</f>
        <v>15.625</v>
      </c>
      <c r="E265" s="61">
        <f>IFERROR(AVERAGE(Mystery_Shopping_Scores6[[#This Row],[Business Start-up (2020)]], Mystery_Shopping_Scores6[[#This Row],[Regular business operations (2019)]]), ".")</f>
        <v>37.5</v>
      </c>
      <c r="F265" s="62">
        <f>IFERROR(AVERAGE(Mystery_Shopping_Scores6[[#This Row],[Family (2020)]:[Studying (2020)]], Mystery_Shopping_Scores6[[#This Row],[Moving (2019)]:[Starting a small claims procedure (2019)]]), ".")</f>
        <v>8.3333333333333339</v>
      </c>
      <c r="G265" s="297">
        <v>20</v>
      </c>
      <c r="H265" s="293" t="s">
        <v>7</v>
      </c>
      <c r="I265" s="298" t="s">
        <v>7</v>
      </c>
      <c r="J265" s="83">
        <f t="shared" si="14"/>
        <v>31.25</v>
      </c>
      <c r="K265" s="61">
        <v>75</v>
      </c>
      <c r="L265" s="83">
        <v>0</v>
      </c>
      <c r="M265" s="83">
        <v>0</v>
      </c>
      <c r="N265" s="62">
        <v>50</v>
      </c>
      <c r="O265" s="36">
        <v>12.5</v>
      </c>
      <c r="P265" s="83">
        <v>0</v>
      </c>
      <c r="Q265" s="61">
        <v>0</v>
      </c>
      <c r="R265" s="83">
        <v>0</v>
      </c>
      <c r="S265" s="83">
        <v>0</v>
      </c>
      <c r="T265" s="83">
        <v>0</v>
      </c>
      <c r="U265" s="321">
        <v>12.5</v>
      </c>
      <c r="V265" s="309">
        <v>37.5</v>
      </c>
      <c r="W265" s="314">
        <v>0</v>
      </c>
      <c r="X265" s="309" t="s">
        <v>7</v>
      </c>
      <c r="Y265" s="309" t="s">
        <v>7</v>
      </c>
      <c r="Z265" s="315">
        <v>75</v>
      </c>
      <c r="AA265" s="313">
        <v>12.5</v>
      </c>
      <c r="AB265" s="309">
        <v>0</v>
      </c>
      <c r="AC265" s="314">
        <v>0</v>
      </c>
      <c r="AD265" s="309">
        <v>0</v>
      </c>
      <c r="AE265" s="309">
        <v>0</v>
      </c>
      <c r="AF265" s="315">
        <v>0</v>
      </c>
      <c r="AG265" s="309">
        <v>37.5</v>
      </c>
      <c r="AH265" s="314">
        <v>0</v>
      </c>
      <c r="AI265" s="309" t="s">
        <v>7</v>
      </c>
      <c r="AJ265" s="309" t="s">
        <v>7</v>
      </c>
      <c r="AK265" s="315">
        <v>75</v>
      </c>
    </row>
    <row r="266" spans="2:37">
      <c r="B266" s="270" t="s">
        <v>19</v>
      </c>
      <c r="C266" s="173" t="s">
        <v>6831</v>
      </c>
      <c r="D266" s="61">
        <f>AVERAGE(Mystery_Shopping_Scores6[[#This Row],[Business Start-up (2020)]:[Studying (2020)]], Mystery_Shopping_Scores6[[#This Row],[Regular business operations (2019)]:[Starting a small claims procedure (2019)]])</f>
        <v>93.75</v>
      </c>
      <c r="E266" s="61">
        <f>IFERROR(AVERAGE(Mystery_Shopping_Scores6[[#This Row],[Business Start-up (2020)]], Mystery_Shopping_Scores6[[#This Row],[Regular business operations (2019)]]), ".")</f>
        <v>100</v>
      </c>
      <c r="F266" s="62">
        <f>IFERROR(AVERAGE(Mystery_Shopping_Scores6[[#This Row],[Family (2020)]:[Studying (2020)]], Mystery_Shopping_Scores6[[#This Row],[Moving (2019)]:[Starting a small claims procedure (2019)]]), ".")</f>
        <v>87.5</v>
      </c>
      <c r="G266" s="297">
        <v>87.5</v>
      </c>
      <c r="H266" s="293" t="s">
        <v>7</v>
      </c>
      <c r="I266" s="298" t="s">
        <v>7</v>
      </c>
      <c r="J266" s="83">
        <f t="shared" si="14"/>
        <v>87.5</v>
      </c>
      <c r="K266" s="61">
        <v>100</v>
      </c>
      <c r="L266" s="83" t="s">
        <v>7</v>
      </c>
      <c r="M266" s="83" t="s">
        <v>7</v>
      </c>
      <c r="N266" s="62">
        <v>75</v>
      </c>
      <c r="O266" s="36">
        <v>76.5</v>
      </c>
      <c r="P266" s="83">
        <v>100</v>
      </c>
      <c r="Q266" s="61">
        <v>100</v>
      </c>
      <c r="R266" s="83">
        <v>100</v>
      </c>
      <c r="S266" s="83" t="s">
        <v>7</v>
      </c>
      <c r="T266" s="83" t="s">
        <v>7</v>
      </c>
      <c r="U266" s="321">
        <v>76.5</v>
      </c>
      <c r="V266" s="309">
        <v>53.076923077000004</v>
      </c>
      <c r="W266" s="314">
        <v>46.153846154</v>
      </c>
      <c r="X266" s="309" t="s">
        <v>7</v>
      </c>
      <c r="Y266" s="309" t="s">
        <v>7</v>
      </c>
      <c r="Z266" s="315">
        <v>60</v>
      </c>
      <c r="AA266" s="313">
        <v>74.5</v>
      </c>
      <c r="AB266" s="309">
        <v>100</v>
      </c>
      <c r="AC266" s="314">
        <v>100</v>
      </c>
      <c r="AD266" s="309">
        <v>100</v>
      </c>
      <c r="AE266" s="309" t="s">
        <v>7</v>
      </c>
      <c r="AF266" s="315" t="s">
        <v>7</v>
      </c>
      <c r="AG266" s="309">
        <v>49.231000000000002</v>
      </c>
      <c r="AH266" s="314">
        <v>38.462000000000003</v>
      </c>
      <c r="AI266" s="309" t="s">
        <v>7</v>
      </c>
      <c r="AJ266" s="309" t="s">
        <v>7</v>
      </c>
      <c r="AK266" s="315">
        <v>60</v>
      </c>
    </row>
    <row r="267" spans="2:37">
      <c r="B267" s="270" t="s">
        <v>20</v>
      </c>
      <c r="C267" s="173" t="s">
        <v>496</v>
      </c>
      <c r="D267" s="61">
        <f>AVERAGE(Mystery_Shopping_Scores6[[#This Row],[Business Start-up (2020)]:[Studying (2020)]], Mystery_Shopping_Scores6[[#This Row],[Regular business operations (2019)]:[Starting a small claims procedure (2019)]])</f>
        <v>71.612915426587293</v>
      </c>
      <c r="E267" s="61">
        <f>IFERROR(AVERAGE(Mystery_Shopping_Scores6[[#This Row],[Business Start-up (2020)]], Mystery_Shopping_Scores6[[#This Row],[Regular business operations (2019)]]), ".")</f>
        <v>84.034325396825395</v>
      </c>
      <c r="F267" s="62">
        <f>IFERROR(AVERAGE(Mystery_Shopping_Scores6[[#This Row],[Family (2020)]:[Studying (2020)]], Mystery_Shopping_Scores6[[#This Row],[Moving (2019)]:[Starting a small claims procedure (2019)]]), ".")</f>
        <v>67.472445436507925</v>
      </c>
      <c r="G267" s="297" t="s">
        <v>7</v>
      </c>
      <c r="H267" s="293" t="s">
        <v>7</v>
      </c>
      <c r="I267" s="298" t="s">
        <v>7</v>
      </c>
      <c r="J267" s="83">
        <f t="shared" si="14"/>
        <v>68.359424603174602</v>
      </c>
      <c r="K267" s="61">
        <f xml:space="preserve"> (SUMIFS(K:K, $B:$B, $B267, $C:$C, "1. User centricity")+SUMIFS(K:K, $B:$B, $B267, $C:$C, "2. Transparency")+SUMIFS(K:K, $B:$B, $B267, $C:$C, "3. Key enablers")+ SUMIFS(K:K, $B:$B, $B267, $C:$C, "4. Cross-border services"))/4</f>
        <v>87.318650793650789</v>
      </c>
      <c r="L267" s="83">
        <f xml:space="preserve"> (SUMIFS(L:L, $B:$B, $B267, $C:$C, "1. User centricity")+SUMIFS(L:L, $B:$B, $B267, $C:$C, "2. Transparency")+SUMIFS(L:L, $B:$B, $B267, $C:$C, "3. Key enablers")+ SUMIFS(L:L, $B:$B, $B267, $C:$C, "4. Cross-border services"))/4</f>
        <v>53.907490079365068</v>
      </c>
      <c r="M267" s="83">
        <f xml:space="preserve"> (SUMIFS(M:M, $B:$B, $B267, $C:$C, "1. User centricity")+SUMIFS(M:M, $B:$B, $B267, $C:$C, "2. Transparency")+SUMIFS(M:M, $B:$B, $B267, $C:$C, "3. Key enablers")+ SUMIFS(M:M, $B:$B, $B267, $C:$C, "4. Cross-border services"))/4</f>
        <v>56.842261904761898</v>
      </c>
      <c r="N267" s="62">
        <f xml:space="preserve"> (SUMIFS(N:N, $B:$B, $B267, $C:$C, "1. User centricity")+SUMIFS(N:N, $B:$B, $B267, $C:$C, "2. Transparency")+SUMIFS(N:N, $B:$B, $B267, $C:$C, "3. Key enablers")+ SUMIFS(N:N, $B:$B, $B267, $C:$C, "4. Cross-border services"))/4</f>
        <v>75.369295634920633</v>
      </c>
      <c r="O267" s="36">
        <v>73</v>
      </c>
      <c r="P267" s="83">
        <v>74.866406249999997</v>
      </c>
      <c r="Q267" s="61">
        <v>80.75</v>
      </c>
      <c r="R267" s="83">
        <v>82.387499999999989</v>
      </c>
      <c r="S267" s="83">
        <v>75.356250000000003</v>
      </c>
      <c r="T267" s="83">
        <v>60.971875000000004</v>
      </c>
      <c r="U267" s="321">
        <v>68.125</v>
      </c>
      <c r="V267" s="309">
        <v>71.307227132884833</v>
      </c>
      <c r="W267" s="314">
        <v>74.968725684701383</v>
      </c>
      <c r="X267" s="309">
        <v>60.858482309824069</v>
      </c>
      <c r="Y267" s="309">
        <v>82.946398508888876</v>
      </c>
      <c r="Z267" s="315">
        <v>66.45530202812499</v>
      </c>
      <c r="AA267" s="313">
        <v>64.125</v>
      </c>
      <c r="AB267" s="309">
        <v>64.949174660966136</v>
      </c>
      <c r="AC267" s="314">
        <v>68.653196000680552</v>
      </c>
      <c r="AD267" s="309">
        <v>70.215146880486103</v>
      </c>
      <c r="AE267" s="309">
        <v>68.575677191270827</v>
      </c>
      <c r="AF267" s="315">
        <v>52.352678571427077</v>
      </c>
      <c r="AG267" s="309">
        <v>63.133549768518513</v>
      </c>
      <c r="AH267" s="314">
        <v>67.901329861111108</v>
      </c>
      <c r="AI267" s="309">
        <v>49.167111111111119</v>
      </c>
      <c r="AJ267" s="309">
        <v>73.711379629629619</v>
      </c>
      <c r="AK267" s="315">
        <v>61.754378472222221</v>
      </c>
    </row>
    <row r="268" spans="2:37">
      <c r="B268" s="270" t="s">
        <v>20</v>
      </c>
      <c r="C268" s="173" t="s">
        <v>6824</v>
      </c>
      <c r="D268" s="61">
        <f>AVERAGE(Mystery_Shopping_Scores6[[#This Row],[Business Start-up (2020)]:[Studying (2020)]], Mystery_Shopping_Scores6[[#This Row],[Regular business operations (2019)]:[Starting a small claims procedure (2019)]])</f>
        <v>92.426488095238099</v>
      </c>
      <c r="E268" s="61">
        <f>IFERROR(AVERAGE(Mystery_Shopping_Scores6[[#This Row],[Business Start-up (2020)]], Mystery_Shopping_Scores6[[#This Row],[Regular business operations (2019)]]), ".")</f>
        <v>96.81269841269841</v>
      </c>
      <c r="F268" s="62">
        <f>IFERROR(AVERAGE(Mystery_Shopping_Scores6[[#This Row],[Family (2020)]:[Studying (2020)]], Mystery_Shopping_Scores6[[#This Row],[Moving (2019)]:[Starting a small claims procedure (2019)]]), ".")</f>
        <v>90.964417989417996</v>
      </c>
      <c r="G268" s="297" t="s">
        <v>7</v>
      </c>
      <c r="H268" s="293" t="s">
        <v>7</v>
      </c>
      <c r="I268" s="298" t="s">
        <v>7</v>
      </c>
      <c r="J268" s="83">
        <f t="shared" si="14"/>
        <v>91.627976190476176</v>
      </c>
      <c r="K268" s="61">
        <f>2/3*IF(ISNUMBER(K269),K269)+1/3*(2/3*IF(ISNUMBER(K271),K271)+IF(ISNUMBER(K270),K270)/3)</f>
        <v>96.825396825396808</v>
      </c>
      <c r="L268" s="83">
        <f>2/3*IF(ISNUMBER(L269),L269)+1/3*(2/3*IF(ISNUMBER(L271),L271)+IF(ISNUMBER(L270),L270)/3)</f>
        <v>74.194444444444429</v>
      </c>
      <c r="M268" s="83">
        <f>2/3*IF(ISNUMBER(M269),M269)+1/3*(2/3*IF(ISNUMBER(M271),M271)+IF(ISNUMBER(M270),M270)/3)</f>
        <v>99.999999999999986</v>
      </c>
      <c r="N268" s="62">
        <f>2/3*IF(ISNUMBER(N269),N269)+1/3*(2/3*IF(ISNUMBER(N271),N271)+IF(ISNUMBER(N270),N270)/3)</f>
        <v>95.492063492063494</v>
      </c>
      <c r="O268" s="36">
        <v>92</v>
      </c>
      <c r="P268" s="83">
        <v>93.224999999999994</v>
      </c>
      <c r="Q268" s="61">
        <v>96.8</v>
      </c>
      <c r="R268" s="83">
        <v>96.3</v>
      </c>
      <c r="S268" s="83">
        <v>94.1</v>
      </c>
      <c r="T268" s="83">
        <v>85.7</v>
      </c>
      <c r="U268" s="321">
        <v>90.125</v>
      </c>
      <c r="V268" s="309">
        <v>90.717692801027766</v>
      </c>
      <c r="W268" s="314">
        <v>88.677248677555554</v>
      </c>
      <c r="X268" s="309">
        <v>83.848484848222213</v>
      </c>
      <c r="Y268" s="309">
        <v>99.494949494999986</v>
      </c>
      <c r="Z268" s="315">
        <v>90.850088183333327</v>
      </c>
      <c r="AA268" s="313">
        <v>87.75</v>
      </c>
      <c r="AB268" s="309">
        <v>89.344834391166657</v>
      </c>
      <c r="AC268" s="314">
        <v>94.777466542222214</v>
      </c>
      <c r="AD268" s="309">
        <v>93.924162257444436</v>
      </c>
      <c r="AE268" s="309">
        <v>84.074534161666662</v>
      </c>
      <c r="AF268" s="315">
        <v>84.603174603333329</v>
      </c>
      <c r="AG268" s="309">
        <v>86.066805555555547</v>
      </c>
      <c r="AH268" s="314">
        <v>84.197111111111099</v>
      </c>
      <c r="AI268" s="309">
        <v>77.096999999999994</v>
      </c>
      <c r="AJ268" s="309">
        <v>93.047555555555547</v>
      </c>
      <c r="AK268" s="315">
        <v>89.925555555555547</v>
      </c>
    </row>
    <row r="269" spans="2:37">
      <c r="B269" s="270" t="s">
        <v>20</v>
      </c>
      <c r="C269" s="173" t="s">
        <v>497</v>
      </c>
      <c r="D269" s="61">
        <f>AVERAGE(Mystery_Shopping_Scores6[[#This Row],[Business Start-up (2020)]:[Studying (2020)]], Mystery_Shopping_Scores6[[#This Row],[Regular business operations (2019)]:[Starting a small claims procedure (2019)]])</f>
        <v>91.238541666666663</v>
      </c>
      <c r="E269" s="61">
        <f>IFERROR(AVERAGE(Mystery_Shopping_Scores6[[#This Row],[Business Start-up (2020)]], Mystery_Shopping_Scores6[[#This Row],[Regular business operations (2019)]]), ".")</f>
        <v>97.8</v>
      </c>
      <c r="F269" s="62">
        <f>IFERROR(AVERAGE(Mystery_Shopping_Scores6[[#This Row],[Family (2020)]:[Studying (2020)]], Mystery_Shopping_Scores6[[#This Row],[Moving (2019)]:[Starting a small claims procedure (2019)]]), ".")</f>
        <v>89.051388888888894</v>
      </c>
      <c r="G269" s="297">
        <v>95.979420731707322</v>
      </c>
      <c r="H269" s="293" t="s">
        <v>7</v>
      </c>
      <c r="I269" s="298">
        <v>67.375</v>
      </c>
      <c r="J269" s="83">
        <f t="shared" si="14"/>
        <v>89.927083333333343</v>
      </c>
      <c r="K269" s="61">
        <v>100</v>
      </c>
      <c r="L269" s="83">
        <v>61.375</v>
      </c>
      <c r="M269" s="83">
        <v>100</v>
      </c>
      <c r="N269" s="62">
        <v>98.333333333333343</v>
      </c>
      <c r="O269" s="36">
        <v>92.625</v>
      </c>
      <c r="P269" s="83">
        <v>92.55</v>
      </c>
      <c r="Q269" s="61">
        <v>95.6</v>
      </c>
      <c r="R269" s="83">
        <v>100</v>
      </c>
      <c r="S269" s="83">
        <v>91.3</v>
      </c>
      <c r="T269" s="83">
        <v>83.3</v>
      </c>
      <c r="U269" s="321">
        <v>90.375</v>
      </c>
      <c r="V269" s="309">
        <v>92.688492063500007</v>
      </c>
      <c r="W269" s="314">
        <v>94.920634921000001</v>
      </c>
      <c r="X269" s="309">
        <v>76.833333332999999</v>
      </c>
      <c r="Y269" s="309">
        <v>100</v>
      </c>
      <c r="Z269" s="315">
        <v>99</v>
      </c>
      <c r="AA269" s="313">
        <v>88.5</v>
      </c>
      <c r="AB269" s="309">
        <v>87.894841270000015</v>
      </c>
      <c r="AC269" s="314">
        <v>94.126984127</v>
      </c>
      <c r="AD269" s="309">
        <v>97.5</v>
      </c>
      <c r="AE269" s="309">
        <v>78.285714286000001</v>
      </c>
      <c r="AF269" s="315">
        <v>81.666666667000001</v>
      </c>
      <c r="AG269" s="309">
        <v>89.053249999999991</v>
      </c>
      <c r="AH269" s="314">
        <v>91.88</v>
      </c>
      <c r="AI269" s="309">
        <v>70.332999999999998</v>
      </c>
      <c r="AJ269" s="309">
        <v>95</v>
      </c>
      <c r="AK269" s="315">
        <v>99</v>
      </c>
    </row>
    <row r="270" spans="2:37">
      <c r="B270" s="270" t="s">
        <v>20</v>
      </c>
      <c r="C270" s="173" t="s">
        <v>6825</v>
      </c>
      <c r="D270" s="61">
        <f>AVERAGE(Mystery_Shopping_Scores6[[#This Row],[Business Start-up (2020)]:[Studying (2020)]], Mystery_Shopping_Scores6[[#This Row],[Regular business operations (2019)]:[Starting a small claims procedure (2019)]])</f>
        <v>98.725000000000009</v>
      </c>
      <c r="E270" s="61">
        <f>IFERROR(AVERAGE(Mystery_Shopping_Scores6[[#This Row],[Business Start-up (2020)]], Mystery_Shopping_Scores6[[#This Row],[Regular business operations (2019)]]), ".")</f>
        <v>99.1</v>
      </c>
      <c r="F270" s="62">
        <f>IFERROR(AVERAGE(Mystery_Shopping_Scores6[[#This Row],[Family (2020)]:[Studying (2020)]], Mystery_Shopping_Scores6[[#This Row],[Moving (2019)]:[Starting a small claims procedure (2019)]]), ".")</f>
        <v>98.600000000000009</v>
      </c>
      <c r="G270" s="297">
        <v>100</v>
      </c>
      <c r="H270" s="293">
        <v>90</v>
      </c>
      <c r="I270" s="298">
        <v>95</v>
      </c>
      <c r="J270" s="83">
        <f t="shared" si="14"/>
        <v>99.375</v>
      </c>
      <c r="K270" s="61">
        <v>100</v>
      </c>
      <c r="L270" s="83">
        <v>99.5</v>
      </c>
      <c r="M270" s="83">
        <v>100</v>
      </c>
      <c r="N270" s="62">
        <v>98</v>
      </c>
      <c r="O270" s="36">
        <v>89.875</v>
      </c>
      <c r="P270" s="83">
        <v>98.074999999999989</v>
      </c>
      <c r="Q270" s="61">
        <v>98.2</v>
      </c>
      <c r="R270" s="83">
        <v>95</v>
      </c>
      <c r="S270" s="83">
        <v>99.1</v>
      </c>
      <c r="T270" s="83">
        <v>100</v>
      </c>
      <c r="U270" s="321">
        <v>86.375</v>
      </c>
      <c r="V270" s="309">
        <v>81.756854256749989</v>
      </c>
      <c r="W270" s="314">
        <v>85.714285713999999</v>
      </c>
      <c r="X270" s="309">
        <v>93.636363635999999</v>
      </c>
      <c r="Y270" s="309">
        <v>95.454545455000002</v>
      </c>
      <c r="Z270" s="315">
        <v>52.222222221999999</v>
      </c>
      <c r="AA270" s="313">
        <v>80</v>
      </c>
      <c r="AB270" s="309">
        <v>91.020176186499995</v>
      </c>
      <c r="AC270" s="314">
        <v>88.235294117999999</v>
      </c>
      <c r="AD270" s="309">
        <v>88.888888889</v>
      </c>
      <c r="AE270" s="309">
        <v>86.956521738999996</v>
      </c>
      <c r="AF270" s="315">
        <v>100</v>
      </c>
      <c r="AG270" s="309">
        <v>68.853250000000003</v>
      </c>
      <c r="AH270" s="314">
        <v>63.636000000000003</v>
      </c>
      <c r="AI270" s="309">
        <v>71.875</v>
      </c>
      <c r="AJ270" s="309">
        <v>96</v>
      </c>
      <c r="AK270" s="315">
        <v>43.902000000000001</v>
      </c>
    </row>
    <row r="271" spans="2:37">
      <c r="B271" s="270" t="s">
        <v>20</v>
      </c>
      <c r="C271" s="173" t="s">
        <v>6826</v>
      </c>
      <c r="D271" s="61">
        <f>AVERAGE(Mystery_Shopping_Scores6[[#This Row],[Business Start-up (2020)]:[Studying (2020)]], Mystery_Shopping_Scores6[[#This Row],[Regular business operations (2019)]:[Starting a small claims procedure (2019)]])</f>
        <v>92.853571428571442</v>
      </c>
      <c r="E271" s="61">
        <f>IFERROR(AVERAGE(Mystery_Shopping_Scores6[[#This Row],[Business Start-up (2020)]], Mystery_Shopping_Scores6[[#This Row],[Regular business operations (2019)]]), ".")</f>
        <v>92.857142857142861</v>
      </c>
      <c r="F271" s="62">
        <f>IFERROR(AVERAGE(Mystery_Shopping_Scores6[[#This Row],[Family (2020)]:[Studying (2020)]], Mystery_Shopping_Scores6[[#This Row],[Moving (2019)]:[Starting a small claims procedure (2019)]]), ".")</f>
        <v>92.852380952380955</v>
      </c>
      <c r="G271" s="297" t="s">
        <v>7</v>
      </c>
      <c r="H271" s="293" t="s">
        <v>7</v>
      </c>
      <c r="I271" s="298" t="s">
        <v>7</v>
      </c>
      <c r="J271" s="83">
        <f t="shared" si="14"/>
        <v>92.857142857142861</v>
      </c>
      <c r="K271" s="61">
        <v>85.714285714285708</v>
      </c>
      <c r="L271" s="83">
        <v>100</v>
      </c>
      <c r="M271" s="83">
        <v>100</v>
      </c>
      <c r="N271" s="62">
        <v>85.714285714285708</v>
      </c>
      <c r="O271" s="36">
        <v>91.125</v>
      </c>
      <c r="P271" s="83">
        <v>92.85</v>
      </c>
      <c r="Q271" s="61">
        <v>100</v>
      </c>
      <c r="R271" s="83">
        <v>85.7</v>
      </c>
      <c r="S271" s="83">
        <v>100</v>
      </c>
      <c r="T271" s="83">
        <v>85.7</v>
      </c>
      <c r="U271" s="321">
        <v>91.125</v>
      </c>
      <c r="V271" s="309">
        <v>89.285714285750004</v>
      </c>
      <c r="W271" s="314">
        <v>71.428571429000002</v>
      </c>
      <c r="X271" s="309">
        <v>100</v>
      </c>
      <c r="Y271" s="309">
        <v>100</v>
      </c>
      <c r="Z271" s="315">
        <v>85.714285713999999</v>
      </c>
      <c r="AA271" s="313">
        <v>89.375</v>
      </c>
      <c r="AB271" s="309">
        <v>92.857142856999985</v>
      </c>
      <c r="AC271" s="314">
        <v>100</v>
      </c>
      <c r="AD271" s="309">
        <v>85.714285713999999</v>
      </c>
      <c r="AE271" s="309">
        <v>100</v>
      </c>
      <c r="AF271" s="315">
        <v>85.714285713999999</v>
      </c>
      <c r="AG271" s="309">
        <v>85.714250000000007</v>
      </c>
      <c r="AH271" s="314">
        <v>71.429000000000002</v>
      </c>
      <c r="AI271" s="309">
        <v>100</v>
      </c>
      <c r="AJ271" s="309">
        <v>85.713999999999999</v>
      </c>
      <c r="AK271" s="315">
        <v>85.713999999999999</v>
      </c>
    </row>
    <row r="272" spans="2:37">
      <c r="B272" s="270" t="s">
        <v>20</v>
      </c>
      <c r="C272" s="173" t="s">
        <v>498</v>
      </c>
      <c r="D272" s="61">
        <f>AVERAGE(Mystery_Shopping_Scores6[[#This Row],[Business Start-up (2020)]:[Studying (2020)]], Mystery_Shopping_Scores6[[#This Row],[Regular business operations (2019)]:[Starting a small claims procedure (2019)]])</f>
        <v>70.295907738095252</v>
      </c>
      <c r="E272" s="61">
        <f>IFERROR(AVERAGE(Mystery_Shopping_Scores6[[#This Row],[Business Start-up (2020)]], Mystery_Shopping_Scores6[[#This Row],[Regular business operations (2019)]]), ".")</f>
        <v>74.824603174603169</v>
      </c>
      <c r="F272" s="62">
        <f>IFERROR(AVERAGE(Mystery_Shopping_Scores6[[#This Row],[Family (2020)]:[Studying (2020)]], Mystery_Shopping_Scores6[[#This Row],[Moving (2019)]:[Starting a small claims procedure (2019)]]), ".")</f>
        <v>68.78634259259259</v>
      </c>
      <c r="G272" s="297" t="s">
        <v>7</v>
      </c>
      <c r="H272" s="293" t="s">
        <v>7</v>
      </c>
      <c r="I272" s="298" t="s">
        <v>7</v>
      </c>
      <c r="J272" s="83">
        <f t="shared" si="14"/>
        <v>67.241815476190482</v>
      </c>
      <c r="K272" s="61">
        <f>1/3*IF(ISNUMBER(K273),K273,0)+1/3*IF(ISNUMBER(K275),K275,0)+1/3*IF(ISNUMBER(K274),K274,0)</f>
        <v>75.349206349206355</v>
      </c>
      <c r="L272" s="83">
        <f>1/3*IF(ISNUMBER(L273),L273,0)+1/3*IF(ISNUMBER(L275),L275,0)+1/3*IF(ISNUMBER(L274),L274,0)</f>
        <v>67.840277777777771</v>
      </c>
      <c r="M272" s="83">
        <f>1/3*IF(ISNUMBER(M273),M273,0)+1/3*IF(ISNUMBER(M275),M275,0)+1/3*IF(ISNUMBER(M274),M274,0)</f>
        <v>59.396825396825392</v>
      </c>
      <c r="N272" s="62">
        <f>1/3*IF(ISNUMBER(N273),N273,0)+1/3*IF(ISNUMBER(N275),N275,0)+1/3*IF(ISNUMBER(N274),N274,0)</f>
        <v>66.38095238095238</v>
      </c>
      <c r="O272" s="36">
        <v>69.5</v>
      </c>
      <c r="P272" s="83">
        <v>73.349999999999994</v>
      </c>
      <c r="Q272" s="61">
        <v>74.3</v>
      </c>
      <c r="R272" s="83">
        <v>82.4</v>
      </c>
      <c r="S272" s="83">
        <v>72</v>
      </c>
      <c r="T272" s="83">
        <v>64.7</v>
      </c>
      <c r="U272" s="321">
        <v>66.125</v>
      </c>
      <c r="V272" s="309">
        <v>65.96742724858332</v>
      </c>
      <c r="W272" s="314">
        <v>64.014880951999999</v>
      </c>
      <c r="X272" s="309">
        <v>58.081128747999998</v>
      </c>
      <c r="Y272" s="309">
        <v>75.344246031666657</v>
      </c>
      <c r="Z272" s="315">
        <v>66.429453262666655</v>
      </c>
      <c r="AA272" s="313">
        <v>64.25</v>
      </c>
      <c r="AB272" s="309">
        <v>66.335978835999981</v>
      </c>
      <c r="AC272" s="314">
        <v>67.529761904999987</v>
      </c>
      <c r="AD272" s="309">
        <v>75.195105819999995</v>
      </c>
      <c r="AE272" s="309">
        <v>63.561507936666665</v>
      </c>
      <c r="AF272" s="315">
        <v>59.057539682333328</v>
      </c>
      <c r="AG272" s="309">
        <v>61.953749999999992</v>
      </c>
      <c r="AH272" s="314">
        <v>67.138333333333335</v>
      </c>
      <c r="AI272" s="309">
        <v>50.945999999999998</v>
      </c>
      <c r="AJ272" s="309">
        <v>65.555333333333323</v>
      </c>
      <c r="AK272" s="315">
        <v>64.175333333333327</v>
      </c>
    </row>
    <row r="273" spans="2:37">
      <c r="B273" s="270" t="s">
        <v>20</v>
      </c>
      <c r="C273" s="173" t="s">
        <v>6827</v>
      </c>
      <c r="D273" s="61">
        <f>AVERAGE(Mystery_Shopping_Scores6[[#This Row],[Business Start-up (2020)]:[Studying (2020)]], Mystery_Shopping_Scores6[[#This Row],[Regular business operations (2019)]:[Starting a small claims procedure (2019)]])</f>
        <v>52.287723214285712</v>
      </c>
      <c r="E273" s="61">
        <f>IFERROR(AVERAGE(Mystery_Shopping_Scores6[[#This Row],[Business Start-up (2020)]], Mystery_Shopping_Scores6[[#This Row],[Regular business operations (2019)]]), ".")</f>
        <v>73.657142857142858</v>
      </c>
      <c r="F273" s="62">
        <f>IFERROR(AVERAGE(Mystery_Shopping_Scores6[[#This Row],[Family (2020)]:[Studying (2020)]], Mystery_Shopping_Scores6[[#This Row],[Moving (2019)]:[Starting a small claims procedure (2019)]]), ".")</f>
        <v>45.164583333333326</v>
      </c>
      <c r="G273" s="297">
        <v>55.505226480836249</v>
      </c>
      <c r="H273" s="293" t="s">
        <v>7</v>
      </c>
      <c r="I273" s="298">
        <v>23.380063563887092</v>
      </c>
      <c r="J273" s="83">
        <f t="shared" si="14"/>
        <v>45.725446428571423</v>
      </c>
      <c r="K273" s="61">
        <v>85.714285714285722</v>
      </c>
      <c r="L273" s="83">
        <v>22.187499999999996</v>
      </c>
      <c r="M273" s="83">
        <v>42.857142857142847</v>
      </c>
      <c r="N273" s="62">
        <v>32.142857142857139</v>
      </c>
      <c r="O273" s="36">
        <v>55</v>
      </c>
      <c r="P273" s="83">
        <v>58.849999999999994</v>
      </c>
      <c r="Q273" s="61">
        <v>61.6</v>
      </c>
      <c r="R273" s="83">
        <v>89.1</v>
      </c>
      <c r="S273" s="83">
        <v>45.4</v>
      </c>
      <c r="T273" s="83">
        <v>39.299999999999997</v>
      </c>
      <c r="U273" s="321">
        <v>52.25</v>
      </c>
      <c r="V273" s="309">
        <v>51.398809524000001</v>
      </c>
      <c r="W273" s="314">
        <v>76.190476189999998</v>
      </c>
      <c r="X273" s="309">
        <v>26.428571429000002</v>
      </c>
      <c r="Y273" s="309">
        <v>58.928571429000002</v>
      </c>
      <c r="Z273" s="315">
        <v>44.047619048000001</v>
      </c>
      <c r="AA273" s="313">
        <v>48.625</v>
      </c>
      <c r="AB273" s="309">
        <v>53.035714285749997</v>
      </c>
      <c r="AC273" s="314">
        <v>59.047619048000001</v>
      </c>
      <c r="AD273" s="309">
        <v>82.738095238</v>
      </c>
      <c r="AE273" s="309">
        <v>34.642857143000001</v>
      </c>
      <c r="AF273" s="315">
        <v>35.714285713999999</v>
      </c>
      <c r="AG273" s="309">
        <v>44.033000000000001</v>
      </c>
      <c r="AH273" s="314">
        <v>73.81</v>
      </c>
      <c r="AI273" s="309">
        <v>18.393000000000001</v>
      </c>
      <c r="AJ273" s="309">
        <v>44.643000000000001</v>
      </c>
      <c r="AK273" s="315">
        <v>39.286000000000001</v>
      </c>
    </row>
    <row r="274" spans="2:37">
      <c r="B274" s="270" t="s">
        <v>20</v>
      </c>
      <c r="C274" s="173" t="s">
        <v>6828</v>
      </c>
      <c r="D274" s="61">
        <f>AVERAGE(Mystery_Shopping_Scores6[[#This Row],[Business Start-up (2020)]:[Studying (2020)]], Mystery_Shopping_Scores6[[#This Row],[Regular business operations (2019)]:[Starting a small claims procedure (2019)]])</f>
        <v>81</v>
      </c>
      <c r="E274" s="61">
        <f>IFERROR(AVERAGE(Mystery_Shopping_Scores6[[#This Row],[Business Start-up (2020)]], Mystery_Shopping_Scores6[[#This Row],[Regular business operations (2019)]]), ".")</f>
        <v>72.666666666666671</v>
      </c>
      <c r="F274" s="62">
        <f>IFERROR(AVERAGE(Mystery_Shopping_Scores6[[#This Row],[Family (2020)]:[Studying (2020)]], Mystery_Shopping_Scores6[[#This Row],[Moving (2019)]:[Starting a small claims procedure (2019)]]), ".")</f>
        <v>83.777777777777771</v>
      </c>
      <c r="G274" s="297" t="s">
        <v>7</v>
      </c>
      <c r="H274" s="293" t="s">
        <v>7</v>
      </c>
      <c r="I274" s="298" t="s">
        <v>7</v>
      </c>
      <c r="J274" s="83">
        <f t="shared" si="14"/>
        <v>81</v>
      </c>
      <c r="K274" s="61">
        <v>65.333333333333343</v>
      </c>
      <c r="L274" s="83">
        <v>81.333333333333329</v>
      </c>
      <c r="M274" s="83">
        <v>85.333333333333329</v>
      </c>
      <c r="N274" s="62">
        <v>92</v>
      </c>
      <c r="O274" s="36">
        <v>79.25</v>
      </c>
      <c r="P274" s="83">
        <v>81</v>
      </c>
      <c r="Q274" s="61">
        <v>80</v>
      </c>
      <c r="R274" s="83">
        <v>80</v>
      </c>
      <c r="S274" s="83">
        <v>80</v>
      </c>
      <c r="T274" s="83">
        <v>84</v>
      </c>
      <c r="U274" s="321">
        <v>78.75</v>
      </c>
      <c r="V274" s="309">
        <v>77.666666666499992</v>
      </c>
      <c r="W274" s="314">
        <v>65.333333332999999</v>
      </c>
      <c r="X274" s="309">
        <v>74.666666667000001</v>
      </c>
      <c r="Y274" s="309">
        <v>85.333333332999999</v>
      </c>
      <c r="Z274" s="315">
        <v>85.333333332999999</v>
      </c>
      <c r="AA274" s="313">
        <v>75.25</v>
      </c>
      <c r="AB274" s="309">
        <v>80</v>
      </c>
      <c r="AC274" s="314">
        <v>80</v>
      </c>
      <c r="AD274" s="309">
        <v>80</v>
      </c>
      <c r="AE274" s="309">
        <v>80</v>
      </c>
      <c r="AF274" s="315">
        <v>80</v>
      </c>
      <c r="AG274" s="309">
        <v>70.625</v>
      </c>
      <c r="AH274" s="314">
        <v>79.167000000000002</v>
      </c>
      <c r="AI274" s="309">
        <v>56.667000000000002</v>
      </c>
      <c r="AJ274" s="309">
        <v>63.332999999999998</v>
      </c>
      <c r="AK274" s="315">
        <v>83.332999999999998</v>
      </c>
    </row>
    <row r="275" spans="2:37">
      <c r="B275" s="270" t="s">
        <v>20</v>
      </c>
      <c r="C275" s="173" t="s">
        <v>6829</v>
      </c>
      <c r="D275" s="61">
        <f>AVERAGE(Mystery_Shopping_Scores6[[#This Row],[Business Start-up (2020)]:[Studying (2020)]], Mystery_Shopping_Scores6[[#This Row],[Regular business operations (2019)]:[Starting a small claims procedure (2019)]])</f>
        <v>75</v>
      </c>
      <c r="E275" s="61">
        <f>IFERROR(AVERAGE(Mystery_Shopping_Scores6[[#This Row],[Business Start-up (2020)]], Mystery_Shopping_Scores6[[#This Row],[Regular business operations (2019)]]), ".")</f>
        <v>75</v>
      </c>
      <c r="F275" s="62">
        <f>IFERROR(AVERAGE(Mystery_Shopping_Scores6[[#This Row],[Family (2020)]:[Studying (2020)]], Mystery_Shopping_Scores6[[#This Row],[Moving (2019)]:[Starting a small claims procedure (2019)]]), ".")</f>
        <v>75</v>
      </c>
      <c r="G275" s="297" t="s">
        <v>7</v>
      </c>
      <c r="H275" s="293" t="s">
        <v>7</v>
      </c>
      <c r="I275" s="298" t="s">
        <v>7</v>
      </c>
      <c r="J275" s="83">
        <f t="shared" si="14"/>
        <v>75</v>
      </c>
      <c r="K275" s="61">
        <v>75</v>
      </c>
      <c r="L275" s="83">
        <v>100</v>
      </c>
      <c r="M275" s="83">
        <v>50</v>
      </c>
      <c r="N275" s="62">
        <v>75</v>
      </c>
      <c r="O275" s="36" t="s">
        <v>7</v>
      </c>
      <c r="P275" s="83" t="s">
        <v>7</v>
      </c>
      <c r="Q275" s="61" t="s">
        <v>7</v>
      </c>
      <c r="R275" s="83" t="s">
        <v>7</v>
      </c>
      <c r="S275" s="83" t="s">
        <v>7</v>
      </c>
      <c r="T275" s="83" t="s">
        <v>7</v>
      </c>
      <c r="U275" s="321" t="s">
        <v>7</v>
      </c>
      <c r="V275" s="309" t="s">
        <v>7</v>
      </c>
      <c r="W275" s="314" t="s">
        <v>7</v>
      </c>
      <c r="X275" s="309" t="s">
        <v>7</v>
      </c>
      <c r="Y275" s="309" t="s">
        <v>7</v>
      </c>
      <c r="Z275" s="315" t="s">
        <v>7</v>
      </c>
      <c r="AA275" s="313" t="s">
        <v>7</v>
      </c>
      <c r="AB275" s="309" t="s">
        <v>7</v>
      </c>
      <c r="AC275" s="314" t="s">
        <v>7</v>
      </c>
      <c r="AD275" s="309" t="s">
        <v>7</v>
      </c>
      <c r="AE275" s="309" t="s">
        <v>7</v>
      </c>
      <c r="AF275" s="315" t="s">
        <v>7</v>
      </c>
      <c r="AG275" s="309" t="s">
        <v>7</v>
      </c>
      <c r="AH275" s="314" t="s">
        <v>7</v>
      </c>
      <c r="AI275" s="309" t="s">
        <v>7</v>
      </c>
      <c r="AJ275" s="309" t="s">
        <v>7</v>
      </c>
      <c r="AK275" s="315" t="s">
        <v>7</v>
      </c>
    </row>
    <row r="276" spans="2:37">
      <c r="B276" s="271" t="s">
        <v>20</v>
      </c>
      <c r="C276" s="272" t="s">
        <v>6838</v>
      </c>
      <c r="D276" s="61">
        <f>AVERAGE(Mystery_Shopping_Scores6[[#This Row],[Business Start-up (2020)]:[Studying (2020)]], Mystery_Shopping_Scores6[[#This Row],[Regular business operations (2019)]:[Starting a small claims procedure (2019)]])</f>
        <v>80.174999999999997</v>
      </c>
      <c r="E276" s="61">
        <f>IFERROR(AVERAGE(Mystery_Shopping_Scores6[[#This Row],[Business Start-up (2020)]], Mystery_Shopping_Scores6[[#This Row],[Regular business operations (2019)]]), ".")</f>
        <v>81.3</v>
      </c>
      <c r="F276" s="62">
        <f>IFERROR(AVERAGE(Mystery_Shopping_Scores6[[#This Row],[Family (2020)]:[Studying (2020)]], Mystery_Shopping_Scores6[[#This Row],[Moving (2019)]:[Starting a small claims procedure (2019)]]), ".")</f>
        <v>79.8</v>
      </c>
      <c r="G276" s="297" t="s">
        <v>7</v>
      </c>
      <c r="H276" s="293" t="s">
        <v>7</v>
      </c>
      <c r="I276" s="298" t="s">
        <v>7</v>
      </c>
      <c r="J276" s="83" t="s">
        <v>7</v>
      </c>
      <c r="K276" s="61" t="s">
        <v>7</v>
      </c>
      <c r="L276" s="83" t="s">
        <v>7</v>
      </c>
      <c r="M276" s="83" t="s">
        <v>7</v>
      </c>
      <c r="N276" s="62" t="s">
        <v>7</v>
      </c>
      <c r="O276" s="36">
        <v>74.625</v>
      </c>
      <c r="P276" s="83">
        <v>80.174999999999997</v>
      </c>
      <c r="Q276" s="61">
        <v>81.3</v>
      </c>
      <c r="R276" s="83">
        <v>78.099999999999994</v>
      </c>
      <c r="S276" s="83">
        <v>90.5</v>
      </c>
      <c r="T276" s="83">
        <v>70.8</v>
      </c>
      <c r="U276" s="321">
        <v>67.5</v>
      </c>
      <c r="V276" s="309">
        <v>68.836805555249995</v>
      </c>
      <c r="W276" s="314">
        <v>50.520833332999999</v>
      </c>
      <c r="X276" s="309">
        <v>73.148148148000004</v>
      </c>
      <c r="Y276" s="309">
        <v>81.770833332999999</v>
      </c>
      <c r="Z276" s="315">
        <v>69.907407406999994</v>
      </c>
      <c r="AA276" s="313">
        <v>68.625</v>
      </c>
      <c r="AB276" s="309">
        <v>65.972222222249997</v>
      </c>
      <c r="AC276" s="314">
        <v>63.541666667000001</v>
      </c>
      <c r="AD276" s="309">
        <v>62.847222221999999</v>
      </c>
      <c r="AE276" s="309">
        <v>76.041666667000001</v>
      </c>
      <c r="AF276" s="315">
        <v>61.458333332999999</v>
      </c>
      <c r="AG276" s="309">
        <v>71.203249999999997</v>
      </c>
      <c r="AH276" s="314">
        <v>48.438000000000002</v>
      </c>
      <c r="AI276" s="309">
        <v>77.778000000000006</v>
      </c>
      <c r="AJ276" s="309">
        <v>88.69</v>
      </c>
      <c r="AK276" s="315">
        <v>69.906999999999996</v>
      </c>
    </row>
    <row r="277" spans="2:37">
      <c r="B277" s="270" t="s">
        <v>20</v>
      </c>
      <c r="C277" s="173" t="s">
        <v>499</v>
      </c>
      <c r="D277" s="61">
        <f>AVERAGE(Mystery_Shopping_Scores6[[#This Row],[Business Start-up (2020)]:[Studying (2020)]], Mystery_Shopping_Scores6[[#This Row],[Regular business operations (2019)]:[Starting a small claims procedure (2019)]])</f>
        <v>66.452008928571431</v>
      </c>
      <c r="E277" s="61">
        <f>IFERROR(AVERAGE(Mystery_Shopping_Scores6[[#This Row],[Business Start-up (2020)]], Mystery_Shopping_Scores6[[#This Row],[Regular business operations (2019)]]), ".")</f>
        <v>87.625</v>
      </c>
      <c r="F277" s="62">
        <f>IFERROR(AVERAGE(Mystery_Shopping_Scores6[[#This Row],[Family (2020)]:[Studying (2020)]], Mystery_Shopping_Scores6[[#This Row],[Moving (2019)]:[Starting a small claims procedure (2019)]]), ".")</f>
        <v>59.394345238095241</v>
      </c>
      <c r="G277" s="297" t="s">
        <v>7</v>
      </c>
      <c r="H277" s="293" t="s">
        <v>7</v>
      </c>
      <c r="I277" s="298" t="s">
        <v>7</v>
      </c>
      <c r="J277" s="83">
        <f t="shared" ref="J277:J295" si="15">IFERROR(AVERAGE(K277:N277),".")</f>
        <v>68.804017857142853</v>
      </c>
      <c r="K277" s="61">
        <f>AVERAGE(K278:K281)</f>
        <v>98.35</v>
      </c>
      <c r="L277" s="83">
        <f>AVERAGE(L278:L281)</f>
        <v>44.428571428571431</v>
      </c>
      <c r="M277" s="83">
        <f>AVERAGE(M278:M281)</f>
        <v>65.75</v>
      </c>
      <c r="N277" s="62">
        <f>AVERAGE(N278:N281)</f>
        <v>66.6875</v>
      </c>
      <c r="O277" s="36">
        <v>60.75</v>
      </c>
      <c r="P277" s="83">
        <v>64.099999999999994</v>
      </c>
      <c r="Q277" s="61">
        <v>76.900000000000006</v>
      </c>
      <c r="R277" s="83">
        <v>71.099999999999994</v>
      </c>
      <c r="S277" s="83">
        <v>77</v>
      </c>
      <c r="T277" s="83">
        <v>31.4</v>
      </c>
      <c r="U277" s="321">
        <v>51.5</v>
      </c>
      <c r="V277" s="309">
        <v>57.531556372562491</v>
      </c>
      <c r="W277" s="314">
        <v>70.397058823750001</v>
      </c>
      <c r="X277" s="309">
        <v>40.645833333249996</v>
      </c>
      <c r="Y277" s="309">
        <v>74</v>
      </c>
      <c r="Z277" s="315">
        <v>45.083333333249996</v>
      </c>
      <c r="AA277" s="313">
        <v>44.75</v>
      </c>
      <c r="AB277" s="309">
        <v>45.574218750041666</v>
      </c>
      <c r="AC277" s="314">
        <v>52.3055555555</v>
      </c>
      <c r="AD277" s="309">
        <v>57.9913194445</v>
      </c>
      <c r="AE277" s="309">
        <v>68.333333333500008</v>
      </c>
      <c r="AF277" s="315">
        <v>3.6666666666666665</v>
      </c>
      <c r="AG277" s="309">
        <v>43.939833333333333</v>
      </c>
      <c r="AH277" s="314">
        <v>54.852999999999994</v>
      </c>
      <c r="AI277" s="309">
        <v>19.458333333333332</v>
      </c>
      <c r="AJ277" s="309">
        <v>62.53125</v>
      </c>
      <c r="AK277" s="315">
        <v>38.91675</v>
      </c>
    </row>
    <row r="278" spans="2:37">
      <c r="B278" s="270" t="s">
        <v>20</v>
      </c>
      <c r="C278" s="173" t="s">
        <v>500</v>
      </c>
      <c r="D278" s="61">
        <f>AVERAGE(Mystery_Shopping_Scores6[[#This Row],[Business Start-up (2020)]:[Studying (2020)]], Mystery_Shopping_Scores6[[#This Row],[Regular business operations (2019)]:[Starting a small claims procedure (2019)]])</f>
        <v>59.422718253968249</v>
      </c>
      <c r="E278" s="61">
        <f>IFERROR(AVERAGE(Mystery_Shopping_Scores6[[#This Row],[Business Start-up (2020)]], Mystery_Shopping_Scores6[[#This Row],[Regular business operations (2019)]]), ".")</f>
        <v>78.2</v>
      </c>
      <c r="F278" s="62">
        <f>IFERROR(AVERAGE(Mystery_Shopping_Scores6[[#This Row],[Family (2020)]:[Studying (2020)]], Mystery_Shopping_Scores6[[#This Row],[Moving (2019)]:[Starting a small claims procedure (2019)]]), ".")</f>
        <v>53.163624338624338</v>
      </c>
      <c r="G278" s="297">
        <v>65.84615384615384</v>
      </c>
      <c r="H278" s="293" t="s">
        <v>7</v>
      </c>
      <c r="I278" s="298">
        <v>18.142857142857142</v>
      </c>
      <c r="J278" s="83">
        <f t="shared" si="15"/>
        <v>61.545436507936508</v>
      </c>
      <c r="K278" s="61">
        <v>93.4</v>
      </c>
      <c r="L278" s="83">
        <v>34.142857142857146</v>
      </c>
      <c r="M278" s="83">
        <v>51.888888888888886</v>
      </c>
      <c r="N278" s="62">
        <v>66.75</v>
      </c>
      <c r="O278" s="36">
        <v>57.875</v>
      </c>
      <c r="P278" s="83">
        <v>57.3</v>
      </c>
      <c r="Q278" s="61">
        <v>63</v>
      </c>
      <c r="R278" s="83">
        <v>54.9</v>
      </c>
      <c r="S278" s="83">
        <v>67</v>
      </c>
      <c r="T278" s="83">
        <v>44.3</v>
      </c>
      <c r="U278" s="321">
        <v>48.375</v>
      </c>
      <c r="V278" s="309">
        <v>58.349264706</v>
      </c>
      <c r="W278" s="314">
        <v>78.647058823999998</v>
      </c>
      <c r="X278" s="309">
        <v>16.75</v>
      </c>
      <c r="Y278" s="309">
        <v>71</v>
      </c>
      <c r="Z278" s="315">
        <v>67</v>
      </c>
      <c r="AA278" s="313">
        <v>43.5</v>
      </c>
      <c r="AB278" s="309">
        <v>38.324652777750003</v>
      </c>
      <c r="AC278" s="314">
        <v>48.111111111</v>
      </c>
      <c r="AD278" s="309">
        <v>54.1875</v>
      </c>
      <c r="AE278" s="309">
        <v>40</v>
      </c>
      <c r="AF278" s="315">
        <v>11</v>
      </c>
      <c r="AG278" s="309">
        <v>48.688749999999999</v>
      </c>
      <c r="AH278" s="314">
        <v>80.587999999999994</v>
      </c>
      <c r="AI278" s="309">
        <v>8.375</v>
      </c>
      <c r="AJ278" s="309">
        <v>50.125</v>
      </c>
      <c r="AK278" s="315">
        <v>55.667000000000002</v>
      </c>
    </row>
    <row r="279" spans="2:37">
      <c r="B279" s="270" t="s">
        <v>20</v>
      </c>
      <c r="C279" s="173" t="s">
        <v>501</v>
      </c>
      <c r="D279" s="61">
        <f>AVERAGE(Mystery_Shopping_Scores6[[#This Row],[Business Start-up (2020)]:[Studying (2020)]], Mystery_Shopping_Scores6[[#This Row],[Regular business operations (2019)]:[Starting a small claims procedure (2019)]])</f>
        <v>83.210204081632668</v>
      </c>
      <c r="E279" s="61">
        <f>IFERROR(AVERAGE(Mystery_Shopping_Scores6[[#This Row],[Business Start-up (2020)]], Mystery_Shopping_Scores6[[#This Row],[Regular business operations (2019)]]), ".")</f>
        <v>88.9</v>
      </c>
      <c r="F279" s="62">
        <f>IFERROR(AVERAGE(Mystery_Shopping_Scores6[[#This Row],[Family (2020)]:[Studying (2020)]], Mystery_Shopping_Scores6[[#This Row],[Moving (2019)]:[Starting a small claims procedure (2019)]]), ".")</f>
        <v>80.934285714285721</v>
      </c>
      <c r="G279" s="297">
        <v>90.909090909090907</v>
      </c>
      <c r="H279" s="293" t="s">
        <v>7</v>
      </c>
      <c r="I279" s="298">
        <v>24.907407407407408</v>
      </c>
      <c r="J279" s="83">
        <f t="shared" si="15"/>
        <v>85.892857142857139</v>
      </c>
      <c r="K279" s="61">
        <v>100</v>
      </c>
      <c r="L279" s="83">
        <v>43.571428571428569</v>
      </c>
      <c r="M279" s="83">
        <v>100</v>
      </c>
      <c r="N279" s="62">
        <v>100</v>
      </c>
      <c r="O279" s="36">
        <v>69.285714285714292</v>
      </c>
      <c r="P279" s="83">
        <v>79.63333333333334</v>
      </c>
      <c r="Q279" s="61">
        <v>77.8</v>
      </c>
      <c r="R279" s="83">
        <v>100</v>
      </c>
      <c r="S279" s="83">
        <v>61.1</v>
      </c>
      <c r="T279" s="83" t="s">
        <v>7</v>
      </c>
      <c r="U279" s="321">
        <v>60.571428571428569</v>
      </c>
      <c r="V279" s="309">
        <v>61.666666666499999</v>
      </c>
      <c r="W279" s="314">
        <v>100</v>
      </c>
      <c r="X279" s="309">
        <v>33.333333332999999</v>
      </c>
      <c r="Y279" s="309">
        <v>100</v>
      </c>
      <c r="Z279" s="315">
        <v>13.333333333000001</v>
      </c>
      <c r="AA279" s="313">
        <v>59.666666666666664</v>
      </c>
      <c r="AB279" s="309">
        <v>59.259259259333334</v>
      </c>
      <c r="AC279" s="314">
        <v>11.111111111</v>
      </c>
      <c r="AD279" s="309">
        <v>100</v>
      </c>
      <c r="AE279" s="309">
        <v>66.666666667000001</v>
      </c>
      <c r="AF279" s="315" t="s">
        <v>7</v>
      </c>
      <c r="AG279" s="309">
        <v>60</v>
      </c>
      <c r="AH279" s="314">
        <v>80</v>
      </c>
      <c r="AI279" s="309" t="s">
        <v>7</v>
      </c>
      <c r="AJ279" s="309">
        <v>100</v>
      </c>
      <c r="AK279" s="315">
        <v>0</v>
      </c>
    </row>
    <row r="280" spans="2:37">
      <c r="B280" s="270" t="s">
        <v>20</v>
      </c>
      <c r="C280" s="173" t="s">
        <v>502</v>
      </c>
      <c r="D280" s="61">
        <f>AVERAGE(Mystery_Shopping_Scores6[[#This Row],[Business Start-up (2020)]:[Studying (2020)]], Mystery_Shopping_Scores6[[#This Row],[Regular business operations (2019)]:[Starting a small claims procedure (2019)]])</f>
        <v>42.163888888888891</v>
      </c>
      <c r="E280" s="61">
        <f>IFERROR(AVERAGE(Mystery_Shopping_Scores6[[#This Row],[Business Start-up (2020)]], Mystery_Shopping_Scores6[[#This Row],[Regular business operations (2019)]]), ".")</f>
        <v>83.35</v>
      </c>
      <c r="F280" s="62">
        <f>IFERROR(AVERAGE(Mystery_Shopping_Scores6[[#This Row],[Family (2020)]:[Studying (2020)]], Mystery_Shopping_Scores6[[#This Row],[Moving (2019)]:[Starting a small claims procedure (2019)]]), ".")</f>
        <v>28.435185185185187</v>
      </c>
      <c r="G280" s="297">
        <v>48.717948717948715</v>
      </c>
      <c r="H280" s="293" t="s">
        <v>7</v>
      </c>
      <c r="I280" s="298">
        <v>2.5974025974025978</v>
      </c>
      <c r="J280" s="83">
        <f t="shared" si="15"/>
        <v>27.777777777777779</v>
      </c>
      <c r="K280" s="61">
        <v>100</v>
      </c>
      <c r="L280" s="83">
        <v>0</v>
      </c>
      <c r="M280" s="83">
        <v>11.111111111111111</v>
      </c>
      <c r="N280" s="62">
        <v>0</v>
      </c>
      <c r="O280" s="36">
        <v>39.75</v>
      </c>
      <c r="P280" s="83">
        <v>56.55</v>
      </c>
      <c r="Q280" s="61">
        <v>66.7</v>
      </c>
      <c r="R280" s="83">
        <v>79.5</v>
      </c>
      <c r="S280" s="83">
        <v>80</v>
      </c>
      <c r="T280" s="83">
        <v>0</v>
      </c>
      <c r="U280" s="321">
        <v>35.75</v>
      </c>
      <c r="V280" s="309">
        <v>22.610294117750001</v>
      </c>
      <c r="W280" s="314">
        <v>52.941176470999999</v>
      </c>
      <c r="X280" s="309">
        <v>12.5</v>
      </c>
      <c r="Y280" s="309">
        <v>25</v>
      </c>
      <c r="Z280" s="315">
        <v>0</v>
      </c>
      <c r="AA280" s="313">
        <v>31.75</v>
      </c>
      <c r="AB280" s="309">
        <v>48.611111111249997</v>
      </c>
      <c r="AC280" s="314">
        <v>50</v>
      </c>
      <c r="AD280" s="309">
        <v>77.777777778000001</v>
      </c>
      <c r="AE280" s="309">
        <v>66.666666667000001</v>
      </c>
      <c r="AF280" s="315">
        <v>0</v>
      </c>
      <c r="AG280" s="309">
        <v>14.706</v>
      </c>
      <c r="AH280" s="314">
        <v>58.823999999999998</v>
      </c>
      <c r="AI280" s="309">
        <v>0</v>
      </c>
      <c r="AJ280" s="309">
        <v>0</v>
      </c>
      <c r="AK280" s="315">
        <v>0</v>
      </c>
    </row>
    <row r="281" spans="2:37">
      <c r="B281" s="270" t="s">
        <v>20</v>
      </c>
      <c r="C281" s="173" t="s">
        <v>503</v>
      </c>
      <c r="D281" s="61">
        <f>AVERAGE(Mystery_Shopping_Scores6[[#This Row],[Business Start-up (2020)]:[Studying (2020)]], Mystery_Shopping_Scores6[[#This Row],[Regular business operations (2019)]:[Starting a small claims procedure (2019)]])</f>
        <v>87.5</v>
      </c>
      <c r="E281" s="61">
        <f>IFERROR(AVERAGE(Mystery_Shopping_Scores6[[#This Row],[Business Start-up (2020)]], Mystery_Shopping_Scores6[[#This Row],[Regular business operations (2019)]]), ".")</f>
        <v>100</v>
      </c>
      <c r="F281" s="62">
        <f>IFERROR(AVERAGE(Mystery_Shopping_Scores6[[#This Row],[Family (2020)]:[Studying (2020)]], Mystery_Shopping_Scores6[[#This Row],[Moving (2019)]:[Starting a small claims procedure (2019)]]), ".")</f>
        <v>83.333333333333329</v>
      </c>
      <c r="G281" s="297" t="s">
        <v>7</v>
      </c>
      <c r="H281" s="293" t="s">
        <v>7</v>
      </c>
      <c r="I281" s="298" t="s">
        <v>7</v>
      </c>
      <c r="J281" s="83">
        <f t="shared" si="15"/>
        <v>100</v>
      </c>
      <c r="K281" s="61">
        <v>100</v>
      </c>
      <c r="L281" s="83">
        <v>100</v>
      </c>
      <c r="M281" s="83">
        <v>100</v>
      </c>
      <c r="N281" s="62">
        <v>100</v>
      </c>
      <c r="O281" s="36">
        <v>81.25</v>
      </c>
      <c r="P281" s="83">
        <v>75</v>
      </c>
      <c r="Q281" s="61">
        <v>100</v>
      </c>
      <c r="R281" s="83">
        <v>50</v>
      </c>
      <c r="S281" s="83">
        <v>100</v>
      </c>
      <c r="T281" s="83">
        <v>50</v>
      </c>
      <c r="U281" s="321">
        <v>68.75</v>
      </c>
      <c r="V281" s="309">
        <v>87.5</v>
      </c>
      <c r="W281" s="314">
        <v>50</v>
      </c>
      <c r="X281" s="309">
        <v>100</v>
      </c>
      <c r="Y281" s="309">
        <v>100</v>
      </c>
      <c r="Z281" s="315">
        <v>100</v>
      </c>
      <c r="AA281" s="313">
        <v>56.25</v>
      </c>
      <c r="AB281" s="309">
        <v>50</v>
      </c>
      <c r="AC281" s="314">
        <v>100</v>
      </c>
      <c r="AD281" s="309">
        <v>0</v>
      </c>
      <c r="AE281" s="309">
        <v>100</v>
      </c>
      <c r="AF281" s="315">
        <v>0</v>
      </c>
      <c r="AG281" s="309">
        <v>62.5</v>
      </c>
      <c r="AH281" s="314">
        <v>0</v>
      </c>
      <c r="AI281" s="309">
        <v>50</v>
      </c>
      <c r="AJ281" s="309">
        <v>100</v>
      </c>
      <c r="AK281" s="315">
        <v>100</v>
      </c>
    </row>
    <row r="282" spans="2:37">
      <c r="B282" s="270" t="s">
        <v>20</v>
      </c>
      <c r="C282" s="173" t="s">
        <v>6833</v>
      </c>
      <c r="D282" s="61">
        <f>AVERAGE(Mystery_Shopping_Scores6[[#This Row],[Business Start-up (2020)]:[Studying (2020)]], Mystery_Shopping_Scores6[[#This Row],[Regular business operations (2019)]:[Starting a small claims procedure (2019)]])</f>
        <v>57.277256944444439</v>
      </c>
      <c r="E282" s="61">
        <f>IFERROR(AVERAGE(Mystery_Shopping_Scores6[[#This Row],[Business Start-up (2020)]], Mystery_Shopping_Scores6[[#This Row],[Regular business operations (2019)]]), ".")</f>
        <v>76.875</v>
      </c>
      <c r="F282" s="62">
        <f>IFERROR(AVERAGE(Mystery_Shopping_Scores6[[#This Row],[Family (2020)]:[Studying (2020)]], Mystery_Shopping_Scores6[[#This Row],[Moving (2019)]:[Starting a small claims procedure (2019)]]), ".")</f>
        <v>50.744675925925918</v>
      </c>
      <c r="G282" s="297" t="s">
        <v>7</v>
      </c>
      <c r="H282" s="293" t="s">
        <v>7</v>
      </c>
      <c r="I282" s="298" t="s">
        <v>7</v>
      </c>
      <c r="J282" s="83">
        <f t="shared" si="15"/>
        <v>45.763888888888886</v>
      </c>
      <c r="K282" s="61">
        <f>(0.5*IF(ISNUMBER(K283),K283,0)+0.25*IF(ISNUMBER(K284),K284,0)+IFERROR(AVERAGE(K285:K286)*0.25,0))/(ISNUMBER(K283)*0.5+ISNUMBER(K284)*0.25+OR(ISNUMBER(K285),ISNUMBER(K286))*0.25)</f>
        <v>78.75</v>
      </c>
      <c r="L282" s="83">
        <f>(0.5*IF(ISNUMBER(L283),L283,0)+0.25*IF(ISNUMBER(L284),L284,0)+IFERROR(AVERAGE(L285:L286)*0.25,0))/(ISNUMBER(L283)*0.5+ISNUMBER(L284)*0.25+OR(ISNUMBER(L285),ISNUMBER(L286))*0.25)</f>
        <v>29.166666666666664</v>
      </c>
      <c r="M282" s="83">
        <f>(0.5*IF(ISNUMBER(M283),M283,0)+0.25*IF(ISNUMBER(M284),M284,0)+IFERROR(AVERAGE(M285:M286)*0.25,0))/(ISNUMBER(M283)*0.5+ISNUMBER(M284)*0.25+OR(ISNUMBER(M285),ISNUMBER(M286))*0.25)</f>
        <v>2.2222222222222223</v>
      </c>
      <c r="N282" s="62">
        <f>(0.5*IF(ISNUMBER(N283),N283,0)+0.25*IF(ISNUMBER(N284),N284,0)+IFERROR(AVERAGE(N285:N286)*0.25,0))/(ISNUMBER(N283)*0.5+ISNUMBER(N284)*0.25+OR(ISNUMBER(N285),ISNUMBER(N286))*0.25)</f>
        <v>72.916666666666657</v>
      </c>
      <c r="O282" s="36">
        <v>69.166666666666671</v>
      </c>
      <c r="P282" s="83">
        <v>68.790624999999991</v>
      </c>
      <c r="Q282" s="61">
        <v>75</v>
      </c>
      <c r="R282" s="83">
        <v>79.75</v>
      </c>
      <c r="S282" s="83">
        <v>58.325000000000003</v>
      </c>
      <c r="T282" s="83">
        <v>62.087499999999999</v>
      </c>
      <c r="U282" s="321">
        <v>62.333333333333336</v>
      </c>
      <c r="V282" s="309">
        <v>70.122023809375008</v>
      </c>
      <c r="W282" s="314">
        <v>76.785714285500006</v>
      </c>
      <c r="X282" s="309" t="s">
        <v>7</v>
      </c>
      <c r="Y282" s="309" t="s">
        <v>7</v>
      </c>
      <c r="Z282" s="315">
        <v>63.458333333249996</v>
      </c>
      <c r="AA282" s="313">
        <v>58.833333333333336</v>
      </c>
      <c r="AB282" s="309">
        <v>58.541666666656248</v>
      </c>
      <c r="AC282" s="314">
        <v>60</v>
      </c>
      <c r="AD282" s="309">
        <v>53.75</v>
      </c>
      <c r="AE282" s="309">
        <v>58.333333333249996</v>
      </c>
      <c r="AF282" s="315">
        <v>62.083333333375002</v>
      </c>
      <c r="AG282" s="309">
        <v>59.708375000000004</v>
      </c>
      <c r="AH282" s="314">
        <v>65.416875000000005</v>
      </c>
      <c r="AI282" s="309" t="s">
        <v>7</v>
      </c>
      <c r="AJ282" s="309" t="s">
        <v>7</v>
      </c>
      <c r="AK282" s="315">
        <v>53.999875000000003</v>
      </c>
    </row>
    <row r="283" spans="2:37">
      <c r="B283" s="270" t="s">
        <v>20</v>
      </c>
      <c r="C283" s="173" t="s">
        <v>504</v>
      </c>
      <c r="D283" s="61">
        <f>AVERAGE(Mystery_Shopping_Scores6[[#This Row],[Business Start-up (2020)]:[Studying (2020)]], Mystery_Shopping_Scores6[[#This Row],[Regular business operations (2019)]:[Starting a small claims procedure (2019)]])</f>
        <v>64.555555555555557</v>
      </c>
      <c r="E283" s="61">
        <f>IFERROR(AVERAGE(Mystery_Shopping_Scores6[[#This Row],[Business Start-up (2020)]], Mystery_Shopping_Scores6[[#This Row],[Regular business operations (2019)]]), ".")</f>
        <v>85</v>
      </c>
      <c r="F283" s="62">
        <f>IFERROR(AVERAGE(Mystery_Shopping_Scores6[[#This Row],[Family (2020)]:[Studying (2020)]], Mystery_Shopping_Scores6[[#This Row],[Moving (2019)]:[Starting a small claims procedure (2019)]]), ".")</f>
        <v>57.74074074074074</v>
      </c>
      <c r="G283" s="297">
        <v>52.857142857142861</v>
      </c>
      <c r="H283" s="293" t="s">
        <v>7</v>
      </c>
      <c r="I283" s="298">
        <v>69</v>
      </c>
      <c r="J283" s="83">
        <f t="shared" si="15"/>
        <v>40.486111111111114</v>
      </c>
      <c r="K283" s="61">
        <v>70</v>
      </c>
      <c r="L283" s="83">
        <v>25</v>
      </c>
      <c r="M283" s="83">
        <v>4.4444444444444446</v>
      </c>
      <c r="N283" s="62">
        <v>62.5</v>
      </c>
      <c r="O283" s="36">
        <v>86.833333333333329</v>
      </c>
      <c r="P283" s="83">
        <v>88.625</v>
      </c>
      <c r="Q283" s="61">
        <v>100</v>
      </c>
      <c r="R283" s="83">
        <v>84.5</v>
      </c>
      <c r="S283" s="83">
        <v>100</v>
      </c>
      <c r="T283" s="83">
        <v>70</v>
      </c>
      <c r="U283" s="321">
        <v>77.333333333333329</v>
      </c>
      <c r="V283" s="309">
        <v>82.952380951999999</v>
      </c>
      <c r="W283" s="314">
        <v>78.571428570999998</v>
      </c>
      <c r="X283" s="309" t="s">
        <v>7</v>
      </c>
      <c r="Y283" s="309" t="s">
        <v>7</v>
      </c>
      <c r="Z283" s="315">
        <v>87.333333332999999</v>
      </c>
      <c r="AA283" s="313">
        <v>73.5</v>
      </c>
      <c r="AB283" s="309">
        <v>74.375</v>
      </c>
      <c r="AC283" s="314">
        <v>70</v>
      </c>
      <c r="AD283" s="309">
        <v>57.5</v>
      </c>
      <c r="AE283" s="309">
        <v>100</v>
      </c>
      <c r="AF283" s="315">
        <v>70</v>
      </c>
      <c r="AG283" s="309">
        <v>71.5</v>
      </c>
      <c r="AH283" s="314">
        <v>76.667000000000002</v>
      </c>
      <c r="AI283" s="309" t="s">
        <v>7</v>
      </c>
      <c r="AJ283" s="309" t="s">
        <v>7</v>
      </c>
      <c r="AK283" s="315">
        <v>66.332999999999998</v>
      </c>
    </row>
    <row r="284" spans="2:37">
      <c r="B284" s="270" t="s">
        <v>20</v>
      </c>
      <c r="C284" s="173" t="s">
        <v>505</v>
      </c>
      <c r="D284" s="61">
        <f>AVERAGE(Mystery_Shopping_Scores6[[#This Row],[Business Start-up (2020)]:[Studying (2020)]], Mystery_Shopping_Scores6[[#This Row],[Regular business operations (2019)]:[Starting a small claims procedure (2019)]])</f>
        <v>66.666666666666671</v>
      </c>
      <c r="E284" s="61">
        <f>IFERROR(AVERAGE(Mystery_Shopping_Scores6[[#This Row],[Business Start-up (2020)]], Mystery_Shopping_Scores6[[#This Row],[Regular business operations (2019)]]), ".")</f>
        <v>100</v>
      </c>
      <c r="F284" s="62">
        <f>IFERROR(AVERAGE(Mystery_Shopping_Scores6[[#This Row],[Family (2020)]:[Studying (2020)]], Mystery_Shopping_Scores6[[#This Row],[Moving (2019)]:[Starting a small claims procedure (2019)]]), ".")</f>
        <v>55.55555555555555</v>
      </c>
      <c r="G284" s="297" t="s">
        <v>7</v>
      </c>
      <c r="H284" s="293" t="s">
        <v>7</v>
      </c>
      <c r="I284" s="298" t="s">
        <v>7</v>
      </c>
      <c r="J284" s="83">
        <f t="shared" si="15"/>
        <v>58.333333333333329</v>
      </c>
      <c r="K284" s="61">
        <v>100</v>
      </c>
      <c r="L284" s="83">
        <v>66.666666666666657</v>
      </c>
      <c r="M284" s="83">
        <v>0</v>
      </c>
      <c r="N284" s="62">
        <v>66.666666666666657</v>
      </c>
      <c r="O284" s="36">
        <v>77.833333333333329</v>
      </c>
      <c r="P284" s="83">
        <v>75</v>
      </c>
      <c r="Q284" s="61">
        <v>100</v>
      </c>
      <c r="R284" s="83">
        <v>100</v>
      </c>
      <c r="S284" s="83">
        <v>33.299999999999997</v>
      </c>
      <c r="T284" s="83">
        <v>66.7</v>
      </c>
      <c r="U284" s="321">
        <v>77.833333333333329</v>
      </c>
      <c r="V284" s="309">
        <v>83.333333333500008</v>
      </c>
      <c r="W284" s="314">
        <v>100</v>
      </c>
      <c r="X284" s="309" t="s">
        <v>7</v>
      </c>
      <c r="Y284" s="309" t="s">
        <v>7</v>
      </c>
      <c r="Z284" s="315">
        <v>66.666666667000001</v>
      </c>
      <c r="AA284" s="313">
        <v>77.833333333333329</v>
      </c>
      <c r="AB284" s="309">
        <v>75</v>
      </c>
      <c r="AC284" s="314">
        <v>100</v>
      </c>
      <c r="AD284" s="309">
        <v>100</v>
      </c>
      <c r="AE284" s="309">
        <v>33.333333332999999</v>
      </c>
      <c r="AF284" s="315">
        <v>66.666666667000001</v>
      </c>
      <c r="AG284" s="309">
        <v>83.333500000000001</v>
      </c>
      <c r="AH284" s="314">
        <v>100</v>
      </c>
      <c r="AI284" s="309" t="s">
        <v>7</v>
      </c>
      <c r="AJ284" s="309" t="s">
        <v>7</v>
      </c>
      <c r="AK284" s="315">
        <v>66.667000000000002</v>
      </c>
    </row>
    <row r="285" spans="2:37">
      <c r="B285" s="270" t="s">
        <v>20</v>
      </c>
      <c r="C285" s="173" t="s">
        <v>6830</v>
      </c>
      <c r="D285" s="61">
        <f>AVERAGE(Mystery_Shopping_Scores6[[#This Row],[Business Start-up (2020)]:[Studying (2020)]], Mystery_Shopping_Scores6[[#This Row],[Regular business operations (2019)]:[Starting a small claims procedure (2019)]])</f>
        <v>15.471428571428572</v>
      </c>
      <c r="E285" s="61">
        <f>IFERROR(AVERAGE(Mystery_Shopping_Scores6[[#This Row],[Business Start-up (2020)]], Mystery_Shopping_Scores6[[#This Row],[Regular business operations (2019)]]), ".")</f>
        <v>37.5</v>
      </c>
      <c r="F285" s="62">
        <f>IFERROR(AVERAGE(Mystery_Shopping_Scores6[[#This Row],[Family (2020)]:[Studying (2020)]], Mystery_Shopping_Scores6[[#This Row],[Moving (2019)]:[Starting a small claims procedure (2019)]]), ".")</f>
        <v>6.6599999999999993</v>
      </c>
      <c r="G285" s="297">
        <v>30.76923076923077</v>
      </c>
      <c r="H285" s="293" t="s">
        <v>7</v>
      </c>
      <c r="I285" s="298">
        <v>0</v>
      </c>
      <c r="J285" s="83">
        <f t="shared" si="15"/>
        <v>25</v>
      </c>
      <c r="K285" s="61">
        <v>75</v>
      </c>
      <c r="L285" s="83">
        <v>0</v>
      </c>
      <c r="M285" s="83">
        <v>0</v>
      </c>
      <c r="N285" s="62" t="s">
        <v>7</v>
      </c>
      <c r="O285" s="36">
        <v>13.166666666666666</v>
      </c>
      <c r="P285" s="83">
        <v>8.3249999999999993</v>
      </c>
      <c r="Q285" s="61">
        <v>0</v>
      </c>
      <c r="R285" s="83">
        <v>0</v>
      </c>
      <c r="S285" s="83">
        <v>0</v>
      </c>
      <c r="T285" s="83">
        <v>33.299999999999997</v>
      </c>
      <c r="U285" s="321">
        <v>13.166666666666666</v>
      </c>
      <c r="V285" s="309">
        <v>23.076923077</v>
      </c>
      <c r="W285" s="314">
        <v>46.153846154</v>
      </c>
      <c r="X285" s="309" t="s">
        <v>7</v>
      </c>
      <c r="Y285" s="309" t="s">
        <v>7</v>
      </c>
      <c r="Z285" s="315">
        <v>0</v>
      </c>
      <c r="AA285" s="313">
        <v>5.5</v>
      </c>
      <c r="AB285" s="309">
        <v>8.3333333332499997</v>
      </c>
      <c r="AC285" s="314">
        <v>0</v>
      </c>
      <c r="AD285" s="309">
        <v>0</v>
      </c>
      <c r="AE285" s="309">
        <v>0</v>
      </c>
      <c r="AF285" s="315">
        <v>33.333333332999999</v>
      </c>
      <c r="AG285" s="309">
        <v>0</v>
      </c>
      <c r="AH285" s="314">
        <v>0</v>
      </c>
      <c r="AI285" s="309" t="s">
        <v>7</v>
      </c>
      <c r="AJ285" s="309" t="s">
        <v>7</v>
      </c>
      <c r="AK285" s="315">
        <v>0</v>
      </c>
    </row>
    <row r="286" spans="2:37">
      <c r="B286" s="270" t="s">
        <v>20</v>
      </c>
      <c r="C286" s="173" t="s">
        <v>6831</v>
      </c>
      <c r="D286" s="61">
        <f>AVERAGE(Mystery_Shopping_Scores6[[#This Row],[Business Start-up (2020)]:[Studying (2020)]], Mystery_Shopping_Scores6[[#This Row],[Regular business operations (2019)]:[Starting a small claims procedure (2019)]])</f>
        <v>65</v>
      </c>
      <c r="E286" s="61">
        <f>IFERROR(AVERAGE(Mystery_Shopping_Scores6[[#This Row],[Business Start-up (2020)]], Mystery_Shopping_Scores6[[#This Row],[Regular business operations (2019)]]), ".")</f>
        <v>75</v>
      </c>
      <c r="F286" s="62">
        <f>IFERROR(AVERAGE(Mystery_Shopping_Scores6[[#This Row],[Family (2020)]:[Studying (2020)]], Mystery_Shopping_Scores6[[#This Row],[Moving (2019)]:[Starting a small claims procedure (2019)]]), ".")</f>
        <v>62.5</v>
      </c>
      <c r="G286" s="297">
        <v>66.666666666666671</v>
      </c>
      <c r="H286" s="293" t="s">
        <v>7</v>
      </c>
      <c r="I286" s="298" t="s">
        <v>7</v>
      </c>
      <c r="J286" s="83">
        <f t="shared" si="15"/>
        <v>58.333333333333336</v>
      </c>
      <c r="K286" s="61">
        <v>75</v>
      </c>
      <c r="L286" s="83">
        <v>0</v>
      </c>
      <c r="M286" s="83" t="s">
        <v>7</v>
      </c>
      <c r="N286" s="62">
        <v>100</v>
      </c>
      <c r="O286" s="36">
        <v>57.25</v>
      </c>
      <c r="P286" s="83">
        <v>75</v>
      </c>
      <c r="Q286" s="61" t="s">
        <v>7</v>
      </c>
      <c r="R286" s="83">
        <v>100</v>
      </c>
      <c r="S286" s="83" t="s">
        <v>7</v>
      </c>
      <c r="T286" s="83">
        <v>50</v>
      </c>
      <c r="U286" s="321">
        <v>32.25</v>
      </c>
      <c r="V286" s="309">
        <v>39.423076922999996</v>
      </c>
      <c r="W286" s="314">
        <v>53.846153846</v>
      </c>
      <c r="X286" s="309" t="s">
        <v>7</v>
      </c>
      <c r="Y286" s="309" t="s">
        <v>7</v>
      </c>
      <c r="Z286" s="315">
        <v>25</v>
      </c>
      <c r="AA286" s="313">
        <v>25</v>
      </c>
      <c r="AB286" s="309">
        <v>25</v>
      </c>
      <c r="AC286" s="314" t="s">
        <v>7</v>
      </c>
      <c r="AD286" s="309">
        <v>0</v>
      </c>
      <c r="AE286" s="309" t="s">
        <v>7</v>
      </c>
      <c r="AF286" s="315">
        <v>50</v>
      </c>
      <c r="AG286" s="309">
        <v>25</v>
      </c>
      <c r="AH286" s="314">
        <v>16.667000000000002</v>
      </c>
      <c r="AI286" s="309" t="s">
        <v>7</v>
      </c>
      <c r="AJ286" s="309" t="s">
        <v>7</v>
      </c>
      <c r="AK286" s="315">
        <v>33.332999999999998</v>
      </c>
    </row>
    <row r="287" spans="2:37">
      <c r="B287" s="270" t="s">
        <v>21</v>
      </c>
      <c r="C287" s="173" t="s">
        <v>496</v>
      </c>
      <c r="D287" s="61">
        <f>AVERAGE(Mystery_Shopping_Scores6[[#This Row],[Business Start-up (2020)]:[Studying (2020)]], Mystery_Shopping_Scores6[[#This Row],[Regular business operations (2019)]:[Starting a small claims procedure (2019)]])</f>
        <v>60.598864293981485</v>
      </c>
      <c r="E287" s="61">
        <f>IFERROR(AVERAGE(Mystery_Shopping_Scores6[[#This Row],[Business Start-up (2020)]], Mystery_Shopping_Scores6[[#This Row],[Regular business operations (2019)]]), ".")</f>
        <v>71.761607142857144</v>
      </c>
      <c r="F287" s="62">
        <f>IFERROR(AVERAGE(Mystery_Shopping_Scores6[[#This Row],[Family (2020)]:[Studying (2020)]], Mystery_Shopping_Scores6[[#This Row],[Moving (2019)]:[Starting a small claims procedure (2019)]]), ".")</f>
        <v>56.877950011022925</v>
      </c>
      <c r="G287" s="297" t="s">
        <v>7</v>
      </c>
      <c r="H287" s="293" t="s">
        <v>7</v>
      </c>
      <c r="I287" s="298" t="s">
        <v>7</v>
      </c>
      <c r="J287" s="83">
        <f t="shared" si="15"/>
        <v>65.011791087962962</v>
      </c>
      <c r="K287" s="61">
        <f xml:space="preserve"> (SUMIFS(K:K, $B:$B, $B287, $C:$C, "1. User centricity")+SUMIFS(K:K, $B:$B, $B287, $C:$C, "2. Transparency")+SUMIFS(K:K, $B:$B, $B287, $C:$C, "3. Key enablers")+ SUMIFS(K:K, $B:$B, $B287, $C:$C, "4. Cross-border services"))/4</f>
        <v>77.660714285714278</v>
      </c>
      <c r="L287" s="83">
        <f xml:space="preserve"> (SUMIFS(L:L, $B:$B, $B287, $C:$C, "1. User centricity")+SUMIFS(L:L, $B:$B, $B287, $C:$C, "2. Transparency")+SUMIFS(L:L, $B:$B, $B287, $C:$C, "3. Key enablers")+ SUMIFS(L:L, $B:$B, $B287, $C:$C, "4. Cross-border services"))/4</f>
        <v>55.231026785714285</v>
      </c>
      <c r="M287" s="83">
        <f xml:space="preserve"> (SUMIFS(M:M, $B:$B, $B287, $C:$C, "1. User centricity")+SUMIFS(M:M, $B:$B, $B287, $C:$C, "2. Transparency")+SUMIFS(M:M, $B:$B, $B287, $C:$C, "3. Key enablers")+ SUMIFS(M:M, $B:$B, $B287, $C:$C, "4. Cross-border services"))/4</f>
        <v>62.196097883597872</v>
      </c>
      <c r="N287" s="62">
        <f xml:space="preserve"> (SUMIFS(N:N, $B:$B, $B287, $C:$C, "1. User centricity")+SUMIFS(N:N, $B:$B, $B287, $C:$C, "2. Transparency")+SUMIFS(N:N, $B:$B, $B287, $C:$C, "3. Key enablers")+ SUMIFS(N:N, $B:$B, $B287, $C:$C, "4. Cross-border services"))/4</f>
        <v>64.959325396825392</v>
      </c>
      <c r="O287" s="36">
        <v>52.5</v>
      </c>
      <c r="P287" s="83">
        <v>56.185937500000009</v>
      </c>
      <c r="Q287" s="61">
        <v>65.862500000000011</v>
      </c>
      <c r="R287" s="83">
        <v>66.143749999999997</v>
      </c>
      <c r="S287" s="83">
        <v>49.424999999999997</v>
      </c>
      <c r="T287" s="83">
        <v>43.3125</v>
      </c>
      <c r="U287" s="321">
        <v>46.125</v>
      </c>
      <c r="V287" s="309">
        <v>49.225057342132288</v>
      </c>
      <c r="W287" s="314">
        <v>45.328015606001387</v>
      </c>
      <c r="X287" s="309">
        <v>54.258818342324069</v>
      </c>
      <c r="Y287" s="309">
        <v>42.187432166592593</v>
      </c>
      <c r="Z287" s="315">
        <v>55.125963253611104</v>
      </c>
      <c r="AA287" s="313">
        <v>41.625</v>
      </c>
      <c r="AB287" s="309">
        <v>43.35058447623959</v>
      </c>
      <c r="AC287" s="314">
        <v>52.788249559229172</v>
      </c>
      <c r="AD287" s="309">
        <v>58.211805555541673</v>
      </c>
      <c r="AE287" s="309">
        <v>33.49603279034028</v>
      </c>
      <c r="AF287" s="315">
        <v>28.906249999847219</v>
      </c>
      <c r="AG287" s="309">
        <v>39.913652199074065</v>
      </c>
      <c r="AH287" s="314">
        <v>37.295812499999997</v>
      </c>
      <c r="AI287" s="309">
        <v>41.796925925925926</v>
      </c>
      <c r="AJ287" s="309">
        <v>34.046231481481477</v>
      </c>
      <c r="AK287" s="315">
        <v>46.515638888888887</v>
      </c>
    </row>
    <row r="288" spans="2:37">
      <c r="B288" s="270" t="s">
        <v>21</v>
      </c>
      <c r="C288" s="173" t="s">
        <v>6824</v>
      </c>
      <c r="D288" s="61">
        <f>AVERAGE(Mystery_Shopping_Scores6[[#This Row],[Business Start-up (2020)]:[Studying (2020)]], Mystery_Shopping_Scores6[[#This Row],[Regular business operations (2019)]:[Starting a small claims procedure (2019)]])</f>
        <v>83.546362433862427</v>
      </c>
      <c r="E288" s="61">
        <f>IFERROR(AVERAGE(Mystery_Shopping_Scores6[[#This Row],[Business Start-up (2020)]], Mystery_Shopping_Scores6[[#This Row],[Regular business operations (2019)]]), ".")</f>
        <v>91.675396825396831</v>
      </c>
      <c r="F288" s="62">
        <f>IFERROR(AVERAGE(Mystery_Shopping_Scores6[[#This Row],[Family (2020)]:[Studying (2020)]], Mystery_Shopping_Scores6[[#This Row],[Moving (2019)]:[Starting a small claims procedure (2019)]]), ".")</f>
        <v>80.836684303350978</v>
      </c>
      <c r="G288" s="297" t="s">
        <v>7</v>
      </c>
      <c r="H288" s="293" t="s">
        <v>7</v>
      </c>
      <c r="I288" s="298" t="s">
        <v>7</v>
      </c>
      <c r="J288" s="83">
        <f t="shared" si="15"/>
        <v>85.11772486772486</v>
      </c>
      <c r="K288" s="61">
        <f>2/3*IF(ISNUMBER(K289),K289)+1/3*(2/3*IF(ISNUMBER(K291),K291)+IF(ISNUMBER(K290),K290)/3)</f>
        <v>93.650793650793645</v>
      </c>
      <c r="L288" s="83">
        <f>2/3*IF(ISNUMBER(L289),L289)+1/3*(2/3*IF(ISNUMBER(L291),L291)+IF(ISNUMBER(L290),L290)/3)</f>
        <v>89.047619047619037</v>
      </c>
      <c r="M288" s="83">
        <f>2/3*IF(ISNUMBER(M289),M289)+1/3*(2/3*IF(ISNUMBER(M291),M291)+IF(ISNUMBER(M290),M290)/3)</f>
        <v>79.788359788359784</v>
      </c>
      <c r="N288" s="62">
        <f>2/3*IF(ISNUMBER(N289),N289)+1/3*(2/3*IF(ISNUMBER(N291),N291)+IF(ISNUMBER(N290),N290)/3)</f>
        <v>77.984126984126988</v>
      </c>
      <c r="O288" s="36">
        <v>74.25</v>
      </c>
      <c r="P288" s="83">
        <v>81.974999999999994</v>
      </c>
      <c r="Q288" s="61">
        <v>89.7</v>
      </c>
      <c r="R288" s="83">
        <v>96.8</v>
      </c>
      <c r="S288" s="83">
        <v>73.8</v>
      </c>
      <c r="T288" s="83">
        <v>67.599999999999994</v>
      </c>
      <c r="U288" s="321">
        <v>66.75</v>
      </c>
      <c r="V288" s="309">
        <v>66.145785798833316</v>
      </c>
      <c r="W288" s="314">
        <v>67.745443856888883</v>
      </c>
      <c r="X288" s="309">
        <v>69.761904762222215</v>
      </c>
      <c r="Y288" s="309">
        <v>60.124135124444436</v>
      </c>
      <c r="Z288" s="315">
        <v>66.951659451777772</v>
      </c>
      <c r="AA288" s="313">
        <v>64.375</v>
      </c>
      <c r="AB288" s="309">
        <v>67.122110832833329</v>
      </c>
      <c r="AC288" s="314">
        <v>75.502645502999997</v>
      </c>
      <c r="AD288" s="309">
        <v>77.936507936666658</v>
      </c>
      <c r="AE288" s="309">
        <v>59.176274018777775</v>
      </c>
      <c r="AF288" s="315">
        <v>55.873015872888885</v>
      </c>
      <c r="AG288" s="309">
        <v>61.548111111111105</v>
      </c>
      <c r="AH288" s="314">
        <v>61.351666666666659</v>
      </c>
      <c r="AI288" s="309">
        <v>57.143111111111111</v>
      </c>
      <c r="AJ288" s="309">
        <v>58.9281111111111</v>
      </c>
      <c r="AK288" s="315">
        <v>68.769555555555542</v>
      </c>
    </row>
    <row r="289" spans="2:37">
      <c r="B289" s="270" t="s">
        <v>21</v>
      </c>
      <c r="C289" s="173" t="s">
        <v>497</v>
      </c>
      <c r="D289" s="61">
        <f>AVERAGE(Mystery_Shopping_Scores6[[#This Row],[Business Start-up (2020)]:[Studying (2020)]], Mystery_Shopping_Scores6[[#This Row],[Regular business operations (2019)]:[Starting a small claims procedure (2019)]])</f>
        <v>83.851388888888877</v>
      </c>
      <c r="E289" s="61">
        <f>IFERROR(AVERAGE(Mystery_Shopping_Scores6[[#This Row],[Business Start-up (2020)]], Mystery_Shopping_Scores6[[#This Row],[Regular business operations (2019)]]), ".")</f>
        <v>97.8</v>
      </c>
      <c r="F289" s="62">
        <f>IFERROR(AVERAGE(Mystery_Shopping_Scores6[[#This Row],[Family (2020)]:[Studying (2020)]], Mystery_Shopping_Scores6[[#This Row],[Moving (2019)]:[Starting a small claims procedure (2019)]]), ".")</f>
        <v>79.201851851851856</v>
      </c>
      <c r="G289" s="297">
        <v>84.149616368286445</v>
      </c>
      <c r="H289" s="293" t="s">
        <v>7</v>
      </c>
      <c r="I289" s="298" t="s">
        <v>7</v>
      </c>
      <c r="J289" s="83">
        <f t="shared" si="15"/>
        <v>85.402777777777786</v>
      </c>
      <c r="K289" s="61">
        <v>100</v>
      </c>
      <c r="L289" s="83">
        <v>90</v>
      </c>
      <c r="M289" s="83">
        <v>74.444444444444443</v>
      </c>
      <c r="N289" s="62">
        <v>77.166666666666671</v>
      </c>
      <c r="O289" s="36">
        <v>72.875</v>
      </c>
      <c r="P289" s="83">
        <v>82.3</v>
      </c>
      <c r="Q289" s="61">
        <v>95.6</v>
      </c>
      <c r="R289" s="83">
        <v>100</v>
      </c>
      <c r="S289" s="83">
        <v>70.3</v>
      </c>
      <c r="T289" s="83">
        <v>63.3</v>
      </c>
      <c r="U289" s="321">
        <v>63.75</v>
      </c>
      <c r="V289" s="309">
        <v>63.533653846500002</v>
      </c>
      <c r="W289" s="314">
        <v>69.166666667000001</v>
      </c>
      <c r="X289" s="309">
        <v>69.166666667000001</v>
      </c>
      <c r="Y289" s="309">
        <v>52.884615384999996</v>
      </c>
      <c r="Z289" s="315">
        <v>62.916666667000001</v>
      </c>
      <c r="AA289" s="313">
        <v>61.625</v>
      </c>
      <c r="AB289" s="309">
        <v>64.023809524000001</v>
      </c>
      <c r="AC289" s="314">
        <v>86.666666667000001</v>
      </c>
      <c r="AD289" s="309">
        <v>71.666666667000001</v>
      </c>
      <c r="AE289" s="309">
        <v>54.428571429000002</v>
      </c>
      <c r="AF289" s="315">
        <v>43.333333332999999</v>
      </c>
      <c r="AG289" s="309">
        <v>59.357500000000002</v>
      </c>
      <c r="AH289" s="314">
        <v>62.045000000000002</v>
      </c>
      <c r="AI289" s="309">
        <v>54.167000000000002</v>
      </c>
      <c r="AJ289" s="309">
        <v>52.884999999999998</v>
      </c>
      <c r="AK289" s="315">
        <v>68.332999999999998</v>
      </c>
    </row>
    <row r="290" spans="2:37">
      <c r="B290" s="270" t="s">
        <v>21</v>
      </c>
      <c r="C290" s="173" t="s">
        <v>6825</v>
      </c>
      <c r="D290" s="61">
        <f>AVERAGE(Mystery_Shopping_Scores6[[#This Row],[Business Start-up (2020)]:[Studying (2020)]], Mystery_Shopping_Scores6[[#This Row],[Regular business operations (2019)]:[Starting a small claims procedure (2019)]])</f>
        <v>95.212500000000006</v>
      </c>
      <c r="E290" s="61">
        <f>IFERROR(AVERAGE(Mystery_Shopping_Scores6[[#This Row],[Business Start-up (2020)]], Mystery_Shopping_Scores6[[#This Row],[Regular business operations (2019)]]), ".")</f>
        <v>95.45</v>
      </c>
      <c r="F290" s="62">
        <f>IFERROR(AVERAGE(Mystery_Shopping_Scores6[[#This Row],[Family (2020)]:[Studying (2020)]], Mystery_Shopping_Scores6[[#This Row],[Moving (2019)]:[Starting a small claims procedure (2019)]]), ".")</f>
        <v>95.13333333333334</v>
      </c>
      <c r="G290" s="297">
        <v>96.25</v>
      </c>
      <c r="H290" s="293">
        <v>86.666666666666671</v>
      </c>
      <c r="I290" s="298">
        <v>90</v>
      </c>
      <c r="J290" s="83">
        <f t="shared" si="15"/>
        <v>96.5</v>
      </c>
      <c r="K290" s="61">
        <v>100</v>
      </c>
      <c r="L290" s="83">
        <v>90</v>
      </c>
      <c r="M290" s="83">
        <v>100</v>
      </c>
      <c r="N290" s="62">
        <v>96</v>
      </c>
      <c r="O290" s="36">
        <v>72</v>
      </c>
      <c r="P290" s="83">
        <v>93.924999999999997</v>
      </c>
      <c r="Q290" s="61">
        <v>90.9</v>
      </c>
      <c r="R290" s="83">
        <v>100</v>
      </c>
      <c r="S290" s="83">
        <v>99.1</v>
      </c>
      <c r="T290" s="83">
        <v>85.7</v>
      </c>
      <c r="U290" s="321">
        <v>60</v>
      </c>
      <c r="V290" s="309">
        <v>49.824434824500003</v>
      </c>
      <c r="W290" s="314">
        <v>51.851851852000003</v>
      </c>
      <c r="X290" s="309">
        <v>70</v>
      </c>
      <c r="Y290" s="309">
        <v>23.809523810000002</v>
      </c>
      <c r="Z290" s="315">
        <v>53.636363635999999</v>
      </c>
      <c r="AA290" s="313">
        <v>55.375</v>
      </c>
      <c r="AB290" s="309">
        <v>69.956140351000002</v>
      </c>
      <c r="AC290" s="314">
        <v>16.666666667000001</v>
      </c>
      <c r="AD290" s="309">
        <v>100</v>
      </c>
      <c r="AE290" s="309">
        <v>63.157894736999999</v>
      </c>
      <c r="AF290" s="315">
        <v>100</v>
      </c>
      <c r="AG290" s="309">
        <v>40.645000000000003</v>
      </c>
      <c r="AH290" s="314">
        <v>37.036999999999999</v>
      </c>
      <c r="AI290" s="309">
        <v>75</v>
      </c>
      <c r="AJ290" s="309">
        <v>13.042999999999999</v>
      </c>
      <c r="AK290" s="315">
        <v>37.5</v>
      </c>
    </row>
    <row r="291" spans="2:37">
      <c r="B291" s="270" t="s">
        <v>21</v>
      </c>
      <c r="C291" s="173" t="s">
        <v>6826</v>
      </c>
      <c r="D291" s="61">
        <f>AVERAGE(Mystery_Shopping_Scores6[[#This Row],[Business Start-up (2020)]:[Studying (2020)]], Mystery_Shopping_Scores6[[#This Row],[Regular business operations (2019)]:[Starting a small claims procedure (2019)]])</f>
        <v>76.773214285714289</v>
      </c>
      <c r="E291" s="61">
        <f>IFERROR(AVERAGE(Mystery_Shopping_Scores6[[#This Row],[Business Start-up (2020)]], Mystery_Shopping_Scores6[[#This Row],[Regular business operations (2019)]]), ".")</f>
        <v>71.414285714285711</v>
      </c>
      <c r="F291" s="62">
        <f>IFERROR(AVERAGE(Mystery_Shopping_Scores6[[#This Row],[Family (2020)]:[Studying (2020)]], Mystery_Shopping_Scores6[[#This Row],[Moving (2019)]:[Starting a small claims procedure (2019)]]), ".")</f>
        <v>78.559523809523796</v>
      </c>
      <c r="G291" s="297" t="s">
        <v>7</v>
      </c>
      <c r="H291" s="293" t="s">
        <v>7</v>
      </c>
      <c r="I291" s="298" t="s">
        <v>7</v>
      </c>
      <c r="J291" s="83">
        <f t="shared" si="15"/>
        <v>78.571428571428569</v>
      </c>
      <c r="K291" s="61">
        <v>71.428571428571431</v>
      </c>
      <c r="L291" s="83">
        <v>85.714285714285708</v>
      </c>
      <c r="M291" s="83">
        <v>85.714285714285708</v>
      </c>
      <c r="N291" s="62">
        <v>71.428571428571431</v>
      </c>
      <c r="O291" s="36">
        <v>78.375</v>
      </c>
      <c r="P291" s="83">
        <v>74.975000000000009</v>
      </c>
      <c r="Q291" s="61">
        <v>71.400000000000006</v>
      </c>
      <c r="R291" s="83">
        <v>85.7</v>
      </c>
      <c r="S291" s="83">
        <v>71.400000000000006</v>
      </c>
      <c r="T291" s="83">
        <v>71.400000000000006</v>
      </c>
      <c r="U291" s="321">
        <v>78.375</v>
      </c>
      <c r="V291" s="309">
        <v>82.142857143000001</v>
      </c>
      <c r="W291" s="314">
        <v>71.428571429000002</v>
      </c>
      <c r="X291" s="309">
        <v>71.428571429000002</v>
      </c>
      <c r="Y291" s="309">
        <v>100</v>
      </c>
      <c r="Z291" s="315">
        <v>85.714285713999999</v>
      </c>
      <c r="AA291" s="313">
        <v>76.625</v>
      </c>
      <c r="AB291" s="309">
        <v>75.000000000249997</v>
      </c>
      <c r="AC291" s="314">
        <v>71.428571429000002</v>
      </c>
      <c r="AD291" s="309">
        <v>85.714285713999999</v>
      </c>
      <c r="AE291" s="309">
        <v>71.428571429000002</v>
      </c>
      <c r="AF291" s="315">
        <v>71.428571429000002</v>
      </c>
      <c r="AG291" s="309">
        <v>78.5715</v>
      </c>
      <c r="AH291" s="314">
        <v>71.429000000000002</v>
      </c>
      <c r="AI291" s="309">
        <v>57.143000000000001</v>
      </c>
      <c r="AJ291" s="309">
        <v>100</v>
      </c>
      <c r="AK291" s="315">
        <v>85.713999999999999</v>
      </c>
    </row>
    <row r="292" spans="2:37">
      <c r="B292" s="270" t="s">
        <v>21</v>
      </c>
      <c r="C292" s="173" t="s">
        <v>498</v>
      </c>
      <c r="D292" s="61">
        <f>AVERAGE(Mystery_Shopping_Scores6[[#This Row],[Business Start-up (2020)]:[Studying (2020)]], Mystery_Shopping_Scores6[[#This Row],[Regular business operations (2019)]:[Starting a small claims procedure (2019)]])</f>
        <v>63.250992063492063</v>
      </c>
      <c r="E292" s="61">
        <f>IFERROR(AVERAGE(Mystery_Shopping_Scores6[[#This Row],[Business Start-up (2020)]], Mystery_Shopping_Scores6[[#This Row],[Regular business operations (2019)]]), ".")</f>
        <v>65.767460317460319</v>
      </c>
      <c r="F292" s="62">
        <f>IFERROR(AVERAGE(Mystery_Shopping_Scores6[[#This Row],[Family (2020)]:[Studying (2020)]], Mystery_Shopping_Scores6[[#This Row],[Moving (2019)]:[Starting a small claims procedure (2019)]]), ".")</f>
        <v>62.412169312169304</v>
      </c>
      <c r="G292" s="297" t="s">
        <v>7</v>
      </c>
      <c r="H292" s="293" t="s">
        <v>7</v>
      </c>
      <c r="I292" s="298" t="s">
        <v>7</v>
      </c>
      <c r="J292" s="83">
        <f t="shared" si="15"/>
        <v>61.501984126984127</v>
      </c>
      <c r="K292" s="61">
        <f>1/3*IF(ISNUMBER(K293),K293,0)+1/3*IF(ISNUMBER(K295),K295,0)+1/3*IF(ISNUMBER(K294),K294,0)</f>
        <v>59.134920634920633</v>
      </c>
      <c r="L292" s="83">
        <f>1/3*IF(ISNUMBER(L293),L293,0)+1/3*IF(ISNUMBER(L295),L295,0)+1/3*IF(ISNUMBER(L294),L294,0)</f>
        <v>64.69047619047619</v>
      </c>
      <c r="M292" s="83">
        <f>1/3*IF(ISNUMBER(M293),M293,0)+1/3*IF(ISNUMBER(M295),M295,0)+1/3*IF(ISNUMBER(M294),M294,0)</f>
        <v>67.412698412698404</v>
      </c>
      <c r="N292" s="62">
        <f>1/3*IF(ISNUMBER(N293),N293,0)+1/3*IF(ISNUMBER(N295),N295,0)+1/3*IF(ISNUMBER(N294),N294,0)</f>
        <v>54.769841269841265</v>
      </c>
      <c r="O292" s="36">
        <v>58.125</v>
      </c>
      <c r="P292" s="83">
        <v>65</v>
      </c>
      <c r="Q292" s="61">
        <v>72.400000000000006</v>
      </c>
      <c r="R292" s="83">
        <v>70.3</v>
      </c>
      <c r="S292" s="83">
        <v>70.400000000000006</v>
      </c>
      <c r="T292" s="83">
        <v>46.9</v>
      </c>
      <c r="U292" s="321">
        <v>50.375</v>
      </c>
      <c r="V292" s="309">
        <v>51.490475188416667</v>
      </c>
      <c r="W292" s="314">
        <v>51.967412217666663</v>
      </c>
      <c r="X292" s="309">
        <v>43.347883597999996</v>
      </c>
      <c r="Y292" s="309">
        <v>49.75066137533333</v>
      </c>
      <c r="Z292" s="315">
        <v>60.895943562666659</v>
      </c>
      <c r="AA292" s="313">
        <v>46.375</v>
      </c>
      <c r="AB292" s="309">
        <v>49.186397706999998</v>
      </c>
      <c r="AC292" s="314">
        <v>55.773368606666665</v>
      </c>
      <c r="AD292" s="309">
        <v>59.077380951999999</v>
      </c>
      <c r="AE292" s="309">
        <v>48.809523809333328</v>
      </c>
      <c r="AF292" s="315">
        <v>33.085317459999999</v>
      </c>
      <c r="AG292" s="309">
        <v>43.39608333333333</v>
      </c>
      <c r="AH292" s="314">
        <v>38.562333333333328</v>
      </c>
      <c r="AI292" s="309">
        <v>36.29966666666666</v>
      </c>
      <c r="AJ292" s="309">
        <v>42.179333333333325</v>
      </c>
      <c r="AK292" s="315">
        <v>56.542999999999999</v>
      </c>
    </row>
    <row r="293" spans="2:37">
      <c r="B293" s="270" t="s">
        <v>21</v>
      </c>
      <c r="C293" s="173" t="s">
        <v>6827</v>
      </c>
      <c r="D293" s="61">
        <f>AVERAGE(Mystery_Shopping_Scores6[[#This Row],[Business Start-up (2020)]:[Studying (2020)]], Mystery_Shopping_Scores6[[#This Row],[Regular business operations (2019)]:[Starting a small claims procedure (2019)]])</f>
        <v>60.548809523809517</v>
      </c>
      <c r="E293" s="61">
        <f>IFERROR(AVERAGE(Mystery_Shopping_Scores6[[#This Row],[Business Start-up (2020)]], Mystery_Shopping_Scores6[[#This Row],[Regular business operations (2019)]]), ".")</f>
        <v>67.185714285714283</v>
      </c>
      <c r="F293" s="62">
        <f>IFERROR(AVERAGE(Mystery_Shopping_Scores6[[#This Row],[Family (2020)]:[Studying (2020)]], Mystery_Shopping_Scores6[[#This Row],[Moving (2019)]:[Starting a small claims procedure (2019)]]), ".")</f>
        <v>58.336507936507928</v>
      </c>
      <c r="G293" s="297">
        <v>58.747412008281572</v>
      </c>
      <c r="H293" s="293" t="s">
        <v>7</v>
      </c>
      <c r="I293" s="298">
        <v>28.571428571428569</v>
      </c>
      <c r="J293" s="83">
        <f t="shared" si="15"/>
        <v>59.672619047619044</v>
      </c>
      <c r="K293" s="61">
        <v>66.071428571428569</v>
      </c>
      <c r="L293" s="83">
        <v>57.738095238095234</v>
      </c>
      <c r="M293" s="83">
        <v>61.904761904761891</v>
      </c>
      <c r="N293" s="62">
        <v>52.976190476190474</v>
      </c>
      <c r="O293" s="36">
        <v>50.375</v>
      </c>
      <c r="P293" s="83">
        <v>61.424999999999997</v>
      </c>
      <c r="Q293" s="61">
        <v>68.3</v>
      </c>
      <c r="R293" s="83">
        <v>85.7</v>
      </c>
      <c r="S293" s="83">
        <v>66.7</v>
      </c>
      <c r="T293" s="83">
        <v>25</v>
      </c>
      <c r="U293" s="321">
        <v>39.625</v>
      </c>
      <c r="V293" s="309">
        <v>39.0489718615</v>
      </c>
      <c r="W293" s="314">
        <v>42.207792208000001</v>
      </c>
      <c r="X293" s="309">
        <v>55.654761905000001</v>
      </c>
      <c r="Y293" s="309">
        <v>28.571428570999998</v>
      </c>
      <c r="Z293" s="315">
        <v>29.761904762</v>
      </c>
      <c r="AA293" s="313">
        <v>35</v>
      </c>
      <c r="AB293" s="309">
        <v>39.927248677000001</v>
      </c>
      <c r="AC293" s="314">
        <v>38.042328042000001</v>
      </c>
      <c r="AD293" s="309">
        <v>76.190476189999998</v>
      </c>
      <c r="AE293" s="309">
        <v>34.761904762</v>
      </c>
      <c r="AF293" s="315">
        <v>10.714285714000001</v>
      </c>
      <c r="AG293" s="309">
        <v>30.228499999999997</v>
      </c>
      <c r="AH293" s="314">
        <v>33.116999999999997</v>
      </c>
      <c r="AI293" s="309">
        <v>32.44</v>
      </c>
      <c r="AJ293" s="309">
        <v>22.024000000000001</v>
      </c>
      <c r="AK293" s="315">
        <v>33.332999999999998</v>
      </c>
    </row>
    <row r="294" spans="2:37">
      <c r="B294" s="270" t="s">
        <v>21</v>
      </c>
      <c r="C294" s="173" t="s">
        <v>6828</v>
      </c>
      <c r="D294" s="61">
        <f>AVERAGE(Mystery_Shopping_Scores6[[#This Row],[Business Start-up (2020)]:[Studying (2020)]], Mystery_Shopping_Scores6[[#This Row],[Regular business operations (2019)]:[Starting a small claims procedure (2019)]])</f>
        <v>62.991666666666667</v>
      </c>
      <c r="E294" s="61">
        <f>IFERROR(AVERAGE(Mystery_Shopping_Scores6[[#This Row],[Business Start-up (2020)]], Mystery_Shopping_Scores6[[#This Row],[Regular business operations (2019)]]), ".")</f>
        <v>65.316666666666663</v>
      </c>
      <c r="F294" s="62">
        <f>IFERROR(AVERAGE(Mystery_Shopping_Scores6[[#This Row],[Family (2020)]:[Studying (2020)]], Mystery_Shopping_Scores6[[#This Row],[Moving (2019)]:[Starting a small claims procedure (2019)]]), ".")</f>
        <v>62.216666666666669</v>
      </c>
      <c r="G294" s="297" t="s">
        <v>7</v>
      </c>
      <c r="H294" s="293" t="s">
        <v>7</v>
      </c>
      <c r="I294" s="298" t="s">
        <v>7</v>
      </c>
      <c r="J294" s="83">
        <f t="shared" si="15"/>
        <v>62.333333333333336</v>
      </c>
      <c r="K294" s="61">
        <v>61.333333333333336</v>
      </c>
      <c r="L294" s="83">
        <v>61.333333333333336</v>
      </c>
      <c r="M294" s="83">
        <v>65.333333333333343</v>
      </c>
      <c r="N294" s="62">
        <v>61.333333333333336</v>
      </c>
      <c r="O294" s="36">
        <v>56.75</v>
      </c>
      <c r="P294" s="83">
        <v>63.650000000000006</v>
      </c>
      <c r="Q294" s="61">
        <v>69.3</v>
      </c>
      <c r="R294" s="83">
        <v>57.3</v>
      </c>
      <c r="S294" s="83">
        <v>70.7</v>
      </c>
      <c r="T294" s="83">
        <v>57.3</v>
      </c>
      <c r="U294" s="321">
        <v>47.875</v>
      </c>
      <c r="V294" s="309">
        <v>50</v>
      </c>
      <c r="W294" s="314">
        <v>54.666666667000001</v>
      </c>
      <c r="X294" s="309">
        <v>14.666666666999999</v>
      </c>
      <c r="Y294" s="309">
        <v>45.333333332999999</v>
      </c>
      <c r="Z294" s="315">
        <v>85.333333332999999</v>
      </c>
      <c r="AA294" s="313">
        <v>40.375</v>
      </c>
      <c r="AB294" s="309">
        <v>45.999999999750003</v>
      </c>
      <c r="AC294" s="314">
        <v>64</v>
      </c>
      <c r="AD294" s="309">
        <v>33.333333332999999</v>
      </c>
      <c r="AE294" s="309">
        <v>53.333333332999999</v>
      </c>
      <c r="AF294" s="315">
        <v>33.333333332999999</v>
      </c>
      <c r="AG294" s="309">
        <v>35</v>
      </c>
      <c r="AH294" s="314">
        <v>26.667000000000002</v>
      </c>
      <c r="AI294" s="309">
        <v>6.6669999999999998</v>
      </c>
      <c r="AJ294" s="309">
        <v>33.332999999999998</v>
      </c>
      <c r="AK294" s="315">
        <v>73.332999999999998</v>
      </c>
    </row>
    <row r="295" spans="2:37">
      <c r="B295" s="270" t="s">
        <v>21</v>
      </c>
      <c r="C295" s="173" t="s">
        <v>6829</v>
      </c>
      <c r="D295" s="61">
        <f>AVERAGE(Mystery_Shopping_Scores6[[#This Row],[Business Start-up (2020)]:[Studying (2020)]], Mystery_Shopping_Scores6[[#This Row],[Regular business operations (2019)]:[Starting a small claims procedure (2019)]])</f>
        <v>62.5</v>
      </c>
      <c r="E295" s="61">
        <f>IFERROR(AVERAGE(Mystery_Shopping_Scores6[[#This Row],[Business Start-up (2020)]], Mystery_Shopping_Scores6[[#This Row],[Regular business operations (2019)]]), ".")</f>
        <v>50</v>
      </c>
      <c r="F295" s="62">
        <f>IFERROR(AVERAGE(Mystery_Shopping_Scores6[[#This Row],[Family (2020)]:[Studying (2020)]], Mystery_Shopping_Scores6[[#This Row],[Moving (2019)]:[Starting a small claims procedure (2019)]]), ".")</f>
        <v>66.666666666666671</v>
      </c>
      <c r="G295" s="297" t="s">
        <v>7</v>
      </c>
      <c r="H295" s="293" t="s">
        <v>7</v>
      </c>
      <c r="I295" s="298" t="s">
        <v>7</v>
      </c>
      <c r="J295" s="83">
        <f t="shared" si="15"/>
        <v>62.5</v>
      </c>
      <c r="K295" s="61">
        <v>50</v>
      </c>
      <c r="L295" s="83">
        <v>75</v>
      </c>
      <c r="M295" s="83">
        <v>75</v>
      </c>
      <c r="N295" s="62">
        <v>50</v>
      </c>
      <c r="O295" s="36" t="s">
        <v>7</v>
      </c>
      <c r="P295" s="83" t="s">
        <v>7</v>
      </c>
      <c r="Q295" s="61" t="s">
        <v>7</v>
      </c>
      <c r="R295" s="83" t="s">
        <v>7</v>
      </c>
      <c r="S295" s="83" t="s">
        <v>7</v>
      </c>
      <c r="T295" s="83" t="s">
        <v>7</v>
      </c>
      <c r="U295" s="321" t="s">
        <v>7</v>
      </c>
      <c r="V295" s="309" t="s">
        <v>7</v>
      </c>
      <c r="W295" s="314" t="s">
        <v>7</v>
      </c>
      <c r="X295" s="309" t="s">
        <v>7</v>
      </c>
      <c r="Y295" s="309" t="s">
        <v>7</v>
      </c>
      <c r="Z295" s="315" t="s">
        <v>7</v>
      </c>
      <c r="AA295" s="313" t="s">
        <v>7</v>
      </c>
      <c r="AB295" s="309" t="s">
        <v>7</v>
      </c>
      <c r="AC295" s="314" t="s">
        <v>7</v>
      </c>
      <c r="AD295" s="309" t="s">
        <v>7</v>
      </c>
      <c r="AE295" s="309" t="s">
        <v>7</v>
      </c>
      <c r="AF295" s="315" t="s">
        <v>7</v>
      </c>
      <c r="AG295" s="309" t="s">
        <v>7</v>
      </c>
      <c r="AH295" s="314" t="s">
        <v>7</v>
      </c>
      <c r="AI295" s="309" t="s">
        <v>7</v>
      </c>
      <c r="AJ295" s="309" t="s">
        <v>7</v>
      </c>
      <c r="AK295" s="315" t="s">
        <v>7</v>
      </c>
    </row>
    <row r="296" spans="2:37">
      <c r="B296" s="271" t="s">
        <v>21</v>
      </c>
      <c r="C296" s="272" t="s">
        <v>6838</v>
      </c>
      <c r="D296" s="61">
        <f>AVERAGE(Mystery_Shopping_Scores6[[#This Row],[Business Start-up (2020)]:[Studying (2020)]], Mystery_Shopping_Scores6[[#This Row],[Regular business operations (2019)]:[Starting a small claims procedure (2019)]])</f>
        <v>69.875</v>
      </c>
      <c r="E296" s="61">
        <f>IFERROR(AVERAGE(Mystery_Shopping_Scores6[[#This Row],[Business Start-up (2020)]], Mystery_Shopping_Scores6[[#This Row],[Regular business operations (2019)]]), ".")</f>
        <v>79.5</v>
      </c>
      <c r="F296" s="62">
        <f>IFERROR(AVERAGE(Mystery_Shopping_Scores6[[#This Row],[Family (2020)]:[Studying (2020)]], Mystery_Shopping_Scores6[[#This Row],[Moving (2019)]:[Starting a small claims procedure (2019)]]), ".")</f>
        <v>66.666666666666671</v>
      </c>
      <c r="G296" s="297" t="s">
        <v>7</v>
      </c>
      <c r="H296" s="293" t="s">
        <v>7</v>
      </c>
      <c r="I296" s="298" t="s">
        <v>7</v>
      </c>
      <c r="J296" s="83" t="s">
        <v>7</v>
      </c>
      <c r="K296" s="61" t="s">
        <v>7</v>
      </c>
      <c r="L296" s="83" t="s">
        <v>7</v>
      </c>
      <c r="M296" s="83" t="s">
        <v>7</v>
      </c>
      <c r="N296" s="62" t="s">
        <v>7</v>
      </c>
      <c r="O296" s="36">
        <v>67.75</v>
      </c>
      <c r="P296" s="83">
        <v>69.875</v>
      </c>
      <c r="Q296" s="61">
        <v>79.5</v>
      </c>
      <c r="R296" s="83">
        <v>67.7</v>
      </c>
      <c r="S296" s="83">
        <v>74</v>
      </c>
      <c r="T296" s="83">
        <v>58.3</v>
      </c>
      <c r="U296" s="321">
        <v>63.5</v>
      </c>
      <c r="V296" s="309">
        <v>65.422453703749994</v>
      </c>
      <c r="W296" s="314">
        <v>59.027777778000001</v>
      </c>
      <c r="X296" s="309">
        <v>59.722222221999999</v>
      </c>
      <c r="Y296" s="309">
        <v>75.347222221999999</v>
      </c>
      <c r="Z296" s="315">
        <v>67.592592593000006</v>
      </c>
      <c r="AA296" s="313">
        <v>63.25</v>
      </c>
      <c r="AB296" s="309">
        <v>61.631944444249996</v>
      </c>
      <c r="AC296" s="314">
        <v>65.277777778000001</v>
      </c>
      <c r="AD296" s="309">
        <v>67.708333332999999</v>
      </c>
      <c r="AE296" s="309">
        <v>58.333333332999999</v>
      </c>
      <c r="AF296" s="315">
        <v>55.208333332999999</v>
      </c>
      <c r="AG296" s="309">
        <v>64.95975</v>
      </c>
      <c r="AH296" s="314">
        <v>55.902999999999999</v>
      </c>
      <c r="AI296" s="309">
        <v>69.792000000000002</v>
      </c>
      <c r="AJ296" s="309">
        <v>71.180999999999997</v>
      </c>
      <c r="AK296" s="315">
        <v>62.963000000000001</v>
      </c>
    </row>
    <row r="297" spans="2:37">
      <c r="B297" s="270" t="s">
        <v>21</v>
      </c>
      <c r="C297" s="173" t="s">
        <v>499</v>
      </c>
      <c r="D297" s="61">
        <f>AVERAGE(Mystery_Shopping_Scores6[[#This Row],[Business Start-up (2020)]:[Studying (2020)]], Mystery_Shopping_Scores6[[#This Row],[Regular business operations (2019)]:[Starting a small claims procedure (2019)]])</f>
        <v>52.109561011904766</v>
      </c>
      <c r="E297" s="61">
        <f>IFERROR(AVERAGE(Mystery_Shopping_Scores6[[#This Row],[Business Start-up (2020)]], Mystery_Shopping_Scores6[[#This Row],[Regular business operations (2019)]]), ".")</f>
        <v>71.478571428571428</v>
      </c>
      <c r="F297" s="62">
        <f>IFERROR(AVERAGE(Mystery_Shopping_Scores6[[#This Row],[Family (2020)]:[Studying (2020)]], Mystery_Shopping_Scores6[[#This Row],[Moving (2019)]:[Starting a small claims procedure (2019)]]), ".")</f>
        <v>45.653224206349215</v>
      </c>
      <c r="G297" s="297" t="s">
        <v>7</v>
      </c>
      <c r="H297" s="293" t="s">
        <v>7</v>
      </c>
      <c r="I297" s="298" t="s">
        <v>7</v>
      </c>
      <c r="J297" s="83">
        <f t="shared" ref="J297:J315" si="16">IFERROR(AVERAGE(K297:N297),".")</f>
        <v>63.219122023809526</v>
      </c>
      <c r="K297" s="61">
        <f>AVERAGE(K298:K301)</f>
        <v>92.857142857142861</v>
      </c>
      <c r="L297" s="83">
        <f>AVERAGE(L298:L301)</f>
        <v>46.352678571428569</v>
      </c>
      <c r="M297" s="83">
        <f>AVERAGE(M298:M301)</f>
        <v>61.583333333333329</v>
      </c>
      <c r="N297" s="62">
        <f>AVERAGE(N298:N301)</f>
        <v>52.083333333333336</v>
      </c>
      <c r="O297" s="36">
        <v>34.25</v>
      </c>
      <c r="P297" s="83">
        <v>41</v>
      </c>
      <c r="Q297" s="61">
        <v>50.1</v>
      </c>
      <c r="R297" s="83">
        <v>58.3</v>
      </c>
      <c r="S297" s="83">
        <v>28.5</v>
      </c>
      <c r="T297" s="83">
        <v>27.1</v>
      </c>
      <c r="U297" s="321">
        <v>26.375</v>
      </c>
      <c r="V297" s="309">
        <v>27.247023809562499</v>
      </c>
      <c r="W297" s="314">
        <v>13.5089285715</v>
      </c>
      <c r="X297" s="309">
        <v>49.666666666750004</v>
      </c>
      <c r="Y297" s="309">
        <v>16.6875</v>
      </c>
      <c r="Z297" s="315">
        <v>29.125</v>
      </c>
      <c r="AA297" s="313">
        <v>18.625</v>
      </c>
      <c r="AB297" s="309">
        <v>25.114662698499998</v>
      </c>
      <c r="AC297" s="314">
        <v>28.626984127250001</v>
      </c>
      <c r="AD297" s="309">
        <v>54.166666666750004</v>
      </c>
      <c r="AE297" s="309">
        <v>17.664999999999999</v>
      </c>
      <c r="AF297" s="315">
        <v>0</v>
      </c>
      <c r="AG297" s="309">
        <v>11.8745625</v>
      </c>
      <c r="AH297" s="314">
        <v>11.769</v>
      </c>
      <c r="AI297" s="309">
        <v>31.948</v>
      </c>
      <c r="AJ297" s="309">
        <v>1.03125</v>
      </c>
      <c r="AK297" s="315">
        <v>2.75</v>
      </c>
    </row>
    <row r="298" spans="2:37">
      <c r="B298" s="270" t="s">
        <v>21</v>
      </c>
      <c r="C298" s="173" t="s">
        <v>500</v>
      </c>
      <c r="D298" s="61">
        <f>AVERAGE(Mystery_Shopping_Scores6[[#This Row],[Business Start-up (2020)]:[Studying (2020)]], Mystery_Shopping_Scores6[[#This Row],[Regular business operations (2019)]:[Starting a small claims procedure (2019)]])</f>
        <v>48.241021825396821</v>
      </c>
      <c r="E298" s="61">
        <f>IFERROR(AVERAGE(Mystery_Shopping_Scores6[[#This Row],[Business Start-up (2020)]], Mystery_Shopping_Scores6[[#This Row],[Regular business operations (2019)]]), ".")</f>
        <v>70.757142857142853</v>
      </c>
      <c r="F298" s="62">
        <f>IFERROR(AVERAGE(Mystery_Shopping_Scores6[[#This Row],[Family (2020)]:[Studying (2020)]], Mystery_Shopping_Scores6[[#This Row],[Moving (2019)]:[Starting a small claims procedure (2019)]]), ".")</f>
        <v>40.735648148148151</v>
      </c>
      <c r="G298" s="297">
        <v>48.244444444444447</v>
      </c>
      <c r="H298" s="293" t="s">
        <v>7</v>
      </c>
      <c r="I298" s="298">
        <v>3</v>
      </c>
      <c r="J298" s="83">
        <f t="shared" si="16"/>
        <v>55.307043650793652</v>
      </c>
      <c r="K298" s="61">
        <v>85.714285714285708</v>
      </c>
      <c r="L298" s="83">
        <v>58.625</v>
      </c>
      <c r="M298" s="83">
        <v>51.888888888888886</v>
      </c>
      <c r="N298" s="62">
        <v>25</v>
      </c>
      <c r="O298" s="36">
        <v>32</v>
      </c>
      <c r="P298" s="83">
        <v>41.175000000000004</v>
      </c>
      <c r="Q298" s="61">
        <v>55.8</v>
      </c>
      <c r="R298" s="83">
        <v>66.7</v>
      </c>
      <c r="S298" s="83">
        <v>33.9</v>
      </c>
      <c r="T298" s="83">
        <v>8.3000000000000007</v>
      </c>
      <c r="U298" s="321">
        <v>25.875</v>
      </c>
      <c r="V298" s="309">
        <v>22.60416666675</v>
      </c>
      <c r="W298" s="314">
        <v>21</v>
      </c>
      <c r="X298" s="309">
        <v>36.166666667000001</v>
      </c>
      <c r="Y298" s="309">
        <v>16.75</v>
      </c>
      <c r="Z298" s="315">
        <v>16.5</v>
      </c>
      <c r="AA298" s="313">
        <v>21</v>
      </c>
      <c r="AB298" s="309">
        <v>28.831666666749999</v>
      </c>
      <c r="AC298" s="314">
        <v>44.666666667000001</v>
      </c>
      <c r="AD298" s="309">
        <v>50</v>
      </c>
      <c r="AE298" s="309">
        <v>20.66</v>
      </c>
      <c r="AF298" s="315">
        <v>0</v>
      </c>
      <c r="AG298" s="309">
        <v>13.146000000000001</v>
      </c>
      <c r="AH298" s="314">
        <v>22.167000000000002</v>
      </c>
      <c r="AI298" s="309">
        <v>15.292</v>
      </c>
      <c r="AJ298" s="309">
        <v>4.125</v>
      </c>
      <c r="AK298" s="315">
        <v>11</v>
      </c>
    </row>
    <row r="299" spans="2:37">
      <c r="B299" s="270" t="s">
        <v>21</v>
      </c>
      <c r="C299" s="173" t="s">
        <v>501</v>
      </c>
      <c r="D299" s="61">
        <f>AVERAGE(Mystery_Shopping_Scores6[[#This Row],[Business Start-up (2020)]:[Studying (2020)]], Mystery_Shopping_Scores6[[#This Row],[Regular business operations (2019)]:[Starting a small claims procedure (2019)]])</f>
        <v>54.703769841269846</v>
      </c>
      <c r="E299" s="61">
        <f>IFERROR(AVERAGE(Mystery_Shopping_Scores6[[#This Row],[Business Start-up (2020)]], Mystery_Shopping_Scores6[[#This Row],[Regular business operations (2019)]]), ".")</f>
        <v>94.45</v>
      </c>
      <c r="F299" s="62">
        <f>IFERROR(AVERAGE(Mystery_Shopping_Scores6[[#This Row],[Family (2020)]:[Studying (2020)]], Mystery_Shopping_Scores6[[#This Row],[Moving (2019)]:[Starting a small claims procedure (2019)]]), ".")</f>
        <v>41.455026455026456</v>
      </c>
      <c r="G299" s="297">
        <v>53.488372093023258</v>
      </c>
      <c r="H299" s="293" t="s">
        <v>7</v>
      </c>
      <c r="I299" s="298">
        <v>0</v>
      </c>
      <c r="J299" s="83">
        <f t="shared" si="16"/>
        <v>52.182539682539684</v>
      </c>
      <c r="K299" s="61">
        <v>100</v>
      </c>
      <c r="L299" s="83">
        <v>14.285714285714286</v>
      </c>
      <c r="M299" s="83">
        <v>44.444444444444443</v>
      </c>
      <c r="N299" s="62">
        <v>50</v>
      </c>
      <c r="O299" s="36">
        <v>34.125</v>
      </c>
      <c r="P299" s="83">
        <v>57.225000000000001</v>
      </c>
      <c r="Q299" s="61">
        <v>88.9</v>
      </c>
      <c r="R299" s="83">
        <v>100</v>
      </c>
      <c r="S299" s="83">
        <v>40</v>
      </c>
      <c r="T299" s="83">
        <v>0</v>
      </c>
      <c r="U299" s="321">
        <v>24</v>
      </c>
      <c r="V299" s="309">
        <v>10.9375</v>
      </c>
      <c r="W299" s="314">
        <v>18.75</v>
      </c>
      <c r="X299" s="309">
        <v>25</v>
      </c>
      <c r="Y299" s="309">
        <v>0</v>
      </c>
      <c r="Z299" s="315">
        <v>0</v>
      </c>
      <c r="AA299" s="313">
        <v>20.375</v>
      </c>
      <c r="AB299" s="309">
        <v>36.805555555750004</v>
      </c>
      <c r="AC299" s="314">
        <v>55.555555556000002</v>
      </c>
      <c r="AD299" s="309">
        <v>66.666666667000001</v>
      </c>
      <c r="AE299" s="309">
        <v>25</v>
      </c>
      <c r="AF299" s="315">
        <v>0</v>
      </c>
      <c r="AG299" s="309">
        <v>3.8462499999999999</v>
      </c>
      <c r="AH299" s="314">
        <v>15.385</v>
      </c>
      <c r="AI299" s="309">
        <v>0</v>
      </c>
      <c r="AJ299" s="309">
        <v>0</v>
      </c>
      <c r="AK299" s="315">
        <v>0</v>
      </c>
    </row>
    <row r="300" spans="2:37">
      <c r="B300" s="270" t="s">
        <v>21</v>
      </c>
      <c r="C300" s="173" t="s">
        <v>502</v>
      </c>
      <c r="D300" s="61">
        <f>AVERAGE(Mystery_Shopping_Scores6[[#This Row],[Business Start-up (2020)]:[Studying (2020)]], Mystery_Shopping_Scores6[[#This Row],[Regular business operations (2019)]:[Starting a small claims procedure (2019)]])</f>
        <v>42.980952380952381</v>
      </c>
      <c r="E300" s="61">
        <f>IFERROR(AVERAGE(Mystery_Shopping_Scores6[[#This Row],[Business Start-up (2020)]], Mystery_Shopping_Scores6[[#This Row],[Regular business operations (2019)]]), ".")</f>
        <v>70.657142857142858</v>
      </c>
      <c r="F300" s="62">
        <f>IFERROR(AVERAGE(Mystery_Shopping_Scores6[[#This Row],[Family (2020)]:[Studying (2020)]], Mystery_Shopping_Scores6[[#This Row],[Moving (2019)]:[Starting a small claims procedure (2019)]]), ".")</f>
        <v>33.75555555555556</v>
      </c>
      <c r="G300" s="297">
        <v>42.5</v>
      </c>
      <c r="H300" s="293" t="s">
        <v>7</v>
      </c>
      <c r="I300" s="298">
        <v>0</v>
      </c>
      <c r="J300" s="83">
        <f t="shared" si="16"/>
        <v>45.386904761904766</v>
      </c>
      <c r="K300" s="61">
        <v>85.714285714285708</v>
      </c>
      <c r="L300" s="83">
        <v>12.5</v>
      </c>
      <c r="M300" s="83">
        <v>50</v>
      </c>
      <c r="N300" s="62">
        <v>33.333333333333336</v>
      </c>
      <c r="O300" s="36">
        <v>33.125</v>
      </c>
      <c r="P300" s="83">
        <v>40.575000000000003</v>
      </c>
      <c r="Q300" s="61">
        <v>55.6</v>
      </c>
      <c r="R300" s="83">
        <v>66.7</v>
      </c>
      <c r="S300" s="83">
        <v>40</v>
      </c>
      <c r="T300" s="83">
        <v>0</v>
      </c>
      <c r="U300" s="321">
        <v>30.125</v>
      </c>
      <c r="V300" s="309">
        <v>25.4464285715</v>
      </c>
      <c r="W300" s="314">
        <v>14.285714285999999</v>
      </c>
      <c r="X300" s="309">
        <v>37.5</v>
      </c>
      <c r="Y300" s="309">
        <v>0</v>
      </c>
      <c r="Z300" s="315">
        <v>50</v>
      </c>
      <c r="AA300" s="313">
        <v>20.25</v>
      </c>
      <c r="AB300" s="309">
        <v>34.8214285715</v>
      </c>
      <c r="AC300" s="314">
        <v>14.285714285999999</v>
      </c>
      <c r="AD300" s="309">
        <v>100</v>
      </c>
      <c r="AE300" s="309">
        <v>25</v>
      </c>
      <c r="AF300" s="315">
        <v>0</v>
      </c>
      <c r="AG300" s="309">
        <v>5.5060000000000002</v>
      </c>
      <c r="AH300" s="314">
        <v>9.5239999999999991</v>
      </c>
      <c r="AI300" s="309">
        <v>12.5</v>
      </c>
      <c r="AJ300" s="309">
        <v>0</v>
      </c>
      <c r="AK300" s="315">
        <v>0</v>
      </c>
    </row>
    <row r="301" spans="2:37">
      <c r="B301" s="270" t="s">
        <v>21</v>
      </c>
      <c r="C301" s="173" t="s">
        <v>503</v>
      </c>
      <c r="D301" s="61">
        <f>AVERAGE(Mystery_Shopping_Scores6[[#This Row],[Business Start-up (2020)]:[Studying (2020)]], Mystery_Shopping_Scores6[[#This Row],[Regular business operations (2019)]:[Starting a small claims procedure (2019)]])</f>
        <v>62.5</v>
      </c>
      <c r="E301" s="61">
        <f>IFERROR(AVERAGE(Mystery_Shopping_Scores6[[#This Row],[Business Start-up (2020)]], Mystery_Shopping_Scores6[[#This Row],[Regular business operations (2019)]]), ".")</f>
        <v>50</v>
      </c>
      <c r="F301" s="62">
        <f>IFERROR(AVERAGE(Mystery_Shopping_Scores6[[#This Row],[Family (2020)]:[Studying (2020)]], Mystery_Shopping_Scores6[[#This Row],[Moving (2019)]:[Starting a small claims procedure (2019)]]), ".")</f>
        <v>66.666666666666671</v>
      </c>
      <c r="G301" s="297" t="s">
        <v>7</v>
      </c>
      <c r="H301" s="293" t="s">
        <v>7</v>
      </c>
      <c r="I301" s="298" t="s">
        <v>7</v>
      </c>
      <c r="J301" s="83">
        <f t="shared" si="16"/>
        <v>100</v>
      </c>
      <c r="K301" s="61">
        <v>100</v>
      </c>
      <c r="L301" s="83">
        <v>100</v>
      </c>
      <c r="M301" s="83">
        <v>100</v>
      </c>
      <c r="N301" s="62">
        <v>100</v>
      </c>
      <c r="O301" s="36">
        <v>37.5</v>
      </c>
      <c r="P301" s="83">
        <v>25</v>
      </c>
      <c r="Q301" s="61">
        <v>0</v>
      </c>
      <c r="R301" s="83">
        <v>0</v>
      </c>
      <c r="S301" s="83">
        <v>0</v>
      </c>
      <c r="T301" s="83">
        <v>100</v>
      </c>
      <c r="U301" s="321">
        <v>25</v>
      </c>
      <c r="V301" s="309">
        <v>50</v>
      </c>
      <c r="W301" s="314">
        <v>0</v>
      </c>
      <c r="X301" s="309">
        <v>100</v>
      </c>
      <c r="Y301" s="309">
        <v>50</v>
      </c>
      <c r="Z301" s="315">
        <v>50</v>
      </c>
      <c r="AA301" s="313">
        <v>12.5</v>
      </c>
      <c r="AB301" s="309">
        <v>0</v>
      </c>
      <c r="AC301" s="314">
        <v>0</v>
      </c>
      <c r="AD301" s="309">
        <v>0</v>
      </c>
      <c r="AE301" s="309">
        <v>0</v>
      </c>
      <c r="AF301" s="315">
        <v>0</v>
      </c>
      <c r="AG301" s="309">
        <v>25</v>
      </c>
      <c r="AH301" s="314">
        <v>0</v>
      </c>
      <c r="AI301" s="309">
        <v>100</v>
      </c>
      <c r="AJ301" s="309">
        <v>0</v>
      </c>
      <c r="AK301" s="315">
        <v>0</v>
      </c>
    </row>
    <row r="302" spans="2:37">
      <c r="B302" s="270" t="s">
        <v>21</v>
      </c>
      <c r="C302" s="173" t="s">
        <v>6833</v>
      </c>
      <c r="D302" s="61">
        <f>AVERAGE(Mystery_Shopping_Scores6[[#This Row],[Business Start-up (2020)]:[Studying (2020)]], Mystery_Shopping_Scores6[[#This Row],[Regular business operations (2019)]:[Starting a small claims procedure (2019)]])</f>
        <v>43.488541666666663</v>
      </c>
      <c r="E302" s="61">
        <f>IFERROR(AVERAGE(Mystery_Shopping_Scores6[[#This Row],[Business Start-up (2020)]], Mystery_Shopping_Scores6[[#This Row],[Regular business operations (2019)]]), ".")</f>
        <v>58.125</v>
      </c>
      <c r="F302" s="62">
        <f>IFERROR(AVERAGE(Mystery_Shopping_Scores6[[#This Row],[Family (2020)]:[Studying (2020)]], Mystery_Shopping_Scores6[[#This Row],[Moving (2019)]:[Starting a small claims procedure (2019)]]), ".")</f>
        <v>38.609722222222224</v>
      </c>
      <c r="G302" s="297" t="s">
        <v>7</v>
      </c>
      <c r="H302" s="293" t="s">
        <v>7</v>
      </c>
      <c r="I302" s="298" t="s">
        <v>7</v>
      </c>
      <c r="J302" s="83">
        <f t="shared" si="16"/>
        <v>50.208333333333329</v>
      </c>
      <c r="K302" s="61">
        <f>(0.5*IF(ISNUMBER(K303),K303,0)+0.25*IF(ISNUMBER(K304),K304,0)+IFERROR(AVERAGE(K305:K306)*0.25,0))/(ISNUMBER(K303)*0.5+ISNUMBER(K304)*0.25+OR(ISNUMBER(K305),ISNUMBER(K306))*0.25)</f>
        <v>65</v>
      </c>
      <c r="L302" s="83">
        <f>(0.5*IF(ISNUMBER(L303),L303,0)+0.25*IF(ISNUMBER(L304),L304,0)+IFERROR(AVERAGE(L305:L306)*0.25,0))/(ISNUMBER(L303)*0.5+ISNUMBER(L304)*0.25+OR(ISNUMBER(L305),ISNUMBER(L306))*0.25)</f>
        <v>20.833333333333332</v>
      </c>
      <c r="M302" s="83">
        <f>(0.5*IF(ISNUMBER(M303),M303,0)+0.25*IF(ISNUMBER(M304),M304,0)+IFERROR(AVERAGE(M305:M306)*0.25,0))/(ISNUMBER(M303)*0.5+ISNUMBER(M304)*0.25+OR(ISNUMBER(M305),ISNUMBER(M306))*0.25)</f>
        <v>40</v>
      </c>
      <c r="N302" s="62">
        <f>(0.5*IF(ISNUMBER(N303),N303,0)+0.25*IF(ISNUMBER(N304),N304,0)+IFERROR(AVERAGE(N305:N306)*0.25,0))/(ISNUMBER(N303)*0.5+ISNUMBER(N304)*0.25+OR(ISNUMBER(N305),ISNUMBER(N306))*0.25)</f>
        <v>75</v>
      </c>
      <c r="O302" s="36">
        <v>43.166666666666664</v>
      </c>
      <c r="P302" s="83">
        <v>36.768749999999997</v>
      </c>
      <c r="Q302" s="61">
        <v>51.25</v>
      </c>
      <c r="R302" s="83">
        <v>39.174999999999997</v>
      </c>
      <c r="S302" s="83">
        <v>25</v>
      </c>
      <c r="T302" s="83">
        <v>31.65</v>
      </c>
      <c r="U302" s="321">
        <v>40</v>
      </c>
      <c r="V302" s="309">
        <v>55.810763888975004</v>
      </c>
      <c r="W302" s="314">
        <v>48.09027777795</v>
      </c>
      <c r="X302" s="309" t="s">
        <v>7</v>
      </c>
      <c r="Y302" s="309" t="s">
        <v>7</v>
      </c>
      <c r="Z302" s="315">
        <v>63.53125</v>
      </c>
      <c r="AA302" s="313">
        <v>37.333333333333336</v>
      </c>
      <c r="AB302" s="309">
        <v>31.979166666624998</v>
      </c>
      <c r="AC302" s="314">
        <v>51.25</v>
      </c>
      <c r="AD302" s="309">
        <v>41.666666666750004</v>
      </c>
      <c r="AE302" s="309">
        <v>8.3333333332499997</v>
      </c>
      <c r="AF302" s="315">
        <v>26.666666666499999</v>
      </c>
      <c r="AG302" s="309">
        <v>47.750124999999997</v>
      </c>
      <c r="AH302" s="314">
        <v>37.500250000000001</v>
      </c>
      <c r="AI302" s="309" t="s">
        <v>7</v>
      </c>
      <c r="AJ302" s="309" t="s">
        <v>7</v>
      </c>
      <c r="AK302" s="315">
        <v>58</v>
      </c>
    </row>
    <row r="303" spans="2:37">
      <c r="B303" s="270" t="s">
        <v>21</v>
      </c>
      <c r="C303" s="173" t="s">
        <v>504</v>
      </c>
      <c r="D303" s="61">
        <f>AVERAGE(Mystery_Shopping_Scores6[[#This Row],[Business Start-up (2020)]:[Studying (2020)]], Mystery_Shopping_Scores6[[#This Row],[Regular business operations (2019)]:[Starting a small claims procedure (2019)]])</f>
        <v>42.912500000000001</v>
      </c>
      <c r="E303" s="61">
        <f>IFERROR(AVERAGE(Mystery_Shopping_Scores6[[#This Row],[Business Start-up (2020)]], Mystery_Shopping_Scores6[[#This Row],[Regular business operations (2019)]]), ".")</f>
        <v>47.5</v>
      </c>
      <c r="F303" s="62">
        <f>IFERROR(AVERAGE(Mystery_Shopping_Scores6[[#This Row],[Family (2020)]:[Studying (2020)]], Mystery_Shopping_Scores6[[#This Row],[Moving (2019)]:[Starting a small claims procedure (2019)]]), ".")</f>
        <v>41.383333333333333</v>
      </c>
      <c r="G303" s="297">
        <v>50.716845878136205</v>
      </c>
      <c r="H303" s="293" t="s">
        <v>7</v>
      </c>
      <c r="I303" s="298" t="s">
        <v>7</v>
      </c>
      <c r="J303" s="83">
        <f t="shared" si="16"/>
        <v>48.75</v>
      </c>
      <c r="K303" s="61">
        <v>55</v>
      </c>
      <c r="L303" s="83">
        <v>25</v>
      </c>
      <c r="M303" s="83">
        <v>40</v>
      </c>
      <c r="N303" s="62">
        <v>75</v>
      </c>
      <c r="O303" s="36">
        <v>44.5</v>
      </c>
      <c r="P303" s="83">
        <v>37.075000000000003</v>
      </c>
      <c r="Q303" s="61">
        <v>40</v>
      </c>
      <c r="R303" s="83">
        <v>45</v>
      </c>
      <c r="S303" s="83">
        <v>0</v>
      </c>
      <c r="T303" s="83">
        <v>63.3</v>
      </c>
      <c r="U303" s="321">
        <v>43.666666666666664</v>
      </c>
      <c r="V303" s="309">
        <v>59.364583333500001</v>
      </c>
      <c r="W303" s="314">
        <v>41.666666667000001</v>
      </c>
      <c r="X303" s="309" t="s">
        <v>7</v>
      </c>
      <c r="Y303" s="309" t="s">
        <v>7</v>
      </c>
      <c r="Z303" s="315">
        <v>77.0625</v>
      </c>
      <c r="AA303" s="313">
        <v>41.833333333333336</v>
      </c>
      <c r="AB303" s="309">
        <v>35.833333333249996</v>
      </c>
      <c r="AC303" s="314">
        <v>40</v>
      </c>
      <c r="AD303" s="309">
        <v>50</v>
      </c>
      <c r="AE303" s="309">
        <v>0</v>
      </c>
      <c r="AF303" s="315">
        <v>53.333333332999999</v>
      </c>
      <c r="AG303" s="309">
        <v>53.833500000000001</v>
      </c>
      <c r="AH303" s="314">
        <v>41.667000000000002</v>
      </c>
      <c r="AI303" s="309" t="s">
        <v>7</v>
      </c>
      <c r="AJ303" s="309" t="s">
        <v>7</v>
      </c>
      <c r="AK303" s="315">
        <v>66</v>
      </c>
    </row>
    <row r="304" spans="2:37">
      <c r="B304" s="270" t="s">
        <v>21</v>
      </c>
      <c r="C304" s="173" t="s">
        <v>505</v>
      </c>
      <c r="D304" s="61">
        <f>AVERAGE(Mystery_Shopping_Scores6[[#This Row],[Business Start-up (2020)]:[Studying (2020)]], Mystery_Shopping_Scores6[[#This Row],[Regular business operations (2019)]:[Starting a small claims procedure (2019)]])</f>
        <v>62.504166666666663</v>
      </c>
      <c r="E304" s="61">
        <f>IFERROR(AVERAGE(Mystery_Shopping_Scores6[[#This Row],[Business Start-up (2020)]], Mystery_Shopping_Scores6[[#This Row],[Regular business operations (2019)]]), ".")</f>
        <v>100</v>
      </c>
      <c r="F304" s="62">
        <f>IFERROR(AVERAGE(Mystery_Shopping_Scores6[[#This Row],[Family (2020)]:[Studying (2020)]], Mystery_Shopping_Scores6[[#This Row],[Moving (2019)]:[Starting a small claims procedure (2019)]]), ".")</f>
        <v>50.005555555555553</v>
      </c>
      <c r="G304" s="297" t="s">
        <v>7</v>
      </c>
      <c r="H304" s="293" t="s">
        <v>7</v>
      </c>
      <c r="I304" s="298" t="s">
        <v>7</v>
      </c>
      <c r="J304" s="83">
        <f t="shared" si="16"/>
        <v>58.333333333333329</v>
      </c>
      <c r="K304" s="61">
        <v>100</v>
      </c>
      <c r="L304" s="83">
        <v>33.333333333333329</v>
      </c>
      <c r="M304" s="83">
        <v>0</v>
      </c>
      <c r="N304" s="62">
        <v>100</v>
      </c>
      <c r="O304" s="36">
        <v>77.833333333333329</v>
      </c>
      <c r="P304" s="83">
        <v>66.674999999999997</v>
      </c>
      <c r="Q304" s="61">
        <v>100</v>
      </c>
      <c r="R304" s="83">
        <v>66.7</v>
      </c>
      <c r="S304" s="83">
        <v>100</v>
      </c>
      <c r="T304" s="83">
        <v>0</v>
      </c>
      <c r="U304" s="321">
        <v>66.666666666666671</v>
      </c>
      <c r="V304" s="309">
        <v>100</v>
      </c>
      <c r="W304" s="314">
        <v>100</v>
      </c>
      <c r="X304" s="309" t="s">
        <v>7</v>
      </c>
      <c r="Y304" s="309" t="s">
        <v>7</v>
      </c>
      <c r="Z304" s="315">
        <v>100</v>
      </c>
      <c r="AA304" s="313">
        <v>61.166666666666664</v>
      </c>
      <c r="AB304" s="309">
        <v>50</v>
      </c>
      <c r="AC304" s="314">
        <v>100</v>
      </c>
      <c r="AD304" s="309">
        <v>66.666666667000001</v>
      </c>
      <c r="AE304" s="309">
        <v>33.333333332999999</v>
      </c>
      <c r="AF304" s="315">
        <v>0</v>
      </c>
      <c r="AG304" s="309">
        <v>83.333500000000001</v>
      </c>
      <c r="AH304" s="314">
        <v>66.667000000000002</v>
      </c>
      <c r="AI304" s="309" t="s">
        <v>7</v>
      </c>
      <c r="AJ304" s="309" t="s">
        <v>7</v>
      </c>
      <c r="AK304" s="315">
        <v>100</v>
      </c>
    </row>
    <row r="305" spans="2:37">
      <c r="B305" s="270" t="s">
        <v>21</v>
      </c>
      <c r="C305" s="173" t="s">
        <v>6830</v>
      </c>
      <c r="D305" s="61">
        <f>AVERAGE(Mystery_Shopping_Scores6[[#This Row],[Business Start-up (2020)]:[Studying (2020)]], Mystery_Shopping_Scores6[[#This Row],[Regular business operations (2019)]:[Starting a small claims procedure (2019)]])</f>
        <v>30.833333333333336</v>
      </c>
      <c r="E305" s="61">
        <f>IFERROR(AVERAGE(Mystery_Shopping_Scores6[[#This Row],[Business Start-up (2020)]], Mystery_Shopping_Scores6[[#This Row],[Regular business operations (2019)]]), ".")</f>
        <v>50</v>
      </c>
      <c r="F305" s="62">
        <f>IFERROR(AVERAGE(Mystery_Shopping_Scores6[[#This Row],[Family (2020)]:[Studying (2020)]], Mystery_Shopping_Scores6[[#This Row],[Moving (2019)]:[Starting a small claims procedure (2019)]]), ".")</f>
        <v>24.444444444444446</v>
      </c>
      <c r="G305" s="297">
        <v>43.478260869565219</v>
      </c>
      <c r="H305" s="293">
        <v>0</v>
      </c>
      <c r="I305" s="298" t="s">
        <v>7</v>
      </c>
      <c r="J305" s="83">
        <f t="shared" si="16"/>
        <v>49.166666666666671</v>
      </c>
      <c r="K305" s="61">
        <v>50</v>
      </c>
      <c r="L305" s="83">
        <v>0</v>
      </c>
      <c r="M305" s="83">
        <v>80</v>
      </c>
      <c r="N305" s="62">
        <v>66.666666666666671</v>
      </c>
      <c r="O305" s="36">
        <v>10.5</v>
      </c>
      <c r="P305" s="83">
        <v>12.5</v>
      </c>
      <c r="Q305" s="61">
        <v>50</v>
      </c>
      <c r="R305" s="83">
        <v>0</v>
      </c>
      <c r="S305" s="83">
        <v>0</v>
      </c>
      <c r="T305" s="83">
        <v>0</v>
      </c>
      <c r="U305" s="321">
        <v>10.5</v>
      </c>
      <c r="V305" s="309">
        <v>6.25</v>
      </c>
      <c r="W305" s="314">
        <v>12.5</v>
      </c>
      <c r="X305" s="309" t="s">
        <v>7</v>
      </c>
      <c r="Y305" s="309" t="s">
        <v>7</v>
      </c>
      <c r="Z305" s="315">
        <v>0</v>
      </c>
      <c r="AA305" s="313">
        <v>8.3333333333333339</v>
      </c>
      <c r="AB305" s="309">
        <v>12.5</v>
      </c>
      <c r="AC305" s="314">
        <v>50</v>
      </c>
      <c r="AD305" s="309">
        <v>0</v>
      </c>
      <c r="AE305" s="309">
        <v>0</v>
      </c>
      <c r="AF305" s="315">
        <v>0</v>
      </c>
      <c r="AG305" s="309">
        <v>0</v>
      </c>
      <c r="AH305" s="314">
        <v>0</v>
      </c>
      <c r="AI305" s="309" t="s">
        <v>7</v>
      </c>
      <c r="AJ305" s="309" t="s">
        <v>7</v>
      </c>
      <c r="AK305" s="315">
        <v>0</v>
      </c>
    </row>
    <row r="306" spans="2:37">
      <c r="B306" s="270" t="s">
        <v>21</v>
      </c>
      <c r="C306" s="173" t="s">
        <v>6831</v>
      </c>
      <c r="D306" s="61">
        <f>AVERAGE(Mystery_Shopping_Scores6[[#This Row],[Business Start-up (2020)]:[Studying (2020)]], Mystery_Shopping_Scores6[[#This Row],[Regular business operations (2019)]:[Starting a small claims procedure (2019)]])</f>
        <v>23.333333333333336</v>
      </c>
      <c r="E306" s="61">
        <f>IFERROR(AVERAGE(Mystery_Shopping_Scores6[[#This Row],[Business Start-up (2020)]], Mystery_Shopping_Scores6[[#This Row],[Regular business operations (2019)]]), ".")</f>
        <v>25</v>
      </c>
      <c r="F306" s="62">
        <f>IFERROR(AVERAGE(Mystery_Shopping_Scores6[[#This Row],[Family (2020)]:[Studying (2020)]], Mystery_Shopping_Scores6[[#This Row],[Moving (2019)]:[Starting a small claims procedure (2019)]]), ".")</f>
        <v>22.666666666666668</v>
      </c>
      <c r="G306" s="297">
        <v>50</v>
      </c>
      <c r="H306" s="293" t="s">
        <v>7</v>
      </c>
      <c r="I306" s="298" t="s">
        <v>7</v>
      </c>
      <c r="J306" s="83">
        <f t="shared" si="16"/>
        <v>40.833333333333336</v>
      </c>
      <c r="K306" s="61">
        <v>50</v>
      </c>
      <c r="L306" s="83">
        <v>0</v>
      </c>
      <c r="M306" s="83">
        <v>80</v>
      </c>
      <c r="N306" s="62">
        <v>33.333333333333336</v>
      </c>
      <c r="O306" s="36">
        <v>1.2</v>
      </c>
      <c r="P306" s="83">
        <v>0</v>
      </c>
      <c r="Q306" s="61">
        <v>0</v>
      </c>
      <c r="R306" s="83">
        <v>0</v>
      </c>
      <c r="S306" s="83" t="s">
        <v>7</v>
      </c>
      <c r="T306" s="83">
        <v>0</v>
      </c>
      <c r="U306" s="321">
        <v>1.5</v>
      </c>
      <c r="V306" s="309">
        <v>2.7777777777999999</v>
      </c>
      <c r="W306" s="314">
        <v>5.5555555555999998</v>
      </c>
      <c r="X306" s="309" t="s">
        <v>7</v>
      </c>
      <c r="Y306" s="309" t="s">
        <v>7</v>
      </c>
      <c r="Z306" s="315">
        <v>0</v>
      </c>
      <c r="AA306" s="313">
        <v>0</v>
      </c>
      <c r="AB306" s="309">
        <v>0</v>
      </c>
      <c r="AC306" s="314">
        <v>0</v>
      </c>
      <c r="AD306" s="309">
        <v>0</v>
      </c>
      <c r="AE306" s="309" t="s">
        <v>7</v>
      </c>
      <c r="AF306" s="315" t="s">
        <v>7</v>
      </c>
      <c r="AG306" s="309">
        <v>0</v>
      </c>
      <c r="AH306" s="314">
        <v>0</v>
      </c>
      <c r="AI306" s="309" t="s">
        <v>7</v>
      </c>
      <c r="AJ306" s="309" t="s">
        <v>7</v>
      </c>
      <c r="AK306" s="315">
        <v>0</v>
      </c>
    </row>
    <row r="307" spans="2:37">
      <c r="B307" s="270" t="s">
        <v>22</v>
      </c>
      <c r="C307" s="173" t="s">
        <v>496</v>
      </c>
      <c r="D307" s="61">
        <f>AVERAGE(Mystery_Shopping_Scores6[[#This Row],[Business Start-up (2020)]:[Studying (2020)]], Mystery_Shopping_Scores6[[#This Row],[Regular business operations (2019)]:[Starting a small claims procedure (2019)]])</f>
        <v>63.32751851898167</v>
      </c>
      <c r="E307" s="61">
        <f>IFERROR(AVERAGE(Mystery_Shopping_Scores6[[#This Row],[Business Start-up (2020)]], Mystery_Shopping_Scores6[[#This Row],[Regular business operations (2019)]]), ".")</f>
        <v>77.480158730158735</v>
      </c>
      <c r="F307" s="62">
        <f>IFERROR(AVERAGE(Mystery_Shopping_Scores6[[#This Row],[Family (2020)]:[Studying (2020)]], Mystery_Shopping_Scores6[[#This Row],[Moving (2019)]:[Starting a small claims procedure (2019)]]), ".")</f>
        <v>58.609971781922646</v>
      </c>
      <c r="G307" s="297" t="s">
        <v>7</v>
      </c>
      <c r="H307" s="293" t="s">
        <v>7</v>
      </c>
      <c r="I307" s="298" t="s">
        <v>7</v>
      </c>
      <c r="J307" s="83">
        <f t="shared" si="16"/>
        <v>67.042537037963342</v>
      </c>
      <c r="K307" s="61">
        <f xml:space="preserve"> (SUMIFS(K:K, $B:$B, $B307, $C:$C, "1. User centricity")+SUMIFS(K:K, $B:$B, $B307, $C:$C, "2. Transparency")+SUMIFS(K:K, $B:$B, $B307, $C:$C, "3. Key enablers")+ SUMIFS(K:K, $B:$B, $B307, $C:$C, "4. Cross-border services"))/4</f>
        <v>76.460317460317455</v>
      </c>
      <c r="L307" s="83">
        <f xml:space="preserve"> (SUMIFS(L:L, $B:$B, $B307, $C:$C, "1. User centricity")+SUMIFS(L:L, $B:$B, $B307, $C:$C, "2. Transparency")+SUMIFS(L:L, $B:$B, $B307, $C:$C, "3. Key enablers")+ SUMIFS(L:L, $B:$B, $B307, $C:$C, "4. Cross-border services"))/4</f>
        <v>54.071885235575714</v>
      </c>
      <c r="M307" s="83">
        <f xml:space="preserve"> (SUMIFS(M:M, $B:$B, $B307, $C:$C, "1. User centricity")+SUMIFS(M:M, $B:$B, $B307, $C:$C, "2. Transparency")+SUMIFS(M:M, $B:$B, $B307, $C:$C, "3. Key enablers")+ SUMIFS(M:M, $B:$B, $B307, $C:$C, "4. Cross-border services"))/4</f>
        <v>65.644145852785542</v>
      </c>
      <c r="N307" s="62">
        <f xml:space="preserve"> (SUMIFS(N:N, $B:$B, $B307, $C:$C, "1. User centricity")+SUMIFS(N:N, $B:$B, $B307, $C:$C, "2. Transparency")+SUMIFS(N:N, $B:$B, $B307, $C:$C, "3. Key enablers")+ SUMIFS(N:N, $B:$B, $B307, $C:$C, "4. Cross-border services"))/4</f>
        <v>71.993799603174608</v>
      </c>
      <c r="O307" s="36">
        <v>62.5</v>
      </c>
      <c r="P307" s="83">
        <v>59.612499999999997</v>
      </c>
      <c r="Q307" s="61">
        <v>78.5</v>
      </c>
      <c r="R307" s="83">
        <v>63.524999999999991</v>
      </c>
      <c r="S307" s="83">
        <v>47.924999999999997</v>
      </c>
      <c r="T307" s="83">
        <v>48.5</v>
      </c>
      <c r="U307" s="321">
        <v>55.5</v>
      </c>
      <c r="V307" s="309">
        <v>65.004473927328704</v>
      </c>
      <c r="W307" s="314">
        <v>68.461010720593748</v>
      </c>
      <c r="X307" s="309">
        <v>68.907848324518511</v>
      </c>
      <c r="Y307" s="309">
        <v>62.148314161435188</v>
      </c>
      <c r="Z307" s="315">
        <v>60.50072250276736</v>
      </c>
      <c r="AA307" s="313">
        <v>43.625</v>
      </c>
      <c r="AB307" s="309">
        <v>45.923630667939236</v>
      </c>
      <c r="AC307" s="314">
        <v>63.811177248694442</v>
      </c>
      <c r="AD307" s="309">
        <v>51.89566798945139</v>
      </c>
      <c r="AE307" s="309">
        <v>34.785296481166668</v>
      </c>
      <c r="AF307" s="315">
        <v>33.202380952444443</v>
      </c>
      <c r="AG307" s="309">
        <v>41.286510127314813</v>
      </c>
      <c r="AH307" s="314">
        <v>48.181215277777781</v>
      </c>
      <c r="AI307" s="309">
        <v>33.571648148148149</v>
      </c>
      <c r="AJ307" s="309">
        <v>48.171861111111106</v>
      </c>
      <c r="AK307" s="315">
        <v>35.221315972222222</v>
      </c>
    </row>
    <row r="308" spans="2:37">
      <c r="B308" s="270" t="s">
        <v>22</v>
      </c>
      <c r="C308" s="173" t="s">
        <v>6824</v>
      </c>
      <c r="D308" s="61">
        <f>AVERAGE(Mystery_Shopping_Scores6[[#This Row],[Business Start-up (2020)]:[Studying (2020)]], Mystery_Shopping_Scores6[[#This Row],[Regular business operations (2019)]:[Starting a small claims procedure (2019)]])</f>
        <v>88.688510867309873</v>
      </c>
      <c r="E308" s="61">
        <f>IFERROR(AVERAGE(Mystery_Shopping_Scores6[[#This Row],[Business Start-up (2020)]], Mystery_Shopping_Scores6[[#This Row],[Regular business operations (2019)]]), ".")</f>
        <v>94.67103174603173</v>
      </c>
      <c r="F308" s="62">
        <f>IFERROR(AVERAGE(Mystery_Shopping_Scores6[[#This Row],[Family (2020)]:[Studying (2020)]], Mystery_Shopping_Scores6[[#This Row],[Moving (2019)]:[Starting a small claims procedure (2019)]]), ".")</f>
        <v>86.694337241069263</v>
      </c>
      <c r="G308" s="297" t="s">
        <v>7</v>
      </c>
      <c r="H308" s="293" t="s">
        <v>7</v>
      </c>
      <c r="I308" s="298" t="s">
        <v>7</v>
      </c>
      <c r="J308" s="83">
        <f t="shared" si="16"/>
        <v>92.802021734619757</v>
      </c>
      <c r="K308" s="61">
        <f>2/3*IF(ISNUMBER(K309),K309)+1/3*(2/3*IF(ISNUMBER(K311),K311)+IF(ISNUMBER(K310),K310)/3)</f>
        <v>94.74206349206348</v>
      </c>
      <c r="L308" s="83">
        <f>2/3*IF(ISNUMBER(L309),L309)+1/3*(2/3*IF(ISNUMBER(L311),L311)+IF(ISNUMBER(L310),L310)/3)</f>
        <v>84.797178130511469</v>
      </c>
      <c r="M308" s="83">
        <f>2/3*IF(ISNUMBER(M309),M309)+1/3*(2/3*IF(ISNUMBER(M311),M311)+IF(ISNUMBER(M310),M310)/3)</f>
        <v>96.557734204793007</v>
      </c>
      <c r="N308" s="62">
        <f>2/3*IF(ISNUMBER(N309),N309)+1/3*(2/3*IF(ISNUMBER(N311),N311)+IF(ISNUMBER(N310),N310)/3)</f>
        <v>95.1111111111111</v>
      </c>
      <c r="O308" s="36">
        <v>83.25</v>
      </c>
      <c r="P308" s="83">
        <v>84.574999999999989</v>
      </c>
      <c r="Q308" s="61">
        <v>94.6</v>
      </c>
      <c r="R308" s="83">
        <v>69.3</v>
      </c>
      <c r="S308" s="83">
        <v>90.8</v>
      </c>
      <c r="T308" s="83">
        <v>83.6</v>
      </c>
      <c r="U308" s="321">
        <v>75.75</v>
      </c>
      <c r="V308" s="309">
        <v>81.789071171222218</v>
      </c>
      <c r="W308" s="314">
        <v>79.472164711000005</v>
      </c>
      <c r="X308" s="309">
        <v>81.825396825555544</v>
      </c>
      <c r="Y308" s="309">
        <v>77.806053595555554</v>
      </c>
      <c r="Z308" s="315">
        <v>88.052669552777772</v>
      </c>
      <c r="AA308" s="313">
        <v>68.75</v>
      </c>
      <c r="AB308" s="309">
        <v>69.730457415944443</v>
      </c>
      <c r="AC308" s="314">
        <v>82.539682539777772</v>
      </c>
      <c r="AD308" s="309">
        <v>64.735449735222218</v>
      </c>
      <c r="AE308" s="309">
        <v>81.170506912333323</v>
      </c>
      <c r="AF308" s="315">
        <v>50.476190476444444</v>
      </c>
      <c r="AG308" s="309">
        <v>67.816277777777771</v>
      </c>
      <c r="AH308" s="314">
        <v>67.819111111111113</v>
      </c>
      <c r="AI308" s="309">
        <v>61.032111111111107</v>
      </c>
      <c r="AJ308" s="309">
        <v>65.313333333333333</v>
      </c>
      <c r="AK308" s="315">
        <v>77.100555555555559</v>
      </c>
    </row>
    <row r="309" spans="2:37">
      <c r="B309" s="270" t="s">
        <v>22</v>
      </c>
      <c r="C309" s="173" t="s">
        <v>497</v>
      </c>
      <c r="D309" s="61">
        <f>AVERAGE(Mystery_Shopping_Scores6[[#This Row],[Business Start-up (2020)]:[Studying (2020)]], Mystery_Shopping_Scores6[[#This Row],[Regular business operations (2019)]:[Starting a small claims procedure (2019)]])</f>
        <v>91.193650793650789</v>
      </c>
      <c r="E309" s="61">
        <f>IFERROR(AVERAGE(Mystery_Shopping_Scores6[[#This Row],[Business Start-up (2020)]], Mystery_Shopping_Scores6[[#This Row],[Regular business operations (2019)]]), ".")</f>
        <v>100</v>
      </c>
      <c r="F309" s="62">
        <f>IFERROR(AVERAGE(Mystery_Shopping_Scores6[[#This Row],[Family (2020)]:[Studying (2020)]], Mystery_Shopping_Scores6[[#This Row],[Moving (2019)]:[Starting a small claims procedure (2019)]]), ".")</f>
        <v>88.258201058201053</v>
      </c>
      <c r="G309" s="297">
        <v>95.670628183361629</v>
      </c>
      <c r="H309" s="293" t="s">
        <v>7</v>
      </c>
      <c r="I309" s="298">
        <v>81.142857142857153</v>
      </c>
      <c r="J309" s="83">
        <f t="shared" si="16"/>
        <v>96.587301587301582</v>
      </c>
      <c r="K309" s="61">
        <v>100</v>
      </c>
      <c r="L309" s="83">
        <v>88.571428571428569</v>
      </c>
      <c r="M309" s="83">
        <v>97.777777777777771</v>
      </c>
      <c r="N309" s="62">
        <v>100</v>
      </c>
      <c r="O309" s="36">
        <v>86.75</v>
      </c>
      <c r="P309" s="83">
        <v>85.8</v>
      </c>
      <c r="Q309" s="61">
        <v>100</v>
      </c>
      <c r="R309" s="83">
        <v>67.2</v>
      </c>
      <c r="S309" s="83">
        <v>92.7</v>
      </c>
      <c r="T309" s="83">
        <v>83.3</v>
      </c>
      <c r="U309" s="321">
        <v>81.625</v>
      </c>
      <c r="V309" s="309">
        <v>87.760242474999998</v>
      </c>
      <c r="W309" s="314">
        <v>92.52173913</v>
      </c>
      <c r="X309" s="309">
        <v>81.666666667000001</v>
      </c>
      <c r="Y309" s="309">
        <v>82.435897436000005</v>
      </c>
      <c r="Z309" s="315">
        <v>94.416666667000001</v>
      </c>
      <c r="AA309" s="313">
        <v>75.25</v>
      </c>
      <c r="AB309" s="309">
        <v>75.521825396750003</v>
      </c>
      <c r="AC309" s="314">
        <v>100</v>
      </c>
      <c r="AD309" s="309">
        <v>66.944444443999998</v>
      </c>
      <c r="AE309" s="309">
        <v>78.476190475999999</v>
      </c>
      <c r="AF309" s="315">
        <v>56.666666667000001</v>
      </c>
      <c r="AG309" s="309">
        <v>75.112250000000003</v>
      </c>
      <c r="AH309" s="314">
        <v>78.295000000000002</v>
      </c>
      <c r="AI309" s="309">
        <v>65.555999999999997</v>
      </c>
      <c r="AJ309" s="309">
        <v>77.472999999999999</v>
      </c>
      <c r="AK309" s="315">
        <v>79.125</v>
      </c>
    </row>
    <row r="310" spans="2:37">
      <c r="B310" s="270" t="s">
        <v>22</v>
      </c>
      <c r="C310" s="173" t="s">
        <v>6825</v>
      </c>
      <c r="D310" s="61">
        <f>AVERAGE(Mystery_Shopping_Scores6[[#This Row],[Business Start-up (2020)]:[Studying (2020)]], Mystery_Shopping_Scores6[[#This Row],[Regular business operations (2019)]:[Starting a small claims procedure (2019)]])</f>
        <v>72.486478758169937</v>
      </c>
      <c r="E310" s="61">
        <f>IFERROR(AVERAGE(Mystery_Shopping_Scores6[[#This Row],[Business Start-up (2020)]], Mystery_Shopping_Scores6[[#This Row],[Regular business operations (2019)]]), ".")</f>
        <v>80.625</v>
      </c>
      <c r="F310" s="62">
        <f>IFERROR(AVERAGE(Mystery_Shopping_Scores6[[#This Row],[Family (2020)]:[Studying (2020)]], Mystery_Shopping_Scores6[[#This Row],[Moving (2019)]:[Starting a small claims procedure (2019)]]), ".")</f>
        <v>69.773638344226569</v>
      </c>
      <c r="G310" s="297">
        <v>73.913043478260875</v>
      </c>
      <c r="H310" s="293">
        <v>88.888888888888886</v>
      </c>
      <c r="I310" s="298">
        <v>66.666666666666657</v>
      </c>
      <c r="J310" s="83">
        <f t="shared" si="16"/>
        <v>77.122957516339866</v>
      </c>
      <c r="K310" s="61">
        <v>81.25</v>
      </c>
      <c r="L310" s="83">
        <v>88.888888888888886</v>
      </c>
      <c r="M310" s="83">
        <v>82.352941176470594</v>
      </c>
      <c r="N310" s="62">
        <v>56</v>
      </c>
      <c r="O310" s="36">
        <v>60.125</v>
      </c>
      <c r="P310" s="83">
        <v>67.849999999999994</v>
      </c>
      <c r="Q310" s="61">
        <v>80</v>
      </c>
      <c r="R310" s="83">
        <v>77.8</v>
      </c>
      <c r="S310" s="83">
        <v>61.2</v>
      </c>
      <c r="T310" s="83">
        <v>52.4</v>
      </c>
      <c r="U310" s="321">
        <v>42.125</v>
      </c>
      <c r="V310" s="309">
        <v>52.397328548499999</v>
      </c>
      <c r="W310" s="314">
        <v>45.833333332999999</v>
      </c>
      <c r="X310" s="309">
        <v>75</v>
      </c>
      <c r="Y310" s="309">
        <v>34.210526315999999</v>
      </c>
      <c r="Z310" s="315">
        <v>54.545454544999998</v>
      </c>
      <c r="AA310" s="313">
        <v>31.5</v>
      </c>
      <c r="AB310" s="309">
        <v>31.5860215055</v>
      </c>
      <c r="AC310" s="314">
        <v>0</v>
      </c>
      <c r="AD310" s="309">
        <v>66.666666667000001</v>
      </c>
      <c r="AE310" s="309">
        <v>59.677419354999998</v>
      </c>
      <c r="AF310" s="315">
        <v>0</v>
      </c>
      <c r="AG310" s="309">
        <v>31.101500000000001</v>
      </c>
      <c r="AH310" s="314">
        <v>26.315999999999999</v>
      </c>
      <c r="AI310" s="309">
        <v>41.667000000000002</v>
      </c>
      <c r="AJ310" s="309">
        <v>8.6959999999999997</v>
      </c>
      <c r="AK310" s="315">
        <v>47.726999999999997</v>
      </c>
    </row>
    <row r="311" spans="2:37">
      <c r="B311" s="270" t="s">
        <v>22</v>
      </c>
      <c r="C311" s="173" t="s">
        <v>6826</v>
      </c>
      <c r="D311" s="61">
        <f>AVERAGE(Mystery_Shopping_Scores6[[#This Row],[Business Start-up (2020)]:[Studying (2020)]], Mystery_Shopping_Scores6[[#This Row],[Regular business operations (2019)]:[Starting a small claims procedure (2019)]])</f>
        <v>89.280357142857142</v>
      </c>
      <c r="E311" s="61">
        <f>IFERROR(AVERAGE(Mystery_Shopping_Scores6[[#This Row],[Business Start-up (2020)]], Mystery_Shopping_Scores6[[#This Row],[Regular business operations (2019)]]), ".")</f>
        <v>85.707142857142856</v>
      </c>
      <c r="F311" s="62">
        <f>IFERROR(AVERAGE(Mystery_Shopping_Scores6[[#This Row],[Family (2020)]:[Studying (2020)]], Mystery_Shopping_Scores6[[#This Row],[Moving (2019)]:[Starting a small claims procedure (2019)]]), ".")</f>
        <v>90.471428571428575</v>
      </c>
      <c r="G311" s="297" t="s">
        <v>7</v>
      </c>
      <c r="H311" s="293" t="s">
        <v>7</v>
      </c>
      <c r="I311" s="298" t="s">
        <v>7</v>
      </c>
      <c r="J311" s="83">
        <f t="shared" si="16"/>
        <v>89.285714285714278</v>
      </c>
      <c r="K311" s="61">
        <v>85.714285714285708</v>
      </c>
      <c r="L311" s="83">
        <v>71.428571428571431</v>
      </c>
      <c r="M311" s="83">
        <v>100</v>
      </c>
      <c r="N311" s="62">
        <v>100</v>
      </c>
      <c r="O311" s="36">
        <v>84</v>
      </c>
      <c r="P311" s="83">
        <v>89.275000000000006</v>
      </c>
      <c r="Q311" s="61">
        <v>85.7</v>
      </c>
      <c r="R311" s="83">
        <v>71.400000000000006</v>
      </c>
      <c r="S311" s="83">
        <v>100</v>
      </c>
      <c r="T311" s="83">
        <v>100</v>
      </c>
      <c r="U311" s="321">
        <v>75</v>
      </c>
      <c r="V311" s="309">
        <v>78.571428571249996</v>
      </c>
      <c r="W311" s="314">
        <v>57.142857143000001</v>
      </c>
      <c r="X311" s="309">
        <v>85.714285713999999</v>
      </c>
      <c r="Y311" s="309">
        <v>85.714285713999999</v>
      </c>
      <c r="Z311" s="315">
        <v>85.714285713999999</v>
      </c>
      <c r="AA311" s="313">
        <v>67.75</v>
      </c>
      <c r="AB311" s="309">
        <v>71.428571428750004</v>
      </c>
      <c r="AC311" s="314">
        <v>71.428571429000002</v>
      </c>
      <c r="AD311" s="309">
        <v>57.142857143000001</v>
      </c>
      <c r="AE311" s="309">
        <v>100</v>
      </c>
      <c r="AF311" s="315">
        <v>57.142857143000001</v>
      </c>
      <c r="AG311" s="309">
        <v>64.285750000000007</v>
      </c>
      <c r="AH311" s="314">
        <v>57.143000000000001</v>
      </c>
      <c r="AI311" s="309">
        <v>57.143000000000001</v>
      </c>
      <c r="AJ311" s="309">
        <v>57.143000000000001</v>
      </c>
      <c r="AK311" s="315">
        <v>85.713999999999999</v>
      </c>
    </row>
    <row r="312" spans="2:37">
      <c r="B312" s="270" t="s">
        <v>22</v>
      </c>
      <c r="C312" s="173" t="s">
        <v>498</v>
      </c>
      <c r="D312" s="61">
        <f>AVERAGE(Mystery_Shopping_Scores6[[#This Row],[Business Start-up (2020)]:[Studying (2020)]], Mystery_Shopping_Scores6[[#This Row],[Regular business operations (2019)]:[Starting a small claims procedure (2019)]])</f>
        <v>57.625878684807262</v>
      </c>
      <c r="E312" s="61">
        <f>IFERROR(AVERAGE(Mystery_Shopping_Scores6[[#This Row],[Business Start-up (2020)]], Mystery_Shopping_Scores6[[#This Row],[Regular business operations (2019)]]), ".")</f>
        <v>69.407936507936512</v>
      </c>
      <c r="F312" s="62">
        <f>IFERROR(AVERAGE(Mystery_Shopping_Scores6[[#This Row],[Family (2020)]:[Studying (2020)]], Mystery_Shopping_Scores6[[#This Row],[Moving (2019)]:[Starting a small claims procedure (2019)]]), ".")</f>
        <v>53.698526077097505</v>
      </c>
      <c r="G312" s="297" t="s">
        <v>7</v>
      </c>
      <c r="H312" s="293" t="s">
        <v>7</v>
      </c>
      <c r="I312" s="298" t="s">
        <v>7</v>
      </c>
      <c r="J312" s="83">
        <f t="shared" si="16"/>
        <v>59.976757369614511</v>
      </c>
      <c r="K312" s="61">
        <f>1/3*IF(ISNUMBER(K313),K313,0)+1/3*IF(ISNUMBER(K315),K315,0)+1/3*IF(ISNUMBER(K314),K314,0)</f>
        <v>64.015873015873012</v>
      </c>
      <c r="L312" s="83">
        <f>1/3*IF(ISNUMBER(L313),L313,0)+1/3*IF(ISNUMBER(L315),L315,0)+1/3*IF(ISNUMBER(L314),L314,0)</f>
        <v>57.383219954648524</v>
      </c>
      <c r="M312" s="83">
        <f>1/3*IF(ISNUMBER(M313),M313,0)+1/3*IF(ISNUMBER(M315),M315,0)+1/3*IF(ISNUMBER(M314),M314,0)</f>
        <v>56.873015873015859</v>
      </c>
      <c r="N312" s="62">
        <f>1/3*IF(ISNUMBER(N313),N313,0)+1/3*IF(ISNUMBER(N315),N315,0)+1/3*IF(ISNUMBER(N314),N314,0)</f>
        <v>61.634920634920633</v>
      </c>
      <c r="O312" s="36">
        <v>55.25</v>
      </c>
      <c r="P312" s="83">
        <v>55.274999999999991</v>
      </c>
      <c r="Q312" s="61">
        <v>74.8</v>
      </c>
      <c r="R312" s="83">
        <v>68.099999999999994</v>
      </c>
      <c r="S312" s="83">
        <v>34.6</v>
      </c>
      <c r="T312" s="83">
        <v>43.6</v>
      </c>
      <c r="U312" s="321">
        <v>47.25</v>
      </c>
      <c r="V312" s="309">
        <v>55.018189028666661</v>
      </c>
      <c r="W312" s="314">
        <v>63.132720841999998</v>
      </c>
      <c r="X312" s="309">
        <v>49.898148147999997</v>
      </c>
      <c r="Y312" s="309">
        <v>51.972222221999992</v>
      </c>
      <c r="Z312" s="315">
        <v>55.069664902666666</v>
      </c>
      <c r="AA312" s="313">
        <v>32.75</v>
      </c>
      <c r="AB312" s="309">
        <v>39.457120811249993</v>
      </c>
      <c r="AC312" s="314">
        <v>72.427248676999994</v>
      </c>
      <c r="AD312" s="309">
        <v>37.847222222333329</v>
      </c>
      <c r="AE312" s="309">
        <v>17.970679012333335</v>
      </c>
      <c r="AF312" s="315">
        <v>29.583333333333329</v>
      </c>
      <c r="AG312" s="309">
        <v>26.323666666666668</v>
      </c>
      <c r="AH312" s="314">
        <v>42.103999999999999</v>
      </c>
      <c r="AI312" s="309">
        <v>6.3493333333333322</v>
      </c>
      <c r="AJ312" s="309">
        <v>37.494</v>
      </c>
      <c r="AK312" s="315">
        <v>19.347333333333331</v>
      </c>
    </row>
    <row r="313" spans="2:37">
      <c r="B313" s="270" t="s">
        <v>22</v>
      </c>
      <c r="C313" s="173" t="s">
        <v>6827</v>
      </c>
      <c r="D313" s="61">
        <f>AVERAGE(Mystery_Shopping_Scores6[[#This Row],[Business Start-up (2020)]:[Studying (2020)]], Mystery_Shopping_Scores6[[#This Row],[Regular business operations (2019)]:[Starting a small claims procedure (2019)]])</f>
        <v>71.2734693877551</v>
      </c>
      <c r="E313" s="61">
        <f>IFERROR(AVERAGE(Mystery_Shopping_Scores6[[#This Row],[Business Start-up (2020)]], Mystery_Shopping_Scores6[[#This Row],[Regular business operations (2019)]]), ".")</f>
        <v>85.707142857142856</v>
      </c>
      <c r="F313" s="62">
        <f>IFERROR(AVERAGE(Mystery_Shopping_Scores6[[#This Row],[Family (2020)]:[Studying (2020)]], Mystery_Shopping_Scores6[[#This Row],[Moving (2019)]:[Starting a small claims procedure (2019)]]), ".")</f>
        <v>66.462244897959195</v>
      </c>
      <c r="G313" s="297">
        <v>73.778195488721806</v>
      </c>
      <c r="H313" s="293" t="s">
        <v>7</v>
      </c>
      <c r="I313" s="298">
        <v>51.700680272108841</v>
      </c>
      <c r="J313" s="83">
        <f t="shared" si="16"/>
        <v>73.59693877551021</v>
      </c>
      <c r="K313" s="61">
        <v>85.714285714285708</v>
      </c>
      <c r="L313" s="83">
        <v>65.816326530612244</v>
      </c>
      <c r="M313" s="83">
        <v>64.285714285714278</v>
      </c>
      <c r="N313" s="62">
        <v>78.571428571428584</v>
      </c>
      <c r="O313" s="36">
        <v>59.75</v>
      </c>
      <c r="P313" s="83">
        <v>68.95</v>
      </c>
      <c r="Q313" s="61">
        <v>85.7</v>
      </c>
      <c r="R313" s="83">
        <v>76.2</v>
      </c>
      <c r="S313" s="83">
        <v>60.3</v>
      </c>
      <c r="T313" s="83">
        <v>53.6</v>
      </c>
      <c r="U313" s="321">
        <v>48.375</v>
      </c>
      <c r="V313" s="309">
        <v>50.516951345750002</v>
      </c>
      <c r="W313" s="314">
        <v>59.627329193000001</v>
      </c>
      <c r="X313" s="309">
        <v>56.25</v>
      </c>
      <c r="Y313" s="309">
        <v>50</v>
      </c>
      <c r="Z313" s="315">
        <v>36.190476189999998</v>
      </c>
      <c r="AA313" s="313">
        <v>37.625</v>
      </c>
      <c r="AB313" s="309">
        <v>46.253306878250001</v>
      </c>
      <c r="AC313" s="314">
        <v>79.365079365</v>
      </c>
      <c r="AD313" s="309">
        <v>66.666666667000001</v>
      </c>
      <c r="AE313" s="309">
        <v>13.981481480999999</v>
      </c>
      <c r="AF313" s="315">
        <v>25</v>
      </c>
      <c r="AG313" s="309">
        <v>28.873000000000001</v>
      </c>
      <c r="AH313" s="314">
        <v>46.103999999999999</v>
      </c>
      <c r="AI313" s="309">
        <v>19.047999999999998</v>
      </c>
      <c r="AJ313" s="309">
        <v>40.816000000000003</v>
      </c>
      <c r="AK313" s="315">
        <v>9.5239999999999991</v>
      </c>
    </row>
    <row r="314" spans="2:37">
      <c r="B314" s="270" t="s">
        <v>22</v>
      </c>
      <c r="C314" s="173" t="s">
        <v>6828</v>
      </c>
      <c r="D314" s="61">
        <f>AVERAGE(Mystery_Shopping_Scores6[[#This Row],[Business Start-up (2020)]:[Studying (2020)]], Mystery_Shopping_Scores6[[#This Row],[Regular business operations (2019)]:[Starting a small claims procedure (2019)]])</f>
        <v>63.154166666666669</v>
      </c>
      <c r="E314" s="61">
        <f>IFERROR(AVERAGE(Mystery_Shopping_Scores6[[#This Row],[Business Start-up (2020)]], Mystery_Shopping_Scores6[[#This Row],[Regular business operations (2019)]]), ".")</f>
        <v>77.316666666666663</v>
      </c>
      <c r="F314" s="62">
        <f>IFERROR(AVERAGE(Mystery_Shopping_Scores6[[#This Row],[Family (2020)]:[Studying (2020)]], Mystery_Shopping_Scores6[[#This Row],[Moving (2019)]:[Starting a small claims procedure (2019)]]), ".")</f>
        <v>58.433333333333337</v>
      </c>
      <c r="G314" s="297" t="s">
        <v>7</v>
      </c>
      <c r="H314" s="293" t="s">
        <v>7</v>
      </c>
      <c r="I314" s="298" t="s">
        <v>7</v>
      </c>
      <c r="J314" s="83">
        <f t="shared" si="16"/>
        <v>81.333333333333329</v>
      </c>
      <c r="K314" s="61">
        <v>81.333333333333329</v>
      </c>
      <c r="L314" s="83">
        <v>81.333333333333329</v>
      </c>
      <c r="M314" s="83">
        <v>81.333333333333329</v>
      </c>
      <c r="N314" s="62">
        <v>81.333333333333329</v>
      </c>
      <c r="O314" s="36">
        <v>50.75</v>
      </c>
      <c r="P314" s="83">
        <v>44.974999999999994</v>
      </c>
      <c r="Q314" s="61">
        <v>73.3</v>
      </c>
      <c r="R314" s="83">
        <v>73.3</v>
      </c>
      <c r="S314" s="83">
        <v>0</v>
      </c>
      <c r="T314" s="83">
        <v>33.299999999999997</v>
      </c>
      <c r="U314" s="321">
        <v>40</v>
      </c>
      <c r="V314" s="309">
        <v>56.999999999750003</v>
      </c>
      <c r="W314" s="314">
        <v>81.333333332999999</v>
      </c>
      <c r="X314" s="309">
        <v>24</v>
      </c>
      <c r="Y314" s="309">
        <v>41.333333332999999</v>
      </c>
      <c r="Z314" s="315">
        <v>81.333333332999999</v>
      </c>
      <c r="AA314" s="313">
        <v>19</v>
      </c>
      <c r="AB314" s="309">
        <v>23.33333333325</v>
      </c>
      <c r="AC314" s="314">
        <v>73.333333332999999</v>
      </c>
      <c r="AD314" s="309">
        <v>0</v>
      </c>
      <c r="AE314" s="309">
        <v>0</v>
      </c>
      <c r="AF314" s="315">
        <v>20</v>
      </c>
      <c r="AG314" s="309">
        <v>14.999749999999999</v>
      </c>
      <c r="AH314" s="314">
        <v>33.332999999999998</v>
      </c>
      <c r="AI314" s="309">
        <v>0</v>
      </c>
      <c r="AJ314" s="309">
        <v>13.333</v>
      </c>
      <c r="AK314" s="315">
        <v>13.333</v>
      </c>
    </row>
    <row r="315" spans="2:37">
      <c r="B315" s="270" t="s">
        <v>22</v>
      </c>
      <c r="C315" s="173" t="s">
        <v>6829</v>
      </c>
      <c r="D315" s="61">
        <f>AVERAGE(Mystery_Shopping_Scores6[[#This Row],[Business Start-up (2020)]:[Studying (2020)]], Mystery_Shopping_Scores6[[#This Row],[Regular business operations (2019)]:[Starting a small claims procedure (2019)]])</f>
        <v>25</v>
      </c>
      <c r="E315" s="61">
        <f>IFERROR(AVERAGE(Mystery_Shopping_Scores6[[#This Row],[Business Start-up (2020)]], Mystery_Shopping_Scores6[[#This Row],[Regular business operations (2019)]]), ".")</f>
        <v>25</v>
      </c>
      <c r="F315" s="62">
        <f>IFERROR(AVERAGE(Mystery_Shopping_Scores6[[#This Row],[Family (2020)]:[Studying (2020)]], Mystery_Shopping_Scores6[[#This Row],[Moving (2019)]:[Starting a small claims procedure (2019)]]), ".")</f>
        <v>25</v>
      </c>
      <c r="G315" s="297" t="s">
        <v>7</v>
      </c>
      <c r="H315" s="293" t="s">
        <v>7</v>
      </c>
      <c r="I315" s="298" t="s">
        <v>7</v>
      </c>
      <c r="J315" s="83">
        <f t="shared" si="16"/>
        <v>25</v>
      </c>
      <c r="K315" s="61">
        <v>25</v>
      </c>
      <c r="L315" s="83">
        <v>25</v>
      </c>
      <c r="M315" s="83">
        <v>25</v>
      </c>
      <c r="N315" s="62">
        <v>25</v>
      </c>
      <c r="O315" s="36" t="s">
        <v>7</v>
      </c>
      <c r="P315" s="83" t="s">
        <v>7</v>
      </c>
      <c r="Q315" s="61" t="s">
        <v>7</v>
      </c>
      <c r="R315" s="83" t="s">
        <v>7</v>
      </c>
      <c r="S315" s="83" t="s">
        <v>7</v>
      </c>
      <c r="T315" s="83" t="s">
        <v>7</v>
      </c>
      <c r="U315" s="321" t="s">
        <v>7</v>
      </c>
      <c r="V315" s="309" t="s">
        <v>7</v>
      </c>
      <c r="W315" s="314" t="s">
        <v>7</v>
      </c>
      <c r="X315" s="309" t="s">
        <v>7</v>
      </c>
      <c r="Y315" s="309" t="s">
        <v>7</v>
      </c>
      <c r="Z315" s="315" t="s">
        <v>7</v>
      </c>
      <c r="AA315" s="313" t="s">
        <v>7</v>
      </c>
      <c r="AB315" s="309" t="s">
        <v>7</v>
      </c>
      <c r="AC315" s="314" t="s">
        <v>7</v>
      </c>
      <c r="AD315" s="309" t="s">
        <v>7</v>
      </c>
      <c r="AE315" s="309" t="s">
        <v>7</v>
      </c>
      <c r="AF315" s="315" t="s">
        <v>7</v>
      </c>
      <c r="AG315" s="309" t="s">
        <v>7</v>
      </c>
      <c r="AH315" s="314" t="s">
        <v>7</v>
      </c>
      <c r="AI315" s="309" t="s">
        <v>7</v>
      </c>
      <c r="AJ315" s="309" t="s">
        <v>7</v>
      </c>
      <c r="AK315" s="315" t="s">
        <v>7</v>
      </c>
    </row>
    <row r="316" spans="2:37">
      <c r="B316" s="271" t="s">
        <v>22</v>
      </c>
      <c r="C316" s="272" t="s">
        <v>6838</v>
      </c>
      <c r="D316" s="61">
        <f>AVERAGE(Mystery_Shopping_Scores6[[#This Row],[Business Start-up (2020)]:[Studying (2020)]], Mystery_Shopping_Scores6[[#This Row],[Regular business operations (2019)]:[Starting a small claims procedure (2019)]])</f>
        <v>51.849999999999994</v>
      </c>
      <c r="E316" s="61">
        <f>IFERROR(AVERAGE(Mystery_Shopping_Scores6[[#This Row],[Business Start-up (2020)]], Mystery_Shopping_Scores6[[#This Row],[Regular business operations (2019)]]), ".")</f>
        <v>65.3</v>
      </c>
      <c r="F316" s="62">
        <f>IFERROR(AVERAGE(Mystery_Shopping_Scores6[[#This Row],[Family (2020)]:[Studying (2020)]], Mystery_Shopping_Scores6[[#This Row],[Moving (2019)]:[Starting a small claims procedure (2019)]]), ".")</f>
        <v>47.366666666666667</v>
      </c>
      <c r="G316" s="297" t="s">
        <v>7</v>
      </c>
      <c r="H316" s="293" t="s">
        <v>7</v>
      </c>
      <c r="I316" s="298" t="s">
        <v>7</v>
      </c>
      <c r="J316" s="83" t="s">
        <v>7</v>
      </c>
      <c r="K316" s="61" t="s">
        <v>7</v>
      </c>
      <c r="L316" s="83" t="s">
        <v>7</v>
      </c>
      <c r="M316" s="83" t="s">
        <v>7</v>
      </c>
      <c r="N316" s="62" t="s">
        <v>7</v>
      </c>
      <c r="O316" s="36">
        <v>54.625</v>
      </c>
      <c r="P316" s="83">
        <v>51.849999999999994</v>
      </c>
      <c r="Q316" s="61">
        <v>65.3</v>
      </c>
      <c r="R316" s="83">
        <v>54.9</v>
      </c>
      <c r="S316" s="83">
        <v>43.4</v>
      </c>
      <c r="T316" s="83">
        <v>43.8</v>
      </c>
      <c r="U316" s="321">
        <v>53.25</v>
      </c>
      <c r="V316" s="309">
        <v>57.537615740499994</v>
      </c>
      <c r="W316" s="314">
        <v>48.4375</v>
      </c>
      <c r="X316" s="309">
        <v>69.444444443999998</v>
      </c>
      <c r="Y316" s="309">
        <v>64.583333332999999</v>
      </c>
      <c r="Z316" s="315">
        <v>47.685185185000002</v>
      </c>
      <c r="AA316" s="313">
        <v>42</v>
      </c>
      <c r="AB316" s="309">
        <v>48.784722222249997</v>
      </c>
      <c r="AC316" s="314">
        <v>64.583333332999999</v>
      </c>
      <c r="AD316" s="309">
        <v>46.875</v>
      </c>
      <c r="AE316" s="309">
        <v>39.930555556000002</v>
      </c>
      <c r="AF316" s="315">
        <v>43.75</v>
      </c>
      <c r="AG316" s="309">
        <v>35.09825</v>
      </c>
      <c r="AH316" s="314">
        <v>46.875</v>
      </c>
      <c r="AI316" s="309">
        <v>0</v>
      </c>
      <c r="AJ316" s="309">
        <v>58.332999999999998</v>
      </c>
      <c r="AK316" s="315">
        <v>35.185000000000002</v>
      </c>
    </row>
    <row r="317" spans="2:37">
      <c r="B317" s="270" t="s">
        <v>22</v>
      </c>
      <c r="C317" s="173" t="s">
        <v>499</v>
      </c>
      <c r="D317" s="61">
        <f>AVERAGE(Mystery_Shopping_Scores6[[#This Row],[Business Start-up (2020)]:[Studying (2020)]], Mystery_Shopping_Scores6[[#This Row],[Regular business operations (2019)]:[Starting a small claims procedure (2019)]])</f>
        <v>79.547767857142858</v>
      </c>
      <c r="E317" s="61">
        <f>IFERROR(AVERAGE(Mystery_Shopping_Scores6[[#This Row],[Business Start-up (2020)]], Mystery_Shopping_Scores6[[#This Row],[Regular business operations (2019)]]), ".")</f>
        <v>91.674999999999997</v>
      </c>
      <c r="F317" s="62">
        <f>IFERROR(AVERAGE(Mystery_Shopping_Scores6[[#This Row],[Family (2020)]:[Studying (2020)]], Mystery_Shopping_Scores6[[#This Row],[Moving (2019)]:[Starting a small claims procedure (2019)]]), ".")</f>
        <v>75.50535714285715</v>
      </c>
      <c r="G317" s="297" t="s">
        <v>7</v>
      </c>
      <c r="H317" s="293" t="s">
        <v>7</v>
      </c>
      <c r="I317" s="298" t="s">
        <v>7</v>
      </c>
      <c r="J317" s="83">
        <f t="shared" ref="J317:J335" si="17">IFERROR(AVERAGE(K317:N317),".")</f>
        <v>80.495535714285722</v>
      </c>
      <c r="K317" s="61">
        <f>AVERAGE(K318:K321)</f>
        <v>93.75</v>
      </c>
      <c r="L317" s="83">
        <f>AVERAGE(L318:L321)</f>
        <v>74.107142857142861</v>
      </c>
      <c r="M317" s="83">
        <f>AVERAGE(M318:M321)</f>
        <v>70.8125</v>
      </c>
      <c r="N317" s="62">
        <f>AVERAGE(N318:N321)</f>
        <v>83.3125</v>
      </c>
      <c r="O317" s="36">
        <v>72</v>
      </c>
      <c r="P317" s="83">
        <v>78.600000000000009</v>
      </c>
      <c r="Q317" s="61">
        <v>89.6</v>
      </c>
      <c r="R317" s="83">
        <v>91.7</v>
      </c>
      <c r="S317" s="83">
        <v>66.3</v>
      </c>
      <c r="T317" s="83">
        <v>66.8</v>
      </c>
      <c r="U317" s="321">
        <v>62.625</v>
      </c>
      <c r="V317" s="309">
        <v>65.172569444500013</v>
      </c>
      <c r="W317" s="314">
        <v>78.484722222249999</v>
      </c>
      <c r="X317" s="309">
        <v>75</v>
      </c>
      <c r="Y317" s="309">
        <v>56.666666666750004</v>
      </c>
      <c r="Z317" s="315">
        <v>50.538888888999999</v>
      </c>
      <c r="AA317" s="313">
        <v>46.5</v>
      </c>
      <c r="AB317" s="309">
        <v>59.923611111187498</v>
      </c>
      <c r="AC317" s="314">
        <v>55.277777778000001</v>
      </c>
      <c r="AD317" s="309">
        <v>91.666666666750004</v>
      </c>
      <c r="AE317" s="309">
        <v>40</v>
      </c>
      <c r="AF317" s="315">
        <v>52.75</v>
      </c>
      <c r="AG317" s="309">
        <v>33.085875000000001</v>
      </c>
      <c r="AH317" s="314">
        <v>53.114249999999998</v>
      </c>
      <c r="AI317" s="309">
        <v>33.333500000000001</v>
      </c>
      <c r="AJ317" s="309">
        <v>41.70825</v>
      </c>
      <c r="AK317" s="315">
        <v>4.1875</v>
      </c>
    </row>
    <row r="318" spans="2:37">
      <c r="B318" s="270" t="s">
        <v>22</v>
      </c>
      <c r="C318" s="173" t="s">
        <v>500</v>
      </c>
      <c r="D318" s="61">
        <f>AVERAGE(Mystery_Shopping_Scores6[[#This Row],[Business Start-up (2020)]:[Studying (2020)]], Mystery_Shopping_Scores6[[#This Row],[Regular business operations (2019)]:[Starting a small claims procedure (2019)]])</f>
        <v>73.553571428571431</v>
      </c>
      <c r="E318" s="61">
        <f>IFERROR(AVERAGE(Mystery_Shopping_Scores6[[#This Row],[Business Start-up (2020)]], Mystery_Shopping_Scores6[[#This Row],[Regular business operations (2019)]]), ".")</f>
        <v>95.9</v>
      </c>
      <c r="F318" s="62">
        <f>IFERROR(AVERAGE(Mystery_Shopping_Scores6[[#This Row],[Family (2020)]:[Studying (2020)]], Mystery_Shopping_Scores6[[#This Row],[Moving (2019)]:[Starting a small claims procedure (2019)]]), ".")</f>
        <v>66.104761904761901</v>
      </c>
      <c r="G318" s="297">
        <v>81.131578947368425</v>
      </c>
      <c r="H318" s="293" t="s">
        <v>7</v>
      </c>
      <c r="I318" s="298">
        <v>59.714285714285715</v>
      </c>
      <c r="J318" s="83">
        <f t="shared" si="17"/>
        <v>78.232142857142861</v>
      </c>
      <c r="K318" s="61">
        <v>100</v>
      </c>
      <c r="L318" s="83">
        <v>71.428571428571431</v>
      </c>
      <c r="M318" s="83">
        <v>83.25</v>
      </c>
      <c r="N318" s="62">
        <v>58.25</v>
      </c>
      <c r="O318" s="36">
        <v>60.25</v>
      </c>
      <c r="P318" s="83">
        <v>68.875</v>
      </c>
      <c r="Q318" s="61">
        <v>91.8</v>
      </c>
      <c r="R318" s="83">
        <v>66.7</v>
      </c>
      <c r="S318" s="83">
        <v>50</v>
      </c>
      <c r="T318" s="83">
        <v>67</v>
      </c>
      <c r="U318" s="321">
        <v>43.125</v>
      </c>
      <c r="V318" s="309">
        <v>51.543452381000002</v>
      </c>
      <c r="W318" s="314">
        <v>90.05</v>
      </c>
      <c r="X318" s="309">
        <v>42.857142856999999</v>
      </c>
      <c r="Y318" s="309">
        <v>60</v>
      </c>
      <c r="Z318" s="315">
        <v>13.266666667000001</v>
      </c>
      <c r="AA318" s="313">
        <v>39</v>
      </c>
      <c r="AB318" s="309">
        <v>34.555555555750004</v>
      </c>
      <c r="AC318" s="314">
        <v>40.555555556000002</v>
      </c>
      <c r="AD318" s="309">
        <v>66.666666667000001</v>
      </c>
      <c r="AE318" s="309">
        <v>20</v>
      </c>
      <c r="AF318" s="315">
        <v>11</v>
      </c>
      <c r="AG318" s="309">
        <v>43.132000000000005</v>
      </c>
      <c r="AH318" s="314">
        <v>72.278000000000006</v>
      </c>
      <c r="AI318" s="309">
        <v>16.667000000000002</v>
      </c>
      <c r="AJ318" s="309">
        <v>66.832999999999998</v>
      </c>
      <c r="AK318" s="315">
        <v>16.75</v>
      </c>
    </row>
    <row r="319" spans="2:37">
      <c r="B319" s="270" t="s">
        <v>22</v>
      </c>
      <c r="C319" s="173" t="s">
        <v>501</v>
      </c>
      <c r="D319" s="61">
        <f>AVERAGE(Mystery_Shopping_Scores6[[#This Row],[Business Start-up (2020)]:[Studying (2020)]], Mystery_Shopping_Scores6[[#This Row],[Regular business operations (2019)]:[Starting a small claims procedure (2019)]])</f>
        <v>84.6875</v>
      </c>
      <c r="E319" s="61">
        <f>IFERROR(AVERAGE(Mystery_Shopping_Scores6[[#This Row],[Business Start-up (2020)]], Mystery_Shopping_Scores6[[#This Row],[Regular business operations (2019)]]), ".")</f>
        <v>100</v>
      </c>
      <c r="F319" s="62">
        <f>IFERROR(AVERAGE(Mystery_Shopping_Scores6[[#This Row],[Family (2020)]:[Studying (2020)]], Mystery_Shopping_Scores6[[#This Row],[Moving (2019)]:[Starting a small claims procedure (2019)]]), ".")</f>
        <v>79.583333333333329</v>
      </c>
      <c r="G319" s="297">
        <v>84.848484848484844</v>
      </c>
      <c r="H319" s="293" t="s">
        <v>7</v>
      </c>
      <c r="I319" s="298">
        <v>85.714285714285708</v>
      </c>
      <c r="J319" s="83">
        <f t="shared" si="17"/>
        <v>84.375</v>
      </c>
      <c r="K319" s="61">
        <v>100</v>
      </c>
      <c r="L319" s="83">
        <v>75</v>
      </c>
      <c r="M319" s="83">
        <v>62.5</v>
      </c>
      <c r="N319" s="62">
        <v>100</v>
      </c>
      <c r="O319" s="36">
        <v>85.625</v>
      </c>
      <c r="P319" s="83">
        <v>85</v>
      </c>
      <c r="Q319" s="61">
        <v>100</v>
      </c>
      <c r="R319" s="83">
        <v>100</v>
      </c>
      <c r="S319" s="83">
        <v>40</v>
      </c>
      <c r="T319" s="83">
        <v>100</v>
      </c>
      <c r="U319" s="321">
        <v>75.125</v>
      </c>
      <c r="V319" s="309">
        <v>86.111111111249997</v>
      </c>
      <c r="W319" s="314">
        <v>88.888888889</v>
      </c>
      <c r="X319" s="309">
        <v>100</v>
      </c>
      <c r="Y319" s="309">
        <v>66.666666667000001</v>
      </c>
      <c r="Z319" s="315">
        <v>88.888888889</v>
      </c>
      <c r="AA319" s="313">
        <v>61.75</v>
      </c>
      <c r="AB319" s="309">
        <v>63.888888889</v>
      </c>
      <c r="AC319" s="314">
        <v>55.555555556000002</v>
      </c>
      <c r="AD319" s="309">
        <v>100</v>
      </c>
      <c r="AE319" s="309">
        <v>0</v>
      </c>
      <c r="AF319" s="315">
        <v>100</v>
      </c>
      <c r="AG319" s="309">
        <v>59.524000000000001</v>
      </c>
      <c r="AH319" s="314">
        <v>71.429000000000002</v>
      </c>
      <c r="AI319" s="309">
        <v>100</v>
      </c>
      <c r="AJ319" s="309">
        <v>66.667000000000002</v>
      </c>
      <c r="AK319" s="315">
        <v>0</v>
      </c>
    </row>
    <row r="320" spans="2:37">
      <c r="B320" s="270" t="s">
        <v>22</v>
      </c>
      <c r="C320" s="173" t="s">
        <v>502</v>
      </c>
      <c r="D320" s="61">
        <f>AVERAGE(Mystery_Shopping_Scores6[[#This Row],[Business Start-up (2020)]:[Studying (2020)]], Mystery_Shopping_Scores6[[#This Row],[Regular business operations (2019)]:[Starting a small claims procedure (2019)]])</f>
        <v>59.9</v>
      </c>
      <c r="E320" s="61">
        <f>IFERROR(AVERAGE(Mystery_Shopping_Scores6[[#This Row],[Business Start-up (2020)]], Mystery_Shopping_Scores6[[#This Row],[Regular business operations (2019)]]), ".")</f>
        <v>70.849999999999994</v>
      </c>
      <c r="F320" s="62">
        <f>IFERROR(AVERAGE(Mystery_Shopping_Scores6[[#This Row],[Family (2020)]:[Studying (2020)]], Mystery_Shopping_Scores6[[#This Row],[Moving (2019)]:[Starting a small claims procedure (2019)]]), ".")</f>
        <v>56.25</v>
      </c>
      <c r="G320" s="297">
        <v>58.620689655172413</v>
      </c>
      <c r="H320" s="293" t="s">
        <v>7</v>
      </c>
      <c r="I320" s="298">
        <v>33.333333333333336</v>
      </c>
      <c r="J320" s="83">
        <f t="shared" si="17"/>
        <v>59.375</v>
      </c>
      <c r="K320" s="61">
        <v>75</v>
      </c>
      <c r="L320" s="83">
        <v>50</v>
      </c>
      <c r="M320" s="83">
        <v>37.5</v>
      </c>
      <c r="N320" s="62">
        <v>75</v>
      </c>
      <c r="O320" s="36">
        <v>41.75</v>
      </c>
      <c r="P320" s="83">
        <v>60.424999999999997</v>
      </c>
      <c r="Q320" s="61">
        <v>66.7</v>
      </c>
      <c r="R320" s="83">
        <v>100</v>
      </c>
      <c r="S320" s="83">
        <v>75</v>
      </c>
      <c r="T320" s="83">
        <v>0</v>
      </c>
      <c r="U320" s="321">
        <v>31</v>
      </c>
      <c r="V320" s="309">
        <v>23.03571428575</v>
      </c>
      <c r="W320" s="314">
        <v>35</v>
      </c>
      <c r="X320" s="309">
        <v>57.142857143000001</v>
      </c>
      <c r="Y320" s="309">
        <v>0</v>
      </c>
      <c r="Z320" s="315">
        <v>0</v>
      </c>
      <c r="AA320" s="313">
        <v>27.714285714285715</v>
      </c>
      <c r="AB320" s="309">
        <v>41.666666666666664</v>
      </c>
      <c r="AC320" s="314">
        <v>25</v>
      </c>
      <c r="AD320" s="309">
        <v>100</v>
      </c>
      <c r="AE320" s="309" t="s">
        <v>7</v>
      </c>
      <c r="AF320" s="315">
        <v>0</v>
      </c>
      <c r="AG320" s="309">
        <v>17.1875</v>
      </c>
      <c r="AH320" s="314">
        <v>18.75</v>
      </c>
      <c r="AI320" s="309">
        <v>16.667000000000002</v>
      </c>
      <c r="AJ320" s="309">
        <v>33.332999999999998</v>
      </c>
      <c r="AK320" s="315">
        <v>0</v>
      </c>
    </row>
    <row r="321" spans="2:37">
      <c r="B321" s="270" t="s">
        <v>22</v>
      </c>
      <c r="C321" s="173" t="s">
        <v>503</v>
      </c>
      <c r="D321" s="61">
        <f>AVERAGE(Mystery_Shopping_Scores6[[#This Row],[Business Start-up (2020)]:[Studying (2020)]], Mystery_Shopping_Scores6[[#This Row],[Regular business operations (2019)]:[Starting a small claims procedure (2019)]])</f>
        <v>100</v>
      </c>
      <c r="E321" s="61">
        <f>IFERROR(AVERAGE(Mystery_Shopping_Scores6[[#This Row],[Business Start-up (2020)]], Mystery_Shopping_Scores6[[#This Row],[Regular business operations (2019)]]), ".")</f>
        <v>100</v>
      </c>
      <c r="F321" s="62">
        <f>IFERROR(AVERAGE(Mystery_Shopping_Scores6[[#This Row],[Family (2020)]:[Studying (2020)]], Mystery_Shopping_Scores6[[#This Row],[Moving (2019)]:[Starting a small claims procedure (2019)]]), ".")</f>
        <v>100</v>
      </c>
      <c r="G321" s="297" t="s">
        <v>7</v>
      </c>
      <c r="H321" s="293" t="s">
        <v>7</v>
      </c>
      <c r="I321" s="298" t="s">
        <v>7</v>
      </c>
      <c r="J321" s="83">
        <f t="shared" si="17"/>
        <v>100</v>
      </c>
      <c r="K321" s="61">
        <v>100</v>
      </c>
      <c r="L321" s="83">
        <v>100</v>
      </c>
      <c r="M321" s="83">
        <v>100</v>
      </c>
      <c r="N321" s="62">
        <v>100</v>
      </c>
      <c r="O321" s="36">
        <v>100</v>
      </c>
      <c r="P321" s="83">
        <v>100</v>
      </c>
      <c r="Q321" s="61">
        <v>100</v>
      </c>
      <c r="R321" s="83">
        <v>100</v>
      </c>
      <c r="S321" s="83">
        <v>100</v>
      </c>
      <c r="T321" s="83">
        <v>100</v>
      </c>
      <c r="U321" s="321">
        <v>100</v>
      </c>
      <c r="V321" s="309">
        <v>100</v>
      </c>
      <c r="W321" s="314">
        <v>100</v>
      </c>
      <c r="X321" s="309">
        <v>100</v>
      </c>
      <c r="Y321" s="309">
        <v>100</v>
      </c>
      <c r="Z321" s="315">
        <v>100</v>
      </c>
      <c r="AA321" s="313">
        <v>56.25</v>
      </c>
      <c r="AB321" s="309">
        <v>100</v>
      </c>
      <c r="AC321" s="314">
        <v>100</v>
      </c>
      <c r="AD321" s="309">
        <v>100</v>
      </c>
      <c r="AE321" s="309">
        <v>100</v>
      </c>
      <c r="AF321" s="315">
        <v>100</v>
      </c>
      <c r="AG321" s="309">
        <v>12.5</v>
      </c>
      <c r="AH321" s="314">
        <v>50</v>
      </c>
      <c r="AI321" s="309">
        <v>0</v>
      </c>
      <c r="AJ321" s="309">
        <v>0</v>
      </c>
      <c r="AK321" s="315">
        <v>0</v>
      </c>
    </row>
    <row r="322" spans="2:37">
      <c r="B322" s="270" t="s">
        <v>22</v>
      </c>
      <c r="C322" s="173" t="s">
        <v>6833</v>
      </c>
      <c r="D322" s="61">
        <f>AVERAGE(Mystery_Shopping_Scores6[[#This Row],[Business Start-up (2020)]:[Studying (2020)]], Mystery_Shopping_Scores6[[#This Row],[Regular business operations (2019)]:[Starting a small claims procedure (2019)]])</f>
        <v>27.447916666666664</v>
      </c>
      <c r="E322" s="61">
        <f>IFERROR(AVERAGE(Mystery_Shopping_Scores6[[#This Row],[Business Start-up (2020)]], Mystery_Shopping_Scores6[[#This Row],[Regular business operations (2019)]]), ".")</f>
        <v>54.166666666666664</v>
      </c>
      <c r="F322" s="62">
        <f>IFERROR(AVERAGE(Mystery_Shopping_Scores6[[#This Row],[Family (2020)]:[Studying (2020)]], Mystery_Shopping_Scores6[[#This Row],[Moving (2019)]:[Starting a small claims procedure (2019)]]), ".")</f>
        <v>18.541666666666668</v>
      </c>
      <c r="G322" s="297" t="s">
        <v>7</v>
      </c>
      <c r="H322" s="293" t="s">
        <v>7</v>
      </c>
      <c r="I322" s="298" t="s">
        <v>7</v>
      </c>
      <c r="J322" s="83">
        <f t="shared" si="17"/>
        <v>34.895833333333329</v>
      </c>
      <c r="K322" s="61">
        <f>(0.5*IF(ISNUMBER(K323),K323,0)+0.25*IF(ISNUMBER(K324),K324,0)+IFERROR(AVERAGE(K325:K326)*0.25,0))/(ISNUMBER(K323)*0.5+ISNUMBER(K324)*0.25+OR(ISNUMBER(K325),ISNUMBER(K326))*0.25)</f>
        <v>53.333333333333329</v>
      </c>
      <c r="L322" s="83">
        <f>(0.5*IF(ISNUMBER(L323),L323,0)+0.25*IF(ISNUMBER(L324),L324,0)+IFERROR(AVERAGE(L325:L326)*0.25,0))/(ISNUMBER(L323)*0.5+ISNUMBER(L324)*0.25+OR(ISNUMBER(L325),ISNUMBER(L326))*0.25)</f>
        <v>0</v>
      </c>
      <c r="M322" s="83">
        <f>(0.5*IF(ISNUMBER(M323),M323,0)+0.25*IF(ISNUMBER(M324),M324,0)+IFERROR(AVERAGE(M325:M326)*0.25,0))/(ISNUMBER(M323)*0.5+ISNUMBER(M324)*0.25+OR(ISNUMBER(M325),ISNUMBER(M326))*0.25)</f>
        <v>38.333333333333329</v>
      </c>
      <c r="N322" s="62">
        <f>(0.5*IF(ISNUMBER(N323),N323,0)+0.25*IF(ISNUMBER(N324),N324,0)+IFERROR(AVERAGE(N325:N326)*0.25,0))/(ISNUMBER(N323)*0.5+ISNUMBER(N324)*0.25+OR(ISNUMBER(N325),ISNUMBER(N326))*0.25)</f>
        <v>47.916666666666664</v>
      </c>
      <c r="O322" s="36">
        <v>30.166666666666668</v>
      </c>
      <c r="P322" s="83">
        <v>20</v>
      </c>
      <c r="Q322" s="61">
        <v>55</v>
      </c>
      <c r="R322" s="83">
        <v>25</v>
      </c>
      <c r="S322" s="83">
        <v>0</v>
      </c>
      <c r="T322" s="83">
        <v>0</v>
      </c>
      <c r="U322" s="321">
        <v>26.5</v>
      </c>
      <c r="V322" s="309">
        <v>50.548050886875004</v>
      </c>
      <c r="W322" s="314">
        <v>52.754435107125005</v>
      </c>
      <c r="X322" s="309" t="s">
        <v>7</v>
      </c>
      <c r="Y322" s="309" t="s">
        <v>7</v>
      </c>
      <c r="Z322" s="315">
        <v>48.341666666625002</v>
      </c>
      <c r="AA322" s="313">
        <v>21.333333333333332</v>
      </c>
      <c r="AB322" s="309">
        <v>14.583333333375</v>
      </c>
      <c r="AC322" s="314">
        <v>45</v>
      </c>
      <c r="AD322" s="309">
        <v>13.333333333500001</v>
      </c>
      <c r="AE322" s="309">
        <v>0</v>
      </c>
      <c r="AF322" s="315">
        <v>0</v>
      </c>
      <c r="AG322" s="309">
        <v>34.968687500000001</v>
      </c>
      <c r="AH322" s="314">
        <v>29.6875</v>
      </c>
      <c r="AI322" s="309" t="s">
        <v>7</v>
      </c>
      <c r="AJ322" s="309" t="s">
        <v>7</v>
      </c>
      <c r="AK322" s="315">
        <v>40.249875000000003</v>
      </c>
    </row>
    <row r="323" spans="2:37">
      <c r="B323" s="270" t="s">
        <v>22</v>
      </c>
      <c r="C323" s="173" t="s">
        <v>504</v>
      </c>
      <c r="D323" s="61">
        <f>AVERAGE(Mystery_Shopping_Scores6[[#This Row],[Business Start-up (2020)]:[Studying (2020)]], Mystery_Shopping_Scores6[[#This Row],[Regular business operations (2019)]:[Starting a small claims procedure (2019)]])</f>
        <v>28.4375</v>
      </c>
      <c r="E323" s="61">
        <f>IFERROR(AVERAGE(Mystery_Shopping_Scores6[[#This Row],[Business Start-up (2020)]], Mystery_Shopping_Scores6[[#This Row],[Regular business operations (2019)]]), ".")</f>
        <v>52.5</v>
      </c>
      <c r="F323" s="62">
        <f>IFERROR(AVERAGE(Mystery_Shopping_Scores6[[#This Row],[Family (2020)]:[Studying (2020)]], Mystery_Shopping_Scores6[[#This Row],[Moving (2019)]:[Starting a small claims procedure (2019)]]), ".")</f>
        <v>20.416666666666668</v>
      </c>
      <c r="G323" s="297">
        <v>31.19047619047619</v>
      </c>
      <c r="H323" s="293">
        <v>50</v>
      </c>
      <c r="I323" s="298">
        <v>16</v>
      </c>
      <c r="J323" s="83">
        <f t="shared" si="17"/>
        <v>29.375</v>
      </c>
      <c r="K323" s="61">
        <v>45</v>
      </c>
      <c r="L323" s="83">
        <v>0</v>
      </c>
      <c r="M323" s="83">
        <v>10</v>
      </c>
      <c r="N323" s="62">
        <v>62.5</v>
      </c>
      <c r="O323" s="36">
        <v>40.666666666666664</v>
      </c>
      <c r="P323" s="83">
        <v>27.5</v>
      </c>
      <c r="Q323" s="61">
        <v>60</v>
      </c>
      <c r="R323" s="83">
        <v>50</v>
      </c>
      <c r="S323" s="83">
        <v>0</v>
      </c>
      <c r="T323" s="83">
        <v>0</v>
      </c>
      <c r="U323" s="321">
        <v>33.5</v>
      </c>
      <c r="V323" s="309">
        <v>66.969117647000004</v>
      </c>
      <c r="W323" s="314">
        <v>70.588235294</v>
      </c>
      <c r="X323" s="309" t="s">
        <v>7</v>
      </c>
      <c r="Y323" s="309" t="s">
        <v>7</v>
      </c>
      <c r="Z323" s="315">
        <v>63.35</v>
      </c>
      <c r="AA323" s="313">
        <v>30.333333333333332</v>
      </c>
      <c r="AB323" s="309">
        <v>16.66666666675</v>
      </c>
      <c r="AC323" s="314">
        <v>40</v>
      </c>
      <c r="AD323" s="309">
        <v>26.666666667000001</v>
      </c>
      <c r="AE323" s="309">
        <v>0</v>
      </c>
      <c r="AF323" s="315">
        <v>0</v>
      </c>
      <c r="AG323" s="309">
        <v>57.4375</v>
      </c>
      <c r="AH323" s="314">
        <v>59.375</v>
      </c>
      <c r="AI323" s="309" t="s">
        <v>7</v>
      </c>
      <c r="AJ323" s="309" t="s">
        <v>7</v>
      </c>
      <c r="AK323" s="315">
        <v>55.5</v>
      </c>
    </row>
    <row r="324" spans="2:37">
      <c r="B324" s="270" t="s">
        <v>22</v>
      </c>
      <c r="C324" s="173" t="s">
        <v>505</v>
      </c>
      <c r="D324" s="61">
        <f>AVERAGE(Mystery_Shopping_Scores6[[#This Row],[Business Start-up (2020)]:[Studying (2020)]], Mystery_Shopping_Scores6[[#This Row],[Regular business operations (2019)]:[Starting a small claims procedure (2019)]])</f>
        <v>25</v>
      </c>
      <c r="E324" s="61">
        <f>IFERROR(AVERAGE(Mystery_Shopping_Scores6[[#This Row],[Business Start-up (2020)]], Mystery_Shopping_Scores6[[#This Row],[Regular business operations (2019)]]), ".")</f>
        <v>66.666666666666657</v>
      </c>
      <c r="F324" s="62">
        <f>IFERROR(AVERAGE(Mystery_Shopping_Scores6[[#This Row],[Family (2020)]:[Studying (2020)]], Mystery_Shopping_Scores6[[#This Row],[Moving (2019)]:[Starting a small claims procedure (2019)]]), ".")</f>
        <v>11.111111111111109</v>
      </c>
      <c r="G324" s="297" t="s">
        <v>7</v>
      </c>
      <c r="H324" s="293" t="s">
        <v>7</v>
      </c>
      <c r="I324" s="298" t="s">
        <v>7</v>
      </c>
      <c r="J324" s="83">
        <f t="shared" si="17"/>
        <v>24.999999999999996</v>
      </c>
      <c r="K324" s="61">
        <v>33.333333333333329</v>
      </c>
      <c r="L324" s="83">
        <v>0</v>
      </c>
      <c r="M324" s="83">
        <v>33.333333333333329</v>
      </c>
      <c r="N324" s="62">
        <v>33.333333333333329</v>
      </c>
      <c r="O324" s="36">
        <v>27.666666666666668</v>
      </c>
      <c r="P324" s="83">
        <v>25</v>
      </c>
      <c r="Q324" s="61">
        <v>100</v>
      </c>
      <c r="R324" s="83">
        <v>0</v>
      </c>
      <c r="S324" s="83">
        <v>0</v>
      </c>
      <c r="T324" s="83">
        <v>0</v>
      </c>
      <c r="U324" s="321">
        <v>27.666666666666668</v>
      </c>
      <c r="V324" s="309">
        <v>33.333333332999999</v>
      </c>
      <c r="W324" s="314">
        <v>33.333333332999999</v>
      </c>
      <c r="X324" s="309" t="s">
        <v>7</v>
      </c>
      <c r="Y324" s="309" t="s">
        <v>7</v>
      </c>
      <c r="Z324" s="315">
        <v>33.333333332999999</v>
      </c>
      <c r="AA324" s="313">
        <v>22.166666666666668</v>
      </c>
      <c r="AB324" s="309">
        <v>25</v>
      </c>
      <c r="AC324" s="314">
        <v>100</v>
      </c>
      <c r="AD324" s="309">
        <v>0</v>
      </c>
      <c r="AE324" s="309">
        <v>0</v>
      </c>
      <c r="AF324" s="315">
        <v>0</v>
      </c>
      <c r="AG324" s="309">
        <v>16.666499999999999</v>
      </c>
      <c r="AH324" s="314">
        <v>0</v>
      </c>
      <c r="AI324" s="309" t="s">
        <v>7</v>
      </c>
      <c r="AJ324" s="309" t="s">
        <v>7</v>
      </c>
      <c r="AK324" s="315">
        <v>33.332999999999998</v>
      </c>
    </row>
    <row r="325" spans="2:37">
      <c r="B325" s="270" t="s">
        <v>22</v>
      </c>
      <c r="C325" s="173" t="s">
        <v>6830</v>
      </c>
      <c r="D325" s="61">
        <f>AVERAGE(Mystery_Shopping_Scores6[[#This Row],[Business Start-up (2020)]:[Studying (2020)]], Mystery_Shopping_Scores6[[#This Row],[Regular business operations (2019)]:[Starting a small claims procedure (2019)]])</f>
        <v>25.714285714285715</v>
      </c>
      <c r="E325" s="61">
        <f>IFERROR(AVERAGE(Mystery_Shopping_Scores6[[#This Row],[Business Start-up (2020)]], Mystery_Shopping_Scores6[[#This Row],[Regular business operations (2019)]]), ".")</f>
        <v>40</v>
      </c>
      <c r="F325" s="62">
        <f>IFERROR(AVERAGE(Mystery_Shopping_Scores6[[#This Row],[Family (2020)]:[Studying (2020)]], Mystery_Shopping_Scores6[[#This Row],[Moving (2019)]:[Starting a small claims procedure (2019)]]), ".")</f>
        <v>20</v>
      </c>
      <c r="G325" s="297">
        <v>50</v>
      </c>
      <c r="H325" s="293">
        <v>0</v>
      </c>
      <c r="I325" s="298">
        <v>0</v>
      </c>
      <c r="J325" s="83">
        <f t="shared" si="17"/>
        <v>60</v>
      </c>
      <c r="K325" s="61">
        <v>80</v>
      </c>
      <c r="L325" s="83" t="s">
        <v>7</v>
      </c>
      <c r="M325" s="83">
        <v>100</v>
      </c>
      <c r="N325" s="62">
        <v>0</v>
      </c>
      <c r="O325" s="36">
        <v>4.833333333333333</v>
      </c>
      <c r="P325" s="83">
        <v>0</v>
      </c>
      <c r="Q325" s="61">
        <v>0</v>
      </c>
      <c r="R325" s="83">
        <v>0</v>
      </c>
      <c r="S325" s="83">
        <v>0</v>
      </c>
      <c r="T325" s="83">
        <v>0</v>
      </c>
      <c r="U325" s="321">
        <v>4.833333333333333</v>
      </c>
      <c r="V325" s="309">
        <v>14.285714285499999</v>
      </c>
      <c r="W325" s="314">
        <v>28.571428570999998</v>
      </c>
      <c r="X325" s="309" t="s">
        <v>7</v>
      </c>
      <c r="Y325" s="309" t="s">
        <v>7</v>
      </c>
      <c r="Z325" s="315">
        <v>0</v>
      </c>
      <c r="AA325" s="313">
        <v>0</v>
      </c>
      <c r="AB325" s="309">
        <v>0</v>
      </c>
      <c r="AC325" s="314">
        <v>0</v>
      </c>
      <c r="AD325" s="309">
        <v>0</v>
      </c>
      <c r="AE325" s="309">
        <v>0</v>
      </c>
      <c r="AF325" s="315">
        <v>0</v>
      </c>
      <c r="AG325" s="309">
        <v>0</v>
      </c>
      <c r="AH325" s="314">
        <v>0</v>
      </c>
      <c r="AI325" s="309" t="s">
        <v>7</v>
      </c>
      <c r="AJ325" s="309" t="s">
        <v>7</v>
      </c>
      <c r="AK325" s="315">
        <v>0</v>
      </c>
    </row>
    <row r="326" spans="2:37">
      <c r="B326" s="270" t="s">
        <v>22</v>
      </c>
      <c r="C326" s="173" t="s">
        <v>6831</v>
      </c>
      <c r="D326" s="61">
        <f>AVERAGE(Mystery_Shopping_Scores6[[#This Row],[Business Start-up (2020)]:[Studying (2020)]], Mystery_Shopping_Scores6[[#This Row],[Regular business operations (2019)]:[Starting a small claims procedure (2019)]])</f>
        <v>66.666666666666671</v>
      </c>
      <c r="E326" s="61">
        <f>IFERROR(AVERAGE(Mystery_Shopping_Scores6[[#This Row],[Business Start-up (2020)]], Mystery_Shopping_Scores6[[#This Row],[Regular business operations (2019)]]), ".")</f>
        <v>100</v>
      </c>
      <c r="F326" s="62">
        <f>IFERROR(AVERAGE(Mystery_Shopping_Scores6[[#This Row],[Family (2020)]:[Studying (2020)]], Mystery_Shopping_Scores6[[#This Row],[Moving (2019)]:[Starting a small claims procedure (2019)]]), ".")</f>
        <v>55.555555555555564</v>
      </c>
      <c r="G326" s="297">
        <v>85.714285714285708</v>
      </c>
      <c r="H326" s="293" t="s">
        <v>7</v>
      </c>
      <c r="I326" s="298">
        <v>100</v>
      </c>
      <c r="J326" s="83">
        <f t="shared" si="17"/>
        <v>88.8888888888889</v>
      </c>
      <c r="K326" s="61">
        <v>100</v>
      </c>
      <c r="L326" s="83" t="s">
        <v>7</v>
      </c>
      <c r="M326" s="83">
        <v>100</v>
      </c>
      <c r="N326" s="62">
        <v>66.666666666666671</v>
      </c>
      <c r="O326" s="36">
        <v>37</v>
      </c>
      <c r="P326" s="83">
        <v>0</v>
      </c>
      <c r="Q326" s="61" t="s">
        <v>7</v>
      </c>
      <c r="R326" s="83">
        <v>0</v>
      </c>
      <c r="S326" s="83" t="s">
        <v>7</v>
      </c>
      <c r="T326" s="83" t="s">
        <v>7</v>
      </c>
      <c r="U326" s="321">
        <v>55.5</v>
      </c>
      <c r="V326" s="309">
        <v>55.5555555555</v>
      </c>
      <c r="W326" s="314">
        <v>44.444444443999998</v>
      </c>
      <c r="X326" s="309" t="s">
        <v>7</v>
      </c>
      <c r="Y326" s="309" t="s">
        <v>7</v>
      </c>
      <c r="Z326" s="315">
        <v>66.666666667000001</v>
      </c>
      <c r="AA326" s="313">
        <v>16.5</v>
      </c>
      <c r="AB326" s="309" t="s">
        <v>7</v>
      </c>
      <c r="AC326" s="314" t="s">
        <v>7</v>
      </c>
      <c r="AD326" s="309" t="s">
        <v>7</v>
      </c>
      <c r="AE326" s="309" t="s">
        <v>7</v>
      </c>
      <c r="AF326" s="315" t="s">
        <v>7</v>
      </c>
      <c r="AG326" s="309">
        <v>16.666499999999999</v>
      </c>
      <c r="AH326" s="314">
        <v>0</v>
      </c>
      <c r="AI326" s="309" t="s">
        <v>7</v>
      </c>
      <c r="AJ326" s="309" t="s">
        <v>7</v>
      </c>
      <c r="AK326" s="315">
        <v>33.332999999999998</v>
      </c>
    </row>
    <row r="327" spans="2:37">
      <c r="B327" s="270" t="s">
        <v>23</v>
      </c>
      <c r="C327" s="173" t="s">
        <v>496</v>
      </c>
      <c r="D327" s="61">
        <f>AVERAGE(Mystery_Shopping_Scores6[[#This Row],[Business Start-up (2020)]:[Studying (2020)]], Mystery_Shopping_Scores6[[#This Row],[Regular business operations (2019)]:[Starting a small claims procedure (2019)]])</f>
        <v>69.463361166225752</v>
      </c>
      <c r="E327" s="61">
        <f>IFERROR(AVERAGE(Mystery_Shopping_Scores6[[#This Row],[Business Start-up (2020)]], Mystery_Shopping_Scores6[[#This Row],[Regular business operations (2019)]]), ".")</f>
        <v>84.34950396825397</v>
      </c>
      <c r="F327" s="62">
        <f>IFERROR(AVERAGE(Mystery_Shopping_Scores6[[#This Row],[Family (2020)]:[Studying (2020)]], Mystery_Shopping_Scores6[[#This Row],[Moving (2019)]:[Starting a small claims procedure (2019)]]), ".")</f>
        <v>64.501313565549665</v>
      </c>
      <c r="G327" s="297" t="s">
        <v>7</v>
      </c>
      <c r="H327" s="293" t="s">
        <v>7</v>
      </c>
      <c r="I327" s="298" t="s">
        <v>7</v>
      </c>
      <c r="J327" s="83">
        <f t="shared" si="17"/>
        <v>81.947034832451493</v>
      </c>
      <c r="K327" s="61">
        <f xml:space="preserve"> (SUMIFS(K:K, $B:$B, $B327, $C:$C, "1. User centricity")+SUMIFS(K:K, $B:$B, $B327, $C:$C, "2. Transparency")+SUMIFS(K:K, $B:$B, $B327, $C:$C, "3. Key enablers")+ SUMIFS(K:K, $B:$B, $B327, $C:$C, "4. Cross-border services"))/4</f>
        <v>85.124007936507923</v>
      </c>
      <c r="L327" s="83">
        <f xml:space="preserve"> (SUMIFS(L:L, $B:$B, $B327, $C:$C, "1. User centricity")+SUMIFS(L:L, $B:$B, $B327, $C:$C, "2. Transparency")+SUMIFS(L:L, $B:$B, $B327, $C:$C, "3. Key enablers")+ SUMIFS(L:L, $B:$B, $B327, $C:$C, "4. Cross-border services"))/4</f>
        <v>77.991691468253961</v>
      </c>
      <c r="M327" s="83">
        <f xml:space="preserve"> (SUMIFS(M:M, $B:$B, $B327, $C:$C, "1. User centricity")+SUMIFS(M:M, $B:$B, $B327, $C:$C, "2. Transparency")+SUMIFS(M:M, $B:$B, $B327, $C:$C, "3. Key enablers")+ SUMIFS(M:M, $B:$B, $B327, $C:$C, "4. Cross-border services"))/4</f>
        <v>75.762221671075835</v>
      </c>
      <c r="N327" s="62">
        <f xml:space="preserve"> (SUMIFS(N:N, $B:$B, $B327, $C:$C, "1. User centricity")+SUMIFS(N:N, $B:$B, $B327, $C:$C, "2. Transparency")+SUMIFS(N:N, $B:$B, $B327, $C:$C, "3. Key enablers")+ SUMIFS(N:N, $B:$B, $B327, $C:$C, "4. Cross-border services"))/4</f>
        <v>88.910218253968253</v>
      </c>
      <c r="O327" s="36">
        <v>64.5</v>
      </c>
      <c r="P327" s="83">
        <v>56.979687500000011</v>
      </c>
      <c r="Q327" s="61">
        <v>83.575000000000003</v>
      </c>
      <c r="R327" s="83">
        <v>27.5</v>
      </c>
      <c r="S327" s="83">
        <v>64.650000000000006</v>
      </c>
      <c r="T327" s="83">
        <v>52.193750000000009</v>
      </c>
      <c r="U327" s="321">
        <v>60.375</v>
      </c>
      <c r="V327" s="309">
        <v>71.878713431283856</v>
      </c>
      <c r="W327" s="314">
        <v>78.458736524961807</v>
      </c>
      <c r="X327" s="309">
        <v>54.036239187027768</v>
      </c>
      <c r="Y327" s="309">
        <v>75.934964726805561</v>
      </c>
      <c r="Z327" s="315">
        <v>79.084913286340267</v>
      </c>
      <c r="AA327" s="313">
        <v>52.125</v>
      </c>
      <c r="AB327" s="309">
        <v>48.788123813840272</v>
      </c>
      <c r="AC327" s="314">
        <v>75.699322089930547</v>
      </c>
      <c r="AD327" s="309">
        <v>13.75</v>
      </c>
      <c r="AE327" s="309">
        <v>57.114383482909716</v>
      </c>
      <c r="AF327" s="315">
        <v>48.588789682520826</v>
      </c>
      <c r="AG327" s="309">
        <v>55.308425636574071</v>
      </c>
      <c r="AH327" s="314">
        <v>63.755274305555552</v>
      </c>
      <c r="AI327" s="309">
        <v>36.256759259259255</v>
      </c>
      <c r="AJ327" s="309">
        <v>54.076370370370363</v>
      </c>
      <c r="AK327" s="315">
        <v>67.145298611111116</v>
      </c>
    </row>
    <row r="328" spans="2:37">
      <c r="B328" s="270" t="s">
        <v>23</v>
      </c>
      <c r="C328" s="173" t="s">
        <v>6824</v>
      </c>
      <c r="D328" s="61">
        <f>AVERAGE(Mystery_Shopping_Scores6[[#This Row],[Business Start-up (2020)]:[Studying (2020)]], Mystery_Shopping_Scores6[[#This Row],[Regular business operations (2019)]:[Starting a small claims procedure (2019)]])</f>
        <v>93.788007054673727</v>
      </c>
      <c r="E328" s="61">
        <f>IFERROR(AVERAGE(Mystery_Shopping_Scores6[[#This Row],[Business Start-up (2020)]], Mystery_Shopping_Scores6[[#This Row],[Regular business operations (2019)]]), ".")</f>
        <v>100</v>
      </c>
      <c r="F328" s="62">
        <f>IFERROR(AVERAGE(Mystery_Shopping_Scores6[[#This Row],[Family (2020)]:[Studying (2020)]], Mystery_Shopping_Scores6[[#This Row],[Moving (2019)]:[Starting a small claims procedure (2019)]]), ".")</f>
        <v>91.303209876543207</v>
      </c>
      <c r="G328" s="297" t="s">
        <v>7</v>
      </c>
      <c r="H328" s="293" t="s">
        <v>7</v>
      </c>
      <c r="I328" s="298" t="s">
        <v>7</v>
      </c>
      <c r="J328" s="83">
        <f t="shared" si="17"/>
        <v>95.679012345679013</v>
      </c>
      <c r="K328" s="61">
        <f>2/3*IF(ISNUMBER(K329),K329)+1/3*(2/3*IF(ISNUMBER(K331),K331)+IF(ISNUMBER(K330),K330)/3)</f>
        <v>99.999999999999986</v>
      </c>
      <c r="L328" s="83">
        <f>2/3*IF(ISNUMBER(L329),L329)+1/3*(2/3*IF(ISNUMBER(L331),L331)+IF(ISNUMBER(L330),L330)/3)</f>
        <v>93.333333333333329</v>
      </c>
      <c r="M328" s="83">
        <f>2/3*IF(ISNUMBER(M329),M329)+1/3*(2/3*IF(ISNUMBER(M331),M331)+IF(ISNUMBER(M330),M330)/3)</f>
        <v>89.382716049382708</v>
      </c>
      <c r="N328" s="62">
        <f>2/3*IF(ISNUMBER(N329),N329)+1/3*(2/3*IF(ISNUMBER(N331),N331)+IF(ISNUMBER(N330),N330)/3)</f>
        <v>99.999999999999986</v>
      </c>
      <c r="O328" s="36">
        <v>90.428571428571431</v>
      </c>
      <c r="P328" s="83">
        <v>91.266666666666652</v>
      </c>
      <c r="Q328" s="61">
        <v>100</v>
      </c>
      <c r="R328" s="83" t="s">
        <v>7</v>
      </c>
      <c r="S328" s="83">
        <v>88.7</v>
      </c>
      <c r="T328" s="83">
        <v>85.1</v>
      </c>
      <c r="U328" s="321">
        <v>88.714285714285708</v>
      </c>
      <c r="V328" s="309">
        <v>89.698775806833311</v>
      </c>
      <c r="W328" s="314">
        <v>96.470588235555539</v>
      </c>
      <c r="X328" s="309">
        <v>84.920634920666657</v>
      </c>
      <c r="Y328" s="309">
        <v>87.539682539999987</v>
      </c>
      <c r="Z328" s="315">
        <v>89.864197531111103</v>
      </c>
      <c r="AA328" s="313">
        <v>86</v>
      </c>
      <c r="AB328" s="309">
        <v>87.450924008925924</v>
      </c>
      <c r="AC328" s="314">
        <v>99.259259259222205</v>
      </c>
      <c r="AD328" s="309" t="s">
        <v>7</v>
      </c>
      <c r="AE328" s="309">
        <v>79.760179434222209</v>
      </c>
      <c r="AF328" s="315">
        <v>83.333333333333314</v>
      </c>
      <c r="AG328" s="309">
        <v>84.894222222222211</v>
      </c>
      <c r="AH328" s="314">
        <v>86.924222222222227</v>
      </c>
      <c r="AI328" s="309">
        <v>75.873111111111101</v>
      </c>
      <c r="AJ328" s="309">
        <v>88.147111111111087</v>
      </c>
      <c r="AK328" s="315">
        <v>88.632444444444445</v>
      </c>
    </row>
    <row r="329" spans="2:37">
      <c r="B329" s="270" t="s">
        <v>23</v>
      </c>
      <c r="C329" s="173" t="s">
        <v>497</v>
      </c>
      <c r="D329" s="61">
        <f>AVERAGE(Mystery_Shopping_Scores6[[#This Row],[Business Start-up (2020)]:[Studying (2020)]], Mystery_Shopping_Scores6[[#This Row],[Regular business operations (2019)]:[Starting a small claims procedure (2019)]])</f>
        <v>91.857142857142861</v>
      </c>
      <c r="E329" s="61">
        <f>IFERROR(AVERAGE(Mystery_Shopping_Scores6[[#This Row],[Business Start-up (2020)]], Mystery_Shopping_Scores6[[#This Row],[Regular business operations (2019)]]), ".")</f>
        <v>100</v>
      </c>
      <c r="F329" s="62">
        <f>IFERROR(AVERAGE(Mystery_Shopping_Scores6[[#This Row],[Family (2020)]:[Studying (2020)]], Mystery_Shopping_Scores6[[#This Row],[Moving (2019)]:[Starting a small claims procedure (2019)]]), ".")</f>
        <v>88.6</v>
      </c>
      <c r="G329" s="297">
        <v>94.146341463414643</v>
      </c>
      <c r="H329" s="293" t="s">
        <v>7</v>
      </c>
      <c r="I329" s="298">
        <v>62.666666666666671</v>
      </c>
      <c r="J329" s="83">
        <f t="shared" si="17"/>
        <v>93.75</v>
      </c>
      <c r="K329" s="61">
        <v>100</v>
      </c>
      <c r="L329" s="83">
        <v>90</v>
      </c>
      <c r="M329" s="83">
        <v>85</v>
      </c>
      <c r="N329" s="62">
        <v>100</v>
      </c>
      <c r="O329" s="36">
        <v>88</v>
      </c>
      <c r="P329" s="83">
        <v>89.333333333333329</v>
      </c>
      <c r="Q329" s="61">
        <v>100</v>
      </c>
      <c r="R329" s="83" t="s">
        <v>7</v>
      </c>
      <c r="S329" s="83">
        <v>88</v>
      </c>
      <c r="T329" s="83">
        <v>80</v>
      </c>
      <c r="U329" s="321">
        <v>88</v>
      </c>
      <c r="V329" s="309">
        <v>87.005952381249998</v>
      </c>
      <c r="W329" s="314">
        <v>96.666666667000001</v>
      </c>
      <c r="X329" s="309">
        <v>82.380952381</v>
      </c>
      <c r="Y329" s="309">
        <v>83.809523810000002</v>
      </c>
      <c r="Z329" s="315">
        <v>85.166666667000001</v>
      </c>
      <c r="AA329" s="313">
        <v>88.714285714285708</v>
      </c>
      <c r="AB329" s="309">
        <v>89.424603174666672</v>
      </c>
      <c r="AC329" s="314">
        <v>100</v>
      </c>
      <c r="AD329" s="309" t="s">
        <v>7</v>
      </c>
      <c r="AE329" s="309">
        <v>88.273809524000001</v>
      </c>
      <c r="AF329" s="315">
        <v>80</v>
      </c>
      <c r="AG329" s="309">
        <v>88.089749999999995</v>
      </c>
      <c r="AH329" s="314">
        <v>92.667000000000002</v>
      </c>
      <c r="AI329" s="309">
        <v>80</v>
      </c>
      <c r="AJ329" s="309">
        <v>89.691999999999993</v>
      </c>
      <c r="AK329" s="315">
        <v>90</v>
      </c>
    </row>
    <row r="330" spans="2:37">
      <c r="B330" s="270" t="s">
        <v>23</v>
      </c>
      <c r="C330" s="173" t="s">
        <v>6825</v>
      </c>
      <c r="D330" s="61">
        <f>AVERAGE(Mystery_Shopping_Scores6[[#This Row],[Business Start-up (2020)]:[Studying (2020)]], Mystery_Shopping_Scores6[[#This Row],[Regular business operations (2019)]:[Starting a small claims procedure (2019)]])</f>
        <v>97.405555555555566</v>
      </c>
      <c r="E330" s="61">
        <f>IFERROR(AVERAGE(Mystery_Shopping_Scores6[[#This Row],[Business Start-up (2020)]], Mystery_Shopping_Scores6[[#This Row],[Regular business operations (2019)]]), ".")</f>
        <v>100</v>
      </c>
      <c r="F330" s="62">
        <f>IFERROR(AVERAGE(Mystery_Shopping_Scores6[[#This Row],[Family (2020)]:[Studying (2020)]], Mystery_Shopping_Scores6[[#This Row],[Moving (2019)]:[Starting a small claims procedure (2019)]]), ".")</f>
        <v>96.540740740740759</v>
      </c>
      <c r="G330" s="297">
        <v>97.260273972602747</v>
      </c>
      <c r="H330" s="293">
        <v>100</v>
      </c>
      <c r="I330" s="298">
        <v>98</v>
      </c>
      <c r="J330" s="83">
        <f t="shared" si="17"/>
        <v>98.611111111111114</v>
      </c>
      <c r="K330" s="61">
        <v>100</v>
      </c>
      <c r="L330" s="83">
        <v>100</v>
      </c>
      <c r="M330" s="83">
        <v>94.444444444444443</v>
      </c>
      <c r="N330" s="62">
        <v>100</v>
      </c>
      <c r="O330" s="36">
        <v>90.75</v>
      </c>
      <c r="P330" s="83">
        <v>96.2</v>
      </c>
      <c r="Q330" s="61">
        <v>100</v>
      </c>
      <c r="R330" s="83">
        <v>100</v>
      </c>
      <c r="S330" s="83">
        <v>99.1</v>
      </c>
      <c r="T330" s="83">
        <v>85.7</v>
      </c>
      <c r="U330" s="321">
        <v>72.25</v>
      </c>
      <c r="V330" s="309">
        <v>85.253267974000011</v>
      </c>
      <c r="W330" s="314">
        <v>88.235294117999999</v>
      </c>
      <c r="X330" s="309">
        <v>70</v>
      </c>
      <c r="Y330" s="309">
        <v>85</v>
      </c>
      <c r="Z330" s="315">
        <v>97.777777778000001</v>
      </c>
      <c r="AA330" s="313">
        <v>54.5</v>
      </c>
      <c r="AB330" s="309">
        <v>59.311594202750001</v>
      </c>
      <c r="AC330" s="314">
        <v>93.333333332999999</v>
      </c>
      <c r="AD330" s="309">
        <v>0</v>
      </c>
      <c r="AE330" s="309">
        <v>73.913043478000006</v>
      </c>
      <c r="AF330" s="315">
        <v>70</v>
      </c>
      <c r="AG330" s="309">
        <v>49.795000000000002</v>
      </c>
      <c r="AH330" s="314">
        <v>26.315999999999999</v>
      </c>
      <c r="AI330" s="309">
        <v>60</v>
      </c>
      <c r="AJ330" s="309">
        <v>55.171999999999997</v>
      </c>
      <c r="AK330" s="315">
        <v>57.692</v>
      </c>
    </row>
    <row r="331" spans="2:37">
      <c r="B331" s="270" t="s">
        <v>23</v>
      </c>
      <c r="C331" s="173" t="s">
        <v>6826</v>
      </c>
      <c r="D331" s="61">
        <f>AVERAGE(Mystery_Shopping_Scores6[[#This Row],[Business Start-up (2020)]:[Studying (2020)]], Mystery_Shopping_Scores6[[#This Row],[Regular business operations (2019)]:[Starting a small claims procedure (2019)]])</f>
        <v>94.637500000000003</v>
      </c>
      <c r="E331" s="61">
        <f>IFERROR(AVERAGE(Mystery_Shopping_Scores6[[#This Row],[Business Start-up (2020)]], Mystery_Shopping_Scores6[[#This Row],[Regular business operations (2019)]]), ".")</f>
        <v>100</v>
      </c>
      <c r="F331" s="62">
        <f>IFERROR(AVERAGE(Mystery_Shopping_Scores6[[#This Row],[Family (2020)]:[Studying (2020)]], Mystery_Shopping_Scores6[[#This Row],[Moving (2019)]:[Starting a small claims procedure (2019)]]), ".")</f>
        <v>92.84999999999998</v>
      </c>
      <c r="G331" s="297" t="s">
        <v>7</v>
      </c>
      <c r="H331" s="293" t="s">
        <v>7</v>
      </c>
      <c r="I331" s="298" t="s">
        <v>7</v>
      </c>
      <c r="J331" s="83">
        <f t="shared" si="17"/>
        <v>100</v>
      </c>
      <c r="K331" s="61">
        <v>100</v>
      </c>
      <c r="L331" s="83">
        <v>100</v>
      </c>
      <c r="M331" s="83">
        <v>100</v>
      </c>
      <c r="N331" s="62">
        <v>100</v>
      </c>
      <c r="O331" s="36">
        <v>94.625</v>
      </c>
      <c r="P331" s="83">
        <v>89.275000000000006</v>
      </c>
      <c r="Q331" s="61">
        <v>100</v>
      </c>
      <c r="R331" s="83">
        <v>71.400000000000006</v>
      </c>
      <c r="S331" s="83">
        <v>85.7</v>
      </c>
      <c r="T331" s="83">
        <v>100</v>
      </c>
      <c r="U331" s="321">
        <v>91</v>
      </c>
      <c r="V331" s="309">
        <v>100</v>
      </c>
      <c r="W331" s="314">
        <v>100</v>
      </c>
      <c r="X331" s="309">
        <v>100</v>
      </c>
      <c r="Y331" s="309">
        <v>100</v>
      </c>
      <c r="Z331" s="315">
        <v>100</v>
      </c>
      <c r="AA331" s="313">
        <v>87.375</v>
      </c>
      <c r="AB331" s="309">
        <v>82.142857143000001</v>
      </c>
      <c r="AC331" s="314">
        <v>100</v>
      </c>
      <c r="AD331" s="309">
        <v>71.428571429000002</v>
      </c>
      <c r="AE331" s="309">
        <v>57.142857143000001</v>
      </c>
      <c r="AF331" s="315">
        <v>100</v>
      </c>
      <c r="AG331" s="309">
        <v>92.857249999999993</v>
      </c>
      <c r="AH331" s="314">
        <v>100</v>
      </c>
      <c r="AI331" s="309">
        <v>71.429000000000002</v>
      </c>
      <c r="AJ331" s="309">
        <v>100</v>
      </c>
      <c r="AK331" s="315">
        <v>100</v>
      </c>
    </row>
    <row r="332" spans="2:37">
      <c r="B332" s="270" t="s">
        <v>23</v>
      </c>
      <c r="C332" s="173" t="s">
        <v>498</v>
      </c>
      <c r="D332" s="61">
        <f>AVERAGE(Mystery_Shopping_Scores6[[#This Row],[Business Start-up (2020)]:[Studying (2020)]], Mystery_Shopping_Scores6[[#This Row],[Regular business operations (2019)]:[Starting a small claims procedure (2019)]])</f>
        <v>77.83021541950113</v>
      </c>
      <c r="E332" s="61">
        <f>IFERROR(AVERAGE(Mystery_Shopping_Scores6[[#This Row],[Business Start-up (2020)]], Mystery_Shopping_Scores6[[#This Row],[Regular business operations (2019)]]), ".")</f>
        <v>85.873015873015873</v>
      </c>
      <c r="F332" s="62">
        <f>IFERROR(AVERAGE(Mystery_Shopping_Scores6[[#This Row],[Family (2020)]:[Studying (2020)]], Mystery_Shopping_Scores6[[#This Row],[Moving (2019)]:[Starting a small claims procedure (2019)]]), ".")</f>
        <v>74.613095238095227</v>
      </c>
      <c r="G332" s="297" t="s">
        <v>7</v>
      </c>
      <c r="H332" s="293" t="s">
        <v>7</v>
      </c>
      <c r="I332" s="298" t="s">
        <v>7</v>
      </c>
      <c r="J332" s="83">
        <f t="shared" si="17"/>
        <v>81.827876984126974</v>
      </c>
      <c r="K332" s="61">
        <f>1/3*IF(ISNUMBER(K333),K333,0)+1/3*IF(ISNUMBER(K335),K335,0)+1/3*IF(ISNUMBER(K334),K334,0)</f>
        <v>79.746031746031733</v>
      </c>
      <c r="L332" s="83">
        <f>1/3*IF(ISNUMBER(L333),L333,0)+1/3*IF(ISNUMBER(L335),L335,0)+1/3*IF(ISNUMBER(L334),L334,0)</f>
        <v>80.539682539682531</v>
      </c>
      <c r="M332" s="83">
        <f>1/3*IF(ISNUMBER(M333),M333,0)+1/3*IF(ISNUMBER(M335),M335,0)+1/3*IF(ISNUMBER(M334),M334,0)</f>
        <v>78.009920634920618</v>
      </c>
      <c r="N332" s="62">
        <f>1/3*IF(ISNUMBER(N333),N333,0)+1/3*IF(ISNUMBER(N335),N335,0)+1/3*IF(ISNUMBER(N334),N334,0)</f>
        <v>89.015873015873012</v>
      </c>
      <c r="O332" s="36">
        <v>69.285714285714292</v>
      </c>
      <c r="P332" s="83">
        <v>72.5</v>
      </c>
      <c r="Q332" s="61">
        <v>92</v>
      </c>
      <c r="R332" s="83" t="s">
        <v>7</v>
      </c>
      <c r="S332" s="83">
        <v>66.3</v>
      </c>
      <c r="T332" s="83">
        <v>59.2</v>
      </c>
      <c r="U332" s="321">
        <v>62.571428571428569</v>
      </c>
      <c r="V332" s="309">
        <v>66.960362076999999</v>
      </c>
      <c r="W332" s="314">
        <v>75.281746031666671</v>
      </c>
      <c r="X332" s="309">
        <v>54.569035021666664</v>
      </c>
      <c r="Y332" s="309">
        <v>63.598544973666662</v>
      </c>
      <c r="Z332" s="315">
        <v>74.392122280999999</v>
      </c>
      <c r="AA332" s="313">
        <v>54.571428571428569</v>
      </c>
      <c r="AB332" s="309">
        <v>57.001212521888895</v>
      </c>
      <c r="AC332" s="314">
        <v>74.442791005000004</v>
      </c>
      <c r="AD332" s="309" t="s">
        <v>7</v>
      </c>
      <c r="AE332" s="309">
        <v>47.205687830666662</v>
      </c>
      <c r="AF332" s="315">
        <v>49.355158729999999</v>
      </c>
      <c r="AG332" s="309">
        <v>53.104166666666657</v>
      </c>
      <c r="AH332" s="314">
        <v>62.433999999999997</v>
      </c>
      <c r="AI332" s="309">
        <v>31.718666666666664</v>
      </c>
      <c r="AJ332" s="309">
        <v>60.356999999999992</v>
      </c>
      <c r="AK332" s="315">
        <v>57.906999999999996</v>
      </c>
    </row>
    <row r="333" spans="2:37">
      <c r="B333" s="270" t="s">
        <v>23</v>
      </c>
      <c r="C333" s="173" t="s">
        <v>6827</v>
      </c>
      <c r="D333" s="61">
        <f>AVERAGE(Mystery_Shopping_Scores6[[#This Row],[Business Start-up (2020)]:[Studying (2020)]], Mystery_Shopping_Scores6[[#This Row],[Regular business operations (2019)]:[Starting a small claims procedure (2019)]])</f>
        <v>67.157312925170075</v>
      </c>
      <c r="E333" s="61">
        <f>IFERROR(AVERAGE(Mystery_Shopping_Scores6[[#This Row],[Business Start-up (2020)]], Mystery_Shopping_Scores6[[#This Row],[Regular business operations (2019)]]), ".")</f>
        <v>77.902380952380952</v>
      </c>
      <c r="F333" s="62">
        <f>IFERROR(AVERAGE(Mystery_Shopping_Scores6[[#This Row],[Family (2020)]:[Studying (2020)]], Mystery_Shopping_Scores6[[#This Row],[Moving (2019)]:[Starting a small claims procedure (2019)]]), ".")</f>
        <v>62.859285714285718</v>
      </c>
      <c r="G333" s="297">
        <v>68.844367015098726</v>
      </c>
      <c r="H333" s="293" t="s">
        <v>7</v>
      </c>
      <c r="I333" s="298">
        <v>39.047619047619044</v>
      </c>
      <c r="J333" s="83">
        <f t="shared" si="17"/>
        <v>67.15029761904762</v>
      </c>
      <c r="K333" s="61">
        <v>61.904761904761905</v>
      </c>
      <c r="L333" s="83">
        <v>64.285714285714292</v>
      </c>
      <c r="M333" s="83">
        <v>56.696428571428569</v>
      </c>
      <c r="N333" s="62">
        <v>85.714285714285722</v>
      </c>
      <c r="O333" s="36">
        <v>60.857142857142854</v>
      </c>
      <c r="P333" s="83">
        <v>67.166666666666671</v>
      </c>
      <c r="Q333" s="61">
        <v>93.9</v>
      </c>
      <c r="R333" s="83" t="s">
        <v>7</v>
      </c>
      <c r="S333" s="83">
        <v>54</v>
      </c>
      <c r="T333" s="83">
        <v>53.6</v>
      </c>
      <c r="U333" s="321">
        <v>56.857142857142854</v>
      </c>
      <c r="V333" s="309">
        <v>55.994897959249997</v>
      </c>
      <c r="W333" s="314">
        <v>63.095238094999999</v>
      </c>
      <c r="X333" s="309">
        <v>41.836734694</v>
      </c>
      <c r="Y333" s="309">
        <v>57.142857143000001</v>
      </c>
      <c r="Z333" s="315">
        <v>61.904761905000001</v>
      </c>
      <c r="AA333" s="313">
        <v>56.285714285714285</v>
      </c>
      <c r="AB333" s="309">
        <v>58.029100529000004</v>
      </c>
      <c r="AC333" s="314">
        <v>88.571428570999998</v>
      </c>
      <c r="AD333" s="309" t="s">
        <v>7</v>
      </c>
      <c r="AE333" s="309">
        <v>38.492063492</v>
      </c>
      <c r="AF333" s="315">
        <v>47.023809524000001</v>
      </c>
      <c r="AG333" s="309">
        <v>54.617249999999999</v>
      </c>
      <c r="AH333" s="314">
        <v>59.524000000000001</v>
      </c>
      <c r="AI333" s="309">
        <v>22.516999999999999</v>
      </c>
      <c r="AJ333" s="309">
        <v>68.570999999999998</v>
      </c>
      <c r="AK333" s="315">
        <v>67.856999999999999</v>
      </c>
    </row>
    <row r="334" spans="2:37">
      <c r="B334" s="270" t="s">
        <v>23</v>
      </c>
      <c r="C334" s="173" t="s">
        <v>6828</v>
      </c>
      <c r="D334" s="61">
        <f>AVERAGE(Mystery_Shopping_Scores6[[#This Row],[Business Start-up (2020)]:[Studying (2020)]], Mystery_Shopping_Scores6[[#This Row],[Regular business operations (2019)]:[Starting a small claims procedure (2019)]])</f>
        <v>66.404166666666669</v>
      </c>
      <c r="E334" s="61">
        <f>IFERROR(AVERAGE(Mystery_Shopping_Scores6[[#This Row],[Business Start-up (2020)]], Mystery_Shopping_Scores6[[#This Row],[Regular business operations (2019)]]), ".")</f>
        <v>81.316666666666663</v>
      </c>
      <c r="F334" s="62">
        <f>IFERROR(AVERAGE(Mystery_Shopping_Scores6[[#This Row],[Family (2020)]:[Studying (2020)]], Mystery_Shopping_Scores6[[#This Row],[Moving (2019)]:[Starting a small claims procedure (2019)]]), ".")</f>
        <v>61.433333333333337</v>
      </c>
      <c r="G334" s="297" t="s">
        <v>7</v>
      </c>
      <c r="H334" s="293" t="s">
        <v>7</v>
      </c>
      <c r="I334" s="298" t="s">
        <v>7</v>
      </c>
      <c r="J334" s="83">
        <f t="shared" si="17"/>
        <v>78.333333333333329</v>
      </c>
      <c r="K334" s="61">
        <v>77.333333333333329</v>
      </c>
      <c r="L334" s="83">
        <v>77.333333333333329</v>
      </c>
      <c r="M334" s="83">
        <v>77.333333333333329</v>
      </c>
      <c r="N334" s="62">
        <v>81.333333333333329</v>
      </c>
      <c r="O334" s="36">
        <v>57.125</v>
      </c>
      <c r="P334" s="83">
        <v>54.474999999999994</v>
      </c>
      <c r="Q334" s="61">
        <v>85.3</v>
      </c>
      <c r="R334" s="83">
        <v>24</v>
      </c>
      <c r="S334" s="83">
        <v>63.3</v>
      </c>
      <c r="T334" s="83">
        <v>45.3</v>
      </c>
      <c r="U334" s="321">
        <v>47</v>
      </c>
      <c r="V334" s="309">
        <v>60</v>
      </c>
      <c r="W334" s="314">
        <v>77.333333332999999</v>
      </c>
      <c r="X334" s="309">
        <v>30.666666667000001</v>
      </c>
      <c r="Y334" s="309">
        <v>50.666666667000001</v>
      </c>
      <c r="Z334" s="315">
        <v>81.333333332999999</v>
      </c>
      <c r="AA334" s="313">
        <v>33.125</v>
      </c>
      <c r="AB334" s="309">
        <v>34.166666666499999</v>
      </c>
      <c r="AC334" s="314">
        <v>53.333333332999999</v>
      </c>
      <c r="AD334" s="309">
        <v>16.666666667000001</v>
      </c>
      <c r="AE334" s="309">
        <v>33.333333332999999</v>
      </c>
      <c r="AF334" s="315">
        <v>33.333333332999999</v>
      </c>
      <c r="AG334" s="309">
        <v>32.222250000000003</v>
      </c>
      <c r="AH334" s="314">
        <v>55.555999999999997</v>
      </c>
      <c r="AI334" s="309">
        <v>6.6669999999999998</v>
      </c>
      <c r="AJ334" s="309">
        <v>33.332999999999998</v>
      </c>
      <c r="AK334" s="315">
        <v>33.332999999999998</v>
      </c>
    </row>
    <row r="335" spans="2:37">
      <c r="B335" s="270" t="s">
        <v>23</v>
      </c>
      <c r="C335" s="173" t="s">
        <v>6829</v>
      </c>
      <c r="D335" s="61">
        <f>AVERAGE(Mystery_Shopping_Scores6[[#This Row],[Business Start-up (2020)]:[Studying (2020)]], Mystery_Shopping_Scores6[[#This Row],[Regular business operations (2019)]:[Starting a small claims procedure (2019)]])</f>
        <v>100</v>
      </c>
      <c r="E335" s="61">
        <f>IFERROR(AVERAGE(Mystery_Shopping_Scores6[[#This Row],[Business Start-up (2020)]], Mystery_Shopping_Scores6[[#This Row],[Regular business operations (2019)]]), ".")</f>
        <v>100</v>
      </c>
      <c r="F335" s="62">
        <f>IFERROR(AVERAGE(Mystery_Shopping_Scores6[[#This Row],[Family (2020)]:[Studying (2020)]], Mystery_Shopping_Scores6[[#This Row],[Moving (2019)]:[Starting a small claims procedure (2019)]]), ".")</f>
        <v>100</v>
      </c>
      <c r="G335" s="297" t="s">
        <v>7</v>
      </c>
      <c r="H335" s="293" t="s">
        <v>7</v>
      </c>
      <c r="I335" s="298" t="s">
        <v>7</v>
      </c>
      <c r="J335" s="83">
        <f t="shared" si="17"/>
        <v>100</v>
      </c>
      <c r="K335" s="61">
        <v>100</v>
      </c>
      <c r="L335" s="83">
        <v>100</v>
      </c>
      <c r="M335" s="83">
        <v>100</v>
      </c>
      <c r="N335" s="62">
        <v>100</v>
      </c>
      <c r="O335" s="36" t="s">
        <v>7</v>
      </c>
      <c r="P335" s="83" t="s">
        <v>7</v>
      </c>
      <c r="Q335" s="61" t="s">
        <v>7</v>
      </c>
      <c r="R335" s="83" t="s">
        <v>7</v>
      </c>
      <c r="S335" s="83" t="s">
        <v>7</v>
      </c>
      <c r="T335" s="83" t="s">
        <v>7</v>
      </c>
      <c r="U335" s="321" t="s">
        <v>7</v>
      </c>
      <c r="V335" s="309" t="s">
        <v>7</v>
      </c>
      <c r="W335" s="314" t="s">
        <v>7</v>
      </c>
      <c r="X335" s="309" t="s">
        <v>7</v>
      </c>
      <c r="Y335" s="309" t="s">
        <v>7</v>
      </c>
      <c r="Z335" s="315" t="s">
        <v>7</v>
      </c>
      <c r="AA335" s="313" t="s">
        <v>7</v>
      </c>
      <c r="AB335" s="309" t="s">
        <v>7</v>
      </c>
      <c r="AC335" s="314" t="s">
        <v>7</v>
      </c>
      <c r="AD335" s="309" t="s">
        <v>7</v>
      </c>
      <c r="AE335" s="309" t="s">
        <v>7</v>
      </c>
      <c r="AF335" s="315" t="s">
        <v>7</v>
      </c>
      <c r="AG335" s="309" t="s">
        <v>7</v>
      </c>
      <c r="AH335" s="314" t="s">
        <v>7</v>
      </c>
      <c r="AI335" s="309" t="s">
        <v>7</v>
      </c>
      <c r="AJ335" s="309" t="s">
        <v>7</v>
      </c>
      <c r="AK335" s="315" t="s">
        <v>7</v>
      </c>
    </row>
    <row r="336" spans="2:37">
      <c r="B336" s="271" t="s">
        <v>23</v>
      </c>
      <c r="C336" s="272" t="s">
        <v>6838</v>
      </c>
      <c r="D336" s="61">
        <f>AVERAGE(Mystery_Shopping_Scores6[[#This Row],[Business Start-up (2020)]:[Studying (2020)]], Mystery_Shopping_Scores6[[#This Row],[Regular business operations (2019)]:[Starting a small claims procedure (2019)]])</f>
        <v>83.275000000000006</v>
      </c>
      <c r="E336" s="61">
        <f>IFERROR(AVERAGE(Mystery_Shopping_Scores6[[#This Row],[Business Start-up (2020)]], Mystery_Shopping_Scores6[[#This Row],[Regular business operations (2019)]]), ".")</f>
        <v>96.9</v>
      </c>
      <c r="F336" s="62">
        <f>IFERROR(AVERAGE(Mystery_Shopping_Scores6[[#This Row],[Family (2020)]:[Studying (2020)]], Mystery_Shopping_Scores6[[#This Row],[Moving (2019)]:[Starting a small claims procedure (2019)]]), ".")</f>
        <v>78.733333333333334</v>
      </c>
      <c r="G336" s="297" t="s">
        <v>7</v>
      </c>
      <c r="H336" s="293" t="s">
        <v>7</v>
      </c>
      <c r="I336" s="298" t="s">
        <v>7</v>
      </c>
      <c r="J336" s="83" t="s">
        <v>7</v>
      </c>
      <c r="K336" s="61" t="s">
        <v>7</v>
      </c>
      <c r="L336" s="83" t="s">
        <v>7</v>
      </c>
      <c r="M336" s="83" t="s">
        <v>7</v>
      </c>
      <c r="N336" s="62" t="s">
        <v>7</v>
      </c>
      <c r="O336" s="36">
        <v>84.125</v>
      </c>
      <c r="P336" s="83">
        <v>83.275000000000006</v>
      </c>
      <c r="Q336" s="61">
        <v>96.9</v>
      </c>
      <c r="R336" s="83">
        <v>76</v>
      </c>
      <c r="S336" s="83">
        <v>81.599999999999994</v>
      </c>
      <c r="T336" s="83">
        <v>78.599999999999994</v>
      </c>
      <c r="U336" s="321">
        <v>77.25</v>
      </c>
      <c r="V336" s="309">
        <v>84.886188271750001</v>
      </c>
      <c r="W336" s="314">
        <v>85.416666667000001</v>
      </c>
      <c r="X336" s="309">
        <v>91.203703704000006</v>
      </c>
      <c r="Y336" s="309">
        <v>82.986111111</v>
      </c>
      <c r="Z336" s="315">
        <v>79.938271604999997</v>
      </c>
      <c r="AA336" s="313">
        <v>71.125</v>
      </c>
      <c r="AB336" s="309">
        <v>69.835069444499993</v>
      </c>
      <c r="AC336" s="314">
        <v>81.423611111</v>
      </c>
      <c r="AD336" s="309">
        <v>60.416666667000001</v>
      </c>
      <c r="AE336" s="309">
        <v>69.791666667000001</v>
      </c>
      <c r="AF336" s="315">
        <v>67.708333332999999</v>
      </c>
      <c r="AG336" s="309">
        <v>72.472999999999999</v>
      </c>
      <c r="AH336" s="314">
        <v>72.221999999999994</v>
      </c>
      <c r="AI336" s="309">
        <v>65.971999999999994</v>
      </c>
      <c r="AJ336" s="309">
        <v>79.167000000000002</v>
      </c>
      <c r="AK336" s="315">
        <v>72.531000000000006</v>
      </c>
    </row>
    <row r="337" spans="2:37">
      <c r="B337" s="270" t="s">
        <v>23</v>
      </c>
      <c r="C337" s="173" t="s">
        <v>499</v>
      </c>
      <c r="D337" s="61">
        <f>AVERAGE(Mystery_Shopping_Scores6[[#This Row],[Business Start-up (2020)]:[Studying (2020)]], Mystery_Shopping_Scores6[[#This Row],[Regular business operations (2019)]:[Starting a small claims procedure (2019)]])</f>
        <v>47.400000000000006</v>
      </c>
      <c r="E337" s="61">
        <f>IFERROR(AVERAGE(Mystery_Shopping_Scores6[[#This Row],[Business Start-up (2020)]], Mystery_Shopping_Scores6[[#This Row],[Regular business operations (2019)]]), ".")</f>
        <v>70.275000000000006</v>
      </c>
      <c r="F337" s="62">
        <f>IFERROR(AVERAGE(Mystery_Shopping_Scores6[[#This Row],[Family (2020)]:[Studying (2020)]], Mystery_Shopping_Scores6[[#This Row],[Moving (2019)]:[Starting a small claims procedure (2019)]]), ".")</f>
        <v>39.774999999999999</v>
      </c>
      <c r="G337" s="297" t="s">
        <v>7</v>
      </c>
      <c r="H337" s="293" t="s">
        <v>7</v>
      </c>
      <c r="I337" s="298" t="s">
        <v>7</v>
      </c>
      <c r="J337" s="83">
        <f t="shared" ref="J337:J355" si="18">IFERROR(AVERAGE(K337:N337),".")</f>
        <v>70.125</v>
      </c>
      <c r="K337" s="61">
        <f>AVERAGE(K338:K341)</f>
        <v>73.25</v>
      </c>
      <c r="L337" s="83">
        <f>AVERAGE(L338:L341)</f>
        <v>44.34375</v>
      </c>
      <c r="M337" s="83">
        <f>AVERAGE(M338:M341)</f>
        <v>77.53125</v>
      </c>
      <c r="N337" s="62">
        <f>AVERAGE(N338:N341)</f>
        <v>85.375</v>
      </c>
      <c r="O337" s="36">
        <v>42.375</v>
      </c>
      <c r="P337" s="83">
        <v>24.675000000000001</v>
      </c>
      <c r="Q337" s="61">
        <v>67.3</v>
      </c>
      <c r="R337" s="83">
        <v>0</v>
      </c>
      <c r="S337" s="83">
        <v>28.6</v>
      </c>
      <c r="T337" s="83">
        <v>2.8</v>
      </c>
      <c r="U337" s="321">
        <v>40</v>
      </c>
      <c r="V337" s="309">
        <v>59.839105339</v>
      </c>
      <c r="W337" s="314">
        <v>66.487373737249996</v>
      </c>
      <c r="X337" s="309">
        <v>22.619047618749999</v>
      </c>
      <c r="Y337" s="309">
        <v>76.666666666750004</v>
      </c>
      <c r="Z337" s="315">
        <v>73.583333333249996</v>
      </c>
      <c r="AA337" s="313">
        <v>22.625</v>
      </c>
      <c r="AB337" s="309">
        <v>20.1467261905625</v>
      </c>
      <c r="AC337" s="314">
        <v>54.095238095500001</v>
      </c>
      <c r="AD337" s="309">
        <v>0</v>
      </c>
      <c r="AE337" s="309">
        <v>26.49166666675</v>
      </c>
      <c r="AF337" s="315">
        <v>0</v>
      </c>
      <c r="AG337" s="309">
        <v>25.146062499999999</v>
      </c>
      <c r="AH337" s="314">
        <v>33.638999999999996</v>
      </c>
      <c r="AI337" s="309">
        <v>1.1785000000000001</v>
      </c>
      <c r="AJ337" s="309">
        <v>13.725</v>
      </c>
      <c r="AK337" s="315">
        <v>52.04175</v>
      </c>
    </row>
    <row r="338" spans="2:37">
      <c r="B338" s="270" t="s">
        <v>23</v>
      </c>
      <c r="C338" s="173" t="s">
        <v>500</v>
      </c>
      <c r="D338" s="61">
        <f>AVERAGE(Mystery_Shopping_Scores6[[#This Row],[Business Start-up (2020)]:[Studying (2020)]], Mystery_Shopping_Scores6[[#This Row],[Regular business operations (2019)]:[Starting a small claims procedure (2019)]])</f>
        <v>41.312244897959182</v>
      </c>
      <c r="E338" s="61">
        <f>IFERROR(AVERAGE(Mystery_Shopping_Scores6[[#This Row],[Business Start-up (2020)]], Mystery_Shopping_Scores6[[#This Row],[Regular business operations (2019)]]), ".")</f>
        <v>52.492857142857147</v>
      </c>
      <c r="F338" s="62">
        <f>IFERROR(AVERAGE(Mystery_Shopping_Scores6[[#This Row],[Family (2020)]:[Studying (2020)]], Mystery_Shopping_Scores6[[#This Row],[Moving (2019)]:[Starting a small claims procedure (2019)]]), ".")</f>
        <v>36.840000000000003</v>
      </c>
      <c r="G338" s="297">
        <v>47.871794871794869</v>
      </c>
      <c r="H338" s="293" t="s">
        <v>7</v>
      </c>
      <c r="I338" s="298">
        <v>3.3333333333333335</v>
      </c>
      <c r="J338" s="83">
        <f t="shared" si="18"/>
        <v>52.821428571428569</v>
      </c>
      <c r="K338" s="61">
        <v>57.285714285714285</v>
      </c>
      <c r="L338" s="83">
        <v>37.375</v>
      </c>
      <c r="M338" s="83">
        <v>50.125</v>
      </c>
      <c r="N338" s="62">
        <v>66.5</v>
      </c>
      <c r="O338" s="36">
        <v>42</v>
      </c>
      <c r="P338" s="83">
        <v>25.966666666666665</v>
      </c>
      <c r="Q338" s="61">
        <v>47.7</v>
      </c>
      <c r="R338" s="83" t="s">
        <v>7</v>
      </c>
      <c r="S338" s="83">
        <v>21.9</v>
      </c>
      <c r="T338" s="83">
        <v>8.3000000000000007</v>
      </c>
      <c r="U338" s="321">
        <v>36.857142857142854</v>
      </c>
      <c r="V338" s="309">
        <v>54.031746031499992</v>
      </c>
      <c r="W338" s="314">
        <v>63.222222221999999</v>
      </c>
      <c r="X338" s="309">
        <v>28.571428570999998</v>
      </c>
      <c r="Y338" s="309">
        <v>80</v>
      </c>
      <c r="Z338" s="315">
        <v>44.333333332999999</v>
      </c>
      <c r="AA338" s="313">
        <v>21.285714285714285</v>
      </c>
      <c r="AB338" s="309">
        <v>14.195238095333332</v>
      </c>
      <c r="AC338" s="314">
        <v>28.285714286000001</v>
      </c>
      <c r="AD338" s="309" t="s">
        <v>7</v>
      </c>
      <c r="AE338" s="309">
        <v>14.3</v>
      </c>
      <c r="AF338" s="315">
        <v>0</v>
      </c>
      <c r="AG338" s="309">
        <v>26.4175</v>
      </c>
      <c r="AH338" s="314">
        <v>29.556000000000001</v>
      </c>
      <c r="AI338" s="309">
        <v>4.7140000000000004</v>
      </c>
      <c r="AJ338" s="309">
        <v>29.9</v>
      </c>
      <c r="AK338" s="315">
        <v>41.5</v>
      </c>
    </row>
    <row r="339" spans="2:37">
      <c r="B339" s="270" t="s">
        <v>23</v>
      </c>
      <c r="C339" s="173" t="s">
        <v>501</v>
      </c>
      <c r="D339" s="61">
        <f>AVERAGE(Mystery_Shopping_Scores6[[#This Row],[Business Start-up (2020)]:[Studying (2020)]], Mystery_Shopping_Scores6[[#This Row],[Regular business operations (2019)]:[Starting a small claims procedure (2019)]])</f>
        <v>72.61666666666666</v>
      </c>
      <c r="E339" s="61">
        <f>IFERROR(AVERAGE(Mystery_Shopping_Scores6[[#This Row],[Business Start-up (2020)]], Mystery_Shopping_Scores6[[#This Row],[Regular business operations (2019)]]), ".")</f>
        <v>100</v>
      </c>
      <c r="F339" s="62">
        <f>IFERROR(AVERAGE(Mystery_Shopping_Scores6[[#This Row],[Family (2020)]:[Studying (2020)]], Mystery_Shopping_Scores6[[#This Row],[Moving (2019)]:[Starting a small claims procedure (2019)]]), ".")</f>
        <v>58.924999999999997</v>
      </c>
      <c r="G339" s="297">
        <v>77.777777777777771</v>
      </c>
      <c r="H339" s="293" t="s">
        <v>7</v>
      </c>
      <c r="I339" s="298">
        <v>9.5238095238095237</v>
      </c>
      <c r="J339" s="83">
        <f t="shared" si="18"/>
        <v>77.5</v>
      </c>
      <c r="K339" s="61">
        <v>100</v>
      </c>
      <c r="L339" s="83">
        <v>50</v>
      </c>
      <c r="M339" s="83">
        <v>60</v>
      </c>
      <c r="N339" s="62">
        <v>100</v>
      </c>
      <c r="O339" s="36">
        <v>67.666666666666671</v>
      </c>
      <c r="P339" s="83">
        <v>62.85</v>
      </c>
      <c r="Q339" s="61">
        <v>100</v>
      </c>
      <c r="R339" s="83" t="s">
        <v>7</v>
      </c>
      <c r="S339" s="83">
        <v>25.7</v>
      </c>
      <c r="T339" s="83" t="s">
        <v>7</v>
      </c>
      <c r="U339" s="321">
        <v>62</v>
      </c>
      <c r="V339" s="309">
        <v>70</v>
      </c>
      <c r="W339" s="314">
        <v>80</v>
      </c>
      <c r="X339" s="309">
        <v>33.333333332999999</v>
      </c>
      <c r="Y339" s="309">
        <v>66.666666667000001</v>
      </c>
      <c r="Z339" s="315">
        <v>100</v>
      </c>
      <c r="AA339" s="313">
        <v>48.666666666666664</v>
      </c>
      <c r="AB339" s="309">
        <v>45.833333333500001</v>
      </c>
      <c r="AC339" s="314">
        <v>66.666666667000001</v>
      </c>
      <c r="AD339" s="309" t="s">
        <v>7</v>
      </c>
      <c r="AE339" s="309">
        <v>25</v>
      </c>
      <c r="AF339" s="315" t="s">
        <v>7</v>
      </c>
      <c r="AG339" s="309">
        <v>50</v>
      </c>
      <c r="AH339" s="314">
        <v>75</v>
      </c>
      <c r="AI339" s="309">
        <v>0</v>
      </c>
      <c r="AJ339" s="309">
        <v>25</v>
      </c>
      <c r="AK339" s="315">
        <v>100</v>
      </c>
    </row>
    <row r="340" spans="2:37">
      <c r="B340" s="270" t="s">
        <v>23</v>
      </c>
      <c r="C340" s="173" t="s">
        <v>502</v>
      </c>
      <c r="D340" s="61">
        <f>AVERAGE(Mystery_Shopping_Scores6[[#This Row],[Business Start-up (2020)]:[Studying (2020)]], Mystery_Shopping_Scores6[[#This Row],[Regular business operations (2019)]:[Starting a small claims procedure (2019)]])</f>
        <v>62.687755102040818</v>
      </c>
      <c r="E340" s="61">
        <f>IFERROR(AVERAGE(Mystery_Shopping_Scores6[[#This Row],[Business Start-up (2020)]], Mystery_Shopping_Scores6[[#This Row],[Regular business operations (2019)]]), ".")</f>
        <v>78.55714285714285</v>
      </c>
      <c r="F340" s="62">
        <f>IFERROR(AVERAGE(Mystery_Shopping_Scores6[[#This Row],[Family (2020)]:[Studying (2020)]], Mystery_Shopping_Scores6[[#This Row],[Moving (2019)]:[Starting a small claims procedure (2019)]]), ".")</f>
        <v>56.339999999999996</v>
      </c>
      <c r="G340" s="297">
        <v>74.193548387096769</v>
      </c>
      <c r="H340" s="293" t="s">
        <v>7</v>
      </c>
      <c r="I340" s="298">
        <v>0</v>
      </c>
      <c r="J340" s="83">
        <f t="shared" si="18"/>
        <v>75.178571428571431</v>
      </c>
      <c r="K340" s="61">
        <v>85.714285714285708</v>
      </c>
      <c r="L340" s="83">
        <v>40</v>
      </c>
      <c r="M340" s="83">
        <v>100</v>
      </c>
      <c r="N340" s="62">
        <v>75</v>
      </c>
      <c r="O340" s="36">
        <v>57.142857142857146</v>
      </c>
      <c r="P340" s="83">
        <v>46.033333333333339</v>
      </c>
      <c r="Q340" s="61">
        <v>71.400000000000006</v>
      </c>
      <c r="R340" s="83" t="s">
        <v>7</v>
      </c>
      <c r="S340" s="83">
        <v>66.7</v>
      </c>
      <c r="T340" s="83">
        <v>0</v>
      </c>
      <c r="U340" s="321">
        <v>66.666666666666671</v>
      </c>
      <c r="V340" s="309">
        <v>65.324675324499992</v>
      </c>
      <c r="W340" s="314">
        <v>72.727272726999999</v>
      </c>
      <c r="X340" s="309">
        <v>28.571428570999998</v>
      </c>
      <c r="Y340" s="309">
        <v>60</v>
      </c>
      <c r="Z340" s="315">
        <v>100</v>
      </c>
      <c r="AA340" s="313">
        <v>39.166666666666664</v>
      </c>
      <c r="AB340" s="309">
        <v>69.047619048000001</v>
      </c>
      <c r="AC340" s="314">
        <v>71.428571429000002</v>
      </c>
      <c r="AD340" s="309" t="s">
        <v>7</v>
      </c>
      <c r="AE340" s="309">
        <v>66.666666667000001</v>
      </c>
      <c r="AF340" s="315" t="s">
        <v>7</v>
      </c>
      <c r="AG340" s="309">
        <v>24.16675</v>
      </c>
      <c r="AH340" s="314">
        <v>30</v>
      </c>
      <c r="AI340" s="309">
        <v>0</v>
      </c>
      <c r="AJ340" s="309">
        <v>0</v>
      </c>
      <c r="AK340" s="315">
        <v>66.667000000000002</v>
      </c>
    </row>
    <row r="341" spans="2:37">
      <c r="B341" s="270" t="s">
        <v>23</v>
      </c>
      <c r="C341" s="173" t="s">
        <v>503</v>
      </c>
      <c r="D341" s="61">
        <f>AVERAGE(Mystery_Shopping_Scores6[[#This Row],[Business Start-up (2020)]:[Studying (2020)]], Mystery_Shopping_Scores6[[#This Row],[Regular business operations (2019)]:[Starting a small claims procedure (2019)]])</f>
        <v>43.75</v>
      </c>
      <c r="E341" s="61">
        <f>IFERROR(AVERAGE(Mystery_Shopping_Scores6[[#This Row],[Business Start-up (2020)]], Mystery_Shopping_Scores6[[#This Row],[Regular business operations (2019)]]), ".")</f>
        <v>50</v>
      </c>
      <c r="F341" s="62">
        <f>IFERROR(AVERAGE(Mystery_Shopping_Scores6[[#This Row],[Family (2020)]:[Studying (2020)]], Mystery_Shopping_Scores6[[#This Row],[Moving (2019)]:[Starting a small claims procedure (2019)]]), ".")</f>
        <v>41.666666666666664</v>
      </c>
      <c r="G341" s="297" t="s">
        <v>7</v>
      </c>
      <c r="H341" s="293" t="s">
        <v>7</v>
      </c>
      <c r="I341" s="298" t="s">
        <v>7</v>
      </c>
      <c r="J341" s="83">
        <f t="shared" si="18"/>
        <v>75</v>
      </c>
      <c r="K341" s="61">
        <v>50</v>
      </c>
      <c r="L341" s="83">
        <v>50</v>
      </c>
      <c r="M341" s="83">
        <v>100</v>
      </c>
      <c r="N341" s="62">
        <v>100</v>
      </c>
      <c r="O341" s="36">
        <v>31.25</v>
      </c>
      <c r="P341" s="83">
        <v>12.5</v>
      </c>
      <c r="Q341" s="61">
        <v>50</v>
      </c>
      <c r="R341" s="83">
        <v>0</v>
      </c>
      <c r="S341" s="83">
        <v>0</v>
      </c>
      <c r="T341" s="83">
        <v>0</v>
      </c>
      <c r="U341" s="321">
        <v>31.25</v>
      </c>
      <c r="V341" s="309">
        <v>50</v>
      </c>
      <c r="W341" s="314">
        <v>50</v>
      </c>
      <c r="X341" s="309">
        <v>0</v>
      </c>
      <c r="Y341" s="309">
        <v>100</v>
      </c>
      <c r="Z341" s="315">
        <v>50</v>
      </c>
      <c r="AA341" s="313">
        <v>6.25</v>
      </c>
      <c r="AB341" s="309">
        <v>12.5</v>
      </c>
      <c r="AC341" s="314">
        <v>50</v>
      </c>
      <c r="AD341" s="309">
        <v>0</v>
      </c>
      <c r="AE341" s="309">
        <v>0</v>
      </c>
      <c r="AF341" s="315">
        <v>0</v>
      </c>
      <c r="AG341" s="309">
        <v>0</v>
      </c>
      <c r="AH341" s="314">
        <v>0</v>
      </c>
      <c r="AI341" s="309">
        <v>0</v>
      </c>
      <c r="AJ341" s="309">
        <v>0</v>
      </c>
      <c r="AK341" s="315">
        <v>0</v>
      </c>
    </row>
    <row r="342" spans="2:37">
      <c r="B342" s="270" t="s">
        <v>23</v>
      </c>
      <c r="C342" s="173" t="s">
        <v>6833</v>
      </c>
      <c r="D342" s="61">
        <f>AVERAGE(Mystery_Shopping_Scores6[[#This Row],[Business Start-up (2020)]:[Studying (2020)]], Mystery_Shopping_Scores6[[#This Row],[Regular business operations (2019)]:[Starting a small claims procedure (2019)]])</f>
        <v>73.412499999999994</v>
      </c>
      <c r="E342" s="61">
        <f>IFERROR(AVERAGE(Mystery_Shopping_Scores6[[#This Row],[Business Start-up (2020)]], Mystery_Shopping_Scores6[[#This Row],[Regular business operations (2019)]]), ".")</f>
        <v>81.25</v>
      </c>
      <c r="F342" s="62">
        <f>IFERROR(AVERAGE(Mystery_Shopping_Scores6[[#This Row],[Family (2020)]:[Studying (2020)]], Mystery_Shopping_Scores6[[#This Row],[Moving (2019)]:[Starting a small claims procedure (2019)]]), ".")</f>
        <v>70.8</v>
      </c>
      <c r="G342" s="297" t="s">
        <v>7</v>
      </c>
      <c r="H342" s="293" t="s">
        <v>7</v>
      </c>
      <c r="I342" s="298" t="s">
        <v>7</v>
      </c>
      <c r="J342" s="83">
        <f t="shared" si="18"/>
        <v>80.15625</v>
      </c>
      <c r="K342" s="61">
        <f>(0.5*IF(ISNUMBER(K343),K343,0)+0.25*IF(ISNUMBER(K344),K344,0)+IFERROR(AVERAGE(K345:K346)*0.25,0))/(ISNUMBER(K343)*0.5+ISNUMBER(K344)*0.25+OR(ISNUMBER(K345),ISNUMBER(K346))*0.25)</f>
        <v>87.5</v>
      </c>
      <c r="L342" s="83">
        <f>(0.5*IF(ISNUMBER(L343),L343,0)+0.25*IF(ISNUMBER(L344),L344,0)+IFERROR(AVERAGE(L345:L346)*0.25,0))/(ISNUMBER(L343)*0.5+ISNUMBER(L344)*0.25+OR(ISNUMBER(L345),ISNUMBER(L346))*0.25)</f>
        <v>93.75</v>
      </c>
      <c r="M342" s="83">
        <f>(0.5*IF(ISNUMBER(M343),M343,0)+0.25*IF(ISNUMBER(M344),M344,0)+IFERROR(AVERAGE(M345:M346)*0.25,0))/(ISNUMBER(M343)*0.5+ISNUMBER(M344)*0.25+OR(ISNUMBER(M345),ISNUMBER(M346))*0.25)</f>
        <v>58.125</v>
      </c>
      <c r="N342" s="62">
        <f>(0.5*IF(ISNUMBER(N343),N343,0)+0.25*IF(ISNUMBER(N344),N344,0)+IFERROR(AVERAGE(N345:N346)*0.25,0))/(ISNUMBER(N343)*0.5+ISNUMBER(N344)*0.25+OR(ISNUMBER(N345),ISNUMBER(N346))*0.25)</f>
        <v>81.25</v>
      </c>
      <c r="O342" s="36">
        <v>70.333333333333329</v>
      </c>
      <c r="P342" s="83">
        <v>66.668750000000003</v>
      </c>
      <c r="Q342" s="61">
        <v>75</v>
      </c>
      <c r="R342" s="83">
        <v>55</v>
      </c>
      <c r="S342" s="83">
        <v>75</v>
      </c>
      <c r="T342" s="83">
        <v>61.674999999999997</v>
      </c>
      <c r="U342" s="321">
        <v>70.333333333333329</v>
      </c>
      <c r="V342" s="309">
        <v>77.047619047687505</v>
      </c>
      <c r="W342" s="314">
        <v>75.595238095375009</v>
      </c>
      <c r="X342" s="309" t="s">
        <v>7</v>
      </c>
      <c r="Y342" s="309" t="s">
        <v>7</v>
      </c>
      <c r="Z342" s="315">
        <v>78.5</v>
      </c>
      <c r="AA342" s="313">
        <v>68.166666666666671</v>
      </c>
      <c r="AB342" s="309">
        <v>66.666666666687505</v>
      </c>
      <c r="AC342" s="314">
        <v>75</v>
      </c>
      <c r="AD342" s="309">
        <v>55</v>
      </c>
      <c r="AE342" s="309">
        <v>75</v>
      </c>
      <c r="AF342" s="315">
        <v>61.666666666750004</v>
      </c>
      <c r="AG342" s="309">
        <v>71.011937500000002</v>
      </c>
      <c r="AH342" s="314">
        <v>72.023875000000004</v>
      </c>
      <c r="AI342" s="309" t="s">
        <v>7</v>
      </c>
      <c r="AJ342" s="309" t="s">
        <v>7</v>
      </c>
      <c r="AK342" s="315">
        <v>70</v>
      </c>
    </row>
    <row r="343" spans="2:37">
      <c r="B343" s="270" t="s">
        <v>23</v>
      </c>
      <c r="C343" s="173" t="s">
        <v>504</v>
      </c>
      <c r="D343" s="61">
        <f>AVERAGE(Mystery_Shopping_Scores6[[#This Row],[Business Start-up (2020)]:[Studying (2020)]], Mystery_Shopping_Scores6[[#This Row],[Regular business operations (2019)]:[Starting a small claims procedure (2019)]])</f>
        <v>87.1875</v>
      </c>
      <c r="E343" s="61">
        <f>IFERROR(AVERAGE(Mystery_Shopping_Scores6[[#This Row],[Business Start-up (2020)]], Mystery_Shopping_Scores6[[#This Row],[Regular business operations (2019)]]), ".")</f>
        <v>100</v>
      </c>
      <c r="F343" s="62">
        <f>IFERROR(AVERAGE(Mystery_Shopping_Scores6[[#This Row],[Family (2020)]:[Studying (2020)]], Mystery_Shopping_Scores6[[#This Row],[Moving (2019)]:[Starting a small claims procedure (2019)]]), ".")</f>
        <v>82.916666666666671</v>
      </c>
      <c r="G343" s="297">
        <v>85.095785440613028</v>
      </c>
      <c r="H343" s="293" t="s">
        <v>7</v>
      </c>
      <c r="I343" s="298" t="s">
        <v>7</v>
      </c>
      <c r="J343" s="83">
        <f t="shared" si="18"/>
        <v>86.875</v>
      </c>
      <c r="K343" s="61">
        <v>100</v>
      </c>
      <c r="L343" s="83">
        <v>100</v>
      </c>
      <c r="M343" s="83">
        <v>60</v>
      </c>
      <c r="N343" s="62">
        <v>87.5</v>
      </c>
      <c r="O343" s="36">
        <v>90.333333333333329</v>
      </c>
      <c r="P343" s="83">
        <v>87.5</v>
      </c>
      <c r="Q343" s="61">
        <v>100</v>
      </c>
      <c r="R343" s="83">
        <v>60</v>
      </c>
      <c r="S343" s="83">
        <v>100</v>
      </c>
      <c r="T343" s="83">
        <v>90</v>
      </c>
      <c r="U343" s="321">
        <v>90.333333333333329</v>
      </c>
      <c r="V343" s="309">
        <v>96</v>
      </c>
      <c r="W343" s="314">
        <v>100</v>
      </c>
      <c r="X343" s="309" t="s">
        <v>7</v>
      </c>
      <c r="Y343" s="309" t="s">
        <v>7</v>
      </c>
      <c r="Z343" s="315">
        <v>92</v>
      </c>
      <c r="AA343" s="313">
        <v>90</v>
      </c>
      <c r="AB343" s="309">
        <v>87.5</v>
      </c>
      <c r="AC343" s="314">
        <v>100</v>
      </c>
      <c r="AD343" s="309">
        <v>60</v>
      </c>
      <c r="AE343" s="309">
        <v>100</v>
      </c>
      <c r="AF343" s="315">
        <v>90</v>
      </c>
      <c r="AG343" s="309">
        <v>95</v>
      </c>
      <c r="AH343" s="314">
        <v>100</v>
      </c>
      <c r="AI343" s="309" t="s">
        <v>7</v>
      </c>
      <c r="AJ343" s="309" t="s">
        <v>7</v>
      </c>
      <c r="AK343" s="315">
        <v>90</v>
      </c>
    </row>
    <row r="344" spans="2:37">
      <c r="B344" s="270" t="s">
        <v>23</v>
      </c>
      <c r="C344" s="173" t="s">
        <v>505</v>
      </c>
      <c r="D344" s="61">
        <f>AVERAGE(Mystery_Shopping_Scores6[[#This Row],[Business Start-up (2020)]:[Studying (2020)]], Mystery_Shopping_Scores6[[#This Row],[Regular business operations (2019)]:[Starting a small claims procedure (2019)]])</f>
        <v>95.837500000000006</v>
      </c>
      <c r="E344" s="61">
        <f>IFERROR(AVERAGE(Mystery_Shopping_Scores6[[#This Row],[Business Start-up (2020)]], Mystery_Shopping_Scores6[[#This Row],[Regular business operations (2019)]]), ".")</f>
        <v>100</v>
      </c>
      <c r="F344" s="62">
        <f>IFERROR(AVERAGE(Mystery_Shopping_Scores6[[#This Row],[Family (2020)]:[Studying (2020)]], Mystery_Shopping_Scores6[[#This Row],[Moving (2019)]:[Starting a small claims procedure (2019)]]), ".")</f>
        <v>94.45</v>
      </c>
      <c r="G344" s="297" t="s">
        <v>7</v>
      </c>
      <c r="H344" s="293" t="s">
        <v>7</v>
      </c>
      <c r="I344" s="298" t="s">
        <v>7</v>
      </c>
      <c r="J344" s="83">
        <f t="shared" si="18"/>
        <v>100</v>
      </c>
      <c r="K344" s="61">
        <v>100</v>
      </c>
      <c r="L344" s="83">
        <v>100</v>
      </c>
      <c r="M344" s="83">
        <v>100</v>
      </c>
      <c r="N344" s="62">
        <v>100</v>
      </c>
      <c r="O344" s="36">
        <v>89</v>
      </c>
      <c r="P344" s="83">
        <v>91.674999999999997</v>
      </c>
      <c r="Q344" s="61">
        <v>100</v>
      </c>
      <c r="R344" s="83">
        <v>100</v>
      </c>
      <c r="S344" s="83">
        <v>100</v>
      </c>
      <c r="T344" s="83">
        <v>66.7</v>
      </c>
      <c r="U344" s="321">
        <v>89</v>
      </c>
      <c r="V344" s="309">
        <v>83.333333333500008</v>
      </c>
      <c r="W344" s="314">
        <v>66.666666667000001</v>
      </c>
      <c r="X344" s="309" t="s">
        <v>7</v>
      </c>
      <c r="Y344" s="309" t="s">
        <v>7</v>
      </c>
      <c r="Z344" s="315">
        <v>100</v>
      </c>
      <c r="AA344" s="313">
        <v>89</v>
      </c>
      <c r="AB344" s="309">
        <v>91.666666666750004</v>
      </c>
      <c r="AC344" s="314">
        <v>100</v>
      </c>
      <c r="AD344" s="309">
        <v>100</v>
      </c>
      <c r="AE344" s="309">
        <v>100</v>
      </c>
      <c r="AF344" s="315">
        <v>66.666666667000001</v>
      </c>
      <c r="AG344" s="309">
        <v>83.333500000000001</v>
      </c>
      <c r="AH344" s="314">
        <v>66.667000000000002</v>
      </c>
      <c r="AI344" s="309" t="s">
        <v>7</v>
      </c>
      <c r="AJ344" s="309" t="s">
        <v>7</v>
      </c>
      <c r="AK344" s="315">
        <v>100</v>
      </c>
    </row>
    <row r="345" spans="2:37">
      <c r="B345" s="270" t="s">
        <v>23</v>
      </c>
      <c r="C345" s="173" t="s">
        <v>6830</v>
      </c>
      <c r="D345" s="61">
        <f>AVERAGE(Mystery_Shopping_Scores6[[#This Row],[Business Start-up (2020)]:[Studying (2020)]], Mystery_Shopping_Scores6[[#This Row],[Regular business operations (2019)]:[Starting a small claims procedure (2019)]])</f>
        <v>6.25</v>
      </c>
      <c r="E345" s="61">
        <f>IFERROR(AVERAGE(Mystery_Shopping_Scores6[[#This Row],[Business Start-up (2020)]], Mystery_Shopping_Scores6[[#This Row],[Regular business operations (2019)]]), ".")</f>
        <v>0</v>
      </c>
      <c r="F345" s="62">
        <f>IFERROR(AVERAGE(Mystery_Shopping_Scores6[[#This Row],[Family (2020)]:[Studying (2020)]], Mystery_Shopping_Scores6[[#This Row],[Moving (2019)]:[Starting a small claims procedure (2019)]]), ".")</f>
        <v>8.3333333333333339</v>
      </c>
      <c r="G345" s="297">
        <v>4.5454545454545459</v>
      </c>
      <c r="H345" s="293" t="s">
        <v>7</v>
      </c>
      <c r="I345" s="298" t="s">
        <v>7</v>
      </c>
      <c r="J345" s="83">
        <f t="shared" si="18"/>
        <v>12.5</v>
      </c>
      <c r="K345" s="61">
        <v>0</v>
      </c>
      <c r="L345" s="83">
        <v>50</v>
      </c>
      <c r="M345" s="83">
        <v>0</v>
      </c>
      <c r="N345" s="62">
        <v>0</v>
      </c>
      <c r="O345" s="36">
        <v>0</v>
      </c>
      <c r="P345" s="83">
        <v>0</v>
      </c>
      <c r="Q345" s="61">
        <v>0</v>
      </c>
      <c r="R345" s="83">
        <v>0</v>
      </c>
      <c r="S345" s="83">
        <v>0</v>
      </c>
      <c r="T345" s="83">
        <v>0</v>
      </c>
      <c r="U345" s="321">
        <v>0</v>
      </c>
      <c r="V345" s="309">
        <v>0</v>
      </c>
      <c r="W345" s="314">
        <v>0</v>
      </c>
      <c r="X345" s="309" t="s">
        <v>7</v>
      </c>
      <c r="Y345" s="309" t="s">
        <v>7</v>
      </c>
      <c r="Z345" s="315">
        <v>0</v>
      </c>
      <c r="AA345" s="313">
        <v>0</v>
      </c>
      <c r="AB345" s="309">
        <v>0</v>
      </c>
      <c r="AC345" s="314">
        <v>0</v>
      </c>
      <c r="AD345" s="309">
        <v>0</v>
      </c>
      <c r="AE345" s="309">
        <v>0</v>
      </c>
      <c r="AF345" s="315">
        <v>0</v>
      </c>
      <c r="AG345" s="309">
        <v>0</v>
      </c>
      <c r="AH345" s="314">
        <v>0</v>
      </c>
      <c r="AI345" s="309" t="s">
        <v>7</v>
      </c>
      <c r="AJ345" s="309" t="s">
        <v>7</v>
      </c>
      <c r="AK345" s="315">
        <v>0</v>
      </c>
    </row>
    <row r="346" spans="2:37">
      <c r="B346" s="270" t="s">
        <v>23</v>
      </c>
      <c r="C346" s="173" t="s">
        <v>6831</v>
      </c>
      <c r="D346" s="61">
        <f>AVERAGE(Mystery_Shopping_Scores6[[#This Row],[Business Start-up (2020)]:[Studying (2020)]], Mystery_Shopping_Scores6[[#This Row],[Regular business operations (2019)]:[Starting a small claims procedure (2019)]])</f>
        <v>54.166666666666664</v>
      </c>
      <c r="E346" s="61">
        <f>IFERROR(AVERAGE(Mystery_Shopping_Scores6[[#This Row],[Business Start-up (2020)]], Mystery_Shopping_Scores6[[#This Row],[Regular business operations (2019)]]), ".")</f>
        <v>50</v>
      </c>
      <c r="F346" s="62">
        <f>IFERROR(AVERAGE(Mystery_Shopping_Scores6[[#This Row],[Family (2020)]:[Studying (2020)]], Mystery_Shopping_Scores6[[#This Row],[Moving (2019)]:[Starting a small claims procedure (2019)]]), ".")</f>
        <v>56.25</v>
      </c>
      <c r="G346" s="297">
        <v>81.25</v>
      </c>
      <c r="H346" s="293" t="s">
        <v>7</v>
      </c>
      <c r="I346" s="298" t="s">
        <v>7</v>
      </c>
      <c r="J346" s="83">
        <f t="shared" si="18"/>
        <v>81.25</v>
      </c>
      <c r="K346" s="61">
        <v>100</v>
      </c>
      <c r="L346" s="83">
        <v>100</v>
      </c>
      <c r="M346" s="83">
        <v>25</v>
      </c>
      <c r="N346" s="62">
        <v>100</v>
      </c>
      <c r="O346" s="36">
        <v>32.75</v>
      </c>
      <c r="P346" s="83">
        <v>0</v>
      </c>
      <c r="Q346" s="61">
        <v>0</v>
      </c>
      <c r="R346" s="83" t="s">
        <v>7</v>
      </c>
      <c r="S346" s="83" t="s">
        <v>7</v>
      </c>
      <c r="T346" s="83">
        <v>0</v>
      </c>
      <c r="U346" s="321">
        <v>43.666666666666664</v>
      </c>
      <c r="V346" s="309">
        <v>65.714285714499994</v>
      </c>
      <c r="W346" s="314">
        <v>71.428571429000002</v>
      </c>
      <c r="X346" s="309" t="s">
        <v>7</v>
      </c>
      <c r="Y346" s="309" t="s">
        <v>7</v>
      </c>
      <c r="Z346" s="315">
        <v>60</v>
      </c>
      <c r="AA346" s="313">
        <v>14.333333333333334</v>
      </c>
      <c r="AB346" s="309">
        <v>0</v>
      </c>
      <c r="AC346" s="314">
        <v>0</v>
      </c>
      <c r="AD346" s="309" t="s">
        <v>7</v>
      </c>
      <c r="AE346" s="309" t="s">
        <v>7</v>
      </c>
      <c r="AF346" s="315" t="s">
        <v>7</v>
      </c>
      <c r="AG346" s="309">
        <v>21.4285</v>
      </c>
      <c r="AH346" s="314">
        <v>42.856999999999999</v>
      </c>
      <c r="AI346" s="309" t="s">
        <v>7</v>
      </c>
      <c r="AJ346" s="309" t="s">
        <v>7</v>
      </c>
      <c r="AK346" s="315">
        <v>0</v>
      </c>
    </row>
    <row r="347" spans="2:37">
      <c r="B347" s="270" t="s">
        <v>24</v>
      </c>
      <c r="C347" s="173" t="s">
        <v>496</v>
      </c>
      <c r="D347" s="61">
        <f>AVERAGE(Mystery_Shopping_Scores6[[#This Row],[Business Start-up (2020)]:[Studying (2020)]], Mystery_Shopping_Scores6[[#This Row],[Regular business operations (2019)]:[Starting a small claims procedure (2019)]])</f>
        <v>83.821045327853355</v>
      </c>
      <c r="E347" s="61">
        <f>IFERROR(AVERAGE(Mystery_Shopping_Scores6[[#This Row],[Business Start-up (2020)]], Mystery_Shopping_Scores6[[#This Row],[Regular business operations (2019)]]), ".")</f>
        <v>86.432943594104302</v>
      </c>
      <c r="F347" s="62">
        <f>IFERROR(AVERAGE(Mystery_Shopping_Scores6[[#This Row],[Family (2020)]:[Studying (2020)]], Mystery_Shopping_Scores6[[#This Row],[Moving (2019)]:[Starting a small claims procedure (2019)]]), ".")</f>
        <v>82.950412572436377</v>
      </c>
      <c r="G347" s="297" t="s">
        <v>7</v>
      </c>
      <c r="H347" s="293" t="s">
        <v>7</v>
      </c>
      <c r="I347" s="298" t="s">
        <v>7</v>
      </c>
      <c r="J347" s="83">
        <f t="shared" si="18"/>
        <v>90.349903155706727</v>
      </c>
      <c r="K347" s="61">
        <f xml:space="preserve"> (SUMIFS(K:K, $B:$B, $B347, $C:$C, "1. User centricity")+SUMIFS(K:K, $B:$B, $B347, $C:$C, "2. Transparency")+SUMIFS(K:K, $B:$B, $B347, $C:$C, "3. Key enablers")+ SUMIFS(K:K, $B:$B, $B347, $C:$C, "4. Cross-border services"))/4</f>
        <v>94.884637188208615</v>
      </c>
      <c r="L347" s="83">
        <f xml:space="preserve"> (SUMIFS(L:L, $B:$B, $B347, $C:$C, "1. User centricity")+SUMIFS(L:L, $B:$B, $B347, $C:$C, "2. Transparency")+SUMIFS(L:L, $B:$B, $B347, $C:$C, "3. Key enablers")+ SUMIFS(L:L, $B:$B, $B347, $C:$C, "4. Cross-border services"))/4</f>
        <v>86.148242630385482</v>
      </c>
      <c r="M347" s="83">
        <f xml:space="preserve"> (SUMIFS(M:M, $B:$B, $B347, $C:$C, "1. User centricity")+SUMIFS(M:M, $B:$B, $B347, $C:$C, "2. Transparency")+SUMIFS(M:M, $B:$B, $B347, $C:$C, "3. Key enablers")+ SUMIFS(M:M, $B:$B, $B347, $C:$C, "4. Cross-border services"))/4</f>
        <v>92.07680224867724</v>
      </c>
      <c r="N347" s="62">
        <f xml:space="preserve"> (SUMIFS(N:N, $B:$B, $B347, $C:$C, "1. User centricity")+SUMIFS(N:N, $B:$B, $B347, $C:$C, "2. Transparency")+SUMIFS(N:N, $B:$B, $B347, $C:$C, "3. Key enablers")+ SUMIFS(N:N, $B:$B, $B347, $C:$C, "4. Cross-border services"))/4</f>
        <v>88.289930555555557</v>
      </c>
      <c r="O347" s="36">
        <v>79.25</v>
      </c>
      <c r="P347" s="83">
        <v>77.292187499999997</v>
      </c>
      <c r="Q347" s="61">
        <v>77.981250000000003</v>
      </c>
      <c r="R347" s="83">
        <v>92.293750000000003</v>
      </c>
      <c r="S347" s="83">
        <v>67.643749999999997</v>
      </c>
      <c r="T347" s="83">
        <v>71.25</v>
      </c>
      <c r="U347" s="321">
        <v>75.375</v>
      </c>
      <c r="V347" s="309">
        <v>81.501354546058153</v>
      </c>
      <c r="W347" s="314">
        <v>78.418917071496523</v>
      </c>
      <c r="X347" s="309">
        <v>86.117302322148149</v>
      </c>
      <c r="Y347" s="309">
        <v>85.128149407935169</v>
      </c>
      <c r="Z347" s="315">
        <v>76.341049382652784</v>
      </c>
      <c r="AA347" s="313">
        <v>72.5</v>
      </c>
      <c r="AB347" s="309">
        <v>69.309333664003475</v>
      </c>
      <c r="AC347" s="314">
        <v>64.574900793638889</v>
      </c>
      <c r="AD347" s="309">
        <v>88.547619047604172</v>
      </c>
      <c r="AE347" s="309">
        <v>60.850925925916656</v>
      </c>
      <c r="AF347" s="315">
        <v>63.263888888854169</v>
      </c>
      <c r="AG347" s="309">
        <v>75.528300057870382</v>
      </c>
      <c r="AH347" s="314">
        <v>67.363163194444439</v>
      </c>
      <c r="AI347" s="309">
        <v>73.059027777777771</v>
      </c>
      <c r="AJ347" s="309">
        <v>87.014759259259264</v>
      </c>
      <c r="AK347" s="315">
        <v>74.67625000000001</v>
      </c>
    </row>
    <row r="348" spans="2:37">
      <c r="B348" s="270" t="s">
        <v>24</v>
      </c>
      <c r="C348" s="173" t="s">
        <v>6824</v>
      </c>
      <c r="D348" s="61">
        <f>AVERAGE(Mystery_Shopping_Scores6[[#This Row],[Business Start-up (2020)]:[Studying (2020)]], Mystery_Shopping_Scores6[[#This Row],[Regular business operations (2019)]:[Starting a small claims procedure (2019)]])</f>
        <v>96.452050264550252</v>
      </c>
      <c r="E348" s="61">
        <f>IFERROR(AVERAGE(Mystery_Shopping_Scores6[[#This Row],[Business Start-up (2020)]], Mystery_Shopping_Scores6[[#This Row],[Regular business operations (2019)]]), ".")</f>
        <v>96.199999999999989</v>
      </c>
      <c r="F348" s="62">
        <f>IFERROR(AVERAGE(Mystery_Shopping_Scores6[[#This Row],[Family (2020)]:[Studying (2020)]], Mystery_Shopping_Scores6[[#This Row],[Moving (2019)]:[Starting a small claims procedure (2019)]]), ".")</f>
        <v>96.536067019400363</v>
      </c>
      <c r="G348" s="297" t="s">
        <v>7</v>
      </c>
      <c r="H348" s="293" t="s">
        <v>7</v>
      </c>
      <c r="I348" s="298" t="s">
        <v>7</v>
      </c>
      <c r="J348" s="83">
        <f t="shared" si="18"/>
        <v>97.029100529100532</v>
      </c>
      <c r="K348" s="61">
        <f>2/3*IF(ISNUMBER(K349),K349)+1/3*(2/3*IF(ISNUMBER(K351),K351)+IF(ISNUMBER(K350),K350)/3)</f>
        <v>99.999999999999986</v>
      </c>
      <c r="L348" s="83">
        <f>2/3*IF(ISNUMBER(L349),L349)+1/3*(2/3*IF(ISNUMBER(L351),L351)+IF(ISNUMBER(L350),L350)/3)</f>
        <v>92.857142857142861</v>
      </c>
      <c r="M348" s="83">
        <f>2/3*IF(ISNUMBER(M349),M349)+1/3*(2/3*IF(ISNUMBER(M351),M351)+IF(ISNUMBER(M350),M350)/3)</f>
        <v>96.370370370370367</v>
      </c>
      <c r="N348" s="62">
        <f>2/3*IF(ISNUMBER(N349),N349)+1/3*(2/3*IF(ISNUMBER(N351),N351)+IF(ISNUMBER(N350),N350)/3)</f>
        <v>98.888888888888886</v>
      </c>
      <c r="O348" s="36">
        <v>94.5</v>
      </c>
      <c r="P348" s="83">
        <v>95.875</v>
      </c>
      <c r="Q348" s="61">
        <v>92.4</v>
      </c>
      <c r="R348" s="83">
        <v>97.8</v>
      </c>
      <c r="S348" s="83">
        <v>100</v>
      </c>
      <c r="T348" s="83">
        <v>93.3</v>
      </c>
      <c r="U348" s="321">
        <v>94.75</v>
      </c>
      <c r="V348" s="309">
        <v>93.227463123305554</v>
      </c>
      <c r="W348" s="314">
        <v>93.939393939444429</v>
      </c>
      <c r="X348" s="309">
        <v>92.098765432111108</v>
      </c>
      <c r="Y348" s="309">
        <v>88.677248677222224</v>
      </c>
      <c r="Z348" s="315">
        <v>98.194444444444443</v>
      </c>
      <c r="AA348" s="313">
        <v>91.875</v>
      </c>
      <c r="AB348" s="309">
        <v>96.428571428555543</v>
      </c>
      <c r="AC348" s="314">
        <v>92.380952380888886</v>
      </c>
      <c r="AD348" s="309">
        <v>99.999999999999986</v>
      </c>
      <c r="AE348" s="309">
        <v>99.999999999999986</v>
      </c>
      <c r="AF348" s="315">
        <v>93.333333333333329</v>
      </c>
      <c r="AG348" s="309">
        <v>87.49755555555555</v>
      </c>
      <c r="AH348" s="314">
        <v>80.72444444444443</v>
      </c>
      <c r="AI348" s="309">
        <v>84.285666666666657</v>
      </c>
      <c r="AJ348" s="309">
        <v>87.777777777777771</v>
      </c>
      <c r="AK348" s="315">
        <v>97.202333333333328</v>
      </c>
    </row>
    <row r="349" spans="2:37">
      <c r="B349" s="270" t="s">
        <v>24</v>
      </c>
      <c r="C349" s="173" t="s">
        <v>497</v>
      </c>
      <c r="D349" s="61">
        <f>AVERAGE(Mystery_Shopping_Scores6[[#This Row],[Business Start-up (2020)]:[Studying (2020)]], Mystery_Shopping_Scores6[[#This Row],[Regular business operations (2019)]:[Starting a small claims procedure (2019)]])</f>
        <v>96.000992063492063</v>
      </c>
      <c r="E349" s="61">
        <f>IFERROR(AVERAGE(Mystery_Shopping_Scores6[[#This Row],[Business Start-up (2020)]], Mystery_Shopping_Scores6[[#This Row],[Regular business operations (2019)]]), ".")</f>
        <v>97.5</v>
      </c>
      <c r="F349" s="62">
        <f>IFERROR(AVERAGE(Mystery_Shopping_Scores6[[#This Row],[Family (2020)]:[Studying (2020)]], Mystery_Shopping_Scores6[[#This Row],[Moving (2019)]:[Starting a small claims procedure (2019)]]), ".")</f>
        <v>95.501322751322746</v>
      </c>
      <c r="G349" s="297">
        <v>96.041055718475064</v>
      </c>
      <c r="H349" s="293">
        <v>96.25</v>
      </c>
      <c r="I349" s="298">
        <v>100</v>
      </c>
      <c r="J349" s="83">
        <f t="shared" si="18"/>
        <v>95.751984126984127</v>
      </c>
      <c r="K349" s="61">
        <v>100</v>
      </c>
      <c r="L349" s="83">
        <v>89.285714285714292</v>
      </c>
      <c r="M349" s="83">
        <v>94.555555555555557</v>
      </c>
      <c r="N349" s="62">
        <v>99.166666666666671</v>
      </c>
      <c r="O349" s="36">
        <v>94.875</v>
      </c>
      <c r="P349" s="83">
        <v>96.25</v>
      </c>
      <c r="Q349" s="61">
        <v>95</v>
      </c>
      <c r="R349" s="83">
        <v>100</v>
      </c>
      <c r="S349" s="83">
        <v>100</v>
      </c>
      <c r="T349" s="83">
        <v>90</v>
      </c>
      <c r="U349" s="321">
        <v>94.875</v>
      </c>
      <c r="V349" s="309">
        <v>93.59375</v>
      </c>
      <c r="W349" s="314">
        <v>100</v>
      </c>
      <c r="X349" s="309">
        <v>90</v>
      </c>
      <c r="Y349" s="309">
        <v>85</v>
      </c>
      <c r="Z349" s="315">
        <v>99.375</v>
      </c>
      <c r="AA349" s="313">
        <v>90.875</v>
      </c>
      <c r="AB349" s="309">
        <v>96.25</v>
      </c>
      <c r="AC349" s="314">
        <v>95</v>
      </c>
      <c r="AD349" s="309">
        <v>100</v>
      </c>
      <c r="AE349" s="309">
        <v>100</v>
      </c>
      <c r="AF349" s="315">
        <v>90</v>
      </c>
      <c r="AG349" s="309">
        <v>85.676999999999992</v>
      </c>
      <c r="AH349" s="314">
        <v>78.332999999999998</v>
      </c>
      <c r="AI349" s="309">
        <v>80</v>
      </c>
      <c r="AJ349" s="309">
        <v>85</v>
      </c>
      <c r="AK349" s="315">
        <v>99.375</v>
      </c>
    </row>
    <row r="350" spans="2:37">
      <c r="B350" s="270" t="s">
        <v>24</v>
      </c>
      <c r="C350" s="173" t="s">
        <v>6825</v>
      </c>
      <c r="D350" s="61">
        <f>AVERAGE(Mystery_Shopping_Scores6[[#This Row],[Business Start-up (2020)]:[Studying (2020)]], Mystery_Shopping_Scores6[[#This Row],[Regular business operations (2019)]:[Starting a small claims procedure (2019)]])</f>
        <v>95.625</v>
      </c>
      <c r="E350" s="61">
        <f>IFERROR(AVERAGE(Mystery_Shopping_Scores6[[#This Row],[Business Start-up (2020)]], Mystery_Shopping_Scores6[[#This Row],[Regular business operations (2019)]]), ".")</f>
        <v>95</v>
      </c>
      <c r="F350" s="62">
        <f>IFERROR(AVERAGE(Mystery_Shopping_Scores6[[#This Row],[Family (2020)]:[Studying (2020)]], Mystery_Shopping_Scores6[[#This Row],[Moving (2019)]:[Starting a small claims procedure (2019)]]), ".")</f>
        <v>95.833333333333329</v>
      </c>
      <c r="G350" s="297">
        <v>97.333333333333329</v>
      </c>
      <c r="H350" s="293">
        <v>90</v>
      </c>
      <c r="I350" s="298">
        <v>100</v>
      </c>
      <c r="J350" s="83">
        <f t="shared" si="18"/>
        <v>98.75</v>
      </c>
      <c r="K350" s="61">
        <v>100</v>
      </c>
      <c r="L350" s="83">
        <v>100</v>
      </c>
      <c r="M350" s="83">
        <v>100</v>
      </c>
      <c r="N350" s="62">
        <v>95</v>
      </c>
      <c r="O350" s="36">
        <v>85</v>
      </c>
      <c r="P350" s="83">
        <v>92.5</v>
      </c>
      <c r="Q350" s="61">
        <v>90</v>
      </c>
      <c r="R350" s="83">
        <v>80</v>
      </c>
      <c r="S350" s="83">
        <v>100</v>
      </c>
      <c r="T350" s="83">
        <v>100</v>
      </c>
      <c r="U350" s="321">
        <v>87.5</v>
      </c>
      <c r="V350" s="309">
        <v>77.484668109750004</v>
      </c>
      <c r="W350" s="314">
        <v>45.454545455000002</v>
      </c>
      <c r="X350" s="309">
        <v>88.888888889</v>
      </c>
      <c r="Y350" s="309">
        <v>88.095238094999999</v>
      </c>
      <c r="Z350" s="315">
        <v>87.5</v>
      </c>
      <c r="AA350" s="313">
        <v>85.625</v>
      </c>
      <c r="AB350" s="309">
        <v>97.5</v>
      </c>
      <c r="AC350" s="314">
        <v>90</v>
      </c>
      <c r="AD350" s="309">
        <v>100</v>
      </c>
      <c r="AE350" s="309">
        <v>100</v>
      </c>
      <c r="AF350" s="315">
        <v>100</v>
      </c>
      <c r="AG350" s="309">
        <v>73.415999999999997</v>
      </c>
      <c r="AH350" s="314">
        <v>56.521999999999998</v>
      </c>
      <c r="AI350" s="309">
        <v>78.570999999999998</v>
      </c>
      <c r="AJ350" s="309">
        <v>80</v>
      </c>
      <c r="AK350" s="315">
        <v>78.570999999999998</v>
      </c>
    </row>
    <row r="351" spans="2:37">
      <c r="B351" s="270" t="s">
        <v>24</v>
      </c>
      <c r="C351" s="173" t="s">
        <v>6826</v>
      </c>
      <c r="D351" s="61">
        <f>AVERAGE(Mystery_Shopping_Scores6[[#This Row],[Business Start-up (2020)]:[Studying (2020)]], Mystery_Shopping_Scores6[[#This Row],[Regular business operations (2019)]:[Starting a small claims procedure (2019)]])</f>
        <v>98.212500000000006</v>
      </c>
      <c r="E351" s="61">
        <f>IFERROR(AVERAGE(Mystery_Shopping_Scores6[[#This Row],[Business Start-up (2020)]], Mystery_Shopping_Scores6[[#This Row],[Regular business operations (2019)]]), ".")</f>
        <v>92.85</v>
      </c>
      <c r="F351" s="62">
        <f>IFERROR(AVERAGE(Mystery_Shopping_Scores6[[#This Row],[Family (2020)]:[Studying (2020)]], Mystery_Shopping_Scores6[[#This Row],[Moving (2019)]:[Starting a small claims procedure (2019)]]), ".")</f>
        <v>100</v>
      </c>
      <c r="G351" s="297" t="s">
        <v>7</v>
      </c>
      <c r="H351" s="293" t="s">
        <v>7</v>
      </c>
      <c r="I351" s="298" t="s">
        <v>7</v>
      </c>
      <c r="J351" s="83">
        <f t="shared" si="18"/>
        <v>100</v>
      </c>
      <c r="K351" s="61">
        <v>100</v>
      </c>
      <c r="L351" s="83">
        <v>100</v>
      </c>
      <c r="M351" s="83">
        <v>100</v>
      </c>
      <c r="N351" s="62">
        <v>100</v>
      </c>
      <c r="O351" s="36">
        <v>98.25</v>
      </c>
      <c r="P351" s="83">
        <v>96.424999999999997</v>
      </c>
      <c r="Q351" s="61">
        <v>85.7</v>
      </c>
      <c r="R351" s="83">
        <v>100</v>
      </c>
      <c r="S351" s="83">
        <v>100</v>
      </c>
      <c r="T351" s="83">
        <v>100</v>
      </c>
      <c r="U351" s="321">
        <v>98.25</v>
      </c>
      <c r="V351" s="309">
        <v>100</v>
      </c>
      <c r="W351" s="314">
        <v>100</v>
      </c>
      <c r="X351" s="309">
        <v>100</v>
      </c>
      <c r="Y351" s="309">
        <v>100</v>
      </c>
      <c r="Z351" s="315">
        <v>100</v>
      </c>
      <c r="AA351" s="313">
        <v>98.25</v>
      </c>
      <c r="AB351" s="309">
        <v>96.428571428499993</v>
      </c>
      <c r="AC351" s="314">
        <v>85.714285713999999</v>
      </c>
      <c r="AD351" s="309">
        <v>100</v>
      </c>
      <c r="AE351" s="309">
        <v>100</v>
      </c>
      <c r="AF351" s="315">
        <v>100</v>
      </c>
      <c r="AG351" s="309">
        <v>100</v>
      </c>
      <c r="AH351" s="314">
        <v>100</v>
      </c>
      <c r="AI351" s="309">
        <v>100</v>
      </c>
      <c r="AJ351" s="309">
        <v>100</v>
      </c>
      <c r="AK351" s="315">
        <v>100</v>
      </c>
    </row>
    <row r="352" spans="2:37">
      <c r="B352" s="270" t="s">
        <v>24</v>
      </c>
      <c r="C352" s="173" t="s">
        <v>498</v>
      </c>
      <c r="D352" s="61">
        <f>AVERAGE(Mystery_Shopping_Scores6[[#This Row],[Business Start-up (2020)]:[Studying (2020)]], Mystery_Shopping_Scores6[[#This Row],[Regular business operations (2019)]:[Starting a small claims procedure (2019)]])</f>
        <v>85.460950491307628</v>
      </c>
      <c r="E352" s="61">
        <f>IFERROR(AVERAGE(Mystery_Shopping_Scores6[[#This Row],[Business Start-up (2020)]], Mystery_Shopping_Scores6[[#This Row],[Regular business operations (2019)]]), ".")</f>
        <v>83.769274376417229</v>
      </c>
      <c r="F352" s="62">
        <f>IFERROR(AVERAGE(Mystery_Shopping_Scores6[[#This Row],[Family (2020)]:[Studying (2020)]], Mystery_Shopping_Scores6[[#This Row],[Moving (2019)]:[Starting a small claims procedure (2019)]]), ".")</f>
        <v>86.024842529604427</v>
      </c>
      <c r="G352" s="297" t="s">
        <v>7</v>
      </c>
      <c r="H352" s="293" t="s">
        <v>7</v>
      </c>
      <c r="I352" s="298" t="s">
        <v>7</v>
      </c>
      <c r="J352" s="83">
        <f t="shared" si="18"/>
        <v>93.696900982615261</v>
      </c>
      <c r="K352" s="61">
        <f>1/3*IF(ISNUMBER(K353),K353,0)+1/3*IF(ISNUMBER(K355),K355,0)+1/3*IF(ISNUMBER(K354),K354,0)</f>
        <v>95.038548752834458</v>
      </c>
      <c r="L352" s="83">
        <f>1/3*IF(ISNUMBER(L353),L353,0)+1/3*IF(ISNUMBER(L355),L355,0)+1/3*IF(ISNUMBER(L354),L354,0)</f>
        <v>88.235827664399082</v>
      </c>
      <c r="M352" s="83">
        <f>1/3*IF(ISNUMBER(M353),M353,0)+1/3*IF(ISNUMBER(M355),M355,0)+1/3*IF(ISNUMBER(M354),M354,0)</f>
        <v>92.846560846560834</v>
      </c>
      <c r="N352" s="62">
        <f>1/3*IF(ISNUMBER(N353),N353,0)+1/3*IF(ISNUMBER(N355),N355,0)+1/3*IF(ISNUMBER(N354),N354,0)</f>
        <v>98.666666666666657</v>
      </c>
      <c r="O352" s="36">
        <v>80.75</v>
      </c>
      <c r="P352" s="83">
        <v>77.224999999999994</v>
      </c>
      <c r="Q352" s="61">
        <v>72.5</v>
      </c>
      <c r="R352" s="83">
        <v>92.2</v>
      </c>
      <c r="S352" s="83">
        <v>64.3</v>
      </c>
      <c r="T352" s="83">
        <v>79.900000000000006</v>
      </c>
      <c r="U352" s="321">
        <v>76.375</v>
      </c>
      <c r="V352" s="309">
        <v>84.20443501474999</v>
      </c>
      <c r="W352" s="314">
        <v>83.555205415666663</v>
      </c>
      <c r="X352" s="309">
        <v>86.034391534333338</v>
      </c>
      <c r="Y352" s="309">
        <v>90.475056689333329</v>
      </c>
      <c r="Z352" s="315">
        <v>76.753086419666658</v>
      </c>
      <c r="AA352" s="313">
        <v>71.875</v>
      </c>
      <c r="AB352" s="309">
        <v>68.206679894083337</v>
      </c>
      <c r="AC352" s="314">
        <v>55.043650793666664</v>
      </c>
      <c r="AD352" s="309">
        <v>87.523809523666671</v>
      </c>
      <c r="AE352" s="309">
        <v>56.703703703666662</v>
      </c>
      <c r="AF352" s="315">
        <v>73.555555555333328</v>
      </c>
      <c r="AG352" s="309">
        <v>75.307916666666671</v>
      </c>
      <c r="AH352" s="314">
        <v>64.831333333333333</v>
      </c>
      <c r="AI352" s="309">
        <v>70.297666666666657</v>
      </c>
      <c r="AJ352" s="309">
        <v>88.474999999999994</v>
      </c>
      <c r="AK352" s="315">
        <v>77.62766666666667</v>
      </c>
    </row>
    <row r="353" spans="2:37">
      <c r="B353" s="270" t="s">
        <v>24</v>
      </c>
      <c r="C353" s="173" t="s">
        <v>6827</v>
      </c>
      <c r="D353" s="61">
        <f>AVERAGE(Mystery_Shopping_Scores6[[#This Row],[Business Start-up (2020)]:[Studying (2020)]], Mystery_Shopping_Scores6[[#This Row],[Regular business operations (2019)]:[Starting a small claims procedure (2019)]])</f>
        <v>72.257851473922898</v>
      </c>
      <c r="E353" s="61">
        <f>IFERROR(AVERAGE(Mystery_Shopping_Scores6[[#This Row],[Business Start-up (2020)]], Mystery_Shopping_Scores6[[#This Row],[Regular business operations (2019)]]), ".")</f>
        <v>73.107823129251699</v>
      </c>
      <c r="F353" s="62">
        <f>IFERROR(AVERAGE(Mystery_Shopping_Scores6[[#This Row],[Family (2020)]:[Studying (2020)]], Mystery_Shopping_Scores6[[#This Row],[Moving (2019)]:[Starting a small claims procedure (2019)]]), ".")</f>
        <v>71.974527588813302</v>
      </c>
      <c r="G353" s="297">
        <v>71.581632653061234</v>
      </c>
      <c r="H353" s="293">
        <v>100</v>
      </c>
      <c r="I353" s="298">
        <v>25</v>
      </c>
      <c r="J353" s="83">
        <f t="shared" si="18"/>
        <v>85.090702947845799</v>
      </c>
      <c r="K353" s="61">
        <v>89.115646258503403</v>
      </c>
      <c r="L353" s="83">
        <v>68.707482993197274</v>
      </c>
      <c r="M353" s="83">
        <v>82.539682539682545</v>
      </c>
      <c r="N353" s="62">
        <v>100</v>
      </c>
      <c r="O353" s="36">
        <v>68.75</v>
      </c>
      <c r="P353" s="83">
        <v>59.425000000000004</v>
      </c>
      <c r="Q353" s="61">
        <v>57.1</v>
      </c>
      <c r="R353" s="83">
        <v>95.2</v>
      </c>
      <c r="S353" s="83">
        <v>25</v>
      </c>
      <c r="T353" s="83">
        <v>60.4</v>
      </c>
      <c r="U353" s="321">
        <v>67.875</v>
      </c>
      <c r="V353" s="309">
        <v>78.170018007250007</v>
      </c>
      <c r="W353" s="314">
        <v>84.873949580000001</v>
      </c>
      <c r="X353" s="309">
        <v>73.214285713999999</v>
      </c>
      <c r="Y353" s="309">
        <v>79.591836735000001</v>
      </c>
      <c r="Z353" s="315">
        <v>75</v>
      </c>
      <c r="AA353" s="313">
        <v>61.625</v>
      </c>
      <c r="AB353" s="309">
        <v>57.529761904750004</v>
      </c>
      <c r="AC353" s="314">
        <v>56.547619048000001</v>
      </c>
      <c r="AD353" s="309">
        <v>95.238095238</v>
      </c>
      <c r="AE353" s="309">
        <v>25</v>
      </c>
      <c r="AF353" s="315">
        <v>53.333333332999999</v>
      </c>
      <c r="AG353" s="309">
        <v>65.790750000000003</v>
      </c>
      <c r="AH353" s="314">
        <v>40.951999999999998</v>
      </c>
      <c r="AI353" s="309">
        <v>57.143000000000001</v>
      </c>
      <c r="AJ353" s="309">
        <v>79.591999999999999</v>
      </c>
      <c r="AK353" s="315">
        <v>85.475999999999999</v>
      </c>
    </row>
    <row r="354" spans="2:37">
      <c r="B354" s="270" t="s">
        <v>24</v>
      </c>
      <c r="C354" s="173" t="s">
        <v>6828</v>
      </c>
      <c r="D354" s="61">
        <f>AVERAGE(Mystery_Shopping_Scores6[[#This Row],[Business Start-up (2020)]:[Studying (2020)]], Mystery_Shopping_Scores6[[#This Row],[Regular business operations (2019)]:[Starting a small claims procedure (2019)]])</f>
        <v>96</v>
      </c>
      <c r="E354" s="61">
        <f>IFERROR(AVERAGE(Mystery_Shopping_Scores6[[#This Row],[Business Start-up (2020)]], Mystery_Shopping_Scores6[[#This Row],[Regular business operations (2019)]]), ".")</f>
        <v>96</v>
      </c>
      <c r="F354" s="62">
        <f>IFERROR(AVERAGE(Mystery_Shopping_Scores6[[#This Row],[Family (2020)]:[Studying (2020)]], Mystery_Shopping_Scores6[[#This Row],[Moving (2019)]:[Starting a small claims procedure (2019)]]), ".")</f>
        <v>96</v>
      </c>
      <c r="G354" s="297" t="s">
        <v>7</v>
      </c>
      <c r="H354" s="293" t="s">
        <v>7</v>
      </c>
      <c r="I354" s="298" t="s">
        <v>7</v>
      </c>
      <c r="J354" s="83">
        <f t="shared" si="18"/>
        <v>96</v>
      </c>
      <c r="K354" s="61">
        <v>96</v>
      </c>
      <c r="L354" s="83">
        <v>96</v>
      </c>
      <c r="M354" s="83">
        <v>96</v>
      </c>
      <c r="N354" s="62">
        <v>96</v>
      </c>
      <c r="O354" s="36">
        <v>96</v>
      </c>
      <c r="P354" s="83">
        <v>96</v>
      </c>
      <c r="Q354" s="61">
        <v>96</v>
      </c>
      <c r="R354" s="83">
        <v>96</v>
      </c>
      <c r="S354" s="83">
        <v>96</v>
      </c>
      <c r="T354" s="83">
        <v>96</v>
      </c>
      <c r="U354" s="321">
        <v>85</v>
      </c>
      <c r="V354" s="309">
        <v>96</v>
      </c>
      <c r="W354" s="314">
        <v>96</v>
      </c>
      <c r="X354" s="309">
        <v>96</v>
      </c>
      <c r="Y354" s="309">
        <v>96</v>
      </c>
      <c r="Z354" s="315">
        <v>96</v>
      </c>
      <c r="AA354" s="313">
        <v>80.375</v>
      </c>
      <c r="AB354" s="309">
        <v>74</v>
      </c>
      <c r="AC354" s="314">
        <v>44</v>
      </c>
      <c r="AD354" s="309">
        <v>84</v>
      </c>
      <c r="AE354" s="309">
        <v>84</v>
      </c>
      <c r="AF354" s="315">
        <v>84</v>
      </c>
      <c r="AG354" s="309">
        <v>86.666750000000008</v>
      </c>
      <c r="AH354" s="314">
        <v>90</v>
      </c>
      <c r="AI354" s="309">
        <v>76.667000000000002</v>
      </c>
      <c r="AJ354" s="309">
        <v>90</v>
      </c>
      <c r="AK354" s="315">
        <v>90</v>
      </c>
    </row>
    <row r="355" spans="2:37">
      <c r="B355" s="270" t="s">
        <v>24</v>
      </c>
      <c r="C355" s="173" t="s">
        <v>6829</v>
      </c>
      <c r="D355" s="61">
        <f>AVERAGE(Mystery_Shopping_Scores6[[#This Row],[Business Start-up (2020)]:[Studying (2020)]], Mystery_Shopping_Scores6[[#This Row],[Regular business operations (2019)]:[Starting a small claims procedure (2019)]])</f>
        <v>100</v>
      </c>
      <c r="E355" s="61">
        <f>IFERROR(AVERAGE(Mystery_Shopping_Scores6[[#This Row],[Business Start-up (2020)]], Mystery_Shopping_Scores6[[#This Row],[Regular business operations (2019)]]), ".")</f>
        <v>100</v>
      </c>
      <c r="F355" s="62">
        <f>IFERROR(AVERAGE(Mystery_Shopping_Scores6[[#This Row],[Family (2020)]:[Studying (2020)]], Mystery_Shopping_Scores6[[#This Row],[Moving (2019)]:[Starting a small claims procedure (2019)]]), ".")</f>
        <v>100</v>
      </c>
      <c r="G355" s="297" t="s">
        <v>7</v>
      </c>
      <c r="H355" s="293" t="s">
        <v>7</v>
      </c>
      <c r="I355" s="298" t="s">
        <v>7</v>
      </c>
      <c r="J355" s="83">
        <f t="shared" si="18"/>
        <v>100</v>
      </c>
      <c r="K355" s="61">
        <v>100</v>
      </c>
      <c r="L355" s="83">
        <v>100</v>
      </c>
      <c r="M355" s="83">
        <v>100</v>
      </c>
      <c r="N355" s="62">
        <v>100</v>
      </c>
      <c r="O355" s="36" t="s">
        <v>7</v>
      </c>
      <c r="P355" s="83" t="s">
        <v>7</v>
      </c>
      <c r="Q355" s="61" t="s">
        <v>7</v>
      </c>
      <c r="R355" s="83" t="s">
        <v>7</v>
      </c>
      <c r="S355" s="83" t="s">
        <v>7</v>
      </c>
      <c r="T355" s="83" t="s">
        <v>7</v>
      </c>
      <c r="U355" s="321" t="s">
        <v>7</v>
      </c>
      <c r="V355" s="309" t="s">
        <v>7</v>
      </c>
      <c r="W355" s="314" t="s">
        <v>7</v>
      </c>
      <c r="X355" s="309" t="s">
        <v>7</v>
      </c>
      <c r="Y355" s="309" t="s">
        <v>7</v>
      </c>
      <c r="Z355" s="315" t="s">
        <v>7</v>
      </c>
      <c r="AA355" s="313" t="s">
        <v>7</v>
      </c>
      <c r="AB355" s="309" t="s">
        <v>7</v>
      </c>
      <c r="AC355" s="314" t="s">
        <v>7</v>
      </c>
      <c r="AD355" s="309" t="s">
        <v>7</v>
      </c>
      <c r="AE355" s="309" t="s">
        <v>7</v>
      </c>
      <c r="AF355" s="315" t="s">
        <v>7</v>
      </c>
      <c r="AG355" s="309" t="s">
        <v>7</v>
      </c>
      <c r="AH355" s="314" t="s">
        <v>7</v>
      </c>
      <c r="AI355" s="309" t="s">
        <v>7</v>
      </c>
      <c r="AJ355" s="309" t="s">
        <v>7</v>
      </c>
      <c r="AK355" s="315" t="s">
        <v>7</v>
      </c>
    </row>
    <row r="356" spans="2:37">
      <c r="B356" s="271" t="s">
        <v>24</v>
      </c>
      <c r="C356" s="272" t="s">
        <v>6838</v>
      </c>
      <c r="D356" s="61">
        <f>AVERAGE(Mystery_Shopping_Scores6[[#This Row],[Business Start-up (2020)]:[Studying (2020)]], Mystery_Shopping_Scores6[[#This Row],[Regular business operations (2019)]:[Starting a small claims procedure (2019)]])</f>
        <v>76.3</v>
      </c>
      <c r="E356" s="61">
        <f>IFERROR(AVERAGE(Mystery_Shopping_Scores6[[#This Row],[Business Start-up (2020)]], Mystery_Shopping_Scores6[[#This Row],[Regular business operations (2019)]]), ".")</f>
        <v>64.599999999999994</v>
      </c>
      <c r="F356" s="62">
        <f>IFERROR(AVERAGE(Mystery_Shopping_Scores6[[#This Row],[Family (2020)]:[Studying (2020)]], Mystery_Shopping_Scores6[[#This Row],[Moving (2019)]:[Starting a small claims procedure (2019)]]), ".")</f>
        <v>80.2</v>
      </c>
      <c r="G356" s="297" t="s">
        <v>7</v>
      </c>
      <c r="H356" s="293" t="s">
        <v>7</v>
      </c>
      <c r="I356" s="298" t="s">
        <v>7</v>
      </c>
      <c r="J356" s="83" t="s">
        <v>7</v>
      </c>
      <c r="K356" s="61" t="s">
        <v>7</v>
      </c>
      <c r="L356" s="83" t="s">
        <v>7</v>
      </c>
      <c r="M356" s="83" t="s">
        <v>7</v>
      </c>
      <c r="N356" s="62" t="s">
        <v>7</v>
      </c>
      <c r="O356" s="36">
        <v>77.375</v>
      </c>
      <c r="P356" s="83">
        <v>76.3</v>
      </c>
      <c r="Q356" s="61">
        <v>64.599999999999994</v>
      </c>
      <c r="R356" s="83">
        <v>85.4</v>
      </c>
      <c r="S356" s="83">
        <v>71.900000000000006</v>
      </c>
      <c r="T356" s="83">
        <v>83.3</v>
      </c>
      <c r="U356" s="321">
        <v>75.75</v>
      </c>
      <c r="V356" s="309">
        <v>78.44328703699999</v>
      </c>
      <c r="W356" s="314">
        <v>69.791666667000001</v>
      </c>
      <c r="X356" s="309">
        <v>88.888888889</v>
      </c>
      <c r="Y356" s="309">
        <v>95.833333332999999</v>
      </c>
      <c r="Z356" s="315">
        <v>59.259259258999997</v>
      </c>
      <c r="AA356" s="313">
        <v>73.25</v>
      </c>
      <c r="AB356" s="309">
        <v>73.090277777499992</v>
      </c>
      <c r="AC356" s="314">
        <v>64.583333332999999</v>
      </c>
      <c r="AD356" s="309">
        <v>83.333333332999999</v>
      </c>
      <c r="AE356" s="309">
        <v>61.111111111</v>
      </c>
      <c r="AF356" s="315">
        <v>83.333333332999999</v>
      </c>
      <c r="AG356" s="309">
        <v>73.466250000000002</v>
      </c>
      <c r="AH356" s="314">
        <v>63.542000000000002</v>
      </c>
      <c r="AI356" s="309">
        <v>77.082999999999998</v>
      </c>
      <c r="AJ356" s="309">
        <v>95.832999999999998</v>
      </c>
      <c r="AK356" s="315">
        <v>57.406999999999996</v>
      </c>
    </row>
    <row r="357" spans="2:37">
      <c r="B357" s="270" t="s">
        <v>24</v>
      </c>
      <c r="C357" s="173" t="s">
        <v>499</v>
      </c>
      <c r="D357" s="61">
        <f>AVERAGE(Mystery_Shopping_Scores6[[#This Row],[Business Start-up (2020)]:[Studying (2020)]], Mystery_Shopping_Scores6[[#This Row],[Regular business operations (2019)]:[Starting a small claims procedure (2019)]])</f>
        <v>88.856250000000003</v>
      </c>
      <c r="E357" s="61">
        <f>IFERROR(AVERAGE(Mystery_Shopping_Scores6[[#This Row],[Business Start-up (2020)]], Mystery_Shopping_Scores6[[#This Row],[Regular business operations (2019)]]), ".")</f>
        <v>91.6</v>
      </c>
      <c r="F357" s="62">
        <f>IFERROR(AVERAGE(Mystery_Shopping_Scores6[[#This Row],[Family (2020)]:[Studying (2020)]], Mystery_Shopping_Scores6[[#This Row],[Moving (2019)]:[Starting a small claims procedure (2019)]]), ".")</f>
        <v>87.941666666666663</v>
      </c>
      <c r="G357" s="297" t="s">
        <v>7</v>
      </c>
      <c r="H357" s="293" t="s">
        <v>7</v>
      </c>
      <c r="I357" s="298" t="s">
        <v>7</v>
      </c>
      <c r="J357" s="83">
        <f t="shared" ref="J357:J375" si="19">IFERROR(AVERAGE(K357:N357),".")</f>
        <v>91.4375</v>
      </c>
      <c r="K357" s="61">
        <f>AVERAGE(K358:K361)</f>
        <v>94.5</v>
      </c>
      <c r="L357" s="83">
        <f>AVERAGE(L358:L361)</f>
        <v>82.25</v>
      </c>
      <c r="M357" s="83">
        <f>AVERAGE(M358:M361)</f>
        <v>93.8125</v>
      </c>
      <c r="N357" s="62">
        <f>AVERAGE(N358:N361)</f>
        <v>95.1875</v>
      </c>
      <c r="O357" s="36">
        <v>84.75</v>
      </c>
      <c r="P357" s="83">
        <v>86.274999999999991</v>
      </c>
      <c r="Q357" s="61">
        <v>88.7</v>
      </c>
      <c r="R357" s="83">
        <v>100</v>
      </c>
      <c r="S357" s="83">
        <v>64.599999999999994</v>
      </c>
      <c r="T357" s="83">
        <v>91.8</v>
      </c>
      <c r="U357" s="321">
        <v>78.25</v>
      </c>
      <c r="V357" s="309">
        <v>83.176711309562506</v>
      </c>
      <c r="W357" s="314">
        <v>87.339285714249996</v>
      </c>
      <c r="X357" s="309">
        <v>80.21875</v>
      </c>
      <c r="Y357" s="309">
        <v>76.232142857249997</v>
      </c>
      <c r="Z357" s="315">
        <v>88.916666666750004</v>
      </c>
      <c r="AA357" s="313">
        <v>75.5</v>
      </c>
      <c r="AB357" s="309">
        <v>73.435416666687502</v>
      </c>
      <c r="AC357" s="314">
        <v>62.541666666750004</v>
      </c>
      <c r="AD357" s="309">
        <v>100</v>
      </c>
      <c r="AE357" s="309">
        <v>45.033333333249999</v>
      </c>
      <c r="AF357" s="315">
        <v>86.166666666750004</v>
      </c>
      <c r="AG357" s="309">
        <v>77.358249999999998</v>
      </c>
      <c r="AH357" s="314">
        <v>73.256</v>
      </c>
      <c r="AI357" s="309">
        <v>64.59375</v>
      </c>
      <c r="AJ357" s="309">
        <v>84.791499999999999</v>
      </c>
      <c r="AK357" s="315">
        <v>86.791750000000008</v>
      </c>
    </row>
    <row r="358" spans="2:37">
      <c r="B358" s="270" t="s">
        <v>24</v>
      </c>
      <c r="C358" s="173" t="s">
        <v>500</v>
      </c>
      <c r="D358" s="61">
        <f>AVERAGE(Mystery_Shopping_Scores6[[#This Row],[Business Start-up (2020)]:[Studying (2020)]], Mystery_Shopping_Scores6[[#This Row],[Regular business operations (2019)]:[Starting a small claims procedure (2019)]])</f>
        <v>79.612499999999997</v>
      </c>
      <c r="E358" s="61">
        <f>IFERROR(AVERAGE(Mystery_Shopping_Scores6[[#This Row],[Business Start-up (2020)]], Mystery_Shopping_Scores6[[#This Row],[Regular business operations (2019)]]), ".")</f>
        <v>74.8</v>
      </c>
      <c r="F358" s="62">
        <f>IFERROR(AVERAGE(Mystery_Shopping_Scores6[[#This Row],[Family (2020)]:[Studying (2020)]], Mystery_Shopping_Scores6[[#This Row],[Moving (2019)]:[Starting a small claims procedure (2019)]]), ".")</f>
        <v>81.216666666666669</v>
      </c>
      <c r="G358" s="297">
        <v>78.263157894736835</v>
      </c>
      <c r="H358" s="293">
        <v>56</v>
      </c>
      <c r="I358" s="298" t="s">
        <v>7</v>
      </c>
      <c r="J358" s="83">
        <f t="shared" si="19"/>
        <v>80.75</v>
      </c>
      <c r="K358" s="61">
        <v>78</v>
      </c>
      <c r="L358" s="83">
        <v>89</v>
      </c>
      <c r="M358" s="83">
        <v>75.25</v>
      </c>
      <c r="N358" s="62">
        <v>80.75</v>
      </c>
      <c r="O358" s="36">
        <v>73.125</v>
      </c>
      <c r="P358" s="83">
        <v>78.474999999999994</v>
      </c>
      <c r="Q358" s="61">
        <v>71.599999999999994</v>
      </c>
      <c r="R358" s="83">
        <v>100</v>
      </c>
      <c r="S358" s="83">
        <v>75.3</v>
      </c>
      <c r="T358" s="83">
        <v>67</v>
      </c>
      <c r="U358" s="321">
        <v>62.125</v>
      </c>
      <c r="V358" s="309">
        <v>67.766369047750004</v>
      </c>
      <c r="W358" s="314">
        <v>69.357142856999999</v>
      </c>
      <c r="X358" s="309">
        <v>70.875</v>
      </c>
      <c r="Y358" s="309">
        <v>50.166666667000001</v>
      </c>
      <c r="Z358" s="315">
        <v>80.666666667000001</v>
      </c>
      <c r="AA358" s="313">
        <v>56.25</v>
      </c>
      <c r="AB358" s="309">
        <v>56.241666666750007</v>
      </c>
      <c r="AC358" s="314">
        <v>33.5</v>
      </c>
      <c r="AD358" s="309">
        <v>100</v>
      </c>
      <c r="AE358" s="309">
        <v>46.8</v>
      </c>
      <c r="AF358" s="315">
        <v>44.666666667000001</v>
      </c>
      <c r="AG358" s="309">
        <v>56.0105</v>
      </c>
      <c r="AH358" s="314">
        <v>50.167000000000002</v>
      </c>
      <c r="AI358" s="309">
        <v>45.875</v>
      </c>
      <c r="AJ358" s="309">
        <v>55.832999999999998</v>
      </c>
      <c r="AK358" s="315">
        <v>72.167000000000002</v>
      </c>
    </row>
    <row r="359" spans="2:37">
      <c r="B359" s="270" t="s">
        <v>24</v>
      </c>
      <c r="C359" s="173" t="s">
        <v>501</v>
      </c>
      <c r="D359" s="61">
        <f>AVERAGE(Mystery_Shopping_Scores6[[#This Row],[Business Start-up (2020)]:[Studying (2020)]], Mystery_Shopping_Scores6[[#This Row],[Regular business operations (2019)]:[Starting a small claims procedure (2019)]])</f>
        <v>89.574999999999989</v>
      </c>
      <c r="E359" s="61">
        <f>IFERROR(AVERAGE(Mystery_Shopping_Scores6[[#This Row],[Business Start-up (2020)]], Mystery_Shopping_Scores6[[#This Row],[Regular business operations (2019)]]), ".")</f>
        <v>91.65</v>
      </c>
      <c r="F359" s="62">
        <f>IFERROR(AVERAGE(Mystery_Shopping_Scores6[[#This Row],[Family (2020)]:[Studying (2020)]], Mystery_Shopping_Scores6[[#This Row],[Moving (2019)]:[Starting a small claims procedure (2019)]]), ".")</f>
        <v>88.883333333333326</v>
      </c>
      <c r="G359" s="297">
        <v>91.17647058823529</v>
      </c>
      <c r="H359" s="293">
        <v>100</v>
      </c>
      <c r="I359" s="298">
        <v>100</v>
      </c>
      <c r="J359" s="83">
        <f t="shared" si="19"/>
        <v>100</v>
      </c>
      <c r="K359" s="61">
        <v>100</v>
      </c>
      <c r="L359" s="83">
        <v>100</v>
      </c>
      <c r="M359" s="83">
        <v>100</v>
      </c>
      <c r="N359" s="62">
        <v>100</v>
      </c>
      <c r="O359" s="36">
        <v>82.75</v>
      </c>
      <c r="P359" s="83">
        <v>79.150000000000006</v>
      </c>
      <c r="Q359" s="61">
        <v>83.3</v>
      </c>
      <c r="R359" s="83">
        <v>100</v>
      </c>
      <c r="S359" s="83">
        <v>33.299999999999997</v>
      </c>
      <c r="T359" s="83">
        <v>100</v>
      </c>
      <c r="U359" s="321">
        <v>80.75</v>
      </c>
      <c r="V359" s="309">
        <v>86.607142857249997</v>
      </c>
      <c r="W359" s="314">
        <v>100</v>
      </c>
      <c r="X359" s="309">
        <v>100</v>
      </c>
      <c r="Y359" s="309">
        <v>71.428571429000002</v>
      </c>
      <c r="Z359" s="315">
        <v>75</v>
      </c>
      <c r="AA359" s="313">
        <v>79.125</v>
      </c>
      <c r="AB359" s="309">
        <v>75</v>
      </c>
      <c r="AC359" s="314">
        <v>66.666666667000001</v>
      </c>
      <c r="AD359" s="309">
        <v>100</v>
      </c>
      <c r="AE359" s="309">
        <v>33.333333332999999</v>
      </c>
      <c r="AF359" s="315">
        <v>100</v>
      </c>
      <c r="AG359" s="309">
        <v>83.333249999999992</v>
      </c>
      <c r="AH359" s="314">
        <v>100</v>
      </c>
      <c r="AI359" s="309">
        <v>75</v>
      </c>
      <c r="AJ359" s="309">
        <v>83.332999999999998</v>
      </c>
      <c r="AK359" s="315">
        <v>75</v>
      </c>
    </row>
    <row r="360" spans="2:37">
      <c r="B360" s="270" t="s">
        <v>24</v>
      </c>
      <c r="C360" s="173" t="s">
        <v>502</v>
      </c>
      <c r="D360" s="61">
        <f>AVERAGE(Mystery_Shopping_Scores6[[#This Row],[Business Start-up (2020)]:[Studying (2020)]], Mystery_Shopping_Scores6[[#This Row],[Regular business operations (2019)]:[Starting a small claims procedure (2019)]])</f>
        <v>86.25</v>
      </c>
      <c r="E360" s="61">
        <f>IFERROR(AVERAGE(Mystery_Shopping_Scores6[[#This Row],[Business Start-up (2020)]], Mystery_Shopping_Scores6[[#This Row],[Regular business operations (2019)]]), ".")</f>
        <v>100</v>
      </c>
      <c r="F360" s="62">
        <f>IFERROR(AVERAGE(Mystery_Shopping_Scores6[[#This Row],[Family (2020)]:[Studying (2020)]], Mystery_Shopping_Scores6[[#This Row],[Moving (2019)]:[Starting a small claims procedure (2019)]]), ".")</f>
        <v>81.666666666666671</v>
      </c>
      <c r="G360" s="297">
        <v>89.285714285714292</v>
      </c>
      <c r="H360" s="293">
        <v>100</v>
      </c>
      <c r="I360" s="298">
        <v>0</v>
      </c>
      <c r="J360" s="83">
        <f t="shared" si="19"/>
        <v>85</v>
      </c>
      <c r="K360" s="61">
        <v>100</v>
      </c>
      <c r="L360" s="83">
        <v>40</v>
      </c>
      <c r="M360" s="83">
        <v>100</v>
      </c>
      <c r="N360" s="62">
        <v>100</v>
      </c>
      <c r="O360" s="36">
        <v>82.875</v>
      </c>
      <c r="P360" s="83">
        <v>87.5</v>
      </c>
      <c r="Q360" s="61">
        <v>100</v>
      </c>
      <c r="R360" s="83">
        <v>100</v>
      </c>
      <c r="S360" s="83">
        <v>50</v>
      </c>
      <c r="T360" s="83">
        <v>100</v>
      </c>
      <c r="U360" s="321">
        <v>82.875</v>
      </c>
      <c r="V360" s="309">
        <v>78.333333333249996</v>
      </c>
      <c r="W360" s="314">
        <v>80</v>
      </c>
      <c r="X360" s="309">
        <v>50</v>
      </c>
      <c r="Y360" s="309">
        <v>83.333333332999999</v>
      </c>
      <c r="Z360" s="315">
        <v>100</v>
      </c>
      <c r="AA360" s="313">
        <v>78.875</v>
      </c>
      <c r="AB360" s="309">
        <v>87.5</v>
      </c>
      <c r="AC360" s="314">
        <v>100</v>
      </c>
      <c r="AD360" s="309">
        <v>100</v>
      </c>
      <c r="AE360" s="309">
        <v>50</v>
      </c>
      <c r="AF360" s="315">
        <v>100</v>
      </c>
      <c r="AG360" s="309">
        <v>70.089249999999993</v>
      </c>
      <c r="AH360" s="314">
        <v>42.856999999999999</v>
      </c>
      <c r="AI360" s="309">
        <v>37.5</v>
      </c>
      <c r="AJ360" s="309">
        <v>100</v>
      </c>
      <c r="AK360" s="315">
        <v>100</v>
      </c>
    </row>
    <row r="361" spans="2:37">
      <c r="B361" s="270" t="s">
        <v>24</v>
      </c>
      <c r="C361" s="173" t="s">
        <v>503</v>
      </c>
      <c r="D361" s="61">
        <f>AVERAGE(Mystery_Shopping_Scores6[[#This Row],[Business Start-up (2020)]:[Studying (2020)]], Mystery_Shopping_Scores6[[#This Row],[Regular business operations (2019)]:[Starting a small claims procedure (2019)]])</f>
        <v>100</v>
      </c>
      <c r="E361" s="61">
        <f>IFERROR(AVERAGE(Mystery_Shopping_Scores6[[#This Row],[Business Start-up (2020)]], Mystery_Shopping_Scores6[[#This Row],[Regular business operations (2019)]]), ".")</f>
        <v>100</v>
      </c>
      <c r="F361" s="62">
        <f>IFERROR(AVERAGE(Mystery_Shopping_Scores6[[#This Row],[Family (2020)]:[Studying (2020)]], Mystery_Shopping_Scores6[[#This Row],[Moving (2019)]:[Starting a small claims procedure (2019)]]), ".")</f>
        <v>100</v>
      </c>
      <c r="G361" s="297" t="s">
        <v>7</v>
      </c>
      <c r="H361" s="293" t="s">
        <v>7</v>
      </c>
      <c r="I361" s="298" t="s">
        <v>7</v>
      </c>
      <c r="J361" s="83">
        <f t="shared" si="19"/>
        <v>100</v>
      </c>
      <c r="K361" s="61">
        <v>100</v>
      </c>
      <c r="L361" s="83">
        <v>100</v>
      </c>
      <c r="M361" s="83">
        <v>100</v>
      </c>
      <c r="N361" s="62">
        <v>100</v>
      </c>
      <c r="O361" s="36">
        <v>100</v>
      </c>
      <c r="P361" s="83">
        <v>100</v>
      </c>
      <c r="Q361" s="61">
        <v>100</v>
      </c>
      <c r="R361" s="83">
        <v>100</v>
      </c>
      <c r="S361" s="83">
        <v>100</v>
      </c>
      <c r="T361" s="83">
        <v>100</v>
      </c>
      <c r="U361" s="321">
        <v>87.5</v>
      </c>
      <c r="V361" s="309">
        <v>100</v>
      </c>
      <c r="W361" s="314">
        <v>100</v>
      </c>
      <c r="X361" s="309">
        <v>100</v>
      </c>
      <c r="Y361" s="309">
        <v>100</v>
      </c>
      <c r="Z361" s="315">
        <v>100</v>
      </c>
      <c r="AA361" s="313">
        <v>87.5</v>
      </c>
      <c r="AB361" s="309">
        <v>75</v>
      </c>
      <c r="AC361" s="314">
        <v>50</v>
      </c>
      <c r="AD361" s="309">
        <v>100</v>
      </c>
      <c r="AE361" s="309">
        <v>50</v>
      </c>
      <c r="AF361" s="315">
        <v>100</v>
      </c>
      <c r="AG361" s="309">
        <v>100</v>
      </c>
      <c r="AH361" s="314">
        <v>100</v>
      </c>
      <c r="AI361" s="309">
        <v>100</v>
      </c>
      <c r="AJ361" s="309">
        <v>100</v>
      </c>
      <c r="AK361" s="315">
        <v>100</v>
      </c>
    </row>
    <row r="362" spans="2:37">
      <c r="B362" s="270" t="s">
        <v>24</v>
      </c>
      <c r="C362" s="173" t="s">
        <v>6833</v>
      </c>
      <c r="D362" s="61">
        <f>AVERAGE(Mystery_Shopping_Scores6[[#This Row],[Business Start-up (2020)]:[Studying (2020)]], Mystery_Shopping_Scores6[[#This Row],[Regular business operations (2019)]:[Starting a small claims procedure (2019)]])</f>
        <v>64.514930555555566</v>
      </c>
      <c r="E362" s="61">
        <f>IFERROR(AVERAGE(Mystery_Shopping_Scores6[[#This Row],[Business Start-up (2020)]], Mystery_Shopping_Scores6[[#This Row],[Regular business operations (2019)]]), ".")</f>
        <v>74.162499999999994</v>
      </c>
      <c r="F362" s="62">
        <f>IFERROR(AVERAGE(Mystery_Shopping_Scores6[[#This Row],[Family (2020)]:[Studying (2020)]], Mystery_Shopping_Scores6[[#This Row],[Moving (2019)]:[Starting a small claims procedure (2019)]]), ".")</f>
        <v>61.29907407407407</v>
      </c>
      <c r="G362" s="297" t="s">
        <v>7</v>
      </c>
      <c r="H362" s="293" t="s">
        <v>7</v>
      </c>
      <c r="I362" s="298" t="s">
        <v>7</v>
      </c>
      <c r="J362" s="83">
        <f t="shared" si="19"/>
        <v>79.236111111111114</v>
      </c>
      <c r="K362" s="61">
        <f>(0.5*IF(ISNUMBER(K363),K363,0)+0.25*IF(ISNUMBER(K364),K364,0)+IFERROR(AVERAGE(K365:K366)*0.25,0))/(ISNUMBER(K363)*0.5+ISNUMBER(K364)*0.25+OR(ISNUMBER(K365),ISNUMBER(K366))*0.25)</f>
        <v>90</v>
      </c>
      <c r="L362" s="83">
        <f>(0.5*IF(ISNUMBER(L363),L363,0)+0.25*IF(ISNUMBER(L364),L364,0)+IFERROR(AVERAGE(L365:L366)*0.25,0))/(ISNUMBER(L363)*0.5+ISNUMBER(L364)*0.25+OR(ISNUMBER(L365),ISNUMBER(L366))*0.25)</f>
        <v>81.25</v>
      </c>
      <c r="M362" s="83">
        <f>(0.5*IF(ISNUMBER(M363),M363,0)+0.25*IF(ISNUMBER(M364),M364,0)+IFERROR(AVERAGE(M365:M366)*0.25,0))/(ISNUMBER(M363)*0.5+ISNUMBER(M364)*0.25+OR(ISNUMBER(M365),ISNUMBER(M366))*0.25)</f>
        <v>85.277777777777771</v>
      </c>
      <c r="N362" s="62">
        <f>(0.5*IF(ISNUMBER(N363),N363,0)+0.25*IF(ISNUMBER(N364),N364,0)+IFERROR(AVERAGE(N365:N366)*0.25,0))/(ISNUMBER(N363)*0.5+ISNUMBER(N364)*0.25+OR(ISNUMBER(N365),ISNUMBER(N366))*0.25)</f>
        <v>60.416666666666664</v>
      </c>
      <c r="O362" s="36">
        <v>48.166666666666664</v>
      </c>
      <c r="P362" s="83">
        <v>49.793750000000003</v>
      </c>
      <c r="Q362" s="61">
        <v>58.325000000000003</v>
      </c>
      <c r="R362" s="83">
        <v>79.174999999999997</v>
      </c>
      <c r="S362" s="83">
        <v>41.674999999999997</v>
      </c>
      <c r="T362" s="83">
        <v>20</v>
      </c>
      <c r="U362" s="321">
        <v>41.166666666666664</v>
      </c>
      <c r="V362" s="309">
        <v>45.170891608187503</v>
      </c>
      <c r="W362" s="314">
        <v>48.841783216625004</v>
      </c>
      <c r="X362" s="309" t="s">
        <v>7</v>
      </c>
      <c r="Y362" s="309" t="s">
        <v>7</v>
      </c>
      <c r="Z362" s="315">
        <v>41.499999999750003</v>
      </c>
      <c r="AA362" s="313">
        <v>40.833333333333336</v>
      </c>
      <c r="AB362" s="309">
        <v>39.166666666687505</v>
      </c>
      <c r="AC362" s="314">
        <v>48.333333333249996</v>
      </c>
      <c r="AD362" s="309">
        <v>66.666666666750004</v>
      </c>
      <c r="AE362" s="309">
        <v>41.666666666750004</v>
      </c>
      <c r="AF362" s="315">
        <v>0</v>
      </c>
      <c r="AG362" s="309">
        <v>43.862062500000008</v>
      </c>
      <c r="AH362" s="314">
        <v>50.640875000000008</v>
      </c>
      <c r="AI362" s="309" t="s">
        <v>7</v>
      </c>
      <c r="AJ362" s="309" t="s">
        <v>7</v>
      </c>
      <c r="AK362" s="315">
        <v>37.08325</v>
      </c>
    </row>
    <row r="363" spans="2:37">
      <c r="B363" s="270" t="s">
        <v>24</v>
      </c>
      <c r="C363" s="173" t="s">
        <v>504</v>
      </c>
      <c r="D363" s="61">
        <f>AVERAGE(Mystery_Shopping_Scores6[[#This Row],[Business Start-up (2020)]:[Studying (2020)]], Mystery_Shopping_Scores6[[#This Row],[Regular business operations (2019)]:[Starting a small claims procedure (2019)]])</f>
        <v>77.881944444444443</v>
      </c>
      <c r="E363" s="61">
        <f>IFERROR(AVERAGE(Mystery_Shopping_Scores6[[#This Row],[Business Start-up (2020)]], Mystery_Shopping_Scores6[[#This Row],[Regular business operations (2019)]]), ".")</f>
        <v>100</v>
      </c>
      <c r="F363" s="62">
        <f>IFERROR(AVERAGE(Mystery_Shopping_Scores6[[#This Row],[Family (2020)]:[Studying (2020)]], Mystery_Shopping_Scores6[[#This Row],[Moving (2019)]:[Starting a small claims procedure (2019)]]), ".")</f>
        <v>70.509259259259252</v>
      </c>
      <c r="G363" s="297">
        <v>81.077586206896555</v>
      </c>
      <c r="H363" s="293">
        <v>100</v>
      </c>
      <c r="I363" s="298" t="s">
        <v>7</v>
      </c>
      <c r="J363" s="83">
        <f t="shared" si="19"/>
        <v>83.263888888888886</v>
      </c>
      <c r="K363" s="61">
        <v>100</v>
      </c>
      <c r="L363" s="83">
        <v>75</v>
      </c>
      <c r="M363" s="83">
        <v>95.555555555555557</v>
      </c>
      <c r="N363" s="62">
        <v>62.5</v>
      </c>
      <c r="O363" s="36">
        <v>65.166666666666671</v>
      </c>
      <c r="P363" s="83">
        <v>72.5</v>
      </c>
      <c r="Q363" s="61">
        <v>100</v>
      </c>
      <c r="R363" s="83">
        <v>100</v>
      </c>
      <c r="S363" s="83">
        <v>50</v>
      </c>
      <c r="T363" s="83">
        <v>40</v>
      </c>
      <c r="U363" s="321">
        <v>55.166666666666664</v>
      </c>
      <c r="V363" s="309">
        <v>50.474358973999998</v>
      </c>
      <c r="W363" s="314">
        <v>34.615384615000004</v>
      </c>
      <c r="X363" s="309" t="s">
        <v>7</v>
      </c>
      <c r="Y363" s="309" t="s">
        <v>7</v>
      </c>
      <c r="Z363" s="315">
        <v>66.333333332999999</v>
      </c>
      <c r="AA363" s="313">
        <v>53.833333333333336</v>
      </c>
      <c r="AB363" s="309">
        <v>57.5</v>
      </c>
      <c r="AC363" s="314">
        <v>80</v>
      </c>
      <c r="AD363" s="309">
        <v>100</v>
      </c>
      <c r="AE363" s="309">
        <v>50</v>
      </c>
      <c r="AF363" s="315">
        <v>0</v>
      </c>
      <c r="AG363" s="309">
        <v>46.057500000000005</v>
      </c>
      <c r="AH363" s="314">
        <v>34.615000000000002</v>
      </c>
      <c r="AI363" s="309" t="s">
        <v>7</v>
      </c>
      <c r="AJ363" s="309" t="s">
        <v>7</v>
      </c>
      <c r="AK363" s="315">
        <v>57.5</v>
      </c>
    </row>
    <row r="364" spans="2:37">
      <c r="B364" s="270" t="s">
        <v>24</v>
      </c>
      <c r="C364" s="173" t="s">
        <v>505</v>
      </c>
      <c r="D364" s="61">
        <f>AVERAGE(Mystery_Shopping_Scores6[[#This Row],[Business Start-up (2020)]:[Studying (2020)]], Mystery_Shopping_Scores6[[#This Row],[Regular business operations (2019)]:[Starting a small claims procedure (2019)]])</f>
        <v>66.670833333333334</v>
      </c>
      <c r="E364" s="61">
        <f>IFERROR(AVERAGE(Mystery_Shopping_Scores6[[#This Row],[Business Start-up (2020)]], Mystery_Shopping_Scores6[[#This Row],[Regular business operations (2019)]]), ".")</f>
        <v>66.650000000000006</v>
      </c>
      <c r="F364" s="62">
        <f>IFERROR(AVERAGE(Mystery_Shopping_Scores6[[#This Row],[Family (2020)]:[Studying (2020)]], Mystery_Shopping_Scores6[[#This Row],[Moving (2019)]:[Starting a small claims procedure (2019)]]), ".")</f>
        <v>66.677777777777763</v>
      </c>
      <c r="G364" s="297" t="s">
        <v>7</v>
      </c>
      <c r="H364" s="293" t="s">
        <v>7</v>
      </c>
      <c r="I364" s="298" t="s">
        <v>7</v>
      </c>
      <c r="J364" s="83">
        <f t="shared" si="19"/>
        <v>91.666666666666657</v>
      </c>
      <c r="K364" s="61">
        <v>100</v>
      </c>
      <c r="L364" s="83">
        <v>100</v>
      </c>
      <c r="M364" s="83">
        <v>100</v>
      </c>
      <c r="N364" s="62">
        <v>66.666666666666657</v>
      </c>
      <c r="O364" s="36">
        <v>50</v>
      </c>
      <c r="P364" s="83">
        <v>41.674999999999997</v>
      </c>
      <c r="Q364" s="61">
        <v>33.299999999999997</v>
      </c>
      <c r="R364" s="83">
        <v>66.7</v>
      </c>
      <c r="S364" s="83">
        <v>66.7</v>
      </c>
      <c r="T364" s="83">
        <v>0</v>
      </c>
      <c r="U364" s="321">
        <v>50</v>
      </c>
      <c r="V364" s="309">
        <v>66.666666666499992</v>
      </c>
      <c r="W364" s="314">
        <v>100</v>
      </c>
      <c r="X364" s="309" t="s">
        <v>7</v>
      </c>
      <c r="Y364" s="309" t="s">
        <v>7</v>
      </c>
      <c r="Z364" s="315">
        <v>33.333333332999999</v>
      </c>
      <c r="AA364" s="313">
        <v>50</v>
      </c>
      <c r="AB364" s="309">
        <v>41.666666666750004</v>
      </c>
      <c r="AC364" s="314">
        <v>33.333333332999999</v>
      </c>
      <c r="AD364" s="309">
        <v>66.666666667000001</v>
      </c>
      <c r="AE364" s="309">
        <v>66.666666667000001</v>
      </c>
      <c r="AF364" s="315">
        <v>0</v>
      </c>
      <c r="AG364" s="309">
        <v>66.666499999999999</v>
      </c>
      <c r="AH364" s="314">
        <v>100</v>
      </c>
      <c r="AI364" s="309" t="s">
        <v>7</v>
      </c>
      <c r="AJ364" s="309" t="s">
        <v>7</v>
      </c>
      <c r="AK364" s="315">
        <v>33.332999999999998</v>
      </c>
    </row>
    <row r="365" spans="2:37">
      <c r="B365" s="270" t="s">
        <v>24</v>
      </c>
      <c r="C365" s="173" t="s">
        <v>6830</v>
      </c>
      <c r="D365" s="61">
        <f>AVERAGE(Mystery_Shopping_Scores6[[#This Row],[Business Start-up (2020)]:[Studying (2020)]], Mystery_Shopping_Scores6[[#This Row],[Regular business operations (2019)]:[Starting a small claims procedure (2019)]])</f>
        <v>8.75</v>
      </c>
      <c r="E365" s="61">
        <f>IFERROR(AVERAGE(Mystery_Shopping_Scores6[[#This Row],[Business Start-up (2020)]], Mystery_Shopping_Scores6[[#This Row],[Regular business operations (2019)]]), ".")</f>
        <v>10</v>
      </c>
      <c r="F365" s="62">
        <f>IFERROR(AVERAGE(Mystery_Shopping_Scores6[[#This Row],[Family (2020)]:[Studying (2020)]], Mystery_Shopping_Scores6[[#This Row],[Moving (2019)]:[Starting a small claims procedure (2019)]]), ".")</f>
        <v>8.3333333333333339</v>
      </c>
      <c r="G365" s="297">
        <v>9.0909090909090917</v>
      </c>
      <c r="H365" s="293">
        <v>0</v>
      </c>
      <c r="I365" s="298" t="s">
        <v>7</v>
      </c>
      <c r="J365" s="83">
        <f t="shared" si="19"/>
        <v>17.5</v>
      </c>
      <c r="K365" s="61">
        <v>20</v>
      </c>
      <c r="L365" s="83">
        <v>50</v>
      </c>
      <c r="M365" s="83">
        <v>0</v>
      </c>
      <c r="N365" s="62">
        <v>0</v>
      </c>
      <c r="O365" s="36">
        <v>4.5</v>
      </c>
      <c r="P365" s="83">
        <v>0</v>
      </c>
      <c r="Q365" s="61">
        <v>0</v>
      </c>
      <c r="R365" s="83">
        <v>0</v>
      </c>
      <c r="S365" s="83">
        <v>0</v>
      </c>
      <c r="T365" s="83">
        <v>0</v>
      </c>
      <c r="U365" s="321">
        <v>4.5</v>
      </c>
      <c r="V365" s="309">
        <v>13.6363636365</v>
      </c>
      <c r="W365" s="314">
        <v>27.272727273000001</v>
      </c>
      <c r="X365" s="309" t="s">
        <v>7</v>
      </c>
      <c r="Y365" s="309" t="s">
        <v>7</v>
      </c>
      <c r="Z365" s="315">
        <v>0</v>
      </c>
      <c r="AA365" s="313">
        <v>11.166666666666666</v>
      </c>
      <c r="AB365" s="309">
        <v>0</v>
      </c>
      <c r="AC365" s="314">
        <v>0</v>
      </c>
      <c r="AD365" s="309">
        <v>0</v>
      </c>
      <c r="AE365" s="309">
        <v>0</v>
      </c>
      <c r="AF365" s="315">
        <v>0</v>
      </c>
      <c r="AG365" s="309">
        <v>33.333500000000001</v>
      </c>
      <c r="AH365" s="314">
        <v>66.667000000000002</v>
      </c>
      <c r="AI365" s="309" t="s">
        <v>7</v>
      </c>
      <c r="AJ365" s="309" t="s">
        <v>7</v>
      </c>
      <c r="AK365" s="315">
        <v>0</v>
      </c>
    </row>
    <row r="366" spans="2:37">
      <c r="B366" s="270" t="s">
        <v>24</v>
      </c>
      <c r="C366" s="173" t="s">
        <v>6831</v>
      </c>
      <c r="D366" s="61">
        <f>AVERAGE(Mystery_Shopping_Scores6[[#This Row],[Business Start-up (2020)]:[Studying (2020)]], Mystery_Shopping_Scores6[[#This Row],[Regular business operations (2019)]:[Starting a small claims procedure (2019)]])</f>
        <v>83.333333333333329</v>
      </c>
      <c r="E366" s="61">
        <f>IFERROR(AVERAGE(Mystery_Shopping_Scores6[[#This Row],[Business Start-up (2020)]], Mystery_Shopping_Scores6[[#This Row],[Regular business operations (2019)]]), ".")</f>
        <v>100</v>
      </c>
      <c r="F366" s="62">
        <f>IFERROR(AVERAGE(Mystery_Shopping_Scores6[[#This Row],[Family (2020)]:[Studying (2020)]], Mystery_Shopping_Scores6[[#This Row],[Moving (2019)]:[Starting a small claims procedure (2019)]]), ".")</f>
        <v>80</v>
      </c>
      <c r="G366" s="297">
        <v>100</v>
      </c>
      <c r="H366" s="293">
        <v>100</v>
      </c>
      <c r="I366" s="298" t="s">
        <v>7</v>
      </c>
      <c r="J366" s="83">
        <f t="shared" si="19"/>
        <v>100</v>
      </c>
      <c r="K366" s="61">
        <v>100</v>
      </c>
      <c r="L366" s="83">
        <v>100</v>
      </c>
      <c r="M366" s="83">
        <v>100</v>
      </c>
      <c r="N366" s="62">
        <v>100</v>
      </c>
      <c r="O366" s="36">
        <v>31.25</v>
      </c>
      <c r="P366" s="83">
        <v>50</v>
      </c>
      <c r="Q366" s="61" t="s">
        <v>7</v>
      </c>
      <c r="R366" s="83">
        <v>100</v>
      </c>
      <c r="S366" s="83" t="s">
        <v>7</v>
      </c>
      <c r="T366" s="83">
        <v>0</v>
      </c>
      <c r="U366" s="321">
        <v>8.3333333333333339</v>
      </c>
      <c r="V366" s="309">
        <v>12.5</v>
      </c>
      <c r="W366" s="314">
        <v>25</v>
      </c>
      <c r="X366" s="309" t="s">
        <v>7</v>
      </c>
      <c r="Y366" s="309" t="s">
        <v>7</v>
      </c>
      <c r="Z366" s="315">
        <v>0</v>
      </c>
      <c r="AA366" s="313">
        <v>0</v>
      </c>
      <c r="AB366" s="309">
        <v>0</v>
      </c>
      <c r="AC366" s="314" t="s">
        <v>7</v>
      </c>
      <c r="AD366" s="309" t="s">
        <v>7</v>
      </c>
      <c r="AE366" s="309" t="s">
        <v>7</v>
      </c>
      <c r="AF366" s="315">
        <v>0</v>
      </c>
      <c r="AG366" s="309">
        <v>0</v>
      </c>
      <c r="AH366" s="314">
        <v>0</v>
      </c>
      <c r="AI366" s="309" t="s">
        <v>7</v>
      </c>
      <c r="AJ366" s="309" t="s">
        <v>7</v>
      </c>
      <c r="AK366" s="315">
        <v>0</v>
      </c>
    </row>
    <row r="367" spans="2:37">
      <c r="B367" s="270" t="s">
        <v>25</v>
      </c>
      <c r="C367" s="173" t="s">
        <v>496</v>
      </c>
      <c r="D367" s="61">
        <f>AVERAGE(Mystery_Shopping_Scores6[[#This Row],[Business Start-up (2020)]:[Studying (2020)]], Mystery_Shopping_Scores6[[#This Row],[Regular business operations (2019)]:[Starting a small claims procedure (2019)]])</f>
        <v>64.443509381091616</v>
      </c>
      <c r="E367" s="61">
        <f>IFERROR(AVERAGE(Mystery_Shopping_Scores6[[#This Row],[Business Start-up (2020)]], Mystery_Shopping_Scores6[[#This Row],[Regular business operations (2019)]]), ".")</f>
        <v>78.545473710317452</v>
      </c>
      <c r="F367" s="62">
        <f>IFERROR(AVERAGE(Mystery_Shopping_Scores6[[#This Row],[Family (2020)]:[Studying (2020)]], Mystery_Shopping_Scores6[[#This Row],[Moving (2019)]:[Starting a small claims procedure (2019)]]), ".")</f>
        <v>59.742854604683004</v>
      </c>
      <c r="G367" s="297" t="s">
        <v>7</v>
      </c>
      <c r="H367" s="293" t="s">
        <v>7</v>
      </c>
      <c r="I367" s="298" t="s">
        <v>7</v>
      </c>
      <c r="J367" s="83">
        <f t="shared" si="19"/>
        <v>63.140143762183236</v>
      </c>
      <c r="K367" s="61">
        <f xml:space="preserve"> (SUMIFS(K:K, $B:$B, $B367, $C:$C, "1. User centricity")+SUMIFS(K:K, $B:$B, $B367, $C:$C, "2. Transparency")+SUMIFS(K:K, $B:$B, $B367, $C:$C, "3. Key enablers")+ SUMIFS(K:K, $B:$B, $B367, $C:$C, "4. Cross-border services"))/4</f>
        <v>77.86594742063491</v>
      </c>
      <c r="L367" s="83">
        <f xml:space="preserve"> (SUMIFS(L:L, $B:$B, $B367, $C:$C, "1. User centricity")+SUMIFS(L:L, $B:$B, $B367, $C:$C, "2. Transparency")+SUMIFS(L:L, $B:$B, $B367, $C:$C, "3. Key enablers")+ SUMIFS(L:L, $B:$B, $B367, $C:$C, "4. Cross-border services"))/4</f>
        <v>56.376488095238088</v>
      </c>
      <c r="M367" s="83">
        <f xml:space="preserve"> (SUMIFS(M:M, $B:$B, $B367, $C:$C, "1. User centricity")+SUMIFS(M:M, $B:$B, $B367, $C:$C, "2. Transparency")+SUMIFS(M:M, $B:$B, $B367, $C:$C, "3. Key enablers")+ SUMIFS(M:M, $B:$B, $B367, $C:$C, "4. Cross-border services"))/4</f>
        <v>62.759979810637702</v>
      </c>
      <c r="N367" s="62">
        <f xml:space="preserve"> (SUMIFS(N:N, $B:$B, $B367, $C:$C, "1. User centricity")+SUMIFS(N:N, $B:$B, $B367, $C:$C, "2. Transparency")+SUMIFS(N:N, $B:$B, $B367, $C:$C, "3. Key enablers")+ SUMIFS(N:N, $B:$B, $B367, $C:$C, "4. Cross-border services"))/4</f>
        <v>55.558159722222221</v>
      </c>
      <c r="O367" s="36">
        <v>70.875</v>
      </c>
      <c r="P367" s="83">
        <v>65.746874999999989</v>
      </c>
      <c r="Q367" s="61">
        <v>79.224999999999994</v>
      </c>
      <c r="R367" s="83">
        <v>74.556250000000006</v>
      </c>
      <c r="S367" s="83">
        <v>54.70624999999999</v>
      </c>
      <c r="T367" s="83">
        <v>54.5</v>
      </c>
      <c r="U367" s="321">
        <v>66.5</v>
      </c>
      <c r="V367" s="309">
        <v>75.761900698033259</v>
      </c>
      <c r="W367" s="314">
        <v>86.723493533121513</v>
      </c>
      <c r="X367" s="309">
        <v>70.154011343500002</v>
      </c>
      <c r="Y367" s="309">
        <v>80.929928989185171</v>
      </c>
      <c r="Z367" s="315">
        <v>65.24016892632639</v>
      </c>
      <c r="AA367" s="313">
        <v>60.5</v>
      </c>
      <c r="AB367" s="309">
        <v>57.334322648437507</v>
      </c>
      <c r="AC367" s="314">
        <v>69.810710742541659</v>
      </c>
      <c r="AD367" s="309">
        <v>71.908035714291671</v>
      </c>
      <c r="AE367" s="309">
        <v>46.47866318455555</v>
      </c>
      <c r="AF367" s="315">
        <v>41.139880952361111</v>
      </c>
      <c r="AG367" s="309">
        <v>64.065199074074073</v>
      </c>
      <c r="AH367" s="314">
        <v>81.147777777777776</v>
      </c>
      <c r="AI367" s="309">
        <v>55.364148148148139</v>
      </c>
      <c r="AJ367" s="309">
        <v>68.420064814814808</v>
      </c>
      <c r="AK367" s="315">
        <v>51.328805555555554</v>
      </c>
    </row>
    <row r="368" spans="2:37">
      <c r="B368" s="270" t="s">
        <v>25</v>
      </c>
      <c r="C368" s="173" t="s">
        <v>6824</v>
      </c>
      <c r="D368" s="61">
        <f>AVERAGE(Mystery_Shopping_Scores6[[#This Row],[Business Start-up (2020)]:[Studying (2020)]], Mystery_Shopping_Scores6[[#This Row],[Regular business operations (2019)]:[Starting a small claims procedure (2019)]])</f>
        <v>90.065241228070178</v>
      </c>
      <c r="E368" s="61">
        <f>IFERROR(AVERAGE(Mystery_Shopping_Scores6[[#This Row],[Business Start-up (2020)]], Mystery_Shopping_Scores6[[#This Row],[Regular business operations (2019)]]), ".")</f>
        <v>97.083333333333329</v>
      </c>
      <c r="F368" s="62">
        <f>IFERROR(AVERAGE(Mystery_Shopping_Scores6[[#This Row],[Family (2020)]:[Studying (2020)]], Mystery_Shopping_Scores6[[#This Row],[Moving (2019)]:[Starting a small claims procedure (2019)]]), ".")</f>
        <v>87.725877192982452</v>
      </c>
      <c r="G368" s="297" t="s">
        <v>7</v>
      </c>
      <c r="H368" s="293" t="s">
        <v>7</v>
      </c>
      <c r="I368" s="298" t="s">
        <v>7</v>
      </c>
      <c r="J368" s="83">
        <f t="shared" si="19"/>
        <v>83.530482456140348</v>
      </c>
      <c r="K368" s="61">
        <f>2/3*IF(ISNUMBER(K369),K369)+1/3*(2/3*IF(ISNUMBER(K371),K371)+IF(ISNUMBER(K370),K370)/3)</f>
        <v>94.166666666666657</v>
      </c>
      <c r="L368" s="83">
        <f>2/3*IF(ISNUMBER(L369),L369)+1/3*(2/3*IF(ISNUMBER(L371),L371)+IF(ISNUMBER(L370),L370)/3)</f>
        <v>70.583333333333314</v>
      </c>
      <c r="M368" s="83">
        <f>2/3*IF(ISNUMBER(M369),M369)+1/3*(2/3*IF(ISNUMBER(M371),M371)+IF(ISNUMBER(M370),M370)/3)</f>
        <v>88.927485380116963</v>
      </c>
      <c r="N368" s="62">
        <f>2/3*IF(ISNUMBER(N369),N369)+1/3*(2/3*IF(ISNUMBER(N371),N371)+IF(ISNUMBER(N370),N370)/3)</f>
        <v>80.444444444444443</v>
      </c>
      <c r="O368" s="36">
        <v>92.25</v>
      </c>
      <c r="P368" s="83">
        <v>96.6</v>
      </c>
      <c r="Q368" s="61">
        <v>100</v>
      </c>
      <c r="R368" s="83">
        <v>94.3</v>
      </c>
      <c r="S368" s="83">
        <v>93.1</v>
      </c>
      <c r="T368" s="83">
        <v>99</v>
      </c>
      <c r="U368" s="321">
        <v>90.75</v>
      </c>
      <c r="V368" s="309">
        <v>87.961627905388866</v>
      </c>
      <c r="W368" s="314">
        <v>90.101116990111109</v>
      </c>
      <c r="X368" s="309">
        <v>83.797979798</v>
      </c>
      <c r="Y368" s="309">
        <v>88.033834586555543</v>
      </c>
      <c r="Z368" s="315">
        <v>89.91358024688887</v>
      </c>
      <c r="AA368" s="313">
        <v>87.625</v>
      </c>
      <c r="AB368" s="309">
        <v>93.422571044499989</v>
      </c>
      <c r="AC368" s="314">
        <v>98.333333333333329</v>
      </c>
      <c r="AD368" s="309">
        <v>94.5</v>
      </c>
      <c r="AE368" s="309">
        <v>90.087109574888871</v>
      </c>
      <c r="AF368" s="315">
        <v>90.769841269777771</v>
      </c>
      <c r="AG368" s="309">
        <v>81.553888888888878</v>
      </c>
      <c r="AH368" s="314">
        <v>87.674444444444433</v>
      </c>
      <c r="AI368" s="309">
        <v>71.654444444444437</v>
      </c>
      <c r="AJ368" s="309">
        <v>84.516111111111101</v>
      </c>
      <c r="AK368" s="315">
        <v>82.370555555555555</v>
      </c>
    </row>
    <row r="369" spans="2:37">
      <c r="B369" s="270" t="s">
        <v>25</v>
      </c>
      <c r="C369" s="173" t="s">
        <v>497</v>
      </c>
      <c r="D369" s="61">
        <f>AVERAGE(Mystery_Shopping_Scores6[[#This Row],[Business Start-up (2020)]:[Studying (2020)]], Mystery_Shopping_Scores6[[#This Row],[Regular business operations (2019)]:[Starting a small claims procedure (2019)]])</f>
        <v>86.192708333333343</v>
      </c>
      <c r="E369" s="61">
        <f>IFERROR(AVERAGE(Mystery_Shopping_Scores6[[#This Row],[Business Start-up (2020)]], Mystery_Shopping_Scores6[[#This Row],[Regular business operations (2019)]]), ".")</f>
        <v>95.625</v>
      </c>
      <c r="F369" s="62">
        <f>IFERROR(AVERAGE(Mystery_Shopping_Scores6[[#This Row],[Family (2020)]:[Studying (2020)]], Mystery_Shopping_Scores6[[#This Row],[Moving (2019)]:[Starting a small claims procedure (2019)]]), ".")</f>
        <v>83.048611111111114</v>
      </c>
      <c r="G369" s="297">
        <v>94.551515151515162</v>
      </c>
      <c r="H369" s="293">
        <v>24</v>
      </c>
      <c r="I369" s="298">
        <v>65.487938596491233</v>
      </c>
      <c r="J369" s="83">
        <f t="shared" si="19"/>
        <v>75.985416666666666</v>
      </c>
      <c r="K369" s="61">
        <v>91.25</v>
      </c>
      <c r="L369" s="83">
        <v>57.125</v>
      </c>
      <c r="M369" s="83">
        <v>83.566666666666677</v>
      </c>
      <c r="N369" s="62">
        <v>72</v>
      </c>
      <c r="O369" s="36">
        <v>92.25</v>
      </c>
      <c r="P369" s="83">
        <v>96.4</v>
      </c>
      <c r="Q369" s="61">
        <v>100</v>
      </c>
      <c r="R369" s="83">
        <v>92.9</v>
      </c>
      <c r="S369" s="83">
        <v>92.7</v>
      </c>
      <c r="T369" s="83">
        <v>100</v>
      </c>
      <c r="U369" s="321">
        <v>90.75</v>
      </c>
      <c r="V369" s="309">
        <v>87.949404762</v>
      </c>
      <c r="W369" s="314">
        <v>94.904761905000001</v>
      </c>
      <c r="X369" s="309">
        <v>76</v>
      </c>
      <c r="Y369" s="309">
        <v>88.892857143000001</v>
      </c>
      <c r="Z369" s="315">
        <v>92</v>
      </c>
      <c r="AA369" s="313">
        <v>89</v>
      </c>
      <c r="AB369" s="309">
        <v>93.323660714249996</v>
      </c>
      <c r="AC369" s="314">
        <v>97.5</v>
      </c>
      <c r="AD369" s="309">
        <v>91.75</v>
      </c>
      <c r="AE369" s="309">
        <v>91.044642856999999</v>
      </c>
      <c r="AF369" s="315">
        <v>93</v>
      </c>
      <c r="AG369" s="309">
        <v>84.235250000000008</v>
      </c>
      <c r="AH369" s="314">
        <v>93.594999999999999</v>
      </c>
      <c r="AI369" s="309">
        <v>72.5</v>
      </c>
      <c r="AJ369" s="309">
        <v>88.679000000000002</v>
      </c>
      <c r="AK369" s="315">
        <v>82.167000000000002</v>
      </c>
    </row>
    <row r="370" spans="2:37">
      <c r="B370" s="270" t="s">
        <v>25</v>
      </c>
      <c r="C370" s="173" t="s">
        <v>6825</v>
      </c>
      <c r="D370" s="61">
        <f>AVERAGE(Mystery_Shopping_Scores6[[#This Row],[Business Start-up (2020)]:[Studying (2020)]], Mystery_Shopping_Scores6[[#This Row],[Regular business operations (2019)]:[Starting a small claims procedure (2019)]])</f>
        <v>93.293421052631572</v>
      </c>
      <c r="E370" s="61">
        <f>IFERROR(AVERAGE(Mystery_Shopping_Scores6[[#This Row],[Business Start-up (2020)]], Mystery_Shopping_Scores6[[#This Row],[Regular business operations (2019)]]), ".")</f>
        <v>100</v>
      </c>
      <c r="F370" s="62">
        <f>IFERROR(AVERAGE(Mystery_Shopping_Scores6[[#This Row],[Family (2020)]:[Studying (2020)]], Mystery_Shopping_Scores6[[#This Row],[Moving (2019)]:[Starting a small claims procedure (2019)]]), ".")</f>
        <v>91.057894736842101</v>
      </c>
      <c r="G370" s="297">
        <v>98.275862068965523</v>
      </c>
      <c r="H370" s="293">
        <v>100</v>
      </c>
      <c r="I370" s="298">
        <v>85.835020242914979</v>
      </c>
      <c r="J370" s="83">
        <f t="shared" si="19"/>
        <v>95.86184210526315</v>
      </c>
      <c r="K370" s="61">
        <v>100</v>
      </c>
      <c r="L370" s="83">
        <v>92.5</v>
      </c>
      <c r="M370" s="83">
        <v>98.94736842105263</v>
      </c>
      <c r="N370" s="62">
        <v>92</v>
      </c>
      <c r="O370" s="36">
        <v>77.25</v>
      </c>
      <c r="P370" s="83">
        <v>90.725000000000009</v>
      </c>
      <c r="Q370" s="61">
        <v>100</v>
      </c>
      <c r="R370" s="83">
        <v>90.7</v>
      </c>
      <c r="S370" s="83">
        <v>81.400000000000006</v>
      </c>
      <c r="T370" s="83">
        <v>90.8</v>
      </c>
      <c r="U370" s="321">
        <v>76</v>
      </c>
      <c r="V370" s="309">
        <v>63.958222576499999</v>
      </c>
      <c r="W370" s="314">
        <v>41.481481481000003</v>
      </c>
      <c r="X370" s="309">
        <v>98.181818182000001</v>
      </c>
      <c r="Y370" s="309">
        <v>58.947368421</v>
      </c>
      <c r="Z370" s="315">
        <v>57.222222221999999</v>
      </c>
      <c r="AA370" s="313">
        <v>62</v>
      </c>
      <c r="AB370" s="309">
        <v>88.004032257999995</v>
      </c>
      <c r="AC370" s="314">
        <v>100</v>
      </c>
      <c r="AD370" s="309">
        <v>100</v>
      </c>
      <c r="AE370" s="309">
        <v>64.516129031999995</v>
      </c>
      <c r="AF370" s="315">
        <v>87.5</v>
      </c>
      <c r="AG370" s="309">
        <v>35.716499999999996</v>
      </c>
      <c r="AH370" s="314">
        <v>27.5</v>
      </c>
      <c r="AI370" s="309">
        <v>38.462000000000003</v>
      </c>
      <c r="AJ370" s="309">
        <v>28.571000000000002</v>
      </c>
      <c r="AK370" s="315">
        <v>48.332999999999998</v>
      </c>
    </row>
    <row r="371" spans="2:37">
      <c r="B371" s="270" t="s">
        <v>25</v>
      </c>
      <c r="C371" s="173" t="s">
        <v>6826</v>
      </c>
      <c r="D371" s="61">
        <f>AVERAGE(Mystery_Shopping_Scores6[[#This Row],[Business Start-up (2020)]:[Studying (2020)]], Mystery_Shopping_Scores6[[#This Row],[Regular business operations (2019)]:[Starting a small claims procedure (2019)]])</f>
        <v>100</v>
      </c>
      <c r="E371" s="61">
        <f>IFERROR(AVERAGE(Mystery_Shopping_Scores6[[#This Row],[Business Start-up (2020)]], Mystery_Shopping_Scores6[[#This Row],[Regular business operations (2019)]]), ".")</f>
        <v>100</v>
      </c>
      <c r="F371" s="62">
        <f>IFERROR(AVERAGE(Mystery_Shopping_Scores6[[#This Row],[Family (2020)]:[Studying (2020)]], Mystery_Shopping_Scores6[[#This Row],[Moving (2019)]:[Starting a small claims procedure (2019)]]), ".")</f>
        <v>100</v>
      </c>
      <c r="G371" s="297" t="s">
        <v>7</v>
      </c>
      <c r="H371" s="293" t="s">
        <v>7</v>
      </c>
      <c r="I371" s="298" t="s">
        <v>7</v>
      </c>
      <c r="J371" s="83">
        <f t="shared" si="19"/>
        <v>100</v>
      </c>
      <c r="K371" s="61">
        <v>100</v>
      </c>
      <c r="L371" s="83">
        <v>100</v>
      </c>
      <c r="M371" s="83">
        <v>100</v>
      </c>
      <c r="N371" s="62">
        <v>100</v>
      </c>
      <c r="O371" s="36">
        <v>100</v>
      </c>
      <c r="P371" s="83">
        <v>100</v>
      </c>
      <c r="Q371" s="61">
        <v>100</v>
      </c>
      <c r="R371" s="83">
        <v>100</v>
      </c>
      <c r="S371" s="83">
        <v>100</v>
      </c>
      <c r="T371" s="83">
        <v>100</v>
      </c>
      <c r="U371" s="321">
        <v>98.25</v>
      </c>
      <c r="V371" s="309">
        <v>100</v>
      </c>
      <c r="W371" s="314">
        <v>100</v>
      </c>
      <c r="X371" s="309">
        <v>100</v>
      </c>
      <c r="Y371" s="309">
        <v>100</v>
      </c>
      <c r="Z371" s="315">
        <v>100</v>
      </c>
      <c r="AA371" s="313">
        <v>96.5</v>
      </c>
      <c r="AB371" s="309">
        <v>96.428571428499993</v>
      </c>
      <c r="AC371" s="314">
        <v>100</v>
      </c>
      <c r="AD371" s="309">
        <v>100</v>
      </c>
      <c r="AE371" s="309">
        <v>100</v>
      </c>
      <c r="AF371" s="315">
        <v>85.714285713999999</v>
      </c>
      <c r="AG371" s="309">
        <v>96.4285</v>
      </c>
      <c r="AH371" s="314">
        <v>100</v>
      </c>
      <c r="AI371" s="309">
        <v>85.713999999999999</v>
      </c>
      <c r="AJ371" s="309">
        <v>100</v>
      </c>
      <c r="AK371" s="315">
        <v>100</v>
      </c>
    </row>
    <row r="372" spans="2:37">
      <c r="B372" s="270" t="s">
        <v>25</v>
      </c>
      <c r="C372" s="173" t="s">
        <v>498</v>
      </c>
      <c r="D372" s="61">
        <f>AVERAGE(Mystery_Shopping_Scores6[[#This Row],[Business Start-up (2020)]:[Studying (2020)]], Mystery_Shopping_Scores6[[#This Row],[Regular business operations (2019)]:[Starting a small claims procedure (2019)]])</f>
        <v>59.398032407407406</v>
      </c>
      <c r="E372" s="61">
        <f>IFERROR(AVERAGE(Mystery_Shopping_Scores6[[#This Row],[Business Start-up (2020)]], Mystery_Shopping_Scores6[[#This Row],[Regular business operations (2019)]]), ".")</f>
        <v>67.895436507936509</v>
      </c>
      <c r="F372" s="62">
        <f>IFERROR(AVERAGE(Mystery_Shopping_Scores6[[#This Row],[Family (2020)]:[Studying (2020)]], Mystery_Shopping_Scores6[[#This Row],[Moving (2019)]:[Starting a small claims procedure (2019)]]), ".")</f>
        <v>56.565564373897708</v>
      </c>
      <c r="G372" s="297" t="s">
        <v>7</v>
      </c>
      <c r="H372" s="293" t="s">
        <v>7</v>
      </c>
      <c r="I372" s="298" t="s">
        <v>7</v>
      </c>
      <c r="J372" s="83">
        <f t="shared" si="19"/>
        <v>52.34606481481481</v>
      </c>
      <c r="K372" s="61">
        <f>1/3*IF(ISNUMBER(K373),K373,0)+1/3*IF(ISNUMBER(K375),K375,0)+1/3*IF(ISNUMBER(K374),K374,0)</f>
        <v>62.890873015873012</v>
      </c>
      <c r="L372" s="83">
        <f>1/3*IF(ISNUMBER(L373),L373,0)+1/3*IF(ISNUMBER(L375),L375,0)+1/3*IF(ISNUMBER(L374),L374,0)</f>
        <v>48.297619047619037</v>
      </c>
      <c r="M372" s="83">
        <f>1/3*IF(ISNUMBER(M373),M373,0)+1/3*IF(ISNUMBER(M375),M375,0)+1/3*IF(ISNUMBER(M374),M374,0)</f>
        <v>54.084656084656075</v>
      </c>
      <c r="N372" s="62">
        <f>1/3*IF(ISNUMBER(N373),N373,0)+1/3*IF(ISNUMBER(N375),N375,0)+1/3*IF(ISNUMBER(N374),N374,0)</f>
        <v>44.1111111111111</v>
      </c>
      <c r="O372" s="36">
        <v>69.125</v>
      </c>
      <c r="P372" s="83">
        <v>66.45</v>
      </c>
      <c r="Q372" s="61">
        <v>72.900000000000006</v>
      </c>
      <c r="R372" s="83">
        <v>73.5</v>
      </c>
      <c r="S372" s="83">
        <v>60.3</v>
      </c>
      <c r="T372" s="83">
        <v>59.1</v>
      </c>
      <c r="U372" s="321">
        <v>63.25</v>
      </c>
      <c r="V372" s="309">
        <v>71.875220458416649</v>
      </c>
      <c r="W372" s="314">
        <v>82.107142856999985</v>
      </c>
      <c r="X372" s="309">
        <v>69.179232803999994</v>
      </c>
      <c r="Y372" s="309">
        <v>69.755952380999986</v>
      </c>
      <c r="Z372" s="315">
        <v>66.45855379166666</v>
      </c>
      <c r="AA372" s="313">
        <v>54.25</v>
      </c>
      <c r="AB372" s="309">
        <v>54.555602485749993</v>
      </c>
      <c r="AC372" s="314">
        <v>69.361890589333328</v>
      </c>
      <c r="AD372" s="309">
        <v>68.779761904666657</v>
      </c>
      <c r="AE372" s="309">
        <v>39.545043163333332</v>
      </c>
      <c r="AF372" s="315">
        <v>40.535714285666664</v>
      </c>
      <c r="AG372" s="309">
        <v>53.783166666666659</v>
      </c>
      <c r="AH372" s="314">
        <v>76.866666666666674</v>
      </c>
      <c r="AI372" s="309">
        <v>32.962999999999994</v>
      </c>
      <c r="AJ372" s="309">
        <v>54.077333333333328</v>
      </c>
      <c r="AK372" s="315">
        <v>51.225666666666669</v>
      </c>
    </row>
    <row r="373" spans="2:37">
      <c r="B373" s="270" t="s">
        <v>25</v>
      </c>
      <c r="C373" s="173" t="s">
        <v>6827</v>
      </c>
      <c r="D373" s="61">
        <f>AVERAGE(Mystery_Shopping_Scores6[[#This Row],[Business Start-up (2020)]:[Studying (2020)]], Mystery_Shopping_Scores6[[#This Row],[Regular business operations (2019)]:[Starting a small claims procedure (2019)]])</f>
        <v>43.35243055555555</v>
      </c>
      <c r="E373" s="61">
        <f>IFERROR(AVERAGE(Mystery_Shopping_Scores6[[#This Row],[Business Start-up (2020)]], Mystery_Shopping_Scores6[[#This Row],[Regular business operations (2019)]]), ".")</f>
        <v>65.36964285714285</v>
      </c>
      <c r="F373" s="62">
        <f>IFERROR(AVERAGE(Mystery_Shopping_Scores6[[#This Row],[Family (2020)]:[Studying (2020)]], Mystery_Shopping_Scores6[[#This Row],[Moving (2019)]:[Starting a small claims procedure (2019)]]), ".")</f>
        <v>36.013359788359786</v>
      </c>
      <c r="G373" s="297">
        <v>48.917748917748924</v>
      </c>
      <c r="H373" s="293">
        <v>5</v>
      </c>
      <c r="I373" s="298">
        <v>19.694338599137357</v>
      </c>
      <c r="J373" s="83">
        <f t="shared" si="19"/>
        <v>35.954861111111107</v>
      </c>
      <c r="K373" s="61">
        <v>61.339285714285708</v>
      </c>
      <c r="L373" s="83">
        <v>17.55952380952381</v>
      </c>
      <c r="M373" s="83">
        <v>34.92063492063491</v>
      </c>
      <c r="N373" s="62">
        <v>29.999999999999996</v>
      </c>
      <c r="O373" s="36">
        <v>47.625</v>
      </c>
      <c r="P373" s="83">
        <v>50.75</v>
      </c>
      <c r="Q373" s="61">
        <v>69.400000000000006</v>
      </c>
      <c r="R373" s="83">
        <v>59.8</v>
      </c>
      <c r="S373" s="83">
        <v>30.9</v>
      </c>
      <c r="T373" s="83">
        <v>42.9</v>
      </c>
      <c r="U373" s="321">
        <v>42.5</v>
      </c>
      <c r="V373" s="309">
        <v>44.555059523750003</v>
      </c>
      <c r="W373" s="314">
        <v>75.238095238</v>
      </c>
      <c r="X373" s="309">
        <v>32.982142856999999</v>
      </c>
      <c r="Y373" s="309">
        <v>37.142857143000001</v>
      </c>
      <c r="Z373" s="315">
        <v>32.857142856999999</v>
      </c>
      <c r="AA373" s="313">
        <v>35.625</v>
      </c>
      <c r="AB373" s="309">
        <v>40.420899719749997</v>
      </c>
      <c r="AC373" s="314">
        <v>69.387755102</v>
      </c>
      <c r="AD373" s="309">
        <v>52.053571429000002</v>
      </c>
      <c r="AE373" s="309">
        <v>20.718462824</v>
      </c>
      <c r="AF373" s="315">
        <v>19.523809524000001</v>
      </c>
      <c r="AG373" s="309">
        <v>30.556750000000001</v>
      </c>
      <c r="AH373" s="314">
        <v>71.156000000000006</v>
      </c>
      <c r="AI373" s="309">
        <v>12.5</v>
      </c>
      <c r="AJ373" s="309">
        <v>22.856999999999999</v>
      </c>
      <c r="AK373" s="315">
        <v>15.714</v>
      </c>
    </row>
    <row r="374" spans="2:37">
      <c r="B374" s="270" t="s">
        <v>25</v>
      </c>
      <c r="C374" s="173" t="s">
        <v>6828</v>
      </c>
      <c r="D374" s="61">
        <f>AVERAGE(Mystery_Shopping_Scores6[[#This Row],[Business Start-up (2020)]:[Studying (2020)]], Mystery_Shopping_Scores6[[#This Row],[Regular business operations (2019)]:[Starting a small claims procedure (2019)]])</f>
        <v>75.816666666666663</v>
      </c>
      <c r="E374" s="61">
        <f>IFERROR(AVERAGE(Mystery_Shopping_Scores6[[#This Row],[Business Start-up (2020)]], Mystery_Shopping_Scores6[[#This Row],[Regular business operations (2019)]]), ".")</f>
        <v>77.316666666666663</v>
      </c>
      <c r="F374" s="62">
        <f>IFERROR(AVERAGE(Mystery_Shopping_Scores6[[#This Row],[Family (2020)]:[Studying (2020)]], Mystery_Shopping_Scores6[[#This Row],[Moving (2019)]:[Starting a small claims procedure (2019)]]), ".")</f>
        <v>75.316666666666677</v>
      </c>
      <c r="G374" s="297" t="s">
        <v>7</v>
      </c>
      <c r="H374" s="293" t="s">
        <v>7</v>
      </c>
      <c r="I374" s="298" t="s">
        <v>7</v>
      </c>
      <c r="J374" s="83">
        <f t="shared" si="19"/>
        <v>77.333333333333329</v>
      </c>
      <c r="K374" s="61">
        <v>77.333333333333329</v>
      </c>
      <c r="L374" s="83">
        <v>77.333333333333329</v>
      </c>
      <c r="M374" s="83">
        <v>77.333333333333329</v>
      </c>
      <c r="N374" s="62">
        <v>77.333333333333329</v>
      </c>
      <c r="O374" s="36">
        <v>76</v>
      </c>
      <c r="P374" s="83">
        <v>74.3</v>
      </c>
      <c r="Q374" s="61">
        <v>77.3</v>
      </c>
      <c r="R374" s="83">
        <v>77.3</v>
      </c>
      <c r="S374" s="83">
        <v>85.3</v>
      </c>
      <c r="T374" s="83">
        <v>57.3</v>
      </c>
      <c r="U374" s="321">
        <v>65.5</v>
      </c>
      <c r="V374" s="309">
        <v>78.333333332999999</v>
      </c>
      <c r="W374" s="314">
        <v>77.333333332999999</v>
      </c>
      <c r="X374" s="309">
        <v>77.333333332999999</v>
      </c>
      <c r="Y374" s="309">
        <v>77.333333332999999</v>
      </c>
      <c r="Z374" s="315">
        <v>81.333333332999999</v>
      </c>
      <c r="AA374" s="313">
        <v>53.25</v>
      </c>
      <c r="AB374" s="309">
        <v>53.333333332999999</v>
      </c>
      <c r="AC374" s="314">
        <v>73.333333332999999</v>
      </c>
      <c r="AD374" s="309">
        <v>73.333333332999999</v>
      </c>
      <c r="AE374" s="309">
        <v>33.333333332999999</v>
      </c>
      <c r="AF374" s="315">
        <v>33.333333332999999</v>
      </c>
      <c r="AG374" s="309">
        <v>53.333500000000001</v>
      </c>
      <c r="AH374" s="314">
        <v>73.332999999999998</v>
      </c>
      <c r="AI374" s="309">
        <v>26.667000000000002</v>
      </c>
      <c r="AJ374" s="309">
        <v>46.667000000000002</v>
      </c>
      <c r="AK374" s="315">
        <v>66.667000000000002</v>
      </c>
    </row>
    <row r="375" spans="2:37">
      <c r="B375" s="270" t="s">
        <v>25</v>
      </c>
      <c r="C375" s="173" t="s">
        <v>6829</v>
      </c>
      <c r="D375" s="61">
        <f>AVERAGE(Mystery_Shopping_Scores6[[#This Row],[Business Start-up (2020)]:[Studying (2020)]], Mystery_Shopping_Scores6[[#This Row],[Regular business operations (2019)]:[Starting a small claims procedure (2019)]])</f>
        <v>43.75</v>
      </c>
      <c r="E375" s="61">
        <f>IFERROR(AVERAGE(Mystery_Shopping_Scores6[[#This Row],[Business Start-up (2020)]], Mystery_Shopping_Scores6[[#This Row],[Regular business operations (2019)]]), ".")</f>
        <v>50</v>
      </c>
      <c r="F375" s="62">
        <f>IFERROR(AVERAGE(Mystery_Shopping_Scores6[[#This Row],[Family (2020)]:[Studying (2020)]], Mystery_Shopping_Scores6[[#This Row],[Moving (2019)]:[Starting a small claims procedure (2019)]]), ".")</f>
        <v>41.666666666666664</v>
      </c>
      <c r="G375" s="297" t="s">
        <v>7</v>
      </c>
      <c r="H375" s="293" t="s">
        <v>7</v>
      </c>
      <c r="I375" s="298" t="s">
        <v>7</v>
      </c>
      <c r="J375" s="83">
        <f t="shared" si="19"/>
        <v>43.75</v>
      </c>
      <c r="K375" s="61">
        <v>50</v>
      </c>
      <c r="L375" s="83">
        <v>50</v>
      </c>
      <c r="M375" s="83">
        <v>50</v>
      </c>
      <c r="N375" s="62">
        <v>25</v>
      </c>
      <c r="O375" s="36" t="s">
        <v>7</v>
      </c>
      <c r="P375" s="83" t="s">
        <v>7</v>
      </c>
      <c r="Q375" s="61" t="s">
        <v>7</v>
      </c>
      <c r="R375" s="83" t="s">
        <v>7</v>
      </c>
      <c r="S375" s="83" t="s">
        <v>7</v>
      </c>
      <c r="T375" s="83" t="s">
        <v>7</v>
      </c>
      <c r="U375" s="321" t="s">
        <v>7</v>
      </c>
      <c r="V375" s="309" t="s">
        <v>7</v>
      </c>
      <c r="W375" s="314" t="s">
        <v>7</v>
      </c>
      <c r="X375" s="309" t="s">
        <v>7</v>
      </c>
      <c r="Y375" s="309" t="s">
        <v>7</v>
      </c>
      <c r="Z375" s="315" t="s">
        <v>7</v>
      </c>
      <c r="AA375" s="313" t="s">
        <v>7</v>
      </c>
      <c r="AB375" s="309" t="s">
        <v>7</v>
      </c>
      <c r="AC375" s="314" t="s">
        <v>7</v>
      </c>
      <c r="AD375" s="309" t="s">
        <v>7</v>
      </c>
      <c r="AE375" s="309" t="s">
        <v>7</v>
      </c>
      <c r="AF375" s="315" t="s">
        <v>7</v>
      </c>
      <c r="AG375" s="309" t="s">
        <v>7</v>
      </c>
      <c r="AH375" s="314" t="s">
        <v>7</v>
      </c>
      <c r="AI375" s="309" t="s">
        <v>7</v>
      </c>
      <c r="AJ375" s="309" t="s">
        <v>7</v>
      </c>
      <c r="AK375" s="315" t="s">
        <v>7</v>
      </c>
    </row>
    <row r="376" spans="2:37">
      <c r="B376" s="271" t="s">
        <v>25</v>
      </c>
      <c r="C376" s="272" t="s">
        <v>6838</v>
      </c>
      <c r="D376" s="61">
        <f>AVERAGE(Mystery_Shopping_Scores6[[#This Row],[Business Start-up (2020)]:[Studying (2020)]], Mystery_Shopping_Scores6[[#This Row],[Regular business operations (2019)]:[Starting a small claims procedure (2019)]])</f>
        <v>74.224999999999994</v>
      </c>
      <c r="E376" s="61">
        <f>IFERROR(AVERAGE(Mystery_Shopping_Scores6[[#This Row],[Business Start-up (2020)]], Mystery_Shopping_Scores6[[#This Row],[Regular business operations (2019)]]), ".")</f>
        <v>71.900000000000006</v>
      </c>
      <c r="F376" s="62">
        <f>IFERROR(AVERAGE(Mystery_Shopping_Scores6[[#This Row],[Family (2020)]:[Studying (2020)]], Mystery_Shopping_Scores6[[#This Row],[Moving (2019)]:[Starting a small claims procedure (2019)]]), ".")</f>
        <v>74.999999999999986</v>
      </c>
      <c r="G376" s="297" t="s">
        <v>7</v>
      </c>
      <c r="H376" s="293" t="s">
        <v>7</v>
      </c>
      <c r="I376" s="298" t="s">
        <v>7</v>
      </c>
      <c r="J376" s="83" t="s">
        <v>7</v>
      </c>
      <c r="K376" s="61" t="s">
        <v>7</v>
      </c>
      <c r="L376" s="83" t="s">
        <v>7</v>
      </c>
      <c r="M376" s="83" t="s">
        <v>7</v>
      </c>
      <c r="N376" s="62" t="s">
        <v>7</v>
      </c>
      <c r="O376" s="36">
        <v>83.5</v>
      </c>
      <c r="P376" s="83">
        <v>74.224999999999994</v>
      </c>
      <c r="Q376" s="61">
        <v>71.900000000000006</v>
      </c>
      <c r="R376" s="83">
        <v>83.3</v>
      </c>
      <c r="S376" s="83">
        <v>64.599999999999994</v>
      </c>
      <c r="T376" s="83">
        <v>77.099999999999994</v>
      </c>
      <c r="U376" s="321">
        <v>81.375</v>
      </c>
      <c r="V376" s="309">
        <v>92.737268518500002</v>
      </c>
      <c r="W376" s="314">
        <v>93.75</v>
      </c>
      <c r="X376" s="309">
        <v>97.222222221999999</v>
      </c>
      <c r="Y376" s="309">
        <v>94.791666667000001</v>
      </c>
      <c r="Z376" s="315">
        <v>85.185185184999995</v>
      </c>
      <c r="AA376" s="313">
        <v>73.75</v>
      </c>
      <c r="AB376" s="309">
        <v>69.912574404499992</v>
      </c>
      <c r="AC376" s="314">
        <v>65.364583332999999</v>
      </c>
      <c r="AD376" s="309">
        <v>80.952380951999999</v>
      </c>
      <c r="AE376" s="309">
        <v>64.583333332999999</v>
      </c>
      <c r="AF376" s="315">
        <v>68.75</v>
      </c>
      <c r="AG376" s="309">
        <v>77.459249999999997</v>
      </c>
      <c r="AH376" s="314">
        <v>86.111000000000004</v>
      </c>
      <c r="AI376" s="309">
        <v>59.722000000000001</v>
      </c>
      <c r="AJ376" s="309">
        <v>92.707999999999998</v>
      </c>
      <c r="AK376" s="315">
        <v>71.296000000000006</v>
      </c>
    </row>
    <row r="377" spans="2:37">
      <c r="B377" s="270" t="s">
        <v>25</v>
      </c>
      <c r="C377" s="173" t="s">
        <v>499</v>
      </c>
      <c r="D377" s="61">
        <f>AVERAGE(Mystery_Shopping_Scores6[[#This Row],[Business Start-up (2020)]:[Studying (2020)]], Mystery_Shopping_Scores6[[#This Row],[Regular business operations (2019)]:[Starting a small claims procedure (2019)]])</f>
        <v>60.630468750000006</v>
      </c>
      <c r="E377" s="61">
        <f>IFERROR(AVERAGE(Mystery_Shopping_Scores6[[#This Row],[Business Start-up (2020)]], Mystery_Shopping_Scores6[[#This Row],[Regular business operations (2019)]]), ".")</f>
        <v>74.609375</v>
      </c>
      <c r="F377" s="62">
        <f>IFERROR(AVERAGE(Mystery_Shopping_Scores6[[#This Row],[Family (2020)]:[Studying (2020)]], Mystery_Shopping_Scores6[[#This Row],[Moving (2019)]:[Starting a small claims procedure (2019)]]), ".")</f>
        <v>55.970833333333339</v>
      </c>
      <c r="G377" s="297" t="s">
        <v>7</v>
      </c>
      <c r="H377" s="293" t="s">
        <v>7</v>
      </c>
      <c r="I377" s="298" t="s">
        <v>7</v>
      </c>
      <c r="J377" s="83">
        <f t="shared" ref="J377:J395" si="20">IFERROR(AVERAGE(K377:N377),".")</f>
        <v>70.0859375</v>
      </c>
      <c r="K377" s="61">
        <f>AVERAGE(K378:K381)</f>
        <v>92.71875</v>
      </c>
      <c r="L377" s="83">
        <f>AVERAGE(L378:L381)</f>
        <v>52.458333333333336</v>
      </c>
      <c r="M377" s="83">
        <f>AVERAGE(M378:M381)</f>
        <v>82.75</v>
      </c>
      <c r="N377" s="62">
        <f>AVERAGE(N378:N381)</f>
        <v>52.416666666666671</v>
      </c>
      <c r="O377" s="36">
        <v>62.25</v>
      </c>
      <c r="P377" s="83">
        <v>51.174999999999997</v>
      </c>
      <c r="Q377" s="61">
        <v>56.5</v>
      </c>
      <c r="R377" s="83">
        <v>73.599999999999994</v>
      </c>
      <c r="S377" s="83">
        <v>49.6</v>
      </c>
      <c r="T377" s="83">
        <v>25</v>
      </c>
      <c r="U377" s="321">
        <v>61.5</v>
      </c>
      <c r="V377" s="309">
        <v>73.177269345187497</v>
      </c>
      <c r="W377" s="314">
        <v>91.352380952250002</v>
      </c>
      <c r="X377" s="309">
        <v>57.484821428499998</v>
      </c>
      <c r="Y377" s="309">
        <v>85</v>
      </c>
      <c r="Z377" s="315">
        <v>58.871875000000003</v>
      </c>
      <c r="AA377" s="313">
        <v>55.5</v>
      </c>
      <c r="AB377" s="309">
        <v>49.8491964285625</v>
      </c>
      <c r="AC377" s="314">
        <v>56.547619047499992</v>
      </c>
      <c r="AD377" s="309">
        <v>71.150000000000006</v>
      </c>
      <c r="AE377" s="309">
        <v>46.699166666750003</v>
      </c>
      <c r="AF377" s="315">
        <v>25</v>
      </c>
      <c r="AG377" s="309">
        <v>61.018250000000002</v>
      </c>
      <c r="AH377" s="314">
        <v>82.55</v>
      </c>
      <c r="AI377" s="309">
        <v>61.475000000000001</v>
      </c>
      <c r="AJ377" s="309">
        <v>66.666750000000008</v>
      </c>
      <c r="AK377" s="315">
        <v>33.381250000000001</v>
      </c>
    </row>
    <row r="378" spans="2:37">
      <c r="B378" s="270" t="s">
        <v>25</v>
      </c>
      <c r="C378" s="173" t="s">
        <v>500</v>
      </c>
      <c r="D378" s="61">
        <f>AVERAGE(Mystery_Shopping_Scores6[[#This Row],[Business Start-up (2020)]:[Studying (2020)]], Mystery_Shopping_Scores6[[#This Row],[Regular business operations (2019)]:[Starting a small claims procedure (2019)]])</f>
        <v>47.79508928571429</v>
      </c>
      <c r="E378" s="61">
        <f>IFERROR(AVERAGE(Mystery_Shopping_Scores6[[#This Row],[Business Start-up (2020)]], Mystery_Shopping_Scores6[[#This Row],[Regular business operations (2019)]]), ".")</f>
        <v>70.237499999999997</v>
      </c>
      <c r="F378" s="62">
        <f>IFERROR(AVERAGE(Mystery_Shopping_Scores6[[#This Row],[Family (2020)]:[Studying (2020)]], Mystery_Shopping_Scores6[[#This Row],[Moving (2019)]:[Starting a small claims procedure (2019)]]), ".")</f>
        <v>40.314285714285717</v>
      </c>
      <c r="G378" s="297">
        <v>62.3</v>
      </c>
      <c r="H378" s="293">
        <v>0</v>
      </c>
      <c r="I378" s="298">
        <v>29.53846153846154</v>
      </c>
      <c r="J378" s="83">
        <f t="shared" si="20"/>
        <v>57.665178571428569</v>
      </c>
      <c r="K378" s="61">
        <v>83.375</v>
      </c>
      <c r="L378" s="83">
        <v>33.285714285714285</v>
      </c>
      <c r="M378" s="83">
        <v>71</v>
      </c>
      <c r="N378" s="62">
        <v>43</v>
      </c>
      <c r="O378" s="36">
        <v>50</v>
      </c>
      <c r="P378" s="83">
        <v>37.925000000000004</v>
      </c>
      <c r="Q378" s="61">
        <v>57.1</v>
      </c>
      <c r="R378" s="83">
        <v>62.8</v>
      </c>
      <c r="S378" s="83">
        <v>31.8</v>
      </c>
      <c r="T378" s="83">
        <v>0</v>
      </c>
      <c r="U378" s="321">
        <v>48.75</v>
      </c>
      <c r="V378" s="309">
        <v>62.232886904750004</v>
      </c>
      <c r="W378" s="314">
        <v>89.219047618999994</v>
      </c>
      <c r="X378" s="309">
        <v>39.225000000000001</v>
      </c>
      <c r="Y378" s="309">
        <v>80</v>
      </c>
      <c r="Z378" s="315">
        <v>40.487499999999997</v>
      </c>
      <c r="AA378" s="313">
        <v>48.125</v>
      </c>
      <c r="AB378" s="309">
        <v>35.468214285750001</v>
      </c>
      <c r="AC378" s="314">
        <v>57.142857143000001</v>
      </c>
      <c r="AD378" s="309">
        <v>54.6</v>
      </c>
      <c r="AE378" s="309">
        <v>30.13</v>
      </c>
      <c r="AF378" s="315">
        <v>0</v>
      </c>
      <c r="AG378" s="309">
        <v>60.805250000000001</v>
      </c>
      <c r="AH378" s="314">
        <v>90.462999999999994</v>
      </c>
      <c r="AI378" s="309">
        <v>25.9</v>
      </c>
      <c r="AJ378" s="309">
        <v>80</v>
      </c>
      <c r="AK378" s="315">
        <v>46.857999999999997</v>
      </c>
    </row>
    <row r="379" spans="2:37">
      <c r="B379" s="270" t="s">
        <v>25</v>
      </c>
      <c r="C379" s="173" t="s">
        <v>501</v>
      </c>
      <c r="D379" s="61">
        <f>AVERAGE(Mystery_Shopping_Scores6[[#This Row],[Business Start-up (2020)]:[Studying (2020)]], Mystery_Shopping_Scores6[[#This Row],[Regular business operations (2019)]:[Starting a small claims procedure (2019)]])</f>
        <v>56.433333333333337</v>
      </c>
      <c r="E379" s="61">
        <f>IFERROR(AVERAGE(Mystery_Shopping_Scores6[[#This Row],[Business Start-up (2020)]], Mystery_Shopping_Scores6[[#This Row],[Regular business operations (2019)]]), ".")</f>
        <v>86.6</v>
      </c>
      <c r="F379" s="62">
        <f>IFERROR(AVERAGE(Mystery_Shopping_Scores6[[#This Row],[Family (2020)]:[Studying (2020)]], Mystery_Shopping_Scores6[[#This Row],[Moving (2019)]:[Starting a small claims procedure (2019)]]), ".")</f>
        <v>46.377777777777773</v>
      </c>
      <c r="G379" s="297">
        <v>69.230769230769226</v>
      </c>
      <c r="H379" s="293">
        <v>0</v>
      </c>
      <c r="I379" s="298">
        <v>40.574162679425839</v>
      </c>
      <c r="J379" s="83">
        <f t="shared" si="20"/>
        <v>58.541666666666671</v>
      </c>
      <c r="K379" s="61">
        <v>87.5</v>
      </c>
      <c r="L379" s="83">
        <v>20</v>
      </c>
      <c r="M379" s="83">
        <v>60</v>
      </c>
      <c r="N379" s="62">
        <v>66.666666666666671</v>
      </c>
      <c r="O379" s="36">
        <v>63</v>
      </c>
      <c r="P379" s="83">
        <v>54.325000000000003</v>
      </c>
      <c r="Q379" s="61">
        <v>85.7</v>
      </c>
      <c r="R379" s="83">
        <v>81.599999999999994</v>
      </c>
      <c r="S379" s="83">
        <v>50</v>
      </c>
      <c r="T379" s="83">
        <v>0</v>
      </c>
      <c r="U379" s="321">
        <v>67.75</v>
      </c>
      <c r="V379" s="309">
        <v>71.547619047500007</v>
      </c>
      <c r="W379" s="314">
        <v>90.476190475999999</v>
      </c>
      <c r="X379" s="309">
        <v>45.714285713999999</v>
      </c>
      <c r="Y379" s="309">
        <v>80</v>
      </c>
      <c r="Z379" s="315">
        <v>70</v>
      </c>
      <c r="AA379" s="313">
        <v>72.5</v>
      </c>
      <c r="AB379" s="309">
        <v>63.9285714285</v>
      </c>
      <c r="AC379" s="314">
        <v>85.714285713999999</v>
      </c>
      <c r="AD379" s="309">
        <v>80</v>
      </c>
      <c r="AE379" s="309">
        <v>90</v>
      </c>
      <c r="AF379" s="315">
        <v>0</v>
      </c>
      <c r="AG379" s="309">
        <v>80.767750000000007</v>
      </c>
      <c r="AH379" s="314">
        <v>94.736999999999995</v>
      </c>
      <c r="AI379" s="309">
        <v>100</v>
      </c>
      <c r="AJ379" s="309">
        <v>66.667000000000002</v>
      </c>
      <c r="AK379" s="315">
        <v>61.667000000000002</v>
      </c>
    </row>
    <row r="380" spans="2:37">
      <c r="B380" s="270" t="s">
        <v>25</v>
      </c>
      <c r="C380" s="173" t="s">
        <v>502</v>
      </c>
      <c r="D380" s="61">
        <f>AVERAGE(Mystery_Shopping_Scores6[[#This Row],[Business Start-up (2020)]:[Studying (2020)]], Mystery_Shopping_Scores6[[#This Row],[Regular business operations (2019)]:[Starting a small claims procedure (2019)]])</f>
        <v>50.81845238095238</v>
      </c>
      <c r="E380" s="61">
        <f>IFERROR(AVERAGE(Mystery_Shopping_Scores6[[#This Row],[Business Start-up (2020)]], Mystery_Shopping_Scores6[[#This Row],[Regular business operations (2019)]]), ".")</f>
        <v>66.650000000000006</v>
      </c>
      <c r="F380" s="62">
        <f>IFERROR(AVERAGE(Mystery_Shopping_Scores6[[#This Row],[Family (2020)]:[Studying (2020)]], Mystery_Shopping_Scores6[[#This Row],[Moving (2019)]:[Starting a small claims procedure (2019)]]), ".")</f>
        <v>45.541269841269838</v>
      </c>
      <c r="G380" s="297">
        <v>73.07692307692308</v>
      </c>
      <c r="H380" s="293" t="s">
        <v>7</v>
      </c>
      <c r="I380" s="298">
        <v>24.652777777777782</v>
      </c>
      <c r="J380" s="83">
        <f t="shared" si="20"/>
        <v>64.136904761904759</v>
      </c>
      <c r="K380" s="61">
        <v>100</v>
      </c>
      <c r="L380" s="83">
        <v>56.547619047619051</v>
      </c>
      <c r="M380" s="83">
        <v>100</v>
      </c>
      <c r="N380" s="62">
        <v>0</v>
      </c>
      <c r="O380" s="36">
        <v>48.25</v>
      </c>
      <c r="P380" s="83">
        <v>37.5</v>
      </c>
      <c r="Q380" s="61">
        <v>33.299999999999997</v>
      </c>
      <c r="R380" s="83">
        <v>50</v>
      </c>
      <c r="S380" s="83">
        <v>66.7</v>
      </c>
      <c r="T380" s="83">
        <v>0</v>
      </c>
      <c r="U380" s="321">
        <v>48.25</v>
      </c>
      <c r="V380" s="309">
        <v>58.9285714285</v>
      </c>
      <c r="W380" s="314">
        <v>85.714285713999999</v>
      </c>
      <c r="X380" s="309">
        <v>45</v>
      </c>
      <c r="Y380" s="309">
        <v>80</v>
      </c>
      <c r="Z380" s="315">
        <v>25</v>
      </c>
      <c r="AA380" s="313">
        <v>32.5</v>
      </c>
      <c r="AB380" s="309">
        <v>37.5</v>
      </c>
      <c r="AC380" s="314">
        <v>33.333333332999999</v>
      </c>
      <c r="AD380" s="309">
        <v>50</v>
      </c>
      <c r="AE380" s="309">
        <v>66.666666667000001</v>
      </c>
      <c r="AF380" s="315">
        <v>0</v>
      </c>
      <c r="AG380" s="309">
        <v>27.5</v>
      </c>
      <c r="AH380" s="314">
        <v>45</v>
      </c>
      <c r="AI380" s="309">
        <v>20</v>
      </c>
      <c r="AJ380" s="309">
        <v>20</v>
      </c>
      <c r="AK380" s="315">
        <v>25</v>
      </c>
    </row>
    <row r="381" spans="2:37">
      <c r="B381" s="270" t="s">
        <v>25</v>
      </c>
      <c r="C381" s="173" t="s">
        <v>503</v>
      </c>
      <c r="D381" s="61">
        <f>AVERAGE(Mystery_Shopping_Scores6[[#This Row],[Business Start-up (2020)]:[Studying (2020)]], Mystery_Shopping_Scores6[[#This Row],[Regular business operations (2019)]:[Starting a small claims procedure (2019)]])</f>
        <v>87.5</v>
      </c>
      <c r="E381" s="61">
        <f>IFERROR(AVERAGE(Mystery_Shopping_Scores6[[#This Row],[Business Start-up (2020)]], Mystery_Shopping_Scores6[[#This Row],[Regular business operations (2019)]]), ".")</f>
        <v>75</v>
      </c>
      <c r="F381" s="62">
        <f>IFERROR(AVERAGE(Mystery_Shopping_Scores6[[#This Row],[Family (2020)]:[Studying (2020)]], Mystery_Shopping_Scores6[[#This Row],[Moving (2019)]:[Starting a small claims procedure (2019)]]), ".")</f>
        <v>91.666666666666671</v>
      </c>
      <c r="G381" s="297" t="s">
        <v>7</v>
      </c>
      <c r="H381" s="293" t="s">
        <v>7</v>
      </c>
      <c r="I381" s="298" t="s">
        <v>7</v>
      </c>
      <c r="J381" s="83">
        <f t="shared" si="20"/>
        <v>100</v>
      </c>
      <c r="K381" s="61">
        <v>100</v>
      </c>
      <c r="L381" s="83">
        <v>100</v>
      </c>
      <c r="M381" s="83">
        <v>100</v>
      </c>
      <c r="N381" s="62">
        <v>100</v>
      </c>
      <c r="O381" s="36">
        <v>87.5</v>
      </c>
      <c r="P381" s="83">
        <v>75</v>
      </c>
      <c r="Q381" s="61">
        <v>50</v>
      </c>
      <c r="R381" s="83">
        <v>100</v>
      </c>
      <c r="S381" s="83">
        <v>50</v>
      </c>
      <c r="T381" s="83">
        <v>100</v>
      </c>
      <c r="U381" s="321">
        <v>81.25</v>
      </c>
      <c r="V381" s="309">
        <v>100</v>
      </c>
      <c r="W381" s="314">
        <v>100</v>
      </c>
      <c r="X381" s="309">
        <v>100</v>
      </c>
      <c r="Y381" s="309">
        <v>100</v>
      </c>
      <c r="Z381" s="315">
        <v>100</v>
      </c>
      <c r="AA381" s="313">
        <v>68.75</v>
      </c>
      <c r="AB381" s="309">
        <v>62.5</v>
      </c>
      <c r="AC381" s="314">
        <v>50</v>
      </c>
      <c r="AD381" s="309">
        <v>100</v>
      </c>
      <c r="AE381" s="309">
        <v>0</v>
      </c>
      <c r="AF381" s="315">
        <v>100</v>
      </c>
      <c r="AG381" s="309">
        <v>75</v>
      </c>
      <c r="AH381" s="314">
        <v>100</v>
      </c>
      <c r="AI381" s="309">
        <v>100</v>
      </c>
      <c r="AJ381" s="309">
        <v>100</v>
      </c>
      <c r="AK381" s="315">
        <v>0</v>
      </c>
    </row>
    <row r="382" spans="2:37">
      <c r="B382" s="270" t="s">
        <v>25</v>
      </c>
      <c r="C382" s="173" t="s">
        <v>6833</v>
      </c>
      <c r="D382" s="61">
        <f>AVERAGE(Mystery_Shopping_Scores6[[#This Row],[Business Start-up (2020)]:[Studying (2020)]], Mystery_Shopping_Scores6[[#This Row],[Regular business operations (2019)]:[Starting a small claims procedure (2019)]])</f>
        <v>47.68029513888888</v>
      </c>
      <c r="E382" s="61">
        <f>IFERROR(AVERAGE(Mystery_Shopping_Scores6[[#This Row],[Business Start-up (2020)]], Mystery_Shopping_Scores6[[#This Row],[Regular business operations (2019)]]), ".")</f>
        <v>74.59375</v>
      </c>
      <c r="F382" s="62">
        <f>IFERROR(AVERAGE(Mystery_Shopping_Scores6[[#This Row],[Family (2020)]:[Studying (2020)]], Mystery_Shopping_Scores6[[#This Row],[Moving (2019)]:[Starting a small claims procedure (2019)]]), ".")</f>
        <v>38.709143518518523</v>
      </c>
      <c r="G382" s="297" t="s">
        <v>7</v>
      </c>
      <c r="H382" s="293" t="s">
        <v>7</v>
      </c>
      <c r="I382" s="298" t="s">
        <v>7</v>
      </c>
      <c r="J382" s="83">
        <f t="shared" si="20"/>
        <v>46.598090277777771</v>
      </c>
      <c r="K382" s="61">
        <f>(0.5*IF(ISNUMBER(K383),K383,0)+0.25*IF(ISNUMBER(K384),K384,0)+IFERROR(AVERAGE(K385:K386)*0.25,0))/(ISNUMBER(K383)*0.5+ISNUMBER(K384)*0.25+OR(ISNUMBER(K385),ISNUMBER(K386))*0.25)</f>
        <v>61.6875</v>
      </c>
      <c r="L382" s="83">
        <f>(0.5*IF(ISNUMBER(L383),L383,0)+0.25*IF(ISNUMBER(L384),L384,0)+IFERROR(AVERAGE(L385:L386)*0.25,0))/(ISNUMBER(L383)*0.5+ISNUMBER(L384)*0.25+OR(ISNUMBER(L385),ISNUMBER(L386))*0.25)</f>
        <v>54.166666666666664</v>
      </c>
      <c r="M382" s="83">
        <f>(0.5*IF(ISNUMBER(M383),M383,0)+0.25*IF(ISNUMBER(M384),M384,0)+IFERROR(AVERAGE(M385:M386)*0.25,0))/(ISNUMBER(M383)*0.5+ISNUMBER(M384)*0.25+OR(ISNUMBER(M385),ISNUMBER(M386))*0.25)</f>
        <v>25.277777777777779</v>
      </c>
      <c r="N382" s="62">
        <f>(0.5*IF(ISNUMBER(N383),N383,0)+0.25*IF(ISNUMBER(N384),N384,0)+IFERROR(AVERAGE(N385:N386)*0.25,0))/(ISNUMBER(N383)*0.5+ISNUMBER(N384)*0.25+OR(ISNUMBER(N385),ISNUMBER(N386))*0.25)</f>
        <v>45.260416666666664</v>
      </c>
      <c r="O382" s="36">
        <v>54.166666666666664</v>
      </c>
      <c r="P382" s="83">
        <v>48.762499999999996</v>
      </c>
      <c r="Q382" s="61">
        <v>87.5</v>
      </c>
      <c r="R382" s="83">
        <v>56.825000000000003</v>
      </c>
      <c r="S382" s="83">
        <v>15.824999999999999</v>
      </c>
      <c r="T382" s="83">
        <v>34.9</v>
      </c>
      <c r="U382" s="321">
        <v>42.5</v>
      </c>
      <c r="V382" s="309">
        <v>64.524999999937492</v>
      </c>
      <c r="W382" s="314">
        <v>83.333333333124983</v>
      </c>
      <c r="X382" s="309" t="s">
        <v>7</v>
      </c>
      <c r="Y382" s="309" t="s">
        <v>7</v>
      </c>
      <c r="Z382" s="315">
        <v>45.716666666750001</v>
      </c>
      <c r="AA382" s="313">
        <v>40.333333333333336</v>
      </c>
      <c r="AB382" s="309">
        <v>31.509920634937501</v>
      </c>
      <c r="AC382" s="314">
        <v>55</v>
      </c>
      <c r="AD382" s="309">
        <v>53.202380952500008</v>
      </c>
      <c r="AE382" s="309">
        <v>9.5833333332499997</v>
      </c>
      <c r="AF382" s="315">
        <v>8.2539682540000001</v>
      </c>
      <c r="AG382" s="309">
        <v>57.918875</v>
      </c>
      <c r="AH382" s="314">
        <v>77.5</v>
      </c>
      <c r="AI382" s="309" t="s">
        <v>7</v>
      </c>
      <c r="AJ382" s="309" t="s">
        <v>7</v>
      </c>
      <c r="AK382" s="315">
        <v>38.33775</v>
      </c>
    </row>
    <row r="383" spans="2:37">
      <c r="B383" s="270" t="s">
        <v>25</v>
      </c>
      <c r="C383" s="173" t="s">
        <v>504</v>
      </c>
      <c r="D383" s="61">
        <f>AVERAGE(Mystery_Shopping_Scores6[[#This Row],[Business Start-up (2020)]:[Studying (2020)]], Mystery_Shopping_Scores6[[#This Row],[Regular business operations (2019)]:[Starting a small claims procedure (2019)]])</f>
        <v>62.194444444444443</v>
      </c>
      <c r="E383" s="61">
        <f>IFERROR(AVERAGE(Mystery_Shopping_Scores6[[#This Row],[Business Start-up (2020)]], Mystery_Shopping_Scores6[[#This Row],[Regular business operations (2019)]]), ".")</f>
        <v>82</v>
      </c>
      <c r="F383" s="62">
        <f>IFERROR(AVERAGE(Mystery_Shopping_Scores6[[#This Row],[Family (2020)]:[Studying (2020)]], Mystery_Shopping_Scores6[[#This Row],[Moving (2019)]:[Starting a small claims procedure (2019)]]), ".")</f>
        <v>55.592592592592588</v>
      </c>
      <c r="G383" s="297">
        <v>66.266666666666666</v>
      </c>
      <c r="H383" s="293">
        <v>40</v>
      </c>
      <c r="I383" s="298">
        <v>54.999164578111952</v>
      </c>
      <c r="J383" s="83">
        <f t="shared" si="20"/>
        <v>59.888888888888886</v>
      </c>
      <c r="K383" s="61">
        <v>64</v>
      </c>
      <c r="L383" s="83">
        <v>75</v>
      </c>
      <c r="M383" s="83">
        <v>50.555555555555557</v>
      </c>
      <c r="N383" s="62">
        <v>50</v>
      </c>
      <c r="O383" s="36">
        <v>65.833333333333329</v>
      </c>
      <c r="P383" s="83">
        <v>64.5</v>
      </c>
      <c r="Q383" s="61">
        <v>100</v>
      </c>
      <c r="R383" s="83">
        <v>73.2</v>
      </c>
      <c r="S383" s="83">
        <v>15</v>
      </c>
      <c r="T383" s="83">
        <v>69.8</v>
      </c>
      <c r="U383" s="321">
        <v>47.5</v>
      </c>
      <c r="V383" s="309">
        <v>68.841666666500004</v>
      </c>
      <c r="W383" s="314">
        <v>83.333333332999999</v>
      </c>
      <c r="X383" s="309" t="s">
        <v>7</v>
      </c>
      <c r="Y383" s="309" t="s">
        <v>7</v>
      </c>
      <c r="Z383" s="315">
        <v>54.35</v>
      </c>
      <c r="AA383" s="313">
        <v>45.166666666666664</v>
      </c>
      <c r="AB383" s="309">
        <v>36.814484127</v>
      </c>
      <c r="AC383" s="314">
        <v>60</v>
      </c>
      <c r="AD383" s="309">
        <v>68.25</v>
      </c>
      <c r="AE383" s="309">
        <v>2.5</v>
      </c>
      <c r="AF383" s="315">
        <v>16.507936508</v>
      </c>
      <c r="AG383" s="309">
        <v>61.670999999999999</v>
      </c>
      <c r="AH383" s="314">
        <v>80</v>
      </c>
      <c r="AI383" s="309" t="s">
        <v>7</v>
      </c>
      <c r="AJ383" s="309" t="s">
        <v>7</v>
      </c>
      <c r="AK383" s="315">
        <v>43.341999999999999</v>
      </c>
    </row>
    <row r="384" spans="2:37">
      <c r="B384" s="270" t="s">
        <v>25</v>
      </c>
      <c r="C384" s="173" t="s">
        <v>505</v>
      </c>
      <c r="D384" s="61">
        <f>AVERAGE(Mystery_Shopping_Scores6[[#This Row],[Business Start-up (2020)]:[Studying (2020)]], Mystery_Shopping_Scores6[[#This Row],[Regular business operations (2019)]:[Starting a small claims procedure (2019)]])</f>
        <v>54.166666666666664</v>
      </c>
      <c r="E384" s="61">
        <f>IFERROR(AVERAGE(Mystery_Shopping_Scores6[[#This Row],[Business Start-up (2020)]], Mystery_Shopping_Scores6[[#This Row],[Regular business operations (2019)]]), ".")</f>
        <v>100</v>
      </c>
      <c r="F384" s="62">
        <f>IFERROR(AVERAGE(Mystery_Shopping_Scores6[[#This Row],[Family (2020)]:[Studying (2020)]], Mystery_Shopping_Scores6[[#This Row],[Moving (2019)]:[Starting a small claims procedure (2019)]]), ".")</f>
        <v>38.888888888888886</v>
      </c>
      <c r="G384" s="297" t="s">
        <v>7</v>
      </c>
      <c r="H384" s="293" t="s">
        <v>7</v>
      </c>
      <c r="I384" s="298" t="s">
        <v>7</v>
      </c>
      <c r="J384" s="83">
        <f t="shared" si="20"/>
        <v>58.333333333333329</v>
      </c>
      <c r="K384" s="61">
        <v>100</v>
      </c>
      <c r="L384" s="83">
        <v>66.666666666666657</v>
      </c>
      <c r="M384" s="83">
        <v>0</v>
      </c>
      <c r="N384" s="62">
        <v>66.666666666666657</v>
      </c>
      <c r="O384" s="36">
        <v>61.166666666666664</v>
      </c>
      <c r="P384" s="83">
        <v>50</v>
      </c>
      <c r="Q384" s="61">
        <v>100</v>
      </c>
      <c r="R384" s="83">
        <v>66.7</v>
      </c>
      <c r="S384" s="83">
        <v>33.299999999999997</v>
      </c>
      <c r="T384" s="83">
        <v>0</v>
      </c>
      <c r="U384" s="321">
        <v>61.166666666666664</v>
      </c>
      <c r="V384" s="309">
        <v>83.333333333500008</v>
      </c>
      <c r="W384" s="314">
        <v>100</v>
      </c>
      <c r="X384" s="309" t="s">
        <v>7</v>
      </c>
      <c r="Y384" s="309" t="s">
        <v>7</v>
      </c>
      <c r="Z384" s="315">
        <v>66.666666667000001</v>
      </c>
      <c r="AA384" s="313">
        <v>61.166666666666664</v>
      </c>
      <c r="AB384" s="309">
        <v>50</v>
      </c>
      <c r="AC384" s="314">
        <v>100</v>
      </c>
      <c r="AD384" s="309">
        <v>66.666666667000001</v>
      </c>
      <c r="AE384" s="309">
        <v>33.333333332999999</v>
      </c>
      <c r="AF384" s="315">
        <v>0</v>
      </c>
      <c r="AG384" s="309">
        <v>83.333500000000001</v>
      </c>
      <c r="AH384" s="314">
        <v>100</v>
      </c>
      <c r="AI384" s="309" t="s">
        <v>7</v>
      </c>
      <c r="AJ384" s="309" t="s">
        <v>7</v>
      </c>
      <c r="AK384" s="315">
        <v>66.667000000000002</v>
      </c>
    </row>
    <row r="385" spans="2:37">
      <c r="B385" s="270" t="s">
        <v>25</v>
      </c>
      <c r="C385" s="173" t="s">
        <v>6830</v>
      </c>
      <c r="D385" s="61">
        <f>AVERAGE(Mystery_Shopping_Scores6[[#This Row],[Business Start-up (2020)]:[Studying (2020)]], Mystery_Shopping_Scores6[[#This Row],[Regular business operations (2019)]:[Starting a small claims procedure (2019)]])</f>
        <v>13.8125</v>
      </c>
      <c r="E385" s="61">
        <f>IFERROR(AVERAGE(Mystery_Shopping_Scores6[[#This Row],[Business Start-up (2020)]], Mystery_Shopping_Scores6[[#This Row],[Regular business operations (2019)]]), ".")</f>
        <v>50</v>
      </c>
      <c r="F385" s="62">
        <f>IFERROR(AVERAGE(Mystery_Shopping_Scores6[[#This Row],[Family (2020)]:[Studying (2020)]], Mystery_Shopping_Scores6[[#This Row],[Moving (2019)]:[Starting a small claims procedure (2019)]]), ".")</f>
        <v>1.75</v>
      </c>
      <c r="G385" s="297">
        <v>10</v>
      </c>
      <c r="H385" s="293">
        <v>0</v>
      </c>
      <c r="I385" s="298">
        <v>3.5087719298245617</v>
      </c>
      <c r="J385" s="83">
        <f t="shared" si="20"/>
        <v>0</v>
      </c>
      <c r="K385" s="61">
        <v>0</v>
      </c>
      <c r="L385" s="83">
        <v>0</v>
      </c>
      <c r="M385" s="83">
        <v>0</v>
      </c>
      <c r="N385" s="62">
        <v>0</v>
      </c>
      <c r="O385" s="36">
        <v>24</v>
      </c>
      <c r="P385" s="83">
        <v>27.625</v>
      </c>
      <c r="Q385" s="61">
        <v>100</v>
      </c>
      <c r="R385" s="83">
        <v>10.5</v>
      </c>
      <c r="S385" s="83">
        <v>0</v>
      </c>
      <c r="T385" s="83">
        <v>0</v>
      </c>
      <c r="U385" s="321">
        <v>6.333333333333333</v>
      </c>
      <c r="V385" s="309">
        <v>16.666666666499999</v>
      </c>
      <c r="W385" s="314">
        <v>33.333333332999999</v>
      </c>
      <c r="X385" s="309" t="s">
        <v>7</v>
      </c>
      <c r="Y385" s="309" t="s">
        <v>7</v>
      </c>
      <c r="Z385" s="315">
        <v>0</v>
      </c>
      <c r="AA385" s="313">
        <v>0.83333333333333337</v>
      </c>
      <c r="AB385" s="309">
        <v>1.25</v>
      </c>
      <c r="AC385" s="314">
        <v>0</v>
      </c>
      <c r="AD385" s="309">
        <v>5</v>
      </c>
      <c r="AE385" s="309">
        <v>0</v>
      </c>
      <c r="AF385" s="315">
        <v>0</v>
      </c>
      <c r="AG385" s="309">
        <v>0</v>
      </c>
      <c r="AH385" s="314">
        <v>0</v>
      </c>
      <c r="AI385" s="309" t="s">
        <v>7</v>
      </c>
      <c r="AJ385" s="309" t="s">
        <v>7</v>
      </c>
      <c r="AK385" s="315">
        <v>0</v>
      </c>
    </row>
    <row r="386" spans="2:37">
      <c r="B386" s="270" t="s">
        <v>25</v>
      </c>
      <c r="C386" s="173" t="s">
        <v>6831</v>
      </c>
      <c r="D386" s="61">
        <f>AVERAGE(Mystery_Shopping_Scores6[[#This Row],[Business Start-up (2020)]:[Studying (2020)]], Mystery_Shopping_Scores6[[#This Row],[Regular business operations (2019)]:[Starting a small claims procedure (2019)]])</f>
        <v>16.830000000000002</v>
      </c>
      <c r="E386" s="61">
        <f>IFERROR(AVERAGE(Mystery_Shopping_Scores6[[#This Row],[Business Start-up (2020)]], Mystery_Shopping_Scores6[[#This Row],[Regular business operations (2019)]]), ".")</f>
        <v>18.75</v>
      </c>
      <c r="F386" s="62">
        <f>IFERROR(AVERAGE(Mystery_Shopping_Scores6[[#This Row],[Family (2020)]:[Studying (2020)]], Mystery_Shopping_Scores6[[#This Row],[Moving (2019)]:[Starting a small claims procedure (2019)]]), ".")</f>
        <v>15.549999999999999</v>
      </c>
      <c r="G386" s="297">
        <v>33.333333333333336</v>
      </c>
      <c r="H386" s="293">
        <v>0</v>
      </c>
      <c r="I386" s="298">
        <v>37.678571428571431</v>
      </c>
      <c r="J386" s="83">
        <f t="shared" si="20"/>
        <v>22.083333333333332</v>
      </c>
      <c r="K386" s="61">
        <v>37.5</v>
      </c>
      <c r="L386" s="83" t="s">
        <v>7</v>
      </c>
      <c r="M386" s="83">
        <v>0</v>
      </c>
      <c r="N386" s="62">
        <v>28.75</v>
      </c>
      <c r="O386" s="36">
        <v>33.25</v>
      </c>
      <c r="P386" s="83">
        <v>8.9499999999999993</v>
      </c>
      <c r="Q386" s="61">
        <v>0</v>
      </c>
      <c r="R386" s="83">
        <v>17.899999999999999</v>
      </c>
      <c r="S386" s="83" t="s">
        <v>7</v>
      </c>
      <c r="T386" s="83" t="s">
        <v>7</v>
      </c>
      <c r="U386" s="321">
        <v>32.25</v>
      </c>
      <c r="V386" s="309">
        <v>57.5</v>
      </c>
      <c r="W386" s="314">
        <v>100</v>
      </c>
      <c r="X386" s="309" t="s">
        <v>7</v>
      </c>
      <c r="Y386" s="309" t="s">
        <v>7</v>
      </c>
      <c r="Z386" s="315">
        <v>15</v>
      </c>
      <c r="AA386" s="313">
        <v>28.5</v>
      </c>
      <c r="AB386" s="309">
        <v>7.1428571429999996</v>
      </c>
      <c r="AC386" s="314">
        <v>0</v>
      </c>
      <c r="AD386" s="309">
        <v>14.285714285999999</v>
      </c>
      <c r="AE386" s="309" t="s">
        <v>7</v>
      </c>
      <c r="AF386" s="315" t="s">
        <v>7</v>
      </c>
      <c r="AG386" s="309">
        <v>50</v>
      </c>
      <c r="AH386" s="314">
        <v>100</v>
      </c>
      <c r="AI386" s="309" t="s">
        <v>7</v>
      </c>
      <c r="AJ386" s="309" t="s">
        <v>7</v>
      </c>
      <c r="AK386" s="315">
        <v>0</v>
      </c>
    </row>
    <row r="387" spans="2:37">
      <c r="B387" s="270" t="s">
        <v>26</v>
      </c>
      <c r="C387" s="173" t="s">
        <v>496</v>
      </c>
      <c r="D387" s="61">
        <f>AVERAGE(Mystery_Shopping_Scores6[[#This Row],[Business Start-up (2020)]:[Studying (2020)]], Mystery_Shopping_Scores6[[#This Row],[Regular business operations (2019)]:[Starting a small claims procedure (2019)]])</f>
        <v>80.674709614748664</v>
      </c>
      <c r="E387" s="61">
        <f>IFERROR(AVERAGE(Mystery_Shopping_Scores6[[#This Row],[Business Start-up (2020)]], Mystery_Shopping_Scores6[[#This Row],[Regular business operations (2019)]]), ".")</f>
        <v>88.297730654761892</v>
      </c>
      <c r="F387" s="62">
        <f>IFERROR(AVERAGE(Mystery_Shopping_Scores6[[#This Row],[Family (2020)]:[Studying (2020)]], Mystery_Shopping_Scores6[[#This Row],[Moving (2019)]:[Starting a small claims procedure (2019)]]), ".")</f>
        <v>78.133702601410945</v>
      </c>
      <c r="G387" s="297" t="s">
        <v>7</v>
      </c>
      <c r="H387" s="293" t="s">
        <v>7</v>
      </c>
      <c r="I387" s="298" t="s">
        <v>7</v>
      </c>
      <c r="J387" s="83">
        <f t="shared" si="20"/>
        <v>82.26660672949734</v>
      </c>
      <c r="K387" s="61">
        <f xml:space="preserve"> (SUMIFS(K:K, $B:$B, $B387, $C:$C, "1. User centricity")+SUMIFS(K:K, $B:$B, $B387, $C:$C, "2. Transparency")+SUMIFS(K:K, $B:$B, $B387, $C:$C, "3. Key enablers")+ SUMIFS(K:K, $B:$B, $B387, $C:$C, "4. Cross-border services"))/4</f>
        <v>89.364211309523796</v>
      </c>
      <c r="L387" s="83">
        <f xml:space="preserve"> (SUMIFS(L:L, $B:$B, $B387, $C:$C, "1. User centricity")+SUMIFS(L:L, $B:$B, $B387, $C:$C, "2. Transparency")+SUMIFS(L:L, $B:$B, $B387, $C:$C, "3. Key enablers")+ SUMIFS(L:L, $B:$B, $B387, $C:$C, "4. Cross-border services"))/4</f>
        <v>84.913194444444429</v>
      </c>
      <c r="M387" s="83">
        <f xml:space="preserve"> (SUMIFS(M:M, $B:$B, $B387, $C:$C, "1. User centricity")+SUMIFS(M:M, $B:$B, $B387, $C:$C, "2. Transparency")+SUMIFS(M:M, $B:$B, $B387, $C:$C, "3. Key enablers")+ SUMIFS(M:M, $B:$B, $B387, $C:$C, "4. Cross-border services"))/4</f>
        <v>74.900132275132279</v>
      </c>
      <c r="N387" s="62">
        <f xml:space="preserve"> (SUMIFS(N:N, $B:$B, $B387, $C:$C, "1. User centricity")+SUMIFS(N:N, $B:$B, $B387, $C:$C, "2. Transparency")+SUMIFS(N:N, $B:$B, $B387, $C:$C, "3. Key enablers")+ SUMIFS(N:N, $B:$B, $B387, $C:$C, "4. Cross-border services"))/4</f>
        <v>79.888888888888886</v>
      </c>
      <c r="O387" s="36">
        <v>83</v>
      </c>
      <c r="P387" s="83">
        <v>79.082812500000003</v>
      </c>
      <c r="Q387" s="61">
        <v>87.231250000000003</v>
      </c>
      <c r="R387" s="83">
        <v>81.71875</v>
      </c>
      <c r="S387" s="83">
        <v>70.693750000000009</v>
      </c>
      <c r="T387" s="83">
        <v>76.6875</v>
      </c>
      <c r="U387" s="321">
        <v>81.5</v>
      </c>
      <c r="V387" s="309">
        <v>86.790321805200804</v>
      </c>
      <c r="W387" s="314">
        <v>91.766208791124996</v>
      </c>
      <c r="X387" s="309">
        <v>91.704492010157409</v>
      </c>
      <c r="Y387" s="309">
        <v>79.45877425033332</v>
      </c>
      <c r="Z387" s="315">
        <v>84.231812169187492</v>
      </c>
      <c r="AA387" s="313">
        <v>78.5</v>
      </c>
      <c r="AB387" s="309">
        <v>76.006299603164919</v>
      </c>
      <c r="AC387" s="314">
        <v>86.552083333312495</v>
      </c>
      <c r="AD387" s="309">
        <v>80.24189814815972</v>
      </c>
      <c r="AE387" s="309">
        <v>68.71931216928472</v>
      </c>
      <c r="AF387" s="315">
        <v>68.51190476190277</v>
      </c>
      <c r="AG387" s="309">
        <v>80.398995659722232</v>
      </c>
      <c r="AH387" s="314">
        <v>84.721614583333334</v>
      </c>
      <c r="AI387" s="309">
        <v>77.801574074074082</v>
      </c>
      <c r="AJ387" s="309">
        <v>77.56803703703703</v>
      </c>
      <c r="AK387" s="315">
        <v>81.504756944444438</v>
      </c>
    </row>
    <row r="388" spans="2:37">
      <c r="B388" s="270" t="s">
        <v>26</v>
      </c>
      <c r="C388" s="173" t="s">
        <v>6824</v>
      </c>
      <c r="D388" s="61">
        <f>AVERAGE(Mystery_Shopping_Scores6[[#This Row],[Business Start-up (2020)]:[Studying (2020)]], Mystery_Shopping_Scores6[[#This Row],[Regular business operations (2019)]:[Starting a small claims procedure (2019)]])</f>
        <v>91.787962962962951</v>
      </c>
      <c r="E388" s="61">
        <f>IFERROR(AVERAGE(Mystery_Shopping_Scores6[[#This Row],[Business Start-up (2020)]], Mystery_Shopping_Scores6[[#This Row],[Regular business operations (2019)]]), ".")</f>
        <v>96.399999999999991</v>
      </c>
      <c r="F388" s="62">
        <f>IFERROR(AVERAGE(Mystery_Shopping_Scores6[[#This Row],[Family (2020)]:[Studying (2020)]], Mystery_Shopping_Scores6[[#This Row],[Moving (2019)]:[Starting a small claims procedure (2019)]]), ".")</f>
        <v>90.250617283950604</v>
      </c>
      <c r="G388" s="297" t="s">
        <v>7</v>
      </c>
      <c r="H388" s="293" t="s">
        <v>7</v>
      </c>
      <c r="I388" s="298" t="s">
        <v>7</v>
      </c>
      <c r="J388" s="83">
        <f t="shared" si="20"/>
        <v>90.42592592592591</v>
      </c>
      <c r="K388" s="61">
        <f>2/3*IF(ISNUMBER(K389),K389)+1/3*(2/3*IF(ISNUMBER(K391),K391)+IF(ISNUMBER(K390),K390)/3)</f>
        <v>94.999999999999986</v>
      </c>
      <c r="L388" s="83">
        <f>2/3*IF(ISNUMBER(L389),L389)+1/3*(2/3*IF(ISNUMBER(L391),L391)+IF(ISNUMBER(L390),L390)/3)</f>
        <v>94.999999999999986</v>
      </c>
      <c r="M388" s="83">
        <f>2/3*IF(ISNUMBER(M389),M389)+1/3*(2/3*IF(ISNUMBER(M391),M391)+IF(ISNUMBER(M390),M390)/3)</f>
        <v>83.481481481481467</v>
      </c>
      <c r="N388" s="62">
        <f>2/3*IF(ISNUMBER(N389),N389)+1/3*(2/3*IF(ISNUMBER(N391),N391)+IF(ISNUMBER(N390),N390)/3)</f>
        <v>88.222222222222214</v>
      </c>
      <c r="O388" s="36">
        <v>92</v>
      </c>
      <c r="P388" s="83">
        <v>93.15</v>
      </c>
      <c r="Q388" s="61">
        <v>97.8</v>
      </c>
      <c r="R388" s="83">
        <v>93.8</v>
      </c>
      <c r="S388" s="83">
        <v>92.1</v>
      </c>
      <c r="T388" s="83">
        <v>88.9</v>
      </c>
      <c r="U388" s="321">
        <v>91.875</v>
      </c>
      <c r="V388" s="309">
        <v>90.820261220138875</v>
      </c>
      <c r="W388" s="314">
        <v>94.421978021666661</v>
      </c>
      <c r="X388" s="309">
        <v>93.737373737555544</v>
      </c>
      <c r="Y388" s="309">
        <v>78.751322750999989</v>
      </c>
      <c r="Z388" s="315">
        <v>96.370370370333319</v>
      </c>
      <c r="AA388" s="313">
        <v>89.25</v>
      </c>
      <c r="AB388" s="309">
        <v>92.858796296305542</v>
      </c>
      <c r="AC388" s="314">
        <v>99.999999999999986</v>
      </c>
      <c r="AD388" s="309">
        <v>92.592592592555548</v>
      </c>
      <c r="AE388" s="309">
        <v>90.90608465622222</v>
      </c>
      <c r="AF388" s="315">
        <v>87.936507936444428</v>
      </c>
      <c r="AG388" s="309">
        <v>85.338111111111104</v>
      </c>
      <c r="AH388" s="314">
        <v>93.696666666666658</v>
      </c>
      <c r="AI388" s="309">
        <v>80.024888888888881</v>
      </c>
      <c r="AJ388" s="309">
        <v>74.995777777777761</v>
      </c>
      <c r="AK388" s="315">
        <v>92.635111111111101</v>
      </c>
    </row>
    <row r="389" spans="2:37">
      <c r="B389" s="270" t="s">
        <v>26</v>
      </c>
      <c r="C389" s="173" t="s">
        <v>497</v>
      </c>
      <c r="D389" s="61">
        <f>AVERAGE(Mystery_Shopping_Scores6[[#This Row],[Business Start-up (2020)]:[Studying (2020)]], Mystery_Shopping_Scores6[[#This Row],[Regular business operations (2019)]:[Starting a small claims procedure (2019)]])</f>
        <v>93.34375</v>
      </c>
      <c r="E389" s="61">
        <f>IFERROR(AVERAGE(Mystery_Shopping_Scores6[[#This Row],[Business Start-up (2020)]], Mystery_Shopping_Scores6[[#This Row],[Regular business operations (2019)]]), ".")</f>
        <v>99.375</v>
      </c>
      <c r="F389" s="62">
        <f>IFERROR(AVERAGE(Mystery_Shopping_Scores6[[#This Row],[Family (2020)]:[Studying (2020)]], Mystery_Shopping_Scores6[[#This Row],[Moving (2019)]:[Starting a small claims procedure (2019)]]), ".")</f>
        <v>91.333333333333329</v>
      </c>
      <c r="G389" s="297">
        <v>96.285714285714292</v>
      </c>
      <c r="H389" s="293">
        <v>95</v>
      </c>
      <c r="I389" s="298">
        <v>67.238095238095241</v>
      </c>
      <c r="J389" s="83">
        <f t="shared" si="20"/>
        <v>88.6875</v>
      </c>
      <c r="K389" s="61">
        <v>98.75</v>
      </c>
      <c r="L389" s="83">
        <v>95</v>
      </c>
      <c r="M389" s="83">
        <v>78</v>
      </c>
      <c r="N389" s="62">
        <v>83</v>
      </c>
      <c r="O389" s="36">
        <v>96.125</v>
      </c>
      <c r="P389" s="83">
        <v>98</v>
      </c>
      <c r="Q389" s="61">
        <v>100</v>
      </c>
      <c r="R389" s="83">
        <v>100</v>
      </c>
      <c r="S389" s="83">
        <v>92</v>
      </c>
      <c r="T389" s="83">
        <v>100</v>
      </c>
      <c r="U389" s="321">
        <v>96.375</v>
      </c>
      <c r="V389" s="309">
        <v>94.102380952250002</v>
      </c>
      <c r="W389" s="314">
        <v>98.171428571000007</v>
      </c>
      <c r="X389" s="309">
        <v>96.666666667000001</v>
      </c>
      <c r="Y389" s="309">
        <v>82.571428570999998</v>
      </c>
      <c r="Z389" s="315">
        <v>99</v>
      </c>
      <c r="AA389" s="313">
        <v>95.25</v>
      </c>
      <c r="AB389" s="309">
        <v>98.412698412750004</v>
      </c>
      <c r="AC389" s="314">
        <v>100</v>
      </c>
      <c r="AD389" s="309">
        <v>100</v>
      </c>
      <c r="AE389" s="309">
        <v>93.650793651000001</v>
      </c>
      <c r="AF389" s="315">
        <v>100</v>
      </c>
      <c r="AG389" s="309">
        <v>92</v>
      </c>
      <c r="AH389" s="314">
        <v>97.429000000000002</v>
      </c>
      <c r="AI389" s="309">
        <v>88.332999999999998</v>
      </c>
      <c r="AJ389" s="309">
        <v>82.570999999999998</v>
      </c>
      <c r="AK389" s="315">
        <v>99.667000000000002</v>
      </c>
    </row>
    <row r="390" spans="2:37">
      <c r="B390" s="270" t="s">
        <v>26</v>
      </c>
      <c r="C390" s="173" t="s">
        <v>6825</v>
      </c>
      <c r="D390" s="61">
        <f>AVERAGE(Mystery_Shopping_Scores6[[#This Row],[Business Start-up (2020)]:[Studying (2020)]], Mystery_Shopping_Scores6[[#This Row],[Regular business operations (2019)]:[Starting a small claims procedure (2019)]])</f>
        <v>69.529166666666669</v>
      </c>
      <c r="E390" s="61">
        <f>IFERROR(AVERAGE(Mystery_Shopping_Scores6[[#This Row],[Business Start-up (2020)]], Mystery_Shopping_Scores6[[#This Row],[Regular business operations (2019)]]), ".")</f>
        <v>71.25</v>
      </c>
      <c r="F390" s="62">
        <f>IFERROR(AVERAGE(Mystery_Shopping_Scores6[[#This Row],[Family (2020)]:[Studying (2020)]], Mystery_Shopping_Scores6[[#This Row],[Moving (2019)]:[Starting a small claims procedure (2019)]]), ".")</f>
        <v>68.955555555555563</v>
      </c>
      <c r="G390" s="297">
        <v>70.588235294117652</v>
      </c>
      <c r="H390" s="293">
        <v>83.333333333333329</v>
      </c>
      <c r="I390" s="298">
        <v>85</v>
      </c>
      <c r="J390" s="83">
        <f t="shared" si="20"/>
        <v>81.708333333333329</v>
      </c>
      <c r="K390" s="61">
        <v>62.5</v>
      </c>
      <c r="L390" s="83">
        <v>85</v>
      </c>
      <c r="M390" s="83">
        <v>83.333333333333329</v>
      </c>
      <c r="N390" s="62">
        <v>96</v>
      </c>
      <c r="O390" s="36">
        <v>55.125</v>
      </c>
      <c r="P390" s="83">
        <v>57.35</v>
      </c>
      <c r="Q390" s="61">
        <v>80</v>
      </c>
      <c r="R390" s="83">
        <v>43.8</v>
      </c>
      <c r="S390" s="83">
        <v>77</v>
      </c>
      <c r="T390" s="83">
        <v>28.6</v>
      </c>
      <c r="U390" s="321">
        <v>52.5</v>
      </c>
      <c r="V390" s="309">
        <v>52.768065267750003</v>
      </c>
      <c r="W390" s="314">
        <v>60.769230769000004</v>
      </c>
      <c r="X390" s="309">
        <v>63.636363635999999</v>
      </c>
      <c r="Y390" s="309">
        <v>13.333333333000001</v>
      </c>
      <c r="Z390" s="315">
        <v>73.333333332999999</v>
      </c>
      <c r="AA390" s="313">
        <v>44.875</v>
      </c>
      <c r="AB390" s="309">
        <v>52.395833333249996</v>
      </c>
      <c r="AC390" s="314">
        <v>100</v>
      </c>
      <c r="AD390" s="309">
        <v>33.333333332999999</v>
      </c>
      <c r="AE390" s="309">
        <v>56.25</v>
      </c>
      <c r="AF390" s="315">
        <v>20</v>
      </c>
      <c r="AG390" s="309">
        <v>37.471499999999999</v>
      </c>
      <c r="AH390" s="314">
        <v>58.695999999999998</v>
      </c>
      <c r="AI390" s="309">
        <v>47.368000000000002</v>
      </c>
      <c r="AJ390" s="309">
        <v>8.1080000000000005</v>
      </c>
      <c r="AK390" s="315">
        <v>35.713999999999999</v>
      </c>
    </row>
    <row r="391" spans="2:37">
      <c r="B391" s="270" t="s">
        <v>26</v>
      </c>
      <c r="C391" s="173" t="s">
        <v>6826</v>
      </c>
      <c r="D391" s="61">
        <f>AVERAGE(Mystery_Shopping_Scores6[[#This Row],[Business Start-up (2020)]:[Studying (2020)]], Mystery_Shopping_Scores6[[#This Row],[Regular business operations (2019)]:[Starting a small claims procedure (2019)]])</f>
        <v>98.212500000000006</v>
      </c>
      <c r="E391" s="61">
        <f>IFERROR(AVERAGE(Mystery_Shopping_Scores6[[#This Row],[Business Start-up (2020)]], Mystery_Shopping_Scores6[[#This Row],[Regular business operations (2019)]]), ".")</f>
        <v>100</v>
      </c>
      <c r="F391" s="62">
        <f>IFERROR(AVERAGE(Mystery_Shopping_Scores6[[#This Row],[Family (2020)]:[Studying (2020)]], Mystery_Shopping_Scores6[[#This Row],[Moving (2019)]:[Starting a small claims procedure (2019)]]), ".")</f>
        <v>97.616666666666674</v>
      </c>
      <c r="G391" s="297" t="s">
        <v>7</v>
      </c>
      <c r="H391" s="293" t="s">
        <v>7</v>
      </c>
      <c r="I391" s="298" t="s">
        <v>7</v>
      </c>
      <c r="J391" s="83">
        <f t="shared" si="20"/>
        <v>100</v>
      </c>
      <c r="K391" s="61">
        <v>100</v>
      </c>
      <c r="L391" s="83">
        <v>100</v>
      </c>
      <c r="M391" s="83">
        <v>100</v>
      </c>
      <c r="N391" s="62">
        <v>100</v>
      </c>
      <c r="O391" s="36">
        <v>98.25</v>
      </c>
      <c r="P391" s="83">
        <v>96.424999999999997</v>
      </c>
      <c r="Q391" s="61">
        <v>100</v>
      </c>
      <c r="R391" s="83">
        <v>100</v>
      </c>
      <c r="S391" s="83">
        <v>100</v>
      </c>
      <c r="T391" s="83">
        <v>85.7</v>
      </c>
      <c r="U391" s="321">
        <v>98.25</v>
      </c>
      <c r="V391" s="309">
        <v>100</v>
      </c>
      <c r="W391" s="314">
        <v>100</v>
      </c>
      <c r="X391" s="309">
        <v>100</v>
      </c>
      <c r="Y391" s="309">
        <v>100</v>
      </c>
      <c r="Z391" s="315">
        <v>100</v>
      </c>
      <c r="AA391" s="313">
        <v>92.875</v>
      </c>
      <c r="AB391" s="309">
        <v>96.428571428499993</v>
      </c>
      <c r="AC391" s="314">
        <v>100</v>
      </c>
      <c r="AD391" s="309">
        <v>100</v>
      </c>
      <c r="AE391" s="309">
        <v>100</v>
      </c>
      <c r="AF391" s="315">
        <v>85.714285713999999</v>
      </c>
      <c r="AG391" s="309">
        <v>89.285750000000007</v>
      </c>
      <c r="AH391" s="314">
        <v>100</v>
      </c>
      <c r="AI391" s="309">
        <v>71.429000000000002</v>
      </c>
      <c r="AJ391" s="309">
        <v>85.713999999999999</v>
      </c>
      <c r="AK391" s="315">
        <v>100</v>
      </c>
    </row>
    <row r="392" spans="2:37">
      <c r="B392" s="270" t="s">
        <v>26</v>
      </c>
      <c r="C392" s="173" t="s">
        <v>498</v>
      </c>
      <c r="D392" s="61">
        <f>AVERAGE(Mystery_Shopping_Scores6[[#This Row],[Business Start-up (2020)]:[Studying (2020)]], Mystery_Shopping_Scores6[[#This Row],[Regular business operations (2019)]:[Starting a small claims procedure (2019)]])</f>
        <v>83.546180555555551</v>
      </c>
      <c r="E392" s="61">
        <f>IFERROR(AVERAGE(Mystery_Shopping_Scores6[[#This Row],[Business Start-up (2020)]], Mystery_Shopping_Scores6[[#This Row],[Regular business operations (2019)]]), ".")</f>
        <v>86.271428571428572</v>
      </c>
      <c r="F392" s="62">
        <f>IFERROR(AVERAGE(Mystery_Shopping_Scores6[[#This Row],[Family (2020)]:[Studying (2020)]], Mystery_Shopping_Scores6[[#This Row],[Moving (2019)]:[Starting a small claims procedure (2019)]]), ".")</f>
        <v>82.637764550264549</v>
      </c>
      <c r="G392" s="297" t="s">
        <v>7</v>
      </c>
      <c r="H392" s="293" t="s">
        <v>7</v>
      </c>
      <c r="I392" s="298" t="s">
        <v>7</v>
      </c>
      <c r="J392" s="83">
        <f t="shared" si="20"/>
        <v>72.142361111111114</v>
      </c>
      <c r="K392" s="61">
        <f>1/3*IF(ISNUMBER(K393),K393,0)+1/3*IF(ISNUMBER(K395),K395,0)+1/3*IF(ISNUMBER(K394),K394,0)</f>
        <v>76.642857142857139</v>
      </c>
      <c r="L392" s="83">
        <f>1/3*IF(ISNUMBER(L393),L393,0)+1/3*IF(ISNUMBER(L395),L395,0)+1/3*IF(ISNUMBER(L394),L394,0)</f>
        <v>68.611111111111114</v>
      </c>
      <c r="M392" s="83">
        <f>1/3*IF(ISNUMBER(M393),M393,0)+1/3*IF(ISNUMBER(M395),M395,0)+1/3*IF(ISNUMBER(M394),M394,0)</f>
        <v>69.648809523809518</v>
      </c>
      <c r="N392" s="62">
        <f>1/3*IF(ISNUMBER(N393),N393,0)+1/3*IF(ISNUMBER(N395),N395,0)+1/3*IF(ISNUMBER(N394),N394,0)</f>
        <v>73.666666666666657</v>
      </c>
      <c r="O392" s="36">
        <v>93.25</v>
      </c>
      <c r="P392" s="83">
        <v>94.95</v>
      </c>
      <c r="Q392" s="61">
        <v>95.9</v>
      </c>
      <c r="R392" s="83">
        <v>98.7</v>
      </c>
      <c r="S392" s="83">
        <v>90.7</v>
      </c>
      <c r="T392" s="83">
        <v>94.5</v>
      </c>
      <c r="U392" s="321">
        <v>90</v>
      </c>
      <c r="V392" s="309">
        <v>91.258542768916655</v>
      </c>
      <c r="W392" s="314">
        <v>95.476190476333329</v>
      </c>
      <c r="X392" s="309">
        <v>87.626102292666673</v>
      </c>
      <c r="Y392" s="309">
        <v>89.625</v>
      </c>
      <c r="Z392" s="315">
        <v>92.306878306666661</v>
      </c>
      <c r="AA392" s="313">
        <v>85.875</v>
      </c>
      <c r="AB392" s="309">
        <v>88.727513227416651</v>
      </c>
      <c r="AC392" s="314">
        <v>91</v>
      </c>
      <c r="AD392" s="309">
        <v>92.333333333333329</v>
      </c>
      <c r="AE392" s="309">
        <v>83.798941798666661</v>
      </c>
      <c r="AF392" s="315">
        <v>87.777777777666657</v>
      </c>
      <c r="AG392" s="309">
        <v>83.002499999999984</v>
      </c>
      <c r="AH392" s="314">
        <v>90.454666666666668</v>
      </c>
      <c r="AI392" s="309">
        <v>70.046333333333322</v>
      </c>
      <c r="AJ392" s="309">
        <v>87.708333333333329</v>
      </c>
      <c r="AK392" s="315">
        <v>83.800666666666658</v>
      </c>
    </row>
    <row r="393" spans="2:37">
      <c r="B393" s="270" t="s">
        <v>26</v>
      </c>
      <c r="C393" s="173" t="s">
        <v>6827</v>
      </c>
      <c r="D393" s="61">
        <f>AVERAGE(Mystery_Shopping_Scores6[[#This Row],[Business Start-up (2020)]:[Studying (2020)]], Mystery_Shopping_Scores6[[#This Row],[Regular business operations (2019)]:[Starting a small claims procedure (2019)]])</f>
        <v>86.209374999999994</v>
      </c>
      <c r="E393" s="61">
        <f>IFERROR(AVERAGE(Mystery_Shopping_Scores6[[#This Row],[Business Start-up (2020)]], Mystery_Shopping_Scores6[[#This Row],[Regular business operations (2019)]]), ".")</f>
        <v>91.964285714285708</v>
      </c>
      <c r="F393" s="62">
        <f>IFERROR(AVERAGE(Mystery_Shopping_Scores6[[#This Row],[Family (2020)]:[Studying (2020)]], Mystery_Shopping_Scores6[[#This Row],[Moving (2019)]:[Starting a small claims procedure (2019)]]), ".")</f>
        <v>84.291071428571428</v>
      </c>
      <c r="G393" s="297">
        <v>89.642857142857139</v>
      </c>
      <c r="H393" s="293">
        <v>100</v>
      </c>
      <c r="I393" s="298">
        <v>45.833333333333336</v>
      </c>
      <c r="J393" s="83">
        <f t="shared" si="20"/>
        <v>77.34375</v>
      </c>
      <c r="K393" s="61">
        <v>83.928571428571416</v>
      </c>
      <c r="L393" s="83">
        <v>87.5</v>
      </c>
      <c r="M393" s="83">
        <v>62.946428571428569</v>
      </c>
      <c r="N393" s="62">
        <v>75</v>
      </c>
      <c r="O393" s="36">
        <v>91.625</v>
      </c>
      <c r="P393" s="83">
        <v>95.075000000000003</v>
      </c>
      <c r="Q393" s="61">
        <v>100</v>
      </c>
      <c r="R393" s="83">
        <v>100</v>
      </c>
      <c r="S393" s="83">
        <v>80.3</v>
      </c>
      <c r="T393" s="83">
        <v>100</v>
      </c>
      <c r="U393" s="321">
        <v>91.125</v>
      </c>
      <c r="V393" s="309">
        <v>88.547619047750004</v>
      </c>
      <c r="W393" s="314">
        <v>94.428571429000002</v>
      </c>
      <c r="X393" s="309">
        <v>89.285714286000001</v>
      </c>
      <c r="Y393" s="309">
        <v>80</v>
      </c>
      <c r="Z393" s="315">
        <v>90.476190475999999</v>
      </c>
      <c r="AA393" s="313">
        <v>90</v>
      </c>
      <c r="AB393" s="309">
        <v>94.015873015750003</v>
      </c>
      <c r="AC393" s="314">
        <v>100</v>
      </c>
      <c r="AD393" s="309">
        <v>100</v>
      </c>
      <c r="AE393" s="309">
        <v>76.063492062999998</v>
      </c>
      <c r="AF393" s="315">
        <v>100</v>
      </c>
      <c r="AG393" s="309">
        <v>86.241250000000008</v>
      </c>
      <c r="AH393" s="314">
        <v>91.156000000000006</v>
      </c>
      <c r="AI393" s="309">
        <v>83.332999999999998</v>
      </c>
      <c r="AJ393" s="309">
        <v>80</v>
      </c>
      <c r="AK393" s="315">
        <v>90.475999999999999</v>
      </c>
    </row>
    <row r="394" spans="2:37">
      <c r="B394" s="270" t="s">
        <v>26</v>
      </c>
      <c r="C394" s="173" t="s">
        <v>6828</v>
      </c>
      <c r="D394" s="61">
        <f>AVERAGE(Mystery_Shopping_Scores6[[#This Row],[Business Start-up (2020)]:[Studying (2020)]], Mystery_Shopping_Scores6[[#This Row],[Regular business operations (2019)]:[Starting a small claims procedure (2019)]])</f>
        <v>95.166666666666657</v>
      </c>
      <c r="E394" s="61">
        <f>IFERROR(AVERAGE(Mystery_Shopping_Scores6[[#This Row],[Business Start-up (2020)]], Mystery_Shopping_Scores6[[#This Row],[Regular business operations (2019)]]), ".")</f>
        <v>94</v>
      </c>
      <c r="F394" s="62">
        <f>IFERROR(AVERAGE(Mystery_Shopping_Scores6[[#This Row],[Family (2020)]:[Studying (2020)]], Mystery_Shopping_Scores6[[#This Row],[Moving (2019)]:[Starting a small claims procedure (2019)]]), ".")</f>
        <v>95.555555555555543</v>
      </c>
      <c r="G394" s="297" t="s">
        <v>7</v>
      </c>
      <c r="H394" s="293" t="s">
        <v>7</v>
      </c>
      <c r="I394" s="298" t="s">
        <v>7</v>
      </c>
      <c r="J394" s="83">
        <f t="shared" si="20"/>
        <v>95.333333333333329</v>
      </c>
      <c r="K394" s="61">
        <v>96</v>
      </c>
      <c r="L394" s="83">
        <v>93.333333333333329</v>
      </c>
      <c r="M394" s="83">
        <v>96</v>
      </c>
      <c r="N394" s="62">
        <v>96</v>
      </c>
      <c r="O394" s="36">
        <v>93.125</v>
      </c>
      <c r="P394" s="83">
        <v>95</v>
      </c>
      <c r="Q394" s="61">
        <v>92</v>
      </c>
      <c r="R394" s="83">
        <v>96</v>
      </c>
      <c r="S394" s="83">
        <v>96</v>
      </c>
      <c r="T394" s="83">
        <v>96</v>
      </c>
      <c r="U394" s="321">
        <v>87.875</v>
      </c>
      <c r="V394" s="309">
        <v>91.333333333249996</v>
      </c>
      <c r="W394" s="314">
        <v>92</v>
      </c>
      <c r="X394" s="309">
        <v>89.333333332999999</v>
      </c>
      <c r="Y394" s="309">
        <v>92</v>
      </c>
      <c r="Z394" s="315">
        <v>92</v>
      </c>
      <c r="AA394" s="313">
        <v>79.25</v>
      </c>
      <c r="AB394" s="309">
        <v>84.666666666499992</v>
      </c>
      <c r="AC394" s="314">
        <v>81.333333332999999</v>
      </c>
      <c r="AD394" s="309">
        <v>85.333333332999999</v>
      </c>
      <c r="AE394" s="309">
        <v>92</v>
      </c>
      <c r="AF394" s="315">
        <v>80</v>
      </c>
      <c r="AG394" s="309">
        <v>74.166499999999999</v>
      </c>
      <c r="AH394" s="314">
        <v>83.332999999999998</v>
      </c>
      <c r="AI394" s="309">
        <v>56.667000000000002</v>
      </c>
      <c r="AJ394" s="309">
        <v>88.332999999999998</v>
      </c>
      <c r="AK394" s="315">
        <v>68.332999999999998</v>
      </c>
    </row>
    <row r="395" spans="2:37">
      <c r="B395" s="270" t="s">
        <v>26</v>
      </c>
      <c r="C395" s="173" t="s">
        <v>6829</v>
      </c>
      <c r="D395" s="61">
        <f>AVERAGE(Mystery_Shopping_Scores6[[#This Row],[Business Start-up (2020)]:[Studying (2020)]], Mystery_Shopping_Scores6[[#This Row],[Regular business operations (2019)]:[Starting a small claims procedure (2019)]])</f>
        <v>43.75</v>
      </c>
      <c r="E395" s="61">
        <f>IFERROR(AVERAGE(Mystery_Shopping_Scores6[[#This Row],[Business Start-up (2020)]], Mystery_Shopping_Scores6[[#This Row],[Regular business operations (2019)]]), ".")</f>
        <v>50</v>
      </c>
      <c r="F395" s="62">
        <f>IFERROR(AVERAGE(Mystery_Shopping_Scores6[[#This Row],[Family (2020)]:[Studying (2020)]], Mystery_Shopping_Scores6[[#This Row],[Moving (2019)]:[Starting a small claims procedure (2019)]]), ".")</f>
        <v>41.666666666666664</v>
      </c>
      <c r="G395" s="297" t="s">
        <v>7</v>
      </c>
      <c r="H395" s="293" t="s">
        <v>7</v>
      </c>
      <c r="I395" s="298" t="s">
        <v>7</v>
      </c>
      <c r="J395" s="83">
        <f t="shared" si="20"/>
        <v>43.75</v>
      </c>
      <c r="K395" s="61">
        <v>50</v>
      </c>
      <c r="L395" s="83">
        <v>25</v>
      </c>
      <c r="M395" s="83">
        <v>50</v>
      </c>
      <c r="N395" s="62">
        <v>50</v>
      </c>
      <c r="O395" s="36" t="s">
        <v>7</v>
      </c>
      <c r="P395" s="83" t="s">
        <v>7</v>
      </c>
      <c r="Q395" s="61" t="s">
        <v>7</v>
      </c>
      <c r="R395" s="83" t="s">
        <v>7</v>
      </c>
      <c r="S395" s="83" t="s">
        <v>7</v>
      </c>
      <c r="T395" s="83" t="s">
        <v>7</v>
      </c>
      <c r="U395" s="321" t="s">
        <v>7</v>
      </c>
      <c r="V395" s="309" t="s">
        <v>7</v>
      </c>
      <c r="W395" s="314" t="s">
        <v>7</v>
      </c>
      <c r="X395" s="309" t="s">
        <v>7</v>
      </c>
      <c r="Y395" s="309" t="s">
        <v>7</v>
      </c>
      <c r="Z395" s="315" t="s">
        <v>7</v>
      </c>
      <c r="AA395" s="313" t="s">
        <v>7</v>
      </c>
      <c r="AB395" s="309" t="s">
        <v>7</v>
      </c>
      <c r="AC395" s="314" t="s">
        <v>7</v>
      </c>
      <c r="AD395" s="309" t="s">
        <v>7</v>
      </c>
      <c r="AE395" s="309" t="s">
        <v>7</v>
      </c>
      <c r="AF395" s="315" t="s">
        <v>7</v>
      </c>
      <c r="AG395" s="309" t="s">
        <v>7</v>
      </c>
      <c r="AH395" s="314" t="s">
        <v>7</v>
      </c>
      <c r="AI395" s="309" t="s">
        <v>7</v>
      </c>
      <c r="AJ395" s="309" t="s">
        <v>7</v>
      </c>
      <c r="AK395" s="315" t="s">
        <v>7</v>
      </c>
    </row>
    <row r="396" spans="2:37">
      <c r="B396" s="271" t="s">
        <v>26</v>
      </c>
      <c r="C396" s="272" t="s">
        <v>6838</v>
      </c>
      <c r="D396" s="61">
        <f>AVERAGE(Mystery_Shopping_Scores6[[#This Row],[Business Start-up (2020)]:[Studying (2020)]], Mystery_Shopping_Scores6[[#This Row],[Regular business operations (2019)]:[Starting a small claims procedure (2019)]])</f>
        <v>94.775000000000006</v>
      </c>
      <c r="E396" s="61">
        <f>IFERROR(AVERAGE(Mystery_Shopping_Scores6[[#This Row],[Business Start-up (2020)]], Mystery_Shopping_Scores6[[#This Row],[Regular business operations (2019)]]), ".")</f>
        <v>95.8</v>
      </c>
      <c r="F396" s="62">
        <f>IFERROR(AVERAGE(Mystery_Shopping_Scores6[[#This Row],[Family (2020)]:[Studying (2020)]], Mystery_Shopping_Scores6[[#This Row],[Moving (2019)]:[Starting a small claims procedure (2019)]]), ".")</f>
        <v>94.433333333333337</v>
      </c>
      <c r="G396" s="297" t="s">
        <v>7</v>
      </c>
      <c r="H396" s="293" t="s">
        <v>7</v>
      </c>
      <c r="I396" s="298" t="s">
        <v>7</v>
      </c>
      <c r="J396" s="83" t="s">
        <v>7</v>
      </c>
      <c r="K396" s="61" t="s">
        <v>7</v>
      </c>
      <c r="L396" s="83" t="s">
        <v>7</v>
      </c>
      <c r="M396" s="83" t="s">
        <v>7</v>
      </c>
      <c r="N396" s="62" t="s">
        <v>7</v>
      </c>
      <c r="O396" s="36">
        <v>94.375</v>
      </c>
      <c r="P396" s="83">
        <v>94.775000000000006</v>
      </c>
      <c r="Q396" s="61">
        <v>95.8</v>
      </c>
      <c r="R396" s="83">
        <v>100</v>
      </c>
      <c r="S396" s="83">
        <v>95.8</v>
      </c>
      <c r="T396" s="83">
        <v>87.5</v>
      </c>
      <c r="U396" s="321">
        <v>90.625</v>
      </c>
      <c r="V396" s="309">
        <v>93.894675925750008</v>
      </c>
      <c r="W396" s="314">
        <v>100</v>
      </c>
      <c r="X396" s="309">
        <v>84.259259259000004</v>
      </c>
      <c r="Y396" s="309">
        <v>96.875</v>
      </c>
      <c r="Z396" s="315">
        <v>94.444444443999998</v>
      </c>
      <c r="AA396" s="313">
        <v>88.125</v>
      </c>
      <c r="AB396" s="309">
        <v>87.5</v>
      </c>
      <c r="AC396" s="314">
        <v>91.666666667000001</v>
      </c>
      <c r="AD396" s="309">
        <v>91.666666667000001</v>
      </c>
      <c r="AE396" s="309">
        <v>83.333333332999999</v>
      </c>
      <c r="AF396" s="315">
        <v>83.333333332999999</v>
      </c>
      <c r="AG396" s="309">
        <v>88.599750000000014</v>
      </c>
      <c r="AH396" s="314">
        <v>96.875</v>
      </c>
      <c r="AI396" s="309">
        <v>70.138999999999996</v>
      </c>
      <c r="AJ396" s="309">
        <v>94.792000000000002</v>
      </c>
      <c r="AK396" s="315">
        <v>92.593000000000004</v>
      </c>
    </row>
    <row r="397" spans="2:37">
      <c r="B397" s="270" t="s">
        <v>26</v>
      </c>
      <c r="C397" s="173" t="s">
        <v>499</v>
      </c>
      <c r="D397" s="61">
        <f>AVERAGE(Mystery_Shopping_Scores6[[#This Row],[Business Start-up (2020)]:[Studying (2020)]], Mystery_Shopping_Scores6[[#This Row],[Regular business operations (2019)]:[Starting a small claims procedure (2019)]])</f>
        <v>92.227194940476181</v>
      </c>
      <c r="E397" s="61">
        <f>IFERROR(AVERAGE(Mystery_Shopping_Scores6[[#This Row],[Business Start-up (2020)]], Mystery_Shopping_Scores6[[#This Row],[Regular business operations (2019)]]), ".")</f>
        <v>96.148660714285711</v>
      </c>
      <c r="F397" s="62">
        <f>IFERROR(AVERAGE(Mystery_Shopping_Scores6[[#This Row],[Family (2020)]:[Studying (2020)]], Mystery_Shopping_Scores6[[#This Row],[Moving (2019)]:[Starting a small claims procedure (2019)]]), ".")</f>
        <v>90.920039682539667</v>
      </c>
      <c r="G397" s="297" t="s">
        <v>7</v>
      </c>
      <c r="H397" s="293" t="s">
        <v>7</v>
      </c>
      <c r="I397" s="298" t="s">
        <v>7</v>
      </c>
      <c r="J397" s="83">
        <f t="shared" ref="J397:J415" si="21">IFERROR(AVERAGE(K397:N397),".")</f>
        <v>89.40438988095238</v>
      </c>
      <c r="K397" s="61">
        <f>AVERAGE(K398:K401)</f>
        <v>95.397321428571431</v>
      </c>
      <c r="L397" s="83">
        <f>AVERAGE(L398:L401)</f>
        <v>96.875</v>
      </c>
      <c r="M397" s="83">
        <f>AVERAGE(M398:M401)</f>
        <v>68.095238095238102</v>
      </c>
      <c r="N397" s="62">
        <f>AVERAGE(N398:N401)</f>
        <v>97.25</v>
      </c>
      <c r="O397" s="36">
        <v>92.125</v>
      </c>
      <c r="P397" s="83">
        <v>95.05</v>
      </c>
      <c r="Q397" s="61">
        <v>96.9</v>
      </c>
      <c r="R397" s="83">
        <v>100</v>
      </c>
      <c r="S397" s="83">
        <v>83.3</v>
      </c>
      <c r="T397" s="83">
        <v>100</v>
      </c>
      <c r="U397" s="321">
        <v>89.125</v>
      </c>
      <c r="V397" s="309">
        <v>89.125000000062499</v>
      </c>
      <c r="W397" s="314">
        <v>95.5</v>
      </c>
      <c r="X397" s="309">
        <v>93.750000000249997</v>
      </c>
      <c r="Y397" s="309">
        <v>70</v>
      </c>
      <c r="Z397" s="315">
        <v>97.25</v>
      </c>
      <c r="AA397" s="313">
        <v>86.375</v>
      </c>
      <c r="AB397" s="309">
        <v>88.845138888874999</v>
      </c>
      <c r="AC397" s="314">
        <v>96.875</v>
      </c>
      <c r="AD397" s="309">
        <v>100</v>
      </c>
      <c r="AE397" s="309">
        <v>83.505555555499996</v>
      </c>
      <c r="AF397" s="315">
        <v>75</v>
      </c>
      <c r="AG397" s="309">
        <v>83.9375</v>
      </c>
      <c r="AH397" s="314">
        <v>85.166499999999999</v>
      </c>
      <c r="AI397" s="309">
        <v>83.333500000000001</v>
      </c>
      <c r="AJ397" s="309">
        <v>70</v>
      </c>
      <c r="AK397" s="315">
        <v>97.25</v>
      </c>
    </row>
    <row r="398" spans="2:37">
      <c r="B398" s="270" t="s">
        <v>26</v>
      </c>
      <c r="C398" s="173" t="s">
        <v>500</v>
      </c>
      <c r="D398" s="61">
        <f>AVERAGE(Mystery_Shopping_Scores6[[#This Row],[Business Start-up (2020)]:[Studying (2020)]], Mystery_Shopping_Scores6[[#This Row],[Regular business operations (2019)]:[Starting a small claims procedure (2019)]])</f>
        <v>86.896874999999994</v>
      </c>
      <c r="E398" s="61">
        <f>IFERROR(AVERAGE(Mystery_Shopping_Scores6[[#This Row],[Business Start-up (2020)]], Mystery_Shopping_Scores6[[#This Row],[Regular business operations (2019)]]), ".")</f>
        <v>97.9375</v>
      </c>
      <c r="F398" s="62">
        <f>IFERROR(AVERAGE(Mystery_Shopping_Scores6[[#This Row],[Family (2020)]:[Studying (2020)]], Mystery_Shopping_Scores6[[#This Row],[Moving (2019)]:[Starting a small claims procedure (2019)]]), ".")</f>
        <v>83.216666666666669</v>
      </c>
      <c r="G398" s="297">
        <v>88.92307692307692</v>
      </c>
      <c r="H398" s="293">
        <v>100</v>
      </c>
      <c r="I398" s="298">
        <v>50</v>
      </c>
      <c r="J398" s="83">
        <f t="shared" si="21"/>
        <v>83.09375</v>
      </c>
      <c r="K398" s="61">
        <v>95.875</v>
      </c>
      <c r="L398" s="83">
        <v>87.5</v>
      </c>
      <c r="M398" s="83">
        <v>60</v>
      </c>
      <c r="N398" s="62">
        <v>89</v>
      </c>
      <c r="O398" s="36">
        <v>87.375</v>
      </c>
      <c r="P398" s="83">
        <v>90.7</v>
      </c>
      <c r="Q398" s="61">
        <v>100</v>
      </c>
      <c r="R398" s="83">
        <v>100</v>
      </c>
      <c r="S398" s="83">
        <v>62.8</v>
      </c>
      <c r="T398" s="83">
        <v>100</v>
      </c>
      <c r="U398" s="321">
        <v>87.625</v>
      </c>
      <c r="V398" s="309">
        <v>83.916666666750004</v>
      </c>
      <c r="W398" s="314">
        <v>95</v>
      </c>
      <c r="X398" s="309">
        <v>91.666666667000001</v>
      </c>
      <c r="Y398" s="309">
        <v>60</v>
      </c>
      <c r="Z398" s="315">
        <v>89</v>
      </c>
      <c r="AA398" s="313">
        <v>85.625</v>
      </c>
      <c r="AB398" s="309">
        <v>91.144444444499996</v>
      </c>
      <c r="AC398" s="314">
        <v>100</v>
      </c>
      <c r="AD398" s="309">
        <v>100</v>
      </c>
      <c r="AE398" s="309">
        <v>64.577777777999998</v>
      </c>
      <c r="AF398" s="315">
        <v>100</v>
      </c>
      <c r="AG398" s="309">
        <v>80.0655</v>
      </c>
      <c r="AH398" s="314">
        <v>92.094999999999999</v>
      </c>
      <c r="AI398" s="309">
        <v>79.167000000000002</v>
      </c>
      <c r="AJ398" s="309">
        <v>60</v>
      </c>
      <c r="AK398" s="315">
        <v>89</v>
      </c>
    </row>
    <row r="399" spans="2:37">
      <c r="B399" s="270" t="s">
        <v>26</v>
      </c>
      <c r="C399" s="173" t="s">
        <v>501</v>
      </c>
      <c r="D399" s="61">
        <f>AVERAGE(Mystery_Shopping_Scores6[[#This Row],[Business Start-up (2020)]:[Studying (2020)]], Mystery_Shopping_Scores6[[#This Row],[Regular business operations (2019)]:[Starting a small claims procedure (2019)]])</f>
        <v>92.51428571428572</v>
      </c>
      <c r="E399" s="61">
        <f>IFERROR(AVERAGE(Mystery_Shopping_Scores6[[#This Row],[Business Start-up (2020)]], Mystery_Shopping_Scores6[[#This Row],[Regular business operations (2019)]]), ".")</f>
        <v>100</v>
      </c>
      <c r="F399" s="62">
        <f>IFERROR(AVERAGE(Mystery_Shopping_Scores6[[#This Row],[Family (2020)]:[Studying (2020)]], Mystery_Shopping_Scores6[[#This Row],[Moving (2019)]:[Starting a small claims procedure (2019)]]), ".")</f>
        <v>90.019047619047626</v>
      </c>
      <c r="G399" s="297">
        <v>93.939393939393938</v>
      </c>
      <c r="H399" s="293">
        <v>100</v>
      </c>
      <c r="I399" s="298">
        <v>50.833333333333329</v>
      </c>
      <c r="J399" s="83">
        <f t="shared" si="21"/>
        <v>86.428571428571431</v>
      </c>
      <c r="K399" s="61">
        <v>100</v>
      </c>
      <c r="L399" s="83">
        <v>100</v>
      </c>
      <c r="M399" s="83">
        <v>45.714285714285715</v>
      </c>
      <c r="N399" s="62">
        <v>100</v>
      </c>
      <c r="O399" s="36">
        <v>92.875</v>
      </c>
      <c r="P399" s="83">
        <v>98.6</v>
      </c>
      <c r="Q399" s="61">
        <v>100</v>
      </c>
      <c r="R399" s="83">
        <v>100</v>
      </c>
      <c r="S399" s="83">
        <v>94.4</v>
      </c>
      <c r="T399" s="83">
        <v>100</v>
      </c>
      <c r="U399" s="321">
        <v>92.875</v>
      </c>
      <c r="V399" s="309">
        <v>87.166666666750004</v>
      </c>
      <c r="W399" s="314">
        <v>97</v>
      </c>
      <c r="X399" s="309">
        <v>91.666666667000001</v>
      </c>
      <c r="Y399" s="309">
        <v>60</v>
      </c>
      <c r="Z399" s="315">
        <v>100</v>
      </c>
      <c r="AA399" s="313">
        <v>87.625</v>
      </c>
      <c r="AB399" s="309">
        <v>98.611111111</v>
      </c>
      <c r="AC399" s="314">
        <v>100</v>
      </c>
      <c r="AD399" s="309">
        <v>100</v>
      </c>
      <c r="AE399" s="309">
        <v>94.444444443999998</v>
      </c>
      <c r="AF399" s="315">
        <v>100</v>
      </c>
      <c r="AG399" s="309">
        <v>76.845249999999993</v>
      </c>
      <c r="AH399" s="314">
        <v>72.381</v>
      </c>
      <c r="AI399" s="309">
        <v>75</v>
      </c>
      <c r="AJ399" s="309">
        <v>60</v>
      </c>
      <c r="AK399" s="315">
        <v>100</v>
      </c>
    </row>
    <row r="400" spans="2:37">
      <c r="B400" s="270" t="s">
        <v>26</v>
      </c>
      <c r="C400" s="173" t="s">
        <v>502</v>
      </c>
      <c r="D400" s="61">
        <f>AVERAGE(Mystery_Shopping_Scores6[[#This Row],[Business Start-up (2020)]:[Studying (2020)]], Mystery_Shopping_Scores6[[#This Row],[Regular business operations (2019)]:[Starting a small claims procedure (2019)]])</f>
        <v>89.485119047619051</v>
      </c>
      <c r="E400" s="61">
        <f>IFERROR(AVERAGE(Mystery_Shopping_Scores6[[#This Row],[Business Start-up (2020)]], Mystery_Shopping_Scores6[[#This Row],[Regular business operations (2019)]]), ".")</f>
        <v>86.607142857142861</v>
      </c>
      <c r="F400" s="62">
        <f>IFERROR(AVERAGE(Mystery_Shopping_Scores6[[#This Row],[Family (2020)]:[Studying (2020)]], Mystery_Shopping_Scores6[[#This Row],[Moving (2019)]:[Starting a small claims procedure (2019)]]), ".")</f>
        <v>90.444444444444457</v>
      </c>
      <c r="G400" s="297">
        <v>88.888888888888886</v>
      </c>
      <c r="H400" s="293">
        <v>100</v>
      </c>
      <c r="I400" s="298">
        <v>70</v>
      </c>
      <c r="J400" s="83">
        <f t="shared" si="21"/>
        <v>88.095238095238102</v>
      </c>
      <c r="K400" s="61">
        <v>85.714285714285708</v>
      </c>
      <c r="L400" s="83">
        <v>100</v>
      </c>
      <c r="M400" s="83">
        <v>66.666666666666671</v>
      </c>
      <c r="N400" s="62">
        <v>100</v>
      </c>
      <c r="O400" s="36">
        <v>88.25</v>
      </c>
      <c r="P400" s="83">
        <v>90.875</v>
      </c>
      <c r="Q400" s="61">
        <v>87.5</v>
      </c>
      <c r="R400" s="83">
        <v>100</v>
      </c>
      <c r="S400" s="83">
        <v>76</v>
      </c>
      <c r="T400" s="83">
        <v>100</v>
      </c>
      <c r="U400" s="321">
        <v>88.125</v>
      </c>
      <c r="V400" s="309">
        <v>85.416666666750004</v>
      </c>
      <c r="W400" s="314">
        <v>90</v>
      </c>
      <c r="X400" s="309">
        <v>91.666666667000001</v>
      </c>
      <c r="Y400" s="309">
        <v>60</v>
      </c>
      <c r="Z400" s="315">
        <v>100</v>
      </c>
      <c r="AA400" s="313">
        <v>84.75</v>
      </c>
      <c r="AB400" s="309">
        <v>90.625</v>
      </c>
      <c r="AC400" s="314">
        <v>87.5</v>
      </c>
      <c r="AD400" s="309">
        <v>100</v>
      </c>
      <c r="AE400" s="309">
        <v>75</v>
      </c>
      <c r="AF400" s="315">
        <v>100</v>
      </c>
      <c r="AG400" s="309">
        <v>78.839249999999993</v>
      </c>
      <c r="AH400" s="314">
        <v>76.19</v>
      </c>
      <c r="AI400" s="309">
        <v>79.167000000000002</v>
      </c>
      <c r="AJ400" s="309">
        <v>60</v>
      </c>
      <c r="AK400" s="315">
        <v>100</v>
      </c>
    </row>
    <row r="401" spans="2:37">
      <c r="B401" s="270" t="s">
        <v>26</v>
      </c>
      <c r="C401" s="173" t="s">
        <v>503</v>
      </c>
      <c r="D401" s="61">
        <f>AVERAGE(Mystery_Shopping_Scores6[[#This Row],[Business Start-up (2020)]:[Studying (2020)]], Mystery_Shopping_Scores6[[#This Row],[Regular business operations (2019)]:[Starting a small claims procedure (2019)]])</f>
        <v>100</v>
      </c>
      <c r="E401" s="61">
        <f>IFERROR(AVERAGE(Mystery_Shopping_Scores6[[#This Row],[Business Start-up (2020)]], Mystery_Shopping_Scores6[[#This Row],[Regular business operations (2019)]]), ".")</f>
        <v>100</v>
      </c>
      <c r="F401" s="62">
        <f>IFERROR(AVERAGE(Mystery_Shopping_Scores6[[#This Row],[Family (2020)]:[Studying (2020)]], Mystery_Shopping_Scores6[[#This Row],[Moving (2019)]:[Starting a small claims procedure (2019)]]), ".")</f>
        <v>100</v>
      </c>
      <c r="G401" s="297" t="s">
        <v>7</v>
      </c>
      <c r="H401" s="293" t="s">
        <v>7</v>
      </c>
      <c r="I401" s="298" t="s">
        <v>7</v>
      </c>
      <c r="J401" s="83">
        <f t="shared" si="21"/>
        <v>100</v>
      </c>
      <c r="K401" s="61">
        <v>100</v>
      </c>
      <c r="L401" s="83">
        <v>100</v>
      </c>
      <c r="M401" s="83">
        <v>100</v>
      </c>
      <c r="N401" s="62">
        <v>100</v>
      </c>
      <c r="O401" s="36">
        <v>100</v>
      </c>
      <c r="P401" s="83">
        <v>100</v>
      </c>
      <c r="Q401" s="61">
        <v>100</v>
      </c>
      <c r="R401" s="83">
        <v>100</v>
      </c>
      <c r="S401" s="83">
        <v>100</v>
      </c>
      <c r="T401" s="83">
        <v>100</v>
      </c>
      <c r="U401" s="321">
        <v>87.5</v>
      </c>
      <c r="V401" s="309">
        <v>100</v>
      </c>
      <c r="W401" s="314">
        <v>100</v>
      </c>
      <c r="X401" s="309">
        <v>100</v>
      </c>
      <c r="Y401" s="309">
        <v>100</v>
      </c>
      <c r="Z401" s="315">
        <v>100</v>
      </c>
      <c r="AA401" s="313">
        <v>87.5</v>
      </c>
      <c r="AB401" s="309">
        <v>75</v>
      </c>
      <c r="AC401" s="314">
        <v>100</v>
      </c>
      <c r="AD401" s="309">
        <v>100</v>
      </c>
      <c r="AE401" s="309">
        <v>100</v>
      </c>
      <c r="AF401" s="315">
        <v>0</v>
      </c>
      <c r="AG401" s="309">
        <v>100</v>
      </c>
      <c r="AH401" s="314">
        <v>100</v>
      </c>
      <c r="AI401" s="309">
        <v>100</v>
      </c>
      <c r="AJ401" s="309">
        <v>100</v>
      </c>
      <c r="AK401" s="315">
        <v>100</v>
      </c>
    </row>
    <row r="402" spans="2:37">
      <c r="B402" s="270" t="s">
        <v>26</v>
      </c>
      <c r="C402" s="173" t="s">
        <v>6833</v>
      </c>
      <c r="D402" s="61">
        <f>AVERAGE(Mystery_Shopping_Scores6[[#This Row],[Business Start-up (2020)]:[Studying (2020)]], Mystery_Shopping_Scores6[[#This Row],[Regular business operations (2019)]:[Starting a small claims procedure (2019)]])</f>
        <v>55.137500000000003</v>
      </c>
      <c r="E402" s="61">
        <f>IFERROR(AVERAGE(Mystery_Shopping_Scores6[[#This Row],[Business Start-up (2020)]], Mystery_Shopping_Scores6[[#This Row],[Regular business operations (2019)]]), ".")</f>
        <v>74.370833333333337</v>
      </c>
      <c r="F402" s="62">
        <f>IFERROR(AVERAGE(Mystery_Shopping_Scores6[[#This Row],[Family (2020)]:[Studying (2020)]], Mystery_Shopping_Scores6[[#This Row],[Moving (2019)]:[Starting a small claims procedure (2019)]]), ".")</f>
        <v>48.726388888888891</v>
      </c>
      <c r="G402" s="297" t="s">
        <v>7</v>
      </c>
      <c r="H402" s="293" t="s">
        <v>7</v>
      </c>
      <c r="I402" s="298" t="s">
        <v>7</v>
      </c>
      <c r="J402" s="83">
        <f t="shared" si="21"/>
        <v>77.09375</v>
      </c>
      <c r="K402" s="61">
        <f>(0.5*IF(ISNUMBER(K403),K403,0)+0.25*IF(ISNUMBER(K404),K404,0)+IFERROR(AVERAGE(K405:K406)*0.25,0))/(ISNUMBER(K403)*0.5+ISNUMBER(K404)*0.25+OR(ISNUMBER(K405),ISNUMBER(K406))*0.25)</f>
        <v>90.416666666666657</v>
      </c>
      <c r="L402" s="83">
        <f>(0.5*IF(ISNUMBER(L403),L403,0)+0.25*IF(ISNUMBER(L404),L404,0)+IFERROR(AVERAGE(L405:L406)*0.25,0))/(ISNUMBER(L403)*0.5+ISNUMBER(L404)*0.25+OR(ISNUMBER(L405),ISNUMBER(L406))*0.25)</f>
        <v>79.166666666666657</v>
      </c>
      <c r="M402" s="83">
        <f>(0.5*IF(ISNUMBER(M403),M403,0)+0.25*IF(ISNUMBER(M404),M404,0)+IFERROR(AVERAGE(M405:M406)*0.25,0))/(ISNUMBER(M403)*0.5+ISNUMBER(M404)*0.25+OR(ISNUMBER(M405),ISNUMBER(M406))*0.25)</f>
        <v>78.375</v>
      </c>
      <c r="N402" s="62">
        <f>(0.5*IF(ISNUMBER(N403),N403,0)+0.25*IF(ISNUMBER(N404),N404,0)+IFERROR(AVERAGE(N405:N406)*0.25,0))/(ISNUMBER(N403)*0.5+ISNUMBER(N404)*0.25+OR(ISNUMBER(N405),ISNUMBER(N406))*0.25)</f>
        <v>60.416666666666664</v>
      </c>
      <c r="O402" s="36">
        <v>44.166666666666664</v>
      </c>
      <c r="P402" s="83">
        <v>33.181249999999999</v>
      </c>
      <c r="Q402" s="61">
        <v>58.325000000000003</v>
      </c>
      <c r="R402" s="83">
        <v>34.375</v>
      </c>
      <c r="S402" s="83">
        <v>16.675000000000001</v>
      </c>
      <c r="T402" s="83">
        <v>23.35</v>
      </c>
      <c r="U402" s="321">
        <v>44.5</v>
      </c>
      <c r="V402" s="309">
        <v>66.333333333124997</v>
      </c>
      <c r="W402" s="314">
        <v>81.666666666499992</v>
      </c>
      <c r="X402" s="309" t="s">
        <v>7</v>
      </c>
      <c r="Y402" s="309" t="s">
        <v>7</v>
      </c>
      <c r="Z402" s="315">
        <v>50.999999999750003</v>
      </c>
      <c r="AA402" s="313">
        <v>42.666666666666664</v>
      </c>
      <c r="AB402" s="309">
        <v>33.593750000062499</v>
      </c>
      <c r="AC402" s="314">
        <v>58.333333333249996</v>
      </c>
      <c r="AD402" s="309">
        <v>36.041666666750004</v>
      </c>
      <c r="AE402" s="309">
        <v>16.66666666675</v>
      </c>
      <c r="AF402" s="315">
        <v>23.333333333500001</v>
      </c>
      <c r="AG402" s="309">
        <v>60.950937499999995</v>
      </c>
      <c r="AH402" s="314">
        <v>69.568624999999997</v>
      </c>
      <c r="AI402" s="309" t="s">
        <v>7</v>
      </c>
      <c r="AJ402" s="309" t="s">
        <v>7</v>
      </c>
      <c r="AK402" s="315">
        <v>52.33325</v>
      </c>
    </row>
    <row r="403" spans="2:37">
      <c r="B403" s="270" t="s">
        <v>26</v>
      </c>
      <c r="C403" s="173" t="s">
        <v>504</v>
      </c>
      <c r="D403" s="61">
        <f>AVERAGE(Mystery_Shopping_Scores6[[#This Row],[Business Start-up (2020)]:[Studying (2020)]], Mystery_Shopping_Scores6[[#This Row],[Regular business operations (2019)]:[Starting a small claims procedure (2019)]])</f>
        <v>63.662500000000001</v>
      </c>
      <c r="E403" s="61">
        <f>IFERROR(AVERAGE(Mystery_Shopping_Scores6[[#This Row],[Business Start-up (2020)]], Mystery_Shopping_Scores6[[#This Row],[Regular business operations (2019)]]), ".")</f>
        <v>92.5</v>
      </c>
      <c r="F403" s="62">
        <f>IFERROR(AVERAGE(Mystery_Shopping_Scores6[[#This Row],[Family (2020)]:[Studying (2020)]], Mystery_Shopping_Scores6[[#This Row],[Moving (2019)]:[Starting a small claims procedure (2019)]]), ".")</f>
        <v>54.050000000000004</v>
      </c>
      <c r="G403" s="297">
        <v>72.533333333333331</v>
      </c>
      <c r="H403" s="293" t="s">
        <v>7</v>
      </c>
      <c r="I403" s="298">
        <v>48.88333333333334</v>
      </c>
      <c r="J403" s="83">
        <f t="shared" si="21"/>
        <v>77.625</v>
      </c>
      <c r="K403" s="61">
        <v>85</v>
      </c>
      <c r="L403" s="83">
        <v>75</v>
      </c>
      <c r="M403" s="83">
        <v>63</v>
      </c>
      <c r="N403" s="62">
        <v>87.5</v>
      </c>
      <c r="O403" s="36">
        <v>59.5</v>
      </c>
      <c r="P403" s="83">
        <v>49.7</v>
      </c>
      <c r="Q403" s="61">
        <v>100</v>
      </c>
      <c r="R403" s="83">
        <v>52.1</v>
      </c>
      <c r="S403" s="83">
        <v>0</v>
      </c>
      <c r="T403" s="83">
        <v>46.7</v>
      </c>
      <c r="U403" s="321">
        <v>60</v>
      </c>
      <c r="V403" s="309">
        <v>79.333333332999999</v>
      </c>
      <c r="W403" s="314">
        <v>73.333333332999999</v>
      </c>
      <c r="X403" s="309" t="s">
        <v>7</v>
      </c>
      <c r="Y403" s="309" t="s">
        <v>7</v>
      </c>
      <c r="Z403" s="315">
        <v>85.333333332999999</v>
      </c>
      <c r="AA403" s="313">
        <v>60.333333333333336</v>
      </c>
      <c r="AB403" s="309">
        <v>50.520833333500008</v>
      </c>
      <c r="AC403" s="314">
        <v>100</v>
      </c>
      <c r="AD403" s="309">
        <v>55.416666667000001</v>
      </c>
      <c r="AE403" s="309">
        <v>0</v>
      </c>
      <c r="AF403" s="315">
        <v>46.666666667000001</v>
      </c>
      <c r="AG403" s="309">
        <v>79.9375</v>
      </c>
      <c r="AH403" s="314">
        <v>71.875</v>
      </c>
      <c r="AI403" s="309" t="s">
        <v>7</v>
      </c>
      <c r="AJ403" s="309" t="s">
        <v>7</v>
      </c>
      <c r="AK403" s="315">
        <v>88</v>
      </c>
    </row>
    <row r="404" spans="2:37">
      <c r="B404" s="270" t="s">
        <v>26</v>
      </c>
      <c r="C404" s="173" t="s">
        <v>505</v>
      </c>
      <c r="D404" s="61">
        <f>AVERAGE(Mystery_Shopping_Scores6[[#This Row],[Business Start-up (2020)]:[Studying (2020)]], Mystery_Shopping_Scores6[[#This Row],[Regular business operations (2019)]:[Starting a small claims procedure (2019)]])</f>
        <v>58.329166666666659</v>
      </c>
      <c r="E404" s="61">
        <f>IFERROR(AVERAGE(Mystery_Shopping_Scores6[[#This Row],[Business Start-up (2020)]], Mystery_Shopping_Scores6[[#This Row],[Regular business operations (2019)]]), ".")</f>
        <v>66.650000000000006</v>
      </c>
      <c r="F404" s="62">
        <f>IFERROR(AVERAGE(Mystery_Shopping_Scores6[[#This Row],[Family (2020)]:[Studying (2020)]], Mystery_Shopping_Scores6[[#This Row],[Moving (2019)]:[Starting a small claims procedure (2019)]]), ".")</f>
        <v>55.55555555555555</v>
      </c>
      <c r="G404" s="297" t="s">
        <v>7</v>
      </c>
      <c r="H404" s="293" t="s">
        <v>7</v>
      </c>
      <c r="I404" s="298" t="s">
        <v>7</v>
      </c>
      <c r="J404" s="83">
        <f t="shared" si="21"/>
        <v>83.333333333333314</v>
      </c>
      <c r="K404" s="61">
        <v>100</v>
      </c>
      <c r="L404" s="83">
        <v>66.666666666666657</v>
      </c>
      <c r="M404" s="83">
        <v>100</v>
      </c>
      <c r="N404" s="62">
        <v>66.666666666666657</v>
      </c>
      <c r="O404" s="36">
        <v>44.333333333333336</v>
      </c>
      <c r="P404" s="83">
        <v>33.325000000000003</v>
      </c>
      <c r="Q404" s="61">
        <v>33.299999999999997</v>
      </c>
      <c r="R404" s="83">
        <v>33.299999999999997</v>
      </c>
      <c r="S404" s="83">
        <v>66.7</v>
      </c>
      <c r="T404" s="83">
        <v>0</v>
      </c>
      <c r="U404" s="321">
        <v>44.333333333333336</v>
      </c>
      <c r="V404" s="309">
        <v>66.666666666499992</v>
      </c>
      <c r="W404" s="314">
        <v>100</v>
      </c>
      <c r="X404" s="309" t="s">
        <v>7</v>
      </c>
      <c r="Y404" s="309" t="s">
        <v>7</v>
      </c>
      <c r="Z404" s="315">
        <v>33.333333332999999</v>
      </c>
      <c r="AA404" s="313">
        <v>38.833333333333336</v>
      </c>
      <c r="AB404" s="309">
        <v>33.333333333249996</v>
      </c>
      <c r="AC404" s="314">
        <v>33.333333332999999</v>
      </c>
      <c r="AD404" s="309">
        <v>33.333333332999999</v>
      </c>
      <c r="AE404" s="309">
        <v>66.666666667000001</v>
      </c>
      <c r="AF404" s="315">
        <v>0</v>
      </c>
      <c r="AG404" s="309">
        <v>50</v>
      </c>
      <c r="AH404" s="314">
        <v>66.667000000000002</v>
      </c>
      <c r="AI404" s="309" t="s">
        <v>7</v>
      </c>
      <c r="AJ404" s="309" t="s">
        <v>7</v>
      </c>
      <c r="AK404" s="315">
        <v>33.332999999999998</v>
      </c>
    </row>
    <row r="405" spans="2:37">
      <c r="B405" s="270" t="s">
        <v>26</v>
      </c>
      <c r="C405" s="173" t="s">
        <v>6830</v>
      </c>
      <c r="D405" s="61">
        <f>AVERAGE(Mystery_Shopping_Scores6[[#This Row],[Business Start-up (2020)]:[Studying (2020)]], Mystery_Shopping_Scores6[[#This Row],[Regular business operations (2019)]:[Starting a small claims procedure (2019)]])</f>
        <v>35.416666666666664</v>
      </c>
      <c r="E405" s="61">
        <f>IFERROR(AVERAGE(Mystery_Shopping_Scores6[[#This Row],[Business Start-up (2020)]], Mystery_Shopping_Scores6[[#This Row],[Regular business operations (2019)]]), ".")</f>
        <v>41.666666666666664</v>
      </c>
      <c r="F405" s="62">
        <f>IFERROR(AVERAGE(Mystery_Shopping_Scores6[[#This Row],[Family (2020)]:[Studying (2020)]], Mystery_Shopping_Scores6[[#This Row],[Moving (2019)]:[Starting a small claims procedure (2019)]]), ".")</f>
        <v>33.333333333333336</v>
      </c>
      <c r="G405" s="297">
        <v>40</v>
      </c>
      <c r="H405" s="293" t="s">
        <v>7</v>
      </c>
      <c r="I405" s="298">
        <v>50</v>
      </c>
      <c r="J405" s="83">
        <f t="shared" si="21"/>
        <v>70.833333333333329</v>
      </c>
      <c r="K405" s="61">
        <v>83.333333333333329</v>
      </c>
      <c r="L405" s="83">
        <v>100</v>
      </c>
      <c r="M405" s="83">
        <v>100</v>
      </c>
      <c r="N405" s="62">
        <v>0</v>
      </c>
      <c r="O405" s="36">
        <v>14.5</v>
      </c>
      <c r="P405" s="83">
        <v>0</v>
      </c>
      <c r="Q405" s="61">
        <v>0</v>
      </c>
      <c r="R405" s="83">
        <v>0</v>
      </c>
      <c r="S405" s="83">
        <v>0</v>
      </c>
      <c r="T405" s="83">
        <v>0</v>
      </c>
      <c r="U405" s="321">
        <v>14.5</v>
      </c>
      <c r="V405" s="309">
        <v>43.333333333500001</v>
      </c>
      <c r="W405" s="314">
        <v>86.666666667000001</v>
      </c>
      <c r="X405" s="309" t="s">
        <v>7</v>
      </c>
      <c r="Y405" s="309" t="s">
        <v>7</v>
      </c>
      <c r="Z405" s="315">
        <v>0</v>
      </c>
      <c r="AA405" s="313">
        <v>11.833333333333334</v>
      </c>
      <c r="AB405" s="309">
        <v>0</v>
      </c>
      <c r="AC405" s="314">
        <v>0</v>
      </c>
      <c r="AD405" s="309">
        <v>0</v>
      </c>
      <c r="AE405" s="309">
        <v>0</v>
      </c>
      <c r="AF405" s="315">
        <v>0</v>
      </c>
      <c r="AG405" s="309">
        <v>35.714500000000001</v>
      </c>
      <c r="AH405" s="314">
        <v>71.429000000000002</v>
      </c>
      <c r="AI405" s="309" t="s">
        <v>7</v>
      </c>
      <c r="AJ405" s="309" t="s">
        <v>7</v>
      </c>
      <c r="AK405" s="315">
        <v>0</v>
      </c>
    </row>
    <row r="406" spans="2:37">
      <c r="B406" s="270" t="s">
        <v>26</v>
      </c>
      <c r="C406" s="173" t="s">
        <v>6831</v>
      </c>
      <c r="D406" s="61">
        <f>AVERAGE(Mystery_Shopping_Scores6[[#This Row],[Business Start-up (2020)]:[Studying (2020)]], Mystery_Shopping_Scores6[[#This Row],[Regular business operations (2019)]:[Starting a small claims procedure (2019)]])</f>
        <v>39.285714285714285</v>
      </c>
      <c r="E406" s="61">
        <f>IFERROR(AVERAGE(Mystery_Shopping_Scores6[[#This Row],[Business Start-up (2020)]], Mystery_Shopping_Scores6[[#This Row],[Regular business operations (2019)]]), ".")</f>
        <v>50</v>
      </c>
      <c r="F406" s="62">
        <f>IFERROR(AVERAGE(Mystery_Shopping_Scores6[[#This Row],[Family (2020)]:[Studying (2020)]], Mystery_Shopping_Scores6[[#This Row],[Moving (2019)]:[Starting a small claims procedure (2019)]]), ".")</f>
        <v>35</v>
      </c>
      <c r="G406" s="297">
        <v>61.53846153846154</v>
      </c>
      <c r="H406" s="293" t="s">
        <v>7</v>
      </c>
      <c r="I406" s="298">
        <v>100</v>
      </c>
      <c r="J406" s="83">
        <f t="shared" si="21"/>
        <v>68.75</v>
      </c>
      <c r="K406" s="61">
        <v>100</v>
      </c>
      <c r="L406" s="83">
        <v>100</v>
      </c>
      <c r="M406" s="83">
        <v>75</v>
      </c>
      <c r="N406" s="62">
        <v>0</v>
      </c>
      <c r="O406" s="36">
        <v>14.6</v>
      </c>
      <c r="P406" s="83">
        <v>0</v>
      </c>
      <c r="Q406" s="61">
        <v>0</v>
      </c>
      <c r="R406" s="83">
        <v>0</v>
      </c>
      <c r="S406" s="83" t="s">
        <v>7</v>
      </c>
      <c r="T406" s="83">
        <v>0</v>
      </c>
      <c r="U406" s="321">
        <v>14.6</v>
      </c>
      <c r="V406" s="309">
        <v>36.666666666499999</v>
      </c>
      <c r="W406" s="314">
        <v>73.333333332999999</v>
      </c>
      <c r="X406" s="309" t="s">
        <v>7</v>
      </c>
      <c r="Y406" s="309" t="s">
        <v>7</v>
      </c>
      <c r="Z406" s="315">
        <v>0</v>
      </c>
      <c r="AA406" s="313">
        <v>12.8</v>
      </c>
      <c r="AB406" s="309">
        <v>0</v>
      </c>
      <c r="AC406" s="314">
        <v>0</v>
      </c>
      <c r="AD406" s="309">
        <v>0</v>
      </c>
      <c r="AE406" s="309" t="s">
        <v>7</v>
      </c>
      <c r="AF406" s="315">
        <v>0</v>
      </c>
      <c r="AG406" s="309">
        <v>32.143000000000001</v>
      </c>
      <c r="AH406" s="314">
        <v>64.286000000000001</v>
      </c>
      <c r="AI406" s="309" t="s">
        <v>7</v>
      </c>
      <c r="AJ406" s="309" t="s">
        <v>7</v>
      </c>
      <c r="AK406" s="315">
        <v>0</v>
      </c>
    </row>
    <row r="407" spans="2:37">
      <c r="B407" s="270" t="s">
        <v>27</v>
      </c>
      <c r="C407" s="173" t="s">
        <v>496</v>
      </c>
      <c r="D407" s="61">
        <f>AVERAGE(Mystery_Shopping_Scores6[[#This Row],[Business Start-up (2020)]:[Studying (2020)]], Mystery_Shopping_Scores6[[#This Row],[Regular business operations (2019)]:[Starting a small claims procedure (2019)]])</f>
        <v>84.347407249937007</v>
      </c>
      <c r="E407" s="61">
        <f>IFERROR(AVERAGE(Mystery_Shopping_Scores6[[#This Row],[Business Start-up (2020)]], Mystery_Shopping_Scores6[[#This Row],[Regular business operations (2019)]]), ".")</f>
        <v>90.984573412698424</v>
      </c>
      <c r="F407" s="62">
        <f>IFERROR(AVERAGE(Mystery_Shopping_Scores6[[#This Row],[Family (2020)]:[Studying (2020)]], Mystery_Shopping_Scores6[[#This Row],[Moving (2019)]:[Starting a small claims procedure (2019)]]), ".")</f>
        <v>82.135018529016534</v>
      </c>
      <c r="G407" s="297" t="s">
        <v>7</v>
      </c>
      <c r="H407" s="293" t="s">
        <v>7</v>
      </c>
      <c r="I407" s="298" t="s">
        <v>7</v>
      </c>
      <c r="J407" s="83">
        <f t="shared" si="21"/>
        <v>85.874501999874013</v>
      </c>
      <c r="K407" s="61">
        <f xml:space="preserve"> (SUMIFS(K:K, $B:$B, $B407, $C:$C, "1. User centricity")+SUMIFS(K:K, $B:$B, $B407, $C:$C, "2. Transparency")+SUMIFS(K:K, $B:$B, $B407, $C:$C, "3. Key enablers")+ SUMIFS(K:K, $B:$B, $B407, $C:$C, "4. Cross-border services"))/4</f>
        <v>90.794146825396837</v>
      </c>
      <c r="L407" s="83">
        <f xml:space="preserve"> (SUMIFS(L:L, $B:$B, $B407, $C:$C, "1. User centricity")+SUMIFS(L:L, $B:$B, $B407, $C:$C, "2. Transparency")+SUMIFS(L:L, $B:$B, $B407, $C:$C, "3. Key enablers")+ SUMIFS(L:L, $B:$B, $B407, $C:$C, "4. Cross-border services"))/4</f>
        <v>85.434240362811792</v>
      </c>
      <c r="M407" s="83">
        <f xml:space="preserve"> (SUMIFS(M:M, $B:$B, $B407, $C:$C, "1. User centricity")+SUMIFS(M:M, $B:$B, $B407, $C:$C, "2. Transparency")+SUMIFS(M:M, $B:$B, $B407, $C:$C, "3. Key enablers")+ SUMIFS(M:M, $B:$B, $B407, $C:$C, "4. Cross-border services"))/4</f>
        <v>83.879629629629619</v>
      </c>
      <c r="N407" s="62">
        <f xml:space="preserve"> (SUMIFS(N:N, $B:$B, $B407, $C:$C, "1. User centricity")+SUMIFS(N:N, $B:$B, $B407, $C:$C, "2. Transparency")+SUMIFS(N:N, $B:$B, $B407, $C:$C, "3. Key enablers")+ SUMIFS(N:N, $B:$B, $B407, $C:$C, "4. Cross-border services"))/4</f>
        <v>83.389991181657848</v>
      </c>
      <c r="O407" s="36">
        <v>79</v>
      </c>
      <c r="P407" s="83">
        <v>82.8203125</v>
      </c>
      <c r="Q407" s="61">
        <v>91.175000000000011</v>
      </c>
      <c r="R407" s="83">
        <v>76.025000000000006</v>
      </c>
      <c r="S407" s="83">
        <v>85.899999999999991</v>
      </c>
      <c r="T407" s="83">
        <v>78.181250000000006</v>
      </c>
      <c r="U407" s="321">
        <v>68</v>
      </c>
      <c r="V407" s="309">
        <v>75.323566053089408</v>
      </c>
      <c r="W407" s="314">
        <v>90.059208152871534</v>
      </c>
      <c r="X407" s="309">
        <v>63.727450239305561</v>
      </c>
      <c r="Y407" s="309">
        <v>76.064814814749994</v>
      </c>
      <c r="Z407" s="315">
        <v>71.44279100543055</v>
      </c>
      <c r="AA407" s="313">
        <v>58.875</v>
      </c>
      <c r="AB407" s="309">
        <v>60.943510304027768</v>
      </c>
      <c r="AC407" s="314">
        <v>61.433917548451376</v>
      </c>
      <c r="AD407" s="309">
        <v>63.410819504479157</v>
      </c>
      <c r="AE407" s="309">
        <v>64.10489940129861</v>
      </c>
      <c r="AF407" s="315">
        <v>54.824404761881937</v>
      </c>
      <c r="AG407" s="309">
        <v>57.065196469907406</v>
      </c>
      <c r="AH407" s="314">
        <v>67.173607638888882</v>
      </c>
      <c r="AI407" s="309">
        <v>51.616555555555557</v>
      </c>
      <c r="AJ407" s="309">
        <v>53.148018518518512</v>
      </c>
      <c r="AK407" s="315">
        <v>56.322604166666672</v>
      </c>
    </row>
    <row r="408" spans="2:37">
      <c r="B408" s="270" t="s">
        <v>27</v>
      </c>
      <c r="C408" s="173" t="s">
        <v>6824</v>
      </c>
      <c r="D408" s="61">
        <f>AVERAGE(Mystery_Shopping_Scores6[[#This Row],[Business Start-up (2020)]:[Studying (2020)]], Mystery_Shopping_Scores6[[#This Row],[Regular business operations (2019)]:[Starting a small claims procedure (2019)]])</f>
        <v>93.535570987654324</v>
      </c>
      <c r="E408" s="61">
        <f>IFERROR(AVERAGE(Mystery_Shopping_Scores6[[#This Row],[Business Start-up (2020)]], Mystery_Shopping_Scores6[[#This Row],[Regular business operations (2019)]]), ".")</f>
        <v>98.399999999999991</v>
      </c>
      <c r="F408" s="62">
        <f>IFERROR(AVERAGE(Mystery_Shopping_Scores6[[#This Row],[Family (2020)]:[Studying (2020)]], Mystery_Shopping_Scores6[[#This Row],[Moving (2019)]:[Starting a small claims procedure (2019)]]), ".")</f>
        <v>91.914094650205755</v>
      </c>
      <c r="G408" s="297" t="s">
        <v>7</v>
      </c>
      <c r="H408" s="293" t="s">
        <v>7</v>
      </c>
      <c r="I408" s="298" t="s">
        <v>7</v>
      </c>
      <c r="J408" s="83">
        <f t="shared" si="21"/>
        <v>94.371141975308632</v>
      </c>
      <c r="K408" s="61">
        <f>2/3*IF(ISNUMBER(K409),K409)+1/3*(2/3*IF(ISNUMBER(K411),K411)+IF(ISNUMBER(K410),K410)/3)</f>
        <v>99.999999999999986</v>
      </c>
      <c r="L408" s="83">
        <f>2/3*IF(ISNUMBER(L409),L409)+1/3*(2/3*IF(ISNUMBER(L411),L411)+IF(ISNUMBER(L410),L410)/3)</f>
        <v>87.460317460317469</v>
      </c>
      <c r="M408" s="83">
        <f>2/3*IF(ISNUMBER(M409),M409)+1/3*(2/3*IF(ISNUMBER(M411),M411)+IF(ISNUMBER(M410),M410)/3)</f>
        <v>94.345238095238088</v>
      </c>
      <c r="N408" s="62">
        <f>2/3*IF(ISNUMBER(N409),N409)+1/3*(2/3*IF(ISNUMBER(N411),N411)+IF(ISNUMBER(N410),N410)/3)</f>
        <v>95.679012345678998</v>
      </c>
      <c r="O408" s="36">
        <v>91.5</v>
      </c>
      <c r="P408" s="83">
        <v>92.7</v>
      </c>
      <c r="Q408" s="61">
        <v>96.8</v>
      </c>
      <c r="R408" s="83">
        <v>88.2</v>
      </c>
      <c r="S408" s="83">
        <v>95.6</v>
      </c>
      <c r="T408" s="83">
        <v>90.2</v>
      </c>
      <c r="U408" s="321">
        <v>86.125</v>
      </c>
      <c r="V408" s="309">
        <v>90.414462081166647</v>
      </c>
      <c r="W408" s="314">
        <v>99.444444444444429</v>
      </c>
      <c r="X408" s="309">
        <v>78.095238095333329</v>
      </c>
      <c r="Y408" s="309">
        <v>88.809523809333328</v>
      </c>
      <c r="Z408" s="315">
        <v>95.308641975555545</v>
      </c>
      <c r="AA408" s="313">
        <v>80.875</v>
      </c>
      <c r="AB408" s="309">
        <v>81.672001974694439</v>
      </c>
      <c r="AC408" s="314">
        <v>84.825396825555544</v>
      </c>
      <c r="AD408" s="309">
        <v>78.600288600333329</v>
      </c>
      <c r="AE408" s="309">
        <v>83.659147869777769</v>
      </c>
      <c r="AF408" s="315">
        <v>79.6031746031111</v>
      </c>
      <c r="AG408" s="309">
        <v>79.694944444444445</v>
      </c>
      <c r="AH408" s="314">
        <v>90.740555555555545</v>
      </c>
      <c r="AI408" s="309">
        <v>72.478666666666669</v>
      </c>
      <c r="AJ408" s="309">
        <v>69.747222222222206</v>
      </c>
      <c r="AK408" s="315">
        <v>85.813333333333333</v>
      </c>
    </row>
    <row r="409" spans="2:37">
      <c r="B409" s="270" t="s">
        <v>27</v>
      </c>
      <c r="C409" s="173" t="s">
        <v>497</v>
      </c>
      <c r="D409" s="61">
        <f>AVERAGE(Mystery_Shopping_Scores6[[#This Row],[Business Start-up (2020)]:[Studying (2020)]], Mystery_Shopping_Scores6[[#This Row],[Regular business operations (2019)]:[Starting a small claims procedure (2019)]])</f>
        <v>93.024851190476184</v>
      </c>
      <c r="E409" s="61">
        <f>IFERROR(AVERAGE(Mystery_Shopping_Scores6[[#This Row],[Business Start-up (2020)]], Mystery_Shopping_Scores6[[#This Row],[Regular business operations (2019)]]), ".")</f>
        <v>100</v>
      </c>
      <c r="F409" s="62">
        <f>IFERROR(AVERAGE(Mystery_Shopping_Scores6[[#This Row],[Family (2020)]:[Studying (2020)]], Mystery_Shopping_Scores6[[#This Row],[Moving (2019)]:[Starting a small claims procedure (2019)]]), ".")</f>
        <v>90.699801587301593</v>
      </c>
      <c r="G409" s="297">
        <v>96.191222570532915</v>
      </c>
      <c r="H409" s="293" t="s">
        <v>7</v>
      </c>
      <c r="I409" s="298">
        <v>68.000000000000014</v>
      </c>
      <c r="J409" s="83">
        <f t="shared" si="21"/>
        <v>93.47470238095238</v>
      </c>
      <c r="K409" s="61">
        <v>100</v>
      </c>
      <c r="L409" s="83">
        <v>81.190476190476204</v>
      </c>
      <c r="M409" s="83">
        <v>92.708333333333343</v>
      </c>
      <c r="N409" s="62">
        <v>100</v>
      </c>
      <c r="O409" s="36">
        <v>89.625</v>
      </c>
      <c r="P409" s="83">
        <v>92.575000000000003</v>
      </c>
      <c r="Q409" s="61">
        <v>100</v>
      </c>
      <c r="R409" s="83">
        <v>87</v>
      </c>
      <c r="S409" s="83">
        <v>93.3</v>
      </c>
      <c r="T409" s="83">
        <v>90</v>
      </c>
      <c r="U409" s="321">
        <v>86.625</v>
      </c>
      <c r="V409" s="309">
        <v>86.755952381</v>
      </c>
      <c r="W409" s="314">
        <v>100</v>
      </c>
      <c r="X409" s="309">
        <v>67.142857143000001</v>
      </c>
      <c r="Y409" s="309">
        <v>83.214285713999999</v>
      </c>
      <c r="Z409" s="315">
        <v>96.666666667000001</v>
      </c>
      <c r="AA409" s="313">
        <v>81.125</v>
      </c>
      <c r="AB409" s="309">
        <v>86.488095238249997</v>
      </c>
      <c r="AC409" s="314">
        <v>86.666666667000001</v>
      </c>
      <c r="AD409" s="309">
        <v>85</v>
      </c>
      <c r="AE409" s="309">
        <v>94.285714286000001</v>
      </c>
      <c r="AF409" s="315">
        <v>80</v>
      </c>
      <c r="AG409" s="309">
        <v>75.733999999999995</v>
      </c>
      <c r="AH409" s="314">
        <v>93.942999999999998</v>
      </c>
      <c r="AI409" s="309">
        <v>60</v>
      </c>
      <c r="AJ409" s="309">
        <v>56.136000000000003</v>
      </c>
      <c r="AK409" s="315">
        <v>92.856999999999999</v>
      </c>
    </row>
    <row r="410" spans="2:37">
      <c r="B410" s="270" t="s">
        <v>27</v>
      </c>
      <c r="C410" s="173" t="s">
        <v>6825</v>
      </c>
      <c r="D410" s="61">
        <f>AVERAGE(Mystery_Shopping_Scores6[[#This Row],[Business Start-up (2020)]:[Studying (2020)]], Mystery_Shopping_Scores6[[#This Row],[Regular business operations (2019)]:[Starting a small claims procedure (2019)]])</f>
        <v>94.246031746031747</v>
      </c>
      <c r="E410" s="61">
        <f>IFERROR(AVERAGE(Mystery_Shopping_Scores6[[#This Row],[Business Start-up (2020)]], Mystery_Shopping_Scores6[[#This Row],[Regular business operations (2019)]]), ".")</f>
        <v>100</v>
      </c>
      <c r="F410" s="62">
        <f>IFERROR(AVERAGE(Mystery_Shopping_Scores6[[#This Row],[Family (2020)]:[Studying (2020)]], Mystery_Shopping_Scores6[[#This Row],[Moving (2019)]:[Starting a small claims procedure (2019)]]), ".")</f>
        <v>92.328042328042329</v>
      </c>
      <c r="G410" s="297">
        <v>91.935483870967744</v>
      </c>
      <c r="H410" s="293">
        <v>75</v>
      </c>
      <c r="I410" s="298">
        <v>100</v>
      </c>
      <c r="J410" s="83">
        <f t="shared" si="21"/>
        <v>88.492063492063494</v>
      </c>
      <c r="K410" s="61">
        <v>100</v>
      </c>
      <c r="L410" s="83">
        <v>100</v>
      </c>
      <c r="M410" s="83">
        <v>92.857142857142861</v>
      </c>
      <c r="N410" s="62">
        <v>61.111111111111114</v>
      </c>
      <c r="O410" s="36">
        <v>96.625</v>
      </c>
      <c r="P410" s="83">
        <v>100</v>
      </c>
      <c r="Q410" s="61">
        <v>100</v>
      </c>
      <c r="R410" s="83">
        <v>100</v>
      </c>
      <c r="S410" s="83">
        <v>100</v>
      </c>
      <c r="T410" s="83">
        <v>100</v>
      </c>
      <c r="U410" s="321">
        <v>72.625</v>
      </c>
      <c r="V410" s="309">
        <v>93.194444444499993</v>
      </c>
      <c r="W410" s="314">
        <v>95</v>
      </c>
      <c r="X410" s="309">
        <v>100</v>
      </c>
      <c r="Y410" s="309">
        <v>100</v>
      </c>
      <c r="Z410" s="315">
        <v>77.777777778000001</v>
      </c>
      <c r="AA410" s="313">
        <v>64.625</v>
      </c>
      <c r="AB410" s="309">
        <v>51.833732057250003</v>
      </c>
      <c r="AC410" s="314">
        <v>72</v>
      </c>
      <c r="AD410" s="309">
        <v>54.545454544999998</v>
      </c>
      <c r="AE410" s="309">
        <v>15.789473684000001</v>
      </c>
      <c r="AF410" s="315">
        <v>65</v>
      </c>
      <c r="AG410" s="309">
        <v>77.136499999999998</v>
      </c>
      <c r="AH410" s="314">
        <v>81.578999999999994</v>
      </c>
      <c r="AI410" s="309">
        <v>92.308000000000007</v>
      </c>
      <c r="AJ410" s="309">
        <v>90.909000000000006</v>
      </c>
      <c r="AK410" s="315">
        <v>43.75</v>
      </c>
    </row>
    <row r="411" spans="2:37">
      <c r="B411" s="270" t="s">
        <v>27</v>
      </c>
      <c r="C411" s="173" t="s">
        <v>6826</v>
      </c>
      <c r="D411" s="61">
        <f>AVERAGE(Mystery_Shopping_Scores6[[#This Row],[Business Start-up (2020)]:[Studying (2020)]], Mystery_Shopping_Scores6[[#This Row],[Regular business operations (2019)]:[Starting a small claims procedure (2019)]])</f>
        <v>94.637500000000003</v>
      </c>
      <c r="E411" s="61">
        <f>IFERROR(AVERAGE(Mystery_Shopping_Scores6[[#This Row],[Business Start-up (2020)]], Mystery_Shopping_Scores6[[#This Row],[Regular business operations (2019)]]), ".")</f>
        <v>92.85</v>
      </c>
      <c r="F411" s="62">
        <f>IFERROR(AVERAGE(Mystery_Shopping_Scores6[[#This Row],[Family (2020)]:[Studying (2020)]], Mystery_Shopping_Scores6[[#This Row],[Moving (2019)]:[Starting a small claims procedure (2019)]]), ".")</f>
        <v>95.233333333333334</v>
      </c>
      <c r="G411" s="297" t="s">
        <v>7</v>
      </c>
      <c r="H411" s="293" t="s">
        <v>7</v>
      </c>
      <c r="I411" s="298" t="s">
        <v>7</v>
      </c>
      <c r="J411" s="83">
        <f t="shared" si="21"/>
        <v>100</v>
      </c>
      <c r="K411" s="61">
        <v>100</v>
      </c>
      <c r="L411" s="83">
        <v>100</v>
      </c>
      <c r="M411" s="83">
        <v>100</v>
      </c>
      <c r="N411" s="62">
        <v>100</v>
      </c>
      <c r="O411" s="36">
        <v>94.75</v>
      </c>
      <c r="P411" s="83">
        <v>89.274999999999991</v>
      </c>
      <c r="Q411" s="61">
        <v>85.7</v>
      </c>
      <c r="R411" s="83">
        <v>85.7</v>
      </c>
      <c r="S411" s="83">
        <v>100</v>
      </c>
      <c r="T411" s="83">
        <v>85.7</v>
      </c>
      <c r="U411" s="321">
        <v>91.125</v>
      </c>
      <c r="V411" s="309">
        <v>100</v>
      </c>
      <c r="W411" s="314">
        <v>100</v>
      </c>
      <c r="X411" s="309">
        <v>100</v>
      </c>
      <c r="Y411" s="309">
        <v>100</v>
      </c>
      <c r="Z411" s="315">
        <v>100</v>
      </c>
      <c r="AA411" s="313">
        <v>87.625</v>
      </c>
      <c r="AB411" s="309">
        <v>82.142857142750003</v>
      </c>
      <c r="AC411" s="314">
        <v>85.714285713999999</v>
      </c>
      <c r="AD411" s="309">
        <v>71.428571429000002</v>
      </c>
      <c r="AE411" s="309">
        <v>85.714285713999999</v>
      </c>
      <c r="AF411" s="315">
        <v>85.714285713999999</v>
      </c>
      <c r="AG411" s="309">
        <v>92.856999999999999</v>
      </c>
      <c r="AH411" s="314">
        <v>85.713999999999999</v>
      </c>
      <c r="AI411" s="309">
        <v>100</v>
      </c>
      <c r="AJ411" s="309">
        <v>100</v>
      </c>
      <c r="AK411" s="315">
        <v>85.713999999999999</v>
      </c>
    </row>
    <row r="412" spans="2:37">
      <c r="B412" s="270" t="s">
        <v>27</v>
      </c>
      <c r="C412" s="173" t="s">
        <v>498</v>
      </c>
      <c r="D412" s="61">
        <f>AVERAGE(Mystery_Shopping_Scores6[[#This Row],[Business Start-up (2020)]:[Studying (2020)]], Mystery_Shopping_Scores6[[#This Row],[Regular business operations (2019)]:[Starting a small claims procedure (2019)]])</f>
        <v>79.384712773998487</v>
      </c>
      <c r="E412" s="61">
        <f>IFERROR(AVERAGE(Mystery_Shopping_Scores6[[#This Row],[Business Start-up (2020)]], Mystery_Shopping_Scores6[[#This Row],[Regular business operations (2019)]]), ".")</f>
        <v>79.734126984126988</v>
      </c>
      <c r="F412" s="62">
        <f>IFERROR(AVERAGE(Mystery_Shopping_Scores6[[#This Row],[Family (2020)]:[Studying (2020)]], Mystery_Shopping_Scores6[[#This Row],[Moving (2019)]:[Starting a small claims procedure (2019)]]), ".")</f>
        <v>79.26824137062232</v>
      </c>
      <c r="G412" s="297" t="s">
        <v>7</v>
      </c>
      <c r="H412" s="293" t="s">
        <v>7</v>
      </c>
      <c r="I412" s="298" t="s">
        <v>7</v>
      </c>
      <c r="J412" s="83">
        <f t="shared" si="21"/>
        <v>86.119425547996968</v>
      </c>
      <c r="K412" s="61">
        <f>1/3*IF(ISNUMBER(K413),K413,0)+1/3*IF(ISNUMBER(K415),K415,0)+1/3*IF(ISNUMBER(K414),K414,0)</f>
        <v>85.968253968253961</v>
      </c>
      <c r="L412" s="83">
        <f>1/3*IF(ISNUMBER(L413),L413,0)+1/3*IF(ISNUMBER(L415),L415,0)+1/3*IF(ISNUMBER(L414),L414,0)</f>
        <v>86.70521541950113</v>
      </c>
      <c r="M412" s="83">
        <f>1/3*IF(ISNUMBER(M413),M413,0)+1/3*IF(ISNUMBER(M415),M415,0)+1/3*IF(ISNUMBER(M414),M414,0)</f>
        <v>87.423280423280417</v>
      </c>
      <c r="N412" s="62">
        <f>1/3*IF(ISNUMBER(N413),N413,0)+1/3*IF(ISNUMBER(N415),N415,0)+1/3*IF(ISNUMBER(N414),N414,0)</f>
        <v>84.38095238095238</v>
      </c>
      <c r="O412" s="36">
        <v>73</v>
      </c>
      <c r="P412" s="83">
        <v>72.650000000000006</v>
      </c>
      <c r="Q412" s="61">
        <v>73.5</v>
      </c>
      <c r="R412" s="83">
        <v>71.3</v>
      </c>
      <c r="S412" s="83">
        <v>69.3</v>
      </c>
      <c r="T412" s="83">
        <v>76.5</v>
      </c>
      <c r="U412" s="321">
        <v>62</v>
      </c>
      <c r="V412" s="309">
        <v>73.064243984583328</v>
      </c>
      <c r="W412" s="314">
        <v>81.578373015666671</v>
      </c>
      <c r="X412" s="309">
        <v>64.265684051333324</v>
      </c>
      <c r="Y412" s="309">
        <v>77.783730158666657</v>
      </c>
      <c r="Z412" s="315">
        <v>68.629188712666661</v>
      </c>
      <c r="AA412" s="313">
        <v>50.25</v>
      </c>
      <c r="AB412" s="309">
        <v>50.843805114416661</v>
      </c>
      <c r="AC412" s="314">
        <v>47.694003526999992</v>
      </c>
      <c r="AD412" s="309">
        <v>55.459656084333325</v>
      </c>
      <c r="AE412" s="309">
        <v>44.943783068666662</v>
      </c>
      <c r="AF412" s="315">
        <v>55.277777777666664</v>
      </c>
      <c r="AG412" s="309">
        <v>49.613916666666668</v>
      </c>
      <c r="AH412" s="314">
        <v>44.514999999999993</v>
      </c>
      <c r="AI412" s="309">
        <v>51.120999999999995</v>
      </c>
      <c r="AJ412" s="309">
        <v>45.509333333333331</v>
      </c>
      <c r="AK412" s="315">
        <v>57.310333333333332</v>
      </c>
    </row>
    <row r="413" spans="2:37">
      <c r="B413" s="270" t="s">
        <v>27</v>
      </c>
      <c r="C413" s="173" t="s">
        <v>6827</v>
      </c>
      <c r="D413" s="61">
        <f>AVERAGE(Mystery_Shopping_Scores6[[#This Row],[Business Start-up (2020)]:[Studying (2020)]], Mystery_Shopping_Scores6[[#This Row],[Regular business operations (2019)]:[Starting a small claims procedure (2019)]])</f>
        <v>67.841638321995461</v>
      </c>
      <c r="E413" s="61">
        <f>IFERROR(AVERAGE(Mystery_Shopping_Scores6[[#This Row],[Business Start-up (2020)]], Mystery_Shopping_Scores6[[#This Row],[Regular business operations (2019)]]), ".")</f>
        <v>69.502380952380946</v>
      </c>
      <c r="F413" s="62">
        <f>IFERROR(AVERAGE(Mystery_Shopping_Scores6[[#This Row],[Family (2020)]:[Studying (2020)]], Mystery_Shopping_Scores6[[#This Row],[Moving (2019)]:[Starting a small claims procedure (2019)]]), ".")</f>
        <v>67.288057445200309</v>
      </c>
      <c r="G413" s="297">
        <v>68.513708513708508</v>
      </c>
      <c r="H413" s="293" t="s">
        <v>7</v>
      </c>
      <c r="I413" s="298">
        <v>38.373015873015873</v>
      </c>
      <c r="J413" s="83">
        <f t="shared" si="21"/>
        <v>62.358276643990926</v>
      </c>
      <c r="K413" s="61">
        <v>61.904761904761898</v>
      </c>
      <c r="L413" s="83">
        <v>64.115646258503403</v>
      </c>
      <c r="M413" s="83">
        <v>66.269841269841265</v>
      </c>
      <c r="N413" s="62">
        <v>57.142857142857146</v>
      </c>
      <c r="O413" s="36">
        <v>59.875</v>
      </c>
      <c r="P413" s="83">
        <v>73.324999999999989</v>
      </c>
      <c r="Q413" s="61">
        <v>77.099999999999994</v>
      </c>
      <c r="R413" s="83">
        <v>69.8</v>
      </c>
      <c r="S413" s="83">
        <v>71.400000000000006</v>
      </c>
      <c r="T413" s="83">
        <v>75</v>
      </c>
      <c r="U413" s="321">
        <v>47.75</v>
      </c>
      <c r="V413" s="309">
        <v>46.471088435249996</v>
      </c>
      <c r="W413" s="314">
        <v>60.714285713999999</v>
      </c>
      <c r="X413" s="309">
        <v>20.408163264999999</v>
      </c>
      <c r="Y413" s="309">
        <v>57.142857143000001</v>
      </c>
      <c r="Z413" s="315">
        <v>47.619047619</v>
      </c>
      <c r="AA413" s="313">
        <v>38.375</v>
      </c>
      <c r="AB413" s="309">
        <v>49.024470899250005</v>
      </c>
      <c r="AC413" s="314">
        <v>43.915343915000001</v>
      </c>
      <c r="AD413" s="309">
        <v>64.087301586999999</v>
      </c>
      <c r="AE413" s="309">
        <v>38.095238094999999</v>
      </c>
      <c r="AF413" s="315">
        <v>50</v>
      </c>
      <c r="AG413" s="309">
        <v>27.571249999999999</v>
      </c>
      <c r="AH413" s="314">
        <v>38.856999999999999</v>
      </c>
      <c r="AI413" s="309">
        <v>16.071000000000002</v>
      </c>
      <c r="AJ413" s="309">
        <v>12.5</v>
      </c>
      <c r="AK413" s="315">
        <v>42.856999999999999</v>
      </c>
    </row>
    <row r="414" spans="2:37">
      <c r="B414" s="270" t="s">
        <v>27</v>
      </c>
      <c r="C414" s="173" t="s">
        <v>6828</v>
      </c>
      <c r="D414" s="61">
        <f>AVERAGE(Mystery_Shopping_Scores6[[#This Row],[Business Start-up (2020)]:[Studying (2020)]], Mystery_Shopping_Scores6[[#This Row],[Regular business operations (2019)]:[Starting a small claims procedure (2019)]])</f>
        <v>94</v>
      </c>
      <c r="E414" s="61">
        <f>IFERROR(AVERAGE(Mystery_Shopping_Scores6[[#This Row],[Business Start-up (2020)]], Mystery_Shopping_Scores6[[#This Row],[Regular business operations (2019)]]), ".")</f>
        <v>94</v>
      </c>
      <c r="F414" s="62">
        <f>IFERROR(AVERAGE(Mystery_Shopping_Scores6[[#This Row],[Family (2020)]:[Studying (2020)]], Mystery_Shopping_Scores6[[#This Row],[Moving (2019)]:[Starting a small claims procedure (2019)]]), ".")</f>
        <v>94</v>
      </c>
      <c r="G414" s="297" t="s">
        <v>7</v>
      </c>
      <c r="H414" s="293" t="s">
        <v>7</v>
      </c>
      <c r="I414" s="298" t="s">
        <v>7</v>
      </c>
      <c r="J414" s="83">
        <f t="shared" si="21"/>
        <v>96</v>
      </c>
      <c r="K414" s="61">
        <v>96</v>
      </c>
      <c r="L414" s="83">
        <v>96</v>
      </c>
      <c r="M414" s="83">
        <v>96</v>
      </c>
      <c r="N414" s="62">
        <v>96</v>
      </c>
      <c r="O414" s="36">
        <v>94</v>
      </c>
      <c r="P414" s="83">
        <v>92</v>
      </c>
      <c r="Q414" s="61">
        <v>92</v>
      </c>
      <c r="R414" s="83">
        <v>92</v>
      </c>
      <c r="S414" s="83">
        <v>92</v>
      </c>
      <c r="T414" s="83">
        <v>92</v>
      </c>
      <c r="U414" s="321">
        <v>74.5</v>
      </c>
      <c r="V414" s="309">
        <v>96</v>
      </c>
      <c r="W414" s="314">
        <v>96</v>
      </c>
      <c r="X414" s="309">
        <v>96</v>
      </c>
      <c r="Y414" s="309">
        <v>96</v>
      </c>
      <c r="Z414" s="315">
        <v>96</v>
      </c>
      <c r="AA414" s="313">
        <v>49.375</v>
      </c>
      <c r="AB414" s="309">
        <v>53.333333332999999</v>
      </c>
      <c r="AC414" s="314">
        <v>53.333333332999999</v>
      </c>
      <c r="AD414" s="309">
        <v>53.333333332999999</v>
      </c>
      <c r="AE414" s="309">
        <v>53.333333332999999</v>
      </c>
      <c r="AF414" s="315">
        <v>53.333333332999999</v>
      </c>
      <c r="AG414" s="309">
        <v>45.417000000000002</v>
      </c>
      <c r="AH414" s="314">
        <v>6.6669999999999998</v>
      </c>
      <c r="AI414" s="309">
        <v>71.667000000000002</v>
      </c>
      <c r="AJ414" s="309">
        <v>56.667000000000002</v>
      </c>
      <c r="AK414" s="315">
        <v>46.667000000000002</v>
      </c>
    </row>
    <row r="415" spans="2:37">
      <c r="B415" s="270" t="s">
        <v>27</v>
      </c>
      <c r="C415" s="173" t="s">
        <v>6829</v>
      </c>
      <c r="D415" s="61">
        <f>AVERAGE(Mystery_Shopping_Scores6[[#This Row],[Business Start-up (2020)]:[Studying (2020)]], Mystery_Shopping_Scores6[[#This Row],[Regular business operations (2019)]:[Starting a small claims procedure (2019)]])</f>
        <v>100</v>
      </c>
      <c r="E415" s="61">
        <f>IFERROR(AVERAGE(Mystery_Shopping_Scores6[[#This Row],[Business Start-up (2020)]], Mystery_Shopping_Scores6[[#This Row],[Regular business operations (2019)]]), ".")</f>
        <v>100</v>
      </c>
      <c r="F415" s="62">
        <f>IFERROR(AVERAGE(Mystery_Shopping_Scores6[[#This Row],[Family (2020)]:[Studying (2020)]], Mystery_Shopping_Scores6[[#This Row],[Moving (2019)]:[Starting a small claims procedure (2019)]]), ".")</f>
        <v>100</v>
      </c>
      <c r="G415" s="297" t="s">
        <v>7</v>
      </c>
      <c r="H415" s="293" t="s">
        <v>7</v>
      </c>
      <c r="I415" s="298" t="s">
        <v>7</v>
      </c>
      <c r="J415" s="83">
        <f t="shared" si="21"/>
        <v>100</v>
      </c>
      <c r="K415" s="61">
        <v>100</v>
      </c>
      <c r="L415" s="83">
        <v>100</v>
      </c>
      <c r="M415" s="83">
        <v>100</v>
      </c>
      <c r="N415" s="62">
        <v>100</v>
      </c>
      <c r="O415" s="36" t="s">
        <v>7</v>
      </c>
      <c r="P415" s="83" t="s">
        <v>7</v>
      </c>
      <c r="Q415" s="61" t="s">
        <v>7</v>
      </c>
      <c r="R415" s="83" t="s">
        <v>7</v>
      </c>
      <c r="S415" s="83" t="s">
        <v>7</v>
      </c>
      <c r="T415" s="83" t="s">
        <v>7</v>
      </c>
      <c r="U415" s="321" t="s">
        <v>7</v>
      </c>
      <c r="V415" s="309" t="s">
        <v>7</v>
      </c>
      <c r="W415" s="314" t="s">
        <v>7</v>
      </c>
      <c r="X415" s="309" t="s">
        <v>7</v>
      </c>
      <c r="Y415" s="309" t="s">
        <v>7</v>
      </c>
      <c r="Z415" s="315" t="s">
        <v>7</v>
      </c>
      <c r="AA415" s="313" t="s">
        <v>7</v>
      </c>
      <c r="AB415" s="309" t="s">
        <v>7</v>
      </c>
      <c r="AC415" s="314" t="s">
        <v>7</v>
      </c>
      <c r="AD415" s="309" t="s">
        <v>7</v>
      </c>
      <c r="AE415" s="309" t="s">
        <v>7</v>
      </c>
      <c r="AF415" s="315" t="s">
        <v>7</v>
      </c>
      <c r="AG415" s="309" t="s">
        <v>7</v>
      </c>
      <c r="AH415" s="314" t="s">
        <v>7</v>
      </c>
      <c r="AI415" s="309" t="s">
        <v>7</v>
      </c>
      <c r="AJ415" s="309" t="s">
        <v>7</v>
      </c>
      <c r="AK415" s="315" t="s">
        <v>7</v>
      </c>
    </row>
    <row r="416" spans="2:37">
      <c r="B416" s="271" t="s">
        <v>27</v>
      </c>
      <c r="C416" s="272" t="s">
        <v>6838</v>
      </c>
      <c r="D416" s="61">
        <f>AVERAGE(Mystery_Shopping_Scores6[[#This Row],[Business Start-up (2020)]:[Studying (2020)]], Mystery_Shopping_Scores6[[#This Row],[Regular business operations (2019)]:[Starting a small claims procedure (2019)]])</f>
        <v>52.6</v>
      </c>
      <c r="E416" s="61">
        <f>IFERROR(AVERAGE(Mystery_Shopping_Scores6[[#This Row],[Business Start-up (2020)]], Mystery_Shopping_Scores6[[#This Row],[Regular business operations (2019)]]), ".")</f>
        <v>51.4</v>
      </c>
      <c r="F416" s="62">
        <f>IFERROR(AVERAGE(Mystery_Shopping_Scores6[[#This Row],[Family (2020)]:[Studying (2020)]], Mystery_Shopping_Scores6[[#This Row],[Moving (2019)]:[Starting a small claims procedure (2019)]]), ".")</f>
        <v>53</v>
      </c>
      <c r="G416" s="297" t="s">
        <v>7</v>
      </c>
      <c r="H416" s="293" t="s">
        <v>7</v>
      </c>
      <c r="I416" s="298" t="s">
        <v>7</v>
      </c>
      <c r="J416" s="83" t="s">
        <v>7</v>
      </c>
      <c r="K416" s="61" t="s">
        <v>7</v>
      </c>
      <c r="L416" s="83" t="s">
        <v>7</v>
      </c>
      <c r="M416" s="83" t="s">
        <v>7</v>
      </c>
      <c r="N416" s="62" t="s">
        <v>7</v>
      </c>
      <c r="O416" s="36">
        <v>64.5</v>
      </c>
      <c r="P416" s="83">
        <v>52.6</v>
      </c>
      <c r="Q416" s="61">
        <v>51.4</v>
      </c>
      <c r="R416" s="83">
        <v>52.1</v>
      </c>
      <c r="S416" s="83">
        <v>44.4</v>
      </c>
      <c r="T416" s="83">
        <v>62.5</v>
      </c>
      <c r="U416" s="321">
        <v>63.375</v>
      </c>
      <c r="V416" s="309">
        <v>76.721643518500002</v>
      </c>
      <c r="W416" s="314">
        <v>88.020833332999999</v>
      </c>
      <c r="X416" s="309">
        <v>76.388888889</v>
      </c>
      <c r="Y416" s="309">
        <v>80.208333332999999</v>
      </c>
      <c r="Z416" s="315">
        <v>62.268518518999997</v>
      </c>
      <c r="AA416" s="313">
        <v>63</v>
      </c>
      <c r="AB416" s="309">
        <v>50.173611111</v>
      </c>
      <c r="AC416" s="314">
        <v>45.833333332999999</v>
      </c>
      <c r="AD416" s="309">
        <v>48.958333332999999</v>
      </c>
      <c r="AE416" s="309">
        <v>43.402777778000001</v>
      </c>
      <c r="AF416" s="315">
        <v>62.5</v>
      </c>
      <c r="AG416" s="309">
        <v>75.853499999999997</v>
      </c>
      <c r="AH416" s="314">
        <v>88.021000000000001</v>
      </c>
      <c r="AI416" s="309">
        <v>65.625</v>
      </c>
      <c r="AJ416" s="309">
        <v>67.361000000000004</v>
      </c>
      <c r="AK416" s="315">
        <v>82.406999999999996</v>
      </c>
    </row>
    <row r="417" spans="2:37">
      <c r="B417" s="270" t="s">
        <v>27</v>
      </c>
      <c r="C417" s="173" t="s">
        <v>499</v>
      </c>
      <c r="D417" s="61">
        <f>AVERAGE(Mystery_Shopping_Scores6[[#This Row],[Business Start-up (2020)]:[Studying (2020)]], Mystery_Shopping_Scores6[[#This Row],[Regular business operations (2019)]:[Starting a small claims procedure (2019)]])</f>
        <v>75.745386904761915</v>
      </c>
      <c r="E417" s="61">
        <f>IFERROR(AVERAGE(Mystery_Shopping_Scores6[[#This Row],[Business Start-up (2020)]], Mystery_Shopping_Scores6[[#This Row],[Regular business operations (2019)]]), ".")</f>
        <v>89.137500000000003</v>
      </c>
      <c r="F417" s="62">
        <f>IFERROR(AVERAGE(Mystery_Shopping_Scores6[[#This Row],[Family (2020)]:[Studying (2020)]], Mystery_Shopping_Scores6[[#This Row],[Moving (2019)]:[Starting a small claims procedure (2019)]]), ".")</f>
        <v>71.281349206349191</v>
      </c>
      <c r="G417" s="297" t="s">
        <v>7</v>
      </c>
      <c r="H417" s="293" t="s">
        <v>7</v>
      </c>
      <c r="I417" s="298" t="s">
        <v>7</v>
      </c>
      <c r="J417" s="83">
        <f t="shared" ref="J417:J435" si="22">IFERROR(AVERAGE(K417:N417),".")</f>
        <v>72.59077380952381</v>
      </c>
      <c r="K417" s="61">
        <f>AVERAGE(K418:K421)</f>
        <v>83.875</v>
      </c>
      <c r="L417" s="83">
        <f>AVERAGE(L418:L421)</f>
        <v>67.571428571428569</v>
      </c>
      <c r="M417" s="83">
        <f>AVERAGE(M418:M421)</f>
        <v>66.666666666666671</v>
      </c>
      <c r="N417" s="62">
        <f>AVERAGE(N418:N421)</f>
        <v>72.25</v>
      </c>
      <c r="O417" s="36">
        <v>74.5</v>
      </c>
      <c r="P417" s="83">
        <v>78.899999999999991</v>
      </c>
      <c r="Q417" s="61">
        <v>94.4</v>
      </c>
      <c r="R417" s="83">
        <v>82.1</v>
      </c>
      <c r="S417" s="83">
        <v>78.7</v>
      </c>
      <c r="T417" s="83">
        <v>60.4</v>
      </c>
      <c r="U417" s="321">
        <v>59.75</v>
      </c>
      <c r="V417" s="309">
        <v>70.277529761937501</v>
      </c>
      <c r="W417" s="314">
        <v>98.4375</v>
      </c>
      <c r="X417" s="309">
        <v>48.821428571249996</v>
      </c>
      <c r="Y417" s="309">
        <v>61.601190476249997</v>
      </c>
      <c r="Z417" s="315">
        <v>72.250000000249997</v>
      </c>
      <c r="AA417" s="313">
        <v>50.5</v>
      </c>
      <c r="AB417" s="309">
        <v>49.383234127000001</v>
      </c>
      <c r="AC417" s="314">
        <v>48.216269841249996</v>
      </c>
      <c r="AD417" s="309">
        <v>60.416666666750004</v>
      </c>
      <c r="AE417" s="309">
        <v>61.15</v>
      </c>
      <c r="AF417" s="315">
        <v>27.75</v>
      </c>
      <c r="AG417" s="309">
        <v>51.865375</v>
      </c>
      <c r="AH417" s="314">
        <v>70.857249999999993</v>
      </c>
      <c r="AI417" s="309">
        <v>31.25</v>
      </c>
      <c r="AJ417" s="309">
        <v>44.1875</v>
      </c>
      <c r="AK417" s="315">
        <v>61.16675</v>
      </c>
    </row>
    <row r="418" spans="2:37">
      <c r="B418" s="270" t="s">
        <v>27</v>
      </c>
      <c r="C418" s="173" t="s">
        <v>500</v>
      </c>
      <c r="D418" s="61">
        <f>AVERAGE(Mystery_Shopping_Scores6[[#This Row],[Business Start-up (2020)]:[Studying (2020)]], Mystery_Shopping_Scores6[[#This Row],[Regular business operations (2019)]:[Starting a small claims procedure (2019)]])</f>
        <v>63.653571428571425</v>
      </c>
      <c r="E418" s="61">
        <f>IFERROR(AVERAGE(Mystery_Shopping_Scores6[[#This Row],[Business Start-up (2020)]], Mystery_Shopping_Scores6[[#This Row],[Regular business operations (2019)]]), ".")</f>
        <v>88.866666666666674</v>
      </c>
      <c r="F418" s="62">
        <f>IFERROR(AVERAGE(Mystery_Shopping_Scores6[[#This Row],[Family (2020)]:[Studying (2020)]], Mystery_Shopping_Scores6[[#This Row],[Moving (2019)]:[Starting a small claims procedure (2019)]]), ".")</f>
        <v>55.249206349206354</v>
      </c>
      <c r="G418" s="297">
        <v>69.78125</v>
      </c>
      <c r="H418" s="293" t="s">
        <v>7</v>
      </c>
      <c r="I418" s="298">
        <v>16.166666666666668</v>
      </c>
      <c r="J418" s="83">
        <f t="shared" si="22"/>
        <v>61.732142857142854</v>
      </c>
      <c r="K418" s="61">
        <v>88.833333333333329</v>
      </c>
      <c r="L418" s="83">
        <v>52.428571428571431</v>
      </c>
      <c r="M418" s="83">
        <v>50</v>
      </c>
      <c r="N418" s="62">
        <v>55.666666666666664</v>
      </c>
      <c r="O418" s="36">
        <v>61</v>
      </c>
      <c r="P418" s="83">
        <v>65.575000000000003</v>
      </c>
      <c r="Q418" s="61">
        <v>88.9</v>
      </c>
      <c r="R418" s="83">
        <v>53.4</v>
      </c>
      <c r="S418" s="83">
        <v>70</v>
      </c>
      <c r="T418" s="83">
        <v>50</v>
      </c>
      <c r="U418" s="321">
        <v>49.75</v>
      </c>
      <c r="V418" s="309">
        <v>56.407738095250011</v>
      </c>
      <c r="W418" s="314">
        <v>93.75</v>
      </c>
      <c r="X418" s="309">
        <v>38.142857143000001</v>
      </c>
      <c r="Y418" s="309">
        <v>38.071428570999998</v>
      </c>
      <c r="Z418" s="315">
        <v>55.666666667000001</v>
      </c>
      <c r="AA418" s="313">
        <v>42.625</v>
      </c>
      <c r="AB418" s="309">
        <v>43.143055555499998</v>
      </c>
      <c r="AC418" s="314">
        <v>48.222222221999999</v>
      </c>
      <c r="AD418" s="309">
        <v>50</v>
      </c>
      <c r="AE418" s="309">
        <v>63.35</v>
      </c>
      <c r="AF418" s="315">
        <v>11</v>
      </c>
      <c r="AG418" s="309">
        <v>41.968000000000004</v>
      </c>
      <c r="AH418" s="314">
        <v>93.954999999999998</v>
      </c>
      <c r="AI418" s="309">
        <v>12.5</v>
      </c>
      <c r="AJ418" s="309">
        <v>16.75</v>
      </c>
      <c r="AK418" s="315">
        <v>44.667000000000002</v>
      </c>
    </row>
    <row r="419" spans="2:37">
      <c r="B419" s="270" t="s">
        <v>27</v>
      </c>
      <c r="C419" s="173" t="s">
        <v>501</v>
      </c>
      <c r="D419" s="61">
        <f>AVERAGE(Mystery_Shopping_Scores6[[#This Row],[Business Start-up (2020)]:[Studying (2020)]], Mystery_Shopping_Scores6[[#This Row],[Regular business operations (2019)]:[Starting a small claims procedure (2019)]])</f>
        <v>71.402976190476195</v>
      </c>
      <c r="E419" s="61">
        <f>IFERROR(AVERAGE(Mystery_Shopping_Scores6[[#This Row],[Business Start-up (2020)]], Mystery_Shopping_Scores6[[#This Row],[Regular business operations (2019)]]), ".")</f>
        <v>90</v>
      </c>
      <c r="F419" s="62">
        <f>IFERROR(AVERAGE(Mystery_Shopping_Scores6[[#This Row],[Family (2020)]:[Studying (2020)]], Mystery_Shopping_Scores6[[#This Row],[Moving (2019)]:[Starting a small claims procedure (2019)]]), ".")</f>
        <v>65.203968253968256</v>
      </c>
      <c r="G419" s="297">
        <v>73.333333333333329</v>
      </c>
      <c r="H419" s="293" t="s">
        <v>7</v>
      </c>
      <c r="I419" s="298">
        <v>37.5</v>
      </c>
      <c r="J419" s="83">
        <f t="shared" si="22"/>
        <v>59.88095238095238</v>
      </c>
      <c r="K419" s="61">
        <v>80</v>
      </c>
      <c r="L419" s="83">
        <v>42.857142857142854</v>
      </c>
      <c r="M419" s="83">
        <v>50</v>
      </c>
      <c r="N419" s="62">
        <v>66.666666666666671</v>
      </c>
      <c r="O419" s="36">
        <v>71.25</v>
      </c>
      <c r="P419" s="83">
        <v>82.924999999999997</v>
      </c>
      <c r="Q419" s="61">
        <v>100</v>
      </c>
      <c r="R419" s="83">
        <v>100</v>
      </c>
      <c r="S419" s="83">
        <v>65</v>
      </c>
      <c r="T419" s="83">
        <v>66.7</v>
      </c>
      <c r="U419" s="321">
        <v>53.25</v>
      </c>
      <c r="V419" s="309">
        <v>59.226190476250011</v>
      </c>
      <c r="W419" s="314">
        <v>100</v>
      </c>
      <c r="X419" s="309">
        <v>28.571428570999998</v>
      </c>
      <c r="Y419" s="309">
        <v>41.666666667000001</v>
      </c>
      <c r="Z419" s="315">
        <v>66.666666667000001</v>
      </c>
      <c r="AA419" s="313">
        <v>41.375</v>
      </c>
      <c r="AB419" s="309">
        <v>47.098214285750004</v>
      </c>
      <c r="AC419" s="314">
        <v>57.142857143000001</v>
      </c>
      <c r="AD419" s="309">
        <v>75</v>
      </c>
      <c r="AE419" s="309">
        <v>56.25</v>
      </c>
      <c r="AF419" s="315">
        <v>0</v>
      </c>
      <c r="AG419" s="309">
        <v>35.83325</v>
      </c>
      <c r="AH419" s="314">
        <v>100</v>
      </c>
      <c r="AI419" s="309">
        <v>0</v>
      </c>
      <c r="AJ419" s="309">
        <v>10</v>
      </c>
      <c r="AK419" s="315">
        <v>33.332999999999998</v>
      </c>
    </row>
    <row r="420" spans="2:37">
      <c r="B420" s="270" t="s">
        <v>27</v>
      </c>
      <c r="C420" s="173" t="s">
        <v>502</v>
      </c>
      <c r="D420" s="61">
        <f>AVERAGE(Mystery_Shopping_Scores6[[#This Row],[Business Start-up (2020)]:[Studying (2020)]], Mystery_Shopping_Scores6[[#This Row],[Regular business operations (2019)]:[Starting a small claims procedure (2019)]])</f>
        <v>67.987500000000011</v>
      </c>
      <c r="E420" s="61">
        <f>IFERROR(AVERAGE(Mystery_Shopping_Scores6[[#This Row],[Business Start-up (2020)]], Mystery_Shopping_Scores6[[#This Row],[Regular business operations (2019)]]), ".")</f>
        <v>77.783333333333331</v>
      </c>
      <c r="F420" s="62">
        <f>IFERROR(AVERAGE(Mystery_Shopping_Scores6[[#This Row],[Family (2020)]:[Studying (2020)]], Mystery_Shopping_Scores6[[#This Row],[Moving (2019)]:[Starting a small claims procedure (2019)]]), ".")</f>
        <v>64.722222222222229</v>
      </c>
      <c r="G420" s="297">
        <v>70.967741935483872</v>
      </c>
      <c r="H420" s="293" t="s">
        <v>7</v>
      </c>
      <c r="I420" s="298">
        <v>25</v>
      </c>
      <c r="J420" s="83">
        <f t="shared" si="22"/>
        <v>68.750000000000014</v>
      </c>
      <c r="K420" s="61">
        <v>66.666666666666671</v>
      </c>
      <c r="L420" s="83">
        <v>75</v>
      </c>
      <c r="M420" s="83">
        <v>66.666666666666671</v>
      </c>
      <c r="N420" s="62">
        <v>66.666666666666671</v>
      </c>
      <c r="O420" s="36">
        <v>66.5</v>
      </c>
      <c r="P420" s="83">
        <v>67.224999999999994</v>
      </c>
      <c r="Q420" s="61">
        <v>88.9</v>
      </c>
      <c r="R420" s="83">
        <v>75</v>
      </c>
      <c r="S420" s="83">
        <v>80</v>
      </c>
      <c r="T420" s="83">
        <v>25</v>
      </c>
      <c r="U420" s="321">
        <v>55.375</v>
      </c>
      <c r="V420" s="309">
        <v>65.476190476250011</v>
      </c>
      <c r="W420" s="314">
        <v>100</v>
      </c>
      <c r="X420" s="309">
        <v>28.571428570999998</v>
      </c>
      <c r="Y420" s="309">
        <v>66.666666667000001</v>
      </c>
      <c r="Z420" s="315">
        <v>66.666666667000001</v>
      </c>
      <c r="AA420" s="313">
        <v>49.875</v>
      </c>
      <c r="AB420" s="309">
        <v>44.791666666750004</v>
      </c>
      <c r="AC420" s="314">
        <v>37.5</v>
      </c>
      <c r="AD420" s="309">
        <v>66.666666667000001</v>
      </c>
      <c r="AE420" s="309">
        <v>75</v>
      </c>
      <c r="AF420" s="315">
        <v>0</v>
      </c>
      <c r="AG420" s="309">
        <v>54.660249999999998</v>
      </c>
      <c r="AH420" s="314">
        <v>89.474000000000004</v>
      </c>
      <c r="AI420" s="309">
        <v>12.5</v>
      </c>
      <c r="AJ420" s="309">
        <v>50</v>
      </c>
      <c r="AK420" s="315">
        <v>66.667000000000002</v>
      </c>
    </row>
    <row r="421" spans="2:37">
      <c r="B421" s="270" t="s">
        <v>27</v>
      </c>
      <c r="C421" s="173" t="s">
        <v>503</v>
      </c>
      <c r="D421" s="61">
        <f>AVERAGE(Mystery_Shopping_Scores6[[#This Row],[Business Start-up (2020)]:[Studying (2020)]], Mystery_Shopping_Scores6[[#This Row],[Regular business operations (2019)]:[Starting a small claims procedure (2019)]])</f>
        <v>100</v>
      </c>
      <c r="E421" s="61">
        <f>IFERROR(AVERAGE(Mystery_Shopping_Scores6[[#This Row],[Business Start-up (2020)]], Mystery_Shopping_Scores6[[#This Row],[Regular business operations (2019)]]), ".")</f>
        <v>100</v>
      </c>
      <c r="F421" s="62">
        <f>IFERROR(AVERAGE(Mystery_Shopping_Scores6[[#This Row],[Family (2020)]:[Studying (2020)]], Mystery_Shopping_Scores6[[#This Row],[Moving (2019)]:[Starting a small claims procedure (2019)]]), ".")</f>
        <v>100</v>
      </c>
      <c r="G421" s="297" t="s">
        <v>7</v>
      </c>
      <c r="H421" s="293" t="s">
        <v>7</v>
      </c>
      <c r="I421" s="298" t="s">
        <v>7</v>
      </c>
      <c r="J421" s="83">
        <f t="shared" si="22"/>
        <v>100</v>
      </c>
      <c r="K421" s="61">
        <v>100</v>
      </c>
      <c r="L421" s="83">
        <v>100</v>
      </c>
      <c r="M421" s="83">
        <v>100</v>
      </c>
      <c r="N421" s="62">
        <v>100</v>
      </c>
      <c r="O421" s="36">
        <v>100</v>
      </c>
      <c r="P421" s="83">
        <v>100</v>
      </c>
      <c r="Q421" s="61">
        <v>100</v>
      </c>
      <c r="R421" s="83">
        <v>100</v>
      </c>
      <c r="S421" s="83">
        <v>100</v>
      </c>
      <c r="T421" s="83">
        <v>100</v>
      </c>
      <c r="U421" s="321">
        <v>81.25</v>
      </c>
      <c r="V421" s="309">
        <v>100</v>
      </c>
      <c r="W421" s="314">
        <v>100</v>
      </c>
      <c r="X421" s="309">
        <v>100</v>
      </c>
      <c r="Y421" s="309">
        <v>100</v>
      </c>
      <c r="Z421" s="315">
        <v>100</v>
      </c>
      <c r="AA421" s="313">
        <v>68.75</v>
      </c>
      <c r="AB421" s="309">
        <v>62.5</v>
      </c>
      <c r="AC421" s="314">
        <v>50</v>
      </c>
      <c r="AD421" s="309">
        <v>50</v>
      </c>
      <c r="AE421" s="309">
        <v>50</v>
      </c>
      <c r="AF421" s="315">
        <v>100</v>
      </c>
      <c r="AG421" s="309">
        <v>75</v>
      </c>
      <c r="AH421" s="314">
        <v>0</v>
      </c>
      <c r="AI421" s="309">
        <v>100</v>
      </c>
      <c r="AJ421" s="309">
        <v>100</v>
      </c>
      <c r="AK421" s="315">
        <v>100</v>
      </c>
    </row>
    <row r="422" spans="2:37">
      <c r="B422" s="270" t="s">
        <v>27</v>
      </c>
      <c r="C422" s="173" t="s">
        <v>6833</v>
      </c>
      <c r="D422" s="61">
        <f>AVERAGE(Mystery_Shopping_Scores6[[#This Row],[Business Start-up (2020)]:[Studying (2020)]], Mystery_Shopping_Scores6[[#This Row],[Regular business operations (2019)]:[Starting a small claims procedure (2019)]])</f>
        <v>88.723958333333343</v>
      </c>
      <c r="E422" s="61">
        <f>IFERROR(AVERAGE(Mystery_Shopping_Scores6[[#This Row],[Business Start-up (2020)]], Mystery_Shopping_Scores6[[#This Row],[Regular business operations (2019)]]), ".")</f>
        <v>96.666666666666671</v>
      </c>
      <c r="F422" s="62">
        <f>IFERROR(AVERAGE(Mystery_Shopping_Scores6[[#This Row],[Family (2020)]:[Studying (2020)]], Mystery_Shopping_Scores6[[#This Row],[Moving (2019)]:[Starting a small claims procedure (2019)]]), ".")</f>
        <v>86.0763888888889</v>
      </c>
      <c r="G422" s="297" t="s">
        <v>7</v>
      </c>
      <c r="H422" s="293" t="s">
        <v>7</v>
      </c>
      <c r="I422" s="298" t="s">
        <v>7</v>
      </c>
      <c r="J422" s="83">
        <f t="shared" si="22"/>
        <v>90.416666666666671</v>
      </c>
      <c r="K422" s="61">
        <f>(0.5*IF(ISNUMBER(K423),K423,0)+0.25*IF(ISNUMBER(K424),K424,0)+IFERROR(AVERAGE(K425:K426)*0.25,0))/(ISNUMBER(K423)*0.5+ISNUMBER(K424)*0.25+OR(ISNUMBER(K425),ISNUMBER(K426))*0.25)</f>
        <v>93.333333333333343</v>
      </c>
      <c r="L422" s="83">
        <f>(0.5*IF(ISNUMBER(L423),L423,0)+0.25*IF(ISNUMBER(L424),L424,0)+IFERROR(AVERAGE(L425:L426)*0.25,0))/(ISNUMBER(L423)*0.5+ISNUMBER(L424)*0.25+OR(ISNUMBER(L425),ISNUMBER(L426))*0.25)</f>
        <v>100</v>
      </c>
      <c r="M422" s="83">
        <f>(0.5*IF(ISNUMBER(M423),M423,0)+0.25*IF(ISNUMBER(M424),M424,0)+IFERROR(AVERAGE(M425:M426)*0.25,0))/(ISNUMBER(M423)*0.5+ISNUMBER(M424)*0.25+OR(ISNUMBER(M425),ISNUMBER(M426))*0.25)</f>
        <v>87.083333333333343</v>
      </c>
      <c r="N422" s="62">
        <f>(0.5*IF(ISNUMBER(N423),N423,0)+0.25*IF(ISNUMBER(N424),N424,0)+IFERROR(AVERAGE(N425:N426)*0.25,0))/(ISNUMBER(N423)*0.5+ISNUMBER(N424)*0.25+OR(ISNUMBER(N425),ISNUMBER(N426))*0.25)</f>
        <v>81.25</v>
      </c>
      <c r="O422" s="36">
        <v>80</v>
      </c>
      <c r="P422" s="83">
        <v>87.03125</v>
      </c>
      <c r="Q422" s="61">
        <v>100</v>
      </c>
      <c r="R422" s="83">
        <v>62.5</v>
      </c>
      <c r="S422" s="83">
        <v>100</v>
      </c>
      <c r="T422" s="83">
        <v>85.625</v>
      </c>
      <c r="U422" s="321">
        <v>63.166666666666664</v>
      </c>
      <c r="V422" s="309">
        <v>65.179924242312495</v>
      </c>
      <c r="W422" s="314">
        <v>80.776515151374994</v>
      </c>
      <c r="X422" s="309" t="s">
        <v>7</v>
      </c>
      <c r="Y422" s="309" t="s">
        <v>7</v>
      </c>
      <c r="Z422" s="315">
        <v>49.583333333249996</v>
      </c>
      <c r="AA422" s="313">
        <v>55.333333333333336</v>
      </c>
      <c r="AB422" s="309">
        <v>61.875</v>
      </c>
      <c r="AC422" s="314">
        <v>65</v>
      </c>
      <c r="AD422" s="309">
        <v>59.166666666499999</v>
      </c>
      <c r="AE422" s="309">
        <v>66.666666666750004</v>
      </c>
      <c r="AF422" s="315">
        <v>56.666666666750004</v>
      </c>
      <c r="AG422" s="309">
        <v>41.790812500000001</v>
      </c>
      <c r="AH422" s="314">
        <v>62.581624999999995</v>
      </c>
      <c r="AI422" s="309" t="s">
        <v>7</v>
      </c>
      <c r="AJ422" s="309" t="s">
        <v>7</v>
      </c>
      <c r="AK422" s="315">
        <v>21</v>
      </c>
    </row>
    <row r="423" spans="2:37">
      <c r="B423" s="270" t="s">
        <v>27</v>
      </c>
      <c r="C423" s="173" t="s">
        <v>504</v>
      </c>
      <c r="D423" s="61">
        <f>AVERAGE(Mystery_Shopping_Scores6[[#This Row],[Business Start-up (2020)]:[Studying (2020)]], Mystery_Shopping_Scores6[[#This Row],[Regular business operations (2019)]:[Starting a small claims procedure (2019)]])</f>
        <v>90.729166666666671</v>
      </c>
      <c r="E423" s="61">
        <f>IFERROR(AVERAGE(Mystery_Shopping_Scores6[[#This Row],[Business Start-up (2020)]], Mystery_Shopping_Scores6[[#This Row],[Regular business operations (2019)]]), ".")</f>
        <v>93.333333333333343</v>
      </c>
      <c r="F423" s="62">
        <f>IFERROR(AVERAGE(Mystery_Shopping_Scores6[[#This Row],[Family (2020)]:[Studying (2020)]], Mystery_Shopping_Scores6[[#This Row],[Moving (2019)]:[Starting a small claims procedure (2019)]]), ".")</f>
        <v>89.861111111111128</v>
      </c>
      <c r="G423" s="297">
        <v>90</v>
      </c>
      <c r="H423" s="293" t="s">
        <v>7</v>
      </c>
      <c r="I423" s="298">
        <v>70</v>
      </c>
      <c r="J423" s="83">
        <f t="shared" si="22"/>
        <v>90.208333333333343</v>
      </c>
      <c r="K423" s="61">
        <v>86.666666666666671</v>
      </c>
      <c r="L423" s="83">
        <v>100</v>
      </c>
      <c r="M423" s="83">
        <v>86.666666666666671</v>
      </c>
      <c r="N423" s="62">
        <v>87.5</v>
      </c>
      <c r="O423" s="36">
        <v>88.5</v>
      </c>
      <c r="P423" s="83">
        <v>91.25</v>
      </c>
      <c r="Q423" s="61">
        <v>100</v>
      </c>
      <c r="R423" s="83">
        <v>75</v>
      </c>
      <c r="S423" s="83">
        <v>100</v>
      </c>
      <c r="T423" s="83">
        <v>90</v>
      </c>
      <c r="U423" s="321">
        <v>82.333333333333329</v>
      </c>
      <c r="V423" s="309">
        <v>82.916666666499992</v>
      </c>
      <c r="W423" s="314">
        <v>95.833333332999999</v>
      </c>
      <c r="X423" s="309" t="s">
        <v>7</v>
      </c>
      <c r="Y423" s="309" t="s">
        <v>7</v>
      </c>
      <c r="Z423" s="315">
        <v>70</v>
      </c>
      <c r="AA423" s="313">
        <v>73.666666666666671</v>
      </c>
      <c r="AB423" s="309">
        <v>82.083333333249996</v>
      </c>
      <c r="AC423" s="314">
        <v>80</v>
      </c>
      <c r="AD423" s="309">
        <v>68.333333332999999</v>
      </c>
      <c r="AE423" s="309">
        <v>100</v>
      </c>
      <c r="AF423" s="315">
        <v>80</v>
      </c>
      <c r="AG423" s="309">
        <v>57.110999999999997</v>
      </c>
      <c r="AH423" s="314">
        <v>72.221999999999994</v>
      </c>
      <c r="AI423" s="309" t="s">
        <v>7</v>
      </c>
      <c r="AJ423" s="309" t="s">
        <v>7</v>
      </c>
      <c r="AK423" s="315">
        <v>42</v>
      </c>
    </row>
    <row r="424" spans="2:37">
      <c r="B424" s="270" t="s">
        <v>27</v>
      </c>
      <c r="C424" s="173" t="s">
        <v>505</v>
      </c>
      <c r="D424" s="61">
        <f>AVERAGE(Mystery_Shopping_Scores6[[#This Row],[Business Start-up (2020)]:[Studying (2020)]], Mystery_Shopping_Scores6[[#This Row],[Regular business operations (2019)]:[Starting a small claims procedure (2019)]])</f>
        <v>100</v>
      </c>
      <c r="E424" s="61">
        <f>IFERROR(AVERAGE(Mystery_Shopping_Scores6[[#This Row],[Business Start-up (2020)]], Mystery_Shopping_Scores6[[#This Row],[Regular business operations (2019)]]), ".")</f>
        <v>100</v>
      </c>
      <c r="F424" s="62">
        <f>IFERROR(AVERAGE(Mystery_Shopping_Scores6[[#This Row],[Family (2020)]:[Studying (2020)]], Mystery_Shopping_Scores6[[#This Row],[Moving (2019)]:[Starting a small claims procedure (2019)]]), ".")</f>
        <v>100</v>
      </c>
      <c r="G424" s="297" t="s">
        <v>7</v>
      </c>
      <c r="H424" s="293" t="s">
        <v>7</v>
      </c>
      <c r="I424" s="298" t="s">
        <v>7</v>
      </c>
      <c r="J424" s="83">
        <f t="shared" si="22"/>
        <v>100</v>
      </c>
      <c r="K424" s="61">
        <v>100</v>
      </c>
      <c r="L424" s="83">
        <v>100</v>
      </c>
      <c r="M424" s="83">
        <v>100</v>
      </c>
      <c r="N424" s="62">
        <v>100</v>
      </c>
      <c r="O424" s="36">
        <v>83.333333333333329</v>
      </c>
      <c r="P424" s="83">
        <v>100</v>
      </c>
      <c r="Q424" s="61">
        <v>100</v>
      </c>
      <c r="R424" s="83">
        <v>100</v>
      </c>
      <c r="S424" s="83">
        <v>100</v>
      </c>
      <c r="T424" s="83">
        <v>100</v>
      </c>
      <c r="U424" s="321">
        <v>72.333333333333329</v>
      </c>
      <c r="V424" s="309">
        <v>50</v>
      </c>
      <c r="W424" s="314">
        <v>66.666666667000001</v>
      </c>
      <c r="X424" s="309" t="s">
        <v>7</v>
      </c>
      <c r="Y424" s="309" t="s">
        <v>7</v>
      </c>
      <c r="Z424" s="315">
        <v>33.333333332999999</v>
      </c>
      <c r="AA424" s="313">
        <v>72.333333333333329</v>
      </c>
      <c r="AB424" s="309">
        <v>83.333333333500008</v>
      </c>
      <c r="AC424" s="314">
        <v>100</v>
      </c>
      <c r="AD424" s="309">
        <v>100</v>
      </c>
      <c r="AE424" s="309">
        <v>66.666666667000001</v>
      </c>
      <c r="AF424" s="315">
        <v>66.666666667000001</v>
      </c>
      <c r="AG424" s="309">
        <v>50</v>
      </c>
      <c r="AH424" s="314">
        <v>100</v>
      </c>
      <c r="AI424" s="309" t="s">
        <v>7</v>
      </c>
      <c r="AJ424" s="309" t="s">
        <v>7</v>
      </c>
      <c r="AK424" s="315">
        <v>0</v>
      </c>
    </row>
    <row r="425" spans="2:37">
      <c r="B425" s="270" t="s">
        <v>27</v>
      </c>
      <c r="C425" s="173" t="s">
        <v>6830</v>
      </c>
      <c r="D425" s="61">
        <f>AVERAGE(Mystery_Shopping_Scores6[[#This Row],[Business Start-up (2020)]:[Studying (2020)]], Mystery_Shopping_Scores6[[#This Row],[Regular business operations (2019)]:[Starting a small claims procedure (2019)]])</f>
        <v>65.625</v>
      </c>
      <c r="E425" s="61">
        <f>IFERROR(AVERAGE(Mystery_Shopping_Scores6[[#This Row],[Business Start-up (2020)]], Mystery_Shopping_Scores6[[#This Row],[Regular business operations (2019)]]), ".")</f>
        <v>100</v>
      </c>
      <c r="F425" s="62">
        <f>IFERROR(AVERAGE(Mystery_Shopping_Scores6[[#This Row],[Family (2020)]:[Studying (2020)]], Mystery_Shopping_Scores6[[#This Row],[Moving (2019)]:[Starting a small claims procedure (2019)]]), ".")</f>
        <v>54.166666666666664</v>
      </c>
      <c r="G425" s="297">
        <v>66.666666666666671</v>
      </c>
      <c r="H425" s="293" t="s">
        <v>7</v>
      </c>
      <c r="I425" s="298">
        <v>0</v>
      </c>
      <c r="J425" s="83">
        <f t="shared" si="22"/>
        <v>75</v>
      </c>
      <c r="K425" s="61">
        <v>100</v>
      </c>
      <c r="L425" s="83">
        <v>100</v>
      </c>
      <c r="M425" s="83">
        <v>75</v>
      </c>
      <c r="N425" s="62">
        <v>25</v>
      </c>
      <c r="O425" s="36">
        <v>50.833333333333336</v>
      </c>
      <c r="P425" s="83">
        <v>56.25</v>
      </c>
      <c r="Q425" s="61">
        <v>100</v>
      </c>
      <c r="R425" s="83">
        <v>0</v>
      </c>
      <c r="S425" s="83">
        <v>100</v>
      </c>
      <c r="T425" s="83">
        <v>25</v>
      </c>
      <c r="U425" s="321">
        <v>13.333333333333334</v>
      </c>
      <c r="V425" s="309">
        <v>39.772727272499999</v>
      </c>
      <c r="W425" s="314">
        <v>54.545454544999998</v>
      </c>
      <c r="X425" s="309" t="s">
        <v>7</v>
      </c>
      <c r="Y425" s="309" t="s">
        <v>7</v>
      </c>
      <c r="Z425" s="315">
        <v>25</v>
      </c>
      <c r="AA425" s="313">
        <v>2</v>
      </c>
      <c r="AB425" s="309">
        <v>0</v>
      </c>
      <c r="AC425" s="314">
        <v>0</v>
      </c>
      <c r="AD425" s="309">
        <v>0</v>
      </c>
      <c r="AE425" s="309">
        <v>0</v>
      </c>
      <c r="AF425" s="315">
        <v>0</v>
      </c>
      <c r="AG425" s="309">
        <v>5.8825000000000003</v>
      </c>
      <c r="AH425" s="314">
        <v>11.765000000000001</v>
      </c>
      <c r="AI425" s="309" t="s">
        <v>7</v>
      </c>
      <c r="AJ425" s="309" t="s">
        <v>7</v>
      </c>
      <c r="AK425" s="315">
        <v>0</v>
      </c>
    </row>
    <row r="426" spans="2:37">
      <c r="B426" s="270" t="s">
        <v>27</v>
      </c>
      <c r="C426" s="173" t="s">
        <v>6831</v>
      </c>
      <c r="D426" s="61">
        <f>AVERAGE(Mystery_Shopping_Scores6[[#This Row],[Business Start-up (2020)]:[Studying (2020)]], Mystery_Shopping_Scores6[[#This Row],[Regular business operations (2019)]:[Starting a small claims procedure (2019)]])</f>
        <v>78.571428571428569</v>
      </c>
      <c r="E426" s="61">
        <f>IFERROR(AVERAGE(Mystery_Shopping_Scores6[[#This Row],[Business Start-up (2020)]], Mystery_Shopping_Scores6[[#This Row],[Regular business operations (2019)]]), ".")</f>
        <v>100</v>
      </c>
      <c r="F426" s="62">
        <f>IFERROR(AVERAGE(Mystery_Shopping_Scores6[[#This Row],[Family (2020)]:[Studying (2020)]], Mystery_Shopping_Scores6[[#This Row],[Moving (2019)]:[Starting a small claims procedure (2019)]]), ".")</f>
        <v>75</v>
      </c>
      <c r="G426" s="297">
        <v>86.666666666666671</v>
      </c>
      <c r="H426" s="293" t="s">
        <v>7</v>
      </c>
      <c r="I426" s="298" t="s">
        <v>7</v>
      </c>
      <c r="J426" s="83">
        <f t="shared" si="22"/>
        <v>87.5</v>
      </c>
      <c r="K426" s="61">
        <v>100</v>
      </c>
      <c r="L426" s="83">
        <v>100</v>
      </c>
      <c r="M426" s="83">
        <v>75</v>
      </c>
      <c r="N426" s="62">
        <v>75</v>
      </c>
      <c r="O426" s="36">
        <v>60</v>
      </c>
      <c r="P426" s="83">
        <v>66.666666666666671</v>
      </c>
      <c r="Q426" s="61" t="s">
        <v>7</v>
      </c>
      <c r="R426" s="83">
        <v>0</v>
      </c>
      <c r="S426" s="83">
        <v>100</v>
      </c>
      <c r="T426" s="83">
        <v>100</v>
      </c>
      <c r="U426" s="321">
        <v>50</v>
      </c>
      <c r="V426" s="309">
        <v>50</v>
      </c>
      <c r="W426" s="314">
        <v>75</v>
      </c>
      <c r="X426" s="309" t="s">
        <v>7</v>
      </c>
      <c r="Y426" s="309" t="s">
        <v>7</v>
      </c>
      <c r="Z426" s="315">
        <v>25</v>
      </c>
      <c r="AA426" s="313">
        <v>0</v>
      </c>
      <c r="AB426" s="309" t="s">
        <v>7</v>
      </c>
      <c r="AC426" s="314" t="s">
        <v>7</v>
      </c>
      <c r="AD426" s="309" t="s">
        <v>7</v>
      </c>
      <c r="AE426" s="309" t="s">
        <v>7</v>
      </c>
      <c r="AF426" s="315" t="s">
        <v>7</v>
      </c>
      <c r="AG426" s="309">
        <v>0</v>
      </c>
      <c r="AH426" s="314">
        <v>0</v>
      </c>
      <c r="AI426" s="309" t="s">
        <v>7</v>
      </c>
      <c r="AJ426" s="309" t="s">
        <v>7</v>
      </c>
      <c r="AK426" s="315">
        <v>0</v>
      </c>
    </row>
    <row r="427" spans="2:37">
      <c r="B427" s="270" t="s">
        <v>28</v>
      </c>
      <c r="C427" s="173" t="s">
        <v>496</v>
      </c>
      <c r="D427" s="61">
        <f>AVERAGE(Mystery_Shopping_Scores6[[#This Row],[Business Start-up (2020)]:[Studying (2020)]], Mystery_Shopping_Scores6[[#This Row],[Regular business operations (2019)]:[Starting a small claims procedure (2019)]])</f>
        <v>81.732252053020275</v>
      </c>
      <c r="E427" s="61">
        <f>IFERROR(AVERAGE(Mystery_Shopping_Scores6[[#This Row],[Business Start-up (2020)]], Mystery_Shopping_Scores6[[#This Row],[Regular business operations (2019)]]), ".")</f>
        <v>88.384081514550275</v>
      </c>
      <c r="F427" s="62">
        <f>IFERROR(AVERAGE(Mystery_Shopping_Scores6[[#This Row],[Family (2020)]:[Studying (2020)]], Mystery_Shopping_Scores6[[#This Row],[Moving (2019)]:[Starting a small claims procedure (2019)]]), ".")</f>
        <v>79.514975565843613</v>
      </c>
      <c r="G427" s="297" t="s">
        <v>7</v>
      </c>
      <c r="H427" s="293" t="s">
        <v>7</v>
      </c>
      <c r="I427" s="298" t="s">
        <v>7</v>
      </c>
      <c r="J427" s="83">
        <f t="shared" si="22"/>
        <v>75.606691606040556</v>
      </c>
      <c r="K427" s="61">
        <f xml:space="preserve"> (SUMIFS(K:K, $B:$B, $B427, $C:$C, "1. User centricity")+SUMIFS(K:K, $B:$B, $B427, $C:$C, "2. Transparency")+SUMIFS(K:K, $B:$B, $B427, $C:$C, "3. Key enablers")+ SUMIFS(K:K, $B:$B, $B427, $C:$C, "4. Cross-border services"))/4</f>
        <v>81.193163029100532</v>
      </c>
      <c r="L427" s="83">
        <f xml:space="preserve"> (SUMIFS(L:L, $B:$B, $B427, $C:$C, "1. User centricity")+SUMIFS(L:L, $B:$B, $B427, $C:$C, "2. Transparency")+SUMIFS(L:L, $B:$B, $B427, $C:$C, "3. Key enablers")+ SUMIFS(L:L, $B:$B, $B427, $C:$C, "4. Cross-border services"))/4</f>
        <v>71.602651014109341</v>
      </c>
      <c r="M427" s="83">
        <f xml:space="preserve"> (SUMIFS(M:M, $B:$B, $B427, $C:$C, "1. User centricity")+SUMIFS(M:M, $B:$B, $B427, $C:$C, "2. Transparency")+SUMIFS(M:M, $B:$B, $B427, $C:$C, "3. Key enablers")+ SUMIFS(M:M, $B:$B, $B427, $C:$C, "4. Cross-border services"))/4</f>
        <v>73.9930004409171</v>
      </c>
      <c r="N427" s="62">
        <f xml:space="preserve"> (SUMIFS(N:N, $B:$B, $B427, $C:$C, "1. User centricity")+SUMIFS(N:N, $B:$B, $B427, $C:$C, "2. Transparency")+SUMIFS(N:N, $B:$B, $B427, $C:$C, "3. Key enablers")+ SUMIFS(N:N, $B:$B, $B427, $C:$C, "4. Cross-border services"))/4</f>
        <v>75.637951940035265</v>
      </c>
      <c r="O427" s="36">
        <v>86.875</v>
      </c>
      <c r="P427" s="83">
        <v>87.857812499999994</v>
      </c>
      <c r="Q427" s="61">
        <v>95.575000000000003</v>
      </c>
      <c r="R427" s="83">
        <v>82.337499999999991</v>
      </c>
      <c r="S427" s="83">
        <v>82.418750000000003</v>
      </c>
      <c r="T427" s="83">
        <v>91.1</v>
      </c>
      <c r="U427" s="321">
        <v>83.625</v>
      </c>
      <c r="V427" s="309">
        <v>85.885533582467303</v>
      </c>
      <c r="W427" s="314">
        <v>88.637483465579848</v>
      </c>
      <c r="X427" s="309">
        <v>81.594020562759255</v>
      </c>
      <c r="Y427" s="309">
        <v>92.409748467287031</v>
      </c>
      <c r="Z427" s="315">
        <v>80.900881834243052</v>
      </c>
      <c r="AA427" s="313">
        <v>80.125</v>
      </c>
      <c r="AB427" s="309">
        <v>81.258284204793398</v>
      </c>
      <c r="AC427" s="314">
        <v>90.444444444416661</v>
      </c>
      <c r="AD427" s="309">
        <v>71.255133572458334</v>
      </c>
      <c r="AE427" s="309">
        <v>79.831349206354162</v>
      </c>
      <c r="AF427" s="315">
        <v>83.502209595944436</v>
      </c>
      <c r="AG427" s="309">
        <v>78.845213541666652</v>
      </c>
      <c r="AH427" s="314">
        <v>78.542423611111104</v>
      </c>
      <c r="AI427" s="309">
        <v>70.815796296296298</v>
      </c>
      <c r="AJ427" s="309">
        <v>90.102592592592586</v>
      </c>
      <c r="AK427" s="315">
        <v>75.920041666666663</v>
      </c>
    </row>
    <row r="428" spans="2:37">
      <c r="B428" s="270" t="s">
        <v>28</v>
      </c>
      <c r="C428" s="173" t="s">
        <v>6824</v>
      </c>
      <c r="D428" s="61">
        <f>AVERAGE(Mystery_Shopping_Scores6[[#This Row],[Business Start-up (2020)]:[Studying (2020)]], Mystery_Shopping_Scores6[[#This Row],[Regular business operations (2019)]:[Starting a small claims procedure (2019)]])</f>
        <v>93.650705467372134</v>
      </c>
      <c r="E428" s="61">
        <f>IFERROR(AVERAGE(Mystery_Shopping_Scores6[[#This Row],[Business Start-up (2020)]], Mystery_Shopping_Scores6[[#This Row],[Regular business operations (2019)]]), ".")</f>
        <v>99.629629629629619</v>
      </c>
      <c r="F428" s="62">
        <f>IFERROR(AVERAGE(Mystery_Shopping_Scores6[[#This Row],[Family (2020)]:[Studying (2020)]], Mystery_Shopping_Scores6[[#This Row],[Moving (2019)]:[Starting a small claims procedure (2019)]]), ".")</f>
        <v>91.657730746619634</v>
      </c>
      <c r="G428" s="297" t="s">
        <v>7</v>
      </c>
      <c r="H428" s="293" t="s">
        <v>7</v>
      </c>
      <c r="I428" s="298" t="s">
        <v>7</v>
      </c>
      <c r="J428" s="83">
        <f t="shared" si="22"/>
        <v>91.851410934744266</v>
      </c>
      <c r="K428" s="61">
        <f>2/3*IF(ISNUMBER(K429),K429)+1/3*(2/3*IF(ISNUMBER(K431),K431)+IF(ISNUMBER(K430),K430)/3)</f>
        <v>99.259259259259238</v>
      </c>
      <c r="L428" s="83">
        <f>2/3*IF(ISNUMBER(L429),L429)+1/3*(2/3*IF(ISNUMBER(L431),L431)+IF(ISNUMBER(L430),L430)/3)</f>
        <v>88.765432098765416</v>
      </c>
      <c r="M428" s="83">
        <f>2/3*IF(ISNUMBER(M429),M429)+1/3*(2/3*IF(ISNUMBER(M431),M431)+IF(ISNUMBER(M430),M430)/3)</f>
        <v>94.382716049382708</v>
      </c>
      <c r="N428" s="62">
        <f>2/3*IF(ISNUMBER(N429),N429)+1/3*(2/3*IF(ISNUMBER(N431),N431)+IF(ISNUMBER(N430),N430)/3)</f>
        <v>84.998236331569657</v>
      </c>
      <c r="O428" s="36">
        <v>95</v>
      </c>
      <c r="P428" s="83">
        <v>95.45</v>
      </c>
      <c r="Q428" s="61">
        <v>100</v>
      </c>
      <c r="R428" s="83">
        <v>91.3</v>
      </c>
      <c r="S428" s="83">
        <v>90.5</v>
      </c>
      <c r="T428" s="83">
        <v>100</v>
      </c>
      <c r="U428" s="321">
        <v>91.25</v>
      </c>
      <c r="V428" s="309">
        <v>94.502324835722206</v>
      </c>
      <c r="W428" s="314">
        <v>98.14814814811109</v>
      </c>
      <c r="X428" s="309">
        <v>91.545454545444443</v>
      </c>
      <c r="Y428" s="309">
        <v>95.061728395111089</v>
      </c>
      <c r="Z428" s="315">
        <v>93.253968254222215</v>
      </c>
      <c r="AA428" s="313">
        <v>88.125</v>
      </c>
      <c r="AB428" s="309">
        <v>87.959994683694433</v>
      </c>
      <c r="AC428" s="314">
        <v>95.999999999999986</v>
      </c>
      <c r="AD428" s="309">
        <v>75.789473684000001</v>
      </c>
      <c r="AE428" s="309">
        <v>86.111111111333329</v>
      </c>
      <c r="AF428" s="315">
        <v>93.939393939444429</v>
      </c>
      <c r="AG428" s="309">
        <v>88.241611111111098</v>
      </c>
      <c r="AH428" s="314">
        <v>94.501777777777775</v>
      </c>
      <c r="AI428" s="309">
        <v>82.139888888888876</v>
      </c>
      <c r="AJ428" s="309">
        <v>92.222444444444434</v>
      </c>
      <c r="AK428" s="315">
        <v>84.10233333333332</v>
      </c>
    </row>
    <row r="429" spans="2:37">
      <c r="B429" s="270" t="s">
        <v>28</v>
      </c>
      <c r="C429" s="173" t="s">
        <v>497</v>
      </c>
      <c r="D429" s="61">
        <f>AVERAGE(Mystery_Shopping_Scores6[[#This Row],[Business Start-up (2020)]:[Studying (2020)]], Mystery_Shopping_Scores6[[#This Row],[Regular business operations (2019)]:[Starting a small claims procedure (2019)]])</f>
        <v>93.8125</v>
      </c>
      <c r="E429" s="61">
        <f>IFERROR(AVERAGE(Mystery_Shopping_Scores6[[#This Row],[Business Start-up (2020)]], Mystery_Shopping_Scores6[[#This Row],[Regular business operations (2019)]]), ".")</f>
        <v>100</v>
      </c>
      <c r="F429" s="62">
        <f>IFERROR(AVERAGE(Mystery_Shopping_Scores6[[#This Row],[Family (2020)]:[Studying (2020)]], Mystery_Shopping_Scores6[[#This Row],[Moving (2019)]:[Starting a small claims procedure (2019)]]), ".")</f>
        <v>91.75</v>
      </c>
      <c r="G429" s="297">
        <v>95.918699186991887</v>
      </c>
      <c r="H429" s="293">
        <v>77.333333333333343</v>
      </c>
      <c r="I429" s="298">
        <v>80</v>
      </c>
      <c r="J429" s="83">
        <f t="shared" si="22"/>
        <v>90.125</v>
      </c>
      <c r="K429" s="61">
        <v>100</v>
      </c>
      <c r="L429" s="83">
        <v>85</v>
      </c>
      <c r="M429" s="83">
        <v>92.5</v>
      </c>
      <c r="N429" s="62">
        <v>83</v>
      </c>
      <c r="O429" s="36">
        <v>96.375</v>
      </c>
      <c r="P429" s="83">
        <v>97.5</v>
      </c>
      <c r="Q429" s="61">
        <v>100</v>
      </c>
      <c r="R429" s="83">
        <v>90</v>
      </c>
      <c r="S429" s="83">
        <v>100</v>
      </c>
      <c r="T429" s="83">
        <v>100</v>
      </c>
      <c r="U429" s="321">
        <v>93.5</v>
      </c>
      <c r="V429" s="309">
        <v>95.261904762</v>
      </c>
      <c r="W429" s="314">
        <v>100</v>
      </c>
      <c r="X429" s="309">
        <v>88</v>
      </c>
      <c r="Y429" s="309">
        <v>100</v>
      </c>
      <c r="Z429" s="315">
        <v>93.047619048000001</v>
      </c>
      <c r="AA429" s="313">
        <v>90.5</v>
      </c>
      <c r="AB429" s="309">
        <v>91.904761904749989</v>
      </c>
      <c r="AC429" s="314">
        <v>100</v>
      </c>
      <c r="AD429" s="309">
        <v>73.333333332999999</v>
      </c>
      <c r="AE429" s="309">
        <v>94.285714286000001</v>
      </c>
      <c r="AF429" s="315">
        <v>100</v>
      </c>
      <c r="AG429" s="309">
        <v>89.331250000000011</v>
      </c>
      <c r="AH429" s="314">
        <v>96.944000000000003</v>
      </c>
      <c r="AI429" s="309">
        <v>80</v>
      </c>
      <c r="AJ429" s="309">
        <v>94.286000000000001</v>
      </c>
      <c r="AK429" s="315">
        <v>86.094999999999999</v>
      </c>
    </row>
    <row r="430" spans="2:37">
      <c r="B430" s="270" t="s">
        <v>28</v>
      </c>
      <c r="C430" s="173" t="s">
        <v>6825</v>
      </c>
      <c r="D430" s="61">
        <f>AVERAGE(Mystery_Shopping_Scores6[[#This Row],[Business Start-up (2020)]:[Studying (2020)]], Mystery_Shopping_Scores6[[#This Row],[Regular business operations (2019)]:[Starting a small claims procedure (2019)]])</f>
        <v>94.240277777777777</v>
      </c>
      <c r="E430" s="61">
        <f>IFERROR(AVERAGE(Mystery_Shopping_Scores6[[#This Row],[Business Start-up (2020)]], Mystery_Shopping_Scores6[[#This Row],[Regular business operations (2019)]]), ".")</f>
        <v>96.666666666666657</v>
      </c>
      <c r="F430" s="62">
        <f>IFERROR(AVERAGE(Mystery_Shopping_Scores6[[#This Row],[Family (2020)]:[Studying (2020)]], Mystery_Shopping_Scores6[[#This Row],[Moving (2019)]:[Starting a small claims procedure (2019)]]), ".")</f>
        <v>93.43148148148147</v>
      </c>
      <c r="G430" s="297">
        <v>94.366197183098592</v>
      </c>
      <c r="H430" s="293">
        <v>91.481481481481481</v>
      </c>
      <c r="I430" s="298">
        <v>89.583333333333329</v>
      </c>
      <c r="J430" s="83">
        <f t="shared" si="22"/>
        <v>93.055555555555557</v>
      </c>
      <c r="K430" s="61">
        <v>93.333333333333329</v>
      </c>
      <c r="L430" s="83">
        <v>88.888888888888886</v>
      </c>
      <c r="M430" s="83">
        <v>94.444444444444443</v>
      </c>
      <c r="N430" s="62">
        <v>95.555555555555557</v>
      </c>
      <c r="O430" s="36">
        <v>87.25</v>
      </c>
      <c r="P430" s="83">
        <v>95.424999999999997</v>
      </c>
      <c r="Q430" s="61">
        <v>100</v>
      </c>
      <c r="R430" s="83">
        <v>81.7</v>
      </c>
      <c r="S430" s="83">
        <v>100</v>
      </c>
      <c r="T430" s="83">
        <v>100</v>
      </c>
      <c r="U430" s="321">
        <v>70.25</v>
      </c>
      <c r="V430" s="309">
        <v>78.949494949500007</v>
      </c>
      <c r="W430" s="314">
        <v>83.333333332999999</v>
      </c>
      <c r="X430" s="309">
        <v>95.909090909</v>
      </c>
      <c r="Y430" s="309">
        <v>55.555555556000002</v>
      </c>
      <c r="Z430" s="315">
        <v>81</v>
      </c>
      <c r="AA430" s="313">
        <v>59.75</v>
      </c>
      <c r="AB430" s="309">
        <v>61.639952153250007</v>
      </c>
      <c r="AC430" s="314">
        <v>64</v>
      </c>
      <c r="AD430" s="309">
        <v>42.105263158</v>
      </c>
      <c r="AE430" s="309">
        <v>95</v>
      </c>
      <c r="AF430" s="315">
        <v>45.454545455000002</v>
      </c>
      <c r="AG430" s="309">
        <v>58.186999999999998</v>
      </c>
      <c r="AH430" s="314">
        <v>68.852000000000004</v>
      </c>
      <c r="AI430" s="309">
        <v>59.259</v>
      </c>
      <c r="AJ430" s="309">
        <v>64.286000000000001</v>
      </c>
      <c r="AK430" s="315">
        <v>40.350999999999999</v>
      </c>
    </row>
    <row r="431" spans="2:37">
      <c r="B431" s="270" t="s">
        <v>28</v>
      </c>
      <c r="C431" s="173" t="s">
        <v>6826</v>
      </c>
      <c r="D431" s="61">
        <f>AVERAGE(Mystery_Shopping_Scores6[[#This Row],[Business Start-up (2020)]:[Studying (2020)]], Mystery_Shopping_Scores6[[#This Row],[Regular business operations (2019)]:[Starting a small claims procedure (2019)]])</f>
        <v>92.851785714285725</v>
      </c>
      <c r="E431" s="61">
        <f>IFERROR(AVERAGE(Mystery_Shopping_Scores6[[#This Row],[Business Start-up (2020)]], Mystery_Shopping_Scores6[[#This Row],[Regular business operations (2019)]]), ".")</f>
        <v>100</v>
      </c>
      <c r="F431" s="62">
        <f>IFERROR(AVERAGE(Mystery_Shopping_Scores6[[#This Row],[Family (2020)]:[Studying (2020)]], Mystery_Shopping_Scores6[[#This Row],[Moving (2019)]:[Starting a small claims procedure (2019)]]), ".")</f>
        <v>90.469047619047615</v>
      </c>
      <c r="G431" s="297" t="s">
        <v>7</v>
      </c>
      <c r="H431" s="293" t="s">
        <v>7</v>
      </c>
      <c r="I431" s="298" t="s">
        <v>7</v>
      </c>
      <c r="J431" s="83">
        <f t="shared" si="22"/>
        <v>96.428571428571431</v>
      </c>
      <c r="K431" s="61">
        <v>100</v>
      </c>
      <c r="L431" s="83">
        <v>100</v>
      </c>
      <c r="M431" s="83">
        <v>100</v>
      </c>
      <c r="N431" s="62">
        <v>85.714285714285708</v>
      </c>
      <c r="O431" s="36">
        <v>94.625</v>
      </c>
      <c r="P431" s="83">
        <v>89.275000000000006</v>
      </c>
      <c r="Q431" s="61">
        <v>100</v>
      </c>
      <c r="R431" s="83">
        <v>100</v>
      </c>
      <c r="S431" s="83">
        <v>57.1</v>
      </c>
      <c r="T431" s="83">
        <v>100</v>
      </c>
      <c r="U431" s="321">
        <v>94.625</v>
      </c>
      <c r="V431" s="309">
        <v>100</v>
      </c>
      <c r="W431" s="314">
        <v>100</v>
      </c>
      <c r="X431" s="309">
        <v>100</v>
      </c>
      <c r="Y431" s="309">
        <v>100</v>
      </c>
      <c r="Z431" s="315">
        <v>100</v>
      </c>
      <c r="AA431" s="313">
        <v>94.625</v>
      </c>
      <c r="AB431" s="309">
        <v>89.285714285750004</v>
      </c>
      <c r="AC431" s="314">
        <v>100</v>
      </c>
      <c r="AD431" s="309">
        <v>100</v>
      </c>
      <c r="AE431" s="309">
        <v>57.142857143000001</v>
      </c>
      <c r="AF431" s="315">
        <v>100</v>
      </c>
      <c r="AG431" s="309">
        <v>100</v>
      </c>
      <c r="AH431" s="314">
        <v>100</v>
      </c>
      <c r="AI431" s="309">
        <v>100</v>
      </c>
      <c r="AJ431" s="309">
        <v>100</v>
      </c>
      <c r="AK431" s="315">
        <v>100</v>
      </c>
    </row>
    <row r="432" spans="2:37">
      <c r="B432" s="270" t="s">
        <v>28</v>
      </c>
      <c r="C432" s="173" t="s">
        <v>498</v>
      </c>
      <c r="D432" s="61">
        <f>AVERAGE(Mystery_Shopping_Scores6[[#This Row],[Business Start-up (2020)]:[Studying (2020)]], Mystery_Shopping_Scores6[[#This Row],[Regular business operations (2019)]:[Starting a small claims procedure (2019)]])</f>
        <v>77.434292328042318</v>
      </c>
      <c r="E432" s="61">
        <f>IFERROR(AVERAGE(Mystery_Shopping_Scores6[[#This Row],[Business Start-up (2020)]], Mystery_Shopping_Scores6[[#This Row],[Regular business operations (2019)]]), ".")</f>
        <v>81.649999999999991</v>
      </c>
      <c r="F432" s="62">
        <f>IFERROR(AVERAGE(Mystery_Shopping_Scores6[[#This Row],[Family (2020)]:[Studying (2020)]], Mystery_Shopping_Scores6[[#This Row],[Moving (2019)]:[Starting a small claims procedure (2019)]]), ".")</f>
        <v>76.029056437389769</v>
      </c>
      <c r="G432" s="297" t="s">
        <v>7</v>
      </c>
      <c r="H432" s="293" t="s">
        <v>7</v>
      </c>
      <c r="I432" s="298" t="s">
        <v>7</v>
      </c>
      <c r="J432" s="83">
        <f t="shared" si="22"/>
        <v>68.218584656084644</v>
      </c>
      <c r="K432" s="61">
        <f>1/3*IF(ISNUMBER(K433),K433,0)+1/3*IF(ISNUMBER(K435),K435,0)+1/3*IF(ISNUMBER(K434),K434,0)</f>
        <v>70.999999999999986</v>
      </c>
      <c r="L432" s="83">
        <f>1/3*IF(ISNUMBER(L433),L433,0)+1/3*IF(ISNUMBER(L435),L435,0)+1/3*IF(ISNUMBER(L434),L434,0)</f>
        <v>71.731481481481481</v>
      </c>
      <c r="M432" s="83">
        <f>1/3*IF(ISNUMBER(M433),M433,0)+1/3*IF(ISNUMBER(M435),M435,0)+1/3*IF(ISNUMBER(M434),M434,0)</f>
        <v>66.38095238095238</v>
      </c>
      <c r="N432" s="62">
        <f>1/3*IF(ISNUMBER(N433),N433,0)+1/3*IF(ISNUMBER(N435),N435,0)+1/3*IF(ISNUMBER(N434),N434,0)</f>
        <v>63.761904761904752</v>
      </c>
      <c r="O432" s="36">
        <v>84.375</v>
      </c>
      <c r="P432" s="83">
        <v>86.65</v>
      </c>
      <c r="Q432" s="61">
        <v>92.3</v>
      </c>
      <c r="R432" s="83">
        <v>87.4</v>
      </c>
      <c r="S432" s="83">
        <v>77.5</v>
      </c>
      <c r="T432" s="83">
        <v>89.4</v>
      </c>
      <c r="U432" s="321">
        <v>81.125</v>
      </c>
      <c r="V432" s="309">
        <v>82.08021148266667</v>
      </c>
      <c r="W432" s="314">
        <v>83.038690476333329</v>
      </c>
      <c r="X432" s="309">
        <v>82.690476190333328</v>
      </c>
      <c r="Y432" s="309">
        <v>90.50085034</v>
      </c>
      <c r="Z432" s="315">
        <v>72.090828923999993</v>
      </c>
      <c r="AA432" s="313">
        <v>76.25</v>
      </c>
      <c r="AB432" s="309">
        <v>79.838293650666657</v>
      </c>
      <c r="AC432" s="314">
        <v>88.277777777666657</v>
      </c>
      <c r="AD432" s="309">
        <v>75.708333333333329</v>
      </c>
      <c r="AE432" s="309">
        <v>71.547619047333328</v>
      </c>
      <c r="AF432" s="315">
        <v>83.819444444333328</v>
      </c>
      <c r="AG432" s="309">
        <v>72.406083333333328</v>
      </c>
      <c r="AH432" s="314">
        <v>66.046666666666667</v>
      </c>
      <c r="AI432" s="309">
        <v>76.73599999999999</v>
      </c>
      <c r="AJ432" s="309">
        <v>83.085333333333324</v>
      </c>
      <c r="AK432" s="315">
        <v>63.75633333333333</v>
      </c>
    </row>
    <row r="433" spans="2:37">
      <c r="B433" s="270" t="s">
        <v>28</v>
      </c>
      <c r="C433" s="173" t="s">
        <v>6827</v>
      </c>
      <c r="D433" s="61">
        <f>AVERAGE(Mystery_Shopping_Scores6[[#This Row],[Business Start-up (2020)]:[Studying (2020)]], Mystery_Shopping_Scores6[[#This Row],[Regular business operations (2019)]:[Starting a small claims procedure (2019)]])</f>
        <v>88.461210317460313</v>
      </c>
      <c r="E433" s="61">
        <f>IFERROR(AVERAGE(Mystery_Shopping_Scores6[[#This Row],[Business Start-up (2020)]], Mystery_Shopping_Scores6[[#This Row],[Regular business operations (2019)]]), ".")</f>
        <v>100</v>
      </c>
      <c r="F433" s="62">
        <f>IFERROR(AVERAGE(Mystery_Shopping_Scores6[[#This Row],[Family (2020)]:[Studying (2020)]], Mystery_Shopping_Scores6[[#This Row],[Moving (2019)]:[Starting a small claims procedure (2019)]]), ".")</f>
        <v>84.61494708994708</v>
      </c>
      <c r="G433" s="297">
        <v>91.13095238095238</v>
      </c>
      <c r="H433" s="293">
        <v>59.36507936507936</v>
      </c>
      <c r="I433" s="298">
        <v>55.555555555555557</v>
      </c>
      <c r="J433" s="83">
        <f t="shared" si="22"/>
        <v>77.822420634920633</v>
      </c>
      <c r="K433" s="61">
        <v>100</v>
      </c>
      <c r="L433" s="83">
        <v>79.861111111111114</v>
      </c>
      <c r="M433" s="83">
        <v>82.142857142857139</v>
      </c>
      <c r="N433" s="62">
        <v>49.285714285714285</v>
      </c>
      <c r="O433" s="36">
        <v>88.875</v>
      </c>
      <c r="P433" s="83">
        <v>99.1</v>
      </c>
      <c r="Q433" s="61">
        <v>100</v>
      </c>
      <c r="R433" s="83">
        <v>100</v>
      </c>
      <c r="S433" s="83">
        <v>96.4</v>
      </c>
      <c r="T433" s="83">
        <v>100</v>
      </c>
      <c r="U433" s="321">
        <v>85</v>
      </c>
      <c r="V433" s="309">
        <v>78.900935373999999</v>
      </c>
      <c r="W433" s="314">
        <v>95.178571429000002</v>
      </c>
      <c r="X433" s="309">
        <v>71.071428570999998</v>
      </c>
      <c r="Y433" s="309">
        <v>93.877551019999999</v>
      </c>
      <c r="Z433" s="315">
        <v>55.476190475999999</v>
      </c>
      <c r="AA433" s="313">
        <v>82.125</v>
      </c>
      <c r="AB433" s="309">
        <v>91.369047619</v>
      </c>
      <c r="AC433" s="314">
        <v>100</v>
      </c>
      <c r="AD433" s="309">
        <v>75</v>
      </c>
      <c r="AE433" s="309">
        <v>90.476190475999999</v>
      </c>
      <c r="AF433" s="315">
        <v>100</v>
      </c>
      <c r="AG433" s="309">
        <v>72.886750000000006</v>
      </c>
      <c r="AH433" s="314">
        <v>89.286000000000001</v>
      </c>
      <c r="AI433" s="309">
        <v>70.832999999999998</v>
      </c>
      <c r="AJ433" s="309">
        <v>85.713999999999999</v>
      </c>
      <c r="AK433" s="315">
        <v>45.713999999999999</v>
      </c>
    </row>
    <row r="434" spans="2:37">
      <c r="B434" s="270" t="s">
        <v>28</v>
      </c>
      <c r="C434" s="173" t="s">
        <v>6828</v>
      </c>
      <c r="D434" s="61">
        <f>AVERAGE(Mystery_Shopping_Scores6[[#This Row],[Business Start-up (2020)]:[Studying (2020)]], Mystery_Shopping_Scores6[[#This Row],[Regular business operations (2019)]:[Starting a small claims procedure (2019)]])</f>
        <v>82.816666666666663</v>
      </c>
      <c r="E434" s="61">
        <f>IFERROR(AVERAGE(Mystery_Shopping_Scores6[[#This Row],[Business Start-up (2020)]], Mystery_Shopping_Scores6[[#This Row],[Regular business operations (2019)]]), ".")</f>
        <v>88.65</v>
      </c>
      <c r="F434" s="62">
        <f>IFERROR(AVERAGE(Mystery_Shopping_Scores6[[#This Row],[Family (2020)]:[Studying (2020)]], Mystery_Shopping_Scores6[[#This Row],[Moving (2019)]:[Starting a small claims procedure (2019)]]), ".")</f>
        <v>80.87222222222222</v>
      </c>
      <c r="G434" s="297" t="s">
        <v>7</v>
      </c>
      <c r="H434" s="293" t="s">
        <v>7</v>
      </c>
      <c r="I434" s="298" t="s">
        <v>7</v>
      </c>
      <c r="J434" s="83">
        <f t="shared" si="22"/>
        <v>89.333333333333329</v>
      </c>
      <c r="K434" s="61">
        <v>88</v>
      </c>
      <c r="L434" s="83">
        <v>85.333333333333329</v>
      </c>
      <c r="M434" s="83">
        <v>92</v>
      </c>
      <c r="N434" s="62">
        <v>92</v>
      </c>
      <c r="O434" s="36">
        <v>77.625</v>
      </c>
      <c r="P434" s="83">
        <v>76.3</v>
      </c>
      <c r="Q434" s="61">
        <v>89.3</v>
      </c>
      <c r="R434" s="83">
        <v>65.3</v>
      </c>
      <c r="S434" s="83">
        <v>65.3</v>
      </c>
      <c r="T434" s="83">
        <v>85.3</v>
      </c>
      <c r="U434" s="321">
        <v>72.125</v>
      </c>
      <c r="V434" s="309">
        <v>79.333333333249996</v>
      </c>
      <c r="W434" s="314">
        <v>68</v>
      </c>
      <c r="X434" s="309">
        <v>85.333333332999999</v>
      </c>
      <c r="Y434" s="309">
        <v>78.666666667000001</v>
      </c>
      <c r="Z434" s="315">
        <v>85.333333332999999</v>
      </c>
      <c r="AA434" s="313">
        <v>64.5</v>
      </c>
      <c r="AB434" s="309">
        <v>65.333333332999999</v>
      </c>
      <c r="AC434" s="314">
        <v>77.333333332999999</v>
      </c>
      <c r="AD434" s="309">
        <v>57.333333332999999</v>
      </c>
      <c r="AE434" s="309">
        <v>53.333333332999999</v>
      </c>
      <c r="AF434" s="315">
        <v>73.333333332999999</v>
      </c>
      <c r="AG434" s="309">
        <v>64.166499999999999</v>
      </c>
      <c r="AH434" s="314">
        <v>33.332999999999998</v>
      </c>
      <c r="AI434" s="309">
        <v>83.332999999999998</v>
      </c>
      <c r="AJ434" s="309">
        <v>66.667000000000002</v>
      </c>
      <c r="AK434" s="315">
        <v>73.332999999999998</v>
      </c>
    </row>
    <row r="435" spans="2:37">
      <c r="B435" s="270" t="s">
        <v>28</v>
      </c>
      <c r="C435" s="173" t="s">
        <v>6829</v>
      </c>
      <c r="D435" s="61">
        <f>AVERAGE(Mystery_Shopping_Scores6[[#This Row],[Business Start-up (2020)]:[Studying (2020)]], Mystery_Shopping_Scores6[[#This Row],[Regular business operations (2019)]:[Starting a small claims procedure (2019)]])</f>
        <v>37.5</v>
      </c>
      <c r="E435" s="61">
        <f>IFERROR(AVERAGE(Mystery_Shopping_Scores6[[#This Row],[Business Start-up (2020)]], Mystery_Shopping_Scores6[[#This Row],[Regular business operations (2019)]]), ".")</f>
        <v>25</v>
      </c>
      <c r="F435" s="62">
        <f>IFERROR(AVERAGE(Mystery_Shopping_Scores6[[#This Row],[Family (2020)]:[Studying (2020)]], Mystery_Shopping_Scores6[[#This Row],[Moving (2019)]:[Starting a small claims procedure (2019)]]), ".")</f>
        <v>41.666666666666664</v>
      </c>
      <c r="G435" s="297" t="s">
        <v>7</v>
      </c>
      <c r="H435" s="293" t="s">
        <v>7</v>
      </c>
      <c r="I435" s="298" t="s">
        <v>7</v>
      </c>
      <c r="J435" s="83">
        <f t="shared" si="22"/>
        <v>37.5</v>
      </c>
      <c r="K435" s="61">
        <v>25</v>
      </c>
      <c r="L435" s="83">
        <v>50</v>
      </c>
      <c r="M435" s="83">
        <v>25</v>
      </c>
      <c r="N435" s="62">
        <v>50</v>
      </c>
      <c r="O435" s="36" t="s">
        <v>7</v>
      </c>
      <c r="P435" s="83" t="s">
        <v>7</v>
      </c>
      <c r="Q435" s="61" t="s">
        <v>7</v>
      </c>
      <c r="R435" s="83" t="s">
        <v>7</v>
      </c>
      <c r="S435" s="83" t="s">
        <v>7</v>
      </c>
      <c r="T435" s="83" t="s">
        <v>7</v>
      </c>
      <c r="U435" s="321" t="s">
        <v>7</v>
      </c>
      <c r="V435" s="309" t="s">
        <v>7</v>
      </c>
      <c r="W435" s="314" t="s">
        <v>7</v>
      </c>
      <c r="X435" s="309" t="s">
        <v>7</v>
      </c>
      <c r="Y435" s="309" t="s">
        <v>7</v>
      </c>
      <c r="Z435" s="315" t="s">
        <v>7</v>
      </c>
      <c r="AA435" s="313" t="s">
        <v>7</v>
      </c>
      <c r="AB435" s="309" t="s">
        <v>7</v>
      </c>
      <c r="AC435" s="314" t="s">
        <v>7</v>
      </c>
      <c r="AD435" s="309" t="s">
        <v>7</v>
      </c>
      <c r="AE435" s="309" t="s">
        <v>7</v>
      </c>
      <c r="AF435" s="315" t="s">
        <v>7</v>
      </c>
      <c r="AG435" s="309" t="s">
        <v>7</v>
      </c>
      <c r="AH435" s="314" t="s">
        <v>7</v>
      </c>
      <c r="AI435" s="309" t="s">
        <v>7</v>
      </c>
      <c r="AJ435" s="309" t="s">
        <v>7</v>
      </c>
      <c r="AK435" s="315" t="s">
        <v>7</v>
      </c>
    </row>
    <row r="436" spans="2:37">
      <c r="B436" s="271" t="s">
        <v>28</v>
      </c>
      <c r="C436" s="272" t="s">
        <v>6838</v>
      </c>
      <c r="D436" s="61">
        <f>AVERAGE(Mystery_Shopping_Scores6[[#This Row],[Business Start-up (2020)]:[Studying (2020)]], Mystery_Shopping_Scores6[[#This Row],[Regular business operations (2019)]:[Starting a small claims procedure (2019)]])</f>
        <v>84.5</v>
      </c>
      <c r="E436" s="61">
        <f>IFERROR(AVERAGE(Mystery_Shopping_Scores6[[#This Row],[Business Start-up (2020)]], Mystery_Shopping_Scores6[[#This Row],[Regular business operations (2019)]]), ".")</f>
        <v>87.5</v>
      </c>
      <c r="F436" s="62">
        <f>IFERROR(AVERAGE(Mystery_Shopping_Scores6[[#This Row],[Family (2020)]:[Studying (2020)]], Mystery_Shopping_Scores6[[#This Row],[Moving (2019)]:[Starting a small claims procedure (2019)]]), ".")</f>
        <v>83.5</v>
      </c>
      <c r="G436" s="297" t="s">
        <v>7</v>
      </c>
      <c r="H436" s="293" t="s">
        <v>7</v>
      </c>
      <c r="I436" s="298" t="s">
        <v>7</v>
      </c>
      <c r="J436" s="83" t="s">
        <v>7</v>
      </c>
      <c r="K436" s="61" t="s">
        <v>7</v>
      </c>
      <c r="L436" s="83" t="s">
        <v>7</v>
      </c>
      <c r="M436" s="83" t="s">
        <v>7</v>
      </c>
      <c r="N436" s="62" t="s">
        <v>7</v>
      </c>
      <c r="O436" s="36">
        <v>86.375</v>
      </c>
      <c r="P436" s="83">
        <v>84.5</v>
      </c>
      <c r="Q436" s="61">
        <v>87.5</v>
      </c>
      <c r="R436" s="83">
        <v>96.9</v>
      </c>
      <c r="S436" s="83">
        <v>70.8</v>
      </c>
      <c r="T436" s="83">
        <v>82.8</v>
      </c>
      <c r="U436" s="321">
        <v>85.5</v>
      </c>
      <c r="V436" s="309">
        <v>88.006365740749999</v>
      </c>
      <c r="W436" s="314">
        <v>85.9375</v>
      </c>
      <c r="X436" s="309">
        <v>91.666666667000001</v>
      </c>
      <c r="Y436" s="309">
        <v>98.958333332999999</v>
      </c>
      <c r="Z436" s="315">
        <v>75.462962962999995</v>
      </c>
      <c r="AA436" s="313">
        <v>81.625</v>
      </c>
      <c r="AB436" s="309">
        <v>82.8125</v>
      </c>
      <c r="AC436" s="314">
        <v>87.5</v>
      </c>
      <c r="AD436" s="309">
        <v>94.791666667000001</v>
      </c>
      <c r="AE436" s="309">
        <v>70.833333332999999</v>
      </c>
      <c r="AF436" s="315">
        <v>78.125</v>
      </c>
      <c r="AG436" s="309">
        <v>80.164999999999992</v>
      </c>
      <c r="AH436" s="314">
        <v>75.521000000000001</v>
      </c>
      <c r="AI436" s="309">
        <v>76.042000000000002</v>
      </c>
      <c r="AJ436" s="309">
        <v>96.875</v>
      </c>
      <c r="AK436" s="315">
        <v>72.221999999999994</v>
      </c>
    </row>
    <row r="437" spans="2:37">
      <c r="B437" s="270" t="s">
        <v>28</v>
      </c>
      <c r="C437" s="173" t="s">
        <v>499</v>
      </c>
      <c r="D437" s="61">
        <f>AVERAGE(Mystery_Shopping_Scores6[[#This Row],[Business Start-up (2020)]:[Studying (2020)]], Mystery_Shopping_Scores6[[#This Row],[Regular business operations (2019)]:[Starting a small claims procedure (2019)]])</f>
        <v>88.053385416666671</v>
      </c>
      <c r="E437" s="61">
        <f>IFERROR(AVERAGE(Mystery_Shopping_Scores6[[#This Row],[Business Start-up (2020)]], Mystery_Shopping_Scores6[[#This Row],[Regular business operations (2019)]]), ".")</f>
        <v>92.256696428571431</v>
      </c>
      <c r="F437" s="62">
        <f>IFERROR(AVERAGE(Mystery_Shopping_Scores6[[#This Row],[Family (2020)]:[Studying (2020)]], Mystery_Shopping_Scores6[[#This Row],[Moving (2019)]:[Starting a small claims procedure (2019)]]), ".")</f>
        <v>86.652281746031747</v>
      </c>
      <c r="G437" s="297" t="s">
        <v>7</v>
      </c>
      <c r="H437" s="293" t="s">
        <v>7</v>
      </c>
      <c r="I437" s="298" t="s">
        <v>7</v>
      </c>
      <c r="J437" s="83">
        <f t="shared" ref="J437:J455" si="23">IFERROR(AVERAGE(K437:N437),".")</f>
        <v>77.356770833333343</v>
      </c>
      <c r="K437" s="61">
        <f>AVERAGE(K438:K441)</f>
        <v>84.513392857142861</v>
      </c>
      <c r="L437" s="83">
        <f>AVERAGE(L438:L441)</f>
        <v>50.913690476190474</v>
      </c>
      <c r="M437" s="83">
        <f>AVERAGE(M438:M441)</f>
        <v>95.833333333333329</v>
      </c>
      <c r="N437" s="62">
        <f>AVERAGE(N438:N441)</f>
        <v>78.166666666666671</v>
      </c>
      <c r="O437" s="36">
        <v>91.125</v>
      </c>
      <c r="P437" s="83">
        <v>98.75</v>
      </c>
      <c r="Q437" s="61">
        <v>100</v>
      </c>
      <c r="R437" s="83">
        <v>100</v>
      </c>
      <c r="S437" s="83">
        <v>95</v>
      </c>
      <c r="T437" s="83">
        <v>100</v>
      </c>
      <c r="U437" s="321">
        <v>88</v>
      </c>
      <c r="V437" s="309">
        <v>83.435143849187497</v>
      </c>
      <c r="W437" s="314">
        <v>83.333333333249996</v>
      </c>
      <c r="X437" s="309">
        <v>70.546130952499993</v>
      </c>
      <c r="Y437" s="309">
        <v>91.666666666750004</v>
      </c>
      <c r="Z437" s="315">
        <v>88.194444444249996</v>
      </c>
      <c r="AA437" s="313">
        <v>82.375</v>
      </c>
      <c r="AB437" s="309">
        <v>92.5</v>
      </c>
      <c r="AC437" s="314">
        <v>100</v>
      </c>
      <c r="AD437" s="309">
        <v>93.75</v>
      </c>
      <c r="AE437" s="309">
        <v>95</v>
      </c>
      <c r="AF437" s="315">
        <v>81.25</v>
      </c>
      <c r="AG437" s="309">
        <v>72.110687499999997</v>
      </c>
      <c r="AH437" s="314">
        <v>54.871250000000003</v>
      </c>
      <c r="AI437" s="309">
        <v>53.5715</v>
      </c>
      <c r="AJ437" s="309">
        <v>95</v>
      </c>
      <c r="AK437" s="315">
        <v>85</v>
      </c>
    </row>
    <row r="438" spans="2:37">
      <c r="B438" s="270" t="s">
        <v>28</v>
      </c>
      <c r="C438" s="173" t="s">
        <v>500</v>
      </c>
      <c r="D438" s="61">
        <f>AVERAGE(Mystery_Shopping_Scores6[[#This Row],[Business Start-up (2020)]:[Studying (2020)]], Mystery_Shopping_Scores6[[#This Row],[Regular business operations (2019)]:[Starting a small claims procedure (2019)]])</f>
        <v>86.380208333333343</v>
      </c>
      <c r="E438" s="61">
        <f>IFERROR(AVERAGE(Mystery_Shopping_Scores6[[#This Row],[Business Start-up (2020)]], Mystery_Shopping_Scores6[[#This Row],[Regular business operations (2019)]]), ".")</f>
        <v>95.8125</v>
      </c>
      <c r="F438" s="62">
        <f>IFERROR(AVERAGE(Mystery_Shopping_Scores6[[#This Row],[Family (2020)]:[Studying (2020)]], Mystery_Shopping_Scores6[[#This Row],[Moving (2019)]:[Starting a small claims procedure (2019)]]), ".")</f>
        <v>83.236111111111114</v>
      </c>
      <c r="G438" s="297">
        <v>91.236842105263165</v>
      </c>
      <c r="H438" s="293">
        <v>44.333333333333336</v>
      </c>
      <c r="I438" s="298">
        <v>0</v>
      </c>
      <c r="J438" s="83">
        <f t="shared" si="23"/>
        <v>77.760416666666671</v>
      </c>
      <c r="K438" s="61">
        <v>91.625</v>
      </c>
      <c r="L438" s="83">
        <v>41.75</v>
      </c>
      <c r="M438" s="83">
        <v>100</v>
      </c>
      <c r="N438" s="62">
        <v>77.666666666666671</v>
      </c>
      <c r="O438" s="36">
        <v>88.75</v>
      </c>
      <c r="P438" s="83">
        <v>95</v>
      </c>
      <c r="Q438" s="61">
        <v>100</v>
      </c>
      <c r="R438" s="83">
        <v>100</v>
      </c>
      <c r="S438" s="83">
        <v>80</v>
      </c>
      <c r="T438" s="83">
        <v>100</v>
      </c>
      <c r="U438" s="321">
        <v>85.625</v>
      </c>
      <c r="V438" s="309">
        <v>82.649305555499993</v>
      </c>
      <c r="W438" s="314">
        <v>88.888888889</v>
      </c>
      <c r="X438" s="309">
        <v>58.375</v>
      </c>
      <c r="Y438" s="309">
        <v>100</v>
      </c>
      <c r="Z438" s="315">
        <v>83.333333332999999</v>
      </c>
      <c r="AA438" s="313">
        <v>86.625</v>
      </c>
      <c r="AB438" s="309">
        <v>88.75</v>
      </c>
      <c r="AC438" s="314">
        <v>100</v>
      </c>
      <c r="AD438" s="309">
        <v>75</v>
      </c>
      <c r="AE438" s="309">
        <v>80</v>
      </c>
      <c r="AF438" s="315">
        <v>100</v>
      </c>
      <c r="AG438" s="309">
        <v>84.558750000000003</v>
      </c>
      <c r="AH438" s="314">
        <v>88.234999999999999</v>
      </c>
      <c r="AI438" s="309">
        <v>50</v>
      </c>
      <c r="AJ438" s="309">
        <v>100</v>
      </c>
      <c r="AK438" s="315">
        <v>100</v>
      </c>
    </row>
    <row r="439" spans="2:37">
      <c r="B439" s="270" t="s">
        <v>28</v>
      </c>
      <c r="C439" s="173" t="s">
        <v>501</v>
      </c>
      <c r="D439" s="61">
        <f>AVERAGE(Mystery_Shopping_Scores6[[#This Row],[Business Start-up (2020)]:[Studying (2020)]], Mystery_Shopping_Scores6[[#This Row],[Regular business operations (2019)]:[Starting a small claims procedure (2019)]])</f>
        <v>83.988095238095241</v>
      </c>
      <c r="E439" s="61">
        <f>IFERROR(AVERAGE(Mystery_Shopping_Scores6[[#This Row],[Business Start-up (2020)]], Mystery_Shopping_Scores6[[#This Row],[Regular business operations (2019)]]), ".")</f>
        <v>87.5</v>
      </c>
      <c r="F439" s="62">
        <f>IFERROR(AVERAGE(Mystery_Shopping_Scores6[[#This Row],[Family (2020)]:[Studying (2020)]], Mystery_Shopping_Scores6[[#This Row],[Moving (2019)]:[Starting a small claims procedure (2019)]]), ".")</f>
        <v>82.817460317460316</v>
      </c>
      <c r="G439" s="297">
        <v>84.21052631578948</v>
      </c>
      <c r="H439" s="293">
        <v>52.5</v>
      </c>
      <c r="I439" s="298">
        <v>0</v>
      </c>
      <c r="J439" s="83">
        <f t="shared" si="23"/>
        <v>67.976190476190467</v>
      </c>
      <c r="K439" s="61">
        <v>75</v>
      </c>
      <c r="L439" s="83">
        <v>28.571428571428573</v>
      </c>
      <c r="M439" s="83">
        <v>100</v>
      </c>
      <c r="N439" s="62">
        <v>68.333333333333329</v>
      </c>
      <c r="O439" s="36">
        <v>89.875</v>
      </c>
      <c r="P439" s="83">
        <v>100</v>
      </c>
      <c r="Q439" s="61">
        <v>100</v>
      </c>
      <c r="R439" s="83">
        <v>100</v>
      </c>
      <c r="S439" s="83">
        <v>100</v>
      </c>
      <c r="T439" s="83">
        <v>100</v>
      </c>
      <c r="U439" s="321">
        <v>89.875</v>
      </c>
      <c r="V439" s="309">
        <v>79.861111111</v>
      </c>
      <c r="W439" s="314">
        <v>83.333333332999999</v>
      </c>
      <c r="X439" s="309">
        <v>66.666666667000001</v>
      </c>
      <c r="Y439" s="309">
        <v>100</v>
      </c>
      <c r="Z439" s="315">
        <v>69.444444443999998</v>
      </c>
      <c r="AA439" s="313">
        <v>90.125</v>
      </c>
      <c r="AB439" s="309">
        <v>100</v>
      </c>
      <c r="AC439" s="314">
        <v>100</v>
      </c>
      <c r="AD439" s="309">
        <v>100</v>
      </c>
      <c r="AE439" s="309">
        <v>100</v>
      </c>
      <c r="AF439" s="315">
        <v>100</v>
      </c>
      <c r="AG439" s="309">
        <v>80.3125</v>
      </c>
      <c r="AH439" s="314">
        <v>81.25</v>
      </c>
      <c r="AI439" s="309">
        <v>50</v>
      </c>
      <c r="AJ439" s="309">
        <v>100</v>
      </c>
      <c r="AK439" s="315">
        <v>90</v>
      </c>
    </row>
    <row r="440" spans="2:37">
      <c r="B440" s="270" t="s">
        <v>28</v>
      </c>
      <c r="C440" s="173" t="s">
        <v>502</v>
      </c>
      <c r="D440" s="61">
        <f>AVERAGE(Mystery_Shopping_Scores6[[#This Row],[Business Start-up (2020)]:[Studying (2020)]], Mystery_Shopping_Scores6[[#This Row],[Regular business operations (2019)]:[Starting a small claims procedure (2019)]])</f>
        <v>81.845238095238102</v>
      </c>
      <c r="E440" s="61">
        <f>IFERROR(AVERAGE(Mystery_Shopping_Scores6[[#This Row],[Business Start-up (2020)]], Mystery_Shopping_Scores6[[#This Row],[Regular business operations (2019)]]), ".")</f>
        <v>85.714285714285722</v>
      </c>
      <c r="F440" s="62">
        <f>IFERROR(AVERAGE(Mystery_Shopping_Scores6[[#This Row],[Family (2020)]:[Studying (2020)]], Mystery_Shopping_Scores6[[#This Row],[Moving (2019)]:[Starting a small claims procedure (2019)]]), ".")</f>
        <v>80.555555555555557</v>
      </c>
      <c r="G440" s="297">
        <v>82.352941176470594</v>
      </c>
      <c r="H440" s="293">
        <v>66.666666666666671</v>
      </c>
      <c r="I440" s="298">
        <v>0</v>
      </c>
      <c r="J440" s="83">
        <f t="shared" si="23"/>
        <v>63.69047619047619</v>
      </c>
      <c r="K440" s="61">
        <v>71.428571428571431</v>
      </c>
      <c r="L440" s="83">
        <v>33.333333333333336</v>
      </c>
      <c r="M440" s="83">
        <v>83.333333333333329</v>
      </c>
      <c r="N440" s="62">
        <v>66.666666666666671</v>
      </c>
      <c r="O440" s="36">
        <v>85.625</v>
      </c>
      <c r="P440" s="83">
        <v>100</v>
      </c>
      <c r="Q440" s="61">
        <v>100</v>
      </c>
      <c r="R440" s="83">
        <v>100</v>
      </c>
      <c r="S440" s="83">
        <v>100</v>
      </c>
      <c r="T440" s="83">
        <v>100</v>
      </c>
      <c r="U440" s="321">
        <v>82.5</v>
      </c>
      <c r="V440" s="309">
        <v>71.230158730249997</v>
      </c>
      <c r="W440" s="314">
        <v>61.111111111</v>
      </c>
      <c r="X440" s="309">
        <v>57.142857143000001</v>
      </c>
      <c r="Y440" s="309">
        <v>66.666666667000001</v>
      </c>
      <c r="Z440" s="315">
        <v>100</v>
      </c>
      <c r="AA440" s="313">
        <v>71.125</v>
      </c>
      <c r="AB440" s="309">
        <v>93.75</v>
      </c>
      <c r="AC440" s="314">
        <v>100</v>
      </c>
      <c r="AD440" s="309">
        <v>100</v>
      </c>
      <c r="AE440" s="309">
        <v>100</v>
      </c>
      <c r="AF440" s="315">
        <v>75</v>
      </c>
      <c r="AG440" s="309">
        <v>48.5715</v>
      </c>
      <c r="AH440" s="314">
        <v>50</v>
      </c>
      <c r="AI440" s="309">
        <v>14.286</v>
      </c>
      <c r="AJ440" s="309">
        <v>80</v>
      </c>
      <c r="AK440" s="315">
        <v>50</v>
      </c>
    </row>
    <row r="441" spans="2:37">
      <c r="B441" s="270" t="s">
        <v>28</v>
      </c>
      <c r="C441" s="173" t="s">
        <v>503</v>
      </c>
      <c r="D441" s="61">
        <f>AVERAGE(Mystery_Shopping_Scores6[[#This Row],[Business Start-up (2020)]:[Studying (2020)]], Mystery_Shopping_Scores6[[#This Row],[Regular business operations (2019)]:[Starting a small claims procedure (2019)]])</f>
        <v>100</v>
      </c>
      <c r="E441" s="61">
        <f>IFERROR(AVERAGE(Mystery_Shopping_Scores6[[#This Row],[Business Start-up (2020)]], Mystery_Shopping_Scores6[[#This Row],[Regular business operations (2019)]]), ".")</f>
        <v>100</v>
      </c>
      <c r="F441" s="62">
        <f>IFERROR(AVERAGE(Mystery_Shopping_Scores6[[#This Row],[Family (2020)]:[Studying (2020)]], Mystery_Shopping_Scores6[[#This Row],[Moving (2019)]:[Starting a small claims procedure (2019)]]), ".")</f>
        <v>100</v>
      </c>
      <c r="G441" s="297" t="s">
        <v>7</v>
      </c>
      <c r="H441" s="293" t="s">
        <v>7</v>
      </c>
      <c r="I441" s="298" t="s">
        <v>7</v>
      </c>
      <c r="J441" s="83">
        <f t="shared" si="23"/>
        <v>100</v>
      </c>
      <c r="K441" s="61">
        <v>100</v>
      </c>
      <c r="L441" s="83">
        <v>100</v>
      </c>
      <c r="M441" s="83">
        <v>100</v>
      </c>
      <c r="N441" s="62">
        <v>100</v>
      </c>
      <c r="O441" s="36">
        <v>100</v>
      </c>
      <c r="P441" s="83">
        <v>100</v>
      </c>
      <c r="Q441" s="61">
        <v>100</v>
      </c>
      <c r="R441" s="83">
        <v>100</v>
      </c>
      <c r="S441" s="83">
        <v>100</v>
      </c>
      <c r="T441" s="83">
        <v>100</v>
      </c>
      <c r="U441" s="321">
        <v>93.75</v>
      </c>
      <c r="V441" s="309">
        <v>100</v>
      </c>
      <c r="W441" s="314">
        <v>100</v>
      </c>
      <c r="X441" s="309">
        <v>100</v>
      </c>
      <c r="Y441" s="309">
        <v>100</v>
      </c>
      <c r="Z441" s="315">
        <v>100</v>
      </c>
      <c r="AA441" s="313">
        <v>81.25</v>
      </c>
      <c r="AB441" s="309">
        <v>87.5</v>
      </c>
      <c r="AC441" s="314">
        <v>100</v>
      </c>
      <c r="AD441" s="309">
        <v>100</v>
      </c>
      <c r="AE441" s="309">
        <v>100</v>
      </c>
      <c r="AF441" s="315">
        <v>50</v>
      </c>
      <c r="AG441" s="309">
        <v>75</v>
      </c>
      <c r="AH441" s="314">
        <v>0</v>
      </c>
      <c r="AI441" s="309">
        <v>100</v>
      </c>
      <c r="AJ441" s="309">
        <v>100</v>
      </c>
      <c r="AK441" s="315">
        <v>100</v>
      </c>
    </row>
    <row r="442" spans="2:37">
      <c r="B442" s="270" t="s">
        <v>28</v>
      </c>
      <c r="C442" s="173" t="s">
        <v>6833</v>
      </c>
      <c r="D442" s="61">
        <f>AVERAGE(Mystery_Shopping_Scores6[[#This Row],[Business Start-up (2020)]:[Studying (2020)]], Mystery_Shopping_Scores6[[#This Row],[Regular business operations (2019)]:[Starting a small claims procedure (2019)]])</f>
        <v>67.790625000000006</v>
      </c>
      <c r="E442" s="61">
        <f>IFERROR(AVERAGE(Mystery_Shopping_Scores6[[#This Row],[Business Start-up (2020)]], Mystery_Shopping_Scores6[[#This Row],[Regular business operations (2019)]]), ".")</f>
        <v>80</v>
      </c>
      <c r="F442" s="62">
        <f>IFERROR(AVERAGE(Mystery_Shopping_Scores6[[#This Row],[Family (2020)]:[Studying (2020)]], Mystery_Shopping_Scores6[[#This Row],[Moving (2019)]:[Starting a small claims procedure (2019)]]), ".")</f>
        <v>63.720833333333331</v>
      </c>
      <c r="G442" s="297" t="s">
        <v>7</v>
      </c>
      <c r="H442" s="293" t="s">
        <v>7</v>
      </c>
      <c r="I442" s="298" t="s">
        <v>7</v>
      </c>
      <c r="J442" s="83">
        <f t="shared" si="23"/>
        <v>65</v>
      </c>
      <c r="K442" s="61">
        <f>(0.5*IF(ISNUMBER(K443),K443,0)+0.25*IF(ISNUMBER(K444),K444,0)+IFERROR(AVERAGE(K445:K446)*0.25,0))/(ISNUMBER(K443)*0.5+ISNUMBER(K444)*0.25+OR(ISNUMBER(K445),ISNUMBER(K446))*0.25)</f>
        <v>70</v>
      </c>
      <c r="L442" s="83">
        <f>(0.5*IF(ISNUMBER(L443),L443,0)+0.25*IF(ISNUMBER(L444),L444,0)+IFERROR(AVERAGE(L445:L446)*0.25,0))/(ISNUMBER(L443)*0.5+ISNUMBER(L444)*0.25+OR(ISNUMBER(L445),ISNUMBER(L446))*0.25)</f>
        <v>75</v>
      </c>
      <c r="M442" s="83">
        <f>(0.5*IF(ISNUMBER(M443),M443,0)+0.25*IF(ISNUMBER(M444),M444,0)+IFERROR(AVERAGE(M445:M446)*0.25,0))/(ISNUMBER(M443)*0.5+ISNUMBER(M444)*0.25+OR(ISNUMBER(M445),ISNUMBER(M446))*0.25)</f>
        <v>39.375</v>
      </c>
      <c r="N442" s="62">
        <f>(0.5*IF(ISNUMBER(N443),N443,0)+0.25*IF(ISNUMBER(N444),N444,0)+IFERROR(AVERAGE(N445:N446)*0.25,0))/(ISNUMBER(N443)*0.5+ISNUMBER(N444)*0.25+OR(ISNUMBER(N445),ISNUMBER(N446))*0.25)</f>
        <v>75.625</v>
      </c>
      <c r="O442" s="36">
        <v>73.833333333333329</v>
      </c>
      <c r="P442" s="83">
        <v>70.581249999999997</v>
      </c>
      <c r="Q442" s="61">
        <v>90</v>
      </c>
      <c r="R442" s="83">
        <v>50.65</v>
      </c>
      <c r="S442" s="83">
        <v>66.674999999999997</v>
      </c>
      <c r="T442" s="83">
        <v>75</v>
      </c>
      <c r="U442" s="321">
        <v>70</v>
      </c>
      <c r="V442" s="309">
        <v>80.047023809562489</v>
      </c>
      <c r="W442" s="314">
        <v>90.029761904624991</v>
      </c>
      <c r="X442" s="309" t="s">
        <v>7</v>
      </c>
      <c r="Y442" s="309" t="s">
        <v>7</v>
      </c>
      <c r="Z442" s="315">
        <v>70.064285714500002</v>
      </c>
      <c r="AA442" s="313">
        <v>71.666666666666671</v>
      </c>
      <c r="AB442" s="309">
        <v>64.734848484812503</v>
      </c>
      <c r="AC442" s="314">
        <v>77.5</v>
      </c>
      <c r="AD442" s="309">
        <v>39.772727272499999</v>
      </c>
      <c r="AE442" s="309">
        <v>66.666666666750004</v>
      </c>
      <c r="AF442" s="315">
        <v>75</v>
      </c>
      <c r="AG442" s="309">
        <v>84.785750000000007</v>
      </c>
      <c r="AH442" s="314">
        <v>98.75</v>
      </c>
      <c r="AI442" s="309" t="s">
        <v>7</v>
      </c>
      <c r="AJ442" s="309" t="s">
        <v>7</v>
      </c>
      <c r="AK442" s="315">
        <v>70.8215</v>
      </c>
    </row>
    <row r="443" spans="2:37">
      <c r="B443" s="270" t="s">
        <v>28</v>
      </c>
      <c r="C443" s="173" t="s">
        <v>504</v>
      </c>
      <c r="D443" s="61">
        <f>AVERAGE(Mystery_Shopping_Scores6[[#This Row],[Business Start-up (2020)]:[Studying (2020)]], Mystery_Shopping_Scores6[[#This Row],[Regular business operations (2019)]:[Starting a small claims procedure (2019)]])</f>
        <v>79.224999999999994</v>
      </c>
      <c r="E443" s="61">
        <f>IFERROR(AVERAGE(Mystery_Shopping_Scores6[[#This Row],[Business Start-up (2020)]], Mystery_Shopping_Scores6[[#This Row],[Regular business operations (2019)]]), ".")</f>
        <v>70</v>
      </c>
      <c r="F443" s="62">
        <f>IFERROR(AVERAGE(Mystery_Shopping_Scores6[[#This Row],[Family (2020)]:[Studying (2020)]], Mystery_Shopping_Scores6[[#This Row],[Moving (2019)]:[Starting a small claims procedure (2019)]]), ".")</f>
        <v>82.3</v>
      </c>
      <c r="G443" s="297">
        <v>75.277777777777786</v>
      </c>
      <c r="H443" s="293">
        <v>43.333333333333336</v>
      </c>
      <c r="I443" s="298" t="s">
        <v>7</v>
      </c>
      <c r="J443" s="83">
        <f t="shared" si="23"/>
        <v>75.625</v>
      </c>
      <c r="K443" s="61">
        <v>60</v>
      </c>
      <c r="L443" s="83">
        <v>100</v>
      </c>
      <c r="M443" s="83">
        <v>60</v>
      </c>
      <c r="N443" s="62">
        <v>82.5</v>
      </c>
      <c r="O443" s="36">
        <v>83.333333333333329</v>
      </c>
      <c r="P443" s="83">
        <v>82.825000000000003</v>
      </c>
      <c r="Q443" s="61">
        <v>80</v>
      </c>
      <c r="R443" s="83">
        <v>51.3</v>
      </c>
      <c r="S443" s="83">
        <v>100</v>
      </c>
      <c r="T443" s="83">
        <v>100</v>
      </c>
      <c r="U443" s="321">
        <v>79.833333333333329</v>
      </c>
      <c r="V443" s="309">
        <v>84.171428571500002</v>
      </c>
      <c r="W443" s="314">
        <v>85.714285713999999</v>
      </c>
      <c r="X443" s="309" t="s">
        <v>7</v>
      </c>
      <c r="Y443" s="309" t="s">
        <v>7</v>
      </c>
      <c r="Z443" s="315">
        <v>82.628571429000004</v>
      </c>
      <c r="AA443" s="313">
        <v>83.166666666666671</v>
      </c>
      <c r="AB443" s="309">
        <v>77.386363636249996</v>
      </c>
      <c r="AC443" s="314">
        <v>80</v>
      </c>
      <c r="AD443" s="309">
        <v>29.545454544999998</v>
      </c>
      <c r="AE443" s="309">
        <v>100</v>
      </c>
      <c r="AF443" s="315">
        <v>100</v>
      </c>
      <c r="AG443" s="309">
        <v>94.5715</v>
      </c>
      <c r="AH443" s="314">
        <v>100</v>
      </c>
      <c r="AI443" s="309" t="s">
        <v>7</v>
      </c>
      <c r="AJ443" s="309" t="s">
        <v>7</v>
      </c>
      <c r="AK443" s="315">
        <v>89.143000000000001</v>
      </c>
    </row>
    <row r="444" spans="2:37">
      <c r="B444" s="270" t="s">
        <v>28</v>
      </c>
      <c r="C444" s="173" t="s">
        <v>505</v>
      </c>
      <c r="D444" s="61">
        <f>AVERAGE(Mystery_Shopping_Scores6[[#This Row],[Business Start-up (2020)]:[Studying (2020)]], Mystery_Shopping_Scores6[[#This Row],[Regular business operations (2019)]:[Starting a small claims procedure (2019)]])</f>
        <v>70.837500000000006</v>
      </c>
      <c r="E444" s="61">
        <f>IFERROR(AVERAGE(Mystery_Shopping_Scores6[[#This Row],[Business Start-up (2020)]], Mystery_Shopping_Scores6[[#This Row],[Regular business operations (2019)]]), ".")</f>
        <v>100</v>
      </c>
      <c r="F444" s="62">
        <f>IFERROR(AVERAGE(Mystery_Shopping_Scores6[[#This Row],[Family (2020)]:[Studying (2020)]], Mystery_Shopping_Scores6[[#This Row],[Moving (2019)]:[Starting a small claims procedure (2019)]]), ".")</f>
        <v>61.116666666666667</v>
      </c>
      <c r="G444" s="297" t="s">
        <v>7</v>
      </c>
      <c r="H444" s="293" t="s">
        <v>7</v>
      </c>
      <c r="I444" s="298" t="s">
        <v>7</v>
      </c>
      <c r="J444" s="83">
        <f t="shared" si="23"/>
        <v>50</v>
      </c>
      <c r="K444" s="61">
        <v>100</v>
      </c>
      <c r="L444" s="83">
        <v>0</v>
      </c>
      <c r="M444" s="83">
        <v>0</v>
      </c>
      <c r="N444" s="62">
        <v>100</v>
      </c>
      <c r="O444" s="36">
        <v>94.5</v>
      </c>
      <c r="P444" s="83">
        <v>91.674999999999997</v>
      </c>
      <c r="Q444" s="61">
        <v>100</v>
      </c>
      <c r="R444" s="83">
        <v>100</v>
      </c>
      <c r="S444" s="83">
        <v>66.7</v>
      </c>
      <c r="T444" s="83">
        <v>100</v>
      </c>
      <c r="U444" s="321">
        <v>94.5</v>
      </c>
      <c r="V444" s="309">
        <v>100</v>
      </c>
      <c r="W444" s="314">
        <v>100</v>
      </c>
      <c r="X444" s="309" t="s">
        <v>7</v>
      </c>
      <c r="Y444" s="309" t="s">
        <v>7</v>
      </c>
      <c r="Z444" s="315">
        <v>100</v>
      </c>
      <c r="AA444" s="313">
        <v>94.5</v>
      </c>
      <c r="AB444" s="309">
        <v>91.666666666750004</v>
      </c>
      <c r="AC444" s="314">
        <v>100</v>
      </c>
      <c r="AD444" s="309">
        <v>100</v>
      </c>
      <c r="AE444" s="309">
        <v>66.666666667000001</v>
      </c>
      <c r="AF444" s="315">
        <v>100</v>
      </c>
      <c r="AG444" s="309">
        <v>100</v>
      </c>
      <c r="AH444" s="314">
        <v>100</v>
      </c>
      <c r="AI444" s="309" t="s">
        <v>7</v>
      </c>
      <c r="AJ444" s="309" t="s">
        <v>7</v>
      </c>
      <c r="AK444" s="315">
        <v>100</v>
      </c>
    </row>
    <row r="445" spans="2:37">
      <c r="B445" s="270" t="s">
        <v>28</v>
      </c>
      <c r="C445" s="173" t="s">
        <v>6830</v>
      </c>
      <c r="D445" s="61">
        <f>AVERAGE(Mystery_Shopping_Scores6[[#This Row],[Business Start-up (2020)]:[Studying (2020)]], Mystery_Shopping_Scores6[[#This Row],[Regular business operations (2019)]:[Starting a small claims procedure (2019)]])</f>
        <v>32.5</v>
      </c>
      <c r="E445" s="61">
        <f>IFERROR(AVERAGE(Mystery_Shopping_Scores6[[#This Row],[Business Start-up (2020)]], Mystery_Shopping_Scores6[[#This Row],[Regular business operations (2019)]]), ".")</f>
        <v>80</v>
      </c>
      <c r="F445" s="62">
        <f>IFERROR(AVERAGE(Mystery_Shopping_Scores6[[#This Row],[Family (2020)]:[Studying (2020)]], Mystery_Shopping_Scores6[[#This Row],[Moving (2019)]:[Starting a small claims procedure (2019)]]), ".")</f>
        <v>16.666666666666668</v>
      </c>
      <c r="G445" s="297">
        <v>28.571428571428573</v>
      </c>
      <c r="H445" s="293">
        <v>0</v>
      </c>
      <c r="I445" s="298" t="s">
        <v>7</v>
      </c>
      <c r="J445" s="83">
        <f t="shared" si="23"/>
        <v>40</v>
      </c>
      <c r="K445" s="61">
        <v>60</v>
      </c>
      <c r="L445" s="83">
        <v>100</v>
      </c>
      <c r="M445" s="83">
        <v>0</v>
      </c>
      <c r="N445" s="62">
        <v>0</v>
      </c>
      <c r="O445" s="36">
        <v>31</v>
      </c>
      <c r="P445" s="83">
        <v>25</v>
      </c>
      <c r="Q445" s="61">
        <v>100</v>
      </c>
      <c r="R445" s="83">
        <v>0</v>
      </c>
      <c r="S445" s="83">
        <v>0</v>
      </c>
      <c r="T445" s="83">
        <v>0</v>
      </c>
      <c r="U445" s="321">
        <v>14.333333333333334</v>
      </c>
      <c r="V445" s="309">
        <v>42.857142856999999</v>
      </c>
      <c r="W445" s="314">
        <v>85.714285713999999</v>
      </c>
      <c r="X445" s="309" t="s">
        <v>7</v>
      </c>
      <c r="Y445" s="309" t="s">
        <v>7</v>
      </c>
      <c r="Z445" s="315">
        <v>0</v>
      </c>
      <c r="AA445" s="313">
        <v>15</v>
      </c>
      <c r="AB445" s="309">
        <v>0</v>
      </c>
      <c r="AC445" s="314">
        <v>0</v>
      </c>
      <c r="AD445" s="309">
        <v>0</v>
      </c>
      <c r="AE445" s="309">
        <v>0</v>
      </c>
      <c r="AF445" s="315">
        <v>0</v>
      </c>
      <c r="AG445" s="309">
        <v>45</v>
      </c>
      <c r="AH445" s="314">
        <v>90</v>
      </c>
      <c r="AI445" s="309" t="s">
        <v>7</v>
      </c>
      <c r="AJ445" s="309" t="s">
        <v>7</v>
      </c>
      <c r="AK445" s="315">
        <v>0</v>
      </c>
    </row>
    <row r="446" spans="2:37">
      <c r="B446" s="270" t="s">
        <v>28</v>
      </c>
      <c r="C446" s="173" t="s">
        <v>6831</v>
      </c>
      <c r="D446" s="61">
        <f>AVERAGE(Mystery_Shopping_Scores6[[#This Row],[Business Start-up (2020)]:[Studying (2020)]], Mystery_Shopping_Scores6[[#This Row],[Regular business operations (2019)]:[Starting a small claims procedure (2019)]])</f>
        <v>58.571428571428569</v>
      </c>
      <c r="E446" s="61">
        <f>IFERROR(AVERAGE(Mystery_Shopping_Scores6[[#This Row],[Business Start-up (2020)]], Mystery_Shopping_Scores6[[#This Row],[Regular business operations (2019)]]), ".")</f>
        <v>80</v>
      </c>
      <c r="F446" s="62">
        <f>IFERROR(AVERAGE(Mystery_Shopping_Scores6[[#This Row],[Family (2020)]:[Studying (2020)]], Mystery_Shopping_Scores6[[#This Row],[Moving (2019)]:[Starting a small claims procedure (2019)]]), ".")</f>
        <v>50</v>
      </c>
      <c r="G446" s="297">
        <v>69.230769230769226</v>
      </c>
      <c r="H446" s="293">
        <v>100</v>
      </c>
      <c r="I446" s="298" t="s">
        <v>7</v>
      </c>
      <c r="J446" s="83">
        <f t="shared" si="23"/>
        <v>77.5</v>
      </c>
      <c r="K446" s="61">
        <v>60</v>
      </c>
      <c r="L446" s="83">
        <v>100</v>
      </c>
      <c r="M446" s="83">
        <v>75</v>
      </c>
      <c r="N446" s="62">
        <v>75</v>
      </c>
      <c r="O446" s="36">
        <v>44.4</v>
      </c>
      <c r="P446" s="83">
        <v>33.333333333333336</v>
      </c>
      <c r="Q446" s="61">
        <v>100</v>
      </c>
      <c r="R446" s="83">
        <v>0</v>
      </c>
      <c r="S446" s="83">
        <v>0</v>
      </c>
      <c r="T446" s="83" t="s">
        <v>7</v>
      </c>
      <c r="U446" s="321">
        <v>44.4</v>
      </c>
      <c r="V446" s="309">
        <v>60.833333333500001</v>
      </c>
      <c r="W446" s="314">
        <v>91.666666667000001</v>
      </c>
      <c r="X446" s="309" t="s">
        <v>7</v>
      </c>
      <c r="Y446" s="309" t="s">
        <v>7</v>
      </c>
      <c r="Z446" s="315">
        <v>30</v>
      </c>
      <c r="AA446" s="313">
        <v>42</v>
      </c>
      <c r="AB446" s="309">
        <v>33.333333333333336</v>
      </c>
      <c r="AC446" s="314">
        <v>100</v>
      </c>
      <c r="AD446" s="309">
        <v>0</v>
      </c>
      <c r="AE446" s="309">
        <v>0</v>
      </c>
      <c r="AF446" s="315" t="s">
        <v>7</v>
      </c>
      <c r="AG446" s="309">
        <v>55</v>
      </c>
      <c r="AH446" s="314">
        <v>100</v>
      </c>
      <c r="AI446" s="309" t="s">
        <v>7</v>
      </c>
      <c r="AJ446" s="309" t="s">
        <v>7</v>
      </c>
      <c r="AK446" s="315">
        <v>10</v>
      </c>
    </row>
    <row r="447" spans="2:37">
      <c r="B447" s="270" t="s">
        <v>29</v>
      </c>
      <c r="C447" s="173" t="s">
        <v>496</v>
      </c>
      <c r="D447" s="61">
        <f>AVERAGE(Mystery_Shopping_Scores6[[#This Row],[Business Start-up (2020)]:[Studying (2020)]], Mystery_Shopping_Scores6[[#This Row],[Regular business operations (2019)]:[Starting a small claims procedure (2019)]])</f>
        <v>37.047813326719577</v>
      </c>
      <c r="E447" s="61">
        <f>IFERROR(AVERAGE(Mystery_Shopping_Scores6[[#This Row],[Business Start-up (2020)]], Mystery_Shopping_Scores6[[#This Row],[Regular business operations (2019)]]), ".")</f>
        <v>42.677480158730162</v>
      </c>
      <c r="F447" s="62">
        <f>IFERROR(AVERAGE(Mystery_Shopping_Scores6[[#This Row],[Family (2020)]:[Studying (2020)]], Mystery_Shopping_Scores6[[#This Row],[Moving (2019)]:[Starting a small claims procedure (2019)]]), ".")</f>
        <v>35.171257716049382</v>
      </c>
      <c r="G447" s="297" t="s">
        <v>7</v>
      </c>
      <c r="H447" s="293" t="s">
        <v>7</v>
      </c>
      <c r="I447" s="298" t="s">
        <v>7</v>
      </c>
      <c r="J447" s="83">
        <f t="shared" si="23"/>
        <v>31.747189153439152</v>
      </c>
      <c r="K447" s="61">
        <f xml:space="preserve"> (SUMIFS(K:K, $B:$B, $B447, $C:$C, "1. User centricity")+SUMIFS(K:K, $B:$B, $B447, $C:$C, "2. Transparency")+SUMIFS(K:K, $B:$B, $B447, $C:$C, "3. Key enablers")+ SUMIFS(K:K, $B:$B, $B447, $C:$C, "4. Cross-border services"))/4</f>
        <v>39.629960317460316</v>
      </c>
      <c r="L447" s="83">
        <f xml:space="preserve"> (SUMIFS(L:L, $B:$B, $B447, $C:$C, "1. User centricity")+SUMIFS(L:L, $B:$B, $B447, $C:$C, "2. Transparency")+SUMIFS(L:L, $B:$B, $B447, $C:$C, "3. Key enablers")+ SUMIFS(L:L, $B:$B, $B447, $C:$C, "4. Cross-border services"))/4</f>
        <v>23.965277777777775</v>
      </c>
      <c r="M447" s="83">
        <f xml:space="preserve"> (SUMIFS(M:M, $B:$B, $B447, $C:$C, "1. User centricity")+SUMIFS(M:M, $B:$B, $B447, $C:$C, "2. Transparency")+SUMIFS(M:M, $B:$B, $B447, $C:$C, "3. Key enablers")+ SUMIFS(M:M, $B:$B, $B447, $C:$C, "4. Cross-border services"))/4</f>
        <v>21.260582010582009</v>
      </c>
      <c r="N447" s="62">
        <f xml:space="preserve"> (SUMIFS(N:N, $B:$B, $B447, $C:$C, "1. User centricity")+SUMIFS(N:N, $B:$B, $B447, $C:$C, "2. Transparency")+SUMIFS(N:N, $B:$B, $B447, $C:$C, "3. Key enablers")+ SUMIFS(N:N, $B:$B, $B447, $C:$C, "4. Cross-border services"))/4</f>
        <v>42.132936507936506</v>
      </c>
      <c r="O447" s="36">
        <v>41.375</v>
      </c>
      <c r="P447" s="83">
        <v>42.348437500000003</v>
      </c>
      <c r="Q447" s="61">
        <v>45.725000000000001</v>
      </c>
      <c r="R447" s="83">
        <v>38.375</v>
      </c>
      <c r="S447" s="83">
        <v>37.056250000000006</v>
      </c>
      <c r="T447" s="83">
        <v>48.237500000000004</v>
      </c>
      <c r="U447" s="321">
        <v>39.875</v>
      </c>
      <c r="V447" s="309">
        <v>40.572478961381655</v>
      </c>
      <c r="W447" s="314">
        <v>39.825466200456255</v>
      </c>
      <c r="X447" s="309">
        <v>23.289609053496296</v>
      </c>
      <c r="Y447" s="309">
        <v>52.274267399296292</v>
      </c>
      <c r="Z447" s="315">
        <v>46.900573192277776</v>
      </c>
      <c r="AA447" s="313">
        <v>43</v>
      </c>
      <c r="AB447" s="309">
        <v>39.00117807540208</v>
      </c>
      <c r="AC447" s="314">
        <v>41.62859623019861</v>
      </c>
      <c r="AD447" s="309">
        <v>37.689484126944436</v>
      </c>
      <c r="AE447" s="309">
        <v>31.94126157414583</v>
      </c>
      <c r="AF447" s="315">
        <v>44.745370370319442</v>
      </c>
      <c r="AG447" s="309">
        <v>46.783892361111107</v>
      </c>
      <c r="AH447" s="314">
        <v>40.474652777777777</v>
      </c>
      <c r="AI447" s="309">
        <v>24.81262962962963</v>
      </c>
      <c r="AJ447" s="309">
        <v>58.775592592592595</v>
      </c>
      <c r="AK447" s="315">
        <v>63.072694444444444</v>
      </c>
    </row>
    <row r="448" spans="2:37">
      <c r="B448" s="270" t="s">
        <v>29</v>
      </c>
      <c r="C448" s="173" t="s">
        <v>6824</v>
      </c>
      <c r="D448" s="61">
        <f>AVERAGE(Mystery_Shopping_Scores6[[#This Row],[Business Start-up (2020)]:[Studying (2020)]], Mystery_Shopping_Scores6[[#This Row],[Regular business operations (2019)]:[Starting a small claims procedure (2019)]])</f>
        <v>64.082175925925924</v>
      </c>
      <c r="E448" s="61">
        <f>IFERROR(AVERAGE(Mystery_Shopping_Scores6[[#This Row],[Business Start-up (2020)]], Mystery_Shopping_Scores6[[#This Row],[Regular business operations (2019)]]), ".")</f>
        <v>73.55714285714285</v>
      </c>
      <c r="F448" s="62">
        <f>IFERROR(AVERAGE(Mystery_Shopping_Scores6[[#This Row],[Family (2020)]:[Studying (2020)]], Mystery_Shopping_Scores6[[#This Row],[Moving (2019)]:[Starting a small claims procedure (2019)]]), ".")</f>
        <v>60.923853615520279</v>
      </c>
      <c r="G448" s="297" t="s">
        <v>7</v>
      </c>
      <c r="H448" s="293" t="s">
        <v>7</v>
      </c>
      <c r="I448" s="298" t="s">
        <v>7</v>
      </c>
      <c r="J448" s="83">
        <f t="shared" si="23"/>
        <v>66.164351851851848</v>
      </c>
      <c r="K448" s="61">
        <f>2/3*IF(ISNUMBER(K449),K449)+1/3*(2/3*IF(ISNUMBER(K451),K451)+IF(ISNUMBER(K450),K450)/3)</f>
        <v>75.714285714285708</v>
      </c>
      <c r="L448" s="83">
        <f>2/3*IF(ISNUMBER(L449),L449)+1/3*(2/3*IF(ISNUMBER(L451),L451)+IF(ISNUMBER(L450),L450)/3)</f>
        <v>55.853174603174594</v>
      </c>
      <c r="M448" s="83">
        <f>2/3*IF(ISNUMBER(M449),M449)+1/3*(2/3*IF(ISNUMBER(M451),M451)+IF(ISNUMBER(M450),M450)/3)</f>
        <v>61.264550264550266</v>
      </c>
      <c r="N448" s="62">
        <f>2/3*IF(ISNUMBER(N449),N449)+1/3*(2/3*IF(ISNUMBER(N451),N451)+IF(ISNUMBER(N450),N450)/3)</f>
        <v>71.825396825396822</v>
      </c>
      <c r="O448" s="36">
        <v>60.625</v>
      </c>
      <c r="P448" s="83">
        <v>62</v>
      </c>
      <c r="Q448" s="61">
        <v>71.400000000000006</v>
      </c>
      <c r="R448" s="83">
        <v>72.5</v>
      </c>
      <c r="S448" s="83">
        <v>42.6</v>
      </c>
      <c r="T448" s="83">
        <v>61.5</v>
      </c>
      <c r="U448" s="321">
        <v>58.75</v>
      </c>
      <c r="V448" s="309">
        <v>58.901422651472217</v>
      </c>
      <c r="W448" s="314">
        <v>62.185666185666662</v>
      </c>
      <c r="X448" s="309">
        <v>31.825396825555554</v>
      </c>
      <c r="Y448" s="309">
        <v>65.594627594555547</v>
      </c>
      <c r="Z448" s="315">
        <v>76.0000000001111</v>
      </c>
      <c r="AA448" s="313">
        <v>59.5</v>
      </c>
      <c r="AB448" s="309">
        <v>58.584656084774991</v>
      </c>
      <c r="AC448" s="314">
        <v>67.248677248544439</v>
      </c>
      <c r="AD448" s="309">
        <v>63.809523809777772</v>
      </c>
      <c r="AE448" s="309">
        <v>47.407407407666668</v>
      </c>
      <c r="AF448" s="315">
        <v>55.873015873111108</v>
      </c>
      <c r="AG448" s="309">
        <v>60.362972222222218</v>
      </c>
      <c r="AH448" s="314">
        <v>65.603111111111104</v>
      </c>
      <c r="AI448" s="309">
        <v>31.904888888888888</v>
      </c>
      <c r="AJ448" s="309">
        <v>60.007444444444445</v>
      </c>
      <c r="AK448" s="315">
        <v>83.936444444444447</v>
      </c>
    </row>
    <row r="449" spans="2:37">
      <c r="B449" s="270" t="s">
        <v>29</v>
      </c>
      <c r="C449" s="173" t="s">
        <v>497</v>
      </c>
      <c r="D449" s="61">
        <f>AVERAGE(Mystery_Shopping_Scores6[[#This Row],[Business Start-up (2020)]:[Studying (2020)]], Mystery_Shopping_Scores6[[#This Row],[Regular business operations (2019)]:[Starting a small claims procedure (2019)]])</f>
        <v>60.981547619047625</v>
      </c>
      <c r="E449" s="61">
        <f>IFERROR(AVERAGE(Mystery_Shopping_Scores6[[#This Row],[Business Start-up (2020)]], Mystery_Shopping_Scores6[[#This Row],[Regular business operations (2019)]]), ".")</f>
        <v>74.05</v>
      </c>
      <c r="F449" s="62">
        <f>IFERROR(AVERAGE(Mystery_Shopping_Scores6[[#This Row],[Family (2020)]:[Studying (2020)]], Mystery_Shopping_Scores6[[#This Row],[Moving (2019)]:[Starting a small claims procedure (2019)]]), ".")</f>
        <v>56.625396825396827</v>
      </c>
      <c r="G449" s="297">
        <v>61.025641025641036</v>
      </c>
      <c r="H449" s="293" t="s">
        <v>7</v>
      </c>
      <c r="I449" s="298">
        <v>69.333333333333343</v>
      </c>
      <c r="J449" s="83">
        <f t="shared" si="23"/>
        <v>58.113095238095241</v>
      </c>
      <c r="K449" s="61">
        <v>72.5</v>
      </c>
      <c r="L449" s="83">
        <v>50</v>
      </c>
      <c r="M449" s="83">
        <v>43.285714285714292</v>
      </c>
      <c r="N449" s="62">
        <v>66.666666666666671</v>
      </c>
      <c r="O449" s="36">
        <v>58.875</v>
      </c>
      <c r="P449" s="83">
        <v>63.849999999999994</v>
      </c>
      <c r="Q449" s="61">
        <v>75.599999999999994</v>
      </c>
      <c r="R449" s="83">
        <v>81.3</v>
      </c>
      <c r="S449" s="83">
        <v>32.5</v>
      </c>
      <c r="T449" s="83">
        <v>66</v>
      </c>
      <c r="U449" s="321">
        <v>56.75</v>
      </c>
      <c r="V449" s="309">
        <v>53.680555555750004</v>
      </c>
      <c r="W449" s="314">
        <v>57.888888889</v>
      </c>
      <c r="X449" s="309">
        <v>19.166666667000001</v>
      </c>
      <c r="Y449" s="309">
        <v>57</v>
      </c>
      <c r="Z449" s="315">
        <v>80.666666667000001</v>
      </c>
      <c r="AA449" s="313">
        <v>58.875</v>
      </c>
      <c r="AB449" s="309">
        <v>59.801587301750004</v>
      </c>
      <c r="AC449" s="314">
        <v>71.111111111</v>
      </c>
      <c r="AD449" s="309">
        <v>76.666666667000001</v>
      </c>
      <c r="AE449" s="309">
        <v>31.428571429000002</v>
      </c>
      <c r="AF449" s="315">
        <v>60</v>
      </c>
      <c r="AG449" s="309">
        <v>58.014749999999999</v>
      </c>
      <c r="AH449" s="314">
        <v>61.5</v>
      </c>
      <c r="AI449" s="309">
        <v>19.286000000000001</v>
      </c>
      <c r="AJ449" s="309">
        <v>57.273000000000003</v>
      </c>
      <c r="AK449" s="315">
        <v>94</v>
      </c>
    </row>
    <row r="450" spans="2:37">
      <c r="B450" s="270" t="s">
        <v>29</v>
      </c>
      <c r="C450" s="173" t="s">
        <v>6825</v>
      </c>
      <c r="D450" s="61">
        <f>AVERAGE(Mystery_Shopping_Scores6[[#This Row],[Business Start-up (2020)]:[Studying (2020)]], Mystery_Shopping_Scores6[[#This Row],[Regular business operations (2019)]:[Starting a small claims procedure (2019)]])</f>
        <v>46.514583333333334</v>
      </c>
      <c r="E450" s="61">
        <f>IFERROR(AVERAGE(Mystery_Shopping_Scores6[[#This Row],[Business Start-up (2020)]], Mystery_Shopping_Scores6[[#This Row],[Regular business operations (2019)]]), ".")</f>
        <v>46.6</v>
      </c>
      <c r="F450" s="62">
        <f>IFERROR(AVERAGE(Mystery_Shopping_Scores6[[#This Row],[Family (2020)]:[Studying (2020)]], Mystery_Shopping_Scores6[[#This Row],[Moving (2019)]:[Starting a small claims procedure (2019)]]), ".")</f>
        <v>46.486111111111114</v>
      </c>
      <c r="G450" s="297">
        <v>52.307692307692307</v>
      </c>
      <c r="H450" s="293" t="s">
        <v>7</v>
      </c>
      <c r="I450" s="298">
        <v>40</v>
      </c>
      <c r="J450" s="83">
        <f t="shared" si="23"/>
        <v>68.229166666666671</v>
      </c>
      <c r="K450" s="61">
        <v>75</v>
      </c>
      <c r="L450" s="83">
        <v>31.25</v>
      </c>
      <c r="M450" s="83">
        <v>91.666666666666671</v>
      </c>
      <c r="N450" s="62">
        <v>75</v>
      </c>
      <c r="O450" s="36">
        <v>30.75</v>
      </c>
      <c r="P450" s="83">
        <v>24.8</v>
      </c>
      <c r="Q450" s="61">
        <v>18.2</v>
      </c>
      <c r="R450" s="83">
        <v>50</v>
      </c>
      <c r="S450" s="83">
        <v>16.7</v>
      </c>
      <c r="T450" s="83">
        <v>14.3</v>
      </c>
      <c r="U450" s="321">
        <v>27.625</v>
      </c>
      <c r="V450" s="309">
        <v>36.600899100749999</v>
      </c>
      <c r="W450" s="314">
        <v>40.909090909</v>
      </c>
      <c r="X450" s="309">
        <v>0</v>
      </c>
      <c r="Y450" s="309">
        <v>76.923076922999996</v>
      </c>
      <c r="Z450" s="315">
        <v>28.571428570999998</v>
      </c>
      <c r="AA450" s="313">
        <v>24.75</v>
      </c>
      <c r="AB450" s="309">
        <v>18.452380952475</v>
      </c>
      <c r="AC450" s="314">
        <v>7.1428571428999996</v>
      </c>
      <c r="AD450" s="309">
        <v>0</v>
      </c>
      <c r="AE450" s="309">
        <v>66.666666667000001</v>
      </c>
      <c r="AF450" s="315">
        <v>0</v>
      </c>
      <c r="AG450" s="309">
        <v>30.892749999999999</v>
      </c>
      <c r="AH450" s="314">
        <v>50</v>
      </c>
      <c r="AI450" s="309">
        <v>0</v>
      </c>
      <c r="AJ450" s="309">
        <v>53.570999999999998</v>
      </c>
      <c r="AK450" s="315">
        <v>20</v>
      </c>
    </row>
    <row r="451" spans="2:37">
      <c r="B451" s="270" t="s">
        <v>29</v>
      </c>
      <c r="C451" s="173" t="s">
        <v>6826</v>
      </c>
      <c r="D451" s="61">
        <f>AVERAGE(Mystery_Shopping_Scores6[[#This Row],[Business Start-up (2020)]:[Studying (2020)]], Mystery_Shopping_Scores6[[#This Row],[Regular business operations (2019)]:[Starting a small claims procedure (2019)]])</f>
        <v>82.13035714285715</v>
      </c>
      <c r="E451" s="61">
        <f>IFERROR(AVERAGE(Mystery_Shopping_Scores6[[#This Row],[Business Start-up (2020)]], Mystery_Shopping_Scores6[[#This Row],[Regular business operations (2019)]]), ".")</f>
        <v>85.707142857142856</v>
      </c>
      <c r="F451" s="62">
        <f>IFERROR(AVERAGE(Mystery_Shopping_Scores6[[#This Row],[Family (2020)]:[Studying (2020)]], Mystery_Shopping_Scores6[[#This Row],[Moving (2019)]:[Starting a small claims procedure (2019)]]), ".")</f>
        <v>80.938095238095244</v>
      </c>
      <c r="G451" s="297" t="s">
        <v>7</v>
      </c>
      <c r="H451" s="293" t="s">
        <v>7</v>
      </c>
      <c r="I451" s="298" t="s">
        <v>7</v>
      </c>
      <c r="J451" s="83">
        <f t="shared" si="23"/>
        <v>89.285714285714292</v>
      </c>
      <c r="K451" s="61">
        <v>85.714285714285708</v>
      </c>
      <c r="L451" s="83">
        <v>85.714285714285708</v>
      </c>
      <c r="M451" s="83">
        <v>100</v>
      </c>
      <c r="N451" s="62">
        <v>85.714285714285708</v>
      </c>
      <c r="O451" s="36">
        <v>80.5</v>
      </c>
      <c r="P451" s="83">
        <v>74.974999999999994</v>
      </c>
      <c r="Q451" s="61">
        <v>85.7</v>
      </c>
      <c r="R451" s="83">
        <v>57.1</v>
      </c>
      <c r="S451" s="83">
        <v>85.7</v>
      </c>
      <c r="T451" s="83">
        <v>71.400000000000006</v>
      </c>
      <c r="U451" s="321">
        <v>80.5</v>
      </c>
      <c r="V451" s="309">
        <v>85.714285713999999</v>
      </c>
      <c r="W451" s="314">
        <v>85.714285713999999</v>
      </c>
      <c r="X451" s="309">
        <v>85.714285713999999</v>
      </c>
      <c r="Y451" s="309">
        <v>85.714285713999999</v>
      </c>
      <c r="Z451" s="315">
        <v>85.714285713999999</v>
      </c>
      <c r="AA451" s="313">
        <v>78.625</v>
      </c>
      <c r="AB451" s="309">
        <v>75</v>
      </c>
      <c r="AC451" s="314">
        <v>85.714285713999999</v>
      </c>
      <c r="AD451" s="309">
        <v>57.142857143000001</v>
      </c>
      <c r="AE451" s="309">
        <v>85.714285713999999</v>
      </c>
      <c r="AF451" s="315">
        <v>71.428571429000002</v>
      </c>
      <c r="AG451" s="309">
        <v>82.142750000000007</v>
      </c>
      <c r="AH451" s="314">
        <v>85.713999999999999</v>
      </c>
      <c r="AI451" s="309">
        <v>85.713999999999999</v>
      </c>
      <c r="AJ451" s="309">
        <v>71.429000000000002</v>
      </c>
      <c r="AK451" s="315">
        <v>85.713999999999999</v>
      </c>
    </row>
    <row r="452" spans="2:37">
      <c r="B452" s="270" t="s">
        <v>29</v>
      </c>
      <c r="C452" s="173" t="s">
        <v>498</v>
      </c>
      <c r="D452" s="61">
        <f>AVERAGE(Mystery_Shopping_Scores6[[#This Row],[Business Start-up (2020)]:[Studying (2020)]], Mystery_Shopping_Scores6[[#This Row],[Regular business operations (2019)]:[Starting a small claims procedure (2019)]])</f>
        <v>37.169345238095232</v>
      </c>
      <c r="E452" s="61">
        <f>IFERROR(AVERAGE(Mystery_Shopping_Scores6[[#This Row],[Business Start-up (2020)]], Mystery_Shopping_Scores6[[#This Row],[Regular business operations (2019)]]), ".")</f>
        <v>41.914682539682538</v>
      </c>
      <c r="F452" s="62">
        <f>IFERROR(AVERAGE(Mystery_Shopping_Scores6[[#This Row],[Family (2020)]:[Studying (2020)]], Mystery_Shopping_Scores6[[#This Row],[Moving (2019)]:[Starting a small claims procedure (2019)]]), ".")</f>
        <v>35.587566137566135</v>
      </c>
      <c r="G452" s="297" t="s">
        <v>7</v>
      </c>
      <c r="H452" s="293" t="s">
        <v>7</v>
      </c>
      <c r="I452" s="298" t="s">
        <v>7</v>
      </c>
      <c r="J452" s="83">
        <f t="shared" si="23"/>
        <v>27.163690476190471</v>
      </c>
      <c r="K452" s="61">
        <f>1/3*IF(ISNUMBER(K453),K453,0)+1/3*IF(ISNUMBER(K455),K455,0)+1/3*IF(ISNUMBER(K454),K454,0)</f>
        <v>34.829365079365076</v>
      </c>
      <c r="L452" s="83">
        <f>1/3*IF(ISNUMBER(L453),L453,0)+1/3*IF(ISNUMBER(L455),L455,0)+1/3*IF(ISNUMBER(L454),L454,0)</f>
        <v>26.17460317460317</v>
      </c>
      <c r="M452" s="83">
        <f>1/3*IF(ISNUMBER(M453),M453,0)+1/3*IF(ISNUMBER(M455),M455,0)+1/3*IF(ISNUMBER(M454),M454,0)</f>
        <v>15.444444444444443</v>
      </c>
      <c r="N452" s="62">
        <f>1/3*IF(ISNUMBER(N453),N453,0)+1/3*IF(ISNUMBER(N455),N455,0)+1/3*IF(ISNUMBER(N454),N454,0)</f>
        <v>32.206349206349202</v>
      </c>
      <c r="O452" s="36">
        <v>44.875</v>
      </c>
      <c r="P452" s="83">
        <v>47.174999999999997</v>
      </c>
      <c r="Q452" s="61">
        <v>49</v>
      </c>
      <c r="R452" s="83">
        <v>35.9</v>
      </c>
      <c r="S452" s="83">
        <v>47.3</v>
      </c>
      <c r="T452" s="83">
        <v>56.5</v>
      </c>
      <c r="U452" s="321">
        <v>43.875</v>
      </c>
      <c r="V452" s="309">
        <v>42.353560405650001</v>
      </c>
      <c r="W452" s="314">
        <v>54.915343915333338</v>
      </c>
      <c r="X452" s="309">
        <v>36.668430334933333</v>
      </c>
      <c r="Y452" s="309">
        <v>41.228174603333329</v>
      </c>
      <c r="Z452" s="315">
        <v>36.602292768999995</v>
      </c>
      <c r="AA452" s="313">
        <v>46.375</v>
      </c>
      <c r="AB452" s="309">
        <v>45.32977843916666</v>
      </c>
      <c r="AC452" s="314">
        <v>45.293485449999999</v>
      </c>
      <c r="AD452" s="309">
        <v>40.892857142666664</v>
      </c>
      <c r="AE452" s="309">
        <v>47.024305555666665</v>
      </c>
      <c r="AF452" s="315">
        <v>48.108465608333333</v>
      </c>
      <c r="AG452" s="309">
        <v>47.364666666666665</v>
      </c>
      <c r="AH452" s="314">
        <v>52.876999999999995</v>
      </c>
      <c r="AI452" s="309">
        <v>42.533000000000001</v>
      </c>
      <c r="AJ452" s="309">
        <v>41.319333333333333</v>
      </c>
      <c r="AK452" s="315">
        <v>52.729333333333329</v>
      </c>
    </row>
    <row r="453" spans="2:37">
      <c r="B453" s="270" t="s">
        <v>29</v>
      </c>
      <c r="C453" s="173" t="s">
        <v>6827</v>
      </c>
      <c r="D453" s="61">
        <f>AVERAGE(Mystery_Shopping_Scores6[[#This Row],[Business Start-up (2020)]:[Studying (2020)]], Mystery_Shopping_Scores6[[#This Row],[Regular business operations (2019)]:[Starting a small claims procedure (2019)]])</f>
        <v>14.095535714285713</v>
      </c>
      <c r="E453" s="61">
        <f>IFERROR(AVERAGE(Mystery_Shopping_Scores6[[#This Row],[Business Start-up (2020)]], Mystery_Shopping_Scores6[[#This Row],[Regular business operations (2019)]]), ".")</f>
        <v>29.727380952380948</v>
      </c>
      <c r="F453" s="62">
        <f>IFERROR(AVERAGE(Mystery_Shopping_Scores6[[#This Row],[Family (2020)]:[Studying (2020)]], Mystery_Shopping_Scores6[[#This Row],[Moving (2019)]:[Starting a small claims procedure (2019)]]), ".")</f>
        <v>8.8849206349206344</v>
      </c>
      <c r="G453" s="297">
        <v>16.979949874686717</v>
      </c>
      <c r="H453" s="293" t="s">
        <v>7</v>
      </c>
      <c r="I453" s="298">
        <v>14.999999999999998</v>
      </c>
      <c r="J453" s="83">
        <f t="shared" si="23"/>
        <v>10.491071428571427</v>
      </c>
      <c r="K453" s="61">
        <v>18.154761904761902</v>
      </c>
      <c r="L453" s="83">
        <v>9.5238095238095237</v>
      </c>
      <c r="M453" s="83">
        <v>0</v>
      </c>
      <c r="N453" s="62">
        <v>14.285714285714285</v>
      </c>
      <c r="O453" s="36">
        <v>17.375</v>
      </c>
      <c r="P453" s="83">
        <v>17.7</v>
      </c>
      <c r="Q453" s="61">
        <v>41.3</v>
      </c>
      <c r="R453" s="83">
        <v>19</v>
      </c>
      <c r="S453" s="83">
        <v>0</v>
      </c>
      <c r="T453" s="83">
        <v>10.5</v>
      </c>
      <c r="U453" s="321">
        <v>19.625</v>
      </c>
      <c r="V453" s="309">
        <v>16.865079365200003</v>
      </c>
      <c r="W453" s="314">
        <v>15.079365079</v>
      </c>
      <c r="X453" s="309">
        <v>9.5238095238000007</v>
      </c>
      <c r="Y453" s="309">
        <v>23.809523810000002</v>
      </c>
      <c r="Z453" s="315">
        <v>19.047619048000001</v>
      </c>
      <c r="AA453" s="313">
        <v>29.875</v>
      </c>
      <c r="AB453" s="309">
        <v>22.123015873</v>
      </c>
      <c r="AC453" s="314">
        <v>39.682539683000002</v>
      </c>
      <c r="AD453" s="309">
        <v>38.095238094999999</v>
      </c>
      <c r="AE453" s="309">
        <v>0</v>
      </c>
      <c r="AF453" s="315">
        <v>10.714285714000001</v>
      </c>
      <c r="AG453" s="309">
        <v>37.574249999999999</v>
      </c>
      <c r="AH453" s="314">
        <v>16.963999999999999</v>
      </c>
      <c r="AI453" s="309">
        <v>28.571000000000002</v>
      </c>
      <c r="AJ453" s="309">
        <v>33.332999999999998</v>
      </c>
      <c r="AK453" s="315">
        <v>71.429000000000002</v>
      </c>
    </row>
    <row r="454" spans="2:37">
      <c r="B454" s="270" t="s">
        <v>29</v>
      </c>
      <c r="C454" s="173" t="s">
        <v>6828</v>
      </c>
      <c r="D454" s="61">
        <f>AVERAGE(Mystery_Shopping_Scores6[[#This Row],[Business Start-up (2020)]:[Studying (2020)]], Mystery_Shopping_Scores6[[#This Row],[Regular business operations (2019)]:[Starting a small claims procedure (2019)]])</f>
        <v>47.837500000000006</v>
      </c>
      <c r="E454" s="61">
        <f>IFERROR(AVERAGE(Mystery_Shopping_Scores6[[#This Row],[Business Start-up (2020)]], Mystery_Shopping_Scores6[[#This Row],[Regular business operations (2019)]]), ".")</f>
        <v>48.016666666666666</v>
      </c>
      <c r="F454" s="62">
        <f>IFERROR(AVERAGE(Mystery_Shopping_Scores6[[#This Row],[Family (2020)]:[Studying (2020)]], Mystery_Shopping_Scores6[[#This Row],[Moving (2019)]:[Starting a small claims procedure (2019)]]), ".")</f>
        <v>47.777777777777779</v>
      </c>
      <c r="G454" s="297" t="s">
        <v>7</v>
      </c>
      <c r="H454" s="293" t="s">
        <v>7</v>
      </c>
      <c r="I454" s="298" t="s">
        <v>7</v>
      </c>
      <c r="J454" s="83">
        <f t="shared" si="23"/>
        <v>46.000000000000007</v>
      </c>
      <c r="K454" s="61">
        <v>61.333333333333336</v>
      </c>
      <c r="L454" s="83">
        <v>44</v>
      </c>
      <c r="M454" s="83">
        <v>21.333333333333336</v>
      </c>
      <c r="N454" s="62">
        <v>57.333333333333336</v>
      </c>
      <c r="O454" s="36">
        <v>49.625</v>
      </c>
      <c r="P454" s="83">
        <v>49.674999999999997</v>
      </c>
      <c r="Q454" s="61">
        <v>34.700000000000003</v>
      </c>
      <c r="R454" s="83">
        <v>20</v>
      </c>
      <c r="S454" s="83">
        <v>74.7</v>
      </c>
      <c r="T454" s="83">
        <v>69.3</v>
      </c>
      <c r="U454" s="321">
        <v>47.5</v>
      </c>
      <c r="V454" s="309">
        <v>49.333333333500001</v>
      </c>
      <c r="W454" s="314">
        <v>74.666666667000001</v>
      </c>
      <c r="X454" s="309">
        <v>44</v>
      </c>
      <c r="Y454" s="309">
        <v>34.666666667000001</v>
      </c>
      <c r="Z454" s="315">
        <v>44</v>
      </c>
      <c r="AA454" s="313">
        <v>45.125</v>
      </c>
      <c r="AB454" s="309">
        <v>45.333333333500001</v>
      </c>
      <c r="AC454" s="314">
        <v>26.666666667000001</v>
      </c>
      <c r="AD454" s="309">
        <v>20</v>
      </c>
      <c r="AE454" s="309">
        <v>74.666666667000001</v>
      </c>
      <c r="AF454" s="315">
        <v>60</v>
      </c>
      <c r="AG454" s="309">
        <v>44.583500000000001</v>
      </c>
      <c r="AH454" s="314">
        <v>66.667000000000002</v>
      </c>
      <c r="AI454" s="309">
        <v>40</v>
      </c>
      <c r="AJ454" s="309">
        <v>31.667000000000002</v>
      </c>
      <c r="AK454" s="315">
        <v>40</v>
      </c>
    </row>
    <row r="455" spans="2:37">
      <c r="B455" s="270" t="s">
        <v>29</v>
      </c>
      <c r="C455" s="173" t="s">
        <v>6829</v>
      </c>
      <c r="D455" s="61">
        <f>AVERAGE(Mystery_Shopping_Scores6[[#This Row],[Business Start-up (2020)]:[Studying (2020)]], Mystery_Shopping_Scores6[[#This Row],[Regular business operations (2019)]:[Starting a small claims procedure (2019)]])</f>
        <v>25</v>
      </c>
      <c r="E455" s="61">
        <f>IFERROR(AVERAGE(Mystery_Shopping_Scores6[[#This Row],[Business Start-up (2020)]], Mystery_Shopping_Scores6[[#This Row],[Regular business operations (2019)]]), ".")</f>
        <v>25</v>
      </c>
      <c r="F455" s="62">
        <f>IFERROR(AVERAGE(Mystery_Shopping_Scores6[[#This Row],[Family (2020)]:[Studying (2020)]], Mystery_Shopping_Scores6[[#This Row],[Moving (2019)]:[Starting a small claims procedure (2019)]]), ".")</f>
        <v>25</v>
      </c>
      <c r="G455" s="297" t="s">
        <v>7</v>
      </c>
      <c r="H455" s="293" t="s">
        <v>7</v>
      </c>
      <c r="I455" s="298" t="s">
        <v>7</v>
      </c>
      <c r="J455" s="83">
        <f t="shared" si="23"/>
        <v>25</v>
      </c>
      <c r="K455" s="61">
        <v>25</v>
      </c>
      <c r="L455" s="83">
        <v>25</v>
      </c>
      <c r="M455" s="83">
        <v>25</v>
      </c>
      <c r="N455" s="62">
        <v>25</v>
      </c>
      <c r="O455" s="36" t="s">
        <v>7</v>
      </c>
      <c r="P455" s="83" t="s">
        <v>7</v>
      </c>
      <c r="Q455" s="61" t="s">
        <v>7</v>
      </c>
      <c r="R455" s="83" t="s">
        <v>7</v>
      </c>
      <c r="S455" s="83" t="s">
        <v>7</v>
      </c>
      <c r="T455" s="83" t="s">
        <v>7</v>
      </c>
      <c r="U455" s="321" t="s">
        <v>7</v>
      </c>
      <c r="V455" s="309" t="s">
        <v>7</v>
      </c>
      <c r="W455" s="314" t="s">
        <v>7</v>
      </c>
      <c r="X455" s="309" t="s">
        <v>7</v>
      </c>
      <c r="Y455" s="309" t="s">
        <v>7</v>
      </c>
      <c r="Z455" s="315" t="s">
        <v>7</v>
      </c>
      <c r="AA455" s="313" t="s">
        <v>7</v>
      </c>
      <c r="AB455" s="309" t="s">
        <v>7</v>
      </c>
      <c r="AC455" s="314" t="s">
        <v>7</v>
      </c>
      <c r="AD455" s="309" t="s">
        <v>7</v>
      </c>
      <c r="AE455" s="309" t="s">
        <v>7</v>
      </c>
      <c r="AF455" s="315" t="s">
        <v>7</v>
      </c>
      <c r="AG455" s="309" t="s">
        <v>7</v>
      </c>
      <c r="AH455" s="314" t="s">
        <v>7</v>
      </c>
      <c r="AI455" s="309" t="s">
        <v>7</v>
      </c>
      <c r="AJ455" s="309" t="s">
        <v>7</v>
      </c>
      <c r="AK455" s="315" t="s">
        <v>7</v>
      </c>
    </row>
    <row r="456" spans="2:37">
      <c r="B456" s="271" t="s">
        <v>29</v>
      </c>
      <c r="C456" s="272" t="s">
        <v>6838</v>
      </c>
      <c r="D456" s="61">
        <f>AVERAGE(Mystery_Shopping_Scores6[[#This Row],[Business Start-up (2020)]:[Studying (2020)]], Mystery_Shopping_Scores6[[#This Row],[Regular business operations (2019)]:[Starting a small claims procedure (2019)]])</f>
        <v>74.174999999999983</v>
      </c>
      <c r="E456" s="61">
        <f>IFERROR(AVERAGE(Mystery_Shopping_Scores6[[#This Row],[Business Start-up (2020)]], Mystery_Shopping_Scores6[[#This Row],[Regular business operations (2019)]]), ".")</f>
        <v>71.099999999999994</v>
      </c>
      <c r="F456" s="62">
        <f>IFERROR(AVERAGE(Mystery_Shopping_Scores6[[#This Row],[Family (2020)]:[Studying (2020)]], Mystery_Shopping_Scores6[[#This Row],[Moving (2019)]:[Starting a small claims procedure (2019)]]), ".")</f>
        <v>75.2</v>
      </c>
      <c r="G456" s="297" t="s">
        <v>7</v>
      </c>
      <c r="H456" s="293" t="s">
        <v>7</v>
      </c>
      <c r="I456" s="298" t="s">
        <v>7</v>
      </c>
      <c r="J456" s="83" t="s">
        <v>7</v>
      </c>
      <c r="K456" s="61" t="s">
        <v>7</v>
      </c>
      <c r="L456" s="83" t="s">
        <v>7</v>
      </c>
      <c r="M456" s="83" t="s">
        <v>7</v>
      </c>
      <c r="N456" s="62" t="s">
        <v>7</v>
      </c>
      <c r="O456" s="36">
        <v>67.5</v>
      </c>
      <c r="P456" s="83">
        <v>74.174999999999983</v>
      </c>
      <c r="Q456" s="61">
        <v>71.099999999999994</v>
      </c>
      <c r="R456" s="83">
        <v>68.8</v>
      </c>
      <c r="S456" s="83">
        <v>67.2</v>
      </c>
      <c r="T456" s="83">
        <v>89.6</v>
      </c>
      <c r="U456" s="321">
        <v>64.75</v>
      </c>
      <c r="V456" s="309">
        <v>60.862268518249998</v>
      </c>
      <c r="W456" s="314">
        <v>75</v>
      </c>
      <c r="X456" s="309">
        <v>56.481481481000003</v>
      </c>
      <c r="Y456" s="309">
        <v>65.208333332999999</v>
      </c>
      <c r="Z456" s="315">
        <v>46.759259258999997</v>
      </c>
      <c r="AA456" s="313">
        <v>64.375</v>
      </c>
      <c r="AB456" s="309">
        <v>68.532986111</v>
      </c>
      <c r="AC456" s="314">
        <v>69.53125</v>
      </c>
      <c r="AD456" s="309">
        <v>64.583333332999999</v>
      </c>
      <c r="AE456" s="309">
        <v>66.40625</v>
      </c>
      <c r="AF456" s="315">
        <v>73.611111111</v>
      </c>
      <c r="AG456" s="309">
        <v>59.936250000000001</v>
      </c>
      <c r="AH456" s="314">
        <v>75</v>
      </c>
      <c r="AI456" s="309">
        <v>59.027999999999999</v>
      </c>
      <c r="AJ456" s="309">
        <v>58.957999999999998</v>
      </c>
      <c r="AK456" s="315">
        <v>46.759</v>
      </c>
    </row>
    <row r="457" spans="2:37">
      <c r="B457" s="270" t="s">
        <v>29</v>
      </c>
      <c r="C457" s="173" t="s">
        <v>499</v>
      </c>
      <c r="D457" s="61">
        <f>AVERAGE(Mystery_Shopping_Scores6[[#This Row],[Business Start-up (2020)]:[Studying (2020)]], Mystery_Shopping_Scores6[[#This Row],[Regular business operations (2019)]:[Starting a small claims procedure (2019)]])</f>
        <v>20.661607142857143</v>
      </c>
      <c r="E457" s="61">
        <f>IFERROR(AVERAGE(Mystery_Shopping_Scores6[[#This Row],[Business Start-up (2020)]], Mystery_Shopping_Scores6[[#This Row],[Regular business operations (2019)]]), ".")</f>
        <v>37.321428571428569</v>
      </c>
      <c r="F457" s="62">
        <f>IFERROR(AVERAGE(Mystery_Shopping_Scores6[[#This Row],[Family (2020)]:[Studying (2020)]], Mystery_Shopping_Scores6[[#This Row],[Moving (2019)]:[Starting a small claims procedure (2019)]]), ".")</f>
        <v>15.108333333333334</v>
      </c>
      <c r="G457" s="297" t="s">
        <v>7</v>
      </c>
      <c r="H457" s="293" t="s">
        <v>7</v>
      </c>
      <c r="I457" s="298" t="s">
        <v>7</v>
      </c>
      <c r="J457" s="83">
        <f t="shared" ref="J457:J475" si="24">IFERROR(AVERAGE(K457:N457),".")</f>
        <v>11.473214285714285</v>
      </c>
      <c r="K457" s="61">
        <f>AVERAGE(K458:K461)</f>
        <v>32.142857142857139</v>
      </c>
      <c r="L457" s="83">
        <f>AVERAGE(L458:L461)</f>
        <v>5.5</v>
      </c>
      <c r="M457" s="83">
        <f>AVERAGE(M458:M461)</f>
        <v>0</v>
      </c>
      <c r="N457" s="62">
        <f>AVERAGE(N458:N461)</f>
        <v>8.25</v>
      </c>
      <c r="O457" s="36">
        <v>26.25</v>
      </c>
      <c r="P457" s="83">
        <v>29.849999999999998</v>
      </c>
      <c r="Q457" s="61">
        <v>42.5</v>
      </c>
      <c r="R457" s="83">
        <v>18.600000000000001</v>
      </c>
      <c r="S457" s="83">
        <v>25</v>
      </c>
      <c r="T457" s="83">
        <v>33.299999999999997</v>
      </c>
      <c r="U457" s="321">
        <v>25.125</v>
      </c>
      <c r="V457" s="309">
        <v>22.651976495749999</v>
      </c>
      <c r="W457" s="314">
        <v>18.482905983000002</v>
      </c>
      <c r="X457" s="309">
        <v>1.375</v>
      </c>
      <c r="Y457" s="309">
        <v>50</v>
      </c>
      <c r="Z457" s="315">
        <v>20.75</v>
      </c>
      <c r="AA457" s="313">
        <v>31.125</v>
      </c>
      <c r="AB457" s="309">
        <v>27.715277777729163</v>
      </c>
      <c r="AC457" s="314">
        <v>33.972222222249997</v>
      </c>
      <c r="AD457" s="309">
        <v>18.555555555333331</v>
      </c>
      <c r="AE457" s="309">
        <v>25</v>
      </c>
      <c r="AF457" s="315">
        <v>33.333333333333336</v>
      </c>
      <c r="AG457" s="309">
        <v>34.518437500000005</v>
      </c>
      <c r="AH457" s="314">
        <v>21.44875</v>
      </c>
      <c r="AI457" s="309">
        <v>0</v>
      </c>
      <c r="AJ457" s="309">
        <v>75</v>
      </c>
      <c r="AK457" s="315">
        <v>41.625</v>
      </c>
    </row>
    <row r="458" spans="2:37">
      <c r="B458" s="270" t="s">
        <v>29</v>
      </c>
      <c r="C458" s="173" t="s">
        <v>500</v>
      </c>
      <c r="D458" s="61">
        <f>AVERAGE(Mystery_Shopping_Scores6[[#This Row],[Business Start-up (2020)]:[Studying (2020)]], Mystery_Shopping_Scores6[[#This Row],[Regular business operations (2019)]:[Starting a small claims procedure (2019)]])</f>
        <v>15.78392857142857</v>
      </c>
      <c r="E458" s="61">
        <f>IFERROR(AVERAGE(Mystery_Shopping_Scores6[[#This Row],[Business Start-up (2020)]], Mystery_Shopping_Scores6[[#This Row],[Regular business operations (2019)]]), ".")</f>
        <v>27.235714285714288</v>
      </c>
      <c r="F458" s="62">
        <f>IFERROR(AVERAGE(Mystery_Shopping_Scores6[[#This Row],[Family (2020)]:[Studying (2020)]], Mystery_Shopping_Scores6[[#This Row],[Moving (2019)]:[Starting a small claims procedure (2019)]]), ".")</f>
        <v>11.966666666666667</v>
      </c>
      <c r="G458" s="297">
        <v>17.206896551724139</v>
      </c>
      <c r="H458" s="293" t="s">
        <v>7</v>
      </c>
      <c r="I458" s="298">
        <v>16.75</v>
      </c>
      <c r="J458" s="83">
        <f t="shared" si="24"/>
        <v>19.517857142857142</v>
      </c>
      <c r="K458" s="61">
        <v>28.571428571428573</v>
      </c>
      <c r="L458" s="83">
        <v>16.5</v>
      </c>
      <c r="M458" s="83">
        <v>0</v>
      </c>
      <c r="N458" s="62">
        <v>33</v>
      </c>
      <c r="O458" s="36">
        <v>19</v>
      </c>
      <c r="P458" s="83">
        <v>12.05</v>
      </c>
      <c r="Q458" s="61">
        <v>25.9</v>
      </c>
      <c r="R458" s="83">
        <v>22.3</v>
      </c>
      <c r="S458" s="83">
        <v>0</v>
      </c>
      <c r="T458" s="83">
        <v>0</v>
      </c>
      <c r="U458" s="321">
        <v>19</v>
      </c>
      <c r="V458" s="309">
        <v>28.217948718000002</v>
      </c>
      <c r="W458" s="314">
        <v>46.153846154</v>
      </c>
      <c r="X458" s="309">
        <v>5.5</v>
      </c>
      <c r="Y458" s="309" t="s">
        <v>7</v>
      </c>
      <c r="Z458" s="315">
        <v>33</v>
      </c>
      <c r="AA458" s="313">
        <v>33.75</v>
      </c>
      <c r="AB458" s="309">
        <v>12.0555555555</v>
      </c>
      <c r="AC458" s="314">
        <v>25.888888889</v>
      </c>
      <c r="AD458" s="309">
        <v>22.333333332999999</v>
      </c>
      <c r="AE458" s="309">
        <v>0</v>
      </c>
      <c r="AF458" s="315">
        <v>0</v>
      </c>
      <c r="AG458" s="309">
        <v>55.261250000000004</v>
      </c>
      <c r="AH458" s="314">
        <v>54.545000000000002</v>
      </c>
      <c r="AI458" s="309">
        <v>0</v>
      </c>
      <c r="AJ458" s="309">
        <v>100</v>
      </c>
      <c r="AK458" s="315">
        <v>66.5</v>
      </c>
    </row>
    <row r="459" spans="2:37">
      <c r="B459" s="270" t="s">
        <v>29</v>
      </c>
      <c r="C459" s="173" t="s">
        <v>501</v>
      </c>
      <c r="D459" s="61">
        <f>AVERAGE(Mystery_Shopping_Scores6[[#This Row],[Business Start-up (2020)]:[Studying (2020)]], Mystery_Shopping_Scores6[[#This Row],[Regular business operations (2019)]:[Starting a small claims procedure (2019)]])</f>
        <v>43.333333333333336</v>
      </c>
      <c r="E459" s="61">
        <f>IFERROR(AVERAGE(Mystery_Shopping_Scores6[[#This Row],[Business Start-up (2020)]], Mystery_Shopping_Scores6[[#This Row],[Regular business operations (2019)]]), ".")</f>
        <v>65</v>
      </c>
      <c r="F459" s="62">
        <f>IFERROR(AVERAGE(Mystery_Shopping_Scores6[[#This Row],[Family (2020)]:[Studying (2020)]], Mystery_Shopping_Scores6[[#This Row],[Moving (2019)]:[Starting a small claims procedure (2019)]]), ".")</f>
        <v>0</v>
      </c>
      <c r="G459" s="297">
        <v>60</v>
      </c>
      <c r="H459" s="293" t="s">
        <v>7</v>
      </c>
      <c r="I459" s="298" t="s">
        <v>7</v>
      </c>
      <c r="J459" s="83">
        <f t="shared" si="24"/>
        <v>25</v>
      </c>
      <c r="K459" s="61">
        <v>50</v>
      </c>
      <c r="L459" s="83" t="s">
        <v>7</v>
      </c>
      <c r="M459" s="83" t="s">
        <v>7</v>
      </c>
      <c r="N459" s="62">
        <v>0</v>
      </c>
      <c r="O459" s="36">
        <v>22.75</v>
      </c>
      <c r="P459" s="83">
        <v>80</v>
      </c>
      <c r="Q459" s="61">
        <v>80</v>
      </c>
      <c r="R459" s="83" t="s">
        <v>7</v>
      </c>
      <c r="S459" s="83" t="s">
        <v>7</v>
      </c>
      <c r="T459" s="83" t="s">
        <v>7</v>
      </c>
      <c r="U459" s="321">
        <v>17.75</v>
      </c>
      <c r="V459" s="309">
        <v>3.7037037036666667</v>
      </c>
      <c r="W459" s="314">
        <v>11.111111111</v>
      </c>
      <c r="X459" s="309">
        <v>0</v>
      </c>
      <c r="Y459" s="309" t="s">
        <v>7</v>
      </c>
      <c r="Z459" s="315">
        <v>0</v>
      </c>
      <c r="AA459" s="313">
        <v>55.75</v>
      </c>
      <c r="AB459" s="309">
        <v>60</v>
      </c>
      <c r="AC459" s="314">
        <v>60</v>
      </c>
      <c r="AD459" s="309" t="s">
        <v>7</v>
      </c>
      <c r="AE459" s="309" t="s">
        <v>7</v>
      </c>
      <c r="AF459" s="315" t="s">
        <v>7</v>
      </c>
      <c r="AG459" s="309">
        <v>54.166666666666664</v>
      </c>
      <c r="AH459" s="314">
        <v>12.5</v>
      </c>
      <c r="AI459" s="309" t="s">
        <v>7</v>
      </c>
      <c r="AJ459" s="309">
        <v>100</v>
      </c>
      <c r="AK459" s="315">
        <v>50</v>
      </c>
    </row>
    <row r="460" spans="2:37">
      <c r="B460" s="270" t="s">
        <v>29</v>
      </c>
      <c r="C460" s="173" t="s">
        <v>502</v>
      </c>
      <c r="D460" s="61">
        <f>AVERAGE(Mystery_Shopping_Scores6[[#This Row],[Business Start-up (2020)]:[Studying (2020)]], Mystery_Shopping_Scores6[[#This Row],[Regular business operations (2019)]:[Starting a small claims procedure (2019)]])</f>
        <v>16.266666666666666</v>
      </c>
      <c r="E460" s="61">
        <f>IFERROR(AVERAGE(Mystery_Shopping_Scores6[[#This Row],[Business Start-up (2020)]], Mystery_Shopping_Scores6[[#This Row],[Regular business operations (2019)]]), ".")</f>
        <v>32.15</v>
      </c>
      <c r="F460" s="62">
        <f>IFERROR(AVERAGE(Mystery_Shopping_Scores6[[#This Row],[Family (2020)]:[Studying (2020)]], Mystery_Shopping_Scores6[[#This Row],[Moving (2019)]:[Starting a small claims procedure (2019)]]), ".")</f>
        <v>8.3249999999999993</v>
      </c>
      <c r="G460" s="297">
        <v>20</v>
      </c>
      <c r="H460" s="293" t="s">
        <v>7</v>
      </c>
      <c r="I460" s="298">
        <v>25</v>
      </c>
      <c r="J460" s="83">
        <f t="shared" si="24"/>
        <v>16.666666666666668</v>
      </c>
      <c r="K460" s="61">
        <v>50</v>
      </c>
      <c r="L460" s="83">
        <v>0</v>
      </c>
      <c r="M460" s="83" t="s">
        <v>7</v>
      </c>
      <c r="N460" s="62">
        <v>0</v>
      </c>
      <c r="O460" s="36">
        <v>10.666666666666666</v>
      </c>
      <c r="P460" s="83">
        <v>15.866666666666665</v>
      </c>
      <c r="Q460" s="61">
        <v>14.3</v>
      </c>
      <c r="R460" s="83">
        <v>33.299999999999997</v>
      </c>
      <c r="S460" s="83" t="s">
        <v>7</v>
      </c>
      <c r="T460" s="83">
        <v>0</v>
      </c>
      <c r="U460" s="321">
        <v>8.3333333333333339</v>
      </c>
      <c r="V460" s="309">
        <v>5.5555555556666674</v>
      </c>
      <c r="W460" s="314">
        <v>16.666666667000001</v>
      </c>
      <c r="X460" s="309">
        <v>0</v>
      </c>
      <c r="Y460" s="309" t="s">
        <v>7</v>
      </c>
      <c r="Z460" s="315">
        <v>0</v>
      </c>
      <c r="AA460" s="313">
        <v>28.857142857142858</v>
      </c>
      <c r="AB460" s="309">
        <v>11.111111111</v>
      </c>
      <c r="AC460" s="314">
        <v>0</v>
      </c>
      <c r="AD460" s="309">
        <v>33.333333332999999</v>
      </c>
      <c r="AE460" s="309" t="s">
        <v>7</v>
      </c>
      <c r="AF460" s="315">
        <v>0</v>
      </c>
      <c r="AG460" s="309">
        <v>42.1875</v>
      </c>
      <c r="AH460" s="314">
        <v>18.75</v>
      </c>
      <c r="AI460" s="309">
        <v>0</v>
      </c>
      <c r="AJ460" s="309">
        <v>100</v>
      </c>
      <c r="AK460" s="315">
        <v>50</v>
      </c>
    </row>
    <row r="461" spans="2:37">
      <c r="B461" s="270" t="s">
        <v>29</v>
      </c>
      <c r="C461" s="173" t="s">
        <v>503</v>
      </c>
      <c r="D461" s="61">
        <f>AVERAGE(Mystery_Shopping_Scores6[[#This Row],[Business Start-up (2020)]:[Studying (2020)]], Mystery_Shopping_Scores6[[#This Row],[Regular business operations (2019)]:[Starting a small claims procedure (2019)]])</f>
        <v>25</v>
      </c>
      <c r="E461" s="61">
        <f>IFERROR(AVERAGE(Mystery_Shopping_Scores6[[#This Row],[Business Start-up (2020)]], Mystery_Shopping_Scores6[[#This Row],[Regular business operations (2019)]]), ".")</f>
        <v>25</v>
      </c>
      <c r="F461" s="62">
        <f>IFERROR(AVERAGE(Mystery_Shopping_Scores6[[#This Row],[Family (2020)]:[Studying (2020)]], Mystery_Shopping_Scores6[[#This Row],[Moving (2019)]:[Starting a small claims procedure (2019)]]), ".")</f>
        <v>25</v>
      </c>
      <c r="G461" s="297" t="s">
        <v>7</v>
      </c>
      <c r="H461" s="293" t="s">
        <v>7</v>
      </c>
      <c r="I461" s="298" t="s">
        <v>7</v>
      </c>
      <c r="J461" s="83">
        <f t="shared" si="24"/>
        <v>0</v>
      </c>
      <c r="K461" s="61">
        <v>0</v>
      </c>
      <c r="L461" s="83">
        <v>0</v>
      </c>
      <c r="M461" s="83">
        <v>0</v>
      </c>
      <c r="N461" s="62">
        <v>0</v>
      </c>
      <c r="O461" s="36">
        <v>37.5</v>
      </c>
      <c r="P461" s="83">
        <v>50</v>
      </c>
      <c r="Q461" s="61">
        <v>50</v>
      </c>
      <c r="R461" s="83">
        <v>0</v>
      </c>
      <c r="S461" s="83">
        <v>50</v>
      </c>
      <c r="T461" s="83">
        <v>100</v>
      </c>
      <c r="U461" s="321">
        <v>37.5</v>
      </c>
      <c r="V461" s="309">
        <v>25</v>
      </c>
      <c r="W461" s="314">
        <v>0</v>
      </c>
      <c r="X461" s="309">
        <v>0</v>
      </c>
      <c r="Y461" s="309">
        <v>50</v>
      </c>
      <c r="Z461" s="315">
        <v>50</v>
      </c>
      <c r="AA461" s="313">
        <v>25</v>
      </c>
      <c r="AB461" s="309">
        <v>50</v>
      </c>
      <c r="AC461" s="314">
        <v>50</v>
      </c>
      <c r="AD461" s="309">
        <v>0</v>
      </c>
      <c r="AE461" s="309">
        <v>50</v>
      </c>
      <c r="AF461" s="315">
        <v>100</v>
      </c>
      <c r="AG461" s="309">
        <v>0</v>
      </c>
      <c r="AH461" s="314">
        <v>0</v>
      </c>
      <c r="AI461" s="309">
        <v>0</v>
      </c>
      <c r="AJ461" s="309">
        <v>0</v>
      </c>
      <c r="AK461" s="315">
        <v>0</v>
      </c>
    </row>
    <row r="462" spans="2:37">
      <c r="B462" s="270" t="s">
        <v>29</v>
      </c>
      <c r="C462" s="173" t="s">
        <v>6833</v>
      </c>
      <c r="D462" s="61">
        <f>AVERAGE(Mystery_Shopping_Scores6[[#This Row],[Business Start-up (2020)]:[Studying (2020)]], Mystery_Shopping_Scores6[[#This Row],[Regular business operations (2019)]:[Starting a small claims procedure (2019)]])</f>
        <v>26.278124999999999</v>
      </c>
      <c r="E462" s="61">
        <f>IFERROR(AVERAGE(Mystery_Shopping_Scores6[[#This Row],[Business Start-up (2020)]], Mystery_Shopping_Scores6[[#This Row],[Regular business operations (2019)]]), ".")</f>
        <v>17.916666666666664</v>
      </c>
      <c r="F462" s="62">
        <f>IFERROR(AVERAGE(Mystery_Shopping_Scores6[[#This Row],[Family (2020)]:[Studying (2020)]], Mystery_Shopping_Scores6[[#This Row],[Moving (2019)]:[Starting a small claims procedure (2019)]]), ".")</f>
        <v>29.06527777777778</v>
      </c>
      <c r="G462" s="297" t="s">
        <v>7</v>
      </c>
      <c r="H462" s="293" t="s">
        <v>7</v>
      </c>
      <c r="I462" s="298" t="s">
        <v>7</v>
      </c>
      <c r="J462" s="83">
        <f t="shared" si="24"/>
        <v>22.1875</v>
      </c>
      <c r="K462" s="61">
        <f>(0.5*IF(ISNUMBER(K463),K463,0)+0.25*IF(ISNUMBER(K464),K464,0)+IFERROR(AVERAGE(K465:K466)*0.25,0))/(ISNUMBER(K463)*0.5+ISNUMBER(K464)*0.25+OR(ISNUMBER(K465),ISNUMBER(K466))*0.25)</f>
        <v>15.833333333333332</v>
      </c>
      <c r="L462" s="83">
        <f>(0.5*IF(ISNUMBER(L463),L463,0)+0.25*IF(ISNUMBER(L464),L464,0)+IFERROR(AVERAGE(L465:L466)*0.25,0))/(ISNUMBER(L463)*0.5+ISNUMBER(L464)*0.25+OR(ISNUMBER(L465),ISNUMBER(L466))*0.25)</f>
        <v>8.3333333333333321</v>
      </c>
      <c r="M462" s="83">
        <f>(0.5*IF(ISNUMBER(M463),M463,0)+0.25*IF(ISNUMBER(M464),M464,0)+IFERROR(AVERAGE(M465:M466)*0.25,0))/(ISNUMBER(M463)*0.5+ISNUMBER(M464)*0.25+OR(ISNUMBER(M465),ISNUMBER(M466))*0.25)</f>
        <v>8.3333333333333321</v>
      </c>
      <c r="N462" s="62">
        <f>(0.5*IF(ISNUMBER(N463),N463,0)+0.25*IF(ISNUMBER(N464),N464,0)+IFERROR(AVERAGE(N465:N466)*0.25,0))/(ISNUMBER(N463)*0.5+ISNUMBER(N464)*0.25+OR(ISNUMBER(N465),ISNUMBER(N466))*0.25)</f>
        <v>56.25</v>
      </c>
      <c r="O462" s="36">
        <v>33.333333333333336</v>
      </c>
      <c r="P462" s="83">
        <v>30.368749999999999</v>
      </c>
      <c r="Q462" s="61">
        <v>20</v>
      </c>
      <c r="R462" s="83">
        <v>26.5</v>
      </c>
      <c r="S462" s="83">
        <v>33.325000000000003</v>
      </c>
      <c r="T462" s="83">
        <v>41.65</v>
      </c>
      <c r="U462" s="321">
        <v>29.333333333333332</v>
      </c>
      <c r="V462" s="309">
        <v>38.983974358912505</v>
      </c>
      <c r="W462" s="314">
        <v>23.717948717825003</v>
      </c>
      <c r="X462" s="309" t="s">
        <v>7</v>
      </c>
      <c r="Y462" s="309" t="s">
        <v>7</v>
      </c>
      <c r="Z462" s="315">
        <v>54.25</v>
      </c>
      <c r="AA462" s="313">
        <v>32.333333333333336</v>
      </c>
      <c r="AB462" s="309">
        <v>24.374999999937501</v>
      </c>
      <c r="AC462" s="314">
        <v>20</v>
      </c>
      <c r="AD462" s="309">
        <v>27.5</v>
      </c>
      <c r="AE462" s="309">
        <v>8.3333333332499997</v>
      </c>
      <c r="AF462" s="315">
        <v>41.666666666499999</v>
      </c>
      <c r="AG462" s="309">
        <v>47.984875000000002</v>
      </c>
      <c r="AH462" s="314">
        <v>21.969749999999998</v>
      </c>
      <c r="AI462" s="309" t="s">
        <v>7</v>
      </c>
      <c r="AJ462" s="309" t="s">
        <v>7</v>
      </c>
      <c r="AK462" s="315">
        <v>74</v>
      </c>
    </row>
    <row r="463" spans="2:37">
      <c r="B463" s="270" t="s">
        <v>29</v>
      </c>
      <c r="C463" s="173" t="s">
        <v>504</v>
      </c>
      <c r="D463" s="61">
        <f>AVERAGE(Mystery_Shopping_Scores6[[#This Row],[Business Start-up (2020)]:[Studying (2020)]], Mystery_Shopping_Scores6[[#This Row],[Regular business operations (2019)]:[Starting a small claims procedure (2019)]])</f>
        <v>30.162500000000001</v>
      </c>
      <c r="E463" s="61">
        <f>IFERROR(AVERAGE(Mystery_Shopping_Scores6[[#This Row],[Business Start-up (2020)]], Mystery_Shopping_Scores6[[#This Row],[Regular business operations (2019)]]), ".")</f>
        <v>27.5</v>
      </c>
      <c r="F463" s="62">
        <f>IFERROR(AVERAGE(Mystery_Shopping_Scores6[[#This Row],[Family (2020)]:[Studying (2020)]], Mystery_Shopping_Scores6[[#This Row],[Moving (2019)]:[Starting a small claims procedure (2019)]]), ".")</f>
        <v>31.05</v>
      </c>
      <c r="G463" s="297">
        <v>29.200000000000003</v>
      </c>
      <c r="H463" s="293" t="s">
        <v>7</v>
      </c>
      <c r="I463" s="298">
        <v>18</v>
      </c>
      <c r="J463" s="83">
        <f t="shared" si="24"/>
        <v>16.25</v>
      </c>
      <c r="K463" s="61">
        <v>15</v>
      </c>
      <c r="L463" s="83">
        <v>0</v>
      </c>
      <c r="M463" s="83">
        <v>0</v>
      </c>
      <c r="N463" s="62">
        <v>50</v>
      </c>
      <c r="O463" s="36">
        <v>41.5</v>
      </c>
      <c r="P463" s="83">
        <v>44.075000000000003</v>
      </c>
      <c r="Q463" s="61">
        <v>40</v>
      </c>
      <c r="R463" s="83">
        <v>53</v>
      </c>
      <c r="S463" s="83">
        <v>50</v>
      </c>
      <c r="T463" s="83">
        <v>33.299999999999997</v>
      </c>
      <c r="U463" s="321">
        <v>33.5</v>
      </c>
      <c r="V463" s="309">
        <v>36.461538461499998</v>
      </c>
      <c r="W463" s="314">
        <v>26.923076923</v>
      </c>
      <c r="X463" s="309" t="s">
        <v>7</v>
      </c>
      <c r="Y463" s="309" t="s">
        <v>7</v>
      </c>
      <c r="Z463" s="315">
        <v>46</v>
      </c>
      <c r="AA463" s="313">
        <v>42.166666666666664</v>
      </c>
      <c r="AB463" s="309">
        <v>32.083333333249996</v>
      </c>
      <c r="AC463" s="314">
        <v>40</v>
      </c>
      <c r="AD463" s="309">
        <v>55</v>
      </c>
      <c r="AE463" s="309">
        <v>0</v>
      </c>
      <c r="AF463" s="315">
        <v>33.333333332999999</v>
      </c>
      <c r="AG463" s="309">
        <v>62.636499999999998</v>
      </c>
      <c r="AH463" s="314">
        <v>27.273</v>
      </c>
      <c r="AI463" s="309" t="s">
        <v>7</v>
      </c>
      <c r="AJ463" s="309" t="s">
        <v>7</v>
      </c>
      <c r="AK463" s="315">
        <v>98</v>
      </c>
    </row>
    <row r="464" spans="2:37">
      <c r="B464" s="270" t="s">
        <v>29</v>
      </c>
      <c r="C464" s="173" t="s">
        <v>505</v>
      </c>
      <c r="D464" s="61">
        <f>AVERAGE(Mystery_Shopping_Scores6[[#This Row],[Business Start-up (2020)]:[Studying (2020)]], Mystery_Shopping_Scores6[[#This Row],[Regular business operations (2019)]:[Starting a small claims procedure (2019)]])</f>
        <v>41.662500000000001</v>
      </c>
      <c r="E464" s="61">
        <f>IFERROR(AVERAGE(Mystery_Shopping_Scores6[[#This Row],[Business Start-up (2020)]], Mystery_Shopping_Scores6[[#This Row],[Regular business operations (2019)]]), ".")</f>
        <v>16.666666666666664</v>
      </c>
      <c r="F464" s="62">
        <f>IFERROR(AVERAGE(Mystery_Shopping_Scores6[[#This Row],[Family (2020)]:[Studying (2020)]], Mystery_Shopping_Scores6[[#This Row],[Moving (2019)]:[Starting a small claims procedure (2019)]]), ".")</f>
        <v>49.99444444444444</v>
      </c>
      <c r="G464" s="297" t="s">
        <v>7</v>
      </c>
      <c r="H464" s="293" t="s">
        <v>7</v>
      </c>
      <c r="I464" s="298" t="s">
        <v>7</v>
      </c>
      <c r="J464" s="83">
        <f t="shared" si="24"/>
        <v>50</v>
      </c>
      <c r="K464" s="61">
        <v>33.333333333333329</v>
      </c>
      <c r="L464" s="83">
        <v>33.333333333333329</v>
      </c>
      <c r="M464" s="83">
        <v>33.333333333333329</v>
      </c>
      <c r="N464" s="62">
        <v>100</v>
      </c>
      <c r="O464" s="36">
        <v>44.333333333333336</v>
      </c>
      <c r="P464" s="83">
        <v>33.325000000000003</v>
      </c>
      <c r="Q464" s="61">
        <v>0</v>
      </c>
      <c r="R464" s="83">
        <v>0</v>
      </c>
      <c r="S464" s="83">
        <v>33.299999999999997</v>
      </c>
      <c r="T464" s="83">
        <v>100</v>
      </c>
      <c r="U464" s="321">
        <v>44.333333333333336</v>
      </c>
      <c r="V464" s="309">
        <v>66.666666666499992</v>
      </c>
      <c r="W464" s="314">
        <v>33.333333332999999</v>
      </c>
      <c r="X464" s="309" t="s">
        <v>7</v>
      </c>
      <c r="Y464" s="309" t="s">
        <v>7</v>
      </c>
      <c r="Z464" s="315">
        <v>100</v>
      </c>
      <c r="AA464" s="313">
        <v>44.333333333333336</v>
      </c>
      <c r="AB464" s="309">
        <v>33.333333333249996</v>
      </c>
      <c r="AC464" s="314">
        <v>0</v>
      </c>
      <c r="AD464" s="309">
        <v>0</v>
      </c>
      <c r="AE464" s="309">
        <v>33.333333332999999</v>
      </c>
      <c r="AF464" s="315">
        <v>100</v>
      </c>
      <c r="AG464" s="309">
        <v>66.666499999999999</v>
      </c>
      <c r="AH464" s="314">
        <v>33.332999999999998</v>
      </c>
      <c r="AI464" s="309" t="s">
        <v>7</v>
      </c>
      <c r="AJ464" s="309" t="s">
        <v>7</v>
      </c>
      <c r="AK464" s="315">
        <v>100</v>
      </c>
    </row>
    <row r="465" spans="2:37">
      <c r="B465" s="270" t="s">
        <v>29</v>
      </c>
      <c r="C465" s="173" t="s">
        <v>6830</v>
      </c>
      <c r="D465" s="61">
        <f>AVERAGE(Mystery_Shopping_Scores6[[#This Row],[Business Start-up (2020)]:[Studying (2020)]], Mystery_Shopping_Scores6[[#This Row],[Regular business operations (2019)]:[Starting a small claims procedure (2019)]])</f>
        <v>0</v>
      </c>
      <c r="E465" s="61">
        <f>IFERROR(AVERAGE(Mystery_Shopping_Scores6[[#This Row],[Business Start-up (2020)]], Mystery_Shopping_Scores6[[#This Row],[Regular business operations (2019)]]), ".")</f>
        <v>0</v>
      </c>
      <c r="F465" s="62">
        <f>IFERROR(AVERAGE(Mystery_Shopping_Scores6[[#This Row],[Family (2020)]:[Studying (2020)]], Mystery_Shopping_Scores6[[#This Row],[Moving (2019)]:[Starting a small claims procedure (2019)]]), ".")</f>
        <v>0</v>
      </c>
      <c r="G465" s="297">
        <v>0</v>
      </c>
      <c r="H465" s="293" t="s">
        <v>7</v>
      </c>
      <c r="I465" s="298">
        <v>0</v>
      </c>
      <c r="J465" s="83">
        <f t="shared" si="24"/>
        <v>0</v>
      </c>
      <c r="K465" s="61">
        <v>0</v>
      </c>
      <c r="L465" s="83">
        <v>0</v>
      </c>
      <c r="M465" s="83">
        <v>0</v>
      </c>
      <c r="N465" s="62">
        <v>0</v>
      </c>
      <c r="O465" s="36">
        <v>1.3333333333333333</v>
      </c>
      <c r="P465" s="83">
        <v>0</v>
      </c>
      <c r="Q465" s="61">
        <v>0</v>
      </c>
      <c r="R465" s="83">
        <v>0</v>
      </c>
      <c r="S465" s="83">
        <v>0</v>
      </c>
      <c r="T465" s="83">
        <v>0</v>
      </c>
      <c r="U465" s="321">
        <v>1.3333333333333333</v>
      </c>
      <c r="V465" s="309">
        <v>3.84615384615</v>
      </c>
      <c r="W465" s="314">
        <v>7.6923076923</v>
      </c>
      <c r="X465" s="309" t="s">
        <v>7</v>
      </c>
      <c r="Y465" s="309" t="s">
        <v>7</v>
      </c>
      <c r="Z465" s="315">
        <v>0</v>
      </c>
      <c r="AA465" s="313">
        <v>0</v>
      </c>
      <c r="AB465" s="309">
        <v>0</v>
      </c>
      <c r="AC465" s="314">
        <v>0</v>
      </c>
      <c r="AD465" s="309">
        <v>0</v>
      </c>
      <c r="AE465" s="309">
        <v>0</v>
      </c>
      <c r="AF465" s="315">
        <v>0</v>
      </c>
      <c r="AG465" s="309">
        <v>0</v>
      </c>
      <c r="AH465" s="314">
        <v>0</v>
      </c>
      <c r="AI465" s="309" t="s">
        <v>7</v>
      </c>
      <c r="AJ465" s="309" t="s">
        <v>7</v>
      </c>
      <c r="AK465" s="315">
        <v>0</v>
      </c>
    </row>
    <row r="466" spans="2:37">
      <c r="B466" s="270" t="s">
        <v>29</v>
      </c>
      <c r="C466" s="173" t="s">
        <v>6831</v>
      </c>
      <c r="D466" s="61">
        <f>AVERAGE(Mystery_Shopping_Scores6[[#This Row],[Business Start-up (2020)]:[Studying (2020)]], Mystery_Shopping_Scores6[[#This Row],[Regular business operations (2019)]:[Starting a small claims procedure (2019)]])</f>
        <v>7.1428571428571432</v>
      </c>
      <c r="E466" s="61">
        <f>IFERROR(AVERAGE(Mystery_Shopping_Scores6[[#This Row],[Business Start-up (2020)]], Mystery_Shopping_Scores6[[#This Row],[Regular business operations (2019)]]), ".")</f>
        <v>0</v>
      </c>
      <c r="F466" s="62">
        <f>IFERROR(AVERAGE(Mystery_Shopping_Scores6[[#This Row],[Family (2020)]:[Studying (2020)]], Mystery_Shopping_Scores6[[#This Row],[Moving (2019)]:[Starting a small claims procedure (2019)]]), ".")</f>
        <v>10</v>
      </c>
      <c r="G466" s="297">
        <v>7.6923076923076925</v>
      </c>
      <c r="H466" s="293" t="s">
        <v>7</v>
      </c>
      <c r="I466" s="298" t="s">
        <v>7</v>
      </c>
      <c r="J466" s="83">
        <f t="shared" si="24"/>
        <v>16.666666666666668</v>
      </c>
      <c r="K466" s="61">
        <v>0</v>
      </c>
      <c r="L466" s="83" t="s">
        <v>7</v>
      </c>
      <c r="M466" s="83">
        <v>0</v>
      </c>
      <c r="N466" s="62">
        <v>50</v>
      </c>
      <c r="O466" s="36">
        <v>9.6666666666666661</v>
      </c>
      <c r="P466" s="83">
        <v>0</v>
      </c>
      <c r="Q466" s="61">
        <v>0</v>
      </c>
      <c r="R466" s="83">
        <v>0</v>
      </c>
      <c r="S466" s="83">
        <v>0</v>
      </c>
      <c r="T466" s="83">
        <v>0</v>
      </c>
      <c r="U466" s="321">
        <v>14.5</v>
      </c>
      <c r="V466" s="309">
        <v>28.846153846149999</v>
      </c>
      <c r="W466" s="314">
        <v>7.6923076923</v>
      </c>
      <c r="X466" s="309" t="s">
        <v>7</v>
      </c>
      <c r="Y466" s="309" t="s">
        <v>7</v>
      </c>
      <c r="Z466" s="315">
        <v>50</v>
      </c>
      <c r="AA466" s="313">
        <v>0</v>
      </c>
      <c r="AB466" s="309">
        <v>0</v>
      </c>
      <c r="AC466" s="314">
        <v>0</v>
      </c>
      <c r="AD466" s="309">
        <v>0</v>
      </c>
      <c r="AE466" s="309" t="s">
        <v>7</v>
      </c>
      <c r="AF466" s="315" t="s">
        <v>7</v>
      </c>
      <c r="AG466" s="309">
        <v>0</v>
      </c>
      <c r="AH466" s="314">
        <v>0</v>
      </c>
      <c r="AI466" s="309" t="s">
        <v>7</v>
      </c>
      <c r="AJ466" s="309" t="s">
        <v>7</v>
      </c>
      <c r="AK466" s="315">
        <v>0</v>
      </c>
    </row>
    <row r="467" spans="2:37">
      <c r="B467" s="270" t="s">
        <v>30</v>
      </c>
      <c r="C467" s="173" t="s">
        <v>496</v>
      </c>
      <c r="D467" s="61">
        <f>AVERAGE(Mystery_Shopping_Scores6[[#This Row],[Business Start-up (2020)]:[Studying (2020)]], Mystery_Shopping_Scores6[[#This Row],[Regular business operations (2019)]:[Starting a small claims procedure (2019)]])</f>
        <v>37.509605202034521</v>
      </c>
      <c r="E467" s="61">
        <f>IFERROR(AVERAGE(Mystery_Shopping_Scores6[[#This Row],[Business Start-up (2020)]], Mystery_Shopping_Scores6[[#This Row],[Regular business operations (2019)]]), ".")</f>
        <v>56.446293934240359</v>
      </c>
      <c r="F467" s="62">
        <f>IFERROR(AVERAGE(Mystery_Shopping_Scores6[[#This Row],[Family (2020)]:[Studying (2020)]], Mystery_Shopping_Scores6[[#This Row],[Moving (2019)]:[Starting a small claims procedure (2019)]]), ".")</f>
        <v>31.197375624632571</v>
      </c>
      <c r="G467" s="297" t="s">
        <v>7</v>
      </c>
      <c r="H467" s="293" t="s">
        <v>7</v>
      </c>
      <c r="I467" s="298" t="s">
        <v>7</v>
      </c>
      <c r="J467" s="83">
        <f t="shared" si="24"/>
        <v>45.500460404069031</v>
      </c>
      <c r="K467" s="61">
        <f xml:space="preserve"> (SUMIFS(K:K, $B:$B, $B467, $C:$C, "1. User centricity")+SUMIFS(K:K, $B:$B, $B467, $C:$C, "2. Transparency")+SUMIFS(K:K, $B:$B, $B467, $C:$C, "3. Key enablers")+ SUMIFS(K:K, $B:$B, $B467, $C:$C, "4. Cross-border services"))/4</f>
        <v>64.83425453514738</v>
      </c>
      <c r="L467" s="83">
        <f xml:space="preserve"> (SUMIFS(L:L, $B:$B, $B467, $C:$C, "1. User centricity")+SUMIFS(L:L, $B:$B, $B467, $C:$C, "2. Transparency")+SUMIFS(L:L, $B:$B, $B467, $C:$C, "3. Key enablers")+ SUMIFS(L:L, $B:$B, $B467, $C:$C, "4. Cross-border services"))/4</f>
        <v>43.027699042579989</v>
      </c>
      <c r="M467" s="83">
        <f xml:space="preserve"> (SUMIFS(M:M, $B:$B, $B467, $C:$C, "1. User centricity")+SUMIFS(M:M, $B:$B, $B467, $C:$C, "2. Transparency")+SUMIFS(M:M, $B:$B, $B467, $C:$C, "3. Key enablers")+ SUMIFS(M:M, $B:$B, $B467, $C:$C, "4. Cross-border services"))/4</f>
        <v>42.116673752834473</v>
      </c>
      <c r="N467" s="62">
        <f xml:space="preserve"> (SUMIFS(N:N, $B:$B, $B467, $C:$C, "1. User centricity")+SUMIFS(N:N, $B:$B, $B467, $C:$C, "2. Transparency")+SUMIFS(N:N, $B:$B, $B467, $C:$C, "3. Key enablers")+ SUMIFS(N:N, $B:$B, $B467, $C:$C, "4. Cross-border services"))/4</f>
        <v>32.023214285714282</v>
      </c>
      <c r="O467" s="36">
        <v>33.375</v>
      </c>
      <c r="P467" s="83">
        <v>29.518750000000001</v>
      </c>
      <c r="Q467" s="61">
        <v>48.058333333333337</v>
      </c>
      <c r="R467" s="83">
        <v>22.075000000000003</v>
      </c>
      <c r="S467" s="83">
        <v>15.35</v>
      </c>
      <c r="T467" s="83">
        <v>32.591666666666669</v>
      </c>
      <c r="U467" s="321">
        <v>37.25</v>
      </c>
      <c r="V467" s="309">
        <v>36.88013379237384</v>
      </c>
      <c r="W467" s="314">
        <v>51.849240795951388</v>
      </c>
      <c r="X467" s="309">
        <v>36.6217351137037</v>
      </c>
      <c r="Y467" s="309">
        <v>33.541462418333332</v>
      </c>
      <c r="Z467" s="315">
        <v>25.508096841506941</v>
      </c>
      <c r="AA467" s="313" t="s">
        <v>7</v>
      </c>
      <c r="AB467" s="309" t="s">
        <v>7</v>
      </c>
      <c r="AC467" s="314" t="s">
        <v>7</v>
      </c>
      <c r="AD467" s="309" t="s">
        <v>7</v>
      </c>
      <c r="AE467" s="309" t="s">
        <v>7</v>
      </c>
      <c r="AF467" s="315" t="s">
        <v>7</v>
      </c>
      <c r="AG467" s="309" t="s">
        <v>7</v>
      </c>
      <c r="AH467" s="314" t="s">
        <v>7</v>
      </c>
      <c r="AI467" s="309" t="s">
        <v>7</v>
      </c>
      <c r="AJ467" s="309" t="s">
        <v>7</v>
      </c>
      <c r="AK467" s="315" t="s">
        <v>7</v>
      </c>
    </row>
    <row r="468" spans="2:37">
      <c r="B468" s="270" t="s">
        <v>30</v>
      </c>
      <c r="C468" s="173" t="s">
        <v>6824</v>
      </c>
      <c r="D468" s="61">
        <f>AVERAGE(Mystery_Shopping_Scores6[[#This Row],[Business Start-up (2020)]:[Studying (2020)]], Mystery_Shopping_Scores6[[#This Row],[Regular business operations (2019)]:[Starting a small claims procedure (2019)]])</f>
        <v>64.189969135802471</v>
      </c>
      <c r="E468" s="61">
        <f>IFERROR(AVERAGE(Mystery_Shopping_Scores6[[#This Row],[Business Start-up (2020)]], Mystery_Shopping_Scores6[[#This Row],[Regular business operations (2019)]]), ".")</f>
        <v>80.13650793650794</v>
      </c>
      <c r="F468" s="62">
        <f>IFERROR(AVERAGE(Mystery_Shopping_Scores6[[#This Row],[Family (2020)]:[Studying (2020)]], Mystery_Shopping_Scores6[[#This Row],[Moving (2019)]:[Starting a small claims procedure (2019)]]), ".")</f>
        <v>58.874456202233979</v>
      </c>
      <c r="G468" s="297" t="s">
        <v>7</v>
      </c>
      <c r="H468" s="293" t="s">
        <v>7</v>
      </c>
      <c r="I468" s="298" t="s">
        <v>7</v>
      </c>
      <c r="J468" s="83">
        <f t="shared" si="24"/>
        <v>69.279938271604934</v>
      </c>
      <c r="K468" s="61">
        <f>2/3*IF(ISNUMBER(K469),K469)+1/3*(2/3*IF(ISNUMBER(K471),K471)+IF(ISNUMBER(K470),K470)/3)</f>
        <v>83.873015873015873</v>
      </c>
      <c r="L468" s="83">
        <f>2/3*IF(ISNUMBER(L469),L469)+1/3*(2/3*IF(ISNUMBER(L471),L471)+IF(ISNUMBER(L470),L470)/3)</f>
        <v>64.832451499118164</v>
      </c>
      <c r="M468" s="83">
        <f>2/3*IF(ISNUMBER(M469),M469)+1/3*(2/3*IF(ISNUMBER(M471),M471)+IF(ISNUMBER(M470),M470)/3)</f>
        <v>65.460317460317469</v>
      </c>
      <c r="N468" s="62">
        <f>2/3*IF(ISNUMBER(N469),N469)+1/3*(2/3*IF(ISNUMBER(N471),N471)+IF(ISNUMBER(N470),N470)/3)</f>
        <v>62.953968253968249</v>
      </c>
      <c r="O468" s="36">
        <v>60.125</v>
      </c>
      <c r="P468" s="83">
        <v>59.100000000000009</v>
      </c>
      <c r="Q468" s="61">
        <v>76.400000000000006</v>
      </c>
      <c r="R468" s="83">
        <v>42.7</v>
      </c>
      <c r="S468" s="83">
        <v>46.5</v>
      </c>
      <c r="T468" s="83">
        <v>70.8</v>
      </c>
      <c r="U468" s="321">
        <v>61</v>
      </c>
      <c r="V468" s="309">
        <v>61.053096322694444</v>
      </c>
      <c r="W468" s="314">
        <v>73.342151675555556</v>
      </c>
      <c r="X468" s="309">
        <v>65.537918871111103</v>
      </c>
      <c r="Y468" s="309">
        <v>55.874883286666659</v>
      </c>
      <c r="Z468" s="315">
        <v>49.457431457444436</v>
      </c>
      <c r="AA468" s="313" t="s">
        <v>7</v>
      </c>
      <c r="AB468" s="309" t="s">
        <v>7</v>
      </c>
      <c r="AC468" s="314" t="s">
        <v>7</v>
      </c>
      <c r="AD468" s="309" t="s">
        <v>7</v>
      </c>
      <c r="AE468" s="309" t="s">
        <v>7</v>
      </c>
      <c r="AF468" s="315" t="s">
        <v>7</v>
      </c>
      <c r="AG468" s="309" t="s">
        <v>7</v>
      </c>
      <c r="AH468" s="314" t="s">
        <v>7</v>
      </c>
      <c r="AI468" s="309" t="s">
        <v>7</v>
      </c>
      <c r="AJ468" s="309" t="s">
        <v>7</v>
      </c>
      <c r="AK468" s="315" t="s">
        <v>7</v>
      </c>
    </row>
    <row r="469" spans="2:37">
      <c r="B469" s="270" t="s">
        <v>30</v>
      </c>
      <c r="C469" s="173" t="s">
        <v>497</v>
      </c>
      <c r="D469" s="61">
        <f>AVERAGE(Mystery_Shopping_Scores6[[#This Row],[Business Start-up (2020)]:[Studying (2020)]], Mystery_Shopping_Scores6[[#This Row],[Regular business operations (2019)]:[Starting a small claims procedure (2019)]])</f>
        <v>60.986904761904768</v>
      </c>
      <c r="E469" s="61">
        <f>IFERROR(AVERAGE(Mystery_Shopping_Scores6[[#This Row],[Business Start-up (2020)]], Mystery_Shopping_Scores6[[#This Row],[Regular business operations (2019)]]), ".")</f>
        <v>84</v>
      </c>
      <c r="F469" s="62">
        <f>IFERROR(AVERAGE(Mystery_Shopping_Scores6[[#This Row],[Family (2020)]:[Studying (2020)]], Mystery_Shopping_Scores6[[#This Row],[Moving (2019)]:[Starting a small claims procedure (2019)]]), ".")</f>
        <v>53.315873015873024</v>
      </c>
      <c r="G469" s="297">
        <v>75.5</v>
      </c>
      <c r="H469" s="293">
        <v>67.75</v>
      </c>
      <c r="I469" s="298">
        <v>35.714285714285715</v>
      </c>
      <c r="J469" s="83">
        <f t="shared" si="24"/>
        <v>65.973809523809535</v>
      </c>
      <c r="K469" s="61">
        <v>88</v>
      </c>
      <c r="L469" s="83">
        <v>55.714285714285722</v>
      </c>
      <c r="M469" s="83">
        <v>57.714285714285722</v>
      </c>
      <c r="N469" s="62">
        <v>62.466666666666669</v>
      </c>
      <c r="O469" s="36">
        <v>58.5</v>
      </c>
      <c r="P469" s="83">
        <v>56</v>
      </c>
      <c r="Q469" s="61">
        <v>80</v>
      </c>
      <c r="R469" s="83">
        <v>30</v>
      </c>
      <c r="S469" s="83">
        <v>34</v>
      </c>
      <c r="T469" s="83">
        <v>80</v>
      </c>
      <c r="U469" s="321">
        <v>61</v>
      </c>
      <c r="V469" s="309">
        <v>60.992063492</v>
      </c>
      <c r="W469" s="314">
        <v>81.111111111</v>
      </c>
      <c r="X469" s="309">
        <v>55.714285713999999</v>
      </c>
      <c r="Y469" s="309">
        <v>53</v>
      </c>
      <c r="Z469" s="315">
        <v>54.142857143000001</v>
      </c>
      <c r="AA469" s="313" t="s">
        <v>7</v>
      </c>
      <c r="AB469" s="309" t="s">
        <v>7</v>
      </c>
      <c r="AC469" s="314" t="s">
        <v>7</v>
      </c>
      <c r="AD469" s="309" t="s">
        <v>7</v>
      </c>
      <c r="AE469" s="309" t="s">
        <v>7</v>
      </c>
      <c r="AF469" s="315" t="s">
        <v>7</v>
      </c>
      <c r="AG469" s="309" t="s">
        <v>7</v>
      </c>
      <c r="AH469" s="314" t="s">
        <v>7</v>
      </c>
      <c r="AI469" s="309" t="s">
        <v>7</v>
      </c>
      <c r="AJ469" s="309" t="s">
        <v>7</v>
      </c>
      <c r="AK469" s="315" t="s">
        <v>7</v>
      </c>
    </row>
    <row r="470" spans="2:37">
      <c r="B470" s="270" t="s">
        <v>30</v>
      </c>
      <c r="C470" s="173" t="s">
        <v>6825</v>
      </c>
      <c r="D470" s="61">
        <f>AVERAGE(Mystery_Shopping_Scores6[[#This Row],[Business Start-up (2020)]:[Studying (2020)]], Mystery_Shopping_Scores6[[#This Row],[Regular business operations (2019)]:[Starting a small claims procedure (2019)]])</f>
        <v>83.209722222222211</v>
      </c>
      <c r="E470" s="61">
        <f>IFERROR(AVERAGE(Mystery_Shopping_Scores6[[#This Row],[Business Start-up (2020)]], Mystery_Shopping_Scores6[[#This Row],[Regular business operations (2019)]]), ".")</f>
        <v>60.2</v>
      </c>
      <c r="F470" s="62">
        <f>IFERROR(AVERAGE(Mystery_Shopping_Scores6[[#This Row],[Family (2020)]:[Studying (2020)]], Mystery_Shopping_Scores6[[#This Row],[Moving (2019)]:[Starting a small claims procedure (2019)]]), ".")</f>
        <v>90.879629629629633</v>
      </c>
      <c r="G470" s="297">
        <v>78.431372549019613</v>
      </c>
      <c r="H470" s="293">
        <v>64</v>
      </c>
      <c r="I470" s="298">
        <v>72.38095238095238</v>
      </c>
      <c r="J470" s="83">
        <f t="shared" si="24"/>
        <v>84.819444444444443</v>
      </c>
      <c r="K470" s="61">
        <v>84</v>
      </c>
      <c r="L470" s="83">
        <v>77.777777777777771</v>
      </c>
      <c r="M470" s="83">
        <v>100</v>
      </c>
      <c r="N470" s="62">
        <v>77.5</v>
      </c>
      <c r="O470" s="36">
        <v>64.875</v>
      </c>
      <c r="P470" s="83">
        <v>81.599999999999994</v>
      </c>
      <c r="Q470" s="61">
        <v>36.4</v>
      </c>
      <c r="R470" s="83">
        <v>90</v>
      </c>
      <c r="S470" s="83">
        <v>100</v>
      </c>
      <c r="T470" s="83">
        <v>100</v>
      </c>
      <c r="U470" s="321">
        <v>48.25</v>
      </c>
      <c r="V470" s="309">
        <v>47.81120023775</v>
      </c>
      <c r="W470" s="314">
        <v>30.555555556000002</v>
      </c>
      <c r="X470" s="309">
        <v>55.555555556000002</v>
      </c>
      <c r="Y470" s="309">
        <v>70.588235294</v>
      </c>
      <c r="Z470" s="315">
        <v>34.545454544999998</v>
      </c>
      <c r="AA470" s="313" t="s">
        <v>7</v>
      </c>
      <c r="AB470" s="309" t="s">
        <v>7</v>
      </c>
      <c r="AC470" s="314" t="s">
        <v>7</v>
      </c>
      <c r="AD470" s="309" t="s">
        <v>7</v>
      </c>
      <c r="AE470" s="309" t="s">
        <v>7</v>
      </c>
      <c r="AF470" s="315" t="s">
        <v>7</v>
      </c>
      <c r="AG470" s="309" t="s">
        <v>7</v>
      </c>
      <c r="AH470" s="314" t="s">
        <v>7</v>
      </c>
      <c r="AI470" s="309" t="s">
        <v>7</v>
      </c>
      <c r="AJ470" s="309" t="s">
        <v>7</v>
      </c>
      <c r="AK470" s="315" t="s">
        <v>7</v>
      </c>
    </row>
    <row r="471" spans="2:37">
      <c r="B471" s="270" t="s">
        <v>30</v>
      </c>
      <c r="C471" s="173" t="s">
        <v>6826</v>
      </c>
      <c r="D471" s="61">
        <f>AVERAGE(Mystery_Shopping_Scores6[[#This Row],[Business Start-up (2020)]:[Studying (2020)]], Mystery_Shopping_Scores6[[#This Row],[Regular business operations (2019)]:[Starting a small claims procedure (2019)]])</f>
        <v>64.276785714285708</v>
      </c>
      <c r="E471" s="61">
        <f>IFERROR(AVERAGE(Mystery_Shopping_Scores6[[#This Row],[Business Start-up (2020)]], Mystery_Shopping_Scores6[[#This Row],[Regular business operations (2019)]]), ".")</f>
        <v>78.564285714285717</v>
      </c>
      <c r="F471" s="62">
        <f>IFERROR(AVERAGE(Mystery_Shopping_Scores6[[#This Row],[Family (2020)]:[Studying (2020)]], Mystery_Shopping_Scores6[[#This Row],[Moving (2019)]:[Starting a small claims procedure (2019)]]), ".")</f>
        <v>59.514285714285727</v>
      </c>
      <c r="G471" s="297" t="s">
        <v>7</v>
      </c>
      <c r="H471" s="293" t="s">
        <v>7</v>
      </c>
      <c r="I471" s="298" t="s">
        <v>7</v>
      </c>
      <c r="J471" s="83">
        <f t="shared" si="24"/>
        <v>71.428571428571416</v>
      </c>
      <c r="K471" s="61">
        <v>71.428571428571431</v>
      </c>
      <c r="L471" s="83">
        <v>85.714285714285708</v>
      </c>
      <c r="M471" s="83">
        <v>71.428571428571431</v>
      </c>
      <c r="N471" s="62">
        <v>57.142857142857139</v>
      </c>
      <c r="O471" s="36">
        <v>62.5</v>
      </c>
      <c r="P471" s="83">
        <v>57.125</v>
      </c>
      <c r="Q471" s="61">
        <v>85.7</v>
      </c>
      <c r="R471" s="83">
        <v>57.1</v>
      </c>
      <c r="S471" s="83">
        <v>57.1</v>
      </c>
      <c r="T471" s="83">
        <v>28.6</v>
      </c>
      <c r="U471" s="321">
        <v>67.75</v>
      </c>
      <c r="V471" s="309">
        <v>67.857142857249997</v>
      </c>
      <c r="W471" s="314">
        <v>71.428571429000002</v>
      </c>
      <c r="X471" s="309">
        <v>100</v>
      </c>
      <c r="Y471" s="309">
        <v>57.142857143000001</v>
      </c>
      <c r="Z471" s="315">
        <v>42.857142856999999</v>
      </c>
      <c r="AA471" s="313" t="s">
        <v>7</v>
      </c>
      <c r="AB471" s="309" t="s">
        <v>7</v>
      </c>
      <c r="AC471" s="314" t="s">
        <v>7</v>
      </c>
      <c r="AD471" s="309" t="s">
        <v>7</v>
      </c>
      <c r="AE471" s="309" t="s">
        <v>7</v>
      </c>
      <c r="AF471" s="315" t="s">
        <v>7</v>
      </c>
      <c r="AG471" s="309" t="s">
        <v>7</v>
      </c>
      <c r="AH471" s="314" t="s">
        <v>7</v>
      </c>
      <c r="AI471" s="309" t="s">
        <v>7</v>
      </c>
      <c r="AJ471" s="309" t="s">
        <v>7</v>
      </c>
      <c r="AK471" s="315" t="s">
        <v>7</v>
      </c>
    </row>
    <row r="472" spans="2:37">
      <c r="B472" s="270" t="s">
        <v>30</v>
      </c>
      <c r="C472" s="173" t="s">
        <v>498</v>
      </c>
      <c r="D472" s="61">
        <f>AVERAGE(Mystery_Shopping_Scores6[[#This Row],[Business Start-up (2020)]:[Studying (2020)]], Mystery_Shopping_Scores6[[#This Row],[Regular business operations (2019)]:[Starting a small claims procedure (2019)]])</f>
        <v>32.149121315192744</v>
      </c>
      <c r="E472" s="61">
        <f>IFERROR(AVERAGE(Mystery_Shopping_Scores6[[#This Row],[Business Start-up (2020)]], Mystery_Shopping_Scores6[[#This Row],[Regular business operations (2019)]]), ".")</f>
        <v>53.786167800453512</v>
      </c>
      <c r="F472" s="62">
        <f>IFERROR(AVERAGE(Mystery_Shopping_Scores6[[#This Row],[Family (2020)]:[Studying (2020)]], Mystery_Shopping_Scores6[[#This Row],[Moving (2019)]:[Starting a small claims procedure (2019)]]), ".")</f>
        <v>24.936772486772483</v>
      </c>
      <c r="G472" s="297" t="s">
        <v>7</v>
      </c>
      <c r="H472" s="293" t="s">
        <v>7</v>
      </c>
      <c r="I472" s="298" t="s">
        <v>7</v>
      </c>
      <c r="J472" s="83">
        <f t="shared" si="24"/>
        <v>34.773242630385489</v>
      </c>
      <c r="K472" s="61">
        <f>1/3*IF(ISNUMBER(K473),K473,0)+1/3*IF(ISNUMBER(K475),K475,0)+1/3*IF(ISNUMBER(K474),K474,0)</f>
        <v>54.172335600907026</v>
      </c>
      <c r="L472" s="83">
        <f>1/3*IF(ISNUMBER(L473),L473,0)+1/3*IF(ISNUMBER(L475),L475,0)+1/3*IF(ISNUMBER(L474),L474,0)</f>
        <v>39.43310657596372</v>
      </c>
      <c r="M472" s="83">
        <f>1/3*IF(ISNUMBER(M473),M473,0)+1/3*IF(ISNUMBER(M475),M475,0)+1/3*IF(ISNUMBER(M474),M474,0)</f>
        <v>36.598639455782312</v>
      </c>
      <c r="N472" s="62">
        <f>1/3*IF(ISNUMBER(N473),N473,0)+1/3*IF(ISNUMBER(N475),N475,0)+1/3*IF(ISNUMBER(N474),N474,0)</f>
        <v>8.8888888888888893</v>
      </c>
      <c r="O472" s="36">
        <v>36.125</v>
      </c>
      <c r="P472" s="83">
        <v>29.525000000000002</v>
      </c>
      <c r="Q472" s="61">
        <v>53.4</v>
      </c>
      <c r="R472" s="83">
        <v>24.6</v>
      </c>
      <c r="S472" s="83">
        <v>14.9</v>
      </c>
      <c r="T472" s="83">
        <v>25.2</v>
      </c>
      <c r="U472" s="321">
        <v>42.75</v>
      </c>
      <c r="V472" s="309">
        <v>42.888134999416657</v>
      </c>
      <c r="W472" s="314">
        <v>55.376984126999993</v>
      </c>
      <c r="X472" s="309">
        <v>44.32728646999999</v>
      </c>
      <c r="Y472" s="309">
        <v>44.749503968333329</v>
      </c>
      <c r="Z472" s="315">
        <v>27.09876543233333</v>
      </c>
      <c r="AA472" s="313" t="s">
        <v>7</v>
      </c>
      <c r="AB472" s="309" t="s">
        <v>7</v>
      </c>
      <c r="AC472" s="314" t="s">
        <v>7</v>
      </c>
      <c r="AD472" s="309" t="s">
        <v>7</v>
      </c>
      <c r="AE472" s="309" t="s">
        <v>7</v>
      </c>
      <c r="AF472" s="315" t="s">
        <v>7</v>
      </c>
      <c r="AG472" s="309" t="s">
        <v>7</v>
      </c>
      <c r="AH472" s="314" t="s">
        <v>7</v>
      </c>
      <c r="AI472" s="309" t="s">
        <v>7</v>
      </c>
      <c r="AJ472" s="309" t="s">
        <v>7</v>
      </c>
      <c r="AK472" s="315" t="s">
        <v>7</v>
      </c>
    </row>
    <row r="473" spans="2:37">
      <c r="B473" s="270" t="s">
        <v>30</v>
      </c>
      <c r="C473" s="173" t="s">
        <v>6827</v>
      </c>
      <c r="D473" s="61">
        <f>AVERAGE(Mystery_Shopping_Scores6[[#This Row],[Business Start-up (2020)]:[Studying (2020)]], Mystery_Shopping_Scores6[[#This Row],[Regular business operations (2019)]:[Starting a small claims procedure (2019)]])</f>
        <v>20.876530612244895</v>
      </c>
      <c r="E473" s="61">
        <f>IFERROR(AVERAGE(Mystery_Shopping_Scores6[[#This Row],[Business Start-up (2020)]], Mystery_Shopping_Scores6[[#This Row],[Regular business operations (2019)]]), ".")</f>
        <v>51.791836734693874</v>
      </c>
      <c r="F473" s="62">
        <f>IFERROR(AVERAGE(Mystery_Shopping_Scores6[[#This Row],[Family (2020)]:[Studying (2020)]], Mystery_Shopping_Scores6[[#This Row],[Moving (2019)]:[Starting a small claims procedure (2019)]]), ".")</f>
        <v>10.571428571428571</v>
      </c>
      <c r="G473" s="297">
        <v>32.296466973886325</v>
      </c>
      <c r="H473" s="293">
        <v>0</v>
      </c>
      <c r="I473" s="298">
        <v>9.353741496598639</v>
      </c>
      <c r="J473" s="83">
        <f t="shared" si="24"/>
        <v>20.153061224489793</v>
      </c>
      <c r="K473" s="61">
        <v>59.183673469387756</v>
      </c>
      <c r="L473" s="83">
        <v>14.965986394557822</v>
      </c>
      <c r="M473" s="83">
        <v>6.4625850340136051</v>
      </c>
      <c r="N473" s="62">
        <v>0</v>
      </c>
      <c r="O473" s="36">
        <v>20</v>
      </c>
      <c r="P473" s="83">
        <v>21.6</v>
      </c>
      <c r="Q473" s="61">
        <v>44.4</v>
      </c>
      <c r="R473" s="83">
        <v>28.6</v>
      </c>
      <c r="S473" s="83">
        <v>0</v>
      </c>
      <c r="T473" s="83">
        <v>13.4</v>
      </c>
      <c r="U473" s="321">
        <v>18.5</v>
      </c>
      <c r="V473" s="309">
        <v>18.622448979750001</v>
      </c>
      <c r="W473" s="314">
        <v>52.380952381</v>
      </c>
      <c r="X473" s="309">
        <v>10.204081632999999</v>
      </c>
      <c r="Y473" s="309">
        <v>11.904761905000001</v>
      </c>
      <c r="Z473" s="315">
        <v>0</v>
      </c>
      <c r="AA473" s="313" t="s">
        <v>7</v>
      </c>
      <c r="AB473" s="309" t="s">
        <v>7</v>
      </c>
      <c r="AC473" s="314" t="s">
        <v>7</v>
      </c>
      <c r="AD473" s="309" t="s">
        <v>7</v>
      </c>
      <c r="AE473" s="309" t="s">
        <v>7</v>
      </c>
      <c r="AF473" s="315" t="s">
        <v>7</v>
      </c>
      <c r="AG473" s="309" t="s">
        <v>7</v>
      </c>
      <c r="AH473" s="314" t="s">
        <v>7</v>
      </c>
      <c r="AI473" s="309" t="s">
        <v>7</v>
      </c>
      <c r="AJ473" s="309" t="s">
        <v>7</v>
      </c>
      <c r="AK473" s="315" t="s">
        <v>7</v>
      </c>
    </row>
    <row r="474" spans="2:37">
      <c r="B474" s="270" t="s">
        <v>30</v>
      </c>
      <c r="C474" s="173" t="s">
        <v>6828</v>
      </c>
      <c r="D474" s="61">
        <f>AVERAGE(Mystery_Shopping_Scores6[[#This Row],[Business Start-up (2020)]:[Studying (2020)]], Mystery_Shopping_Scores6[[#This Row],[Regular business operations (2019)]:[Starting a small claims procedure (2019)]])</f>
        <v>33.333333333333329</v>
      </c>
      <c r="E474" s="61">
        <f>IFERROR(AVERAGE(Mystery_Shopping_Scores6[[#This Row],[Business Start-up (2020)]], Mystery_Shopping_Scores6[[#This Row],[Regular business operations (2019)]]), ".")</f>
        <v>53.316666666666663</v>
      </c>
      <c r="F474" s="62">
        <f>IFERROR(AVERAGE(Mystery_Shopping_Scores6[[#This Row],[Family (2020)]:[Studying (2020)]], Mystery_Shopping_Scores6[[#This Row],[Moving (2019)]:[Starting a small claims procedure (2019)]]), ".")</f>
        <v>26.672222222222221</v>
      </c>
      <c r="G474" s="297" t="s">
        <v>7</v>
      </c>
      <c r="H474" s="293" t="s">
        <v>7</v>
      </c>
      <c r="I474" s="298" t="s">
        <v>7</v>
      </c>
      <c r="J474" s="83">
        <f t="shared" si="24"/>
        <v>46.666666666666664</v>
      </c>
      <c r="K474" s="61">
        <v>53.333333333333336</v>
      </c>
      <c r="L474" s="83">
        <v>53.333333333333336</v>
      </c>
      <c r="M474" s="83">
        <v>53.333333333333336</v>
      </c>
      <c r="N474" s="62">
        <v>26.666666666666668</v>
      </c>
      <c r="O474" s="36">
        <v>33.25</v>
      </c>
      <c r="P474" s="83">
        <v>20</v>
      </c>
      <c r="Q474" s="61">
        <v>53.3</v>
      </c>
      <c r="R474" s="83">
        <v>0</v>
      </c>
      <c r="S474" s="83">
        <v>0</v>
      </c>
      <c r="T474" s="83">
        <v>26.7</v>
      </c>
      <c r="U474" s="321">
        <v>46.5</v>
      </c>
      <c r="V474" s="309">
        <v>46.666666666500006</v>
      </c>
      <c r="W474" s="314">
        <v>53.333333332999999</v>
      </c>
      <c r="X474" s="309">
        <v>53.333333332999999</v>
      </c>
      <c r="Y474" s="309">
        <v>53.333333332999999</v>
      </c>
      <c r="Z474" s="315">
        <v>26.666666667000001</v>
      </c>
      <c r="AA474" s="313" t="s">
        <v>7</v>
      </c>
      <c r="AB474" s="309" t="s">
        <v>7</v>
      </c>
      <c r="AC474" s="314" t="s">
        <v>7</v>
      </c>
      <c r="AD474" s="309" t="s">
        <v>7</v>
      </c>
      <c r="AE474" s="309" t="s">
        <v>7</v>
      </c>
      <c r="AF474" s="315" t="s">
        <v>7</v>
      </c>
      <c r="AG474" s="309" t="s">
        <v>7</v>
      </c>
      <c r="AH474" s="314" t="s">
        <v>7</v>
      </c>
      <c r="AI474" s="309" t="s">
        <v>7</v>
      </c>
      <c r="AJ474" s="309" t="s">
        <v>7</v>
      </c>
      <c r="AK474" s="315" t="s">
        <v>7</v>
      </c>
    </row>
    <row r="475" spans="2:37">
      <c r="B475" s="270" t="s">
        <v>30</v>
      </c>
      <c r="C475" s="173" t="s">
        <v>6829</v>
      </c>
      <c r="D475" s="61">
        <f>AVERAGE(Mystery_Shopping_Scores6[[#This Row],[Business Start-up (2020)]:[Studying (2020)]], Mystery_Shopping_Scores6[[#This Row],[Regular business operations (2019)]:[Starting a small claims procedure (2019)]])</f>
        <v>37.5</v>
      </c>
      <c r="E475" s="61">
        <f>IFERROR(AVERAGE(Mystery_Shopping_Scores6[[#This Row],[Business Start-up (2020)]], Mystery_Shopping_Scores6[[#This Row],[Regular business operations (2019)]]), ".")</f>
        <v>50</v>
      </c>
      <c r="F475" s="62">
        <f>IFERROR(AVERAGE(Mystery_Shopping_Scores6[[#This Row],[Family (2020)]:[Studying (2020)]], Mystery_Shopping_Scores6[[#This Row],[Moving (2019)]:[Starting a small claims procedure (2019)]]), ".")</f>
        <v>33.333333333333336</v>
      </c>
      <c r="G475" s="297" t="s">
        <v>7</v>
      </c>
      <c r="H475" s="293" t="s">
        <v>7</v>
      </c>
      <c r="I475" s="298" t="s">
        <v>7</v>
      </c>
      <c r="J475" s="83">
        <f t="shared" si="24"/>
        <v>37.5</v>
      </c>
      <c r="K475" s="61">
        <v>50</v>
      </c>
      <c r="L475" s="83">
        <v>50</v>
      </c>
      <c r="M475" s="83">
        <v>50</v>
      </c>
      <c r="N475" s="62">
        <v>0</v>
      </c>
      <c r="O475" s="36" t="s">
        <v>7</v>
      </c>
      <c r="P475" s="83" t="s">
        <v>7</v>
      </c>
      <c r="Q475" s="61" t="s">
        <v>7</v>
      </c>
      <c r="R475" s="83" t="s">
        <v>7</v>
      </c>
      <c r="S475" s="83" t="s">
        <v>7</v>
      </c>
      <c r="T475" s="83" t="s">
        <v>7</v>
      </c>
      <c r="U475" s="321" t="s">
        <v>7</v>
      </c>
      <c r="V475" s="309" t="s">
        <v>7</v>
      </c>
      <c r="W475" s="314" t="s">
        <v>7</v>
      </c>
      <c r="X475" s="309" t="s">
        <v>7</v>
      </c>
      <c r="Y475" s="309" t="s">
        <v>7</v>
      </c>
      <c r="Z475" s="315" t="s">
        <v>7</v>
      </c>
      <c r="AA475" s="313" t="s">
        <v>7</v>
      </c>
      <c r="AB475" s="309" t="s">
        <v>7</v>
      </c>
      <c r="AC475" s="314" t="s">
        <v>7</v>
      </c>
      <c r="AD475" s="309" t="s">
        <v>7</v>
      </c>
      <c r="AE475" s="309" t="s">
        <v>7</v>
      </c>
      <c r="AF475" s="315" t="s">
        <v>7</v>
      </c>
      <c r="AG475" s="309" t="s">
        <v>7</v>
      </c>
      <c r="AH475" s="314" t="s">
        <v>7</v>
      </c>
      <c r="AI475" s="309" t="s">
        <v>7</v>
      </c>
      <c r="AJ475" s="309" t="s">
        <v>7</v>
      </c>
      <c r="AK475" s="315" t="s">
        <v>7</v>
      </c>
    </row>
    <row r="476" spans="2:37">
      <c r="B476" s="271" t="s">
        <v>30</v>
      </c>
      <c r="C476" s="272" t="s">
        <v>6838</v>
      </c>
      <c r="D476" s="61">
        <f>AVERAGE(Mystery_Shopping_Scores6[[#This Row],[Business Start-up (2020)]:[Studying (2020)]], Mystery_Shopping_Scores6[[#This Row],[Regular business operations (2019)]:[Starting a small claims procedure (2019)]])</f>
        <v>46.949999999999996</v>
      </c>
      <c r="E476" s="61">
        <f>IFERROR(AVERAGE(Mystery_Shopping_Scores6[[#This Row],[Business Start-up (2020)]], Mystery_Shopping_Scores6[[#This Row],[Regular business operations (2019)]]), ".")</f>
        <v>62.5</v>
      </c>
      <c r="F476" s="62">
        <f>IFERROR(AVERAGE(Mystery_Shopping_Scores6[[#This Row],[Family (2020)]:[Studying (2020)]], Mystery_Shopping_Scores6[[#This Row],[Moving (2019)]:[Starting a small claims procedure (2019)]]), ".")</f>
        <v>41.766666666666673</v>
      </c>
      <c r="G476" s="297" t="s">
        <v>7</v>
      </c>
      <c r="H476" s="293" t="s">
        <v>7</v>
      </c>
      <c r="I476" s="298" t="s">
        <v>7</v>
      </c>
      <c r="J476" s="83" t="s">
        <v>7</v>
      </c>
      <c r="K476" s="61" t="s">
        <v>7</v>
      </c>
      <c r="L476" s="83" t="s">
        <v>7</v>
      </c>
      <c r="M476" s="83" t="s">
        <v>7</v>
      </c>
      <c r="N476" s="62" t="s">
        <v>7</v>
      </c>
      <c r="O476" s="36">
        <v>55.125</v>
      </c>
      <c r="P476" s="83">
        <v>46.949999999999996</v>
      </c>
      <c r="Q476" s="61">
        <v>62.5</v>
      </c>
      <c r="R476" s="83">
        <v>45.1</v>
      </c>
      <c r="S476" s="83">
        <v>44.8</v>
      </c>
      <c r="T476" s="83">
        <v>35.4</v>
      </c>
      <c r="U476" s="321">
        <v>63.25</v>
      </c>
      <c r="V476" s="309">
        <v>63.37528935200001</v>
      </c>
      <c r="W476" s="314">
        <v>60.416666667000001</v>
      </c>
      <c r="X476" s="309">
        <v>69.444444443999998</v>
      </c>
      <c r="Y476" s="309">
        <v>69.010416667000001</v>
      </c>
      <c r="Z476" s="315">
        <v>54.629629629999997</v>
      </c>
      <c r="AA476" s="313" t="s">
        <v>7</v>
      </c>
      <c r="AB476" s="309" t="s">
        <v>7</v>
      </c>
      <c r="AC476" s="314" t="s">
        <v>7</v>
      </c>
      <c r="AD476" s="309" t="s">
        <v>7</v>
      </c>
      <c r="AE476" s="309" t="s">
        <v>7</v>
      </c>
      <c r="AF476" s="315" t="s">
        <v>7</v>
      </c>
      <c r="AG476" s="309" t="s">
        <v>7</v>
      </c>
      <c r="AH476" s="314" t="s">
        <v>7</v>
      </c>
      <c r="AI476" s="309" t="s">
        <v>7</v>
      </c>
      <c r="AJ476" s="309" t="s">
        <v>7</v>
      </c>
      <c r="AK476" s="315" t="s">
        <v>7</v>
      </c>
    </row>
    <row r="477" spans="2:37">
      <c r="B477" s="270" t="s">
        <v>30</v>
      </c>
      <c r="C477" s="173" t="s">
        <v>499</v>
      </c>
      <c r="D477" s="61">
        <f>AVERAGE(Mystery_Shopping_Scores6[[#This Row],[Business Start-up (2020)]:[Studying (2020)]], Mystery_Shopping_Scores6[[#This Row],[Regular business operations (2019)]:[Starting a small claims procedure (2019)]])</f>
        <v>31.958258928571428</v>
      </c>
      <c r="E477" s="61">
        <f>IFERROR(AVERAGE(Mystery_Shopping_Scores6[[#This Row],[Business Start-up (2020)]], Mystery_Shopping_Scores6[[#This Row],[Regular business operations (2019)]]), ".")</f>
        <v>55.070833333333333</v>
      </c>
      <c r="F477" s="62">
        <f>IFERROR(AVERAGE(Mystery_Shopping_Scores6[[#This Row],[Family (2020)]:[Studying (2020)]], Mystery_Shopping_Scores6[[#This Row],[Moving (2019)]:[Starting a small claims procedure (2019)]]), ".")</f>
        <v>24.254067460317458</v>
      </c>
      <c r="G477" s="297" t="s">
        <v>7</v>
      </c>
      <c r="H477" s="293" t="s">
        <v>7</v>
      </c>
      <c r="I477" s="298" t="s">
        <v>7</v>
      </c>
      <c r="J477" s="83">
        <f t="shared" ref="J477:J495" si="25">IFERROR(AVERAGE(K477:N477),".")</f>
        <v>44.716517857142861</v>
      </c>
      <c r="K477" s="61">
        <f>AVERAGE(K478:K481)</f>
        <v>61.041666666666664</v>
      </c>
      <c r="L477" s="83">
        <f>AVERAGE(L478:L481)</f>
        <v>51.178571428571431</v>
      </c>
      <c r="M477" s="83">
        <f>AVERAGE(M478:M481)</f>
        <v>33.3125</v>
      </c>
      <c r="N477" s="62">
        <f>AVERAGE(N478:N481)</f>
        <v>33.333333333333336</v>
      </c>
      <c r="O477" s="36">
        <v>12.5</v>
      </c>
      <c r="P477" s="83">
        <v>19.2</v>
      </c>
      <c r="Q477" s="61">
        <v>49.1</v>
      </c>
      <c r="R477" s="83">
        <v>0</v>
      </c>
      <c r="S477" s="83">
        <v>0</v>
      </c>
      <c r="T477" s="83">
        <v>27.7</v>
      </c>
      <c r="U477" s="321">
        <v>5.75</v>
      </c>
      <c r="V477" s="309">
        <v>5.79296875</v>
      </c>
      <c r="W477" s="314">
        <v>23.171875</v>
      </c>
      <c r="X477" s="309">
        <v>0</v>
      </c>
      <c r="Y477" s="309">
        <v>0</v>
      </c>
      <c r="Z477" s="315">
        <v>0</v>
      </c>
      <c r="AA477" s="313" t="s">
        <v>7</v>
      </c>
      <c r="AB477" s="309" t="s">
        <v>7</v>
      </c>
      <c r="AC477" s="314" t="s">
        <v>7</v>
      </c>
      <c r="AD477" s="309" t="s">
        <v>7</v>
      </c>
      <c r="AE477" s="309" t="s">
        <v>7</v>
      </c>
      <c r="AF477" s="315" t="s">
        <v>7</v>
      </c>
      <c r="AG477" s="309" t="s">
        <v>7</v>
      </c>
      <c r="AH477" s="314" t="s">
        <v>7</v>
      </c>
      <c r="AI477" s="309" t="s">
        <v>7</v>
      </c>
      <c r="AJ477" s="309" t="s">
        <v>7</v>
      </c>
      <c r="AK477" s="315" t="s">
        <v>7</v>
      </c>
    </row>
    <row r="478" spans="2:37">
      <c r="B478" s="270" t="s">
        <v>30</v>
      </c>
      <c r="C478" s="173" t="s">
        <v>500</v>
      </c>
      <c r="D478" s="61">
        <f>AVERAGE(Mystery_Shopping_Scores6[[#This Row],[Business Start-up (2020)]:[Studying (2020)]], Mystery_Shopping_Scores6[[#This Row],[Regular business operations (2019)]:[Starting a small claims procedure (2019)]])</f>
        <v>17.59013605442177</v>
      </c>
      <c r="E478" s="61">
        <f>IFERROR(AVERAGE(Mystery_Shopping_Scores6[[#This Row],[Business Start-up (2020)]], Mystery_Shopping_Scores6[[#This Row],[Regular business operations (2019)]]), ".")</f>
        <v>38.583333333333329</v>
      </c>
      <c r="F478" s="62">
        <f>IFERROR(AVERAGE(Mystery_Shopping_Scores6[[#This Row],[Family (2020)]:[Studying (2020)]], Mystery_Shopping_Scores6[[#This Row],[Moving (2019)]:[Starting a small claims procedure (2019)]]), ".")</f>
        <v>9.1928571428571431</v>
      </c>
      <c r="G478" s="297">
        <v>25.545454545454547</v>
      </c>
      <c r="H478" s="293" t="s">
        <v>7</v>
      </c>
      <c r="I478" s="298">
        <v>0</v>
      </c>
      <c r="J478" s="83">
        <f t="shared" si="25"/>
        <v>19.043650793650794</v>
      </c>
      <c r="K478" s="61">
        <v>44.166666666666664</v>
      </c>
      <c r="L478" s="83">
        <v>4.7142857142857144</v>
      </c>
      <c r="M478" s="83">
        <v>8.25</v>
      </c>
      <c r="N478" s="62" t="s">
        <v>7</v>
      </c>
      <c r="O478" s="36">
        <v>14.833333333333334</v>
      </c>
      <c r="P478" s="83">
        <v>16.5</v>
      </c>
      <c r="Q478" s="61">
        <v>33</v>
      </c>
      <c r="R478" s="83">
        <v>0</v>
      </c>
      <c r="S478" s="83">
        <v>0</v>
      </c>
      <c r="T478" s="83">
        <v>33</v>
      </c>
      <c r="U478" s="321">
        <v>11.5</v>
      </c>
      <c r="V478" s="309">
        <v>11.34375</v>
      </c>
      <c r="W478" s="314">
        <v>22.6875</v>
      </c>
      <c r="X478" s="309">
        <v>0</v>
      </c>
      <c r="Y478" s="309" t="s">
        <v>7</v>
      </c>
      <c r="Z478" s="315" t="s">
        <v>7</v>
      </c>
      <c r="AA478" s="313" t="s">
        <v>7</v>
      </c>
      <c r="AB478" s="309" t="s">
        <v>7</v>
      </c>
      <c r="AC478" s="314" t="s">
        <v>7</v>
      </c>
      <c r="AD478" s="309" t="s">
        <v>7</v>
      </c>
      <c r="AE478" s="309" t="s">
        <v>7</v>
      </c>
      <c r="AF478" s="315" t="s">
        <v>7</v>
      </c>
      <c r="AG478" s="309" t="s">
        <v>7</v>
      </c>
      <c r="AH478" s="314" t="s">
        <v>7</v>
      </c>
      <c r="AI478" s="309" t="s">
        <v>7</v>
      </c>
      <c r="AJ478" s="309" t="s">
        <v>7</v>
      </c>
      <c r="AK478" s="315" t="s">
        <v>7</v>
      </c>
    </row>
    <row r="479" spans="2:37">
      <c r="B479" s="270" t="s">
        <v>30</v>
      </c>
      <c r="C479" s="173" t="s">
        <v>501</v>
      </c>
      <c r="D479" s="61">
        <f>AVERAGE(Mystery_Shopping_Scores6[[#This Row],[Business Start-up (2020)]:[Studying (2020)]], Mystery_Shopping_Scores6[[#This Row],[Regular business operations (2019)]:[Starting a small claims procedure (2019)]])</f>
        <v>57.287500000000001</v>
      </c>
      <c r="E479" s="61">
        <f>IFERROR(AVERAGE(Mystery_Shopping_Scores6[[#This Row],[Business Start-up (2020)]], Mystery_Shopping_Scores6[[#This Row],[Regular business operations (2019)]]), ".")</f>
        <v>91.65</v>
      </c>
      <c r="F479" s="62">
        <f>IFERROR(AVERAGE(Mystery_Shopping_Scores6[[#This Row],[Family (2020)]:[Studying (2020)]], Mystery_Shopping_Scores6[[#This Row],[Moving (2019)]:[Starting a small claims procedure (2019)]]), ".")</f>
        <v>45.833333333333336</v>
      </c>
      <c r="G479" s="297">
        <v>71.428571428571431</v>
      </c>
      <c r="H479" s="293">
        <v>100</v>
      </c>
      <c r="I479" s="298">
        <v>0</v>
      </c>
      <c r="J479" s="83">
        <f t="shared" si="25"/>
        <v>81.25</v>
      </c>
      <c r="K479" s="61">
        <v>100</v>
      </c>
      <c r="L479" s="83">
        <v>100</v>
      </c>
      <c r="M479" s="83">
        <v>25</v>
      </c>
      <c r="N479" s="62">
        <v>100</v>
      </c>
      <c r="O479" s="36">
        <v>30.5</v>
      </c>
      <c r="P479" s="83">
        <v>33.325000000000003</v>
      </c>
      <c r="Q479" s="61">
        <v>83.3</v>
      </c>
      <c r="R479" s="83">
        <v>0</v>
      </c>
      <c r="S479" s="83">
        <v>0</v>
      </c>
      <c r="T479" s="83">
        <v>50</v>
      </c>
      <c r="U479" s="321">
        <v>25</v>
      </c>
      <c r="V479" s="309">
        <v>25</v>
      </c>
      <c r="W479" s="314">
        <v>50</v>
      </c>
      <c r="X479" s="309">
        <v>0</v>
      </c>
      <c r="Y479" s="309" t="s">
        <v>7</v>
      </c>
      <c r="Z479" s="315" t="s">
        <v>7</v>
      </c>
      <c r="AA479" s="313" t="s">
        <v>7</v>
      </c>
      <c r="AB479" s="309" t="s">
        <v>7</v>
      </c>
      <c r="AC479" s="314" t="s">
        <v>7</v>
      </c>
      <c r="AD479" s="309" t="s">
        <v>7</v>
      </c>
      <c r="AE479" s="309" t="s">
        <v>7</v>
      </c>
      <c r="AF479" s="315" t="s">
        <v>7</v>
      </c>
      <c r="AG479" s="309" t="s">
        <v>7</v>
      </c>
      <c r="AH479" s="314" t="s">
        <v>7</v>
      </c>
      <c r="AI479" s="309" t="s">
        <v>7</v>
      </c>
      <c r="AJ479" s="309" t="s">
        <v>7</v>
      </c>
      <c r="AK479" s="315" t="s">
        <v>7</v>
      </c>
    </row>
    <row r="480" spans="2:37">
      <c r="B480" s="270" t="s">
        <v>30</v>
      </c>
      <c r="C480" s="173" t="s">
        <v>502</v>
      </c>
      <c r="D480" s="61">
        <f>AVERAGE(Mystery_Shopping_Scores6[[#This Row],[Business Start-up (2020)]:[Studying (2020)]], Mystery_Shopping_Scores6[[#This Row],[Regular business operations (2019)]:[Starting a small claims procedure (2019)]])</f>
        <v>76</v>
      </c>
      <c r="E480" s="61">
        <f>IFERROR(AVERAGE(Mystery_Shopping_Scores6[[#This Row],[Business Start-up (2020)]], Mystery_Shopping_Scores6[[#This Row],[Regular business operations (2019)]]), ".")</f>
        <v>90</v>
      </c>
      <c r="F480" s="62">
        <f>IFERROR(AVERAGE(Mystery_Shopping_Scores6[[#This Row],[Family (2020)]:[Studying (2020)]], Mystery_Shopping_Scores6[[#This Row],[Moving (2019)]:[Starting a small claims procedure (2019)]]), ".")</f>
        <v>66.666666666666671</v>
      </c>
      <c r="G480" s="297">
        <v>92.307692307692307</v>
      </c>
      <c r="H480" s="293">
        <v>0</v>
      </c>
      <c r="I480" s="298" t="s">
        <v>7</v>
      </c>
      <c r="J480" s="83">
        <f t="shared" si="25"/>
        <v>75</v>
      </c>
      <c r="K480" s="61">
        <v>100</v>
      </c>
      <c r="L480" s="83">
        <v>100</v>
      </c>
      <c r="M480" s="83">
        <v>100</v>
      </c>
      <c r="N480" s="62">
        <v>0</v>
      </c>
      <c r="O480" s="36">
        <v>25</v>
      </c>
      <c r="P480" s="83">
        <v>80</v>
      </c>
      <c r="Q480" s="61">
        <v>80</v>
      </c>
      <c r="R480" s="83" t="s">
        <v>7</v>
      </c>
      <c r="S480" s="83" t="s">
        <v>7</v>
      </c>
      <c r="T480" s="83" t="s">
        <v>7</v>
      </c>
      <c r="U480" s="321">
        <v>6.666666666666667</v>
      </c>
      <c r="V480" s="309">
        <v>6.666666666666667</v>
      </c>
      <c r="W480" s="314">
        <v>20</v>
      </c>
      <c r="X480" s="309">
        <v>0</v>
      </c>
      <c r="Y480" s="309" t="s">
        <v>7</v>
      </c>
      <c r="Z480" s="315">
        <v>0</v>
      </c>
      <c r="AA480" s="313" t="s">
        <v>7</v>
      </c>
      <c r="AB480" s="309" t="s">
        <v>7</v>
      </c>
      <c r="AC480" s="314" t="s">
        <v>7</v>
      </c>
      <c r="AD480" s="309" t="s">
        <v>7</v>
      </c>
      <c r="AE480" s="309" t="s">
        <v>7</v>
      </c>
      <c r="AF480" s="315" t="s">
        <v>7</v>
      </c>
      <c r="AG480" s="309" t="s">
        <v>7</v>
      </c>
      <c r="AH480" s="314" t="s">
        <v>7</v>
      </c>
      <c r="AI480" s="309" t="s">
        <v>7</v>
      </c>
      <c r="AJ480" s="309" t="s">
        <v>7</v>
      </c>
      <c r="AK480" s="315" t="s">
        <v>7</v>
      </c>
    </row>
    <row r="481" spans="2:37">
      <c r="B481" s="270" t="s">
        <v>30</v>
      </c>
      <c r="C481" s="173" t="s">
        <v>503</v>
      </c>
      <c r="D481" s="61">
        <f>AVERAGE(Mystery_Shopping_Scores6[[#This Row],[Business Start-up (2020)]:[Studying (2020)]], Mystery_Shopping_Scores6[[#This Row],[Regular business operations (2019)]:[Starting a small claims procedure (2019)]])</f>
        <v>0</v>
      </c>
      <c r="E481" s="61">
        <f>IFERROR(AVERAGE(Mystery_Shopping_Scores6[[#This Row],[Business Start-up (2020)]], Mystery_Shopping_Scores6[[#This Row],[Regular business operations (2019)]]), ".")</f>
        <v>0</v>
      </c>
      <c r="F481" s="62">
        <f>IFERROR(AVERAGE(Mystery_Shopping_Scores6[[#This Row],[Family (2020)]:[Studying (2020)]], Mystery_Shopping_Scores6[[#This Row],[Moving (2019)]:[Starting a small claims procedure (2019)]]), ".")</f>
        <v>0</v>
      </c>
      <c r="G481" s="297" t="s">
        <v>7</v>
      </c>
      <c r="H481" s="293" t="s">
        <v>7</v>
      </c>
      <c r="I481" s="298" t="s">
        <v>7</v>
      </c>
      <c r="J481" s="83">
        <f t="shared" si="25"/>
        <v>0</v>
      </c>
      <c r="K481" s="61">
        <v>0</v>
      </c>
      <c r="L481" s="83">
        <v>0</v>
      </c>
      <c r="M481" s="83">
        <v>0</v>
      </c>
      <c r="N481" s="62">
        <v>0</v>
      </c>
      <c r="O481" s="36">
        <v>0</v>
      </c>
      <c r="P481" s="83">
        <v>0</v>
      </c>
      <c r="Q481" s="61">
        <v>0</v>
      </c>
      <c r="R481" s="83">
        <v>0</v>
      </c>
      <c r="S481" s="83">
        <v>0</v>
      </c>
      <c r="T481" s="83">
        <v>0</v>
      </c>
      <c r="U481" s="321">
        <v>0</v>
      </c>
      <c r="V481" s="309">
        <v>0</v>
      </c>
      <c r="W481" s="314">
        <v>0</v>
      </c>
      <c r="X481" s="309">
        <v>0</v>
      </c>
      <c r="Y481" s="309">
        <v>0</v>
      </c>
      <c r="Z481" s="315">
        <v>0</v>
      </c>
      <c r="AA481" s="313" t="s">
        <v>7</v>
      </c>
      <c r="AB481" s="309" t="s">
        <v>7</v>
      </c>
      <c r="AC481" s="314" t="s">
        <v>7</v>
      </c>
      <c r="AD481" s="309" t="s">
        <v>7</v>
      </c>
      <c r="AE481" s="309" t="s">
        <v>7</v>
      </c>
      <c r="AF481" s="315" t="s">
        <v>7</v>
      </c>
      <c r="AG481" s="309" t="s">
        <v>7</v>
      </c>
      <c r="AH481" s="314" t="s">
        <v>7</v>
      </c>
      <c r="AI481" s="309" t="s">
        <v>7</v>
      </c>
      <c r="AJ481" s="309" t="s">
        <v>7</v>
      </c>
      <c r="AK481" s="315" t="s">
        <v>7</v>
      </c>
    </row>
    <row r="482" spans="2:37">
      <c r="B482" s="270" t="s">
        <v>30</v>
      </c>
      <c r="C482" s="173" t="s">
        <v>6833</v>
      </c>
      <c r="D482" s="61">
        <f>AVERAGE(Mystery_Shopping_Scores6[[#This Row],[Business Start-up (2020)]:[Studying (2020)]], Mystery_Shopping_Scores6[[#This Row],[Regular business operations (2019)]:[Starting a small claims procedure (2019)]])</f>
        <v>21.741071428571427</v>
      </c>
      <c r="E482" s="61">
        <f>IFERROR(AVERAGE(Mystery_Shopping_Scores6[[#This Row],[Business Start-up (2020)]], Mystery_Shopping_Scores6[[#This Row],[Regular business operations (2019)]]), ".")</f>
        <v>36.791666666666664</v>
      </c>
      <c r="F482" s="62">
        <f>IFERROR(AVERAGE(Mystery_Shopping_Scores6[[#This Row],[Family (2020)]:[Studying (2020)]], Mystery_Shopping_Scores6[[#This Row],[Moving (2019)]:[Starting a small claims procedure (2019)]]), ".")</f>
        <v>16.724206349206348</v>
      </c>
      <c r="G482" s="297" t="s">
        <v>7</v>
      </c>
      <c r="H482" s="293" t="s">
        <v>7</v>
      </c>
      <c r="I482" s="298" t="s">
        <v>7</v>
      </c>
      <c r="J482" s="83">
        <f t="shared" si="25"/>
        <v>33.232142857142854</v>
      </c>
      <c r="K482" s="61">
        <f>(0.5*IF(ISNUMBER(K483),K483,0)+0.25*IF(ISNUMBER(K484),K484,0)+IFERROR(AVERAGE(K485:K486)*0.25,0))/(ISNUMBER(K483)*0.5+ISNUMBER(K484)*0.25+OR(ISNUMBER(K485),ISNUMBER(K486))*0.25)</f>
        <v>60.25</v>
      </c>
      <c r="L482" s="83">
        <f>(0.5*IF(ISNUMBER(L483),L483,0)+0.25*IF(ISNUMBER(L484),L484,0)+IFERROR(AVERAGE(L485:L486)*0.25,0))/(ISNUMBER(L483)*0.5+ISNUMBER(L484)*0.25+OR(ISNUMBER(L485),ISNUMBER(L486))*0.25)</f>
        <v>16.666666666666664</v>
      </c>
      <c r="M482" s="83">
        <f>(0.5*IF(ISNUMBER(M483),M483,0)+0.25*IF(ISNUMBER(M484),M484,0)+IFERROR(AVERAGE(M485:M486)*0.25,0))/(ISNUMBER(M483)*0.5+ISNUMBER(M484)*0.25+OR(ISNUMBER(M485),ISNUMBER(M486))*0.25)</f>
        <v>33.095238095238095</v>
      </c>
      <c r="N482" s="62">
        <f>(0.5*IF(ISNUMBER(N483),N483,0)+0.25*IF(ISNUMBER(N484),N484,0)+IFERROR(AVERAGE(N485:N486)*0.25,0))/(ISNUMBER(N483)*0.5+ISNUMBER(N484)*0.25+OR(ISNUMBER(N485),ISNUMBER(N486))*0.25)</f>
        <v>22.916666666666664</v>
      </c>
      <c r="O482" s="36">
        <v>20.333333333333332</v>
      </c>
      <c r="P482" s="83">
        <v>10.25</v>
      </c>
      <c r="Q482" s="61">
        <v>13.333333333333334</v>
      </c>
      <c r="R482" s="83">
        <v>21</v>
      </c>
      <c r="S482" s="83">
        <v>0</v>
      </c>
      <c r="T482" s="83">
        <v>6.666666666666667</v>
      </c>
      <c r="U482" s="321">
        <v>40.5</v>
      </c>
      <c r="V482" s="309">
        <v>40.491071428749997</v>
      </c>
      <c r="W482" s="314">
        <v>55.505952381249998</v>
      </c>
      <c r="X482" s="309" t="s">
        <v>7</v>
      </c>
      <c r="Y482" s="309" t="s">
        <v>7</v>
      </c>
      <c r="Z482" s="315">
        <v>25.47619047625</v>
      </c>
      <c r="AA482" s="313" t="s">
        <v>7</v>
      </c>
      <c r="AB482" s="309" t="s">
        <v>7</v>
      </c>
      <c r="AC482" s="314" t="s">
        <v>7</v>
      </c>
      <c r="AD482" s="309" t="s">
        <v>7</v>
      </c>
      <c r="AE482" s="309" t="s">
        <v>7</v>
      </c>
      <c r="AF482" s="315" t="s">
        <v>7</v>
      </c>
      <c r="AG482" s="309" t="s">
        <v>7</v>
      </c>
      <c r="AH482" s="314" t="s">
        <v>7</v>
      </c>
      <c r="AI482" s="309" t="s">
        <v>7</v>
      </c>
      <c r="AJ482" s="309" t="s">
        <v>7</v>
      </c>
      <c r="AK482" s="315" t="s">
        <v>7</v>
      </c>
    </row>
    <row r="483" spans="2:37">
      <c r="B483" s="270" t="s">
        <v>30</v>
      </c>
      <c r="C483" s="173" t="s">
        <v>504</v>
      </c>
      <c r="D483" s="61">
        <f>AVERAGE(Mystery_Shopping_Scores6[[#This Row],[Business Start-up (2020)]:[Studying (2020)]], Mystery_Shopping_Scores6[[#This Row],[Regular business operations (2019)]:[Starting a small claims procedure (2019)]])</f>
        <v>21.919642857142858</v>
      </c>
      <c r="E483" s="61">
        <f>IFERROR(AVERAGE(Mystery_Shopping_Scores6[[#This Row],[Business Start-up (2020)]], Mystery_Shopping_Scores6[[#This Row],[Regular business operations (2019)]]), ".")</f>
        <v>39</v>
      </c>
      <c r="F483" s="62">
        <f>IFERROR(AVERAGE(Mystery_Shopping_Scores6[[#This Row],[Family (2020)]:[Studying (2020)]], Mystery_Shopping_Scores6[[#This Row],[Moving (2019)]:[Starting a small claims procedure (2019)]]), ".")</f>
        <v>16.226190476190478</v>
      </c>
      <c r="G483" s="297">
        <v>27.130434782608699</v>
      </c>
      <c r="H483" s="293">
        <v>50</v>
      </c>
      <c r="I483" s="298">
        <v>38.666666666666671</v>
      </c>
      <c r="J483" s="83">
        <f t="shared" si="25"/>
        <v>25.839285714285715</v>
      </c>
      <c r="K483" s="61">
        <v>58</v>
      </c>
      <c r="L483" s="83">
        <v>0</v>
      </c>
      <c r="M483" s="83">
        <v>32.857142857142861</v>
      </c>
      <c r="N483" s="62">
        <v>12.5</v>
      </c>
      <c r="O483" s="36">
        <v>29.5</v>
      </c>
      <c r="P483" s="83">
        <v>18</v>
      </c>
      <c r="Q483" s="61">
        <v>20</v>
      </c>
      <c r="R483" s="83">
        <v>42</v>
      </c>
      <c r="S483" s="83">
        <v>0</v>
      </c>
      <c r="T483" s="83">
        <v>10</v>
      </c>
      <c r="U483" s="321">
        <v>52.5</v>
      </c>
      <c r="V483" s="309">
        <v>52.857142857500001</v>
      </c>
      <c r="W483" s="314">
        <v>71.428571429000002</v>
      </c>
      <c r="X483" s="309" t="s">
        <v>7</v>
      </c>
      <c r="Y483" s="309" t="s">
        <v>7</v>
      </c>
      <c r="Z483" s="315">
        <v>34.285714286000001</v>
      </c>
      <c r="AA483" s="313" t="s">
        <v>7</v>
      </c>
      <c r="AB483" s="309" t="s">
        <v>7</v>
      </c>
      <c r="AC483" s="314" t="s">
        <v>7</v>
      </c>
      <c r="AD483" s="309" t="s">
        <v>7</v>
      </c>
      <c r="AE483" s="309" t="s">
        <v>7</v>
      </c>
      <c r="AF483" s="315" t="s">
        <v>7</v>
      </c>
      <c r="AG483" s="309" t="s">
        <v>7</v>
      </c>
      <c r="AH483" s="314" t="s">
        <v>7</v>
      </c>
      <c r="AI483" s="309" t="s">
        <v>7</v>
      </c>
      <c r="AJ483" s="309" t="s">
        <v>7</v>
      </c>
      <c r="AK483" s="315" t="s">
        <v>7</v>
      </c>
    </row>
    <row r="484" spans="2:37">
      <c r="B484" s="270" t="s">
        <v>30</v>
      </c>
      <c r="C484" s="173" t="s">
        <v>505</v>
      </c>
      <c r="D484" s="61">
        <f>AVERAGE(Mystery_Shopping_Scores6[[#This Row],[Business Start-up (2020)]:[Studying (2020)]], Mystery_Shopping_Scores6[[#This Row],[Regular business operations (2019)]:[Starting a small claims procedure (2019)]])</f>
        <v>33.333333333333329</v>
      </c>
      <c r="E484" s="61">
        <f>IFERROR(AVERAGE(Mystery_Shopping_Scores6[[#This Row],[Business Start-up (2020)]], Mystery_Shopping_Scores6[[#This Row],[Regular business operations (2019)]]), ".")</f>
        <v>33.333333333333329</v>
      </c>
      <c r="F484" s="62">
        <f>IFERROR(AVERAGE(Mystery_Shopping_Scores6[[#This Row],[Family (2020)]:[Studying (2020)]], Mystery_Shopping_Scores6[[#This Row],[Moving (2019)]:[Starting a small claims procedure (2019)]]), ".")</f>
        <v>33.333333333333329</v>
      </c>
      <c r="G484" s="297" t="s">
        <v>7</v>
      </c>
      <c r="H484" s="293" t="s">
        <v>7</v>
      </c>
      <c r="I484" s="298" t="s">
        <v>7</v>
      </c>
      <c r="J484" s="83">
        <f t="shared" si="25"/>
        <v>66.666666666666657</v>
      </c>
      <c r="K484" s="61">
        <v>66.666666666666657</v>
      </c>
      <c r="L484" s="83">
        <v>66.666666666666657</v>
      </c>
      <c r="M484" s="83">
        <v>66.666666666666657</v>
      </c>
      <c r="N484" s="62">
        <v>66.666666666666657</v>
      </c>
      <c r="O484" s="36">
        <v>16.666666666666668</v>
      </c>
      <c r="P484" s="83">
        <v>0</v>
      </c>
      <c r="Q484" s="61">
        <v>0</v>
      </c>
      <c r="R484" s="83">
        <v>0</v>
      </c>
      <c r="S484" s="83">
        <v>0</v>
      </c>
      <c r="T484" s="83">
        <v>0</v>
      </c>
      <c r="U484" s="321">
        <v>50</v>
      </c>
      <c r="V484" s="309">
        <v>50</v>
      </c>
      <c r="W484" s="314">
        <v>66.666666667000001</v>
      </c>
      <c r="X484" s="309" t="s">
        <v>7</v>
      </c>
      <c r="Y484" s="309" t="s">
        <v>7</v>
      </c>
      <c r="Z484" s="315">
        <v>33.333333332999999</v>
      </c>
      <c r="AA484" s="313" t="s">
        <v>7</v>
      </c>
      <c r="AB484" s="309" t="s">
        <v>7</v>
      </c>
      <c r="AC484" s="314" t="s">
        <v>7</v>
      </c>
      <c r="AD484" s="309" t="s">
        <v>7</v>
      </c>
      <c r="AE484" s="309" t="s">
        <v>7</v>
      </c>
      <c r="AF484" s="315" t="s">
        <v>7</v>
      </c>
      <c r="AG484" s="309" t="s">
        <v>7</v>
      </c>
      <c r="AH484" s="314" t="s">
        <v>7</v>
      </c>
      <c r="AI484" s="309" t="s">
        <v>7</v>
      </c>
      <c r="AJ484" s="309" t="s">
        <v>7</v>
      </c>
      <c r="AK484" s="315" t="s">
        <v>7</v>
      </c>
    </row>
    <row r="485" spans="2:37">
      <c r="B485" s="270" t="s">
        <v>30</v>
      </c>
      <c r="C485" s="173" t="s">
        <v>6830</v>
      </c>
      <c r="D485" s="61">
        <f>AVERAGE(Mystery_Shopping_Scores6[[#This Row],[Business Start-up (2020)]:[Studying (2020)]], Mystery_Shopping_Scores6[[#This Row],[Regular business operations (2019)]:[Starting a small claims procedure (2019)]])</f>
        <v>3.3333333333333335</v>
      </c>
      <c r="E485" s="61">
        <f>IFERROR(AVERAGE(Mystery_Shopping_Scores6[[#This Row],[Business Start-up (2020)]], Mystery_Shopping_Scores6[[#This Row],[Regular business operations (2019)]]), ".")</f>
        <v>16.666666666666668</v>
      </c>
      <c r="F485" s="62">
        <f>IFERROR(AVERAGE(Mystery_Shopping_Scores6[[#This Row],[Family (2020)]:[Studying (2020)]], Mystery_Shopping_Scores6[[#This Row],[Moving (2019)]:[Starting a small claims procedure (2019)]]), ".")</f>
        <v>0</v>
      </c>
      <c r="G485" s="297">
        <v>8.3333333333333339</v>
      </c>
      <c r="H485" s="293">
        <v>0</v>
      </c>
      <c r="I485" s="298">
        <v>0</v>
      </c>
      <c r="J485" s="83">
        <f t="shared" si="25"/>
        <v>4.166666666666667</v>
      </c>
      <c r="K485" s="61">
        <v>16.666666666666668</v>
      </c>
      <c r="L485" s="83">
        <v>0</v>
      </c>
      <c r="M485" s="83">
        <v>0</v>
      </c>
      <c r="N485" s="62">
        <v>0</v>
      </c>
      <c r="O485" s="36">
        <v>0</v>
      </c>
      <c r="P485" s="83">
        <v>0</v>
      </c>
      <c r="Q485" s="61" t="s">
        <v>7</v>
      </c>
      <c r="R485" s="83">
        <v>0</v>
      </c>
      <c r="S485" s="83" t="s">
        <v>7</v>
      </c>
      <c r="T485" s="83" t="s">
        <v>7</v>
      </c>
      <c r="U485" s="321">
        <v>0</v>
      </c>
      <c r="V485" s="309">
        <v>0</v>
      </c>
      <c r="W485" s="314">
        <v>0</v>
      </c>
      <c r="X485" s="309" t="s">
        <v>7</v>
      </c>
      <c r="Y485" s="309" t="s">
        <v>7</v>
      </c>
      <c r="Z485" s="315">
        <v>0</v>
      </c>
      <c r="AA485" s="313" t="s">
        <v>7</v>
      </c>
      <c r="AB485" s="309" t="s">
        <v>7</v>
      </c>
      <c r="AC485" s="314" t="s">
        <v>7</v>
      </c>
      <c r="AD485" s="309" t="s">
        <v>7</v>
      </c>
      <c r="AE485" s="309" t="s">
        <v>7</v>
      </c>
      <c r="AF485" s="315" t="s">
        <v>7</v>
      </c>
      <c r="AG485" s="309" t="s">
        <v>7</v>
      </c>
      <c r="AH485" s="314" t="s">
        <v>7</v>
      </c>
      <c r="AI485" s="309" t="s">
        <v>7</v>
      </c>
      <c r="AJ485" s="309" t="s">
        <v>7</v>
      </c>
      <c r="AK485" s="315" t="s">
        <v>7</v>
      </c>
    </row>
    <row r="486" spans="2:37">
      <c r="B486" s="270" t="s">
        <v>30</v>
      </c>
      <c r="C486" s="173" t="s">
        <v>6831</v>
      </c>
      <c r="D486" s="61">
        <f>AVERAGE(Mystery_Shopping_Scores6[[#This Row],[Business Start-up (2020)]:[Studying (2020)]], Mystery_Shopping_Scores6[[#This Row],[Regular business operations (2019)]:[Starting a small claims procedure (2019)]])</f>
        <v>33.333333333333336</v>
      </c>
      <c r="E486" s="61">
        <f>IFERROR(AVERAGE(Mystery_Shopping_Scores6[[#This Row],[Business Start-up (2020)]], Mystery_Shopping_Scores6[[#This Row],[Regular business operations (2019)]]), ".")</f>
        <v>100</v>
      </c>
      <c r="F486" s="62">
        <f>IFERROR(AVERAGE(Mystery_Shopping_Scores6[[#This Row],[Family (2020)]:[Studying (2020)]], Mystery_Shopping_Scores6[[#This Row],[Moving (2019)]:[Starting a small claims procedure (2019)]]), ".")</f>
        <v>0</v>
      </c>
      <c r="G486" s="297">
        <v>100</v>
      </c>
      <c r="H486" s="293">
        <v>0</v>
      </c>
      <c r="I486" s="298" t="s">
        <v>7</v>
      </c>
      <c r="J486" s="83">
        <f t="shared" si="25"/>
        <v>50</v>
      </c>
      <c r="K486" s="61">
        <v>100</v>
      </c>
      <c r="L486" s="83" t="s">
        <v>7</v>
      </c>
      <c r="M486" s="83" t="s">
        <v>7</v>
      </c>
      <c r="N486" s="62">
        <v>0</v>
      </c>
      <c r="O486" s="36">
        <v>8.3333333333333339</v>
      </c>
      <c r="P486" s="83">
        <v>0</v>
      </c>
      <c r="Q486" s="61" t="s">
        <v>7</v>
      </c>
      <c r="R486" s="83">
        <v>0</v>
      </c>
      <c r="S486" s="83" t="s">
        <v>7</v>
      </c>
      <c r="T486" s="83" t="s">
        <v>7</v>
      </c>
      <c r="U486" s="321">
        <v>12.5</v>
      </c>
      <c r="V486" s="309">
        <v>12.5</v>
      </c>
      <c r="W486" s="314">
        <v>25</v>
      </c>
      <c r="X486" s="309" t="s">
        <v>7</v>
      </c>
      <c r="Y486" s="309" t="s">
        <v>7</v>
      </c>
      <c r="Z486" s="315">
        <v>0</v>
      </c>
      <c r="AA486" s="313" t="s">
        <v>7</v>
      </c>
      <c r="AB486" s="309" t="s">
        <v>7</v>
      </c>
      <c r="AC486" s="314" t="s">
        <v>7</v>
      </c>
      <c r="AD486" s="309" t="s">
        <v>7</v>
      </c>
      <c r="AE486" s="309" t="s">
        <v>7</v>
      </c>
      <c r="AF486" s="315" t="s">
        <v>7</v>
      </c>
      <c r="AG486" s="309" t="s">
        <v>7</v>
      </c>
      <c r="AH486" s="314" t="s">
        <v>7</v>
      </c>
      <c r="AI486" s="309" t="s">
        <v>7</v>
      </c>
      <c r="AJ486" s="309" t="s">
        <v>7</v>
      </c>
      <c r="AK486" s="315" t="s">
        <v>7</v>
      </c>
    </row>
    <row r="487" spans="2:37">
      <c r="B487" s="270" t="s">
        <v>31</v>
      </c>
      <c r="C487" s="173" t="s">
        <v>496</v>
      </c>
      <c r="D487" s="61">
        <f>AVERAGE(Mystery_Shopping_Scores6[[#This Row],[Business Start-up (2020)]:[Studying (2020)]], Mystery_Shopping_Scores6[[#This Row],[Regular business operations (2019)]:[Starting a small claims procedure (2019)]])</f>
        <v>96.261956431878303</v>
      </c>
      <c r="E487" s="61">
        <f>IFERROR(AVERAGE(Mystery_Shopping_Scores6[[#This Row],[Business Start-up (2020)]], Mystery_Shopping_Scores6[[#This Row],[Regular business operations (2019)]]), ".")</f>
        <v>96.075000000000003</v>
      </c>
      <c r="F487" s="62">
        <f>IFERROR(AVERAGE(Mystery_Shopping_Scores6[[#This Row],[Family (2020)]:[Studying (2020)]], Mystery_Shopping_Scores6[[#This Row],[Moving (2019)]:[Starting a small claims procedure (2019)]]), ".")</f>
        <v>96.324275242504413</v>
      </c>
      <c r="G487" s="297" t="s">
        <v>7</v>
      </c>
      <c r="H487" s="293" t="s">
        <v>7</v>
      </c>
      <c r="I487" s="298" t="s">
        <v>7</v>
      </c>
      <c r="J487" s="83">
        <f t="shared" si="25"/>
        <v>97.961412863756621</v>
      </c>
      <c r="K487" s="61">
        <f xml:space="preserve"> (SUMIFS(K:K, $B:$B, $B487, $C:$C, "1. User centricity")+SUMIFS(K:K, $B:$B, $B487, $C:$C, "2. Transparency")+SUMIFS(K:K, $B:$B, $B487, $C:$C, "3. Key enablers")+ SUMIFS(K:K, $B:$B, $B487, $C:$C, "4. Cross-border services"))/4</f>
        <v>98.75</v>
      </c>
      <c r="L487" s="83">
        <f xml:space="preserve"> (SUMIFS(L:L, $B:$B, $B487, $C:$C, "1. User centricity")+SUMIFS(L:L, $B:$B, $B487, $C:$C, "2. Transparency")+SUMIFS(L:L, $B:$B, $B487, $C:$C, "3. Key enablers")+ SUMIFS(L:L, $B:$B, $B487, $C:$C, "4. Cross-border services"))/4</f>
        <v>93.896329365079367</v>
      </c>
      <c r="M487" s="83">
        <f xml:space="preserve"> (SUMIFS(M:M, $B:$B, $B487, $C:$C, "1. User centricity")+SUMIFS(M:M, $B:$B, $B487, $C:$C, "2. Transparency")+SUMIFS(M:M, $B:$B, $B487, $C:$C, "3. Key enablers")+ SUMIFS(M:M, $B:$B, $B487, $C:$C, "4. Cross-border services"))/4</f>
        <v>99.47709986772486</v>
      </c>
      <c r="N487" s="62">
        <f xml:space="preserve"> (SUMIFS(N:N, $B:$B, $B487, $C:$C, "1. User centricity")+SUMIFS(N:N, $B:$B, $B487, $C:$C, "2. Transparency")+SUMIFS(N:N, $B:$B, $B487, $C:$C, "3. Key enablers")+ SUMIFS(N:N, $B:$B, $B487, $C:$C, "4. Cross-border services"))/4</f>
        <v>99.722222222222214</v>
      </c>
      <c r="O487" s="36">
        <v>96.75</v>
      </c>
      <c r="P487" s="83">
        <v>94.5625</v>
      </c>
      <c r="Q487" s="61">
        <v>93.4</v>
      </c>
      <c r="R487" s="83">
        <v>95.924999999999997</v>
      </c>
      <c r="S487" s="83">
        <v>92.9</v>
      </c>
      <c r="T487" s="83">
        <v>96.025000000000006</v>
      </c>
      <c r="U487" s="321">
        <v>96.125</v>
      </c>
      <c r="V487" s="309">
        <v>99.098875661388888</v>
      </c>
      <c r="W487" s="314">
        <v>100</v>
      </c>
      <c r="X487" s="309">
        <v>98.478835978888881</v>
      </c>
      <c r="Y487" s="309">
        <v>99.652777777777771</v>
      </c>
      <c r="Z487" s="315">
        <v>98.263888888888886</v>
      </c>
      <c r="AA487" s="313">
        <v>95.25</v>
      </c>
      <c r="AB487" s="309">
        <v>93.338565226659711</v>
      </c>
      <c r="AC487" s="314">
        <v>92.88054295791666</v>
      </c>
      <c r="AD487" s="309">
        <v>97.923611111111114</v>
      </c>
      <c r="AE487" s="309">
        <v>90.320940170944425</v>
      </c>
      <c r="AF487" s="315">
        <v>92.229166666666657</v>
      </c>
      <c r="AG487" s="309">
        <v>97.316295138888876</v>
      </c>
      <c r="AH487" s="314">
        <v>99.166666666666657</v>
      </c>
      <c r="AI487" s="309">
        <v>97.202333333333328</v>
      </c>
      <c r="AJ487" s="309">
        <v>98.035777777777767</v>
      </c>
      <c r="AK487" s="315">
        <v>94.860402777777779</v>
      </c>
    </row>
    <row r="488" spans="2:37">
      <c r="B488" s="270" t="s">
        <v>31</v>
      </c>
      <c r="C488" s="173" t="s">
        <v>6824</v>
      </c>
      <c r="D488" s="61">
        <f>AVERAGE(Mystery_Shopping_Scores6[[#This Row],[Business Start-up (2020)]:[Studying (2020)]], Mystery_Shopping_Scores6[[#This Row],[Regular business operations (2019)]:[Starting a small claims procedure (2019)]])</f>
        <v>99.105555555555554</v>
      </c>
      <c r="E488" s="61">
        <f>IFERROR(AVERAGE(Mystery_Shopping_Scores6[[#This Row],[Business Start-up (2020)]], Mystery_Shopping_Scores6[[#This Row],[Regular business operations (2019)]]), ".")</f>
        <v>99.399999999999991</v>
      </c>
      <c r="F488" s="62">
        <f>IFERROR(AVERAGE(Mystery_Shopping_Scores6[[#This Row],[Family (2020)]:[Studying (2020)]], Mystery_Shopping_Scores6[[#This Row],[Moving (2019)]:[Starting a small claims procedure (2019)]]), ".")</f>
        <v>99.007407407407399</v>
      </c>
      <c r="G488" s="297" t="s">
        <v>7</v>
      </c>
      <c r="H488" s="293" t="s">
        <v>7</v>
      </c>
      <c r="I488" s="298" t="s">
        <v>7</v>
      </c>
      <c r="J488" s="83">
        <f t="shared" si="25"/>
        <v>98.6111111111111</v>
      </c>
      <c r="K488" s="61">
        <f>2/3*IF(ISNUMBER(K489),K489)+1/3*(2/3*IF(ISNUMBER(K491),K491)+IF(ISNUMBER(K490),K490)/3)</f>
        <v>99.999999999999986</v>
      </c>
      <c r="L488" s="83">
        <f>2/3*IF(ISNUMBER(L489),L489)+1/3*(2/3*IF(ISNUMBER(L491),L491)+IF(ISNUMBER(L490),L490)/3)</f>
        <v>95.555555555555543</v>
      </c>
      <c r="M488" s="83">
        <f>2/3*IF(ISNUMBER(M489),M489)+1/3*(2/3*IF(ISNUMBER(M491),M491)+IF(ISNUMBER(M490),M490)/3)</f>
        <v>99.999999999999986</v>
      </c>
      <c r="N488" s="62">
        <f>2/3*IF(ISNUMBER(N489),N489)+1/3*(2/3*IF(ISNUMBER(N491),N491)+IF(ISNUMBER(N490),N490)/3)</f>
        <v>98.888888888888872</v>
      </c>
      <c r="O488" s="36">
        <v>99.375</v>
      </c>
      <c r="P488" s="83">
        <v>99.6</v>
      </c>
      <c r="Q488" s="61">
        <v>98.8</v>
      </c>
      <c r="R488" s="83">
        <v>99.6</v>
      </c>
      <c r="S488" s="83">
        <v>100</v>
      </c>
      <c r="T488" s="83">
        <v>100</v>
      </c>
      <c r="U488" s="321">
        <v>98.375</v>
      </c>
      <c r="V488" s="309">
        <v>98.888888888888872</v>
      </c>
      <c r="W488" s="314">
        <v>99.999999999999986</v>
      </c>
      <c r="X488" s="309">
        <v>99.999999999999986</v>
      </c>
      <c r="Y488" s="309">
        <v>99.999999999999986</v>
      </c>
      <c r="Z488" s="315">
        <v>95.555555555555543</v>
      </c>
      <c r="AA488" s="313">
        <v>98.125</v>
      </c>
      <c r="AB488" s="309">
        <v>97.79439696105554</v>
      </c>
      <c r="AC488" s="314">
        <v>99.382716049333311</v>
      </c>
      <c r="AD488" s="309">
        <v>97.777777777777771</v>
      </c>
      <c r="AE488" s="309">
        <v>94.017094017111091</v>
      </c>
      <c r="AF488" s="315">
        <v>99.999999999999986</v>
      </c>
      <c r="AG488" s="309">
        <v>98.365861111111087</v>
      </c>
      <c r="AH488" s="314">
        <v>99.999999999999986</v>
      </c>
      <c r="AI488" s="309">
        <v>99.999999999999986</v>
      </c>
      <c r="AJ488" s="309">
        <v>99.523999999999987</v>
      </c>
      <c r="AK488" s="315">
        <v>93.939444444444433</v>
      </c>
    </row>
    <row r="489" spans="2:37">
      <c r="B489" s="270" t="s">
        <v>31</v>
      </c>
      <c r="C489" s="173" t="s">
        <v>497</v>
      </c>
      <c r="D489" s="61">
        <f>AVERAGE(Mystery_Shopping_Scores6[[#This Row],[Business Start-up (2020)]:[Studying (2020)]], Mystery_Shopping_Scores6[[#This Row],[Regular business operations (2019)]:[Starting a small claims procedure (2019)]])</f>
        <v>99.375</v>
      </c>
      <c r="E489" s="61">
        <f>IFERROR(AVERAGE(Mystery_Shopping_Scores6[[#This Row],[Business Start-up (2020)]], Mystery_Shopping_Scores6[[#This Row],[Regular business operations (2019)]]), ".")</f>
        <v>100</v>
      </c>
      <c r="F489" s="62">
        <f>IFERROR(AVERAGE(Mystery_Shopping_Scores6[[#This Row],[Family (2020)]:[Studying (2020)]], Mystery_Shopping_Scores6[[#This Row],[Moving (2019)]:[Starting a small claims procedure (2019)]]), ".")</f>
        <v>99.166666666666671</v>
      </c>
      <c r="G489" s="297">
        <v>99.130434782608702</v>
      </c>
      <c r="H489" s="293" t="s">
        <v>7</v>
      </c>
      <c r="I489" s="298" t="s">
        <v>7</v>
      </c>
      <c r="J489" s="83">
        <f t="shared" si="25"/>
        <v>98.75</v>
      </c>
      <c r="K489" s="61">
        <v>100</v>
      </c>
      <c r="L489" s="83">
        <v>95</v>
      </c>
      <c r="M489" s="83">
        <v>100</v>
      </c>
      <c r="N489" s="62">
        <v>100</v>
      </c>
      <c r="O489" s="36">
        <v>100</v>
      </c>
      <c r="P489" s="83">
        <v>100</v>
      </c>
      <c r="Q489" s="61">
        <v>100</v>
      </c>
      <c r="R489" s="83">
        <v>100</v>
      </c>
      <c r="S489" s="83">
        <v>100</v>
      </c>
      <c r="T489" s="83">
        <v>100</v>
      </c>
      <c r="U489" s="321">
        <v>100</v>
      </c>
      <c r="V489" s="309">
        <v>100</v>
      </c>
      <c r="W489" s="314">
        <v>100</v>
      </c>
      <c r="X489" s="309">
        <v>100</v>
      </c>
      <c r="Y489" s="309">
        <v>100</v>
      </c>
      <c r="Z489" s="315">
        <v>100</v>
      </c>
      <c r="AA489" s="313">
        <v>99.875</v>
      </c>
      <c r="AB489" s="309">
        <v>100</v>
      </c>
      <c r="AC489" s="314">
        <v>100</v>
      </c>
      <c r="AD489" s="309">
        <v>100</v>
      </c>
      <c r="AE489" s="309">
        <v>100</v>
      </c>
      <c r="AF489" s="315">
        <v>100</v>
      </c>
      <c r="AG489" s="309">
        <v>99.8215</v>
      </c>
      <c r="AH489" s="314">
        <v>100</v>
      </c>
      <c r="AI489" s="309">
        <v>100</v>
      </c>
      <c r="AJ489" s="309">
        <v>99.286000000000001</v>
      </c>
      <c r="AK489" s="315">
        <v>100</v>
      </c>
    </row>
    <row r="490" spans="2:37">
      <c r="B490" s="270" t="s">
        <v>31</v>
      </c>
      <c r="C490" s="173" t="s">
        <v>6825</v>
      </c>
      <c r="D490" s="61">
        <f>AVERAGE(Mystery_Shopping_Scores6[[#This Row],[Business Start-up (2020)]:[Studying (2020)]], Mystery_Shopping_Scores6[[#This Row],[Regular business operations (2019)]:[Starting a small claims procedure (2019)]])</f>
        <v>95.612499999999997</v>
      </c>
      <c r="E490" s="61">
        <f>IFERROR(AVERAGE(Mystery_Shopping_Scores6[[#This Row],[Business Start-up (2020)]], Mystery_Shopping_Scores6[[#This Row],[Regular business operations (2019)]]), ".")</f>
        <v>94.45</v>
      </c>
      <c r="F490" s="62">
        <f>IFERROR(AVERAGE(Mystery_Shopping_Scores6[[#This Row],[Family (2020)]:[Studying (2020)]], Mystery_Shopping_Scores6[[#This Row],[Moving (2019)]:[Starting a small claims procedure (2019)]]), ".")</f>
        <v>96</v>
      </c>
      <c r="G490" s="297">
        <v>95</v>
      </c>
      <c r="H490" s="293" t="s">
        <v>7</v>
      </c>
      <c r="I490" s="298">
        <v>100</v>
      </c>
      <c r="J490" s="83">
        <f t="shared" si="25"/>
        <v>95</v>
      </c>
      <c r="K490" s="61">
        <v>100</v>
      </c>
      <c r="L490" s="83">
        <v>90</v>
      </c>
      <c r="M490" s="83">
        <v>100</v>
      </c>
      <c r="N490" s="62">
        <v>90</v>
      </c>
      <c r="O490" s="36">
        <v>93.125</v>
      </c>
      <c r="P490" s="83">
        <v>96.224999999999994</v>
      </c>
      <c r="Q490" s="61">
        <v>88.9</v>
      </c>
      <c r="R490" s="83">
        <v>96</v>
      </c>
      <c r="S490" s="83">
        <v>100</v>
      </c>
      <c r="T490" s="83">
        <v>100</v>
      </c>
      <c r="U490" s="321">
        <v>85</v>
      </c>
      <c r="V490" s="309">
        <v>90</v>
      </c>
      <c r="W490" s="314">
        <v>100</v>
      </c>
      <c r="X490" s="309">
        <v>100</v>
      </c>
      <c r="Y490" s="309">
        <v>100</v>
      </c>
      <c r="Z490" s="315">
        <v>60</v>
      </c>
      <c r="AA490" s="313">
        <v>83.125</v>
      </c>
      <c r="AB490" s="309">
        <v>80.149572649500001</v>
      </c>
      <c r="AC490" s="314">
        <v>94.444444443999998</v>
      </c>
      <c r="AD490" s="309">
        <v>80</v>
      </c>
      <c r="AE490" s="309">
        <v>46.153846154</v>
      </c>
      <c r="AF490" s="315">
        <v>100</v>
      </c>
      <c r="AG490" s="309">
        <v>86.363749999999996</v>
      </c>
      <c r="AH490" s="314">
        <v>100</v>
      </c>
      <c r="AI490" s="309">
        <v>100</v>
      </c>
      <c r="AJ490" s="309">
        <v>100</v>
      </c>
      <c r="AK490" s="315">
        <v>45.454999999999998</v>
      </c>
    </row>
    <row r="491" spans="2:37">
      <c r="B491" s="270" t="s">
        <v>31</v>
      </c>
      <c r="C491" s="173" t="s">
        <v>6826</v>
      </c>
      <c r="D491" s="61">
        <f>AVERAGE(Mystery_Shopping_Scores6[[#This Row],[Business Start-up (2020)]:[Studying (2020)]], Mystery_Shopping_Scores6[[#This Row],[Regular business operations (2019)]:[Starting a small claims procedure (2019)]])</f>
        <v>100</v>
      </c>
      <c r="E491" s="61">
        <f>IFERROR(AVERAGE(Mystery_Shopping_Scores6[[#This Row],[Business Start-up (2020)]], Mystery_Shopping_Scores6[[#This Row],[Regular business operations (2019)]]), ".")</f>
        <v>100</v>
      </c>
      <c r="F491" s="62">
        <f>IFERROR(AVERAGE(Mystery_Shopping_Scores6[[#This Row],[Family (2020)]:[Studying (2020)]], Mystery_Shopping_Scores6[[#This Row],[Moving (2019)]:[Starting a small claims procedure (2019)]]), ".")</f>
        <v>100</v>
      </c>
      <c r="G491" s="297" t="s">
        <v>7</v>
      </c>
      <c r="H491" s="293" t="s">
        <v>7</v>
      </c>
      <c r="I491" s="298" t="s">
        <v>7</v>
      </c>
      <c r="J491" s="83">
        <f t="shared" si="25"/>
        <v>100</v>
      </c>
      <c r="K491" s="61">
        <v>100</v>
      </c>
      <c r="L491" s="83">
        <v>100</v>
      </c>
      <c r="M491" s="83">
        <v>100</v>
      </c>
      <c r="N491" s="62">
        <v>100</v>
      </c>
      <c r="O491" s="36">
        <v>100</v>
      </c>
      <c r="P491" s="83">
        <v>100</v>
      </c>
      <c r="Q491" s="61">
        <v>100</v>
      </c>
      <c r="R491" s="83">
        <v>100</v>
      </c>
      <c r="S491" s="83">
        <v>100</v>
      </c>
      <c r="T491" s="83">
        <v>100</v>
      </c>
      <c r="U491" s="321">
        <v>100</v>
      </c>
      <c r="V491" s="309">
        <v>100</v>
      </c>
      <c r="W491" s="314">
        <v>100</v>
      </c>
      <c r="X491" s="309">
        <v>100</v>
      </c>
      <c r="Y491" s="309">
        <v>100</v>
      </c>
      <c r="Z491" s="315">
        <v>100</v>
      </c>
      <c r="AA491" s="313">
        <v>100</v>
      </c>
      <c r="AB491" s="309">
        <v>100</v>
      </c>
      <c r="AC491" s="314">
        <v>100</v>
      </c>
      <c r="AD491" s="309">
        <v>100</v>
      </c>
      <c r="AE491" s="309">
        <v>100</v>
      </c>
      <c r="AF491" s="315">
        <v>100</v>
      </c>
      <c r="AG491" s="309">
        <v>100</v>
      </c>
      <c r="AH491" s="314">
        <v>100</v>
      </c>
      <c r="AI491" s="309">
        <v>100</v>
      </c>
      <c r="AJ491" s="309">
        <v>100</v>
      </c>
      <c r="AK491" s="315">
        <v>100</v>
      </c>
    </row>
    <row r="492" spans="2:37">
      <c r="B492" s="270" t="s">
        <v>31</v>
      </c>
      <c r="C492" s="173" t="s">
        <v>498</v>
      </c>
      <c r="D492" s="61">
        <f>AVERAGE(Mystery_Shopping_Scores6[[#This Row],[Business Start-up (2020)]:[Studying (2020)]], Mystery_Shopping_Scores6[[#This Row],[Regular business operations (2019)]:[Starting a small claims procedure (2019)]])</f>
        <v>97.889814814814812</v>
      </c>
      <c r="E492" s="61">
        <f>IFERROR(AVERAGE(Mystery_Shopping_Scores6[[#This Row],[Business Start-up (2020)]], Mystery_Shopping_Scores6[[#This Row],[Regular business operations (2019)]]), ".")</f>
        <v>98.649999999999991</v>
      </c>
      <c r="F492" s="62">
        <f>IFERROR(AVERAGE(Mystery_Shopping_Scores6[[#This Row],[Family (2020)]:[Studying (2020)]], Mystery_Shopping_Scores6[[#This Row],[Moving (2019)]:[Starting a small claims procedure (2019)]]), ".")</f>
        <v>97.636419753086429</v>
      </c>
      <c r="G492" s="297" t="s">
        <v>7</v>
      </c>
      <c r="H492" s="293" t="s">
        <v>7</v>
      </c>
      <c r="I492" s="298" t="s">
        <v>7</v>
      </c>
      <c r="J492" s="83">
        <f t="shared" si="25"/>
        <v>99.004629629629619</v>
      </c>
      <c r="K492" s="61">
        <f>1/3*IF(ISNUMBER(K493),K493,0)+1/3*IF(ISNUMBER(K495),K495,0)+1/3*IF(ISNUMBER(K494),K494,0)</f>
        <v>99.999999999999986</v>
      </c>
      <c r="L492" s="83">
        <f>1/3*IF(ISNUMBER(L493),L493,0)+1/3*IF(ISNUMBER(L495),L495,0)+1/3*IF(ISNUMBER(L494),L494,0)</f>
        <v>96.547619047619037</v>
      </c>
      <c r="M492" s="83">
        <f>1/3*IF(ISNUMBER(M493),M493,0)+1/3*IF(ISNUMBER(M495),M495,0)+1/3*IF(ISNUMBER(M494),M494,0)</f>
        <v>99.470899470899454</v>
      </c>
      <c r="N492" s="62">
        <f>1/3*IF(ISNUMBER(N493),N493,0)+1/3*IF(ISNUMBER(N495),N495,0)+1/3*IF(ISNUMBER(N494),N494,0)</f>
        <v>99.999999999999986</v>
      </c>
      <c r="O492" s="36">
        <v>97.75</v>
      </c>
      <c r="P492" s="83">
        <v>96.775000000000006</v>
      </c>
      <c r="Q492" s="61">
        <v>97.3</v>
      </c>
      <c r="R492" s="83">
        <v>96.6</v>
      </c>
      <c r="S492" s="83">
        <v>96.6</v>
      </c>
      <c r="T492" s="83">
        <v>96.6</v>
      </c>
      <c r="U492" s="321">
        <v>96.375</v>
      </c>
      <c r="V492" s="309">
        <v>98.598710317499993</v>
      </c>
      <c r="W492" s="314">
        <v>99.999999999999986</v>
      </c>
      <c r="X492" s="309">
        <v>95.436507936666658</v>
      </c>
      <c r="Y492" s="309">
        <v>98.958333333333329</v>
      </c>
      <c r="Z492" s="315">
        <v>99.999999999999986</v>
      </c>
      <c r="AA492" s="313">
        <v>94.5</v>
      </c>
      <c r="AB492" s="309">
        <v>94.097363945583311</v>
      </c>
      <c r="AC492" s="314">
        <v>94.639455782333314</v>
      </c>
      <c r="AD492" s="309">
        <v>93.916666666666657</v>
      </c>
      <c r="AE492" s="309">
        <v>93.916666666666657</v>
      </c>
      <c r="AF492" s="315">
        <v>93.916666666666657</v>
      </c>
      <c r="AG492" s="309">
        <v>94.417916666666656</v>
      </c>
      <c r="AH492" s="314">
        <v>96.666666666666657</v>
      </c>
      <c r="AI492" s="309">
        <v>91.606999999999999</v>
      </c>
      <c r="AJ492" s="309">
        <v>94.583333333333329</v>
      </c>
      <c r="AK492" s="315">
        <v>94.814666666666653</v>
      </c>
    </row>
    <row r="493" spans="2:37">
      <c r="B493" s="270" t="s">
        <v>31</v>
      </c>
      <c r="C493" s="173" t="s">
        <v>6827</v>
      </c>
      <c r="D493" s="61">
        <f>AVERAGE(Mystery_Shopping_Scores6[[#This Row],[Business Start-up (2020)]:[Studying (2020)]], Mystery_Shopping_Scores6[[#This Row],[Regular business operations (2019)]:[Starting a small claims procedure (2019)]])</f>
        <v>97.99444444444444</v>
      </c>
      <c r="E493" s="61">
        <f>IFERROR(AVERAGE(Mystery_Shopping_Scores6[[#This Row],[Business Start-up (2020)]], Mystery_Shopping_Scores6[[#This Row],[Regular business operations (2019)]]), ".")</f>
        <v>97.95</v>
      </c>
      <c r="F493" s="62">
        <f>IFERROR(AVERAGE(Mystery_Shopping_Scores6[[#This Row],[Family (2020)]:[Studying (2020)]], Mystery_Shopping_Scores6[[#This Row],[Moving (2019)]:[Starting a small claims procedure (2019)]]), ".")</f>
        <v>98.009259259259252</v>
      </c>
      <c r="G493" s="297">
        <v>97.26708074534163</v>
      </c>
      <c r="H493" s="293" t="s">
        <v>7</v>
      </c>
      <c r="I493" s="298" t="s">
        <v>7</v>
      </c>
      <c r="J493" s="83">
        <f t="shared" si="25"/>
        <v>97.013888888888886</v>
      </c>
      <c r="K493" s="61">
        <v>100</v>
      </c>
      <c r="L493" s="83">
        <v>89.642857142857139</v>
      </c>
      <c r="M493" s="83">
        <v>98.412698412698404</v>
      </c>
      <c r="N493" s="62">
        <v>100</v>
      </c>
      <c r="O493" s="36">
        <v>98.875</v>
      </c>
      <c r="P493" s="83">
        <v>98.974999999999994</v>
      </c>
      <c r="Q493" s="61">
        <v>95.9</v>
      </c>
      <c r="R493" s="83">
        <v>100</v>
      </c>
      <c r="S493" s="83">
        <v>100</v>
      </c>
      <c r="T493" s="83">
        <v>100</v>
      </c>
      <c r="U493" s="321">
        <v>98.875</v>
      </c>
      <c r="V493" s="309">
        <v>98.660714285750004</v>
      </c>
      <c r="W493" s="314">
        <v>100</v>
      </c>
      <c r="X493" s="309">
        <v>94.642857143000001</v>
      </c>
      <c r="Y493" s="309">
        <v>100</v>
      </c>
      <c r="Z493" s="315">
        <v>100</v>
      </c>
      <c r="AA493" s="313">
        <v>98.375</v>
      </c>
      <c r="AB493" s="309">
        <v>98.979591836750004</v>
      </c>
      <c r="AC493" s="314">
        <v>95.918367347</v>
      </c>
      <c r="AD493" s="309">
        <v>100</v>
      </c>
      <c r="AE493" s="309">
        <v>100</v>
      </c>
      <c r="AF493" s="315">
        <v>100</v>
      </c>
      <c r="AG493" s="309">
        <v>97.767750000000007</v>
      </c>
      <c r="AH493" s="314">
        <v>100</v>
      </c>
      <c r="AI493" s="309">
        <v>91.070999999999998</v>
      </c>
      <c r="AJ493" s="309">
        <v>100</v>
      </c>
      <c r="AK493" s="315">
        <v>100</v>
      </c>
    </row>
    <row r="494" spans="2:37">
      <c r="B494" s="270" t="s">
        <v>31</v>
      </c>
      <c r="C494" s="173" t="s">
        <v>6828</v>
      </c>
      <c r="D494" s="61">
        <f>AVERAGE(Mystery_Shopping_Scores6[[#This Row],[Business Start-up (2020)]:[Studying (2020)]], Mystery_Shopping_Scores6[[#This Row],[Regular business operations (2019)]:[Starting a small claims procedure (2019)]])</f>
        <v>98</v>
      </c>
      <c r="E494" s="61">
        <f>IFERROR(AVERAGE(Mystery_Shopping_Scores6[[#This Row],[Business Start-up (2020)]], Mystery_Shopping_Scores6[[#This Row],[Regular business operations (2019)]]), ".")</f>
        <v>98</v>
      </c>
      <c r="F494" s="62">
        <f>IFERROR(AVERAGE(Mystery_Shopping_Scores6[[#This Row],[Family (2020)]:[Studying (2020)]], Mystery_Shopping_Scores6[[#This Row],[Moving (2019)]:[Starting a small claims procedure (2019)]]), ".")</f>
        <v>98</v>
      </c>
      <c r="G494" s="297" t="s">
        <v>7</v>
      </c>
      <c r="H494" s="293" t="s">
        <v>7</v>
      </c>
      <c r="I494" s="298" t="s">
        <v>7</v>
      </c>
      <c r="J494" s="83">
        <f t="shared" si="25"/>
        <v>100</v>
      </c>
      <c r="K494" s="61">
        <v>100</v>
      </c>
      <c r="L494" s="83">
        <v>100</v>
      </c>
      <c r="M494" s="83">
        <v>100</v>
      </c>
      <c r="N494" s="62">
        <v>100</v>
      </c>
      <c r="O494" s="36">
        <v>98</v>
      </c>
      <c r="P494" s="83">
        <v>96</v>
      </c>
      <c r="Q494" s="61">
        <v>96</v>
      </c>
      <c r="R494" s="83">
        <v>96</v>
      </c>
      <c r="S494" s="83">
        <v>96</v>
      </c>
      <c r="T494" s="83">
        <v>96</v>
      </c>
      <c r="U494" s="321">
        <v>94</v>
      </c>
      <c r="V494" s="309">
        <v>100</v>
      </c>
      <c r="W494" s="314">
        <v>100</v>
      </c>
      <c r="X494" s="309">
        <v>100</v>
      </c>
      <c r="Y494" s="309">
        <v>100</v>
      </c>
      <c r="Z494" s="315">
        <v>100</v>
      </c>
      <c r="AA494" s="313">
        <v>89</v>
      </c>
      <c r="AB494" s="309">
        <v>88</v>
      </c>
      <c r="AC494" s="314">
        <v>88</v>
      </c>
      <c r="AD494" s="309">
        <v>88</v>
      </c>
      <c r="AE494" s="309">
        <v>88</v>
      </c>
      <c r="AF494" s="315">
        <v>88</v>
      </c>
      <c r="AG494" s="309">
        <v>90</v>
      </c>
      <c r="AH494" s="314">
        <v>90</v>
      </c>
      <c r="AI494" s="309">
        <v>90</v>
      </c>
      <c r="AJ494" s="309">
        <v>90</v>
      </c>
      <c r="AK494" s="315">
        <v>90</v>
      </c>
    </row>
    <row r="495" spans="2:37">
      <c r="B495" s="270" t="s">
        <v>31</v>
      </c>
      <c r="C495" s="173" t="s">
        <v>6829</v>
      </c>
      <c r="D495" s="61">
        <f>AVERAGE(Mystery_Shopping_Scores6[[#This Row],[Business Start-up (2020)]:[Studying (2020)]], Mystery_Shopping_Scores6[[#This Row],[Regular business operations (2019)]:[Starting a small claims procedure (2019)]])</f>
        <v>100</v>
      </c>
      <c r="E495" s="61">
        <f>IFERROR(AVERAGE(Mystery_Shopping_Scores6[[#This Row],[Business Start-up (2020)]], Mystery_Shopping_Scores6[[#This Row],[Regular business operations (2019)]]), ".")</f>
        <v>100</v>
      </c>
      <c r="F495" s="62">
        <f>IFERROR(AVERAGE(Mystery_Shopping_Scores6[[#This Row],[Family (2020)]:[Studying (2020)]], Mystery_Shopping_Scores6[[#This Row],[Moving (2019)]:[Starting a small claims procedure (2019)]]), ".")</f>
        <v>100</v>
      </c>
      <c r="G495" s="297" t="s">
        <v>7</v>
      </c>
      <c r="H495" s="293" t="s">
        <v>7</v>
      </c>
      <c r="I495" s="298" t="s">
        <v>7</v>
      </c>
      <c r="J495" s="83">
        <f t="shared" si="25"/>
        <v>100</v>
      </c>
      <c r="K495" s="61">
        <v>100</v>
      </c>
      <c r="L495" s="83">
        <v>100</v>
      </c>
      <c r="M495" s="83">
        <v>100</v>
      </c>
      <c r="N495" s="62">
        <v>100</v>
      </c>
      <c r="O495" s="36" t="s">
        <v>7</v>
      </c>
      <c r="P495" s="83" t="s">
        <v>7</v>
      </c>
      <c r="Q495" s="61" t="s">
        <v>7</v>
      </c>
      <c r="R495" s="83" t="s">
        <v>7</v>
      </c>
      <c r="S495" s="83" t="s">
        <v>7</v>
      </c>
      <c r="T495" s="83" t="s">
        <v>7</v>
      </c>
      <c r="U495" s="321" t="s">
        <v>7</v>
      </c>
      <c r="V495" s="309" t="s">
        <v>7</v>
      </c>
      <c r="W495" s="314" t="s">
        <v>7</v>
      </c>
      <c r="X495" s="309" t="s">
        <v>7</v>
      </c>
      <c r="Y495" s="309" t="s">
        <v>7</v>
      </c>
      <c r="Z495" s="315" t="s">
        <v>7</v>
      </c>
      <c r="AA495" s="313" t="s">
        <v>7</v>
      </c>
      <c r="AB495" s="309" t="s">
        <v>7</v>
      </c>
      <c r="AC495" s="314" t="s">
        <v>7</v>
      </c>
      <c r="AD495" s="309" t="s">
        <v>7</v>
      </c>
      <c r="AE495" s="309" t="s">
        <v>7</v>
      </c>
      <c r="AF495" s="315" t="s">
        <v>7</v>
      </c>
      <c r="AG495" s="309" t="s">
        <v>7</v>
      </c>
      <c r="AH495" s="314" t="s">
        <v>7</v>
      </c>
      <c r="AI495" s="309" t="s">
        <v>7</v>
      </c>
      <c r="AJ495" s="309" t="s">
        <v>7</v>
      </c>
      <c r="AK495" s="315" t="s">
        <v>7</v>
      </c>
    </row>
    <row r="496" spans="2:37">
      <c r="B496" s="271" t="s">
        <v>31</v>
      </c>
      <c r="C496" s="272" t="s">
        <v>6838</v>
      </c>
      <c r="D496" s="61">
        <f>AVERAGE(Mystery_Shopping_Scores6[[#This Row],[Business Start-up (2020)]:[Studying (2020)]], Mystery_Shopping_Scores6[[#This Row],[Regular business operations (2019)]:[Starting a small claims procedure (2019)]])</f>
        <v>95.350000000000009</v>
      </c>
      <c r="E496" s="61">
        <f>IFERROR(AVERAGE(Mystery_Shopping_Scores6[[#This Row],[Business Start-up (2020)]], Mystery_Shopping_Scores6[[#This Row],[Regular business operations (2019)]]), ".")</f>
        <v>100</v>
      </c>
      <c r="F496" s="62">
        <f>IFERROR(AVERAGE(Mystery_Shopping_Scores6[[#This Row],[Family (2020)]:[Studying (2020)]], Mystery_Shopping_Scores6[[#This Row],[Moving (2019)]:[Starting a small claims procedure (2019)]]), ".")</f>
        <v>93.8</v>
      </c>
      <c r="G496" s="297" t="s">
        <v>7</v>
      </c>
      <c r="H496" s="293" t="s">
        <v>7</v>
      </c>
      <c r="I496" s="298" t="s">
        <v>7</v>
      </c>
      <c r="J496" s="83" t="s">
        <v>7</v>
      </c>
      <c r="K496" s="61" t="s">
        <v>7</v>
      </c>
      <c r="L496" s="83" t="s">
        <v>7</v>
      </c>
      <c r="M496" s="83" t="s">
        <v>7</v>
      </c>
      <c r="N496" s="62" t="s">
        <v>7</v>
      </c>
      <c r="O496" s="36">
        <v>96.375</v>
      </c>
      <c r="P496" s="83">
        <v>95.350000000000009</v>
      </c>
      <c r="Q496" s="61">
        <v>100</v>
      </c>
      <c r="R496" s="83">
        <v>93.8</v>
      </c>
      <c r="S496" s="83">
        <v>93.8</v>
      </c>
      <c r="T496" s="83">
        <v>93.8</v>
      </c>
      <c r="U496" s="321">
        <v>96.375</v>
      </c>
      <c r="V496" s="309">
        <v>97.135416666750004</v>
      </c>
      <c r="W496" s="314">
        <v>100</v>
      </c>
      <c r="X496" s="309">
        <v>91.666666667000001</v>
      </c>
      <c r="Y496" s="309">
        <v>96.875</v>
      </c>
      <c r="Z496" s="315">
        <v>100</v>
      </c>
      <c r="AA496" s="313">
        <v>95.5</v>
      </c>
      <c r="AB496" s="309">
        <v>95.3125</v>
      </c>
      <c r="AC496" s="314">
        <v>100</v>
      </c>
      <c r="AD496" s="309">
        <v>93.75</v>
      </c>
      <c r="AE496" s="309">
        <v>93.75</v>
      </c>
      <c r="AF496" s="315">
        <v>93.75</v>
      </c>
      <c r="AG496" s="309">
        <v>95.486000000000004</v>
      </c>
      <c r="AH496" s="314">
        <v>100</v>
      </c>
      <c r="AI496" s="309">
        <v>93.75</v>
      </c>
      <c r="AJ496" s="309">
        <v>93.75</v>
      </c>
      <c r="AK496" s="315">
        <v>94.444000000000003</v>
      </c>
    </row>
    <row r="497" spans="2:37">
      <c r="B497" s="270" t="s">
        <v>31</v>
      </c>
      <c r="C497" s="173" t="s">
        <v>499</v>
      </c>
      <c r="D497" s="61">
        <f>AVERAGE(Mystery_Shopping_Scores6[[#This Row],[Business Start-up (2020)]:[Studying (2020)]], Mystery_Shopping_Scores6[[#This Row],[Regular business operations (2019)]:[Starting a small claims procedure (2019)]])</f>
        <v>97.935267857142861</v>
      </c>
      <c r="E497" s="61">
        <f>IFERROR(AVERAGE(Mystery_Shopping_Scores6[[#This Row],[Business Start-up (2020)]], Mystery_Shopping_Scores6[[#This Row],[Regular business operations (2019)]]), ".")</f>
        <v>100</v>
      </c>
      <c r="F497" s="62">
        <f>IFERROR(AVERAGE(Mystery_Shopping_Scores6[[#This Row],[Family (2020)]:[Studying (2020)]], Mystery_Shopping_Scores6[[#This Row],[Moving (2019)]:[Starting a small claims procedure (2019)]]), ".")</f>
        <v>97.24702380952381</v>
      </c>
      <c r="G497" s="297" t="s">
        <v>7</v>
      </c>
      <c r="H497" s="293" t="s">
        <v>7</v>
      </c>
      <c r="I497" s="298" t="s">
        <v>7</v>
      </c>
      <c r="J497" s="83">
        <f t="shared" ref="J497:J515" si="26">IFERROR(AVERAGE(K497:N497),".")</f>
        <v>95.870535714285722</v>
      </c>
      <c r="K497" s="61">
        <f>AVERAGE(K498:K501)</f>
        <v>100</v>
      </c>
      <c r="L497" s="83">
        <f>AVERAGE(L498:L501)</f>
        <v>83.482142857142861</v>
      </c>
      <c r="M497" s="83">
        <f>AVERAGE(M498:M501)</f>
        <v>100</v>
      </c>
      <c r="N497" s="62">
        <f>AVERAGE(N498:N501)</f>
        <v>100</v>
      </c>
      <c r="O497" s="36">
        <v>100</v>
      </c>
      <c r="P497" s="83">
        <v>100</v>
      </c>
      <c r="Q497" s="61">
        <v>100</v>
      </c>
      <c r="R497" s="83">
        <v>100</v>
      </c>
      <c r="S497" s="83">
        <v>100</v>
      </c>
      <c r="T497" s="83">
        <v>100</v>
      </c>
      <c r="U497" s="321">
        <v>99.75</v>
      </c>
      <c r="V497" s="309">
        <v>100</v>
      </c>
      <c r="W497" s="314">
        <v>100</v>
      </c>
      <c r="X497" s="309">
        <v>100</v>
      </c>
      <c r="Y497" s="309">
        <v>100</v>
      </c>
      <c r="Z497" s="315">
        <v>100</v>
      </c>
      <c r="AA497" s="313">
        <v>99</v>
      </c>
      <c r="AB497" s="309">
        <v>99.587500000000006</v>
      </c>
      <c r="AC497" s="314">
        <v>100</v>
      </c>
      <c r="AD497" s="309">
        <v>100</v>
      </c>
      <c r="AE497" s="309">
        <v>98.35</v>
      </c>
      <c r="AF497" s="315">
        <v>100</v>
      </c>
      <c r="AG497" s="309">
        <v>98.453125</v>
      </c>
      <c r="AH497" s="314">
        <v>100</v>
      </c>
      <c r="AI497" s="309">
        <v>100</v>
      </c>
      <c r="AJ497" s="309">
        <v>100</v>
      </c>
      <c r="AK497" s="315">
        <v>93.8125</v>
      </c>
    </row>
    <row r="498" spans="2:37">
      <c r="B498" s="270" t="s">
        <v>31</v>
      </c>
      <c r="C498" s="173" t="s">
        <v>500</v>
      </c>
      <c r="D498" s="61">
        <f>AVERAGE(Mystery_Shopping_Scores6[[#This Row],[Business Start-up (2020)]:[Studying (2020)]], Mystery_Shopping_Scores6[[#This Row],[Regular business operations (2019)]:[Starting a small claims procedure (2019)]])</f>
        <v>98.4375</v>
      </c>
      <c r="E498" s="61">
        <f>IFERROR(AVERAGE(Mystery_Shopping_Scores6[[#This Row],[Business Start-up (2020)]], Mystery_Shopping_Scores6[[#This Row],[Regular business operations (2019)]]), ".")</f>
        <v>100</v>
      </c>
      <c r="F498" s="62">
        <f>IFERROR(AVERAGE(Mystery_Shopping_Scores6[[#This Row],[Family (2020)]:[Studying (2020)]], Mystery_Shopping_Scores6[[#This Row],[Moving (2019)]:[Starting a small claims procedure (2019)]]), ".")</f>
        <v>97.916666666666671</v>
      </c>
      <c r="G498" s="297">
        <v>97.777777777777771</v>
      </c>
      <c r="H498" s="293" t="s">
        <v>7</v>
      </c>
      <c r="I498" s="298" t="s">
        <v>7</v>
      </c>
      <c r="J498" s="83">
        <f t="shared" si="26"/>
        <v>96.875</v>
      </c>
      <c r="K498" s="61">
        <v>100</v>
      </c>
      <c r="L498" s="83">
        <v>87.5</v>
      </c>
      <c r="M498" s="83">
        <v>100</v>
      </c>
      <c r="N498" s="62">
        <v>100</v>
      </c>
      <c r="O498" s="36">
        <v>100</v>
      </c>
      <c r="P498" s="83">
        <v>100</v>
      </c>
      <c r="Q498" s="61">
        <v>100</v>
      </c>
      <c r="R498" s="83">
        <v>100</v>
      </c>
      <c r="S498" s="83">
        <v>100</v>
      </c>
      <c r="T498" s="83">
        <v>100</v>
      </c>
      <c r="U498" s="321">
        <v>99.125</v>
      </c>
      <c r="V498" s="309">
        <v>100</v>
      </c>
      <c r="W498" s="314">
        <v>100</v>
      </c>
      <c r="X498" s="309">
        <v>100</v>
      </c>
      <c r="Y498" s="309">
        <v>100</v>
      </c>
      <c r="Z498" s="315">
        <v>100</v>
      </c>
      <c r="AA498" s="313">
        <v>96</v>
      </c>
      <c r="AB498" s="309">
        <v>98.35</v>
      </c>
      <c r="AC498" s="314">
        <v>100</v>
      </c>
      <c r="AD498" s="309">
        <v>100</v>
      </c>
      <c r="AE498" s="309">
        <v>93.4</v>
      </c>
      <c r="AF498" s="315">
        <v>100</v>
      </c>
      <c r="AG498" s="309">
        <v>93.8125</v>
      </c>
      <c r="AH498" s="314">
        <v>100</v>
      </c>
      <c r="AI498" s="309">
        <v>100</v>
      </c>
      <c r="AJ498" s="309">
        <v>100</v>
      </c>
      <c r="AK498" s="315">
        <v>75.25</v>
      </c>
    </row>
    <row r="499" spans="2:37">
      <c r="B499" s="270" t="s">
        <v>31</v>
      </c>
      <c r="C499" s="173" t="s">
        <v>501</v>
      </c>
      <c r="D499" s="61">
        <f>AVERAGE(Mystery_Shopping_Scores6[[#This Row],[Business Start-up (2020)]:[Studying (2020)]], Mystery_Shopping_Scores6[[#This Row],[Regular business operations (2019)]:[Starting a small claims procedure (2019)]])</f>
        <v>96.428571428571431</v>
      </c>
      <c r="E499" s="61">
        <f>IFERROR(AVERAGE(Mystery_Shopping_Scores6[[#This Row],[Business Start-up (2020)]], Mystery_Shopping_Scores6[[#This Row],[Regular business operations (2019)]]), ".")</f>
        <v>100</v>
      </c>
      <c r="F499" s="62">
        <f>IFERROR(AVERAGE(Mystery_Shopping_Scores6[[#This Row],[Family (2020)]:[Studying (2020)]], Mystery_Shopping_Scores6[[#This Row],[Moving (2019)]:[Starting a small claims procedure (2019)]]), ".")</f>
        <v>95.238095238095241</v>
      </c>
      <c r="G499" s="297">
        <v>95.555555555555557</v>
      </c>
      <c r="H499" s="293" t="s">
        <v>7</v>
      </c>
      <c r="I499" s="298" t="s">
        <v>7</v>
      </c>
      <c r="J499" s="83">
        <f t="shared" si="26"/>
        <v>92.857142857142861</v>
      </c>
      <c r="K499" s="61">
        <v>100</v>
      </c>
      <c r="L499" s="83">
        <v>71.428571428571431</v>
      </c>
      <c r="M499" s="83">
        <v>100</v>
      </c>
      <c r="N499" s="62">
        <v>100</v>
      </c>
      <c r="O499" s="36">
        <v>100</v>
      </c>
      <c r="P499" s="83">
        <v>100</v>
      </c>
      <c r="Q499" s="61">
        <v>100</v>
      </c>
      <c r="R499" s="83">
        <v>100</v>
      </c>
      <c r="S499" s="83">
        <v>100</v>
      </c>
      <c r="T499" s="83">
        <v>100</v>
      </c>
      <c r="U499" s="321">
        <v>100</v>
      </c>
      <c r="V499" s="309">
        <v>100</v>
      </c>
      <c r="W499" s="314">
        <v>100</v>
      </c>
      <c r="X499" s="309">
        <v>100</v>
      </c>
      <c r="Y499" s="309">
        <v>100</v>
      </c>
      <c r="Z499" s="315">
        <v>100</v>
      </c>
      <c r="AA499" s="313">
        <v>100</v>
      </c>
      <c r="AB499" s="309">
        <v>100</v>
      </c>
      <c r="AC499" s="314">
        <v>100</v>
      </c>
      <c r="AD499" s="309">
        <v>100</v>
      </c>
      <c r="AE499" s="309">
        <v>100</v>
      </c>
      <c r="AF499" s="315">
        <v>100</v>
      </c>
      <c r="AG499" s="309">
        <v>100</v>
      </c>
      <c r="AH499" s="314">
        <v>100</v>
      </c>
      <c r="AI499" s="309">
        <v>100</v>
      </c>
      <c r="AJ499" s="309">
        <v>100</v>
      </c>
      <c r="AK499" s="315">
        <v>100</v>
      </c>
    </row>
    <row r="500" spans="2:37">
      <c r="B500" s="270" t="s">
        <v>31</v>
      </c>
      <c r="C500" s="173" t="s">
        <v>502</v>
      </c>
      <c r="D500" s="61">
        <f>AVERAGE(Mystery_Shopping_Scores6[[#This Row],[Business Start-up (2020)]:[Studying (2020)]], Mystery_Shopping_Scores6[[#This Row],[Regular business operations (2019)]:[Starting a small claims procedure (2019)]])</f>
        <v>96.875</v>
      </c>
      <c r="E500" s="61">
        <f>IFERROR(AVERAGE(Mystery_Shopping_Scores6[[#This Row],[Business Start-up (2020)]], Mystery_Shopping_Scores6[[#This Row],[Regular business operations (2019)]]), ".")</f>
        <v>100</v>
      </c>
      <c r="F500" s="62">
        <f>IFERROR(AVERAGE(Mystery_Shopping_Scores6[[#This Row],[Family (2020)]:[Studying (2020)]], Mystery_Shopping_Scores6[[#This Row],[Moving (2019)]:[Starting a small claims procedure (2019)]]), ".")</f>
        <v>95.833333333333329</v>
      </c>
      <c r="G500" s="297">
        <v>95.652173913043484</v>
      </c>
      <c r="H500" s="293" t="s">
        <v>7</v>
      </c>
      <c r="I500" s="298" t="s">
        <v>7</v>
      </c>
      <c r="J500" s="83">
        <f t="shared" si="26"/>
        <v>93.75</v>
      </c>
      <c r="K500" s="61">
        <v>100</v>
      </c>
      <c r="L500" s="83">
        <v>75</v>
      </c>
      <c r="M500" s="83">
        <v>100</v>
      </c>
      <c r="N500" s="62">
        <v>100</v>
      </c>
      <c r="O500" s="36">
        <v>100</v>
      </c>
      <c r="P500" s="83">
        <v>100</v>
      </c>
      <c r="Q500" s="61">
        <v>100</v>
      </c>
      <c r="R500" s="83">
        <v>100</v>
      </c>
      <c r="S500" s="83">
        <v>100</v>
      </c>
      <c r="T500" s="83">
        <v>100</v>
      </c>
      <c r="U500" s="321">
        <v>100</v>
      </c>
      <c r="V500" s="309">
        <v>100</v>
      </c>
      <c r="W500" s="314">
        <v>100</v>
      </c>
      <c r="X500" s="309">
        <v>100</v>
      </c>
      <c r="Y500" s="309">
        <v>100</v>
      </c>
      <c r="Z500" s="315">
        <v>100</v>
      </c>
      <c r="AA500" s="313">
        <v>100</v>
      </c>
      <c r="AB500" s="309">
        <v>100</v>
      </c>
      <c r="AC500" s="314">
        <v>100</v>
      </c>
      <c r="AD500" s="309">
        <v>100</v>
      </c>
      <c r="AE500" s="309">
        <v>100</v>
      </c>
      <c r="AF500" s="315">
        <v>100</v>
      </c>
      <c r="AG500" s="309">
        <v>100</v>
      </c>
      <c r="AH500" s="314">
        <v>100</v>
      </c>
      <c r="AI500" s="309">
        <v>100</v>
      </c>
      <c r="AJ500" s="309">
        <v>100</v>
      </c>
      <c r="AK500" s="315">
        <v>100</v>
      </c>
    </row>
    <row r="501" spans="2:37">
      <c r="B501" s="270" t="s">
        <v>31</v>
      </c>
      <c r="C501" s="173" t="s">
        <v>503</v>
      </c>
      <c r="D501" s="61">
        <f>AVERAGE(Mystery_Shopping_Scores6[[#This Row],[Business Start-up (2020)]:[Studying (2020)]], Mystery_Shopping_Scores6[[#This Row],[Regular business operations (2019)]:[Starting a small claims procedure (2019)]])</f>
        <v>100</v>
      </c>
      <c r="E501" s="61">
        <f>IFERROR(AVERAGE(Mystery_Shopping_Scores6[[#This Row],[Business Start-up (2020)]], Mystery_Shopping_Scores6[[#This Row],[Regular business operations (2019)]]), ".")</f>
        <v>100</v>
      </c>
      <c r="F501" s="62">
        <f>IFERROR(AVERAGE(Mystery_Shopping_Scores6[[#This Row],[Family (2020)]:[Studying (2020)]], Mystery_Shopping_Scores6[[#This Row],[Moving (2019)]:[Starting a small claims procedure (2019)]]), ".")</f>
        <v>100</v>
      </c>
      <c r="G501" s="297" t="s">
        <v>7</v>
      </c>
      <c r="H501" s="293" t="s">
        <v>7</v>
      </c>
      <c r="I501" s="298" t="s">
        <v>7</v>
      </c>
      <c r="J501" s="83">
        <f t="shared" si="26"/>
        <v>100</v>
      </c>
      <c r="K501" s="61">
        <v>100</v>
      </c>
      <c r="L501" s="83">
        <v>100</v>
      </c>
      <c r="M501" s="83">
        <v>100</v>
      </c>
      <c r="N501" s="62">
        <v>100</v>
      </c>
      <c r="O501" s="36">
        <v>100</v>
      </c>
      <c r="P501" s="83">
        <v>100</v>
      </c>
      <c r="Q501" s="61">
        <v>100</v>
      </c>
      <c r="R501" s="83">
        <v>100</v>
      </c>
      <c r="S501" s="83">
        <v>100</v>
      </c>
      <c r="T501" s="83">
        <v>100</v>
      </c>
      <c r="U501" s="321">
        <v>100</v>
      </c>
      <c r="V501" s="309">
        <v>100</v>
      </c>
      <c r="W501" s="314">
        <v>100</v>
      </c>
      <c r="X501" s="309">
        <v>100</v>
      </c>
      <c r="Y501" s="309">
        <v>100</v>
      </c>
      <c r="Z501" s="315">
        <v>100</v>
      </c>
      <c r="AA501" s="313">
        <v>100</v>
      </c>
      <c r="AB501" s="309">
        <v>100</v>
      </c>
      <c r="AC501" s="314">
        <v>100</v>
      </c>
      <c r="AD501" s="309">
        <v>100</v>
      </c>
      <c r="AE501" s="309">
        <v>100</v>
      </c>
      <c r="AF501" s="315">
        <v>100</v>
      </c>
      <c r="AG501" s="309">
        <v>100</v>
      </c>
      <c r="AH501" s="314">
        <v>100</v>
      </c>
      <c r="AI501" s="309">
        <v>100</v>
      </c>
      <c r="AJ501" s="309">
        <v>100</v>
      </c>
      <c r="AK501" s="315">
        <v>100</v>
      </c>
    </row>
    <row r="502" spans="2:37">
      <c r="B502" s="270" t="s">
        <v>31</v>
      </c>
      <c r="C502" s="173" t="s">
        <v>6833</v>
      </c>
      <c r="D502" s="61">
        <f>AVERAGE(Mystery_Shopping_Scores6[[#This Row],[Business Start-up (2020)]:[Studying (2020)]], Mystery_Shopping_Scores6[[#This Row],[Regular business operations (2019)]:[Starting a small claims procedure (2019)]])</f>
        <v>90.1171875</v>
      </c>
      <c r="E502" s="61">
        <f>IFERROR(AVERAGE(Mystery_Shopping_Scores6[[#This Row],[Business Start-up (2020)]], Mystery_Shopping_Scores6[[#This Row],[Regular business operations (2019)]]), ".")</f>
        <v>86.25</v>
      </c>
      <c r="F502" s="62">
        <f>IFERROR(AVERAGE(Mystery_Shopping_Scores6[[#This Row],[Family (2020)]:[Studying (2020)]], Mystery_Shopping_Scores6[[#This Row],[Moving (2019)]:[Starting a small claims procedure (2019)]]), ".")</f>
        <v>91.40625</v>
      </c>
      <c r="G502" s="297" t="s">
        <v>7</v>
      </c>
      <c r="H502" s="293" t="s">
        <v>7</v>
      </c>
      <c r="I502" s="298" t="s">
        <v>7</v>
      </c>
      <c r="J502" s="83">
        <f t="shared" si="26"/>
        <v>98.359375</v>
      </c>
      <c r="K502" s="61">
        <f>(0.5*IF(ISNUMBER(K503),K503,0)+0.25*IF(ISNUMBER(K504),K504,0)+IFERROR(AVERAGE(K505:K506)*0.25,0))/(ISNUMBER(K503)*0.5+ISNUMBER(K504)*0.25+OR(ISNUMBER(K505),ISNUMBER(K506))*0.25)</f>
        <v>95</v>
      </c>
      <c r="L502" s="83">
        <f>(0.5*IF(ISNUMBER(L503),L503,0)+0.25*IF(ISNUMBER(L504),L504,0)+IFERROR(AVERAGE(L505:L506)*0.25,0))/(ISNUMBER(L503)*0.5+ISNUMBER(L504)*0.25+OR(ISNUMBER(L505),ISNUMBER(L506))*0.25)</f>
        <v>100</v>
      </c>
      <c r="M502" s="83">
        <f>(0.5*IF(ISNUMBER(M503),M503,0)+0.25*IF(ISNUMBER(M504),M504,0)+IFERROR(AVERAGE(M505:M506)*0.25,0))/(ISNUMBER(M503)*0.5+ISNUMBER(M504)*0.25+OR(ISNUMBER(M505),ISNUMBER(M506))*0.25)</f>
        <v>98.4375</v>
      </c>
      <c r="N502" s="62">
        <f>(0.5*IF(ISNUMBER(N503),N503,0)+0.25*IF(ISNUMBER(N504),N504,0)+IFERROR(AVERAGE(N505:N506)*0.25,0))/(ISNUMBER(N503)*0.5+ISNUMBER(N504)*0.25+OR(ISNUMBER(N505),ISNUMBER(N506))*0.25)</f>
        <v>100</v>
      </c>
      <c r="O502" s="36">
        <v>87.833333333333329</v>
      </c>
      <c r="P502" s="83">
        <v>81.875</v>
      </c>
      <c r="Q502" s="61">
        <v>77.5</v>
      </c>
      <c r="R502" s="83">
        <v>87.5</v>
      </c>
      <c r="S502" s="83">
        <v>75</v>
      </c>
      <c r="T502" s="83">
        <v>87.5</v>
      </c>
      <c r="U502" s="321">
        <v>87.666666666666671</v>
      </c>
      <c r="V502" s="309">
        <v>98.75</v>
      </c>
      <c r="W502" s="314">
        <v>100</v>
      </c>
      <c r="X502" s="309" t="s">
        <v>7</v>
      </c>
      <c r="Y502" s="309" t="s">
        <v>7</v>
      </c>
      <c r="Z502" s="315">
        <v>97.5</v>
      </c>
      <c r="AA502" s="313">
        <v>87.5</v>
      </c>
      <c r="AB502" s="309">
        <v>81.875</v>
      </c>
      <c r="AC502" s="314">
        <v>77.5</v>
      </c>
      <c r="AD502" s="309">
        <v>100</v>
      </c>
      <c r="AE502" s="309">
        <v>75</v>
      </c>
      <c r="AF502" s="315">
        <v>75</v>
      </c>
      <c r="AG502" s="309">
        <v>98.4375</v>
      </c>
      <c r="AH502" s="314">
        <v>100</v>
      </c>
      <c r="AI502" s="309" t="s">
        <v>7</v>
      </c>
      <c r="AJ502" s="309" t="s">
        <v>7</v>
      </c>
      <c r="AK502" s="315">
        <v>96.875</v>
      </c>
    </row>
    <row r="503" spans="2:37">
      <c r="B503" s="270" t="s">
        <v>31</v>
      </c>
      <c r="C503" s="173" t="s">
        <v>504</v>
      </c>
      <c r="D503" s="61">
        <f>AVERAGE(Mystery_Shopping_Scores6[[#This Row],[Business Start-up (2020)]:[Studying (2020)]], Mystery_Shopping_Scores6[[#This Row],[Regular business operations (2019)]:[Starting a small claims procedure (2019)]])</f>
        <v>97.5</v>
      </c>
      <c r="E503" s="61">
        <f>IFERROR(AVERAGE(Mystery_Shopping_Scores6[[#This Row],[Business Start-up (2020)]], Mystery_Shopping_Scores6[[#This Row],[Regular business operations (2019)]]), ".")</f>
        <v>90</v>
      </c>
      <c r="F503" s="62">
        <f>IFERROR(AVERAGE(Mystery_Shopping_Scores6[[#This Row],[Family (2020)]:[Studying (2020)]], Mystery_Shopping_Scores6[[#This Row],[Moving (2019)]:[Starting a small claims procedure (2019)]]), ".")</f>
        <v>100</v>
      </c>
      <c r="G503" s="297">
        <v>98.709677419354847</v>
      </c>
      <c r="H503" s="293" t="s">
        <v>7</v>
      </c>
      <c r="I503" s="298" t="s">
        <v>7</v>
      </c>
      <c r="J503" s="83">
        <f t="shared" si="26"/>
        <v>100</v>
      </c>
      <c r="K503" s="61">
        <v>100</v>
      </c>
      <c r="L503" s="83">
        <v>100</v>
      </c>
      <c r="M503" s="83">
        <v>100</v>
      </c>
      <c r="N503" s="62">
        <v>100</v>
      </c>
      <c r="O503" s="36">
        <v>96.666666666666671</v>
      </c>
      <c r="P503" s="83">
        <v>95</v>
      </c>
      <c r="Q503" s="61">
        <v>80</v>
      </c>
      <c r="R503" s="83">
        <v>100</v>
      </c>
      <c r="S503" s="83">
        <v>100</v>
      </c>
      <c r="T503" s="83">
        <v>100</v>
      </c>
      <c r="U503" s="321">
        <v>96.666666666666671</v>
      </c>
      <c r="V503" s="309">
        <v>100</v>
      </c>
      <c r="W503" s="314">
        <v>100</v>
      </c>
      <c r="X503" s="309" t="s">
        <v>7</v>
      </c>
      <c r="Y503" s="309" t="s">
        <v>7</v>
      </c>
      <c r="Z503" s="315">
        <v>100</v>
      </c>
      <c r="AA503" s="313">
        <v>96.666666666666671</v>
      </c>
      <c r="AB503" s="309">
        <v>95</v>
      </c>
      <c r="AC503" s="314">
        <v>80</v>
      </c>
      <c r="AD503" s="309">
        <v>100</v>
      </c>
      <c r="AE503" s="309">
        <v>100</v>
      </c>
      <c r="AF503" s="315">
        <v>100</v>
      </c>
      <c r="AG503" s="309">
        <v>100</v>
      </c>
      <c r="AH503" s="314">
        <v>100</v>
      </c>
      <c r="AI503" s="309" t="s">
        <v>7</v>
      </c>
      <c r="AJ503" s="309" t="s">
        <v>7</v>
      </c>
      <c r="AK503" s="315">
        <v>100</v>
      </c>
    </row>
    <row r="504" spans="2:37">
      <c r="B504" s="270" t="s">
        <v>31</v>
      </c>
      <c r="C504" s="173" t="s">
        <v>505</v>
      </c>
      <c r="D504" s="61">
        <f>AVERAGE(Mystery_Shopping_Scores6[[#This Row],[Business Start-up (2020)]:[Studying (2020)]], Mystery_Shopping_Scores6[[#This Row],[Regular business operations (2019)]:[Starting a small claims procedure (2019)]])</f>
        <v>100</v>
      </c>
      <c r="E504" s="61">
        <f>IFERROR(AVERAGE(Mystery_Shopping_Scores6[[#This Row],[Business Start-up (2020)]], Mystery_Shopping_Scores6[[#This Row],[Regular business operations (2019)]]), ".")</f>
        <v>100</v>
      </c>
      <c r="F504" s="62">
        <f>IFERROR(AVERAGE(Mystery_Shopping_Scores6[[#This Row],[Family (2020)]:[Studying (2020)]], Mystery_Shopping_Scores6[[#This Row],[Moving (2019)]:[Starting a small claims procedure (2019)]]), ".")</f>
        <v>100</v>
      </c>
      <c r="G504" s="297" t="s">
        <v>7</v>
      </c>
      <c r="H504" s="293" t="s">
        <v>7</v>
      </c>
      <c r="I504" s="298" t="s">
        <v>7</v>
      </c>
      <c r="J504" s="83">
        <f t="shared" si="26"/>
        <v>100</v>
      </c>
      <c r="K504" s="61">
        <v>100</v>
      </c>
      <c r="L504" s="83">
        <v>100</v>
      </c>
      <c r="M504" s="83">
        <v>100</v>
      </c>
      <c r="N504" s="62">
        <v>100</v>
      </c>
      <c r="O504" s="36">
        <v>100</v>
      </c>
      <c r="P504" s="83">
        <v>100</v>
      </c>
      <c r="Q504" s="61">
        <v>100</v>
      </c>
      <c r="R504" s="83">
        <v>100</v>
      </c>
      <c r="S504" s="83">
        <v>100</v>
      </c>
      <c r="T504" s="83">
        <v>100</v>
      </c>
      <c r="U504" s="321">
        <v>100</v>
      </c>
      <c r="V504" s="309">
        <v>100</v>
      </c>
      <c r="W504" s="314">
        <v>100</v>
      </c>
      <c r="X504" s="309" t="s">
        <v>7</v>
      </c>
      <c r="Y504" s="309" t="s">
        <v>7</v>
      </c>
      <c r="Z504" s="315">
        <v>100</v>
      </c>
      <c r="AA504" s="313">
        <v>100</v>
      </c>
      <c r="AB504" s="309">
        <v>100</v>
      </c>
      <c r="AC504" s="314">
        <v>100</v>
      </c>
      <c r="AD504" s="309">
        <v>100</v>
      </c>
      <c r="AE504" s="309">
        <v>100</v>
      </c>
      <c r="AF504" s="315">
        <v>100</v>
      </c>
      <c r="AG504" s="309">
        <v>100</v>
      </c>
      <c r="AH504" s="314">
        <v>100</v>
      </c>
      <c r="AI504" s="309" t="s">
        <v>7</v>
      </c>
      <c r="AJ504" s="309" t="s">
        <v>7</v>
      </c>
      <c r="AK504" s="315">
        <v>100</v>
      </c>
    </row>
    <row r="505" spans="2:37">
      <c r="B505" s="270" t="s">
        <v>31</v>
      </c>
      <c r="C505" s="173" t="s">
        <v>6830</v>
      </c>
      <c r="D505" s="61">
        <f>AVERAGE(Mystery_Shopping_Scores6[[#This Row],[Business Start-up (2020)]:[Studying (2020)]], Mystery_Shopping_Scores6[[#This Row],[Regular business operations (2019)]:[Starting a small claims procedure (2019)]])</f>
        <v>62.1875</v>
      </c>
      <c r="E505" s="61">
        <f>IFERROR(AVERAGE(Mystery_Shopping_Scores6[[#This Row],[Business Start-up (2020)]], Mystery_Shopping_Scores6[[#This Row],[Regular business operations (2019)]]), ".")</f>
        <v>55</v>
      </c>
      <c r="F505" s="62">
        <f>IFERROR(AVERAGE(Mystery_Shopping_Scores6[[#This Row],[Family (2020)]:[Studying (2020)]], Mystery_Shopping_Scores6[[#This Row],[Moving (2019)]:[Starting a small claims procedure (2019)]]), ".")</f>
        <v>64.583333333333329</v>
      </c>
      <c r="G505" s="297">
        <v>64</v>
      </c>
      <c r="H505" s="293" t="s">
        <v>7</v>
      </c>
      <c r="I505" s="298" t="s">
        <v>7</v>
      </c>
      <c r="J505" s="83">
        <f t="shared" si="26"/>
        <v>86.875</v>
      </c>
      <c r="K505" s="61">
        <v>60</v>
      </c>
      <c r="L505" s="83">
        <v>100</v>
      </c>
      <c r="M505" s="83">
        <v>87.5</v>
      </c>
      <c r="N505" s="62">
        <v>100</v>
      </c>
      <c r="O505" s="36">
        <v>55</v>
      </c>
      <c r="P505" s="83">
        <v>37.5</v>
      </c>
      <c r="Q505" s="61">
        <v>50</v>
      </c>
      <c r="R505" s="83">
        <v>100</v>
      </c>
      <c r="S505" s="83">
        <v>0</v>
      </c>
      <c r="T505" s="83">
        <v>0</v>
      </c>
      <c r="U505" s="321">
        <v>55</v>
      </c>
      <c r="V505" s="309">
        <v>90</v>
      </c>
      <c r="W505" s="314">
        <v>100</v>
      </c>
      <c r="X505" s="309" t="s">
        <v>7</v>
      </c>
      <c r="Y505" s="309" t="s">
        <v>7</v>
      </c>
      <c r="Z505" s="315">
        <v>80</v>
      </c>
      <c r="AA505" s="313">
        <v>54.166666666666664</v>
      </c>
      <c r="AB505" s="309">
        <v>37.5</v>
      </c>
      <c r="AC505" s="314">
        <v>50</v>
      </c>
      <c r="AD505" s="309">
        <v>100</v>
      </c>
      <c r="AE505" s="309">
        <v>0</v>
      </c>
      <c r="AF505" s="315">
        <v>0</v>
      </c>
      <c r="AG505" s="309">
        <v>87.5</v>
      </c>
      <c r="AH505" s="314">
        <v>100</v>
      </c>
      <c r="AI505" s="309" t="s">
        <v>7</v>
      </c>
      <c r="AJ505" s="309" t="s">
        <v>7</v>
      </c>
      <c r="AK505" s="315">
        <v>75</v>
      </c>
    </row>
    <row r="506" spans="2:37">
      <c r="B506" s="270" t="s">
        <v>31</v>
      </c>
      <c r="C506" s="173" t="s">
        <v>6831</v>
      </c>
      <c r="D506" s="61">
        <f>AVERAGE(Mystery_Shopping_Scores6[[#This Row],[Business Start-up (2020)]:[Studying (2020)]], Mystery_Shopping_Scores6[[#This Row],[Regular business operations (2019)]:[Starting a small claims procedure (2019)]])</f>
        <v>71.428571428571431</v>
      </c>
      <c r="E506" s="61">
        <f>IFERROR(AVERAGE(Mystery_Shopping_Scores6[[#This Row],[Business Start-up (2020)]], Mystery_Shopping_Scores6[[#This Row],[Regular business operations (2019)]]), ".")</f>
        <v>100</v>
      </c>
      <c r="F506" s="62">
        <f>IFERROR(AVERAGE(Mystery_Shopping_Scores6[[#This Row],[Family (2020)]:[Studying (2020)]], Mystery_Shopping_Scores6[[#This Row],[Moving (2019)]:[Starting a small claims procedure (2019)]]), ".")</f>
        <v>66.666666666666671</v>
      </c>
      <c r="G506" s="297">
        <v>100</v>
      </c>
      <c r="H506" s="293" t="s">
        <v>7</v>
      </c>
      <c r="I506" s="298" t="s">
        <v>7</v>
      </c>
      <c r="J506" s="83">
        <f t="shared" si="26"/>
        <v>100</v>
      </c>
      <c r="K506" s="61">
        <v>100</v>
      </c>
      <c r="L506" s="83">
        <v>100</v>
      </c>
      <c r="M506" s="83">
        <v>100</v>
      </c>
      <c r="N506" s="62">
        <v>100</v>
      </c>
      <c r="O506" s="36">
        <v>60</v>
      </c>
      <c r="P506" s="83">
        <v>33.333333333333336</v>
      </c>
      <c r="Q506" s="61" t="s">
        <v>7</v>
      </c>
      <c r="R506" s="83">
        <v>0</v>
      </c>
      <c r="S506" s="83">
        <v>0</v>
      </c>
      <c r="T506" s="83">
        <v>100</v>
      </c>
      <c r="U506" s="321">
        <v>100</v>
      </c>
      <c r="V506" s="309">
        <v>100</v>
      </c>
      <c r="W506" s="314">
        <v>100</v>
      </c>
      <c r="X506" s="309" t="s">
        <v>7</v>
      </c>
      <c r="Y506" s="309" t="s">
        <v>7</v>
      </c>
      <c r="Z506" s="315">
        <v>100</v>
      </c>
      <c r="AA506" s="313">
        <v>100</v>
      </c>
      <c r="AB506" s="309" t="s">
        <v>7</v>
      </c>
      <c r="AC506" s="314" t="s">
        <v>7</v>
      </c>
      <c r="AD506" s="309" t="s">
        <v>7</v>
      </c>
      <c r="AE506" s="309" t="s">
        <v>7</v>
      </c>
      <c r="AF506" s="315" t="s">
        <v>7</v>
      </c>
      <c r="AG506" s="309">
        <v>100</v>
      </c>
      <c r="AH506" s="314">
        <v>100</v>
      </c>
      <c r="AI506" s="309" t="s">
        <v>7</v>
      </c>
      <c r="AJ506" s="309" t="s">
        <v>7</v>
      </c>
      <c r="AK506" s="315">
        <v>100</v>
      </c>
    </row>
    <row r="507" spans="2:37">
      <c r="B507" s="270" t="s">
        <v>32</v>
      </c>
      <c r="C507" s="173" t="s">
        <v>496</v>
      </c>
      <c r="D507" s="61">
        <f>AVERAGE(Mystery_Shopping_Scores6[[#This Row],[Business Start-up (2020)]:[Studying (2020)]], Mystery_Shopping_Scores6[[#This Row],[Regular business operations (2019)]:[Starting a small claims procedure (2019)]])</f>
        <v>81.974469423185923</v>
      </c>
      <c r="E507" s="61">
        <f>IFERROR(AVERAGE(Mystery_Shopping_Scores6[[#This Row],[Business Start-up (2020)]], Mystery_Shopping_Scores6[[#This Row],[Regular business operations (2019)]]), ".")</f>
        <v>83.028240740740728</v>
      </c>
      <c r="F507" s="62">
        <f>IFERROR(AVERAGE(Mystery_Shopping_Scores6[[#This Row],[Family (2020)]:[Studying (2020)]], Mystery_Shopping_Scores6[[#This Row],[Moving (2019)]:[Starting a small claims procedure (2019)]]), ".")</f>
        <v>81.623212317334335</v>
      </c>
      <c r="G507" s="297" t="s">
        <v>7</v>
      </c>
      <c r="H507" s="293" t="s">
        <v>7</v>
      </c>
      <c r="I507" s="298" t="s">
        <v>7</v>
      </c>
      <c r="J507" s="83">
        <f t="shared" si="26"/>
        <v>90.467688846371871</v>
      </c>
      <c r="K507" s="61">
        <f xml:space="preserve"> (SUMIFS(K:K, $B:$B, $B507, $C:$C, "1. User centricity")+SUMIFS(K:K, $B:$B, $B507, $C:$C, "2. Transparency")+SUMIFS(K:K, $B:$B, $B507, $C:$C, "3. Key enablers")+ SUMIFS(K:K, $B:$B, $B507, $C:$C, "4. Cross-border services"))/4</f>
        <v>90.000231481481478</v>
      </c>
      <c r="L507" s="83">
        <f xml:space="preserve"> (SUMIFS(L:L, $B:$B, $B507, $C:$C, "1. User centricity")+SUMIFS(L:L, $B:$B, $B507, $C:$C, "2. Transparency")+SUMIFS(L:L, $B:$B, $B507, $C:$C, "3. Key enablers")+ SUMIFS(L:L, $B:$B, $B507, $C:$C, "4. Cross-border services"))/4</f>
        <v>91.403344671201808</v>
      </c>
      <c r="M507" s="83">
        <f xml:space="preserve"> (SUMIFS(M:M, $B:$B, $B507, $C:$C, "1. User centricity")+SUMIFS(M:M, $B:$B, $B507, $C:$C, "2. Transparency")+SUMIFS(M:M, $B:$B, $B507, $C:$C, "3. Key enablers")+ SUMIFS(M:M, $B:$B, $B507, $C:$C, "4. Cross-border services"))/4</f>
        <v>85.977843915343911</v>
      </c>
      <c r="N507" s="62">
        <f xml:space="preserve"> (SUMIFS(N:N, $B:$B, $B507, $C:$C, "1. User centricity")+SUMIFS(N:N, $B:$B, $B507, $C:$C, "2. Transparency")+SUMIFS(N:N, $B:$B, $B507, $C:$C, "3. Key enablers")+ SUMIFS(N:N, $B:$B, $B507, $C:$C, "4. Cross-border services"))/4</f>
        <v>94.489335317460316</v>
      </c>
      <c r="O507" s="36">
        <v>78.25</v>
      </c>
      <c r="P507" s="83">
        <v>73.481250000000003</v>
      </c>
      <c r="Q507" s="61">
        <v>76.056249999999991</v>
      </c>
      <c r="R507" s="83">
        <v>83.446875000000006</v>
      </c>
      <c r="S507" s="83">
        <v>84.324999999999989</v>
      </c>
      <c r="T507" s="83">
        <v>50.096874999999997</v>
      </c>
      <c r="U507" s="321">
        <v>78.875</v>
      </c>
      <c r="V507" s="309">
        <v>83.182415992620378</v>
      </c>
      <c r="W507" s="314">
        <v>83.463095238138891</v>
      </c>
      <c r="X507" s="309">
        <v>71.839847883583332</v>
      </c>
      <c r="Y507" s="309">
        <v>87.771876271981469</v>
      </c>
      <c r="Z507" s="315">
        <v>89.654844576777776</v>
      </c>
      <c r="AA507" s="313">
        <v>77.375</v>
      </c>
      <c r="AB507" s="309">
        <v>74.58323723346885</v>
      </c>
      <c r="AC507" s="314">
        <v>74.908234126979167</v>
      </c>
      <c r="AD507" s="309">
        <v>78.80282988625035</v>
      </c>
      <c r="AE507" s="309">
        <v>75.1261838624375</v>
      </c>
      <c r="AF507" s="315">
        <v>69.49570105820834</v>
      </c>
      <c r="AG507" s="309">
        <v>80.047162615740731</v>
      </c>
      <c r="AH507" s="314">
        <v>72.53628472222222</v>
      </c>
      <c r="AI507" s="309">
        <v>67.557148148148144</v>
      </c>
      <c r="AJ507" s="309">
        <v>86.466537037037043</v>
      </c>
      <c r="AK507" s="315">
        <v>93.628680555555547</v>
      </c>
    </row>
    <row r="508" spans="2:37">
      <c r="B508" s="270" t="s">
        <v>32</v>
      </c>
      <c r="C508" s="173" t="s">
        <v>6824</v>
      </c>
      <c r="D508" s="61">
        <f>AVERAGE(Mystery_Shopping_Scores6[[#This Row],[Business Start-up (2020)]:[Studying (2020)]], Mystery_Shopping_Scores6[[#This Row],[Regular business operations (2019)]:[Starting a small claims procedure (2019)]])</f>
        <v>95.241071428571416</v>
      </c>
      <c r="E508" s="61">
        <f>IFERROR(AVERAGE(Mystery_Shopping_Scores6[[#This Row],[Business Start-up (2020)]], Mystery_Shopping_Scores6[[#This Row],[Regular business operations (2019)]]), ".")</f>
        <v>97.777777777777771</v>
      </c>
      <c r="F508" s="62">
        <f>IFERROR(AVERAGE(Mystery_Shopping_Scores6[[#This Row],[Family (2020)]:[Studying (2020)]], Mystery_Shopping_Scores6[[#This Row],[Moving (2019)]:[Starting a small claims procedure (2019)]]), ".")</f>
        <v>94.395502645502631</v>
      </c>
      <c r="G508" s="297" t="s">
        <v>7</v>
      </c>
      <c r="H508" s="293" t="s">
        <v>7</v>
      </c>
      <c r="I508" s="298" t="s">
        <v>7</v>
      </c>
      <c r="J508" s="83">
        <f t="shared" si="26"/>
        <v>97.357142857142847</v>
      </c>
      <c r="K508" s="61">
        <f>2/3*IF(ISNUMBER(K509),K509)+1/3*(2/3*IF(ISNUMBER(K511),K511)+IF(ISNUMBER(K510),K510)/3)</f>
        <v>95.555555555555557</v>
      </c>
      <c r="L508" s="83">
        <f>2/3*IF(ISNUMBER(L509),L509)+1/3*(2/3*IF(ISNUMBER(L511),L511)+IF(ISNUMBER(L510),L510)/3)</f>
        <v>99.49206349206348</v>
      </c>
      <c r="M508" s="83">
        <f>2/3*IF(ISNUMBER(M509),M509)+1/3*(2/3*IF(ISNUMBER(M511),M511)+IF(ISNUMBER(M510),M510)/3)</f>
        <v>96.825396825396808</v>
      </c>
      <c r="N508" s="62">
        <f>2/3*IF(ISNUMBER(N509),N509)+1/3*(2/3*IF(ISNUMBER(N511),N511)+IF(ISNUMBER(N510),N510)/3)</f>
        <v>97.555555555555543</v>
      </c>
      <c r="O508" s="36">
        <v>92</v>
      </c>
      <c r="P508" s="83">
        <v>93.125</v>
      </c>
      <c r="Q508" s="61">
        <v>100</v>
      </c>
      <c r="R508" s="83">
        <v>99.5</v>
      </c>
      <c r="S508" s="83">
        <v>99.7</v>
      </c>
      <c r="T508" s="83">
        <v>73.3</v>
      </c>
      <c r="U508" s="321">
        <v>93.625</v>
      </c>
      <c r="V508" s="309">
        <v>90.838695563777762</v>
      </c>
      <c r="W508" s="314">
        <v>92.48888888888888</v>
      </c>
      <c r="X508" s="309">
        <v>83</v>
      </c>
      <c r="Y508" s="309">
        <v>89.2918192921111</v>
      </c>
      <c r="Z508" s="315">
        <v>98.574074074111095</v>
      </c>
      <c r="AA508" s="313">
        <v>92.25</v>
      </c>
      <c r="AB508" s="309">
        <v>96.608796296305542</v>
      </c>
      <c r="AC508" s="314">
        <v>99.999999999999986</v>
      </c>
      <c r="AD508" s="309">
        <v>98.878306878222219</v>
      </c>
      <c r="AE508" s="309">
        <v>94.223544973666662</v>
      </c>
      <c r="AF508" s="315">
        <v>93.333333333333329</v>
      </c>
      <c r="AG508" s="309">
        <v>88.096749999999986</v>
      </c>
      <c r="AH508" s="314">
        <v>87.641222222222211</v>
      </c>
      <c r="AI508" s="309">
        <v>77.319444444444429</v>
      </c>
      <c r="AJ508" s="309">
        <v>90.290444444444447</v>
      </c>
      <c r="AK508" s="315">
        <v>97.135888888888871</v>
      </c>
    </row>
    <row r="509" spans="2:37">
      <c r="B509" s="270" t="s">
        <v>32</v>
      </c>
      <c r="C509" s="173" t="s">
        <v>497</v>
      </c>
      <c r="D509" s="61">
        <f>AVERAGE(Mystery_Shopping_Scores6[[#This Row],[Business Start-up (2020)]:[Studying (2020)]], Mystery_Shopping_Scores6[[#This Row],[Regular business operations (2019)]:[Starting a small claims procedure (2019)]])</f>
        <v>94.021428571428572</v>
      </c>
      <c r="E509" s="61">
        <f>IFERROR(AVERAGE(Mystery_Shopping_Scores6[[#This Row],[Business Start-up (2020)]], Mystery_Shopping_Scores6[[#This Row],[Regular business operations (2019)]]), ".")</f>
        <v>96.666666666666671</v>
      </c>
      <c r="F509" s="62">
        <f>IFERROR(AVERAGE(Mystery_Shopping_Scores6[[#This Row],[Family (2020)]:[Studying (2020)]], Mystery_Shopping_Scores6[[#This Row],[Moving (2019)]:[Starting a small claims procedure (2019)]]), ".")</f>
        <v>93.139682539682539</v>
      </c>
      <c r="G509" s="297">
        <v>94.594594594594597</v>
      </c>
      <c r="H509" s="293" t="s">
        <v>7</v>
      </c>
      <c r="I509" s="298">
        <v>98.857142857142861</v>
      </c>
      <c r="J509" s="83">
        <f t="shared" si="26"/>
        <v>98.142857142857139</v>
      </c>
      <c r="K509" s="61">
        <v>93.333333333333343</v>
      </c>
      <c r="L509" s="83">
        <v>99.238095238095241</v>
      </c>
      <c r="M509" s="83">
        <v>100</v>
      </c>
      <c r="N509" s="62">
        <v>100</v>
      </c>
      <c r="O509" s="36">
        <v>89.625</v>
      </c>
      <c r="P509" s="83">
        <v>89.9</v>
      </c>
      <c r="Q509" s="61">
        <v>100</v>
      </c>
      <c r="R509" s="83">
        <v>100</v>
      </c>
      <c r="S509" s="83">
        <v>99.6</v>
      </c>
      <c r="T509" s="83">
        <v>60</v>
      </c>
      <c r="U509" s="321">
        <v>92.25</v>
      </c>
      <c r="V509" s="309">
        <v>89.4028846155</v>
      </c>
      <c r="W509" s="314">
        <v>90.4</v>
      </c>
      <c r="X509" s="309">
        <v>74.5</v>
      </c>
      <c r="Y509" s="309">
        <v>93.461538461999993</v>
      </c>
      <c r="Z509" s="315">
        <v>99.25</v>
      </c>
      <c r="AA509" s="313">
        <v>90.75</v>
      </c>
      <c r="AB509" s="309">
        <v>95.285218254</v>
      </c>
      <c r="AC509" s="314">
        <v>100</v>
      </c>
      <c r="AD509" s="309">
        <v>99.111111111</v>
      </c>
      <c r="AE509" s="309">
        <v>92.029761905000001</v>
      </c>
      <c r="AF509" s="315">
        <v>90</v>
      </c>
      <c r="AG509" s="309">
        <v>86.046500000000009</v>
      </c>
      <c r="AH509" s="314">
        <v>84.667000000000002</v>
      </c>
      <c r="AI509" s="309">
        <v>66.5</v>
      </c>
      <c r="AJ509" s="309">
        <v>93.769000000000005</v>
      </c>
      <c r="AK509" s="315">
        <v>99.25</v>
      </c>
    </row>
    <row r="510" spans="2:37">
      <c r="B510" s="270" t="s">
        <v>32</v>
      </c>
      <c r="C510" s="173" t="s">
        <v>6825</v>
      </c>
      <c r="D510" s="61">
        <f>AVERAGE(Mystery_Shopping_Scores6[[#This Row],[Business Start-up (2020)]:[Studying (2020)]], Mystery_Shopping_Scores6[[#This Row],[Regular business operations (2019)]:[Starting a small claims procedure (2019)]])</f>
        <v>96.7</v>
      </c>
      <c r="E510" s="61">
        <f>IFERROR(AVERAGE(Mystery_Shopping_Scores6[[#This Row],[Business Start-up (2020)]], Mystery_Shopping_Scores6[[#This Row],[Regular business operations (2019)]]), ".")</f>
        <v>100</v>
      </c>
      <c r="F510" s="62">
        <f>IFERROR(AVERAGE(Mystery_Shopping_Scores6[[#This Row],[Family (2020)]:[Studying (2020)]], Mystery_Shopping_Scores6[[#This Row],[Moving (2019)]:[Starting a small claims procedure (2019)]]), ".")</f>
        <v>95.600000000000009</v>
      </c>
      <c r="G510" s="297">
        <v>96.969696969696969</v>
      </c>
      <c r="H510" s="293">
        <v>93.333333333333329</v>
      </c>
      <c r="I510" s="298">
        <v>97.333333333333329</v>
      </c>
      <c r="J510" s="83">
        <f t="shared" si="26"/>
        <v>94.5</v>
      </c>
      <c r="K510" s="61">
        <v>100</v>
      </c>
      <c r="L510" s="83">
        <v>100</v>
      </c>
      <c r="M510" s="83">
        <v>100</v>
      </c>
      <c r="N510" s="62">
        <v>78</v>
      </c>
      <c r="O510" s="36">
        <v>90.125</v>
      </c>
      <c r="P510" s="83">
        <v>98.9</v>
      </c>
      <c r="Q510" s="61">
        <v>100</v>
      </c>
      <c r="R510" s="83">
        <v>95.6</v>
      </c>
      <c r="S510" s="83">
        <v>100</v>
      </c>
      <c r="T510" s="83">
        <v>100</v>
      </c>
      <c r="U510" s="321">
        <v>89.5</v>
      </c>
      <c r="V510" s="309">
        <v>81.130952381</v>
      </c>
      <c r="W510" s="314">
        <v>90</v>
      </c>
      <c r="X510" s="309">
        <v>100</v>
      </c>
      <c r="Y510" s="309">
        <v>42.857142856999999</v>
      </c>
      <c r="Z510" s="315">
        <v>91.666666667000001</v>
      </c>
      <c r="AA510" s="313">
        <v>87.25</v>
      </c>
      <c r="AB510" s="309">
        <v>97.767857142750003</v>
      </c>
      <c r="AC510" s="314">
        <v>100</v>
      </c>
      <c r="AD510" s="309">
        <v>95.238095238</v>
      </c>
      <c r="AE510" s="309">
        <v>95.833333332999999</v>
      </c>
      <c r="AF510" s="315">
        <v>100</v>
      </c>
      <c r="AG510" s="309">
        <v>76.591750000000005</v>
      </c>
      <c r="AH510" s="314">
        <v>80.769000000000005</v>
      </c>
      <c r="AI510" s="309">
        <v>96.875</v>
      </c>
      <c r="AJ510" s="309">
        <v>50</v>
      </c>
      <c r="AK510" s="315">
        <v>78.722999999999999</v>
      </c>
    </row>
    <row r="511" spans="2:37">
      <c r="B511" s="270" t="s">
        <v>32</v>
      </c>
      <c r="C511" s="173" t="s">
        <v>6826</v>
      </c>
      <c r="D511" s="61">
        <f>AVERAGE(Mystery_Shopping_Scores6[[#This Row],[Business Start-up (2020)]:[Studying (2020)]], Mystery_Shopping_Scores6[[#This Row],[Regular business operations (2019)]:[Starting a small claims procedure (2019)]])</f>
        <v>98.214285714285722</v>
      </c>
      <c r="E511" s="61">
        <f>IFERROR(AVERAGE(Mystery_Shopping_Scores6[[#This Row],[Business Start-up (2020)]], Mystery_Shopping_Scores6[[#This Row],[Regular business operations (2019)]]), ".")</f>
        <v>100</v>
      </c>
      <c r="F511" s="62">
        <f>IFERROR(AVERAGE(Mystery_Shopping_Scores6[[#This Row],[Family (2020)]:[Studying (2020)]], Mystery_Shopping_Scores6[[#This Row],[Moving (2019)]:[Starting a small claims procedure (2019)]]), ".")</f>
        <v>97.619047619047635</v>
      </c>
      <c r="G511" s="297" t="s">
        <v>7</v>
      </c>
      <c r="H511" s="293" t="s">
        <v>7</v>
      </c>
      <c r="I511" s="298" t="s">
        <v>7</v>
      </c>
      <c r="J511" s="83">
        <f t="shared" si="26"/>
        <v>96.428571428571431</v>
      </c>
      <c r="K511" s="61">
        <v>100</v>
      </c>
      <c r="L511" s="83">
        <v>100</v>
      </c>
      <c r="M511" s="83">
        <v>85.714285714285708</v>
      </c>
      <c r="N511" s="62">
        <v>100</v>
      </c>
      <c r="O511" s="36">
        <v>100</v>
      </c>
      <c r="P511" s="83">
        <v>100</v>
      </c>
      <c r="Q511" s="61">
        <v>100</v>
      </c>
      <c r="R511" s="83">
        <v>100</v>
      </c>
      <c r="S511" s="83">
        <v>100</v>
      </c>
      <c r="T511" s="83">
        <v>100</v>
      </c>
      <c r="U511" s="321">
        <v>100</v>
      </c>
      <c r="V511" s="309">
        <v>100</v>
      </c>
      <c r="W511" s="314">
        <v>100</v>
      </c>
      <c r="X511" s="309">
        <v>100</v>
      </c>
      <c r="Y511" s="309">
        <v>100</v>
      </c>
      <c r="Z511" s="315">
        <v>100</v>
      </c>
      <c r="AA511" s="313">
        <v>100</v>
      </c>
      <c r="AB511" s="309">
        <v>100</v>
      </c>
      <c r="AC511" s="314">
        <v>100</v>
      </c>
      <c r="AD511" s="309">
        <v>100</v>
      </c>
      <c r="AE511" s="309">
        <v>100</v>
      </c>
      <c r="AF511" s="315">
        <v>100</v>
      </c>
      <c r="AG511" s="309">
        <v>100</v>
      </c>
      <c r="AH511" s="314">
        <v>100</v>
      </c>
      <c r="AI511" s="309">
        <v>100</v>
      </c>
      <c r="AJ511" s="309">
        <v>100</v>
      </c>
      <c r="AK511" s="315">
        <v>100</v>
      </c>
    </row>
    <row r="512" spans="2:37">
      <c r="B512" s="270" t="s">
        <v>32</v>
      </c>
      <c r="C512" s="173" t="s">
        <v>498</v>
      </c>
      <c r="D512" s="61">
        <f>AVERAGE(Mystery_Shopping_Scores6[[#This Row],[Business Start-up (2020)]:[Studying (2020)]], Mystery_Shopping_Scores6[[#This Row],[Regular business operations (2019)]:[Starting a small claims procedure (2019)]])</f>
        <v>78.206632653061206</v>
      </c>
      <c r="E512" s="61">
        <f>IFERROR(AVERAGE(Mystery_Shopping_Scores6[[#This Row],[Business Start-up (2020)]], Mystery_Shopping_Scores6[[#This Row],[Regular business operations (2019)]]), ".")</f>
        <v>79.618518518518513</v>
      </c>
      <c r="F512" s="62">
        <f>IFERROR(AVERAGE(Mystery_Shopping_Scores6[[#This Row],[Family (2020)]:[Studying (2020)]], Mystery_Shopping_Scores6[[#This Row],[Moving (2019)]:[Starting a small claims procedure (2019)]]), ".")</f>
        <v>77.736004031242132</v>
      </c>
      <c r="G512" s="297" t="s">
        <v>7</v>
      </c>
      <c r="H512" s="293" t="s">
        <v>7</v>
      </c>
      <c r="I512" s="298" t="s">
        <v>7</v>
      </c>
      <c r="J512" s="83">
        <f t="shared" si="26"/>
        <v>86.16326530612244</v>
      </c>
      <c r="K512" s="61">
        <f>1/3*IF(ISNUMBER(K513),K513,0)+1/3*IF(ISNUMBER(K515),K515,0)+1/3*IF(ISNUMBER(K514),K514,0)</f>
        <v>90.037037037037024</v>
      </c>
      <c r="L512" s="83">
        <f>1/3*IF(ISNUMBER(L513),L513,0)+1/3*IF(ISNUMBER(L515),L515,0)+1/3*IF(ISNUMBER(L514),L514,0)</f>
        <v>81.287981859410422</v>
      </c>
      <c r="M512" s="83">
        <f>1/3*IF(ISNUMBER(M513),M513,0)+1/3*IF(ISNUMBER(M515),M515,0)+1/3*IF(ISNUMBER(M514),M514,0)</f>
        <v>84.613756613756607</v>
      </c>
      <c r="N512" s="62">
        <f>1/3*IF(ISNUMBER(N513),N513,0)+1/3*IF(ISNUMBER(N515),N515,0)+1/3*IF(ISNUMBER(N514),N514,0)</f>
        <v>88.714285714285708</v>
      </c>
      <c r="O512" s="36">
        <v>71.5</v>
      </c>
      <c r="P512" s="83">
        <v>70.25</v>
      </c>
      <c r="Q512" s="61">
        <v>69.2</v>
      </c>
      <c r="R512" s="83">
        <v>83.5</v>
      </c>
      <c r="S512" s="83">
        <v>76</v>
      </c>
      <c r="T512" s="83">
        <v>52.3</v>
      </c>
      <c r="U512" s="321">
        <v>70.875</v>
      </c>
      <c r="V512" s="309">
        <v>72.901951058250006</v>
      </c>
      <c r="W512" s="314">
        <v>66.688492063666658</v>
      </c>
      <c r="X512" s="309">
        <v>67.484126984</v>
      </c>
      <c r="Y512" s="309">
        <v>75.202380952333328</v>
      </c>
      <c r="Z512" s="315">
        <v>82.232804232999996</v>
      </c>
      <c r="AA512" s="313">
        <v>69.25</v>
      </c>
      <c r="AB512" s="309">
        <v>68.98037918866666</v>
      </c>
      <c r="AC512" s="314">
        <v>66.521825396666657</v>
      </c>
      <c r="AD512" s="309">
        <v>73.998236331666661</v>
      </c>
      <c r="AE512" s="309">
        <v>66.085317460333329</v>
      </c>
      <c r="AF512" s="315">
        <v>69.316137565999995</v>
      </c>
      <c r="AG512" s="309">
        <v>69.51766666666667</v>
      </c>
      <c r="AH512" s="314">
        <v>63.212666666666664</v>
      </c>
      <c r="AI512" s="309">
        <v>62.003999999999998</v>
      </c>
      <c r="AJ512" s="309">
        <v>70.287666666666667</v>
      </c>
      <c r="AK512" s="315">
        <v>82.566333333333333</v>
      </c>
    </row>
    <row r="513" spans="2:37">
      <c r="B513" s="270" t="s">
        <v>32</v>
      </c>
      <c r="C513" s="173" t="s">
        <v>6827</v>
      </c>
      <c r="D513" s="61">
        <f>AVERAGE(Mystery_Shopping_Scores6[[#This Row],[Business Start-up (2020)]:[Studying (2020)]], Mystery_Shopping_Scores6[[#This Row],[Regular business operations (2019)]:[Starting a small claims procedure (2019)]])</f>
        <v>67.657397959183683</v>
      </c>
      <c r="E513" s="61">
        <f>IFERROR(AVERAGE(Mystery_Shopping_Scores6[[#This Row],[Business Start-up (2020)]], Mystery_Shopping_Scores6[[#This Row],[Regular business operations (2019)]]), ".")</f>
        <v>81.155555555555551</v>
      </c>
      <c r="F513" s="62">
        <f>IFERROR(AVERAGE(Mystery_Shopping_Scores6[[#This Row],[Family (2020)]:[Studying (2020)]], Mystery_Shopping_Scores6[[#This Row],[Moving (2019)]:[Starting a small claims procedure (2019)]]), ".")</f>
        <v>63.158012093726377</v>
      </c>
      <c r="G513" s="297">
        <v>69.562419562419535</v>
      </c>
      <c r="H513" s="293" t="s">
        <v>7</v>
      </c>
      <c r="I513" s="298">
        <v>46.241496598639458</v>
      </c>
      <c r="J513" s="83">
        <f t="shared" si="26"/>
        <v>74.489795918367349</v>
      </c>
      <c r="K513" s="61">
        <v>86.1111111111111</v>
      </c>
      <c r="L513" s="83">
        <v>59.863945578231302</v>
      </c>
      <c r="M513" s="83">
        <v>69.841269841269835</v>
      </c>
      <c r="N513" s="62">
        <v>82.142857142857139</v>
      </c>
      <c r="O513" s="36">
        <v>64.5</v>
      </c>
      <c r="P513" s="83">
        <v>60.825000000000003</v>
      </c>
      <c r="Q513" s="61">
        <v>76.2</v>
      </c>
      <c r="R513" s="83">
        <v>81.2</v>
      </c>
      <c r="S513" s="83">
        <v>75.2</v>
      </c>
      <c r="T513" s="83">
        <v>10.7</v>
      </c>
      <c r="U513" s="321">
        <v>67.25</v>
      </c>
      <c r="V513" s="309">
        <v>68.160714285750004</v>
      </c>
      <c r="W513" s="314">
        <v>80.857142856999999</v>
      </c>
      <c r="X513" s="309">
        <v>41.785714286000001</v>
      </c>
      <c r="Y513" s="309">
        <v>67.857142856999999</v>
      </c>
      <c r="Z513" s="315">
        <v>82.142857143000001</v>
      </c>
      <c r="AA513" s="313">
        <v>64.875</v>
      </c>
      <c r="AB513" s="309">
        <v>66.296296296250006</v>
      </c>
      <c r="AC513" s="314">
        <v>76.190476189999998</v>
      </c>
      <c r="AD513" s="309">
        <v>68.518518518999997</v>
      </c>
      <c r="AE513" s="309">
        <v>55</v>
      </c>
      <c r="AF513" s="315">
        <v>65.476190475999999</v>
      </c>
      <c r="AG513" s="309">
        <v>63.414000000000001</v>
      </c>
      <c r="AH513" s="314">
        <v>72.554000000000002</v>
      </c>
      <c r="AI513" s="309">
        <v>40.179000000000002</v>
      </c>
      <c r="AJ513" s="309">
        <v>58.78</v>
      </c>
      <c r="AK513" s="315">
        <v>82.143000000000001</v>
      </c>
    </row>
    <row r="514" spans="2:37">
      <c r="B514" s="270" t="s">
        <v>32</v>
      </c>
      <c r="C514" s="173" t="s">
        <v>6828</v>
      </c>
      <c r="D514" s="61">
        <f>AVERAGE(Mystery_Shopping_Scores6[[#This Row],[Business Start-up (2020)]:[Studying (2020)]], Mystery_Shopping_Scores6[[#This Row],[Regular business operations (2019)]:[Starting a small claims procedure (2019)]])</f>
        <v>81.987499999999997</v>
      </c>
      <c r="E514" s="61">
        <f>IFERROR(AVERAGE(Mystery_Shopping_Scores6[[#This Row],[Business Start-up (2020)]], Mystery_Shopping_Scores6[[#This Row],[Regular business operations (2019)]]), ".")</f>
        <v>84.65</v>
      </c>
      <c r="F514" s="62">
        <f>IFERROR(AVERAGE(Mystery_Shopping_Scores6[[#This Row],[Family (2020)]:[Studying (2020)]], Mystery_Shopping_Scores6[[#This Row],[Moving (2019)]:[Starting a small claims procedure (2019)]]), ".")</f>
        <v>81.100000000000009</v>
      </c>
      <c r="G514" s="297" t="s">
        <v>7</v>
      </c>
      <c r="H514" s="293" t="s">
        <v>7</v>
      </c>
      <c r="I514" s="298" t="s">
        <v>7</v>
      </c>
      <c r="J514" s="83">
        <f t="shared" si="26"/>
        <v>84</v>
      </c>
      <c r="K514" s="61">
        <v>84</v>
      </c>
      <c r="L514" s="83">
        <v>84</v>
      </c>
      <c r="M514" s="83">
        <v>84</v>
      </c>
      <c r="N514" s="62">
        <v>84</v>
      </c>
      <c r="O514" s="36">
        <v>71.875</v>
      </c>
      <c r="P514" s="83">
        <v>79.974999999999994</v>
      </c>
      <c r="Q514" s="61">
        <v>85.3</v>
      </c>
      <c r="R514" s="83">
        <v>85.3</v>
      </c>
      <c r="S514" s="83">
        <v>85.3</v>
      </c>
      <c r="T514" s="83">
        <v>64</v>
      </c>
      <c r="U514" s="321">
        <v>69.375</v>
      </c>
      <c r="V514" s="309">
        <v>64</v>
      </c>
      <c r="W514" s="314">
        <v>30.666666667000001</v>
      </c>
      <c r="X514" s="309">
        <v>77.333333332999999</v>
      </c>
      <c r="Y514" s="309">
        <v>64</v>
      </c>
      <c r="Z514" s="315">
        <v>84</v>
      </c>
      <c r="AA514" s="313">
        <v>66.5</v>
      </c>
      <c r="AB514" s="309">
        <v>74.999999999750003</v>
      </c>
      <c r="AC514" s="314">
        <v>77.333333332999999</v>
      </c>
      <c r="AD514" s="309">
        <v>81.333333332999999</v>
      </c>
      <c r="AE514" s="309">
        <v>77.333333332999999</v>
      </c>
      <c r="AF514" s="315">
        <v>64</v>
      </c>
      <c r="AG514" s="309">
        <v>58.33325</v>
      </c>
      <c r="AH514" s="314">
        <v>31.667000000000002</v>
      </c>
      <c r="AI514" s="309">
        <v>58.332999999999998</v>
      </c>
      <c r="AJ514" s="309">
        <v>58.332999999999998</v>
      </c>
      <c r="AK514" s="315">
        <v>85</v>
      </c>
    </row>
    <row r="515" spans="2:37">
      <c r="B515" s="270" t="s">
        <v>32</v>
      </c>
      <c r="C515" s="173" t="s">
        <v>6829</v>
      </c>
      <c r="D515" s="61">
        <f>AVERAGE(Mystery_Shopping_Scores6[[#This Row],[Business Start-up (2020)]:[Studying (2020)]], Mystery_Shopping_Scores6[[#This Row],[Regular business operations (2019)]:[Starting a small claims procedure (2019)]])</f>
        <v>100</v>
      </c>
      <c r="E515" s="61">
        <f>IFERROR(AVERAGE(Mystery_Shopping_Scores6[[#This Row],[Business Start-up (2020)]], Mystery_Shopping_Scores6[[#This Row],[Regular business operations (2019)]]), ".")</f>
        <v>100</v>
      </c>
      <c r="F515" s="62">
        <f>IFERROR(AVERAGE(Mystery_Shopping_Scores6[[#This Row],[Family (2020)]:[Studying (2020)]], Mystery_Shopping_Scores6[[#This Row],[Moving (2019)]:[Starting a small claims procedure (2019)]]), ".")</f>
        <v>100</v>
      </c>
      <c r="G515" s="297" t="s">
        <v>7</v>
      </c>
      <c r="H515" s="293" t="s">
        <v>7</v>
      </c>
      <c r="I515" s="298" t="s">
        <v>7</v>
      </c>
      <c r="J515" s="83">
        <f t="shared" si="26"/>
        <v>100</v>
      </c>
      <c r="K515" s="61">
        <v>100</v>
      </c>
      <c r="L515" s="83">
        <v>100</v>
      </c>
      <c r="M515" s="83">
        <v>100</v>
      </c>
      <c r="N515" s="62">
        <v>100</v>
      </c>
      <c r="O515" s="36" t="s">
        <v>7</v>
      </c>
      <c r="P515" s="83" t="s">
        <v>7</v>
      </c>
      <c r="Q515" s="61" t="s">
        <v>7</v>
      </c>
      <c r="R515" s="83" t="s">
        <v>7</v>
      </c>
      <c r="S515" s="83" t="s">
        <v>7</v>
      </c>
      <c r="T515" s="83" t="s">
        <v>7</v>
      </c>
      <c r="U515" s="321" t="s">
        <v>7</v>
      </c>
      <c r="V515" s="309" t="s">
        <v>7</v>
      </c>
      <c r="W515" s="314" t="s">
        <v>7</v>
      </c>
      <c r="X515" s="309" t="s">
        <v>7</v>
      </c>
      <c r="Y515" s="309" t="s">
        <v>7</v>
      </c>
      <c r="Z515" s="315" t="s">
        <v>7</v>
      </c>
      <c r="AA515" s="313" t="s">
        <v>7</v>
      </c>
      <c r="AB515" s="309" t="s">
        <v>7</v>
      </c>
      <c r="AC515" s="314" t="s">
        <v>7</v>
      </c>
      <c r="AD515" s="309" t="s">
        <v>7</v>
      </c>
      <c r="AE515" s="309" t="s">
        <v>7</v>
      </c>
      <c r="AF515" s="315" t="s">
        <v>7</v>
      </c>
      <c r="AG515" s="309" t="s">
        <v>7</v>
      </c>
      <c r="AH515" s="314" t="s">
        <v>7</v>
      </c>
      <c r="AI515" s="309" t="s">
        <v>7</v>
      </c>
      <c r="AJ515" s="309" t="s">
        <v>7</v>
      </c>
      <c r="AK515" s="315" t="s">
        <v>7</v>
      </c>
    </row>
    <row r="516" spans="2:37">
      <c r="B516" s="271" t="s">
        <v>32</v>
      </c>
      <c r="C516" s="272" t="s">
        <v>6838</v>
      </c>
      <c r="D516" s="61">
        <f>AVERAGE(Mystery_Shopping_Scores6[[#This Row],[Business Start-up (2020)]:[Studying (2020)]], Mystery_Shopping_Scores6[[#This Row],[Regular business operations (2019)]:[Starting a small claims procedure (2019)]])</f>
        <v>69.95</v>
      </c>
      <c r="E516" s="61">
        <f>IFERROR(AVERAGE(Mystery_Shopping_Scores6[[#This Row],[Business Start-up (2020)]], Mystery_Shopping_Scores6[[#This Row],[Regular business operations (2019)]]), ".")</f>
        <v>46</v>
      </c>
      <c r="F516" s="62">
        <f>IFERROR(AVERAGE(Mystery_Shopping_Scores6[[#This Row],[Family (2020)]:[Studying (2020)]], Mystery_Shopping_Scores6[[#This Row],[Moving (2019)]:[Starting a small claims procedure (2019)]]), ".")</f>
        <v>77.933333333333337</v>
      </c>
      <c r="G516" s="297" t="s">
        <v>7</v>
      </c>
      <c r="H516" s="293" t="s">
        <v>7</v>
      </c>
      <c r="I516" s="298" t="s">
        <v>7</v>
      </c>
      <c r="J516" s="83" t="s">
        <v>7</v>
      </c>
      <c r="K516" s="61" t="s">
        <v>7</v>
      </c>
      <c r="L516" s="83" t="s">
        <v>7</v>
      </c>
      <c r="M516" s="83" t="s">
        <v>7</v>
      </c>
      <c r="N516" s="62" t="s">
        <v>7</v>
      </c>
      <c r="O516" s="36">
        <v>78.375</v>
      </c>
      <c r="P516" s="83">
        <v>69.95</v>
      </c>
      <c r="Q516" s="61">
        <v>46</v>
      </c>
      <c r="R516" s="83">
        <v>84</v>
      </c>
      <c r="S516" s="83">
        <v>67.5</v>
      </c>
      <c r="T516" s="83">
        <v>82.3</v>
      </c>
      <c r="U516" s="321">
        <v>76.125</v>
      </c>
      <c r="V516" s="309">
        <v>86.545138889</v>
      </c>
      <c r="W516" s="314">
        <v>88.541666667000001</v>
      </c>
      <c r="X516" s="309">
        <v>83.333333332999999</v>
      </c>
      <c r="Y516" s="309">
        <v>93.75</v>
      </c>
      <c r="Z516" s="315">
        <v>80.555555556000002</v>
      </c>
      <c r="AA516" s="313">
        <v>76.25</v>
      </c>
      <c r="AB516" s="309">
        <v>65.644841270000001</v>
      </c>
      <c r="AC516" s="314">
        <v>46.041666667000001</v>
      </c>
      <c r="AD516" s="309">
        <v>72.142857143000001</v>
      </c>
      <c r="AE516" s="309">
        <v>65.922619048000001</v>
      </c>
      <c r="AF516" s="315">
        <v>78.472222221999999</v>
      </c>
      <c r="AG516" s="309">
        <v>86.805750000000003</v>
      </c>
      <c r="AH516" s="314">
        <v>85.417000000000002</v>
      </c>
      <c r="AI516" s="309">
        <v>87.5</v>
      </c>
      <c r="AJ516" s="309">
        <v>93.75</v>
      </c>
      <c r="AK516" s="315">
        <v>80.555999999999997</v>
      </c>
    </row>
    <row r="517" spans="2:37">
      <c r="B517" s="270" t="s">
        <v>32</v>
      </c>
      <c r="C517" s="173" t="s">
        <v>499</v>
      </c>
      <c r="D517" s="61">
        <f>AVERAGE(Mystery_Shopping_Scores6[[#This Row],[Business Start-up (2020)]:[Studying (2020)]], Mystery_Shopping_Scores6[[#This Row],[Regular business operations (2019)]:[Starting a small claims procedure (2019)]])</f>
        <v>80.3359375</v>
      </c>
      <c r="E517" s="61">
        <f>IFERROR(AVERAGE(Mystery_Shopping_Scores6[[#This Row],[Business Start-up (2020)]], Mystery_Shopping_Scores6[[#This Row],[Regular business operations (2019)]]), ".")</f>
        <v>87.316666666666663</v>
      </c>
      <c r="F517" s="62">
        <f>IFERROR(AVERAGE(Mystery_Shopping_Scores6[[#This Row],[Family (2020)]:[Studying (2020)]], Mystery_Shopping_Scores6[[#This Row],[Moving (2019)]:[Starting a small claims procedure (2019)]]), ".")</f>
        <v>78.009027777777774</v>
      </c>
      <c r="G517" s="297" t="s">
        <v>7</v>
      </c>
      <c r="H517" s="293" t="s">
        <v>7</v>
      </c>
      <c r="I517" s="298" t="s">
        <v>7</v>
      </c>
      <c r="J517" s="83">
        <f t="shared" ref="J517:J535" si="27">IFERROR(AVERAGE(K517:N517),".")</f>
        <v>92.221874999999997</v>
      </c>
      <c r="K517" s="61">
        <f>AVERAGE(K518:K521)</f>
        <v>92.533333333333331</v>
      </c>
      <c r="L517" s="83">
        <f>AVERAGE(L518:L521)</f>
        <v>84.833333333333343</v>
      </c>
      <c r="M517" s="83">
        <f>AVERAGE(M518:M521)</f>
        <v>93.583333333333329</v>
      </c>
      <c r="N517" s="62">
        <f>AVERAGE(N518:N521)</f>
        <v>97.9375</v>
      </c>
      <c r="O517" s="36">
        <v>77.125</v>
      </c>
      <c r="P517" s="83">
        <v>68.449999999999989</v>
      </c>
      <c r="Q517" s="61">
        <v>82.1</v>
      </c>
      <c r="R517" s="83">
        <v>92.6</v>
      </c>
      <c r="S517" s="83">
        <v>86.6</v>
      </c>
      <c r="T517" s="83">
        <v>12.5</v>
      </c>
      <c r="U517" s="321">
        <v>79.875</v>
      </c>
      <c r="V517" s="309">
        <v>85.367336309562504</v>
      </c>
      <c r="W517" s="314">
        <v>79.674999999999997</v>
      </c>
      <c r="X517" s="309">
        <v>65.035416666749995</v>
      </c>
      <c r="Y517" s="309">
        <v>98.821428571500007</v>
      </c>
      <c r="Z517" s="315">
        <v>97.9375</v>
      </c>
      <c r="AA517" s="313">
        <v>78.125</v>
      </c>
      <c r="AB517" s="309">
        <v>74.37472582981249</v>
      </c>
      <c r="AC517" s="314">
        <v>80.194444444499993</v>
      </c>
      <c r="AD517" s="309">
        <v>86.775252525500008</v>
      </c>
      <c r="AE517" s="309">
        <v>65.195873015749996</v>
      </c>
      <c r="AF517" s="315">
        <v>65.333333333500008</v>
      </c>
      <c r="AG517" s="309">
        <v>81.992437500000008</v>
      </c>
      <c r="AH517" s="314">
        <v>67.862750000000005</v>
      </c>
      <c r="AI517" s="309">
        <v>63.347999999999999</v>
      </c>
      <c r="AJ517" s="309">
        <v>98.8215</v>
      </c>
      <c r="AK517" s="315">
        <v>97.9375</v>
      </c>
    </row>
    <row r="518" spans="2:37">
      <c r="B518" s="270" t="s">
        <v>32</v>
      </c>
      <c r="C518" s="173" t="s">
        <v>500</v>
      </c>
      <c r="D518" s="61">
        <f>AVERAGE(Mystery_Shopping_Scores6[[#This Row],[Business Start-up (2020)]:[Studying (2020)]], Mystery_Shopping_Scores6[[#This Row],[Regular business operations (2019)]:[Starting a small claims procedure (2019)]])</f>
        <v>67.813988095238102</v>
      </c>
      <c r="E518" s="61">
        <f>IFERROR(AVERAGE(Mystery_Shopping_Scores6[[#This Row],[Business Start-up (2020)]], Mystery_Shopping_Scores6[[#This Row],[Regular business operations (2019)]]), ".")</f>
        <v>73.2</v>
      </c>
      <c r="F518" s="62">
        <f>IFERROR(AVERAGE(Mystery_Shopping_Scores6[[#This Row],[Family (2020)]:[Studying (2020)]], Mystery_Shopping_Scores6[[#This Row],[Moving (2019)]:[Starting a small claims procedure (2019)]]), ".")</f>
        <v>66.018650793650792</v>
      </c>
      <c r="G518" s="297">
        <v>64.942857142857136</v>
      </c>
      <c r="H518" s="293" t="s">
        <v>7</v>
      </c>
      <c r="I518" s="298">
        <v>65.571428571428569</v>
      </c>
      <c r="J518" s="83">
        <f t="shared" si="27"/>
        <v>82.577976190476193</v>
      </c>
      <c r="K518" s="61">
        <v>86.8</v>
      </c>
      <c r="L518" s="83">
        <v>77.428571428571431</v>
      </c>
      <c r="M518" s="83">
        <v>74.333333333333329</v>
      </c>
      <c r="N518" s="62">
        <v>91.75</v>
      </c>
      <c r="O518" s="36">
        <v>65</v>
      </c>
      <c r="P518" s="83">
        <v>53.05</v>
      </c>
      <c r="Q518" s="61">
        <v>59.6</v>
      </c>
      <c r="R518" s="83">
        <v>78.8</v>
      </c>
      <c r="S518" s="83">
        <v>73.8</v>
      </c>
      <c r="T518" s="83">
        <v>0</v>
      </c>
      <c r="U518" s="321">
        <v>63</v>
      </c>
      <c r="V518" s="309">
        <v>76.677678571499996</v>
      </c>
      <c r="W518" s="314">
        <v>68.7</v>
      </c>
      <c r="X518" s="309">
        <v>50.975000000000001</v>
      </c>
      <c r="Y518" s="309">
        <v>95.285714286000001</v>
      </c>
      <c r="Z518" s="315">
        <v>91.75</v>
      </c>
      <c r="AA518" s="313">
        <v>58.75</v>
      </c>
      <c r="AB518" s="309">
        <v>49.041111111250004</v>
      </c>
      <c r="AC518" s="314">
        <v>51.888888889</v>
      </c>
      <c r="AD518" s="309">
        <v>67.555555556000002</v>
      </c>
      <c r="AE518" s="309">
        <v>32.053333332999998</v>
      </c>
      <c r="AF518" s="315">
        <v>44.666666667000001</v>
      </c>
      <c r="AG518" s="309">
        <v>68.108499999999992</v>
      </c>
      <c r="AH518" s="314">
        <v>43.673000000000002</v>
      </c>
      <c r="AI518" s="309">
        <v>41.725000000000001</v>
      </c>
      <c r="AJ518" s="309">
        <v>95.286000000000001</v>
      </c>
      <c r="AK518" s="315">
        <v>91.75</v>
      </c>
    </row>
    <row r="519" spans="2:37">
      <c r="B519" s="270" t="s">
        <v>32</v>
      </c>
      <c r="C519" s="173" t="s">
        <v>501</v>
      </c>
      <c r="D519" s="61">
        <f>AVERAGE(Mystery_Shopping_Scores6[[#This Row],[Business Start-up (2020)]:[Studying (2020)]], Mystery_Shopping_Scores6[[#This Row],[Regular business operations (2019)]:[Starting a small claims procedure (2019)]])</f>
        <v>78.75</v>
      </c>
      <c r="E519" s="61">
        <f>IFERROR(AVERAGE(Mystery_Shopping_Scores6[[#This Row],[Business Start-up (2020)]], Mystery_Shopping_Scores6[[#This Row],[Regular business operations (2019)]]), ".")</f>
        <v>90</v>
      </c>
      <c r="F519" s="62">
        <f>IFERROR(AVERAGE(Mystery_Shopping_Scores6[[#This Row],[Family (2020)]:[Studying (2020)]], Mystery_Shopping_Scores6[[#This Row],[Moving (2019)]:[Starting a small claims procedure (2019)]]), ".")</f>
        <v>75</v>
      </c>
      <c r="G519" s="297">
        <v>73.684210526315795</v>
      </c>
      <c r="H519" s="293" t="s">
        <v>7</v>
      </c>
      <c r="I519" s="298">
        <v>76</v>
      </c>
      <c r="J519" s="83">
        <f t="shared" si="27"/>
        <v>95</v>
      </c>
      <c r="K519" s="61">
        <v>100</v>
      </c>
      <c r="L519" s="83">
        <v>80</v>
      </c>
      <c r="M519" s="83">
        <v>100</v>
      </c>
      <c r="N519" s="62">
        <v>100</v>
      </c>
      <c r="O519" s="36">
        <v>71.625</v>
      </c>
      <c r="P519" s="83">
        <v>62.5</v>
      </c>
      <c r="Q519" s="61">
        <v>80</v>
      </c>
      <c r="R519" s="83">
        <v>95</v>
      </c>
      <c r="S519" s="83">
        <v>75</v>
      </c>
      <c r="T519" s="83">
        <v>0</v>
      </c>
      <c r="U519" s="321">
        <v>81.875</v>
      </c>
      <c r="V519" s="309">
        <v>80.666666666750004</v>
      </c>
      <c r="W519" s="314">
        <v>76</v>
      </c>
      <c r="X519" s="309">
        <v>46.666666667000001</v>
      </c>
      <c r="Y519" s="309">
        <v>100</v>
      </c>
      <c r="Z519" s="315">
        <v>100</v>
      </c>
      <c r="AA519" s="313">
        <v>83.25</v>
      </c>
      <c r="AB519" s="309">
        <v>83.080808080750003</v>
      </c>
      <c r="AC519" s="314">
        <v>80</v>
      </c>
      <c r="AD519" s="309">
        <v>87.878787879000001</v>
      </c>
      <c r="AE519" s="309">
        <v>64.444444443999998</v>
      </c>
      <c r="AF519" s="315">
        <v>100</v>
      </c>
      <c r="AG519" s="309">
        <v>83.333500000000001</v>
      </c>
      <c r="AH519" s="314">
        <v>66.667000000000002</v>
      </c>
      <c r="AI519" s="309">
        <v>66.667000000000002</v>
      </c>
      <c r="AJ519" s="309">
        <v>100</v>
      </c>
      <c r="AK519" s="315">
        <v>100</v>
      </c>
    </row>
    <row r="520" spans="2:37">
      <c r="B520" s="270" t="s">
        <v>32</v>
      </c>
      <c r="C520" s="173" t="s">
        <v>502</v>
      </c>
      <c r="D520" s="61">
        <f>AVERAGE(Mystery_Shopping_Scores6[[#This Row],[Business Start-up (2020)]:[Studying (2020)]], Mystery_Shopping_Scores6[[#This Row],[Regular business operations (2019)]:[Starting a small claims procedure (2019)]])</f>
        <v>81.017261904761909</v>
      </c>
      <c r="E520" s="61">
        <f>IFERROR(AVERAGE(Mystery_Shopping_Scores6[[#This Row],[Business Start-up (2020)]], Mystery_Shopping_Scores6[[#This Row],[Regular business operations (2019)]]), ".")</f>
        <v>86.116666666666674</v>
      </c>
      <c r="F520" s="62">
        <f>IFERROR(AVERAGE(Mystery_Shopping_Scores6[[#This Row],[Family (2020)]:[Studying (2020)]], Mystery_Shopping_Scores6[[#This Row],[Moving (2019)]:[Starting a small claims procedure (2019)]]), ".")</f>
        <v>79.317460317460316</v>
      </c>
      <c r="G520" s="297">
        <v>90</v>
      </c>
      <c r="H520" s="293" t="s">
        <v>7</v>
      </c>
      <c r="I520" s="298">
        <v>78.843537414965994</v>
      </c>
      <c r="J520" s="83">
        <f t="shared" si="27"/>
        <v>91.30952380952381</v>
      </c>
      <c r="K520" s="61">
        <v>83.333333333333329</v>
      </c>
      <c r="L520" s="83">
        <v>81.904761904761898</v>
      </c>
      <c r="M520" s="83">
        <v>100</v>
      </c>
      <c r="N520" s="62">
        <v>100</v>
      </c>
      <c r="O520" s="36">
        <v>77.5</v>
      </c>
      <c r="P520" s="83">
        <v>70.724999999999994</v>
      </c>
      <c r="Q520" s="61">
        <v>88.9</v>
      </c>
      <c r="R520" s="83">
        <v>96.4</v>
      </c>
      <c r="S520" s="83">
        <v>97.6</v>
      </c>
      <c r="T520" s="83">
        <v>0</v>
      </c>
      <c r="U520" s="321">
        <v>81.125</v>
      </c>
      <c r="V520" s="309">
        <v>84.125</v>
      </c>
      <c r="W520" s="314">
        <v>74</v>
      </c>
      <c r="X520" s="309">
        <v>62.5</v>
      </c>
      <c r="Y520" s="309">
        <v>100</v>
      </c>
      <c r="Z520" s="315">
        <v>100</v>
      </c>
      <c r="AA520" s="313">
        <v>77.25</v>
      </c>
      <c r="AB520" s="309">
        <v>77.876984127249997</v>
      </c>
      <c r="AC520" s="314">
        <v>88.888888889</v>
      </c>
      <c r="AD520" s="309">
        <v>91.666666667000001</v>
      </c>
      <c r="AE520" s="309">
        <v>64.285714286000001</v>
      </c>
      <c r="AF520" s="315">
        <v>66.666666667000001</v>
      </c>
      <c r="AG520" s="309">
        <v>76.527749999999997</v>
      </c>
      <c r="AH520" s="314">
        <v>61.110999999999997</v>
      </c>
      <c r="AI520" s="309">
        <v>45</v>
      </c>
      <c r="AJ520" s="309">
        <v>100</v>
      </c>
      <c r="AK520" s="315">
        <v>100</v>
      </c>
    </row>
    <row r="521" spans="2:37">
      <c r="B521" s="270" t="s">
        <v>32</v>
      </c>
      <c r="C521" s="173" t="s">
        <v>503</v>
      </c>
      <c r="D521" s="61">
        <f>AVERAGE(Mystery_Shopping_Scores6[[#This Row],[Business Start-up (2020)]:[Studying (2020)]], Mystery_Shopping_Scores6[[#This Row],[Regular business operations (2019)]:[Starting a small claims procedure (2019)]])</f>
        <v>93.75</v>
      </c>
      <c r="E521" s="61">
        <f>IFERROR(AVERAGE(Mystery_Shopping_Scores6[[#This Row],[Business Start-up (2020)]], Mystery_Shopping_Scores6[[#This Row],[Regular business operations (2019)]]), ".")</f>
        <v>100</v>
      </c>
      <c r="F521" s="62">
        <f>IFERROR(AVERAGE(Mystery_Shopping_Scores6[[#This Row],[Family (2020)]:[Studying (2020)]], Mystery_Shopping_Scores6[[#This Row],[Moving (2019)]:[Starting a small claims procedure (2019)]]), ".")</f>
        <v>91.666666666666671</v>
      </c>
      <c r="G521" s="297" t="s">
        <v>7</v>
      </c>
      <c r="H521" s="293" t="s">
        <v>7</v>
      </c>
      <c r="I521" s="298" t="s">
        <v>7</v>
      </c>
      <c r="J521" s="83">
        <f t="shared" si="27"/>
        <v>100</v>
      </c>
      <c r="K521" s="61">
        <v>100</v>
      </c>
      <c r="L521" s="83">
        <v>100</v>
      </c>
      <c r="M521" s="83">
        <v>100</v>
      </c>
      <c r="N521" s="62">
        <v>100</v>
      </c>
      <c r="O521" s="36">
        <v>93.75</v>
      </c>
      <c r="P521" s="83">
        <v>87.5</v>
      </c>
      <c r="Q521" s="61">
        <v>100</v>
      </c>
      <c r="R521" s="83">
        <v>100</v>
      </c>
      <c r="S521" s="83">
        <v>100</v>
      </c>
      <c r="T521" s="83">
        <v>50</v>
      </c>
      <c r="U521" s="321">
        <v>93.75</v>
      </c>
      <c r="V521" s="309">
        <v>100</v>
      </c>
      <c r="W521" s="314">
        <v>100</v>
      </c>
      <c r="X521" s="309">
        <v>100</v>
      </c>
      <c r="Y521" s="309">
        <v>100</v>
      </c>
      <c r="Z521" s="315">
        <v>100</v>
      </c>
      <c r="AA521" s="313">
        <v>93.75</v>
      </c>
      <c r="AB521" s="309">
        <v>87.5</v>
      </c>
      <c r="AC521" s="314">
        <v>100</v>
      </c>
      <c r="AD521" s="309">
        <v>100</v>
      </c>
      <c r="AE521" s="309">
        <v>100</v>
      </c>
      <c r="AF521" s="315">
        <v>50</v>
      </c>
      <c r="AG521" s="309">
        <v>100</v>
      </c>
      <c r="AH521" s="314">
        <v>100</v>
      </c>
      <c r="AI521" s="309">
        <v>100</v>
      </c>
      <c r="AJ521" s="309">
        <v>100</v>
      </c>
      <c r="AK521" s="315">
        <v>100</v>
      </c>
    </row>
    <row r="522" spans="2:37">
      <c r="B522" s="270" t="s">
        <v>32</v>
      </c>
      <c r="C522" s="173" t="s">
        <v>6833</v>
      </c>
      <c r="D522" s="61">
        <f>AVERAGE(Mystery_Shopping_Scores6[[#This Row],[Business Start-up (2020)]:[Studying (2020)]], Mystery_Shopping_Scores6[[#This Row],[Regular business operations (2019)]:[Starting a small claims procedure (2019)]])</f>
        <v>74.114236111111111</v>
      </c>
      <c r="E522" s="61">
        <f>IFERROR(AVERAGE(Mystery_Shopping_Scores6[[#This Row],[Business Start-up (2020)]], Mystery_Shopping_Scores6[[#This Row],[Regular business operations (2019)]]), ".")</f>
        <v>67.400000000000006</v>
      </c>
      <c r="F522" s="62">
        <f>IFERROR(AVERAGE(Mystery_Shopping_Scores6[[#This Row],[Family (2020)]:[Studying (2020)]], Mystery_Shopping_Scores6[[#This Row],[Moving (2019)]:[Starting a small claims procedure (2019)]]), ".")</f>
        <v>76.352314814814818</v>
      </c>
      <c r="G522" s="297" t="s">
        <v>7</v>
      </c>
      <c r="H522" s="293" t="s">
        <v>7</v>
      </c>
      <c r="I522" s="298" t="s">
        <v>7</v>
      </c>
      <c r="J522" s="83">
        <f t="shared" si="27"/>
        <v>86.128472222222229</v>
      </c>
      <c r="K522" s="61">
        <f>(0.5*IF(ISNUMBER(K523),K523,0)+0.25*IF(ISNUMBER(K524),K524,0)+IFERROR(AVERAGE(K525:K526)*0.25,0))/(ISNUMBER(K523)*0.5+ISNUMBER(K524)*0.25+OR(ISNUMBER(K525),ISNUMBER(K526))*0.25)</f>
        <v>81.875</v>
      </c>
      <c r="L522" s="83">
        <f>(0.5*IF(ISNUMBER(L523),L523,0)+0.25*IF(ISNUMBER(L524),L524,0)+IFERROR(AVERAGE(L525:L526)*0.25,0))/(ISNUMBER(L523)*0.5+ISNUMBER(L524)*0.25+OR(ISNUMBER(L525),ISNUMBER(L526))*0.25)</f>
        <v>100</v>
      </c>
      <c r="M522" s="83">
        <f>(0.5*IF(ISNUMBER(M523),M523,0)+0.25*IF(ISNUMBER(M524),M524,0)+IFERROR(AVERAGE(M525:M526)*0.25,0))/(ISNUMBER(M523)*0.5+ISNUMBER(M524)*0.25+OR(ISNUMBER(M525),ISNUMBER(M526))*0.25)</f>
        <v>68.8888888888889</v>
      </c>
      <c r="N522" s="62">
        <f>(0.5*IF(ISNUMBER(N523),N523,0)+0.25*IF(ISNUMBER(N524),N524,0)+IFERROR(AVERAGE(N525:N526)*0.25,0))/(ISNUMBER(N523)*0.5+ISNUMBER(N524)*0.25+OR(ISNUMBER(N525),ISNUMBER(N526))*0.25)</f>
        <v>93.75</v>
      </c>
      <c r="O522" s="36">
        <v>70.5</v>
      </c>
      <c r="P522" s="83">
        <v>62.1</v>
      </c>
      <c r="Q522" s="61">
        <v>52.924999999999997</v>
      </c>
      <c r="R522" s="83">
        <v>58.1875</v>
      </c>
      <c r="S522" s="83">
        <v>75</v>
      </c>
      <c r="T522" s="83">
        <v>62.287500000000001</v>
      </c>
      <c r="U522" s="321">
        <v>68.166666666666671</v>
      </c>
      <c r="V522" s="309">
        <v>87.4375</v>
      </c>
      <c r="W522" s="314">
        <v>95</v>
      </c>
      <c r="X522" s="309" t="s">
        <v>7</v>
      </c>
      <c r="Y522" s="309" t="s">
        <v>7</v>
      </c>
      <c r="Z522" s="315">
        <v>79.875</v>
      </c>
      <c r="AA522" s="313">
        <v>67</v>
      </c>
      <c r="AB522" s="309">
        <v>58.36904761909063</v>
      </c>
      <c r="AC522" s="314">
        <v>52.916666666750004</v>
      </c>
      <c r="AD522" s="309">
        <v>55.559523809612507</v>
      </c>
      <c r="AE522" s="309">
        <v>75</v>
      </c>
      <c r="AF522" s="315">
        <v>50</v>
      </c>
      <c r="AG522" s="309">
        <v>84.151749999999993</v>
      </c>
      <c r="AH522" s="314">
        <v>71.4285</v>
      </c>
      <c r="AI522" s="309" t="s">
        <v>7</v>
      </c>
      <c r="AJ522" s="309" t="s">
        <v>7</v>
      </c>
      <c r="AK522" s="315">
        <v>96.875</v>
      </c>
    </row>
    <row r="523" spans="2:37">
      <c r="B523" s="270" t="s">
        <v>32</v>
      </c>
      <c r="C523" s="173" t="s">
        <v>504</v>
      </c>
      <c r="D523" s="61">
        <f>AVERAGE(Mystery_Shopping_Scores6[[#This Row],[Business Start-up (2020)]:[Studying (2020)]], Mystery_Shopping_Scores6[[#This Row],[Regular business operations (2019)]:[Starting a small claims procedure (2019)]])</f>
        <v>77.080555555555549</v>
      </c>
      <c r="E523" s="61">
        <f>IFERROR(AVERAGE(Mystery_Shopping_Scores6[[#This Row],[Business Start-up (2020)]], Mystery_Shopping_Scores6[[#This Row],[Regular business operations (2019)]]), ".")</f>
        <v>70</v>
      </c>
      <c r="F523" s="62">
        <f>IFERROR(AVERAGE(Mystery_Shopping_Scores6[[#This Row],[Family (2020)]:[Studying (2020)]], Mystery_Shopping_Scores6[[#This Row],[Moving (2019)]:[Starting a small claims procedure (2019)]]), ".")</f>
        <v>79.440740740740736</v>
      </c>
      <c r="G523" s="297">
        <v>72.31481481481481</v>
      </c>
      <c r="H523" s="293" t="s">
        <v>7</v>
      </c>
      <c r="I523" s="298">
        <v>56.833333333333336</v>
      </c>
      <c r="J523" s="83">
        <f t="shared" si="27"/>
        <v>83.611111111111114</v>
      </c>
      <c r="K523" s="61">
        <v>80</v>
      </c>
      <c r="L523" s="83">
        <v>100</v>
      </c>
      <c r="M523" s="83">
        <v>54.44444444444445</v>
      </c>
      <c r="N523" s="62">
        <v>100</v>
      </c>
      <c r="O523" s="36">
        <v>76.333333333333329</v>
      </c>
      <c r="P523" s="83">
        <v>70.55</v>
      </c>
      <c r="Q523" s="61">
        <v>60</v>
      </c>
      <c r="R523" s="83">
        <v>62.2</v>
      </c>
      <c r="S523" s="83">
        <v>100</v>
      </c>
      <c r="T523" s="83">
        <v>60</v>
      </c>
      <c r="U523" s="321">
        <v>77</v>
      </c>
      <c r="V523" s="309">
        <v>88</v>
      </c>
      <c r="W523" s="314">
        <v>100</v>
      </c>
      <c r="X523" s="309" t="s">
        <v>7</v>
      </c>
      <c r="Y523" s="309" t="s">
        <v>7</v>
      </c>
      <c r="Z523" s="315">
        <v>76</v>
      </c>
      <c r="AA523" s="313">
        <v>79.833333333333329</v>
      </c>
      <c r="AB523" s="309">
        <v>71.5</v>
      </c>
      <c r="AC523" s="314">
        <v>60</v>
      </c>
      <c r="AD523" s="309">
        <v>76</v>
      </c>
      <c r="AE523" s="309">
        <v>100</v>
      </c>
      <c r="AF523" s="315">
        <v>50</v>
      </c>
      <c r="AG523" s="309">
        <v>96.4285</v>
      </c>
      <c r="AH523" s="314">
        <v>92.856999999999999</v>
      </c>
      <c r="AI523" s="309" t="s">
        <v>7</v>
      </c>
      <c r="AJ523" s="309" t="s">
        <v>7</v>
      </c>
      <c r="AK523" s="315">
        <v>100</v>
      </c>
    </row>
    <row r="524" spans="2:37">
      <c r="B524" s="270" t="s">
        <v>32</v>
      </c>
      <c r="C524" s="173" t="s">
        <v>505</v>
      </c>
      <c r="D524" s="61">
        <f>AVERAGE(Mystery_Shopping_Scores6[[#This Row],[Business Start-up (2020)]:[Studying (2020)]], Mystery_Shopping_Scores6[[#This Row],[Regular business operations (2019)]:[Starting a small claims procedure (2019)]])</f>
        <v>95.837500000000006</v>
      </c>
      <c r="E524" s="61">
        <f>IFERROR(AVERAGE(Mystery_Shopping_Scores6[[#This Row],[Business Start-up (2020)]], Mystery_Shopping_Scores6[[#This Row],[Regular business operations (2019)]]), ".")</f>
        <v>83.35</v>
      </c>
      <c r="F524" s="62">
        <f>IFERROR(AVERAGE(Mystery_Shopping_Scores6[[#This Row],[Family (2020)]:[Studying (2020)]], Mystery_Shopping_Scores6[[#This Row],[Moving (2019)]:[Starting a small claims procedure (2019)]]), ".")</f>
        <v>100</v>
      </c>
      <c r="G524" s="297" t="s">
        <v>7</v>
      </c>
      <c r="H524" s="293" t="s">
        <v>7</v>
      </c>
      <c r="I524" s="298" t="s">
        <v>7</v>
      </c>
      <c r="J524" s="83">
        <f t="shared" si="27"/>
        <v>100</v>
      </c>
      <c r="K524" s="61">
        <v>100</v>
      </c>
      <c r="L524" s="83">
        <v>100</v>
      </c>
      <c r="M524" s="83">
        <v>100</v>
      </c>
      <c r="N524" s="62">
        <v>100</v>
      </c>
      <c r="O524" s="36">
        <v>94.5</v>
      </c>
      <c r="P524" s="83">
        <v>91.674999999999997</v>
      </c>
      <c r="Q524" s="61">
        <v>66.7</v>
      </c>
      <c r="R524" s="83">
        <v>100</v>
      </c>
      <c r="S524" s="83">
        <v>100</v>
      </c>
      <c r="T524" s="83">
        <v>100</v>
      </c>
      <c r="U524" s="321">
        <v>89</v>
      </c>
      <c r="V524" s="309">
        <v>100</v>
      </c>
      <c r="W524" s="314">
        <v>100</v>
      </c>
      <c r="X524" s="309" t="s">
        <v>7</v>
      </c>
      <c r="Y524" s="309" t="s">
        <v>7</v>
      </c>
      <c r="Z524" s="315">
        <v>100</v>
      </c>
      <c r="AA524" s="313">
        <v>89</v>
      </c>
      <c r="AB524" s="309">
        <v>83.333333333500008</v>
      </c>
      <c r="AC524" s="314">
        <v>66.666666667000001</v>
      </c>
      <c r="AD524" s="309">
        <v>66.666666667000001</v>
      </c>
      <c r="AE524" s="309">
        <v>100</v>
      </c>
      <c r="AF524" s="315">
        <v>100</v>
      </c>
      <c r="AG524" s="309">
        <v>100</v>
      </c>
      <c r="AH524" s="314">
        <v>100</v>
      </c>
      <c r="AI524" s="309" t="s">
        <v>7</v>
      </c>
      <c r="AJ524" s="309" t="s">
        <v>7</v>
      </c>
      <c r="AK524" s="315">
        <v>100</v>
      </c>
    </row>
    <row r="525" spans="2:37">
      <c r="B525" s="270" t="s">
        <v>32</v>
      </c>
      <c r="C525" s="173" t="s">
        <v>6830</v>
      </c>
      <c r="D525" s="61">
        <f>AVERAGE(Mystery_Shopping_Scores6[[#This Row],[Business Start-up (2020)]:[Studying (2020)]], Mystery_Shopping_Scores6[[#This Row],[Regular business operations (2019)]:[Starting a small claims procedure (2019)]])</f>
        <v>43.75</v>
      </c>
      <c r="E525" s="61">
        <f>IFERROR(AVERAGE(Mystery_Shopping_Scores6[[#This Row],[Business Start-up (2020)]], Mystery_Shopping_Scores6[[#This Row],[Regular business operations (2019)]]), ".")</f>
        <v>37.5</v>
      </c>
      <c r="F525" s="62">
        <f>IFERROR(AVERAGE(Mystery_Shopping_Scores6[[#This Row],[Family (2020)]:[Studying (2020)]], Mystery_Shopping_Scores6[[#This Row],[Moving (2019)]:[Starting a small claims procedure (2019)]]), ".")</f>
        <v>45.833333333333336</v>
      </c>
      <c r="G525" s="297">
        <v>62.5</v>
      </c>
      <c r="H525" s="293" t="s">
        <v>7</v>
      </c>
      <c r="I525" s="298">
        <v>0</v>
      </c>
      <c r="J525" s="83">
        <f t="shared" si="27"/>
        <v>81.25</v>
      </c>
      <c r="K525" s="61">
        <v>75</v>
      </c>
      <c r="L525" s="83">
        <v>100</v>
      </c>
      <c r="M525" s="83">
        <v>100</v>
      </c>
      <c r="N525" s="62">
        <v>50</v>
      </c>
      <c r="O525" s="36">
        <v>27.5</v>
      </c>
      <c r="P525" s="83">
        <v>6.25</v>
      </c>
      <c r="Q525" s="61">
        <v>0</v>
      </c>
      <c r="R525" s="83">
        <v>0</v>
      </c>
      <c r="S525" s="83">
        <v>0</v>
      </c>
      <c r="T525" s="83">
        <v>25</v>
      </c>
      <c r="U525" s="321">
        <v>23.333333333333332</v>
      </c>
      <c r="V525" s="309">
        <v>70</v>
      </c>
      <c r="W525" s="314">
        <v>80</v>
      </c>
      <c r="X525" s="309" t="s">
        <v>7</v>
      </c>
      <c r="Y525" s="309" t="s">
        <v>7</v>
      </c>
      <c r="Z525" s="315">
        <v>60</v>
      </c>
      <c r="AA525" s="313">
        <v>12.5</v>
      </c>
      <c r="AB525" s="309">
        <v>0</v>
      </c>
      <c r="AC525" s="314">
        <v>0</v>
      </c>
      <c r="AD525" s="309">
        <v>0</v>
      </c>
      <c r="AE525" s="309">
        <v>0</v>
      </c>
      <c r="AF525" s="315">
        <v>0</v>
      </c>
      <c r="AG525" s="309">
        <v>37.5</v>
      </c>
      <c r="AH525" s="314">
        <v>0</v>
      </c>
      <c r="AI525" s="309" t="s">
        <v>7</v>
      </c>
      <c r="AJ525" s="309" t="s">
        <v>7</v>
      </c>
      <c r="AK525" s="315">
        <v>75</v>
      </c>
    </row>
    <row r="526" spans="2:37">
      <c r="B526" s="270" t="s">
        <v>32</v>
      </c>
      <c r="C526" s="173" t="s">
        <v>6831</v>
      </c>
      <c r="D526" s="61">
        <f>AVERAGE(Mystery_Shopping_Scores6[[#This Row],[Business Start-up (2020)]:[Studying (2020)]], Mystery_Shopping_Scores6[[#This Row],[Regular business operations (2019)]:[Starting a small claims procedure (2019)]])</f>
        <v>49.166666666666671</v>
      </c>
      <c r="E526" s="61">
        <f>IFERROR(AVERAGE(Mystery_Shopping_Scores6[[#This Row],[Business Start-up (2020)]], Mystery_Shopping_Scores6[[#This Row],[Regular business operations (2019)]]), ".")</f>
        <v>55</v>
      </c>
      <c r="F526" s="62">
        <f>IFERROR(AVERAGE(Mystery_Shopping_Scores6[[#This Row],[Family (2020)]:[Studying (2020)]], Mystery_Shopping_Scores6[[#This Row],[Moving (2019)]:[Starting a small claims procedure (2019)]]), ".")</f>
        <v>47.222222222222221</v>
      </c>
      <c r="G526" s="297">
        <v>73.333333333333329</v>
      </c>
      <c r="H526" s="293" t="s">
        <v>7</v>
      </c>
      <c r="I526" s="298">
        <v>33.333333333333336</v>
      </c>
      <c r="J526" s="83">
        <f t="shared" si="27"/>
        <v>73.333333333333343</v>
      </c>
      <c r="K526" s="61">
        <v>60</v>
      </c>
      <c r="L526" s="83">
        <v>100</v>
      </c>
      <c r="M526" s="83">
        <v>33.333333333333336</v>
      </c>
      <c r="N526" s="62">
        <v>100</v>
      </c>
      <c r="O526" s="36">
        <v>42.5</v>
      </c>
      <c r="P526" s="83">
        <v>25</v>
      </c>
      <c r="Q526" s="61">
        <v>50</v>
      </c>
      <c r="R526" s="83">
        <v>16.7</v>
      </c>
      <c r="S526" s="83">
        <v>0</v>
      </c>
      <c r="T526" s="83">
        <v>33.299999999999997</v>
      </c>
      <c r="U526" s="321">
        <v>42.4</v>
      </c>
      <c r="V526" s="309">
        <v>77.5</v>
      </c>
      <c r="W526" s="314">
        <v>80</v>
      </c>
      <c r="X526" s="309" t="s">
        <v>7</v>
      </c>
      <c r="Y526" s="309" t="s">
        <v>7</v>
      </c>
      <c r="Z526" s="315">
        <v>75</v>
      </c>
      <c r="AA526" s="313">
        <v>31.4</v>
      </c>
      <c r="AB526" s="309">
        <v>19.047619047633333</v>
      </c>
      <c r="AC526" s="314">
        <v>50</v>
      </c>
      <c r="AD526" s="309">
        <v>7.1428571428999996</v>
      </c>
      <c r="AE526" s="309">
        <v>0</v>
      </c>
      <c r="AF526" s="315" t="s">
        <v>7</v>
      </c>
      <c r="AG526" s="309">
        <v>50</v>
      </c>
      <c r="AH526" s="314">
        <v>0</v>
      </c>
      <c r="AI526" s="309" t="s">
        <v>7</v>
      </c>
      <c r="AJ526" s="309" t="s">
        <v>7</v>
      </c>
      <c r="AK526" s="315">
        <v>100</v>
      </c>
    </row>
    <row r="527" spans="2:37">
      <c r="B527" s="270" t="s">
        <v>33</v>
      </c>
      <c r="C527" s="173" t="s">
        <v>496</v>
      </c>
      <c r="D527" s="61">
        <f>AVERAGE(Mystery_Shopping_Scores6[[#This Row],[Business Start-up (2020)]:[Studying (2020)]], Mystery_Shopping_Scores6[[#This Row],[Regular business operations (2019)]:[Starting a small claims procedure (2019)]])</f>
        <v>80.899990256519274</v>
      </c>
      <c r="E527" s="61">
        <f>IFERROR(AVERAGE(Mystery_Shopping_Scores6[[#This Row],[Business Start-up (2020)]], Mystery_Shopping_Scores6[[#This Row],[Regular business operations (2019)]]), ".")</f>
        <v>85.847222222222229</v>
      </c>
      <c r="F527" s="62">
        <f>IFERROR(AVERAGE(Mystery_Shopping_Scores6[[#This Row],[Family (2020)]:[Studying (2020)]], Mystery_Shopping_Scores6[[#This Row],[Moving (2019)]:[Starting a small claims procedure (2019)]]), ".")</f>
        <v>79.250912934618299</v>
      </c>
      <c r="G527" s="297" t="s">
        <v>7</v>
      </c>
      <c r="H527" s="293" t="s">
        <v>7</v>
      </c>
      <c r="I527" s="298" t="s">
        <v>7</v>
      </c>
      <c r="J527" s="83">
        <f t="shared" si="27"/>
        <v>85.34841801303854</v>
      </c>
      <c r="K527" s="61">
        <f xml:space="preserve"> (SUMIFS(K:K, $B:$B, $B527, $C:$C, "1. User centricity")+SUMIFS(K:K, $B:$B, $B527, $C:$C, "2. Transparency")+SUMIFS(K:K, $B:$B, $B527, $C:$C, "3. Key enablers")+ SUMIFS(K:K, $B:$B, $B527, $C:$C, "4. Cross-border services"))/4</f>
        <v>85.319444444444443</v>
      </c>
      <c r="L527" s="83">
        <f xml:space="preserve"> (SUMIFS(L:L, $B:$B, $B527, $C:$C, "1. User centricity")+SUMIFS(L:L, $B:$B, $B527, $C:$C, "2. Transparency")+SUMIFS(L:L, $B:$B, $B527, $C:$C, "3. Key enablers")+ SUMIFS(L:L, $B:$B, $B527, $C:$C, "4. Cross-border services"))/4</f>
        <v>85.591836734693871</v>
      </c>
      <c r="M527" s="83">
        <f xml:space="preserve"> (SUMIFS(M:M, $B:$B, $B527, $C:$C, "1. User centricity")+SUMIFS(M:M, $B:$B, $B527, $C:$C, "2. Transparency")+SUMIFS(M:M, $B:$B, $B527, $C:$C, "3. Key enablers")+ SUMIFS(M:M, $B:$B, $B527, $C:$C, "4. Cross-border services"))/4</f>
        <v>79.814732142857139</v>
      </c>
      <c r="N527" s="62">
        <f xml:space="preserve"> (SUMIFS(N:N, $B:$B, $B527, $C:$C, "1. User centricity")+SUMIFS(N:N, $B:$B, $B527, $C:$C, "2. Transparency")+SUMIFS(N:N, $B:$B, $B527, $C:$C, "3. Key enablers")+ SUMIFS(N:N, $B:$B, $B527, $C:$C, "4. Cross-border services"))/4</f>
        <v>90.66765873015872</v>
      </c>
      <c r="O527" s="36">
        <v>81.5</v>
      </c>
      <c r="P527" s="83">
        <v>76.451562500000009</v>
      </c>
      <c r="Q527" s="61">
        <v>86.375</v>
      </c>
      <c r="R527" s="83">
        <v>84.05</v>
      </c>
      <c r="S527" s="83">
        <v>83.5</v>
      </c>
      <c r="T527" s="83">
        <v>51.881250000000001</v>
      </c>
      <c r="U527" s="321">
        <v>79.25</v>
      </c>
      <c r="V527" s="309">
        <v>86.502686403133396</v>
      </c>
      <c r="W527" s="314">
        <v>92.865019682128462</v>
      </c>
      <c r="X527" s="309">
        <v>87.483722810055554</v>
      </c>
      <c r="Y527" s="309">
        <v>88.553096594703689</v>
      </c>
      <c r="Z527" s="315">
        <v>77.108906525645835</v>
      </c>
      <c r="AA527" s="313">
        <v>76.375</v>
      </c>
      <c r="AB527" s="309">
        <v>72.039558531724651</v>
      </c>
      <c r="AC527" s="314">
        <v>83.615079365124998</v>
      </c>
      <c r="AD527" s="309">
        <v>79.417906746</v>
      </c>
      <c r="AE527" s="309">
        <v>79.855158730104165</v>
      </c>
      <c r="AF527" s="315">
        <v>45.270089285669442</v>
      </c>
      <c r="AG527" s="309">
        <v>80.853674768518516</v>
      </c>
      <c r="AH527" s="314">
        <v>89.143388888888879</v>
      </c>
      <c r="AI527" s="309">
        <v>78.11362037037037</v>
      </c>
      <c r="AJ527" s="309">
        <v>81.305787037037035</v>
      </c>
      <c r="AK527" s="315">
        <v>74.851902777777781</v>
      </c>
    </row>
    <row r="528" spans="2:37">
      <c r="B528" s="270" t="s">
        <v>33</v>
      </c>
      <c r="C528" s="173" t="s">
        <v>6824</v>
      </c>
      <c r="D528" s="61">
        <f>AVERAGE(Mystery_Shopping_Scores6[[#This Row],[Business Start-up (2020)]:[Studying (2020)]], Mystery_Shopping_Scores6[[#This Row],[Regular business operations (2019)]:[Starting a small claims procedure (2019)]])</f>
        <v>96.18511904761904</v>
      </c>
      <c r="E528" s="61">
        <f>IFERROR(AVERAGE(Mystery_Shopping_Scores6[[#This Row],[Business Start-up (2020)]], Mystery_Shopping_Scores6[[#This Row],[Regular business operations (2019)]]), ".")</f>
        <v>100</v>
      </c>
      <c r="F528" s="62">
        <f>IFERROR(AVERAGE(Mystery_Shopping_Scores6[[#This Row],[Family (2020)]:[Studying (2020)]], Mystery_Shopping_Scores6[[#This Row],[Moving (2019)]:[Starting a small claims procedure (2019)]]), ".")</f>
        <v>94.913492063492058</v>
      </c>
      <c r="G528" s="297" t="s">
        <v>7</v>
      </c>
      <c r="H528" s="293" t="s">
        <v>7</v>
      </c>
      <c r="I528" s="298" t="s">
        <v>7</v>
      </c>
      <c r="J528" s="83">
        <f t="shared" si="27"/>
        <v>98.095238095238088</v>
      </c>
      <c r="K528" s="61">
        <f>2/3*IF(ISNUMBER(K529),K529)+1/3*(2/3*IF(ISNUMBER(K531),K531)+IF(ISNUMBER(K530),K530)/3)</f>
        <v>99.999999999999986</v>
      </c>
      <c r="L528" s="83">
        <f>2/3*IF(ISNUMBER(L529),L529)+1/3*(2/3*IF(ISNUMBER(L531),L531)+IF(ISNUMBER(L530),L530)/3)</f>
        <v>92.38095238095238</v>
      </c>
      <c r="M528" s="83">
        <f>2/3*IF(ISNUMBER(M529),M529)+1/3*(2/3*IF(ISNUMBER(M531),M531)+IF(ISNUMBER(M530),M530)/3)</f>
        <v>99.999999999999986</v>
      </c>
      <c r="N528" s="62">
        <f>2/3*IF(ISNUMBER(N529),N529)+1/3*(2/3*IF(ISNUMBER(N531),N531)+IF(ISNUMBER(N530),N530)/3)</f>
        <v>99.999999999999986</v>
      </c>
      <c r="O528" s="36">
        <v>94.25</v>
      </c>
      <c r="P528" s="83">
        <v>94.275000000000006</v>
      </c>
      <c r="Q528" s="61">
        <v>100</v>
      </c>
      <c r="R528" s="83">
        <v>96.8</v>
      </c>
      <c r="S528" s="83">
        <v>100</v>
      </c>
      <c r="T528" s="83">
        <v>80.3</v>
      </c>
      <c r="U528" s="321">
        <v>93.5</v>
      </c>
      <c r="V528" s="309">
        <v>94.025437525416649</v>
      </c>
      <c r="W528" s="314">
        <v>99.555555555555543</v>
      </c>
      <c r="X528" s="309">
        <v>93.333333333333329</v>
      </c>
      <c r="Y528" s="309">
        <v>96.609686609444424</v>
      </c>
      <c r="Z528" s="315">
        <v>86.603174603333329</v>
      </c>
      <c r="AA528" s="313">
        <v>91.5</v>
      </c>
      <c r="AB528" s="309">
        <v>92.751322751361101</v>
      </c>
      <c r="AC528" s="314">
        <v>97.037037037333334</v>
      </c>
      <c r="AD528" s="309">
        <v>96.825396825333314</v>
      </c>
      <c r="AE528" s="309">
        <v>99.999999999999986</v>
      </c>
      <c r="AF528" s="315">
        <v>77.142857142777771</v>
      </c>
      <c r="AG528" s="309">
        <v>90.087555555555539</v>
      </c>
      <c r="AH528" s="314">
        <v>93.580222222222204</v>
      </c>
      <c r="AI528" s="309">
        <v>88.692777777777764</v>
      </c>
      <c r="AJ528" s="309">
        <v>91.919444444444437</v>
      </c>
      <c r="AK528" s="315">
        <v>86.157777777777767</v>
      </c>
    </row>
    <row r="529" spans="2:37">
      <c r="B529" s="270" t="s">
        <v>33</v>
      </c>
      <c r="C529" s="173" t="s">
        <v>497</v>
      </c>
      <c r="D529" s="61">
        <f>AVERAGE(Mystery_Shopping_Scores6[[#This Row],[Business Start-up (2020)]:[Studying (2020)]], Mystery_Shopping_Scores6[[#This Row],[Regular business operations (2019)]:[Starting a small claims procedure (2019)]])</f>
        <v>96.071428571428569</v>
      </c>
      <c r="E529" s="61">
        <f>IFERROR(AVERAGE(Mystery_Shopping_Scores6[[#This Row],[Business Start-up (2020)]], Mystery_Shopping_Scores6[[#This Row],[Regular business operations (2019)]]), ".")</f>
        <v>100</v>
      </c>
      <c r="F529" s="62">
        <f>IFERROR(AVERAGE(Mystery_Shopping_Scores6[[#This Row],[Family (2020)]:[Studying (2020)]], Mystery_Shopping_Scores6[[#This Row],[Moving (2019)]:[Starting a small claims procedure (2019)]]), ".")</f>
        <v>94.761904761904759</v>
      </c>
      <c r="G529" s="297">
        <v>96.279069767441868</v>
      </c>
      <c r="H529" s="293">
        <v>100</v>
      </c>
      <c r="I529" s="298">
        <v>100</v>
      </c>
      <c r="J529" s="83">
        <f t="shared" si="27"/>
        <v>97.142857142857139</v>
      </c>
      <c r="K529" s="61">
        <v>100</v>
      </c>
      <c r="L529" s="83">
        <v>88.571428571428569</v>
      </c>
      <c r="M529" s="83">
        <v>100</v>
      </c>
      <c r="N529" s="62">
        <v>100</v>
      </c>
      <c r="O529" s="36">
        <v>94.375</v>
      </c>
      <c r="P529" s="83">
        <v>95</v>
      </c>
      <c r="Q529" s="61">
        <v>100</v>
      </c>
      <c r="R529" s="83">
        <v>100</v>
      </c>
      <c r="S529" s="83">
        <v>100</v>
      </c>
      <c r="T529" s="83">
        <v>80</v>
      </c>
      <c r="U529" s="321">
        <v>93.875</v>
      </c>
      <c r="V529" s="309">
        <v>93.58974358975</v>
      </c>
      <c r="W529" s="314">
        <v>100</v>
      </c>
      <c r="X529" s="309">
        <v>90</v>
      </c>
      <c r="Y529" s="309">
        <v>97.692307692</v>
      </c>
      <c r="Z529" s="315">
        <v>86.666666667000001</v>
      </c>
      <c r="AA529" s="313">
        <v>92.5</v>
      </c>
      <c r="AB529" s="309">
        <v>93.888888889</v>
      </c>
      <c r="AC529" s="314">
        <v>95.555555556000002</v>
      </c>
      <c r="AD529" s="309">
        <v>100</v>
      </c>
      <c r="AE529" s="309">
        <v>100</v>
      </c>
      <c r="AF529" s="315">
        <v>80</v>
      </c>
      <c r="AG529" s="309">
        <v>90.797750000000008</v>
      </c>
      <c r="AH529" s="314">
        <v>100</v>
      </c>
      <c r="AI529" s="309">
        <v>85</v>
      </c>
      <c r="AJ529" s="309">
        <v>91.667000000000002</v>
      </c>
      <c r="AK529" s="315">
        <v>86.524000000000001</v>
      </c>
    </row>
    <row r="530" spans="2:37">
      <c r="B530" s="270" t="s">
        <v>33</v>
      </c>
      <c r="C530" s="173" t="s">
        <v>6825</v>
      </c>
      <c r="D530" s="61">
        <f>AVERAGE(Mystery_Shopping_Scores6[[#This Row],[Business Start-up (2020)]:[Studying (2020)]], Mystery_Shopping_Scores6[[#This Row],[Regular business operations (2019)]:[Starting a small claims procedure (2019)]])</f>
        <v>96.424999999999997</v>
      </c>
      <c r="E530" s="61">
        <f>IFERROR(AVERAGE(Mystery_Shopping_Scores6[[#This Row],[Business Start-up (2020)]], Mystery_Shopping_Scores6[[#This Row],[Regular business operations (2019)]]), ".")</f>
        <v>100</v>
      </c>
      <c r="F530" s="62">
        <f>IFERROR(AVERAGE(Mystery_Shopping_Scores6[[#This Row],[Family (2020)]:[Studying (2020)]], Mystery_Shopping_Scores6[[#This Row],[Moving (2019)]:[Starting a small claims procedure (2019)]]), ".")</f>
        <v>95.233333333333334</v>
      </c>
      <c r="G530" s="297">
        <v>97.333333333333329</v>
      </c>
      <c r="H530" s="293">
        <v>100</v>
      </c>
      <c r="I530" s="298">
        <v>100</v>
      </c>
      <c r="J530" s="83">
        <f t="shared" si="27"/>
        <v>100</v>
      </c>
      <c r="K530" s="61">
        <v>100</v>
      </c>
      <c r="L530" s="83">
        <v>100</v>
      </c>
      <c r="M530" s="83">
        <v>100</v>
      </c>
      <c r="N530" s="62">
        <v>100</v>
      </c>
      <c r="O530" s="36">
        <v>92.25</v>
      </c>
      <c r="P530" s="83">
        <v>92.85</v>
      </c>
      <c r="Q530" s="61">
        <v>100</v>
      </c>
      <c r="R530" s="83">
        <v>100</v>
      </c>
      <c r="S530" s="83">
        <v>100</v>
      </c>
      <c r="T530" s="83">
        <v>71.400000000000006</v>
      </c>
      <c r="U530" s="321">
        <v>88.75</v>
      </c>
      <c r="V530" s="309">
        <v>91.833333333249996</v>
      </c>
      <c r="W530" s="314">
        <v>96</v>
      </c>
      <c r="X530" s="309">
        <v>100</v>
      </c>
      <c r="Y530" s="309">
        <v>83.333333332999999</v>
      </c>
      <c r="Z530" s="315">
        <v>88</v>
      </c>
      <c r="AA530" s="313">
        <v>79.375</v>
      </c>
      <c r="AB530" s="309">
        <v>85.714285714249996</v>
      </c>
      <c r="AC530" s="314">
        <v>100</v>
      </c>
      <c r="AD530" s="309">
        <v>100</v>
      </c>
      <c r="AE530" s="309">
        <v>100</v>
      </c>
      <c r="AF530" s="315">
        <v>42.857142856999999</v>
      </c>
      <c r="AG530" s="309">
        <v>73.144499999999994</v>
      </c>
      <c r="AH530" s="314">
        <v>42.222000000000001</v>
      </c>
      <c r="AI530" s="309">
        <v>88.234999999999999</v>
      </c>
      <c r="AJ530" s="309">
        <v>77.272999999999996</v>
      </c>
      <c r="AK530" s="315">
        <v>84.847999999999999</v>
      </c>
    </row>
    <row r="531" spans="2:37">
      <c r="B531" s="270" t="s">
        <v>33</v>
      </c>
      <c r="C531" s="173" t="s">
        <v>6826</v>
      </c>
      <c r="D531" s="61">
        <f>AVERAGE(Mystery_Shopping_Scores6[[#This Row],[Business Start-up (2020)]:[Studying (2020)]], Mystery_Shopping_Scores6[[#This Row],[Regular business operations (2019)]:[Starting a small claims procedure (2019)]])</f>
        <v>96.425000000000011</v>
      </c>
      <c r="E531" s="61">
        <f>IFERROR(AVERAGE(Mystery_Shopping_Scores6[[#This Row],[Business Start-up (2020)]], Mystery_Shopping_Scores6[[#This Row],[Regular business operations (2019)]]), ".")</f>
        <v>100</v>
      </c>
      <c r="F531" s="62">
        <f>IFERROR(AVERAGE(Mystery_Shopping_Scores6[[#This Row],[Family (2020)]:[Studying (2020)]], Mystery_Shopping_Scores6[[#This Row],[Moving (2019)]:[Starting a small claims procedure (2019)]]), ".")</f>
        <v>95.233333333333334</v>
      </c>
      <c r="G531" s="297" t="s">
        <v>7</v>
      </c>
      <c r="H531" s="293" t="s">
        <v>7</v>
      </c>
      <c r="I531" s="298" t="s">
        <v>7</v>
      </c>
      <c r="J531" s="83">
        <f t="shared" si="27"/>
        <v>100</v>
      </c>
      <c r="K531" s="61">
        <v>100</v>
      </c>
      <c r="L531" s="83">
        <v>100</v>
      </c>
      <c r="M531" s="83">
        <v>100</v>
      </c>
      <c r="N531" s="62">
        <v>100</v>
      </c>
      <c r="O531" s="36">
        <v>94.75</v>
      </c>
      <c r="P531" s="83">
        <v>92.85</v>
      </c>
      <c r="Q531" s="61">
        <v>100</v>
      </c>
      <c r="R531" s="83">
        <v>85.7</v>
      </c>
      <c r="S531" s="83">
        <v>100</v>
      </c>
      <c r="T531" s="83">
        <v>85.7</v>
      </c>
      <c r="U531" s="321">
        <v>94.75</v>
      </c>
      <c r="V531" s="309">
        <v>96.428571428499993</v>
      </c>
      <c r="W531" s="314">
        <v>100</v>
      </c>
      <c r="X531" s="309">
        <v>100</v>
      </c>
      <c r="Y531" s="309">
        <v>100</v>
      </c>
      <c r="Z531" s="315">
        <v>85.714285713999999</v>
      </c>
      <c r="AA531" s="313">
        <v>94.75</v>
      </c>
      <c r="AB531" s="309">
        <v>92.857142856999985</v>
      </c>
      <c r="AC531" s="314">
        <v>100</v>
      </c>
      <c r="AD531" s="309">
        <v>85.714285713999999</v>
      </c>
      <c r="AE531" s="309">
        <v>100</v>
      </c>
      <c r="AF531" s="315">
        <v>85.714285713999999</v>
      </c>
      <c r="AG531" s="309">
        <v>96.4285</v>
      </c>
      <c r="AH531" s="314">
        <v>100</v>
      </c>
      <c r="AI531" s="309">
        <v>100</v>
      </c>
      <c r="AJ531" s="309">
        <v>100</v>
      </c>
      <c r="AK531" s="315">
        <v>85.713999999999999</v>
      </c>
    </row>
    <row r="532" spans="2:37">
      <c r="B532" s="270" t="s">
        <v>33</v>
      </c>
      <c r="C532" s="173" t="s">
        <v>498</v>
      </c>
      <c r="D532" s="61">
        <f>AVERAGE(Mystery_Shopping_Scores6[[#This Row],[Business Start-up (2020)]:[Studying (2020)]], Mystery_Shopping_Scores6[[#This Row],[Regular business operations (2019)]:[Starting a small claims procedure (2019)]])</f>
        <v>66.755839002267564</v>
      </c>
      <c r="E532" s="61">
        <f>IFERROR(AVERAGE(Mystery_Shopping_Scores6[[#This Row],[Business Start-up (2020)]], Mystery_Shopping_Scores6[[#This Row],[Regular business operations (2019)]]), ".")</f>
        <v>72.750793650793639</v>
      </c>
      <c r="F532" s="62">
        <f>IFERROR(AVERAGE(Mystery_Shopping_Scores6[[#This Row],[Family (2020)]:[Studying (2020)]], Mystery_Shopping_Scores6[[#This Row],[Moving (2019)]:[Starting a small claims procedure (2019)]]), ".")</f>
        <v>64.757520786092201</v>
      </c>
      <c r="G532" s="297" t="s">
        <v>7</v>
      </c>
      <c r="H532" s="293" t="s">
        <v>7</v>
      </c>
      <c r="I532" s="298" t="s">
        <v>7</v>
      </c>
      <c r="J532" s="83">
        <f t="shared" si="27"/>
        <v>63.986678004535136</v>
      </c>
      <c r="K532" s="61">
        <f>1/3*IF(ISNUMBER(K533),K533,0)+1/3*IF(ISNUMBER(K535),K535,0)+1/3*IF(ISNUMBER(K534),K534,0)</f>
        <v>65.80158730158729</v>
      </c>
      <c r="L532" s="83">
        <f>1/3*IF(ISNUMBER(L533),L533,0)+1/3*IF(ISNUMBER(L535),L535,0)+1/3*IF(ISNUMBER(L534),L534,0)</f>
        <v>63.319727891156454</v>
      </c>
      <c r="M532" s="83">
        <f>1/3*IF(ISNUMBER(M533),M533,0)+1/3*IF(ISNUMBER(M535),M535,0)+1/3*IF(ISNUMBER(M534),M534,0)</f>
        <v>57.904761904761898</v>
      </c>
      <c r="N532" s="62">
        <f>1/3*IF(ISNUMBER(N533),N533,0)+1/3*IF(ISNUMBER(N535),N535,0)+1/3*IF(ISNUMBER(N534),N534,0)</f>
        <v>68.92063492063491</v>
      </c>
      <c r="O532" s="36">
        <v>73.375</v>
      </c>
      <c r="P532" s="83">
        <v>69.525000000000006</v>
      </c>
      <c r="Q532" s="61">
        <v>79.7</v>
      </c>
      <c r="R532" s="83">
        <v>87.6</v>
      </c>
      <c r="S532" s="83">
        <v>69.400000000000006</v>
      </c>
      <c r="T532" s="83">
        <v>41.4</v>
      </c>
      <c r="U532" s="321">
        <v>70.125</v>
      </c>
      <c r="V532" s="309">
        <v>77.282237053083321</v>
      </c>
      <c r="W532" s="314">
        <v>81.727272727333329</v>
      </c>
      <c r="X532" s="309">
        <v>81.001763668333325</v>
      </c>
      <c r="Y532" s="309">
        <v>70.424603174666657</v>
      </c>
      <c r="Z532" s="315">
        <v>75.975308642000002</v>
      </c>
      <c r="AA532" s="313">
        <v>68.125</v>
      </c>
      <c r="AB532" s="309">
        <v>62.90691137555833</v>
      </c>
      <c r="AC532" s="314">
        <v>71.617724867666652</v>
      </c>
      <c r="AD532" s="309">
        <v>83.596230158666657</v>
      </c>
      <c r="AE532" s="309">
        <v>58.253968253666663</v>
      </c>
      <c r="AF532" s="315">
        <v>38.159722222233334</v>
      </c>
      <c r="AG532" s="309">
        <v>73.373166666666663</v>
      </c>
      <c r="AH532" s="314">
        <v>76.299333333333323</v>
      </c>
      <c r="AI532" s="309">
        <v>81.362333333333339</v>
      </c>
      <c r="AJ532" s="309">
        <v>63.789666666666669</v>
      </c>
      <c r="AK532" s="315">
        <v>72.041333333333341</v>
      </c>
    </row>
    <row r="533" spans="2:37">
      <c r="B533" s="270" t="s">
        <v>33</v>
      </c>
      <c r="C533" s="173" t="s">
        <v>6827</v>
      </c>
      <c r="D533" s="61">
        <f>AVERAGE(Mystery_Shopping_Scores6[[#This Row],[Business Start-up (2020)]:[Studying (2020)]], Mystery_Shopping_Scores6[[#This Row],[Regular business operations (2019)]:[Starting a small claims procedure (2019)]])</f>
        <v>62.659183673469386</v>
      </c>
      <c r="E533" s="61">
        <f>IFERROR(AVERAGE(Mystery_Shopping_Scores6[[#This Row],[Business Start-up (2020)]], Mystery_Shopping_Scores6[[#This Row],[Regular business operations (2019)]]), ".")</f>
        <v>85.385714285714286</v>
      </c>
      <c r="F533" s="62">
        <f>IFERROR(AVERAGE(Mystery_Shopping_Scores6[[#This Row],[Family (2020)]:[Studying (2020)]], Mystery_Shopping_Scores6[[#This Row],[Moving (2019)]:[Starting a small claims procedure (2019)]]), ".")</f>
        <v>55.083673469387747</v>
      </c>
      <c r="G533" s="297">
        <v>60.638792102206736</v>
      </c>
      <c r="H533" s="293">
        <v>42.857142857142854</v>
      </c>
      <c r="I533" s="298">
        <v>100</v>
      </c>
      <c r="J533" s="83">
        <f t="shared" si="27"/>
        <v>61.543367346938773</v>
      </c>
      <c r="K533" s="61">
        <v>91.071428571428569</v>
      </c>
      <c r="L533" s="83">
        <v>47.95918367346939</v>
      </c>
      <c r="M533" s="83">
        <v>35.714285714285708</v>
      </c>
      <c r="N533" s="62">
        <v>71.428571428571416</v>
      </c>
      <c r="O533" s="36">
        <v>62.75</v>
      </c>
      <c r="P533" s="83">
        <v>63.774999999999999</v>
      </c>
      <c r="Q533" s="61">
        <v>79.7</v>
      </c>
      <c r="R533" s="83">
        <v>90.5</v>
      </c>
      <c r="S533" s="83">
        <v>50</v>
      </c>
      <c r="T533" s="83">
        <v>34.9</v>
      </c>
      <c r="U533" s="321">
        <v>58.5</v>
      </c>
      <c r="V533" s="309">
        <v>61.390692640750004</v>
      </c>
      <c r="W533" s="314">
        <v>68.181818182000001</v>
      </c>
      <c r="X533" s="309">
        <v>67.857142856999999</v>
      </c>
      <c r="Y533" s="309">
        <v>42.857142856999999</v>
      </c>
      <c r="Z533" s="315">
        <v>66.666666667000001</v>
      </c>
      <c r="AA533" s="313">
        <v>56.75</v>
      </c>
      <c r="AB533" s="309">
        <v>55.634920634750003</v>
      </c>
      <c r="AC533" s="314">
        <v>70.158730159000001</v>
      </c>
      <c r="AD533" s="309">
        <v>90.476190475999999</v>
      </c>
      <c r="AE533" s="309">
        <v>28.571428570999998</v>
      </c>
      <c r="AF533" s="315">
        <v>33.333333332999999</v>
      </c>
      <c r="AG533" s="309">
        <v>58.186750000000004</v>
      </c>
      <c r="AH533" s="314">
        <v>70.147999999999996</v>
      </c>
      <c r="AI533" s="309">
        <v>63.393000000000001</v>
      </c>
      <c r="AJ533" s="309">
        <v>30.952000000000002</v>
      </c>
      <c r="AK533" s="315">
        <v>68.254000000000005</v>
      </c>
    </row>
    <row r="534" spans="2:37">
      <c r="B534" s="270" t="s">
        <v>33</v>
      </c>
      <c r="C534" s="173" t="s">
        <v>6828</v>
      </c>
      <c r="D534" s="61">
        <f>AVERAGE(Mystery_Shopping_Scores6[[#This Row],[Business Start-up (2020)]:[Studying (2020)]], Mystery_Shopping_Scores6[[#This Row],[Regular business operations (2019)]:[Starting a small claims procedure (2019)]])</f>
        <v>74.658333333333331</v>
      </c>
      <c r="E534" s="61">
        <f>IFERROR(AVERAGE(Mystery_Shopping_Scores6[[#This Row],[Business Start-up (2020)]], Mystery_Shopping_Scores6[[#This Row],[Regular business operations (2019)]]), ".")</f>
        <v>83.316666666666663</v>
      </c>
      <c r="F534" s="62">
        <f>IFERROR(AVERAGE(Mystery_Shopping_Scores6[[#This Row],[Family (2020)]:[Studying (2020)]], Mystery_Shopping_Scores6[[#This Row],[Moving (2019)]:[Starting a small claims procedure (2019)]]), ".")</f>
        <v>71.772222222222226</v>
      </c>
      <c r="G534" s="297" t="s">
        <v>7</v>
      </c>
      <c r="H534" s="293" t="s">
        <v>7</v>
      </c>
      <c r="I534" s="298" t="s">
        <v>7</v>
      </c>
      <c r="J534" s="83">
        <f t="shared" si="27"/>
        <v>86.666666666666657</v>
      </c>
      <c r="K534" s="61">
        <v>81.333333333333329</v>
      </c>
      <c r="L534" s="83">
        <v>92</v>
      </c>
      <c r="M534" s="83">
        <v>88</v>
      </c>
      <c r="N534" s="62">
        <v>85.333333333333329</v>
      </c>
      <c r="O534" s="36">
        <v>72.5</v>
      </c>
      <c r="P534" s="83">
        <v>62.649999999999991</v>
      </c>
      <c r="Q534" s="61">
        <v>85.3</v>
      </c>
      <c r="R534" s="83">
        <v>85.3</v>
      </c>
      <c r="S534" s="83">
        <v>65.3</v>
      </c>
      <c r="T534" s="83">
        <v>14.7</v>
      </c>
      <c r="U534" s="321">
        <v>67.5</v>
      </c>
      <c r="V534" s="309">
        <v>82.666666666499992</v>
      </c>
      <c r="W534" s="314">
        <v>85.333333332999999</v>
      </c>
      <c r="X534" s="309">
        <v>85.333333332999999</v>
      </c>
      <c r="Y534" s="309">
        <v>74.666666667000001</v>
      </c>
      <c r="Z534" s="315">
        <v>85.333333332999999</v>
      </c>
      <c r="AA534" s="313">
        <v>63.875</v>
      </c>
      <c r="AB534" s="309">
        <v>52.666666666425002</v>
      </c>
      <c r="AC534" s="314">
        <v>77.333333332999999</v>
      </c>
      <c r="AD534" s="309">
        <v>73.333333332999999</v>
      </c>
      <c r="AE534" s="309">
        <v>53.333333332999999</v>
      </c>
      <c r="AF534" s="315">
        <v>6.6666666667000003</v>
      </c>
      <c r="AG534" s="309">
        <v>75.416499999999999</v>
      </c>
      <c r="AH534" s="314">
        <v>73.332999999999998</v>
      </c>
      <c r="AI534" s="309">
        <v>88.332999999999998</v>
      </c>
      <c r="AJ534" s="309">
        <v>66.667000000000002</v>
      </c>
      <c r="AK534" s="315">
        <v>73.332999999999998</v>
      </c>
    </row>
    <row r="535" spans="2:37">
      <c r="B535" s="270" t="s">
        <v>33</v>
      </c>
      <c r="C535" s="173" t="s">
        <v>6829</v>
      </c>
      <c r="D535" s="61">
        <f>AVERAGE(Mystery_Shopping_Scores6[[#This Row],[Business Start-up (2020)]:[Studying (2020)]], Mystery_Shopping_Scores6[[#This Row],[Regular business operations (2019)]:[Starting a small claims procedure (2019)]])</f>
        <v>43.75</v>
      </c>
      <c r="E535" s="61">
        <f>IFERROR(AVERAGE(Mystery_Shopping_Scores6[[#This Row],[Business Start-up (2020)]], Mystery_Shopping_Scores6[[#This Row],[Regular business operations (2019)]]), ".")</f>
        <v>25</v>
      </c>
      <c r="F535" s="62">
        <f>IFERROR(AVERAGE(Mystery_Shopping_Scores6[[#This Row],[Family (2020)]:[Studying (2020)]], Mystery_Shopping_Scores6[[#This Row],[Moving (2019)]:[Starting a small claims procedure (2019)]]), ".")</f>
        <v>50</v>
      </c>
      <c r="G535" s="297" t="s">
        <v>7</v>
      </c>
      <c r="H535" s="293" t="s">
        <v>7</v>
      </c>
      <c r="I535" s="298" t="s">
        <v>7</v>
      </c>
      <c r="J535" s="83">
        <f t="shared" si="27"/>
        <v>43.75</v>
      </c>
      <c r="K535" s="61">
        <v>25</v>
      </c>
      <c r="L535" s="83">
        <v>50</v>
      </c>
      <c r="M535" s="83">
        <v>50</v>
      </c>
      <c r="N535" s="62">
        <v>50</v>
      </c>
      <c r="O535" s="36" t="s">
        <v>7</v>
      </c>
      <c r="P535" s="83" t="s">
        <v>7</v>
      </c>
      <c r="Q535" s="61" t="s">
        <v>7</v>
      </c>
      <c r="R535" s="83" t="s">
        <v>7</v>
      </c>
      <c r="S535" s="83" t="s">
        <v>7</v>
      </c>
      <c r="T535" s="83" t="s">
        <v>7</v>
      </c>
      <c r="U535" s="321" t="s">
        <v>7</v>
      </c>
      <c r="V535" s="309" t="s">
        <v>7</v>
      </c>
      <c r="W535" s="314" t="s">
        <v>7</v>
      </c>
      <c r="X535" s="309" t="s">
        <v>7</v>
      </c>
      <c r="Y535" s="309" t="s">
        <v>7</v>
      </c>
      <c r="Z535" s="315" t="s">
        <v>7</v>
      </c>
      <c r="AA535" s="313" t="s">
        <v>7</v>
      </c>
      <c r="AB535" s="309" t="s">
        <v>7</v>
      </c>
      <c r="AC535" s="314" t="s">
        <v>7</v>
      </c>
      <c r="AD535" s="309" t="s">
        <v>7</v>
      </c>
      <c r="AE535" s="309" t="s">
        <v>7</v>
      </c>
      <c r="AF535" s="315" t="s">
        <v>7</v>
      </c>
      <c r="AG535" s="309" t="s">
        <v>7</v>
      </c>
      <c r="AH535" s="314" t="s">
        <v>7</v>
      </c>
      <c r="AI535" s="309" t="s">
        <v>7</v>
      </c>
      <c r="AJ535" s="309" t="s">
        <v>7</v>
      </c>
      <c r="AK535" s="315" t="s">
        <v>7</v>
      </c>
    </row>
    <row r="536" spans="2:37">
      <c r="B536" s="271" t="s">
        <v>33</v>
      </c>
      <c r="C536" s="272" t="s">
        <v>6838</v>
      </c>
      <c r="D536" s="61">
        <f>AVERAGE(Mystery_Shopping_Scores6[[#This Row],[Business Start-up (2020)]:[Studying (2020)]], Mystery_Shopping_Scores6[[#This Row],[Regular business operations (2019)]:[Starting a small claims procedure (2019)]])</f>
        <v>82.125</v>
      </c>
      <c r="E536" s="61">
        <f>IFERROR(AVERAGE(Mystery_Shopping_Scores6[[#This Row],[Business Start-up (2020)]], Mystery_Shopping_Scores6[[#This Row],[Regular business operations (2019)]]), ".")</f>
        <v>74.099999999999994</v>
      </c>
      <c r="F536" s="62">
        <f>IFERROR(AVERAGE(Mystery_Shopping_Scores6[[#This Row],[Family (2020)]:[Studying (2020)]], Mystery_Shopping_Scores6[[#This Row],[Moving (2019)]:[Starting a small claims procedure (2019)]]), ".")</f>
        <v>84.8</v>
      </c>
      <c r="G536" s="297" t="s">
        <v>7</v>
      </c>
      <c r="H536" s="293" t="s">
        <v>7</v>
      </c>
      <c r="I536" s="298" t="s">
        <v>7</v>
      </c>
      <c r="J536" s="83" t="s">
        <v>7</v>
      </c>
      <c r="K536" s="61" t="s">
        <v>7</v>
      </c>
      <c r="L536" s="83" t="s">
        <v>7</v>
      </c>
      <c r="M536" s="83" t="s">
        <v>7</v>
      </c>
      <c r="N536" s="62" t="s">
        <v>7</v>
      </c>
      <c r="O536" s="36">
        <v>85.125</v>
      </c>
      <c r="P536" s="83">
        <v>82.125</v>
      </c>
      <c r="Q536" s="61">
        <v>74.099999999999994</v>
      </c>
      <c r="R536" s="83">
        <v>87</v>
      </c>
      <c r="S536" s="83">
        <v>92.9</v>
      </c>
      <c r="T536" s="83">
        <v>74.5</v>
      </c>
      <c r="U536" s="321">
        <v>84.125</v>
      </c>
      <c r="V536" s="309">
        <v>87.789351851999996</v>
      </c>
      <c r="W536" s="314">
        <v>91.666666667000001</v>
      </c>
      <c r="X536" s="309">
        <v>89.814814815000005</v>
      </c>
      <c r="Y536" s="309">
        <v>93.75</v>
      </c>
      <c r="Z536" s="315">
        <v>75.925925926000005</v>
      </c>
      <c r="AA536" s="313">
        <v>83.375</v>
      </c>
      <c r="AB536" s="309">
        <v>80.419146825500007</v>
      </c>
      <c r="AC536" s="314">
        <v>67.361111111</v>
      </c>
      <c r="AD536" s="309">
        <v>86.979166667000001</v>
      </c>
      <c r="AE536" s="309">
        <v>92.857142856999999</v>
      </c>
      <c r="AF536" s="315">
        <v>74.479166667000001</v>
      </c>
      <c r="AG536" s="309">
        <v>86.516250000000014</v>
      </c>
      <c r="AH536" s="314">
        <v>85.417000000000002</v>
      </c>
      <c r="AI536" s="309">
        <v>92.361000000000004</v>
      </c>
      <c r="AJ536" s="309">
        <v>93.75</v>
      </c>
      <c r="AK536" s="315">
        <v>74.537000000000006</v>
      </c>
    </row>
    <row r="537" spans="2:37">
      <c r="B537" s="270" t="s">
        <v>33</v>
      </c>
      <c r="C537" s="173" t="s">
        <v>499</v>
      </c>
      <c r="D537" s="61">
        <f>AVERAGE(Mystery_Shopping_Scores6[[#This Row],[Business Start-up (2020)]:[Studying (2020)]], Mystery_Shopping_Scores6[[#This Row],[Regular business operations (2019)]:[Starting a small claims procedure (2019)]])</f>
        <v>88.145833333333329</v>
      </c>
      <c r="E537" s="61">
        <f>IFERROR(AVERAGE(Mystery_Shopping_Scores6[[#This Row],[Business Start-up (2020)]], Mystery_Shopping_Scores6[[#This Row],[Regular business operations (2019)]]), ".")</f>
        <v>95.4</v>
      </c>
      <c r="F537" s="62">
        <f>IFERROR(AVERAGE(Mystery_Shopping_Scores6[[#This Row],[Family (2020)]:[Studying (2020)]], Mystery_Shopping_Scores6[[#This Row],[Moving (2019)]:[Starting a small claims procedure (2019)]]), ".")</f>
        <v>85.72777777777776</v>
      </c>
      <c r="G537" s="297" t="s">
        <v>7</v>
      </c>
      <c r="H537" s="293" t="s">
        <v>7</v>
      </c>
      <c r="I537" s="298" t="s">
        <v>7</v>
      </c>
      <c r="J537" s="83">
        <f t="shared" ref="J537:J555" si="28">IFERROR(AVERAGE(K537:N537),".")</f>
        <v>96.666666666666657</v>
      </c>
      <c r="K537" s="61">
        <f>AVERAGE(K538:K541)</f>
        <v>100</v>
      </c>
      <c r="L537" s="83">
        <f>AVERAGE(L538:L541)</f>
        <v>86.666666666666657</v>
      </c>
      <c r="M537" s="83">
        <f>AVERAGE(M538:M541)</f>
        <v>100</v>
      </c>
      <c r="N537" s="62">
        <f>AVERAGE(N538:N541)</f>
        <v>100</v>
      </c>
      <c r="O537" s="36">
        <v>83.125</v>
      </c>
      <c r="P537" s="83">
        <v>79.625</v>
      </c>
      <c r="Q537" s="61">
        <v>90.8</v>
      </c>
      <c r="R537" s="83">
        <v>97.3</v>
      </c>
      <c r="S537" s="83">
        <v>89.6</v>
      </c>
      <c r="T537" s="83">
        <v>40.799999999999997</v>
      </c>
      <c r="U537" s="321">
        <v>81.125</v>
      </c>
      <c r="V537" s="309">
        <v>86.217938311687504</v>
      </c>
      <c r="W537" s="314">
        <v>95.630681817999999</v>
      </c>
      <c r="X537" s="309">
        <v>88.116071428499993</v>
      </c>
      <c r="Y537" s="309">
        <v>98.625</v>
      </c>
      <c r="Z537" s="315">
        <v>62.500000000249997</v>
      </c>
      <c r="AA537" s="313">
        <v>76.125</v>
      </c>
      <c r="AB537" s="309">
        <v>75.624999999979167</v>
      </c>
      <c r="AC537" s="314">
        <v>90.805555555499993</v>
      </c>
      <c r="AD537" s="309">
        <v>84.75</v>
      </c>
      <c r="AE537" s="309">
        <v>86.166666666750004</v>
      </c>
      <c r="AF537" s="315">
        <v>40.777777777666664</v>
      </c>
      <c r="AG537" s="309">
        <v>76.637500000000003</v>
      </c>
      <c r="AH537" s="314">
        <v>95.722499999999997</v>
      </c>
      <c r="AI537" s="309">
        <v>64.285750000000007</v>
      </c>
      <c r="AJ537" s="309">
        <v>88.208249999999992</v>
      </c>
      <c r="AK537" s="315">
        <v>58.333500000000001</v>
      </c>
    </row>
    <row r="538" spans="2:37">
      <c r="B538" s="270" t="s">
        <v>33</v>
      </c>
      <c r="C538" s="173" t="s">
        <v>500</v>
      </c>
      <c r="D538" s="61">
        <f>AVERAGE(Mystery_Shopping_Scores6[[#This Row],[Business Start-up (2020)]:[Studying (2020)]], Mystery_Shopping_Scores6[[#This Row],[Regular business operations (2019)]:[Starting a small claims procedure (2019)]])</f>
        <v>78.42916666666666</v>
      </c>
      <c r="E538" s="61">
        <f>IFERROR(AVERAGE(Mystery_Shopping_Scores6[[#This Row],[Business Start-up (2020)]], Mystery_Shopping_Scores6[[#This Row],[Regular business operations (2019)]]), ".")</f>
        <v>87.15</v>
      </c>
      <c r="F538" s="62">
        <f>IFERROR(AVERAGE(Mystery_Shopping_Scores6[[#This Row],[Family (2020)]:[Studying (2020)]], Mystery_Shopping_Scores6[[#This Row],[Moving (2019)]:[Starting a small claims procedure (2019)]]), ".")</f>
        <v>75.522222222222226</v>
      </c>
      <c r="G538" s="297">
        <v>81.325000000000003</v>
      </c>
      <c r="H538" s="293">
        <v>100</v>
      </c>
      <c r="I538" s="298">
        <v>67</v>
      </c>
      <c r="J538" s="83">
        <f t="shared" si="28"/>
        <v>95.833333333333329</v>
      </c>
      <c r="K538" s="61">
        <v>100</v>
      </c>
      <c r="L538" s="83">
        <v>83.333333333333329</v>
      </c>
      <c r="M538" s="83">
        <v>100</v>
      </c>
      <c r="N538" s="62">
        <v>100</v>
      </c>
      <c r="O538" s="36">
        <v>72.5</v>
      </c>
      <c r="P538" s="83">
        <v>61.025000000000006</v>
      </c>
      <c r="Q538" s="61">
        <v>74.3</v>
      </c>
      <c r="R538" s="83">
        <v>89</v>
      </c>
      <c r="S538" s="83">
        <v>58.5</v>
      </c>
      <c r="T538" s="83">
        <v>22.3</v>
      </c>
      <c r="U538" s="321">
        <v>70.75</v>
      </c>
      <c r="V538" s="309">
        <v>83.964015151500007</v>
      </c>
      <c r="W538" s="314">
        <v>95.439393938999999</v>
      </c>
      <c r="X538" s="309">
        <v>79.25</v>
      </c>
      <c r="Y538" s="309">
        <v>94.5</v>
      </c>
      <c r="Z538" s="315">
        <v>66.666666667000001</v>
      </c>
      <c r="AA538" s="313">
        <v>65</v>
      </c>
      <c r="AB538" s="309">
        <v>57.583333333249996</v>
      </c>
      <c r="AC538" s="314">
        <v>74.333333332999999</v>
      </c>
      <c r="AD538" s="309">
        <v>89</v>
      </c>
      <c r="AE538" s="309">
        <v>44.666666667000001</v>
      </c>
      <c r="AF538" s="315">
        <v>22.333333332999999</v>
      </c>
      <c r="AG538" s="309">
        <v>72.484749999999991</v>
      </c>
      <c r="AH538" s="314">
        <v>95.438999999999993</v>
      </c>
      <c r="AI538" s="309">
        <v>50</v>
      </c>
      <c r="AJ538" s="309">
        <v>77.832999999999998</v>
      </c>
      <c r="AK538" s="315">
        <v>66.667000000000002</v>
      </c>
    </row>
    <row r="539" spans="2:37">
      <c r="B539" s="270" t="s">
        <v>33</v>
      </c>
      <c r="C539" s="173" t="s">
        <v>501</v>
      </c>
      <c r="D539" s="61">
        <f>AVERAGE(Mystery_Shopping_Scores6[[#This Row],[Business Start-up (2020)]:[Studying (2020)]], Mystery_Shopping_Scores6[[#This Row],[Regular business operations (2019)]:[Starting a small claims procedure (2019)]])</f>
        <v>97.142857142857139</v>
      </c>
      <c r="E539" s="61">
        <f>IFERROR(AVERAGE(Mystery_Shopping_Scores6[[#This Row],[Business Start-up (2020)]], Mystery_Shopping_Scores6[[#This Row],[Regular business operations (2019)]]), ".")</f>
        <v>100</v>
      </c>
      <c r="F539" s="62">
        <f>IFERROR(AVERAGE(Mystery_Shopping_Scores6[[#This Row],[Family (2020)]:[Studying (2020)]], Mystery_Shopping_Scores6[[#This Row],[Moving (2019)]:[Starting a small claims procedure (2019)]]), ".")</f>
        <v>96</v>
      </c>
      <c r="G539" s="297">
        <v>96</v>
      </c>
      <c r="H539" s="293">
        <v>100</v>
      </c>
      <c r="I539" s="298">
        <v>100</v>
      </c>
      <c r="J539" s="83">
        <f t="shared" si="28"/>
        <v>95</v>
      </c>
      <c r="K539" s="61">
        <v>100</v>
      </c>
      <c r="L539" s="83">
        <v>80</v>
      </c>
      <c r="M539" s="83">
        <v>100</v>
      </c>
      <c r="N539" s="62">
        <v>100</v>
      </c>
      <c r="O539" s="36">
        <v>92.428571428571431</v>
      </c>
      <c r="P539" s="83">
        <v>100</v>
      </c>
      <c r="Q539" s="61">
        <v>100</v>
      </c>
      <c r="R539" s="83">
        <v>100</v>
      </c>
      <c r="S539" s="83">
        <v>100</v>
      </c>
      <c r="T539" s="83" t="s">
        <v>7</v>
      </c>
      <c r="U539" s="321">
        <v>92.428571428571431</v>
      </c>
      <c r="V539" s="309">
        <v>86.532738095249996</v>
      </c>
      <c r="W539" s="314">
        <v>93.75</v>
      </c>
      <c r="X539" s="309">
        <v>85.714285713999999</v>
      </c>
      <c r="Y539" s="309">
        <v>100</v>
      </c>
      <c r="Z539" s="315">
        <v>66.666666667000001</v>
      </c>
      <c r="AA539" s="313">
        <v>89.428571428571431</v>
      </c>
      <c r="AB539" s="309">
        <v>100</v>
      </c>
      <c r="AC539" s="314">
        <v>100</v>
      </c>
      <c r="AD539" s="309">
        <v>100</v>
      </c>
      <c r="AE539" s="309">
        <v>100</v>
      </c>
      <c r="AF539" s="315" t="s">
        <v>7</v>
      </c>
      <c r="AG539" s="309">
        <v>81.565249999999992</v>
      </c>
      <c r="AH539" s="314">
        <v>94.117999999999995</v>
      </c>
      <c r="AI539" s="309">
        <v>57.143000000000001</v>
      </c>
      <c r="AJ539" s="309">
        <v>75</v>
      </c>
      <c r="AK539" s="315">
        <v>100</v>
      </c>
    </row>
    <row r="540" spans="2:37">
      <c r="B540" s="270" t="s">
        <v>33</v>
      </c>
      <c r="C540" s="173" t="s">
        <v>502</v>
      </c>
      <c r="D540" s="61">
        <f>AVERAGE(Mystery_Shopping_Scores6[[#This Row],[Business Start-up (2020)]:[Studying (2020)]], Mystery_Shopping_Scores6[[#This Row],[Regular business operations (2019)]:[Starting a small claims procedure (2019)]])</f>
        <v>84.029166666666669</v>
      </c>
      <c r="E540" s="61">
        <f>IFERROR(AVERAGE(Mystery_Shopping_Scores6[[#This Row],[Business Start-up (2020)]], Mystery_Shopping_Scores6[[#This Row],[Regular business operations (2019)]]), ".")</f>
        <v>94.45</v>
      </c>
      <c r="F540" s="62">
        <f>IFERROR(AVERAGE(Mystery_Shopping_Scores6[[#This Row],[Family (2020)]:[Studying (2020)]], Mystery_Shopping_Scores6[[#This Row],[Moving (2019)]:[Starting a small claims procedure (2019)]]), ".")</f>
        <v>80.555555555555557</v>
      </c>
      <c r="G540" s="297">
        <v>86.111111111111114</v>
      </c>
      <c r="H540" s="293">
        <v>100</v>
      </c>
      <c r="I540" s="298" t="s">
        <v>7</v>
      </c>
      <c r="J540" s="83">
        <f t="shared" si="28"/>
        <v>95.833333333333329</v>
      </c>
      <c r="K540" s="61">
        <v>100</v>
      </c>
      <c r="L540" s="83">
        <v>83.333333333333329</v>
      </c>
      <c r="M540" s="83">
        <v>100</v>
      </c>
      <c r="N540" s="62">
        <v>100</v>
      </c>
      <c r="O540" s="36">
        <v>79.625</v>
      </c>
      <c r="P540" s="83">
        <v>72.224999999999994</v>
      </c>
      <c r="Q540" s="61">
        <v>88.9</v>
      </c>
      <c r="R540" s="83">
        <v>100</v>
      </c>
      <c r="S540" s="83">
        <v>100</v>
      </c>
      <c r="T540" s="83">
        <v>0</v>
      </c>
      <c r="U540" s="321">
        <v>79.625</v>
      </c>
      <c r="V540" s="309">
        <v>86.875</v>
      </c>
      <c r="W540" s="314">
        <v>93.333333332999999</v>
      </c>
      <c r="X540" s="309">
        <v>87.5</v>
      </c>
      <c r="Y540" s="309">
        <v>100</v>
      </c>
      <c r="Z540" s="315">
        <v>66.666666667000001</v>
      </c>
      <c r="AA540" s="313">
        <v>74.875</v>
      </c>
      <c r="AB540" s="309">
        <v>72.222222222249997</v>
      </c>
      <c r="AC540" s="314">
        <v>88.888888889</v>
      </c>
      <c r="AD540" s="309">
        <v>100</v>
      </c>
      <c r="AE540" s="309">
        <v>100</v>
      </c>
      <c r="AF540" s="315">
        <v>0</v>
      </c>
      <c r="AG540" s="309">
        <v>77.5</v>
      </c>
      <c r="AH540" s="314">
        <v>93.332999999999998</v>
      </c>
      <c r="AI540" s="309">
        <v>50</v>
      </c>
      <c r="AJ540" s="309">
        <v>100</v>
      </c>
      <c r="AK540" s="315">
        <v>66.667000000000002</v>
      </c>
    </row>
    <row r="541" spans="2:37">
      <c r="B541" s="270" t="s">
        <v>33</v>
      </c>
      <c r="C541" s="173" t="s">
        <v>503</v>
      </c>
      <c r="D541" s="61">
        <f>AVERAGE(Mystery_Shopping_Scores6[[#This Row],[Business Start-up (2020)]:[Studying (2020)]], Mystery_Shopping_Scores6[[#This Row],[Regular business operations (2019)]:[Starting a small claims procedure (2019)]])</f>
        <v>100</v>
      </c>
      <c r="E541" s="61">
        <f>IFERROR(AVERAGE(Mystery_Shopping_Scores6[[#This Row],[Business Start-up (2020)]], Mystery_Shopping_Scores6[[#This Row],[Regular business operations (2019)]]), ".")</f>
        <v>100</v>
      </c>
      <c r="F541" s="62">
        <f>IFERROR(AVERAGE(Mystery_Shopping_Scores6[[#This Row],[Family (2020)]:[Studying (2020)]], Mystery_Shopping_Scores6[[#This Row],[Moving (2019)]:[Starting a small claims procedure (2019)]]), ".")</f>
        <v>100</v>
      </c>
      <c r="G541" s="297" t="s">
        <v>7</v>
      </c>
      <c r="H541" s="293" t="s">
        <v>7</v>
      </c>
      <c r="I541" s="298" t="s">
        <v>7</v>
      </c>
      <c r="J541" s="83">
        <f t="shared" si="28"/>
        <v>100</v>
      </c>
      <c r="K541" s="61">
        <v>100</v>
      </c>
      <c r="L541" s="83">
        <v>100</v>
      </c>
      <c r="M541" s="83">
        <v>100</v>
      </c>
      <c r="N541" s="62">
        <v>100</v>
      </c>
      <c r="O541" s="36">
        <v>93.75</v>
      </c>
      <c r="P541" s="83">
        <v>100</v>
      </c>
      <c r="Q541" s="61">
        <v>100</v>
      </c>
      <c r="R541" s="83">
        <v>100</v>
      </c>
      <c r="S541" s="83">
        <v>100</v>
      </c>
      <c r="T541" s="83">
        <v>100</v>
      </c>
      <c r="U541" s="321">
        <v>87.5</v>
      </c>
      <c r="V541" s="309">
        <v>87.5</v>
      </c>
      <c r="W541" s="314">
        <v>100</v>
      </c>
      <c r="X541" s="309">
        <v>100</v>
      </c>
      <c r="Y541" s="309">
        <v>100</v>
      </c>
      <c r="Z541" s="315">
        <v>50</v>
      </c>
      <c r="AA541" s="313">
        <v>81.25</v>
      </c>
      <c r="AB541" s="309">
        <v>87.5</v>
      </c>
      <c r="AC541" s="314">
        <v>100</v>
      </c>
      <c r="AD541" s="309">
        <v>50</v>
      </c>
      <c r="AE541" s="309">
        <v>100</v>
      </c>
      <c r="AF541" s="315">
        <v>100</v>
      </c>
      <c r="AG541" s="309">
        <v>75</v>
      </c>
      <c r="AH541" s="314">
        <v>100</v>
      </c>
      <c r="AI541" s="309">
        <v>100</v>
      </c>
      <c r="AJ541" s="309">
        <v>100</v>
      </c>
      <c r="AK541" s="315">
        <v>0</v>
      </c>
    </row>
    <row r="542" spans="2:37">
      <c r="B542" s="270" t="s">
        <v>33</v>
      </c>
      <c r="C542" s="173" t="s">
        <v>6833</v>
      </c>
      <c r="D542" s="61">
        <f>AVERAGE(Mystery_Shopping_Scores6[[#This Row],[Business Start-up (2020)]:[Studying (2020)]], Mystery_Shopping_Scores6[[#This Row],[Regular business operations (2019)]:[Starting a small claims procedure (2019)]])</f>
        <v>72.513169642857136</v>
      </c>
      <c r="E542" s="61">
        <f>IFERROR(AVERAGE(Mystery_Shopping_Scores6[[#This Row],[Business Start-up (2020)]], Mystery_Shopping_Scores6[[#This Row],[Regular business operations (2019)]]), ".")</f>
        <v>75.238095238095241</v>
      </c>
      <c r="F542" s="62">
        <f>IFERROR(AVERAGE(Mystery_Shopping_Scores6[[#This Row],[Family (2020)]:[Studying (2020)]], Mystery_Shopping_Scores6[[#This Row],[Moving (2019)]:[Starting a small claims procedure (2019)]]), ".")</f>
        <v>71.60486111111112</v>
      </c>
      <c r="G542" s="297" t="s">
        <v>7</v>
      </c>
      <c r="H542" s="293" t="s">
        <v>7</v>
      </c>
      <c r="I542" s="298" t="s">
        <v>7</v>
      </c>
      <c r="J542" s="83">
        <f t="shared" si="28"/>
        <v>82.645089285714292</v>
      </c>
      <c r="K542" s="61">
        <f>(0.5*IF(ISNUMBER(K543),K543,0)+0.25*IF(ISNUMBER(K544),K544,0)+IFERROR(AVERAGE(K545:K546)*0.25,0))/(ISNUMBER(K543)*0.5+ISNUMBER(K544)*0.25+OR(ISNUMBER(K545),ISNUMBER(K546))*0.25)</f>
        <v>75.476190476190482</v>
      </c>
      <c r="L542" s="83">
        <f>(0.5*IF(ISNUMBER(L543),L543,0)+0.25*IF(ISNUMBER(L544),L544,0)+IFERROR(AVERAGE(L545:L546)*0.25,0))/(ISNUMBER(L543)*0.5+ISNUMBER(L544)*0.25+OR(ISNUMBER(L545),ISNUMBER(L546))*0.25)</f>
        <v>100</v>
      </c>
      <c r="M542" s="83">
        <f>(0.5*IF(ISNUMBER(M543),M543,0)+0.25*IF(ISNUMBER(M544),M544,0)+IFERROR(AVERAGE(M545:M546)*0.25,0))/(ISNUMBER(M543)*0.5+ISNUMBER(M544)*0.25+OR(ISNUMBER(M545),ISNUMBER(M546))*0.25)</f>
        <v>61.354166666666671</v>
      </c>
      <c r="N542" s="62">
        <f>(0.5*IF(ISNUMBER(N543),N543,0)+0.25*IF(ISNUMBER(N544),N544,0)+IFERROR(AVERAGE(N545:N546)*0.25,0))/(ISNUMBER(N543)*0.5+ISNUMBER(N544)*0.25+OR(ISNUMBER(N545),ISNUMBER(N546))*0.25)</f>
        <v>93.75</v>
      </c>
      <c r="O542" s="36">
        <v>71.333333333333329</v>
      </c>
      <c r="P542" s="83">
        <v>62.381250000000001</v>
      </c>
      <c r="Q542" s="61">
        <v>75</v>
      </c>
      <c r="R542" s="83">
        <v>54.5</v>
      </c>
      <c r="S542" s="83">
        <v>75</v>
      </c>
      <c r="T542" s="83">
        <v>45.025000000000006</v>
      </c>
      <c r="U542" s="321">
        <v>67.666666666666671</v>
      </c>
      <c r="V542" s="309">
        <v>88.951855742312503</v>
      </c>
      <c r="W542" s="314">
        <v>94.546568627625007</v>
      </c>
      <c r="X542" s="309" t="s">
        <v>7</v>
      </c>
      <c r="Y542" s="309" t="s">
        <v>7</v>
      </c>
      <c r="Z542" s="315">
        <v>83.357142856999999</v>
      </c>
      <c r="AA542" s="313">
        <v>67</v>
      </c>
      <c r="AB542" s="309">
        <v>56.875</v>
      </c>
      <c r="AC542" s="314">
        <v>75</v>
      </c>
      <c r="AD542" s="309">
        <v>52.5</v>
      </c>
      <c r="AE542" s="309">
        <v>75</v>
      </c>
      <c r="AF542" s="315">
        <v>25</v>
      </c>
      <c r="AG542" s="309">
        <v>86.923249999999996</v>
      </c>
      <c r="AH542" s="314">
        <v>90.971499999999992</v>
      </c>
      <c r="AI542" s="309" t="s">
        <v>7</v>
      </c>
      <c r="AJ542" s="309" t="s">
        <v>7</v>
      </c>
      <c r="AK542" s="315">
        <v>82.875</v>
      </c>
    </row>
    <row r="543" spans="2:37">
      <c r="B543" s="270" t="s">
        <v>33</v>
      </c>
      <c r="C543" s="173" t="s">
        <v>504</v>
      </c>
      <c r="D543" s="61">
        <f>AVERAGE(Mystery_Shopping_Scores6[[#This Row],[Business Start-up (2020)]:[Studying (2020)]], Mystery_Shopping_Scores6[[#This Row],[Regular business operations (2019)]:[Starting a small claims procedure (2019)]])</f>
        <v>78.525000000000006</v>
      </c>
      <c r="E543" s="61">
        <f>IFERROR(AVERAGE(Mystery_Shopping_Scores6[[#This Row],[Business Start-up (2020)]], Mystery_Shopping_Scores6[[#This Row],[Regular business operations (2019)]]), ".")</f>
        <v>85</v>
      </c>
      <c r="F543" s="62">
        <f>IFERROR(AVERAGE(Mystery_Shopping_Scores6[[#This Row],[Family (2020)]:[Studying (2020)]], Mystery_Shopping_Scores6[[#This Row],[Moving (2019)]:[Starting a small claims procedure (2019)]]), ".")</f>
        <v>76.36666666666666</v>
      </c>
      <c r="G543" s="297">
        <v>70.916666666666657</v>
      </c>
      <c r="H543" s="293" t="s">
        <v>7</v>
      </c>
      <c r="I543" s="298" t="s">
        <v>7</v>
      </c>
      <c r="J543" s="83">
        <f t="shared" si="28"/>
        <v>78.125</v>
      </c>
      <c r="K543" s="61">
        <v>70</v>
      </c>
      <c r="L543" s="83">
        <v>100</v>
      </c>
      <c r="M543" s="83">
        <v>55</v>
      </c>
      <c r="N543" s="62">
        <v>87.5</v>
      </c>
      <c r="O543" s="36">
        <v>83.666666666666671</v>
      </c>
      <c r="P543" s="83">
        <v>78.924999999999997</v>
      </c>
      <c r="Q543" s="61">
        <v>100</v>
      </c>
      <c r="R543" s="83">
        <v>59</v>
      </c>
      <c r="S543" s="83">
        <v>100</v>
      </c>
      <c r="T543" s="83">
        <v>56.7</v>
      </c>
      <c r="U543" s="321">
        <v>81.833333333333329</v>
      </c>
      <c r="V543" s="309">
        <v>92.915966386500003</v>
      </c>
      <c r="W543" s="314">
        <v>94.117647059000006</v>
      </c>
      <c r="X543" s="309" t="s">
        <v>7</v>
      </c>
      <c r="Y543" s="309" t="s">
        <v>7</v>
      </c>
      <c r="Z543" s="315">
        <v>91.714285713999999</v>
      </c>
      <c r="AA543" s="313">
        <v>81.333333333333329</v>
      </c>
      <c r="AB543" s="309">
        <v>76.25</v>
      </c>
      <c r="AC543" s="314">
        <v>100</v>
      </c>
      <c r="AD543" s="309">
        <v>55</v>
      </c>
      <c r="AE543" s="309">
        <v>100</v>
      </c>
      <c r="AF543" s="315">
        <v>50</v>
      </c>
      <c r="AG543" s="309">
        <v>91.587999999999994</v>
      </c>
      <c r="AH543" s="314">
        <v>91.176000000000002</v>
      </c>
      <c r="AI543" s="309" t="s">
        <v>7</v>
      </c>
      <c r="AJ543" s="309" t="s">
        <v>7</v>
      </c>
      <c r="AK543" s="315">
        <v>92</v>
      </c>
    </row>
    <row r="544" spans="2:37">
      <c r="B544" s="270" t="s">
        <v>33</v>
      </c>
      <c r="C544" s="173" t="s">
        <v>505</v>
      </c>
      <c r="D544" s="61">
        <f>AVERAGE(Mystery_Shopping_Scores6[[#This Row],[Business Start-up (2020)]:[Studying (2020)]], Mystery_Shopping_Scores6[[#This Row],[Regular business operations (2019)]:[Starting a small claims procedure (2019)]])</f>
        <v>95.837500000000006</v>
      </c>
      <c r="E544" s="61">
        <f>IFERROR(AVERAGE(Mystery_Shopping_Scores6[[#This Row],[Business Start-up (2020)]], Mystery_Shopping_Scores6[[#This Row],[Regular business operations (2019)]]), ".")</f>
        <v>100</v>
      </c>
      <c r="F544" s="62">
        <f>IFERROR(AVERAGE(Mystery_Shopping_Scores6[[#This Row],[Family (2020)]:[Studying (2020)]], Mystery_Shopping_Scores6[[#This Row],[Moving (2019)]:[Starting a small claims procedure (2019)]]), ".")</f>
        <v>94.45</v>
      </c>
      <c r="G544" s="297" t="s">
        <v>7</v>
      </c>
      <c r="H544" s="293" t="s">
        <v>7</v>
      </c>
      <c r="I544" s="298" t="s">
        <v>7</v>
      </c>
      <c r="J544" s="83">
        <f t="shared" si="28"/>
        <v>100</v>
      </c>
      <c r="K544" s="61">
        <v>100</v>
      </c>
      <c r="L544" s="83">
        <v>100</v>
      </c>
      <c r="M544" s="83">
        <v>100</v>
      </c>
      <c r="N544" s="62">
        <v>100</v>
      </c>
      <c r="O544" s="36">
        <v>94.5</v>
      </c>
      <c r="P544" s="83">
        <v>91.674999999999997</v>
      </c>
      <c r="Q544" s="61">
        <v>100</v>
      </c>
      <c r="R544" s="83">
        <v>100</v>
      </c>
      <c r="S544" s="83">
        <v>100</v>
      </c>
      <c r="T544" s="83">
        <v>66.7</v>
      </c>
      <c r="U544" s="321">
        <v>83.333333333333329</v>
      </c>
      <c r="V544" s="309">
        <v>100</v>
      </c>
      <c r="W544" s="314">
        <v>100</v>
      </c>
      <c r="X544" s="309" t="s">
        <v>7</v>
      </c>
      <c r="Y544" s="309" t="s">
        <v>7</v>
      </c>
      <c r="Z544" s="315">
        <v>100</v>
      </c>
      <c r="AA544" s="313">
        <v>83.333333333333329</v>
      </c>
      <c r="AB544" s="309">
        <v>75</v>
      </c>
      <c r="AC544" s="314">
        <v>100</v>
      </c>
      <c r="AD544" s="309">
        <v>100</v>
      </c>
      <c r="AE544" s="309">
        <v>100</v>
      </c>
      <c r="AF544" s="315">
        <v>0</v>
      </c>
      <c r="AG544" s="309">
        <v>100</v>
      </c>
      <c r="AH544" s="314">
        <v>100</v>
      </c>
      <c r="AI544" s="309" t="s">
        <v>7</v>
      </c>
      <c r="AJ544" s="309" t="s">
        <v>7</v>
      </c>
      <c r="AK544" s="315">
        <v>100</v>
      </c>
    </row>
    <row r="545" spans="2:37">
      <c r="B545" s="270" t="s">
        <v>33</v>
      </c>
      <c r="C545" s="173" t="s">
        <v>6830</v>
      </c>
      <c r="D545" s="61">
        <f>AVERAGE(Mystery_Shopping_Scores6[[#This Row],[Business Start-up (2020)]:[Studying (2020)]], Mystery_Shopping_Scores6[[#This Row],[Regular business operations (2019)]:[Starting a small claims procedure (2019)]])</f>
        <v>36.830357142857139</v>
      </c>
      <c r="E545" s="61">
        <f>IFERROR(AVERAGE(Mystery_Shopping_Scores6[[#This Row],[Business Start-up (2020)]], Mystery_Shopping_Scores6[[#This Row],[Regular business operations (2019)]]), ".")</f>
        <v>28.571428571428573</v>
      </c>
      <c r="F545" s="62">
        <f>IFERROR(AVERAGE(Mystery_Shopping_Scores6[[#This Row],[Family (2020)]:[Studying (2020)]], Mystery_Shopping_Scores6[[#This Row],[Moving (2019)]:[Starting a small claims procedure (2019)]]), ".")</f>
        <v>39.583333333333336</v>
      </c>
      <c r="G545" s="297">
        <v>42.857142857142854</v>
      </c>
      <c r="H545" s="293" t="s">
        <v>7</v>
      </c>
      <c r="I545" s="298" t="s">
        <v>7</v>
      </c>
      <c r="J545" s="83">
        <f t="shared" si="28"/>
        <v>73.660714285714278</v>
      </c>
      <c r="K545" s="61">
        <v>57.142857142857146</v>
      </c>
      <c r="L545" s="83">
        <v>100</v>
      </c>
      <c r="M545" s="83">
        <v>37.5</v>
      </c>
      <c r="N545" s="62">
        <v>100</v>
      </c>
      <c r="O545" s="36">
        <v>18</v>
      </c>
      <c r="P545" s="83">
        <v>0</v>
      </c>
      <c r="Q545" s="61">
        <v>0</v>
      </c>
      <c r="R545" s="83">
        <v>0</v>
      </c>
      <c r="S545" s="83">
        <v>0</v>
      </c>
      <c r="T545" s="83">
        <v>0</v>
      </c>
      <c r="U545" s="321">
        <v>18</v>
      </c>
      <c r="V545" s="309">
        <v>54.117647058999999</v>
      </c>
      <c r="W545" s="314">
        <v>88.235294117999999</v>
      </c>
      <c r="X545" s="309" t="s">
        <v>7</v>
      </c>
      <c r="Y545" s="309" t="s">
        <v>7</v>
      </c>
      <c r="Z545" s="315">
        <v>20</v>
      </c>
      <c r="AA545" s="313">
        <v>16.833333333333332</v>
      </c>
      <c r="AB545" s="309">
        <v>0</v>
      </c>
      <c r="AC545" s="314">
        <v>0</v>
      </c>
      <c r="AD545" s="309">
        <v>0</v>
      </c>
      <c r="AE545" s="309">
        <v>0</v>
      </c>
      <c r="AF545" s="315">
        <v>0</v>
      </c>
      <c r="AG545" s="309">
        <v>50.625</v>
      </c>
      <c r="AH545" s="314">
        <v>81.25</v>
      </c>
      <c r="AI545" s="309" t="s">
        <v>7</v>
      </c>
      <c r="AJ545" s="309" t="s">
        <v>7</v>
      </c>
      <c r="AK545" s="315">
        <v>20</v>
      </c>
    </row>
    <row r="546" spans="2:37">
      <c r="B546" s="270" t="s">
        <v>33</v>
      </c>
      <c r="C546" s="173" t="s">
        <v>6831</v>
      </c>
      <c r="D546" s="61">
        <f>AVERAGE(Mystery_Shopping_Scores6[[#This Row],[Business Start-up (2020)]:[Studying (2020)]], Mystery_Shopping_Scores6[[#This Row],[Regular business operations (2019)]:[Starting a small claims procedure (2019)]])</f>
        <v>42.857142857142854</v>
      </c>
      <c r="E546" s="61">
        <f>IFERROR(AVERAGE(Mystery_Shopping_Scores6[[#This Row],[Business Start-up (2020)]], Mystery_Shopping_Scores6[[#This Row],[Regular business operations (2019)]]), ".")</f>
        <v>33.333333333333336</v>
      </c>
      <c r="F546" s="62">
        <f>IFERROR(AVERAGE(Mystery_Shopping_Scores6[[#This Row],[Family (2020)]:[Studying (2020)]], Mystery_Shopping_Scores6[[#This Row],[Moving (2019)]:[Starting a small claims procedure (2019)]]), ".")</f>
        <v>46.666666666666671</v>
      </c>
      <c r="G546" s="297">
        <v>62.5</v>
      </c>
      <c r="H546" s="293" t="s">
        <v>7</v>
      </c>
      <c r="I546" s="298" t="s">
        <v>7</v>
      </c>
      <c r="J546" s="83">
        <f t="shared" si="28"/>
        <v>75</v>
      </c>
      <c r="K546" s="61">
        <v>66.666666666666671</v>
      </c>
      <c r="L546" s="83">
        <v>100</v>
      </c>
      <c r="M546" s="83">
        <v>33.333333333333336</v>
      </c>
      <c r="N546" s="62">
        <v>100</v>
      </c>
      <c r="O546" s="36">
        <v>34.4</v>
      </c>
      <c r="P546" s="83">
        <v>0</v>
      </c>
      <c r="Q546" s="61">
        <v>0</v>
      </c>
      <c r="R546" s="83">
        <v>0</v>
      </c>
      <c r="S546" s="83">
        <v>0</v>
      </c>
      <c r="T546" s="83" t="s">
        <v>7</v>
      </c>
      <c r="U546" s="321">
        <v>43</v>
      </c>
      <c r="V546" s="309">
        <v>85.833333333500008</v>
      </c>
      <c r="W546" s="314">
        <v>91.666666667000001</v>
      </c>
      <c r="X546" s="309" t="s">
        <v>7</v>
      </c>
      <c r="Y546" s="309" t="s">
        <v>7</v>
      </c>
      <c r="Z546" s="315">
        <v>80</v>
      </c>
      <c r="AA546" s="313">
        <v>39.25</v>
      </c>
      <c r="AB546" s="309">
        <v>0</v>
      </c>
      <c r="AC546" s="314">
        <v>0</v>
      </c>
      <c r="AD546" s="309" t="s">
        <v>7</v>
      </c>
      <c r="AE546" s="309">
        <v>0</v>
      </c>
      <c r="AF546" s="315" t="s">
        <v>7</v>
      </c>
      <c r="AG546" s="309">
        <v>78.408999999999992</v>
      </c>
      <c r="AH546" s="314">
        <v>81.817999999999998</v>
      </c>
      <c r="AI546" s="309" t="s">
        <v>7</v>
      </c>
      <c r="AJ546" s="309" t="s">
        <v>7</v>
      </c>
      <c r="AK546" s="315">
        <v>75</v>
      </c>
    </row>
    <row r="547" spans="2:37">
      <c r="B547" s="270" t="s">
        <v>34</v>
      </c>
      <c r="C547" s="173" t="s">
        <v>496</v>
      </c>
      <c r="D547" s="61">
        <f>AVERAGE(Mystery_Shopping_Scores6[[#This Row],[Business Start-up (2020)]:[Studying (2020)]], Mystery_Shopping_Scores6[[#This Row],[Regular business operations (2019)]:[Starting a small claims procedure (2019)]])</f>
        <v>58.048668390967492</v>
      </c>
      <c r="E547" s="61">
        <f>IFERROR(AVERAGE(Mystery_Shopping_Scores6[[#This Row],[Business Start-up (2020)]], Mystery_Shopping_Scores6[[#This Row],[Regular business operations (2019)]]), ".")</f>
        <v>68.794543650793642</v>
      </c>
      <c r="F547" s="62">
        <f>IFERROR(AVERAGE(Mystery_Shopping_Scores6[[#This Row],[Family (2020)]:[Studying (2020)]], Mystery_Shopping_Scores6[[#This Row],[Moving (2019)]:[Starting a small claims procedure (2019)]]), ".")</f>
        <v>54.466709971025445</v>
      </c>
      <c r="G547" s="297" t="s">
        <v>7</v>
      </c>
      <c r="H547" s="293" t="s">
        <v>7</v>
      </c>
      <c r="I547" s="298" t="s">
        <v>7</v>
      </c>
      <c r="J547" s="83">
        <f t="shared" si="28"/>
        <v>59.917649281934999</v>
      </c>
      <c r="K547" s="61">
        <f xml:space="preserve"> (SUMIFS(K:K, $B:$B, $B547, $C:$C, "1. User centricity")+SUMIFS(K:K, $B:$B, $B547, $C:$C, "2. Transparency")+SUMIFS(K:K, $B:$B, $B547, $C:$C, "3. Key enablers")+ SUMIFS(K:K, $B:$B, $B547, $C:$C, "4. Cross-border services"))/4</f>
        <v>61.707837301587297</v>
      </c>
      <c r="L547" s="83">
        <f xml:space="preserve"> (SUMIFS(L:L, $B:$B, $B547, $C:$C, "1. User centricity")+SUMIFS(L:L, $B:$B, $B547, $C:$C, "2. Transparency")+SUMIFS(L:L, $B:$B, $B547, $C:$C, "3. Key enablers")+ SUMIFS(L:L, $B:$B, $B547, $C:$C, "4. Cross-border services"))/4</f>
        <v>55.605357142857144</v>
      </c>
      <c r="M547" s="83">
        <f xml:space="preserve"> (SUMIFS(M:M, $B:$B, $B547, $C:$C, "1. User centricity")+SUMIFS(M:M, $B:$B, $B547, $C:$C, "2. Transparency")+SUMIFS(M:M, $B:$B, $B547, $C:$C, "3. Key enablers")+ SUMIFS(M:M, $B:$B, $B547, $C:$C, "4. Cross-border services"))/4</f>
        <v>61.022085222978077</v>
      </c>
      <c r="N547" s="62">
        <f xml:space="preserve"> (SUMIFS(N:N, $B:$B, $B547, $C:$C, "1. User centricity")+SUMIFS(N:N, $B:$B, $B547, $C:$C, "2. Transparency")+SUMIFS(N:N, $B:$B, $B547, $C:$C, "3. Key enablers")+ SUMIFS(N:N, $B:$B, $B547, $C:$C, "4. Cross-border services"))/4</f>
        <v>61.335317460317462</v>
      </c>
      <c r="O547" s="36">
        <v>59</v>
      </c>
      <c r="P547" s="83">
        <v>56.1796875</v>
      </c>
      <c r="Q547" s="61">
        <v>75.881249999999994</v>
      </c>
      <c r="R547" s="83">
        <v>64.03125</v>
      </c>
      <c r="S547" s="83">
        <v>36.856249999999996</v>
      </c>
      <c r="T547" s="83">
        <v>47.95</v>
      </c>
      <c r="U547" s="321">
        <v>56.5</v>
      </c>
      <c r="V547" s="309">
        <v>61.888590873178529</v>
      </c>
      <c r="W547" s="314">
        <v>70.345435853180561</v>
      </c>
      <c r="X547" s="309">
        <v>52.190195606731471</v>
      </c>
      <c r="Y547" s="309">
        <v>70.336651304777774</v>
      </c>
      <c r="Z547" s="315">
        <v>54.682080728024303</v>
      </c>
      <c r="AA547" s="313">
        <v>52.5</v>
      </c>
      <c r="AB547" s="309">
        <v>51.244237209768052</v>
      </c>
      <c r="AC547" s="314">
        <v>72.619006283034722</v>
      </c>
      <c r="AD547" s="309">
        <v>51.166409632083329</v>
      </c>
      <c r="AE547" s="309">
        <v>34.134985305034725</v>
      </c>
      <c r="AF547" s="315">
        <v>47.056547618919446</v>
      </c>
      <c r="AG547" s="309">
        <v>53.593929108796296</v>
      </c>
      <c r="AH547" s="314">
        <v>60.836892361111111</v>
      </c>
      <c r="AI547" s="309">
        <v>34.784518518518517</v>
      </c>
      <c r="AJ547" s="309">
        <v>68.187222222222218</v>
      </c>
      <c r="AK547" s="315">
        <v>50.567083333333329</v>
      </c>
    </row>
    <row r="548" spans="2:37">
      <c r="B548" s="270" t="s">
        <v>34</v>
      </c>
      <c r="C548" s="173" t="s">
        <v>6824</v>
      </c>
      <c r="D548" s="61">
        <f>AVERAGE(Mystery_Shopping_Scores6[[#This Row],[Business Start-up (2020)]:[Studying (2020)]], Mystery_Shopping_Scores6[[#This Row],[Regular business operations (2019)]:[Starting a small claims procedure (2019)]])</f>
        <v>88.140542328042329</v>
      </c>
      <c r="E548" s="61">
        <f>IFERROR(AVERAGE(Mystery_Shopping_Scores6[[#This Row],[Business Start-up (2020)]], Mystery_Shopping_Scores6[[#This Row],[Regular business operations (2019)]]), ".")</f>
        <v>93.766666666666666</v>
      </c>
      <c r="F548" s="62">
        <f>IFERROR(AVERAGE(Mystery_Shopping_Scores6[[#This Row],[Family (2020)]:[Studying (2020)]], Mystery_Shopping_Scores6[[#This Row],[Moving (2019)]:[Starting a small claims procedure (2019)]]), ".")</f>
        <v>86.265167548500884</v>
      </c>
      <c r="G548" s="297" t="s">
        <v>7</v>
      </c>
      <c r="H548" s="293" t="s">
        <v>7</v>
      </c>
      <c r="I548" s="298" t="s">
        <v>7</v>
      </c>
      <c r="J548" s="83">
        <f t="shared" si="28"/>
        <v>85.531084656084644</v>
      </c>
      <c r="K548" s="61">
        <f>2/3*IF(ISNUMBER(K549),K549)+1/3*(2/3*IF(ISNUMBER(K551),K551)+IF(ISNUMBER(K550),K550)/3)</f>
        <v>90.833333333333329</v>
      </c>
      <c r="L548" s="83">
        <f>2/3*IF(ISNUMBER(L549),L549)+1/3*(2/3*IF(ISNUMBER(L551),L551)+IF(ISNUMBER(L550),L550)/3)</f>
        <v>78.888888888888886</v>
      </c>
      <c r="M548" s="83">
        <f>2/3*IF(ISNUMBER(M549),M549)+1/3*(2/3*IF(ISNUMBER(M551),M551)+IF(ISNUMBER(M550),M550)/3)</f>
        <v>96.084656084656075</v>
      </c>
      <c r="N548" s="62">
        <f>2/3*IF(ISNUMBER(N549),N549)+1/3*(2/3*IF(ISNUMBER(N551),N551)+IF(ISNUMBER(N550),N550)/3)</f>
        <v>76.317460317460316</v>
      </c>
      <c r="O548" s="36">
        <v>85.625</v>
      </c>
      <c r="P548" s="83">
        <v>90.749999999999986</v>
      </c>
      <c r="Q548" s="61">
        <v>96.7</v>
      </c>
      <c r="R548" s="83">
        <v>97</v>
      </c>
      <c r="S548" s="83">
        <v>84.1</v>
      </c>
      <c r="T548" s="83">
        <v>85.2</v>
      </c>
      <c r="U548" s="321">
        <v>81.875</v>
      </c>
      <c r="V548" s="309">
        <v>80.576282446222208</v>
      </c>
      <c r="W548" s="314">
        <v>90.11918123022221</v>
      </c>
      <c r="X548" s="309">
        <v>74.624819624777771</v>
      </c>
      <c r="Y548" s="309">
        <v>92.31437568299998</v>
      </c>
      <c r="Z548" s="315">
        <v>65.246753246888886</v>
      </c>
      <c r="AA548" s="313">
        <v>79.125</v>
      </c>
      <c r="AB548" s="309">
        <v>83.352379128638887</v>
      </c>
      <c r="AC548" s="314">
        <v>89.259259259222205</v>
      </c>
      <c r="AD548" s="309">
        <v>79.575757576000001</v>
      </c>
      <c r="AE548" s="309">
        <v>80.288785393888872</v>
      </c>
      <c r="AF548" s="315">
        <v>84.285714285444442</v>
      </c>
      <c r="AG548" s="309">
        <v>75.085583333333332</v>
      </c>
      <c r="AH548" s="314">
        <v>85.255777777777766</v>
      </c>
      <c r="AI548" s="309">
        <v>62.671888888888887</v>
      </c>
      <c r="AJ548" s="309">
        <v>87.24</v>
      </c>
      <c r="AK548" s="315">
        <v>65.174666666666667</v>
      </c>
    </row>
    <row r="549" spans="2:37">
      <c r="B549" s="270" t="s">
        <v>34</v>
      </c>
      <c r="C549" s="173" t="s">
        <v>497</v>
      </c>
      <c r="D549" s="61">
        <f>AVERAGE(Mystery_Shopping_Scores6[[#This Row],[Business Start-up (2020)]:[Studying (2020)]], Mystery_Shopping_Scores6[[#This Row],[Regular business operations (2019)]:[Starting a small claims procedure (2019)]])</f>
        <v>87.599503968253956</v>
      </c>
      <c r="E549" s="61">
        <f>IFERROR(AVERAGE(Mystery_Shopping_Scores6[[#This Row],[Business Start-up (2020)]], Mystery_Shopping_Scores6[[#This Row],[Regular business operations (2019)]]), ".")</f>
        <v>90.625</v>
      </c>
      <c r="F549" s="62">
        <f>IFERROR(AVERAGE(Mystery_Shopping_Scores6[[#This Row],[Family (2020)]:[Studying (2020)]], Mystery_Shopping_Scores6[[#This Row],[Moving (2019)]:[Starting a small claims procedure (2019)]]), ".")</f>
        <v>86.591005291005288</v>
      </c>
      <c r="G549" s="297">
        <v>88</v>
      </c>
      <c r="H549" s="293">
        <v>89.80952380952381</v>
      </c>
      <c r="I549" s="298">
        <v>80.65789473684211</v>
      </c>
      <c r="J549" s="83">
        <f t="shared" si="28"/>
        <v>85.499007936507937</v>
      </c>
      <c r="K549" s="61">
        <v>86.25</v>
      </c>
      <c r="L549" s="83">
        <v>77.857142857142861</v>
      </c>
      <c r="M549" s="83">
        <v>98.888888888888886</v>
      </c>
      <c r="N549" s="62">
        <v>79</v>
      </c>
      <c r="O549" s="36">
        <v>86.75</v>
      </c>
      <c r="P549" s="83">
        <v>89.7</v>
      </c>
      <c r="Q549" s="61">
        <v>95</v>
      </c>
      <c r="R549" s="83">
        <v>96.7</v>
      </c>
      <c r="S549" s="83">
        <v>78.8</v>
      </c>
      <c r="T549" s="83">
        <v>88.3</v>
      </c>
      <c r="U549" s="321">
        <v>83.625</v>
      </c>
      <c r="V549" s="309">
        <v>83.707917082999998</v>
      </c>
      <c r="W549" s="314">
        <v>89.87012987</v>
      </c>
      <c r="X549" s="309">
        <v>82.5</v>
      </c>
      <c r="Y549" s="309">
        <v>94.461538461999993</v>
      </c>
      <c r="Z549" s="315">
        <v>68</v>
      </c>
      <c r="AA549" s="313">
        <v>81</v>
      </c>
      <c r="AB549" s="309">
        <v>83.413515406249999</v>
      </c>
      <c r="AC549" s="314">
        <v>95</v>
      </c>
      <c r="AD549" s="309">
        <v>74.666666667000001</v>
      </c>
      <c r="AE549" s="309">
        <v>75.654061624999997</v>
      </c>
      <c r="AF549" s="315">
        <v>88.333333332999999</v>
      </c>
      <c r="AG549" s="309">
        <v>78.472499999999997</v>
      </c>
      <c r="AH549" s="314">
        <v>87.143000000000001</v>
      </c>
      <c r="AI549" s="309">
        <v>70</v>
      </c>
      <c r="AJ549" s="309">
        <v>88.747</v>
      </c>
      <c r="AK549" s="315">
        <v>68</v>
      </c>
    </row>
    <row r="550" spans="2:37">
      <c r="B550" s="270" t="s">
        <v>34</v>
      </c>
      <c r="C550" s="173" t="s">
        <v>6825</v>
      </c>
      <c r="D550" s="61">
        <f>AVERAGE(Mystery_Shopping_Scores6[[#This Row],[Business Start-up (2020)]:[Studying (2020)]], Mystery_Shopping_Scores6[[#This Row],[Regular business operations (2019)]:[Starting a small claims procedure (2019)]])</f>
        <v>89.024999999999991</v>
      </c>
      <c r="E550" s="61">
        <f>IFERROR(AVERAGE(Mystery_Shopping_Scores6[[#This Row],[Business Start-up (2020)]], Mystery_Shopping_Scores6[[#This Row],[Regular business operations (2019)]]), ".")</f>
        <v>100</v>
      </c>
      <c r="F550" s="62">
        <f>IFERROR(AVERAGE(Mystery_Shopping_Scores6[[#This Row],[Family (2020)]:[Studying (2020)]], Mystery_Shopping_Scores6[[#This Row],[Moving (2019)]:[Starting a small claims procedure (2019)]]), ".")</f>
        <v>85.366666666666674</v>
      </c>
      <c r="G550" s="297">
        <v>96.721311475409834</v>
      </c>
      <c r="H550" s="293">
        <v>69.444444444444443</v>
      </c>
      <c r="I550" s="298">
        <v>77.993421052631575</v>
      </c>
      <c r="J550" s="83">
        <f t="shared" si="28"/>
        <v>92.5</v>
      </c>
      <c r="K550" s="61">
        <v>100</v>
      </c>
      <c r="L550" s="83">
        <v>100</v>
      </c>
      <c r="M550" s="83">
        <v>100</v>
      </c>
      <c r="N550" s="62">
        <v>70</v>
      </c>
      <c r="O550" s="36">
        <v>79.25</v>
      </c>
      <c r="P550" s="83">
        <v>85.550000000000011</v>
      </c>
      <c r="Q550" s="61">
        <v>100</v>
      </c>
      <c r="R550" s="83">
        <v>93.3</v>
      </c>
      <c r="S550" s="83">
        <v>83.9</v>
      </c>
      <c r="T550" s="83">
        <v>65</v>
      </c>
      <c r="U550" s="321">
        <v>64.875</v>
      </c>
      <c r="V550" s="309">
        <v>72.939039518000001</v>
      </c>
      <c r="W550" s="314">
        <v>71.851851851999996</v>
      </c>
      <c r="X550" s="309">
        <v>90.909090909</v>
      </c>
      <c r="Y550" s="309">
        <v>92.631578946999994</v>
      </c>
      <c r="Z550" s="315">
        <v>36.363636364000001</v>
      </c>
      <c r="AA550" s="313">
        <v>55.75</v>
      </c>
      <c r="AB550" s="309">
        <v>56.833176863250003</v>
      </c>
      <c r="AC550" s="314">
        <v>33.333333332999999</v>
      </c>
      <c r="AD550" s="309">
        <v>68.181818182000001</v>
      </c>
      <c r="AE550" s="309">
        <v>68.674698794999998</v>
      </c>
      <c r="AF550" s="315">
        <v>57.142857143000001</v>
      </c>
      <c r="AG550" s="309">
        <v>54.935249999999996</v>
      </c>
      <c r="AH550" s="314">
        <v>44.444000000000003</v>
      </c>
      <c r="AI550" s="309">
        <v>58.332999999999998</v>
      </c>
      <c r="AJ550" s="309">
        <v>81.25</v>
      </c>
      <c r="AK550" s="315">
        <v>35.713999999999999</v>
      </c>
    </row>
    <row r="551" spans="2:37">
      <c r="B551" s="270" t="s">
        <v>34</v>
      </c>
      <c r="C551" s="173" t="s">
        <v>6826</v>
      </c>
      <c r="D551" s="61">
        <f>AVERAGE(Mystery_Shopping_Scores6[[#This Row],[Business Start-up (2020)]:[Studying (2020)]], Mystery_Shopping_Scores6[[#This Row],[Regular business operations (2019)]:[Starting a small claims procedure (2019)]])</f>
        <v>89.283928571428589</v>
      </c>
      <c r="E551" s="61">
        <f>IFERROR(AVERAGE(Mystery_Shopping_Scores6[[#This Row],[Business Start-up (2020)]], Mystery_Shopping_Scores6[[#This Row],[Regular business operations (2019)]]), ".")</f>
        <v>100</v>
      </c>
      <c r="F551" s="62">
        <f>IFERROR(AVERAGE(Mystery_Shopping_Scores6[[#This Row],[Family (2020)]:[Studying (2020)]], Mystery_Shopping_Scores6[[#This Row],[Moving (2019)]:[Starting a small claims procedure (2019)]]), ".")</f>
        <v>85.711904761904762</v>
      </c>
      <c r="G551" s="297" t="s">
        <v>7</v>
      </c>
      <c r="H551" s="293" t="s">
        <v>7</v>
      </c>
      <c r="I551" s="298" t="s">
        <v>7</v>
      </c>
      <c r="J551" s="83">
        <f t="shared" si="28"/>
        <v>82.142857142857153</v>
      </c>
      <c r="K551" s="61">
        <v>100</v>
      </c>
      <c r="L551" s="83">
        <v>71.428571428571431</v>
      </c>
      <c r="M551" s="83">
        <v>85.714285714285708</v>
      </c>
      <c r="N551" s="62">
        <v>71.428571428571431</v>
      </c>
      <c r="O551" s="36">
        <v>85.75</v>
      </c>
      <c r="P551" s="83">
        <v>96.424999999999997</v>
      </c>
      <c r="Q551" s="61">
        <v>100</v>
      </c>
      <c r="R551" s="83">
        <v>100</v>
      </c>
      <c r="S551" s="83">
        <v>100</v>
      </c>
      <c r="T551" s="83">
        <v>85.7</v>
      </c>
      <c r="U551" s="321">
        <v>85.75</v>
      </c>
      <c r="V551" s="309">
        <v>75</v>
      </c>
      <c r="W551" s="314">
        <v>100</v>
      </c>
      <c r="X551" s="309">
        <v>42.857142856999999</v>
      </c>
      <c r="Y551" s="309">
        <v>85.714285713999999</v>
      </c>
      <c r="Z551" s="315">
        <v>71.428571429000002</v>
      </c>
      <c r="AA551" s="313">
        <v>85.75</v>
      </c>
      <c r="AB551" s="309">
        <v>96.428571428499993</v>
      </c>
      <c r="AC551" s="314">
        <v>100</v>
      </c>
      <c r="AD551" s="309">
        <v>100</v>
      </c>
      <c r="AE551" s="309">
        <v>100</v>
      </c>
      <c r="AF551" s="315">
        <v>85.714285713999999</v>
      </c>
      <c r="AG551" s="309">
        <v>75</v>
      </c>
      <c r="AH551" s="314">
        <v>100</v>
      </c>
      <c r="AI551" s="309">
        <v>42.856999999999999</v>
      </c>
      <c r="AJ551" s="309">
        <v>85.713999999999999</v>
      </c>
      <c r="AK551" s="315">
        <v>71.429000000000002</v>
      </c>
    </row>
    <row r="552" spans="2:37">
      <c r="B552" s="270" t="s">
        <v>34</v>
      </c>
      <c r="C552" s="173" t="s">
        <v>498</v>
      </c>
      <c r="D552" s="61">
        <f>AVERAGE(Mystery_Shopping_Scores6[[#This Row],[Business Start-up (2020)]:[Studying (2020)]], Mystery_Shopping_Scores6[[#This Row],[Regular business operations (2019)]:[Starting a small claims procedure (2019)]])</f>
        <v>49.134041950113378</v>
      </c>
      <c r="E552" s="61">
        <f>IFERROR(AVERAGE(Mystery_Shopping_Scores6[[#This Row],[Business Start-up (2020)]], Mystery_Shopping_Scores6[[#This Row],[Regular business operations (2019)]]), ".")</f>
        <v>67.257936507936506</v>
      </c>
      <c r="F552" s="62">
        <f>IFERROR(AVERAGE(Mystery_Shopping_Scores6[[#This Row],[Family (2020)]:[Studying (2020)]], Mystery_Shopping_Scores6[[#This Row],[Moving (2019)]:[Starting a small claims procedure (2019)]]), ".")</f>
        <v>43.092743764172333</v>
      </c>
      <c r="G552" s="297" t="s">
        <v>7</v>
      </c>
      <c r="H552" s="293" t="s">
        <v>7</v>
      </c>
      <c r="I552" s="298" t="s">
        <v>7</v>
      </c>
      <c r="J552" s="83">
        <f t="shared" si="28"/>
        <v>44.668083900226755</v>
      </c>
      <c r="K552" s="61">
        <f>1/3*IF(ISNUMBER(K553),K553,0)+1/3*IF(ISNUMBER(K555),K555,0)+1/3*IF(ISNUMBER(K554),K554,0)</f>
        <v>51.515873015873012</v>
      </c>
      <c r="L552" s="83">
        <f>1/3*IF(ISNUMBER(L553),L553,0)+1/3*IF(ISNUMBER(L555),L555,0)+1/3*IF(ISNUMBER(L554),L554,0)</f>
        <v>32.682539682539684</v>
      </c>
      <c r="M552" s="83">
        <f>1/3*IF(ISNUMBER(M553),M553,0)+1/3*IF(ISNUMBER(M555),M555,0)+1/3*IF(ISNUMBER(M554),M554,0)</f>
        <v>52.950113378684804</v>
      </c>
      <c r="N552" s="62">
        <f>1/3*IF(ISNUMBER(N553),N553,0)+1/3*IF(ISNUMBER(N555),N555,0)+1/3*IF(ISNUMBER(N554),N554,0)</f>
        <v>41.523809523809518</v>
      </c>
      <c r="O552" s="36">
        <v>55.625</v>
      </c>
      <c r="P552" s="83">
        <v>53.599999999999994</v>
      </c>
      <c r="Q552" s="61">
        <v>83</v>
      </c>
      <c r="R552" s="83">
        <v>51.1</v>
      </c>
      <c r="S552" s="83">
        <v>34.6</v>
      </c>
      <c r="T552" s="83">
        <v>45.7</v>
      </c>
      <c r="U552" s="321">
        <v>53.375</v>
      </c>
      <c r="V552" s="309">
        <v>57.483533607083331</v>
      </c>
      <c r="W552" s="314">
        <v>74.532647908000001</v>
      </c>
      <c r="X552" s="309">
        <v>37.302910052666661</v>
      </c>
      <c r="Y552" s="309">
        <v>71.671768707333328</v>
      </c>
      <c r="Z552" s="315">
        <v>46.426807760333332</v>
      </c>
      <c r="AA552" s="313">
        <v>51</v>
      </c>
      <c r="AB552" s="309">
        <v>49.249604556725004</v>
      </c>
      <c r="AC552" s="314">
        <v>82.414682539666671</v>
      </c>
      <c r="AD552" s="309">
        <v>41.577380952333328</v>
      </c>
      <c r="AE552" s="309">
        <v>30.010322988999999</v>
      </c>
      <c r="AF552" s="315">
        <v>42.996031745899998</v>
      </c>
      <c r="AG552" s="309">
        <v>52.789666666666662</v>
      </c>
      <c r="AH552" s="314">
        <v>70.585666666666668</v>
      </c>
      <c r="AI552" s="309">
        <v>29.181666666666665</v>
      </c>
      <c r="AJ552" s="309">
        <v>70.297666666666657</v>
      </c>
      <c r="AK552" s="315">
        <v>41.093666666666664</v>
      </c>
    </row>
    <row r="553" spans="2:37">
      <c r="B553" s="270" t="s">
        <v>34</v>
      </c>
      <c r="C553" s="173" t="s">
        <v>6827</v>
      </c>
      <c r="D553" s="61">
        <f>AVERAGE(Mystery_Shopping_Scores6[[#This Row],[Business Start-up (2020)]:[Studying (2020)]], Mystery_Shopping_Scores6[[#This Row],[Regular business operations (2019)]:[Starting a small claims procedure (2019)]])</f>
        <v>49.860459183673477</v>
      </c>
      <c r="E553" s="61">
        <f>IFERROR(AVERAGE(Mystery_Shopping_Scores6[[#This Row],[Business Start-up (2020)]], Mystery_Shopping_Scores6[[#This Row],[Regular business operations (2019)]]), ".")</f>
        <v>67.507142857142853</v>
      </c>
      <c r="F553" s="62">
        <f>IFERROR(AVERAGE(Mystery_Shopping_Scores6[[#This Row],[Family (2020)]:[Studying (2020)]], Mystery_Shopping_Scores6[[#This Row],[Moving (2019)]:[Starting a small claims procedure (2019)]]), ".")</f>
        <v>43.978231292517016</v>
      </c>
      <c r="G553" s="297">
        <v>56.367346938775512</v>
      </c>
      <c r="H553" s="293">
        <v>29.285714285714285</v>
      </c>
      <c r="I553" s="298">
        <v>32.747717508055857</v>
      </c>
      <c r="J553" s="83">
        <f t="shared" si="28"/>
        <v>46.670918367346943</v>
      </c>
      <c r="K553" s="61">
        <v>48.214285714285715</v>
      </c>
      <c r="L553" s="83">
        <v>35.714285714285715</v>
      </c>
      <c r="M553" s="83">
        <v>59.183673469387756</v>
      </c>
      <c r="N553" s="62">
        <v>43.571428571428569</v>
      </c>
      <c r="O553" s="36">
        <v>48.125</v>
      </c>
      <c r="P553" s="83">
        <v>53.050000000000004</v>
      </c>
      <c r="Q553" s="61">
        <v>86.8</v>
      </c>
      <c r="R553" s="83">
        <v>65.5</v>
      </c>
      <c r="S553" s="83">
        <v>31.3</v>
      </c>
      <c r="T553" s="83">
        <v>28.6</v>
      </c>
      <c r="U553" s="321">
        <v>46</v>
      </c>
      <c r="V553" s="309">
        <v>43.324443413750004</v>
      </c>
      <c r="W553" s="314">
        <v>60.389610390000001</v>
      </c>
      <c r="X553" s="309">
        <v>23.214285713999999</v>
      </c>
      <c r="Y553" s="309">
        <v>63.265306121999998</v>
      </c>
      <c r="Z553" s="315">
        <v>26.428571429000002</v>
      </c>
      <c r="AA553" s="313">
        <v>44.25</v>
      </c>
      <c r="AB553" s="309">
        <v>48.910272003499998</v>
      </c>
      <c r="AC553" s="314">
        <v>85.119047619</v>
      </c>
      <c r="AD553" s="309">
        <v>52.857142856999999</v>
      </c>
      <c r="AE553" s="309">
        <v>29.093468967</v>
      </c>
      <c r="AF553" s="315">
        <v>28.571428570999998</v>
      </c>
      <c r="AG553" s="309">
        <v>39.494250000000001</v>
      </c>
      <c r="AH553" s="314">
        <v>56.548000000000002</v>
      </c>
      <c r="AI553" s="309">
        <v>17.856999999999999</v>
      </c>
      <c r="AJ553" s="309">
        <v>57.143000000000001</v>
      </c>
      <c r="AK553" s="315">
        <v>26.428999999999998</v>
      </c>
    </row>
    <row r="554" spans="2:37">
      <c r="B554" s="270" t="s">
        <v>34</v>
      </c>
      <c r="C554" s="173" t="s">
        <v>6828</v>
      </c>
      <c r="D554" s="61">
        <f>AVERAGE(Mystery_Shopping_Scores6[[#This Row],[Business Start-up (2020)]:[Studying (2020)]], Mystery_Shopping_Scores6[[#This Row],[Regular business operations (2019)]:[Starting a small claims procedure (2019)]])</f>
        <v>45.67916666666666</v>
      </c>
      <c r="E554" s="61">
        <f>IFERROR(AVERAGE(Mystery_Shopping_Scores6[[#This Row],[Business Start-up (2020)]], Mystery_Shopping_Scores6[[#This Row],[Regular business operations (2019)]]), ".")</f>
        <v>82.666666666666657</v>
      </c>
      <c r="F554" s="62">
        <f>IFERROR(AVERAGE(Mystery_Shopping_Scores6[[#This Row],[Family (2020)]:[Studying (2020)]], Mystery_Shopping_Scores6[[#This Row],[Moving (2019)]:[Starting a small claims procedure (2019)]]), ".")</f>
        <v>33.349999999999994</v>
      </c>
      <c r="G554" s="297" t="s">
        <v>7</v>
      </c>
      <c r="H554" s="293" t="s">
        <v>7</v>
      </c>
      <c r="I554" s="298" t="s">
        <v>7</v>
      </c>
      <c r="J554" s="83">
        <f t="shared" si="28"/>
        <v>62.333333333333329</v>
      </c>
      <c r="K554" s="61">
        <v>81.333333333333329</v>
      </c>
      <c r="L554" s="83">
        <v>37.333333333333336</v>
      </c>
      <c r="M554" s="83">
        <v>74.666666666666671</v>
      </c>
      <c r="N554" s="62">
        <v>56</v>
      </c>
      <c r="O554" s="36">
        <v>40.5</v>
      </c>
      <c r="P554" s="83">
        <v>29.025000000000002</v>
      </c>
      <c r="Q554" s="61">
        <v>84</v>
      </c>
      <c r="R554" s="83">
        <v>6.7</v>
      </c>
      <c r="S554" s="83">
        <v>10.7</v>
      </c>
      <c r="T554" s="83">
        <v>14.7</v>
      </c>
      <c r="U554" s="321">
        <v>37.25</v>
      </c>
      <c r="V554" s="309">
        <v>51.666666666750004</v>
      </c>
      <c r="W554" s="314">
        <v>74.666666667000001</v>
      </c>
      <c r="X554" s="309">
        <v>21.333333332999999</v>
      </c>
      <c r="Y554" s="309">
        <v>74.666666667000001</v>
      </c>
      <c r="Z554" s="315">
        <v>36</v>
      </c>
      <c r="AA554" s="313">
        <v>32.75</v>
      </c>
      <c r="AB554" s="309">
        <v>22.666666666674999</v>
      </c>
      <c r="AC554" s="314">
        <v>84</v>
      </c>
      <c r="AD554" s="309">
        <v>0</v>
      </c>
      <c r="AE554" s="309">
        <v>0</v>
      </c>
      <c r="AF554" s="315">
        <v>6.6666666667000003</v>
      </c>
      <c r="AG554" s="309">
        <v>42.500250000000001</v>
      </c>
      <c r="AH554" s="314">
        <v>66.667000000000002</v>
      </c>
      <c r="AI554" s="309">
        <v>6.6669999999999998</v>
      </c>
      <c r="AJ554" s="309">
        <v>76.667000000000002</v>
      </c>
      <c r="AK554" s="315">
        <v>20</v>
      </c>
    </row>
    <row r="555" spans="2:37">
      <c r="B555" s="270" t="s">
        <v>34</v>
      </c>
      <c r="C555" s="173" t="s">
        <v>6829</v>
      </c>
      <c r="D555" s="61">
        <f>AVERAGE(Mystery_Shopping_Scores6[[#This Row],[Business Start-up (2020)]:[Studying (2020)]], Mystery_Shopping_Scores6[[#This Row],[Regular business operations (2019)]:[Starting a small claims procedure (2019)]])</f>
        <v>25</v>
      </c>
      <c r="E555" s="61">
        <f>IFERROR(AVERAGE(Mystery_Shopping_Scores6[[#This Row],[Business Start-up (2020)]], Mystery_Shopping_Scores6[[#This Row],[Regular business operations (2019)]]), ".")</f>
        <v>25</v>
      </c>
      <c r="F555" s="62">
        <f>IFERROR(AVERAGE(Mystery_Shopping_Scores6[[#This Row],[Family (2020)]:[Studying (2020)]], Mystery_Shopping_Scores6[[#This Row],[Moving (2019)]:[Starting a small claims procedure (2019)]]), ".")</f>
        <v>25</v>
      </c>
      <c r="G555" s="297" t="s">
        <v>7</v>
      </c>
      <c r="H555" s="293" t="s">
        <v>7</v>
      </c>
      <c r="I555" s="298" t="s">
        <v>7</v>
      </c>
      <c r="J555" s="83">
        <f t="shared" si="28"/>
        <v>25</v>
      </c>
      <c r="K555" s="61">
        <v>25</v>
      </c>
      <c r="L555" s="83">
        <v>25</v>
      </c>
      <c r="M555" s="83">
        <v>25</v>
      </c>
      <c r="N555" s="62">
        <v>25</v>
      </c>
      <c r="O555" s="36" t="s">
        <v>7</v>
      </c>
      <c r="P555" s="83" t="s">
        <v>7</v>
      </c>
      <c r="Q555" s="61" t="s">
        <v>7</v>
      </c>
      <c r="R555" s="83" t="s">
        <v>7</v>
      </c>
      <c r="S555" s="83" t="s">
        <v>7</v>
      </c>
      <c r="T555" s="83" t="s">
        <v>7</v>
      </c>
      <c r="U555" s="321" t="s">
        <v>7</v>
      </c>
      <c r="V555" s="309" t="s">
        <v>7</v>
      </c>
      <c r="W555" s="314" t="s">
        <v>7</v>
      </c>
      <c r="X555" s="309" t="s">
        <v>7</v>
      </c>
      <c r="Y555" s="309" t="s">
        <v>7</v>
      </c>
      <c r="Z555" s="315" t="s">
        <v>7</v>
      </c>
      <c r="AA555" s="313" t="s">
        <v>7</v>
      </c>
      <c r="AB555" s="309" t="s">
        <v>7</v>
      </c>
      <c r="AC555" s="314" t="s">
        <v>7</v>
      </c>
      <c r="AD555" s="309" t="s">
        <v>7</v>
      </c>
      <c r="AE555" s="309" t="s">
        <v>7</v>
      </c>
      <c r="AF555" s="315" t="s">
        <v>7</v>
      </c>
      <c r="AG555" s="309" t="s">
        <v>7</v>
      </c>
      <c r="AH555" s="314" t="s">
        <v>7</v>
      </c>
      <c r="AI555" s="309" t="s">
        <v>7</v>
      </c>
      <c r="AJ555" s="309" t="s">
        <v>7</v>
      </c>
      <c r="AK555" s="315" t="s">
        <v>7</v>
      </c>
    </row>
    <row r="556" spans="2:37">
      <c r="B556" s="271" t="s">
        <v>34</v>
      </c>
      <c r="C556" s="272" t="s">
        <v>6838</v>
      </c>
      <c r="D556" s="61">
        <f>AVERAGE(Mystery_Shopping_Scores6[[#This Row],[Business Start-up (2020)]:[Studying (2020)]], Mystery_Shopping_Scores6[[#This Row],[Regular business operations (2019)]:[Starting a small claims procedure (2019)]])</f>
        <v>78.724999999999994</v>
      </c>
      <c r="E556" s="61">
        <f>IFERROR(AVERAGE(Mystery_Shopping_Scores6[[#This Row],[Business Start-up (2020)]], Mystery_Shopping_Scores6[[#This Row],[Regular business operations (2019)]]), ".")</f>
        <v>78.099999999999994</v>
      </c>
      <c r="F556" s="62">
        <f>IFERROR(AVERAGE(Mystery_Shopping_Scores6[[#This Row],[Family (2020)]:[Studying (2020)]], Mystery_Shopping_Scores6[[#This Row],[Moving (2019)]:[Starting a small claims procedure (2019)]]), ".")</f>
        <v>78.933333333333337</v>
      </c>
      <c r="G556" s="297" t="s">
        <v>7</v>
      </c>
      <c r="H556" s="293" t="s">
        <v>7</v>
      </c>
      <c r="I556" s="298" t="s">
        <v>7</v>
      </c>
      <c r="J556" s="83" t="s">
        <v>7</v>
      </c>
      <c r="K556" s="61" t="s">
        <v>7</v>
      </c>
      <c r="L556" s="83" t="s">
        <v>7</v>
      </c>
      <c r="M556" s="83" t="s">
        <v>7</v>
      </c>
      <c r="N556" s="62" t="s">
        <v>7</v>
      </c>
      <c r="O556" s="36">
        <v>78.125</v>
      </c>
      <c r="P556" s="83">
        <v>78.724999999999994</v>
      </c>
      <c r="Q556" s="61">
        <v>78.099999999999994</v>
      </c>
      <c r="R556" s="83">
        <v>81.3</v>
      </c>
      <c r="S556" s="83">
        <v>61.7</v>
      </c>
      <c r="T556" s="83">
        <v>93.8</v>
      </c>
      <c r="U556" s="321">
        <v>76.875</v>
      </c>
      <c r="V556" s="309">
        <v>77.459490740749999</v>
      </c>
      <c r="W556" s="314">
        <v>88.541666667000001</v>
      </c>
      <c r="X556" s="309">
        <v>67.361111111</v>
      </c>
      <c r="Y556" s="309">
        <v>77.083333332999999</v>
      </c>
      <c r="Z556" s="315">
        <v>76.851851851999996</v>
      </c>
      <c r="AA556" s="313">
        <v>76.375</v>
      </c>
      <c r="AB556" s="309">
        <v>76.171875</v>
      </c>
      <c r="AC556" s="314">
        <v>78.125</v>
      </c>
      <c r="AD556" s="309">
        <v>71.875</v>
      </c>
      <c r="AE556" s="309">
        <v>60.9375</v>
      </c>
      <c r="AF556" s="315">
        <v>93.75</v>
      </c>
      <c r="AG556" s="309">
        <v>76.374499999999998</v>
      </c>
      <c r="AH556" s="314">
        <v>88.542000000000002</v>
      </c>
      <c r="AI556" s="309">
        <v>63.021000000000001</v>
      </c>
      <c r="AJ556" s="309">
        <v>77.082999999999998</v>
      </c>
      <c r="AK556" s="315">
        <v>76.852000000000004</v>
      </c>
    </row>
    <row r="557" spans="2:37">
      <c r="B557" s="270" t="s">
        <v>34</v>
      </c>
      <c r="C557" s="173" t="s">
        <v>499</v>
      </c>
      <c r="D557" s="61">
        <f>AVERAGE(Mystery_Shopping_Scores6[[#This Row],[Business Start-up (2020)]:[Studying (2020)]], Mystery_Shopping_Scores6[[#This Row],[Regular business operations (2019)]:[Starting a small claims procedure (2019)]])</f>
        <v>62.80401785714286</v>
      </c>
      <c r="E557" s="61">
        <f>IFERROR(AVERAGE(Mystery_Shopping_Scores6[[#This Row],[Business Start-up (2020)]], Mystery_Shopping_Scores6[[#This Row],[Regular business operations (2019)]]), ".")</f>
        <v>74.678571428571431</v>
      </c>
      <c r="F557" s="62">
        <f>IFERROR(AVERAGE(Mystery_Shopping_Scores6[[#This Row],[Family (2020)]:[Studying (2020)]], Mystery_Shopping_Scores6[[#This Row],[Moving (2019)]:[Starting a small claims procedure (2019)]]), ".")</f>
        <v>58.845833333333324</v>
      </c>
      <c r="G557" s="297" t="s">
        <v>7</v>
      </c>
      <c r="H557" s="293" t="s">
        <v>7</v>
      </c>
      <c r="I557" s="298" t="s">
        <v>7</v>
      </c>
      <c r="J557" s="83">
        <f t="shared" ref="J557:J575" si="29">IFERROR(AVERAGE(K557:N557),".")</f>
        <v>74.583035714285728</v>
      </c>
      <c r="K557" s="61">
        <f>AVERAGE(K558:K561)</f>
        <v>63.857142857142854</v>
      </c>
      <c r="L557" s="83">
        <f>AVERAGE(L558:L561)</f>
        <v>98.35</v>
      </c>
      <c r="M557" s="83">
        <f>AVERAGE(M558:M561)</f>
        <v>65.291666666666671</v>
      </c>
      <c r="N557" s="62">
        <f>AVERAGE(N558:N561)</f>
        <v>70.833333333333343</v>
      </c>
      <c r="O557" s="36">
        <v>50.5</v>
      </c>
      <c r="P557" s="83">
        <v>51.025000000000006</v>
      </c>
      <c r="Q557" s="61">
        <v>85.5</v>
      </c>
      <c r="R557" s="83">
        <v>72.3</v>
      </c>
      <c r="S557" s="83">
        <v>20.399999999999999</v>
      </c>
      <c r="T557" s="83">
        <v>25.9</v>
      </c>
      <c r="U557" s="321">
        <v>47.5</v>
      </c>
      <c r="V557" s="309">
        <v>49.924666068625001</v>
      </c>
      <c r="W557" s="314">
        <v>58.03199760775</v>
      </c>
      <c r="X557" s="309">
        <v>44.642857142750003</v>
      </c>
      <c r="Y557" s="309">
        <v>47.023809524000001</v>
      </c>
      <c r="Z557" s="315">
        <v>50</v>
      </c>
      <c r="AA557" s="313">
        <v>40</v>
      </c>
      <c r="AB557" s="309">
        <v>44.96871515377083</v>
      </c>
      <c r="AC557" s="314">
        <v>85.46875</v>
      </c>
      <c r="AD557" s="309">
        <v>50.554166666750007</v>
      </c>
      <c r="AE557" s="309">
        <v>17.907499504</v>
      </c>
      <c r="AF557" s="315">
        <v>25.944444444333332</v>
      </c>
      <c r="AG557" s="309">
        <v>34.673187499999997</v>
      </c>
      <c r="AH557" s="314">
        <v>41.668750000000003</v>
      </c>
      <c r="AI557" s="309">
        <v>12.5</v>
      </c>
      <c r="AJ557" s="309">
        <v>47.024000000000001</v>
      </c>
      <c r="AK557" s="315">
        <v>37.5</v>
      </c>
    </row>
    <row r="558" spans="2:37">
      <c r="B558" s="270" t="s">
        <v>34</v>
      </c>
      <c r="C558" s="173" t="s">
        <v>500</v>
      </c>
      <c r="D558" s="61">
        <f>AVERAGE(Mystery_Shopping_Scores6[[#This Row],[Business Start-up (2020)]:[Studying (2020)]], Mystery_Shopping_Scores6[[#This Row],[Regular business operations (2019)]:[Starting a small claims procedure (2019)]])</f>
        <v>66.913690476190467</v>
      </c>
      <c r="E558" s="61">
        <f>IFERROR(AVERAGE(Mystery_Shopping_Scores6[[#This Row],[Business Start-up (2020)]], Mystery_Shopping_Scores6[[#This Row],[Regular business operations (2019)]]), ".")</f>
        <v>74.021428571428572</v>
      </c>
      <c r="F558" s="62">
        <f>IFERROR(AVERAGE(Mystery_Shopping_Scores6[[#This Row],[Family (2020)]:[Studying (2020)]], Mystery_Shopping_Scores6[[#This Row],[Moving (2019)]:[Starting a small claims procedure (2019)]]), ".")</f>
        <v>64.544444444444437</v>
      </c>
      <c r="G558" s="297">
        <v>76.8</v>
      </c>
      <c r="H558" s="293">
        <v>46</v>
      </c>
      <c r="I558" s="298">
        <v>43</v>
      </c>
      <c r="J558" s="83">
        <f t="shared" si="29"/>
        <v>83.927380952380958</v>
      </c>
      <c r="K558" s="61">
        <v>81.142857142857139</v>
      </c>
      <c r="L558" s="83">
        <v>93.4</v>
      </c>
      <c r="M558" s="83">
        <v>94.5</v>
      </c>
      <c r="N558" s="62">
        <v>66.666666666666671</v>
      </c>
      <c r="O558" s="36">
        <v>53</v>
      </c>
      <c r="P558" s="83">
        <v>49.900000000000006</v>
      </c>
      <c r="Q558" s="61">
        <v>66.900000000000006</v>
      </c>
      <c r="R558" s="83">
        <v>89</v>
      </c>
      <c r="S558" s="83">
        <v>15.9</v>
      </c>
      <c r="T558" s="83">
        <v>27.8</v>
      </c>
      <c r="U558" s="321">
        <v>49.875</v>
      </c>
      <c r="V558" s="309">
        <v>56.211038961249997</v>
      </c>
      <c r="W558" s="314">
        <v>71.272727273000001</v>
      </c>
      <c r="X558" s="309">
        <v>57.142857143000001</v>
      </c>
      <c r="Y558" s="309">
        <v>71.428571429000002</v>
      </c>
      <c r="Z558" s="315">
        <v>25</v>
      </c>
      <c r="AA558" s="313">
        <v>45.875</v>
      </c>
      <c r="AB558" s="309">
        <v>43.651250000000005</v>
      </c>
      <c r="AC558" s="314">
        <v>66.875</v>
      </c>
      <c r="AD558" s="309">
        <v>67.216666666999998</v>
      </c>
      <c r="AE558" s="309">
        <v>12.68</v>
      </c>
      <c r="AF558" s="315">
        <v>27.833333332999999</v>
      </c>
      <c r="AG558" s="309">
        <v>48.129000000000005</v>
      </c>
      <c r="AH558" s="314">
        <v>71.087000000000003</v>
      </c>
      <c r="AI558" s="309">
        <v>25</v>
      </c>
      <c r="AJ558" s="309">
        <v>71.429000000000002</v>
      </c>
      <c r="AK558" s="315">
        <v>25</v>
      </c>
    </row>
    <row r="559" spans="2:37">
      <c r="B559" s="270" t="s">
        <v>34</v>
      </c>
      <c r="C559" s="173" t="s">
        <v>501</v>
      </c>
      <c r="D559" s="61">
        <f>AVERAGE(Mystery_Shopping_Scores6[[#This Row],[Business Start-up (2020)]:[Studying (2020)]], Mystery_Shopping_Scores6[[#This Row],[Regular business operations (2019)]:[Starting a small claims procedure (2019)]])</f>
        <v>82.2</v>
      </c>
      <c r="E559" s="61">
        <f>IFERROR(AVERAGE(Mystery_Shopping_Scores6[[#This Row],[Business Start-up (2020)]], Mystery_Shopping_Scores6[[#This Row],[Regular business operations (2019)]]), ".")</f>
        <v>73.75</v>
      </c>
      <c r="F559" s="62">
        <f>IFERROR(AVERAGE(Mystery_Shopping_Scores6[[#This Row],[Family (2020)]:[Studying (2020)]], Mystery_Shopping_Scores6[[#This Row],[Moving (2019)]:[Starting a small claims procedure (2019)]]), ".")</f>
        <v>85.58</v>
      </c>
      <c r="G559" s="297">
        <v>86.956521739130437</v>
      </c>
      <c r="H559" s="293">
        <v>100</v>
      </c>
      <c r="I559" s="298">
        <v>45.152863777089784</v>
      </c>
      <c r="J559" s="83">
        <f t="shared" si="29"/>
        <v>90</v>
      </c>
      <c r="K559" s="61">
        <v>60</v>
      </c>
      <c r="L559" s="83">
        <v>100</v>
      </c>
      <c r="M559" s="83">
        <v>100</v>
      </c>
      <c r="N559" s="62">
        <v>100</v>
      </c>
      <c r="O559" s="36">
        <v>64.714285714285708</v>
      </c>
      <c r="P559" s="83">
        <v>71.8</v>
      </c>
      <c r="Q559" s="61">
        <v>87.5</v>
      </c>
      <c r="R559" s="83">
        <v>100</v>
      </c>
      <c r="S559" s="83">
        <v>27.9</v>
      </c>
      <c r="T559" s="83" t="s">
        <v>7</v>
      </c>
      <c r="U559" s="321">
        <v>59.142857142857146</v>
      </c>
      <c r="V559" s="309">
        <v>59.151785714249996</v>
      </c>
      <c r="W559" s="314">
        <v>68.75</v>
      </c>
      <c r="X559" s="309">
        <v>42.857142856999999</v>
      </c>
      <c r="Y559" s="309">
        <v>100</v>
      </c>
      <c r="Z559" s="315">
        <v>25</v>
      </c>
      <c r="AA559" s="313">
        <v>56.857142857142854</v>
      </c>
      <c r="AB559" s="309">
        <v>58.907163742666661</v>
      </c>
      <c r="AC559" s="314">
        <v>87.5</v>
      </c>
      <c r="AD559" s="309">
        <v>68.333333332999999</v>
      </c>
      <c r="AE559" s="309">
        <v>20.888157894999999</v>
      </c>
      <c r="AF559" s="315" t="s">
        <v>7</v>
      </c>
      <c r="AG559" s="309">
        <v>55.146999999999998</v>
      </c>
      <c r="AH559" s="314">
        <v>70.587999999999994</v>
      </c>
      <c r="AI559" s="309">
        <v>25</v>
      </c>
      <c r="AJ559" s="309">
        <v>100</v>
      </c>
      <c r="AK559" s="315">
        <v>25</v>
      </c>
    </row>
    <row r="560" spans="2:37">
      <c r="B560" s="270" t="s">
        <v>34</v>
      </c>
      <c r="C560" s="173" t="s">
        <v>502</v>
      </c>
      <c r="D560" s="61">
        <f>AVERAGE(Mystery_Shopping_Scores6[[#This Row],[Business Start-up (2020)]:[Studying (2020)]], Mystery_Shopping_Scores6[[#This Row],[Regular business operations (2019)]:[Starting a small claims procedure (2019)]])</f>
        <v>65.402380952380952</v>
      </c>
      <c r="E560" s="61">
        <f>IFERROR(AVERAGE(Mystery_Shopping_Scores6[[#This Row],[Business Start-up (2020)]], Mystery_Shopping_Scores6[[#This Row],[Regular business operations (2019)]]), ".")</f>
        <v>50.892857142857146</v>
      </c>
      <c r="F560" s="62">
        <f>IFERROR(AVERAGE(Mystery_Shopping_Scores6[[#This Row],[Family (2020)]:[Studying (2020)]], Mystery_Shopping_Scores6[[#This Row],[Moving (2019)]:[Starting a small claims procedure (2019)]]), ".")</f>
        <v>70.238888888888894</v>
      </c>
      <c r="G560" s="297">
        <v>64.285714285714292</v>
      </c>
      <c r="H560" s="293">
        <v>66.666666666666671</v>
      </c>
      <c r="I560" s="298">
        <v>53.546380090497735</v>
      </c>
      <c r="J560" s="83">
        <f t="shared" si="29"/>
        <v>61.904761904761912</v>
      </c>
      <c r="K560" s="61">
        <v>14.285714285714286</v>
      </c>
      <c r="L560" s="83">
        <v>100</v>
      </c>
      <c r="M560" s="83">
        <v>66.666666666666671</v>
      </c>
      <c r="N560" s="62">
        <v>66.666666666666671</v>
      </c>
      <c r="O560" s="36">
        <v>58</v>
      </c>
      <c r="P560" s="83">
        <v>68.900000000000006</v>
      </c>
      <c r="Q560" s="61">
        <v>87.5</v>
      </c>
      <c r="R560" s="83">
        <v>100</v>
      </c>
      <c r="S560" s="83">
        <v>38.1</v>
      </c>
      <c r="T560" s="83">
        <v>50</v>
      </c>
      <c r="U560" s="321">
        <v>53.875</v>
      </c>
      <c r="V560" s="309">
        <v>46.835839598999996</v>
      </c>
      <c r="W560" s="314">
        <v>42.105263158</v>
      </c>
      <c r="X560" s="309">
        <v>28.571428570999998</v>
      </c>
      <c r="Y560" s="309">
        <v>16.666666667000001</v>
      </c>
      <c r="Z560" s="315">
        <v>100</v>
      </c>
      <c r="AA560" s="313">
        <v>48.125</v>
      </c>
      <c r="AB560" s="309">
        <v>60.557126697000001</v>
      </c>
      <c r="AC560" s="314">
        <v>87.5</v>
      </c>
      <c r="AD560" s="309">
        <v>66.666666667000001</v>
      </c>
      <c r="AE560" s="309">
        <v>38.061840121000003</v>
      </c>
      <c r="AF560" s="315">
        <v>50</v>
      </c>
      <c r="AG560" s="309">
        <v>35.41675</v>
      </c>
      <c r="AH560" s="314">
        <v>25</v>
      </c>
      <c r="AI560" s="309">
        <v>0</v>
      </c>
      <c r="AJ560" s="309">
        <v>16.667000000000002</v>
      </c>
      <c r="AK560" s="315">
        <v>100</v>
      </c>
    </row>
    <row r="561" spans="2:37">
      <c r="B561" s="270" t="s">
        <v>34</v>
      </c>
      <c r="C561" s="173" t="s">
        <v>503</v>
      </c>
      <c r="D561" s="61">
        <f>AVERAGE(Mystery_Shopping_Scores6[[#This Row],[Business Start-up (2020)]:[Studying (2020)]], Mystery_Shopping_Scores6[[#This Row],[Regular business operations (2019)]:[Starting a small claims procedure (2019)]])</f>
        <v>43.75</v>
      </c>
      <c r="E561" s="61">
        <f>IFERROR(AVERAGE(Mystery_Shopping_Scores6[[#This Row],[Business Start-up (2020)]], Mystery_Shopping_Scores6[[#This Row],[Regular business operations (2019)]]), ".")</f>
        <v>100</v>
      </c>
      <c r="F561" s="62">
        <f>IFERROR(AVERAGE(Mystery_Shopping_Scores6[[#This Row],[Family (2020)]:[Studying (2020)]], Mystery_Shopping_Scores6[[#This Row],[Moving (2019)]:[Starting a small claims procedure (2019)]]), ".")</f>
        <v>25</v>
      </c>
      <c r="G561" s="297" t="s">
        <v>7</v>
      </c>
      <c r="H561" s="293" t="s">
        <v>7</v>
      </c>
      <c r="I561" s="298" t="s">
        <v>7</v>
      </c>
      <c r="J561" s="83">
        <f t="shared" si="29"/>
        <v>62.5</v>
      </c>
      <c r="K561" s="61">
        <v>100</v>
      </c>
      <c r="L561" s="83">
        <v>100</v>
      </c>
      <c r="M561" s="83">
        <v>0</v>
      </c>
      <c r="N561" s="62">
        <v>50</v>
      </c>
      <c r="O561" s="36">
        <v>31.25</v>
      </c>
      <c r="P561" s="83">
        <v>25</v>
      </c>
      <c r="Q561" s="61">
        <v>100</v>
      </c>
      <c r="R561" s="83">
        <v>0</v>
      </c>
      <c r="S561" s="83">
        <v>0</v>
      </c>
      <c r="T561" s="83">
        <v>0</v>
      </c>
      <c r="U561" s="321">
        <v>31.25</v>
      </c>
      <c r="V561" s="309">
        <v>37.5</v>
      </c>
      <c r="W561" s="314">
        <v>50</v>
      </c>
      <c r="X561" s="309">
        <v>50</v>
      </c>
      <c r="Y561" s="309">
        <v>0</v>
      </c>
      <c r="Z561" s="315">
        <v>50</v>
      </c>
      <c r="AA561" s="313">
        <v>12.5</v>
      </c>
      <c r="AB561" s="309">
        <v>25</v>
      </c>
      <c r="AC561" s="314">
        <v>100</v>
      </c>
      <c r="AD561" s="309">
        <v>0</v>
      </c>
      <c r="AE561" s="309">
        <v>0</v>
      </c>
      <c r="AF561" s="315">
        <v>0</v>
      </c>
      <c r="AG561" s="309">
        <v>0</v>
      </c>
      <c r="AH561" s="314">
        <v>0</v>
      </c>
      <c r="AI561" s="309">
        <v>0</v>
      </c>
      <c r="AJ561" s="309">
        <v>0</v>
      </c>
      <c r="AK561" s="315">
        <v>0</v>
      </c>
    </row>
    <row r="562" spans="2:37">
      <c r="B562" s="270" t="s">
        <v>34</v>
      </c>
      <c r="C562" s="173" t="s">
        <v>6833</v>
      </c>
      <c r="D562" s="61">
        <f>AVERAGE(Mystery_Shopping_Scores6[[#This Row],[Business Start-up (2020)]:[Studying (2020)]], Mystery_Shopping_Scores6[[#This Row],[Regular business operations (2019)]:[Starting a small claims procedure (2019)]])</f>
        <v>32.116071428571431</v>
      </c>
      <c r="E562" s="61">
        <f>IFERROR(AVERAGE(Mystery_Shopping_Scores6[[#This Row],[Business Start-up (2020)]], Mystery_Shopping_Scores6[[#This Row],[Regular business operations (2019)]]), ".")</f>
        <v>39.475000000000001</v>
      </c>
      <c r="F562" s="62">
        <f>IFERROR(AVERAGE(Mystery_Shopping_Scores6[[#This Row],[Family (2020)]:[Studying (2020)]], Mystery_Shopping_Scores6[[#This Row],[Moving (2019)]:[Starting a small claims procedure (2019)]]), ".")</f>
        <v>29.663095238095234</v>
      </c>
      <c r="G562" s="297" t="s">
        <v>7</v>
      </c>
      <c r="H562" s="293" t="s">
        <v>7</v>
      </c>
      <c r="I562" s="298" t="s">
        <v>7</v>
      </c>
      <c r="J562" s="83">
        <f t="shared" si="29"/>
        <v>34.888392857142854</v>
      </c>
      <c r="K562" s="61">
        <f>(0.5*IF(ISNUMBER(K563),K563,0)+0.25*IF(ISNUMBER(K564),K564,0)+IFERROR(AVERAGE(K565:K566)*0.25,0))/(ISNUMBER(K563)*0.5+ISNUMBER(K564)*0.25+OR(ISNUMBER(K565),ISNUMBER(K566))*0.25)</f>
        <v>40.625</v>
      </c>
      <c r="L562" s="83">
        <f>(0.5*IF(ISNUMBER(L563),L563,0)+0.25*IF(ISNUMBER(L564),L564,0)+IFERROR(AVERAGE(L565:L566)*0.25,0))/(ISNUMBER(L563)*0.5+ISNUMBER(L564)*0.25+OR(ISNUMBER(L565),ISNUMBER(L566))*0.25)</f>
        <v>12.5</v>
      </c>
      <c r="M562" s="83">
        <f>(0.5*IF(ISNUMBER(M563),M563,0)+0.25*IF(ISNUMBER(M564),M564,0)+IFERROR(AVERAGE(M565:M566)*0.25,0))/(ISNUMBER(M563)*0.5+ISNUMBER(M564)*0.25+OR(ISNUMBER(M565),ISNUMBER(M566))*0.25)</f>
        <v>29.761904761904763</v>
      </c>
      <c r="N562" s="62">
        <f>(0.5*IF(ISNUMBER(N563),N563,0)+0.25*IF(ISNUMBER(N564),N564,0)+IFERROR(AVERAGE(N565:N566)*0.25,0))/(ISNUMBER(N563)*0.5+ISNUMBER(N564)*0.25+OR(ISNUMBER(N565),ISNUMBER(N566))*0.25)</f>
        <v>56.666666666666664</v>
      </c>
      <c r="O562" s="36">
        <v>38.833333333333336</v>
      </c>
      <c r="P562" s="83">
        <v>29.34375</v>
      </c>
      <c r="Q562" s="61">
        <v>38.325000000000003</v>
      </c>
      <c r="R562" s="83">
        <v>35.724999999999994</v>
      </c>
      <c r="S562" s="83">
        <v>8.3249999999999993</v>
      </c>
      <c r="T562" s="83">
        <v>35</v>
      </c>
      <c r="U562" s="321">
        <v>37.5</v>
      </c>
      <c r="V562" s="309">
        <v>57.876339285812506</v>
      </c>
      <c r="W562" s="314">
        <v>58.697916666750004</v>
      </c>
      <c r="X562" s="309" t="s">
        <v>7</v>
      </c>
      <c r="Y562" s="309" t="s">
        <v>7</v>
      </c>
      <c r="Z562" s="315">
        <v>57.054761904875001</v>
      </c>
      <c r="AA562" s="313">
        <v>35.666666666666664</v>
      </c>
      <c r="AB562" s="309">
        <v>27.406249999937497</v>
      </c>
      <c r="AC562" s="314">
        <v>33.333333333249996</v>
      </c>
      <c r="AD562" s="309">
        <v>32.958333333249996</v>
      </c>
      <c r="AE562" s="309">
        <v>8.3333333332499997</v>
      </c>
      <c r="AF562" s="315">
        <v>35</v>
      </c>
      <c r="AG562" s="309">
        <v>52.168687500000004</v>
      </c>
      <c r="AH562" s="314">
        <v>45.837375000000002</v>
      </c>
      <c r="AI562" s="309" t="s">
        <v>7</v>
      </c>
      <c r="AJ562" s="309" t="s">
        <v>7</v>
      </c>
      <c r="AK562" s="315">
        <v>58.5</v>
      </c>
    </row>
    <row r="563" spans="2:37">
      <c r="B563" s="270" t="s">
        <v>34</v>
      </c>
      <c r="C563" s="173" t="s">
        <v>504</v>
      </c>
      <c r="D563" s="61">
        <f>AVERAGE(Mystery_Shopping_Scores6[[#This Row],[Business Start-up (2020)]:[Studying (2020)]], Mystery_Shopping_Scores6[[#This Row],[Regular business operations (2019)]:[Starting a small claims procedure (2019)]])</f>
        <v>43.144642857142856</v>
      </c>
      <c r="E563" s="61">
        <f>IFERROR(AVERAGE(Mystery_Shopping_Scores6[[#This Row],[Business Start-up (2020)]], Mystery_Shopping_Scores6[[#This Row],[Regular business operations (2019)]]), ".")</f>
        <v>42.5</v>
      </c>
      <c r="F563" s="62">
        <f>IFERROR(AVERAGE(Mystery_Shopping_Scores6[[#This Row],[Family (2020)]:[Studying (2020)]], Mystery_Shopping_Scores6[[#This Row],[Moving (2019)]:[Starting a small claims procedure (2019)]]), ".")</f>
        <v>43.359523809523807</v>
      </c>
      <c r="G563" s="297">
        <v>44.565217391304351</v>
      </c>
      <c r="H563" s="293">
        <v>59.333333333333336</v>
      </c>
      <c r="I563" s="298" t="s">
        <v>7</v>
      </c>
      <c r="J563" s="83">
        <f t="shared" si="29"/>
        <v>40.089285714285715</v>
      </c>
      <c r="K563" s="61">
        <v>25</v>
      </c>
      <c r="L563" s="83">
        <v>25</v>
      </c>
      <c r="M563" s="83">
        <v>42.857142857142861</v>
      </c>
      <c r="N563" s="62">
        <v>67.5</v>
      </c>
      <c r="O563" s="36">
        <v>52</v>
      </c>
      <c r="P563" s="83">
        <v>46.2</v>
      </c>
      <c r="Q563" s="61">
        <v>60</v>
      </c>
      <c r="R563" s="83">
        <v>54.8</v>
      </c>
      <c r="S563" s="83">
        <v>0</v>
      </c>
      <c r="T563" s="83">
        <v>70</v>
      </c>
      <c r="U563" s="321">
        <v>49.333333333333336</v>
      </c>
      <c r="V563" s="309">
        <v>63.408928571499999</v>
      </c>
      <c r="W563" s="314">
        <v>66.875</v>
      </c>
      <c r="X563" s="309" t="s">
        <v>7</v>
      </c>
      <c r="Y563" s="309" t="s">
        <v>7</v>
      </c>
      <c r="Z563" s="315">
        <v>59.942857142999998</v>
      </c>
      <c r="AA563" s="313">
        <v>47.166666666666664</v>
      </c>
      <c r="AB563" s="309">
        <v>42.3125</v>
      </c>
      <c r="AC563" s="314">
        <v>50</v>
      </c>
      <c r="AD563" s="309">
        <v>49.25</v>
      </c>
      <c r="AE563" s="309">
        <v>0</v>
      </c>
      <c r="AF563" s="315">
        <v>70</v>
      </c>
      <c r="AG563" s="309">
        <v>57.029499999999999</v>
      </c>
      <c r="AH563" s="314">
        <v>47.058999999999997</v>
      </c>
      <c r="AI563" s="309" t="s">
        <v>7</v>
      </c>
      <c r="AJ563" s="309" t="s">
        <v>7</v>
      </c>
      <c r="AK563" s="315">
        <v>67</v>
      </c>
    </row>
    <row r="564" spans="2:37">
      <c r="B564" s="270" t="s">
        <v>34</v>
      </c>
      <c r="C564" s="173" t="s">
        <v>505</v>
      </c>
      <c r="D564" s="61">
        <f>AVERAGE(Mystery_Shopping_Scores6[[#This Row],[Business Start-up (2020)]:[Studying (2020)]], Mystery_Shopping_Scores6[[#This Row],[Regular business operations (2019)]:[Starting a small claims procedure (2019)]])</f>
        <v>37.487499999999997</v>
      </c>
      <c r="E564" s="61">
        <f>IFERROR(AVERAGE(Mystery_Shopping_Scores6[[#This Row],[Business Start-up (2020)]], Mystery_Shopping_Scores6[[#This Row],[Regular business operations (2019)]]), ".")</f>
        <v>66.650000000000006</v>
      </c>
      <c r="F564" s="62">
        <f>IFERROR(AVERAGE(Mystery_Shopping_Scores6[[#This Row],[Family (2020)]:[Studying (2020)]], Mystery_Shopping_Scores6[[#This Row],[Moving (2019)]:[Starting a small claims procedure (2019)]]), ".")</f>
        <v>27.766666666666662</v>
      </c>
      <c r="G564" s="297" t="s">
        <v>7</v>
      </c>
      <c r="H564" s="293" t="s">
        <v>7</v>
      </c>
      <c r="I564" s="298" t="s">
        <v>7</v>
      </c>
      <c r="J564" s="83">
        <f t="shared" si="29"/>
        <v>49.999999999999993</v>
      </c>
      <c r="K564" s="61">
        <v>100</v>
      </c>
      <c r="L564" s="83">
        <v>0</v>
      </c>
      <c r="M564" s="83">
        <v>33.333333333333329</v>
      </c>
      <c r="N564" s="62">
        <v>66.666666666666657</v>
      </c>
      <c r="O564" s="36">
        <v>44.333333333333336</v>
      </c>
      <c r="P564" s="83">
        <v>24.974999999999998</v>
      </c>
      <c r="Q564" s="61">
        <v>33.299999999999997</v>
      </c>
      <c r="R564" s="83">
        <v>33.299999999999997</v>
      </c>
      <c r="S564" s="83">
        <v>33.299999999999997</v>
      </c>
      <c r="T564" s="83">
        <v>0</v>
      </c>
      <c r="U564" s="321">
        <v>44.333333333333336</v>
      </c>
      <c r="V564" s="309">
        <v>83.333333333500008</v>
      </c>
      <c r="W564" s="314">
        <v>66.666666667000001</v>
      </c>
      <c r="X564" s="309" t="s">
        <v>7</v>
      </c>
      <c r="Y564" s="309" t="s">
        <v>7</v>
      </c>
      <c r="Z564" s="315">
        <v>100</v>
      </c>
      <c r="AA564" s="313">
        <v>44.333333333333336</v>
      </c>
      <c r="AB564" s="309">
        <v>24.999999999749999</v>
      </c>
      <c r="AC564" s="314">
        <v>33.333333332999999</v>
      </c>
      <c r="AD564" s="309">
        <v>33.333333332999999</v>
      </c>
      <c r="AE564" s="309">
        <v>33.333333332999999</v>
      </c>
      <c r="AF564" s="315">
        <v>0</v>
      </c>
      <c r="AG564" s="309">
        <v>83.333500000000001</v>
      </c>
      <c r="AH564" s="314">
        <v>66.667000000000002</v>
      </c>
      <c r="AI564" s="309" t="s">
        <v>7</v>
      </c>
      <c r="AJ564" s="309" t="s">
        <v>7</v>
      </c>
      <c r="AK564" s="315">
        <v>100</v>
      </c>
    </row>
    <row r="565" spans="2:37">
      <c r="B565" s="270" t="s">
        <v>34</v>
      </c>
      <c r="C565" s="173" t="s">
        <v>6830</v>
      </c>
      <c r="D565" s="61">
        <f>AVERAGE(Mystery_Shopping_Scores6[[#This Row],[Business Start-up (2020)]:[Studying (2020)]], Mystery_Shopping_Scores6[[#This Row],[Regular business operations (2019)]:[Starting a small claims procedure (2019)]])</f>
        <v>1.7857142857142858</v>
      </c>
      <c r="E565" s="61">
        <f>IFERROR(AVERAGE(Mystery_Shopping_Scores6[[#This Row],[Business Start-up (2020)]], Mystery_Shopping_Scores6[[#This Row],[Regular business operations (2019)]]), ".")</f>
        <v>6.25</v>
      </c>
      <c r="F565" s="62">
        <f>IFERROR(AVERAGE(Mystery_Shopping_Scores6[[#This Row],[Family (2020)]:[Studying (2020)]], Mystery_Shopping_Scores6[[#This Row],[Moving (2019)]:[Starting a small claims procedure (2019)]]), ".")</f>
        <v>0</v>
      </c>
      <c r="G565" s="297">
        <v>4.5454545454545459</v>
      </c>
      <c r="H565" s="293">
        <v>0</v>
      </c>
      <c r="I565" s="298" t="s">
        <v>7</v>
      </c>
      <c r="J565" s="83">
        <f t="shared" si="29"/>
        <v>3.125</v>
      </c>
      <c r="K565" s="61">
        <v>12.5</v>
      </c>
      <c r="L565" s="83">
        <v>0</v>
      </c>
      <c r="M565" s="83">
        <v>0</v>
      </c>
      <c r="N565" s="62">
        <v>0</v>
      </c>
      <c r="O565" s="36">
        <v>3.8</v>
      </c>
      <c r="P565" s="83">
        <v>0</v>
      </c>
      <c r="Q565" s="61">
        <v>0</v>
      </c>
      <c r="R565" s="83" t="s">
        <v>7</v>
      </c>
      <c r="S565" s="83">
        <v>0</v>
      </c>
      <c r="T565" s="83">
        <v>0</v>
      </c>
      <c r="U565" s="321">
        <v>3.1666666666666665</v>
      </c>
      <c r="V565" s="309">
        <v>9.375</v>
      </c>
      <c r="W565" s="314">
        <v>18.75</v>
      </c>
      <c r="X565" s="309" t="s">
        <v>7</v>
      </c>
      <c r="Y565" s="309" t="s">
        <v>7</v>
      </c>
      <c r="Z565" s="315">
        <v>0</v>
      </c>
      <c r="AA565" s="313">
        <v>1.1666666666666667</v>
      </c>
      <c r="AB565" s="309">
        <v>0</v>
      </c>
      <c r="AC565" s="314">
        <v>0</v>
      </c>
      <c r="AD565" s="309">
        <v>0</v>
      </c>
      <c r="AE565" s="309">
        <v>0</v>
      </c>
      <c r="AF565" s="315">
        <v>0</v>
      </c>
      <c r="AG565" s="309">
        <v>3.3334999999999999</v>
      </c>
      <c r="AH565" s="314">
        <v>6.6669999999999998</v>
      </c>
      <c r="AI565" s="309" t="s">
        <v>7</v>
      </c>
      <c r="AJ565" s="309" t="s">
        <v>7</v>
      </c>
      <c r="AK565" s="315">
        <v>0</v>
      </c>
    </row>
    <row r="566" spans="2:37">
      <c r="B566" s="270" t="s">
        <v>34</v>
      </c>
      <c r="C566" s="173" t="s">
        <v>6831</v>
      </c>
      <c r="D566" s="61">
        <f>AVERAGE(Mystery_Shopping_Scores6[[#This Row],[Business Start-up (2020)]:[Studying (2020)]], Mystery_Shopping_Scores6[[#This Row],[Regular business operations (2019)]:[Starting a small claims procedure (2019)]])</f>
        <v>10.416666666666666</v>
      </c>
      <c r="E566" s="61">
        <f>IFERROR(AVERAGE(Mystery_Shopping_Scores6[[#This Row],[Business Start-up (2020)]], Mystery_Shopping_Scores6[[#This Row],[Regular business operations (2019)]]), ".")</f>
        <v>6.25</v>
      </c>
      <c r="F566" s="62">
        <f>IFERROR(AVERAGE(Mystery_Shopping_Scores6[[#This Row],[Family (2020)]:[Studying (2020)]], Mystery_Shopping_Scores6[[#This Row],[Moving (2019)]:[Starting a small claims procedure (2019)]]), ".")</f>
        <v>12.5</v>
      </c>
      <c r="G566" s="297">
        <v>9.5238095238095237</v>
      </c>
      <c r="H566" s="293">
        <v>50</v>
      </c>
      <c r="I566" s="298" t="s">
        <v>7</v>
      </c>
      <c r="J566" s="83">
        <f t="shared" si="29"/>
        <v>15.625</v>
      </c>
      <c r="K566" s="61">
        <v>12.5</v>
      </c>
      <c r="L566" s="83">
        <v>0</v>
      </c>
      <c r="M566" s="83">
        <v>0</v>
      </c>
      <c r="N566" s="62">
        <v>50</v>
      </c>
      <c r="O566" s="36">
        <v>16.75</v>
      </c>
      <c r="P566" s="83">
        <v>0</v>
      </c>
      <c r="Q566" s="61">
        <v>0</v>
      </c>
      <c r="R566" s="83">
        <v>0</v>
      </c>
      <c r="S566" s="83" t="s">
        <v>7</v>
      </c>
      <c r="T566" s="83" t="s">
        <v>7</v>
      </c>
      <c r="U566" s="321">
        <v>22.333333333333332</v>
      </c>
      <c r="V566" s="309">
        <v>33.333333333500001</v>
      </c>
      <c r="W566" s="314">
        <v>50</v>
      </c>
      <c r="X566" s="309" t="s">
        <v>7</v>
      </c>
      <c r="Y566" s="309" t="s">
        <v>7</v>
      </c>
      <c r="Z566" s="315">
        <v>16.666666667000001</v>
      </c>
      <c r="AA566" s="313">
        <v>12.666666666666666</v>
      </c>
      <c r="AB566" s="309">
        <v>0</v>
      </c>
      <c r="AC566" s="314">
        <v>0</v>
      </c>
      <c r="AD566" s="309" t="s">
        <v>7</v>
      </c>
      <c r="AE566" s="309" t="s">
        <v>7</v>
      </c>
      <c r="AF566" s="315" t="s">
        <v>7</v>
      </c>
      <c r="AG566" s="309">
        <v>19.231000000000002</v>
      </c>
      <c r="AH566" s="314">
        <v>38.462000000000003</v>
      </c>
      <c r="AI566" s="309" t="s">
        <v>7</v>
      </c>
      <c r="AJ566" s="309" t="s">
        <v>7</v>
      </c>
      <c r="AK566" s="315">
        <v>0</v>
      </c>
    </row>
    <row r="567" spans="2:37">
      <c r="B567" s="270" t="s">
        <v>35</v>
      </c>
      <c r="C567" s="173" t="s">
        <v>496</v>
      </c>
      <c r="D567" s="61">
        <f>AVERAGE(Mystery_Shopping_Scores6[[#This Row],[Business Start-up (2020)]:[Studying (2020)]], Mystery_Shopping_Scores6[[#This Row],[Regular business operations (2019)]:[Starting a small claims procedure (2019)]])</f>
        <v>82.273356501165267</v>
      </c>
      <c r="E567" s="61">
        <f>IFERROR(AVERAGE(Mystery_Shopping_Scores6[[#This Row],[Business Start-up (2020)]], Mystery_Shopping_Scores6[[#This Row],[Regular business operations (2019)]]), ".")</f>
        <v>89.491352513227511</v>
      </c>
      <c r="F567" s="62">
        <f>IFERROR(AVERAGE(Mystery_Shopping_Scores6[[#This Row],[Family (2020)]:[Studying (2020)]], Mystery_Shopping_Scores6[[#This Row],[Moving (2019)]:[Starting a small claims procedure (2019)]]), ".")</f>
        <v>79.867357830477872</v>
      </c>
      <c r="G567" s="297" t="s">
        <v>7</v>
      </c>
      <c r="H567" s="293" t="s">
        <v>7</v>
      </c>
      <c r="I567" s="298" t="s">
        <v>7</v>
      </c>
      <c r="J567" s="83">
        <f t="shared" si="29"/>
        <v>88.698275502330546</v>
      </c>
      <c r="K567" s="61">
        <f xml:space="preserve"> (SUMIFS(K:K, $B:$B, $B567, $C:$C, "1. User centricity")+SUMIFS(K:K, $B:$B, $B567, $C:$C, "2. Transparency")+SUMIFS(K:K, $B:$B, $B567, $C:$C, "3. Key enablers")+ SUMIFS(K:K, $B:$B, $B567, $C:$C, "4. Cross-border services"))/4</f>
        <v>94.432705026455025</v>
      </c>
      <c r="L567" s="83">
        <f xml:space="preserve"> (SUMIFS(L:L, $B:$B, $B567, $C:$C, "1. User centricity")+SUMIFS(L:L, $B:$B, $B567, $C:$C, "2. Transparency")+SUMIFS(L:L, $B:$B, $B567, $C:$C, "3. Key enablers")+ SUMIFS(L:L, $B:$B, $B567, $C:$C, "4. Cross-border services"))/4</f>
        <v>88.157029478458043</v>
      </c>
      <c r="M567" s="83">
        <f xml:space="preserve"> (SUMIFS(M:M, $B:$B, $B567, $C:$C, "1. User centricity")+SUMIFS(M:M, $B:$B, $B567, $C:$C, "2. Transparency")+SUMIFS(M:M, $B:$B, $B567, $C:$C, "3. Key enablers")+ SUMIFS(M:M, $B:$B, $B567, $C:$C, "4. Cross-border services"))/4</f>
        <v>89.023059964726627</v>
      </c>
      <c r="N567" s="62">
        <f xml:space="preserve"> (SUMIFS(N:N, $B:$B, $B567, $C:$C, "1. User centricity")+SUMIFS(N:N, $B:$B, $B567, $C:$C, "2. Transparency")+SUMIFS(N:N, $B:$B, $B567, $C:$C, "3. Key enablers")+ SUMIFS(N:N, $B:$B, $B567, $C:$C, "4. Cross-border services"))/4</f>
        <v>83.180307539682531</v>
      </c>
      <c r="O567" s="36">
        <v>81.625</v>
      </c>
      <c r="P567" s="83">
        <v>75.848437500000003</v>
      </c>
      <c r="Q567" s="61">
        <v>84.55</v>
      </c>
      <c r="R567" s="83">
        <v>82.287500000000009</v>
      </c>
      <c r="S567" s="83">
        <v>76.818749999999994</v>
      </c>
      <c r="T567" s="83">
        <v>59.737500000000004</v>
      </c>
      <c r="U567" s="321">
        <v>79.625</v>
      </c>
      <c r="V567" s="309">
        <v>86.991747417927655</v>
      </c>
      <c r="W567" s="314">
        <v>93.874007936527775</v>
      </c>
      <c r="X567" s="309">
        <v>82.817460317324063</v>
      </c>
      <c r="Y567" s="309">
        <v>86.653292181074065</v>
      </c>
      <c r="Z567" s="315">
        <v>84.622229236784719</v>
      </c>
      <c r="AA567" s="313">
        <v>74.25</v>
      </c>
      <c r="AB567" s="309">
        <v>71.906549685829845</v>
      </c>
      <c r="AC567" s="314">
        <v>83.446180555583325</v>
      </c>
      <c r="AD567" s="309">
        <v>76.634837962979162</v>
      </c>
      <c r="AE567" s="309">
        <v>72.53087797621528</v>
      </c>
      <c r="AF567" s="315">
        <v>55.014302248541661</v>
      </c>
      <c r="AG567" s="309">
        <v>76.523491319444446</v>
      </c>
      <c r="AH567" s="314">
        <v>86.547847222222217</v>
      </c>
      <c r="AI567" s="309">
        <v>60.966564814814809</v>
      </c>
      <c r="AJ567" s="309">
        <v>84.415574074074073</v>
      </c>
      <c r="AK567" s="315">
        <v>74.16397916666665</v>
      </c>
    </row>
    <row r="568" spans="2:37">
      <c r="B568" s="270" t="s">
        <v>35</v>
      </c>
      <c r="C568" s="173" t="s">
        <v>6824</v>
      </c>
      <c r="D568" s="61">
        <f>AVERAGE(Mystery_Shopping_Scores6[[#This Row],[Business Start-up (2020)]:[Studying (2020)]], Mystery_Shopping_Scores6[[#This Row],[Regular business operations (2019)]:[Starting a small claims procedure (2019)]])</f>
        <v>97.764814814814812</v>
      </c>
      <c r="E568" s="61">
        <f>IFERROR(AVERAGE(Mystery_Shopping_Scores6[[#This Row],[Business Start-up (2020)]], Mystery_Shopping_Scores6[[#This Row],[Regular business operations (2019)]]), ".")</f>
        <v>99.537037037037038</v>
      </c>
      <c r="F568" s="62">
        <f>IFERROR(AVERAGE(Mystery_Shopping_Scores6[[#This Row],[Family (2020)]:[Studying (2020)]], Mystery_Shopping_Scores6[[#This Row],[Moving (2019)]:[Starting a small claims procedure (2019)]]), ".")</f>
        <v>97.174074074074056</v>
      </c>
      <c r="G568" s="297" t="s">
        <v>7</v>
      </c>
      <c r="H568" s="293" t="s">
        <v>7</v>
      </c>
      <c r="I568" s="298" t="s">
        <v>7</v>
      </c>
      <c r="J568" s="83">
        <f t="shared" si="29"/>
        <v>99.379629629629619</v>
      </c>
      <c r="K568" s="61">
        <f>2/3*IF(ISNUMBER(K569),K569)+1/3*(2/3*IF(ISNUMBER(K571),K571)+IF(ISNUMBER(K570),K570)/3)</f>
        <v>99.074074074074062</v>
      </c>
      <c r="L568" s="83">
        <f>2/3*IF(ISNUMBER(L569),L569)+1/3*(2/3*IF(ISNUMBER(L571),L571)+IF(ISNUMBER(L570),L570)/3)</f>
        <v>99.999999999999986</v>
      </c>
      <c r="M568" s="83">
        <f>2/3*IF(ISNUMBER(M569),M569)+1/3*(2/3*IF(ISNUMBER(M571),M571)+IF(ISNUMBER(M570),M570)/3)</f>
        <v>99.999999999999986</v>
      </c>
      <c r="N568" s="62">
        <f>2/3*IF(ISNUMBER(N569),N569)+1/3*(2/3*IF(ISNUMBER(N571),N571)+IF(ISNUMBER(N570),N570)/3)</f>
        <v>98.444444444444429</v>
      </c>
      <c r="O568" s="36">
        <v>95.375</v>
      </c>
      <c r="P568" s="83">
        <v>96.15</v>
      </c>
      <c r="Q568" s="61">
        <v>100</v>
      </c>
      <c r="R568" s="83">
        <v>98.5</v>
      </c>
      <c r="S568" s="83">
        <v>95.6</v>
      </c>
      <c r="T568" s="83">
        <v>90.5</v>
      </c>
      <c r="U568" s="321">
        <v>94.625</v>
      </c>
      <c r="V568" s="309">
        <v>94.210357543611096</v>
      </c>
      <c r="W568" s="314">
        <v>92.8571428571111</v>
      </c>
      <c r="X568" s="309">
        <v>91.111111110888885</v>
      </c>
      <c r="Y568" s="309">
        <v>96.91358024688887</v>
      </c>
      <c r="Z568" s="315">
        <v>95.959595959555543</v>
      </c>
      <c r="AA568" s="313">
        <v>93.75</v>
      </c>
      <c r="AB568" s="309">
        <v>95.132275132277755</v>
      </c>
      <c r="AC568" s="314">
        <v>99.999999999999986</v>
      </c>
      <c r="AD568" s="309">
        <v>96.29629629633331</v>
      </c>
      <c r="AE568" s="309">
        <v>91.1111111111111</v>
      </c>
      <c r="AF568" s="315">
        <v>93.121693121666652</v>
      </c>
      <c r="AG568" s="309">
        <v>92.540388888888884</v>
      </c>
      <c r="AH568" s="314">
        <v>92.156888888888872</v>
      </c>
      <c r="AI568" s="309">
        <v>86.078444444444443</v>
      </c>
      <c r="AJ568" s="309">
        <v>96.507888888888871</v>
      </c>
      <c r="AK568" s="315">
        <v>95.418333333333322</v>
      </c>
    </row>
    <row r="569" spans="2:37">
      <c r="B569" s="270" t="s">
        <v>35</v>
      </c>
      <c r="C569" s="173" t="s">
        <v>497</v>
      </c>
      <c r="D569" s="61">
        <f>AVERAGE(Mystery_Shopping_Scores6[[#This Row],[Business Start-up (2020)]:[Studying (2020)]], Mystery_Shopping_Scores6[[#This Row],[Regular business operations (2019)]:[Starting a small claims procedure (2019)]])</f>
        <v>99.45</v>
      </c>
      <c r="E569" s="61">
        <f>IFERROR(AVERAGE(Mystery_Shopping_Scores6[[#This Row],[Business Start-up (2020)]], Mystery_Shopping_Scores6[[#This Row],[Regular business operations (2019)]]), ".")</f>
        <v>100</v>
      </c>
      <c r="F569" s="62">
        <f>IFERROR(AVERAGE(Mystery_Shopping_Scores6[[#This Row],[Family (2020)]:[Studying (2020)]], Mystery_Shopping_Scores6[[#This Row],[Moving (2019)]:[Starting a small claims procedure (2019)]]), ".")</f>
        <v>99.266666666666666</v>
      </c>
      <c r="G569" s="297">
        <v>99.024390243902445</v>
      </c>
      <c r="H569" s="293">
        <v>100</v>
      </c>
      <c r="I569" s="298" t="s">
        <v>7</v>
      </c>
      <c r="J569" s="83">
        <f t="shared" si="29"/>
        <v>100</v>
      </c>
      <c r="K569" s="61">
        <v>100</v>
      </c>
      <c r="L569" s="83">
        <v>100</v>
      </c>
      <c r="M569" s="83">
        <v>100</v>
      </c>
      <c r="N569" s="62">
        <v>100</v>
      </c>
      <c r="O569" s="36">
        <v>98.625</v>
      </c>
      <c r="P569" s="83">
        <v>98.9</v>
      </c>
      <c r="Q569" s="61">
        <v>100</v>
      </c>
      <c r="R569" s="83">
        <v>100</v>
      </c>
      <c r="S569" s="83">
        <v>95.6</v>
      </c>
      <c r="T569" s="83">
        <v>100</v>
      </c>
      <c r="U569" s="321">
        <v>98.5</v>
      </c>
      <c r="V569" s="309">
        <v>98.333333333249996</v>
      </c>
      <c r="W569" s="314">
        <v>100</v>
      </c>
      <c r="X569" s="309">
        <v>93.333333332999999</v>
      </c>
      <c r="Y569" s="309">
        <v>100</v>
      </c>
      <c r="Z569" s="315">
        <v>100</v>
      </c>
      <c r="AA569" s="313">
        <v>97.5</v>
      </c>
      <c r="AB569" s="309">
        <v>98.75</v>
      </c>
      <c r="AC569" s="314">
        <v>100</v>
      </c>
      <c r="AD569" s="309">
        <v>100</v>
      </c>
      <c r="AE569" s="309">
        <v>95</v>
      </c>
      <c r="AF569" s="315">
        <v>100</v>
      </c>
      <c r="AG569" s="309">
        <v>96.125</v>
      </c>
      <c r="AH569" s="314">
        <v>100</v>
      </c>
      <c r="AI569" s="309">
        <v>85</v>
      </c>
      <c r="AJ569" s="309">
        <v>100</v>
      </c>
      <c r="AK569" s="315">
        <v>99.5</v>
      </c>
    </row>
    <row r="570" spans="2:37">
      <c r="B570" s="270" t="s">
        <v>35</v>
      </c>
      <c r="C570" s="173" t="s">
        <v>6825</v>
      </c>
      <c r="D570" s="61">
        <f>AVERAGE(Mystery_Shopping_Scores6[[#This Row],[Business Start-up (2020)]:[Studying (2020)]], Mystery_Shopping_Scores6[[#This Row],[Regular business operations (2019)]:[Starting a small claims procedure (2019)]])</f>
        <v>86.683333333333337</v>
      </c>
      <c r="E570" s="61">
        <f>IFERROR(AVERAGE(Mystery_Shopping_Scores6[[#This Row],[Business Start-up (2020)]], Mystery_Shopping_Scores6[[#This Row],[Regular business operations (2019)]]), ".")</f>
        <v>95.833333333333343</v>
      </c>
      <c r="F570" s="62">
        <f>IFERROR(AVERAGE(Mystery_Shopping_Scores6[[#This Row],[Family (2020)]:[Studying (2020)]], Mystery_Shopping_Scores6[[#This Row],[Moving (2019)]:[Starting a small claims procedure (2019)]]), ".")</f>
        <v>83.633333333333326</v>
      </c>
      <c r="G570" s="297">
        <v>90.140845070422529</v>
      </c>
      <c r="H570" s="293">
        <v>90</v>
      </c>
      <c r="I570" s="298">
        <v>51.298701298701303</v>
      </c>
      <c r="J570" s="83">
        <f t="shared" si="29"/>
        <v>94.416666666666671</v>
      </c>
      <c r="K570" s="61">
        <v>91.666666666666671</v>
      </c>
      <c r="L570" s="83">
        <v>100</v>
      </c>
      <c r="M570" s="83">
        <v>100</v>
      </c>
      <c r="N570" s="62">
        <v>86</v>
      </c>
      <c r="O570" s="36">
        <v>68.5</v>
      </c>
      <c r="P570" s="83">
        <v>78.949999999999989</v>
      </c>
      <c r="Q570" s="61">
        <v>100</v>
      </c>
      <c r="R570" s="83">
        <v>86.2</v>
      </c>
      <c r="S570" s="83">
        <v>86.7</v>
      </c>
      <c r="T570" s="83">
        <v>42.9</v>
      </c>
      <c r="U570" s="321">
        <v>64.5</v>
      </c>
      <c r="V570" s="309">
        <v>57.893217892999999</v>
      </c>
      <c r="W570" s="314">
        <v>35.714285713999999</v>
      </c>
      <c r="X570" s="309">
        <v>60</v>
      </c>
      <c r="Y570" s="309">
        <v>72.222222221999999</v>
      </c>
      <c r="Z570" s="315">
        <v>63.636363635999999</v>
      </c>
      <c r="AA570" s="313">
        <v>63.625</v>
      </c>
      <c r="AB570" s="309">
        <v>70.833333333500008</v>
      </c>
      <c r="AC570" s="314">
        <v>100</v>
      </c>
      <c r="AD570" s="309">
        <v>66.666666667000001</v>
      </c>
      <c r="AE570" s="309">
        <v>50</v>
      </c>
      <c r="AF570" s="315">
        <v>66.666666667000001</v>
      </c>
      <c r="AG570" s="309">
        <v>56.113500000000002</v>
      </c>
      <c r="AH570" s="314">
        <v>29.411999999999999</v>
      </c>
      <c r="AI570" s="309">
        <v>64.706000000000003</v>
      </c>
      <c r="AJ570" s="309">
        <v>68.570999999999998</v>
      </c>
      <c r="AK570" s="315">
        <v>61.765000000000001</v>
      </c>
    </row>
    <row r="571" spans="2:37">
      <c r="B571" s="270" t="s">
        <v>35</v>
      </c>
      <c r="C571" s="173" t="s">
        <v>6826</v>
      </c>
      <c r="D571" s="61">
        <f>AVERAGE(Mystery_Shopping_Scores6[[#This Row],[Business Start-up (2020)]:[Studying (2020)]], Mystery_Shopping_Scores6[[#This Row],[Regular business operations (2019)]:[Starting a small claims procedure (2019)]])</f>
        <v>98.212500000000006</v>
      </c>
      <c r="E571" s="61">
        <f>IFERROR(AVERAGE(Mystery_Shopping_Scores6[[#This Row],[Business Start-up (2020)]], Mystery_Shopping_Scores6[[#This Row],[Regular business operations (2019)]]), ".")</f>
        <v>100</v>
      </c>
      <c r="F571" s="62">
        <f>IFERROR(AVERAGE(Mystery_Shopping_Scores6[[#This Row],[Family (2020)]:[Studying (2020)]], Mystery_Shopping_Scores6[[#This Row],[Moving (2019)]:[Starting a small claims procedure (2019)]]), ".")</f>
        <v>97.616666666666674</v>
      </c>
      <c r="G571" s="297" t="s">
        <v>7</v>
      </c>
      <c r="H571" s="293" t="s">
        <v>7</v>
      </c>
      <c r="I571" s="298" t="s">
        <v>7</v>
      </c>
      <c r="J571" s="83">
        <f t="shared" si="29"/>
        <v>100</v>
      </c>
      <c r="K571" s="61">
        <v>100</v>
      </c>
      <c r="L571" s="83">
        <v>100</v>
      </c>
      <c r="M571" s="83">
        <v>100</v>
      </c>
      <c r="N571" s="62">
        <v>100</v>
      </c>
      <c r="O571" s="36">
        <v>98.25</v>
      </c>
      <c r="P571" s="83">
        <v>96.424999999999997</v>
      </c>
      <c r="Q571" s="61">
        <v>100</v>
      </c>
      <c r="R571" s="83">
        <v>100</v>
      </c>
      <c r="S571" s="83">
        <v>100</v>
      </c>
      <c r="T571" s="83">
        <v>85.7</v>
      </c>
      <c r="U571" s="321">
        <v>98.25</v>
      </c>
      <c r="V571" s="309">
        <v>100</v>
      </c>
      <c r="W571" s="314">
        <v>100</v>
      </c>
      <c r="X571" s="309">
        <v>100</v>
      </c>
      <c r="Y571" s="309">
        <v>100</v>
      </c>
      <c r="Z571" s="315">
        <v>100</v>
      </c>
      <c r="AA571" s="313">
        <v>98.25</v>
      </c>
      <c r="AB571" s="309">
        <v>96.428571428499993</v>
      </c>
      <c r="AC571" s="314">
        <v>100</v>
      </c>
      <c r="AD571" s="309">
        <v>100</v>
      </c>
      <c r="AE571" s="309">
        <v>100</v>
      </c>
      <c r="AF571" s="315">
        <v>85.714285713999999</v>
      </c>
      <c r="AG571" s="309">
        <v>100</v>
      </c>
      <c r="AH571" s="314">
        <v>100</v>
      </c>
      <c r="AI571" s="309">
        <v>100</v>
      </c>
      <c r="AJ571" s="309">
        <v>100</v>
      </c>
      <c r="AK571" s="315">
        <v>100</v>
      </c>
    </row>
    <row r="572" spans="2:37">
      <c r="B572" s="270" t="s">
        <v>35</v>
      </c>
      <c r="C572" s="173" t="s">
        <v>498</v>
      </c>
      <c r="D572" s="61">
        <f>AVERAGE(Mystery_Shopping_Scores6[[#This Row],[Business Start-up (2020)]:[Studying (2020)]], Mystery_Shopping_Scores6[[#This Row],[Regular business operations (2019)]:[Starting a small claims procedure (2019)]])</f>
        <v>78.997782816830423</v>
      </c>
      <c r="E572" s="61">
        <f>IFERROR(AVERAGE(Mystery_Shopping_Scores6[[#This Row],[Business Start-up (2020)]], Mystery_Shopping_Scores6[[#This Row],[Regular business operations (2019)]]), ".")</f>
        <v>88.282539682539678</v>
      </c>
      <c r="F572" s="62">
        <f>IFERROR(AVERAGE(Mystery_Shopping_Scores6[[#This Row],[Family (2020)]:[Studying (2020)]], Mystery_Shopping_Scores6[[#This Row],[Moving (2019)]:[Starting a small claims procedure (2019)]]), ".")</f>
        <v>75.902863861594014</v>
      </c>
      <c r="G572" s="297" t="s">
        <v>7</v>
      </c>
      <c r="H572" s="293" t="s">
        <v>7</v>
      </c>
      <c r="I572" s="298" t="s">
        <v>7</v>
      </c>
      <c r="J572" s="83">
        <f t="shared" si="29"/>
        <v>78.895565633660866</v>
      </c>
      <c r="K572" s="61">
        <f>1/3*IF(ISNUMBER(K573),K573,0)+1/3*IF(ISNUMBER(K575),K575,0)+1/3*IF(ISNUMBER(K574),K574,0)</f>
        <v>93.365079365079353</v>
      </c>
      <c r="L572" s="83">
        <f>1/3*IF(ISNUMBER(L573),L573,0)+1/3*IF(ISNUMBER(L575),L575,0)+1/3*IF(ISNUMBER(L574),L574,0)</f>
        <v>78.199546485260754</v>
      </c>
      <c r="M572" s="83">
        <f>1/3*IF(ISNUMBER(M573),M573,0)+1/3*IF(ISNUMBER(M575),M575,0)+1/3*IF(ISNUMBER(M574),M574,0)</f>
        <v>80.303350970017632</v>
      </c>
      <c r="N572" s="62">
        <f>1/3*IF(ISNUMBER(N573),N573,0)+1/3*IF(ISNUMBER(N575),N575,0)+1/3*IF(ISNUMBER(N574),N574,0)</f>
        <v>63.714285714285708</v>
      </c>
      <c r="O572" s="36">
        <v>80.125</v>
      </c>
      <c r="P572" s="83">
        <v>79.100000000000009</v>
      </c>
      <c r="Q572" s="61">
        <v>83.2</v>
      </c>
      <c r="R572" s="83">
        <v>82.9</v>
      </c>
      <c r="S572" s="83">
        <v>81</v>
      </c>
      <c r="T572" s="83">
        <v>69.3</v>
      </c>
      <c r="U572" s="321">
        <v>76.375</v>
      </c>
      <c r="V572" s="309">
        <v>81.36811067024999</v>
      </c>
      <c r="W572" s="314">
        <v>85.388888889</v>
      </c>
      <c r="X572" s="309">
        <v>72.591269841333329</v>
      </c>
      <c r="Y572" s="309">
        <v>77.171296296333324</v>
      </c>
      <c r="Z572" s="315">
        <v>90.320987654333322</v>
      </c>
      <c r="AA572" s="313">
        <v>70.375</v>
      </c>
      <c r="AB572" s="309">
        <v>71.484374999916668</v>
      </c>
      <c r="AC572" s="314">
        <v>78.784722222333329</v>
      </c>
      <c r="AD572" s="309">
        <v>79.131944444333328</v>
      </c>
      <c r="AE572" s="309">
        <v>72.251984126999986</v>
      </c>
      <c r="AF572" s="315">
        <v>55.768849205999999</v>
      </c>
      <c r="AG572" s="309">
        <v>69.149916666666655</v>
      </c>
      <c r="AH572" s="314">
        <v>81.573000000000008</v>
      </c>
      <c r="AI572" s="309">
        <v>35.341999999999999</v>
      </c>
      <c r="AJ572" s="309">
        <v>72.030333333333331</v>
      </c>
      <c r="AK572" s="315">
        <v>87.654333333333312</v>
      </c>
    </row>
    <row r="573" spans="2:37">
      <c r="B573" s="270" t="s">
        <v>35</v>
      </c>
      <c r="C573" s="173" t="s">
        <v>6827</v>
      </c>
      <c r="D573" s="61">
        <f>AVERAGE(Mystery_Shopping_Scores6[[#This Row],[Business Start-up (2020)]:[Studying (2020)]], Mystery_Shopping_Scores6[[#This Row],[Regular business operations (2019)]:[Starting a small claims procedure (2019)]])</f>
        <v>69.955848450491317</v>
      </c>
      <c r="E573" s="61">
        <f>IFERROR(AVERAGE(Mystery_Shopping_Scores6[[#This Row],[Business Start-up (2020)]], Mystery_Shopping_Scores6[[#This Row],[Regular business operations (2019)]]), ".")</f>
        <v>81.347619047619048</v>
      </c>
      <c r="F573" s="62">
        <f>IFERROR(AVERAGE(Mystery_Shopping_Scores6[[#This Row],[Family (2020)]:[Studying (2020)]], Mystery_Shopping_Scores6[[#This Row],[Moving (2019)]:[Starting a small claims procedure (2019)]]), ".")</f>
        <v>66.158591584782059</v>
      </c>
      <c r="G573" s="297">
        <v>64.242979242979246</v>
      </c>
      <c r="H573" s="293">
        <v>28.571428571428569</v>
      </c>
      <c r="I573" s="298">
        <v>40.979853479853475</v>
      </c>
      <c r="J573" s="83">
        <f t="shared" si="29"/>
        <v>67.436696900982611</v>
      </c>
      <c r="K573" s="61">
        <v>88.095238095238088</v>
      </c>
      <c r="L573" s="83">
        <v>46.598639455782298</v>
      </c>
      <c r="M573" s="83">
        <v>52.910052910052904</v>
      </c>
      <c r="N573" s="62">
        <v>82.142857142857139</v>
      </c>
      <c r="O573" s="36">
        <v>74.875</v>
      </c>
      <c r="P573" s="83">
        <v>72.474999999999994</v>
      </c>
      <c r="Q573" s="61">
        <v>74.599999999999994</v>
      </c>
      <c r="R573" s="83">
        <v>86.6</v>
      </c>
      <c r="S573" s="83">
        <v>80.7</v>
      </c>
      <c r="T573" s="83">
        <v>48</v>
      </c>
      <c r="U573" s="321">
        <v>69.375</v>
      </c>
      <c r="V573" s="309">
        <v>76.686507936750004</v>
      </c>
      <c r="W573" s="314">
        <v>91.666666667000001</v>
      </c>
      <c r="X573" s="309">
        <v>59.523809524000001</v>
      </c>
      <c r="Y573" s="309">
        <v>55.555555556000002</v>
      </c>
      <c r="Z573" s="315">
        <v>100</v>
      </c>
      <c r="AA573" s="313">
        <v>64.375</v>
      </c>
      <c r="AB573" s="309">
        <v>61.874999999749996</v>
      </c>
      <c r="AC573" s="314">
        <v>69.375</v>
      </c>
      <c r="AD573" s="309">
        <v>83.333333332999999</v>
      </c>
      <c r="AE573" s="309">
        <v>63.839285713999999</v>
      </c>
      <c r="AF573" s="315">
        <v>30.952380951999999</v>
      </c>
      <c r="AG573" s="309">
        <v>67.003250000000008</v>
      </c>
      <c r="AH573" s="314">
        <v>94.799000000000007</v>
      </c>
      <c r="AI573" s="309">
        <v>23.213999999999999</v>
      </c>
      <c r="AJ573" s="309">
        <v>50</v>
      </c>
      <c r="AK573" s="315">
        <v>100</v>
      </c>
    </row>
    <row r="574" spans="2:37">
      <c r="B574" s="270" t="s">
        <v>35</v>
      </c>
      <c r="C574" s="173" t="s">
        <v>6828</v>
      </c>
      <c r="D574" s="61">
        <f>AVERAGE(Mystery_Shopping_Scores6[[#This Row],[Business Start-up (2020)]:[Studying (2020)]], Mystery_Shopping_Scores6[[#This Row],[Regular business operations (2019)]:[Starting a small claims procedure (2019)]])</f>
        <v>86.487499999999983</v>
      </c>
      <c r="E574" s="61">
        <f>IFERROR(AVERAGE(Mystery_Shopping_Scores6[[#This Row],[Business Start-up (2020)]], Mystery_Shopping_Scores6[[#This Row],[Regular business operations (2019)]]), ".")</f>
        <v>90</v>
      </c>
      <c r="F574" s="62">
        <f>IFERROR(AVERAGE(Mystery_Shopping_Scores6[[#This Row],[Family (2020)]:[Studying (2020)]], Mystery_Shopping_Scores6[[#This Row],[Moving (2019)]:[Starting a small claims procedure (2019)]]), ".")</f>
        <v>85.316666666666677</v>
      </c>
      <c r="G574" s="297" t="s">
        <v>7</v>
      </c>
      <c r="H574" s="293" t="s">
        <v>7</v>
      </c>
      <c r="I574" s="298" t="s">
        <v>7</v>
      </c>
      <c r="J574" s="83">
        <f t="shared" si="29"/>
        <v>88</v>
      </c>
      <c r="K574" s="61">
        <v>92</v>
      </c>
      <c r="L574" s="83">
        <v>88</v>
      </c>
      <c r="M574" s="83">
        <v>88</v>
      </c>
      <c r="N574" s="62">
        <v>84</v>
      </c>
      <c r="O574" s="36">
        <v>83.625</v>
      </c>
      <c r="P574" s="83">
        <v>84.975000000000009</v>
      </c>
      <c r="Q574" s="61">
        <v>88</v>
      </c>
      <c r="R574" s="83">
        <v>81.3</v>
      </c>
      <c r="S574" s="83">
        <v>89.3</v>
      </c>
      <c r="T574" s="83">
        <v>81.3</v>
      </c>
      <c r="U574" s="321">
        <v>79.5</v>
      </c>
      <c r="V574" s="309">
        <v>82.666666666500006</v>
      </c>
      <c r="W574" s="314">
        <v>85.333333332999999</v>
      </c>
      <c r="X574" s="309">
        <v>85.333333332999999</v>
      </c>
      <c r="Y574" s="309">
        <v>85.333333332999999</v>
      </c>
      <c r="Z574" s="315">
        <v>74.666666667000001</v>
      </c>
      <c r="AA574" s="313">
        <v>69</v>
      </c>
      <c r="AB574" s="309">
        <v>76.666666666499992</v>
      </c>
      <c r="AC574" s="314">
        <v>80</v>
      </c>
      <c r="AD574" s="309">
        <v>73.333333332999999</v>
      </c>
      <c r="AE574" s="309">
        <v>80</v>
      </c>
      <c r="AF574" s="315">
        <v>73.333333332999999</v>
      </c>
      <c r="AG574" s="309">
        <v>61.666499999999999</v>
      </c>
      <c r="AH574" s="314">
        <v>73.332999999999998</v>
      </c>
      <c r="AI574" s="309">
        <v>33.332999999999998</v>
      </c>
      <c r="AJ574" s="309">
        <v>73.332999999999998</v>
      </c>
      <c r="AK574" s="315">
        <v>66.667000000000002</v>
      </c>
    </row>
    <row r="575" spans="2:37">
      <c r="B575" s="270" t="s">
        <v>35</v>
      </c>
      <c r="C575" s="173" t="s">
        <v>6829</v>
      </c>
      <c r="D575" s="61">
        <f>AVERAGE(Mystery_Shopping_Scores6[[#This Row],[Business Start-up (2020)]:[Studying (2020)]], Mystery_Shopping_Scores6[[#This Row],[Regular business operations (2019)]:[Starting a small claims procedure (2019)]])</f>
        <v>81.25</v>
      </c>
      <c r="E575" s="61">
        <f>IFERROR(AVERAGE(Mystery_Shopping_Scores6[[#This Row],[Business Start-up (2020)]], Mystery_Shopping_Scores6[[#This Row],[Regular business operations (2019)]]), ".")</f>
        <v>100</v>
      </c>
      <c r="F575" s="62">
        <f>IFERROR(AVERAGE(Mystery_Shopping_Scores6[[#This Row],[Family (2020)]:[Studying (2020)]], Mystery_Shopping_Scores6[[#This Row],[Moving (2019)]:[Starting a small claims procedure (2019)]]), ".")</f>
        <v>75</v>
      </c>
      <c r="G575" s="297" t="s">
        <v>7</v>
      </c>
      <c r="H575" s="293" t="s">
        <v>7</v>
      </c>
      <c r="I575" s="298" t="s">
        <v>7</v>
      </c>
      <c r="J575" s="83">
        <f t="shared" si="29"/>
        <v>81.25</v>
      </c>
      <c r="K575" s="61">
        <v>100</v>
      </c>
      <c r="L575" s="83">
        <v>100</v>
      </c>
      <c r="M575" s="83">
        <v>100</v>
      </c>
      <c r="N575" s="62">
        <v>25</v>
      </c>
      <c r="O575" s="36" t="s">
        <v>7</v>
      </c>
      <c r="P575" s="83" t="s">
        <v>7</v>
      </c>
      <c r="Q575" s="61" t="s">
        <v>7</v>
      </c>
      <c r="R575" s="83" t="s">
        <v>7</v>
      </c>
      <c r="S575" s="83" t="s">
        <v>7</v>
      </c>
      <c r="T575" s="83" t="s">
        <v>7</v>
      </c>
      <c r="U575" s="321" t="s">
        <v>7</v>
      </c>
      <c r="V575" s="309" t="s">
        <v>7</v>
      </c>
      <c r="W575" s="314" t="s">
        <v>7</v>
      </c>
      <c r="X575" s="309" t="s">
        <v>7</v>
      </c>
      <c r="Y575" s="309" t="s">
        <v>7</v>
      </c>
      <c r="Z575" s="315" t="s">
        <v>7</v>
      </c>
      <c r="AA575" s="313" t="s">
        <v>7</v>
      </c>
      <c r="AB575" s="309" t="s">
        <v>7</v>
      </c>
      <c r="AC575" s="314" t="s">
        <v>7</v>
      </c>
      <c r="AD575" s="309" t="s">
        <v>7</v>
      </c>
      <c r="AE575" s="309" t="s">
        <v>7</v>
      </c>
      <c r="AF575" s="315" t="s">
        <v>7</v>
      </c>
      <c r="AG575" s="309" t="s">
        <v>7</v>
      </c>
      <c r="AH575" s="314" t="s">
        <v>7</v>
      </c>
      <c r="AI575" s="309" t="s">
        <v>7</v>
      </c>
      <c r="AJ575" s="309" t="s">
        <v>7</v>
      </c>
      <c r="AK575" s="315" t="s">
        <v>7</v>
      </c>
    </row>
    <row r="576" spans="2:37">
      <c r="B576" s="271" t="s">
        <v>35</v>
      </c>
      <c r="C576" s="272" t="s">
        <v>6838</v>
      </c>
      <c r="D576" s="61">
        <f>AVERAGE(Mystery_Shopping_Scores6[[#This Row],[Business Start-up (2020)]:[Studying (2020)]], Mystery_Shopping_Scores6[[#This Row],[Regular business operations (2019)]:[Starting a small claims procedure (2019)]])</f>
        <v>79.8</v>
      </c>
      <c r="E576" s="61">
        <f>IFERROR(AVERAGE(Mystery_Shopping_Scores6[[#This Row],[Business Start-up (2020)]], Mystery_Shopping_Scores6[[#This Row],[Regular business operations (2019)]]), ".")</f>
        <v>87</v>
      </c>
      <c r="F576" s="62">
        <f>IFERROR(AVERAGE(Mystery_Shopping_Scores6[[#This Row],[Family (2020)]:[Studying (2020)]], Mystery_Shopping_Scores6[[#This Row],[Moving (2019)]:[Starting a small claims procedure (2019)]]), ".")</f>
        <v>77.400000000000006</v>
      </c>
      <c r="G576" s="297" t="s">
        <v>7</v>
      </c>
      <c r="H576" s="293" t="s">
        <v>7</v>
      </c>
      <c r="I576" s="298" t="s">
        <v>7</v>
      </c>
      <c r="J576" s="83" t="s">
        <v>7</v>
      </c>
      <c r="K576" s="61" t="s">
        <v>7</v>
      </c>
      <c r="L576" s="83" t="s">
        <v>7</v>
      </c>
      <c r="M576" s="83" t="s">
        <v>7</v>
      </c>
      <c r="N576" s="62" t="s">
        <v>7</v>
      </c>
      <c r="O576" s="36">
        <v>82.375</v>
      </c>
      <c r="P576" s="83">
        <v>79.8</v>
      </c>
      <c r="Q576" s="61">
        <v>87</v>
      </c>
      <c r="R576" s="83">
        <v>80.7</v>
      </c>
      <c r="S576" s="83">
        <v>72.900000000000006</v>
      </c>
      <c r="T576" s="83">
        <v>78.599999999999994</v>
      </c>
      <c r="U576" s="321">
        <v>80.375</v>
      </c>
      <c r="V576" s="309">
        <v>84.751157407500003</v>
      </c>
      <c r="W576" s="314">
        <v>79.166666667000001</v>
      </c>
      <c r="X576" s="309">
        <v>72.916666667000001</v>
      </c>
      <c r="Y576" s="309">
        <v>90.625</v>
      </c>
      <c r="Z576" s="315">
        <v>96.296296295999994</v>
      </c>
      <c r="AA576" s="313">
        <v>77.375</v>
      </c>
      <c r="AB576" s="309">
        <v>75.911458333499994</v>
      </c>
      <c r="AC576" s="314">
        <v>86.979166667000001</v>
      </c>
      <c r="AD576" s="309">
        <v>80.729166667000001</v>
      </c>
      <c r="AE576" s="309">
        <v>72.916666667000001</v>
      </c>
      <c r="AF576" s="315">
        <v>63.020833332999999</v>
      </c>
      <c r="AG576" s="309">
        <v>78.78</v>
      </c>
      <c r="AH576" s="314">
        <v>76.587000000000003</v>
      </c>
      <c r="AI576" s="309">
        <v>49.478999999999999</v>
      </c>
      <c r="AJ576" s="309">
        <v>92.757999999999996</v>
      </c>
      <c r="AK576" s="315">
        <v>96.296000000000006</v>
      </c>
    </row>
    <row r="577" spans="2:37">
      <c r="B577" s="270" t="s">
        <v>35</v>
      </c>
      <c r="C577" s="173" t="s">
        <v>499</v>
      </c>
      <c r="D577" s="61">
        <f>AVERAGE(Mystery_Shopping_Scores6[[#This Row],[Business Start-up (2020)]:[Studying (2020)]], Mystery_Shopping_Scores6[[#This Row],[Regular business operations (2019)]:[Starting a small claims procedure (2019)]])</f>
        <v>85.284821428571433</v>
      </c>
      <c r="E577" s="61">
        <f>IFERROR(AVERAGE(Mystery_Shopping_Scores6[[#This Row],[Business Start-up (2020)]], Mystery_Shopping_Scores6[[#This Row],[Regular business operations (2019)]]), ".")</f>
        <v>96.8125</v>
      </c>
      <c r="F577" s="62">
        <f>IFERROR(AVERAGE(Mystery_Shopping_Scores6[[#This Row],[Family (2020)]:[Studying (2020)]], Mystery_Shopping_Scores6[[#This Row],[Moving (2019)]:[Starting a small claims procedure (2019)]]), ".")</f>
        <v>81.442261904761907</v>
      </c>
      <c r="G577" s="297" t="s">
        <v>7</v>
      </c>
      <c r="H577" s="293" t="s">
        <v>7</v>
      </c>
      <c r="I577" s="298" t="s">
        <v>7</v>
      </c>
      <c r="J577" s="83">
        <f t="shared" ref="J577:J595" si="30">IFERROR(AVERAGE(K577:N577),".")</f>
        <v>91.144642857142856</v>
      </c>
      <c r="K577" s="61">
        <f>AVERAGE(K578:K581)</f>
        <v>93.625</v>
      </c>
      <c r="L577" s="83">
        <f>AVERAGE(L578:L581)</f>
        <v>86.928571428571416</v>
      </c>
      <c r="M577" s="83">
        <f>AVERAGE(M578:M581)</f>
        <v>96.9</v>
      </c>
      <c r="N577" s="62">
        <f>AVERAGE(N578:N581)</f>
        <v>87.125</v>
      </c>
      <c r="O577" s="36">
        <v>84</v>
      </c>
      <c r="P577" s="83">
        <v>79.424999999999997</v>
      </c>
      <c r="Q577" s="61">
        <v>100</v>
      </c>
      <c r="R577" s="83">
        <v>91.2</v>
      </c>
      <c r="S577" s="83">
        <v>64</v>
      </c>
      <c r="T577" s="83">
        <v>62.5</v>
      </c>
      <c r="U577" s="321">
        <v>80.625</v>
      </c>
      <c r="V577" s="309">
        <v>88.489583333249996</v>
      </c>
      <c r="W577" s="314">
        <v>97.25</v>
      </c>
      <c r="X577" s="309">
        <v>84.749999999750003</v>
      </c>
      <c r="Y577" s="309">
        <v>85.875</v>
      </c>
      <c r="Z577" s="315">
        <v>86.083333333249996</v>
      </c>
      <c r="AA577" s="313">
        <v>71.25</v>
      </c>
      <c r="AB577" s="309">
        <v>72.676215277812503</v>
      </c>
      <c r="AC577" s="314">
        <v>100</v>
      </c>
      <c r="AD577" s="309">
        <v>86.111111111249997</v>
      </c>
      <c r="AE577" s="309">
        <v>60.09375</v>
      </c>
      <c r="AF577" s="315">
        <v>44.5</v>
      </c>
      <c r="AG577" s="309">
        <v>69.933125000000004</v>
      </c>
      <c r="AH577" s="314">
        <v>72.461500000000001</v>
      </c>
      <c r="AI577" s="309">
        <v>61.47925</v>
      </c>
      <c r="AJ577" s="309">
        <v>84.708500000000001</v>
      </c>
      <c r="AK577" s="315">
        <v>61.08325</v>
      </c>
    </row>
    <row r="578" spans="2:37">
      <c r="B578" s="270" t="s">
        <v>35</v>
      </c>
      <c r="C578" s="173" t="s">
        <v>500</v>
      </c>
      <c r="D578" s="61">
        <f>AVERAGE(Mystery_Shopping_Scores6[[#This Row],[Business Start-up (2020)]:[Studying (2020)]], Mystery_Shopping_Scores6[[#This Row],[Regular business operations (2019)]:[Starting a small claims procedure (2019)]])</f>
        <v>83.646428571428572</v>
      </c>
      <c r="E578" s="61">
        <f>IFERROR(AVERAGE(Mystery_Shopping_Scores6[[#This Row],[Business Start-up (2020)]], Mystery_Shopping_Scores6[[#This Row],[Regular business operations (2019)]]), ".")</f>
        <v>97.25</v>
      </c>
      <c r="F578" s="62">
        <f>IFERROR(AVERAGE(Mystery_Shopping_Scores6[[#This Row],[Family (2020)]:[Studying (2020)]], Mystery_Shopping_Scores6[[#This Row],[Moving (2019)]:[Starting a small claims procedure (2019)]]), ".")</f>
        <v>79.111904761904768</v>
      </c>
      <c r="G578" s="297">
        <v>83.84615384615384</v>
      </c>
      <c r="H578" s="293">
        <v>100</v>
      </c>
      <c r="I578" s="298">
        <v>49.5</v>
      </c>
      <c r="J578" s="83">
        <f t="shared" si="30"/>
        <v>89.042857142857144</v>
      </c>
      <c r="K578" s="61">
        <v>94.5</v>
      </c>
      <c r="L578" s="83">
        <v>90.571428571428569</v>
      </c>
      <c r="M578" s="83">
        <v>87.6</v>
      </c>
      <c r="N578" s="62">
        <v>83.5</v>
      </c>
      <c r="O578" s="36">
        <v>75.25</v>
      </c>
      <c r="P578" s="83">
        <v>78.25</v>
      </c>
      <c r="Q578" s="61">
        <v>100</v>
      </c>
      <c r="R578" s="83">
        <v>92.6</v>
      </c>
      <c r="S578" s="83">
        <v>70.400000000000006</v>
      </c>
      <c r="T578" s="83">
        <v>50</v>
      </c>
      <c r="U578" s="321">
        <v>75.25</v>
      </c>
      <c r="V578" s="309">
        <v>72.291666666499992</v>
      </c>
      <c r="W578" s="314">
        <v>89</v>
      </c>
      <c r="X578" s="309">
        <v>72.333333332999999</v>
      </c>
      <c r="Y578" s="309">
        <v>83.5</v>
      </c>
      <c r="Z578" s="315">
        <v>44.333333332999999</v>
      </c>
      <c r="AA578" s="313">
        <v>71.625</v>
      </c>
      <c r="AB578" s="309">
        <v>78.204861111249997</v>
      </c>
      <c r="AC578" s="314">
        <v>100</v>
      </c>
      <c r="AD578" s="309">
        <v>77.777777778000001</v>
      </c>
      <c r="AE578" s="309">
        <v>57.041666667000001</v>
      </c>
      <c r="AF578" s="315">
        <v>78</v>
      </c>
      <c r="AG578" s="309">
        <v>65.149000000000001</v>
      </c>
      <c r="AH578" s="314">
        <v>89.846000000000004</v>
      </c>
      <c r="AI578" s="309">
        <v>54.25</v>
      </c>
      <c r="AJ578" s="309">
        <v>72.167000000000002</v>
      </c>
      <c r="AK578" s="315">
        <v>44.332999999999998</v>
      </c>
    </row>
    <row r="579" spans="2:37">
      <c r="B579" s="270" t="s">
        <v>35</v>
      </c>
      <c r="C579" s="173" t="s">
        <v>501</v>
      </c>
      <c r="D579" s="61">
        <f>AVERAGE(Mystery_Shopping_Scores6[[#This Row],[Business Start-up (2020)]:[Studying (2020)]], Mystery_Shopping_Scores6[[#This Row],[Regular business operations (2019)]:[Starting a small claims procedure (2019)]])</f>
        <v>98.212500000000006</v>
      </c>
      <c r="E579" s="61">
        <f>IFERROR(AVERAGE(Mystery_Shopping_Scores6[[#This Row],[Business Start-up (2020)]], Mystery_Shopping_Scores6[[#This Row],[Regular business operations (2019)]]), ".")</f>
        <v>100</v>
      </c>
      <c r="F579" s="62">
        <f>IFERROR(AVERAGE(Mystery_Shopping_Scores6[[#This Row],[Family (2020)]:[Studying (2020)]], Mystery_Shopping_Scores6[[#This Row],[Moving (2019)]:[Starting a small claims procedure (2019)]]), ".")</f>
        <v>97.616666666666674</v>
      </c>
      <c r="G579" s="297">
        <v>97.222222222222229</v>
      </c>
      <c r="H579" s="293">
        <v>100</v>
      </c>
      <c r="I579" s="298">
        <v>64.285714285714292</v>
      </c>
      <c r="J579" s="83">
        <f t="shared" si="30"/>
        <v>100</v>
      </c>
      <c r="K579" s="61">
        <v>100</v>
      </c>
      <c r="L579" s="83">
        <v>100</v>
      </c>
      <c r="M579" s="83">
        <v>100</v>
      </c>
      <c r="N579" s="62">
        <v>100</v>
      </c>
      <c r="O579" s="36">
        <v>91.125</v>
      </c>
      <c r="P579" s="83">
        <v>96.424999999999997</v>
      </c>
      <c r="Q579" s="61">
        <v>100</v>
      </c>
      <c r="R579" s="83">
        <v>100</v>
      </c>
      <c r="S579" s="83">
        <v>85.7</v>
      </c>
      <c r="T579" s="83">
        <v>100</v>
      </c>
      <c r="U579" s="321">
        <v>90.75</v>
      </c>
      <c r="V579" s="309">
        <v>85.833333333249996</v>
      </c>
      <c r="W579" s="314">
        <v>100</v>
      </c>
      <c r="X579" s="309">
        <v>83.333333332999999</v>
      </c>
      <c r="Y579" s="309">
        <v>60</v>
      </c>
      <c r="Z579" s="315">
        <v>100</v>
      </c>
      <c r="AA579" s="313">
        <v>89.625</v>
      </c>
      <c r="AB579" s="309">
        <v>95.833333333249996</v>
      </c>
      <c r="AC579" s="314">
        <v>100</v>
      </c>
      <c r="AD579" s="309">
        <v>100</v>
      </c>
      <c r="AE579" s="309">
        <v>83.333333332999999</v>
      </c>
      <c r="AF579" s="315">
        <v>100</v>
      </c>
      <c r="AG579" s="309">
        <v>83.333500000000001</v>
      </c>
      <c r="AH579" s="314">
        <v>100</v>
      </c>
      <c r="AI579" s="309">
        <v>66.667000000000002</v>
      </c>
      <c r="AJ579" s="309">
        <v>66.667000000000002</v>
      </c>
      <c r="AK579" s="315">
        <v>100</v>
      </c>
    </row>
    <row r="580" spans="2:37">
      <c r="B580" s="270" t="s">
        <v>35</v>
      </c>
      <c r="C580" s="173" t="s">
        <v>502</v>
      </c>
      <c r="D580" s="61">
        <f>AVERAGE(Mystery_Shopping_Scores6[[#This Row],[Business Start-up (2020)]:[Studying (2020)]], Mystery_Shopping_Scores6[[#This Row],[Regular business operations (2019)]:[Starting a small claims procedure (2019)]])</f>
        <v>71.792857142857144</v>
      </c>
      <c r="E580" s="61">
        <f>IFERROR(AVERAGE(Mystery_Shopping_Scores6[[#This Row],[Business Start-up (2020)]], Mystery_Shopping_Scores6[[#This Row],[Regular business operations (2019)]]), ".")</f>
        <v>90</v>
      </c>
      <c r="F580" s="62">
        <f>IFERROR(AVERAGE(Mystery_Shopping_Scores6[[#This Row],[Family (2020)]:[Studying (2020)]], Mystery_Shopping_Scores6[[#This Row],[Moving (2019)]:[Starting a small claims procedure (2019)]]), ".")</f>
        <v>65.723809523809521</v>
      </c>
      <c r="G580" s="297">
        <v>72.727272727272734</v>
      </c>
      <c r="H580" s="293">
        <v>60</v>
      </c>
      <c r="I580" s="298">
        <v>58.333333333333336</v>
      </c>
      <c r="J580" s="83">
        <f t="shared" si="30"/>
        <v>75.535714285714278</v>
      </c>
      <c r="K580" s="61">
        <v>80</v>
      </c>
      <c r="L580" s="83">
        <v>57.142857142857146</v>
      </c>
      <c r="M580" s="83">
        <v>100</v>
      </c>
      <c r="N580" s="62">
        <v>65</v>
      </c>
      <c r="O580" s="36">
        <v>81.875</v>
      </c>
      <c r="P580" s="83">
        <v>68.05</v>
      </c>
      <c r="Q580" s="61">
        <v>100</v>
      </c>
      <c r="R580" s="83">
        <v>72.2</v>
      </c>
      <c r="S580" s="83">
        <v>100</v>
      </c>
      <c r="T580" s="83">
        <v>0</v>
      </c>
      <c r="U580" s="321">
        <v>81.25</v>
      </c>
      <c r="V580" s="309">
        <v>95.833333333249996</v>
      </c>
      <c r="W580" s="314">
        <v>100</v>
      </c>
      <c r="X580" s="309">
        <v>83.333333332999999</v>
      </c>
      <c r="Y580" s="309">
        <v>100</v>
      </c>
      <c r="Z580" s="315">
        <v>100</v>
      </c>
      <c r="AA580" s="313">
        <v>74</v>
      </c>
      <c r="AB580" s="309">
        <v>66.666666666750004</v>
      </c>
      <c r="AC580" s="314">
        <v>100</v>
      </c>
      <c r="AD580" s="309">
        <v>66.666666667000001</v>
      </c>
      <c r="AE580" s="309">
        <v>100</v>
      </c>
      <c r="AF580" s="315">
        <v>0</v>
      </c>
      <c r="AG580" s="309">
        <v>81.25</v>
      </c>
      <c r="AH580" s="314">
        <v>100</v>
      </c>
      <c r="AI580" s="309">
        <v>25</v>
      </c>
      <c r="AJ580" s="309">
        <v>100</v>
      </c>
      <c r="AK580" s="315">
        <v>100</v>
      </c>
    </row>
    <row r="581" spans="2:37">
      <c r="B581" s="270" t="s">
        <v>35</v>
      </c>
      <c r="C581" s="173" t="s">
        <v>503</v>
      </c>
      <c r="D581" s="61">
        <f>AVERAGE(Mystery_Shopping_Scores6[[#This Row],[Business Start-up (2020)]:[Studying (2020)]], Mystery_Shopping_Scores6[[#This Row],[Regular business operations (2019)]:[Starting a small claims procedure (2019)]])</f>
        <v>87.5</v>
      </c>
      <c r="E581" s="61">
        <f>IFERROR(AVERAGE(Mystery_Shopping_Scores6[[#This Row],[Business Start-up (2020)]], Mystery_Shopping_Scores6[[#This Row],[Regular business operations (2019)]]), ".")</f>
        <v>100</v>
      </c>
      <c r="F581" s="62">
        <f>IFERROR(AVERAGE(Mystery_Shopping_Scores6[[#This Row],[Family (2020)]:[Studying (2020)]], Mystery_Shopping_Scores6[[#This Row],[Moving (2019)]:[Starting a small claims procedure (2019)]]), ".")</f>
        <v>83.333333333333329</v>
      </c>
      <c r="G581" s="297" t="s">
        <v>7</v>
      </c>
      <c r="H581" s="293" t="s">
        <v>7</v>
      </c>
      <c r="I581" s="298" t="s">
        <v>7</v>
      </c>
      <c r="J581" s="83">
        <f t="shared" si="30"/>
        <v>100</v>
      </c>
      <c r="K581" s="61">
        <v>100</v>
      </c>
      <c r="L581" s="83">
        <v>100</v>
      </c>
      <c r="M581" s="83">
        <v>100</v>
      </c>
      <c r="N581" s="62">
        <v>100</v>
      </c>
      <c r="O581" s="36">
        <v>87.5</v>
      </c>
      <c r="P581" s="83">
        <v>75</v>
      </c>
      <c r="Q581" s="61">
        <v>100</v>
      </c>
      <c r="R581" s="83">
        <v>100</v>
      </c>
      <c r="S581" s="83">
        <v>0</v>
      </c>
      <c r="T581" s="83">
        <v>100</v>
      </c>
      <c r="U581" s="321">
        <v>75</v>
      </c>
      <c r="V581" s="309">
        <v>100</v>
      </c>
      <c r="W581" s="314">
        <v>100</v>
      </c>
      <c r="X581" s="309">
        <v>100</v>
      </c>
      <c r="Y581" s="309">
        <v>100</v>
      </c>
      <c r="Z581" s="315">
        <v>100</v>
      </c>
      <c r="AA581" s="313">
        <v>50</v>
      </c>
      <c r="AB581" s="309">
        <v>50</v>
      </c>
      <c r="AC581" s="314">
        <v>100</v>
      </c>
      <c r="AD581" s="309">
        <v>100</v>
      </c>
      <c r="AE581" s="309">
        <v>0</v>
      </c>
      <c r="AF581" s="315">
        <v>0</v>
      </c>
      <c r="AG581" s="309">
        <v>50</v>
      </c>
      <c r="AH581" s="314">
        <v>0</v>
      </c>
      <c r="AI581" s="309">
        <v>100</v>
      </c>
      <c r="AJ581" s="309">
        <v>100</v>
      </c>
      <c r="AK581" s="315">
        <v>0</v>
      </c>
    </row>
    <row r="582" spans="2:37">
      <c r="B582" s="270" t="s">
        <v>35</v>
      </c>
      <c r="C582" s="173" t="s">
        <v>6833</v>
      </c>
      <c r="D582" s="61">
        <f>AVERAGE(Mystery_Shopping_Scores6[[#This Row],[Business Start-up (2020)]:[Studying (2020)]], Mystery_Shopping_Scores6[[#This Row],[Regular business operations (2019)]:[Starting a small claims procedure (2019)]])</f>
        <v>67.046006944444443</v>
      </c>
      <c r="E582" s="61">
        <f>IFERROR(AVERAGE(Mystery_Shopping_Scores6[[#This Row],[Business Start-up (2020)]], Mystery_Shopping_Scores6[[#This Row],[Regular business operations (2019)]]), ".")</f>
        <v>73.333333333333343</v>
      </c>
      <c r="F582" s="62">
        <f>IFERROR(AVERAGE(Mystery_Shopping_Scores6[[#This Row],[Family (2020)]:[Studying (2020)]], Mystery_Shopping_Scores6[[#This Row],[Moving (2019)]:[Starting a small claims procedure (2019)]]), ".")</f>
        <v>64.950231481481481</v>
      </c>
      <c r="G582" s="297" t="s">
        <v>7</v>
      </c>
      <c r="H582" s="293" t="s">
        <v>7</v>
      </c>
      <c r="I582" s="298" t="s">
        <v>7</v>
      </c>
      <c r="J582" s="83">
        <f t="shared" si="30"/>
        <v>85.373263888888886</v>
      </c>
      <c r="K582" s="61">
        <f>(0.5*IF(ISNUMBER(K583),K583,0)+0.25*IF(ISNUMBER(K584),K584,0)+IFERROR(AVERAGE(K585:K586)*0.25,0))/(ISNUMBER(K583)*0.5+ISNUMBER(K584)*0.25+OR(ISNUMBER(K585),ISNUMBER(K586))*0.25)</f>
        <v>91.666666666666671</v>
      </c>
      <c r="L582" s="83">
        <f>(0.5*IF(ISNUMBER(L583),L583,0)+0.25*IF(ISNUMBER(L584),L584,0)+IFERROR(AVERAGE(L585:L586)*0.25,0))/(ISNUMBER(L583)*0.5+ISNUMBER(L584)*0.25+OR(ISNUMBER(L585),ISNUMBER(L586))*0.25)</f>
        <v>87.5</v>
      </c>
      <c r="M582" s="83">
        <f>(0.5*IF(ISNUMBER(M583),M583,0)+0.25*IF(ISNUMBER(M584),M584,0)+IFERROR(AVERAGE(M585:M586)*0.25,0))/(ISNUMBER(M583)*0.5+ISNUMBER(M584)*0.25+OR(ISNUMBER(M585),ISNUMBER(M586))*0.25)</f>
        <v>78.888888888888886</v>
      </c>
      <c r="N582" s="62">
        <f>(0.5*IF(ISNUMBER(N583),N583,0)+0.25*IF(ISNUMBER(N584),N584,0)+IFERROR(AVERAGE(N585:N586)*0.25,0))/(ISNUMBER(N583)*0.5+ISNUMBER(N584)*0.25+OR(ISNUMBER(N585),ISNUMBER(N586))*0.25)</f>
        <v>83.4375</v>
      </c>
      <c r="O582" s="36">
        <v>60.333333333333336</v>
      </c>
      <c r="P582" s="83">
        <v>48.71875</v>
      </c>
      <c r="Q582" s="61">
        <v>55</v>
      </c>
      <c r="R582" s="83">
        <v>56.55</v>
      </c>
      <c r="S582" s="83">
        <v>66.674999999999997</v>
      </c>
      <c r="T582" s="83">
        <v>16.649999999999999</v>
      </c>
      <c r="U582" s="321">
        <v>60</v>
      </c>
      <c r="V582" s="309">
        <v>83.0625</v>
      </c>
      <c r="W582" s="314">
        <v>100</v>
      </c>
      <c r="X582" s="309" t="s">
        <v>7</v>
      </c>
      <c r="Y582" s="309" t="s">
        <v>7</v>
      </c>
      <c r="Z582" s="315">
        <v>66.125</v>
      </c>
      <c r="AA582" s="313">
        <v>57.833333333333336</v>
      </c>
      <c r="AB582" s="309">
        <v>48.333333333312503</v>
      </c>
      <c r="AC582" s="314">
        <v>55</v>
      </c>
      <c r="AD582" s="309">
        <v>45</v>
      </c>
      <c r="AE582" s="309">
        <v>66.666666666750004</v>
      </c>
      <c r="AF582" s="315">
        <v>26.666666666499999</v>
      </c>
      <c r="AG582" s="309">
        <v>76.25</v>
      </c>
      <c r="AH582" s="314">
        <v>100</v>
      </c>
      <c r="AI582" s="309" t="s">
        <v>7</v>
      </c>
      <c r="AJ582" s="309" t="s">
        <v>7</v>
      </c>
      <c r="AK582" s="315">
        <v>52.5</v>
      </c>
    </row>
    <row r="583" spans="2:37">
      <c r="B583" s="270" t="s">
        <v>35</v>
      </c>
      <c r="C583" s="173" t="s">
        <v>504</v>
      </c>
      <c r="D583" s="61">
        <f>AVERAGE(Mystery_Shopping_Scores6[[#This Row],[Business Start-up (2020)]:[Studying (2020)]], Mystery_Shopping_Scores6[[#This Row],[Regular business operations (2019)]:[Starting a small claims procedure (2019)]])</f>
        <v>70.626388888888897</v>
      </c>
      <c r="E583" s="61">
        <f>IFERROR(AVERAGE(Mystery_Shopping_Scores6[[#This Row],[Business Start-up (2020)]], Mystery_Shopping_Scores6[[#This Row],[Regular business operations (2019)]]), ".")</f>
        <v>71.666666666666671</v>
      </c>
      <c r="F583" s="62">
        <f>IFERROR(AVERAGE(Mystery_Shopping_Scores6[[#This Row],[Family (2020)]:[Studying (2020)]], Mystery_Shopping_Scores6[[#This Row],[Moving (2019)]:[Starting a small claims procedure (2019)]]), ".")</f>
        <v>70.279629629629639</v>
      </c>
      <c r="G583" s="297">
        <v>68.730158730158735</v>
      </c>
      <c r="H583" s="293">
        <v>80</v>
      </c>
      <c r="I583" s="298">
        <v>7.6923076923076925</v>
      </c>
      <c r="J583" s="83">
        <f t="shared" si="30"/>
        <v>77.152777777777786</v>
      </c>
      <c r="K583" s="61">
        <v>83.333333333333343</v>
      </c>
      <c r="L583" s="83">
        <v>75</v>
      </c>
      <c r="M583" s="83">
        <v>67.777777777777786</v>
      </c>
      <c r="N583" s="62">
        <v>82.5</v>
      </c>
      <c r="O583" s="36">
        <v>71.166666666666671</v>
      </c>
      <c r="P583" s="83">
        <v>64.099999999999994</v>
      </c>
      <c r="Q583" s="61">
        <v>60</v>
      </c>
      <c r="R583" s="83">
        <v>63.1</v>
      </c>
      <c r="S583" s="83">
        <v>100</v>
      </c>
      <c r="T583" s="83">
        <v>33.299999999999997</v>
      </c>
      <c r="U583" s="321">
        <v>70.666666666666671</v>
      </c>
      <c r="V583" s="309">
        <v>85.5</v>
      </c>
      <c r="W583" s="314">
        <v>100</v>
      </c>
      <c r="X583" s="309" t="s">
        <v>7</v>
      </c>
      <c r="Y583" s="309" t="s">
        <v>7</v>
      </c>
      <c r="Z583" s="315">
        <v>71</v>
      </c>
      <c r="AA583" s="313">
        <v>68</v>
      </c>
      <c r="AB583" s="309">
        <v>63.333333333249996</v>
      </c>
      <c r="AC583" s="314">
        <v>60</v>
      </c>
      <c r="AD583" s="309">
        <v>40</v>
      </c>
      <c r="AE583" s="309">
        <v>100</v>
      </c>
      <c r="AF583" s="315">
        <v>53.333333332999999</v>
      </c>
      <c r="AG583" s="309">
        <v>77.5</v>
      </c>
      <c r="AH583" s="314">
        <v>100</v>
      </c>
      <c r="AI583" s="309" t="s">
        <v>7</v>
      </c>
      <c r="AJ583" s="309" t="s">
        <v>7</v>
      </c>
      <c r="AK583" s="315">
        <v>55</v>
      </c>
    </row>
    <row r="584" spans="2:37">
      <c r="B584" s="270" t="s">
        <v>35</v>
      </c>
      <c r="C584" s="173" t="s">
        <v>505</v>
      </c>
      <c r="D584" s="61">
        <f>AVERAGE(Mystery_Shopping_Scores6[[#This Row],[Business Start-up (2020)]:[Studying (2020)]], Mystery_Shopping_Scores6[[#This Row],[Regular business operations (2019)]:[Starting a small claims procedure (2019)]])</f>
        <v>83.337500000000006</v>
      </c>
      <c r="E584" s="61">
        <f>IFERROR(AVERAGE(Mystery_Shopping_Scores6[[#This Row],[Business Start-up (2020)]], Mystery_Shopping_Scores6[[#This Row],[Regular business operations (2019)]]), ".")</f>
        <v>100</v>
      </c>
      <c r="F584" s="62">
        <f>IFERROR(AVERAGE(Mystery_Shopping_Scores6[[#This Row],[Family (2020)]:[Studying (2020)]], Mystery_Shopping_Scores6[[#This Row],[Moving (2019)]:[Starting a small claims procedure (2019)]]), ".")</f>
        <v>77.783333333333331</v>
      </c>
      <c r="G584" s="297" t="s">
        <v>7</v>
      </c>
      <c r="H584" s="293" t="s">
        <v>7</v>
      </c>
      <c r="I584" s="298" t="s">
        <v>7</v>
      </c>
      <c r="J584" s="83">
        <f t="shared" si="30"/>
        <v>100</v>
      </c>
      <c r="K584" s="61">
        <v>100</v>
      </c>
      <c r="L584" s="83">
        <v>100</v>
      </c>
      <c r="M584" s="83">
        <v>100</v>
      </c>
      <c r="N584" s="62">
        <v>100</v>
      </c>
      <c r="O584" s="36">
        <v>77.833333333333329</v>
      </c>
      <c r="P584" s="83">
        <v>66.674999999999997</v>
      </c>
      <c r="Q584" s="61">
        <v>100</v>
      </c>
      <c r="R584" s="83">
        <v>100</v>
      </c>
      <c r="S584" s="83">
        <v>66.7</v>
      </c>
      <c r="T584" s="83">
        <v>0</v>
      </c>
      <c r="U584" s="321">
        <v>77.833333333333329</v>
      </c>
      <c r="V584" s="309">
        <v>100</v>
      </c>
      <c r="W584" s="314">
        <v>100</v>
      </c>
      <c r="X584" s="309" t="s">
        <v>7</v>
      </c>
      <c r="Y584" s="309" t="s">
        <v>7</v>
      </c>
      <c r="Z584" s="315">
        <v>100</v>
      </c>
      <c r="AA584" s="313">
        <v>77.833333333333329</v>
      </c>
      <c r="AB584" s="309">
        <v>66.666666666750004</v>
      </c>
      <c r="AC584" s="314">
        <v>100</v>
      </c>
      <c r="AD584" s="309">
        <v>100</v>
      </c>
      <c r="AE584" s="309">
        <v>66.666666667000001</v>
      </c>
      <c r="AF584" s="315">
        <v>0</v>
      </c>
      <c r="AG584" s="309">
        <v>100</v>
      </c>
      <c r="AH584" s="314">
        <v>100</v>
      </c>
      <c r="AI584" s="309" t="s">
        <v>7</v>
      </c>
      <c r="AJ584" s="309" t="s">
        <v>7</v>
      </c>
      <c r="AK584" s="315">
        <v>100</v>
      </c>
    </row>
    <row r="585" spans="2:37">
      <c r="B585" s="270" t="s">
        <v>35</v>
      </c>
      <c r="C585" s="173" t="s">
        <v>6830</v>
      </c>
      <c r="D585" s="61">
        <f>AVERAGE(Mystery_Shopping_Scores6[[#This Row],[Business Start-up (2020)]:[Studying (2020)]], Mystery_Shopping_Scores6[[#This Row],[Regular business operations (2019)]:[Starting a small claims procedure (2019)]])</f>
        <v>39.6875</v>
      </c>
      <c r="E585" s="61">
        <f>IFERROR(AVERAGE(Mystery_Shopping_Scores6[[#This Row],[Business Start-up (2020)]], Mystery_Shopping_Scores6[[#This Row],[Regular business operations (2019)]]), ".")</f>
        <v>50</v>
      </c>
      <c r="F585" s="62">
        <f>IFERROR(AVERAGE(Mystery_Shopping_Scores6[[#This Row],[Family (2020)]:[Studying (2020)]], Mystery_Shopping_Scores6[[#This Row],[Moving (2019)]:[Starting a small claims procedure (2019)]]), ".")</f>
        <v>36.25</v>
      </c>
      <c r="G585" s="297">
        <v>45</v>
      </c>
      <c r="H585" s="293">
        <v>75</v>
      </c>
      <c r="I585" s="298">
        <v>0</v>
      </c>
      <c r="J585" s="83">
        <f t="shared" si="30"/>
        <v>79.375</v>
      </c>
      <c r="K585" s="61">
        <v>100</v>
      </c>
      <c r="L585" s="83">
        <v>100</v>
      </c>
      <c r="M585" s="83">
        <v>80</v>
      </c>
      <c r="N585" s="62">
        <v>37.5</v>
      </c>
      <c r="O585" s="36">
        <v>20</v>
      </c>
      <c r="P585" s="83">
        <v>0</v>
      </c>
      <c r="Q585" s="61">
        <v>0</v>
      </c>
      <c r="R585" s="83">
        <v>0</v>
      </c>
      <c r="S585" s="83">
        <v>0</v>
      </c>
      <c r="T585" s="83">
        <v>0</v>
      </c>
      <c r="U585" s="321">
        <v>20</v>
      </c>
      <c r="V585" s="309">
        <v>60</v>
      </c>
      <c r="W585" s="314">
        <v>100</v>
      </c>
      <c r="X585" s="309" t="s">
        <v>7</v>
      </c>
      <c r="Y585" s="309" t="s">
        <v>7</v>
      </c>
      <c r="Z585" s="315">
        <v>20</v>
      </c>
      <c r="AA585" s="313">
        <v>16.666666666666668</v>
      </c>
      <c r="AB585" s="309">
        <v>0</v>
      </c>
      <c r="AC585" s="314">
        <v>0</v>
      </c>
      <c r="AD585" s="309">
        <v>0</v>
      </c>
      <c r="AE585" s="309">
        <v>0</v>
      </c>
      <c r="AF585" s="315">
        <v>0</v>
      </c>
      <c r="AG585" s="309">
        <v>50</v>
      </c>
      <c r="AH585" s="314">
        <v>100</v>
      </c>
      <c r="AI585" s="309" t="s">
        <v>7</v>
      </c>
      <c r="AJ585" s="309" t="s">
        <v>7</v>
      </c>
      <c r="AK585" s="315">
        <v>0</v>
      </c>
    </row>
    <row r="586" spans="2:37">
      <c r="B586" s="270" t="s">
        <v>35</v>
      </c>
      <c r="C586" s="173" t="s">
        <v>6831</v>
      </c>
      <c r="D586" s="61">
        <f>AVERAGE(Mystery_Shopping_Scores6[[#This Row],[Business Start-up (2020)]:[Studying (2020)]], Mystery_Shopping_Scores6[[#This Row],[Regular business operations (2019)]:[Starting a small claims procedure (2019)]])</f>
        <v>63.333333333333336</v>
      </c>
      <c r="E586" s="61">
        <f>IFERROR(AVERAGE(Mystery_Shopping_Scores6[[#This Row],[Business Start-up (2020)]], Mystery_Shopping_Scores6[[#This Row],[Regular business operations (2019)]]), ".")</f>
        <v>100</v>
      </c>
      <c r="F586" s="62">
        <f>IFERROR(AVERAGE(Mystery_Shopping_Scores6[[#This Row],[Family (2020)]:[Studying (2020)]], Mystery_Shopping_Scores6[[#This Row],[Moving (2019)]:[Starting a small claims procedure (2019)]]), ".")</f>
        <v>56</v>
      </c>
      <c r="G586" s="297">
        <v>91.666666666666671</v>
      </c>
      <c r="H586" s="293">
        <v>100</v>
      </c>
      <c r="I586" s="298" t="s">
        <v>7</v>
      </c>
      <c r="J586" s="83">
        <f t="shared" si="30"/>
        <v>95</v>
      </c>
      <c r="K586" s="61">
        <v>100</v>
      </c>
      <c r="L586" s="83">
        <v>100</v>
      </c>
      <c r="M586" s="83">
        <v>80</v>
      </c>
      <c r="N586" s="62">
        <v>100</v>
      </c>
      <c r="O586" s="36">
        <v>31.25</v>
      </c>
      <c r="P586" s="83">
        <v>0</v>
      </c>
      <c r="Q586" s="61" t="s">
        <v>7</v>
      </c>
      <c r="R586" s="83">
        <v>0</v>
      </c>
      <c r="S586" s="83" t="s">
        <v>7</v>
      </c>
      <c r="T586" s="83">
        <v>0</v>
      </c>
      <c r="U586" s="321">
        <v>62.5</v>
      </c>
      <c r="V586" s="309">
        <v>62.5</v>
      </c>
      <c r="W586" s="314">
        <v>100</v>
      </c>
      <c r="X586" s="309" t="s">
        <v>7</v>
      </c>
      <c r="Y586" s="309" t="s">
        <v>7</v>
      </c>
      <c r="Z586" s="315">
        <v>25</v>
      </c>
      <c r="AA586" s="313">
        <v>50</v>
      </c>
      <c r="AB586" s="309" t="s">
        <v>7</v>
      </c>
      <c r="AC586" s="314" t="s">
        <v>7</v>
      </c>
      <c r="AD586" s="309" t="s">
        <v>7</v>
      </c>
      <c r="AE586" s="309" t="s">
        <v>7</v>
      </c>
      <c r="AF586" s="315" t="s">
        <v>7</v>
      </c>
      <c r="AG586" s="309">
        <v>50</v>
      </c>
      <c r="AH586" s="314">
        <v>100</v>
      </c>
      <c r="AI586" s="309" t="s">
        <v>7</v>
      </c>
      <c r="AJ586" s="309" t="s">
        <v>7</v>
      </c>
      <c r="AK586" s="315">
        <v>0</v>
      </c>
    </row>
    <row r="587" spans="2:37">
      <c r="B587" s="270" t="s">
        <v>36</v>
      </c>
      <c r="C587" s="173" t="s">
        <v>496</v>
      </c>
      <c r="D587" s="61">
        <f>AVERAGE(Mystery_Shopping_Scores6[[#This Row],[Business Start-up (2020)]:[Studying (2020)]], Mystery_Shopping_Scores6[[#This Row],[Regular business operations (2019)]:[Starting a small claims procedure (2019)]])</f>
        <v>40.081612378747792</v>
      </c>
      <c r="E587" s="61">
        <f>IFERROR(AVERAGE(Mystery_Shopping_Scores6[[#This Row],[Business Start-up (2020)]], Mystery_Shopping_Scores6[[#This Row],[Regular business operations (2019)]]), ".")</f>
        <v>44.422288359788354</v>
      </c>
      <c r="F587" s="62">
        <f>IFERROR(AVERAGE(Mystery_Shopping_Scores6[[#This Row],[Family (2020)]:[Studying (2020)]], Mystery_Shopping_Scores6[[#This Row],[Moving (2019)]:[Starting a small claims procedure (2019)]]), ".")</f>
        <v>38.63472038506761</v>
      </c>
      <c r="G587" s="297" t="s">
        <v>7</v>
      </c>
      <c r="H587" s="293" t="s">
        <v>7</v>
      </c>
      <c r="I587" s="298" t="s">
        <v>7</v>
      </c>
      <c r="J587" s="83">
        <f t="shared" si="30"/>
        <v>37.991349757495584</v>
      </c>
      <c r="K587" s="61">
        <f xml:space="preserve"> (SUMIFS(K:K, $B:$B, $B587, $C:$C, "1. User centricity")+SUMIFS(K:K, $B:$B, $B587, $C:$C, "2. Transparency")+SUMIFS(K:K, $B:$B, $B587, $C:$C, "3. Key enablers")+ SUMIFS(K:K, $B:$B, $B587, $C:$C, "4. Cross-border services"))/4</f>
        <v>41.094576719576715</v>
      </c>
      <c r="L587" s="83">
        <f xml:space="preserve"> (SUMIFS(L:L, $B:$B, $B587, $C:$C, "1. User centricity")+SUMIFS(L:L, $B:$B, $B587, $C:$C, "2. Transparency")+SUMIFS(L:L, $B:$B, $B587, $C:$C, "3. Key enablers")+ SUMIFS(L:L, $B:$B, $B587, $C:$C, "4. Cross-border services"))/4</f>
        <v>38.653439153439152</v>
      </c>
      <c r="M587" s="83">
        <f xml:space="preserve"> (SUMIFS(M:M, $B:$B, $B587, $C:$C, "1. User centricity")+SUMIFS(M:M, $B:$B, $B587, $C:$C, "2. Transparency")+SUMIFS(M:M, $B:$B, $B587, $C:$C, "3. Key enablers")+ SUMIFS(M:M, $B:$B, $B587, $C:$C, "4. Cross-border services"))/4</f>
        <v>30.098633156966493</v>
      </c>
      <c r="N587" s="62">
        <f xml:space="preserve"> (SUMIFS(N:N, $B:$B, $B587, $C:$C, "1. User centricity")+SUMIFS(N:N, $B:$B, $B587, $C:$C, "2. Transparency")+SUMIFS(N:N, $B:$B, $B587, $C:$C, "3. Key enablers")+ SUMIFS(N:N, $B:$B, $B587, $C:$C, "4. Cross-border services"))/4</f>
        <v>42.118749999999991</v>
      </c>
      <c r="O587" s="36">
        <v>43.25</v>
      </c>
      <c r="P587" s="83">
        <v>42.171875</v>
      </c>
      <c r="Q587" s="61">
        <v>47.75</v>
      </c>
      <c r="R587" s="83">
        <v>45.443749999999994</v>
      </c>
      <c r="S587" s="83">
        <v>31.056250000000002</v>
      </c>
      <c r="T587" s="83">
        <v>44.4375</v>
      </c>
      <c r="U587" s="321">
        <v>40.25</v>
      </c>
      <c r="V587" s="309">
        <v>44.576247510114406</v>
      </c>
      <c r="W587" s="314">
        <v>49.686736799091662</v>
      </c>
      <c r="X587" s="309">
        <v>39.991433610376845</v>
      </c>
      <c r="Y587" s="309">
        <v>44.205942205875921</v>
      </c>
      <c r="Z587" s="315">
        <v>44.42087742511319</v>
      </c>
      <c r="AA587" s="313">
        <v>36.25</v>
      </c>
      <c r="AB587" s="309">
        <v>36.013374455618049</v>
      </c>
      <c r="AC587" s="314">
        <v>47.600529100645829</v>
      </c>
      <c r="AD587" s="309">
        <v>39.937626318687492</v>
      </c>
      <c r="AE587" s="309">
        <v>24.045104307958333</v>
      </c>
      <c r="AF587" s="315">
        <v>32.470238095180555</v>
      </c>
      <c r="AG587" s="309">
        <v>36.42950289351851</v>
      </c>
      <c r="AH587" s="314">
        <v>37.749909722222213</v>
      </c>
      <c r="AI587" s="309">
        <v>33.233666666666664</v>
      </c>
      <c r="AJ587" s="309">
        <v>39.228990740740734</v>
      </c>
      <c r="AK587" s="315">
        <v>35.505444444444443</v>
      </c>
    </row>
    <row r="588" spans="2:37">
      <c r="B588" s="270" t="s">
        <v>36</v>
      </c>
      <c r="C588" s="173" t="s">
        <v>6824</v>
      </c>
      <c r="D588" s="61">
        <f>AVERAGE(Mystery_Shopping_Scores6[[#This Row],[Business Start-up (2020)]:[Studying (2020)]], Mystery_Shopping_Scores6[[#This Row],[Regular business operations (2019)]:[Starting a small claims procedure (2019)]])</f>
        <v>72.694113756613746</v>
      </c>
      <c r="E588" s="61">
        <f>IFERROR(AVERAGE(Mystery_Shopping_Scores6[[#This Row],[Business Start-up (2020)]], Mystery_Shopping_Scores6[[#This Row],[Regular business operations (2019)]]), ".")</f>
        <v>79.085978835978835</v>
      </c>
      <c r="F588" s="62">
        <f>IFERROR(AVERAGE(Mystery_Shopping_Scores6[[#This Row],[Family (2020)]:[Studying (2020)]], Mystery_Shopping_Scores6[[#This Row],[Moving (2019)]:[Starting a small claims procedure (2019)]]), ".")</f>
        <v>70.563492063492063</v>
      </c>
      <c r="G588" s="297" t="s">
        <v>7</v>
      </c>
      <c r="H588" s="293" t="s">
        <v>7</v>
      </c>
      <c r="I588" s="298" t="s">
        <v>7</v>
      </c>
      <c r="J588" s="83">
        <f t="shared" si="30"/>
        <v>71.563227513227503</v>
      </c>
      <c r="K588" s="61">
        <f>2/3*IF(ISNUMBER(K589),K589)+1/3*(2/3*IF(ISNUMBER(K591),K591)+IF(ISNUMBER(K590),K590)/3)</f>
        <v>74.171957671957657</v>
      </c>
      <c r="L588" s="83">
        <f>2/3*IF(ISNUMBER(L589),L589)+1/3*(2/3*IF(ISNUMBER(L591),L591)+IF(ISNUMBER(L590),L590)/3)</f>
        <v>69.037037037037038</v>
      </c>
      <c r="M588" s="83">
        <f>2/3*IF(ISNUMBER(M589),M589)+1/3*(2/3*IF(ISNUMBER(M591),M591)+IF(ISNUMBER(M590),M590)/3)</f>
        <v>68.499470899470907</v>
      </c>
      <c r="N588" s="62">
        <f>2/3*IF(ISNUMBER(N589),N589)+1/3*(2/3*IF(ISNUMBER(N591),N591)+IF(ISNUMBER(N590),N590)/3)</f>
        <v>74.544444444444437</v>
      </c>
      <c r="O588" s="36">
        <v>70</v>
      </c>
      <c r="P588" s="83">
        <v>73.825000000000003</v>
      </c>
      <c r="Q588" s="61">
        <v>84</v>
      </c>
      <c r="R588" s="83">
        <v>60.9</v>
      </c>
      <c r="S588" s="83">
        <v>75.2</v>
      </c>
      <c r="T588" s="83">
        <v>75.2</v>
      </c>
      <c r="U588" s="321">
        <v>66.875</v>
      </c>
      <c r="V588" s="309">
        <v>66.170628356111109</v>
      </c>
      <c r="W588" s="314">
        <v>72.948284690333324</v>
      </c>
      <c r="X588" s="309">
        <v>63.068783068555547</v>
      </c>
      <c r="Y588" s="309">
        <v>60.617826617777773</v>
      </c>
      <c r="Z588" s="315">
        <v>68.047619047777772</v>
      </c>
      <c r="AA588" s="313">
        <v>63.75</v>
      </c>
      <c r="AB588" s="309">
        <v>67.689954384138872</v>
      </c>
      <c r="AC588" s="314">
        <v>91.111111111333329</v>
      </c>
      <c r="AD588" s="309">
        <v>52.277432711999992</v>
      </c>
      <c r="AE588" s="309">
        <v>65.466511808333323</v>
      </c>
      <c r="AF588" s="315">
        <v>61.904761904888886</v>
      </c>
      <c r="AG588" s="309">
        <v>60.026611111111102</v>
      </c>
      <c r="AH588" s="314">
        <v>70.237555555555545</v>
      </c>
      <c r="AI588" s="309">
        <v>44.643333333333324</v>
      </c>
      <c r="AJ588" s="309">
        <v>60.481888888888882</v>
      </c>
      <c r="AK588" s="315">
        <v>64.743666666666655</v>
      </c>
    </row>
    <row r="589" spans="2:37">
      <c r="B589" s="270" t="s">
        <v>36</v>
      </c>
      <c r="C589" s="173" t="s">
        <v>497</v>
      </c>
      <c r="D589" s="61">
        <f>AVERAGE(Mystery_Shopping_Scores6[[#This Row],[Business Start-up (2020)]:[Studying (2020)]], Mystery_Shopping_Scores6[[#This Row],[Regular business operations (2019)]:[Starting a small claims procedure (2019)]])</f>
        <v>70.422519841269846</v>
      </c>
      <c r="E589" s="61">
        <f>IFERROR(AVERAGE(Mystery_Shopping_Scores6[[#This Row],[Business Start-up (2020)]], Mystery_Shopping_Scores6[[#This Row],[Regular business operations (2019)]]), ".")</f>
        <v>77.867857142857133</v>
      </c>
      <c r="F589" s="62">
        <f>IFERROR(AVERAGE(Mystery_Shopping_Scores6[[#This Row],[Family (2020)]:[Studying (2020)]], Mystery_Shopping_Scores6[[#This Row],[Moving (2019)]:[Starting a small claims procedure (2019)]]), ".")</f>
        <v>67.940740740740736</v>
      </c>
      <c r="G589" s="297">
        <v>73.714285714285722</v>
      </c>
      <c r="H589" s="293">
        <v>64.333333333333343</v>
      </c>
      <c r="I589" s="298">
        <v>63.798305860805854</v>
      </c>
      <c r="J589" s="83">
        <f t="shared" si="30"/>
        <v>62.820039682539687</v>
      </c>
      <c r="K589" s="61">
        <v>69.035714285714278</v>
      </c>
      <c r="L589" s="83">
        <v>56.666666666666671</v>
      </c>
      <c r="M589" s="83">
        <v>60.844444444444449</v>
      </c>
      <c r="N589" s="62">
        <v>64.733333333333334</v>
      </c>
      <c r="O589" s="36">
        <v>70.25</v>
      </c>
      <c r="P589" s="83">
        <v>78.024999999999991</v>
      </c>
      <c r="Q589" s="61">
        <v>86.7</v>
      </c>
      <c r="R589" s="83">
        <v>62.4</v>
      </c>
      <c r="S589" s="83">
        <v>76.3</v>
      </c>
      <c r="T589" s="83">
        <v>86.7</v>
      </c>
      <c r="U589" s="321">
        <v>66.625</v>
      </c>
      <c r="V589" s="309">
        <v>62.511446886499996</v>
      </c>
      <c r="W589" s="314">
        <v>71.142857143000001</v>
      </c>
      <c r="X589" s="309">
        <v>55.714285713999999</v>
      </c>
      <c r="Y589" s="309">
        <v>61.021978021999999</v>
      </c>
      <c r="Z589" s="315">
        <v>62.166666667000001</v>
      </c>
      <c r="AA589" s="313">
        <v>62.375</v>
      </c>
      <c r="AB589" s="309">
        <v>70.773809524000001</v>
      </c>
      <c r="AC589" s="314">
        <v>86.666666667000001</v>
      </c>
      <c r="AD589" s="309">
        <v>58.333333332999999</v>
      </c>
      <c r="AE589" s="309">
        <v>71.428571429000002</v>
      </c>
      <c r="AF589" s="315">
        <v>66.666666667000001</v>
      </c>
      <c r="AG589" s="309">
        <v>54.045500000000004</v>
      </c>
      <c r="AH589" s="314">
        <v>68</v>
      </c>
      <c r="AI589" s="309">
        <v>30.928999999999998</v>
      </c>
      <c r="AJ589" s="309">
        <v>59.253</v>
      </c>
      <c r="AK589" s="315">
        <v>58</v>
      </c>
    </row>
    <row r="590" spans="2:37">
      <c r="B590" s="270" t="s">
        <v>36</v>
      </c>
      <c r="C590" s="173" t="s">
        <v>6825</v>
      </c>
      <c r="D590" s="61">
        <f>AVERAGE(Mystery_Shopping_Scores6[[#This Row],[Business Start-up (2020)]:[Studying (2020)]], Mystery_Shopping_Scores6[[#This Row],[Regular business operations (2019)]:[Starting a small claims procedure (2019)]])</f>
        <v>71.170833333333334</v>
      </c>
      <c r="E590" s="61">
        <f>IFERROR(AVERAGE(Mystery_Shopping_Scores6[[#This Row],[Business Start-up (2020)]], Mystery_Shopping_Scores6[[#This Row],[Regular business operations (2019)]]), ".")</f>
        <v>44.866666666666667</v>
      </c>
      <c r="F590" s="62">
        <f>IFERROR(AVERAGE(Mystery_Shopping_Scores6[[#This Row],[Family (2020)]:[Studying (2020)]], Mystery_Shopping_Scores6[[#This Row],[Moving (2019)]:[Starting a small claims procedure (2019)]]), ".")</f>
        <v>79.938888888888897</v>
      </c>
      <c r="G590" s="297">
        <v>72.916666666666671</v>
      </c>
      <c r="H590" s="293">
        <v>60</v>
      </c>
      <c r="I590" s="298">
        <v>62.650641025641036</v>
      </c>
      <c r="J590" s="83">
        <f t="shared" si="30"/>
        <v>74.291666666666671</v>
      </c>
      <c r="K590" s="61">
        <v>53.333333333333336</v>
      </c>
      <c r="L590" s="83">
        <v>81.333333333333343</v>
      </c>
      <c r="M590" s="83">
        <v>80</v>
      </c>
      <c r="N590" s="62">
        <v>82.5</v>
      </c>
      <c r="O590" s="36">
        <v>51.375</v>
      </c>
      <c r="P590" s="83">
        <v>68.05</v>
      </c>
      <c r="Q590" s="61">
        <v>36.4</v>
      </c>
      <c r="R590" s="83">
        <v>60</v>
      </c>
      <c r="S590" s="83">
        <v>75.8</v>
      </c>
      <c r="T590" s="83">
        <v>100</v>
      </c>
      <c r="U590" s="321">
        <v>52.5</v>
      </c>
      <c r="V590" s="309">
        <v>34.752688171999999</v>
      </c>
      <c r="W590" s="314">
        <v>29.677419355000001</v>
      </c>
      <c r="X590" s="309">
        <v>33.333333332999999</v>
      </c>
      <c r="Y590" s="309">
        <v>8</v>
      </c>
      <c r="Z590" s="315">
        <v>68</v>
      </c>
      <c r="AA590" s="313">
        <v>50.125</v>
      </c>
      <c r="AB590" s="309">
        <v>70.281018027750008</v>
      </c>
      <c r="AC590" s="314">
        <v>100</v>
      </c>
      <c r="AD590" s="309">
        <v>34.782608695999997</v>
      </c>
      <c r="AE590" s="309">
        <v>46.341463415</v>
      </c>
      <c r="AF590" s="315">
        <v>100</v>
      </c>
      <c r="AG590" s="309">
        <v>30.252499999999998</v>
      </c>
      <c r="AH590" s="314">
        <v>24.138000000000002</v>
      </c>
      <c r="AI590" s="309">
        <v>16.216000000000001</v>
      </c>
      <c r="AJ590" s="309">
        <v>17.390999999999998</v>
      </c>
      <c r="AK590" s="315">
        <v>63.265000000000001</v>
      </c>
    </row>
    <row r="591" spans="2:37">
      <c r="B591" s="270" t="s">
        <v>36</v>
      </c>
      <c r="C591" s="173" t="s">
        <v>6826</v>
      </c>
      <c r="D591" s="61">
        <f>AVERAGE(Mystery_Shopping_Scores6[[#This Row],[Business Start-up (2020)]:[Studying (2020)]], Mystery_Shopping_Scores6[[#This Row],[Regular business operations (2019)]:[Starting a small claims procedure (2019)]])</f>
        <v>80.351785714285711</v>
      </c>
      <c r="E591" s="61">
        <f>IFERROR(AVERAGE(Mystery_Shopping_Scores6[[#This Row],[Business Start-up (2020)]], Mystery_Shopping_Scores6[[#This Row],[Regular business operations (2019)]]), ".")</f>
        <v>100</v>
      </c>
      <c r="F591" s="62">
        <f>IFERROR(AVERAGE(Mystery_Shopping_Scores6[[#This Row],[Family (2020)]:[Studying (2020)]], Mystery_Shopping_Scores6[[#This Row],[Moving (2019)]:[Starting a small claims procedure (2019)]]), ".")</f>
        <v>73.802380952380972</v>
      </c>
      <c r="G591" s="297" t="s">
        <v>7</v>
      </c>
      <c r="H591" s="293" t="s">
        <v>7</v>
      </c>
      <c r="I591" s="298" t="s">
        <v>7</v>
      </c>
      <c r="J591" s="83">
        <f t="shared" si="30"/>
        <v>96.428571428571431</v>
      </c>
      <c r="K591" s="61">
        <v>100</v>
      </c>
      <c r="L591" s="83">
        <v>100</v>
      </c>
      <c r="M591" s="83">
        <v>85.714285714285708</v>
      </c>
      <c r="N591" s="62">
        <v>100</v>
      </c>
      <c r="O591" s="36">
        <v>78.625</v>
      </c>
      <c r="P591" s="83">
        <v>64.275000000000006</v>
      </c>
      <c r="Q591" s="61">
        <v>100</v>
      </c>
      <c r="R591" s="83">
        <v>57.1</v>
      </c>
      <c r="S591" s="83">
        <v>71.400000000000006</v>
      </c>
      <c r="T591" s="83">
        <v>28.6</v>
      </c>
      <c r="U591" s="321">
        <v>75.125</v>
      </c>
      <c r="V591" s="309">
        <v>92.857142856999985</v>
      </c>
      <c r="W591" s="314">
        <v>100</v>
      </c>
      <c r="X591" s="309">
        <v>100</v>
      </c>
      <c r="Y591" s="309">
        <v>85.714285713999999</v>
      </c>
      <c r="Z591" s="315">
        <v>85.714285713999999</v>
      </c>
      <c r="AA591" s="313">
        <v>75.125</v>
      </c>
      <c r="AB591" s="309">
        <v>57.142857142750003</v>
      </c>
      <c r="AC591" s="314">
        <v>100</v>
      </c>
      <c r="AD591" s="309">
        <v>42.857142856999999</v>
      </c>
      <c r="AE591" s="309">
        <v>57.142857143000001</v>
      </c>
      <c r="AF591" s="315">
        <v>28.571428570999998</v>
      </c>
      <c r="AG591" s="309">
        <v>92.856999999999999</v>
      </c>
      <c r="AH591" s="314">
        <v>100</v>
      </c>
      <c r="AI591" s="309">
        <v>100</v>
      </c>
      <c r="AJ591" s="309">
        <v>85.713999999999999</v>
      </c>
      <c r="AK591" s="315">
        <v>85.713999999999999</v>
      </c>
    </row>
    <row r="592" spans="2:37">
      <c r="B592" s="270" t="s">
        <v>36</v>
      </c>
      <c r="C592" s="173" t="s">
        <v>498</v>
      </c>
      <c r="D592" s="61">
        <f>AVERAGE(Mystery_Shopping_Scores6[[#This Row],[Business Start-up (2020)]:[Studying (2020)]], Mystery_Shopping_Scores6[[#This Row],[Regular business operations (2019)]:[Starting a small claims procedure (2019)]])</f>
        <v>44.278350970017634</v>
      </c>
      <c r="E592" s="61">
        <f>IFERROR(AVERAGE(Mystery_Shopping_Scores6[[#This Row],[Business Start-up (2020)]], Mystery_Shopping_Scores6[[#This Row],[Regular business operations (2019)]]), ".")</f>
        <v>51.162698412698411</v>
      </c>
      <c r="F592" s="62">
        <f>IFERROR(AVERAGE(Mystery_Shopping_Scores6[[#This Row],[Family (2020)]:[Studying (2020)]], Mystery_Shopping_Scores6[[#This Row],[Moving (2019)]:[Starting a small claims procedure (2019)]]), ".")</f>
        <v>41.983568489124046</v>
      </c>
      <c r="G592" s="297" t="s">
        <v>7</v>
      </c>
      <c r="H592" s="293" t="s">
        <v>7</v>
      </c>
      <c r="I592" s="298" t="s">
        <v>7</v>
      </c>
      <c r="J592" s="83">
        <f t="shared" si="30"/>
        <v>40.606701940035265</v>
      </c>
      <c r="K592" s="61">
        <f>1/3*IF(ISNUMBER(K593),K593,0)+1/3*IF(ISNUMBER(K595),K595,0)+1/3*IF(ISNUMBER(K594),K594,0)</f>
        <v>42.825396825396822</v>
      </c>
      <c r="L592" s="83">
        <f>1/3*IF(ISNUMBER(L593),L593,0)+1/3*IF(ISNUMBER(L595),L595,0)+1/3*IF(ISNUMBER(L594),L594,0)</f>
        <v>56.687830687830683</v>
      </c>
      <c r="M592" s="83">
        <f>1/3*IF(ISNUMBER(M593),M593,0)+1/3*IF(ISNUMBER(M595),M595,0)+1/3*IF(ISNUMBER(M594),M594,0)</f>
        <v>27.691358024691354</v>
      </c>
      <c r="N592" s="62">
        <f>1/3*IF(ISNUMBER(N593),N593,0)+1/3*IF(ISNUMBER(N595),N595,0)+1/3*IF(ISNUMBER(N594),N594,0)</f>
        <v>35.222222222222214</v>
      </c>
      <c r="O592" s="36">
        <v>50.125</v>
      </c>
      <c r="P592" s="83">
        <v>47.95</v>
      </c>
      <c r="Q592" s="61">
        <v>59.5</v>
      </c>
      <c r="R592" s="83">
        <v>43.3</v>
      </c>
      <c r="S592" s="83">
        <v>37.299999999999997</v>
      </c>
      <c r="T592" s="83">
        <v>51.7</v>
      </c>
      <c r="U592" s="321">
        <v>46.25</v>
      </c>
      <c r="V592" s="309">
        <v>52.270140463583331</v>
      </c>
      <c r="W592" s="314">
        <v>63.427248677333331</v>
      </c>
      <c r="X592" s="309">
        <v>55.72694633399999</v>
      </c>
      <c r="Y592" s="309">
        <v>44.607142856999999</v>
      </c>
      <c r="Z592" s="315">
        <v>45.319223985999997</v>
      </c>
      <c r="AA592" s="313">
        <v>44.25</v>
      </c>
      <c r="AB592" s="309">
        <v>40.025510204208331</v>
      </c>
      <c r="AC592" s="314">
        <v>51.818783068999998</v>
      </c>
      <c r="AD592" s="309">
        <v>40.925453515000001</v>
      </c>
      <c r="AE592" s="309">
        <v>28.5482804235</v>
      </c>
      <c r="AF592" s="315">
        <v>38.809523809333328</v>
      </c>
      <c r="AG592" s="309">
        <v>48.258749999999992</v>
      </c>
      <c r="AH592" s="314">
        <v>54.291333333333334</v>
      </c>
      <c r="AI592" s="309">
        <v>55.057666666666663</v>
      </c>
      <c r="AJ592" s="309">
        <v>41.913333333333327</v>
      </c>
      <c r="AK592" s="315">
        <v>41.772666666666666</v>
      </c>
    </row>
    <row r="593" spans="2:37">
      <c r="B593" s="270" t="s">
        <v>36</v>
      </c>
      <c r="C593" s="173" t="s">
        <v>6827</v>
      </c>
      <c r="D593" s="61">
        <f>AVERAGE(Mystery_Shopping_Scores6[[#This Row],[Business Start-up (2020)]:[Studying (2020)]], Mystery_Shopping_Scores6[[#This Row],[Regular business operations (2019)]:[Starting a small claims procedure (2019)]])</f>
        <v>31.480886243386241</v>
      </c>
      <c r="E593" s="61">
        <f>IFERROR(AVERAGE(Mystery_Shopping_Scores6[[#This Row],[Business Start-up (2020)]], Mystery_Shopping_Scores6[[#This Row],[Regular business operations (2019)]]), ".")</f>
        <v>43.904761904761905</v>
      </c>
      <c r="F593" s="62">
        <f>IFERROR(AVERAGE(Mystery_Shopping_Scores6[[#This Row],[Family (2020)]:[Studying (2020)]], Mystery_Shopping_Scores6[[#This Row],[Moving (2019)]:[Starting a small claims procedure (2019)]]), ".")</f>
        <v>27.339594356261021</v>
      </c>
      <c r="G593" s="297">
        <v>37.661564625850339</v>
      </c>
      <c r="H593" s="293">
        <v>35.55555555555555</v>
      </c>
      <c r="I593" s="298">
        <v>12.158569357230069</v>
      </c>
      <c r="J593" s="83">
        <f t="shared" si="30"/>
        <v>24.986772486772484</v>
      </c>
      <c r="K593" s="61">
        <v>28.809523809523807</v>
      </c>
      <c r="L593" s="83">
        <v>33.730158730158728</v>
      </c>
      <c r="M593" s="83">
        <v>7.4074074074074066</v>
      </c>
      <c r="N593" s="62">
        <v>30</v>
      </c>
      <c r="O593" s="36">
        <v>34.375</v>
      </c>
      <c r="P593" s="83">
        <v>37.975000000000001</v>
      </c>
      <c r="Q593" s="61">
        <v>59</v>
      </c>
      <c r="R593" s="83">
        <v>39.5</v>
      </c>
      <c r="S593" s="83">
        <v>5.8</v>
      </c>
      <c r="T593" s="83">
        <v>47.6</v>
      </c>
      <c r="U593" s="321">
        <v>31.875</v>
      </c>
      <c r="V593" s="309">
        <v>30.335884353499999</v>
      </c>
      <c r="W593" s="314">
        <v>32.976190475999999</v>
      </c>
      <c r="X593" s="309">
        <v>32.653061223999998</v>
      </c>
      <c r="Y593" s="309">
        <v>28.571428570999998</v>
      </c>
      <c r="Z593" s="315">
        <v>27.142857143000001</v>
      </c>
      <c r="AA593" s="313">
        <v>29.75</v>
      </c>
      <c r="AB593" s="309">
        <v>33.097363945625005</v>
      </c>
      <c r="AC593" s="314">
        <v>55.873015873</v>
      </c>
      <c r="AD593" s="309">
        <v>36.734693878000002</v>
      </c>
      <c r="AE593" s="309">
        <v>1.6865079365</v>
      </c>
      <c r="AF593" s="315">
        <v>38.095238094999999</v>
      </c>
      <c r="AG593" s="309">
        <v>26.486000000000001</v>
      </c>
      <c r="AH593" s="314">
        <v>23.29</v>
      </c>
      <c r="AI593" s="309">
        <v>36.734999999999999</v>
      </c>
      <c r="AJ593" s="309">
        <v>24.49</v>
      </c>
      <c r="AK593" s="315">
        <v>21.428999999999998</v>
      </c>
    </row>
    <row r="594" spans="2:37">
      <c r="B594" s="270" t="s">
        <v>36</v>
      </c>
      <c r="C594" s="173" t="s">
        <v>6828</v>
      </c>
      <c r="D594" s="61">
        <f>AVERAGE(Mystery_Shopping_Scores6[[#This Row],[Business Start-up (2020)]:[Studying (2020)]], Mystery_Shopping_Scores6[[#This Row],[Regular business operations (2019)]:[Starting a small claims procedure (2019)]])</f>
        <v>45.666666666666664</v>
      </c>
      <c r="E594" s="61">
        <f>IFERROR(AVERAGE(Mystery_Shopping_Scores6[[#This Row],[Business Start-up (2020)]], Mystery_Shopping_Scores6[[#This Row],[Regular business operations (2019)]]), ".")</f>
        <v>57.983333333333334</v>
      </c>
      <c r="F594" s="62">
        <f>IFERROR(AVERAGE(Mystery_Shopping_Scores6[[#This Row],[Family (2020)]:[Studying (2020)]], Mystery_Shopping_Scores6[[#This Row],[Moving (2019)]:[Starting a small claims procedure (2019)]]), ".")</f>
        <v>41.56111111111111</v>
      </c>
      <c r="G594" s="297" t="s">
        <v>7</v>
      </c>
      <c r="H594" s="293" t="s">
        <v>7</v>
      </c>
      <c r="I594" s="298" t="s">
        <v>7</v>
      </c>
      <c r="J594" s="83">
        <f t="shared" si="30"/>
        <v>59.333333333333329</v>
      </c>
      <c r="K594" s="61">
        <v>74.666666666666671</v>
      </c>
      <c r="L594" s="83">
        <v>61.333333333333336</v>
      </c>
      <c r="M594" s="83">
        <v>50.666666666666664</v>
      </c>
      <c r="N594" s="62">
        <v>50.666666666666664</v>
      </c>
      <c r="O594" s="36">
        <v>40.75</v>
      </c>
      <c r="P594" s="83">
        <v>32</v>
      </c>
      <c r="Q594" s="61">
        <v>41.3</v>
      </c>
      <c r="R594" s="83">
        <v>28</v>
      </c>
      <c r="S594" s="83">
        <v>34.700000000000003</v>
      </c>
      <c r="T594" s="83">
        <v>24</v>
      </c>
      <c r="U594" s="321">
        <v>37.375</v>
      </c>
      <c r="V594" s="309">
        <v>49.333333333500001</v>
      </c>
      <c r="W594" s="314">
        <v>74.666666667000001</v>
      </c>
      <c r="X594" s="309">
        <v>54.666666667000001</v>
      </c>
      <c r="Y594" s="309">
        <v>24</v>
      </c>
      <c r="Z594" s="315">
        <v>44</v>
      </c>
      <c r="AA594" s="313">
        <v>34.375</v>
      </c>
      <c r="AB594" s="309">
        <v>25.000000000250001</v>
      </c>
      <c r="AC594" s="314">
        <v>26.666666667000001</v>
      </c>
      <c r="AD594" s="309">
        <v>26.666666667000001</v>
      </c>
      <c r="AE594" s="309">
        <v>26.666666667000001</v>
      </c>
      <c r="AF594" s="315">
        <v>20</v>
      </c>
      <c r="AG594" s="309">
        <v>43.333500000000001</v>
      </c>
      <c r="AH594" s="314">
        <v>66.667000000000002</v>
      </c>
      <c r="AI594" s="309">
        <v>46.667000000000002</v>
      </c>
      <c r="AJ594" s="309">
        <v>20</v>
      </c>
      <c r="AK594" s="315">
        <v>40</v>
      </c>
    </row>
    <row r="595" spans="2:37">
      <c r="B595" s="270" t="s">
        <v>36</v>
      </c>
      <c r="C595" s="173" t="s">
        <v>6829</v>
      </c>
      <c r="D595" s="61">
        <f>AVERAGE(Mystery_Shopping_Scores6[[#This Row],[Business Start-up (2020)]:[Studying (2020)]], Mystery_Shopping_Scores6[[#This Row],[Regular business operations (2019)]:[Starting a small claims procedure (2019)]])</f>
        <v>37.5</v>
      </c>
      <c r="E595" s="61">
        <f>IFERROR(AVERAGE(Mystery_Shopping_Scores6[[#This Row],[Business Start-up (2020)]], Mystery_Shopping_Scores6[[#This Row],[Regular business operations (2019)]]), ".")</f>
        <v>25</v>
      </c>
      <c r="F595" s="62">
        <f>IFERROR(AVERAGE(Mystery_Shopping_Scores6[[#This Row],[Family (2020)]:[Studying (2020)]], Mystery_Shopping_Scores6[[#This Row],[Moving (2019)]:[Starting a small claims procedure (2019)]]), ".")</f>
        <v>41.666666666666664</v>
      </c>
      <c r="G595" s="297" t="s">
        <v>7</v>
      </c>
      <c r="H595" s="293" t="s">
        <v>7</v>
      </c>
      <c r="I595" s="298" t="s">
        <v>7</v>
      </c>
      <c r="J595" s="83">
        <f t="shared" si="30"/>
        <v>37.5</v>
      </c>
      <c r="K595" s="61">
        <v>25</v>
      </c>
      <c r="L595" s="83">
        <v>75</v>
      </c>
      <c r="M595" s="83">
        <v>25</v>
      </c>
      <c r="N595" s="62">
        <v>25</v>
      </c>
      <c r="O595" s="36" t="s">
        <v>7</v>
      </c>
      <c r="P595" s="83" t="s">
        <v>7</v>
      </c>
      <c r="Q595" s="61" t="s">
        <v>7</v>
      </c>
      <c r="R595" s="83" t="s">
        <v>7</v>
      </c>
      <c r="S595" s="83" t="s">
        <v>7</v>
      </c>
      <c r="T595" s="83" t="s">
        <v>7</v>
      </c>
      <c r="U595" s="321" t="s">
        <v>7</v>
      </c>
      <c r="V595" s="309" t="s">
        <v>7</v>
      </c>
      <c r="W595" s="314" t="s">
        <v>7</v>
      </c>
      <c r="X595" s="309" t="s">
        <v>7</v>
      </c>
      <c r="Y595" s="309" t="s">
        <v>7</v>
      </c>
      <c r="Z595" s="315" t="s">
        <v>7</v>
      </c>
      <c r="AA595" s="313" t="s">
        <v>7</v>
      </c>
      <c r="AB595" s="309" t="s">
        <v>7</v>
      </c>
      <c r="AC595" s="314" t="s">
        <v>7</v>
      </c>
      <c r="AD595" s="309" t="s">
        <v>7</v>
      </c>
      <c r="AE595" s="309" t="s">
        <v>7</v>
      </c>
      <c r="AF595" s="315" t="s">
        <v>7</v>
      </c>
      <c r="AG595" s="309" t="s">
        <v>7</v>
      </c>
      <c r="AH595" s="314" t="s">
        <v>7</v>
      </c>
      <c r="AI595" s="309" t="s">
        <v>7</v>
      </c>
      <c r="AJ595" s="309" t="s">
        <v>7</v>
      </c>
      <c r="AK595" s="315" t="s">
        <v>7</v>
      </c>
    </row>
    <row r="596" spans="2:37">
      <c r="B596" s="271" t="s">
        <v>36</v>
      </c>
      <c r="C596" s="272" t="s">
        <v>6838</v>
      </c>
      <c r="D596" s="61">
        <f>AVERAGE(Mystery_Shopping_Scores6[[#This Row],[Business Start-up (2020)]:[Studying (2020)]], Mystery_Shopping_Scores6[[#This Row],[Regular business operations (2019)]:[Starting a small claims procedure (2019)]])</f>
        <v>73.825000000000003</v>
      </c>
      <c r="E596" s="61">
        <f>IFERROR(AVERAGE(Mystery_Shopping_Scores6[[#This Row],[Business Start-up (2020)]], Mystery_Shopping_Scores6[[#This Row],[Regular business operations (2019)]]), ".")</f>
        <v>78.099999999999994</v>
      </c>
      <c r="F596" s="62">
        <f>IFERROR(AVERAGE(Mystery_Shopping_Scores6[[#This Row],[Family (2020)]:[Studying (2020)]], Mystery_Shopping_Scores6[[#This Row],[Moving (2019)]:[Starting a small claims procedure (2019)]]), ".")</f>
        <v>72.399999999999991</v>
      </c>
      <c r="G596" s="297" t="s">
        <v>7</v>
      </c>
      <c r="H596" s="293" t="s">
        <v>7</v>
      </c>
      <c r="I596" s="298" t="s">
        <v>7</v>
      </c>
      <c r="J596" s="83" t="s">
        <v>7</v>
      </c>
      <c r="K596" s="61" t="s">
        <v>7</v>
      </c>
      <c r="L596" s="83" t="s">
        <v>7</v>
      </c>
      <c r="M596" s="83" t="s">
        <v>7</v>
      </c>
      <c r="N596" s="62" t="s">
        <v>7</v>
      </c>
      <c r="O596" s="36">
        <v>75.5</v>
      </c>
      <c r="P596" s="83">
        <v>73.825000000000003</v>
      </c>
      <c r="Q596" s="61">
        <v>78.099999999999994</v>
      </c>
      <c r="R596" s="83">
        <v>62.5</v>
      </c>
      <c r="S596" s="83">
        <v>71.400000000000006</v>
      </c>
      <c r="T596" s="83">
        <v>83.3</v>
      </c>
      <c r="U596" s="321">
        <v>69.5</v>
      </c>
      <c r="V596" s="309">
        <v>77.141203703749994</v>
      </c>
      <c r="W596" s="314">
        <v>82.638888889</v>
      </c>
      <c r="X596" s="309">
        <v>79.861111111</v>
      </c>
      <c r="Y596" s="309">
        <v>81.25</v>
      </c>
      <c r="Z596" s="315">
        <v>64.814814815000005</v>
      </c>
      <c r="AA596" s="313">
        <v>68.375</v>
      </c>
      <c r="AB596" s="309">
        <v>61.979166666750004</v>
      </c>
      <c r="AC596" s="314">
        <v>72.916666667000001</v>
      </c>
      <c r="AD596" s="309">
        <v>59.375</v>
      </c>
      <c r="AE596" s="309">
        <v>57.291666667000001</v>
      </c>
      <c r="AF596" s="315">
        <v>58.333333332999999</v>
      </c>
      <c r="AG596" s="309">
        <v>74.95675</v>
      </c>
      <c r="AH596" s="314">
        <v>72.917000000000002</v>
      </c>
      <c r="AI596" s="309">
        <v>81.771000000000001</v>
      </c>
      <c r="AJ596" s="309">
        <v>81.25</v>
      </c>
      <c r="AK596" s="315">
        <v>63.889000000000003</v>
      </c>
    </row>
    <row r="597" spans="2:37">
      <c r="B597" s="270" t="s">
        <v>36</v>
      </c>
      <c r="C597" s="173" t="s">
        <v>499</v>
      </c>
      <c r="D597" s="61">
        <f>AVERAGE(Mystery_Shopping_Scores6[[#This Row],[Business Start-up (2020)]:[Studying (2020)]], Mystery_Shopping_Scores6[[#This Row],[Regular business operations (2019)]:[Starting a small claims procedure (2019)]])</f>
        <v>21.282291666666666</v>
      </c>
      <c r="E597" s="61">
        <f>IFERROR(AVERAGE(Mystery_Shopping_Scores6[[#This Row],[Business Start-up (2020)]], Mystery_Shopping_Scores6[[#This Row],[Regular business operations (2019)]]), ".")</f>
        <v>32.916666666666671</v>
      </c>
      <c r="F597" s="62">
        <f>IFERROR(AVERAGE(Mystery_Shopping_Scores6[[#This Row],[Family (2020)]:[Studying (2020)]], Mystery_Shopping_Scores6[[#This Row],[Moving (2019)]:[Starting a small claims procedure (2019)]]), ".")</f>
        <v>17.404166666666665</v>
      </c>
      <c r="G597" s="297" t="s">
        <v>7</v>
      </c>
      <c r="H597" s="293" t="s">
        <v>7</v>
      </c>
      <c r="I597" s="298" t="s">
        <v>7</v>
      </c>
      <c r="J597" s="83">
        <f t="shared" ref="J597:J615" si="31">IFERROR(AVERAGE(K597:N597),".")</f>
        <v>16.864583333333332</v>
      </c>
      <c r="K597" s="61">
        <f>AVERAGE(K598:K601)</f>
        <v>33.333333333333336</v>
      </c>
      <c r="L597" s="83">
        <f>AVERAGE(L598:L601)</f>
        <v>16.666666666666668</v>
      </c>
      <c r="M597" s="83">
        <f>AVERAGE(M598:M601)</f>
        <v>12.5</v>
      </c>
      <c r="N597" s="62">
        <f>AVERAGE(N598:N601)</f>
        <v>4.9583333333333339</v>
      </c>
      <c r="O597" s="36">
        <v>21.5</v>
      </c>
      <c r="P597" s="83">
        <v>25.7</v>
      </c>
      <c r="Q597" s="61">
        <v>32.5</v>
      </c>
      <c r="R597" s="83">
        <v>29.4</v>
      </c>
      <c r="S597" s="83">
        <v>3.4</v>
      </c>
      <c r="T597" s="83">
        <v>37.5</v>
      </c>
      <c r="U597" s="321">
        <v>18.125</v>
      </c>
      <c r="V597" s="309">
        <v>17.419043933400001</v>
      </c>
      <c r="W597" s="314">
        <v>37.788080495499997</v>
      </c>
      <c r="X597" s="309">
        <v>1.178571428575</v>
      </c>
      <c r="Y597" s="309">
        <v>27.392857142849998</v>
      </c>
      <c r="Z597" s="315">
        <v>3.3166666666750002</v>
      </c>
      <c r="AA597" s="313">
        <v>12.125</v>
      </c>
      <c r="AB597" s="309">
        <v>19.076128472187499</v>
      </c>
      <c r="AC597" s="314">
        <v>32.472222222249997</v>
      </c>
      <c r="AD597" s="309">
        <v>29.166666666499999</v>
      </c>
      <c r="AE597" s="309">
        <v>2.1656249999999999</v>
      </c>
      <c r="AF597" s="315">
        <v>12.5</v>
      </c>
      <c r="AG597" s="309">
        <v>5.2323124999999999</v>
      </c>
      <c r="AH597" s="314">
        <v>5.6375000000000002</v>
      </c>
      <c r="AI597" s="309">
        <v>0</v>
      </c>
      <c r="AJ597" s="309">
        <v>15.29175</v>
      </c>
      <c r="AK597" s="315">
        <v>0</v>
      </c>
    </row>
    <row r="598" spans="2:37">
      <c r="B598" s="270" t="s">
        <v>36</v>
      </c>
      <c r="C598" s="173" t="s">
        <v>500</v>
      </c>
      <c r="D598" s="61">
        <f>AVERAGE(Mystery_Shopping_Scores6[[#This Row],[Business Start-up (2020)]:[Studying (2020)]], Mystery_Shopping_Scores6[[#This Row],[Regular business operations (2019)]:[Starting a small claims procedure (2019)]])</f>
        <v>19.524999999999999</v>
      </c>
      <c r="E598" s="61">
        <f>IFERROR(AVERAGE(Mystery_Shopping_Scores6[[#This Row],[Business Start-up (2020)]], Mystery_Shopping_Scores6[[#This Row],[Regular business operations (2019)]]), ".")</f>
        <v>26.05</v>
      </c>
      <c r="F598" s="62">
        <f>IFERROR(AVERAGE(Mystery_Shopping_Scores6[[#This Row],[Family (2020)]:[Studying (2020)]], Mystery_Shopping_Scores6[[#This Row],[Moving (2019)]:[Starting a small claims procedure (2019)]]), ".")</f>
        <v>17.349999999999998</v>
      </c>
      <c r="G598" s="297">
        <v>25.4</v>
      </c>
      <c r="H598" s="293">
        <v>4.333333333333333</v>
      </c>
      <c r="I598" s="298">
        <v>1.2</v>
      </c>
      <c r="J598" s="83">
        <f t="shared" si="31"/>
        <v>1.625</v>
      </c>
      <c r="K598" s="61">
        <v>0</v>
      </c>
      <c r="L598" s="83">
        <v>0</v>
      </c>
      <c r="M598" s="83">
        <v>0</v>
      </c>
      <c r="N598" s="62">
        <v>6.5</v>
      </c>
      <c r="O598" s="36">
        <v>25.125</v>
      </c>
      <c r="P598" s="83">
        <v>37.424999999999997</v>
      </c>
      <c r="Q598" s="61">
        <v>52.1</v>
      </c>
      <c r="R598" s="83">
        <v>34.1</v>
      </c>
      <c r="S598" s="83">
        <v>13.5</v>
      </c>
      <c r="T598" s="83">
        <v>50</v>
      </c>
      <c r="U598" s="321">
        <v>24.375</v>
      </c>
      <c r="V598" s="309">
        <v>12.483193277425</v>
      </c>
      <c r="W598" s="314">
        <v>29.047058824</v>
      </c>
      <c r="X598" s="309">
        <v>4.7142857142999999</v>
      </c>
      <c r="Y598" s="309">
        <v>9.5714285714000003</v>
      </c>
      <c r="Z598" s="315">
        <v>6.6</v>
      </c>
      <c r="AA598" s="313">
        <v>25.428571428571427</v>
      </c>
      <c r="AB598" s="309">
        <v>36.026736110999998</v>
      </c>
      <c r="AC598" s="314">
        <v>52.111111111</v>
      </c>
      <c r="AD598" s="309">
        <v>33.333333332999999</v>
      </c>
      <c r="AE598" s="309">
        <v>8.6624999999999996</v>
      </c>
      <c r="AF598" s="315">
        <v>50</v>
      </c>
      <c r="AG598" s="309">
        <v>11.238999999999999</v>
      </c>
      <c r="AH598" s="314">
        <v>22.55</v>
      </c>
      <c r="AI598" s="309">
        <v>0</v>
      </c>
      <c r="AJ598" s="309">
        <v>11.167</v>
      </c>
      <c r="AK598" s="315" t="s">
        <v>7</v>
      </c>
    </row>
    <row r="599" spans="2:37">
      <c r="B599" s="270" t="s">
        <v>36</v>
      </c>
      <c r="C599" s="173" t="s">
        <v>501</v>
      </c>
      <c r="D599" s="61">
        <f>AVERAGE(Mystery_Shopping_Scores6[[#This Row],[Business Start-up (2020)]:[Studying (2020)]], Mystery_Shopping_Scores6[[#This Row],[Regular business operations (2019)]:[Starting a small claims procedure (2019)]])</f>
        <v>30.141666666666666</v>
      </c>
      <c r="E599" s="61">
        <f>IFERROR(AVERAGE(Mystery_Shopping_Scores6[[#This Row],[Business Start-up (2020)]], Mystery_Shopping_Scores6[[#This Row],[Regular business operations (2019)]]), ".")</f>
        <v>38.9</v>
      </c>
      <c r="F599" s="62">
        <f>IFERROR(AVERAGE(Mystery_Shopping_Scores6[[#This Row],[Family (2020)]:[Studying (2020)]], Mystery_Shopping_Scores6[[#This Row],[Moving (2019)]:[Starting a small claims procedure (2019)]]), ".")</f>
        <v>27.222222222222225</v>
      </c>
      <c r="G599" s="297">
        <v>36.363636363636367</v>
      </c>
      <c r="H599" s="293">
        <v>20</v>
      </c>
      <c r="I599" s="298">
        <v>3.125</v>
      </c>
      <c r="J599" s="83">
        <f t="shared" si="31"/>
        <v>3.3333333333333335</v>
      </c>
      <c r="K599" s="61">
        <v>0</v>
      </c>
      <c r="L599" s="83">
        <v>0</v>
      </c>
      <c r="M599" s="83">
        <v>0</v>
      </c>
      <c r="N599" s="62">
        <v>13.333333333333334</v>
      </c>
      <c r="O599" s="36">
        <v>32.125</v>
      </c>
      <c r="P599" s="83">
        <v>56.95</v>
      </c>
      <c r="Q599" s="61">
        <v>77.8</v>
      </c>
      <c r="R599" s="83">
        <v>50</v>
      </c>
      <c r="S599" s="83">
        <v>0</v>
      </c>
      <c r="T599" s="83">
        <v>100</v>
      </c>
      <c r="U599" s="321">
        <v>19.625</v>
      </c>
      <c r="V599" s="309">
        <v>7.1929824561749998</v>
      </c>
      <c r="W599" s="314">
        <v>22.105263158</v>
      </c>
      <c r="X599" s="309">
        <v>0</v>
      </c>
      <c r="Y599" s="309">
        <v>0</v>
      </c>
      <c r="Z599" s="315">
        <v>6.6666666667000003</v>
      </c>
      <c r="AA599" s="313">
        <v>18.285714285714285</v>
      </c>
      <c r="AB599" s="309">
        <v>31.9444444445</v>
      </c>
      <c r="AC599" s="314">
        <v>77.777777778000001</v>
      </c>
      <c r="AD599" s="309">
        <v>50</v>
      </c>
      <c r="AE599" s="309">
        <v>0</v>
      </c>
      <c r="AF599" s="315">
        <v>0</v>
      </c>
      <c r="AG599" s="309">
        <v>0</v>
      </c>
      <c r="AH599" s="314">
        <v>0</v>
      </c>
      <c r="AI599" s="309">
        <v>0</v>
      </c>
      <c r="AJ599" s="309">
        <v>0</v>
      </c>
      <c r="AK599" s="315" t="s">
        <v>7</v>
      </c>
    </row>
    <row r="600" spans="2:37">
      <c r="B600" s="270" t="s">
        <v>36</v>
      </c>
      <c r="C600" s="173" t="s">
        <v>502</v>
      </c>
      <c r="D600" s="61">
        <f>AVERAGE(Mystery_Shopping_Scores6[[#This Row],[Business Start-up (2020)]:[Studying (2020)]], Mystery_Shopping_Scores6[[#This Row],[Regular business operations (2019)]:[Starting a small claims procedure (2019)]])</f>
        <v>5.55</v>
      </c>
      <c r="E600" s="61">
        <f>IFERROR(AVERAGE(Mystery_Shopping_Scores6[[#This Row],[Business Start-up (2020)]], Mystery_Shopping_Scores6[[#This Row],[Regular business operations (2019)]]), ".")</f>
        <v>0</v>
      </c>
      <c r="F600" s="62">
        <f>IFERROR(AVERAGE(Mystery_Shopping_Scores6[[#This Row],[Family (2020)]:[Studying (2020)]], Mystery_Shopping_Scores6[[#This Row],[Moving (2019)]:[Starting a small claims procedure (2019)]]), ".")</f>
        <v>6.6599999999999993</v>
      </c>
      <c r="G600" s="297">
        <v>0</v>
      </c>
      <c r="H600" s="293">
        <v>0</v>
      </c>
      <c r="I600" s="298">
        <v>0</v>
      </c>
      <c r="J600" s="83">
        <f t="shared" si="31"/>
        <v>0</v>
      </c>
      <c r="K600" s="61" t="s">
        <v>7</v>
      </c>
      <c r="L600" s="83" t="s">
        <v>7</v>
      </c>
      <c r="M600" s="83">
        <v>0</v>
      </c>
      <c r="N600" s="62">
        <v>0</v>
      </c>
      <c r="O600" s="36">
        <v>10.375</v>
      </c>
      <c r="P600" s="83">
        <v>8.3249999999999993</v>
      </c>
      <c r="Q600" s="61">
        <v>0</v>
      </c>
      <c r="R600" s="83">
        <v>33.299999999999997</v>
      </c>
      <c r="S600" s="83">
        <v>0</v>
      </c>
      <c r="T600" s="83">
        <v>0</v>
      </c>
      <c r="U600" s="321">
        <v>10.375</v>
      </c>
      <c r="V600" s="309">
        <v>12.5</v>
      </c>
      <c r="W600" s="314">
        <v>0</v>
      </c>
      <c r="X600" s="309">
        <v>0</v>
      </c>
      <c r="Y600" s="309">
        <v>50</v>
      </c>
      <c r="Z600" s="315">
        <v>0</v>
      </c>
      <c r="AA600" s="313">
        <v>11.857142857142858</v>
      </c>
      <c r="AB600" s="309">
        <v>8.3333333332499997</v>
      </c>
      <c r="AC600" s="314">
        <v>0</v>
      </c>
      <c r="AD600" s="309">
        <v>33.333333332999999</v>
      </c>
      <c r="AE600" s="309">
        <v>0</v>
      </c>
      <c r="AF600" s="315">
        <v>0</v>
      </c>
      <c r="AG600" s="309">
        <v>16.666666666666668</v>
      </c>
      <c r="AH600" s="314">
        <v>0</v>
      </c>
      <c r="AI600" s="309">
        <v>0</v>
      </c>
      <c r="AJ600" s="309">
        <v>50</v>
      </c>
      <c r="AK600" s="315" t="s">
        <v>7</v>
      </c>
    </row>
    <row r="601" spans="2:37">
      <c r="B601" s="270" t="s">
        <v>36</v>
      </c>
      <c r="C601" s="173" t="s">
        <v>503</v>
      </c>
      <c r="D601" s="61">
        <f>AVERAGE(Mystery_Shopping_Scores6[[#This Row],[Business Start-up (2020)]:[Studying (2020)]], Mystery_Shopping_Scores6[[#This Row],[Regular business operations (2019)]:[Starting a small claims procedure (2019)]])</f>
        <v>25</v>
      </c>
      <c r="E601" s="61">
        <f>IFERROR(AVERAGE(Mystery_Shopping_Scores6[[#This Row],[Business Start-up (2020)]], Mystery_Shopping_Scores6[[#This Row],[Regular business operations (2019)]]), ".")</f>
        <v>50</v>
      </c>
      <c r="F601" s="62">
        <f>IFERROR(AVERAGE(Mystery_Shopping_Scores6[[#This Row],[Family (2020)]:[Studying (2020)]], Mystery_Shopping_Scores6[[#This Row],[Moving (2019)]:[Starting a small claims procedure (2019)]]), ".")</f>
        <v>16.666666666666668</v>
      </c>
      <c r="G601" s="297" t="s">
        <v>7</v>
      </c>
      <c r="H601" s="293" t="s">
        <v>7</v>
      </c>
      <c r="I601" s="298" t="s">
        <v>7</v>
      </c>
      <c r="J601" s="83">
        <f t="shared" si="31"/>
        <v>50</v>
      </c>
      <c r="K601" s="61">
        <v>100</v>
      </c>
      <c r="L601" s="83">
        <v>50</v>
      </c>
      <c r="M601" s="83">
        <v>50</v>
      </c>
      <c r="N601" s="62">
        <v>0</v>
      </c>
      <c r="O601" s="36">
        <v>18.75</v>
      </c>
      <c r="P601" s="83">
        <v>0</v>
      </c>
      <c r="Q601" s="61">
        <v>0</v>
      </c>
      <c r="R601" s="83">
        <v>0</v>
      </c>
      <c r="S601" s="83">
        <v>0</v>
      </c>
      <c r="T601" s="83">
        <v>0</v>
      </c>
      <c r="U601" s="321">
        <v>18.75</v>
      </c>
      <c r="V601" s="309">
        <v>37.5</v>
      </c>
      <c r="W601" s="314">
        <v>100</v>
      </c>
      <c r="X601" s="309">
        <v>0</v>
      </c>
      <c r="Y601" s="309">
        <v>50</v>
      </c>
      <c r="Z601" s="315">
        <v>0</v>
      </c>
      <c r="AA601" s="313">
        <v>0</v>
      </c>
      <c r="AB601" s="309">
        <v>0</v>
      </c>
      <c r="AC601" s="314">
        <v>0</v>
      </c>
      <c r="AD601" s="309">
        <v>0</v>
      </c>
      <c r="AE601" s="309">
        <v>0</v>
      </c>
      <c r="AF601" s="315">
        <v>0</v>
      </c>
      <c r="AG601" s="309">
        <v>0</v>
      </c>
      <c r="AH601" s="314">
        <v>0</v>
      </c>
      <c r="AI601" s="309">
        <v>0</v>
      </c>
      <c r="AJ601" s="309">
        <v>0</v>
      </c>
      <c r="AK601" s="315">
        <v>0</v>
      </c>
    </row>
    <row r="602" spans="2:37">
      <c r="B602" s="270" t="s">
        <v>36</v>
      </c>
      <c r="C602" s="173" t="s">
        <v>6833</v>
      </c>
      <c r="D602" s="61">
        <f>AVERAGE(Mystery_Shopping_Scores6[[#This Row],[Business Start-up (2020)]:[Studying (2020)]], Mystery_Shopping_Scores6[[#This Row],[Regular business operations (2019)]:[Starting a small claims procedure (2019)]])</f>
        <v>22.071693121693119</v>
      </c>
      <c r="E602" s="61">
        <f>IFERROR(AVERAGE(Mystery_Shopping_Scores6[[#This Row],[Business Start-up (2020)]], Mystery_Shopping_Scores6[[#This Row],[Regular business operations (2019)]]), ".")</f>
        <v>14.523809523809517</v>
      </c>
      <c r="F602" s="62">
        <f>IFERROR(AVERAGE(Mystery_Shopping_Scores6[[#This Row],[Family (2020)]:[Studying (2020)]], Mystery_Shopping_Scores6[[#This Row],[Moving (2019)]:[Starting a small claims procedure (2019)]]), ".")</f>
        <v>24.587654320987653</v>
      </c>
      <c r="G602" s="297" t="s">
        <v>7</v>
      </c>
      <c r="H602" s="293" t="s">
        <v>7</v>
      </c>
      <c r="I602" s="298" t="s">
        <v>7</v>
      </c>
      <c r="J602" s="83">
        <f t="shared" si="31"/>
        <v>22.93088624338624</v>
      </c>
      <c r="K602" s="61">
        <f>(0.5*IF(ISNUMBER(K603),K603,0)+0.25*IF(ISNUMBER(K604),K604,0)+IFERROR(AVERAGE(K605:K606)*0.25,0))/(ISNUMBER(K603)*0.5+ISNUMBER(K604)*0.25+OR(ISNUMBER(K605),ISNUMBER(K606))*0.25)</f>
        <v>14.047619047619033</v>
      </c>
      <c r="L602" s="83">
        <f>(0.5*IF(ISNUMBER(L603),L603,0)+0.25*IF(ISNUMBER(L604),L604,0)+IFERROR(AVERAGE(L605:L606)*0.25,0))/(ISNUMBER(L603)*0.5+ISNUMBER(L604)*0.25+OR(ISNUMBER(L605),ISNUMBER(L606))*0.25)</f>
        <v>12.222222222222221</v>
      </c>
      <c r="M602" s="83">
        <f>(0.5*IF(ISNUMBER(M603),M603,0)+0.25*IF(ISNUMBER(M604),M604,0)+IFERROR(AVERAGE(M605:M606)*0.25,0))/(ISNUMBER(M603)*0.5+ISNUMBER(M604)*0.25+OR(ISNUMBER(M605),ISNUMBER(M606))*0.25)</f>
        <v>11.703703703703702</v>
      </c>
      <c r="N602" s="62">
        <f>(0.5*IF(ISNUMBER(N603),N603,0)+0.25*IF(ISNUMBER(N604),N604,0)+IFERROR(AVERAGE(N605:N606)*0.25,0))/(ISNUMBER(N603)*0.5+ISNUMBER(N604)*0.25+OR(ISNUMBER(N605),ISNUMBER(N606))*0.25)</f>
        <v>53.75</v>
      </c>
      <c r="O602" s="36">
        <v>28.333333333333332</v>
      </c>
      <c r="P602" s="83">
        <v>21.212499999999999</v>
      </c>
      <c r="Q602" s="61">
        <v>15</v>
      </c>
      <c r="R602" s="83">
        <v>48.174999999999997</v>
      </c>
      <c r="S602" s="83">
        <v>8.3249999999999993</v>
      </c>
      <c r="T602" s="83">
        <v>13.35</v>
      </c>
      <c r="U602" s="321">
        <v>25.833333333333332</v>
      </c>
      <c r="V602" s="309">
        <v>42.791666666600001</v>
      </c>
      <c r="W602" s="314">
        <v>24.583333333199999</v>
      </c>
      <c r="X602" s="309" t="s">
        <v>7</v>
      </c>
      <c r="Y602" s="309" t="s">
        <v>7</v>
      </c>
      <c r="Z602" s="315">
        <v>61</v>
      </c>
      <c r="AA602" s="313">
        <v>18</v>
      </c>
      <c r="AB602" s="309">
        <v>17.261904761937501</v>
      </c>
      <c r="AC602" s="314">
        <v>15</v>
      </c>
      <c r="AD602" s="309">
        <v>37.380952381249998</v>
      </c>
      <c r="AE602" s="309">
        <v>0</v>
      </c>
      <c r="AF602" s="315">
        <v>16.666666666499999</v>
      </c>
      <c r="AG602" s="309">
        <v>20.83325</v>
      </c>
      <c r="AH602" s="314">
        <v>20.83325</v>
      </c>
      <c r="AI602" s="309" t="s">
        <v>7</v>
      </c>
      <c r="AJ602" s="309" t="s">
        <v>7</v>
      </c>
      <c r="AK602" s="315" t="s">
        <v>7</v>
      </c>
    </row>
    <row r="603" spans="2:37">
      <c r="B603" s="270" t="s">
        <v>36</v>
      </c>
      <c r="C603" s="173" t="s">
        <v>504</v>
      </c>
      <c r="D603" s="61">
        <f>AVERAGE(Mystery_Shopping_Scores6[[#This Row],[Business Start-up (2020)]:[Studying (2020)]], Mystery_Shopping_Scores6[[#This Row],[Regular business operations (2019)]:[Starting a small claims procedure (2019)]])</f>
        <v>20.773015873015868</v>
      </c>
      <c r="E603" s="61">
        <f>IFERROR(AVERAGE(Mystery_Shopping_Scores6[[#This Row],[Business Start-up (2020)]], Mystery_Shopping_Scores6[[#This Row],[Regular business operations (2019)]]), ".")</f>
        <v>20.714285714285701</v>
      </c>
      <c r="F603" s="62">
        <f>IFERROR(AVERAGE(Mystery_Shopping_Scores6[[#This Row],[Family (2020)]:[Studying (2020)]], Mystery_Shopping_Scores6[[#This Row],[Moving (2019)]:[Starting a small claims procedure (2019)]]), ".")</f>
        <v>20.792592592592595</v>
      </c>
      <c r="G603" s="297">
        <v>23.571428571428573</v>
      </c>
      <c r="H603" s="293">
        <v>10</v>
      </c>
      <c r="I603" s="298">
        <v>13.023199023199023</v>
      </c>
      <c r="J603" s="83">
        <f t="shared" si="31"/>
        <v>11.62103174603174</v>
      </c>
      <c r="K603" s="61">
        <v>11.4285714285714</v>
      </c>
      <c r="L603" s="83">
        <v>1.6666666666666667</v>
      </c>
      <c r="M603" s="83">
        <v>0.88888888888888895</v>
      </c>
      <c r="N603" s="62">
        <v>32.5</v>
      </c>
      <c r="O603" s="36">
        <v>37.166666666666664</v>
      </c>
      <c r="P603" s="83">
        <v>29.925000000000001</v>
      </c>
      <c r="Q603" s="61">
        <v>30</v>
      </c>
      <c r="R603" s="83">
        <v>63</v>
      </c>
      <c r="S603" s="83">
        <v>0</v>
      </c>
      <c r="T603" s="83">
        <v>26.7</v>
      </c>
      <c r="U603" s="321">
        <v>34.5</v>
      </c>
      <c r="V603" s="309">
        <v>51.5555555555</v>
      </c>
      <c r="W603" s="314">
        <v>31.111111111</v>
      </c>
      <c r="X603" s="309" t="s">
        <v>7</v>
      </c>
      <c r="Y603" s="309" t="s">
        <v>7</v>
      </c>
      <c r="Z603" s="315">
        <v>72</v>
      </c>
      <c r="AA603" s="313">
        <v>31.5</v>
      </c>
      <c r="AB603" s="309">
        <v>26.1904761905</v>
      </c>
      <c r="AC603" s="314">
        <v>30</v>
      </c>
      <c r="AD603" s="309">
        <v>41.428571429000002</v>
      </c>
      <c r="AE603" s="309">
        <v>0</v>
      </c>
      <c r="AF603" s="315">
        <v>33.333333332999999</v>
      </c>
      <c r="AG603" s="309">
        <v>42.5</v>
      </c>
      <c r="AH603" s="314">
        <v>25</v>
      </c>
      <c r="AI603" s="309" t="s">
        <v>7</v>
      </c>
      <c r="AJ603" s="309" t="s">
        <v>7</v>
      </c>
      <c r="AK603" s="315">
        <v>60</v>
      </c>
    </row>
    <row r="604" spans="2:37">
      <c r="B604" s="270" t="s">
        <v>36</v>
      </c>
      <c r="C604" s="173" t="s">
        <v>505</v>
      </c>
      <c r="D604" s="61">
        <f>AVERAGE(Mystery_Shopping_Scores6[[#This Row],[Business Start-up (2020)]:[Studying (2020)]], Mystery_Shopping_Scores6[[#This Row],[Regular business operations (2019)]:[Starting a small claims procedure (2019)]])</f>
        <v>37.5</v>
      </c>
      <c r="E604" s="61">
        <f>IFERROR(AVERAGE(Mystery_Shopping_Scores6[[#This Row],[Business Start-up (2020)]], Mystery_Shopping_Scores6[[#This Row],[Regular business operations (2019)]]), ".")</f>
        <v>16.666666666666664</v>
      </c>
      <c r="F604" s="62">
        <f>IFERROR(AVERAGE(Mystery_Shopping_Scores6[[#This Row],[Family (2020)]:[Studying (2020)]], Mystery_Shopping_Scores6[[#This Row],[Moving (2019)]:[Starting a small claims procedure (2019)]]), ".")</f>
        <v>44.44444444444445</v>
      </c>
      <c r="G604" s="297" t="s">
        <v>7</v>
      </c>
      <c r="H604" s="293" t="s">
        <v>7</v>
      </c>
      <c r="I604" s="298" t="s">
        <v>7</v>
      </c>
      <c r="J604" s="83">
        <f t="shared" si="31"/>
        <v>50</v>
      </c>
      <c r="K604" s="61">
        <v>33.333333333333329</v>
      </c>
      <c r="L604" s="83">
        <v>33.333333333333329</v>
      </c>
      <c r="M604" s="83">
        <v>33.333333333333329</v>
      </c>
      <c r="N604" s="62">
        <v>100</v>
      </c>
      <c r="O604" s="36">
        <v>38.833333333333336</v>
      </c>
      <c r="P604" s="83">
        <v>25</v>
      </c>
      <c r="Q604" s="61">
        <v>0</v>
      </c>
      <c r="R604" s="83">
        <v>66.7</v>
      </c>
      <c r="S604" s="83">
        <v>33.299999999999997</v>
      </c>
      <c r="T604" s="83">
        <v>0</v>
      </c>
      <c r="U604" s="321">
        <v>33.333333333333336</v>
      </c>
      <c r="V604" s="309">
        <v>66.666666666499992</v>
      </c>
      <c r="W604" s="314">
        <v>33.333333332999999</v>
      </c>
      <c r="X604" s="309" t="s">
        <v>7</v>
      </c>
      <c r="Y604" s="309" t="s">
        <v>7</v>
      </c>
      <c r="Z604" s="315">
        <v>100</v>
      </c>
      <c r="AA604" s="313">
        <v>33.333333333333336</v>
      </c>
      <c r="AB604" s="309">
        <v>16.66666666675</v>
      </c>
      <c r="AC604" s="314">
        <v>0</v>
      </c>
      <c r="AD604" s="309">
        <v>66.666666667000001</v>
      </c>
      <c r="AE604" s="309">
        <v>0</v>
      </c>
      <c r="AF604" s="315">
        <v>0</v>
      </c>
      <c r="AG604" s="309">
        <v>66.666499999999999</v>
      </c>
      <c r="AH604" s="314">
        <v>33.332999999999998</v>
      </c>
      <c r="AI604" s="309" t="s">
        <v>7</v>
      </c>
      <c r="AJ604" s="309" t="s">
        <v>7</v>
      </c>
      <c r="AK604" s="315">
        <v>100</v>
      </c>
    </row>
    <row r="605" spans="2:37">
      <c r="B605" s="270" t="s">
        <v>36</v>
      </c>
      <c r="C605" s="173" t="s">
        <v>6830</v>
      </c>
      <c r="D605" s="61">
        <f>AVERAGE(Mystery_Shopping_Scores6[[#This Row],[Business Start-up (2020)]:[Studying (2020)]], Mystery_Shopping_Scores6[[#This Row],[Regular business operations (2019)]:[Starting a small claims procedure (2019)]])</f>
        <v>0</v>
      </c>
      <c r="E605" s="61">
        <f>IFERROR(AVERAGE(Mystery_Shopping_Scores6[[#This Row],[Business Start-up (2020)]], Mystery_Shopping_Scores6[[#This Row],[Regular business operations (2019)]]), ".")</f>
        <v>0</v>
      </c>
      <c r="F605" s="62">
        <f>IFERROR(AVERAGE(Mystery_Shopping_Scores6[[#This Row],[Family (2020)]:[Studying (2020)]], Mystery_Shopping_Scores6[[#This Row],[Moving (2019)]:[Starting a small claims procedure (2019)]]), ".")</f>
        <v>0</v>
      </c>
      <c r="G605" s="297">
        <v>0</v>
      </c>
      <c r="H605" s="293" t="s">
        <v>7</v>
      </c>
      <c r="I605" s="298">
        <v>0</v>
      </c>
      <c r="J605" s="83" t="str">
        <f t="shared" si="31"/>
        <v>.</v>
      </c>
      <c r="K605" s="61" t="s">
        <v>7</v>
      </c>
      <c r="L605" s="83" t="s">
        <v>7</v>
      </c>
      <c r="M605" s="83" t="s">
        <v>7</v>
      </c>
      <c r="N605" s="62" t="s">
        <v>7</v>
      </c>
      <c r="O605" s="36">
        <v>0</v>
      </c>
      <c r="P605" s="83">
        <v>0</v>
      </c>
      <c r="Q605" s="61">
        <v>0</v>
      </c>
      <c r="R605" s="83">
        <v>0</v>
      </c>
      <c r="S605" s="83">
        <v>0</v>
      </c>
      <c r="T605" s="83">
        <v>0</v>
      </c>
      <c r="U605" s="321">
        <v>0</v>
      </c>
      <c r="V605" s="309">
        <v>0</v>
      </c>
      <c r="W605" s="314">
        <v>0</v>
      </c>
      <c r="X605" s="309" t="s">
        <v>7</v>
      </c>
      <c r="Y605" s="309" t="s">
        <v>7</v>
      </c>
      <c r="Z605" s="315" t="s">
        <v>7</v>
      </c>
      <c r="AA605" s="313">
        <v>0</v>
      </c>
      <c r="AB605" s="309">
        <v>0</v>
      </c>
      <c r="AC605" s="314">
        <v>0</v>
      </c>
      <c r="AD605" s="309">
        <v>0</v>
      </c>
      <c r="AE605" s="309">
        <v>0</v>
      </c>
      <c r="AF605" s="315">
        <v>0</v>
      </c>
      <c r="AG605" s="309">
        <v>0</v>
      </c>
      <c r="AH605" s="314">
        <v>0</v>
      </c>
      <c r="AI605" s="309" t="s">
        <v>7</v>
      </c>
      <c r="AJ605" s="309" t="s">
        <v>7</v>
      </c>
      <c r="AK605" s="315" t="s">
        <v>7</v>
      </c>
    </row>
    <row r="606" spans="2:37">
      <c r="B606" s="270" t="s">
        <v>36</v>
      </c>
      <c r="C606" s="173" t="s">
        <v>6831</v>
      </c>
      <c r="D606" s="61">
        <f>AVERAGE(Mystery_Shopping_Scores6[[#This Row],[Business Start-up (2020)]:[Studying (2020)]], Mystery_Shopping_Scores6[[#This Row],[Regular business operations (2019)]:[Starting a small claims procedure (2019)]])</f>
        <v>16.666666666666668</v>
      </c>
      <c r="E606" s="61">
        <f>IFERROR(AVERAGE(Mystery_Shopping_Scores6[[#This Row],[Business Start-up (2020)]], Mystery_Shopping_Scores6[[#This Row],[Regular business operations (2019)]]), ".")</f>
        <v>0</v>
      </c>
      <c r="F606" s="62">
        <f>IFERROR(AVERAGE(Mystery_Shopping_Scores6[[#This Row],[Family (2020)]:[Studying (2020)]], Mystery_Shopping_Scores6[[#This Row],[Moving (2019)]:[Starting a small claims procedure (2019)]]), ".")</f>
        <v>25</v>
      </c>
      <c r="G606" s="297">
        <v>33.333333333333336</v>
      </c>
      <c r="H606" s="293" t="s">
        <v>7</v>
      </c>
      <c r="I606" s="298" t="s">
        <v>7</v>
      </c>
      <c r="J606" s="83">
        <f t="shared" si="31"/>
        <v>25</v>
      </c>
      <c r="K606" s="61">
        <v>0</v>
      </c>
      <c r="L606" s="83" t="s">
        <v>7</v>
      </c>
      <c r="M606" s="83" t="s">
        <v>7</v>
      </c>
      <c r="N606" s="62">
        <v>50</v>
      </c>
      <c r="O606" s="36">
        <v>2</v>
      </c>
      <c r="P606" s="83">
        <v>0</v>
      </c>
      <c r="Q606" s="61" t="s">
        <v>7</v>
      </c>
      <c r="R606" s="83">
        <v>0</v>
      </c>
      <c r="S606" s="83" t="s">
        <v>7</v>
      </c>
      <c r="T606" s="83" t="s">
        <v>7</v>
      </c>
      <c r="U606" s="321">
        <v>3</v>
      </c>
      <c r="V606" s="309">
        <v>2.7777777777999999</v>
      </c>
      <c r="W606" s="314">
        <v>5.5555555555999998</v>
      </c>
      <c r="X606" s="309" t="s">
        <v>7</v>
      </c>
      <c r="Y606" s="309" t="s">
        <v>7</v>
      </c>
      <c r="Z606" s="315">
        <v>0</v>
      </c>
      <c r="AA606" s="313">
        <v>0</v>
      </c>
      <c r="AB606" s="309" t="s">
        <v>7</v>
      </c>
      <c r="AC606" s="314" t="s">
        <v>7</v>
      </c>
      <c r="AD606" s="309" t="s">
        <v>7</v>
      </c>
      <c r="AE606" s="309" t="s">
        <v>7</v>
      </c>
      <c r="AF606" s="315" t="s">
        <v>7</v>
      </c>
      <c r="AG606" s="309">
        <v>0</v>
      </c>
      <c r="AH606" s="314">
        <v>0</v>
      </c>
      <c r="AI606" s="309" t="s">
        <v>7</v>
      </c>
      <c r="AJ606" s="309" t="s">
        <v>7</v>
      </c>
      <c r="AK606" s="315" t="s">
        <v>7</v>
      </c>
    </row>
    <row r="607" spans="2:37">
      <c r="B607" s="270" t="s">
        <v>37</v>
      </c>
      <c r="C607" s="173" t="s">
        <v>496</v>
      </c>
      <c r="D607" s="61">
        <f>AVERAGE(Mystery_Shopping_Scores6[[#This Row],[Business Start-up (2020)]:[Studying (2020)]], Mystery_Shopping_Scores6[[#This Row],[Regular business operations (2019)]:[Starting a small claims procedure (2019)]])</f>
        <v>49.823410382583873</v>
      </c>
      <c r="E607" s="61">
        <f>IFERROR(AVERAGE(Mystery_Shopping_Scores6[[#This Row],[Business Start-up (2020)]], Mystery_Shopping_Scores6[[#This Row],[Regular business operations (2019)]]), ".")</f>
        <v>65.406684027777771</v>
      </c>
      <c r="F607" s="62">
        <f>IFERROR(AVERAGE(Mystery_Shopping_Scores6[[#This Row],[Family (2020)]:[Studying (2020)]], Mystery_Shopping_Scores6[[#This Row],[Moving (2019)]:[Starting a small claims procedure (2019)]]), ".")</f>
        <v>44.628985834185897</v>
      </c>
      <c r="G607" s="297" t="s">
        <v>7</v>
      </c>
      <c r="H607" s="293" t="s">
        <v>7</v>
      </c>
      <c r="I607" s="298" t="s">
        <v>7</v>
      </c>
      <c r="J607" s="83">
        <f t="shared" si="31"/>
        <v>50.992133265167737</v>
      </c>
      <c r="K607" s="61">
        <f xml:space="preserve"> (SUMIFS(K:K, $B:$B, $B607, $C:$C, "1. User centricity")+SUMIFS(K:K, $B:$B, $B607, $C:$C, "2. Transparency")+SUMIFS(K:K, $B:$B, $B607, $C:$C, "3. Key enablers")+ SUMIFS(K:K, $B:$B, $B607, $C:$C, "4. Cross-border services"))/4</f>
        <v>77.594618055555543</v>
      </c>
      <c r="L607" s="83">
        <f xml:space="preserve"> (SUMIFS(L:L, $B:$B, $B607, $C:$C, "1. User centricity")+SUMIFS(L:L, $B:$B, $B607, $C:$C, "2. Transparency")+SUMIFS(L:L, $B:$B, $B607, $C:$C, "3. Key enablers")+ SUMIFS(L:L, $B:$B, $B607, $C:$C, "4. Cross-border services"))/4</f>
        <v>44.613911698237096</v>
      </c>
      <c r="M607" s="83">
        <f xml:space="preserve"> (SUMIFS(M:M, $B:$B, $B607, $C:$C, "1. User centricity")+SUMIFS(M:M, $B:$B, $B607, $C:$C, "2. Transparency")+SUMIFS(M:M, $B:$B, $B607, $C:$C, "3. Key enablers")+ SUMIFS(M:M, $B:$B, $B607, $C:$C, "4. Cross-border services"))/4</f>
        <v>56.883432539682538</v>
      </c>
      <c r="N607" s="62">
        <f xml:space="preserve"> (SUMIFS(N:N, $B:$B, $B607, $C:$C, "1. User centricity")+SUMIFS(N:N, $B:$B, $B607, $C:$C, "2. Transparency")+SUMIFS(N:N, $B:$B, $B607, $C:$C, "3. Key enablers")+ SUMIFS(N:N, $B:$B, $B607, $C:$C, "4. Cross-border services"))/4</f>
        <v>24.876570767195766</v>
      </c>
      <c r="O607" s="36">
        <v>43.875</v>
      </c>
      <c r="P607" s="83">
        <v>48.654687500000001</v>
      </c>
      <c r="Q607" s="61">
        <v>53.21875</v>
      </c>
      <c r="R607" s="83">
        <v>57.3125</v>
      </c>
      <c r="S607" s="83">
        <v>59.556250000000006</v>
      </c>
      <c r="T607" s="83">
        <v>24.531249999999996</v>
      </c>
      <c r="U607" s="321">
        <v>41</v>
      </c>
      <c r="V607" s="309">
        <v>39.205876202755213</v>
      </c>
      <c r="W607" s="314">
        <v>51.899332532708335</v>
      </c>
      <c r="X607" s="309">
        <v>43.479141614666666</v>
      </c>
      <c r="Y607" s="309">
        <v>37.950156325000002</v>
      </c>
      <c r="Z607" s="315">
        <v>23.494874338645833</v>
      </c>
      <c r="AA607" s="313">
        <v>39.25</v>
      </c>
      <c r="AB607" s="309">
        <v>42.892137660580381</v>
      </c>
      <c r="AC607" s="314">
        <v>48.776077097444443</v>
      </c>
      <c r="AD607" s="309">
        <v>54.038194444416661</v>
      </c>
      <c r="AE607" s="309">
        <v>44.971706349178476</v>
      </c>
      <c r="AF607" s="315">
        <v>23.782572751281943</v>
      </c>
      <c r="AG607" s="309">
        <v>35.44703472222222</v>
      </c>
      <c r="AH607" s="314">
        <v>55.081888888888876</v>
      </c>
      <c r="AI607" s="309">
        <v>31.544435185185183</v>
      </c>
      <c r="AJ607" s="309">
        <v>31.096777777777774</v>
      </c>
      <c r="AK607" s="315">
        <v>24.065037037037033</v>
      </c>
    </row>
    <row r="608" spans="2:37">
      <c r="B608" s="270" t="s">
        <v>37</v>
      </c>
      <c r="C608" s="173" t="s">
        <v>6824</v>
      </c>
      <c r="D608" s="61">
        <f>AVERAGE(Mystery_Shopping_Scores6[[#This Row],[Business Start-up (2020)]:[Studying (2020)]], Mystery_Shopping_Scores6[[#This Row],[Regular business operations (2019)]:[Starting a small claims procedure (2019)]])</f>
        <v>78.248196164689219</v>
      </c>
      <c r="E608" s="61">
        <f>IFERROR(AVERAGE(Mystery_Shopping_Scores6[[#This Row],[Business Start-up (2020)]], Mystery_Shopping_Scores6[[#This Row],[Regular business operations (2019)]]), ".")</f>
        <v>90.074503968253964</v>
      </c>
      <c r="F608" s="62">
        <f>IFERROR(AVERAGE(Mystery_Shopping_Scores6[[#This Row],[Family (2020)]:[Studying (2020)]], Mystery_Shopping_Scores6[[#This Row],[Moving (2019)]:[Starting a small claims procedure (2019)]]), ".")</f>
        <v>74.306093563500966</v>
      </c>
      <c r="G608" s="297" t="s">
        <v>7</v>
      </c>
      <c r="H608" s="293" t="s">
        <v>7</v>
      </c>
      <c r="I608" s="298" t="s">
        <v>7</v>
      </c>
      <c r="J608" s="83">
        <f t="shared" si="31"/>
        <v>80.921392329378435</v>
      </c>
      <c r="K608" s="61">
        <f>2/3*IF(ISNUMBER(K609),K609)+1/3*(2/3*IF(ISNUMBER(K611),K611)+IF(ISNUMBER(K610),K610)/3)</f>
        <v>93.249007936507923</v>
      </c>
      <c r="L608" s="83">
        <f>2/3*IF(ISNUMBER(L609),L609)+1/3*(2/3*IF(ISNUMBER(L611),L611)+IF(ISNUMBER(L610),L610)/3)</f>
        <v>75.99476243920688</v>
      </c>
      <c r="M608" s="83">
        <f>2/3*IF(ISNUMBER(M609),M609)+1/3*(2/3*IF(ISNUMBER(M611),M611)+IF(ISNUMBER(M610),M610)/3)</f>
        <v>85.317460317460316</v>
      </c>
      <c r="N608" s="62">
        <f>2/3*IF(ISNUMBER(N609),N609)+1/3*(2/3*IF(ISNUMBER(N611),N611)+IF(ISNUMBER(N610),N610)/3)</f>
        <v>69.12433862433862</v>
      </c>
      <c r="O608" s="36">
        <v>70.125</v>
      </c>
      <c r="P608" s="83">
        <v>75.574999999999989</v>
      </c>
      <c r="Q608" s="61">
        <v>86.9</v>
      </c>
      <c r="R608" s="83">
        <v>78.8</v>
      </c>
      <c r="S608" s="83">
        <v>85.7</v>
      </c>
      <c r="T608" s="83">
        <v>50.9</v>
      </c>
      <c r="U608" s="321">
        <v>68.375</v>
      </c>
      <c r="V608" s="309">
        <v>64.43798701308333</v>
      </c>
      <c r="W608" s="314">
        <v>67.524074074333328</v>
      </c>
      <c r="X608" s="309">
        <v>66.37806637833333</v>
      </c>
      <c r="Y608" s="309">
        <v>60.800865800666664</v>
      </c>
      <c r="Z608" s="315">
        <v>63.048941798999998</v>
      </c>
      <c r="AA608" s="313">
        <v>65</v>
      </c>
      <c r="AB608" s="309">
        <v>72.435846560777776</v>
      </c>
      <c r="AC608" s="314">
        <v>84.444444444111099</v>
      </c>
      <c r="AD608" s="309">
        <v>73.333333333333329</v>
      </c>
      <c r="AE608" s="309">
        <v>79.960317460222214</v>
      </c>
      <c r="AF608" s="315">
        <v>52.005291005444441</v>
      </c>
      <c r="AG608" s="309">
        <v>57.757083333333327</v>
      </c>
      <c r="AH608" s="314">
        <v>60.944999999999993</v>
      </c>
      <c r="AI608" s="309">
        <v>60.083888888888886</v>
      </c>
      <c r="AJ608" s="309">
        <v>51.693333333333328</v>
      </c>
      <c r="AK608" s="315">
        <v>58.306111111111107</v>
      </c>
    </row>
    <row r="609" spans="2:37">
      <c r="B609" s="270" t="s">
        <v>37</v>
      </c>
      <c r="C609" s="173" t="s">
        <v>497</v>
      </c>
      <c r="D609" s="61">
        <f>AVERAGE(Mystery_Shopping_Scores6[[#This Row],[Business Start-up (2020)]:[Studying (2020)]], Mystery_Shopping_Scores6[[#This Row],[Regular business operations (2019)]:[Starting a small claims procedure (2019)]])</f>
        <v>77.01106939935066</v>
      </c>
      <c r="E609" s="61">
        <f>IFERROR(AVERAGE(Mystery_Shopping_Scores6[[#This Row],[Business Start-up (2020)]], Mystery_Shopping_Scores6[[#This Row],[Regular business operations (2019)]]), ".")</f>
        <v>92.971874999999997</v>
      </c>
      <c r="F609" s="62">
        <f>IFERROR(AVERAGE(Mystery_Shopping_Scores6[[#This Row],[Family (2020)]:[Studying (2020)]], Mystery_Shopping_Scores6[[#This Row],[Moving (2019)]:[Starting a small claims procedure (2019)]]), ".")</f>
        <v>71.690800865800881</v>
      </c>
      <c r="G609" s="297">
        <v>88.364661654135347</v>
      </c>
      <c r="H609" s="293" t="s">
        <v>7</v>
      </c>
      <c r="I609" s="298">
        <v>49.14614898989899</v>
      </c>
      <c r="J609" s="83">
        <f t="shared" si="31"/>
        <v>82.572138798701303</v>
      </c>
      <c r="K609" s="61">
        <v>94.84375</v>
      </c>
      <c r="L609" s="83">
        <v>78.86147186147187</v>
      </c>
      <c r="M609" s="83">
        <v>87.5</v>
      </c>
      <c r="N609" s="62">
        <v>69.083333333333343</v>
      </c>
      <c r="O609" s="36">
        <v>67.125</v>
      </c>
      <c r="P609" s="83">
        <v>71.45</v>
      </c>
      <c r="Q609" s="61">
        <v>91.1</v>
      </c>
      <c r="R609" s="83">
        <v>70</v>
      </c>
      <c r="S609" s="83">
        <v>85.6</v>
      </c>
      <c r="T609" s="83">
        <v>39.1</v>
      </c>
      <c r="U609" s="321">
        <v>66.125</v>
      </c>
      <c r="V609" s="309">
        <v>62.62559523825</v>
      </c>
      <c r="W609" s="314">
        <v>64.728571428999999</v>
      </c>
      <c r="X609" s="309">
        <v>66.666666667000001</v>
      </c>
      <c r="Y609" s="309">
        <v>60.357142856999999</v>
      </c>
      <c r="Z609" s="315">
        <v>58.75</v>
      </c>
      <c r="AA609" s="313">
        <v>61.75</v>
      </c>
      <c r="AB609" s="309">
        <v>69.46230158725001</v>
      </c>
      <c r="AC609" s="314">
        <v>88.571428570999998</v>
      </c>
      <c r="AD609" s="309">
        <v>70</v>
      </c>
      <c r="AE609" s="309">
        <v>85.119047619</v>
      </c>
      <c r="AF609" s="315">
        <v>34.158730159000001</v>
      </c>
      <c r="AG609" s="309">
        <v>53.970750000000002</v>
      </c>
      <c r="AH609" s="314">
        <v>54.698</v>
      </c>
      <c r="AI609" s="309">
        <v>56.667000000000002</v>
      </c>
      <c r="AJ609" s="309">
        <v>52.143000000000001</v>
      </c>
      <c r="AK609" s="315">
        <v>52.375</v>
      </c>
    </row>
    <row r="610" spans="2:37">
      <c r="B610" s="270" t="s">
        <v>37</v>
      </c>
      <c r="C610" s="173" t="s">
        <v>6825</v>
      </c>
      <c r="D610" s="61">
        <f>AVERAGE(Mystery_Shopping_Scores6[[#This Row],[Business Start-up (2020)]:[Studying (2020)]], Mystery_Shopping_Scores6[[#This Row],[Regular business operations (2019)]:[Starting a small claims procedure (2019)]])</f>
        <v>84.997706228956247</v>
      </c>
      <c r="E610" s="61">
        <f>IFERROR(AVERAGE(Mystery_Shopping_Scores6[[#This Row],[Business Start-up (2020)]], Mystery_Shopping_Scores6[[#This Row],[Regular business operations (2019)]]), ".")</f>
        <v>81.174999999999997</v>
      </c>
      <c r="F610" s="62">
        <f>IFERROR(AVERAGE(Mystery_Shopping_Scores6[[#This Row],[Family (2020)]:[Studying (2020)]], Mystery_Shopping_Scores6[[#This Row],[Moving (2019)]:[Starting a small claims procedure (2019)]]), ".")</f>
        <v>86.271941638608311</v>
      </c>
      <c r="G610" s="297">
        <v>90.909090909090907</v>
      </c>
      <c r="H610" s="293" t="s">
        <v>7</v>
      </c>
      <c r="I610" s="298">
        <v>66.938131313131322</v>
      </c>
      <c r="J610" s="83">
        <f t="shared" si="31"/>
        <v>97.145412457912457</v>
      </c>
      <c r="K610" s="61">
        <v>98.75</v>
      </c>
      <c r="L610" s="83">
        <v>96.498316498316484</v>
      </c>
      <c r="M610" s="83">
        <v>100</v>
      </c>
      <c r="N610" s="62">
        <v>93.333333333333329</v>
      </c>
      <c r="O610" s="36">
        <v>60.125</v>
      </c>
      <c r="P610" s="83">
        <v>72.849999999999994</v>
      </c>
      <c r="Q610" s="61">
        <v>63.6</v>
      </c>
      <c r="R610" s="83">
        <v>88.9</v>
      </c>
      <c r="S610" s="83">
        <v>86.7</v>
      </c>
      <c r="T610" s="83">
        <v>52.2</v>
      </c>
      <c r="U610" s="321">
        <v>52</v>
      </c>
      <c r="V610" s="309">
        <v>47.045454545249996</v>
      </c>
      <c r="W610" s="314">
        <v>47.916666667000001</v>
      </c>
      <c r="X610" s="309">
        <v>54.545454544999998</v>
      </c>
      <c r="Y610" s="309">
        <v>13.636363636</v>
      </c>
      <c r="Z610" s="315">
        <v>72.083333332999999</v>
      </c>
      <c r="AA610" s="313">
        <v>51.5</v>
      </c>
      <c r="AB610" s="309">
        <v>56.577380952500008</v>
      </c>
      <c r="AC610" s="314">
        <v>57.142857143000001</v>
      </c>
      <c r="AD610" s="309">
        <v>40</v>
      </c>
      <c r="AE610" s="309">
        <v>37.5</v>
      </c>
      <c r="AF610" s="315">
        <v>91.666666667000001</v>
      </c>
      <c r="AG610" s="309">
        <v>45.988750000000003</v>
      </c>
      <c r="AH610" s="314">
        <v>48.889000000000003</v>
      </c>
      <c r="AI610" s="309">
        <v>57.895000000000003</v>
      </c>
      <c r="AJ610" s="309">
        <v>9.5239999999999991</v>
      </c>
      <c r="AK610" s="315">
        <v>67.647000000000006</v>
      </c>
    </row>
    <row r="611" spans="2:37">
      <c r="B611" s="270" t="s">
        <v>37</v>
      </c>
      <c r="C611" s="173" t="s">
        <v>6826</v>
      </c>
      <c r="D611" s="61">
        <f>AVERAGE(Mystery_Shopping_Scores6[[#This Row],[Business Start-up (2020)]:[Studying (2020)]], Mystery_Shopping_Scores6[[#This Row],[Regular business operations (2019)]:[Starting a small claims procedure (2019)]])</f>
        <v>78.566071428571433</v>
      </c>
      <c r="E611" s="61">
        <f>IFERROR(AVERAGE(Mystery_Shopping_Scores6[[#This Row],[Business Start-up (2020)]], Mystery_Shopping_Scores6[[#This Row],[Regular business operations (2019)]]), ".")</f>
        <v>85.707142857142856</v>
      </c>
      <c r="F611" s="62">
        <f>IFERROR(AVERAGE(Mystery_Shopping_Scores6[[#This Row],[Family (2020)]:[Studying (2020)]], Mystery_Shopping_Scores6[[#This Row],[Moving (2019)]:[Starting a small claims procedure (2019)]]), ".")</f>
        <v>76.185714285714269</v>
      </c>
      <c r="G611" s="297" t="s">
        <v>7</v>
      </c>
      <c r="H611" s="293" t="s">
        <v>7</v>
      </c>
      <c r="I611" s="298" t="s">
        <v>7</v>
      </c>
      <c r="J611" s="83">
        <f t="shared" si="31"/>
        <v>67.857142857142861</v>
      </c>
      <c r="K611" s="61">
        <v>85.714285714285708</v>
      </c>
      <c r="L611" s="83">
        <v>57.142857142857139</v>
      </c>
      <c r="M611" s="83">
        <v>71.428571428571431</v>
      </c>
      <c r="N611" s="62">
        <v>57.142857142857139</v>
      </c>
      <c r="O611" s="36">
        <v>84</v>
      </c>
      <c r="P611" s="83">
        <v>89.274999999999991</v>
      </c>
      <c r="Q611" s="61">
        <v>85.7</v>
      </c>
      <c r="R611" s="83">
        <v>100</v>
      </c>
      <c r="S611" s="83">
        <v>85.7</v>
      </c>
      <c r="T611" s="83">
        <v>85.7</v>
      </c>
      <c r="U611" s="321">
        <v>84</v>
      </c>
      <c r="V611" s="309">
        <v>78.571428571500007</v>
      </c>
      <c r="W611" s="314">
        <v>85.714285713999999</v>
      </c>
      <c r="X611" s="309">
        <v>71.428571429000002</v>
      </c>
      <c r="Y611" s="309">
        <v>85.714285713999999</v>
      </c>
      <c r="Z611" s="315">
        <v>71.428571429000002</v>
      </c>
      <c r="AA611" s="313">
        <v>82.125</v>
      </c>
      <c r="AB611" s="309">
        <v>89.285714285500006</v>
      </c>
      <c r="AC611" s="314">
        <v>85.714285713999999</v>
      </c>
      <c r="AD611" s="309">
        <v>100</v>
      </c>
      <c r="AE611" s="309">
        <v>85.714285713999999</v>
      </c>
      <c r="AF611" s="315">
        <v>85.714285713999999</v>
      </c>
      <c r="AG611" s="309">
        <v>75.000249999999994</v>
      </c>
      <c r="AH611" s="314">
        <v>85.713999999999999</v>
      </c>
      <c r="AI611" s="309">
        <v>71.429000000000002</v>
      </c>
      <c r="AJ611" s="309">
        <v>71.429000000000002</v>
      </c>
      <c r="AK611" s="315">
        <v>71.429000000000002</v>
      </c>
    </row>
    <row r="612" spans="2:37">
      <c r="B612" s="270" t="s">
        <v>37</v>
      </c>
      <c r="C612" s="173" t="s">
        <v>498</v>
      </c>
      <c r="D612" s="61">
        <f>AVERAGE(Mystery_Shopping_Scores6[[#This Row],[Business Start-up (2020)]:[Studying (2020)]], Mystery_Shopping_Scores6[[#This Row],[Regular business operations (2019)]:[Starting a small claims procedure (2019)]])</f>
        <v>48.458007369614513</v>
      </c>
      <c r="E612" s="61">
        <f>IFERROR(AVERAGE(Mystery_Shopping_Scores6[[#This Row],[Business Start-up (2020)]], Mystery_Shopping_Scores6[[#This Row],[Regular business operations (2019)]]), ".")</f>
        <v>57.826190476190476</v>
      </c>
      <c r="F612" s="62">
        <f>IFERROR(AVERAGE(Mystery_Shopping_Scores6[[#This Row],[Family (2020)]:[Studying (2020)]], Mystery_Shopping_Scores6[[#This Row],[Moving (2019)]:[Starting a small claims procedure (2019)]]), ".")</f>
        <v>45.335279667422526</v>
      </c>
      <c r="G612" s="297" t="s">
        <v>7</v>
      </c>
      <c r="H612" s="293" t="s">
        <v>7</v>
      </c>
      <c r="I612" s="298" t="s">
        <v>7</v>
      </c>
      <c r="J612" s="83">
        <f t="shared" si="31"/>
        <v>49.141014739229021</v>
      </c>
      <c r="K612" s="61">
        <f>1/3*IF(ISNUMBER(K613),K613,0)+1/3*IF(ISNUMBER(K615),K615,0)+1/3*IF(ISNUMBER(K614),K614,0)</f>
        <v>73.952380952380949</v>
      </c>
      <c r="L612" s="83">
        <f>1/3*IF(ISNUMBER(L613),L613,0)+1/3*IF(ISNUMBER(L615),L615,0)+1/3*IF(ISNUMBER(L614),L614,0)</f>
        <v>39.353741496598637</v>
      </c>
      <c r="M612" s="83">
        <f>1/3*IF(ISNUMBER(M613),M613,0)+1/3*IF(ISNUMBER(M615),M615,0)+1/3*IF(ISNUMBER(M614),M614,0)</f>
        <v>63.813492063492063</v>
      </c>
      <c r="N612" s="62">
        <f>1/3*IF(ISNUMBER(N613),N613,0)+1/3*IF(ISNUMBER(N615),N615,0)+1/3*IF(ISNUMBER(N614),N614,0)</f>
        <v>19.444444444444443</v>
      </c>
      <c r="O612" s="36">
        <v>42.5</v>
      </c>
      <c r="P612" s="83">
        <v>47.775000000000006</v>
      </c>
      <c r="Q612" s="61">
        <v>41.7</v>
      </c>
      <c r="R612" s="83">
        <v>63.8</v>
      </c>
      <c r="S612" s="83">
        <v>47.8</v>
      </c>
      <c r="T612" s="83">
        <v>37.799999999999997</v>
      </c>
      <c r="U612" s="321">
        <v>39.625</v>
      </c>
      <c r="V612" s="309">
        <v>36.795717592499997</v>
      </c>
      <c r="W612" s="314">
        <v>55.528769840999999</v>
      </c>
      <c r="X612" s="309">
        <v>30.715608465666666</v>
      </c>
      <c r="Y612" s="309">
        <v>45.716269840999999</v>
      </c>
      <c r="Z612" s="315">
        <v>15.222222222333334</v>
      </c>
      <c r="AA612" s="313">
        <v>36.5</v>
      </c>
      <c r="AB612" s="309">
        <v>42.177862811749989</v>
      </c>
      <c r="AC612" s="314">
        <v>41.524943310666657</v>
      </c>
      <c r="AD612" s="309">
        <v>56.319444444333328</v>
      </c>
      <c r="AE612" s="309">
        <v>37.186507936666665</v>
      </c>
      <c r="AF612" s="315">
        <v>33.680555555333328</v>
      </c>
      <c r="AG612" s="309">
        <v>30.591833333333327</v>
      </c>
      <c r="AH612" s="314">
        <v>37.550666666666658</v>
      </c>
      <c r="AI612" s="309">
        <v>29.330666666666666</v>
      </c>
      <c r="AJ612" s="309">
        <v>41.596999999999994</v>
      </c>
      <c r="AK612" s="315">
        <v>13.888999999999999</v>
      </c>
    </row>
    <row r="613" spans="2:37">
      <c r="B613" s="270" t="s">
        <v>37</v>
      </c>
      <c r="C613" s="173" t="s">
        <v>6827</v>
      </c>
      <c r="D613" s="61">
        <f>AVERAGE(Mystery_Shopping_Scores6[[#This Row],[Business Start-up (2020)]:[Studying (2020)]], Mystery_Shopping_Scores6[[#This Row],[Regular business operations (2019)]:[Starting a small claims procedure (2019)]])</f>
        <v>30.694855442176866</v>
      </c>
      <c r="E613" s="61">
        <f>IFERROR(AVERAGE(Mystery_Shopping_Scores6[[#This Row],[Business Start-up (2020)]], Mystery_Shopping_Scores6[[#This Row],[Regular business operations (2019)]]), ".")</f>
        <v>40.178571428571431</v>
      </c>
      <c r="F613" s="62">
        <f>IFERROR(AVERAGE(Mystery_Shopping_Scores6[[#This Row],[Family (2020)]:[Studying (2020)]], Mystery_Shopping_Scores6[[#This Row],[Moving (2019)]:[Starting a small claims procedure (2019)]]), ".")</f>
        <v>27.53361678004535</v>
      </c>
      <c r="G613" s="297">
        <v>39.251700680272108</v>
      </c>
      <c r="H613" s="293" t="s">
        <v>7</v>
      </c>
      <c r="I613" s="298">
        <v>0.7142857142857143</v>
      </c>
      <c r="J613" s="83">
        <f t="shared" si="31"/>
        <v>37.089710884353735</v>
      </c>
      <c r="K613" s="61">
        <v>62.857142857142854</v>
      </c>
      <c r="L613" s="83">
        <v>53.061224489795919</v>
      </c>
      <c r="M613" s="83">
        <v>32.44047619047619</v>
      </c>
      <c r="N613" s="62">
        <v>0</v>
      </c>
      <c r="O613" s="36">
        <v>18.375</v>
      </c>
      <c r="P613" s="83">
        <v>24.3</v>
      </c>
      <c r="Q613" s="61">
        <v>17.5</v>
      </c>
      <c r="R613" s="83">
        <v>50</v>
      </c>
      <c r="S613" s="83">
        <v>29.7</v>
      </c>
      <c r="T613" s="83">
        <v>0</v>
      </c>
      <c r="U613" s="321">
        <v>16.75</v>
      </c>
      <c r="V613" s="309">
        <v>12.25</v>
      </c>
      <c r="W613" s="314">
        <v>16.857142856999999</v>
      </c>
      <c r="X613" s="309">
        <v>14.285714285999999</v>
      </c>
      <c r="Y613" s="309">
        <v>17.857142856999999</v>
      </c>
      <c r="Z613" s="315">
        <v>0</v>
      </c>
      <c r="AA613" s="313">
        <v>13.625</v>
      </c>
      <c r="AB613" s="309">
        <v>21.2210884355</v>
      </c>
      <c r="AC613" s="314">
        <v>17.074829932</v>
      </c>
      <c r="AD613" s="309">
        <v>50</v>
      </c>
      <c r="AE613" s="309">
        <v>17.809523810000002</v>
      </c>
      <c r="AF613" s="315">
        <v>0</v>
      </c>
      <c r="AG613" s="309">
        <v>5.8380000000000001</v>
      </c>
      <c r="AH613" s="314">
        <v>1.923</v>
      </c>
      <c r="AI613" s="309">
        <v>8.9290000000000003</v>
      </c>
      <c r="AJ613" s="309">
        <v>12.5</v>
      </c>
      <c r="AK613" s="315">
        <v>0</v>
      </c>
    </row>
    <row r="614" spans="2:37">
      <c r="B614" s="270" t="s">
        <v>37</v>
      </c>
      <c r="C614" s="173" t="s">
        <v>6828</v>
      </c>
      <c r="D614" s="61">
        <f>AVERAGE(Mystery_Shopping_Scores6[[#This Row],[Business Start-up (2020)]:[Studying (2020)]], Mystery_Shopping_Scores6[[#This Row],[Regular business operations (2019)]:[Starting a small claims procedure (2019)]])</f>
        <v>56.81666666666667</v>
      </c>
      <c r="E614" s="61">
        <f>IFERROR(AVERAGE(Mystery_Shopping_Scores6[[#This Row],[Business Start-up (2020)]], Mystery_Shopping_Scores6[[#This Row],[Regular business operations (2019)]]), ".")</f>
        <v>68.650000000000006</v>
      </c>
      <c r="F614" s="62">
        <f>IFERROR(AVERAGE(Mystery_Shopping_Scores6[[#This Row],[Family (2020)]:[Studying (2020)]], Mystery_Shopping_Scores6[[#This Row],[Moving (2019)]:[Starting a small claims procedure (2019)]]), ".")</f>
        <v>52.872222222222227</v>
      </c>
      <c r="G614" s="297" t="s">
        <v>7</v>
      </c>
      <c r="H614" s="293" t="s">
        <v>7</v>
      </c>
      <c r="I614" s="298" t="s">
        <v>7</v>
      </c>
      <c r="J614" s="83">
        <f t="shared" si="31"/>
        <v>60.333333333333336</v>
      </c>
      <c r="K614" s="61">
        <v>84</v>
      </c>
      <c r="L614" s="83">
        <v>40</v>
      </c>
      <c r="M614" s="83">
        <v>84</v>
      </c>
      <c r="N614" s="62">
        <v>33.333333333333336</v>
      </c>
      <c r="O614" s="36">
        <v>44.125</v>
      </c>
      <c r="P614" s="83">
        <v>53.3</v>
      </c>
      <c r="Q614" s="61">
        <v>53.3</v>
      </c>
      <c r="R614" s="83">
        <v>73.3</v>
      </c>
      <c r="S614" s="83">
        <v>53.3</v>
      </c>
      <c r="T614" s="83">
        <v>33.299999999999997</v>
      </c>
      <c r="U614" s="321">
        <v>39.125</v>
      </c>
      <c r="V614" s="309">
        <v>35.333333333249996</v>
      </c>
      <c r="W614" s="314">
        <v>77.333333332999999</v>
      </c>
      <c r="X614" s="309">
        <v>14.666666666999999</v>
      </c>
      <c r="Y614" s="309">
        <v>45.333333332999999</v>
      </c>
      <c r="Z614" s="315">
        <v>4</v>
      </c>
      <c r="AA614" s="313">
        <v>31.875</v>
      </c>
      <c r="AB614" s="309">
        <v>43.333333332999999</v>
      </c>
      <c r="AC614" s="314">
        <v>53.333333332999999</v>
      </c>
      <c r="AD614" s="309">
        <v>53.333333332999999</v>
      </c>
      <c r="AE614" s="309">
        <v>33.333333332999999</v>
      </c>
      <c r="AF614" s="315">
        <v>33.333333332999999</v>
      </c>
      <c r="AG614" s="309">
        <v>20.83325</v>
      </c>
      <c r="AH614" s="314">
        <v>38.332999999999998</v>
      </c>
      <c r="AI614" s="309">
        <v>6.6669999999999998</v>
      </c>
      <c r="AJ614" s="309">
        <v>38.332999999999998</v>
      </c>
      <c r="AK614" s="315">
        <v>0</v>
      </c>
    </row>
    <row r="615" spans="2:37">
      <c r="B615" s="270" t="s">
        <v>37</v>
      </c>
      <c r="C615" s="173" t="s">
        <v>6829</v>
      </c>
      <c r="D615" s="61">
        <f>AVERAGE(Mystery_Shopping_Scores6[[#This Row],[Business Start-up (2020)]:[Studying (2020)]], Mystery_Shopping_Scores6[[#This Row],[Regular business operations (2019)]:[Starting a small claims procedure (2019)]])</f>
        <v>50</v>
      </c>
      <c r="E615" s="61">
        <f>IFERROR(AVERAGE(Mystery_Shopping_Scores6[[#This Row],[Business Start-up (2020)]], Mystery_Shopping_Scores6[[#This Row],[Regular business operations (2019)]]), ".")</f>
        <v>75</v>
      </c>
      <c r="F615" s="62">
        <f>IFERROR(AVERAGE(Mystery_Shopping_Scores6[[#This Row],[Family (2020)]:[Studying (2020)]], Mystery_Shopping_Scores6[[#This Row],[Moving (2019)]:[Starting a small claims procedure (2019)]]), ".")</f>
        <v>41.666666666666664</v>
      </c>
      <c r="G615" s="297" t="s">
        <v>7</v>
      </c>
      <c r="H615" s="293" t="s">
        <v>7</v>
      </c>
      <c r="I615" s="298" t="s">
        <v>7</v>
      </c>
      <c r="J615" s="83">
        <f t="shared" si="31"/>
        <v>50</v>
      </c>
      <c r="K615" s="61">
        <v>75</v>
      </c>
      <c r="L615" s="83">
        <v>25</v>
      </c>
      <c r="M615" s="83">
        <v>75</v>
      </c>
      <c r="N615" s="62">
        <v>25</v>
      </c>
      <c r="O615" s="36" t="s">
        <v>7</v>
      </c>
      <c r="P615" s="83" t="s">
        <v>7</v>
      </c>
      <c r="Q615" s="61" t="s">
        <v>7</v>
      </c>
      <c r="R615" s="83" t="s">
        <v>7</v>
      </c>
      <c r="S615" s="83" t="s">
        <v>7</v>
      </c>
      <c r="T615" s="83" t="s">
        <v>7</v>
      </c>
      <c r="U615" s="321" t="s">
        <v>7</v>
      </c>
      <c r="V615" s="309" t="s">
        <v>7</v>
      </c>
      <c r="W615" s="314" t="s">
        <v>7</v>
      </c>
      <c r="X615" s="309" t="s">
        <v>7</v>
      </c>
      <c r="Y615" s="309" t="s">
        <v>7</v>
      </c>
      <c r="Z615" s="315" t="s">
        <v>7</v>
      </c>
      <c r="AA615" s="313" t="s">
        <v>7</v>
      </c>
      <c r="AB615" s="309" t="s">
        <v>7</v>
      </c>
      <c r="AC615" s="314" t="s">
        <v>7</v>
      </c>
      <c r="AD615" s="309" t="s">
        <v>7</v>
      </c>
      <c r="AE615" s="309" t="s">
        <v>7</v>
      </c>
      <c r="AF615" s="315" t="s">
        <v>7</v>
      </c>
      <c r="AG615" s="309" t="s">
        <v>7</v>
      </c>
      <c r="AH615" s="314" t="s">
        <v>7</v>
      </c>
      <c r="AI615" s="309" t="s">
        <v>7</v>
      </c>
      <c r="AJ615" s="309" t="s">
        <v>7</v>
      </c>
      <c r="AK615" s="315" t="s">
        <v>7</v>
      </c>
    </row>
    <row r="616" spans="2:37">
      <c r="B616" s="271" t="s">
        <v>37</v>
      </c>
      <c r="C616" s="272" t="s">
        <v>6838</v>
      </c>
      <c r="D616" s="61">
        <f>AVERAGE(Mystery_Shopping_Scores6[[#This Row],[Business Start-up (2020)]:[Studying (2020)]], Mystery_Shopping_Scores6[[#This Row],[Regular business operations (2019)]:[Starting a small claims procedure (2019)]])</f>
        <v>65.724999999999994</v>
      </c>
      <c r="E616" s="61">
        <f>IFERROR(AVERAGE(Mystery_Shopping_Scores6[[#This Row],[Business Start-up (2020)]], Mystery_Shopping_Scores6[[#This Row],[Regular business operations (2019)]]), ".")</f>
        <v>54.2</v>
      </c>
      <c r="F616" s="62">
        <f>IFERROR(AVERAGE(Mystery_Shopping_Scores6[[#This Row],[Family (2020)]:[Studying (2020)]], Mystery_Shopping_Scores6[[#This Row],[Moving (2019)]:[Starting a small claims procedure (2019)]]), ".")</f>
        <v>69.566666666666663</v>
      </c>
      <c r="G616" s="297" t="s">
        <v>7</v>
      </c>
      <c r="H616" s="293" t="s">
        <v>7</v>
      </c>
      <c r="I616" s="298" t="s">
        <v>7</v>
      </c>
      <c r="J616" s="83" t="s">
        <v>7</v>
      </c>
      <c r="K616" s="61" t="s">
        <v>7</v>
      </c>
      <c r="L616" s="83" t="s">
        <v>7</v>
      </c>
      <c r="M616" s="83" t="s">
        <v>7</v>
      </c>
      <c r="N616" s="62" t="s">
        <v>7</v>
      </c>
      <c r="O616" s="36">
        <v>64.125</v>
      </c>
      <c r="P616" s="83">
        <v>65.724999999999994</v>
      </c>
      <c r="Q616" s="61">
        <v>54.2</v>
      </c>
      <c r="R616" s="83">
        <v>68.099999999999994</v>
      </c>
      <c r="S616" s="83">
        <v>60.4</v>
      </c>
      <c r="T616" s="83">
        <v>80.2</v>
      </c>
      <c r="U616" s="321">
        <v>62.375</v>
      </c>
      <c r="V616" s="309">
        <v>62.803819444249996</v>
      </c>
      <c r="W616" s="314">
        <v>72.395833332999999</v>
      </c>
      <c r="X616" s="309">
        <v>63.194444443999998</v>
      </c>
      <c r="Y616" s="309">
        <v>73.958333332999999</v>
      </c>
      <c r="Z616" s="315">
        <v>41.666666667000001</v>
      </c>
      <c r="AA616" s="313">
        <v>63.5</v>
      </c>
      <c r="AB616" s="309">
        <v>61.979166666750004</v>
      </c>
      <c r="AC616" s="314">
        <v>54.166666667000001</v>
      </c>
      <c r="AD616" s="309">
        <v>65.625</v>
      </c>
      <c r="AE616" s="309">
        <v>60.416666667000001</v>
      </c>
      <c r="AF616" s="315">
        <v>67.708333332999999</v>
      </c>
      <c r="AG616" s="309">
        <v>65.104250000000008</v>
      </c>
      <c r="AH616" s="314">
        <v>72.396000000000001</v>
      </c>
      <c r="AI616" s="309">
        <v>72.396000000000001</v>
      </c>
      <c r="AJ616" s="309">
        <v>73.957999999999998</v>
      </c>
      <c r="AK616" s="315">
        <v>41.667000000000002</v>
      </c>
    </row>
    <row r="617" spans="2:37">
      <c r="B617" s="270" t="s">
        <v>37</v>
      </c>
      <c r="C617" s="173" t="s">
        <v>499</v>
      </c>
      <c r="D617" s="61">
        <f>AVERAGE(Mystery_Shopping_Scores6[[#This Row],[Business Start-up (2020)]:[Studying (2020)]], Mystery_Shopping_Scores6[[#This Row],[Regular business operations (2019)]:[Starting a small claims procedure (2019)]])</f>
        <v>43.34281994047619</v>
      </c>
      <c r="E617" s="61">
        <f>IFERROR(AVERAGE(Mystery_Shopping_Scores6[[#This Row],[Business Start-up (2020)]], Mystery_Shopping_Scores6[[#This Row],[Regular business operations (2019)]]), ".")</f>
        <v>71.221874999999997</v>
      </c>
      <c r="F617" s="62">
        <f>IFERROR(AVERAGE(Mystery_Shopping_Scores6[[#This Row],[Family (2020)]:[Studying (2020)]], Mystery_Shopping_Scores6[[#This Row],[Moving (2019)]:[Starting a small claims procedure (2019)]]), ".")</f>
        <v>34.049801587301587</v>
      </c>
      <c r="G617" s="297" t="s">
        <v>7</v>
      </c>
      <c r="H617" s="293" t="s">
        <v>7</v>
      </c>
      <c r="I617" s="298" t="s">
        <v>7</v>
      </c>
      <c r="J617" s="83">
        <f t="shared" ref="J617:J635" si="32">IFERROR(AVERAGE(K617:N617),".")</f>
        <v>53.81063988095238</v>
      </c>
      <c r="K617" s="61">
        <f>AVERAGE(K618:K621)</f>
        <v>94.84375</v>
      </c>
      <c r="L617" s="83">
        <f>AVERAGE(L618:L621)</f>
        <v>63.107142857142861</v>
      </c>
      <c r="M617" s="83">
        <f>AVERAGE(M618:M621)</f>
        <v>57.291666666666671</v>
      </c>
      <c r="N617" s="62">
        <f>AVERAGE(N618:N621)</f>
        <v>0</v>
      </c>
      <c r="O617" s="36">
        <v>28</v>
      </c>
      <c r="P617" s="83">
        <v>32.875</v>
      </c>
      <c r="Q617" s="61">
        <v>47.6</v>
      </c>
      <c r="R617" s="83">
        <v>37.5</v>
      </c>
      <c r="S617" s="83">
        <v>46.4</v>
      </c>
      <c r="T617" s="83">
        <v>0</v>
      </c>
      <c r="U617" s="321">
        <v>23.875</v>
      </c>
      <c r="V617" s="309">
        <v>23.285342261895831</v>
      </c>
      <c r="W617" s="314">
        <v>52.464285714249996</v>
      </c>
      <c r="X617" s="309">
        <v>33.34375</v>
      </c>
      <c r="Y617" s="309">
        <v>7.333333333333333</v>
      </c>
      <c r="Z617" s="315">
        <v>0</v>
      </c>
      <c r="AA617" s="313">
        <v>21.375</v>
      </c>
      <c r="AB617" s="309">
        <v>24.843730158706251</v>
      </c>
      <c r="AC617" s="314">
        <v>32.468253968249996</v>
      </c>
      <c r="AD617" s="309">
        <v>37.5</v>
      </c>
      <c r="AE617" s="309">
        <v>29.406666666574999</v>
      </c>
      <c r="AF617" s="315">
        <v>0</v>
      </c>
      <c r="AG617" s="309">
        <v>17.9921875</v>
      </c>
      <c r="AH617" s="314">
        <v>66.75</v>
      </c>
      <c r="AI617" s="309">
        <v>5.21875</v>
      </c>
      <c r="AJ617" s="309">
        <v>0</v>
      </c>
      <c r="AK617" s="315">
        <v>0</v>
      </c>
    </row>
    <row r="618" spans="2:37">
      <c r="B618" s="270" t="s">
        <v>37</v>
      </c>
      <c r="C618" s="173" t="s">
        <v>500</v>
      </c>
      <c r="D618" s="61">
        <f>AVERAGE(Mystery_Shopping_Scores6[[#This Row],[Business Start-up (2020)]:[Studying (2020)]], Mystery_Shopping_Scores6[[#This Row],[Regular business operations (2019)]:[Starting a small claims procedure (2019)]])</f>
        <v>38.637946428571432</v>
      </c>
      <c r="E618" s="61">
        <f>IFERROR(AVERAGE(Mystery_Shopping_Scores6[[#This Row],[Business Start-up (2020)]], Mystery_Shopping_Scores6[[#This Row],[Regular business operations (2019)]]), ".")</f>
        <v>67.537499999999994</v>
      </c>
      <c r="F618" s="62">
        <f>IFERROR(AVERAGE(Mystery_Shopping_Scores6[[#This Row],[Family (2020)]:[Studying (2020)]], Mystery_Shopping_Scores6[[#This Row],[Moving (2019)]:[Starting a small claims procedure (2019)]]), ".")</f>
        <v>29.004761904761907</v>
      </c>
      <c r="G618" s="297">
        <v>51.432432432432435</v>
      </c>
      <c r="H618" s="293" t="s">
        <v>7</v>
      </c>
      <c r="I618" s="298">
        <v>17.333333333333332</v>
      </c>
      <c r="J618" s="83">
        <f t="shared" si="32"/>
        <v>42.325892857142861</v>
      </c>
      <c r="K618" s="61">
        <v>79.375</v>
      </c>
      <c r="L618" s="83">
        <v>52.428571428571431</v>
      </c>
      <c r="M618" s="83">
        <v>37.5</v>
      </c>
      <c r="N618" s="62">
        <v>0</v>
      </c>
      <c r="O618" s="36">
        <v>35.714285714285715</v>
      </c>
      <c r="P618" s="83">
        <v>34.950000000000003</v>
      </c>
      <c r="Q618" s="61">
        <v>55.7</v>
      </c>
      <c r="R618" s="83">
        <v>50</v>
      </c>
      <c r="S618" s="83">
        <v>34.1</v>
      </c>
      <c r="T618" s="83">
        <v>0</v>
      </c>
      <c r="U618" s="321">
        <v>29.571428571428573</v>
      </c>
      <c r="V618" s="309">
        <v>36.625</v>
      </c>
      <c r="W618" s="314">
        <v>67</v>
      </c>
      <c r="X618" s="309">
        <v>20.875</v>
      </c>
      <c r="Y618" s="309">
        <v>22</v>
      </c>
      <c r="Z618" s="315" t="s">
        <v>7</v>
      </c>
      <c r="AA618" s="313">
        <v>24.571428571428573</v>
      </c>
      <c r="AB618" s="309">
        <v>24.434444444249998</v>
      </c>
      <c r="AC618" s="314">
        <v>33.444444443999998</v>
      </c>
      <c r="AD618" s="309">
        <v>50</v>
      </c>
      <c r="AE618" s="309">
        <v>14.293333333</v>
      </c>
      <c r="AF618" s="315">
        <v>0</v>
      </c>
      <c r="AG618" s="309">
        <v>25.125</v>
      </c>
      <c r="AH618" s="314">
        <v>67</v>
      </c>
      <c r="AI618" s="309">
        <v>8.375</v>
      </c>
      <c r="AJ618" s="309">
        <v>0</v>
      </c>
      <c r="AK618" s="315" t="s">
        <v>7</v>
      </c>
    </row>
    <row r="619" spans="2:37">
      <c r="B619" s="270" t="s">
        <v>37</v>
      </c>
      <c r="C619" s="173" t="s">
        <v>501</v>
      </c>
      <c r="D619" s="61">
        <f>AVERAGE(Mystery_Shopping_Scores6[[#This Row],[Business Start-up (2020)]:[Studying (2020)]], Mystery_Shopping_Scores6[[#This Row],[Regular business operations (2019)]:[Starting a small claims procedure (2019)]])</f>
        <v>63.738095238095241</v>
      </c>
      <c r="E619" s="61">
        <f>IFERROR(AVERAGE(Mystery_Shopping_Scores6[[#This Row],[Business Start-up (2020)]], Mystery_Shopping_Scores6[[#This Row],[Regular business operations (2019)]]), ".")</f>
        <v>88.9</v>
      </c>
      <c r="F619" s="62">
        <f>IFERROR(AVERAGE(Mystery_Shopping_Scores6[[#This Row],[Family (2020)]:[Studying (2020)]], Mystery_Shopping_Scores6[[#This Row],[Moving (2019)]:[Starting a small claims procedure (2019)]]), ".")</f>
        <v>53.673333333333332</v>
      </c>
      <c r="G619" s="297">
        <v>78.260869565217391</v>
      </c>
      <c r="H619" s="293" t="s">
        <v>7</v>
      </c>
      <c r="I619" s="298">
        <v>2.2222222222222223</v>
      </c>
      <c r="J619" s="83">
        <f t="shared" si="32"/>
        <v>88.8888888888889</v>
      </c>
      <c r="K619" s="61">
        <v>100</v>
      </c>
      <c r="L619" s="83">
        <v>100</v>
      </c>
      <c r="M619" s="83">
        <v>66.666666666666671</v>
      </c>
      <c r="N619" s="62" t="s">
        <v>7</v>
      </c>
      <c r="O619" s="36">
        <v>55</v>
      </c>
      <c r="P619" s="83">
        <v>44.875</v>
      </c>
      <c r="Q619" s="61">
        <v>77.8</v>
      </c>
      <c r="R619" s="83">
        <v>50</v>
      </c>
      <c r="S619" s="83">
        <v>51.7</v>
      </c>
      <c r="T619" s="83">
        <v>0</v>
      </c>
      <c r="U619" s="321">
        <v>45.666666666666664</v>
      </c>
      <c r="V619" s="309">
        <v>75</v>
      </c>
      <c r="W619" s="314">
        <v>100</v>
      </c>
      <c r="X619" s="309">
        <v>50</v>
      </c>
      <c r="Y619" s="309" t="s">
        <v>7</v>
      </c>
      <c r="Z619" s="315" t="s">
        <v>7</v>
      </c>
      <c r="AA619" s="313">
        <v>37.333333333333336</v>
      </c>
      <c r="AB619" s="309">
        <v>31.190476190575001</v>
      </c>
      <c r="AC619" s="314">
        <v>71.428571429000002</v>
      </c>
      <c r="AD619" s="309">
        <v>50</v>
      </c>
      <c r="AE619" s="309">
        <v>3.3333333333000001</v>
      </c>
      <c r="AF619" s="315">
        <v>0</v>
      </c>
      <c r="AG619" s="309">
        <v>50</v>
      </c>
      <c r="AH619" s="314">
        <v>100</v>
      </c>
      <c r="AI619" s="309">
        <v>0</v>
      </c>
      <c r="AJ619" s="309" t="s">
        <v>7</v>
      </c>
      <c r="AK619" s="315" t="s">
        <v>7</v>
      </c>
    </row>
    <row r="620" spans="2:37">
      <c r="B620" s="270" t="s">
        <v>37</v>
      </c>
      <c r="C620" s="173" t="s">
        <v>502</v>
      </c>
      <c r="D620" s="61">
        <f>AVERAGE(Mystery_Shopping_Scores6[[#This Row],[Business Start-up (2020)]:[Studying (2020)]], Mystery_Shopping_Scores6[[#This Row],[Regular business operations (2019)]:[Starting a small claims procedure (2019)]])</f>
        <v>72.016666666666666</v>
      </c>
      <c r="E620" s="61">
        <f>IFERROR(AVERAGE(Mystery_Shopping_Scores6[[#This Row],[Business Start-up (2020)]], Mystery_Shopping_Scores6[[#This Row],[Regular business operations (2019)]]), ".")</f>
        <v>78.55</v>
      </c>
      <c r="F620" s="62">
        <f>IFERROR(AVERAGE(Mystery_Shopping_Scores6[[#This Row],[Family (2020)]:[Studying (2020)]], Mystery_Shopping_Scores6[[#This Row],[Moving (2019)]:[Starting a small claims procedure (2019)]]), ".")</f>
        <v>68.75</v>
      </c>
      <c r="G620" s="297">
        <v>65</v>
      </c>
      <c r="H620" s="293" t="s">
        <v>7</v>
      </c>
      <c r="I620" s="298">
        <v>100</v>
      </c>
      <c r="J620" s="83">
        <f t="shared" si="32"/>
        <v>75</v>
      </c>
      <c r="K620" s="61">
        <v>100</v>
      </c>
      <c r="L620" s="83">
        <v>100</v>
      </c>
      <c r="M620" s="83">
        <v>25</v>
      </c>
      <c r="N620" s="62" t="s">
        <v>7</v>
      </c>
      <c r="O620" s="36">
        <v>43.833333333333336</v>
      </c>
      <c r="P620" s="83">
        <v>69.033333333333331</v>
      </c>
      <c r="Q620" s="61">
        <v>57.1</v>
      </c>
      <c r="R620" s="83">
        <v>50</v>
      </c>
      <c r="S620" s="83">
        <v>100</v>
      </c>
      <c r="T620" s="83" t="s">
        <v>7</v>
      </c>
      <c r="U620" s="321">
        <v>38.5</v>
      </c>
      <c r="V620" s="309">
        <v>18.452380952333332</v>
      </c>
      <c r="W620" s="314">
        <v>42.857142856999999</v>
      </c>
      <c r="X620" s="309">
        <v>12.5</v>
      </c>
      <c r="Y620" s="309">
        <v>0</v>
      </c>
      <c r="Z620" s="315" t="s">
        <v>7</v>
      </c>
      <c r="AA620" s="313">
        <v>48</v>
      </c>
      <c r="AB620" s="309">
        <v>58.333333333333336</v>
      </c>
      <c r="AC620" s="314">
        <v>25</v>
      </c>
      <c r="AD620" s="309">
        <v>50</v>
      </c>
      <c r="AE620" s="309">
        <v>100</v>
      </c>
      <c r="AF620" s="315" t="s">
        <v>7</v>
      </c>
      <c r="AG620" s="309">
        <v>37.5</v>
      </c>
      <c r="AH620" s="314">
        <v>100</v>
      </c>
      <c r="AI620" s="309">
        <v>12.5</v>
      </c>
      <c r="AJ620" s="309">
        <v>0</v>
      </c>
      <c r="AK620" s="315" t="s">
        <v>7</v>
      </c>
    </row>
    <row r="621" spans="2:37">
      <c r="B621" s="270" t="s">
        <v>37</v>
      </c>
      <c r="C621" s="173" t="s">
        <v>503</v>
      </c>
      <c r="D621" s="61">
        <f>AVERAGE(Mystery_Shopping_Scores6[[#This Row],[Business Start-up (2020)]:[Studying (2020)]], Mystery_Shopping_Scores6[[#This Row],[Regular business operations (2019)]:[Starting a small claims procedure (2019)]])</f>
        <v>25</v>
      </c>
      <c r="E621" s="61">
        <f>IFERROR(AVERAGE(Mystery_Shopping_Scores6[[#This Row],[Business Start-up (2020)]], Mystery_Shopping_Scores6[[#This Row],[Regular business operations (2019)]]), ".")</f>
        <v>50</v>
      </c>
      <c r="F621" s="62">
        <f>IFERROR(AVERAGE(Mystery_Shopping_Scores6[[#This Row],[Family (2020)]:[Studying (2020)]], Mystery_Shopping_Scores6[[#This Row],[Moving (2019)]:[Starting a small claims procedure (2019)]]), ".")</f>
        <v>16.666666666666668</v>
      </c>
      <c r="G621" s="297" t="s">
        <v>7</v>
      </c>
      <c r="H621" s="293" t="s">
        <v>7</v>
      </c>
      <c r="I621" s="298" t="s">
        <v>7</v>
      </c>
      <c r="J621" s="83">
        <f t="shared" si="32"/>
        <v>50</v>
      </c>
      <c r="K621" s="61">
        <v>100</v>
      </c>
      <c r="L621" s="83">
        <v>0</v>
      </c>
      <c r="M621" s="83">
        <v>100</v>
      </c>
      <c r="N621" s="62">
        <v>0</v>
      </c>
      <c r="O621" s="36">
        <v>6.25</v>
      </c>
      <c r="P621" s="83">
        <v>0</v>
      </c>
      <c r="Q621" s="61">
        <v>0</v>
      </c>
      <c r="R621" s="83">
        <v>0</v>
      </c>
      <c r="S621" s="83">
        <v>0</v>
      </c>
      <c r="T621" s="83">
        <v>0</v>
      </c>
      <c r="U621" s="321">
        <v>6.25</v>
      </c>
      <c r="V621" s="309">
        <v>12.5</v>
      </c>
      <c r="W621" s="314">
        <v>0</v>
      </c>
      <c r="X621" s="309">
        <v>50</v>
      </c>
      <c r="Y621" s="309">
        <v>0</v>
      </c>
      <c r="Z621" s="315">
        <v>0</v>
      </c>
      <c r="AA621" s="313">
        <v>0</v>
      </c>
      <c r="AB621" s="309">
        <v>0</v>
      </c>
      <c r="AC621" s="314">
        <v>0</v>
      </c>
      <c r="AD621" s="309">
        <v>0</v>
      </c>
      <c r="AE621" s="309">
        <v>0</v>
      </c>
      <c r="AF621" s="315">
        <v>0</v>
      </c>
      <c r="AG621" s="309">
        <v>0</v>
      </c>
      <c r="AH621" s="314">
        <v>0</v>
      </c>
      <c r="AI621" s="309">
        <v>0</v>
      </c>
      <c r="AJ621" s="309">
        <v>0</v>
      </c>
      <c r="AK621" s="315">
        <v>0</v>
      </c>
    </row>
    <row r="622" spans="2:37">
      <c r="B622" s="270" t="s">
        <v>37</v>
      </c>
      <c r="C622" s="173" t="s">
        <v>6833</v>
      </c>
      <c r="D622" s="61">
        <f>AVERAGE(Mystery_Shopping_Scores6[[#This Row],[Business Start-up (2020)]:[Studying (2020)]], Mystery_Shopping_Scores6[[#This Row],[Regular business operations (2019)]:[Starting a small claims procedure (2019)]])</f>
        <v>29.244618055555556</v>
      </c>
      <c r="E622" s="61">
        <f>IFERROR(AVERAGE(Mystery_Shopping_Scores6[[#This Row],[Business Start-up (2020)]], Mystery_Shopping_Scores6[[#This Row],[Regular business operations (2019)]]), ".")</f>
        <v>42.504166666666663</v>
      </c>
      <c r="F622" s="62">
        <f>IFERROR(AVERAGE(Mystery_Shopping_Scores6[[#This Row],[Family (2020)]:[Studying (2020)]], Mystery_Shopping_Scores6[[#This Row],[Moving (2019)]:[Starting a small claims procedure (2019)]]), ".")</f>
        <v>24.824768518518521</v>
      </c>
      <c r="G622" s="297" t="s">
        <v>7</v>
      </c>
      <c r="H622" s="293" t="s">
        <v>7</v>
      </c>
      <c r="I622" s="298" t="s">
        <v>7</v>
      </c>
      <c r="J622" s="83">
        <f t="shared" si="32"/>
        <v>20.095486111111111</v>
      </c>
      <c r="K622" s="61">
        <f>(0.5*IF(ISNUMBER(K623),K623,0)+0.25*IF(ISNUMBER(K624),K624,0)+IFERROR(AVERAGE(K625:K626)*0.25,0))/(ISNUMBER(K623)*0.5+ISNUMBER(K624)*0.25+OR(ISNUMBER(K625),ISNUMBER(K626))*0.25)</f>
        <v>48.333333333333329</v>
      </c>
      <c r="L622" s="83">
        <f>(0.5*IF(ISNUMBER(L623),L623,0)+0.25*IF(ISNUMBER(L624),L624,0)+IFERROR(AVERAGE(L625:L626)*0.25,0))/(ISNUMBER(L623)*0.5+ISNUMBER(L624)*0.25+OR(ISNUMBER(L625),ISNUMBER(L626))*0.25)</f>
        <v>0</v>
      </c>
      <c r="M622" s="83">
        <f>(0.5*IF(ISNUMBER(M623),M623,0)+0.25*IF(ISNUMBER(M624),M624,0)+IFERROR(AVERAGE(M625:M626)*0.25,0))/(ISNUMBER(M623)*0.5+ISNUMBER(M624)*0.25+OR(ISNUMBER(M625),ISNUMBER(M626))*0.25)</f>
        <v>21.111111111111114</v>
      </c>
      <c r="N622" s="62">
        <f>(0.5*IF(ISNUMBER(N623),N623,0)+0.25*IF(ISNUMBER(N624),N624,0)+IFERROR(AVERAGE(N625:N626)*0.25,0))/(ISNUMBER(N623)*0.5+ISNUMBER(N624)*0.25+OR(ISNUMBER(N625),ISNUMBER(N626))*0.25)</f>
        <v>10.9375</v>
      </c>
      <c r="O622" s="36">
        <v>33.5</v>
      </c>
      <c r="P622" s="83">
        <v>38.393749999999997</v>
      </c>
      <c r="Q622" s="61">
        <v>36.674999999999997</v>
      </c>
      <c r="R622" s="83">
        <v>49.15</v>
      </c>
      <c r="S622" s="83">
        <v>58.325000000000003</v>
      </c>
      <c r="T622" s="83">
        <v>9.4249999999999989</v>
      </c>
      <c r="U622" s="321">
        <v>29.333333333333332</v>
      </c>
      <c r="V622" s="309">
        <v>23.89426691725</v>
      </c>
      <c r="W622" s="314">
        <v>32.080200501250005</v>
      </c>
      <c r="X622" s="309" t="s">
        <v>7</v>
      </c>
      <c r="Y622" s="309" t="s">
        <v>7</v>
      </c>
      <c r="Z622" s="315">
        <v>15.70833333325</v>
      </c>
      <c r="AA622" s="313">
        <v>32</v>
      </c>
      <c r="AB622" s="309">
        <v>32.111111111087503</v>
      </c>
      <c r="AC622" s="314">
        <v>36.666666666750004</v>
      </c>
      <c r="AD622" s="309">
        <v>49</v>
      </c>
      <c r="AE622" s="309">
        <v>33.333333333249996</v>
      </c>
      <c r="AF622" s="315">
        <v>9.4444444443499993</v>
      </c>
      <c r="AG622" s="309" t="s">
        <v>7</v>
      </c>
      <c r="AH622" s="314" t="s">
        <v>7</v>
      </c>
      <c r="AI622" s="309" t="s">
        <v>7</v>
      </c>
      <c r="AJ622" s="309" t="s">
        <v>7</v>
      </c>
      <c r="AK622" s="315" t="s">
        <v>7</v>
      </c>
    </row>
    <row r="623" spans="2:37">
      <c r="B623" s="270" t="s">
        <v>37</v>
      </c>
      <c r="C623" s="173" t="s">
        <v>504</v>
      </c>
      <c r="D623" s="61">
        <f>AVERAGE(Mystery_Shopping_Scores6[[#This Row],[Business Start-up (2020)]:[Studying (2020)]], Mystery_Shopping_Scores6[[#This Row],[Regular business operations (2019)]:[Starting a small claims procedure (2019)]])</f>
        <v>32.501736111111107</v>
      </c>
      <c r="E623" s="61">
        <f>IFERROR(AVERAGE(Mystery_Shopping_Scores6[[#This Row],[Business Start-up (2020)]], Mystery_Shopping_Scores6[[#This Row],[Regular business operations (2019)]]), ".")</f>
        <v>42.5</v>
      </c>
      <c r="F623" s="62">
        <f>IFERROR(AVERAGE(Mystery_Shopping_Scores6[[#This Row],[Family (2020)]:[Studying (2020)]], Mystery_Shopping_Scores6[[#This Row],[Moving (2019)]:[Starting a small claims procedure (2019)]]), ".")</f>
        <v>29.168981481481477</v>
      </c>
      <c r="G623" s="297">
        <v>29.826086956521738</v>
      </c>
      <c r="H623" s="293" t="s">
        <v>7</v>
      </c>
      <c r="I623" s="298">
        <v>10.079365079365079</v>
      </c>
      <c r="J623" s="83">
        <f t="shared" si="32"/>
        <v>17.378472222222221</v>
      </c>
      <c r="K623" s="61">
        <v>45</v>
      </c>
      <c r="L623" s="83">
        <v>0</v>
      </c>
      <c r="M623" s="83">
        <v>8.8888888888888893</v>
      </c>
      <c r="N623" s="62">
        <v>15.625</v>
      </c>
      <c r="O623" s="36">
        <v>39.5</v>
      </c>
      <c r="P623" s="83">
        <v>47.625</v>
      </c>
      <c r="Q623" s="61">
        <v>40</v>
      </c>
      <c r="R623" s="83">
        <v>48.3</v>
      </c>
      <c r="S623" s="83">
        <v>100</v>
      </c>
      <c r="T623" s="83">
        <v>2.2000000000000002</v>
      </c>
      <c r="U623" s="321">
        <v>31.166666666666668</v>
      </c>
      <c r="V623" s="309">
        <v>23.383771930000002</v>
      </c>
      <c r="W623" s="314">
        <v>32.017543860000004</v>
      </c>
      <c r="X623" s="309" t="s">
        <v>7</v>
      </c>
      <c r="Y623" s="309" t="s">
        <v>7</v>
      </c>
      <c r="Z623" s="315">
        <v>14.75</v>
      </c>
      <c r="AA623" s="313">
        <v>32.6</v>
      </c>
      <c r="AB623" s="309">
        <v>35.055555555550001</v>
      </c>
      <c r="AC623" s="314">
        <v>40</v>
      </c>
      <c r="AD623" s="309">
        <v>48</v>
      </c>
      <c r="AE623" s="309">
        <v>50</v>
      </c>
      <c r="AF623" s="315">
        <v>2.2222222222000001</v>
      </c>
      <c r="AG623" s="309">
        <v>23.332999999999998</v>
      </c>
      <c r="AH623" s="314" t="s">
        <v>7</v>
      </c>
      <c r="AI623" s="309" t="s">
        <v>7</v>
      </c>
      <c r="AJ623" s="309" t="s">
        <v>7</v>
      </c>
      <c r="AK623" s="315">
        <v>23.332999999999998</v>
      </c>
    </row>
    <row r="624" spans="2:37">
      <c r="B624" s="270" t="s">
        <v>37</v>
      </c>
      <c r="C624" s="173" t="s">
        <v>505</v>
      </c>
      <c r="D624" s="61">
        <f>AVERAGE(Mystery_Shopping_Scores6[[#This Row],[Business Start-up (2020)]:[Studying (2020)]], Mystery_Shopping_Scores6[[#This Row],[Regular business operations (2019)]:[Starting a small claims procedure (2019)]])</f>
        <v>33.329166666666666</v>
      </c>
      <c r="E624" s="61">
        <f>IFERROR(AVERAGE(Mystery_Shopping_Scores6[[#This Row],[Business Start-up (2020)]], Mystery_Shopping_Scores6[[#This Row],[Regular business operations (2019)]]), ".")</f>
        <v>50.016666666666666</v>
      </c>
      <c r="F624" s="62">
        <f>IFERROR(AVERAGE(Mystery_Shopping_Scores6[[#This Row],[Family (2020)]:[Studying (2020)]], Mystery_Shopping_Scores6[[#This Row],[Moving (2019)]:[Starting a small claims procedure (2019)]]), ".")</f>
        <v>27.766666666666669</v>
      </c>
      <c r="G624" s="297" t="s">
        <v>7</v>
      </c>
      <c r="H624" s="293" t="s">
        <v>7</v>
      </c>
      <c r="I624" s="298" t="s">
        <v>7</v>
      </c>
      <c r="J624" s="83">
        <f t="shared" si="32"/>
        <v>8.3333333333333321</v>
      </c>
      <c r="K624" s="61">
        <v>33.333333333333329</v>
      </c>
      <c r="L624" s="83">
        <v>0</v>
      </c>
      <c r="M624" s="83">
        <v>0</v>
      </c>
      <c r="N624" s="62">
        <v>0</v>
      </c>
      <c r="O624" s="36">
        <v>49.833333333333336</v>
      </c>
      <c r="P624" s="83">
        <v>58.325000000000003</v>
      </c>
      <c r="Q624" s="61">
        <v>66.7</v>
      </c>
      <c r="R624" s="83">
        <v>100</v>
      </c>
      <c r="S624" s="83">
        <v>33.299999999999997</v>
      </c>
      <c r="T624" s="83">
        <v>33.299999999999997</v>
      </c>
      <c r="U624" s="321">
        <v>49.833333333333336</v>
      </c>
      <c r="V624" s="309">
        <v>33.333333332999999</v>
      </c>
      <c r="W624" s="314">
        <v>33.333333332999999</v>
      </c>
      <c r="X624" s="309" t="s">
        <v>7</v>
      </c>
      <c r="Y624" s="309" t="s">
        <v>7</v>
      </c>
      <c r="Z624" s="315">
        <v>33.333333332999999</v>
      </c>
      <c r="AA624" s="313">
        <v>49.833333333333336</v>
      </c>
      <c r="AB624" s="309">
        <v>58.333333333249996</v>
      </c>
      <c r="AC624" s="314">
        <v>66.666666667000001</v>
      </c>
      <c r="AD624" s="309">
        <v>100</v>
      </c>
      <c r="AE624" s="309">
        <v>33.333333332999999</v>
      </c>
      <c r="AF624" s="315">
        <v>33.333333332999999</v>
      </c>
      <c r="AG624" s="309">
        <v>33.332999999999998</v>
      </c>
      <c r="AH624" s="314">
        <v>33.332999999999998</v>
      </c>
      <c r="AI624" s="309" t="s">
        <v>7</v>
      </c>
      <c r="AJ624" s="309" t="s">
        <v>7</v>
      </c>
      <c r="AK624" s="315">
        <v>33.332999999999998</v>
      </c>
    </row>
    <row r="625" spans="2:37">
      <c r="B625" s="270" t="s">
        <v>37</v>
      </c>
      <c r="C625" s="173" t="s">
        <v>6830</v>
      </c>
      <c r="D625" s="61">
        <f>AVERAGE(Mystery_Shopping_Scores6[[#This Row],[Business Start-up (2020)]:[Studying (2020)]], Mystery_Shopping_Scores6[[#This Row],[Regular business operations (2019)]:[Starting a small claims procedure (2019)]])</f>
        <v>10.476190476190478</v>
      </c>
      <c r="E625" s="61">
        <f>IFERROR(AVERAGE(Mystery_Shopping_Scores6[[#This Row],[Business Start-up (2020)]], Mystery_Shopping_Scores6[[#This Row],[Regular business operations (2019)]]), ".")</f>
        <v>20</v>
      </c>
      <c r="F625" s="62">
        <f>IFERROR(AVERAGE(Mystery_Shopping_Scores6[[#This Row],[Family (2020)]:[Studying (2020)]], Mystery_Shopping_Scores6[[#This Row],[Moving (2019)]:[Starting a small claims procedure (2019)]]), ".")</f>
        <v>6.666666666666667</v>
      </c>
      <c r="G625" s="297">
        <v>25</v>
      </c>
      <c r="H625" s="293" t="s">
        <v>7</v>
      </c>
      <c r="I625" s="298">
        <v>0</v>
      </c>
      <c r="J625" s="83">
        <f t="shared" si="32"/>
        <v>24.444444444444446</v>
      </c>
      <c r="K625" s="61">
        <v>40</v>
      </c>
      <c r="L625" s="83" t="s">
        <v>7</v>
      </c>
      <c r="M625" s="83">
        <v>33.333333333333336</v>
      </c>
      <c r="N625" s="62">
        <v>0</v>
      </c>
      <c r="O625" s="36">
        <v>5.5</v>
      </c>
      <c r="P625" s="83">
        <v>0</v>
      </c>
      <c r="Q625" s="61">
        <v>0</v>
      </c>
      <c r="R625" s="83">
        <v>0</v>
      </c>
      <c r="S625" s="83">
        <v>0</v>
      </c>
      <c r="T625" s="83">
        <v>0</v>
      </c>
      <c r="U625" s="321">
        <v>5.5</v>
      </c>
      <c r="V625" s="309">
        <v>16.666666666499999</v>
      </c>
      <c r="W625" s="314">
        <v>33.333333332999999</v>
      </c>
      <c r="X625" s="309" t="s">
        <v>7</v>
      </c>
      <c r="Y625" s="309" t="s">
        <v>7</v>
      </c>
      <c r="Z625" s="315">
        <v>0</v>
      </c>
      <c r="AA625" s="313">
        <v>0</v>
      </c>
      <c r="AB625" s="309">
        <v>0</v>
      </c>
      <c r="AC625" s="314">
        <v>0</v>
      </c>
      <c r="AD625" s="309">
        <v>0</v>
      </c>
      <c r="AE625" s="309">
        <v>0</v>
      </c>
      <c r="AF625" s="315">
        <v>0</v>
      </c>
      <c r="AG625" s="309" t="s">
        <v>7</v>
      </c>
      <c r="AH625" s="314" t="s">
        <v>7</v>
      </c>
      <c r="AI625" s="309" t="s">
        <v>7</v>
      </c>
      <c r="AJ625" s="309" t="s">
        <v>7</v>
      </c>
      <c r="AK625" s="315" t="s">
        <v>7</v>
      </c>
    </row>
    <row r="626" spans="2:37">
      <c r="B626" s="270" t="s">
        <v>37</v>
      </c>
      <c r="C626" s="173" t="s">
        <v>6831</v>
      </c>
      <c r="D626" s="61">
        <f>AVERAGE(Mystery_Shopping_Scores6[[#This Row],[Business Start-up (2020)]:[Studying (2020)]], Mystery_Shopping_Scores6[[#This Row],[Regular business operations (2019)]:[Starting a small claims procedure (2019)]])</f>
        <v>45</v>
      </c>
      <c r="E626" s="61">
        <f>IFERROR(AVERAGE(Mystery_Shopping_Scores6[[#This Row],[Business Start-up (2020)]], Mystery_Shopping_Scores6[[#This Row],[Regular business operations (2019)]]), ".")</f>
        <v>50</v>
      </c>
      <c r="F626" s="62">
        <f>IFERROR(AVERAGE(Mystery_Shopping_Scores6[[#This Row],[Family (2020)]:[Studying (2020)]], Mystery_Shopping_Scores6[[#This Row],[Moving (2019)]:[Starting a small claims procedure (2019)]]), ".")</f>
        <v>41.666666666666664</v>
      </c>
      <c r="G626" s="297">
        <v>100</v>
      </c>
      <c r="H626" s="293" t="s">
        <v>7</v>
      </c>
      <c r="I626" s="298">
        <v>25</v>
      </c>
      <c r="J626" s="83">
        <f t="shared" si="32"/>
        <v>75</v>
      </c>
      <c r="K626" s="61">
        <v>100</v>
      </c>
      <c r="L626" s="83" t="s">
        <v>7</v>
      </c>
      <c r="M626" s="83">
        <v>100</v>
      </c>
      <c r="N626" s="62">
        <v>25</v>
      </c>
      <c r="O626" s="36">
        <v>7.25</v>
      </c>
      <c r="P626" s="83">
        <v>0</v>
      </c>
      <c r="Q626" s="61">
        <v>0</v>
      </c>
      <c r="R626" s="83">
        <v>0</v>
      </c>
      <c r="S626" s="83" t="s">
        <v>7</v>
      </c>
      <c r="T626" s="83" t="s">
        <v>7</v>
      </c>
      <c r="U626" s="321">
        <v>7.25</v>
      </c>
      <c r="V626" s="309">
        <v>14.285714285499999</v>
      </c>
      <c r="W626" s="314">
        <v>28.571428570999998</v>
      </c>
      <c r="X626" s="309" t="s">
        <v>7</v>
      </c>
      <c r="Y626" s="309" t="s">
        <v>7</v>
      </c>
      <c r="Z626" s="315">
        <v>0</v>
      </c>
      <c r="AA626" s="313">
        <v>0</v>
      </c>
      <c r="AB626" s="309">
        <v>0</v>
      </c>
      <c r="AC626" s="314">
        <v>0</v>
      </c>
      <c r="AD626" s="309">
        <v>0</v>
      </c>
      <c r="AE626" s="309" t="s">
        <v>7</v>
      </c>
      <c r="AF626" s="315" t="s">
        <v>7</v>
      </c>
      <c r="AG626" s="309">
        <v>0</v>
      </c>
      <c r="AH626" s="314" t="s">
        <v>7</v>
      </c>
      <c r="AI626" s="309" t="s">
        <v>7</v>
      </c>
      <c r="AJ626" s="309" t="s">
        <v>7</v>
      </c>
      <c r="AK626" s="315">
        <v>0</v>
      </c>
    </row>
    <row r="627" spans="2:37">
      <c r="B627" s="270" t="s">
        <v>38</v>
      </c>
      <c r="C627" s="173" t="s">
        <v>496</v>
      </c>
      <c r="D627" s="61">
        <f>AVERAGE(Mystery_Shopping_Scores6[[#This Row],[Business Start-up (2020)]:[Studying (2020)]], Mystery_Shopping_Scores6[[#This Row],[Regular business operations (2019)]:[Starting a small claims procedure (2019)]])</f>
        <v>75.442175099206352</v>
      </c>
      <c r="E627" s="61">
        <f>IFERROR(AVERAGE(Mystery_Shopping_Scores6[[#This Row],[Business Start-up (2020)]], Mystery_Shopping_Scores6[[#This Row],[Regular business operations (2019)]]), ".")</f>
        <v>86.408184523809524</v>
      </c>
      <c r="F627" s="62">
        <f>IFERROR(AVERAGE(Mystery_Shopping_Scores6[[#This Row],[Family (2020)]:[Studying (2020)]], Mystery_Shopping_Scores6[[#This Row],[Moving (2019)]:[Starting a small claims procedure (2019)]]), ".")</f>
        <v>71.786838624338614</v>
      </c>
      <c r="G627" s="297" t="s">
        <v>7</v>
      </c>
      <c r="H627" s="293" t="s">
        <v>7</v>
      </c>
      <c r="I627" s="298" t="s">
        <v>7</v>
      </c>
      <c r="J627" s="83">
        <f t="shared" si="32"/>
        <v>80.581225198412696</v>
      </c>
      <c r="K627" s="61">
        <f xml:space="preserve"> (SUMIFS(K:K, $B:$B, $B627, $C:$C, "1. User centricity")+SUMIFS(K:K, $B:$B, $B627, $C:$C, "2. Transparency")+SUMIFS(K:K, $B:$B, $B627, $C:$C, "3. Key enablers")+ SUMIFS(K:K, $B:$B, $B627, $C:$C, "4. Cross-border services"))/4</f>
        <v>94.922619047619051</v>
      </c>
      <c r="L627" s="83">
        <f xml:space="preserve"> (SUMIFS(L:L, $B:$B, $B627, $C:$C, "1. User centricity")+SUMIFS(L:L, $B:$B, $B627, $C:$C, "2. Transparency")+SUMIFS(L:L, $B:$B, $B627, $C:$C, "3. Key enablers")+ SUMIFS(L:L, $B:$B, $B627, $C:$C, "4. Cross-border services"))/4</f>
        <v>68.689980158730151</v>
      </c>
      <c r="M627" s="83">
        <f xml:space="preserve"> (SUMIFS(M:M, $B:$B, $B627, $C:$C, "1. User centricity")+SUMIFS(M:M, $B:$B, $B627, $C:$C, "2. Transparency")+SUMIFS(M:M, $B:$B, $B627, $C:$C, "3. Key enablers")+ SUMIFS(M:M, $B:$B, $B627, $C:$C, "4. Cross-border services"))/4</f>
        <v>69.36408730158729</v>
      </c>
      <c r="N627" s="62">
        <f xml:space="preserve"> (SUMIFS(N:N, $B:$B, $B627, $C:$C, "1. User centricity")+SUMIFS(N:N, $B:$B, $B627, $C:$C, "2. Transparency")+SUMIFS(N:N, $B:$B, $B627, $C:$C, "3. Key enablers")+ SUMIFS(N:N, $B:$B, $B627, $C:$C, "4. Cross-border services"))/4</f>
        <v>89.348214285714278</v>
      </c>
      <c r="O627" s="36">
        <v>77.25</v>
      </c>
      <c r="P627" s="83">
        <v>70.303124999999994</v>
      </c>
      <c r="Q627" s="61">
        <v>77.893749999999997</v>
      </c>
      <c r="R627" s="83">
        <v>88.4375</v>
      </c>
      <c r="S627" s="83">
        <v>69.25</v>
      </c>
      <c r="T627" s="83">
        <v>45.631249999999994</v>
      </c>
      <c r="U627" s="321">
        <v>75.5</v>
      </c>
      <c r="V627" s="309">
        <v>84.131801110604442</v>
      </c>
      <c r="W627" s="314">
        <v>94.857922335531242</v>
      </c>
      <c r="X627" s="309">
        <v>78.552248677333338</v>
      </c>
      <c r="Y627" s="309">
        <v>76.627044251962957</v>
      </c>
      <c r="Z627" s="315">
        <v>86.489989177590274</v>
      </c>
      <c r="AA627" s="313">
        <v>74.375</v>
      </c>
      <c r="AB627" s="309">
        <v>66.708014632928808</v>
      </c>
      <c r="AC627" s="314">
        <v>73.074280754027768</v>
      </c>
      <c r="AD627" s="309">
        <v>86.597718253916668</v>
      </c>
      <c r="AE627" s="309">
        <v>66.237440476138886</v>
      </c>
      <c r="AF627" s="315">
        <v>40.92261904763194</v>
      </c>
      <c r="AG627" s="309">
        <v>82.132224537037047</v>
      </c>
      <c r="AH627" s="314">
        <v>93.148479166666675</v>
      </c>
      <c r="AI627" s="309">
        <v>73.132592592592587</v>
      </c>
      <c r="AJ627" s="309">
        <v>76.111666666666665</v>
      </c>
      <c r="AK627" s="315">
        <v>86.136159722222231</v>
      </c>
    </row>
    <row r="628" spans="2:37">
      <c r="B628" s="270" t="s">
        <v>38</v>
      </c>
      <c r="C628" s="173" t="s">
        <v>6824</v>
      </c>
      <c r="D628" s="61">
        <f>AVERAGE(Mystery_Shopping_Scores6[[#This Row],[Business Start-up (2020)]:[Studying (2020)]], Mystery_Shopping_Scores6[[#This Row],[Regular business operations (2019)]:[Starting a small claims procedure (2019)]])</f>
        <v>92.258333333333326</v>
      </c>
      <c r="E628" s="61">
        <f>IFERROR(AVERAGE(Mystery_Shopping_Scores6[[#This Row],[Business Start-up (2020)]], Mystery_Shopping_Scores6[[#This Row],[Regular business operations (2019)]]), ".")</f>
        <v>98.5</v>
      </c>
      <c r="F628" s="62">
        <f>IFERROR(AVERAGE(Mystery_Shopping_Scores6[[#This Row],[Family (2020)]:[Studying (2020)]], Mystery_Shopping_Scores6[[#This Row],[Moving (2019)]:[Starting a small claims procedure (2019)]]), ".")</f>
        <v>90.177777777777763</v>
      </c>
      <c r="G628" s="297" t="s">
        <v>7</v>
      </c>
      <c r="H628" s="293" t="s">
        <v>7</v>
      </c>
      <c r="I628" s="298" t="s">
        <v>7</v>
      </c>
      <c r="J628" s="83">
        <f t="shared" si="32"/>
        <v>94.666666666666657</v>
      </c>
      <c r="K628" s="61">
        <f>2/3*IF(ISNUMBER(K629),K629)+1/3*(2/3*IF(ISNUMBER(K631),K631)+IF(ISNUMBER(K630),K630)/3)</f>
        <v>99.999999999999986</v>
      </c>
      <c r="L628" s="83">
        <f>2/3*IF(ISNUMBER(L629),L629)+1/3*(2/3*IF(ISNUMBER(L631),L631)+IF(ISNUMBER(L630),L630)/3)</f>
        <v>86.666666666666657</v>
      </c>
      <c r="M628" s="83">
        <f>2/3*IF(ISNUMBER(M629),M629)+1/3*(2/3*IF(ISNUMBER(M631),M631)+IF(ISNUMBER(M630),M630)/3)</f>
        <v>92</v>
      </c>
      <c r="N628" s="62">
        <f>2/3*IF(ISNUMBER(N629),N629)+1/3*(2/3*IF(ISNUMBER(N631),N631)+IF(ISNUMBER(N630),N630)/3)</f>
        <v>99.999999999999986</v>
      </c>
      <c r="O628" s="36">
        <v>91.625</v>
      </c>
      <c r="P628" s="83">
        <v>89.850000000000009</v>
      </c>
      <c r="Q628" s="61">
        <v>97</v>
      </c>
      <c r="R628" s="83">
        <v>99.9</v>
      </c>
      <c r="S628" s="83">
        <v>95.2</v>
      </c>
      <c r="T628" s="83">
        <v>67.3</v>
      </c>
      <c r="U628" s="321">
        <v>89.625</v>
      </c>
      <c r="V628" s="309">
        <v>93.517316017249996</v>
      </c>
      <c r="W628" s="314">
        <v>99.047619047333328</v>
      </c>
      <c r="X628" s="309">
        <v>91.111111111333329</v>
      </c>
      <c r="Y628" s="309">
        <v>87.835497835222213</v>
      </c>
      <c r="Z628" s="315">
        <v>96.0750360751111</v>
      </c>
      <c r="AA628" s="313">
        <v>89.25</v>
      </c>
      <c r="AB628" s="309">
        <v>85.813492063444443</v>
      </c>
      <c r="AC628" s="314">
        <v>92.698412698444429</v>
      </c>
      <c r="AD628" s="309">
        <v>99.999999999999986</v>
      </c>
      <c r="AE628" s="309">
        <v>94.365079364888885</v>
      </c>
      <c r="AF628" s="315">
        <v>56.190476190444443</v>
      </c>
      <c r="AG628" s="309">
        <v>92.573833333333326</v>
      </c>
      <c r="AH628" s="314">
        <v>99.047333333333327</v>
      </c>
      <c r="AI628" s="309">
        <v>86.608444444444444</v>
      </c>
      <c r="AJ628" s="309">
        <v>86.586999999999989</v>
      </c>
      <c r="AK628" s="315">
        <v>98.052555555555543</v>
      </c>
    </row>
    <row r="629" spans="2:37">
      <c r="B629" s="270" t="s">
        <v>38</v>
      </c>
      <c r="C629" s="173" t="s">
        <v>497</v>
      </c>
      <c r="D629" s="61">
        <f>AVERAGE(Mystery_Shopping_Scores6[[#This Row],[Business Start-up (2020)]:[Studying (2020)]], Mystery_Shopping_Scores6[[#This Row],[Regular business operations (2019)]:[Starting a small claims procedure (2019)]])</f>
        <v>90.8</v>
      </c>
      <c r="E629" s="61">
        <f>IFERROR(AVERAGE(Mystery_Shopping_Scores6[[#This Row],[Business Start-up (2020)]], Mystery_Shopping_Scores6[[#This Row],[Regular business operations (2019)]]), ".")</f>
        <v>97.8</v>
      </c>
      <c r="F629" s="62">
        <f>IFERROR(AVERAGE(Mystery_Shopping_Scores6[[#This Row],[Family (2020)]:[Studying (2020)]], Mystery_Shopping_Scores6[[#This Row],[Moving (2019)]:[Starting a small claims procedure (2019)]]), ".")</f>
        <v>88.466666666666654</v>
      </c>
      <c r="G629" s="297">
        <v>90.242424242424249</v>
      </c>
      <c r="H629" s="293" t="s">
        <v>7</v>
      </c>
      <c r="I629" s="298">
        <v>78.333333333333343</v>
      </c>
      <c r="J629" s="83">
        <f t="shared" si="32"/>
        <v>92</v>
      </c>
      <c r="K629" s="61">
        <v>100</v>
      </c>
      <c r="L629" s="83">
        <v>80</v>
      </c>
      <c r="M629" s="83">
        <v>88</v>
      </c>
      <c r="N629" s="62">
        <v>100</v>
      </c>
      <c r="O629" s="36">
        <v>91.75</v>
      </c>
      <c r="P629" s="83">
        <v>89.6</v>
      </c>
      <c r="Q629" s="61">
        <v>95.6</v>
      </c>
      <c r="R629" s="83">
        <v>100</v>
      </c>
      <c r="S629" s="83">
        <v>92.8</v>
      </c>
      <c r="T629" s="83">
        <v>70</v>
      </c>
      <c r="U629" s="321">
        <v>91.625</v>
      </c>
      <c r="V629" s="309">
        <v>93.363095238</v>
      </c>
      <c r="W629" s="314">
        <v>98.571428570999998</v>
      </c>
      <c r="X629" s="309">
        <v>86.666666667000001</v>
      </c>
      <c r="Y629" s="309">
        <v>88.571428570999998</v>
      </c>
      <c r="Z629" s="315">
        <v>99.642857143000001</v>
      </c>
      <c r="AA629" s="313">
        <v>90</v>
      </c>
      <c r="AB629" s="309">
        <v>89.583333333249996</v>
      </c>
      <c r="AC629" s="314">
        <v>95</v>
      </c>
      <c r="AD629" s="309">
        <v>100</v>
      </c>
      <c r="AE629" s="309">
        <v>93.333333332999999</v>
      </c>
      <c r="AF629" s="315">
        <v>70</v>
      </c>
      <c r="AG629" s="309">
        <v>90.238</v>
      </c>
      <c r="AH629" s="314">
        <v>98.570999999999998</v>
      </c>
      <c r="AI629" s="309">
        <v>81.667000000000002</v>
      </c>
      <c r="AJ629" s="309">
        <v>81.070999999999998</v>
      </c>
      <c r="AK629" s="315">
        <v>99.643000000000001</v>
      </c>
    </row>
    <row r="630" spans="2:37">
      <c r="B630" s="270" t="s">
        <v>38</v>
      </c>
      <c r="C630" s="173" t="s">
        <v>6825</v>
      </c>
      <c r="D630" s="61">
        <f>AVERAGE(Mystery_Shopping_Scores6[[#This Row],[Business Start-up (2020)]:[Studying (2020)]], Mystery_Shopping_Scores6[[#This Row],[Regular business operations (2019)]:[Starting a small claims procedure (2019)]])</f>
        <v>99.837500000000006</v>
      </c>
      <c r="E630" s="61">
        <f>IFERROR(AVERAGE(Mystery_Shopping_Scores6[[#This Row],[Business Start-up (2020)]], Mystery_Shopping_Scores6[[#This Row],[Regular business operations (2019)]]), ".")</f>
        <v>100</v>
      </c>
      <c r="F630" s="62">
        <f>IFERROR(AVERAGE(Mystery_Shopping_Scores6[[#This Row],[Family (2020)]:[Studying (2020)]], Mystery_Shopping_Scores6[[#This Row],[Moving (2019)]:[Starting a small claims procedure (2019)]]), ".")</f>
        <v>99.783333333333346</v>
      </c>
      <c r="G630" s="297">
        <v>100</v>
      </c>
      <c r="H630" s="293" t="s">
        <v>7</v>
      </c>
      <c r="I630" s="298">
        <v>98.8888888888889</v>
      </c>
      <c r="J630" s="83">
        <f t="shared" si="32"/>
        <v>100</v>
      </c>
      <c r="K630" s="61">
        <v>100</v>
      </c>
      <c r="L630" s="83">
        <v>100</v>
      </c>
      <c r="M630" s="83">
        <v>100</v>
      </c>
      <c r="N630" s="62">
        <v>100</v>
      </c>
      <c r="O630" s="36">
        <v>90.625</v>
      </c>
      <c r="P630" s="83">
        <v>99.674999999999997</v>
      </c>
      <c r="Q630" s="61">
        <v>100</v>
      </c>
      <c r="R630" s="83">
        <v>98.7</v>
      </c>
      <c r="S630" s="83">
        <v>100</v>
      </c>
      <c r="T630" s="83">
        <v>100</v>
      </c>
      <c r="U630" s="321">
        <v>72.375</v>
      </c>
      <c r="V630" s="309">
        <v>81.477272727250011</v>
      </c>
      <c r="W630" s="314">
        <v>100</v>
      </c>
      <c r="X630" s="309">
        <v>100</v>
      </c>
      <c r="Y630" s="309">
        <v>59.090909091</v>
      </c>
      <c r="Z630" s="315">
        <v>66.818181817999999</v>
      </c>
      <c r="AA630" s="313">
        <v>77.5</v>
      </c>
      <c r="AB630" s="309">
        <v>63.392857143000001</v>
      </c>
      <c r="AC630" s="314">
        <v>64.285714286000001</v>
      </c>
      <c r="AD630" s="309">
        <v>100</v>
      </c>
      <c r="AE630" s="309">
        <v>89.285714286000001</v>
      </c>
      <c r="AF630" s="315">
        <v>0</v>
      </c>
      <c r="AG630" s="309">
        <v>91.736500000000007</v>
      </c>
      <c r="AH630" s="314">
        <v>100</v>
      </c>
      <c r="AI630" s="309">
        <v>89.474000000000004</v>
      </c>
      <c r="AJ630" s="309">
        <v>92.856999999999999</v>
      </c>
      <c r="AK630" s="315">
        <v>84.614999999999995</v>
      </c>
    </row>
    <row r="631" spans="2:37">
      <c r="B631" s="270" t="s">
        <v>38</v>
      </c>
      <c r="C631" s="173" t="s">
        <v>6826</v>
      </c>
      <c r="D631" s="61">
        <f>AVERAGE(Mystery_Shopping_Scores6[[#This Row],[Business Start-up (2020)]:[Studying (2020)]], Mystery_Shopping_Scores6[[#This Row],[Regular business operations (2019)]:[Starting a small claims procedure (2019)]])</f>
        <v>92.862499999999997</v>
      </c>
      <c r="E631" s="61">
        <f>IFERROR(AVERAGE(Mystery_Shopping_Scores6[[#This Row],[Business Start-up (2020)]], Mystery_Shopping_Scores6[[#This Row],[Regular business operations (2019)]]), ".")</f>
        <v>100</v>
      </c>
      <c r="F631" s="62">
        <f>IFERROR(AVERAGE(Mystery_Shopping_Scores6[[#This Row],[Family (2020)]:[Studying (2020)]], Mystery_Shopping_Scores6[[#This Row],[Moving (2019)]:[Starting a small claims procedure (2019)]]), ".")</f>
        <v>90.483333333333334</v>
      </c>
      <c r="G631" s="297" t="s">
        <v>7</v>
      </c>
      <c r="H631" s="293" t="s">
        <v>7</v>
      </c>
      <c r="I631" s="298" t="s">
        <v>7</v>
      </c>
      <c r="J631" s="83">
        <f t="shared" si="32"/>
        <v>100</v>
      </c>
      <c r="K631" s="61">
        <v>100</v>
      </c>
      <c r="L631" s="83">
        <v>100</v>
      </c>
      <c r="M631" s="83">
        <v>100</v>
      </c>
      <c r="N631" s="62">
        <v>100</v>
      </c>
      <c r="O631" s="36">
        <v>92.875</v>
      </c>
      <c r="P631" s="83">
        <v>85.724999999999994</v>
      </c>
      <c r="Q631" s="61">
        <v>100</v>
      </c>
      <c r="R631" s="83">
        <v>100</v>
      </c>
      <c r="S631" s="83">
        <v>100</v>
      </c>
      <c r="T631" s="83">
        <v>42.9</v>
      </c>
      <c r="U631" s="321">
        <v>92.875</v>
      </c>
      <c r="V631" s="309">
        <v>100</v>
      </c>
      <c r="W631" s="314">
        <v>100</v>
      </c>
      <c r="X631" s="309">
        <v>100</v>
      </c>
      <c r="Y631" s="309">
        <v>100</v>
      </c>
      <c r="Z631" s="315">
        <v>100</v>
      </c>
      <c r="AA631" s="313">
        <v>92.875</v>
      </c>
      <c r="AB631" s="309">
        <v>85.714285714249996</v>
      </c>
      <c r="AC631" s="314">
        <v>100</v>
      </c>
      <c r="AD631" s="309">
        <v>100</v>
      </c>
      <c r="AE631" s="309">
        <v>100</v>
      </c>
      <c r="AF631" s="315">
        <v>42.857142856999999</v>
      </c>
      <c r="AG631" s="309">
        <v>100</v>
      </c>
      <c r="AH631" s="314">
        <v>100</v>
      </c>
      <c r="AI631" s="309">
        <v>100</v>
      </c>
      <c r="AJ631" s="309">
        <v>100</v>
      </c>
      <c r="AK631" s="315">
        <v>100</v>
      </c>
    </row>
    <row r="632" spans="2:37">
      <c r="B632" s="270" t="s">
        <v>38</v>
      </c>
      <c r="C632" s="173" t="s">
        <v>498</v>
      </c>
      <c r="D632" s="61">
        <f>AVERAGE(Mystery_Shopping_Scores6[[#This Row],[Business Start-up (2020)]:[Studying (2020)]], Mystery_Shopping_Scores6[[#This Row],[Regular business operations (2019)]:[Starting a small claims procedure (2019)]])</f>
        <v>72.510664682539669</v>
      </c>
      <c r="E632" s="61">
        <f>IFERROR(AVERAGE(Mystery_Shopping_Scores6[[#This Row],[Business Start-up (2020)]], Mystery_Shopping_Scores6[[#This Row],[Regular business operations (2019)]]), ".")</f>
        <v>86.961904761904762</v>
      </c>
      <c r="F632" s="62">
        <f>IFERROR(AVERAGE(Mystery_Shopping_Scores6[[#This Row],[Family (2020)]:[Studying (2020)]], Mystery_Shopping_Scores6[[#This Row],[Moving (2019)]:[Starting a small claims procedure (2019)]]), ".")</f>
        <v>67.693584656084667</v>
      </c>
      <c r="G632" s="297" t="s">
        <v>7</v>
      </c>
      <c r="H632" s="293" t="s">
        <v>7</v>
      </c>
      <c r="I632" s="298" t="s">
        <v>7</v>
      </c>
      <c r="J632" s="83">
        <f t="shared" si="32"/>
        <v>78.271329365079367</v>
      </c>
      <c r="K632" s="61">
        <f>1/3*IF(ISNUMBER(K633),K633,0)+1/3*IF(ISNUMBER(K635),K635,0)+1/3*IF(ISNUMBER(K634),K634,0)</f>
        <v>93.523809523809518</v>
      </c>
      <c r="L632" s="83">
        <f>1/3*IF(ISNUMBER(L633),L633,0)+1/3*IF(ISNUMBER(L635),L635,0)+1/3*IF(ISNUMBER(L634),L634,0)</f>
        <v>68.759920634920633</v>
      </c>
      <c r="M632" s="83">
        <f>1/3*IF(ISNUMBER(M633),M633,0)+1/3*IF(ISNUMBER(M635),M635,0)+1/3*IF(ISNUMBER(M634),M634,0)</f>
        <v>64.325396825396822</v>
      </c>
      <c r="N632" s="62">
        <f>1/3*IF(ISNUMBER(N633),N633,0)+1/3*IF(ISNUMBER(N635),N635,0)+1/3*IF(ISNUMBER(N634),N634,0)</f>
        <v>86.476190476190467</v>
      </c>
      <c r="O632" s="36">
        <v>72</v>
      </c>
      <c r="P632" s="83">
        <v>66.75</v>
      </c>
      <c r="Q632" s="61">
        <v>80.400000000000006</v>
      </c>
      <c r="R632" s="83">
        <v>82.7</v>
      </c>
      <c r="S632" s="83">
        <v>61.6</v>
      </c>
      <c r="T632" s="83">
        <v>42.3</v>
      </c>
      <c r="U632" s="321">
        <v>68.125</v>
      </c>
      <c r="V632" s="309">
        <v>77.521612811750003</v>
      </c>
      <c r="W632" s="314">
        <v>89.265022675666657</v>
      </c>
      <c r="X632" s="309">
        <v>70.396825396666657</v>
      </c>
      <c r="Y632" s="309">
        <v>71.170634920666657</v>
      </c>
      <c r="Z632" s="315">
        <v>79.253968254</v>
      </c>
      <c r="AA632" s="313">
        <v>66.75</v>
      </c>
      <c r="AB632" s="309">
        <v>58.983134920583325</v>
      </c>
      <c r="AC632" s="314">
        <v>70.418650793666657</v>
      </c>
      <c r="AD632" s="309">
        <v>75.515873015666671</v>
      </c>
      <c r="AE632" s="309">
        <v>50.414682539666664</v>
      </c>
      <c r="AF632" s="315">
        <v>39.583333333333329</v>
      </c>
      <c r="AG632" s="309">
        <v>74.440499999999986</v>
      </c>
      <c r="AH632" s="314">
        <v>84.716333333333324</v>
      </c>
      <c r="AI632" s="309">
        <v>68.472333333333324</v>
      </c>
      <c r="AJ632" s="309">
        <v>67.74799999999999</v>
      </c>
      <c r="AK632" s="315">
        <v>76.825333333333333</v>
      </c>
    </row>
    <row r="633" spans="2:37">
      <c r="B633" s="270" t="s">
        <v>38</v>
      </c>
      <c r="C633" s="173" t="s">
        <v>6827</v>
      </c>
      <c r="D633" s="61">
        <f>AVERAGE(Mystery_Shopping_Scores6[[#This Row],[Business Start-up (2020)]:[Studying (2020)]], Mystery_Shopping_Scores6[[#This Row],[Regular business operations (2019)]:[Starting a small claims procedure (2019)]])</f>
        <v>63.069494047619038</v>
      </c>
      <c r="E633" s="61">
        <f>IFERROR(AVERAGE(Mystery_Shopping_Scores6[[#This Row],[Business Start-up (2020)]], Mystery_Shopping_Scores6[[#This Row],[Regular business operations (2019)]]), ".")</f>
        <v>90.669047619047618</v>
      </c>
      <c r="F633" s="62">
        <f>IFERROR(AVERAGE(Mystery_Shopping_Scores6[[#This Row],[Family (2020)]:[Studying (2020)]], Mystery_Shopping_Scores6[[#This Row],[Moving (2019)]:[Starting a small claims procedure (2019)]]), ".")</f>
        <v>53.869642857142857</v>
      </c>
      <c r="G633" s="297">
        <v>62.482993197278908</v>
      </c>
      <c r="H633" s="293" t="s">
        <v>7</v>
      </c>
      <c r="I633" s="298">
        <v>15.674603174603174</v>
      </c>
      <c r="J633" s="83">
        <f t="shared" si="32"/>
        <v>67.313988095238088</v>
      </c>
      <c r="K633" s="61">
        <v>95.238095238095241</v>
      </c>
      <c r="L633" s="83">
        <v>32.946428571428569</v>
      </c>
      <c r="M633" s="83">
        <v>44.642857142857146</v>
      </c>
      <c r="N633" s="62">
        <v>96.428571428571431</v>
      </c>
      <c r="O633" s="36">
        <v>65.5</v>
      </c>
      <c r="P633" s="83">
        <v>58.825000000000003</v>
      </c>
      <c r="Q633" s="61">
        <v>86.1</v>
      </c>
      <c r="R633" s="83">
        <v>95.2</v>
      </c>
      <c r="S633" s="83">
        <v>54</v>
      </c>
      <c r="T633" s="83">
        <v>0</v>
      </c>
      <c r="U633" s="321">
        <v>57.75</v>
      </c>
      <c r="V633" s="309">
        <v>72.356505102249997</v>
      </c>
      <c r="W633" s="314">
        <v>91.836734694</v>
      </c>
      <c r="X633" s="309">
        <v>62.857142856999999</v>
      </c>
      <c r="Y633" s="309">
        <v>43.303571429000002</v>
      </c>
      <c r="Z633" s="315">
        <v>91.428571429000002</v>
      </c>
      <c r="AA633" s="313">
        <v>54.625</v>
      </c>
      <c r="AB633" s="309">
        <v>43.116071428500007</v>
      </c>
      <c r="AC633" s="314">
        <v>56.130952381</v>
      </c>
      <c r="AD633" s="309">
        <v>85.714285713999999</v>
      </c>
      <c r="AE633" s="309">
        <v>30.619047619</v>
      </c>
      <c r="AF633" s="315">
        <v>0</v>
      </c>
      <c r="AG633" s="309">
        <v>65.873750000000001</v>
      </c>
      <c r="AH633" s="314">
        <v>90.816000000000003</v>
      </c>
      <c r="AI633" s="309">
        <v>57.5</v>
      </c>
      <c r="AJ633" s="309">
        <v>33.036000000000001</v>
      </c>
      <c r="AK633" s="315">
        <v>82.143000000000001</v>
      </c>
    </row>
    <row r="634" spans="2:37">
      <c r="B634" s="270" t="s">
        <v>38</v>
      </c>
      <c r="C634" s="173" t="s">
        <v>6828</v>
      </c>
      <c r="D634" s="61">
        <f>AVERAGE(Mystery_Shopping_Scores6[[#This Row],[Business Start-up (2020)]:[Studying (2020)]], Mystery_Shopping_Scores6[[#This Row],[Regular business operations (2019)]:[Starting a small claims procedure (2019)]])</f>
        <v>75.000000000000014</v>
      </c>
      <c r="E634" s="61">
        <f>IFERROR(AVERAGE(Mystery_Shopping_Scores6[[#This Row],[Business Start-up (2020)]], Mystery_Shopping_Scores6[[#This Row],[Regular business operations (2019)]]), ".")</f>
        <v>85.316666666666663</v>
      </c>
      <c r="F634" s="62">
        <f>IFERROR(AVERAGE(Mystery_Shopping_Scores6[[#This Row],[Family (2020)]:[Studying (2020)]], Mystery_Shopping_Scores6[[#This Row],[Moving (2019)]:[Starting a small claims procedure (2019)]]), ".")</f>
        <v>71.561111111111103</v>
      </c>
      <c r="G634" s="297" t="s">
        <v>7</v>
      </c>
      <c r="H634" s="293" t="s">
        <v>7</v>
      </c>
      <c r="I634" s="298" t="s">
        <v>7</v>
      </c>
      <c r="J634" s="83">
        <f t="shared" si="32"/>
        <v>80</v>
      </c>
      <c r="K634" s="61">
        <v>85.333333333333329</v>
      </c>
      <c r="L634" s="83">
        <v>73.333333333333329</v>
      </c>
      <c r="M634" s="83">
        <v>73.333333333333329</v>
      </c>
      <c r="N634" s="62">
        <v>88</v>
      </c>
      <c r="O634" s="36">
        <v>74.875</v>
      </c>
      <c r="P634" s="83">
        <v>70</v>
      </c>
      <c r="Q634" s="61">
        <v>85.3</v>
      </c>
      <c r="R634" s="83">
        <v>65.3</v>
      </c>
      <c r="S634" s="83">
        <v>54.7</v>
      </c>
      <c r="T634" s="83">
        <v>74.7</v>
      </c>
      <c r="U634" s="321">
        <v>71.375</v>
      </c>
      <c r="V634" s="309">
        <v>79.999999999750003</v>
      </c>
      <c r="W634" s="314">
        <v>85.333333332999999</v>
      </c>
      <c r="X634" s="309">
        <v>73.333333332999999</v>
      </c>
      <c r="Y634" s="309">
        <v>73.333333332999999</v>
      </c>
      <c r="Z634" s="315">
        <v>88</v>
      </c>
      <c r="AA634" s="313">
        <v>71.25</v>
      </c>
      <c r="AB634" s="309">
        <v>63</v>
      </c>
      <c r="AC634" s="314">
        <v>85.333333332999999</v>
      </c>
      <c r="AD634" s="309">
        <v>53.333333332999999</v>
      </c>
      <c r="AE634" s="309">
        <v>46.666666667000001</v>
      </c>
      <c r="AF634" s="315">
        <v>66.666666667000001</v>
      </c>
      <c r="AG634" s="309">
        <v>79.583249999999992</v>
      </c>
      <c r="AH634" s="314">
        <v>88.332999999999998</v>
      </c>
      <c r="AI634" s="309">
        <v>66.667000000000002</v>
      </c>
      <c r="AJ634" s="309">
        <v>73.332999999999998</v>
      </c>
      <c r="AK634" s="315">
        <v>90</v>
      </c>
    </row>
    <row r="635" spans="2:37">
      <c r="B635" s="270" t="s">
        <v>38</v>
      </c>
      <c r="C635" s="173" t="s">
        <v>6829</v>
      </c>
      <c r="D635" s="61">
        <f>AVERAGE(Mystery_Shopping_Scores6[[#This Row],[Business Start-up (2020)]:[Studying (2020)]], Mystery_Shopping_Scores6[[#This Row],[Regular business operations (2019)]:[Starting a small claims procedure (2019)]])</f>
        <v>87.5</v>
      </c>
      <c r="E635" s="61">
        <f>IFERROR(AVERAGE(Mystery_Shopping_Scores6[[#This Row],[Business Start-up (2020)]], Mystery_Shopping_Scores6[[#This Row],[Regular business operations (2019)]]), ".")</f>
        <v>100</v>
      </c>
      <c r="F635" s="62">
        <f>IFERROR(AVERAGE(Mystery_Shopping_Scores6[[#This Row],[Family (2020)]:[Studying (2020)]], Mystery_Shopping_Scores6[[#This Row],[Moving (2019)]:[Starting a small claims procedure (2019)]]), ".")</f>
        <v>83.333333333333329</v>
      </c>
      <c r="G635" s="297" t="s">
        <v>7</v>
      </c>
      <c r="H635" s="293" t="s">
        <v>7</v>
      </c>
      <c r="I635" s="298" t="s">
        <v>7</v>
      </c>
      <c r="J635" s="83">
        <f t="shared" si="32"/>
        <v>87.5</v>
      </c>
      <c r="K635" s="61">
        <v>100</v>
      </c>
      <c r="L635" s="83">
        <v>100</v>
      </c>
      <c r="M635" s="83">
        <v>75</v>
      </c>
      <c r="N635" s="62">
        <v>75</v>
      </c>
      <c r="O635" s="36" t="s">
        <v>7</v>
      </c>
      <c r="P635" s="83" t="s">
        <v>7</v>
      </c>
      <c r="Q635" s="61" t="s">
        <v>7</v>
      </c>
      <c r="R635" s="83" t="s">
        <v>7</v>
      </c>
      <c r="S635" s="83" t="s">
        <v>7</v>
      </c>
      <c r="T635" s="83" t="s">
        <v>7</v>
      </c>
      <c r="U635" s="321" t="s">
        <v>7</v>
      </c>
      <c r="V635" s="309" t="s">
        <v>7</v>
      </c>
      <c r="W635" s="314" t="s">
        <v>7</v>
      </c>
      <c r="X635" s="309" t="s">
        <v>7</v>
      </c>
      <c r="Y635" s="309" t="s">
        <v>7</v>
      </c>
      <c r="Z635" s="315" t="s">
        <v>7</v>
      </c>
      <c r="AA635" s="313" t="s">
        <v>7</v>
      </c>
      <c r="AB635" s="309" t="s">
        <v>7</v>
      </c>
      <c r="AC635" s="314" t="s">
        <v>7</v>
      </c>
      <c r="AD635" s="309" t="s">
        <v>7</v>
      </c>
      <c r="AE635" s="309" t="s">
        <v>7</v>
      </c>
      <c r="AF635" s="315" t="s">
        <v>7</v>
      </c>
      <c r="AG635" s="309" t="s">
        <v>7</v>
      </c>
      <c r="AH635" s="314" t="s">
        <v>7</v>
      </c>
      <c r="AI635" s="309" t="s">
        <v>7</v>
      </c>
      <c r="AJ635" s="309" t="s">
        <v>7</v>
      </c>
      <c r="AK635" s="315" t="s">
        <v>7</v>
      </c>
    </row>
    <row r="636" spans="2:37">
      <c r="B636" s="271" t="s">
        <v>38</v>
      </c>
      <c r="C636" s="272" t="s">
        <v>6838</v>
      </c>
      <c r="D636" s="61">
        <f>AVERAGE(Mystery_Shopping_Scores6[[#This Row],[Business Start-up (2020)]:[Studying (2020)]], Mystery_Shopping_Scores6[[#This Row],[Regular business operations (2019)]:[Starting a small claims procedure (2019)]])</f>
        <v>71.350000000000009</v>
      </c>
      <c r="E636" s="61">
        <f>IFERROR(AVERAGE(Mystery_Shopping_Scores6[[#This Row],[Business Start-up (2020)]], Mystery_Shopping_Scores6[[#This Row],[Regular business operations (2019)]]), ".")</f>
        <v>69.8</v>
      </c>
      <c r="F636" s="62">
        <f>IFERROR(AVERAGE(Mystery_Shopping_Scores6[[#This Row],[Family (2020)]:[Studying (2020)]], Mystery_Shopping_Scores6[[#This Row],[Moving (2019)]:[Starting a small claims procedure (2019)]]), ".")</f>
        <v>71.86666666666666</v>
      </c>
      <c r="G636" s="297" t="s">
        <v>7</v>
      </c>
      <c r="H636" s="293" t="s">
        <v>7</v>
      </c>
      <c r="I636" s="298" t="s">
        <v>7</v>
      </c>
      <c r="J636" s="83" t="s">
        <v>7</v>
      </c>
      <c r="K636" s="61" t="s">
        <v>7</v>
      </c>
      <c r="L636" s="83" t="s">
        <v>7</v>
      </c>
      <c r="M636" s="83" t="s">
        <v>7</v>
      </c>
      <c r="N636" s="62" t="s">
        <v>7</v>
      </c>
      <c r="O636" s="36">
        <v>75.875</v>
      </c>
      <c r="P636" s="83">
        <v>71.350000000000009</v>
      </c>
      <c r="Q636" s="61">
        <v>69.8</v>
      </c>
      <c r="R636" s="83">
        <v>87.5</v>
      </c>
      <c r="S636" s="83">
        <v>76</v>
      </c>
      <c r="T636" s="83">
        <v>52.1</v>
      </c>
      <c r="U636" s="321">
        <v>75.625</v>
      </c>
      <c r="V636" s="309">
        <v>80.208333333249996</v>
      </c>
      <c r="W636" s="314">
        <v>90.625</v>
      </c>
      <c r="X636" s="309">
        <v>75</v>
      </c>
      <c r="Y636" s="309">
        <v>96.875</v>
      </c>
      <c r="Z636" s="315">
        <v>58.333333332999999</v>
      </c>
      <c r="AA636" s="313">
        <v>74.375</v>
      </c>
      <c r="AB636" s="309">
        <v>70.833333333249996</v>
      </c>
      <c r="AC636" s="314">
        <v>69.791666667000001</v>
      </c>
      <c r="AD636" s="309">
        <v>87.5</v>
      </c>
      <c r="AE636" s="309">
        <v>73.958333332999999</v>
      </c>
      <c r="AF636" s="315">
        <v>52.083333332999999</v>
      </c>
      <c r="AG636" s="309">
        <v>77.864499999999992</v>
      </c>
      <c r="AH636" s="314">
        <v>75</v>
      </c>
      <c r="AI636" s="309">
        <v>81.25</v>
      </c>
      <c r="AJ636" s="309">
        <v>96.875</v>
      </c>
      <c r="AK636" s="315">
        <v>58.332999999999998</v>
      </c>
    </row>
    <row r="637" spans="2:37">
      <c r="B637" s="270" t="s">
        <v>38</v>
      </c>
      <c r="C637" s="173" t="s">
        <v>499</v>
      </c>
      <c r="D637" s="61">
        <f>AVERAGE(Mystery_Shopping_Scores6[[#This Row],[Business Start-up (2020)]:[Studying (2020)]], Mystery_Shopping_Scores6[[#This Row],[Regular business operations (2019)]:[Starting a small claims procedure (2019)]])</f>
        <v>66.203869047619051</v>
      </c>
      <c r="E637" s="61">
        <f>IFERROR(AVERAGE(Mystery_Shopping_Scores6[[#This Row],[Business Start-up (2020)]], Mystery_Shopping_Scores6[[#This Row],[Regular business operations (2019)]]), ".")</f>
        <v>86</v>
      </c>
      <c r="F637" s="62">
        <f>IFERROR(AVERAGE(Mystery_Shopping_Scores6[[#This Row],[Family (2020)]:[Studying (2020)]], Mystery_Shopping_Scores6[[#This Row],[Moving (2019)]:[Starting a small claims procedure (2019)]]), ".")</f>
        <v>59.605158730158728</v>
      </c>
      <c r="G637" s="297" t="s">
        <v>7</v>
      </c>
      <c r="H637" s="293" t="s">
        <v>7</v>
      </c>
      <c r="I637" s="298" t="s">
        <v>7</v>
      </c>
      <c r="J637" s="83">
        <f t="shared" ref="J637:J655" si="33">IFERROR(AVERAGE(K637:N637),".")</f>
        <v>77.407738095238102</v>
      </c>
      <c r="K637" s="61">
        <f>AVERAGE(K638:K641)</f>
        <v>94.5</v>
      </c>
      <c r="L637" s="83">
        <f>AVERAGE(L638:L641)</f>
        <v>54.75</v>
      </c>
      <c r="M637" s="83">
        <f>AVERAGE(M638:M641)</f>
        <v>68.63095238095238</v>
      </c>
      <c r="N637" s="62">
        <f>AVERAGE(N638:N641)</f>
        <v>91.75</v>
      </c>
      <c r="O637" s="36">
        <v>69</v>
      </c>
      <c r="P637" s="83">
        <v>55</v>
      </c>
      <c r="Q637" s="61">
        <v>77.5</v>
      </c>
      <c r="R637" s="83">
        <v>97.3</v>
      </c>
      <c r="S637" s="83">
        <v>45.2</v>
      </c>
      <c r="T637" s="83">
        <v>0</v>
      </c>
      <c r="U637" s="321">
        <v>68.25</v>
      </c>
      <c r="V637" s="309">
        <v>83.014880952437494</v>
      </c>
      <c r="W637" s="314">
        <v>95.285714285750004</v>
      </c>
      <c r="X637" s="309">
        <v>74.148809524000001</v>
      </c>
      <c r="Y637" s="309">
        <v>70.875</v>
      </c>
      <c r="Z637" s="315">
        <v>91.75</v>
      </c>
      <c r="AA637" s="313">
        <v>67.125</v>
      </c>
      <c r="AB637" s="309">
        <v>53.3895982143125</v>
      </c>
      <c r="AC637" s="314">
        <v>72.513392857249997</v>
      </c>
      <c r="AD637" s="309">
        <v>95.875</v>
      </c>
      <c r="AE637" s="309">
        <v>45.17</v>
      </c>
      <c r="AF637" s="315">
        <v>0</v>
      </c>
      <c r="AG637" s="309">
        <v>80.583687499999996</v>
      </c>
      <c r="AH637" s="314">
        <v>93.517750000000007</v>
      </c>
      <c r="AI637" s="309">
        <v>64.317000000000007</v>
      </c>
      <c r="AJ637" s="309">
        <v>74</v>
      </c>
      <c r="AK637" s="315">
        <v>90.5</v>
      </c>
    </row>
    <row r="638" spans="2:37">
      <c r="B638" s="270" t="s">
        <v>38</v>
      </c>
      <c r="C638" s="173" t="s">
        <v>500</v>
      </c>
      <c r="D638" s="61">
        <f>AVERAGE(Mystery_Shopping_Scores6[[#This Row],[Business Start-up (2020)]:[Studying (2020)]], Mystery_Shopping_Scores6[[#This Row],[Regular business operations (2019)]:[Starting a small claims procedure (2019)]])</f>
        <v>53.344642857142858</v>
      </c>
      <c r="E638" s="61">
        <f>IFERROR(AVERAGE(Mystery_Shopping_Scores6[[#This Row],[Business Start-up (2020)]], Mystery_Shopping_Scores6[[#This Row],[Regular business operations (2019)]]), ".")</f>
        <v>68.3</v>
      </c>
      <c r="F638" s="62">
        <f>IFERROR(AVERAGE(Mystery_Shopping_Scores6[[#This Row],[Family (2020)]:[Studying (2020)]], Mystery_Shopping_Scores6[[#This Row],[Moving (2019)]:[Starting a small claims procedure (2019)]]), ".")</f>
        <v>48.359523809523807</v>
      </c>
      <c r="G638" s="297">
        <v>53.736842105263158</v>
      </c>
      <c r="H638" s="293" t="s">
        <v>7</v>
      </c>
      <c r="I638" s="298">
        <v>20</v>
      </c>
      <c r="J638" s="83">
        <f t="shared" si="33"/>
        <v>57.964285714285715</v>
      </c>
      <c r="K638" s="61">
        <v>78</v>
      </c>
      <c r="L638" s="83">
        <v>39</v>
      </c>
      <c r="M638" s="83">
        <v>47.857142857142854</v>
      </c>
      <c r="N638" s="62">
        <v>67</v>
      </c>
      <c r="O638" s="36">
        <v>56</v>
      </c>
      <c r="P638" s="83">
        <v>48.724999999999994</v>
      </c>
      <c r="Q638" s="61">
        <v>58.6</v>
      </c>
      <c r="R638" s="83">
        <v>89</v>
      </c>
      <c r="S638" s="83">
        <v>47.3</v>
      </c>
      <c r="T638" s="83">
        <v>0</v>
      </c>
      <c r="U638" s="321">
        <v>55.375</v>
      </c>
      <c r="V638" s="309">
        <v>63.160714285750004</v>
      </c>
      <c r="W638" s="314">
        <v>81.142857143000001</v>
      </c>
      <c r="X638" s="309">
        <v>58.5</v>
      </c>
      <c r="Y638" s="309">
        <v>46</v>
      </c>
      <c r="Z638" s="315">
        <v>67</v>
      </c>
      <c r="AA638" s="313">
        <v>53.375</v>
      </c>
      <c r="AB638" s="309">
        <v>47.367916666749998</v>
      </c>
      <c r="AC638" s="314">
        <v>58.625</v>
      </c>
      <c r="AD638" s="309">
        <v>83.5</v>
      </c>
      <c r="AE638" s="309">
        <v>47.346666667000001</v>
      </c>
      <c r="AF638" s="315">
        <v>0</v>
      </c>
      <c r="AG638" s="309">
        <v>59.298999999999999</v>
      </c>
      <c r="AH638" s="314">
        <v>74.070999999999998</v>
      </c>
      <c r="AI638" s="309">
        <v>50.125</v>
      </c>
      <c r="AJ638" s="309">
        <v>46</v>
      </c>
      <c r="AK638" s="315">
        <v>67</v>
      </c>
    </row>
    <row r="639" spans="2:37">
      <c r="B639" s="270" t="s">
        <v>38</v>
      </c>
      <c r="C639" s="173" t="s">
        <v>501</v>
      </c>
      <c r="D639" s="61">
        <f>AVERAGE(Mystery_Shopping_Scores6[[#This Row],[Business Start-up (2020)]:[Studying (2020)]], Mystery_Shopping_Scores6[[#This Row],[Regular business operations (2019)]:[Starting a small claims procedure (2019)]])</f>
        <v>64.162499999999994</v>
      </c>
      <c r="E639" s="61">
        <f>IFERROR(AVERAGE(Mystery_Shopping_Scores6[[#This Row],[Business Start-up (2020)]], Mystery_Shopping_Scores6[[#This Row],[Regular business operations (2019)]]), ".")</f>
        <v>90</v>
      </c>
      <c r="F639" s="62">
        <f>IFERROR(AVERAGE(Mystery_Shopping_Scores6[[#This Row],[Family (2020)]:[Studying (2020)]], Mystery_Shopping_Scores6[[#This Row],[Moving (2019)]:[Starting a small claims procedure (2019)]]), ".")</f>
        <v>55.550000000000004</v>
      </c>
      <c r="G639" s="297">
        <v>67.857142857142861</v>
      </c>
      <c r="H639" s="293" t="s">
        <v>7</v>
      </c>
      <c r="I639" s="298">
        <v>0</v>
      </c>
      <c r="J639" s="83">
        <f t="shared" si="33"/>
        <v>75</v>
      </c>
      <c r="K639" s="61">
        <v>100</v>
      </c>
      <c r="L639" s="83">
        <v>40</v>
      </c>
      <c r="M639" s="83">
        <v>60</v>
      </c>
      <c r="N639" s="62">
        <v>100</v>
      </c>
      <c r="O639" s="36">
        <v>69.375</v>
      </c>
      <c r="P639" s="83">
        <v>53.325000000000003</v>
      </c>
      <c r="Q639" s="61">
        <v>80</v>
      </c>
      <c r="R639" s="83">
        <v>100</v>
      </c>
      <c r="S639" s="83">
        <v>33.299999999999997</v>
      </c>
      <c r="T639" s="83">
        <v>0</v>
      </c>
      <c r="U639" s="321">
        <v>66.875</v>
      </c>
      <c r="V639" s="309">
        <v>85.416666666750004</v>
      </c>
      <c r="W639" s="314">
        <v>100</v>
      </c>
      <c r="X639" s="309">
        <v>66.666666667000001</v>
      </c>
      <c r="Y639" s="309">
        <v>75</v>
      </c>
      <c r="Z639" s="315">
        <v>100</v>
      </c>
      <c r="AA639" s="313">
        <v>65.625</v>
      </c>
      <c r="AB639" s="309">
        <v>48.333333333249996</v>
      </c>
      <c r="AC639" s="314">
        <v>60</v>
      </c>
      <c r="AD639" s="309">
        <v>100</v>
      </c>
      <c r="AE639" s="309">
        <v>33.333333332999999</v>
      </c>
      <c r="AF639" s="315">
        <v>0</v>
      </c>
      <c r="AG639" s="309">
        <v>83.035750000000007</v>
      </c>
      <c r="AH639" s="314">
        <v>100</v>
      </c>
      <c r="AI639" s="309">
        <v>57.143000000000001</v>
      </c>
      <c r="AJ639" s="309">
        <v>75</v>
      </c>
      <c r="AK639" s="315">
        <v>100</v>
      </c>
    </row>
    <row r="640" spans="2:37">
      <c r="B640" s="270" t="s">
        <v>38</v>
      </c>
      <c r="C640" s="173" t="s">
        <v>502</v>
      </c>
      <c r="D640" s="61">
        <f>AVERAGE(Mystery_Shopping_Scores6[[#This Row],[Business Start-up (2020)]:[Studying (2020)]], Mystery_Shopping_Scores6[[#This Row],[Regular business operations (2019)]:[Starting a small claims procedure (2019)]])</f>
        <v>72.25833333333334</v>
      </c>
      <c r="E640" s="61">
        <f>IFERROR(AVERAGE(Mystery_Shopping_Scores6[[#This Row],[Business Start-up (2020)]], Mystery_Shopping_Scores6[[#This Row],[Regular business operations (2019)]]), ".")</f>
        <v>85.7</v>
      </c>
      <c r="F640" s="62">
        <f>IFERROR(AVERAGE(Mystery_Shopping_Scores6[[#This Row],[Family (2020)]:[Studying (2020)]], Mystery_Shopping_Scores6[[#This Row],[Moving (2019)]:[Starting a small claims procedure (2019)]]), ".")</f>
        <v>67.777777777777786</v>
      </c>
      <c r="G640" s="297">
        <v>75</v>
      </c>
      <c r="H640" s="293" t="s">
        <v>7</v>
      </c>
      <c r="I640" s="298">
        <v>50</v>
      </c>
      <c r="J640" s="83">
        <f t="shared" si="33"/>
        <v>76.666666666666671</v>
      </c>
      <c r="K640" s="61">
        <v>100</v>
      </c>
      <c r="L640" s="83">
        <v>40</v>
      </c>
      <c r="M640" s="83">
        <v>66.666666666666671</v>
      </c>
      <c r="N640" s="62">
        <v>100</v>
      </c>
      <c r="O640" s="36">
        <v>75.625</v>
      </c>
      <c r="P640" s="83">
        <v>67.849999999999994</v>
      </c>
      <c r="Q640" s="61">
        <v>71.400000000000006</v>
      </c>
      <c r="R640" s="83">
        <v>100</v>
      </c>
      <c r="S640" s="83">
        <v>100</v>
      </c>
      <c r="T640" s="83">
        <v>0</v>
      </c>
      <c r="U640" s="321">
        <v>75.625</v>
      </c>
      <c r="V640" s="309">
        <v>83.482142857249997</v>
      </c>
      <c r="W640" s="314">
        <v>100</v>
      </c>
      <c r="X640" s="309">
        <v>71.428571429000002</v>
      </c>
      <c r="Y640" s="309">
        <v>62.5</v>
      </c>
      <c r="Z640" s="315">
        <v>100</v>
      </c>
      <c r="AA640" s="313">
        <v>73.875</v>
      </c>
      <c r="AB640" s="309">
        <v>67.857142857249997</v>
      </c>
      <c r="AC640" s="314">
        <v>71.428571429000002</v>
      </c>
      <c r="AD640" s="309">
        <v>100</v>
      </c>
      <c r="AE640" s="309">
        <v>100</v>
      </c>
      <c r="AF640" s="315">
        <v>0</v>
      </c>
      <c r="AG640" s="309">
        <v>80</v>
      </c>
      <c r="AH640" s="314">
        <v>100</v>
      </c>
      <c r="AI640" s="309">
        <v>50</v>
      </c>
      <c r="AJ640" s="309">
        <v>75</v>
      </c>
      <c r="AK640" s="315">
        <v>95</v>
      </c>
    </row>
    <row r="641" spans="2:37">
      <c r="B641" s="270" t="s">
        <v>38</v>
      </c>
      <c r="C641" s="173" t="s">
        <v>503</v>
      </c>
      <c r="D641" s="61">
        <f>AVERAGE(Mystery_Shopping_Scores6[[#This Row],[Business Start-up (2020)]:[Studying (2020)]], Mystery_Shopping_Scores6[[#This Row],[Regular business operations (2019)]:[Starting a small claims procedure (2019)]])</f>
        <v>75</v>
      </c>
      <c r="E641" s="61">
        <f>IFERROR(AVERAGE(Mystery_Shopping_Scores6[[#This Row],[Business Start-up (2020)]], Mystery_Shopping_Scores6[[#This Row],[Regular business operations (2019)]]), ".")</f>
        <v>100</v>
      </c>
      <c r="F641" s="62">
        <f>IFERROR(AVERAGE(Mystery_Shopping_Scores6[[#This Row],[Family (2020)]:[Studying (2020)]], Mystery_Shopping_Scores6[[#This Row],[Moving (2019)]:[Starting a small claims procedure (2019)]]), ".")</f>
        <v>66.666666666666671</v>
      </c>
      <c r="G641" s="297" t="s">
        <v>7</v>
      </c>
      <c r="H641" s="293" t="s">
        <v>7</v>
      </c>
      <c r="I641" s="298" t="s">
        <v>7</v>
      </c>
      <c r="J641" s="83">
        <f t="shared" si="33"/>
        <v>100</v>
      </c>
      <c r="K641" s="61">
        <v>100</v>
      </c>
      <c r="L641" s="83">
        <v>100</v>
      </c>
      <c r="M641" s="83">
        <v>100</v>
      </c>
      <c r="N641" s="62">
        <v>100</v>
      </c>
      <c r="O641" s="36">
        <v>75</v>
      </c>
      <c r="P641" s="83">
        <v>50</v>
      </c>
      <c r="Q641" s="61">
        <v>100</v>
      </c>
      <c r="R641" s="83">
        <v>100</v>
      </c>
      <c r="S641" s="83">
        <v>0</v>
      </c>
      <c r="T641" s="83">
        <v>0</v>
      </c>
      <c r="U641" s="321">
        <v>75</v>
      </c>
      <c r="V641" s="309">
        <v>100</v>
      </c>
      <c r="W641" s="314">
        <v>100</v>
      </c>
      <c r="X641" s="309">
        <v>100</v>
      </c>
      <c r="Y641" s="309">
        <v>100</v>
      </c>
      <c r="Z641" s="315">
        <v>100</v>
      </c>
      <c r="AA641" s="313">
        <v>75</v>
      </c>
      <c r="AB641" s="309">
        <v>50</v>
      </c>
      <c r="AC641" s="314">
        <v>100</v>
      </c>
      <c r="AD641" s="309">
        <v>100</v>
      </c>
      <c r="AE641" s="309">
        <v>0</v>
      </c>
      <c r="AF641" s="315">
        <v>0</v>
      </c>
      <c r="AG641" s="309">
        <v>100</v>
      </c>
      <c r="AH641" s="314">
        <v>100</v>
      </c>
      <c r="AI641" s="309">
        <v>100</v>
      </c>
      <c r="AJ641" s="309">
        <v>100</v>
      </c>
      <c r="AK641" s="315">
        <v>100</v>
      </c>
    </row>
    <row r="642" spans="2:37">
      <c r="B642" s="270" t="s">
        <v>38</v>
      </c>
      <c r="C642" s="173" t="s">
        <v>6833</v>
      </c>
      <c r="D642" s="61">
        <f>AVERAGE(Mystery_Shopping_Scores6[[#This Row],[Business Start-up (2020)]:[Studying (2020)]], Mystery_Shopping_Scores6[[#This Row],[Regular business operations (2019)]:[Starting a small claims procedure (2019)]])</f>
        <v>70.79583333333332</v>
      </c>
      <c r="E642" s="61">
        <f>IFERROR(AVERAGE(Mystery_Shopping_Scores6[[#This Row],[Business Start-up (2020)]], Mystery_Shopping_Scores6[[#This Row],[Regular business operations (2019)]]), ".")</f>
        <v>74.170833333333334</v>
      </c>
      <c r="F642" s="62">
        <f>IFERROR(AVERAGE(Mystery_Shopping_Scores6[[#This Row],[Family (2020)]:[Studying (2020)]], Mystery_Shopping_Scores6[[#This Row],[Moving (2019)]:[Starting a small claims procedure (2019)]]), ".")</f>
        <v>69.670833333333334</v>
      </c>
      <c r="G642" s="297" t="s">
        <v>7</v>
      </c>
      <c r="H642" s="293" t="s">
        <v>7</v>
      </c>
      <c r="I642" s="298" t="s">
        <v>7</v>
      </c>
      <c r="J642" s="83">
        <f t="shared" si="33"/>
        <v>71.979166666666657</v>
      </c>
      <c r="K642" s="61">
        <f>(0.5*IF(ISNUMBER(K643),K643,0)+0.25*IF(ISNUMBER(K644),K644,0)+IFERROR(AVERAGE(K645:K646)*0.25,0))/(ISNUMBER(K643)*0.5+ISNUMBER(K644)*0.25+OR(ISNUMBER(K645),ISNUMBER(K646))*0.25)</f>
        <v>91.666666666666671</v>
      </c>
      <c r="L642" s="83">
        <f>(0.5*IF(ISNUMBER(L643),L643,0)+0.25*IF(ISNUMBER(L644),L644,0)+IFERROR(AVERAGE(L645:L646)*0.25,0))/(ISNUMBER(L643)*0.5+ISNUMBER(L644)*0.25+OR(ISNUMBER(L645),ISNUMBER(L646))*0.25)</f>
        <v>64.583333333333329</v>
      </c>
      <c r="M642" s="83">
        <f>(0.5*IF(ISNUMBER(M643),M643,0)+0.25*IF(ISNUMBER(M644),M644,0)+IFERROR(AVERAGE(M645:M646)*0.25,0))/(ISNUMBER(M643)*0.5+ISNUMBER(M644)*0.25+OR(ISNUMBER(M645),ISNUMBER(M646))*0.25)</f>
        <v>52.5</v>
      </c>
      <c r="N642" s="62">
        <f>(0.5*IF(ISNUMBER(N643),N643,0)+0.25*IF(ISNUMBER(N644),N644,0)+IFERROR(AVERAGE(N645:N646)*0.25,0))/(ISNUMBER(N643)*0.5+ISNUMBER(N644)*0.25+OR(ISNUMBER(N645),ISNUMBER(N646))*0.25)</f>
        <v>79.166666666666657</v>
      </c>
      <c r="O642" s="36">
        <v>75.666666666666671</v>
      </c>
      <c r="P642" s="83">
        <v>69.612499999999997</v>
      </c>
      <c r="Q642" s="61">
        <v>56.674999999999997</v>
      </c>
      <c r="R642" s="83">
        <v>73.849999999999994</v>
      </c>
      <c r="S642" s="83">
        <v>75</v>
      </c>
      <c r="T642" s="83">
        <v>72.924999999999997</v>
      </c>
      <c r="U642" s="321">
        <v>75</v>
      </c>
      <c r="V642" s="309">
        <v>87.35714285731251</v>
      </c>
      <c r="W642" s="314">
        <v>95.833333333375009</v>
      </c>
      <c r="X642" s="309" t="s">
        <v>7</v>
      </c>
      <c r="Y642" s="309" t="s">
        <v>7</v>
      </c>
      <c r="Z642" s="315">
        <v>78.880952381249998</v>
      </c>
      <c r="AA642" s="313">
        <v>74.833333333333329</v>
      </c>
      <c r="AB642" s="309">
        <v>68.645833333375009</v>
      </c>
      <c r="AC642" s="314">
        <v>56.666666666750004</v>
      </c>
      <c r="AD642" s="309">
        <v>75</v>
      </c>
      <c r="AE642" s="309">
        <v>75</v>
      </c>
      <c r="AF642" s="315">
        <v>67.916666666750004</v>
      </c>
      <c r="AG642" s="309">
        <v>87.239625000000004</v>
      </c>
      <c r="AH642" s="314">
        <v>95.3125</v>
      </c>
      <c r="AI642" s="309" t="s">
        <v>7</v>
      </c>
      <c r="AJ642" s="309" t="s">
        <v>7</v>
      </c>
      <c r="AK642" s="315">
        <v>79.166750000000008</v>
      </c>
    </row>
    <row r="643" spans="2:37">
      <c r="B643" s="270" t="s">
        <v>38</v>
      </c>
      <c r="C643" s="173" t="s">
        <v>504</v>
      </c>
      <c r="D643" s="61">
        <f>AVERAGE(Mystery_Shopping_Scores6[[#This Row],[Business Start-up (2020)]:[Studying (2020)]], Mystery_Shopping_Scores6[[#This Row],[Regular business operations (2019)]:[Starting a small claims procedure (2019)]])</f>
        <v>88.462500000000006</v>
      </c>
      <c r="E643" s="61">
        <f>IFERROR(AVERAGE(Mystery_Shopping_Scores6[[#This Row],[Business Start-up (2020)]], Mystery_Shopping_Scores6[[#This Row],[Regular business operations (2019)]]), ".")</f>
        <v>90</v>
      </c>
      <c r="F643" s="62">
        <f>IFERROR(AVERAGE(Mystery_Shopping_Scores6[[#This Row],[Family (2020)]:[Studying (2020)]], Mystery_Shopping_Scores6[[#This Row],[Moving (2019)]:[Starting a small claims procedure (2019)]]), ".")</f>
        <v>87.95</v>
      </c>
      <c r="G643" s="297">
        <v>84.285714285714292</v>
      </c>
      <c r="H643" s="293" t="s">
        <v>7</v>
      </c>
      <c r="I643" s="298" t="s">
        <v>7</v>
      </c>
      <c r="J643" s="83">
        <f t="shared" si="33"/>
        <v>82.5</v>
      </c>
      <c r="K643" s="61">
        <v>100</v>
      </c>
      <c r="L643" s="83">
        <v>75</v>
      </c>
      <c r="M643" s="83">
        <v>55</v>
      </c>
      <c r="N643" s="62">
        <v>100</v>
      </c>
      <c r="O643" s="36">
        <v>96.166666666666671</v>
      </c>
      <c r="P643" s="83">
        <v>94.424999999999997</v>
      </c>
      <c r="Q643" s="61">
        <v>80</v>
      </c>
      <c r="R643" s="83">
        <v>97.7</v>
      </c>
      <c r="S643" s="83">
        <v>100</v>
      </c>
      <c r="T643" s="83">
        <v>100</v>
      </c>
      <c r="U643" s="321">
        <v>94.833333333333329</v>
      </c>
      <c r="V643" s="309">
        <v>99.714285714499994</v>
      </c>
      <c r="W643" s="314">
        <v>100</v>
      </c>
      <c r="X643" s="309" t="s">
        <v>7</v>
      </c>
      <c r="Y643" s="309" t="s">
        <v>7</v>
      </c>
      <c r="Z643" s="315">
        <v>99.428571429000002</v>
      </c>
      <c r="AA643" s="313">
        <v>95</v>
      </c>
      <c r="AB643" s="309">
        <v>92.5</v>
      </c>
      <c r="AC643" s="314">
        <v>80</v>
      </c>
      <c r="AD643" s="309">
        <v>100</v>
      </c>
      <c r="AE643" s="309">
        <v>100</v>
      </c>
      <c r="AF643" s="315">
        <v>90</v>
      </c>
      <c r="AG643" s="309">
        <v>100</v>
      </c>
      <c r="AH643" s="314">
        <v>100</v>
      </c>
      <c r="AI643" s="309" t="s">
        <v>7</v>
      </c>
      <c r="AJ643" s="309" t="s">
        <v>7</v>
      </c>
      <c r="AK643" s="315">
        <v>100</v>
      </c>
    </row>
    <row r="644" spans="2:37">
      <c r="B644" s="270" t="s">
        <v>38</v>
      </c>
      <c r="C644" s="173" t="s">
        <v>505</v>
      </c>
      <c r="D644" s="61">
        <f>AVERAGE(Mystery_Shopping_Scores6[[#This Row],[Business Start-up (2020)]:[Studying (2020)]], Mystery_Shopping_Scores6[[#This Row],[Regular business operations (2019)]:[Starting a small claims procedure (2019)]])</f>
        <v>79.175000000000011</v>
      </c>
      <c r="E644" s="61">
        <f>IFERROR(AVERAGE(Mystery_Shopping_Scores6[[#This Row],[Business Start-up (2020)]], Mystery_Shopping_Scores6[[#This Row],[Regular business operations (2019)]]), ".")</f>
        <v>83.35</v>
      </c>
      <c r="F644" s="62">
        <f>IFERROR(AVERAGE(Mystery_Shopping_Scores6[[#This Row],[Family (2020)]:[Studying (2020)]], Mystery_Shopping_Scores6[[#This Row],[Moving (2019)]:[Starting a small claims procedure (2019)]]), ".")</f>
        <v>77.783333333333331</v>
      </c>
      <c r="G644" s="297" t="s">
        <v>7</v>
      </c>
      <c r="H644" s="293" t="s">
        <v>7</v>
      </c>
      <c r="I644" s="298" t="s">
        <v>7</v>
      </c>
      <c r="J644" s="83">
        <f t="shared" si="33"/>
        <v>75</v>
      </c>
      <c r="K644" s="61">
        <v>100</v>
      </c>
      <c r="L644" s="83">
        <v>33.333333333333329</v>
      </c>
      <c r="M644" s="83">
        <v>100</v>
      </c>
      <c r="N644" s="62">
        <v>66.666666666666657</v>
      </c>
      <c r="O644" s="36">
        <v>83.5</v>
      </c>
      <c r="P644" s="83">
        <v>83.35</v>
      </c>
      <c r="Q644" s="61">
        <v>66.7</v>
      </c>
      <c r="R644" s="83">
        <v>100</v>
      </c>
      <c r="S644" s="83">
        <v>100</v>
      </c>
      <c r="T644" s="83">
        <v>66.7</v>
      </c>
      <c r="U644" s="321">
        <v>83.5</v>
      </c>
      <c r="V644" s="309">
        <v>83.333333333500008</v>
      </c>
      <c r="W644" s="314">
        <v>100</v>
      </c>
      <c r="X644" s="309" t="s">
        <v>7</v>
      </c>
      <c r="Y644" s="309" t="s">
        <v>7</v>
      </c>
      <c r="Z644" s="315">
        <v>66.666666667000001</v>
      </c>
      <c r="AA644" s="313">
        <v>83.5</v>
      </c>
      <c r="AB644" s="309">
        <v>83.333333333500008</v>
      </c>
      <c r="AC644" s="314">
        <v>66.666666667000001</v>
      </c>
      <c r="AD644" s="309">
        <v>100</v>
      </c>
      <c r="AE644" s="309">
        <v>100</v>
      </c>
      <c r="AF644" s="315">
        <v>66.666666667000001</v>
      </c>
      <c r="AG644" s="309">
        <v>83.333500000000001</v>
      </c>
      <c r="AH644" s="314">
        <v>100</v>
      </c>
      <c r="AI644" s="309" t="s">
        <v>7</v>
      </c>
      <c r="AJ644" s="309" t="s">
        <v>7</v>
      </c>
      <c r="AK644" s="315">
        <v>66.667000000000002</v>
      </c>
    </row>
    <row r="645" spans="2:37">
      <c r="B645" s="270" t="s">
        <v>38</v>
      </c>
      <c r="C645" s="173" t="s">
        <v>6830</v>
      </c>
      <c r="D645" s="61">
        <f>AVERAGE(Mystery_Shopping_Scores6[[#This Row],[Business Start-up (2020)]:[Studying (2020)]], Mystery_Shopping_Scores6[[#This Row],[Regular business operations (2019)]:[Starting a small claims procedure (2019)]])</f>
        <v>10.416666666666668</v>
      </c>
      <c r="E645" s="61">
        <f>IFERROR(AVERAGE(Mystery_Shopping_Scores6[[#This Row],[Business Start-up (2020)]], Mystery_Shopping_Scores6[[#This Row],[Regular business operations (2019)]]), ".")</f>
        <v>16.666666666666668</v>
      </c>
      <c r="F645" s="62">
        <f>IFERROR(AVERAGE(Mystery_Shopping_Scores6[[#This Row],[Family (2020)]:[Studying (2020)]], Mystery_Shopping_Scores6[[#This Row],[Moving (2019)]:[Starting a small claims procedure (2019)]]), ".")</f>
        <v>8.3333333333333339</v>
      </c>
      <c r="G645" s="297">
        <v>11.111111111111111</v>
      </c>
      <c r="H645" s="293" t="s">
        <v>7</v>
      </c>
      <c r="I645" s="298" t="s">
        <v>7</v>
      </c>
      <c r="J645" s="83">
        <f t="shared" si="33"/>
        <v>20.833333333333336</v>
      </c>
      <c r="K645" s="61">
        <v>33.333333333333336</v>
      </c>
      <c r="L645" s="83">
        <v>50</v>
      </c>
      <c r="M645" s="83">
        <v>0</v>
      </c>
      <c r="N645" s="62">
        <v>0</v>
      </c>
      <c r="O645" s="36">
        <v>11.166666666666666</v>
      </c>
      <c r="P645" s="83">
        <v>0</v>
      </c>
      <c r="Q645" s="61">
        <v>0</v>
      </c>
      <c r="R645" s="83">
        <v>0</v>
      </c>
      <c r="S645" s="83">
        <v>0</v>
      </c>
      <c r="T645" s="83">
        <v>0</v>
      </c>
      <c r="U645" s="321">
        <v>11.166666666666666</v>
      </c>
      <c r="V645" s="309">
        <v>33.333333333500001</v>
      </c>
      <c r="W645" s="314">
        <v>66.666666667000001</v>
      </c>
      <c r="X645" s="309" t="s">
        <v>7</v>
      </c>
      <c r="Y645" s="309" t="s">
        <v>7</v>
      </c>
      <c r="Z645" s="315">
        <v>0</v>
      </c>
      <c r="AA645" s="313">
        <v>10.5</v>
      </c>
      <c r="AB645" s="309">
        <v>0</v>
      </c>
      <c r="AC645" s="314">
        <v>0</v>
      </c>
      <c r="AD645" s="309">
        <v>0</v>
      </c>
      <c r="AE645" s="309">
        <v>0</v>
      </c>
      <c r="AF645" s="315">
        <v>0</v>
      </c>
      <c r="AG645" s="309">
        <v>31.25</v>
      </c>
      <c r="AH645" s="314">
        <v>62.5</v>
      </c>
      <c r="AI645" s="309" t="s">
        <v>7</v>
      </c>
      <c r="AJ645" s="309" t="s">
        <v>7</v>
      </c>
      <c r="AK645" s="315">
        <v>0</v>
      </c>
    </row>
    <row r="646" spans="2:37">
      <c r="B646" s="270" t="s">
        <v>38</v>
      </c>
      <c r="C646" s="173" t="s">
        <v>6831</v>
      </c>
      <c r="D646" s="61">
        <f>AVERAGE(Mystery_Shopping_Scores6[[#This Row],[Business Start-up (2020)]:[Studying (2020)]], Mystery_Shopping_Scores6[[#This Row],[Regular business operations (2019)]:[Starting a small claims procedure (2019)]])</f>
        <v>58.333333333333336</v>
      </c>
      <c r="E646" s="61">
        <f>IFERROR(AVERAGE(Mystery_Shopping_Scores6[[#This Row],[Business Start-up (2020)]], Mystery_Shopping_Scores6[[#This Row],[Regular business operations (2019)]]), ".")</f>
        <v>100</v>
      </c>
      <c r="F646" s="62">
        <f>IFERROR(AVERAGE(Mystery_Shopping_Scores6[[#This Row],[Family (2020)]:[Studying (2020)]], Mystery_Shopping_Scores6[[#This Row],[Moving (2019)]:[Starting a small claims procedure (2019)]]), ".")</f>
        <v>50</v>
      </c>
      <c r="G646" s="297">
        <v>85.714285714285708</v>
      </c>
      <c r="H646" s="293" t="s">
        <v>7</v>
      </c>
      <c r="I646" s="298" t="s">
        <v>7</v>
      </c>
      <c r="J646" s="83">
        <f t="shared" si="33"/>
        <v>75</v>
      </c>
      <c r="K646" s="61">
        <v>100</v>
      </c>
      <c r="L646" s="83">
        <v>100</v>
      </c>
      <c r="M646" s="83">
        <v>0</v>
      </c>
      <c r="N646" s="62">
        <v>100</v>
      </c>
      <c r="O646" s="36">
        <v>62.5</v>
      </c>
      <c r="P646" s="83">
        <v>25</v>
      </c>
      <c r="Q646" s="61" t="s">
        <v>7</v>
      </c>
      <c r="R646" s="83">
        <v>0</v>
      </c>
      <c r="S646" s="83" t="s">
        <v>7</v>
      </c>
      <c r="T646" s="83">
        <v>50</v>
      </c>
      <c r="U646" s="321">
        <v>62.5</v>
      </c>
      <c r="V646" s="309">
        <v>100</v>
      </c>
      <c r="W646" s="314">
        <v>100</v>
      </c>
      <c r="X646" s="309" t="s">
        <v>7</v>
      </c>
      <c r="Y646" s="309" t="s">
        <v>7</v>
      </c>
      <c r="Z646" s="315">
        <v>100</v>
      </c>
      <c r="AA646" s="313">
        <v>62.5</v>
      </c>
      <c r="AB646" s="309">
        <v>25</v>
      </c>
      <c r="AC646" s="314" t="s">
        <v>7</v>
      </c>
      <c r="AD646" s="309">
        <v>0</v>
      </c>
      <c r="AE646" s="309" t="s">
        <v>7</v>
      </c>
      <c r="AF646" s="315">
        <v>50</v>
      </c>
      <c r="AG646" s="309">
        <v>100</v>
      </c>
      <c r="AH646" s="314">
        <v>100</v>
      </c>
      <c r="AI646" s="309" t="s">
        <v>7</v>
      </c>
      <c r="AJ646" s="309" t="s">
        <v>7</v>
      </c>
      <c r="AK646" s="315">
        <v>100</v>
      </c>
    </row>
    <row r="647" spans="2:37">
      <c r="B647" s="270" t="s">
        <v>39</v>
      </c>
      <c r="C647" s="173" t="s">
        <v>496</v>
      </c>
      <c r="D647" s="61">
        <f>AVERAGE(Mystery_Shopping_Scores6[[#This Row],[Business Start-up (2020)]:[Studying (2020)]], Mystery_Shopping_Scores6[[#This Row],[Regular business operations (2019)]:[Starting a small claims procedure (2019)]])</f>
        <v>69.149781608245149</v>
      </c>
      <c r="E647" s="61">
        <f>IFERROR(AVERAGE(Mystery_Shopping_Scores6[[#This Row],[Business Start-up (2020)]], Mystery_Shopping_Scores6[[#This Row],[Regular business operations (2019)]]), ".")</f>
        <v>76.111483134920633</v>
      </c>
      <c r="F647" s="62">
        <f>IFERROR(AVERAGE(Mystery_Shopping_Scores6[[#This Row],[Family (2020)]:[Studying (2020)]], Mystery_Shopping_Scores6[[#This Row],[Moving (2019)]:[Starting a small claims procedure (2019)]]), ".")</f>
        <v>66.829214432686641</v>
      </c>
      <c r="G647" s="297" t="s">
        <v>7</v>
      </c>
      <c r="H647" s="293" t="s">
        <v>7</v>
      </c>
      <c r="I647" s="298" t="s">
        <v>7</v>
      </c>
      <c r="J647" s="83">
        <f t="shared" si="33"/>
        <v>70.676125716490304</v>
      </c>
      <c r="K647" s="61">
        <f xml:space="preserve"> (SUMIFS(K:K, $B:$B, $B647, $C:$C, "1. User centricity")+SUMIFS(K:K, $B:$B, $B647, $C:$C, "2. Transparency")+SUMIFS(K:K, $B:$B, $B647, $C:$C, "3. Key enablers")+ SUMIFS(K:K, $B:$B, $B647, $C:$C, "4. Cross-border services"))/4</f>
        <v>81.879216269841265</v>
      </c>
      <c r="L647" s="83">
        <f xml:space="preserve"> (SUMIFS(L:L, $B:$B, $B647, $C:$C, "1. User centricity")+SUMIFS(L:L, $B:$B, $B647, $C:$C, "2. Transparency")+SUMIFS(L:L, $B:$B, $B647, $C:$C, "3. Key enablers")+ SUMIFS(L:L, $B:$B, $B647, $C:$C, "4. Cross-border services"))/4</f>
        <v>57.715167548500879</v>
      </c>
      <c r="M647" s="83">
        <f xml:space="preserve"> (SUMIFS(M:M, $B:$B, $B647, $C:$C, "1. User centricity")+SUMIFS(M:M, $B:$B, $B647, $C:$C, "2. Transparency")+SUMIFS(M:M, $B:$B, $B647, $C:$C, "3. Key enablers")+ SUMIFS(M:M, $B:$B, $B647, $C:$C, "4. Cross-border services"))/4</f>
        <v>66.174107142857139</v>
      </c>
      <c r="N647" s="62">
        <f xml:space="preserve"> (SUMIFS(N:N, $B:$B, $B647, $C:$C, "1. User centricity")+SUMIFS(N:N, $B:$B, $B647, $C:$C, "2. Transparency")+SUMIFS(N:N, $B:$B, $B647, $C:$C, "3. Key enablers")+ SUMIFS(N:N, $B:$B, $B647, $C:$C, "4. Cross-border services"))/4</f>
        <v>76.936011904761898</v>
      </c>
      <c r="O647" s="36">
        <v>72</v>
      </c>
      <c r="P647" s="83">
        <v>67.623437499999994</v>
      </c>
      <c r="Q647" s="61">
        <v>70.34375</v>
      </c>
      <c r="R647" s="83">
        <v>78.375</v>
      </c>
      <c r="S647" s="83">
        <v>58.525000000000006</v>
      </c>
      <c r="T647" s="83">
        <v>63.25</v>
      </c>
      <c r="U647" s="321">
        <v>63.625</v>
      </c>
      <c r="V647" s="309">
        <v>76.315926201344624</v>
      </c>
      <c r="W647" s="314">
        <v>80.572496175684023</v>
      </c>
      <c r="X647" s="309">
        <v>69.796842193824077</v>
      </c>
      <c r="Y647" s="309">
        <v>78.762421991453706</v>
      </c>
      <c r="Z647" s="315">
        <v>76.131944444416661</v>
      </c>
      <c r="AA647" s="313">
        <v>54.125</v>
      </c>
      <c r="AB647" s="309">
        <v>50.896983851400869</v>
      </c>
      <c r="AC647" s="314">
        <v>59.949514991208318</v>
      </c>
      <c r="AD647" s="309">
        <v>62.199404761861111</v>
      </c>
      <c r="AE647" s="309">
        <v>43.288244047606945</v>
      </c>
      <c r="AF647" s="315">
        <v>38.15077160492708</v>
      </c>
      <c r="AG647" s="309">
        <v>57.367427662037031</v>
      </c>
      <c r="AH647" s="314">
        <v>63.178951388888891</v>
      </c>
      <c r="AI647" s="309">
        <v>37.921194444444446</v>
      </c>
      <c r="AJ647" s="309">
        <v>59.840342592592584</v>
      </c>
      <c r="AK647" s="315">
        <v>68.529222222222216</v>
      </c>
    </row>
    <row r="648" spans="2:37">
      <c r="B648" s="270" t="s">
        <v>39</v>
      </c>
      <c r="C648" s="173" t="s">
        <v>6824</v>
      </c>
      <c r="D648" s="61">
        <f>AVERAGE(Mystery_Shopping_Scores6[[#This Row],[Business Start-up (2020)]:[Studying (2020)]], Mystery_Shopping_Scores6[[#This Row],[Regular business operations (2019)]:[Starting a small claims procedure (2019)]])</f>
        <v>88.124349647266328</v>
      </c>
      <c r="E648" s="61">
        <f>IFERROR(AVERAGE(Mystery_Shopping_Scores6[[#This Row],[Business Start-up (2020)]], Mystery_Shopping_Scores6[[#This Row],[Regular business operations (2019)]]), ".")</f>
        <v>91.959920634920636</v>
      </c>
      <c r="F648" s="62">
        <f>IFERROR(AVERAGE(Mystery_Shopping_Scores6[[#This Row],[Family (2020)]:[Studying (2020)]], Mystery_Shopping_Scores6[[#This Row],[Moving (2019)]:[Starting a small claims procedure (2019)]]), ".")</f>
        <v>86.845825984714864</v>
      </c>
      <c r="G648" s="297" t="s">
        <v>7</v>
      </c>
      <c r="H648" s="293" t="s">
        <v>7</v>
      </c>
      <c r="I648" s="298" t="s">
        <v>7</v>
      </c>
      <c r="J648" s="83">
        <f t="shared" si="33"/>
        <v>85.898699294532634</v>
      </c>
      <c r="K648" s="61">
        <f>2/3*IF(ISNUMBER(K649),K649)+1/3*(2/3*IF(ISNUMBER(K651),K651)+IF(ISNUMBER(K650),K650)/3)</f>
        <v>90.019841269841265</v>
      </c>
      <c r="L648" s="83">
        <f>2/3*IF(ISNUMBER(L649),L649)+1/3*(2/3*IF(ISNUMBER(L651),L651)+IF(ISNUMBER(L650),L650)/3)</f>
        <v>73.686067019400355</v>
      </c>
      <c r="M648" s="83">
        <f>2/3*IF(ISNUMBER(M649),M649)+1/3*(2/3*IF(ISNUMBER(M651),M651)+IF(ISNUMBER(M650),M650)/3)</f>
        <v>91</v>
      </c>
      <c r="N648" s="62">
        <f>2/3*IF(ISNUMBER(N649),N649)+1/3*(2/3*IF(ISNUMBER(N651),N651)+IF(ISNUMBER(N650),N650)/3)</f>
        <v>88.888888888888886</v>
      </c>
      <c r="O648" s="36">
        <v>88.625</v>
      </c>
      <c r="P648" s="83">
        <v>90.35</v>
      </c>
      <c r="Q648" s="61">
        <v>93.9</v>
      </c>
      <c r="R648" s="83">
        <v>98.6</v>
      </c>
      <c r="S648" s="83">
        <v>86.7</v>
      </c>
      <c r="T648" s="83">
        <v>82.2</v>
      </c>
      <c r="U648" s="321">
        <v>83.125</v>
      </c>
      <c r="V648" s="309">
        <v>86.91532239894444</v>
      </c>
      <c r="W648" s="314">
        <v>86.043666478444436</v>
      </c>
      <c r="X648" s="309">
        <v>77.420634920888887</v>
      </c>
      <c r="Y648" s="309">
        <v>92.482702482444438</v>
      </c>
      <c r="Z648" s="315">
        <v>91.714285713999985</v>
      </c>
      <c r="AA648" s="313">
        <v>80.375</v>
      </c>
      <c r="AB648" s="309">
        <v>79.401675485055563</v>
      </c>
      <c r="AC648" s="314">
        <v>89.382716049333325</v>
      </c>
      <c r="AD648" s="309">
        <v>87.777777777777771</v>
      </c>
      <c r="AE648" s="309">
        <v>78.888888888777771</v>
      </c>
      <c r="AF648" s="315">
        <v>61.557319224333334</v>
      </c>
      <c r="AG648" s="309">
        <v>80.962388888888881</v>
      </c>
      <c r="AH648" s="314">
        <v>81.962555555555554</v>
      </c>
      <c r="AI648" s="309">
        <v>58.528000000000006</v>
      </c>
      <c r="AJ648" s="309">
        <v>92.595111111111095</v>
      </c>
      <c r="AK648" s="315">
        <v>90.763888888888886</v>
      </c>
    </row>
    <row r="649" spans="2:37">
      <c r="B649" s="270" t="s">
        <v>39</v>
      </c>
      <c r="C649" s="173" t="s">
        <v>497</v>
      </c>
      <c r="D649" s="61">
        <f>AVERAGE(Mystery_Shopping_Scores6[[#This Row],[Business Start-up (2020)]:[Studying (2020)]], Mystery_Shopping_Scores6[[#This Row],[Regular business operations (2019)]:[Starting a small claims procedure (2019)]])</f>
        <v>87.43452380952381</v>
      </c>
      <c r="E649" s="61">
        <f>IFERROR(AVERAGE(Mystery_Shopping_Scores6[[#This Row],[Business Start-up (2020)]], Mystery_Shopping_Scores6[[#This Row],[Regular business operations (2019)]]), ".")</f>
        <v>93.75</v>
      </c>
      <c r="F649" s="62">
        <f>IFERROR(AVERAGE(Mystery_Shopping_Scores6[[#This Row],[Family (2020)]:[Studying (2020)]], Mystery_Shopping_Scores6[[#This Row],[Moving (2019)]:[Starting a small claims procedure (2019)]]), ".")</f>
        <v>85.329365079365076</v>
      </c>
      <c r="G649" s="297">
        <v>86.810790835181081</v>
      </c>
      <c r="H649" s="293" t="s">
        <v>7</v>
      </c>
      <c r="I649" s="298">
        <v>84</v>
      </c>
      <c r="J649" s="83">
        <f t="shared" si="33"/>
        <v>84.24404761904762</v>
      </c>
      <c r="K649" s="61">
        <v>95</v>
      </c>
      <c r="L649" s="83">
        <v>67.142857142857139</v>
      </c>
      <c r="M649" s="83">
        <v>86.5</v>
      </c>
      <c r="N649" s="62">
        <v>88.333333333333343</v>
      </c>
      <c r="O649" s="36">
        <v>91.25</v>
      </c>
      <c r="P649" s="83">
        <v>90.625</v>
      </c>
      <c r="Q649" s="61">
        <v>92.5</v>
      </c>
      <c r="R649" s="83">
        <v>100</v>
      </c>
      <c r="S649" s="83">
        <v>80</v>
      </c>
      <c r="T649" s="83">
        <v>90</v>
      </c>
      <c r="U649" s="321">
        <v>86.125</v>
      </c>
      <c r="V649" s="309">
        <v>91.466366966250007</v>
      </c>
      <c r="W649" s="314">
        <v>94.696969697</v>
      </c>
      <c r="X649" s="309">
        <v>81.904761905000001</v>
      </c>
      <c r="Y649" s="309">
        <v>92.692307692</v>
      </c>
      <c r="Z649" s="315">
        <v>96.571428570999998</v>
      </c>
      <c r="AA649" s="313">
        <v>84.125</v>
      </c>
      <c r="AB649" s="309">
        <v>80.478174603249997</v>
      </c>
      <c r="AC649" s="314">
        <v>85</v>
      </c>
      <c r="AD649" s="309">
        <v>90</v>
      </c>
      <c r="AE649" s="309">
        <v>77.857142856999999</v>
      </c>
      <c r="AF649" s="315">
        <v>69.055555556000002</v>
      </c>
      <c r="AG649" s="309">
        <v>87.892250000000004</v>
      </c>
      <c r="AH649" s="314">
        <v>92.221999999999994</v>
      </c>
      <c r="AI649" s="309">
        <v>72.424000000000007</v>
      </c>
      <c r="AJ649" s="309">
        <v>91.923000000000002</v>
      </c>
      <c r="AK649" s="315">
        <v>95</v>
      </c>
    </row>
    <row r="650" spans="2:37">
      <c r="B650" s="270" t="s">
        <v>39</v>
      </c>
      <c r="C650" s="173" t="s">
        <v>6825</v>
      </c>
      <c r="D650" s="61">
        <f>AVERAGE(Mystery_Shopping_Scores6[[#This Row],[Business Start-up (2020)]:[Studying (2020)]], Mystery_Shopping_Scores6[[#This Row],[Regular business operations (2019)]:[Starting a small claims procedure (2019)]])</f>
        <v>82.779861111111117</v>
      </c>
      <c r="E650" s="61">
        <f>IFERROR(AVERAGE(Mystery_Shopping_Scores6[[#This Row],[Business Start-up (2020)]], Mystery_Shopping_Scores6[[#This Row],[Regular business operations (2019)]]), ".")</f>
        <v>79.375</v>
      </c>
      <c r="F650" s="62">
        <f>IFERROR(AVERAGE(Mystery_Shopping_Scores6[[#This Row],[Family (2020)]:[Studying (2020)]], Mystery_Shopping_Scores6[[#This Row],[Moving (2019)]:[Starting a small claims procedure (2019)]]), ".")</f>
        <v>83.914814814814818</v>
      </c>
      <c r="G650" s="297">
        <v>86.486486486486484</v>
      </c>
      <c r="H650" s="293" t="s">
        <v>7</v>
      </c>
      <c r="I650" s="298">
        <v>61.111111111111114</v>
      </c>
      <c r="J650" s="83">
        <f t="shared" si="33"/>
        <v>81.909722222222229</v>
      </c>
      <c r="K650" s="61">
        <v>68.75</v>
      </c>
      <c r="L650" s="83">
        <v>88.888888888888886</v>
      </c>
      <c r="M650" s="83">
        <v>100</v>
      </c>
      <c r="N650" s="62">
        <v>70</v>
      </c>
      <c r="O650" s="36">
        <v>69.375</v>
      </c>
      <c r="P650" s="83">
        <v>83.65</v>
      </c>
      <c r="Q650" s="61">
        <v>90</v>
      </c>
      <c r="R650" s="83">
        <v>87.5</v>
      </c>
      <c r="S650" s="83">
        <v>100</v>
      </c>
      <c r="T650" s="83">
        <v>57.1</v>
      </c>
      <c r="U650" s="321">
        <v>57.5</v>
      </c>
      <c r="V650" s="309">
        <v>54.868271221499995</v>
      </c>
      <c r="W650" s="314">
        <v>34.782608695999997</v>
      </c>
      <c r="X650" s="309">
        <v>62.5</v>
      </c>
      <c r="Y650" s="309">
        <v>76.190476189999998</v>
      </c>
      <c r="Z650" s="315">
        <v>46</v>
      </c>
      <c r="AA650" s="313">
        <v>55.75</v>
      </c>
      <c r="AB650" s="309">
        <v>60.317460317499993</v>
      </c>
      <c r="AC650" s="314">
        <v>94.444444443999998</v>
      </c>
      <c r="AD650" s="309">
        <v>50</v>
      </c>
      <c r="AE650" s="309">
        <v>71.428571429000002</v>
      </c>
      <c r="AF650" s="315">
        <v>25.396825397000001</v>
      </c>
      <c r="AG650" s="309">
        <v>51.308</v>
      </c>
      <c r="AH650" s="314">
        <v>12.903</v>
      </c>
      <c r="AI650" s="309">
        <v>63.636000000000003</v>
      </c>
      <c r="AJ650" s="309">
        <v>81.817999999999998</v>
      </c>
      <c r="AK650" s="315">
        <v>46.875</v>
      </c>
    </row>
    <row r="651" spans="2:37">
      <c r="B651" s="270" t="s">
        <v>39</v>
      </c>
      <c r="C651" s="173" t="s">
        <v>6826</v>
      </c>
      <c r="D651" s="61">
        <f>AVERAGE(Mystery_Shopping_Scores6[[#This Row],[Business Start-up (2020)]:[Studying (2020)]], Mystery_Shopping_Scores6[[#This Row],[Regular business operations (2019)]:[Starting a small claims procedure (2019)]])</f>
        <v>92.853571428571428</v>
      </c>
      <c r="E651" s="61">
        <f>IFERROR(AVERAGE(Mystery_Shopping_Scores6[[#This Row],[Business Start-up (2020)]], Mystery_Shopping_Scores6[[#This Row],[Regular business operations (2019)]]), ".")</f>
        <v>92.857142857142861</v>
      </c>
      <c r="F651" s="62">
        <f>IFERROR(AVERAGE(Mystery_Shopping_Scores6[[#This Row],[Family (2020)]:[Studying (2020)]], Mystery_Shopping_Scores6[[#This Row],[Moving (2019)]:[Starting a small claims procedure (2019)]]), ".")</f>
        <v>92.852380952380955</v>
      </c>
      <c r="G651" s="297" t="s">
        <v>7</v>
      </c>
      <c r="H651" s="293" t="s">
        <v>7</v>
      </c>
      <c r="I651" s="298" t="s">
        <v>7</v>
      </c>
      <c r="J651" s="83">
        <f t="shared" si="33"/>
        <v>92.857142857142861</v>
      </c>
      <c r="K651" s="61">
        <v>85.714285714285708</v>
      </c>
      <c r="L651" s="83">
        <v>85.714285714285708</v>
      </c>
      <c r="M651" s="83">
        <v>100</v>
      </c>
      <c r="N651" s="62">
        <v>100</v>
      </c>
      <c r="O651" s="36">
        <v>91</v>
      </c>
      <c r="P651" s="83">
        <v>92.85</v>
      </c>
      <c r="Q651" s="61">
        <v>100</v>
      </c>
      <c r="R651" s="83">
        <v>100</v>
      </c>
      <c r="S651" s="83">
        <v>100</v>
      </c>
      <c r="T651" s="83">
        <v>71.400000000000006</v>
      </c>
      <c r="U651" s="321">
        <v>87.5</v>
      </c>
      <c r="V651" s="309">
        <v>89.285714285750004</v>
      </c>
      <c r="W651" s="314">
        <v>85.714285713999999</v>
      </c>
      <c r="X651" s="309">
        <v>71.428571429000002</v>
      </c>
      <c r="Y651" s="309">
        <v>100</v>
      </c>
      <c r="Z651" s="315">
        <v>100</v>
      </c>
      <c r="AA651" s="313">
        <v>80.375</v>
      </c>
      <c r="AB651" s="309">
        <v>85.714285714249996</v>
      </c>
      <c r="AC651" s="314">
        <v>100</v>
      </c>
      <c r="AD651" s="309">
        <v>100</v>
      </c>
      <c r="AE651" s="309">
        <v>85.714285713999999</v>
      </c>
      <c r="AF651" s="315">
        <v>57.142857143000001</v>
      </c>
      <c r="AG651" s="309">
        <v>75</v>
      </c>
      <c r="AH651" s="314">
        <v>85.713999999999999</v>
      </c>
      <c r="AI651" s="309">
        <v>14.286</v>
      </c>
      <c r="AJ651" s="309">
        <v>100</v>
      </c>
      <c r="AK651" s="315">
        <v>100</v>
      </c>
    </row>
    <row r="652" spans="2:37">
      <c r="B652" s="270" t="s">
        <v>39</v>
      </c>
      <c r="C652" s="173" t="s">
        <v>498</v>
      </c>
      <c r="D652" s="61">
        <f>AVERAGE(Mystery_Shopping_Scores6[[#This Row],[Business Start-up (2020)]:[Studying (2020)]], Mystery_Shopping_Scores6[[#This Row],[Regular business operations (2019)]:[Starting a small claims procedure (2019)]])</f>
        <v>67.527380952380952</v>
      </c>
      <c r="E652" s="61">
        <f>IFERROR(AVERAGE(Mystery_Shopping_Scores6[[#This Row],[Business Start-up (2020)]], Mystery_Shopping_Scores6[[#This Row],[Regular business operations (2019)]]), ".")</f>
        <v>77.854761904761901</v>
      </c>
      <c r="F652" s="62">
        <f>IFERROR(AVERAGE(Mystery_Shopping_Scores6[[#This Row],[Family (2020)]:[Studying (2020)]], Mystery_Shopping_Scores6[[#This Row],[Moving (2019)]:[Starting a small claims procedure (2019)]]), ".")</f>
        <v>64.084920634920621</v>
      </c>
      <c r="G652" s="297" t="s">
        <v>7</v>
      </c>
      <c r="H652" s="293" t="s">
        <v>7</v>
      </c>
      <c r="I652" s="298" t="s">
        <v>7</v>
      </c>
      <c r="J652" s="83">
        <f t="shared" si="33"/>
        <v>66.529761904761898</v>
      </c>
      <c r="K652" s="61">
        <f>1/3*IF(ISNUMBER(K653),K653,0)+1/3*IF(ISNUMBER(K655),K655,0)+1/3*IF(ISNUMBER(K654),K654,0)</f>
        <v>75.309523809523796</v>
      </c>
      <c r="L652" s="83">
        <f>1/3*IF(ISNUMBER(L653),L653,0)+1/3*IF(ISNUMBER(L655),L655,0)+1/3*IF(ISNUMBER(L654),L654,0)</f>
        <v>62.174603174603163</v>
      </c>
      <c r="M652" s="83">
        <f>1/3*IF(ISNUMBER(M653),M653,0)+1/3*IF(ISNUMBER(M655),M655,0)+1/3*IF(ISNUMBER(M654),M654,0)</f>
        <v>60.904761904761898</v>
      </c>
      <c r="N652" s="62">
        <f>1/3*IF(ISNUMBER(N653),N653,0)+1/3*IF(ISNUMBER(N655),N655,0)+1/3*IF(ISNUMBER(N654),N654,0)</f>
        <v>67.730158730158735</v>
      </c>
      <c r="O652" s="36">
        <v>69.75</v>
      </c>
      <c r="P652" s="83">
        <v>68.524999999999991</v>
      </c>
      <c r="Q652" s="61">
        <v>80.400000000000006</v>
      </c>
      <c r="R652" s="83">
        <v>70.099999999999994</v>
      </c>
      <c r="S652" s="83">
        <v>60.7</v>
      </c>
      <c r="T652" s="83">
        <v>62.9</v>
      </c>
      <c r="U652" s="321">
        <v>54.125</v>
      </c>
      <c r="V652" s="309">
        <v>71.061579156083326</v>
      </c>
      <c r="W652" s="314">
        <v>76.339917027666672</v>
      </c>
      <c r="X652" s="309">
        <v>56.969891660333332</v>
      </c>
      <c r="Y652" s="309">
        <v>76.777777777666671</v>
      </c>
      <c r="Z652" s="315">
        <v>74.158730158666657</v>
      </c>
      <c r="AA652" s="313">
        <v>44</v>
      </c>
      <c r="AB652" s="309">
        <v>37.100694444391664</v>
      </c>
      <c r="AC652" s="314">
        <v>60.849867724999996</v>
      </c>
      <c r="AD652" s="309">
        <v>49.082341269666664</v>
      </c>
      <c r="AE652" s="309">
        <v>20.947420634899999</v>
      </c>
      <c r="AF652" s="315">
        <v>17.523148147999997</v>
      </c>
      <c r="AG652" s="309">
        <v>50.618499999999997</v>
      </c>
      <c r="AH652" s="314">
        <v>54.415999999999997</v>
      </c>
      <c r="AI652" s="309">
        <v>22.542333333333332</v>
      </c>
      <c r="AJ652" s="309">
        <v>53.769666666666659</v>
      </c>
      <c r="AK652" s="315">
        <v>71.745999999999995</v>
      </c>
    </row>
    <row r="653" spans="2:37">
      <c r="B653" s="270" t="s">
        <v>39</v>
      </c>
      <c r="C653" s="173" t="s">
        <v>6827</v>
      </c>
      <c r="D653" s="61">
        <f>AVERAGE(Mystery_Shopping_Scores6[[#This Row],[Business Start-up (2020)]:[Studying (2020)]], Mystery_Shopping_Scores6[[#This Row],[Regular business operations (2019)]:[Starting a small claims procedure (2019)]])</f>
        <v>69.348809523809507</v>
      </c>
      <c r="E653" s="61">
        <f>IFERROR(AVERAGE(Mystery_Shopping_Scores6[[#This Row],[Business Start-up (2020)]], Mystery_Shopping_Scores6[[#This Row],[Regular business operations (2019)]]), ".")</f>
        <v>83.914285714285711</v>
      </c>
      <c r="F653" s="62">
        <f>IFERROR(AVERAGE(Mystery_Shopping_Scores6[[#This Row],[Family (2020)]:[Studying (2020)]], Mystery_Shopping_Scores6[[#This Row],[Moving (2019)]:[Starting a small claims procedure (2019)]]), ".")</f>
        <v>64.493650793650787</v>
      </c>
      <c r="G653" s="297">
        <v>64.837398373983746</v>
      </c>
      <c r="H653" s="293" t="s">
        <v>7</v>
      </c>
      <c r="I653" s="298">
        <v>82.857142857142861</v>
      </c>
      <c r="J653" s="83">
        <f t="shared" si="33"/>
        <v>65.922619047619037</v>
      </c>
      <c r="K653" s="61">
        <v>83.928571428571416</v>
      </c>
      <c r="L653" s="83">
        <v>51.190476190476183</v>
      </c>
      <c r="M653" s="83">
        <v>60.714285714285715</v>
      </c>
      <c r="N653" s="62">
        <v>67.857142857142861</v>
      </c>
      <c r="O653" s="36">
        <v>75.125</v>
      </c>
      <c r="P653" s="83">
        <v>72.775000000000006</v>
      </c>
      <c r="Q653" s="61">
        <v>83.9</v>
      </c>
      <c r="R653" s="83">
        <v>76.2</v>
      </c>
      <c r="S653" s="83">
        <v>31</v>
      </c>
      <c r="T653" s="83">
        <v>100</v>
      </c>
      <c r="U653" s="321">
        <v>55.375</v>
      </c>
      <c r="V653" s="309">
        <v>77.779066172</v>
      </c>
      <c r="W653" s="314">
        <v>84.415584416000002</v>
      </c>
      <c r="X653" s="309">
        <v>61.224489796</v>
      </c>
      <c r="Y653" s="309">
        <v>75</v>
      </c>
      <c r="Z653" s="315">
        <v>90.476190475999999</v>
      </c>
      <c r="AA653" s="313">
        <v>46.125</v>
      </c>
      <c r="AB653" s="309">
        <v>33.333333333500001</v>
      </c>
      <c r="AC653" s="314">
        <v>64.285714286000001</v>
      </c>
      <c r="AD653" s="309">
        <v>57.142857143000001</v>
      </c>
      <c r="AE653" s="309">
        <v>11.904761905000001</v>
      </c>
      <c r="AF653" s="315">
        <v>0</v>
      </c>
      <c r="AG653" s="309">
        <v>58.965249999999997</v>
      </c>
      <c r="AH653" s="314">
        <v>77.311000000000007</v>
      </c>
      <c r="AI653" s="309">
        <v>18.669</v>
      </c>
      <c r="AJ653" s="309">
        <v>44.643000000000001</v>
      </c>
      <c r="AK653" s="315">
        <v>95.238</v>
      </c>
    </row>
    <row r="654" spans="2:37">
      <c r="B654" s="270" t="s">
        <v>39</v>
      </c>
      <c r="C654" s="173" t="s">
        <v>6828</v>
      </c>
      <c r="D654" s="61">
        <f>AVERAGE(Mystery_Shopping_Scores6[[#This Row],[Business Start-up (2020)]:[Studying (2020)]], Mystery_Shopping_Scores6[[#This Row],[Regular business operations (2019)]:[Starting a small claims procedure (2019)]])</f>
        <v>72.158333333333331</v>
      </c>
      <c r="E654" s="61">
        <f>IFERROR(AVERAGE(Mystery_Shopping_Scores6[[#This Row],[Business Start-up (2020)]], Mystery_Shopping_Scores6[[#This Row],[Regular business operations (2019)]]), ".")</f>
        <v>88.65</v>
      </c>
      <c r="F654" s="62">
        <f>IFERROR(AVERAGE(Mystery_Shopping_Scores6[[#This Row],[Family (2020)]:[Studying (2020)]], Mystery_Shopping_Scores6[[#This Row],[Moving (2019)]:[Starting a small claims procedure (2019)]]), ".")</f>
        <v>66.661111111111111</v>
      </c>
      <c r="G654" s="297" t="s">
        <v>7</v>
      </c>
      <c r="H654" s="293" t="s">
        <v>7</v>
      </c>
      <c r="I654" s="298" t="s">
        <v>7</v>
      </c>
      <c r="J654" s="83">
        <f t="shared" si="33"/>
        <v>83.666666666666657</v>
      </c>
      <c r="K654" s="61">
        <v>92</v>
      </c>
      <c r="L654" s="83">
        <v>85.333333333333329</v>
      </c>
      <c r="M654" s="83">
        <v>72</v>
      </c>
      <c r="N654" s="62">
        <v>85.333333333333329</v>
      </c>
      <c r="O654" s="36">
        <v>64.5</v>
      </c>
      <c r="P654" s="83">
        <v>60.649999999999991</v>
      </c>
      <c r="Q654" s="61">
        <v>85.3</v>
      </c>
      <c r="R654" s="83">
        <v>61.3</v>
      </c>
      <c r="S654" s="83">
        <v>81.3</v>
      </c>
      <c r="T654" s="83">
        <v>14.7</v>
      </c>
      <c r="U654" s="321">
        <v>47.5</v>
      </c>
      <c r="V654" s="309">
        <v>68.666666666499992</v>
      </c>
      <c r="W654" s="314">
        <v>92</v>
      </c>
      <c r="X654" s="309">
        <v>45.333333332999999</v>
      </c>
      <c r="Y654" s="309">
        <v>72</v>
      </c>
      <c r="Z654" s="315">
        <v>65.333333332999999</v>
      </c>
      <c r="AA654" s="313">
        <v>28.125</v>
      </c>
      <c r="AB654" s="309">
        <v>26.666666666424998</v>
      </c>
      <c r="AC654" s="314">
        <v>53.333333332999999</v>
      </c>
      <c r="AD654" s="309">
        <v>33.333333332999999</v>
      </c>
      <c r="AE654" s="309">
        <v>6.6666666667000003</v>
      </c>
      <c r="AF654" s="315">
        <v>13.333333333000001</v>
      </c>
      <c r="AG654" s="309">
        <v>29.999749999999999</v>
      </c>
      <c r="AH654" s="314">
        <v>33.332999999999998</v>
      </c>
      <c r="AI654" s="309">
        <v>0</v>
      </c>
      <c r="AJ654" s="309">
        <v>33.332999999999998</v>
      </c>
      <c r="AK654" s="315">
        <v>53.332999999999998</v>
      </c>
    </row>
    <row r="655" spans="2:37">
      <c r="B655" s="270" t="s">
        <v>39</v>
      </c>
      <c r="C655" s="173" t="s">
        <v>6829</v>
      </c>
      <c r="D655" s="61">
        <f>AVERAGE(Mystery_Shopping_Scores6[[#This Row],[Business Start-up (2020)]:[Studying (2020)]], Mystery_Shopping_Scores6[[#This Row],[Regular business operations (2019)]:[Starting a small claims procedure (2019)]])</f>
        <v>50</v>
      </c>
      <c r="E655" s="61">
        <f>IFERROR(AVERAGE(Mystery_Shopping_Scores6[[#This Row],[Business Start-up (2020)]], Mystery_Shopping_Scores6[[#This Row],[Regular business operations (2019)]]), ".")</f>
        <v>50</v>
      </c>
      <c r="F655" s="62">
        <f>IFERROR(AVERAGE(Mystery_Shopping_Scores6[[#This Row],[Family (2020)]:[Studying (2020)]], Mystery_Shopping_Scores6[[#This Row],[Moving (2019)]:[Starting a small claims procedure (2019)]]), ".")</f>
        <v>50</v>
      </c>
      <c r="G655" s="297" t="s">
        <v>7</v>
      </c>
      <c r="H655" s="293" t="s">
        <v>7</v>
      </c>
      <c r="I655" s="298" t="s">
        <v>7</v>
      </c>
      <c r="J655" s="83">
        <f t="shared" si="33"/>
        <v>50</v>
      </c>
      <c r="K655" s="61">
        <v>50</v>
      </c>
      <c r="L655" s="83">
        <v>50</v>
      </c>
      <c r="M655" s="83">
        <v>50</v>
      </c>
      <c r="N655" s="62">
        <v>50</v>
      </c>
      <c r="O655" s="36" t="s">
        <v>7</v>
      </c>
      <c r="P655" s="83" t="s">
        <v>7</v>
      </c>
      <c r="Q655" s="61" t="s">
        <v>7</v>
      </c>
      <c r="R655" s="83" t="s">
        <v>7</v>
      </c>
      <c r="S655" s="83" t="s">
        <v>7</v>
      </c>
      <c r="T655" s="83" t="s">
        <v>7</v>
      </c>
      <c r="U655" s="321" t="s">
        <v>7</v>
      </c>
      <c r="V655" s="309" t="s">
        <v>7</v>
      </c>
      <c r="W655" s="314" t="s">
        <v>7</v>
      </c>
      <c r="X655" s="309" t="s">
        <v>7</v>
      </c>
      <c r="Y655" s="309" t="s">
        <v>7</v>
      </c>
      <c r="Z655" s="315" t="s">
        <v>7</v>
      </c>
      <c r="AA655" s="313" t="s">
        <v>7</v>
      </c>
      <c r="AB655" s="309" t="s">
        <v>7</v>
      </c>
      <c r="AC655" s="314" t="s">
        <v>7</v>
      </c>
      <c r="AD655" s="309" t="s">
        <v>7</v>
      </c>
      <c r="AE655" s="309" t="s">
        <v>7</v>
      </c>
      <c r="AF655" s="315" t="s">
        <v>7</v>
      </c>
      <c r="AG655" s="309" t="s">
        <v>7</v>
      </c>
      <c r="AH655" s="314" t="s">
        <v>7</v>
      </c>
      <c r="AI655" s="309" t="s">
        <v>7</v>
      </c>
      <c r="AJ655" s="309" t="s">
        <v>7</v>
      </c>
      <c r="AK655" s="315" t="s">
        <v>7</v>
      </c>
    </row>
    <row r="656" spans="2:37">
      <c r="B656" s="271" t="s">
        <v>39</v>
      </c>
      <c r="C656" s="272" t="s">
        <v>6838</v>
      </c>
      <c r="D656" s="61">
        <f>AVERAGE(Mystery_Shopping_Scores6[[#This Row],[Business Start-up (2020)]:[Studying (2020)]], Mystery_Shopping_Scores6[[#This Row],[Regular business operations (2019)]:[Starting a small claims procedure (2019)]])</f>
        <v>72.150000000000006</v>
      </c>
      <c r="E656" s="61">
        <f>IFERROR(AVERAGE(Mystery_Shopping_Scores6[[#This Row],[Business Start-up (2020)]], Mystery_Shopping_Scores6[[#This Row],[Regular business operations (2019)]]), ".")</f>
        <v>71.900000000000006</v>
      </c>
      <c r="F656" s="62">
        <f>IFERROR(AVERAGE(Mystery_Shopping_Scores6[[#This Row],[Family (2020)]:[Studying (2020)]], Mystery_Shopping_Scores6[[#This Row],[Moving (2019)]:[Starting a small claims procedure (2019)]]), ".")</f>
        <v>72.233333333333334</v>
      </c>
      <c r="G656" s="297" t="s">
        <v>7</v>
      </c>
      <c r="H656" s="293" t="s">
        <v>7</v>
      </c>
      <c r="I656" s="298" t="s">
        <v>7</v>
      </c>
      <c r="J656" s="83" t="s">
        <v>7</v>
      </c>
      <c r="K656" s="61" t="s">
        <v>7</v>
      </c>
      <c r="L656" s="83" t="s">
        <v>7</v>
      </c>
      <c r="M656" s="83" t="s">
        <v>7</v>
      </c>
      <c r="N656" s="62" t="s">
        <v>7</v>
      </c>
      <c r="O656" s="36">
        <v>69.5</v>
      </c>
      <c r="P656" s="83">
        <v>72.150000000000006</v>
      </c>
      <c r="Q656" s="61">
        <v>71.900000000000006</v>
      </c>
      <c r="R656" s="83">
        <v>72.900000000000006</v>
      </c>
      <c r="S656" s="83">
        <v>69.8</v>
      </c>
      <c r="T656" s="83">
        <v>74</v>
      </c>
      <c r="U656" s="321">
        <v>59</v>
      </c>
      <c r="V656" s="309">
        <v>66.739004629749999</v>
      </c>
      <c r="W656" s="314">
        <v>52.604166667000001</v>
      </c>
      <c r="X656" s="309">
        <v>64.351851851999996</v>
      </c>
      <c r="Y656" s="309">
        <v>83.333333332999999</v>
      </c>
      <c r="Z656" s="315">
        <v>66.666666667000001</v>
      </c>
      <c r="AA656" s="313">
        <v>57.125</v>
      </c>
      <c r="AB656" s="309">
        <v>51.302083333249996</v>
      </c>
      <c r="AC656" s="314">
        <v>64.930555556000002</v>
      </c>
      <c r="AD656" s="309">
        <v>56.770833332999999</v>
      </c>
      <c r="AE656" s="309">
        <v>44.270833332999999</v>
      </c>
      <c r="AF656" s="315">
        <v>39.236111111</v>
      </c>
      <c r="AG656" s="309">
        <v>62.890499999999996</v>
      </c>
      <c r="AH656" s="314">
        <v>52.603999999999999</v>
      </c>
      <c r="AI656" s="309">
        <v>48.957999999999998</v>
      </c>
      <c r="AJ656" s="309">
        <v>83.332999999999998</v>
      </c>
      <c r="AK656" s="315">
        <v>66.667000000000002</v>
      </c>
    </row>
    <row r="657" spans="2:37">
      <c r="B657" s="270" t="s">
        <v>39</v>
      </c>
      <c r="C657" s="173" t="s">
        <v>499</v>
      </c>
      <c r="D657" s="61">
        <f>AVERAGE(Mystery_Shopping_Scores6[[#This Row],[Business Start-up (2020)]:[Studying (2020)]], Mystery_Shopping_Scores6[[#This Row],[Regular business operations (2019)]:[Starting a small claims procedure (2019)]])</f>
        <v>63.930208333333333</v>
      </c>
      <c r="E657" s="61">
        <f>IFERROR(AVERAGE(Mystery_Shopping_Scores6[[#This Row],[Business Start-up (2020)]], Mystery_Shopping_Scores6[[#This Row],[Regular business operations (2019)]]), ".")</f>
        <v>76.5625</v>
      </c>
      <c r="F657" s="62">
        <f>IFERROR(AVERAGE(Mystery_Shopping_Scores6[[#This Row],[Family (2020)]:[Studying (2020)]], Mystery_Shopping_Scores6[[#This Row],[Moving (2019)]:[Starting a small claims procedure (2019)]]), ".")</f>
        <v>59.719444444444434</v>
      </c>
      <c r="G657" s="297" t="s">
        <v>7</v>
      </c>
      <c r="H657" s="293" t="s">
        <v>7</v>
      </c>
      <c r="I657" s="298" t="s">
        <v>7</v>
      </c>
      <c r="J657" s="83">
        <f t="shared" ref="J657:J675" si="34">IFERROR(AVERAGE(K657:N657),".")</f>
        <v>76.135416666666671</v>
      </c>
      <c r="K657" s="61">
        <f>AVERAGE(K658:K661)</f>
        <v>90.625</v>
      </c>
      <c r="L657" s="83">
        <f>AVERAGE(L658:L661)</f>
        <v>53.333333333333336</v>
      </c>
      <c r="M657" s="83">
        <f>AVERAGE(M658:M661)</f>
        <v>81.333333333333329</v>
      </c>
      <c r="N657" s="62">
        <f>AVERAGE(N658:N661)</f>
        <v>79.25</v>
      </c>
      <c r="O657" s="36">
        <v>63.125</v>
      </c>
      <c r="P657" s="83">
        <v>51.725000000000001</v>
      </c>
      <c r="Q657" s="61">
        <v>62.5</v>
      </c>
      <c r="R657" s="83">
        <v>72.3</v>
      </c>
      <c r="S657" s="83">
        <v>36.700000000000003</v>
      </c>
      <c r="T657" s="83">
        <v>35.4</v>
      </c>
      <c r="U657" s="321">
        <v>53.875</v>
      </c>
      <c r="V657" s="309">
        <v>74.592058982750004</v>
      </c>
      <c r="W657" s="314">
        <v>88.258116883</v>
      </c>
      <c r="X657" s="309">
        <v>75.000000000249997</v>
      </c>
      <c r="Y657" s="309">
        <v>67.026785714249996</v>
      </c>
      <c r="Z657" s="315">
        <v>68.083333333500008</v>
      </c>
      <c r="AA657" s="313">
        <v>38.125</v>
      </c>
      <c r="AB657" s="309">
        <v>33.424355158750004</v>
      </c>
      <c r="AC657" s="314">
        <v>44.982142857249997</v>
      </c>
      <c r="AD657" s="309">
        <v>60.4375</v>
      </c>
      <c r="AE657" s="309">
        <v>23.316666666750002</v>
      </c>
      <c r="AF657" s="315">
        <v>4.9611111110000001</v>
      </c>
      <c r="AG657" s="309">
        <v>42.863124999999997</v>
      </c>
      <c r="AH657" s="314">
        <v>63.853000000000002</v>
      </c>
      <c r="AI657" s="309">
        <v>32.693249999999999</v>
      </c>
      <c r="AJ657" s="309">
        <v>33.15625</v>
      </c>
      <c r="AK657" s="315">
        <v>41.75</v>
      </c>
    </row>
    <row r="658" spans="2:37">
      <c r="B658" s="270" t="s">
        <v>39</v>
      </c>
      <c r="C658" s="173" t="s">
        <v>500</v>
      </c>
      <c r="D658" s="61">
        <f>AVERAGE(Mystery_Shopping_Scores6[[#This Row],[Business Start-up (2020)]:[Studying (2020)]], Mystery_Shopping_Scores6[[#This Row],[Regular business operations (2019)]:[Starting a small claims procedure (2019)]])</f>
        <v>62.75416666666667</v>
      </c>
      <c r="E658" s="61">
        <f>IFERROR(AVERAGE(Mystery_Shopping_Scores6[[#This Row],[Business Start-up (2020)]], Mystery_Shopping_Scores6[[#This Row],[Regular business operations (2019)]]), ".")</f>
        <v>81.3</v>
      </c>
      <c r="F658" s="62">
        <f>IFERROR(AVERAGE(Mystery_Shopping_Scores6[[#This Row],[Family (2020)]:[Studying (2020)]], Mystery_Shopping_Scores6[[#This Row],[Moving (2019)]:[Starting a small claims procedure (2019)]]), ".")</f>
        <v>56.572222222222223</v>
      </c>
      <c r="G658" s="297">
        <v>65.837837837837839</v>
      </c>
      <c r="H658" s="293" t="s">
        <v>7</v>
      </c>
      <c r="I658" s="298">
        <v>33.200000000000003</v>
      </c>
      <c r="J658" s="83">
        <f t="shared" si="34"/>
        <v>62.458333333333336</v>
      </c>
      <c r="K658" s="61">
        <v>87.5</v>
      </c>
      <c r="L658" s="83">
        <v>33.333333333333336</v>
      </c>
      <c r="M658" s="83">
        <v>62</v>
      </c>
      <c r="N658" s="62">
        <v>67</v>
      </c>
      <c r="O658" s="36">
        <v>65</v>
      </c>
      <c r="P658" s="83">
        <v>63.05</v>
      </c>
      <c r="Q658" s="61">
        <v>75.099999999999994</v>
      </c>
      <c r="R658" s="83">
        <v>89</v>
      </c>
      <c r="S658" s="83">
        <v>46.6</v>
      </c>
      <c r="T658" s="83">
        <v>41.5</v>
      </c>
      <c r="U658" s="321">
        <v>53.375</v>
      </c>
      <c r="V658" s="309">
        <v>66.790854978500008</v>
      </c>
      <c r="W658" s="314">
        <v>77.318181817999999</v>
      </c>
      <c r="X658" s="309">
        <v>71.428571429000002</v>
      </c>
      <c r="Y658" s="309">
        <v>62.75</v>
      </c>
      <c r="Z658" s="315">
        <v>55.666666667000001</v>
      </c>
      <c r="AA658" s="313">
        <v>50</v>
      </c>
      <c r="AB658" s="309">
        <v>39.798611111</v>
      </c>
      <c r="AC658" s="314">
        <v>46</v>
      </c>
      <c r="AD658" s="309">
        <v>66.75</v>
      </c>
      <c r="AE658" s="309">
        <v>26.6</v>
      </c>
      <c r="AF658" s="315">
        <v>19.844444444000001</v>
      </c>
      <c r="AG658" s="309">
        <v>60.202500000000001</v>
      </c>
      <c r="AH658" s="314">
        <v>80.412000000000006</v>
      </c>
      <c r="AI658" s="309">
        <v>43.273000000000003</v>
      </c>
      <c r="AJ658" s="309">
        <v>50.125</v>
      </c>
      <c r="AK658" s="315">
        <v>67</v>
      </c>
    </row>
    <row r="659" spans="2:37">
      <c r="B659" s="270" t="s">
        <v>39</v>
      </c>
      <c r="C659" s="173" t="s">
        <v>501</v>
      </c>
      <c r="D659" s="61">
        <f>AVERAGE(Mystery_Shopping_Scores6[[#This Row],[Business Start-up (2020)]:[Studying (2020)]], Mystery_Shopping_Scores6[[#This Row],[Regular business operations (2019)]:[Starting a small claims procedure (2019)]])</f>
        <v>75.829166666666666</v>
      </c>
      <c r="E659" s="61">
        <f>IFERROR(AVERAGE(Mystery_Shopping_Scores6[[#This Row],[Business Start-up (2020)]], Mystery_Shopping_Scores6[[#This Row],[Regular business operations (2019)]]), ".")</f>
        <v>87.5</v>
      </c>
      <c r="F659" s="62">
        <f>IFERROR(AVERAGE(Mystery_Shopping_Scores6[[#This Row],[Family (2020)]:[Studying (2020)]], Mystery_Shopping_Scores6[[#This Row],[Moving (2019)]:[Starting a small claims procedure (2019)]]), ".")</f>
        <v>71.938888888888883</v>
      </c>
      <c r="G659" s="297">
        <v>76.470588235294116</v>
      </c>
      <c r="H659" s="293" t="s">
        <v>7</v>
      </c>
      <c r="I659" s="298">
        <v>80</v>
      </c>
      <c r="J659" s="83">
        <f t="shared" si="34"/>
        <v>71.458333333333329</v>
      </c>
      <c r="K659" s="61">
        <v>87.5</v>
      </c>
      <c r="L659" s="83">
        <v>40</v>
      </c>
      <c r="M659" s="83">
        <v>83.333333333333329</v>
      </c>
      <c r="N659" s="62">
        <v>75</v>
      </c>
      <c r="O659" s="36">
        <v>80.125</v>
      </c>
      <c r="P659" s="83">
        <v>80.2</v>
      </c>
      <c r="Q659" s="61">
        <v>87.5</v>
      </c>
      <c r="R659" s="83">
        <v>100</v>
      </c>
      <c r="S659" s="83">
        <v>33.299999999999997</v>
      </c>
      <c r="T659" s="83">
        <v>100</v>
      </c>
      <c r="U659" s="321">
        <v>58.25</v>
      </c>
      <c r="V659" s="309">
        <v>79.910714285750004</v>
      </c>
      <c r="W659" s="314">
        <v>85.714285713999999</v>
      </c>
      <c r="X659" s="309">
        <v>71.428571429000002</v>
      </c>
      <c r="Y659" s="309">
        <v>62.5</v>
      </c>
      <c r="Z659" s="315">
        <v>100</v>
      </c>
      <c r="AA659" s="313">
        <v>51.75</v>
      </c>
      <c r="AB659" s="309">
        <v>36.607142857249997</v>
      </c>
      <c r="AC659" s="314">
        <v>71.428571429000002</v>
      </c>
      <c r="AD659" s="309">
        <v>75</v>
      </c>
      <c r="AE659" s="309">
        <v>0</v>
      </c>
      <c r="AF659" s="315">
        <v>0</v>
      </c>
      <c r="AG659" s="309">
        <v>66.666750000000008</v>
      </c>
      <c r="AH659" s="314">
        <v>87.5</v>
      </c>
      <c r="AI659" s="309">
        <v>50</v>
      </c>
      <c r="AJ659" s="309">
        <v>62.5</v>
      </c>
      <c r="AK659" s="315">
        <v>66.667000000000002</v>
      </c>
    </row>
    <row r="660" spans="2:37">
      <c r="B660" s="270" t="s">
        <v>39</v>
      </c>
      <c r="C660" s="173" t="s">
        <v>502</v>
      </c>
      <c r="D660" s="61">
        <f>AVERAGE(Mystery_Shopping_Scores6[[#This Row],[Business Start-up (2020)]:[Studying (2020)]], Mystery_Shopping_Scores6[[#This Row],[Regular business operations (2019)]:[Starting a small claims procedure (2019)]])</f>
        <v>67.087500000000006</v>
      </c>
      <c r="E660" s="61">
        <f>IFERROR(AVERAGE(Mystery_Shopping_Scores6[[#This Row],[Business Start-up (2020)]], Mystery_Shopping_Scores6[[#This Row],[Regular business operations (2019)]]), ".")</f>
        <v>87.5</v>
      </c>
      <c r="F660" s="62">
        <f>IFERROR(AVERAGE(Mystery_Shopping_Scores6[[#This Row],[Family (2020)]:[Studying (2020)]], Mystery_Shopping_Scores6[[#This Row],[Moving (2019)]:[Starting a small claims procedure (2019)]]), ".")</f>
        <v>60.283333333333331</v>
      </c>
      <c r="G660" s="297">
        <v>76.470588235294116</v>
      </c>
      <c r="H660" s="293" t="s">
        <v>7</v>
      </c>
      <c r="I660" s="298">
        <v>0</v>
      </c>
      <c r="J660" s="83">
        <f t="shared" si="34"/>
        <v>70.625</v>
      </c>
      <c r="K660" s="61">
        <v>87.5</v>
      </c>
      <c r="L660" s="83">
        <v>40</v>
      </c>
      <c r="M660" s="83">
        <v>80</v>
      </c>
      <c r="N660" s="62">
        <v>75</v>
      </c>
      <c r="O660" s="36">
        <v>64</v>
      </c>
      <c r="P660" s="83">
        <v>63.55</v>
      </c>
      <c r="Q660" s="61">
        <v>87.5</v>
      </c>
      <c r="R660" s="83">
        <v>100</v>
      </c>
      <c r="S660" s="83">
        <v>66.7</v>
      </c>
      <c r="T660" s="83">
        <v>0</v>
      </c>
      <c r="U660" s="321">
        <v>60.875</v>
      </c>
      <c r="V660" s="309">
        <v>64.166666666750004</v>
      </c>
      <c r="W660" s="314">
        <v>90</v>
      </c>
      <c r="X660" s="309">
        <v>57.142857143000001</v>
      </c>
      <c r="Y660" s="309">
        <v>42.857142856999999</v>
      </c>
      <c r="Z660" s="315">
        <v>66.666666667000001</v>
      </c>
      <c r="AA660" s="313">
        <v>51.125</v>
      </c>
      <c r="AB660" s="309">
        <v>57.291666666750004</v>
      </c>
      <c r="AC660" s="314">
        <v>62.5</v>
      </c>
      <c r="AD660" s="309">
        <v>100</v>
      </c>
      <c r="AE660" s="309">
        <v>66.666666667000001</v>
      </c>
      <c r="AF660" s="315">
        <v>0</v>
      </c>
      <c r="AG660" s="309">
        <v>44.58325</v>
      </c>
      <c r="AH660" s="314">
        <v>87.5</v>
      </c>
      <c r="AI660" s="309">
        <v>37.5</v>
      </c>
      <c r="AJ660" s="309">
        <v>20</v>
      </c>
      <c r="AK660" s="315">
        <v>33.332999999999998</v>
      </c>
    </row>
    <row r="661" spans="2:37">
      <c r="B661" s="270" t="s">
        <v>39</v>
      </c>
      <c r="C661" s="173" t="s">
        <v>503</v>
      </c>
      <c r="D661" s="61">
        <f>AVERAGE(Mystery_Shopping_Scores6[[#This Row],[Business Start-up (2020)]:[Studying (2020)]], Mystery_Shopping_Scores6[[#This Row],[Regular business operations (2019)]:[Starting a small claims procedure (2019)]])</f>
        <v>50</v>
      </c>
      <c r="E661" s="61">
        <f>IFERROR(AVERAGE(Mystery_Shopping_Scores6[[#This Row],[Business Start-up (2020)]], Mystery_Shopping_Scores6[[#This Row],[Regular business operations (2019)]]), ".")</f>
        <v>50</v>
      </c>
      <c r="F661" s="62">
        <f>IFERROR(AVERAGE(Mystery_Shopping_Scores6[[#This Row],[Family (2020)]:[Studying (2020)]], Mystery_Shopping_Scores6[[#This Row],[Moving (2019)]:[Starting a small claims procedure (2019)]]), ".")</f>
        <v>50</v>
      </c>
      <c r="G661" s="297" t="s">
        <v>7</v>
      </c>
      <c r="H661" s="293" t="s">
        <v>7</v>
      </c>
      <c r="I661" s="298" t="s">
        <v>7</v>
      </c>
      <c r="J661" s="83">
        <f t="shared" si="34"/>
        <v>100</v>
      </c>
      <c r="K661" s="61">
        <v>100</v>
      </c>
      <c r="L661" s="83">
        <v>100</v>
      </c>
      <c r="M661" s="83">
        <v>100</v>
      </c>
      <c r="N661" s="62">
        <v>100</v>
      </c>
      <c r="O661" s="36">
        <v>43.75</v>
      </c>
      <c r="P661" s="83">
        <v>0</v>
      </c>
      <c r="Q661" s="61">
        <v>0</v>
      </c>
      <c r="R661" s="83">
        <v>0</v>
      </c>
      <c r="S661" s="83">
        <v>0</v>
      </c>
      <c r="T661" s="83">
        <v>0</v>
      </c>
      <c r="U661" s="321">
        <v>43.75</v>
      </c>
      <c r="V661" s="309">
        <v>87.5</v>
      </c>
      <c r="W661" s="314">
        <v>100</v>
      </c>
      <c r="X661" s="309">
        <v>100</v>
      </c>
      <c r="Y661" s="309">
        <v>100</v>
      </c>
      <c r="Z661" s="315">
        <v>50</v>
      </c>
      <c r="AA661" s="313">
        <v>0</v>
      </c>
      <c r="AB661" s="309">
        <v>0</v>
      </c>
      <c r="AC661" s="314">
        <v>0</v>
      </c>
      <c r="AD661" s="309">
        <v>0</v>
      </c>
      <c r="AE661" s="309">
        <v>0</v>
      </c>
      <c r="AF661" s="315">
        <v>0</v>
      </c>
      <c r="AG661" s="309">
        <v>0</v>
      </c>
      <c r="AH661" s="314">
        <v>0</v>
      </c>
      <c r="AI661" s="309">
        <v>0</v>
      </c>
      <c r="AJ661" s="309">
        <v>0</v>
      </c>
      <c r="AK661" s="315">
        <v>0</v>
      </c>
    </row>
    <row r="662" spans="2:37">
      <c r="B662" s="270" t="s">
        <v>39</v>
      </c>
      <c r="C662" s="173" t="s">
        <v>6833</v>
      </c>
      <c r="D662" s="61">
        <f>AVERAGE(Mystery_Shopping_Scores6[[#This Row],[Business Start-up (2020)]:[Studying (2020)]], Mystery_Shopping_Scores6[[#This Row],[Regular business operations (2019)]:[Starting a small claims procedure (2019)]])</f>
        <v>57.017187499999999</v>
      </c>
      <c r="E662" s="61">
        <f>IFERROR(AVERAGE(Mystery_Shopping_Scores6[[#This Row],[Business Start-up (2020)]], Mystery_Shopping_Scores6[[#This Row],[Regular business operations (2019)]]), ".")</f>
        <v>58.068750000000001</v>
      </c>
      <c r="F662" s="62">
        <f>IFERROR(AVERAGE(Mystery_Shopping_Scores6[[#This Row],[Family (2020)]:[Studying (2020)]], Mystery_Shopping_Scores6[[#This Row],[Moving (2019)]:[Starting a small claims procedure (2019)]]), ".")</f>
        <v>56.666666666666664</v>
      </c>
      <c r="G662" s="297" t="s">
        <v>7</v>
      </c>
      <c r="H662" s="293" t="s">
        <v>7</v>
      </c>
      <c r="I662" s="298" t="s">
        <v>7</v>
      </c>
      <c r="J662" s="83">
        <f t="shared" si="34"/>
        <v>54.140625</v>
      </c>
      <c r="K662" s="61">
        <f>(0.5*IF(ISNUMBER(K663),K663,0)+0.25*IF(ISNUMBER(K664),K664,0)+IFERROR(AVERAGE(K665:K666)*0.25,0))/(ISNUMBER(K663)*0.5+ISNUMBER(K664)*0.25+OR(ISNUMBER(K665),ISNUMBER(K666))*0.25)</f>
        <v>71.5625</v>
      </c>
      <c r="L662" s="83">
        <f>(0.5*IF(ISNUMBER(L663),L663,0)+0.25*IF(ISNUMBER(L664),L664,0)+IFERROR(AVERAGE(L665:L666)*0.25,0))/(ISNUMBER(L663)*0.5+ISNUMBER(L664)*0.25+OR(ISNUMBER(L665),ISNUMBER(L666))*0.25)</f>
        <v>41.666666666666664</v>
      </c>
      <c r="M662" s="83">
        <f>(0.5*IF(ISNUMBER(M663),M663,0)+0.25*IF(ISNUMBER(M664),M664,0)+IFERROR(AVERAGE(M665:M666)*0.25,0))/(ISNUMBER(M663)*0.5+ISNUMBER(M664)*0.25+OR(ISNUMBER(M665),ISNUMBER(M666))*0.25)</f>
        <v>31.458333333333332</v>
      </c>
      <c r="N662" s="62">
        <f>(0.5*IF(ISNUMBER(N663),N663,0)+0.25*IF(ISNUMBER(N664),N664,0)+IFERROR(AVERAGE(N665:N666)*0.25,0))/(ISNUMBER(N663)*0.5+ISNUMBER(N664)*0.25+OR(ISNUMBER(N665),ISNUMBER(N666))*0.25)</f>
        <v>71.875</v>
      </c>
      <c r="O662" s="36">
        <v>64</v>
      </c>
      <c r="P662" s="83">
        <v>59.893749999999997</v>
      </c>
      <c r="Q662" s="61">
        <v>44.575000000000003</v>
      </c>
      <c r="R662" s="83">
        <v>72.5</v>
      </c>
      <c r="S662" s="83">
        <v>50</v>
      </c>
      <c r="T662" s="83">
        <v>72.5</v>
      </c>
      <c r="U662" s="321">
        <v>59.833333333333336</v>
      </c>
      <c r="V662" s="309">
        <v>71.109856442562503</v>
      </c>
      <c r="W662" s="314">
        <v>71.648284313624998</v>
      </c>
      <c r="X662" s="309" t="s">
        <v>7</v>
      </c>
      <c r="Y662" s="309" t="s">
        <v>7</v>
      </c>
      <c r="Z662" s="315">
        <v>70.571428571500007</v>
      </c>
      <c r="AA662" s="313">
        <v>56.333333333333336</v>
      </c>
      <c r="AB662" s="309">
        <v>53.661210317406244</v>
      </c>
      <c r="AC662" s="314">
        <v>44.583333333249996</v>
      </c>
      <c r="AD662" s="309">
        <v>51.5</v>
      </c>
      <c r="AE662" s="309">
        <v>50</v>
      </c>
      <c r="AF662" s="315">
        <v>68.561507936374994</v>
      </c>
      <c r="AG662" s="309">
        <v>61.170625000000001</v>
      </c>
      <c r="AH662" s="314">
        <v>52.484250000000003</v>
      </c>
      <c r="AI662" s="309" t="s">
        <v>7</v>
      </c>
      <c r="AJ662" s="309" t="s">
        <v>7</v>
      </c>
      <c r="AK662" s="315">
        <v>69.856999999999999</v>
      </c>
    </row>
    <row r="663" spans="2:37">
      <c r="B663" s="270" t="s">
        <v>39</v>
      </c>
      <c r="C663" s="173" t="s">
        <v>504</v>
      </c>
      <c r="D663" s="61">
        <f>AVERAGE(Mystery_Shopping_Scores6[[#This Row],[Business Start-up (2020)]:[Studying (2020)]], Mystery_Shopping_Scores6[[#This Row],[Regular business operations (2019)]:[Starting a small claims procedure (2019)]])</f>
        <v>63.125</v>
      </c>
      <c r="E663" s="61">
        <f>IFERROR(AVERAGE(Mystery_Shopping_Scores6[[#This Row],[Business Start-up (2020)]], Mystery_Shopping_Scores6[[#This Row],[Regular business operations (2019)]]), ".")</f>
        <v>62.5</v>
      </c>
      <c r="F663" s="62">
        <f>IFERROR(AVERAGE(Mystery_Shopping_Scores6[[#This Row],[Family (2020)]:[Studying (2020)]], Mystery_Shopping_Scores6[[#This Row],[Moving (2019)]:[Starting a small claims procedure (2019)]]), ".")</f>
        <v>63.333333333333336</v>
      </c>
      <c r="G663" s="297">
        <v>61.230769230769234</v>
      </c>
      <c r="H663" s="293" t="s">
        <v>7</v>
      </c>
      <c r="I663" s="298">
        <v>95</v>
      </c>
      <c r="J663" s="83">
        <f t="shared" si="34"/>
        <v>57.5</v>
      </c>
      <c r="K663" s="61">
        <v>65</v>
      </c>
      <c r="L663" s="83">
        <v>50</v>
      </c>
      <c r="M663" s="83">
        <v>40</v>
      </c>
      <c r="N663" s="62">
        <v>75</v>
      </c>
      <c r="O663" s="36">
        <v>71.166666666666671</v>
      </c>
      <c r="P663" s="83">
        <v>68.75</v>
      </c>
      <c r="Q663" s="61">
        <v>60</v>
      </c>
      <c r="R663" s="83">
        <v>95</v>
      </c>
      <c r="S663" s="83">
        <v>50</v>
      </c>
      <c r="T663" s="83">
        <v>70</v>
      </c>
      <c r="U663" s="321">
        <v>63</v>
      </c>
      <c r="V663" s="309">
        <v>75.8655462185</v>
      </c>
      <c r="W663" s="314">
        <v>70.588235294</v>
      </c>
      <c r="X663" s="309" t="s">
        <v>7</v>
      </c>
      <c r="Y663" s="309" t="s">
        <v>7</v>
      </c>
      <c r="Z663" s="315">
        <v>81.142857143000001</v>
      </c>
      <c r="AA663" s="313">
        <v>61.833333333333336</v>
      </c>
      <c r="AB663" s="309">
        <v>56.523809523750003</v>
      </c>
      <c r="AC663" s="314">
        <v>60</v>
      </c>
      <c r="AD663" s="309">
        <v>53</v>
      </c>
      <c r="AE663" s="309">
        <v>50</v>
      </c>
      <c r="AF663" s="315">
        <v>63.095238094999999</v>
      </c>
      <c r="AG663" s="309">
        <v>72.549499999999995</v>
      </c>
      <c r="AH663" s="314">
        <v>65.385000000000005</v>
      </c>
      <c r="AI663" s="309" t="s">
        <v>7</v>
      </c>
      <c r="AJ663" s="309" t="s">
        <v>7</v>
      </c>
      <c r="AK663" s="315">
        <v>79.713999999999999</v>
      </c>
    </row>
    <row r="664" spans="2:37">
      <c r="B664" s="270" t="s">
        <v>39</v>
      </c>
      <c r="C664" s="173" t="s">
        <v>505</v>
      </c>
      <c r="D664" s="61">
        <f>AVERAGE(Mystery_Shopping_Scores6[[#This Row],[Business Start-up (2020)]:[Studying (2020)]], Mystery_Shopping_Scores6[[#This Row],[Regular business operations (2019)]:[Starting a small claims procedure (2019)]])</f>
        <v>79.162499999999994</v>
      </c>
      <c r="E664" s="61">
        <f>IFERROR(AVERAGE(Mystery_Shopping_Scores6[[#This Row],[Business Start-up (2020)]], Mystery_Shopping_Scores6[[#This Row],[Regular business operations (2019)]]), ".")</f>
        <v>66.650000000000006</v>
      </c>
      <c r="F664" s="62">
        <f>IFERROR(AVERAGE(Mystery_Shopping_Scores6[[#This Row],[Family (2020)]:[Studying (2020)]], Mystery_Shopping_Scores6[[#This Row],[Moving (2019)]:[Starting a small claims procedure (2019)]]), ".")</f>
        <v>83.333333333333329</v>
      </c>
      <c r="G664" s="297" t="s">
        <v>7</v>
      </c>
      <c r="H664" s="293" t="s">
        <v>7</v>
      </c>
      <c r="I664" s="298" t="s">
        <v>7</v>
      </c>
      <c r="J664" s="83">
        <f t="shared" si="34"/>
        <v>75</v>
      </c>
      <c r="K664" s="61">
        <v>100</v>
      </c>
      <c r="L664" s="83">
        <v>66.666666666666657</v>
      </c>
      <c r="M664" s="83">
        <v>33.333333333333329</v>
      </c>
      <c r="N664" s="62">
        <v>100</v>
      </c>
      <c r="O664" s="36">
        <v>88.833333333333329</v>
      </c>
      <c r="P664" s="83">
        <v>83.325000000000003</v>
      </c>
      <c r="Q664" s="61">
        <v>33.299999999999997</v>
      </c>
      <c r="R664" s="83">
        <v>100</v>
      </c>
      <c r="S664" s="83">
        <v>100</v>
      </c>
      <c r="T664" s="83">
        <v>100</v>
      </c>
      <c r="U664" s="321">
        <v>88.833333333333329</v>
      </c>
      <c r="V664" s="309">
        <v>100</v>
      </c>
      <c r="W664" s="314">
        <v>100</v>
      </c>
      <c r="X664" s="309" t="s">
        <v>7</v>
      </c>
      <c r="Y664" s="309" t="s">
        <v>7</v>
      </c>
      <c r="Z664" s="315">
        <v>100</v>
      </c>
      <c r="AA664" s="313">
        <v>83.333333333333329</v>
      </c>
      <c r="AB664" s="309">
        <v>83.333333333249996</v>
      </c>
      <c r="AC664" s="314">
        <v>33.333333332999999</v>
      </c>
      <c r="AD664" s="309">
        <v>100</v>
      </c>
      <c r="AE664" s="309">
        <v>100</v>
      </c>
      <c r="AF664" s="315">
        <v>100</v>
      </c>
      <c r="AG664" s="309">
        <v>83.333500000000001</v>
      </c>
      <c r="AH664" s="314">
        <v>66.667000000000002</v>
      </c>
      <c r="AI664" s="309" t="s">
        <v>7</v>
      </c>
      <c r="AJ664" s="309" t="s">
        <v>7</v>
      </c>
      <c r="AK664" s="315">
        <v>100</v>
      </c>
    </row>
    <row r="665" spans="2:37">
      <c r="B665" s="270" t="s">
        <v>39</v>
      </c>
      <c r="C665" s="173" t="s">
        <v>6830</v>
      </c>
      <c r="D665" s="61">
        <f>AVERAGE(Mystery_Shopping_Scores6[[#This Row],[Business Start-up (2020)]:[Studying (2020)]], Mystery_Shopping_Scores6[[#This Row],[Regular business operations (2019)]:[Starting a small claims procedure (2019)]])</f>
        <v>26.5625</v>
      </c>
      <c r="E665" s="61">
        <f>IFERROR(AVERAGE(Mystery_Shopping_Scores6[[#This Row],[Business Start-up (2020)]], Mystery_Shopping_Scores6[[#This Row],[Regular business operations (2019)]]), ".")</f>
        <v>50</v>
      </c>
      <c r="F665" s="62">
        <f>IFERROR(AVERAGE(Mystery_Shopping_Scores6[[#This Row],[Family (2020)]:[Studying (2020)]], Mystery_Shopping_Scores6[[#This Row],[Moving (2019)]:[Starting a small claims procedure (2019)]]), ".")</f>
        <v>18.75</v>
      </c>
      <c r="G665" s="297">
        <v>30.76923076923077</v>
      </c>
      <c r="H665" s="293" t="s">
        <v>7</v>
      </c>
      <c r="I665" s="298">
        <v>50</v>
      </c>
      <c r="J665" s="83">
        <f t="shared" si="34"/>
        <v>28.125</v>
      </c>
      <c r="K665" s="61">
        <v>50</v>
      </c>
      <c r="L665" s="83">
        <v>0</v>
      </c>
      <c r="M665" s="83">
        <v>12.5</v>
      </c>
      <c r="N665" s="62">
        <v>50</v>
      </c>
      <c r="O665" s="36">
        <v>29.666666666666668</v>
      </c>
      <c r="P665" s="83">
        <v>25</v>
      </c>
      <c r="Q665" s="61">
        <v>50</v>
      </c>
      <c r="R665" s="83">
        <v>0</v>
      </c>
      <c r="S665" s="83">
        <v>0</v>
      </c>
      <c r="T665" s="83">
        <v>50</v>
      </c>
      <c r="U665" s="321">
        <v>30.5</v>
      </c>
      <c r="V665" s="309">
        <v>38.75</v>
      </c>
      <c r="W665" s="314">
        <v>37.5</v>
      </c>
      <c r="X665" s="309" t="s">
        <v>7</v>
      </c>
      <c r="Y665" s="309" t="s">
        <v>7</v>
      </c>
      <c r="Z665" s="315">
        <v>40</v>
      </c>
      <c r="AA665" s="313">
        <v>28.333333333333332</v>
      </c>
      <c r="AB665" s="309">
        <v>26.25</v>
      </c>
      <c r="AC665" s="314">
        <v>50</v>
      </c>
      <c r="AD665" s="309">
        <v>0</v>
      </c>
      <c r="AE665" s="309">
        <v>0</v>
      </c>
      <c r="AF665" s="315">
        <v>55</v>
      </c>
      <c r="AG665" s="309">
        <v>32.5</v>
      </c>
      <c r="AH665" s="314">
        <v>25</v>
      </c>
      <c r="AI665" s="309" t="s">
        <v>7</v>
      </c>
      <c r="AJ665" s="309" t="s">
        <v>7</v>
      </c>
      <c r="AK665" s="315">
        <v>40</v>
      </c>
    </row>
    <row r="666" spans="2:37">
      <c r="B666" s="270" t="s">
        <v>39</v>
      </c>
      <c r="C666" s="173" t="s">
        <v>6831</v>
      </c>
      <c r="D666" s="61">
        <f>AVERAGE(Mystery_Shopping_Scores6[[#This Row],[Business Start-up (2020)]:[Studying (2020)]], Mystery_Shopping_Scores6[[#This Row],[Regular business operations (2019)]:[Starting a small claims procedure (2019)]])</f>
        <v>25</v>
      </c>
      <c r="E666" s="61">
        <f>IFERROR(AVERAGE(Mystery_Shopping_Scores6[[#This Row],[Business Start-up (2020)]], Mystery_Shopping_Scores6[[#This Row],[Regular business operations (2019)]]), ".")</f>
        <v>31.25</v>
      </c>
      <c r="F666" s="62">
        <f>IFERROR(AVERAGE(Mystery_Shopping_Scores6[[#This Row],[Family (2020)]:[Studying (2020)]], Mystery_Shopping_Scores6[[#This Row],[Moving (2019)]:[Starting a small claims procedure (2019)]]), ".")</f>
        <v>21.875</v>
      </c>
      <c r="G666" s="297">
        <v>31.818181818181817</v>
      </c>
      <c r="H666" s="293" t="s">
        <v>7</v>
      </c>
      <c r="I666" s="298">
        <v>100</v>
      </c>
      <c r="J666" s="83">
        <f t="shared" si="34"/>
        <v>25</v>
      </c>
      <c r="K666" s="61">
        <v>62.5</v>
      </c>
      <c r="L666" s="83">
        <v>0</v>
      </c>
      <c r="M666" s="83">
        <v>12.5</v>
      </c>
      <c r="N666" s="62">
        <v>25</v>
      </c>
      <c r="O666" s="36">
        <v>25.75</v>
      </c>
      <c r="P666" s="83">
        <v>25</v>
      </c>
      <c r="Q666" s="61">
        <v>0</v>
      </c>
      <c r="R666" s="83" t="s">
        <v>7</v>
      </c>
      <c r="S666" s="83" t="s">
        <v>7</v>
      </c>
      <c r="T666" s="83">
        <v>50</v>
      </c>
      <c r="U666" s="321">
        <v>23.5</v>
      </c>
      <c r="V666" s="309">
        <v>26.666666666499999</v>
      </c>
      <c r="W666" s="314">
        <v>53.333333332999999</v>
      </c>
      <c r="X666" s="309" t="s">
        <v>7</v>
      </c>
      <c r="Y666" s="309" t="s">
        <v>7</v>
      </c>
      <c r="Z666" s="315">
        <v>0</v>
      </c>
      <c r="AA666" s="313">
        <v>10.25</v>
      </c>
      <c r="AB666" s="309">
        <v>20.5555555555</v>
      </c>
      <c r="AC666" s="314">
        <v>0</v>
      </c>
      <c r="AD666" s="309" t="s">
        <v>7</v>
      </c>
      <c r="AE666" s="309" t="s">
        <v>7</v>
      </c>
      <c r="AF666" s="315">
        <v>41.111111111</v>
      </c>
      <c r="AG666" s="309">
        <v>0</v>
      </c>
      <c r="AH666" s="314">
        <v>0</v>
      </c>
      <c r="AI666" s="309" t="s">
        <v>7</v>
      </c>
      <c r="AJ666" s="309" t="s">
        <v>7</v>
      </c>
      <c r="AK666" s="315">
        <v>0</v>
      </c>
    </row>
    <row r="667" spans="2:37">
      <c r="B667" s="270" t="s">
        <v>40</v>
      </c>
      <c r="C667" s="173" t="s">
        <v>496</v>
      </c>
      <c r="D667" s="61">
        <f>AVERAGE(Mystery_Shopping_Scores6[[#This Row],[Business Start-up (2020)]:[Studying (2020)]], Mystery_Shopping_Scores6[[#This Row],[Regular business operations (2019)]:[Starting a small claims procedure (2019)]])</f>
        <v>60.610298338085229</v>
      </c>
      <c r="E667" s="61">
        <f>IFERROR(AVERAGE(Mystery_Shopping_Scores6[[#This Row],[Business Start-up (2020)]], Mystery_Shopping_Scores6[[#This Row],[Regular business operations (2019)]]), ".")</f>
        <v>72.424007936507934</v>
      </c>
      <c r="F667" s="62">
        <f>IFERROR(AVERAGE(Mystery_Shopping_Scores6[[#This Row],[Family (2020)]:[Studying (2020)]], Mystery_Shopping_Scores6[[#This Row],[Moving (2019)]:[Starting a small claims procedure (2019)]]), ".")</f>
        <v>56.672395138611002</v>
      </c>
      <c r="G667" s="297" t="s">
        <v>7</v>
      </c>
      <c r="H667" s="293" t="s">
        <v>7</v>
      </c>
      <c r="I667" s="298" t="s">
        <v>7</v>
      </c>
      <c r="J667" s="83">
        <f t="shared" si="34"/>
        <v>55.986221676170466</v>
      </c>
      <c r="K667" s="61">
        <f xml:space="preserve"> (SUMIFS(K:K, $B:$B, $B667, $C:$C, "1. User centricity")+SUMIFS(K:K, $B:$B, $B667, $C:$C, "2. Transparency")+SUMIFS(K:K, $B:$B, $B667, $C:$C, "3. Key enablers")+ SUMIFS(K:K, $B:$B, $B667, $C:$C, "4. Cross-border services"))/4</f>
        <v>68.748015873015873</v>
      </c>
      <c r="L667" s="83">
        <f xml:space="preserve"> (SUMIFS(L:L, $B:$B, $B667, $C:$C, "1. User centricity")+SUMIFS(L:L, $B:$B, $B667, $C:$C, "2. Transparency")+SUMIFS(L:L, $B:$B, $B667, $C:$C, "3. Key enablers")+ SUMIFS(L:L, $B:$B, $B667, $C:$C, "4. Cross-border services"))/4</f>
        <v>51.307645975056687</v>
      </c>
      <c r="M667" s="83">
        <f xml:space="preserve"> (SUMIFS(M:M, $B:$B, $B667, $C:$C, "1. User centricity")+SUMIFS(M:M, $B:$B, $B667, $C:$C, "2. Transparency")+SUMIFS(M:M, $B:$B, $B667, $C:$C, "3. Key enablers")+ SUMIFS(M:M, $B:$B, $B667, $C:$C, "4. Cross-border services"))/4</f>
        <v>43.23892723756169</v>
      </c>
      <c r="N667" s="62">
        <f xml:space="preserve"> (SUMIFS(N:N, $B:$B, $B667, $C:$C, "1. User centricity")+SUMIFS(N:N, $B:$B, $B667, $C:$C, "2. Transparency")+SUMIFS(N:N, $B:$B, $B667, $C:$C, "3. Key enablers")+ SUMIFS(N:N, $B:$B, $B667, $C:$C, "4. Cross-border services"))/4</f>
        <v>60.650297619047613</v>
      </c>
      <c r="O667" s="36">
        <v>61.25</v>
      </c>
      <c r="P667" s="83">
        <v>65.234375</v>
      </c>
      <c r="Q667" s="61">
        <v>76.099999999999994</v>
      </c>
      <c r="R667" s="83">
        <v>67.931250000000006</v>
      </c>
      <c r="S667" s="83">
        <v>57.131249999999994</v>
      </c>
      <c r="T667" s="83">
        <v>59.775000000000006</v>
      </c>
      <c r="U667" s="321">
        <v>54.5</v>
      </c>
      <c r="V667" s="309">
        <v>57.349368023914636</v>
      </c>
      <c r="W667" s="314">
        <v>65.222414630093738</v>
      </c>
      <c r="X667" s="309">
        <v>55.223667728861109</v>
      </c>
      <c r="Y667" s="309">
        <v>50.002495703787041</v>
      </c>
      <c r="Z667" s="315">
        <v>58.94889403291667</v>
      </c>
      <c r="AA667" s="313">
        <v>51.625</v>
      </c>
      <c r="AB667" s="309">
        <v>51.961168235686117</v>
      </c>
      <c r="AC667" s="314">
        <v>69.948288690465276</v>
      </c>
      <c r="AD667" s="309">
        <v>57.486399884840274</v>
      </c>
      <c r="AE667" s="309">
        <v>39.968185425662504</v>
      </c>
      <c r="AF667" s="315">
        <v>40.441798941776391</v>
      </c>
      <c r="AG667" s="309">
        <v>51.599992476851853</v>
      </c>
      <c r="AH667" s="314">
        <v>54.785499999999999</v>
      </c>
      <c r="AI667" s="309">
        <v>50.316694444444444</v>
      </c>
      <c r="AJ667" s="309">
        <v>46.169046296296294</v>
      </c>
      <c r="AK667" s="315">
        <v>55.128729166666666</v>
      </c>
    </row>
    <row r="668" spans="2:37">
      <c r="B668" s="270" t="s">
        <v>40</v>
      </c>
      <c r="C668" s="173" t="s">
        <v>6824</v>
      </c>
      <c r="D668" s="61">
        <f>AVERAGE(Mystery_Shopping_Scores6[[#This Row],[Business Start-up (2020)]:[Studying (2020)]], Mystery_Shopping_Scores6[[#This Row],[Regular business operations (2019)]:[Starting a small claims procedure (2019)]])</f>
        <v>84.210393323996257</v>
      </c>
      <c r="E668" s="61">
        <f>IFERROR(AVERAGE(Mystery_Shopping_Scores6[[#This Row],[Business Start-up (2020)]], Mystery_Shopping_Scores6[[#This Row],[Regular business operations (2019)]]), ".")</f>
        <v>91.093253968253975</v>
      </c>
      <c r="F668" s="62">
        <f>IFERROR(AVERAGE(Mystery_Shopping_Scores6[[#This Row],[Family (2020)]:[Studying (2020)]], Mystery_Shopping_Scores6[[#This Row],[Moving (2019)]:[Starting a small claims procedure (2019)]]), ".")</f>
        <v>81.916106442577032</v>
      </c>
      <c r="G668" s="297" t="s">
        <v>7</v>
      </c>
      <c r="H668" s="293" t="s">
        <v>7</v>
      </c>
      <c r="I668" s="298" t="s">
        <v>7</v>
      </c>
      <c r="J668" s="83">
        <f t="shared" si="34"/>
        <v>76.44578664799252</v>
      </c>
      <c r="K668" s="61">
        <f>2/3*IF(ISNUMBER(K669),K669)+1/3*(2/3*IF(ISNUMBER(K671),K671)+IF(ISNUMBER(K670),K670)/3)</f>
        <v>89.186507936507937</v>
      </c>
      <c r="L668" s="83">
        <f>2/3*IF(ISNUMBER(L669),L669)+1/3*(2/3*IF(ISNUMBER(L671),L671)+IF(ISNUMBER(L670),L670)/3)</f>
        <v>77.142857142857139</v>
      </c>
      <c r="M668" s="83">
        <f>2/3*IF(ISNUMBER(M669),M669)+1/3*(2/3*IF(ISNUMBER(M671),M671)+IF(ISNUMBER(M670),M670)/3)</f>
        <v>62.739495798319325</v>
      </c>
      <c r="N668" s="62">
        <f>2/3*IF(ISNUMBER(N669),N669)+1/3*(2/3*IF(ISNUMBER(N671),N671)+IF(ISNUMBER(N670),N670)/3)</f>
        <v>76.714285714285722</v>
      </c>
      <c r="O668" s="36">
        <v>84.625</v>
      </c>
      <c r="P668" s="83">
        <v>91.974999999999994</v>
      </c>
      <c r="Q668" s="61">
        <v>93</v>
      </c>
      <c r="R668" s="83">
        <v>82.5</v>
      </c>
      <c r="S668" s="83">
        <v>94</v>
      </c>
      <c r="T668" s="83">
        <v>98.4</v>
      </c>
      <c r="U668" s="321">
        <v>77.375</v>
      </c>
      <c r="V668" s="309">
        <v>77.0563280251111</v>
      </c>
      <c r="W668" s="314">
        <v>85.569358177999987</v>
      </c>
      <c r="X668" s="309">
        <v>79.387686387666662</v>
      </c>
      <c r="Y668" s="309">
        <v>67.746574413111105</v>
      </c>
      <c r="Z668" s="315">
        <v>75.521693121666658</v>
      </c>
      <c r="AA668" s="313">
        <v>75</v>
      </c>
      <c r="AB668" s="309">
        <v>77.531622312861117</v>
      </c>
      <c r="AC668" s="314">
        <v>89.523809523777771</v>
      </c>
      <c r="AD668" s="309">
        <v>79.064199689111106</v>
      </c>
      <c r="AE668" s="309">
        <v>64.461760461666671</v>
      </c>
      <c r="AF668" s="315">
        <v>77.076719576888891</v>
      </c>
      <c r="AG668" s="309">
        <v>72.354722222222222</v>
      </c>
      <c r="AH668" s="314">
        <v>79.966666666666654</v>
      </c>
      <c r="AI668" s="309">
        <v>73.825333333333333</v>
      </c>
      <c r="AJ668" s="309">
        <v>63.63122222222222</v>
      </c>
      <c r="AK668" s="315">
        <v>71.995666666666665</v>
      </c>
    </row>
    <row r="669" spans="2:37">
      <c r="B669" s="270" t="s">
        <v>40</v>
      </c>
      <c r="C669" s="173" t="s">
        <v>497</v>
      </c>
      <c r="D669" s="61">
        <f>AVERAGE(Mystery_Shopping_Scores6[[#This Row],[Business Start-up (2020)]:[Studying (2020)]], Mystery_Shopping_Scores6[[#This Row],[Regular business operations (2019)]:[Starting a small claims procedure (2019)]])</f>
        <v>82.918601190476195</v>
      </c>
      <c r="E669" s="61">
        <f>IFERROR(AVERAGE(Mystery_Shopping_Scores6[[#This Row],[Business Start-up (2020)]], Mystery_Shopping_Scores6[[#This Row],[Regular business operations (2019)]]), ".")</f>
        <v>93.112499999999997</v>
      </c>
      <c r="F669" s="62">
        <f>IFERROR(AVERAGE(Mystery_Shopping_Scores6[[#This Row],[Family (2020)]:[Studying (2020)]], Mystery_Shopping_Scores6[[#This Row],[Moving (2019)]:[Starting a small claims procedure (2019)]]), ".")</f>
        <v>79.520634920634919</v>
      </c>
      <c r="G669" s="297">
        <v>84.904880066170392</v>
      </c>
      <c r="H669" s="293">
        <v>91</v>
      </c>
      <c r="I669" s="298">
        <v>57.727272727272734</v>
      </c>
      <c r="J669" s="83">
        <f t="shared" si="34"/>
        <v>72.91220238095238</v>
      </c>
      <c r="K669" s="61">
        <v>90.625</v>
      </c>
      <c r="L669" s="83">
        <v>72.142857142857139</v>
      </c>
      <c r="M669" s="83">
        <v>56.714285714285722</v>
      </c>
      <c r="N669" s="62">
        <v>72.166666666666671</v>
      </c>
      <c r="O669" s="36">
        <v>85</v>
      </c>
      <c r="P669" s="83">
        <v>92.924999999999997</v>
      </c>
      <c r="Q669" s="61">
        <v>95.6</v>
      </c>
      <c r="R669" s="83">
        <v>80</v>
      </c>
      <c r="S669" s="83">
        <v>96.1</v>
      </c>
      <c r="T669" s="83">
        <v>100</v>
      </c>
      <c r="U669" s="321">
        <v>79.375</v>
      </c>
      <c r="V669" s="309">
        <v>76.714241917500004</v>
      </c>
      <c r="W669" s="314">
        <v>88.115942028999996</v>
      </c>
      <c r="X669" s="309">
        <v>79.5</v>
      </c>
      <c r="Y669" s="309">
        <v>65.641025640999999</v>
      </c>
      <c r="Z669" s="315">
        <v>73.599999999999994</v>
      </c>
      <c r="AA669" s="313">
        <v>77.625</v>
      </c>
      <c r="AB669" s="309">
        <v>81.844308469249995</v>
      </c>
      <c r="AC669" s="314">
        <v>95</v>
      </c>
      <c r="AD669" s="309">
        <v>75.367132866999995</v>
      </c>
      <c r="AE669" s="309">
        <v>68.121212120999999</v>
      </c>
      <c r="AF669" s="315">
        <v>88.888888889</v>
      </c>
      <c r="AG669" s="309">
        <v>73.351500000000001</v>
      </c>
      <c r="AH669" s="314">
        <v>82.064999999999998</v>
      </c>
      <c r="AI669" s="309">
        <v>73.5</v>
      </c>
      <c r="AJ669" s="309">
        <v>65.641000000000005</v>
      </c>
      <c r="AK669" s="315">
        <v>72.2</v>
      </c>
    </row>
    <row r="670" spans="2:37">
      <c r="B670" s="270" t="s">
        <v>40</v>
      </c>
      <c r="C670" s="173" t="s">
        <v>6825</v>
      </c>
      <c r="D670" s="61">
        <f>AVERAGE(Mystery_Shopping_Scores6[[#This Row],[Business Start-up (2020)]:[Studying (2020)]], Mystery_Shopping_Scores6[[#This Row],[Regular business operations (2019)]:[Starting a small claims procedure (2019)]])</f>
        <v>78.355147058823533</v>
      </c>
      <c r="E670" s="61">
        <f>IFERROR(AVERAGE(Mystery_Shopping_Scores6[[#This Row],[Business Start-up (2020)]], Mystery_Shopping_Scores6[[#This Row],[Regular business operations (2019)]]), ".")</f>
        <v>75.55</v>
      </c>
      <c r="F670" s="62">
        <f>IFERROR(AVERAGE(Mystery_Shopping_Scores6[[#This Row],[Family (2020)]:[Studying (2020)]], Mystery_Shopping_Scores6[[#This Row],[Moving (2019)]:[Starting a small claims procedure (2019)]]), ".")</f>
        <v>79.290196078431379</v>
      </c>
      <c r="G670" s="297">
        <v>75.714285714285708</v>
      </c>
      <c r="H670" s="293">
        <v>72</v>
      </c>
      <c r="I670" s="298">
        <v>83.578643578643579</v>
      </c>
      <c r="J670" s="83">
        <f t="shared" si="34"/>
        <v>79.110294117647058</v>
      </c>
      <c r="K670" s="61">
        <v>87.5</v>
      </c>
      <c r="L670" s="83">
        <v>90</v>
      </c>
      <c r="M670" s="83">
        <v>52.941176470588232</v>
      </c>
      <c r="N670" s="62">
        <v>86</v>
      </c>
      <c r="O670" s="36">
        <v>69.75</v>
      </c>
      <c r="P670" s="83">
        <v>77.599999999999994</v>
      </c>
      <c r="Q670" s="61">
        <v>63.6</v>
      </c>
      <c r="R670" s="83">
        <v>62.8</v>
      </c>
      <c r="S670" s="83">
        <v>98.3</v>
      </c>
      <c r="T670" s="83">
        <v>85.7</v>
      </c>
      <c r="U670" s="321">
        <v>52.125</v>
      </c>
      <c r="V670" s="309">
        <v>61.792929293</v>
      </c>
      <c r="W670" s="314">
        <v>70</v>
      </c>
      <c r="X670" s="309">
        <v>66.060606061000001</v>
      </c>
      <c r="Y670" s="309">
        <v>44.444444443999998</v>
      </c>
      <c r="Z670" s="315">
        <v>66.666666667000001</v>
      </c>
      <c r="AA670" s="313">
        <v>41</v>
      </c>
      <c r="AB670" s="309">
        <v>42.433035714249996</v>
      </c>
      <c r="AC670" s="314">
        <v>64.285714286000001</v>
      </c>
      <c r="AD670" s="309">
        <v>59.375</v>
      </c>
      <c r="AE670" s="309">
        <v>28.571428570999998</v>
      </c>
      <c r="AF670" s="315">
        <v>17.5</v>
      </c>
      <c r="AG670" s="309">
        <v>39.655500000000004</v>
      </c>
      <c r="AH670" s="314">
        <v>55.881999999999998</v>
      </c>
      <c r="AI670" s="309">
        <v>52</v>
      </c>
      <c r="AJ670" s="309">
        <v>7.407</v>
      </c>
      <c r="AK670" s="315">
        <v>43.332999999999998</v>
      </c>
    </row>
    <row r="671" spans="2:37">
      <c r="B671" s="270" t="s">
        <v>40</v>
      </c>
      <c r="C671" s="173" t="s">
        <v>6826</v>
      </c>
      <c r="D671" s="61">
        <f>AVERAGE(Mystery_Shopping_Scores6[[#This Row],[Business Start-up (2020)]:[Studying (2020)]], Mystery_Shopping_Scores6[[#This Row],[Regular business operations (2019)]:[Starting a small claims procedure (2019)]])</f>
        <v>91.069642857142867</v>
      </c>
      <c r="E671" s="61">
        <f>IFERROR(AVERAGE(Mystery_Shopping_Scores6[[#This Row],[Business Start-up (2020)]], Mystery_Shopping_Scores6[[#This Row],[Regular business operations (2019)]]), ".")</f>
        <v>92.857142857142861</v>
      </c>
      <c r="F671" s="62">
        <f>IFERROR(AVERAGE(Mystery_Shopping_Scores6[[#This Row],[Family (2020)]:[Studying (2020)]], Mystery_Shopping_Scores6[[#This Row],[Moving (2019)]:[Starting a small claims procedure (2019)]]), ".")</f>
        <v>90.473809523809521</v>
      </c>
      <c r="G671" s="297" t="s">
        <v>7</v>
      </c>
      <c r="H671" s="293" t="s">
        <v>7</v>
      </c>
      <c r="I671" s="298" t="s">
        <v>7</v>
      </c>
      <c r="J671" s="83">
        <f t="shared" si="34"/>
        <v>85.714285714285708</v>
      </c>
      <c r="K671" s="61">
        <v>85.714285714285708</v>
      </c>
      <c r="L671" s="83">
        <v>85.714285714285708</v>
      </c>
      <c r="M671" s="83">
        <v>85.714285714285708</v>
      </c>
      <c r="N671" s="62">
        <v>85.714285714285708</v>
      </c>
      <c r="O671" s="36">
        <v>91.25</v>
      </c>
      <c r="P671" s="83">
        <v>96.424999999999997</v>
      </c>
      <c r="Q671" s="61">
        <v>100</v>
      </c>
      <c r="R671" s="83">
        <v>100</v>
      </c>
      <c r="S671" s="83">
        <v>85.7</v>
      </c>
      <c r="T671" s="83">
        <v>100</v>
      </c>
      <c r="U671" s="321">
        <v>84</v>
      </c>
      <c r="V671" s="309">
        <v>85.714285713999999</v>
      </c>
      <c r="W671" s="314">
        <v>85.714285713999999</v>
      </c>
      <c r="X671" s="309">
        <v>85.714285713999999</v>
      </c>
      <c r="Y671" s="309">
        <v>85.714285713999999</v>
      </c>
      <c r="Z671" s="315">
        <v>85.714285713999999</v>
      </c>
      <c r="AA671" s="313">
        <v>84</v>
      </c>
      <c r="AB671" s="309">
        <v>82.142857143000001</v>
      </c>
      <c r="AC671" s="314">
        <v>85.714285713999999</v>
      </c>
      <c r="AD671" s="309">
        <v>100</v>
      </c>
      <c r="AE671" s="309">
        <v>71.428571429000002</v>
      </c>
      <c r="AF671" s="315">
        <v>71.428571429000002</v>
      </c>
      <c r="AG671" s="309">
        <v>85.713999999999999</v>
      </c>
      <c r="AH671" s="314">
        <v>85.713999999999999</v>
      </c>
      <c r="AI671" s="309">
        <v>85.713999999999999</v>
      </c>
      <c r="AJ671" s="309">
        <v>85.713999999999999</v>
      </c>
      <c r="AK671" s="315">
        <v>85.713999999999999</v>
      </c>
    </row>
    <row r="672" spans="2:37">
      <c r="B672" s="270" t="s">
        <v>40</v>
      </c>
      <c r="C672" s="173" t="s">
        <v>498</v>
      </c>
      <c r="D672" s="61">
        <f>AVERAGE(Mystery_Shopping_Scores6[[#This Row],[Business Start-up (2020)]:[Studying (2020)]], Mystery_Shopping_Scores6[[#This Row],[Regular business operations (2019)]:[Starting a small claims procedure (2019)]])</f>
        <v>51.153939909297044</v>
      </c>
      <c r="E672" s="61">
        <f>IFERROR(AVERAGE(Mystery_Shopping_Scores6[[#This Row],[Business Start-up (2020)]], Mystery_Shopping_Scores6[[#This Row],[Regular business operations (2019)]]), ".")</f>
        <v>53.949206349206349</v>
      </c>
      <c r="F672" s="62">
        <f>IFERROR(AVERAGE(Mystery_Shopping_Scores6[[#This Row],[Family (2020)]:[Studying (2020)]], Mystery_Shopping_Scores6[[#This Row],[Moving (2019)]:[Starting a small claims procedure (2019)]]), ".")</f>
        <v>50.222184429327278</v>
      </c>
      <c r="G672" s="297" t="s">
        <v>7</v>
      </c>
      <c r="H672" s="293" t="s">
        <v>7</v>
      </c>
      <c r="I672" s="298" t="s">
        <v>7</v>
      </c>
      <c r="J672" s="83">
        <f t="shared" si="34"/>
        <v>51.157879818594097</v>
      </c>
      <c r="K672" s="61">
        <f>1/3*IF(ISNUMBER(K673),K673,0)+1/3*IF(ISNUMBER(K675),K675,0)+1/3*IF(ISNUMBER(K674),K674,0)</f>
        <v>53.198412698412696</v>
      </c>
      <c r="L672" s="83">
        <f>1/3*IF(ISNUMBER(L673),L673,0)+1/3*IF(ISNUMBER(L675),L675,0)+1/3*IF(ISNUMBER(L674),L674,0)</f>
        <v>48.233560090702944</v>
      </c>
      <c r="M672" s="83">
        <f>1/3*IF(ISNUMBER(M673),M673,0)+1/3*IF(ISNUMBER(M675),M675,0)+1/3*IF(ISNUMBER(M674),M674,0)</f>
        <v>47.104308390022673</v>
      </c>
      <c r="N672" s="62">
        <f>1/3*IF(ISNUMBER(N673),N673,0)+1/3*IF(ISNUMBER(N675),N675,0)+1/3*IF(ISNUMBER(N674),N674,0)</f>
        <v>56.095238095238088</v>
      </c>
      <c r="O672" s="36">
        <v>46.625</v>
      </c>
      <c r="P672" s="83">
        <v>51.150000000000006</v>
      </c>
      <c r="Q672" s="61">
        <v>54.7</v>
      </c>
      <c r="R672" s="83">
        <v>63.8</v>
      </c>
      <c r="S672" s="83">
        <v>50.4</v>
      </c>
      <c r="T672" s="83">
        <v>35.700000000000003</v>
      </c>
      <c r="U672" s="321">
        <v>41.875</v>
      </c>
      <c r="V672" s="309">
        <v>42.082276969416661</v>
      </c>
      <c r="W672" s="314">
        <v>42.53703703699999</v>
      </c>
      <c r="X672" s="309">
        <v>36.965608465666662</v>
      </c>
      <c r="Y672" s="309">
        <v>36.427579365</v>
      </c>
      <c r="Z672" s="315">
        <v>52.398883009999992</v>
      </c>
      <c r="AA672" s="313">
        <v>37.25</v>
      </c>
      <c r="AB672" s="309">
        <v>41.696935876533331</v>
      </c>
      <c r="AC672" s="314">
        <v>56.071428571333328</v>
      </c>
      <c r="AD672" s="309">
        <v>47.729301948</v>
      </c>
      <c r="AE672" s="309">
        <v>29.713203463233334</v>
      </c>
      <c r="AF672" s="315">
        <v>33.273809523566662</v>
      </c>
      <c r="AG672" s="309">
        <v>32.682749999999999</v>
      </c>
      <c r="AH672" s="314">
        <v>27.869333333333334</v>
      </c>
      <c r="AI672" s="309">
        <v>35.257999999999996</v>
      </c>
      <c r="AJ672" s="309">
        <v>29.042666666666666</v>
      </c>
      <c r="AK672" s="315">
        <v>38.561</v>
      </c>
    </row>
    <row r="673" spans="2:37">
      <c r="B673" s="270" t="s">
        <v>40</v>
      </c>
      <c r="C673" s="173" t="s">
        <v>6827</v>
      </c>
      <c r="D673" s="61">
        <f>AVERAGE(Mystery_Shopping_Scores6[[#This Row],[Business Start-up (2020)]:[Studying (2020)]], Mystery_Shopping_Scores6[[#This Row],[Regular business operations (2019)]:[Starting a small claims procedure (2019)]])</f>
        <v>46.332653061224491</v>
      </c>
      <c r="E673" s="61">
        <f>IFERROR(AVERAGE(Mystery_Shopping_Scores6[[#This Row],[Business Start-up (2020)]], Mystery_Shopping_Scores6[[#This Row],[Regular business operations (2019)]]), ".")</f>
        <v>55.764285714285712</v>
      </c>
      <c r="F673" s="62">
        <f>IFERROR(AVERAGE(Mystery_Shopping_Scores6[[#This Row],[Family (2020)]:[Studying (2020)]], Mystery_Shopping_Scores6[[#This Row],[Moving (2019)]:[Starting a small claims procedure (2019)]]), ".")</f>
        <v>43.188775510204074</v>
      </c>
      <c r="G673" s="297">
        <v>43.629343629343637</v>
      </c>
      <c r="H673" s="293">
        <v>85.714285714285722</v>
      </c>
      <c r="I673" s="298">
        <v>21.952861952861952</v>
      </c>
      <c r="J673" s="83">
        <f t="shared" si="34"/>
        <v>30.140306122448976</v>
      </c>
      <c r="K673" s="61">
        <v>33.928571428571431</v>
      </c>
      <c r="L673" s="83">
        <v>15.034013605442173</v>
      </c>
      <c r="M673" s="83">
        <v>15.646258503401359</v>
      </c>
      <c r="N673" s="62">
        <v>55.952380952380949</v>
      </c>
      <c r="O673" s="36">
        <v>51.375</v>
      </c>
      <c r="P673" s="83">
        <v>62.524999999999999</v>
      </c>
      <c r="Q673" s="61">
        <v>77.599999999999994</v>
      </c>
      <c r="R673" s="83">
        <v>80</v>
      </c>
      <c r="S673" s="83">
        <v>61</v>
      </c>
      <c r="T673" s="83">
        <v>31.5</v>
      </c>
      <c r="U673" s="321">
        <v>44.75</v>
      </c>
      <c r="V673" s="309">
        <v>40.0595238095</v>
      </c>
      <c r="W673" s="314">
        <v>40</v>
      </c>
      <c r="X673" s="309">
        <v>26.785714286000001</v>
      </c>
      <c r="Y673" s="309">
        <v>38.095238094999999</v>
      </c>
      <c r="Z673" s="315">
        <v>55.357142856999999</v>
      </c>
      <c r="AA673" s="313">
        <v>42</v>
      </c>
      <c r="AB673" s="309">
        <v>49.504870129750003</v>
      </c>
      <c r="AC673" s="314">
        <v>83.214285713999999</v>
      </c>
      <c r="AD673" s="309">
        <v>55.844155843999999</v>
      </c>
      <c r="AE673" s="309">
        <v>30.389610390000001</v>
      </c>
      <c r="AF673" s="315">
        <v>28.571428570999998</v>
      </c>
      <c r="AG673" s="309">
        <v>34.6965</v>
      </c>
      <c r="AH673" s="314">
        <v>29.440999999999999</v>
      </c>
      <c r="AI673" s="309">
        <v>28.274000000000001</v>
      </c>
      <c r="AJ673" s="309">
        <v>26.19</v>
      </c>
      <c r="AK673" s="315">
        <v>54.881</v>
      </c>
    </row>
    <row r="674" spans="2:37">
      <c r="B674" s="270" t="s">
        <v>40</v>
      </c>
      <c r="C674" s="173" t="s">
        <v>6828</v>
      </c>
      <c r="D674" s="61">
        <f>AVERAGE(Mystery_Shopping_Scores6[[#This Row],[Business Start-up (2020)]:[Studying (2020)]], Mystery_Shopping_Scores6[[#This Row],[Regular business operations (2019)]:[Starting a small claims procedure (2019)]])</f>
        <v>36.666666666666664</v>
      </c>
      <c r="E674" s="61">
        <f>IFERROR(AVERAGE(Mystery_Shopping_Scores6[[#This Row],[Business Start-up (2020)]], Mystery_Shopping_Scores6[[#This Row],[Regular business operations (2019)]]), ".")</f>
        <v>38.68333333333333</v>
      </c>
      <c r="F674" s="62">
        <f>IFERROR(AVERAGE(Mystery_Shopping_Scores6[[#This Row],[Family (2020)]:[Studying (2020)]], Mystery_Shopping_Scores6[[#This Row],[Moving (2019)]:[Starting a small claims procedure (2019)]]), ".")</f>
        <v>35.99444444444444</v>
      </c>
      <c r="G674" s="297" t="s">
        <v>7</v>
      </c>
      <c r="H674" s="293" t="s">
        <v>7</v>
      </c>
      <c r="I674" s="298" t="s">
        <v>7</v>
      </c>
      <c r="J674" s="83">
        <f t="shared" si="34"/>
        <v>48.333333333333336</v>
      </c>
      <c r="K674" s="61">
        <v>50.666666666666664</v>
      </c>
      <c r="L674" s="83">
        <v>54.666666666666664</v>
      </c>
      <c r="M674" s="83">
        <v>50.666666666666664</v>
      </c>
      <c r="N674" s="62">
        <v>37.333333333333336</v>
      </c>
      <c r="O674" s="36">
        <v>23.375</v>
      </c>
      <c r="P674" s="83">
        <v>25</v>
      </c>
      <c r="Q674" s="61">
        <v>26.7</v>
      </c>
      <c r="R674" s="83">
        <v>33.299999999999997</v>
      </c>
      <c r="S674" s="83">
        <v>33.299999999999997</v>
      </c>
      <c r="T674" s="83">
        <v>6.7</v>
      </c>
      <c r="U674" s="321">
        <v>19.375</v>
      </c>
      <c r="V674" s="309">
        <v>21.66666666675</v>
      </c>
      <c r="W674" s="314">
        <v>30.666666667000001</v>
      </c>
      <c r="X674" s="309">
        <v>14.666666666999999</v>
      </c>
      <c r="Y674" s="309">
        <v>4</v>
      </c>
      <c r="Z674" s="315">
        <v>37.333333332999999</v>
      </c>
      <c r="AA674" s="313">
        <v>9.375</v>
      </c>
      <c r="AB674" s="309">
        <v>16.666666666850002</v>
      </c>
      <c r="AC674" s="314">
        <v>26.666666667000001</v>
      </c>
      <c r="AD674" s="309">
        <v>26.666666667000001</v>
      </c>
      <c r="AE674" s="309">
        <v>6.6666666667000003</v>
      </c>
      <c r="AF674" s="315">
        <v>6.6666666667000003</v>
      </c>
      <c r="AG674" s="309">
        <v>1.66675</v>
      </c>
      <c r="AH674" s="314">
        <v>0</v>
      </c>
      <c r="AI674" s="309">
        <v>6.6669999999999998</v>
      </c>
      <c r="AJ674" s="309">
        <v>0</v>
      </c>
      <c r="AK674" s="315">
        <v>0</v>
      </c>
    </row>
    <row r="675" spans="2:37">
      <c r="B675" s="270" t="s">
        <v>40</v>
      </c>
      <c r="C675" s="173" t="s">
        <v>6829</v>
      </c>
      <c r="D675" s="61">
        <f>AVERAGE(Mystery_Shopping_Scores6[[#This Row],[Business Start-up (2020)]:[Studying (2020)]], Mystery_Shopping_Scores6[[#This Row],[Regular business operations (2019)]:[Starting a small claims procedure (2019)]])</f>
        <v>75</v>
      </c>
      <c r="E675" s="61">
        <f>IFERROR(AVERAGE(Mystery_Shopping_Scores6[[#This Row],[Business Start-up (2020)]], Mystery_Shopping_Scores6[[#This Row],[Regular business operations (2019)]]), ".")</f>
        <v>75</v>
      </c>
      <c r="F675" s="62">
        <f>IFERROR(AVERAGE(Mystery_Shopping_Scores6[[#This Row],[Family (2020)]:[Studying (2020)]], Mystery_Shopping_Scores6[[#This Row],[Moving (2019)]:[Starting a small claims procedure (2019)]]), ".")</f>
        <v>75</v>
      </c>
      <c r="G675" s="297" t="s">
        <v>7</v>
      </c>
      <c r="H675" s="293" t="s">
        <v>7</v>
      </c>
      <c r="I675" s="298" t="s">
        <v>7</v>
      </c>
      <c r="J675" s="83">
        <f t="shared" si="34"/>
        <v>75</v>
      </c>
      <c r="K675" s="61">
        <v>75</v>
      </c>
      <c r="L675" s="83">
        <v>75</v>
      </c>
      <c r="M675" s="83">
        <v>75</v>
      </c>
      <c r="N675" s="62">
        <v>75</v>
      </c>
      <c r="O675" s="36" t="s">
        <v>7</v>
      </c>
      <c r="P675" s="83" t="s">
        <v>7</v>
      </c>
      <c r="Q675" s="61" t="s">
        <v>7</v>
      </c>
      <c r="R675" s="83" t="s">
        <v>7</v>
      </c>
      <c r="S675" s="83" t="s">
        <v>7</v>
      </c>
      <c r="T675" s="83" t="s">
        <v>7</v>
      </c>
      <c r="U675" s="321" t="s">
        <v>7</v>
      </c>
      <c r="V675" s="309" t="s">
        <v>7</v>
      </c>
      <c r="W675" s="314" t="s">
        <v>7</v>
      </c>
      <c r="X675" s="309" t="s">
        <v>7</v>
      </c>
      <c r="Y675" s="309" t="s">
        <v>7</v>
      </c>
      <c r="Z675" s="315" t="s">
        <v>7</v>
      </c>
      <c r="AA675" s="313" t="s">
        <v>7</v>
      </c>
      <c r="AB675" s="309" t="s">
        <v>7</v>
      </c>
      <c r="AC675" s="314" t="s">
        <v>7</v>
      </c>
      <c r="AD675" s="309" t="s">
        <v>7</v>
      </c>
      <c r="AE675" s="309" t="s">
        <v>7</v>
      </c>
      <c r="AF675" s="315" t="s">
        <v>7</v>
      </c>
      <c r="AG675" s="309" t="s">
        <v>7</v>
      </c>
      <c r="AH675" s="314" t="s">
        <v>7</v>
      </c>
      <c r="AI675" s="309" t="s">
        <v>7</v>
      </c>
      <c r="AJ675" s="309" t="s">
        <v>7</v>
      </c>
      <c r="AK675" s="315" t="s">
        <v>7</v>
      </c>
    </row>
    <row r="676" spans="2:37">
      <c r="B676" s="271" t="s">
        <v>40</v>
      </c>
      <c r="C676" s="272" t="s">
        <v>6838</v>
      </c>
      <c r="D676" s="61">
        <f>AVERAGE(Mystery_Shopping_Scores6[[#This Row],[Business Start-up (2020)]:[Studying (2020)]], Mystery_Shopping_Scores6[[#This Row],[Regular business operations (2019)]:[Starting a small claims procedure (2019)]])</f>
        <v>65.924999999999997</v>
      </c>
      <c r="E676" s="61">
        <f>IFERROR(AVERAGE(Mystery_Shopping_Scores6[[#This Row],[Business Start-up (2020)]], Mystery_Shopping_Scores6[[#This Row],[Regular business operations (2019)]]), ".")</f>
        <v>59.9</v>
      </c>
      <c r="F676" s="62">
        <f>IFERROR(AVERAGE(Mystery_Shopping_Scores6[[#This Row],[Family (2020)]:[Studying (2020)]], Mystery_Shopping_Scores6[[#This Row],[Moving (2019)]:[Starting a small claims procedure (2019)]]), ".")</f>
        <v>67.933333333333337</v>
      </c>
      <c r="G676" s="297" t="s">
        <v>7</v>
      </c>
      <c r="H676" s="293" t="s">
        <v>7</v>
      </c>
      <c r="I676" s="298" t="s">
        <v>7</v>
      </c>
      <c r="J676" s="83" t="s">
        <v>7</v>
      </c>
      <c r="K676" s="61" t="s">
        <v>7</v>
      </c>
      <c r="L676" s="83" t="s">
        <v>7</v>
      </c>
      <c r="M676" s="83" t="s">
        <v>7</v>
      </c>
      <c r="N676" s="62" t="s">
        <v>7</v>
      </c>
      <c r="O676" s="36">
        <v>65.25</v>
      </c>
      <c r="P676" s="83">
        <v>65.924999999999997</v>
      </c>
      <c r="Q676" s="61">
        <v>59.9</v>
      </c>
      <c r="R676" s="83">
        <v>78.2</v>
      </c>
      <c r="S676" s="83">
        <v>56.8</v>
      </c>
      <c r="T676" s="83">
        <v>68.8</v>
      </c>
      <c r="U676" s="321">
        <v>61.75</v>
      </c>
      <c r="V676" s="309">
        <v>64.520640431999993</v>
      </c>
      <c r="W676" s="314">
        <v>56.944444443999998</v>
      </c>
      <c r="X676" s="309">
        <v>69.444444443999998</v>
      </c>
      <c r="Y676" s="309">
        <v>67.1875</v>
      </c>
      <c r="Z676" s="315">
        <v>64.506172840000005</v>
      </c>
      <c r="AA676" s="313">
        <v>60.375</v>
      </c>
      <c r="AB676" s="309">
        <v>58.919270832999999</v>
      </c>
      <c r="AC676" s="314">
        <v>58.333333332999999</v>
      </c>
      <c r="AD676" s="309">
        <v>60.677083332999999</v>
      </c>
      <c r="AE676" s="309">
        <v>52.083333332999999</v>
      </c>
      <c r="AF676" s="315">
        <v>64.583333332999999</v>
      </c>
      <c r="AG676" s="309">
        <v>61.684999999999995</v>
      </c>
      <c r="AH676" s="314">
        <v>54.167000000000002</v>
      </c>
      <c r="AI676" s="309">
        <v>70.832999999999998</v>
      </c>
      <c r="AJ676" s="309">
        <v>60.938000000000002</v>
      </c>
      <c r="AK676" s="315">
        <v>60.802</v>
      </c>
    </row>
    <row r="677" spans="2:37">
      <c r="B677" s="270" t="s">
        <v>40</v>
      </c>
      <c r="C677" s="173" t="s">
        <v>499</v>
      </c>
      <c r="D677" s="61">
        <f>AVERAGE(Mystery_Shopping_Scores6[[#This Row],[Business Start-up (2020)]:[Studying (2020)]], Mystery_Shopping_Scores6[[#This Row],[Regular business operations (2019)]:[Starting a small claims procedure (2019)]])</f>
        <v>67.138318452380958</v>
      </c>
      <c r="E677" s="61">
        <f>IFERROR(AVERAGE(Mystery_Shopping_Scores6[[#This Row],[Business Start-up (2020)]], Mystery_Shopping_Scores6[[#This Row],[Regular business operations (2019)]]), ".")</f>
        <v>84.117857142857133</v>
      </c>
      <c r="F677" s="62">
        <f>IFERROR(AVERAGE(Mystery_Shopping_Scores6[[#This Row],[Family (2020)]:[Studying (2020)]], Mystery_Shopping_Scores6[[#This Row],[Moving (2019)]:[Starting a small claims procedure (2019)]]), ".")</f>
        <v>61.478472222222223</v>
      </c>
      <c r="G677" s="297" t="s">
        <v>7</v>
      </c>
      <c r="H677" s="293" t="s">
        <v>7</v>
      </c>
      <c r="I677" s="298" t="s">
        <v>7</v>
      </c>
      <c r="J677" s="83">
        <f t="shared" ref="J677:J695" si="35">IFERROR(AVERAGE(K677:N677),".")</f>
        <v>56.601636904761904</v>
      </c>
      <c r="K677" s="61">
        <f>AVERAGE(K678:K681)</f>
        <v>89.035714285714278</v>
      </c>
      <c r="L677" s="83">
        <f>AVERAGE(L678:L681)</f>
        <v>46.520833333333336</v>
      </c>
      <c r="M677" s="83">
        <f>AVERAGE(M678:M681)</f>
        <v>40.85</v>
      </c>
      <c r="N677" s="62">
        <f>AVERAGE(N678:N681)</f>
        <v>50</v>
      </c>
      <c r="O677" s="36">
        <v>66.875</v>
      </c>
      <c r="P677" s="83">
        <v>77.674999999999997</v>
      </c>
      <c r="Q677" s="61">
        <v>79.2</v>
      </c>
      <c r="R677" s="83">
        <v>80.7</v>
      </c>
      <c r="S677" s="83">
        <v>75.8</v>
      </c>
      <c r="T677" s="83">
        <v>75</v>
      </c>
      <c r="U677" s="321">
        <v>57.75</v>
      </c>
      <c r="V677" s="309">
        <v>56.11960565468749</v>
      </c>
      <c r="W677" s="314">
        <v>77.244047619</v>
      </c>
      <c r="X677" s="309">
        <v>49.317708333249996</v>
      </c>
      <c r="Y677" s="309">
        <v>45.833333333249996</v>
      </c>
      <c r="Z677" s="315">
        <v>52.083333333249996</v>
      </c>
      <c r="AA677" s="313">
        <v>56.5</v>
      </c>
      <c r="AB677" s="309">
        <v>59.500438762687509</v>
      </c>
      <c r="AC677" s="314">
        <v>66.697916666750004</v>
      </c>
      <c r="AD677" s="309">
        <v>66.689393939500007</v>
      </c>
      <c r="AE677" s="309">
        <v>57.364444444500002</v>
      </c>
      <c r="AF677" s="315">
        <v>47.25</v>
      </c>
      <c r="AG677" s="309">
        <v>53.4891875</v>
      </c>
      <c r="AH677" s="314">
        <v>72.090249999999997</v>
      </c>
      <c r="AI677" s="309">
        <v>41.866749999999996</v>
      </c>
      <c r="AJ677" s="309">
        <v>45.83325</v>
      </c>
      <c r="AK677" s="315">
        <v>54.166499999999999</v>
      </c>
    </row>
    <row r="678" spans="2:37">
      <c r="B678" s="270" t="s">
        <v>40</v>
      </c>
      <c r="C678" s="173" t="s">
        <v>500</v>
      </c>
      <c r="D678" s="61">
        <f>AVERAGE(Mystery_Shopping_Scores6[[#This Row],[Business Start-up (2020)]:[Studying (2020)]], Mystery_Shopping_Scores6[[#This Row],[Regular business operations (2019)]:[Starting a small claims procedure (2019)]])</f>
        <v>65.324107142857144</v>
      </c>
      <c r="E678" s="61">
        <f>IFERROR(AVERAGE(Mystery_Shopping_Scores6[[#This Row],[Business Start-up (2020)]], Mystery_Shopping_Scores6[[#This Row],[Regular business operations (2019)]]), ".")</f>
        <v>80.221428571428561</v>
      </c>
      <c r="F678" s="62">
        <f>IFERROR(AVERAGE(Mystery_Shopping_Scores6[[#This Row],[Family (2020)]:[Studying (2020)]], Mystery_Shopping_Scores6[[#This Row],[Moving (2019)]:[Starting a small claims procedure (2019)]]), ".")</f>
        <v>60.358333333333341</v>
      </c>
      <c r="G678" s="297">
        <v>69.787878787878782</v>
      </c>
      <c r="H678" s="293">
        <v>100</v>
      </c>
      <c r="I678" s="298">
        <v>11.666666666666666</v>
      </c>
      <c r="J678" s="83">
        <f t="shared" si="35"/>
        <v>49.323214285714286</v>
      </c>
      <c r="K678" s="61">
        <v>81.142857142857139</v>
      </c>
      <c r="L678" s="83">
        <v>52.75</v>
      </c>
      <c r="M678" s="83">
        <v>13.4</v>
      </c>
      <c r="N678" s="62">
        <v>50</v>
      </c>
      <c r="O678" s="36">
        <v>64.75</v>
      </c>
      <c r="P678" s="83">
        <v>81.325000000000003</v>
      </c>
      <c r="Q678" s="61">
        <v>79.3</v>
      </c>
      <c r="R678" s="83">
        <v>72.7</v>
      </c>
      <c r="S678" s="83">
        <v>73.3</v>
      </c>
      <c r="T678" s="83">
        <v>100</v>
      </c>
      <c r="U678" s="321">
        <v>56.25</v>
      </c>
      <c r="V678" s="309">
        <v>48.436755952249996</v>
      </c>
      <c r="W678" s="314">
        <v>71.476190475999999</v>
      </c>
      <c r="X678" s="309">
        <v>47.270833332999999</v>
      </c>
      <c r="Y678" s="309">
        <v>25</v>
      </c>
      <c r="Z678" s="315">
        <v>50</v>
      </c>
      <c r="AA678" s="313">
        <v>54</v>
      </c>
      <c r="AB678" s="309">
        <v>63.992916666749998</v>
      </c>
      <c r="AC678" s="314">
        <v>62.625</v>
      </c>
      <c r="AD678" s="309">
        <v>57.666666667000001</v>
      </c>
      <c r="AE678" s="309">
        <v>46.68</v>
      </c>
      <c r="AF678" s="315">
        <v>89</v>
      </c>
      <c r="AG678" s="309">
        <v>43.719000000000001</v>
      </c>
      <c r="AH678" s="314">
        <v>60.98</v>
      </c>
      <c r="AI678" s="309">
        <v>38.896000000000001</v>
      </c>
      <c r="AJ678" s="309">
        <v>25</v>
      </c>
      <c r="AK678" s="315">
        <v>50</v>
      </c>
    </row>
    <row r="679" spans="2:37">
      <c r="B679" s="270" t="s">
        <v>40</v>
      </c>
      <c r="C679" s="173" t="s">
        <v>501</v>
      </c>
      <c r="D679" s="61">
        <f>AVERAGE(Mystery_Shopping_Scores6[[#This Row],[Business Start-up (2020)]:[Studying (2020)]], Mystery_Shopping_Scores6[[#This Row],[Regular business operations (2019)]:[Starting a small claims procedure (2019)]])</f>
        <v>67.291666666666671</v>
      </c>
      <c r="E679" s="61">
        <f>IFERROR(AVERAGE(Mystery_Shopping_Scores6[[#This Row],[Business Start-up (2020)]], Mystery_Shopping_Scores6[[#This Row],[Regular business operations (2019)]]), ".")</f>
        <v>75</v>
      </c>
      <c r="F679" s="62">
        <f>IFERROR(AVERAGE(Mystery_Shopping_Scores6[[#This Row],[Family (2020)]:[Studying (2020)]], Mystery_Shopping_Scores6[[#This Row],[Moving (2019)]:[Starting a small claims procedure (2019)]]), ".")</f>
        <v>64.722222222222229</v>
      </c>
      <c r="G679" s="297">
        <v>64</v>
      </c>
      <c r="H679" s="293">
        <v>100</v>
      </c>
      <c r="I679" s="298">
        <v>10</v>
      </c>
      <c r="J679" s="83">
        <f t="shared" si="35"/>
        <v>52.083333333333336</v>
      </c>
      <c r="K679" s="61">
        <v>100</v>
      </c>
      <c r="L679" s="83">
        <v>33.333333333333336</v>
      </c>
      <c r="M679" s="83">
        <v>25</v>
      </c>
      <c r="N679" s="62">
        <v>50</v>
      </c>
      <c r="O679" s="36">
        <v>65.25</v>
      </c>
      <c r="P679" s="83">
        <v>82.5</v>
      </c>
      <c r="Q679" s="61">
        <v>50</v>
      </c>
      <c r="R679" s="83">
        <v>100</v>
      </c>
      <c r="S679" s="83">
        <v>80</v>
      </c>
      <c r="T679" s="83">
        <v>100</v>
      </c>
      <c r="U679" s="321">
        <v>46.375</v>
      </c>
      <c r="V679" s="309">
        <v>47.916666666499992</v>
      </c>
      <c r="W679" s="314">
        <v>87.5</v>
      </c>
      <c r="X679" s="309">
        <v>37.5</v>
      </c>
      <c r="Y679" s="309">
        <v>33.333333332999999</v>
      </c>
      <c r="Z679" s="315">
        <v>33.333333332999999</v>
      </c>
      <c r="AA679" s="313">
        <v>45</v>
      </c>
      <c r="AB679" s="309">
        <v>44.633838384000001</v>
      </c>
      <c r="AC679" s="314">
        <v>16.666666667000001</v>
      </c>
      <c r="AD679" s="309">
        <v>59.090909091</v>
      </c>
      <c r="AE679" s="309">
        <v>52.777777778000001</v>
      </c>
      <c r="AF679" s="315">
        <v>50</v>
      </c>
      <c r="AG679" s="309">
        <v>45.237749999999998</v>
      </c>
      <c r="AH679" s="314">
        <v>85.713999999999999</v>
      </c>
      <c r="AI679" s="309">
        <v>28.571000000000002</v>
      </c>
      <c r="AJ679" s="309">
        <v>33.332999999999998</v>
      </c>
      <c r="AK679" s="315">
        <v>33.332999999999998</v>
      </c>
    </row>
    <row r="680" spans="2:37">
      <c r="B680" s="270" t="s">
        <v>40</v>
      </c>
      <c r="C680" s="173" t="s">
        <v>502</v>
      </c>
      <c r="D680" s="61">
        <f>AVERAGE(Mystery_Shopping_Scores6[[#This Row],[Business Start-up (2020)]:[Studying (2020)]], Mystery_Shopping_Scores6[[#This Row],[Regular business operations (2019)]:[Starting a small claims procedure (2019)]])</f>
        <v>35.9375</v>
      </c>
      <c r="E680" s="61">
        <f>IFERROR(AVERAGE(Mystery_Shopping_Scores6[[#This Row],[Business Start-up (2020)]], Mystery_Shopping_Scores6[[#This Row],[Regular business operations (2019)]]), ".")</f>
        <v>81.25</v>
      </c>
      <c r="F680" s="62">
        <f>IFERROR(AVERAGE(Mystery_Shopping_Scores6[[#This Row],[Family (2020)]:[Studying (2020)]], Mystery_Shopping_Scores6[[#This Row],[Moving (2019)]:[Starting a small claims procedure (2019)]]), ".")</f>
        <v>20.833333333333332</v>
      </c>
      <c r="G680" s="297">
        <v>46.428571428571431</v>
      </c>
      <c r="H680" s="293">
        <v>0</v>
      </c>
      <c r="I680" s="298">
        <v>0</v>
      </c>
      <c r="J680" s="83">
        <f t="shared" si="35"/>
        <v>25</v>
      </c>
      <c r="K680" s="61">
        <v>75</v>
      </c>
      <c r="L680" s="83">
        <v>0</v>
      </c>
      <c r="M680" s="83">
        <v>25</v>
      </c>
      <c r="N680" s="62">
        <v>0</v>
      </c>
      <c r="O680" s="36">
        <v>37.625</v>
      </c>
      <c r="P680" s="83">
        <v>46.875</v>
      </c>
      <c r="Q680" s="61">
        <v>87.5</v>
      </c>
      <c r="R680" s="83">
        <v>50</v>
      </c>
      <c r="S680" s="83">
        <v>50</v>
      </c>
      <c r="T680" s="83">
        <v>0</v>
      </c>
      <c r="U680" s="321">
        <v>35.125</v>
      </c>
      <c r="V680" s="309">
        <v>28.125</v>
      </c>
      <c r="W680" s="314">
        <v>50</v>
      </c>
      <c r="X680" s="309">
        <v>12.5</v>
      </c>
      <c r="Y680" s="309">
        <v>25</v>
      </c>
      <c r="Z680" s="315">
        <v>25</v>
      </c>
      <c r="AA680" s="313">
        <v>33.5</v>
      </c>
      <c r="AB680" s="309">
        <v>41.875</v>
      </c>
      <c r="AC680" s="314">
        <v>87.5</v>
      </c>
      <c r="AD680" s="309">
        <v>50</v>
      </c>
      <c r="AE680" s="309">
        <v>30</v>
      </c>
      <c r="AF680" s="315">
        <v>0</v>
      </c>
      <c r="AG680" s="309">
        <v>25</v>
      </c>
      <c r="AH680" s="314">
        <v>41.667000000000002</v>
      </c>
      <c r="AI680" s="309">
        <v>0</v>
      </c>
      <c r="AJ680" s="309">
        <v>25</v>
      </c>
      <c r="AK680" s="315">
        <v>33.332999999999998</v>
      </c>
    </row>
    <row r="681" spans="2:37">
      <c r="B681" s="270" t="s">
        <v>40</v>
      </c>
      <c r="C681" s="173" t="s">
        <v>503</v>
      </c>
      <c r="D681" s="61">
        <f>AVERAGE(Mystery_Shopping_Scores6[[#This Row],[Business Start-up (2020)]:[Studying (2020)]], Mystery_Shopping_Scores6[[#This Row],[Regular business operations (2019)]:[Starting a small claims procedure (2019)]])</f>
        <v>100</v>
      </c>
      <c r="E681" s="61">
        <f>IFERROR(AVERAGE(Mystery_Shopping_Scores6[[#This Row],[Business Start-up (2020)]], Mystery_Shopping_Scores6[[#This Row],[Regular business operations (2019)]]), ".")</f>
        <v>100</v>
      </c>
      <c r="F681" s="62">
        <f>IFERROR(AVERAGE(Mystery_Shopping_Scores6[[#This Row],[Family (2020)]:[Studying (2020)]], Mystery_Shopping_Scores6[[#This Row],[Moving (2019)]:[Starting a small claims procedure (2019)]]), ".")</f>
        <v>100</v>
      </c>
      <c r="G681" s="297" t="s">
        <v>7</v>
      </c>
      <c r="H681" s="293" t="s">
        <v>7</v>
      </c>
      <c r="I681" s="298" t="s">
        <v>7</v>
      </c>
      <c r="J681" s="83">
        <f t="shared" si="35"/>
        <v>100</v>
      </c>
      <c r="K681" s="61">
        <v>100</v>
      </c>
      <c r="L681" s="83">
        <v>100</v>
      </c>
      <c r="M681" s="83">
        <v>100</v>
      </c>
      <c r="N681" s="62">
        <v>100</v>
      </c>
      <c r="O681" s="36">
        <v>100</v>
      </c>
      <c r="P681" s="83">
        <v>100</v>
      </c>
      <c r="Q681" s="61">
        <v>100</v>
      </c>
      <c r="R681" s="83">
        <v>100</v>
      </c>
      <c r="S681" s="83">
        <v>100</v>
      </c>
      <c r="T681" s="83">
        <v>100</v>
      </c>
      <c r="U681" s="321">
        <v>93.75</v>
      </c>
      <c r="V681" s="309">
        <v>100</v>
      </c>
      <c r="W681" s="314">
        <v>100</v>
      </c>
      <c r="X681" s="309">
        <v>100</v>
      </c>
      <c r="Y681" s="309">
        <v>100</v>
      </c>
      <c r="Z681" s="315">
        <v>100</v>
      </c>
      <c r="AA681" s="313">
        <v>93.75</v>
      </c>
      <c r="AB681" s="309">
        <v>87.5</v>
      </c>
      <c r="AC681" s="314">
        <v>100</v>
      </c>
      <c r="AD681" s="309">
        <v>100</v>
      </c>
      <c r="AE681" s="309">
        <v>100</v>
      </c>
      <c r="AF681" s="315">
        <v>50</v>
      </c>
      <c r="AG681" s="309">
        <v>100</v>
      </c>
      <c r="AH681" s="314">
        <v>100</v>
      </c>
      <c r="AI681" s="309">
        <v>100</v>
      </c>
      <c r="AJ681" s="309">
        <v>100</v>
      </c>
      <c r="AK681" s="315">
        <v>100</v>
      </c>
    </row>
    <row r="682" spans="2:37">
      <c r="B682" s="270" t="s">
        <v>40</v>
      </c>
      <c r="C682" s="173" t="s">
        <v>6833</v>
      </c>
      <c r="D682" s="61">
        <f>AVERAGE(Mystery_Shopping_Scores6[[#This Row],[Business Start-up (2020)]:[Studying (2020)]], Mystery_Shopping_Scores6[[#This Row],[Regular business operations (2019)]:[Starting a small claims procedure (2019)]])</f>
        <v>39.938541666666659</v>
      </c>
      <c r="E682" s="61">
        <f>IFERROR(AVERAGE(Mystery_Shopping_Scores6[[#This Row],[Business Start-up (2020)]], Mystery_Shopping_Scores6[[#This Row],[Regular business operations (2019)]]), ".")</f>
        <v>60.535714285714292</v>
      </c>
      <c r="F682" s="62">
        <f>IFERROR(AVERAGE(Mystery_Shopping_Scores6[[#This Row],[Family (2020)]:[Studying (2020)]], Mystery_Shopping_Scores6[[#This Row],[Moving (2019)]:[Starting a small claims procedure (2019)]]), ".")</f>
        <v>33.072817460317459</v>
      </c>
      <c r="G682" s="297" t="s">
        <v>7</v>
      </c>
      <c r="H682" s="293" t="s">
        <v>7</v>
      </c>
      <c r="I682" s="298" t="s">
        <v>7</v>
      </c>
      <c r="J682" s="83">
        <f t="shared" si="35"/>
        <v>39.739583333333329</v>
      </c>
      <c r="K682" s="61">
        <f>(0.5*IF(ISNUMBER(K683),K683,0)+0.25*IF(ISNUMBER(K684),K684,0)+IFERROR(AVERAGE(K685:K686)*0.25,0))/(ISNUMBER(K683)*0.5+ISNUMBER(K684)*0.25+OR(ISNUMBER(K685),ISNUMBER(K686))*0.25)</f>
        <v>43.571428571428577</v>
      </c>
      <c r="L682" s="83">
        <f>(0.5*IF(ISNUMBER(L683),L683,0)+0.25*IF(ISNUMBER(L684),L684,0)+IFERROR(AVERAGE(L685:L686)*0.25,0))/(ISNUMBER(L683)*0.5+ISNUMBER(L684)*0.25+OR(ISNUMBER(L685),ISNUMBER(L686))*0.25)</f>
        <v>33.333333333333329</v>
      </c>
      <c r="M682" s="83">
        <f>(0.5*IF(ISNUMBER(M683),M683,0)+0.25*IF(ISNUMBER(M684),M684,0)+IFERROR(AVERAGE(M685:M686)*0.25,0))/(ISNUMBER(M683)*0.5+ISNUMBER(M684)*0.25+OR(ISNUMBER(M685),ISNUMBER(M686))*0.25)</f>
        <v>22.261904761904763</v>
      </c>
      <c r="N682" s="62">
        <f>(0.5*IF(ISNUMBER(N683),N683,0)+0.25*IF(ISNUMBER(N684),N684,0)+IFERROR(AVERAGE(N685:N686)*0.25,0))/(ISNUMBER(N683)*0.5+ISNUMBER(N684)*0.25+OR(ISNUMBER(N685),ISNUMBER(N686))*0.25)</f>
        <v>59.791666666666664</v>
      </c>
      <c r="O682" s="36">
        <v>45.5</v>
      </c>
      <c r="P682" s="83">
        <v>40.137499999999996</v>
      </c>
      <c r="Q682" s="61">
        <v>77.5</v>
      </c>
      <c r="R682" s="83">
        <v>44.724999999999994</v>
      </c>
      <c r="S682" s="83">
        <v>8.3249999999999993</v>
      </c>
      <c r="T682" s="83">
        <v>30</v>
      </c>
      <c r="U682" s="321">
        <v>38</v>
      </c>
      <c r="V682" s="309">
        <v>55.665441176562503</v>
      </c>
      <c r="W682" s="314">
        <v>55.539215686375002</v>
      </c>
      <c r="X682" s="309" t="s">
        <v>7</v>
      </c>
      <c r="Y682" s="309" t="s">
        <v>7</v>
      </c>
      <c r="Z682" s="315">
        <v>55.791666666750004</v>
      </c>
      <c r="AA682" s="313">
        <v>35.166666666666664</v>
      </c>
      <c r="AB682" s="309">
        <v>29.115675990662499</v>
      </c>
      <c r="AC682" s="314">
        <v>67.5</v>
      </c>
      <c r="AD682" s="309">
        <v>36.462703962749998</v>
      </c>
      <c r="AE682" s="309">
        <v>8.3333333332499997</v>
      </c>
      <c r="AF682" s="315">
        <v>4.1666666666500003</v>
      </c>
      <c r="AG682" s="309">
        <v>47.503749999999997</v>
      </c>
      <c r="AH682" s="314">
        <v>39.21575</v>
      </c>
      <c r="AI682" s="309" t="s">
        <v>7</v>
      </c>
      <c r="AJ682" s="309" t="s">
        <v>7</v>
      </c>
      <c r="AK682" s="315">
        <v>55.79175</v>
      </c>
    </row>
    <row r="683" spans="2:37">
      <c r="B683" s="270" t="s">
        <v>40</v>
      </c>
      <c r="C683" s="173" t="s">
        <v>504</v>
      </c>
      <c r="D683" s="61">
        <f>AVERAGE(Mystery_Shopping_Scores6[[#This Row],[Business Start-up (2020)]:[Studying (2020)]], Mystery_Shopping_Scores6[[#This Row],[Regular business operations (2019)]:[Starting a small claims procedure (2019)]])</f>
        <v>52.135714285714293</v>
      </c>
      <c r="E683" s="61">
        <f>IFERROR(AVERAGE(Mystery_Shopping_Scores6[[#This Row],[Business Start-up (2020)]], Mystery_Shopping_Scores6[[#This Row],[Regular business operations (2019)]]), ".")</f>
        <v>65.714285714285722</v>
      </c>
      <c r="F683" s="62">
        <f>IFERROR(AVERAGE(Mystery_Shopping_Scores6[[#This Row],[Family (2020)]:[Studying (2020)]], Mystery_Shopping_Scores6[[#This Row],[Moving (2019)]:[Starting a small claims procedure (2019)]]), ".")</f>
        <v>47.609523809523807</v>
      </c>
      <c r="G683" s="297">
        <v>63.942307692307693</v>
      </c>
      <c r="H683" s="293">
        <v>100</v>
      </c>
      <c r="I683" s="298">
        <v>41.363636363636367</v>
      </c>
      <c r="J683" s="83">
        <f t="shared" si="35"/>
        <v>51.071428571428577</v>
      </c>
      <c r="K683" s="61">
        <v>51.428571428571438</v>
      </c>
      <c r="L683" s="83">
        <v>50</v>
      </c>
      <c r="M683" s="83">
        <v>27.857142857142861</v>
      </c>
      <c r="N683" s="62">
        <v>75</v>
      </c>
      <c r="O683" s="36">
        <v>59.833333333333336</v>
      </c>
      <c r="P683" s="83">
        <v>53.2</v>
      </c>
      <c r="Q683" s="61">
        <v>80</v>
      </c>
      <c r="R683" s="83">
        <v>72.8</v>
      </c>
      <c r="S683" s="83">
        <v>0</v>
      </c>
      <c r="T683" s="83">
        <v>60</v>
      </c>
      <c r="U683" s="321">
        <v>45</v>
      </c>
      <c r="V683" s="309">
        <v>72.76470588250001</v>
      </c>
      <c r="W683" s="314">
        <v>73.529411765000006</v>
      </c>
      <c r="X683" s="309" t="s">
        <v>7</v>
      </c>
      <c r="Y683" s="309" t="s">
        <v>7</v>
      </c>
      <c r="Z683" s="315">
        <v>72</v>
      </c>
      <c r="AA683" s="313">
        <v>43</v>
      </c>
      <c r="AB683" s="309">
        <v>31.148018648075002</v>
      </c>
      <c r="AC683" s="314">
        <v>60</v>
      </c>
      <c r="AD683" s="309">
        <v>56.258741258999997</v>
      </c>
      <c r="AE683" s="309">
        <v>0</v>
      </c>
      <c r="AF683" s="315">
        <v>8.3333333333000006</v>
      </c>
      <c r="AG683" s="309">
        <v>66.882499999999993</v>
      </c>
      <c r="AH683" s="314">
        <v>61.765000000000001</v>
      </c>
      <c r="AI683" s="309" t="s">
        <v>7</v>
      </c>
      <c r="AJ683" s="309" t="s">
        <v>7</v>
      </c>
      <c r="AK683" s="315">
        <v>72</v>
      </c>
    </row>
    <row r="684" spans="2:37">
      <c r="B684" s="270" t="s">
        <v>40</v>
      </c>
      <c r="C684" s="173" t="s">
        <v>505</v>
      </c>
      <c r="D684" s="61">
        <f>AVERAGE(Mystery_Shopping_Scores6[[#This Row],[Business Start-up (2020)]:[Studying (2020)]], Mystery_Shopping_Scores6[[#This Row],[Regular business operations (2019)]:[Starting a small claims procedure (2019)]])</f>
        <v>41.658333333333331</v>
      </c>
      <c r="E684" s="61">
        <f>IFERROR(AVERAGE(Mystery_Shopping_Scores6[[#This Row],[Business Start-up (2020)]], Mystery_Shopping_Scores6[[#This Row],[Regular business operations (2019)]]), ".")</f>
        <v>66.666666666666657</v>
      </c>
      <c r="F684" s="62">
        <f>IFERROR(AVERAGE(Mystery_Shopping_Scores6[[#This Row],[Family (2020)]:[Studying (2020)]], Mystery_Shopping_Scores6[[#This Row],[Moving (2019)]:[Starting a small claims procedure (2019)]]), ".")</f>
        <v>33.322222222222223</v>
      </c>
      <c r="G684" s="297" t="s">
        <v>7</v>
      </c>
      <c r="H684" s="293" t="s">
        <v>7</v>
      </c>
      <c r="I684" s="298" t="s">
        <v>7</v>
      </c>
      <c r="J684" s="83">
        <f t="shared" si="35"/>
        <v>41.666666666666657</v>
      </c>
      <c r="K684" s="61">
        <v>33.333333333333329</v>
      </c>
      <c r="L684" s="83">
        <v>33.333333333333329</v>
      </c>
      <c r="M684" s="83">
        <v>33.333333333333329</v>
      </c>
      <c r="N684" s="62">
        <v>66.666666666666657</v>
      </c>
      <c r="O684" s="36">
        <v>44.333333333333336</v>
      </c>
      <c r="P684" s="83">
        <v>41.650000000000006</v>
      </c>
      <c r="Q684" s="61">
        <v>100</v>
      </c>
      <c r="R684" s="83">
        <v>33.299999999999997</v>
      </c>
      <c r="S684" s="83">
        <v>33.299999999999997</v>
      </c>
      <c r="T684" s="83">
        <v>0</v>
      </c>
      <c r="U684" s="321">
        <v>44.333333333333336</v>
      </c>
      <c r="V684" s="309">
        <v>50</v>
      </c>
      <c r="W684" s="314">
        <v>33.333333332999999</v>
      </c>
      <c r="X684" s="309" t="s">
        <v>7</v>
      </c>
      <c r="Y684" s="309" t="s">
        <v>7</v>
      </c>
      <c r="Z684" s="315">
        <v>66.666666667000001</v>
      </c>
      <c r="AA684" s="313">
        <v>44.333333333333336</v>
      </c>
      <c r="AB684" s="309">
        <v>41.666666666499992</v>
      </c>
      <c r="AC684" s="314">
        <v>100</v>
      </c>
      <c r="AD684" s="309">
        <v>33.333333332999999</v>
      </c>
      <c r="AE684" s="309">
        <v>33.333333332999999</v>
      </c>
      <c r="AF684" s="315">
        <v>0</v>
      </c>
      <c r="AG684" s="309">
        <v>50</v>
      </c>
      <c r="AH684" s="314">
        <v>33.332999999999998</v>
      </c>
      <c r="AI684" s="309" t="s">
        <v>7</v>
      </c>
      <c r="AJ684" s="309" t="s">
        <v>7</v>
      </c>
      <c r="AK684" s="315">
        <v>66.667000000000002</v>
      </c>
    </row>
    <row r="685" spans="2:37">
      <c r="B685" s="270" t="s">
        <v>40</v>
      </c>
      <c r="C685" s="173" t="s">
        <v>6830</v>
      </c>
      <c r="D685" s="61">
        <f>AVERAGE(Mystery_Shopping_Scores6[[#This Row],[Business Start-up (2020)]:[Studying (2020)]], Mystery_Shopping_Scores6[[#This Row],[Regular business operations (2019)]:[Starting a small claims procedure (2019)]])</f>
        <v>11.607142857142858</v>
      </c>
      <c r="E685" s="61">
        <f>IFERROR(AVERAGE(Mystery_Shopping_Scores6[[#This Row],[Business Start-up (2020)]], Mystery_Shopping_Scores6[[#This Row],[Regular business operations (2019)]]), ".")</f>
        <v>46.428571428571431</v>
      </c>
      <c r="F685" s="62">
        <f>IFERROR(AVERAGE(Mystery_Shopping_Scores6[[#This Row],[Family (2020)]:[Studying (2020)]], Mystery_Shopping_Scores6[[#This Row],[Moving (2019)]:[Starting a small claims procedure (2019)]]), ".")</f>
        <v>0</v>
      </c>
      <c r="G685" s="297">
        <v>16</v>
      </c>
      <c r="H685" s="293">
        <v>0</v>
      </c>
      <c r="I685" s="298">
        <v>0</v>
      </c>
      <c r="J685" s="83">
        <f t="shared" si="35"/>
        <v>10.714285714285714</v>
      </c>
      <c r="K685" s="61">
        <v>42.857142857142854</v>
      </c>
      <c r="L685" s="83">
        <v>0</v>
      </c>
      <c r="M685" s="83">
        <v>0</v>
      </c>
      <c r="N685" s="62">
        <v>0</v>
      </c>
      <c r="O685" s="36">
        <v>12.333333333333334</v>
      </c>
      <c r="P685" s="83">
        <v>12.5</v>
      </c>
      <c r="Q685" s="61">
        <v>50</v>
      </c>
      <c r="R685" s="83">
        <v>0</v>
      </c>
      <c r="S685" s="83">
        <v>0</v>
      </c>
      <c r="T685" s="83">
        <v>0</v>
      </c>
      <c r="U685" s="321">
        <v>12.333333333333334</v>
      </c>
      <c r="V685" s="309">
        <v>11.764705882499999</v>
      </c>
      <c r="W685" s="314">
        <v>23.529411764999999</v>
      </c>
      <c r="X685" s="309" t="s">
        <v>7</v>
      </c>
      <c r="Y685" s="309" t="s">
        <v>7</v>
      </c>
      <c r="Z685" s="315">
        <v>0</v>
      </c>
      <c r="AA685" s="313">
        <v>8.3333333333333339</v>
      </c>
      <c r="AB685" s="309">
        <v>12.5</v>
      </c>
      <c r="AC685" s="314">
        <v>50</v>
      </c>
      <c r="AD685" s="309">
        <v>0</v>
      </c>
      <c r="AE685" s="309">
        <v>0</v>
      </c>
      <c r="AF685" s="315">
        <v>0</v>
      </c>
      <c r="AG685" s="309">
        <v>0</v>
      </c>
      <c r="AH685" s="314">
        <v>0</v>
      </c>
      <c r="AI685" s="309" t="s">
        <v>7</v>
      </c>
      <c r="AJ685" s="309" t="s">
        <v>7</v>
      </c>
      <c r="AK685" s="315">
        <v>0</v>
      </c>
    </row>
    <row r="686" spans="2:37">
      <c r="B686" s="270" t="s">
        <v>40</v>
      </c>
      <c r="C686" s="173" t="s">
        <v>6831</v>
      </c>
      <c r="D686" s="61">
        <f>AVERAGE(Mystery_Shopping_Scores6[[#This Row],[Business Start-up (2020)]:[Studying (2020)]], Mystery_Shopping_Scores6[[#This Row],[Regular business operations (2019)]:[Starting a small claims procedure (2019)]])</f>
        <v>21.388888888888889</v>
      </c>
      <c r="E686" s="61">
        <f>IFERROR(AVERAGE(Mystery_Shopping_Scores6[[#This Row],[Business Start-up (2020)]], Mystery_Shopping_Scores6[[#This Row],[Regular business operations (2019)]]), ".")</f>
        <v>41.666666666666671</v>
      </c>
      <c r="F686" s="62">
        <f>IFERROR(AVERAGE(Mystery_Shopping_Scores6[[#This Row],[Family (2020)]:[Studying (2020)]], Mystery_Shopping_Scores6[[#This Row],[Moving (2019)]:[Starting a small claims procedure (2019)]]), ".")</f>
        <v>11.25</v>
      </c>
      <c r="G686" s="297">
        <v>23.529411764705884</v>
      </c>
      <c r="H686" s="293">
        <v>80</v>
      </c>
      <c r="I686" s="298">
        <v>0</v>
      </c>
      <c r="J686" s="83">
        <f t="shared" si="35"/>
        <v>19.583333333333336</v>
      </c>
      <c r="K686" s="61">
        <v>33.333333333333336</v>
      </c>
      <c r="L686" s="83">
        <v>0</v>
      </c>
      <c r="M686" s="83">
        <v>0</v>
      </c>
      <c r="N686" s="62">
        <v>45</v>
      </c>
      <c r="O686" s="36">
        <v>33.75</v>
      </c>
      <c r="P686" s="83">
        <v>25</v>
      </c>
      <c r="Q686" s="61">
        <v>50</v>
      </c>
      <c r="R686" s="83">
        <v>0</v>
      </c>
      <c r="S686" s="83" t="s">
        <v>7</v>
      </c>
      <c r="T686" s="83" t="s">
        <v>7</v>
      </c>
      <c r="U686" s="321">
        <v>33.75</v>
      </c>
      <c r="V686" s="309">
        <v>42.5</v>
      </c>
      <c r="W686" s="314">
        <v>60</v>
      </c>
      <c r="X686" s="309" t="s">
        <v>7</v>
      </c>
      <c r="Y686" s="309" t="s">
        <v>7</v>
      </c>
      <c r="Z686" s="315">
        <v>25</v>
      </c>
      <c r="AA686" s="313">
        <v>18.75</v>
      </c>
      <c r="AB686" s="309">
        <v>25</v>
      </c>
      <c r="AC686" s="314">
        <v>50</v>
      </c>
      <c r="AD686" s="309">
        <v>0</v>
      </c>
      <c r="AE686" s="309" t="s">
        <v>7</v>
      </c>
      <c r="AF686" s="315" t="s">
        <v>7</v>
      </c>
      <c r="AG686" s="309">
        <v>12.5</v>
      </c>
      <c r="AH686" s="314">
        <v>0</v>
      </c>
      <c r="AI686" s="309" t="s">
        <v>7</v>
      </c>
      <c r="AJ686" s="309" t="s">
        <v>7</v>
      </c>
      <c r="AK686" s="315">
        <v>25</v>
      </c>
    </row>
    <row r="687" spans="2:37">
      <c r="B687" s="270" t="s">
        <v>41</v>
      </c>
      <c r="C687" s="173" t="s">
        <v>496</v>
      </c>
      <c r="D687" s="61">
        <f>AVERAGE(Mystery_Shopping_Scores6[[#This Row],[Business Start-up (2020)]:[Studying (2020)]], Mystery_Shopping_Scores6[[#This Row],[Regular business operations (2019)]:[Starting a small claims procedure (2019)]])</f>
        <v>65.688182867262398</v>
      </c>
      <c r="E687" s="61">
        <f>IFERROR(AVERAGE(Mystery_Shopping_Scores6[[#This Row],[Business Start-up (2020)]], Mystery_Shopping_Scores6[[#This Row],[Regular business operations (2019)]]), ".")</f>
        <v>66.564845521541955</v>
      </c>
      <c r="F687" s="62">
        <f>IFERROR(AVERAGE(Mystery_Shopping_Scores6[[#This Row],[Family (2020)]:[Studying (2020)]], Mystery_Shopping_Scores6[[#This Row],[Moving (2019)]:[Starting a small claims procedure (2019)]]), ".")</f>
        <v>65.395961982502556</v>
      </c>
      <c r="G687" s="297" t="s">
        <v>7</v>
      </c>
      <c r="H687" s="293" t="s">
        <v>7</v>
      </c>
      <c r="I687" s="298" t="s">
        <v>7</v>
      </c>
      <c r="J687" s="83">
        <f t="shared" si="35"/>
        <v>56.482615734524799</v>
      </c>
      <c r="K687" s="61">
        <f xml:space="preserve"> (SUMIFS(K:K, $B:$B, $B687, $C:$C, "1. User centricity")+SUMIFS(K:K, $B:$B, $B687, $C:$C, "2. Transparency")+SUMIFS(K:K, $B:$B, $B687, $C:$C, "3. Key enablers")+ SUMIFS(K:K, $B:$B, $B687, $C:$C, "4. Cross-border services"))/4</f>
        <v>56.185941043083901</v>
      </c>
      <c r="L687" s="83">
        <f xml:space="preserve"> (SUMIFS(L:L, $B:$B, $B687, $C:$C, "1. User centricity")+SUMIFS(L:L, $B:$B, $B687, $C:$C, "2. Transparency")+SUMIFS(L:L, $B:$B, $B687, $C:$C, "3. Key enablers")+ SUMIFS(L:L, $B:$B, $B687, $C:$C, "4. Cross-border services"))/4</f>
        <v>44.541666666666657</v>
      </c>
      <c r="M687" s="83">
        <f xml:space="preserve"> (SUMIFS(M:M, $B:$B, $B687, $C:$C, "1. User centricity")+SUMIFS(M:M, $B:$B, $B687, $C:$C, "2. Transparency")+SUMIFS(M:M, $B:$B, $B687, $C:$C, "3. Key enablers")+ SUMIFS(M:M, $B:$B, $B687, $C:$C, "4. Cross-border services"))/4</f>
        <v>66.70186316485659</v>
      </c>
      <c r="N687" s="62">
        <f xml:space="preserve"> (SUMIFS(N:N, $B:$B, $B687, $C:$C, "1. User centricity")+SUMIFS(N:N, $B:$B, $B687, $C:$C, "2. Transparency")+SUMIFS(N:N, $B:$B, $B687, $C:$C, "3. Key enablers")+ SUMIFS(N:N, $B:$B, $B687, $C:$C, "4. Cross-border services"))/4</f>
        <v>58.500992063492056</v>
      </c>
      <c r="O687" s="36">
        <v>68.25</v>
      </c>
      <c r="P687" s="83">
        <v>74.893750000000011</v>
      </c>
      <c r="Q687" s="61">
        <v>76.943750000000009</v>
      </c>
      <c r="R687" s="83">
        <v>83.112499999999997</v>
      </c>
      <c r="S687" s="83">
        <v>63.774999999999999</v>
      </c>
      <c r="T687" s="83">
        <v>75.743750000000006</v>
      </c>
      <c r="U687" s="321">
        <v>63</v>
      </c>
      <c r="V687" s="309">
        <v>61.488264432402083</v>
      </c>
      <c r="W687" s="314">
        <v>61.779086870194448</v>
      </c>
      <c r="X687" s="309">
        <v>39.426146384585188</v>
      </c>
      <c r="Y687" s="309">
        <v>71.63060666187036</v>
      </c>
      <c r="Z687" s="315">
        <v>73.11721781295833</v>
      </c>
      <c r="AA687" s="313">
        <v>57.125</v>
      </c>
      <c r="AB687" s="309">
        <v>64.64703088596805</v>
      </c>
      <c r="AC687" s="314">
        <v>69.871403769812503</v>
      </c>
      <c r="AD687" s="309">
        <v>66.417477745504158</v>
      </c>
      <c r="AE687" s="309">
        <v>56.302218219076387</v>
      </c>
      <c r="AF687" s="315">
        <v>65.99702380947916</v>
      </c>
      <c r="AG687" s="309">
        <v>49.938030671296296</v>
      </c>
      <c r="AH687" s="314">
        <v>44.880645833333332</v>
      </c>
      <c r="AI687" s="309">
        <v>32.358342592592585</v>
      </c>
      <c r="AJ687" s="309">
        <v>59.371037037037034</v>
      </c>
      <c r="AK687" s="315">
        <v>63.142097222222219</v>
      </c>
    </row>
    <row r="688" spans="2:37">
      <c r="B688" s="270" t="s">
        <v>41</v>
      </c>
      <c r="C688" s="173" t="s">
        <v>6824</v>
      </c>
      <c r="D688" s="61">
        <f>AVERAGE(Mystery_Shopping_Scores6[[#This Row],[Business Start-up (2020)]:[Studying (2020)]], Mystery_Shopping_Scores6[[#This Row],[Regular business operations (2019)]:[Starting a small claims procedure (2019)]])</f>
        <v>92.261918685602893</v>
      </c>
      <c r="E688" s="61">
        <f>IFERROR(AVERAGE(Mystery_Shopping_Scores6[[#This Row],[Business Start-up (2020)]], Mystery_Shopping_Scores6[[#This Row],[Regular business operations (2019)]]), ".")</f>
        <v>94.395238095238085</v>
      </c>
      <c r="F688" s="62">
        <f>IFERROR(AVERAGE(Mystery_Shopping_Scores6[[#This Row],[Family (2020)]:[Studying (2020)]], Mystery_Shopping_Scores6[[#This Row],[Moving (2019)]:[Starting a small claims procedure (2019)]]), ".")</f>
        <v>91.550812215724491</v>
      </c>
      <c r="G688" s="297" t="s">
        <v>7</v>
      </c>
      <c r="H688" s="293" t="s">
        <v>7</v>
      </c>
      <c r="I688" s="298" t="s">
        <v>7</v>
      </c>
      <c r="J688" s="83">
        <f t="shared" si="35"/>
        <v>86.548837371205792</v>
      </c>
      <c r="K688" s="61">
        <f>2/3*IF(ISNUMBER(K689),K689)+1/3*(2/3*IF(ISNUMBER(K691),K691)+IF(ISNUMBER(K690),K690)/3)</f>
        <v>96.19047619047619</v>
      </c>
      <c r="L688" s="83">
        <f>2/3*IF(ISNUMBER(L689),L689)+1/3*(2/3*IF(ISNUMBER(L691),L691)+IF(ISNUMBER(L690),L690)/3)</f>
        <v>71.055555555555543</v>
      </c>
      <c r="M688" s="83">
        <f>2/3*IF(ISNUMBER(M689),M689)+1/3*(2/3*IF(ISNUMBER(M691),M691)+IF(ISNUMBER(M690),M690)/3)</f>
        <v>92.949317738791422</v>
      </c>
      <c r="N688" s="62">
        <f>2/3*IF(ISNUMBER(N689),N689)+1/3*(2/3*IF(ISNUMBER(N691),N691)+IF(ISNUMBER(N690),N690)/3)</f>
        <v>86</v>
      </c>
      <c r="O688" s="36">
        <v>90.375</v>
      </c>
      <c r="P688" s="83">
        <v>97.974999999999994</v>
      </c>
      <c r="Q688" s="61">
        <v>92.6</v>
      </c>
      <c r="R688" s="83">
        <v>100</v>
      </c>
      <c r="S688" s="83">
        <v>99.3</v>
      </c>
      <c r="T688" s="83">
        <v>100</v>
      </c>
      <c r="U688" s="321">
        <v>88</v>
      </c>
      <c r="V688" s="309">
        <v>82.806577681611103</v>
      </c>
      <c r="W688" s="314">
        <v>91.777777777777771</v>
      </c>
      <c r="X688" s="309">
        <v>58.333333333555551</v>
      </c>
      <c r="Y688" s="309">
        <v>86.6522366521111</v>
      </c>
      <c r="Z688" s="315">
        <v>94.462962962999995</v>
      </c>
      <c r="AA688" s="313">
        <v>85</v>
      </c>
      <c r="AB688" s="309">
        <v>93.351805753055544</v>
      </c>
      <c r="AC688" s="314">
        <v>92.962962962999995</v>
      </c>
      <c r="AD688" s="309">
        <v>93.36336336333332</v>
      </c>
      <c r="AE688" s="309">
        <v>87.080896685888888</v>
      </c>
      <c r="AF688" s="315">
        <v>99.999999999999986</v>
      </c>
      <c r="AG688" s="309">
        <v>76.681527777777774</v>
      </c>
      <c r="AH688" s="314">
        <v>83.803666666666658</v>
      </c>
      <c r="AI688" s="309">
        <v>55.984111111111105</v>
      </c>
      <c r="AJ688" s="309">
        <v>79.841111111111104</v>
      </c>
      <c r="AK688" s="315">
        <v>87.097222222222214</v>
      </c>
    </row>
    <row r="689" spans="2:37">
      <c r="B689" s="270" t="s">
        <v>41</v>
      </c>
      <c r="C689" s="173" t="s">
        <v>497</v>
      </c>
      <c r="D689" s="61">
        <f>AVERAGE(Mystery_Shopping_Scores6[[#This Row],[Business Start-up (2020)]:[Studying (2020)]], Mystery_Shopping_Scores6[[#This Row],[Regular business operations (2019)]:[Starting a small claims procedure (2019)]])</f>
        <v>89.625992063492063</v>
      </c>
      <c r="E689" s="61">
        <f>IFERROR(AVERAGE(Mystery_Shopping_Scores6[[#This Row],[Business Start-up (2020)]], Mystery_Shopping_Scores6[[#This Row],[Regular business operations (2019)]]), ".")</f>
        <v>94.642857142857139</v>
      </c>
      <c r="F689" s="62">
        <f>IFERROR(AVERAGE(Mystery_Shopping_Scores6[[#This Row],[Family (2020)]:[Studying (2020)]], Mystery_Shopping_Scores6[[#This Row],[Moving (2019)]:[Starting a small claims procedure (2019)]]), ".")</f>
        <v>87.953703703703695</v>
      </c>
      <c r="G689" s="297">
        <v>90.606060606060609</v>
      </c>
      <c r="H689" s="293" t="s">
        <v>7</v>
      </c>
      <c r="I689" s="298">
        <v>61.5</v>
      </c>
      <c r="J689" s="83">
        <f t="shared" si="35"/>
        <v>80.751984126984127</v>
      </c>
      <c r="K689" s="61">
        <v>94.285714285714292</v>
      </c>
      <c r="L689" s="83">
        <v>57</v>
      </c>
      <c r="M689" s="83">
        <v>92.055555555555557</v>
      </c>
      <c r="N689" s="62">
        <v>79.666666666666671</v>
      </c>
      <c r="O689" s="36">
        <v>90.875</v>
      </c>
      <c r="P689" s="83">
        <v>98.5</v>
      </c>
      <c r="Q689" s="61">
        <v>95</v>
      </c>
      <c r="R689" s="83">
        <v>100</v>
      </c>
      <c r="S689" s="83">
        <v>99</v>
      </c>
      <c r="T689" s="83">
        <v>100</v>
      </c>
      <c r="U689" s="321">
        <v>89.375</v>
      </c>
      <c r="V689" s="309">
        <v>83.318452381</v>
      </c>
      <c r="W689" s="314">
        <v>98</v>
      </c>
      <c r="X689" s="309">
        <v>45.166666667000001</v>
      </c>
      <c r="Y689" s="309">
        <v>92.857142856999999</v>
      </c>
      <c r="Z689" s="315">
        <v>97.25</v>
      </c>
      <c r="AA689" s="313">
        <v>87</v>
      </c>
      <c r="AB689" s="309">
        <v>95.433114035000003</v>
      </c>
      <c r="AC689" s="314">
        <v>95</v>
      </c>
      <c r="AD689" s="309">
        <v>95</v>
      </c>
      <c r="AE689" s="309">
        <v>91.732456139999996</v>
      </c>
      <c r="AF689" s="315">
        <v>100</v>
      </c>
      <c r="AG689" s="309">
        <v>78.256</v>
      </c>
      <c r="AH689" s="314">
        <v>89.167000000000002</v>
      </c>
      <c r="AI689" s="309">
        <v>43.5</v>
      </c>
      <c r="AJ689" s="309">
        <v>87.856999999999999</v>
      </c>
      <c r="AK689" s="315">
        <v>92.5</v>
      </c>
    </row>
    <row r="690" spans="2:37">
      <c r="B690" s="270" t="s">
        <v>41</v>
      </c>
      <c r="C690" s="173" t="s">
        <v>6825</v>
      </c>
      <c r="D690" s="61">
        <f>AVERAGE(Mystery_Shopping_Scores6[[#This Row],[Business Start-up (2020)]:[Studying (2020)]], Mystery_Shopping_Scores6[[#This Row],[Regular business operations (2019)]:[Starting a small claims procedure (2019)]])</f>
        <v>92.601315789473688</v>
      </c>
      <c r="E690" s="61">
        <f>IFERROR(AVERAGE(Mystery_Shopping_Scores6[[#This Row],[Business Start-up (2020)]], Mystery_Shopping_Scores6[[#This Row],[Regular business operations (2019)]]), ".")</f>
        <v>81.8</v>
      </c>
      <c r="F690" s="62">
        <f>IFERROR(AVERAGE(Mystery_Shopping_Scores6[[#This Row],[Family (2020)]:[Studying (2020)]], Mystery_Shopping_Scores6[[#This Row],[Moving (2019)]:[Starting a small claims procedure (2019)]]), ".")</f>
        <v>96.201754385964918</v>
      </c>
      <c r="G690" s="297">
        <v>89.610389610389603</v>
      </c>
      <c r="H690" s="293" t="s">
        <v>7</v>
      </c>
      <c r="I690" s="298">
        <v>88</v>
      </c>
      <c r="J690" s="83">
        <f t="shared" si="35"/>
        <v>94.42763157894737</v>
      </c>
      <c r="K690" s="61">
        <v>100</v>
      </c>
      <c r="L690" s="83">
        <v>97.5</v>
      </c>
      <c r="M690" s="83">
        <v>84.21052631578948</v>
      </c>
      <c r="N690" s="62">
        <v>96</v>
      </c>
      <c r="O690" s="36">
        <v>68.25</v>
      </c>
      <c r="P690" s="83">
        <v>90.775000000000006</v>
      </c>
      <c r="Q690" s="61">
        <v>63.6</v>
      </c>
      <c r="R690" s="83">
        <v>100</v>
      </c>
      <c r="S690" s="83">
        <v>99.5</v>
      </c>
      <c r="T690" s="83">
        <v>100</v>
      </c>
      <c r="U690" s="321">
        <v>56.5</v>
      </c>
      <c r="V690" s="309">
        <v>45.3484848485</v>
      </c>
      <c r="W690" s="314">
        <v>38</v>
      </c>
      <c r="X690" s="309">
        <v>54</v>
      </c>
      <c r="Y690" s="309">
        <v>22.727272726999999</v>
      </c>
      <c r="Z690" s="315">
        <v>66.666666667000001</v>
      </c>
      <c r="AA690" s="313">
        <v>51.125</v>
      </c>
      <c r="AB690" s="309">
        <v>67.567567567499992</v>
      </c>
      <c r="AC690" s="314">
        <v>66.666666667000001</v>
      </c>
      <c r="AD690" s="309">
        <v>70.270270269999997</v>
      </c>
      <c r="AE690" s="309">
        <v>33.333333332999999</v>
      </c>
      <c r="AF690" s="315">
        <v>100</v>
      </c>
      <c r="AG690" s="309">
        <v>34.883749999999999</v>
      </c>
      <c r="AH690" s="314">
        <v>19.231000000000002</v>
      </c>
      <c r="AI690" s="309">
        <v>42.856999999999999</v>
      </c>
      <c r="AJ690" s="309">
        <v>20</v>
      </c>
      <c r="AK690" s="315">
        <v>57.447000000000003</v>
      </c>
    </row>
    <row r="691" spans="2:37">
      <c r="B691" s="273" t="s">
        <v>41</v>
      </c>
      <c r="C691" s="214" t="s">
        <v>6826</v>
      </c>
      <c r="D691" s="61">
        <f>AVERAGE(Mystery_Shopping_Scores6[[#This Row],[Business Start-up (2020)]:[Studying (2020)]], Mystery_Shopping_Scores6[[#This Row],[Regular business operations (2019)]:[Starting a small claims procedure (2019)]])</f>
        <v>100</v>
      </c>
      <c r="E691" s="61">
        <f>IFERROR(AVERAGE(Mystery_Shopping_Scores6[[#This Row],[Business Start-up (2020)]], Mystery_Shopping_Scores6[[#This Row],[Regular business operations (2019)]]), ".")</f>
        <v>100</v>
      </c>
      <c r="F691" s="62">
        <f>IFERROR(AVERAGE(Mystery_Shopping_Scores6[[#This Row],[Family (2020)]:[Studying (2020)]], Mystery_Shopping_Scores6[[#This Row],[Moving (2019)]:[Starting a small claims procedure (2019)]]), ".")</f>
        <v>100</v>
      </c>
      <c r="G691" s="297" t="s">
        <v>7</v>
      </c>
      <c r="H691" s="293" t="s">
        <v>7</v>
      </c>
      <c r="I691" s="298" t="s">
        <v>7</v>
      </c>
      <c r="J691" s="83">
        <f t="shared" si="35"/>
        <v>100</v>
      </c>
      <c r="K691" s="61">
        <v>100</v>
      </c>
      <c r="L691" s="83">
        <v>100</v>
      </c>
      <c r="M691" s="83">
        <v>100</v>
      </c>
      <c r="N691" s="62">
        <v>100</v>
      </c>
      <c r="O691" s="36">
        <v>100</v>
      </c>
      <c r="P691" s="83">
        <v>100</v>
      </c>
      <c r="Q691" s="61">
        <v>100</v>
      </c>
      <c r="R691" s="83">
        <v>100</v>
      </c>
      <c r="S691" s="83">
        <v>100</v>
      </c>
      <c r="T691" s="83">
        <v>100</v>
      </c>
      <c r="U691" s="321">
        <v>100</v>
      </c>
      <c r="V691" s="309">
        <v>100</v>
      </c>
      <c r="W691" s="314">
        <v>100</v>
      </c>
      <c r="X691" s="309">
        <v>100</v>
      </c>
      <c r="Y691" s="309">
        <v>100</v>
      </c>
      <c r="Z691" s="315">
        <v>100</v>
      </c>
      <c r="AA691" s="313">
        <v>96.5</v>
      </c>
      <c r="AB691" s="309">
        <v>100</v>
      </c>
      <c r="AC691" s="314">
        <v>100</v>
      </c>
      <c r="AD691" s="309">
        <v>100</v>
      </c>
      <c r="AE691" s="309">
        <v>100</v>
      </c>
      <c r="AF691" s="315">
        <v>100</v>
      </c>
      <c r="AG691" s="309">
        <v>92.856999999999999</v>
      </c>
      <c r="AH691" s="314">
        <v>100</v>
      </c>
      <c r="AI691" s="309">
        <v>100</v>
      </c>
      <c r="AJ691" s="309">
        <v>85.713999999999999</v>
      </c>
      <c r="AK691" s="315">
        <v>85.713999999999999</v>
      </c>
    </row>
    <row r="692" spans="2:37">
      <c r="B692" s="273" t="s">
        <v>41</v>
      </c>
      <c r="C692" s="173" t="s">
        <v>498</v>
      </c>
      <c r="D692" s="61">
        <f>AVERAGE(Mystery_Shopping_Scores6[[#This Row],[Business Start-up (2020)]:[Studying (2020)]], Mystery_Shopping_Scores6[[#This Row],[Regular business operations (2019)]:[Starting a small claims procedure (2019)]])</f>
        <v>55.46955782312925</v>
      </c>
      <c r="E692" s="61">
        <f>IFERROR(AVERAGE(Mystery_Shopping_Scores6[[#This Row],[Business Start-up (2020)]], Mystery_Shopping_Scores6[[#This Row],[Regular business operations (2019)]]), ".")</f>
        <v>59.786167800453512</v>
      </c>
      <c r="F692" s="62">
        <f>IFERROR(AVERAGE(Mystery_Shopping_Scores6[[#This Row],[Family (2020)]:[Studying (2020)]], Mystery_Shopping_Scores6[[#This Row],[Moving (2019)]:[Starting a small claims procedure (2019)]]), ".")</f>
        <v>54.030687830687818</v>
      </c>
      <c r="G692" s="297" t="s">
        <v>7</v>
      </c>
      <c r="H692" s="293" t="s">
        <v>7</v>
      </c>
      <c r="I692" s="298" t="s">
        <v>7</v>
      </c>
      <c r="J692" s="83">
        <f t="shared" si="35"/>
        <v>40.039115646258495</v>
      </c>
      <c r="K692" s="61">
        <f>1/3*IF(ISNUMBER(K693),K693,0)+1/3*IF(ISNUMBER(K695),K695,0)+1/3*IF(ISNUMBER(K694),K694,0)</f>
        <v>35.172335600907026</v>
      </c>
      <c r="L692" s="83">
        <f>1/3*IF(ISNUMBER(L693),L693,0)+1/3*IF(ISNUMBER(L695),L695,0)+1/3*IF(ISNUMBER(L694),L694,0)</f>
        <v>42.666666666666664</v>
      </c>
      <c r="M692" s="83">
        <f>1/3*IF(ISNUMBER(M693),M693,0)+1/3*IF(ISNUMBER(M695),M695,0)+1/3*IF(ISNUMBER(M694),M694,0)</f>
        <v>44.730158730158728</v>
      </c>
      <c r="N692" s="62">
        <f>1/3*IF(ISNUMBER(N693),N693,0)+1/3*IF(ISNUMBER(N695),N695,0)+1/3*IF(ISNUMBER(N694),N694,0)</f>
        <v>37.587301587301582</v>
      </c>
      <c r="O692" s="36">
        <v>61.5</v>
      </c>
      <c r="P692" s="83">
        <v>70.900000000000006</v>
      </c>
      <c r="Q692" s="61">
        <v>84.4</v>
      </c>
      <c r="R692" s="83">
        <v>73.400000000000006</v>
      </c>
      <c r="S692" s="83">
        <v>59.9</v>
      </c>
      <c r="T692" s="83">
        <v>65.900000000000006</v>
      </c>
      <c r="U692" s="321">
        <v>59.875</v>
      </c>
      <c r="V692" s="309">
        <v>52.230709876508328</v>
      </c>
      <c r="W692" s="314">
        <v>55.191468254</v>
      </c>
      <c r="X692" s="309">
        <v>40.748677248699998</v>
      </c>
      <c r="Y692" s="309">
        <v>58.693452380999993</v>
      </c>
      <c r="Z692" s="315">
        <v>54.289241622333336</v>
      </c>
      <c r="AA692" s="313">
        <v>56</v>
      </c>
      <c r="AB692" s="309">
        <v>67.487185846416665</v>
      </c>
      <c r="AC692" s="314">
        <v>80.033068783000004</v>
      </c>
      <c r="AD692" s="309">
        <v>72.862103174333328</v>
      </c>
      <c r="AE692" s="309">
        <v>58.898809523666664</v>
      </c>
      <c r="AF692" s="315">
        <v>58.154761904666664</v>
      </c>
      <c r="AG692" s="309">
        <v>44.472000000000001</v>
      </c>
      <c r="AH692" s="314">
        <v>35.337666666666671</v>
      </c>
      <c r="AI692" s="309">
        <v>40.059666666666665</v>
      </c>
      <c r="AJ692" s="309">
        <v>54.756999999999998</v>
      </c>
      <c r="AK692" s="315">
        <v>47.733666666666657</v>
      </c>
    </row>
    <row r="693" spans="2:37">
      <c r="B693" s="273" t="s">
        <v>41</v>
      </c>
      <c r="C693" s="214" t="s">
        <v>6827</v>
      </c>
      <c r="D693" s="61">
        <f>AVERAGE(Mystery_Shopping_Scores6[[#This Row],[Business Start-up (2020)]:[Studying (2020)]], Mystery_Shopping_Scores6[[#This Row],[Regular business operations (2019)]:[Starting a small claims procedure (2019)]])</f>
        <v>55.129506802721082</v>
      </c>
      <c r="E693" s="61">
        <f>IFERROR(AVERAGE(Mystery_Shopping_Scores6[[#This Row],[Business Start-up (2020)]], Mystery_Shopping_Scores6[[#This Row],[Regular business operations (2019)]]), ".")</f>
        <v>76.441836734693879</v>
      </c>
      <c r="F693" s="62">
        <f>IFERROR(AVERAGE(Mystery_Shopping_Scores6[[#This Row],[Family (2020)]:[Studying (2020)]], Mystery_Shopping_Scores6[[#This Row],[Moving (2019)]:[Starting a small claims procedure (2019)]]), ".")</f>
        <v>48.025396825396825</v>
      </c>
      <c r="G693" s="297">
        <v>55.052264808362366</v>
      </c>
      <c r="H693" s="293" t="s">
        <v>7</v>
      </c>
      <c r="I693" s="298">
        <v>0</v>
      </c>
      <c r="J693" s="83">
        <f t="shared" si="35"/>
        <v>35.034013605442176</v>
      </c>
      <c r="K693" s="61">
        <v>59.183673469387756</v>
      </c>
      <c r="L693" s="83">
        <v>16.666666666666668</v>
      </c>
      <c r="M693" s="83">
        <v>42.857142857142861</v>
      </c>
      <c r="N693" s="62">
        <v>21.428571428571427</v>
      </c>
      <c r="O693" s="36">
        <v>65.5</v>
      </c>
      <c r="P693" s="83">
        <v>75.225000000000009</v>
      </c>
      <c r="Q693" s="61">
        <v>93.7</v>
      </c>
      <c r="R693" s="83">
        <v>92.9</v>
      </c>
      <c r="S693" s="83">
        <v>61.9</v>
      </c>
      <c r="T693" s="83">
        <v>52.4</v>
      </c>
      <c r="U693" s="321">
        <v>64.125</v>
      </c>
      <c r="V693" s="309">
        <v>55.833333333275007</v>
      </c>
      <c r="W693" s="314">
        <v>82.261904762</v>
      </c>
      <c r="X693" s="309">
        <v>5.3571428571000004</v>
      </c>
      <c r="Y693" s="309">
        <v>57.142857143000001</v>
      </c>
      <c r="Z693" s="315">
        <v>78.571428570999998</v>
      </c>
      <c r="AA693" s="313">
        <v>57.125</v>
      </c>
      <c r="AB693" s="309">
        <v>72.589285714249996</v>
      </c>
      <c r="AC693" s="314">
        <v>83.214285713999999</v>
      </c>
      <c r="AD693" s="309">
        <v>92.857142856999999</v>
      </c>
      <c r="AE693" s="309">
        <v>61.904761905000001</v>
      </c>
      <c r="AF693" s="315">
        <v>52.380952381</v>
      </c>
      <c r="AG693" s="309">
        <v>41.607250000000001</v>
      </c>
      <c r="AH693" s="314">
        <v>33.929000000000002</v>
      </c>
      <c r="AI693" s="309">
        <v>8.9290000000000003</v>
      </c>
      <c r="AJ693" s="309">
        <v>50</v>
      </c>
      <c r="AK693" s="315">
        <v>73.570999999999998</v>
      </c>
    </row>
    <row r="694" spans="2:37">
      <c r="B694" s="273" t="s">
        <v>41</v>
      </c>
      <c r="C694" s="214" t="s">
        <v>6828</v>
      </c>
      <c r="D694" s="61">
        <f>AVERAGE(Mystery_Shopping_Scores6[[#This Row],[Business Start-up (2020)]:[Studying (2020)]], Mystery_Shopping_Scores6[[#This Row],[Regular business operations (2019)]:[Starting a small claims procedure (2019)]])</f>
        <v>53.154166666666669</v>
      </c>
      <c r="E694" s="61">
        <f>IFERROR(AVERAGE(Mystery_Shopping_Scores6[[#This Row],[Business Start-up (2020)]], Mystery_Shopping_Scores6[[#This Row],[Regular business operations (2019)]]), ".")</f>
        <v>50.666666666666671</v>
      </c>
      <c r="F694" s="62">
        <f>IFERROR(AVERAGE(Mystery_Shopping_Scores6[[#This Row],[Family (2020)]:[Studying (2020)]], Mystery_Shopping_Scores6[[#This Row],[Moving (2019)]:[Starting a small claims procedure (2019)]]), ".")</f>
        <v>53.983333333333341</v>
      </c>
      <c r="G694" s="297" t="s">
        <v>7</v>
      </c>
      <c r="H694" s="293" t="s">
        <v>7</v>
      </c>
      <c r="I694" s="298" t="s">
        <v>7</v>
      </c>
      <c r="J694" s="83">
        <f t="shared" si="35"/>
        <v>41.333333333333336</v>
      </c>
      <c r="K694" s="61">
        <v>21.333333333333336</v>
      </c>
      <c r="L694" s="83">
        <v>61.333333333333336</v>
      </c>
      <c r="M694" s="83">
        <v>41.333333333333336</v>
      </c>
      <c r="N694" s="62">
        <v>41.333333333333336</v>
      </c>
      <c r="O694" s="36">
        <v>50.375</v>
      </c>
      <c r="P694" s="83">
        <v>64.975000000000009</v>
      </c>
      <c r="Q694" s="61">
        <v>80</v>
      </c>
      <c r="R694" s="83">
        <v>53.3</v>
      </c>
      <c r="S694" s="83">
        <v>53.3</v>
      </c>
      <c r="T694" s="83">
        <v>73.3</v>
      </c>
      <c r="U694" s="321">
        <v>47.875</v>
      </c>
      <c r="V694" s="309">
        <v>36.333333332999999</v>
      </c>
      <c r="W694" s="314">
        <v>21.333333332999999</v>
      </c>
      <c r="X694" s="309">
        <v>61.333333332999999</v>
      </c>
      <c r="Y694" s="309">
        <v>41.333333332999999</v>
      </c>
      <c r="Z694" s="315">
        <v>21.333333332999999</v>
      </c>
      <c r="AA694" s="313">
        <v>42.75</v>
      </c>
      <c r="AB694" s="309">
        <v>59.999999999749988</v>
      </c>
      <c r="AC694" s="314">
        <v>80</v>
      </c>
      <c r="AD694" s="309">
        <v>53.333333332999999</v>
      </c>
      <c r="AE694" s="309">
        <v>53.333333332999999</v>
      </c>
      <c r="AF694" s="315">
        <v>53.333333332999999</v>
      </c>
      <c r="AG694" s="309">
        <v>25.417000000000002</v>
      </c>
      <c r="AH694" s="314">
        <v>11.667</v>
      </c>
      <c r="AI694" s="309">
        <v>46.667000000000002</v>
      </c>
      <c r="AJ694" s="309">
        <v>36.667000000000002</v>
      </c>
      <c r="AK694" s="315">
        <v>6.6669999999999998</v>
      </c>
    </row>
    <row r="695" spans="2:37">
      <c r="B695" s="273" t="s">
        <v>41</v>
      </c>
      <c r="C695" s="214" t="s">
        <v>6829</v>
      </c>
      <c r="D695" s="61">
        <f>AVERAGE(Mystery_Shopping_Scores6[[#This Row],[Business Start-up (2020)]:[Studying (2020)]], Mystery_Shopping_Scores6[[#This Row],[Regular business operations (2019)]:[Starting a small claims procedure (2019)]])</f>
        <v>43.75</v>
      </c>
      <c r="E695" s="61">
        <f>IFERROR(AVERAGE(Mystery_Shopping_Scores6[[#This Row],[Business Start-up (2020)]], Mystery_Shopping_Scores6[[#This Row],[Regular business operations (2019)]]), ".")</f>
        <v>25</v>
      </c>
      <c r="F695" s="62">
        <f>IFERROR(AVERAGE(Mystery_Shopping_Scores6[[#This Row],[Family (2020)]:[Studying (2020)]], Mystery_Shopping_Scores6[[#This Row],[Moving (2019)]:[Starting a small claims procedure (2019)]]), ".")</f>
        <v>50</v>
      </c>
      <c r="G695" s="297" t="s">
        <v>7</v>
      </c>
      <c r="H695" s="293" t="s">
        <v>7</v>
      </c>
      <c r="I695" s="298" t="s">
        <v>7</v>
      </c>
      <c r="J695" s="83">
        <f t="shared" si="35"/>
        <v>43.75</v>
      </c>
      <c r="K695" s="61">
        <v>25</v>
      </c>
      <c r="L695" s="83">
        <v>50</v>
      </c>
      <c r="M695" s="83">
        <v>50</v>
      </c>
      <c r="N695" s="62">
        <v>50</v>
      </c>
      <c r="O695" s="36" t="s">
        <v>7</v>
      </c>
      <c r="P695" s="83" t="s">
        <v>7</v>
      </c>
      <c r="Q695" s="61" t="s">
        <v>7</v>
      </c>
      <c r="R695" s="83" t="s">
        <v>7</v>
      </c>
      <c r="S695" s="83" t="s">
        <v>7</v>
      </c>
      <c r="T695" s="83" t="s">
        <v>7</v>
      </c>
      <c r="U695" s="321" t="s">
        <v>7</v>
      </c>
      <c r="V695" s="309" t="s">
        <v>7</v>
      </c>
      <c r="W695" s="314" t="s">
        <v>7</v>
      </c>
      <c r="X695" s="309" t="s">
        <v>7</v>
      </c>
      <c r="Y695" s="309" t="s">
        <v>7</v>
      </c>
      <c r="Z695" s="315" t="s">
        <v>7</v>
      </c>
      <c r="AA695" s="313" t="s">
        <v>7</v>
      </c>
      <c r="AB695" s="309" t="s">
        <v>7</v>
      </c>
      <c r="AC695" s="314" t="s">
        <v>7</v>
      </c>
      <c r="AD695" s="309" t="s">
        <v>7</v>
      </c>
      <c r="AE695" s="309" t="s">
        <v>7</v>
      </c>
      <c r="AF695" s="315" t="s">
        <v>7</v>
      </c>
      <c r="AG695" s="309" t="s">
        <v>7</v>
      </c>
      <c r="AH695" s="314" t="s">
        <v>7</v>
      </c>
      <c r="AI695" s="309" t="s">
        <v>7</v>
      </c>
      <c r="AJ695" s="309" t="s">
        <v>7</v>
      </c>
      <c r="AK695" s="315" t="s">
        <v>7</v>
      </c>
    </row>
    <row r="696" spans="2:37">
      <c r="B696" s="274" t="s">
        <v>41</v>
      </c>
      <c r="C696" s="272" t="s">
        <v>6838</v>
      </c>
      <c r="D696" s="61">
        <f>AVERAGE(Mystery_Shopping_Scores6[[#This Row],[Business Start-up (2020)]:[Studying (2020)]], Mystery_Shopping_Scores6[[#This Row],[Regular business operations (2019)]:[Starting a small claims procedure (2019)]])</f>
        <v>72.5</v>
      </c>
      <c r="E696" s="61">
        <f>IFERROR(AVERAGE(Mystery_Shopping_Scores6[[#This Row],[Business Start-up (2020)]], Mystery_Shopping_Scores6[[#This Row],[Regular business operations (2019)]]), ".")</f>
        <v>79.5</v>
      </c>
      <c r="F696" s="62">
        <f>IFERROR(AVERAGE(Mystery_Shopping_Scores6[[#This Row],[Family (2020)]:[Studying (2020)]], Mystery_Shopping_Scores6[[#This Row],[Moving (2019)]:[Starting a small claims procedure (2019)]]), ".")</f>
        <v>70.166666666666671</v>
      </c>
      <c r="G696" s="297" t="s">
        <v>7</v>
      </c>
      <c r="H696" s="293" t="s">
        <v>7</v>
      </c>
      <c r="I696" s="298" t="s">
        <v>7</v>
      </c>
      <c r="J696" s="83" t="s">
        <v>7</v>
      </c>
      <c r="K696" s="61" t="s">
        <v>7</v>
      </c>
      <c r="L696" s="83" t="s">
        <v>7</v>
      </c>
      <c r="M696" s="83" t="s">
        <v>7</v>
      </c>
      <c r="N696" s="62" t="s">
        <v>7</v>
      </c>
      <c r="O696" s="36">
        <v>68.75</v>
      </c>
      <c r="P696" s="83">
        <v>72.5</v>
      </c>
      <c r="Q696" s="61">
        <v>79.5</v>
      </c>
      <c r="R696" s="83">
        <v>74</v>
      </c>
      <c r="S696" s="83">
        <v>64.599999999999994</v>
      </c>
      <c r="T696" s="83">
        <v>71.900000000000006</v>
      </c>
      <c r="U696" s="321">
        <v>67.25</v>
      </c>
      <c r="V696" s="309">
        <v>64.525462963250007</v>
      </c>
      <c r="W696" s="314">
        <v>61.979166667000001</v>
      </c>
      <c r="X696" s="309">
        <v>55.555555556000002</v>
      </c>
      <c r="Y696" s="309">
        <v>77.604166667000001</v>
      </c>
      <c r="Z696" s="315">
        <v>62.962962963000003</v>
      </c>
      <c r="AA696" s="313">
        <v>68.125</v>
      </c>
      <c r="AB696" s="309">
        <v>69.872271825249996</v>
      </c>
      <c r="AC696" s="314">
        <v>76.884920635</v>
      </c>
      <c r="AD696" s="309">
        <v>72.395833332999999</v>
      </c>
      <c r="AE696" s="309">
        <v>61.458333332999999</v>
      </c>
      <c r="AF696" s="315">
        <v>68.75</v>
      </c>
      <c r="AG696" s="309">
        <v>66.391750000000002</v>
      </c>
      <c r="AH696" s="314">
        <v>60.417000000000002</v>
      </c>
      <c r="AI696" s="309">
        <v>64.582999999999998</v>
      </c>
      <c r="AJ696" s="309">
        <v>77.603999999999999</v>
      </c>
      <c r="AK696" s="315">
        <v>62.963000000000001</v>
      </c>
    </row>
    <row r="697" spans="2:37">
      <c r="B697" s="273" t="s">
        <v>41</v>
      </c>
      <c r="C697" s="173" t="s">
        <v>499</v>
      </c>
      <c r="D697" s="61">
        <f>AVERAGE(Mystery_Shopping_Scores6[[#This Row],[Business Start-up (2020)]:[Studying (2020)]], Mystery_Shopping_Scores6[[#This Row],[Regular business operations (2019)]:[Starting a small claims procedure (2019)]])</f>
        <v>71.137028769841265</v>
      </c>
      <c r="E697" s="61">
        <f>IFERROR(AVERAGE(Mystery_Shopping_Scores6[[#This Row],[Business Start-up (2020)]], Mystery_Shopping_Scores6[[#This Row],[Regular business operations (2019)]]), ".")</f>
        <v>79.811904761904756</v>
      </c>
      <c r="F697" s="62">
        <f>IFERROR(AVERAGE(Mystery_Shopping_Scores6[[#This Row],[Family (2020)]:[Studying (2020)]], Mystery_Shopping_Scores6[[#This Row],[Moving (2019)]:[Starting a small claims procedure (2019)]]), ".")</f>
        <v>68.245403439153449</v>
      </c>
      <c r="G697" s="297" t="s">
        <v>7</v>
      </c>
      <c r="H697" s="293" t="s">
        <v>7</v>
      </c>
      <c r="I697" s="298" t="s">
        <v>7</v>
      </c>
      <c r="J697" s="83">
        <f t="shared" ref="J697:J715" si="36">IFERROR(AVERAGE(K697:N697),".")</f>
        <v>57.274057539682545</v>
      </c>
      <c r="K697" s="61">
        <f>AVERAGE(K698:K701)</f>
        <v>65.523809523809518</v>
      </c>
      <c r="L697" s="83">
        <f>AVERAGE(L698:L701)</f>
        <v>31.111111111111114</v>
      </c>
      <c r="M697" s="83">
        <f>AVERAGE(M698:M701)</f>
        <v>82.461309523809533</v>
      </c>
      <c r="N697" s="62">
        <f>AVERAGE(N698:N701)</f>
        <v>50</v>
      </c>
      <c r="O697" s="36">
        <v>73.125</v>
      </c>
      <c r="P697" s="83">
        <v>85</v>
      </c>
      <c r="Q697" s="61">
        <v>94.1</v>
      </c>
      <c r="R697" s="83">
        <v>87.5</v>
      </c>
      <c r="S697" s="83">
        <v>70.900000000000006</v>
      </c>
      <c r="T697" s="83">
        <v>87.5</v>
      </c>
      <c r="U697" s="321">
        <v>67</v>
      </c>
      <c r="V697" s="309">
        <v>60.932831909937505</v>
      </c>
      <c r="W697" s="314">
        <v>79.313768115750008</v>
      </c>
      <c r="X697" s="309">
        <v>19.1964285715</v>
      </c>
      <c r="Y697" s="309">
        <v>69.546130952499993</v>
      </c>
      <c r="Z697" s="315">
        <v>75.674999999999997</v>
      </c>
      <c r="AA697" s="313">
        <v>54.75</v>
      </c>
      <c r="AB697" s="309">
        <v>72.6796875</v>
      </c>
      <c r="AC697" s="314">
        <v>78.15625</v>
      </c>
      <c r="AD697" s="309">
        <v>87.5</v>
      </c>
      <c r="AE697" s="309">
        <v>62.5625</v>
      </c>
      <c r="AF697" s="315">
        <v>62.5</v>
      </c>
      <c r="AG697" s="309">
        <v>36.301625000000001</v>
      </c>
      <c r="AH697" s="314">
        <v>52.047749999999994</v>
      </c>
      <c r="AI697" s="309">
        <v>1.03125</v>
      </c>
      <c r="AJ697" s="309">
        <v>43.515000000000001</v>
      </c>
      <c r="AK697" s="315">
        <v>48.612499999999997</v>
      </c>
    </row>
    <row r="698" spans="2:37">
      <c r="B698" s="273" t="s">
        <v>41</v>
      </c>
      <c r="C698" s="214" t="s">
        <v>500</v>
      </c>
      <c r="D698" s="61">
        <f>AVERAGE(Mystery_Shopping_Scores6[[#This Row],[Business Start-up (2020)]:[Studying (2020)]], Mystery_Shopping_Scores6[[#This Row],[Regular business operations (2019)]:[Starting a small claims procedure (2019)]])</f>
        <v>77.202678571428564</v>
      </c>
      <c r="E698" s="61">
        <f>IFERROR(AVERAGE(Mystery_Shopping_Scores6[[#This Row],[Business Start-up (2020)]], Mystery_Shopping_Scores6[[#This Row],[Regular business operations (2019)]]), ".")</f>
        <v>80.285714285714278</v>
      </c>
      <c r="F698" s="62">
        <f>IFERROR(AVERAGE(Mystery_Shopping_Scores6[[#This Row],[Family (2020)]:[Studying (2020)]], Mystery_Shopping_Scores6[[#This Row],[Moving (2019)]:[Starting a small claims procedure (2019)]]), ".")</f>
        <v>76.174999999999997</v>
      </c>
      <c r="G698" s="297">
        <v>80.435897435897431</v>
      </c>
      <c r="H698" s="293" t="s">
        <v>7</v>
      </c>
      <c r="I698" s="298">
        <v>0</v>
      </c>
      <c r="J698" s="83">
        <f t="shared" si="36"/>
        <v>63.330357142857139</v>
      </c>
      <c r="K698" s="61">
        <v>71.571428571428569</v>
      </c>
      <c r="L698" s="83">
        <v>40</v>
      </c>
      <c r="M698" s="83">
        <v>91.75</v>
      </c>
      <c r="N698" s="62">
        <v>50</v>
      </c>
      <c r="O698" s="36">
        <v>71.625</v>
      </c>
      <c r="P698" s="83">
        <v>91.075000000000003</v>
      </c>
      <c r="Q698" s="61">
        <v>89</v>
      </c>
      <c r="R698" s="83">
        <v>100</v>
      </c>
      <c r="S698" s="83">
        <v>75.3</v>
      </c>
      <c r="T698" s="83">
        <v>100</v>
      </c>
      <c r="U698" s="321">
        <v>68.375</v>
      </c>
      <c r="V698" s="309">
        <v>52.368750000000006</v>
      </c>
      <c r="W698" s="314">
        <v>77.400000000000006</v>
      </c>
      <c r="X698" s="309">
        <v>12.5</v>
      </c>
      <c r="Y698" s="309">
        <v>54.375</v>
      </c>
      <c r="Z698" s="315">
        <v>65.2</v>
      </c>
      <c r="AA698" s="313">
        <v>62.625</v>
      </c>
      <c r="AB698" s="309">
        <v>84.46875</v>
      </c>
      <c r="AC698" s="314">
        <v>87.625</v>
      </c>
      <c r="AD698" s="309">
        <v>100</v>
      </c>
      <c r="AE698" s="309">
        <v>50.25</v>
      </c>
      <c r="AF698" s="315">
        <v>100</v>
      </c>
      <c r="AG698" s="309">
        <v>40.737499999999997</v>
      </c>
      <c r="AH698" s="314">
        <v>51.625</v>
      </c>
      <c r="AI698" s="309">
        <v>4.125</v>
      </c>
      <c r="AJ698" s="309">
        <v>50.25</v>
      </c>
      <c r="AK698" s="315">
        <v>56.95</v>
      </c>
    </row>
    <row r="699" spans="2:37">
      <c r="B699" s="273" t="s">
        <v>41</v>
      </c>
      <c r="C699" s="214" t="s">
        <v>501</v>
      </c>
      <c r="D699" s="61">
        <f>AVERAGE(Mystery_Shopping_Scores6[[#This Row],[Business Start-up (2020)]:[Studying (2020)]], Mystery_Shopping_Scores6[[#This Row],[Regular business operations (2019)]:[Starting a small claims procedure (2019)]])</f>
        <v>61.870833333333337</v>
      </c>
      <c r="E699" s="61">
        <f>IFERROR(AVERAGE(Mystery_Shopping_Scores6[[#This Row],[Business Start-up (2020)]], Mystery_Shopping_Scores6[[#This Row],[Regular business operations (2019)]]), ".")</f>
        <v>87.5</v>
      </c>
      <c r="F699" s="62">
        <f>IFERROR(AVERAGE(Mystery_Shopping_Scores6[[#This Row],[Family (2020)]:[Studying (2020)]], Mystery_Shopping_Scores6[[#This Row],[Moving (2019)]:[Starting a small claims procedure (2019)]]), ".")</f>
        <v>53.327777777777783</v>
      </c>
      <c r="G699" s="297">
        <v>65.625</v>
      </c>
      <c r="H699" s="293" t="s">
        <v>7</v>
      </c>
      <c r="I699" s="298">
        <v>0</v>
      </c>
      <c r="J699" s="83">
        <f t="shared" si="36"/>
        <v>52.916666666666671</v>
      </c>
      <c r="K699" s="61">
        <v>75</v>
      </c>
      <c r="L699" s="83">
        <v>20</v>
      </c>
      <c r="M699" s="83">
        <v>66.666666666666671</v>
      </c>
      <c r="N699" s="62">
        <v>50</v>
      </c>
      <c r="O699" s="36">
        <v>66.875</v>
      </c>
      <c r="P699" s="83">
        <v>70.825000000000003</v>
      </c>
      <c r="Q699" s="61">
        <v>100</v>
      </c>
      <c r="R699" s="83">
        <v>100</v>
      </c>
      <c r="S699" s="83">
        <v>33.299999999999997</v>
      </c>
      <c r="T699" s="83">
        <v>50</v>
      </c>
      <c r="U699" s="321">
        <v>59.125</v>
      </c>
      <c r="V699" s="309">
        <v>62.9464285715</v>
      </c>
      <c r="W699" s="314">
        <v>83.333333332999999</v>
      </c>
      <c r="X699" s="309">
        <v>14.285714285999999</v>
      </c>
      <c r="Y699" s="309">
        <v>66.666666667000001</v>
      </c>
      <c r="Z699" s="315">
        <v>87.5</v>
      </c>
      <c r="AA699" s="313">
        <v>54.625</v>
      </c>
      <c r="AB699" s="309">
        <v>55.208333333249996</v>
      </c>
      <c r="AC699" s="314">
        <v>87.5</v>
      </c>
      <c r="AD699" s="309">
        <v>100</v>
      </c>
      <c r="AE699" s="309">
        <v>33.333333332999999</v>
      </c>
      <c r="AF699" s="315">
        <v>0</v>
      </c>
      <c r="AG699" s="309">
        <v>53.819499999999998</v>
      </c>
      <c r="AH699" s="314">
        <v>61.110999999999997</v>
      </c>
      <c r="AI699" s="309">
        <v>0</v>
      </c>
      <c r="AJ699" s="309">
        <v>66.667000000000002</v>
      </c>
      <c r="AK699" s="315">
        <v>87.5</v>
      </c>
    </row>
    <row r="700" spans="2:37">
      <c r="B700" s="273" t="s">
        <v>41</v>
      </c>
      <c r="C700" s="214" t="s">
        <v>502</v>
      </c>
      <c r="D700" s="61">
        <f>AVERAGE(Mystery_Shopping_Scores6[[#This Row],[Business Start-up (2020)]:[Studying (2020)]], Mystery_Shopping_Scores6[[#This Row],[Regular business operations (2019)]:[Starting a small claims procedure (2019)]])</f>
        <v>58.407738095238095</v>
      </c>
      <c r="E700" s="61">
        <f>IFERROR(AVERAGE(Mystery_Shopping_Scores6[[#This Row],[Business Start-up (2020)]], Mystery_Shopping_Scores6[[#This Row],[Regular business operations (2019)]]), ".")</f>
        <v>68.75</v>
      </c>
      <c r="F700" s="62">
        <f>IFERROR(AVERAGE(Mystery_Shopping_Scores6[[#This Row],[Family (2020)]:[Studying (2020)]], Mystery_Shopping_Scores6[[#This Row],[Moving (2019)]:[Starting a small claims procedure (2019)]]), ".")</f>
        <v>54.960317460317462</v>
      </c>
      <c r="G700" s="297">
        <v>70.967741935483872</v>
      </c>
      <c r="H700" s="293" t="s">
        <v>7</v>
      </c>
      <c r="I700" s="298">
        <v>0</v>
      </c>
      <c r="J700" s="83">
        <f t="shared" si="36"/>
        <v>38.69047619047619</v>
      </c>
      <c r="K700" s="61">
        <v>50</v>
      </c>
      <c r="L700" s="83">
        <v>33.333333333333336</v>
      </c>
      <c r="M700" s="83">
        <v>71.428571428571431</v>
      </c>
      <c r="N700" s="62">
        <v>0</v>
      </c>
      <c r="O700" s="36">
        <v>59.625</v>
      </c>
      <c r="P700" s="83">
        <v>78.125</v>
      </c>
      <c r="Q700" s="61">
        <v>87.5</v>
      </c>
      <c r="R700" s="83">
        <v>50</v>
      </c>
      <c r="S700" s="83">
        <v>75</v>
      </c>
      <c r="T700" s="83">
        <v>100</v>
      </c>
      <c r="U700" s="321">
        <v>58.625</v>
      </c>
      <c r="V700" s="309">
        <v>40.91614906825</v>
      </c>
      <c r="W700" s="314">
        <v>56.52173913</v>
      </c>
      <c r="X700" s="309">
        <v>0</v>
      </c>
      <c r="Y700" s="309">
        <v>57.142857143000001</v>
      </c>
      <c r="Z700" s="315">
        <v>50</v>
      </c>
      <c r="AA700" s="313">
        <v>57.125</v>
      </c>
      <c r="AB700" s="309">
        <v>76.041666666750004</v>
      </c>
      <c r="AC700" s="314">
        <v>87.5</v>
      </c>
      <c r="AD700" s="309">
        <v>50</v>
      </c>
      <c r="AE700" s="309">
        <v>66.666666667000001</v>
      </c>
      <c r="AF700" s="315">
        <v>100</v>
      </c>
      <c r="AG700" s="309">
        <v>38.149500000000003</v>
      </c>
      <c r="AH700" s="314">
        <v>45.454999999999998</v>
      </c>
      <c r="AI700" s="309">
        <v>0</v>
      </c>
      <c r="AJ700" s="309">
        <v>57.143000000000001</v>
      </c>
      <c r="AK700" s="315">
        <v>50</v>
      </c>
    </row>
    <row r="701" spans="2:37">
      <c r="B701" s="273" t="s">
        <v>41</v>
      </c>
      <c r="C701" s="214" t="s">
        <v>503</v>
      </c>
      <c r="D701" s="61">
        <f>AVERAGE(Mystery_Shopping_Scores6[[#This Row],[Business Start-up (2020)]:[Studying (2020)]], Mystery_Shopping_Scores6[[#This Row],[Regular business operations (2019)]:[Starting a small claims procedure (2019)]])</f>
        <v>100</v>
      </c>
      <c r="E701" s="61">
        <f>IFERROR(AVERAGE(Mystery_Shopping_Scores6[[#This Row],[Business Start-up (2020)]], Mystery_Shopping_Scores6[[#This Row],[Regular business operations (2019)]]), ".")</f>
        <v>100</v>
      </c>
      <c r="F701" s="62">
        <f>IFERROR(AVERAGE(Mystery_Shopping_Scores6[[#This Row],[Family (2020)]:[Studying (2020)]], Mystery_Shopping_Scores6[[#This Row],[Moving (2019)]:[Starting a small claims procedure (2019)]]), ".")</f>
        <v>100</v>
      </c>
      <c r="G701" s="297" t="s">
        <v>7</v>
      </c>
      <c r="H701" s="293" t="s">
        <v>7</v>
      </c>
      <c r="I701" s="298" t="s">
        <v>7</v>
      </c>
      <c r="J701" s="83">
        <f t="shared" si="36"/>
        <v>100</v>
      </c>
      <c r="K701" s="61" t="s">
        <v>7</v>
      </c>
      <c r="L701" s="83" t="s">
        <v>7</v>
      </c>
      <c r="M701" s="83">
        <v>100</v>
      </c>
      <c r="N701" s="62">
        <v>100</v>
      </c>
      <c r="O701" s="36">
        <v>93.75</v>
      </c>
      <c r="P701" s="83">
        <v>100</v>
      </c>
      <c r="Q701" s="61">
        <v>100</v>
      </c>
      <c r="R701" s="83">
        <v>100</v>
      </c>
      <c r="S701" s="83">
        <v>100</v>
      </c>
      <c r="T701" s="83">
        <v>100</v>
      </c>
      <c r="U701" s="321">
        <v>81.25</v>
      </c>
      <c r="V701" s="309">
        <v>87.5</v>
      </c>
      <c r="W701" s="314">
        <v>100</v>
      </c>
      <c r="X701" s="309">
        <v>50</v>
      </c>
      <c r="Y701" s="309">
        <v>100</v>
      </c>
      <c r="Z701" s="315">
        <v>100</v>
      </c>
      <c r="AA701" s="313">
        <v>43.75</v>
      </c>
      <c r="AB701" s="309">
        <v>75</v>
      </c>
      <c r="AC701" s="314">
        <v>50</v>
      </c>
      <c r="AD701" s="309">
        <v>100</v>
      </c>
      <c r="AE701" s="309">
        <v>100</v>
      </c>
      <c r="AF701" s="315">
        <v>50</v>
      </c>
      <c r="AG701" s="309">
        <v>12.5</v>
      </c>
      <c r="AH701" s="314">
        <v>50</v>
      </c>
      <c r="AI701" s="309">
        <v>0</v>
      </c>
      <c r="AJ701" s="309">
        <v>0</v>
      </c>
      <c r="AK701" s="315">
        <v>0</v>
      </c>
    </row>
    <row r="702" spans="2:37">
      <c r="B702" s="273" t="s">
        <v>41</v>
      </c>
      <c r="C702" s="173" t="s">
        <v>6833</v>
      </c>
      <c r="D702" s="61">
        <f>AVERAGE(Mystery_Shopping_Scores6[[#This Row],[Business Start-up (2020)]:[Studying (2020)]], Mystery_Shopping_Scores6[[#This Row],[Regular business operations (2019)]:[Starting a small claims procedure (2019)]])</f>
        <v>43.884226190476191</v>
      </c>
      <c r="E702" s="61">
        <f>IFERROR(AVERAGE(Mystery_Shopping_Scores6[[#This Row],[Business Start-up (2020)]], Mystery_Shopping_Scores6[[#This Row],[Regular business operations (2019)]]), ".")</f>
        <v>32.266071428571429</v>
      </c>
      <c r="F702" s="62">
        <f>IFERROR(AVERAGE(Mystery_Shopping_Scores6[[#This Row],[Family (2020)]:[Studying (2020)]], Mystery_Shopping_Scores6[[#This Row],[Moving (2019)]:[Starting a small claims procedure (2019)]]), ".")</f>
        <v>47.756944444444436</v>
      </c>
      <c r="G702" s="297" t="s">
        <v>7</v>
      </c>
      <c r="H702" s="293" t="s">
        <v>7</v>
      </c>
      <c r="I702" s="298" t="s">
        <v>7</v>
      </c>
      <c r="J702" s="83">
        <f t="shared" si="36"/>
        <v>42.06845238095238</v>
      </c>
      <c r="K702" s="61">
        <f>(0.5*IF(ISNUMBER(K703),K703,0)+0.25*IF(ISNUMBER(K704),K704,0)+IFERROR(AVERAGE(K705:K706)*0.25,0))/(ISNUMBER(K703)*0.5+ISNUMBER(K704)*0.25+OR(ISNUMBER(K705),ISNUMBER(K706))*0.25)</f>
        <v>27.857142857142858</v>
      </c>
      <c r="L702" s="83">
        <f>(0.5*IF(ISNUMBER(L703),L703,0)+0.25*IF(ISNUMBER(L704),L704,0)+IFERROR(AVERAGE(L705:L706)*0.25,0))/(ISNUMBER(L703)*0.5+ISNUMBER(L704)*0.25+OR(ISNUMBER(L705),ISNUMBER(L706))*0.25)</f>
        <v>33.333333333333329</v>
      </c>
      <c r="M702" s="83">
        <f>(0.5*IF(ISNUMBER(M703),M703,0)+0.25*IF(ISNUMBER(M704),M704,0)+IFERROR(AVERAGE(M705:M706)*0.25,0))/(ISNUMBER(M703)*0.5+ISNUMBER(M704)*0.25+OR(ISNUMBER(M705),ISNUMBER(M706))*0.25)</f>
        <v>46.666666666666664</v>
      </c>
      <c r="N702" s="62">
        <f>(0.5*IF(ISNUMBER(N703),N703,0)+0.25*IF(ISNUMBER(N704),N704,0)+IFERROR(AVERAGE(N705:N706)*0.25,0))/(ISNUMBER(N703)*0.5+ISNUMBER(N704)*0.25+OR(ISNUMBER(N705),ISNUMBER(N706))*0.25)</f>
        <v>60.416666666666664</v>
      </c>
      <c r="O702" s="36">
        <v>45.5</v>
      </c>
      <c r="P702" s="83">
        <v>45.7</v>
      </c>
      <c r="Q702" s="61">
        <v>36.674999999999997</v>
      </c>
      <c r="R702" s="83">
        <v>71.55</v>
      </c>
      <c r="S702" s="83">
        <v>25</v>
      </c>
      <c r="T702" s="83">
        <v>49.575000000000003</v>
      </c>
      <c r="U702" s="321">
        <v>31.5</v>
      </c>
      <c r="V702" s="309">
        <v>44.437499999874994</v>
      </c>
      <c r="W702" s="314">
        <v>20.83333333325</v>
      </c>
      <c r="X702" s="309" t="s">
        <v>7</v>
      </c>
      <c r="Y702" s="309" t="s">
        <v>7</v>
      </c>
      <c r="Z702" s="315">
        <v>68.041666666499992</v>
      </c>
      <c r="AA702" s="313">
        <v>29.5</v>
      </c>
      <c r="AB702" s="309">
        <v>25.069444444399998</v>
      </c>
      <c r="AC702" s="314">
        <v>28.33333333325</v>
      </c>
      <c r="AD702" s="309">
        <v>11.944444444349999</v>
      </c>
      <c r="AE702" s="309">
        <v>16.66666666675</v>
      </c>
      <c r="AF702" s="315">
        <v>43.333333333249996</v>
      </c>
      <c r="AG702" s="309">
        <v>38.72925</v>
      </c>
      <c r="AH702" s="314">
        <v>8.3335000000000008</v>
      </c>
      <c r="AI702" s="309" t="s">
        <v>7</v>
      </c>
      <c r="AJ702" s="309" t="s">
        <v>7</v>
      </c>
      <c r="AK702" s="315">
        <v>69.125</v>
      </c>
    </row>
    <row r="703" spans="2:37">
      <c r="B703" s="273" t="s">
        <v>41</v>
      </c>
      <c r="C703" s="214" t="s">
        <v>504</v>
      </c>
      <c r="D703" s="61">
        <f>AVERAGE(Mystery_Shopping_Scores6[[#This Row],[Business Start-up (2020)]:[Studying (2020)]], Mystery_Shopping_Scores6[[#This Row],[Regular business operations (2019)]:[Starting a small claims procedure (2019)]])</f>
        <v>48.00734126984127</v>
      </c>
      <c r="E703" s="61">
        <f>IFERROR(AVERAGE(Mystery_Shopping_Scores6[[#This Row],[Business Start-up (2020)]], Mystery_Shopping_Scores6[[#This Row],[Regular business operations (2019)]]), ".")</f>
        <v>22.857142857142858</v>
      </c>
      <c r="F703" s="62">
        <f>IFERROR(AVERAGE(Mystery_Shopping_Scores6[[#This Row],[Family (2020)]:[Studying (2020)]], Mystery_Shopping_Scores6[[#This Row],[Moving (2019)]:[Starting a small claims procedure (2019)]]), ".")</f>
        <v>56.390740740740746</v>
      </c>
      <c r="G703" s="297">
        <v>57.758620689655174</v>
      </c>
      <c r="H703" s="293" t="s">
        <v>7</v>
      </c>
      <c r="I703" s="298" t="s">
        <v>7</v>
      </c>
      <c r="J703" s="83">
        <f t="shared" si="36"/>
        <v>49.414682539682545</v>
      </c>
      <c r="K703" s="61">
        <v>5.7142857142857153</v>
      </c>
      <c r="L703" s="83">
        <v>50</v>
      </c>
      <c r="M703" s="83">
        <v>54.44444444444445</v>
      </c>
      <c r="N703" s="62">
        <v>87.5</v>
      </c>
      <c r="O703" s="36">
        <v>49.5</v>
      </c>
      <c r="P703" s="83">
        <v>46.599999999999994</v>
      </c>
      <c r="Q703" s="61">
        <v>40</v>
      </c>
      <c r="R703" s="83">
        <v>93.1</v>
      </c>
      <c r="S703" s="83">
        <v>0</v>
      </c>
      <c r="T703" s="83">
        <v>53.3</v>
      </c>
      <c r="U703" s="321">
        <v>35.166666666666664</v>
      </c>
      <c r="V703" s="309">
        <v>55.541666666499999</v>
      </c>
      <c r="W703" s="314">
        <v>25</v>
      </c>
      <c r="X703" s="309" t="s">
        <v>7</v>
      </c>
      <c r="Y703" s="309" t="s">
        <v>7</v>
      </c>
      <c r="Z703" s="315">
        <v>86.083333332999999</v>
      </c>
      <c r="AA703" s="313">
        <v>34.166666666666664</v>
      </c>
      <c r="AB703" s="309">
        <v>25.1388888888</v>
      </c>
      <c r="AC703" s="314">
        <v>40</v>
      </c>
      <c r="AD703" s="309">
        <v>7.2222222222000001</v>
      </c>
      <c r="AE703" s="309">
        <v>0</v>
      </c>
      <c r="AF703" s="315">
        <v>53.333333332999999</v>
      </c>
      <c r="AG703" s="309">
        <v>52.458500000000001</v>
      </c>
      <c r="AH703" s="314">
        <v>16.667000000000002</v>
      </c>
      <c r="AI703" s="309" t="s">
        <v>7</v>
      </c>
      <c r="AJ703" s="309" t="s">
        <v>7</v>
      </c>
      <c r="AK703" s="315">
        <v>88.25</v>
      </c>
    </row>
    <row r="704" spans="2:37">
      <c r="B704" s="273" t="s">
        <v>41</v>
      </c>
      <c r="C704" s="214" t="s">
        <v>505</v>
      </c>
      <c r="D704" s="61">
        <f>AVERAGE(Mystery_Shopping_Scores6[[#This Row],[Business Start-up (2020)]:[Studying (2020)]], Mystery_Shopping_Scores6[[#This Row],[Regular business operations (2019)]:[Starting a small claims procedure (2019)]])</f>
        <v>75.008333333333326</v>
      </c>
      <c r="E704" s="61">
        <f>IFERROR(AVERAGE(Mystery_Shopping_Scores6[[#This Row],[Business Start-up (2020)]], Mystery_Shopping_Scores6[[#This Row],[Regular business operations (2019)]]), ".")</f>
        <v>83.35</v>
      </c>
      <c r="F704" s="62">
        <f>IFERROR(AVERAGE(Mystery_Shopping_Scores6[[#This Row],[Family (2020)]:[Studying (2020)]], Mystery_Shopping_Scores6[[#This Row],[Moving (2019)]:[Starting a small claims procedure (2019)]]), ".")</f>
        <v>72.227777777777774</v>
      </c>
      <c r="G704" s="297" t="s">
        <v>7</v>
      </c>
      <c r="H704" s="293" t="s">
        <v>7</v>
      </c>
      <c r="I704" s="298" t="s">
        <v>7</v>
      </c>
      <c r="J704" s="83">
        <f t="shared" si="36"/>
        <v>66.666666666666657</v>
      </c>
      <c r="K704" s="61">
        <v>100</v>
      </c>
      <c r="L704" s="83">
        <v>33.333333333333329</v>
      </c>
      <c r="M704" s="83">
        <v>66.666666666666657</v>
      </c>
      <c r="N704" s="62">
        <v>66.666666666666657</v>
      </c>
      <c r="O704" s="36">
        <v>77.833333333333329</v>
      </c>
      <c r="P704" s="83">
        <v>83.35</v>
      </c>
      <c r="Q704" s="61">
        <v>66.7</v>
      </c>
      <c r="R704" s="83">
        <v>100</v>
      </c>
      <c r="S704" s="83">
        <v>100</v>
      </c>
      <c r="T704" s="83">
        <v>66.7</v>
      </c>
      <c r="U704" s="321">
        <v>55.5</v>
      </c>
      <c r="V704" s="309">
        <v>66.666666666499992</v>
      </c>
      <c r="W704" s="314">
        <v>33.333333332999999</v>
      </c>
      <c r="X704" s="309" t="s">
        <v>7</v>
      </c>
      <c r="Y704" s="309" t="s">
        <v>7</v>
      </c>
      <c r="Z704" s="315">
        <v>100</v>
      </c>
      <c r="AA704" s="313">
        <v>50</v>
      </c>
      <c r="AB704" s="309">
        <v>50</v>
      </c>
      <c r="AC704" s="314">
        <v>33.333333332999999</v>
      </c>
      <c r="AD704" s="309">
        <v>33.333333332999999</v>
      </c>
      <c r="AE704" s="309">
        <v>66.666666667000001</v>
      </c>
      <c r="AF704" s="315">
        <v>66.666666667000001</v>
      </c>
      <c r="AG704" s="309">
        <v>50</v>
      </c>
      <c r="AH704" s="314">
        <v>0</v>
      </c>
      <c r="AI704" s="309" t="s">
        <v>7</v>
      </c>
      <c r="AJ704" s="309" t="s">
        <v>7</v>
      </c>
      <c r="AK704" s="315">
        <v>100</v>
      </c>
    </row>
    <row r="705" spans="2:37">
      <c r="B705" s="273" t="s">
        <v>41</v>
      </c>
      <c r="C705" s="214" t="s">
        <v>6830</v>
      </c>
      <c r="D705" s="61">
        <f>AVERAGE(Mystery_Shopping_Scores6[[#This Row],[Business Start-up (2020)]:[Studying (2020)]], Mystery_Shopping_Scores6[[#This Row],[Regular business operations (2019)]:[Starting a small claims procedure (2019)]])</f>
        <v>4.5138888888888893</v>
      </c>
      <c r="E705" s="61">
        <f>IFERROR(AVERAGE(Mystery_Shopping_Scores6[[#This Row],[Business Start-up (2020)]], Mystery_Shopping_Scores6[[#This Row],[Regular business operations (2019)]]), ".")</f>
        <v>0</v>
      </c>
      <c r="F705" s="62">
        <f>IFERROR(AVERAGE(Mystery_Shopping_Scores6[[#This Row],[Family (2020)]:[Studying (2020)]], Mystery_Shopping_Scores6[[#This Row],[Moving (2019)]:[Starting a small claims procedure (2019)]]), ".")</f>
        <v>6.018518518518519</v>
      </c>
      <c r="G705" s="297">
        <v>6.8965517241379306</v>
      </c>
      <c r="H705" s="293" t="s">
        <v>7</v>
      </c>
      <c r="I705" s="298" t="s">
        <v>7</v>
      </c>
      <c r="J705" s="83">
        <f t="shared" si="36"/>
        <v>2.7777777777777777</v>
      </c>
      <c r="K705" s="61">
        <v>0</v>
      </c>
      <c r="L705" s="83">
        <v>0</v>
      </c>
      <c r="M705" s="83">
        <v>11.111111111111111</v>
      </c>
      <c r="N705" s="62">
        <v>0</v>
      </c>
      <c r="O705" s="36">
        <v>4.166666666666667</v>
      </c>
      <c r="P705" s="83">
        <v>6.25</v>
      </c>
      <c r="Q705" s="61">
        <v>0</v>
      </c>
      <c r="R705" s="83">
        <v>0</v>
      </c>
      <c r="S705" s="83">
        <v>0</v>
      </c>
      <c r="T705" s="83">
        <v>25</v>
      </c>
      <c r="U705" s="321">
        <v>0</v>
      </c>
      <c r="V705" s="309">
        <v>0</v>
      </c>
      <c r="W705" s="314">
        <v>0</v>
      </c>
      <c r="X705" s="309" t="s">
        <v>7</v>
      </c>
      <c r="Y705" s="309" t="s">
        <v>7</v>
      </c>
      <c r="Z705" s="315">
        <v>0</v>
      </c>
      <c r="AA705" s="313">
        <v>0</v>
      </c>
      <c r="AB705" s="309">
        <v>0</v>
      </c>
      <c r="AC705" s="314">
        <v>0</v>
      </c>
      <c r="AD705" s="309">
        <v>0</v>
      </c>
      <c r="AE705" s="309">
        <v>0</v>
      </c>
      <c r="AF705" s="315">
        <v>0</v>
      </c>
      <c r="AG705" s="309">
        <v>0</v>
      </c>
      <c r="AH705" s="314">
        <v>0</v>
      </c>
      <c r="AI705" s="309" t="s">
        <v>7</v>
      </c>
      <c r="AJ705" s="309" t="s">
        <v>7</v>
      </c>
      <c r="AK705" s="315">
        <v>0</v>
      </c>
    </row>
    <row r="706" spans="2:37">
      <c r="B706" s="273" t="s">
        <v>41</v>
      </c>
      <c r="C706" s="214" t="s">
        <v>6831</v>
      </c>
      <c r="D706" s="61">
        <f>AVERAGE(Mystery_Shopping_Scores6[[#This Row],[Business Start-up (2020)]:[Studying (2020)]], Mystery_Shopping_Scores6[[#This Row],[Regular business operations (2019)]:[Starting a small claims procedure (2019)]])</f>
        <v>6.018518518518519</v>
      </c>
      <c r="E706" s="61">
        <f>IFERROR(AVERAGE(Mystery_Shopping_Scores6[[#This Row],[Business Start-up (2020)]], Mystery_Shopping_Scores6[[#This Row],[Regular business operations (2019)]]), ".")</f>
        <v>0</v>
      </c>
      <c r="F706" s="62">
        <f>IFERROR(AVERAGE(Mystery_Shopping_Scores6[[#This Row],[Family (2020)]:[Studying (2020)]], Mystery_Shopping_Scores6[[#This Row],[Moving (2019)]:[Starting a small claims procedure (2019)]]), ".")</f>
        <v>9.0277777777777786</v>
      </c>
      <c r="G706" s="297">
        <v>9.0909090909090917</v>
      </c>
      <c r="H706" s="293" t="s">
        <v>7</v>
      </c>
      <c r="I706" s="298" t="s">
        <v>7</v>
      </c>
      <c r="J706" s="83">
        <f t="shared" si="36"/>
        <v>2.7777777777777777</v>
      </c>
      <c r="K706" s="61">
        <v>0</v>
      </c>
      <c r="L706" s="83">
        <v>0</v>
      </c>
      <c r="M706" s="83">
        <v>11.111111111111111</v>
      </c>
      <c r="N706" s="62">
        <v>0</v>
      </c>
      <c r="O706" s="36">
        <v>6.25</v>
      </c>
      <c r="P706" s="83">
        <v>12.5</v>
      </c>
      <c r="Q706" s="61">
        <v>0</v>
      </c>
      <c r="R706" s="83" t="s">
        <v>7</v>
      </c>
      <c r="S706" s="83" t="s">
        <v>7</v>
      </c>
      <c r="T706" s="83">
        <v>25</v>
      </c>
      <c r="U706" s="321">
        <v>0</v>
      </c>
      <c r="V706" s="309">
        <v>0</v>
      </c>
      <c r="W706" s="314">
        <v>0</v>
      </c>
      <c r="X706" s="309" t="s">
        <v>7</v>
      </c>
      <c r="Y706" s="309" t="s">
        <v>7</v>
      </c>
      <c r="Z706" s="315">
        <v>0</v>
      </c>
      <c r="AA706" s="313">
        <v>0</v>
      </c>
      <c r="AB706" s="309">
        <v>0</v>
      </c>
      <c r="AC706" s="314">
        <v>0</v>
      </c>
      <c r="AD706" s="309" t="s">
        <v>7</v>
      </c>
      <c r="AE706" s="309" t="s">
        <v>7</v>
      </c>
      <c r="AF706" s="315">
        <v>0</v>
      </c>
      <c r="AG706" s="309">
        <v>0</v>
      </c>
      <c r="AH706" s="314">
        <v>0</v>
      </c>
      <c r="AI706" s="309" t="s">
        <v>7</v>
      </c>
      <c r="AJ706" s="309" t="s">
        <v>7</v>
      </c>
      <c r="AK706" s="315">
        <v>0</v>
      </c>
    </row>
    <row r="707" spans="2:37">
      <c r="B707" s="273" t="s">
        <v>42</v>
      </c>
      <c r="C707" s="214" t="s">
        <v>496</v>
      </c>
      <c r="D707" s="61">
        <f>AVERAGE(Mystery_Shopping_Scores6[[#This Row],[Business Start-up (2020)]:[Studying (2020)]], Mystery_Shopping_Scores6[[#This Row],[Regular business operations (2019)]:[Starting a small claims procedure (2019)]])</f>
        <v>69.029104318231916</v>
      </c>
      <c r="E707" s="61">
        <f>IFERROR(AVERAGE(Mystery_Shopping_Scores6[[#This Row],[Business Start-up (2020)]], Mystery_Shopping_Scores6[[#This Row],[Regular business operations (2019)]]), ".")</f>
        <v>81.609474206349205</v>
      </c>
      <c r="F707" s="62">
        <f>IFERROR(AVERAGE(Mystery_Shopping_Scores6[[#This Row],[Family (2020)]:[Studying (2020)]], Mystery_Shopping_Scores6[[#This Row],[Moving (2019)]:[Starting a small claims procedure (2019)]]), ".")</f>
        <v>64.835647688859495</v>
      </c>
      <c r="G707" s="297" t="s">
        <v>7</v>
      </c>
      <c r="H707" s="293" t="s">
        <v>7</v>
      </c>
      <c r="I707" s="298" t="s">
        <v>7</v>
      </c>
      <c r="J707" s="83">
        <f t="shared" si="36"/>
        <v>73.613677386463849</v>
      </c>
      <c r="K707" s="61">
        <f xml:space="preserve"> (SUMIFS(K:K, $B:$B, $B707, $C:$C, "1. User centricity")+SUMIFS(K:K, $B:$B, $B707, $C:$C, "2. Transparency")+SUMIFS(K:K, $B:$B, $B707, $C:$C, "3. Key enablers")+ SUMIFS(K:K, $B:$B, $B707, $C:$C, "4. Cross-border services"))/4</f>
        <v>82.568948412698404</v>
      </c>
      <c r="L707" s="83">
        <f xml:space="preserve"> (SUMIFS(L:L, $B:$B, $B707, $C:$C, "1. User centricity")+SUMIFS(L:L, $B:$B, $B707, $C:$C, "2. Transparency")+SUMIFS(L:L, $B:$B, $B707, $C:$C, "3. Key enablers")+ SUMIFS(L:L, $B:$B, $B707, $C:$C, "4. Cross-border services"))/4</f>
        <v>63.130332341269835</v>
      </c>
      <c r="M707" s="83">
        <f xml:space="preserve"> (SUMIFS(M:M, $B:$B, $B707, $C:$C, "1. User centricity")+SUMIFS(M:M, $B:$B, $B707, $C:$C, "2. Transparency")+SUMIFS(M:M, $B:$B, $B707, $C:$C, "3. Key enablers")+ SUMIFS(M:M, $B:$B, $B707, $C:$C, "4. Cross-border services"))/4</f>
        <v>70.060736331569657</v>
      </c>
      <c r="N707" s="62">
        <f xml:space="preserve"> (SUMIFS(N:N, $B:$B, $B707, $C:$C, "1. User centricity")+SUMIFS(N:N, $B:$B, $B707, $C:$C, "2. Transparency")+SUMIFS(N:N, $B:$B, $B707, $C:$C, "3. Key enablers")+ SUMIFS(N:N, $B:$B, $B707, $C:$C, "4. Cross-border services"))/4</f>
        <v>78.694692460317455</v>
      </c>
      <c r="O707" s="36">
        <v>65.25</v>
      </c>
      <c r="P707" s="83">
        <v>64.444531250000011</v>
      </c>
      <c r="Q707" s="61">
        <v>80.650000000000006</v>
      </c>
      <c r="R707" s="83">
        <v>55.793750000000003</v>
      </c>
      <c r="S707" s="83">
        <v>63.1875</v>
      </c>
      <c r="T707" s="83">
        <v>58.146875000000001</v>
      </c>
      <c r="U707" s="321">
        <v>61</v>
      </c>
      <c r="V707" s="309">
        <v>66.100925513337671</v>
      </c>
      <c r="W707" s="314">
        <v>83.36283705401388</v>
      </c>
      <c r="X707" s="309">
        <v>60.689520870111117</v>
      </c>
      <c r="Y707" s="309">
        <v>58.882575757666665</v>
      </c>
      <c r="Z707" s="315">
        <v>61.468768371559023</v>
      </c>
      <c r="AA707" s="313">
        <v>55.75</v>
      </c>
      <c r="AB707" s="309">
        <v>56.049627714969269</v>
      </c>
      <c r="AC707" s="314">
        <v>78.403218694840277</v>
      </c>
      <c r="AD707" s="309">
        <v>45.916318172576382</v>
      </c>
      <c r="AE707" s="309">
        <v>56.215614204062504</v>
      </c>
      <c r="AF707" s="315">
        <v>43.663359788397919</v>
      </c>
      <c r="AG707" s="309">
        <v>55.745367476851847</v>
      </c>
      <c r="AH707" s="314">
        <v>77.434010416666666</v>
      </c>
      <c r="AI707" s="309">
        <v>49.843425925925921</v>
      </c>
      <c r="AJ707" s="309">
        <v>50.365759259259256</v>
      </c>
      <c r="AK707" s="315">
        <v>45.338274305555551</v>
      </c>
    </row>
    <row r="708" spans="2:37">
      <c r="B708" s="273" t="s">
        <v>42</v>
      </c>
      <c r="C708" s="173" t="s">
        <v>6824</v>
      </c>
      <c r="D708" s="61">
        <f>AVERAGE(Mystery_Shopping_Scores6[[#This Row],[Business Start-up (2020)]:[Studying (2020)]], Mystery_Shopping_Scores6[[#This Row],[Regular business operations (2019)]:[Starting a small claims procedure (2019)]])</f>
        <v>91.932208994708986</v>
      </c>
      <c r="E708" s="61">
        <f>IFERROR(AVERAGE(Mystery_Shopping_Scores6[[#This Row],[Business Start-up (2020)]], Mystery_Shopping_Scores6[[#This Row],[Regular business operations (2019)]]), ".")</f>
        <v>98.412698412698404</v>
      </c>
      <c r="F708" s="62">
        <f>IFERROR(AVERAGE(Mystery_Shopping_Scores6[[#This Row],[Family (2020)]:[Studying (2020)]], Mystery_Shopping_Scores6[[#This Row],[Moving (2019)]:[Starting a small claims procedure (2019)]]), ".")</f>
        <v>89.77204585537919</v>
      </c>
      <c r="G708" s="297" t="s">
        <v>7</v>
      </c>
      <c r="H708" s="293" t="s">
        <v>7</v>
      </c>
      <c r="I708" s="298" t="s">
        <v>7</v>
      </c>
      <c r="J708" s="83">
        <f t="shared" si="36"/>
        <v>92.614417989417987</v>
      </c>
      <c r="K708" s="61">
        <f>2/3*IF(ISNUMBER(K709),K709)+1/3*(2/3*IF(ISNUMBER(K711),K711)+IF(ISNUMBER(K710),K710)/3)</f>
        <v>96.825396825396808</v>
      </c>
      <c r="L708" s="83">
        <f>2/3*IF(ISNUMBER(L709),L709)+1/3*(2/3*IF(ISNUMBER(L711),L711)+IF(ISNUMBER(L710),L710)/3)</f>
        <v>84.611111111111114</v>
      </c>
      <c r="M708" s="83">
        <f>2/3*IF(ISNUMBER(M709),M709)+1/3*(2/3*IF(ISNUMBER(M711),M711)+IF(ISNUMBER(M710),M710)/3)</f>
        <v>92.195767195767189</v>
      </c>
      <c r="N708" s="62">
        <f>2/3*IF(ISNUMBER(N709),N709)+1/3*(2/3*IF(ISNUMBER(N711),N711)+IF(ISNUMBER(N710),N710)/3)</f>
        <v>96.825396825396808</v>
      </c>
      <c r="O708" s="36">
        <v>90.5</v>
      </c>
      <c r="P708" s="83">
        <v>91.25</v>
      </c>
      <c r="Q708" s="61">
        <v>100</v>
      </c>
      <c r="R708" s="83">
        <v>90.5</v>
      </c>
      <c r="S708" s="83">
        <v>91.2</v>
      </c>
      <c r="T708" s="83">
        <v>83.3</v>
      </c>
      <c r="U708" s="321">
        <v>85</v>
      </c>
      <c r="V708" s="309">
        <v>89.678884432583317</v>
      </c>
      <c r="W708" s="314">
        <v>92.184873949555552</v>
      </c>
      <c r="X708" s="309">
        <v>85.962962962999995</v>
      </c>
      <c r="Y708" s="309">
        <v>85.844155844333329</v>
      </c>
      <c r="Z708" s="315">
        <v>94.723544973444433</v>
      </c>
      <c r="AA708" s="313">
        <v>81</v>
      </c>
      <c r="AB708" s="309">
        <v>80.242635088166651</v>
      </c>
      <c r="AC708" s="314">
        <v>99.074074074111095</v>
      </c>
      <c r="AD708" s="309">
        <v>87.51037851022221</v>
      </c>
      <c r="AE708" s="309">
        <v>76.132119514333326</v>
      </c>
      <c r="AF708" s="315">
        <v>58.253968253999993</v>
      </c>
      <c r="AG708" s="309">
        <v>81.591944444444437</v>
      </c>
      <c r="AH708" s="314">
        <v>82.397999999999996</v>
      </c>
      <c r="AI708" s="309">
        <v>80.699777777777769</v>
      </c>
      <c r="AJ708" s="309">
        <v>81.627111111111105</v>
      </c>
      <c r="AK708" s="315">
        <v>81.642888888888876</v>
      </c>
    </row>
    <row r="709" spans="2:37">
      <c r="B709" s="273" t="s">
        <v>42</v>
      </c>
      <c r="C709" s="214" t="s">
        <v>497</v>
      </c>
      <c r="D709" s="61">
        <f>AVERAGE(Mystery_Shopping_Scores6[[#This Row],[Business Start-up (2020)]:[Studying (2020)]], Mystery_Shopping_Scores6[[#This Row],[Regular business operations (2019)]:[Starting a small claims procedure (2019)]])</f>
        <v>93.959027777777777</v>
      </c>
      <c r="E709" s="61">
        <f>IFERROR(AVERAGE(Mystery_Shopping_Scores6[[#This Row],[Business Start-up (2020)]], Mystery_Shopping_Scores6[[#This Row],[Regular business operations (2019)]]), ".")</f>
        <v>100</v>
      </c>
      <c r="F709" s="62">
        <f>IFERROR(AVERAGE(Mystery_Shopping_Scores6[[#This Row],[Family (2020)]:[Studying (2020)]], Mystery_Shopping_Scores6[[#This Row],[Moving (2019)]:[Starting a small claims procedure (2019)]]), ".")</f>
        <v>91.94537037037037</v>
      </c>
      <c r="G709" s="297">
        <v>97.476851851851876</v>
      </c>
      <c r="H709" s="293">
        <v>90.398860398860407</v>
      </c>
      <c r="I709" s="298">
        <v>66.583333333333343</v>
      </c>
      <c r="J709" s="83">
        <f t="shared" si="36"/>
        <v>92.493055555555557</v>
      </c>
      <c r="K709" s="61">
        <v>100</v>
      </c>
      <c r="L709" s="83">
        <v>76.916666666666686</v>
      </c>
      <c r="M709" s="83">
        <v>93.055555555555557</v>
      </c>
      <c r="N709" s="62">
        <v>100</v>
      </c>
      <c r="O709" s="36">
        <v>92.625</v>
      </c>
      <c r="P709" s="83">
        <v>95.424999999999997</v>
      </c>
      <c r="Q709" s="61">
        <v>100</v>
      </c>
      <c r="R709" s="83">
        <v>100</v>
      </c>
      <c r="S709" s="83">
        <v>91.7</v>
      </c>
      <c r="T709" s="83">
        <v>90</v>
      </c>
      <c r="U709" s="321">
        <v>86.125</v>
      </c>
      <c r="V709" s="309">
        <v>89.602678571500007</v>
      </c>
      <c r="W709" s="314">
        <v>95</v>
      </c>
      <c r="X709" s="309">
        <v>79.5</v>
      </c>
      <c r="Y709" s="309">
        <v>84.285714286000001</v>
      </c>
      <c r="Z709" s="315">
        <v>99.625</v>
      </c>
      <c r="AA709" s="313">
        <v>81.125</v>
      </c>
      <c r="AB709" s="309">
        <v>82.258928571249996</v>
      </c>
      <c r="AC709" s="314">
        <v>100</v>
      </c>
      <c r="AD709" s="309">
        <v>96.833333332999999</v>
      </c>
      <c r="AE709" s="309">
        <v>74.702380951999999</v>
      </c>
      <c r="AF709" s="315">
        <v>57.5</v>
      </c>
      <c r="AG709" s="309">
        <v>79.800749999999994</v>
      </c>
      <c r="AH709" s="314">
        <v>79</v>
      </c>
      <c r="AI709" s="309">
        <v>71.667000000000002</v>
      </c>
      <c r="AJ709" s="309">
        <v>79.286000000000001</v>
      </c>
      <c r="AK709" s="315">
        <v>89.25</v>
      </c>
    </row>
    <row r="710" spans="2:37">
      <c r="B710" s="273" t="s">
        <v>42</v>
      </c>
      <c r="C710" s="214" t="s">
        <v>6825</v>
      </c>
      <c r="D710" s="61">
        <f>AVERAGE(Mystery_Shopping_Scores6[[#This Row],[Business Start-up (2020)]:[Studying (2020)]], Mystery_Shopping_Scores6[[#This Row],[Regular business operations (2019)]:[Starting a small claims procedure (2019)]])</f>
        <v>99.325000000000003</v>
      </c>
      <c r="E710" s="61">
        <f>IFERROR(AVERAGE(Mystery_Shopping_Scores6[[#This Row],[Business Start-up (2020)]], Mystery_Shopping_Scores6[[#This Row],[Regular business operations (2019)]]), ".")</f>
        <v>100</v>
      </c>
      <c r="F710" s="62">
        <f>IFERROR(AVERAGE(Mystery_Shopping_Scores6[[#This Row],[Family (2020)]:[Studying (2020)]], Mystery_Shopping_Scores6[[#This Row],[Moving (2019)]:[Starting a small claims procedure (2019)]]), ".")</f>
        <v>99.100000000000009</v>
      </c>
      <c r="G710" s="297">
        <v>100</v>
      </c>
      <c r="H710" s="293">
        <v>98.484848484848484</v>
      </c>
      <c r="I710" s="298">
        <v>100</v>
      </c>
      <c r="J710" s="83">
        <f t="shared" si="36"/>
        <v>100</v>
      </c>
      <c r="K710" s="61">
        <v>100</v>
      </c>
      <c r="L710" s="83">
        <v>100</v>
      </c>
      <c r="M710" s="83">
        <v>100</v>
      </c>
      <c r="N710" s="62">
        <v>100</v>
      </c>
      <c r="O710" s="36">
        <v>94.625</v>
      </c>
      <c r="P710" s="83">
        <v>98.649999999999991</v>
      </c>
      <c r="Q710" s="61">
        <v>100</v>
      </c>
      <c r="R710" s="83">
        <v>100</v>
      </c>
      <c r="S710" s="83">
        <v>99.4</v>
      </c>
      <c r="T710" s="83">
        <v>95.2</v>
      </c>
      <c r="U710" s="321">
        <v>88.25</v>
      </c>
      <c r="V710" s="309">
        <v>90.922459893249993</v>
      </c>
      <c r="W710" s="314">
        <v>88.235294117999999</v>
      </c>
      <c r="X710" s="309">
        <v>96.666666667000001</v>
      </c>
      <c r="Y710" s="309">
        <v>95.454545455000002</v>
      </c>
      <c r="Z710" s="315">
        <v>83.333333332999999</v>
      </c>
      <c r="AA710" s="313">
        <v>88.5</v>
      </c>
      <c r="AB710" s="309">
        <v>85.773001508500002</v>
      </c>
      <c r="AC710" s="314">
        <v>91.666666667000001</v>
      </c>
      <c r="AD710" s="309">
        <v>92.307692308</v>
      </c>
      <c r="AE710" s="309">
        <v>94.117647059000006</v>
      </c>
      <c r="AF710" s="315">
        <v>65</v>
      </c>
      <c r="AG710" s="309">
        <v>91.237499999999997</v>
      </c>
      <c r="AH710" s="314">
        <v>96.153999999999996</v>
      </c>
      <c r="AI710" s="309">
        <v>96.296000000000006</v>
      </c>
      <c r="AJ710" s="309">
        <v>87.5</v>
      </c>
      <c r="AK710" s="315">
        <v>85</v>
      </c>
    </row>
    <row r="711" spans="2:37">
      <c r="B711" s="273" t="s">
        <v>42</v>
      </c>
      <c r="C711" s="214" t="s">
        <v>6826</v>
      </c>
      <c r="D711" s="61">
        <f>AVERAGE(Mystery_Shopping_Scores6[[#This Row],[Business Start-up (2020)]:[Studying (2020)]], Mystery_Shopping_Scores6[[#This Row],[Regular business operations (2019)]:[Starting a small claims procedure (2019)]])</f>
        <v>82.13035714285715</v>
      </c>
      <c r="E711" s="61">
        <f>IFERROR(AVERAGE(Mystery_Shopping_Scores6[[#This Row],[Business Start-up (2020)]], Mystery_Shopping_Scores6[[#This Row],[Regular business operations (2019)]]), ".")</f>
        <v>92.857142857142861</v>
      </c>
      <c r="F711" s="62">
        <f>IFERROR(AVERAGE(Mystery_Shopping_Scores6[[#This Row],[Family (2020)]:[Studying (2020)]], Mystery_Shopping_Scores6[[#This Row],[Moving (2019)]:[Starting a small claims procedure (2019)]]), ".")</f>
        <v>78.554761904761918</v>
      </c>
      <c r="G711" s="297" t="s">
        <v>7</v>
      </c>
      <c r="H711" s="293" t="s">
        <v>7</v>
      </c>
      <c r="I711" s="298" t="s">
        <v>7</v>
      </c>
      <c r="J711" s="83">
        <f t="shared" si="36"/>
        <v>89.285714285714292</v>
      </c>
      <c r="K711" s="61">
        <v>85.714285714285708</v>
      </c>
      <c r="L711" s="83">
        <v>100</v>
      </c>
      <c r="M711" s="83">
        <v>85.714285714285708</v>
      </c>
      <c r="N711" s="62">
        <v>85.714285714285708</v>
      </c>
      <c r="O711" s="36">
        <v>82.25</v>
      </c>
      <c r="P711" s="83">
        <v>74.975000000000009</v>
      </c>
      <c r="Q711" s="61">
        <v>100</v>
      </c>
      <c r="R711" s="83">
        <v>57.1</v>
      </c>
      <c r="S711" s="83">
        <v>85.7</v>
      </c>
      <c r="T711" s="83">
        <v>57.1</v>
      </c>
      <c r="U711" s="321">
        <v>80.375</v>
      </c>
      <c r="V711" s="309">
        <v>89.285714285500006</v>
      </c>
      <c r="W711" s="314">
        <v>85.714285713999999</v>
      </c>
      <c r="X711" s="309">
        <v>100</v>
      </c>
      <c r="Y711" s="309">
        <v>85.714285713999999</v>
      </c>
      <c r="Z711" s="315">
        <v>85.714285713999999</v>
      </c>
      <c r="AA711" s="313">
        <v>76.75</v>
      </c>
      <c r="AB711" s="309">
        <v>71.428571428750004</v>
      </c>
      <c r="AC711" s="314">
        <v>100</v>
      </c>
      <c r="AD711" s="309">
        <v>57.142857143000001</v>
      </c>
      <c r="AE711" s="309">
        <v>71.428571429000002</v>
      </c>
      <c r="AF711" s="315">
        <v>57.142857143000001</v>
      </c>
      <c r="AG711" s="309">
        <v>82.142750000000007</v>
      </c>
      <c r="AH711" s="314">
        <v>85.713999999999999</v>
      </c>
      <c r="AI711" s="309">
        <v>100</v>
      </c>
      <c r="AJ711" s="309">
        <v>85.713999999999999</v>
      </c>
      <c r="AK711" s="315">
        <v>57.143000000000001</v>
      </c>
    </row>
    <row r="712" spans="2:37">
      <c r="B712" s="273" t="s">
        <v>42</v>
      </c>
      <c r="C712" s="173" t="s">
        <v>498</v>
      </c>
      <c r="D712" s="61">
        <f>AVERAGE(Mystery_Shopping_Scores6[[#This Row],[Business Start-up (2020)]:[Studying (2020)]], Mystery_Shopping_Scores6[[#This Row],[Regular business operations (2019)]:[Starting a small claims procedure (2019)]])</f>
        <v>72.700093694885368</v>
      </c>
      <c r="E712" s="61">
        <f>IFERROR(AVERAGE(Mystery_Shopping_Scores6[[#This Row],[Business Start-up (2020)]], Mystery_Shopping_Scores6[[#This Row],[Regular business operations (2019)]]), ".")</f>
        <v>82.04603174603173</v>
      </c>
      <c r="F712" s="62">
        <f>IFERROR(AVERAGE(Mystery_Shopping_Scores6[[#This Row],[Family (2020)]:[Studying (2020)]], Mystery_Shopping_Scores6[[#This Row],[Moving (2019)]:[Starting a small claims procedure (2019)]]), ".")</f>
        <v>69.584781011169895</v>
      </c>
      <c r="G712" s="297" t="s">
        <v>7</v>
      </c>
      <c r="H712" s="293" t="s">
        <v>7</v>
      </c>
      <c r="I712" s="298" t="s">
        <v>7</v>
      </c>
      <c r="J712" s="83">
        <f t="shared" si="36"/>
        <v>81.025187389770707</v>
      </c>
      <c r="K712" s="61">
        <f>1/3*IF(ISNUMBER(K713),K713,0)+1/3*IF(ISNUMBER(K715),K715,0)+1/3*IF(ISNUMBER(K714),K714,0)</f>
        <v>84.99206349206348</v>
      </c>
      <c r="L712" s="83">
        <f>1/3*IF(ISNUMBER(L713),L713,0)+1/3*IF(ISNUMBER(L715),L715,0)+1/3*IF(ISNUMBER(L714),L714,0)</f>
        <v>72.04563492063491</v>
      </c>
      <c r="M712" s="83">
        <f>1/3*IF(ISNUMBER(M713),M713,0)+1/3*IF(ISNUMBER(M715),M715,0)+1/3*IF(ISNUMBER(M714),M714,0)</f>
        <v>78.797178130511455</v>
      </c>
      <c r="N712" s="62">
        <f>1/3*IF(ISNUMBER(N713),N713,0)+1/3*IF(ISNUMBER(N715),N715,0)+1/3*IF(ISNUMBER(N714),N714,0)</f>
        <v>88.265873015873012</v>
      </c>
      <c r="O712" s="36">
        <v>65.875</v>
      </c>
      <c r="P712" s="83">
        <v>64.375</v>
      </c>
      <c r="Q712" s="61">
        <v>79.099999999999994</v>
      </c>
      <c r="R712" s="83">
        <v>48.7</v>
      </c>
      <c r="S712" s="83">
        <v>67</v>
      </c>
      <c r="T712" s="83">
        <v>62.7</v>
      </c>
      <c r="U712" s="321">
        <v>63.375</v>
      </c>
      <c r="V712" s="309">
        <v>67.05965241041666</v>
      </c>
      <c r="W712" s="314">
        <v>81.552910052999991</v>
      </c>
      <c r="X712" s="309">
        <v>62.730599647333335</v>
      </c>
      <c r="Y712" s="309">
        <v>60.553571428666665</v>
      </c>
      <c r="Z712" s="315">
        <v>63.401528512666658</v>
      </c>
      <c r="AA712" s="313">
        <v>59.125</v>
      </c>
      <c r="AB712" s="309">
        <v>59.535989858999997</v>
      </c>
      <c r="AC712" s="314">
        <v>78.844356261000001</v>
      </c>
      <c r="AD712" s="309">
        <v>44.332671957666662</v>
      </c>
      <c r="AE712" s="309">
        <v>57.956349206666665</v>
      </c>
      <c r="AF712" s="315">
        <v>57.010582010666667</v>
      </c>
      <c r="AG712" s="309">
        <v>58.548916666666663</v>
      </c>
      <c r="AH712" s="314">
        <v>76.818666666666672</v>
      </c>
      <c r="AI712" s="309">
        <v>54.643000000000001</v>
      </c>
      <c r="AJ712" s="309">
        <v>57.648666666666664</v>
      </c>
      <c r="AK712" s="315">
        <v>45.085333333333331</v>
      </c>
    </row>
    <row r="713" spans="2:37">
      <c r="B713" s="273" t="s">
        <v>42</v>
      </c>
      <c r="C713" s="214" t="s">
        <v>6827</v>
      </c>
      <c r="D713" s="61">
        <f>AVERAGE(Mystery_Shopping_Scores6[[#This Row],[Business Start-up (2020)]:[Studying (2020)]], Mystery_Shopping_Scores6[[#This Row],[Regular business operations (2019)]:[Starting a small claims procedure (2019)]])</f>
        <v>53.458614417989423</v>
      </c>
      <c r="E713" s="61">
        <f>IFERROR(AVERAGE(Mystery_Shopping_Scores6[[#This Row],[Business Start-up (2020)]], Mystery_Shopping_Scores6[[#This Row],[Regular business operations (2019)]]), ".")</f>
        <v>69.371428571428567</v>
      </c>
      <c r="F713" s="62">
        <f>IFERROR(AVERAGE(Mystery_Shopping_Scores6[[#This Row],[Family (2020)]:[Studying (2020)]], Mystery_Shopping_Scores6[[#This Row],[Moving (2019)]:[Starting a small claims procedure (2019)]]), ".")</f>
        <v>48.154343033509711</v>
      </c>
      <c r="G713" s="297">
        <v>63.509700176366856</v>
      </c>
      <c r="H713" s="293">
        <v>42.582417582417591</v>
      </c>
      <c r="I713" s="298">
        <v>11.988713614100611</v>
      </c>
      <c r="J713" s="83">
        <f t="shared" si="36"/>
        <v>57.742228835978835</v>
      </c>
      <c r="K713" s="61">
        <v>69.642857142857139</v>
      </c>
      <c r="L713" s="83">
        <v>30.803571428571427</v>
      </c>
      <c r="M713" s="83">
        <v>51.058201058201057</v>
      </c>
      <c r="N713" s="62">
        <v>79.464285714285722</v>
      </c>
      <c r="O713" s="36">
        <v>50.875</v>
      </c>
      <c r="P713" s="83">
        <v>49.174999999999997</v>
      </c>
      <c r="Q713" s="61">
        <v>69.099999999999994</v>
      </c>
      <c r="R713" s="83">
        <v>48.2</v>
      </c>
      <c r="S713" s="83">
        <v>50.8</v>
      </c>
      <c r="T713" s="83">
        <v>28.6</v>
      </c>
      <c r="U713" s="321">
        <v>46.875</v>
      </c>
      <c r="V713" s="309">
        <v>52.678571428750004</v>
      </c>
      <c r="W713" s="314">
        <v>75.297619048000001</v>
      </c>
      <c r="X713" s="309">
        <v>26.488095238</v>
      </c>
      <c r="Y713" s="309">
        <v>51.785714286000001</v>
      </c>
      <c r="Z713" s="315">
        <v>57.142857143000001</v>
      </c>
      <c r="AA713" s="313">
        <v>40.75</v>
      </c>
      <c r="AB713" s="309">
        <v>41.181878307000005</v>
      </c>
      <c r="AC713" s="314">
        <v>68.227513228000007</v>
      </c>
      <c r="AD713" s="309">
        <v>39.039682540000001</v>
      </c>
      <c r="AE713" s="309">
        <v>34.642857143000001</v>
      </c>
      <c r="AF713" s="315">
        <v>22.817460316999998</v>
      </c>
      <c r="AG713" s="309">
        <v>40.506</v>
      </c>
      <c r="AH713" s="314">
        <v>58.094999999999999</v>
      </c>
      <c r="AI713" s="309">
        <v>16.428999999999998</v>
      </c>
      <c r="AJ713" s="309">
        <v>41.070999999999998</v>
      </c>
      <c r="AK713" s="315">
        <v>46.429000000000002</v>
      </c>
    </row>
    <row r="714" spans="2:37">
      <c r="B714" s="273" t="s">
        <v>42</v>
      </c>
      <c r="C714" s="214" t="s">
        <v>6828</v>
      </c>
      <c r="D714" s="61">
        <f>AVERAGE(Mystery_Shopping_Scores6[[#This Row],[Business Start-up (2020)]:[Studying (2020)]], Mystery_Shopping_Scores6[[#This Row],[Regular business operations (2019)]:[Starting a small claims procedure (2019)]])</f>
        <v>72.154166666666669</v>
      </c>
      <c r="E714" s="61">
        <f>IFERROR(AVERAGE(Mystery_Shopping_Scores6[[#This Row],[Business Start-up (2020)]], Mystery_Shopping_Scores6[[#This Row],[Regular business operations (2019)]]), ".")</f>
        <v>81.316666666666663</v>
      </c>
      <c r="F714" s="62">
        <f>IFERROR(AVERAGE(Mystery_Shopping_Scores6[[#This Row],[Family (2020)]:[Studying (2020)]], Mystery_Shopping_Scores6[[#This Row],[Moving (2019)]:[Starting a small claims procedure (2019)]]), ".")</f>
        <v>69.100000000000009</v>
      </c>
      <c r="G714" s="297" t="s">
        <v>7</v>
      </c>
      <c r="H714" s="293" t="s">
        <v>7</v>
      </c>
      <c r="I714" s="298" t="s">
        <v>7</v>
      </c>
      <c r="J714" s="83">
        <f t="shared" si="36"/>
        <v>85.333333333333329</v>
      </c>
      <c r="K714" s="61">
        <v>85.333333333333329</v>
      </c>
      <c r="L714" s="83">
        <v>85.333333333333329</v>
      </c>
      <c r="M714" s="83">
        <v>85.333333333333329</v>
      </c>
      <c r="N714" s="62">
        <v>85.333333333333329</v>
      </c>
      <c r="O714" s="36">
        <v>65.625</v>
      </c>
      <c r="P714" s="83">
        <v>58.974999999999994</v>
      </c>
      <c r="Q714" s="61">
        <v>77.3</v>
      </c>
      <c r="R714" s="83">
        <v>24</v>
      </c>
      <c r="S714" s="83">
        <v>57.3</v>
      </c>
      <c r="T714" s="83">
        <v>77.3</v>
      </c>
      <c r="U714" s="321">
        <v>62.625</v>
      </c>
      <c r="V714" s="309">
        <v>72.333333333500008</v>
      </c>
      <c r="W714" s="314">
        <v>85.333333332999999</v>
      </c>
      <c r="X714" s="309">
        <v>74.666666667000001</v>
      </c>
      <c r="Y714" s="309">
        <v>74.666666667000001</v>
      </c>
      <c r="Z714" s="315">
        <v>54.666666667000001</v>
      </c>
      <c r="AA714" s="313">
        <v>61.25</v>
      </c>
      <c r="AB714" s="309">
        <v>52.666666666750004</v>
      </c>
      <c r="AC714" s="314">
        <v>77.333333332999999</v>
      </c>
      <c r="AD714" s="309">
        <v>20</v>
      </c>
      <c r="AE714" s="309">
        <v>46.666666667000001</v>
      </c>
      <c r="AF714" s="315">
        <v>66.666666667000001</v>
      </c>
      <c r="AG714" s="309">
        <v>69.583500000000001</v>
      </c>
      <c r="AH714" s="314">
        <v>88.332999999999998</v>
      </c>
      <c r="AI714" s="309">
        <v>76.667000000000002</v>
      </c>
      <c r="AJ714" s="309">
        <v>76.667000000000002</v>
      </c>
      <c r="AK714" s="315">
        <v>36.667000000000002</v>
      </c>
    </row>
    <row r="715" spans="2:37">
      <c r="B715" s="273" t="s">
        <v>42</v>
      </c>
      <c r="C715" s="214" t="s">
        <v>6829</v>
      </c>
      <c r="D715" s="61">
        <f>AVERAGE(Mystery_Shopping_Scores6[[#This Row],[Business Start-up (2020)]:[Studying (2020)]], Mystery_Shopping_Scores6[[#This Row],[Regular business operations (2019)]:[Starting a small claims procedure (2019)]])</f>
        <v>100</v>
      </c>
      <c r="E715" s="61">
        <f>IFERROR(AVERAGE(Mystery_Shopping_Scores6[[#This Row],[Business Start-up (2020)]], Mystery_Shopping_Scores6[[#This Row],[Regular business operations (2019)]]), ".")</f>
        <v>100</v>
      </c>
      <c r="F715" s="62">
        <f>IFERROR(AVERAGE(Mystery_Shopping_Scores6[[#This Row],[Family (2020)]:[Studying (2020)]], Mystery_Shopping_Scores6[[#This Row],[Moving (2019)]:[Starting a small claims procedure (2019)]]), ".")</f>
        <v>100</v>
      </c>
      <c r="G715" s="297" t="s">
        <v>7</v>
      </c>
      <c r="H715" s="293" t="s">
        <v>7</v>
      </c>
      <c r="I715" s="298" t="s">
        <v>7</v>
      </c>
      <c r="J715" s="83">
        <f t="shared" si="36"/>
        <v>100</v>
      </c>
      <c r="K715" s="61">
        <v>100</v>
      </c>
      <c r="L715" s="83">
        <v>100</v>
      </c>
      <c r="M715" s="83">
        <v>100</v>
      </c>
      <c r="N715" s="62">
        <v>100</v>
      </c>
      <c r="O715" s="36" t="s">
        <v>7</v>
      </c>
      <c r="P715" s="83" t="s">
        <v>7</v>
      </c>
      <c r="Q715" s="61" t="s">
        <v>7</v>
      </c>
      <c r="R715" s="83" t="s">
        <v>7</v>
      </c>
      <c r="S715" s="83" t="s">
        <v>7</v>
      </c>
      <c r="T715" s="83" t="s">
        <v>7</v>
      </c>
      <c r="U715" s="321" t="s">
        <v>7</v>
      </c>
      <c r="V715" s="309" t="s">
        <v>7</v>
      </c>
      <c r="W715" s="314" t="s">
        <v>7</v>
      </c>
      <c r="X715" s="309" t="s">
        <v>7</v>
      </c>
      <c r="Y715" s="309" t="s">
        <v>7</v>
      </c>
      <c r="Z715" s="315" t="s">
        <v>7</v>
      </c>
      <c r="AA715" s="313" t="s">
        <v>7</v>
      </c>
      <c r="AB715" s="309" t="s">
        <v>7</v>
      </c>
      <c r="AC715" s="314" t="s">
        <v>7</v>
      </c>
      <c r="AD715" s="309" t="s">
        <v>7</v>
      </c>
      <c r="AE715" s="309" t="s">
        <v>7</v>
      </c>
      <c r="AF715" s="315" t="s">
        <v>7</v>
      </c>
      <c r="AG715" s="309" t="s">
        <v>7</v>
      </c>
      <c r="AH715" s="314" t="s">
        <v>7</v>
      </c>
      <c r="AI715" s="309" t="s">
        <v>7</v>
      </c>
      <c r="AJ715" s="309" t="s">
        <v>7</v>
      </c>
      <c r="AK715" s="315" t="s">
        <v>7</v>
      </c>
    </row>
    <row r="716" spans="2:37">
      <c r="B716" s="274" t="s">
        <v>42</v>
      </c>
      <c r="C716" s="272" t="s">
        <v>6838</v>
      </c>
      <c r="D716" s="61">
        <f>AVERAGE(Mystery_Shopping_Scores6[[#This Row],[Business Start-up (2020)]:[Studying (2020)]], Mystery_Shopping_Scores6[[#This Row],[Regular business operations (2019)]:[Starting a small claims procedure (2019)]])</f>
        <v>85.05</v>
      </c>
      <c r="E716" s="61">
        <f>IFERROR(AVERAGE(Mystery_Shopping_Scores6[[#This Row],[Business Start-up (2020)]], Mystery_Shopping_Scores6[[#This Row],[Regular business operations (2019)]]), ".")</f>
        <v>91</v>
      </c>
      <c r="F716" s="62">
        <f>IFERROR(AVERAGE(Mystery_Shopping_Scores6[[#This Row],[Family (2020)]:[Studying (2020)]], Mystery_Shopping_Scores6[[#This Row],[Moving (2019)]:[Starting a small claims procedure (2019)]]), ".")</f>
        <v>83.066666666666663</v>
      </c>
      <c r="G716" s="297" t="s">
        <v>7</v>
      </c>
      <c r="H716" s="293" t="s">
        <v>7</v>
      </c>
      <c r="I716" s="298" t="s">
        <v>7</v>
      </c>
      <c r="J716" s="83" t="s">
        <v>7</v>
      </c>
      <c r="K716" s="61" t="s">
        <v>7</v>
      </c>
      <c r="L716" s="83" t="s">
        <v>7</v>
      </c>
      <c r="M716" s="83" t="s">
        <v>7</v>
      </c>
      <c r="N716" s="62" t="s">
        <v>7</v>
      </c>
      <c r="O716" s="36">
        <v>80.5</v>
      </c>
      <c r="P716" s="83">
        <v>85.05</v>
      </c>
      <c r="Q716" s="61">
        <v>91</v>
      </c>
      <c r="R716" s="83">
        <v>74</v>
      </c>
      <c r="S716" s="83">
        <v>92.9</v>
      </c>
      <c r="T716" s="83">
        <v>82.3</v>
      </c>
      <c r="U716" s="321">
        <v>80.5</v>
      </c>
      <c r="V716" s="309">
        <v>76.167052468999998</v>
      </c>
      <c r="W716" s="314">
        <v>84.027777778000001</v>
      </c>
      <c r="X716" s="309">
        <v>87.037037037000005</v>
      </c>
      <c r="Y716" s="309">
        <v>55.208333332999999</v>
      </c>
      <c r="Z716" s="315">
        <v>78.395061728000002</v>
      </c>
      <c r="AA716" s="313">
        <v>75.25</v>
      </c>
      <c r="AB716" s="309">
        <v>84.759424603250011</v>
      </c>
      <c r="AC716" s="314">
        <v>90.972222221999999</v>
      </c>
      <c r="AD716" s="309">
        <v>73.958333332999999</v>
      </c>
      <c r="AE716" s="309">
        <v>92.559523810000002</v>
      </c>
      <c r="AF716" s="315">
        <v>81.547619048000001</v>
      </c>
      <c r="AG716" s="309">
        <v>65.557249999999996</v>
      </c>
      <c r="AH716" s="314">
        <v>84.028000000000006</v>
      </c>
      <c r="AI716" s="309">
        <v>70.832999999999998</v>
      </c>
      <c r="AJ716" s="309">
        <v>55.207999999999998</v>
      </c>
      <c r="AK716" s="315">
        <v>52.16</v>
      </c>
    </row>
    <row r="717" spans="2:37">
      <c r="B717" s="273" t="s">
        <v>42</v>
      </c>
      <c r="C717" s="173" t="s">
        <v>499</v>
      </c>
      <c r="D717" s="61">
        <f>AVERAGE(Mystery_Shopping_Scores6[[#This Row],[Business Start-up (2020)]:[Studying (2020)]], Mystery_Shopping_Scores6[[#This Row],[Regular business operations (2019)]:[Starting a small claims procedure (2019)]])</f>
        <v>40.491927083333337</v>
      </c>
      <c r="E717" s="61">
        <f>IFERROR(AVERAGE(Mystery_Shopping_Scores6[[#This Row],[Business Start-up (2020)]], Mystery_Shopping_Scores6[[#This Row],[Regular business operations (2019)]]), ".")</f>
        <v>58.875</v>
      </c>
      <c r="F717" s="62">
        <f>IFERROR(AVERAGE(Mystery_Shopping_Scores6[[#This Row],[Family (2020)]:[Studying (2020)]], Mystery_Shopping_Scores6[[#This Row],[Moving (2019)]:[Starting a small claims procedure (2019)]]), ".")</f>
        <v>34.364236111111119</v>
      </c>
      <c r="G717" s="297" t="s">
        <v>7</v>
      </c>
      <c r="H717" s="293" t="s">
        <v>7</v>
      </c>
      <c r="I717" s="298" t="s">
        <v>7</v>
      </c>
      <c r="J717" s="83">
        <f t="shared" ref="J717:J726" si="37">IFERROR(AVERAGE(K717:N717),".")</f>
        <v>51.533854166666671</v>
      </c>
      <c r="K717" s="61">
        <f>AVERAGE(K718:K721)</f>
        <v>61.75</v>
      </c>
      <c r="L717" s="83">
        <f>AVERAGE(L718:L721)</f>
        <v>29.197916666666668</v>
      </c>
      <c r="M717" s="83">
        <f>AVERAGE(M718:M721)</f>
        <v>54.25</v>
      </c>
      <c r="N717" s="62">
        <f>AVERAGE(N718:N721)</f>
        <v>60.9375</v>
      </c>
      <c r="O717" s="36">
        <v>34.375</v>
      </c>
      <c r="P717" s="83">
        <v>29.449999999999996</v>
      </c>
      <c r="Q717" s="61">
        <v>56</v>
      </c>
      <c r="R717" s="83">
        <v>4.8</v>
      </c>
      <c r="S717" s="83">
        <v>27.9</v>
      </c>
      <c r="T717" s="83">
        <v>29.1</v>
      </c>
      <c r="U717" s="321">
        <v>30.625</v>
      </c>
      <c r="V717" s="309">
        <v>39.465593434375002</v>
      </c>
      <c r="W717" s="314">
        <v>65.070707070750004</v>
      </c>
      <c r="X717" s="309">
        <v>33.375</v>
      </c>
      <c r="Y717" s="309">
        <v>30.25</v>
      </c>
      <c r="Z717" s="315">
        <v>29.16666666675</v>
      </c>
      <c r="AA717" s="313">
        <v>22</v>
      </c>
      <c r="AB717" s="309">
        <v>22.197663690460416</v>
      </c>
      <c r="AC717" s="314">
        <v>48.194444444249996</v>
      </c>
      <c r="AD717" s="309">
        <v>5.155555555666667</v>
      </c>
      <c r="AE717" s="309">
        <v>24.107321428500001</v>
      </c>
      <c r="AF717" s="315">
        <v>11.333333333424999</v>
      </c>
      <c r="AG717" s="309">
        <v>22.073062500000002</v>
      </c>
      <c r="AH717" s="314">
        <v>58.158250000000002</v>
      </c>
      <c r="AI717" s="309">
        <v>14.1875</v>
      </c>
      <c r="AJ717" s="309">
        <v>11.8215</v>
      </c>
      <c r="AK717" s="315">
        <v>4.125</v>
      </c>
    </row>
    <row r="718" spans="2:37">
      <c r="B718" s="273" t="s">
        <v>42</v>
      </c>
      <c r="C718" s="214" t="s">
        <v>500</v>
      </c>
      <c r="D718" s="61">
        <f>AVERAGE(Mystery_Shopping_Scores6[[#This Row],[Business Start-up (2020)]:[Studying (2020)]], Mystery_Shopping_Scores6[[#This Row],[Regular business operations (2019)]:[Starting a small claims procedure (2019)]])</f>
        <v>39.696874999999999</v>
      </c>
      <c r="E718" s="61">
        <f>IFERROR(AVERAGE(Mystery_Shopping_Scores6[[#This Row],[Business Start-up (2020)]], Mystery_Shopping_Scores6[[#This Row],[Regular business operations (2019)]]), ".")</f>
        <v>62.15</v>
      </c>
      <c r="F718" s="62">
        <f>IFERROR(AVERAGE(Mystery_Shopping_Scores6[[#This Row],[Family (2020)]:[Studying (2020)]], Mystery_Shopping_Scores6[[#This Row],[Moving (2019)]:[Starting a small claims procedure (2019)]]), ".")</f>
        <v>32.212499999999999</v>
      </c>
      <c r="G718" s="297">
        <v>59.192307692307693</v>
      </c>
      <c r="H718" s="293">
        <v>20.7</v>
      </c>
      <c r="I718" s="298">
        <v>8.3333333333333339</v>
      </c>
      <c r="J718" s="83">
        <f t="shared" si="37"/>
        <v>50.71875</v>
      </c>
      <c r="K718" s="61">
        <v>67</v>
      </c>
      <c r="L718" s="83">
        <v>25.125</v>
      </c>
      <c r="M718" s="83">
        <v>67</v>
      </c>
      <c r="N718" s="62">
        <v>43.75</v>
      </c>
      <c r="O718" s="36">
        <v>39</v>
      </c>
      <c r="P718" s="83">
        <v>28.675000000000001</v>
      </c>
      <c r="Q718" s="61">
        <v>57.3</v>
      </c>
      <c r="R718" s="83">
        <v>14.4</v>
      </c>
      <c r="S718" s="83">
        <v>18.2</v>
      </c>
      <c r="T718" s="83">
        <v>24.8</v>
      </c>
      <c r="U718" s="321">
        <v>34.125</v>
      </c>
      <c r="V718" s="309">
        <v>49.181818181750003</v>
      </c>
      <c r="W718" s="314">
        <v>54.727272726999999</v>
      </c>
      <c r="X718" s="309">
        <v>33.5</v>
      </c>
      <c r="Y718" s="309">
        <v>58.5</v>
      </c>
      <c r="Z718" s="315">
        <v>50</v>
      </c>
      <c r="AA718" s="313">
        <v>22.375</v>
      </c>
      <c r="AB718" s="309">
        <v>18.764166666674999</v>
      </c>
      <c r="AC718" s="314">
        <v>48.333333332999999</v>
      </c>
      <c r="AD718" s="309">
        <v>15.466666667</v>
      </c>
      <c r="AE718" s="309">
        <v>7.59</v>
      </c>
      <c r="AF718" s="315">
        <v>3.6666666666999999</v>
      </c>
      <c r="AG718" s="309">
        <v>25.762499999999999</v>
      </c>
      <c r="AH718" s="314">
        <v>36.799999999999997</v>
      </c>
      <c r="AI718" s="309">
        <v>16.75</v>
      </c>
      <c r="AJ718" s="309">
        <v>33</v>
      </c>
      <c r="AK718" s="315">
        <v>16.5</v>
      </c>
    </row>
    <row r="719" spans="2:37">
      <c r="B719" s="273" t="s">
        <v>42</v>
      </c>
      <c r="C719" s="214" t="s">
        <v>501</v>
      </c>
      <c r="D719" s="61">
        <f>AVERAGE(Mystery_Shopping_Scores6[[#This Row],[Business Start-up (2020)]:[Studying (2020)]], Mystery_Shopping_Scores6[[#This Row],[Regular business operations (2019)]:[Starting a small claims procedure (2019)]])</f>
        <v>76.752380952380946</v>
      </c>
      <c r="E719" s="61">
        <f>IFERROR(AVERAGE(Mystery_Shopping_Scores6[[#This Row],[Business Start-up (2020)]], Mystery_Shopping_Scores6[[#This Row],[Regular business operations (2019)]]), ".")</f>
        <v>90</v>
      </c>
      <c r="F719" s="62">
        <f>IFERROR(AVERAGE(Mystery_Shopping_Scores6[[#This Row],[Family (2020)]:[Studying (2020)]], Mystery_Shopping_Scores6[[#This Row],[Moving (2019)]:[Starting a small claims procedure (2019)]]), ".")</f>
        <v>71.453333333333347</v>
      </c>
      <c r="G719" s="297">
        <v>82.352941176470594</v>
      </c>
      <c r="H719" s="293">
        <v>64.814814814814824</v>
      </c>
      <c r="I719" s="298">
        <v>20.833333333333332</v>
      </c>
      <c r="J719" s="83">
        <f t="shared" si="37"/>
        <v>80.416666666666671</v>
      </c>
      <c r="K719" s="61">
        <v>80</v>
      </c>
      <c r="L719" s="83">
        <v>41.666666666666671</v>
      </c>
      <c r="M719" s="83">
        <v>100</v>
      </c>
      <c r="N719" s="62">
        <v>100</v>
      </c>
      <c r="O719" s="36">
        <v>60.285714285714285</v>
      </c>
      <c r="P719" s="83">
        <v>71.86666666666666</v>
      </c>
      <c r="Q719" s="61">
        <v>100</v>
      </c>
      <c r="R719" s="83" t="s">
        <v>7</v>
      </c>
      <c r="S719" s="83">
        <v>40.6</v>
      </c>
      <c r="T719" s="83">
        <v>75</v>
      </c>
      <c r="U719" s="321">
        <v>52.428571428571431</v>
      </c>
      <c r="V719" s="309">
        <v>51.388888889</v>
      </c>
      <c r="W719" s="314">
        <v>88.888888889</v>
      </c>
      <c r="X719" s="309">
        <v>50</v>
      </c>
      <c r="Y719" s="309">
        <v>0</v>
      </c>
      <c r="Z719" s="315">
        <v>66.666666667000001</v>
      </c>
      <c r="AA719" s="313">
        <v>41.285714285714285</v>
      </c>
      <c r="AB719" s="309">
        <v>53.571428571333335</v>
      </c>
      <c r="AC719" s="314">
        <v>100</v>
      </c>
      <c r="AD719" s="309" t="s">
        <v>7</v>
      </c>
      <c r="AE719" s="309">
        <v>35.714285713999999</v>
      </c>
      <c r="AF719" s="315">
        <v>25</v>
      </c>
      <c r="AG719" s="309">
        <v>31.875</v>
      </c>
      <c r="AH719" s="314">
        <v>87.5</v>
      </c>
      <c r="AI719" s="309">
        <v>40</v>
      </c>
      <c r="AJ719" s="309">
        <v>0</v>
      </c>
      <c r="AK719" s="315">
        <v>0</v>
      </c>
    </row>
    <row r="720" spans="2:37">
      <c r="B720" s="273" t="s">
        <v>42</v>
      </c>
      <c r="C720" s="214" t="s">
        <v>502</v>
      </c>
      <c r="D720" s="61">
        <f>AVERAGE(Mystery_Shopping_Scores6[[#This Row],[Business Start-up (2020)]:[Studying (2020)]], Mystery_Shopping_Scores6[[#This Row],[Regular business operations (2019)]:[Starting a small claims procedure (2019)]])</f>
        <v>17.037499999999998</v>
      </c>
      <c r="E720" s="61">
        <f>IFERROR(AVERAGE(Mystery_Shopping_Scores6[[#This Row],[Business Start-up (2020)]], Mystery_Shopping_Scores6[[#This Row],[Regular business operations (2019)]]), ".")</f>
        <v>33.35</v>
      </c>
      <c r="F720" s="62">
        <f>IFERROR(AVERAGE(Mystery_Shopping_Scores6[[#This Row],[Family (2020)]:[Studying (2020)]], Mystery_Shopping_Scores6[[#This Row],[Moving (2019)]:[Starting a small claims procedure (2019)]]), ".")</f>
        <v>11.6</v>
      </c>
      <c r="G720" s="297">
        <v>16</v>
      </c>
      <c r="H720" s="293">
        <v>16.666666666666668</v>
      </c>
      <c r="I720" s="298">
        <v>1.9607843137254903</v>
      </c>
      <c r="J720" s="83">
        <f t="shared" si="37"/>
        <v>0</v>
      </c>
      <c r="K720" s="61">
        <v>0</v>
      </c>
      <c r="L720" s="83">
        <v>0</v>
      </c>
      <c r="M720" s="83">
        <v>0</v>
      </c>
      <c r="N720" s="62">
        <v>0</v>
      </c>
      <c r="O720" s="36">
        <v>20.875</v>
      </c>
      <c r="P720" s="83">
        <v>34.074999999999996</v>
      </c>
      <c r="Q720" s="61">
        <v>66.7</v>
      </c>
      <c r="R720" s="83">
        <v>0</v>
      </c>
      <c r="S720" s="83">
        <v>52.9</v>
      </c>
      <c r="T720" s="83">
        <v>16.7</v>
      </c>
      <c r="U720" s="321">
        <v>18</v>
      </c>
      <c r="V720" s="309">
        <v>7.2916666667500003</v>
      </c>
      <c r="W720" s="314">
        <v>16.666666667000001</v>
      </c>
      <c r="X720" s="309">
        <v>0</v>
      </c>
      <c r="Y720" s="309">
        <v>12.5</v>
      </c>
      <c r="Z720" s="315">
        <v>0</v>
      </c>
      <c r="AA720" s="313">
        <v>17</v>
      </c>
      <c r="AB720" s="309">
        <v>28.55902777775</v>
      </c>
      <c r="AC720" s="314">
        <v>44.444444443999998</v>
      </c>
      <c r="AD720" s="309">
        <v>0</v>
      </c>
      <c r="AE720" s="309">
        <v>53.125</v>
      </c>
      <c r="AF720" s="315">
        <v>16.666666667000001</v>
      </c>
      <c r="AG720" s="309">
        <v>5.6547499999999999</v>
      </c>
      <c r="AH720" s="314">
        <v>8.3330000000000002</v>
      </c>
      <c r="AI720" s="309">
        <v>0</v>
      </c>
      <c r="AJ720" s="309">
        <v>14.286</v>
      </c>
      <c r="AK720" s="315">
        <v>0</v>
      </c>
    </row>
    <row r="721" spans="2:37">
      <c r="B721" s="273" t="s">
        <v>42</v>
      </c>
      <c r="C721" s="214" t="s">
        <v>503</v>
      </c>
      <c r="D721" s="61">
        <f>AVERAGE(Mystery_Shopping_Scores6[[#This Row],[Business Start-up (2020)]:[Studying (2020)]], Mystery_Shopping_Scores6[[#This Row],[Regular business operations (2019)]:[Starting a small claims procedure (2019)]])</f>
        <v>37.5</v>
      </c>
      <c r="E721" s="61">
        <f>IFERROR(AVERAGE(Mystery_Shopping_Scores6[[#This Row],[Business Start-up (2020)]], Mystery_Shopping_Scores6[[#This Row],[Regular business operations (2019)]]), ".")</f>
        <v>50</v>
      </c>
      <c r="F721" s="62">
        <f>IFERROR(AVERAGE(Mystery_Shopping_Scores6[[#This Row],[Family (2020)]:[Studying (2020)]], Mystery_Shopping_Scores6[[#This Row],[Moving (2019)]:[Starting a small claims procedure (2019)]]), ".")</f>
        <v>33.333333333333336</v>
      </c>
      <c r="G721" s="297" t="s">
        <v>7</v>
      </c>
      <c r="H721" s="293" t="s">
        <v>7</v>
      </c>
      <c r="I721" s="298" t="s">
        <v>7</v>
      </c>
      <c r="J721" s="83">
        <f t="shared" si="37"/>
        <v>75</v>
      </c>
      <c r="K721" s="61">
        <v>100</v>
      </c>
      <c r="L721" s="83">
        <v>50</v>
      </c>
      <c r="M721" s="83">
        <v>50</v>
      </c>
      <c r="N721" s="62">
        <v>100</v>
      </c>
      <c r="O721" s="36">
        <v>25</v>
      </c>
      <c r="P721" s="83">
        <v>0</v>
      </c>
      <c r="Q721" s="61">
        <v>0</v>
      </c>
      <c r="R721" s="83">
        <v>0</v>
      </c>
      <c r="S721" s="83">
        <v>0</v>
      </c>
      <c r="T721" s="83">
        <v>0</v>
      </c>
      <c r="U721" s="321">
        <v>25</v>
      </c>
      <c r="V721" s="309">
        <v>50</v>
      </c>
      <c r="W721" s="314">
        <v>100</v>
      </c>
      <c r="X721" s="309">
        <v>50</v>
      </c>
      <c r="Y721" s="309">
        <v>50</v>
      </c>
      <c r="Z721" s="315">
        <v>0</v>
      </c>
      <c r="AA721" s="313">
        <v>12.5</v>
      </c>
      <c r="AB721" s="309">
        <v>0</v>
      </c>
      <c r="AC721" s="314">
        <v>0</v>
      </c>
      <c r="AD721" s="309">
        <v>0</v>
      </c>
      <c r="AE721" s="309">
        <v>0</v>
      </c>
      <c r="AF721" s="315">
        <v>0</v>
      </c>
      <c r="AG721" s="309">
        <v>25</v>
      </c>
      <c r="AH721" s="314">
        <v>100</v>
      </c>
      <c r="AI721" s="309">
        <v>0</v>
      </c>
      <c r="AJ721" s="309">
        <v>0</v>
      </c>
      <c r="AK721" s="315">
        <v>0</v>
      </c>
    </row>
    <row r="722" spans="2:37">
      <c r="B722" s="273" t="s">
        <v>42</v>
      </c>
      <c r="C722" s="173" t="s">
        <v>6833</v>
      </c>
      <c r="D722" s="61">
        <f>AVERAGE(Mystery_Shopping_Scores6[[#This Row],[Business Start-up (2020)]:[Studying (2020)]], Mystery_Shopping_Scores6[[#This Row],[Regular business operations (2019)]:[Starting a small claims procedure (2019)]])</f>
        <v>70.9921875</v>
      </c>
      <c r="E722" s="61">
        <f>IFERROR(AVERAGE(Mystery_Shopping_Scores6[[#This Row],[Business Start-up (2020)]], Mystery_Shopping_Scores6[[#This Row],[Regular business operations (2019)]]), ".")</f>
        <v>87.104166666666657</v>
      </c>
      <c r="F722" s="62">
        <f>IFERROR(AVERAGE(Mystery_Shopping_Scores6[[#This Row],[Family (2020)]:[Studying (2020)]], Mystery_Shopping_Scores6[[#This Row],[Moving (2019)]:[Starting a small claims procedure (2019)]]), ".")</f>
        <v>65.621527777777786</v>
      </c>
      <c r="G722" s="297" t="s">
        <v>7</v>
      </c>
      <c r="H722" s="293" t="s">
        <v>7</v>
      </c>
      <c r="I722" s="298" t="s">
        <v>7</v>
      </c>
      <c r="J722" s="83">
        <f t="shared" si="37"/>
        <v>69.28125</v>
      </c>
      <c r="K722" s="61">
        <f>(0.5*IF(ISNUMBER(K723),K723,0)+0.25*IF(ISNUMBER(K724),K724,0)+IFERROR(AVERAGE(K725:K726)*0.25,0))/(ISNUMBER(K723)*0.5+ISNUMBER(K724)*0.25+OR(ISNUMBER(K725),ISNUMBER(K726))*0.25)</f>
        <v>86.708333333333329</v>
      </c>
      <c r="L722" s="83">
        <f>(0.5*IF(ISNUMBER(L723),L723,0)+0.25*IF(ISNUMBER(L724),L724,0)+IFERROR(AVERAGE(L725:L726)*0.25,0))/(ISNUMBER(L723)*0.5+ISNUMBER(L724)*0.25+OR(ISNUMBER(L725),ISNUMBER(L726))*0.25)</f>
        <v>66.666666666666671</v>
      </c>
      <c r="M722" s="83">
        <f>(0.5*IF(ISNUMBER(M723),M723,0)+0.25*IF(ISNUMBER(M724),M724,0)+IFERROR(AVERAGE(M725:M726)*0.25,0))/(ISNUMBER(M723)*0.5+ISNUMBER(M724)*0.25+OR(ISNUMBER(M725),ISNUMBER(M726))*0.25)</f>
        <v>55</v>
      </c>
      <c r="N722" s="62">
        <f>(0.5*IF(ISNUMBER(N723),N723,0)+0.25*IF(ISNUMBER(N724),N724,0)+IFERROR(AVERAGE(N725:N726)*0.25,0))/(ISNUMBER(N723)*0.5+ISNUMBER(N724)*0.25+OR(ISNUMBER(N725),ISNUMBER(N726))*0.25)</f>
        <v>68.75</v>
      </c>
      <c r="O722" s="36">
        <v>74.166666666666671</v>
      </c>
      <c r="P722" s="83">
        <v>72.703125</v>
      </c>
      <c r="Q722" s="61">
        <v>87.5</v>
      </c>
      <c r="R722" s="83">
        <v>79.174999999999997</v>
      </c>
      <c r="S722" s="83">
        <v>66.650000000000006</v>
      </c>
      <c r="T722" s="83">
        <v>57.487500000000004</v>
      </c>
      <c r="U722" s="321">
        <v>67.333333333333329</v>
      </c>
      <c r="V722" s="309">
        <v>76.613095238062499</v>
      </c>
      <c r="W722" s="314">
        <v>94.642857142749989</v>
      </c>
      <c r="X722" s="309" t="s">
        <v>7</v>
      </c>
      <c r="Y722" s="309" t="s">
        <v>7</v>
      </c>
      <c r="Z722" s="315">
        <v>58.583333333375002</v>
      </c>
      <c r="AA722" s="313">
        <v>65.333333333333329</v>
      </c>
      <c r="AB722" s="309">
        <v>62.222222222250011</v>
      </c>
      <c r="AC722" s="314">
        <v>87.5</v>
      </c>
      <c r="AD722" s="309">
        <v>46.666666666750004</v>
      </c>
      <c r="AE722" s="309">
        <v>66.666666666750004</v>
      </c>
      <c r="AF722" s="315">
        <v>48.055555555500007</v>
      </c>
      <c r="AG722" s="309">
        <v>71.430499999999995</v>
      </c>
      <c r="AH722" s="314">
        <v>92.361125000000001</v>
      </c>
      <c r="AI722" s="309" t="s">
        <v>7</v>
      </c>
      <c r="AJ722" s="309" t="s">
        <v>7</v>
      </c>
      <c r="AK722" s="315">
        <v>50.499875000000003</v>
      </c>
    </row>
    <row r="723" spans="2:37">
      <c r="B723" s="273" t="s">
        <v>42</v>
      </c>
      <c r="C723" s="214" t="s">
        <v>504</v>
      </c>
      <c r="D723" s="61">
        <f>AVERAGE(Mystery_Shopping_Scores6[[#This Row],[Business Start-up (2020)]:[Studying (2020)]], Mystery_Shopping_Scores6[[#This Row],[Regular business operations (2019)]:[Starting a small claims procedure (2019)]])</f>
        <v>78.699999999999989</v>
      </c>
      <c r="E723" s="61">
        <f>IFERROR(AVERAGE(Mystery_Shopping_Scores6[[#This Row],[Business Start-up (2020)]], Mystery_Shopping_Scores6[[#This Row],[Regular business operations (2019)]]), ".")</f>
        <v>94</v>
      </c>
      <c r="F723" s="62">
        <f>IFERROR(AVERAGE(Mystery_Shopping_Scores6[[#This Row],[Family (2020)]:[Studying (2020)]], Mystery_Shopping_Scores6[[#This Row],[Moving (2019)]:[Starting a small claims procedure (2019)]]), ".")</f>
        <v>73.600000000000009</v>
      </c>
      <c r="G723" s="297">
        <v>77.142857142857139</v>
      </c>
      <c r="H723" s="293">
        <v>86</v>
      </c>
      <c r="I723" s="298" t="s">
        <v>7</v>
      </c>
      <c r="J723" s="83">
        <f t="shared" si="37"/>
        <v>68.25</v>
      </c>
      <c r="K723" s="61">
        <v>88</v>
      </c>
      <c r="L723" s="83">
        <v>50</v>
      </c>
      <c r="M723" s="83">
        <v>60</v>
      </c>
      <c r="N723" s="62">
        <v>75</v>
      </c>
      <c r="O723" s="36">
        <v>87.5</v>
      </c>
      <c r="P723" s="83">
        <v>89.15</v>
      </c>
      <c r="Q723" s="61">
        <v>100</v>
      </c>
      <c r="R723" s="83">
        <v>100</v>
      </c>
      <c r="S723" s="83">
        <v>83.3</v>
      </c>
      <c r="T723" s="83">
        <v>73.3</v>
      </c>
      <c r="U723" s="321">
        <v>83.333333333333329</v>
      </c>
      <c r="V723" s="309">
        <v>84.178571428499993</v>
      </c>
      <c r="W723" s="314">
        <v>92.857142856999999</v>
      </c>
      <c r="X723" s="309" t="s">
        <v>7</v>
      </c>
      <c r="Y723" s="309" t="s">
        <v>7</v>
      </c>
      <c r="Z723" s="315">
        <v>75.5</v>
      </c>
      <c r="AA723" s="313">
        <v>82.666666666666671</v>
      </c>
      <c r="AB723" s="309">
        <v>82.777777777750003</v>
      </c>
      <c r="AC723" s="314">
        <v>100</v>
      </c>
      <c r="AD723" s="309">
        <v>60</v>
      </c>
      <c r="AE723" s="309">
        <v>100</v>
      </c>
      <c r="AF723" s="315">
        <v>71.111111111</v>
      </c>
      <c r="AG723" s="309">
        <v>82.444500000000005</v>
      </c>
      <c r="AH723" s="314">
        <v>88.888999999999996</v>
      </c>
      <c r="AI723" s="309" t="s">
        <v>7</v>
      </c>
      <c r="AJ723" s="309" t="s">
        <v>7</v>
      </c>
      <c r="AK723" s="315">
        <v>76</v>
      </c>
    </row>
    <row r="724" spans="2:37">
      <c r="B724" s="273" t="s">
        <v>42</v>
      </c>
      <c r="C724" s="214" t="s">
        <v>505</v>
      </c>
      <c r="D724" s="61">
        <f>AVERAGE(Mystery_Shopping_Scores6[[#This Row],[Business Start-up (2020)]:[Studying (2020)]], Mystery_Shopping_Scores6[[#This Row],[Regular business operations (2019)]:[Starting a small claims procedure (2019)]])</f>
        <v>91.675000000000011</v>
      </c>
      <c r="E724" s="61">
        <f>IFERROR(AVERAGE(Mystery_Shopping_Scores6[[#This Row],[Business Start-up (2020)]], Mystery_Shopping_Scores6[[#This Row],[Regular business operations (2019)]]), ".")</f>
        <v>100</v>
      </c>
      <c r="F724" s="62">
        <f>IFERROR(AVERAGE(Mystery_Shopping_Scores6[[#This Row],[Family (2020)]:[Studying (2020)]], Mystery_Shopping_Scores6[[#This Row],[Moving (2019)]:[Starting a small claims procedure (2019)]]), ".")</f>
        <v>88.899999999999991</v>
      </c>
      <c r="G724" s="297" t="s">
        <v>7</v>
      </c>
      <c r="H724" s="293" t="s">
        <v>7</v>
      </c>
      <c r="I724" s="298" t="s">
        <v>7</v>
      </c>
      <c r="J724" s="83">
        <f t="shared" si="37"/>
        <v>100</v>
      </c>
      <c r="K724" s="61">
        <v>100</v>
      </c>
      <c r="L724" s="83">
        <v>100</v>
      </c>
      <c r="M724" s="83">
        <v>100</v>
      </c>
      <c r="N724" s="62">
        <v>100</v>
      </c>
      <c r="O724" s="36">
        <v>83.5</v>
      </c>
      <c r="P724" s="83">
        <v>83.35</v>
      </c>
      <c r="Q724" s="61">
        <v>100</v>
      </c>
      <c r="R724" s="83">
        <v>66.7</v>
      </c>
      <c r="S724" s="83">
        <v>100</v>
      </c>
      <c r="T724" s="83">
        <v>66.7</v>
      </c>
      <c r="U724" s="321">
        <v>72.333333333333329</v>
      </c>
      <c r="V724" s="309">
        <v>83.333333333500008</v>
      </c>
      <c r="W724" s="314">
        <v>100</v>
      </c>
      <c r="X724" s="309" t="s">
        <v>7</v>
      </c>
      <c r="Y724" s="309" t="s">
        <v>7</v>
      </c>
      <c r="Z724" s="315">
        <v>66.666666667000001</v>
      </c>
      <c r="AA724" s="313">
        <v>66.666666666666671</v>
      </c>
      <c r="AB724" s="309">
        <v>66.666666666750004</v>
      </c>
      <c r="AC724" s="314">
        <v>100</v>
      </c>
      <c r="AD724" s="309">
        <v>66.666666667000001</v>
      </c>
      <c r="AE724" s="309">
        <v>66.666666667000001</v>
      </c>
      <c r="AF724" s="315">
        <v>33.333333332999999</v>
      </c>
      <c r="AG724" s="309">
        <v>66.666499999999999</v>
      </c>
      <c r="AH724" s="314">
        <v>100</v>
      </c>
      <c r="AI724" s="309" t="s">
        <v>7</v>
      </c>
      <c r="AJ724" s="309" t="s">
        <v>7</v>
      </c>
      <c r="AK724" s="315">
        <v>33.332999999999998</v>
      </c>
    </row>
    <row r="725" spans="2:37">
      <c r="B725" s="273" t="s">
        <v>42</v>
      </c>
      <c r="C725" s="214" t="s">
        <v>6830</v>
      </c>
      <c r="D725" s="61">
        <f>AVERAGE(Mystery_Shopping_Scores6[[#This Row],[Business Start-up (2020)]:[Studying (2020)]], Mystery_Shopping_Scores6[[#This Row],[Regular business operations (2019)]:[Starting a small claims procedure (2019)]])</f>
        <v>14.876190476190475</v>
      </c>
      <c r="E725" s="61">
        <f>IFERROR(AVERAGE(Mystery_Shopping_Scores6[[#This Row],[Business Start-up (2020)]], Mystery_Shopping_Scores6[[#This Row],[Regular business operations (2019)]]), ".")</f>
        <v>35.416666666666664</v>
      </c>
      <c r="F725" s="62">
        <f>IFERROR(AVERAGE(Mystery_Shopping_Scores6[[#This Row],[Family (2020)]:[Studying (2020)]], Mystery_Shopping_Scores6[[#This Row],[Moving (2019)]:[Starting a small claims procedure (2019)]]), ".")</f>
        <v>6.6599999999999993</v>
      </c>
      <c r="G725" s="297">
        <v>26.315789473684209</v>
      </c>
      <c r="H725" s="293">
        <v>7.291666666666667</v>
      </c>
      <c r="I725" s="298" t="s">
        <v>7</v>
      </c>
      <c r="J725" s="83">
        <f t="shared" si="37"/>
        <v>31.944444444444443</v>
      </c>
      <c r="K725" s="61">
        <v>70.833333333333329</v>
      </c>
      <c r="L725" s="83" t="s">
        <v>7</v>
      </c>
      <c r="M725" s="83">
        <v>0</v>
      </c>
      <c r="N725" s="62">
        <v>25</v>
      </c>
      <c r="O725" s="36">
        <v>15.666666666666666</v>
      </c>
      <c r="P725" s="83">
        <v>2.0750000000000002</v>
      </c>
      <c r="Q725" s="61">
        <v>0</v>
      </c>
      <c r="R725" s="83">
        <v>0</v>
      </c>
      <c r="S725" s="83">
        <v>0</v>
      </c>
      <c r="T725" s="83">
        <v>8.3000000000000007</v>
      </c>
      <c r="U725" s="321">
        <v>17.166666666666668</v>
      </c>
      <c r="V725" s="309">
        <v>42.857142856999999</v>
      </c>
      <c r="W725" s="314">
        <v>85.714285713999999</v>
      </c>
      <c r="X725" s="309" t="s">
        <v>7</v>
      </c>
      <c r="Y725" s="309" t="s">
        <v>7</v>
      </c>
      <c r="Z725" s="315">
        <v>0</v>
      </c>
      <c r="AA725" s="313">
        <v>16.666666666666668</v>
      </c>
      <c r="AB725" s="309">
        <v>4.1666666667500003</v>
      </c>
      <c r="AC725" s="314">
        <v>0</v>
      </c>
      <c r="AD725" s="309">
        <v>0</v>
      </c>
      <c r="AE725" s="309">
        <v>0</v>
      </c>
      <c r="AF725" s="315">
        <v>16.666666667000001</v>
      </c>
      <c r="AG725" s="309">
        <v>41.666499999999999</v>
      </c>
      <c r="AH725" s="314">
        <v>83.332999999999998</v>
      </c>
      <c r="AI725" s="309" t="s">
        <v>7</v>
      </c>
      <c r="AJ725" s="309" t="s">
        <v>7</v>
      </c>
      <c r="AK725" s="315">
        <v>0</v>
      </c>
    </row>
    <row r="726" spans="2:37">
      <c r="B726" s="302" t="s">
        <v>42</v>
      </c>
      <c r="C726" s="303" t="s">
        <v>6831</v>
      </c>
      <c r="D726" s="61">
        <f>AVERAGE(Mystery_Shopping_Scores6[[#This Row],[Business Start-up (2020)]:[Studying (2020)]], Mystery_Shopping_Scores6[[#This Row],[Regular business operations (2019)]:[Starting a small claims procedure (2019)]])</f>
        <v>53.472222222222221</v>
      </c>
      <c r="E726" s="61">
        <f>IFERROR(AVERAGE(Mystery_Shopping_Scores6[[#This Row],[Business Start-up (2020)]], Mystery_Shopping_Scores6[[#This Row],[Regular business operations (2019)]]), ".")</f>
        <v>85.416666666666657</v>
      </c>
      <c r="F726" s="62">
        <f>IFERROR(AVERAGE(Mystery_Shopping_Scores6[[#This Row],[Family (2020)]:[Studying (2020)]], Mystery_Shopping_Scores6[[#This Row],[Moving (2019)]:[Starting a small claims procedure (2019)]]), ".")</f>
        <v>37.5</v>
      </c>
      <c r="G726" s="297">
        <v>42.10526315789474</v>
      </c>
      <c r="H726" s="293">
        <v>31.25</v>
      </c>
      <c r="I726" s="298" t="s">
        <v>7</v>
      </c>
      <c r="J726" s="83">
        <f t="shared" si="37"/>
        <v>31.944444444444443</v>
      </c>
      <c r="K726" s="61">
        <v>70.833333333333329</v>
      </c>
      <c r="L726" s="83" t="s">
        <v>7</v>
      </c>
      <c r="M726" s="83">
        <v>0</v>
      </c>
      <c r="N726" s="62">
        <v>25</v>
      </c>
      <c r="O726" s="36">
        <v>71.599999999999994</v>
      </c>
      <c r="P726" s="83">
        <v>75</v>
      </c>
      <c r="Q726" s="61">
        <v>100</v>
      </c>
      <c r="R726" s="83">
        <v>100</v>
      </c>
      <c r="S726" s="83" t="s">
        <v>7</v>
      </c>
      <c r="T726" s="83">
        <v>25</v>
      </c>
      <c r="U726" s="321">
        <v>62.5</v>
      </c>
      <c r="V726" s="309">
        <v>66.666666666499992</v>
      </c>
      <c r="W726" s="314">
        <v>100</v>
      </c>
      <c r="X726" s="309" t="s">
        <v>7</v>
      </c>
      <c r="Y726" s="309" t="s">
        <v>7</v>
      </c>
      <c r="Z726" s="315">
        <v>33.333333332999999</v>
      </c>
      <c r="AA726" s="313">
        <v>62.5</v>
      </c>
      <c r="AB726" s="309">
        <v>58.333333333500001</v>
      </c>
      <c r="AC726" s="314">
        <v>100</v>
      </c>
      <c r="AD726" s="309" t="s">
        <v>7</v>
      </c>
      <c r="AE726" s="309" t="s">
        <v>7</v>
      </c>
      <c r="AF726" s="315">
        <v>16.666666667000001</v>
      </c>
      <c r="AG726" s="309">
        <v>66.666499999999999</v>
      </c>
      <c r="AH726" s="314">
        <v>100</v>
      </c>
      <c r="AI726" s="309" t="s">
        <v>7</v>
      </c>
      <c r="AJ726" s="309" t="s">
        <v>7</v>
      </c>
      <c r="AK726" s="315">
        <v>33.332999999999998</v>
      </c>
    </row>
    <row r="727" spans="2:37">
      <c r="B727" s="304" t="s">
        <v>489</v>
      </c>
      <c r="C727" s="269" t="s">
        <v>496</v>
      </c>
      <c r="D727" s="66">
        <f t="shared" ref="D727:N736" si="38">IFERROR((AVERAGEIFS(D$7:D$726,$C$7:$C$726,$C727,$B$7:$B$726,"&lt;&gt;AL",$B$7:$B$726,"&lt;&gt;CH",$B$7:$B$726,"&lt;&gt;IS",$B$7:$B$726,"&lt;&gt;ME",$B$7:$B$726,"&lt;&gt;MK",$B$7:$B$726,"&lt;&gt;NO",$B$7:$B$726,"&lt;&gt;RS",$B$7:$B$726,"&lt;&gt;TR", $B$7:$B$726,"&lt;&gt;UK")),".")</f>
        <v>71.355184575603033</v>
      </c>
      <c r="E727" s="66">
        <f t="shared" si="38"/>
        <v>80.345696917873667</v>
      </c>
      <c r="F727" s="67">
        <f t="shared" si="38"/>
        <v>68.35834712817946</v>
      </c>
      <c r="G727" s="294" t="str">
        <f t="shared" si="38"/>
        <v>.</v>
      </c>
      <c r="H727" s="295" t="str">
        <f t="shared" si="38"/>
        <v>.</v>
      </c>
      <c r="I727" s="296" t="str">
        <f t="shared" si="38"/>
        <v>.</v>
      </c>
      <c r="J727" s="10">
        <f t="shared" si="38"/>
        <v>72.699315910465302</v>
      </c>
      <c r="K727" s="66">
        <f t="shared" si="38"/>
        <v>79.926810502414014</v>
      </c>
      <c r="L727" s="10">
        <f t="shared" si="38"/>
        <v>66.79937124369637</v>
      </c>
      <c r="M727" s="10">
        <f t="shared" si="38"/>
        <v>70.29139592671298</v>
      </c>
      <c r="N727" s="67">
        <f t="shared" si="38"/>
        <v>73.779685969037828</v>
      </c>
      <c r="O727" s="35">
        <v>71.875</v>
      </c>
      <c r="P727" s="10">
        <v>70.011053240740722</v>
      </c>
      <c r="Q727" s="66">
        <v>80.775000000000006</v>
      </c>
      <c r="R727" s="10">
        <v>75.725000000000009</v>
      </c>
      <c r="S727" s="10">
        <v>65.174999999999997</v>
      </c>
      <c r="T727" s="10">
        <v>59.449999999999996</v>
      </c>
      <c r="U727" s="320">
        <v>68.125</v>
      </c>
      <c r="V727" s="311">
        <v>73.477019757056212</v>
      </c>
      <c r="W727" s="310">
        <v>79.025815961238777</v>
      </c>
      <c r="X727" s="311">
        <v>66.774622287555417</v>
      </c>
      <c r="Y727" s="311">
        <v>75.725721972529698</v>
      </c>
      <c r="Z727" s="312">
        <v>72.381918806900984</v>
      </c>
      <c r="AA727" s="308">
        <v>63.875</v>
      </c>
      <c r="AB727" s="311">
        <v>62.770469347701194</v>
      </c>
      <c r="AC727" s="310">
        <v>73.059384001129359</v>
      </c>
      <c r="AD727" s="311">
        <v>68.699153067922168</v>
      </c>
      <c r="AE727" s="311">
        <v>56.962181858613093</v>
      </c>
      <c r="AF727" s="312">
        <v>52.361158463140143</v>
      </c>
      <c r="AG727" s="311">
        <v>64.910229815639184</v>
      </c>
      <c r="AH727" s="310">
        <v>70.308676954732505</v>
      </c>
      <c r="AI727" s="311">
        <v>54.544425240054863</v>
      </c>
      <c r="AJ727" s="311">
        <v>68.663781207133056</v>
      </c>
      <c r="AK727" s="312">
        <v>66.124035860636269</v>
      </c>
    </row>
    <row r="728" spans="2:37">
      <c r="B728" s="177" t="s">
        <v>489</v>
      </c>
      <c r="C728" s="173" t="s">
        <v>6824</v>
      </c>
      <c r="D728" s="61">
        <f t="shared" si="38"/>
        <v>90.178606003247538</v>
      </c>
      <c r="E728" s="61">
        <f t="shared" si="38"/>
        <v>95.664718905922626</v>
      </c>
      <c r="F728" s="62">
        <f t="shared" si="38"/>
        <v>88.33456344816986</v>
      </c>
      <c r="G728" s="297" t="str">
        <f t="shared" si="38"/>
        <v>.</v>
      </c>
      <c r="H728" s="293" t="str">
        <f t="shared" si="38"/>
        <v>.</v>
      </c>
      <c r="I728" s="298" t="str">
        <f t="shared" si="38"/>
        <v>.</v>
      </c>
      <c r="J728" s="83">
        <f t="shared" si="38"/>
        <v>89.377693422655526</v>
      </c>
      <c r="K728" s="61">
        <f t="shared" si="38"/>
        <v>94.58499336740077</v>
      </c>
      <c r="L728" s="83">
        <f t="shared" si="38"/>
        <v>84.523842184336004</v>
      </c>
      <c r="M728" s="83">
        <f t="shared" si="38"/>
        <v>89.950889735985058</v>
      </c>
      <c r="N728" s="62">
        <f t="shared" si="38"/>
        <v>88.451048402900227</v>
      </c>
      <c r="O728" s="36">
        <v>88.625</v>
      </c>
      <c r="P728" s="83">
        <v>90.956172839506152</v>
      </c>
      <c r="Q728" s="61">
        <v>96.7</v>
      </c>
      <c r="R728" s="83">
        <v>92.4</v>
      </c>
      <c r="S728" s="83">
        <v>89.2</v>
      </c>
      <c r="T728" s="83">
        <v>85.5</v>
      </c>
      <c r="U728" s="321">
        <v>86</v>
      </c>
      <c r="V728" s="309">
        <v>86.232392543459767</v>
      </c>
      <c r="W728" s="314">
        <v>90.062086140551429</v>
      </c>
      <c r="X728" s="309">
        <v>82.182551559110706</v>
      </c>
      <c r="Y728" s="309">
        <v>85.788152802094629</v>
      </c>
      <c r="Z728" s="315">
        <v>86.896779672082332</v>
      </c>
      <c r="AA728" s="313">
        <v>83.75</v>
      </c>
      <c r="AB728" s="309">
        <v>85.760105125810455</v>
      </c>
      <c r="AC728" s="314">
        <v>93.56766160762551</v>
      </c>
      <c r="AD728" s="309">
        <v>87.032243252307708</v>
      </c>
      <c r="AE728" s="309">
        <v>82.98233093818105</v>
      </c>
      <c r="AF728" s="315">
        <v>79.458184705127564</v>
      </c>
      <c r="AG728" s="309">
        <v>81.447981481481477</v>
      </c>
      <c r="AH728" s="314">
        <v>85.584399176954719</v>
      </c>
      <c r="AI728" s="309">
        <v>73.650065843621391</v>
      </c>
      <c r="AJ728" s="309">
        <v>82.927855967078173</v>
      </c>
      <c r="AK728" s="315">
        <v>83.629604938271598</v>
      </c>
    </row>
    <row r="729" spans="2:37">
      <c r="B729" s="171" t="s">
        <v>489</v>
      </c>
      <c r="C729" s="173" t="s">
        <v>497</v>
      </c>
      <c r="D729" s="61">
        <f t="shared" si="38"/>
        <v>89.556687242798361</v>
      </c>
      <c r="E729" s="61">
        <f t="shared" si="38"/>
        <v>96.282958553791914</v>
      </c>
      <c r="F729" s="62">
        <f t="shared" si="38"/>
        <v>87.294490985694722</v>
      </c>
      <c r="G729" s="297">
        <f t="shared" si="38"/>
        <v>91.537326239098036</v>
      </c>
      <c r="H729" s="293">
        <f t="shared" si="38"/>
        <v>82.196815221815228</v>
      </c>
      <c r="I729" s="298">
        <f t="shared" si="38"/>
        <v>77.530324990608165</v>
      </c>
      <c r="J729" s="83">
        <f t="shared" si="38"/>
        <v>87.602660199882408</v>
      </c>
      <c r="K729" s="61">
        <f t="shared" si="38"/>
        <v>95.010361552028215</v>
      </c>
      <c r="L729" s="83">
        <f t="shared" si="38"/>
        <v>80.439153439153472</v>
      </c>
      <c r="M729" s="83">
        <f t="shared" si="38"/>
        <v>87.817915931804805</v>
      </c>
      <c r="N729" s="62">
        <f t="shared" si="38"/>
        <v>87.14320987654321</v>
      </c>
      <c r="O729" s="36">
        <v>89.5</v>
      </c>
      <c r="P729" s="83">
        <v>91.487345679012364</v>
      </c>
      <c r="Q729" s="61">
        <v>97.555555555555543</v>
      </c>
      <c r="R729" s="83">
        <v>93.384615384615401</v>
      </c>
      <c r="S729" s="83">
        <v>89.06296296296297</v>
      </c>
      <c r="T729" s="83">
        <v>86.096296296296288</v>
      </c>
      <c r="U729" s="321">
        <v>87.375</v>
      </c>
      <c r="V729" s="309">
        <v>87.387371954416665</v>
      </c>
      <c r="W729" s="314">
        <v>93.47418595900001</v>
      </c>
      <c r="X729" s="309">
        <v>80.712522045888903</v>
      </c>
      <c r="Y729" s="309">
        <v>86.744437661074073</v>
      </c>
      <c r="Z729" s="315">
        <v>88.618342151703715</v>
      </c>
      <c r="AA729" s="313">
        <v>85.5</v>
      </c>
      <c r="AB729" s="309">
        <v>87.466093814499644</v>
      </c>
      <c r="AC729" s="314">
        <v>95.482069371000009</v>
      </c>
      <c r="AD729" s="309">
        <v>88.265055323961533</v>
      </c>
      <c r="AE729" s="309">
        <v>84.202200592407408</v>
      </c>
      <c r="AF729" s="315">
        <v>81.915049970629639</v>
      </c>
      <c r="AG729" s="309">
        <v>83.726749999999996</v>
      </c>
      <c r="AH729" s="314">
        <v>89.668999999999997</v>
      </c>
      <c r="AI729" s="309">
        <v>73.33437037037038</v>
      </c>
      <c r="AJ729" s="309">
        <v>85.120370370370352</v>
      </c>
      <c r="AK729" s="315">
        <v>86.783259259259268</v>
      </c>
    </row>
    <row r="730" spans="2:37">
      <c r="B730" s="171" t="s">
        <v>489</v>
      </c>
      <c r="C730" s="173" t="s">
        <v>6825</v>
      </c>
      <c r="D730" s="61">
        <f t="shared" si="38"/>
        <v>89.119219167382013</v>
      </c>
      <c r="E730" s="61">
        <f t="shared" si="38"/>
        <v>91.255353751187087</v>
      </c>
      <c r="F730" s="62">
        <f t="shared" si="38"/>
        <v>88.40717430611366</v>
      </c>
      <c r="G730" s="297">
        <f t="shared" si="38"/>
        <v>89.977886094155366</v>
      </c>
      <c r="H730" s="293">
        <f t="shared" si="38"/>
        <v>87.792270531400959</v>
      </c>
      <c r="I730" s="298">
        <f t="shared" si="38"/>
        <v>84.705829195351612</v>
      </c>
      <c r="J730" s="83">
        <f t="shared" si="38"/>
        <v>91.217142038467699</v>
      </c>
      <c r="K730" s="61">
        <f t="shared" si="38"/>
        <v>91.784781576448239</v>
      </c>
      <c r="L730" s="83">
        <f t="shared" si="38"/>
        <v>93.952674897119337</v>
      </c>
      <c r="M730" s="83">
        <f t="shared" si="38"/>
        <v>92.174321556846493</v>
      </c>
      <c r="N730" s="62">
        <f t="shared" si="38"/>
        <v>86.956790123456798</v>
      </c>
      <c r="O730" s="36">
        <v>76.875</v>
      </c>
      <c r="P730" s="83">
        <v>87.021296296296285</v>
      </c>
      <c r="Q730" s="61">
        <v>90.725925925925935</v>
      </c>
      <c r="R730" s="83">
        <v>86.318518518518516</v>
      </c>
      <c r="S730" s="83">
        <v>87.666666666666686</v>
      </c>
      <c r="T730" s="83">
        <v>83.374074074074073</v>
      </c>
      <c r="U730" s="321">
        <v>68</v>
      </c>
      <c r="V730" s="309">
        <v>66.846666244045366</v>
      </c>
      <c r="W730" s="314">
        <v>66.644876442148131</v>
      </c>
      <c r="X730" s="309">
        <v>74.41545080429259</v>
      </c>
      <c r="Y730" s="309">
        <v>62.208759834481484</v>
      </c>
      <c r="Z730" s="315">
        <v>64.117577895259259</v>
      </c>
      <c r="AA730" s="313">
        <v>61</v>
      </c>
      <c r="AB730" s="309">
        <v>69.139754936712961</v>
      </c>
      <c r="AC730" s="314">
        <v>76.623945650037044</v>
      </c>
      <c r="AD730" s="309">
        <v>68.007270018592578</v>
      </c>
      <c r="AE730" s="309">
        <v>69.141002402444443</v>
      </c>
      <c r="AF730" s="315">
        <v>62.786801675777774</v>
      </c>
      <c r="AG730" s="309">
        <v>52.629018518518521</v>
      </c>
      <c r="AH730" s="314">
        <v>50.234999999999999</v>
      </c>
      <c r="AI730" s="309">
        <v>58.823111111111103</v>
      </c>
      <c r="AJ730" s="309">
        <v>52.559740740740736</v>
      </c>
      <c r="AK730" s="315">
        <v>48.89822222222223</v>
      </c>
    </row>
    <row r="731" spans="2:37">
      <c r="B731" s="171" t="s">
        <v>489</v>
      </c>
      <c r="C731" s="173" t="s">
        <v>6826</v>
      </c>
      <c r="D731" s="61">
        <f t="shared" si="38"/>
        <v>92.457275132275129</v>
      </c>
      <c r="E731" s="61">
        <f t="shared" si="38"/>
        <v>96.030423280423278</v>
      </c>
      <c r="F731" s="62">
        <f t="shared" si="38"/>
        <v>91.266225749559084</v>
      </c>
      <c r="G731" s="297" t="str">
        <f t="shared" si="38"/>
        <v>.</v>
      </c>
      <c r="H731" s="293" t="str">
        <f t="shared" si="38"/>
        <v>.</v>
      </c>
      <c r="I731" s="298" t="str">
        <f t="shared" si="38"/>
        <v>.</v>
      </c>
      <c r="J731" s="83">
        <f t="shared" si="38"/>
        <v>93.783068783068785</v>
      </c>
      <c r="K731" s="61">
        <f t="shared" si="38"/>
        <v>94.708994708994695</v>
      </c>
      <c r="L731" s="83">
        <f t="shared" si="38"/>
        <v>92.063492063492063</v>
      </c>
      <c r="M731" s="83">
        <f t="shared" si="38"/>
        <v>95.238095238095241</v>
      </c>
      <c r="N731" s="62">
        <f t="shared" si="38"/>
        <v>93.121693121693113</v>
      </c>
      <c r="O731" s="36">
        <v>91.75</v>
      </c>
      <c r="P731" s="83">
        <v>91.131481481481487</v>
      </c>
      <c r="Q731" s="61">
        <v>97.351851851851848</v>
      </c>
      <c r="R731" s="83">
        <v>92.055555555555571</v>
      </c>
      <c r="S731" s="83">
        <v>90.466666666666669</v>
      </c>
      <c r="T731" s="83">
        <v>84.651851851851859</v>
      </c>
      <c r="U731" s="321">
        <v>90.375</v>
      </c>
      <c r="V731" s="309">
        <v>92.460317460296295</v>
      </c>
      <c r="W731" s="314">
        <v>91.534391534407405</v>
      </c>
      <c r="X731" s="309">
        <v>90.476190476185181</v>
      </c>
      <c r="Y731" s="309">
        <v>94.70899470896299</v>
      </c>
      <c r="Z731" s="315">
        <v>93.121693121629633</v>
      </c>
      <c r="AA731" s="313">
        <v>88.75</v>
      </c>
      <c r="AB731" s="309">
        <v>88.439153439157394</v>
      </c>
      <c r="AC731" s="314">
        <v>96.296296296296291</v>
      </c>
      <c r="AD731" s="309">
        <v>90.793650793666643</v>
      </c>
      <c r="AE731" s="309">
        <v>86.243386243370352</v>
      </c>
      <c r="AF731" s="315">
        <v>80.423280423296291</v>
      </c>
      <c r="AG731" s="309">
        <v>89.021157407407401</v>
      </c>
      <c r="AH731" s="314">
        <v>91.005296296296294</v>
      </c>
      <c r="AI731" s="309">
        <v>82.010629629629619</v>
      </c>
      <c r="AJ731" s="309">
        <v>91.534370370370368</v>
      </c>
      <c r="AK731" s="315">
        <v>91.534333333333322</v>
      </c>
    </row>
    <row r="732" spans="2:37">
      <c r="B732" s="171" t="s">
        <v>489</v>
      </c>
      <c r="C732" s="173" t="s">
        <v>498</v>
      </c>
      <c r="D732" s="61">
        <f t="shared" si="38"/>
        <v>67.756881704156299</v>
      </c>
      <c r="E732" s="61">
        <f t="shared" si="38"/>
        <v>74.381026217071195</v>
      </c>
      <c r="F732" s="62">
        <f t="shared" si="38"/>
        <v>65.528974766632757</v>
      </c>
      <c r="G732" s="297" t="str">
        <f t="shared" si="38"/>
        <v>.</v>
      </c>
      <c r="H732" s="293" t="str">
        <f t="shared" si="38"/>
        <v>.</v>
      </c>
      <c r="I732" s="298" t="str">
        <f t="shared" si="38"/>
        <v>.</v>
      </c>
      <c r="J732" s="83">
        <f t="shared" si="38"/>
        <v>66.50052067294682</v>
      </c>
      <c r="K732" s="61">
        <f t="shared" si="38"/>
        <v>70.602793174883104</v>
      </c>
      <c r="L732" s="83">
        <f t="shared" si="38"/>
        <v>63.875194213487852</v>
      </c>
      <c r="M732" s="83">
        <f t="shared" si="38"/>
        <v>65.918128225226994</v>
      </c>
      <c r="N732" s="62">
        <f t="shared" si="38"/>
        <v>65.605967078189295</v>
      </c>
      <c r="O732" s="36">
        <v>69.25</v>
      </c>
      <c r="P732" s="83">
        <v>68.963888888888903</v>
      </c>
      <c r="Q732" s="61">
        <v>78.2</v>
      </c>
      <c r="R732" s="83">
        <v>76.7</v>
      </c>
      <c r="S732" s="83">
        <v>63.1</v>
      </c>
      <c r="T732" s="83">
        <v>58</v>
      </c>
      <c r="U732" s="321">
        <v>64.625</v>
      </c>
      <c r="V732" s="309">
        <v>69.457859673143517</v>
      </c>
      <c r="W732" s="314">
        <v>72.776135867370371</v>
      </c>
      <c r="X732" s="309">
        <v>61.957656793858007</v>
      </c>
      <c r="Y732" s="309">
        <v>72.225102180740748</v>
      </c>
      <c r="Z732" s="315">
        <v>70.872543850604941</v>
      </c>
      <c r="AA732" s="313">
        <v>59.875</v>
      </c>
      <c r="AB732" s="309">
        <v>60.009107509947739</v>
      </c>
      <c r="AC732" s="314">
        <v>71.209648794271587</v>
      </c>
      <c r="AD732" s="309">
        <v>67.125092252256408</v>
      </c>
      <c r="AE732" s="309">
        <v>51.4483821150531</v>
      </c>
      <c r="AF732" s="315">
        <v>50.25330687820987</v>
      </c>
      <c r="AG732" s="309">
        <v>60.285401709401704</v>
      </c>
      <c r="AH732" s="314">
        <v>64.350493827160491</v>
      </c>
      <c r="AI732" s="309">
        <v>49.315370370370367</v>
      </c>
      <c r="AJ732" s="309">
        <v>64.182358024691368</v>
      </c>
      <c r="AK732" s="315">
        <v>63.29338461538461</v>
      </c>
    </row>
    <row r="733" spans="2:37">
      <c r="B733" s="171" t="s">
        <v>489</v>
      </c>
      <c r="C733" s="173" t="s">
        <v>6827</v>
      </c>
      <c r="D733" s="61">
        <f t="shared" si="38"/>
        <v>62.099657458147874</v>
      </c>
      <c r="E733" s="61">
        <f t="shared" si="38"/>
        <v>74.612831737633329</v>
      </c>
      <c r="F733" s="62">
        <f t="shared" si="38"/>
        <v>57.9020683328201</v>
      </c>
      <c r="G733" s="297">
        <f t="shared" si="38"/>
        <v>63.083342805078438</v>
      </c>
      <c r="H733" s="293">
        <f t="shared" si="38"/>
        <v>49.366780045351483</v>
      </c>
      <c r="I733" s="298">
        <f t="shared" si="38"/>
        <v>38.423816137372981</v>
      </c>
      <c r="J733" s="83">
        <f t="shared" si="38"/>
        <v>57.955265722544155</v>
      </c>
      <c r="K733" s="61">
        <f t="shared" si="38"/>
        <v>70.092330141933303</v>
      </c>
      <c r="L733" s="83">
        <f t="shared" si="38"/>
        <v>47.440397455278422</v>
      </c>
      <c r="M733" s="83">
        <f t="shared" si="38"/>
        <v>56.025989613952575</v>
      </c>
      <c r="N733" s="62">
        <f t="shared" si="38"/>
        <v>58.262345679012348</v>
      </c>
      <c r="O733" s="36">
        <v>63.25</v>
      </c>
      <c r="P733" s="83">
        <v>66.244135802469131</v>
      </c>
      <c r="Q733" s="61">
        <v>79.133333333333326</v>
      </c>
      <c r="R733" s="83">
        <v>82.003846153846155</v>
      </c>
      <c r="S733" s="83">
        <v>55.870370370370374</v>
      </c>
      <c r="T733" s="83">
        <v>48.518518518518512</v>
      </c>
      <c r="U733" s="321">
        <v>58.375</v>
      </c>
      <c r="V733" s="309">
        <v>60.008081191421297</v>
      </c>
      <c r="W733" s="314">
        <v>69.962152458074073</v>
      </c>
      <c r="X733" s="309">
        <v>46.917894935796305</v>
      </c>
      <c r="Y733" s="309">
        <v>62.21697320900001</v>
      </c>
      <c r="Z733" s="315">
        <v>60.935304162814809</v>
      </c>
      <c r="AA733" s="313">
        <v>54.625</v>
      </c>
      <c r="AB733" s="309">
        <v>56.826865467155123</v>
      </c>
      <c r="AC733" s="314">
        <v>71.563488564037044</v>
      </c>
      <c r="AD733" s="309">
        <v>74.955080633653836</v>
      </c>
      <c r="AE733" s="309">
        <v>41.497593435229618</v>
      </c>
      <c r="AF733" s="315">
        <v>39.291299235700002</v>
      </c>
      <c r="AG733" s="309">
        <v>52.681716880341881</v>
      </c>
      <c r="AH733" s="314">
        <v>65.307518518518521</v>
      </c>
      <c r="AI733" s="309">
        <v>36.527555555555558</v>
      </c>
      <c r="AJ733" s="309">
        <v>52.497370370370376</v>
      </c>
      <c r="AK733" s="315">
        <v>56.39442307692309</v>
      </c>
    </row>
    <row r="734" spans="2:37">
      <c r="B734" s="171" t="s">
        <v>489</v>
      </c>
      <c r="C734" s="173" t="s">
        <v>6828</v>
      </c>
      <c r="D734" s="61">
        <f t="shared" si="38"/>
        <v>72.168981481481467</v>
      </c>
      <c r="E734" s="61">
        <f t="shared" si="38"/>
        <v>78.139506172839504</v>
      </c>
      <c r="F734" s="62">
        <f t="shared" si="38"/>
        <v>70.178806584362135</v>
      </c>
      <c r="G734" s="297" t="str">
        <f t="shared" si="38"/>
        <v>.</v>
      </c>
      <c r="H734" s="293" t="str">
        <f t="shared" si="38"/>
        <v>.</v>
      </c>
      <c r="I734" s="298" t="str">
        <f t="shared" si="38"/>
        <v>.</v>
      </c>
      <c r="J734" s="83">
        <f t="shared" si="38"/>
        <v>77.888888888888872</v>
      </c>
      <c r="K734" s="61">
        <f t="shared" si="38"/>
        <v>77.827160493827165</v>
      </c>
      <c r="L734" s="83">
        <f t="shared" si="38"/>
        <v>76.592592592592581</v>
      </c>
      <c r="M734" s="83">
        <f t="shared" si="38"/>
        <v>78.76543209876543</v>
      </c>
      <c r="N734" s="62">
        <f t="shared" si="38"/>
        <v>78.370370370370367</v>
      </c>
      <c r="O734" s="36">
        <v>68.25</v>
      </c>
      <c r="P734" s="83">
        <v>66.449074074074076</v>
      </c>
      <c r="Q734" s="61">
        <v>78.451851851851828</v>
      </c>
      <c r="R734" s="83">
        <v>67.685185185185162</v>
      </c>
      <c r="S734" s="83">
        <v>64.207407407407402</v>
      </c>
      <c r="T734" s="83">
        <v>55.451851851851842</v>
      </c>
      <c r="U734" s="321">
        <v>62.5</v>
      </c>
      <c r="V734" s="309">
        <v>70.049382715990731</v>
      </c>
      <c r="W734" s="314">
        <v>72.543209876481484</v>
      </c>
      <c r="X734" s="309">
        <v>62.814814814777762</v>
      </c>
      <c r="Y734" s="309">
        <v>69.234567901185187</v>
      </c>
      <c r="Z734" s="315">
        <v>75.604938271518506</v>
      </c>
      <c r="AA734" s="313">
        <v>54.75</v>
      </c>
      <c r="AB734" s="309">
        <v>54.561728394918518</v>
      </c>
      <c r="AC734" s="314">
        <v>69.08641975292592</v>
      </c>
      <c r="AD734" s="309">
        <v>52.567901234407408</v>
      </c>
      <c r="AE734" s="309">
        <v>49.925925925781492</v>
      </c>
      <c r="AF734" s="315">
        <v>46.666666666559252</v>
      </c>
      <c r="AG734" s="309">
        <v>54.646314814814815</v>
      </c>
      <c r="AH734" s="314">
        <v>55.977333333333327</v>
      </c>
      <c r="AI734" s="309">
        <v>44.382777777777768</v>
      </c>
      <c r="AJ734" s="309">
        <v>57.654222222222224</v>
      </c>
      <c r="AK734" s="315">
        <v>60.570925925925927</v>
      </c>
    </row>
    <row r="735" spans="2:37">
      <c r="B735" s="171" t="s">
        <v>489</v>
      </c>
      <c r="C735" s="173" t="s">
        <v>6829</v>
      </c>
      <c r="D735" s="61">
        <f t="shared" si="38"/>
        <v>63.657407407407405</v>
      </c>
      <c r="E735" s="61">
        <f t="shared" si="38"/>
        <v>63.888888888888886</v>
      </c>
      <c r="F735" s="62">
        <f t="shared" si="38"/>
        <v>63.580246913580247</v>
      </c>
      <c r="G735" s="297" t="str">
        <f t="shared" si="38"/>
        <v>.</v>
      </c>
      <c r="H735" s="293" t="str">
        <f t="shared" si="38"/>
        <v>.</v>
      </c>
      <c r="I735" s="298" t="str">
        <f t="shared" si="38"/>
        <v>.</v>
      </c>
      <c r="J735" s="83">
        <f t="shared" si="38"/>
        <v>63.657407407407405</v>
      </c>
      <c r="K735" s="61">
        <f t="shared" si="38"/>
        <v>63.888888888888886</v>
      </c>
      <c r="L735" s="83">
        <f t="shared" si="38"/>
        <v>67.592592592592595</v>
      </c>
      <c r="M735" s="83">
        <f t="shared" si="38"/>
        <v>62.962962962962962</v>
      </c>
      <c r="N735" s="62">
        <f t="shared" si="38"/>
        <v>60.185185185185183</v>
      </c>
      <c r="O735" s="36" t="s">
        <v>7</v>
      </c>
      <c r="P735" s="83" t="s">
        <v>7</v>
      </c>
      <c r="Q735" s="61" t="s">
        <v>7</v>
      </c>
      <c r="R735" s="83" t="s">
        <v>7</v>
      </c>
      <c r="S735" s="83" t="s">
        <v>7</v>
      </c>
      <c r="T735" s="83" t="s">
        <v>7</v>
      </c>
      <c r="U735" s="321" t="s">
        <v>7</v>
      </c>
      <c r="V735" s="309" t="s">
        <v>7</v>
      </c>
      <c r="W735" s="314" t="s">
        <v>7</v>
      </c>
      <c r="X735" s="309" t="s">
        <v>7</v>
      </c>
      <c r="Y735" s="309" t="s">
        <v>7</v>
      </c>
      <c r="Z735" s="315" t="s">
        <v>7</v>
      </c>
      <c r="AA735" s="313" t="s">
        <v>7</v>
      </c>
      <c r="AB735" s="309" t="s">
        <v>7</v>
      </c>
      <c r="AC735" s="314" t="s">
        <v>7</v>
      </c>
      <c r="AD735" s="309" t="s">
        <v>7</v>
      </c>
      <c r="AE735" s="309" t="s">
        <v>7</v>
      </c>
      <c r="AF735" s="315" t="s">
        <v>7</v>
      </c>
      <c r="AG735" s="309" t="s">
        <v>7</v>
      </c>
      <c r="AH735" s="314" t="s">
        <v>7</v>
      </c>
      <c r="AI735" s="309" t="s">
        <v>7</v>
      </c>
      <c r="AJ735" s="309" t="s">
        <v>7</v>
      </c>
      <c r="AK735" s="315" t="s">
        <v>7</v>
      </c>
    </row>
    <row r="736" spans="2:37">
      <c r="B736" s="305" t="s">
        <v>489</v>
      </c>
      <c r="C736" s="272" t="s">
        <v>6838</v>
      </c>
      <c r="D736" s="61">
        <f t="shared" si="38"/>
        <v>73.710185185185182</v>
      </c>
      <c r="E736" s="61">
        <f t="shared" si="38"/>
        <v>76.862962962962953</v>
      </c>
      <c r="F736" s="62">
        <f t="shared" si="38"/>
        <v>72.659259259259272</v>
      </c>
      <c r="G736" s="297" t="str">
        <f t="shared" si="38"/>
        <v>.</v>
      </c>
      <c r="H736" s="293" t="str">
        <f t="shared" si="38"/>
        <v>.</v>
      </c>
      <c r="I736" s="298" t="str">
        <f t="shared" si="38"/>
        <v>.</v>
      </c>
      <c r="J736" s="83" t="str">
        <f t="shared" si="38"/>
        <v>.</v>
      </c>
      <c r="K736" s="61" t="str">
        <f t="shared" si="38"/>
        <v>.</v>
      </c>
      <c r="L736" s="83" t="str">
        <f t="shared" si="38"/>
        <v>.</v>
      </c>
      <c r="M736" s="83" t="str">
        <f t="shared" si="38"/>
        <v>.</v>
      </c>
      <c r="N736" s="62" t="str">
        <f t="shared" si="38"/>
        <v>.</v>
      </c>
      <c r="O736" s="36">
        <v>76</v>
      </c>
      <c r="P736" s="83">
        <v>73.710185185185182</v>
      </c>
      <c r="Q736" s="61">
        <v>76.862962962962953</v>
      </c>
      <c r="R736" s="83">
        <v>78.711111111111109</v>
      </c>
      <c r="S736" s="83">
        <v>69.151851851851859</v>
      </c>
      <c r="T736" s="83">
        <v>70.114814814814792</v>
      </c>
      <c r="U736" s="321">
        <v>73.25</v>
      </c>
      <c r="V736" s="309">
        <v>78.316115112018522</v>
      </c>
      <c r="W736" s="314">
        <v>75.823045267555571</v>
      </c>
      <c r="X736" s="309">
        <v>76.140260631000004</v>
      </c>
      <c r="Y736" s="309">
        <v>85.223765432037027</v>
      </c>
      <c r="Z736" s="315">
        <v>76.077389117481474</v>
      </c>
      <c r="AA736" s="313">
        <v>70.875</v>
      </c>
      <c r="AB736" s="309">
        <v>68.181905864166652</v>
      </c>
      <c r="AC736" s="314">
        <v>72.979038065851853</v>
      </c>
      <c r="AD736" s="309">
        <v>72.025003674296286</v>
      </c>
      <c r="AE736" s="309">
        <v>62.921626984148141</v>
      </c>
      <c r="AF736" s="315">
        <v>64.801954732370362</v>
      </c>
      <c r="AG736" s="309">
        <v>73.563629629629631</v>
      </c>
      <c r="AH736" s="314">
        <v>71.76662962962962</v>
      </c>
      <c r="AI736" s="309">
        <v>67.035777777777767</v>
      </c>
      <c r="AJ736" s="309">
        <v>82.395481481481497</v>
      </c>
      <c r="AK736" s="315">
        <v>73.056629629629626</v>
      </c>
    </row>
    <row r="737" spans="2:37">
      <c r="B737" s="171" t="s">
        <v>489</v>
      </c>
      <c r="C737" s="173" t="s">
        <v>499</v>
      </c>
      <c r="D737" s="61">
        <f t="shared" ref="D737:N746" si="39">IFERROR((AVERAGEIFS(D$7:D$726,$C$7:$C$726,$C737,$B$7:$B$726,"&lt;&gt;AL",$B$7:$B$726,"&lt;&gt;CH",$B$7:$B$726,"&lt;&gt;IS",$B$7:$B$726,"&lt;&gt;ME",$B$7:$B$726,"&lt;&gt;MK",$B$7:$B$726,"&lt;&gt;NO",$B$7:$B$726,"&lt;&gt;RS",$B$7:$B$726,"&lt;&gt;TR", $B$7:$B$726,"&lt;&gt;UK")),".")</f>
        <v>69.745926001573466</v>
      </c>
      <c r="E737" s="61">
        <f t="shared" si="39"/>
        <v>82.112086640211629</v>
      </c>
      <c r="F737" s="62">
        <f t="shared" si="39"/>
        <v>65.623872455360754</v>
      </c>
      <c r="G737" s="297" t="str">
        <f t="shared" si="39"/>
        <v>.</v>
      </c>
      <c r="H737" s="293" t="str">
        <f t="shared" si="39"/>
        <v>.</v>
      </c>
      <c r="I737" s="298" t="str">
        <f t="shared" si="39"/>
        <v>.</v>
      </c>
      <c r="J737" s="83">
        <f t="shared" si="39"/>
        <v>73.465926077221013</v>
      </c>
      <c r="K737" s="61">
        <f t="shared" si="39"/>
        <v>85.050099206349202</v>
      </c>
      <c r="L737" s="83">
        <f t="shared" si="39"/>
        <v>62.160074091364926</v>
      </c>
      <c r="M737" s="83">
        <f t="shared" si="39"/>
        <v>75.807851998824219</v>
      </c>
      <c r="N737" s="62">
        <f t="shared" si="39"/>
        <v>70.845679012345684</v>
      </c>
      <c r="O737" s="36">
        <v>66.625</v>
      </c>
      <c r="P737" s="83">
        <v>66.025925925925932</v>
      </c>
      <c r="Q737" s="61">
        <v>79.2</v>
      </c>
      <c r="R737" s="83">
        <v>76.7</v>
      </c>
      <c r="S737" s="83">
        <v>57.1</v>
      </c>
      <c r="T737" s="83">
        <v>51.2</v>
      </c>
      <c r="U737" s="321">
        <v>62.375</v>
      </c>
      <c r="V737" s="309">
        <v>67.370345808036433</v>
      </c>
      <c r="W737" s="314">
        <v>77.956208702444457</v>
      </c>
      <c r="X737" s="309">
        <v>56.183658509697537</v>
      </c>
      <c r="Y737" s="309">
        <v>69.163910934753702</v>
      </c>
      <c r="Z737" s="315">
        <v>66.177605085250008</v>
      </c>
      <c r="AA737" s="313">
        <v>56.25</v>
      </c>
      <c r="AB737" s="309">
        <v>57.512193974545291</v>
      </c>
      <c r="AC737" s="314">
        <v>69.836768812499997</v>
      </c>
      <c r="AD737" s="309">
        <v>70.101194350564825</v>
      </c>
      <c r="AE737" s="309">
        <v>48.618631665162653</v>
      </c>
      <c r="AF737" s="315">
        <v>41.492181069953709</v>
      </c>
      <c r="AG737" s="309">
        <v>54.71236959876542</v>
      </c>
      <c r="AH737" s="314">
        <v>63.710620370370364</v>
      </c>
      <c r="AI737" s="309">
        <v>40.667839506172832</v>
      </c>
      <c r="AJ737" s="309">
        <v>58.881129629629626</v>
      </c>
      <c r="AK737" s="315">
        <v>55.589888888888886</v>
      </c>
    </row>
    <row r="738" spans="2:37">
      <c r="B738" s="171" t="s">
        <v>489</v>
      </c>
      <c r="C738" s="173" t="s">
        <v>500</v>
      </c>
      <c r="D738" s="61">
        <f t="shared" si="39"/>
        <v>63.047730851599894</v>
      </c>
      <c r="E738" s="61">
        <f t="shared" si="39"/>
        <v>76.882032627865954</v>
      </c>
      <c r="F738" s="62">
        <f t="shared" si="39"/>
        <v>58.408690476190479</v>
      </c>
      <c r="G738" s="297">
        <f t="shared" si="39"/>
        <v>68.280297288829232</v>
      </c>
      <c r="H738" s="293">
        <f t="shared" si="39"/>
        <v>50.761904761904759</v>
      </c>
      <c r="I738" s="298">
        <f t="shared" si="39"/>
        <v>31.745135864135868</v>
      </c>
      <c r="J738" s="83">
        <f t="shared" si="39"/>
        <v>64.025903880070544</v>
      </c>
      <c r="K738" s="61">
        <f t="shared" si="39"/>
        <v>79.66036155202822</v>
      </c>
      <c r="L738" s="83">
        <f t="shared" si="39"/>
        <v>52.387918871252211</v>
      </c>
      <c r="M738" s="83">
        <f t="shared" si="39"/>
        <v>65.919532627865962</v>
      </c>
      <c r="N738" s="62">
        <f t="shared" si="39"/>
        <v>58.135802469135804</v>
      </c>
      <c r="O738" s="36">
        <v>61.5</v>
      </c>
      <c r="P738" s="83">
        <v>61.927469135802461</v>
      </c>
      <c r="Q738" s="61">
        <v>74.103703703703687</v>
      </c>
      <c r="R738" s="83">
        <v>78.307692307692307</v>
      </c>
      <c r="S738" s="83">
        <v>51.388888888888879</v>
      </c>
      <c r="T738" s="83">
        <v>45.848148148148141</v>
      </c>
      <c r="U738" s="321">
        <v>56.75</v>
      </c>
      <c r="V738" s="309">
        <v>60.993166324744443</v>
      </c>
      <c r="W738" s="314">
        <v>76.335885463592604</v>
      </c>
      <c r="X738" s="309">
        <v>48.07480158732222</v>
      </c>
      <c r="Y738" s="309">
        <v>66.075837742496304</v>
      </c>
      <c r="Z738" s="315">
        <v>53.486140505566659</v>
      </c>
      <c r="AA738" s="313">
        <v>53.75</v>
      </c>
      <c r="AB738" s="309">
        <v>52.770590800693725</v>
      </c>
      <c r="AC738" s="314">
        <v>65.600749559111108</v>
      </c>
      <c r="AD738" s="309">
        <v>69.682104700923077</v>
      </c>
      <c r="AE738" s="309">
        <v>38.356504827518521</v>
      </c>
      <c r="AF738" s="315">
        <v>37.443004115222223</v>
      </c>
      <c r="AG738" s="309">
        <v>54.684586538461545</v>
      </c>
      <c r="AH738" s="314">
        <v>69.557703703703709</v>
      </c>
      <c r="AI738" s="309">
        <v>33.535777777777774</v>
      </c>
      <c r="AJ738" s="309">
        <v>60.427518518518518</v>
      </c>
      <c r="AK738" s="315">
        <v>55.217346153846158</v>
      </c>
    </row>
    <row r="739" spans="2:37">
      <c r="B739" s="171" t="s">
        <v>489</v>
      </c>
      <c r="C739" s="173" t="s">
        <v>501</v>
      </c>
      <c r="D739" s="61">
        <f t="shared" si="39"/>
        <v>73.83072037456958</v>
      </c>
      <c r="E739" s="61">
        <f t="shared" si="39"/>
        <v>85.672222222222203</v>
      </c>
      <c r="F739" s="62">
        <f t="shared" si="39"/>
        <v>69.721335488928062</v>
      </c>
      <c r="G739" s="297">
        <f t="shared" si="39"/>
        <v>77.514885369751951</v>
      </c>
      <c r="H739" s="293">
        <f t="shared" si="39"/>
        <v>63.415532879818599</v>
      </c>
      <c r="I739" s="298">
        <f t="shared" si="39"/>
        <v>43.127982744336222</v>
      </c>
      <c r="J739" s="83">
        <f t="shared" si="39"/>
        <v>72.16196355085242</v>
      </c>
      <c r="K739" s="61">
        <f t="shared" si="39"/>
        <v>85.648148148148152</v>
      </c>
      <c r="L739" s="83">
        <f t="shared" si="39"/>
        <v>52.735042735042732</v>
      </c>
      <c r="M739" s="83">
        <f t="shared" si="39"/>
        <v>74.347442680776012</v>
      </c>
      <c r="N739" s="62">
        <f t="shared" si="39"/>
        <v>75.09615384615384</v>
      </c>
      <c r="O739" s="36">
        <v>71.625</v>
      </c>
      <c r="P739" s="83">
        <v>75.497839506172824</v>
      </c>
      <c r="Q739" s="61">
        <v>85.696296296296296</v>
      </c>
      <c r="R739" s="83">
        <v>90.365384615384613</v>
      </c>
      <c r="S739" s="83">
        <v>58.846153846153847</v>
      </c>
      <c r="T739" s="83">
        <v>68.75</v>
      </c>
      <c r="U739" s="321">
        <v>66.625</v>
      </c>
      <c r="V739" s="309">
        <v>67.074049268169276</v>
      </c>
      <c r="W739" s="314">
        <v>83.196171069851871</v>
      </c>
      <c r="X739" s="309">
        <v>52.502289377280768</v>
      </c>
      <c r="Y739" s="309">
        <v>66.836419753111102</v>
      </c>
      <c r="Z739" s="315">
        <v>65.761316872433341</v>
      </c>
      <c r="AA739" s="313">
        <v>63.75</v>
      </c>
      <c r="AB739" s="309">
        <v>66.178675640940767</v>
      </c>
      <c r="AC739" s="314">
        <v>73.461199294592589</v>
      </c>
      <c r="AD739" s="309">
        <v>80.862899355615369</v>
      </c>
      <c r="AE739" s="309">
        <v>50.946159469138451</v>
      </c>
      <c r="AF739" s="315">
        <v>59.444444444416661</v>
      </c>
      <c r="AG739" s="309">
        <v>61.436941096866093</v>
      </c>
      <c r="AH739" s="314">
        <v>75.748333333333335</v>
      </c>
      <c r="AI739" s="309">
        <v>45.023800000000001</v>
      </c>
      <c r="AJ739" s="309">
        <v>63.928592592592594</v>
      </c>
      <c r="AK739" s="315">
        <v>61.047038461538463</v>
      </c>
    </row>
    <row r="740" spans="2:37">
      <c r="B740" s="171" t="s">
        <v>489</v>
      </c>
      <c r="C740" s="173" t="s">
        <v>502</v>
      </c>
      <c r="D740" s="61">
        <f t="shared" si="39"/>
        <v>63.362354694964417</v>
      </c>
      <c r="E740" s="61">
        <f t="shared" si="39"/>
        <v>78.431128747795427</v>
      </c>
      <c r="F740" s="62">
        <f t="shared" si="39"/>
        <v>58.379770146741826</v>
      </c>
      <c r="G740" s="297">
        <f t="shared" si="39"/>
        <v>69.591307168085351</v>
      </c>
      <c r="H740" s="293">
        <f t="shared" si="39"/>
        <v>41.007326007326014</v>
      </c>
      <c r="I740" s="298">
        <f t="shared" si="39"/>
        <v>32.041615212467441</v>
      </c>
      <c r="J740" s="83">
        <f t="shared" si="39"/>
        <v>61.359170211294398</v>
      </c>
      <c r="K740" s="61">
        <f t="shared" si="39"/>
        <v>78.795238095238091</v>
      </c>
      <c r="L740" s="83">
        <f t="shared" si="39"/>
        <v>49.142426201249727</v>
      </c>
      <c r="M740" s="83">
        <f t="shared" si="39"/>
        <v>68.519988242210474</v>
      </c>
      <c r="N740" s="62">
        <f t="shared" si="39"/>
        <v>58.814102564102569</v>
      </c>
      <c r="O740" s="36">
        <v>61.125</v>
      </c>
      <c r="P740" s="83">
        <v>64.493518518518499</v>
      </c>
      <c r="Q740" s="61">
        <v>80.940740740740765</v>
      </c>
      <c r="R740" s="83">
        <v>80.526923076923083</v>
      </c>
      <c r="S740" s="83">
        <v>65.69259259259259</v>
      </c>
      <c r="T740" s="83">
        <v>29</v>
      </c>
      <c r="U740" s="321">
        <v>59.375</v>
      </c>
      <c r="V740" s="309">
        <v>57.711048998613599</v>
      </c>
      <c r="W740" s="314">
        <v>67.107593091148132</v>
      </c>
      <c r="X740" s="309">
        <v>42.511022927666666</v>
      </c>
      <c r="Y740" s="309">
        <v>56.706349206370369</v>
      </c>
      <c r="Z740" s="315">
        <v>64.519230769269228</v>
      </c>
      <c r="AA740" s="313">
        <v>54.875</v>
      </c>
      <c r="AB740" s="309">
        <v>60.610410462174094</v>
      </c>
      <c r="AC740" s="314">
        <v>71.766607877777787</v>
      </c>
      <c r="AD740" s="309">
        <v>79.106110938115393</v>
      </c>
      <c r="AE740" s="309">
        <v>60.666145255011536</v>
      </c>
      <c r="AF740" s="315">
        <v>30.902777777791666</v>
      </c>
      <c r="AG740" s="309">
        <v>49.227830740740742</v>
      </c>
      <c r="AH740" s="314">
        <v>61.388296296296296</v>
      </c>
      <c r="AI740" s="309">
        <v>24.380518518518524</v>
      </c>
      <c r="AJ740" s="309">
        <v>51.909148148148148</v>
      </c>
      <c r="AK740" s="315">
        <v>59.233360000000012</v>
      </c>
    </row>
    <row r="741" spans="2:37">
      <c r="B741" s="171" t="s">
        <v>489</v>
      </c>
      <c r="C741" s="173" t="s">
        <v>503</v>
      </c>
      <c r="D741" s="61">
        <f t="shared" si="39"/>
        <v>80.324074074074076</v>
      </c>
      <c r="E741" s="61">
        <f t="shared" si="39"/>
        <v>87.037037037037038</v>
      </c>
      <c r="F741" s="62">
        <f t="shared" si="39"/>
        <v>78.086419753086446</v>
      </c>
      <c r="G741" s="297" t="str">
        <f t="shared" si="39"/>
        <v>.</v>
      </c>
      <c r="H741" s="293" t="str">
        <f t="shared" si="39"/>
        <v>.</v>
      </c>
      <c r="I741" s="298" t="str">
        <f t="shared" si="39"/>
        <v>.</v>
      </c>
      <c r="J741" s="83">
        <f t="shared" si="39"/>
        <v>95.370370370370367</v>
      </c>
      <c r="K741" s="61">
        <f t="shared" si="39"/>
        <v>98.148148148148152</v>
      </c>
      <c r="L741" s="83">
        <f t="shared" si="39"/>
        <v>96.296296296296291</v>
      </c>
      <c r="M741" s="83">
        <f t="shared" si="39"/>
        <v>94.444444444444443</v>
      </c>
      <c r="N741" s="62">
        <f t="shared" si="39"/>
        <v>92.592592592592595</v>
      </c>
      <c r="O741" s="36">
        <v>74.375</v>
      </c>
      <c r="P741" s="83">
        <v>65.277777777777771</v>
      </c>
      <c r="Q741" s="61">
        <v>75.925925925925924</v>
      </c>
      <c r="R741" s="83">
        <v>66.666666666666671</v>
      </c>
      <c r="S741" s="83">
        <v>53.703703703703702</v>
      </c>
      <c r="T741" s="83">
        <v>64.81481481481481</v>
      </c>
      <c r="U741" s="321">
        <v>68.875</v>
      </c>
      <c r="V741" s="309">
        <v>83.333333333333343</v>
      </c>
      <c r="W741" s="314">
        <v>85.18518518518519</v>
      </c>
      <c r="X741" s="309">
        <v>81.481481481481481</v>
      </c>
      <c r="Y741" s="309">
        <v>87.037037037037038</v>
      </c>
      <c r="Z741" s="315">
        <v>79.629629629629633</v>
      </c>
      <c r="AA741" s="313">
        <v>54.75</v>
      </c>
      <c r="AB741" s="309">
        <v>54.629629629629633</v>
      </c>
      <c r="AC741" s="314">
        <v>68.518518518518519</v>
      </c>
      <c r="AD741" s="309">
        <v>59.25925925925926</v>
      </c>
      <c r="AE741" s="309">
        <v>46.296296296296298</v>
      </c>
      <c r="AF741" s="315">
        <v>44.444444444444443</v>
      </c>
      <c r="AG741" s="309">
        <v>55.092592592592595</v>
      </c>
      <c r="AH741" s="314">
        <v>48.148148148148145</v>
      </c>
      <c r="AI741" s="309">
        <v>61.111111111111114</v>
      </c>
      <c r="AJ741" s="309">
        <v>59.25925925925926</v>
      </c>
      <c r="AK741" s="315">
        <v>51.851851851851855</v>
      </c>
    </row>
    <row r="742" spans="2:37">
      <c r="B742" s="171" t="s">
        <v>489</v>
      </c>
      <c r="C742" s="173" t="s">
        <v>6833</v>
      </c>
      <c r="D742" s="61">
        <f t="shared" si="39"/>
        <v>58.279223771555934</v>
      </c>
      <c r="E742" s="61">
        <f t="shared" si="39"/>
        <v>69.224955908289232</v>
      </c>
      <c r="F742" s="62">
        <f t="shared" si="39"/>
        <v>54.630646392644856</v>
      </c>
      <c r="G742" s="297" t="str">
        <f t="shared" si="39"/>
        <v>.</v>
      </c>
      <c r="H742" s="293" t="str">
        <f t="shared" si="39"/>
        <v>.</v>
      </c>
      <c r="I742" s="298" t="str">
        <f t="shared" si="39"/>
        <v>.</v>
      </c>
      <c r="J742" s="83">
        <f t="shared" si="39"/>
        <v>61.453123469037834</v>
      </c>
      <c r="K742" s="61">
        <f t="shared" si="39"/>
        <v>69.469356261022938</v>
      </c>
      <c r="L742" s="83">
        <f t="shared" si="39"/>
        <v>56.6383744855967</v>
      </c>
      <c r="M742" s="83">
        <f t="shared" si="39"/>
        <v>49.488713746815606</v>
      </c>
      <c r="N742" s="62">
        <f t="shared" si="39"/>
        <v>70.216049382716065</v>
      </c>
      <c r="O742" s="36">
        <v>60.166666666666664</v>
      </c>
      <c r="P742" s="83">
        <v>55.105324074074076</v>
      </c>
      <c r="Q742" s="61">
        <v>69</v>
      </c>
      <c r="R742" s="83">
        <v>57.1</v>
      </c>
      <c r="S742" s="83">
        <v>51.3</v>
      </c>
      <c r="T742" s="83">
        <v>43.1</v>
      </c>
      <c r="U742" s="321">
        <v>55.5</v>
      </c>
      <c r="V742" s="309">
        <v>70.444789877127789</v>
      </c>
      <c r="W742" s="314">
        <v>75.308833134588895</v>
      </c>
      <c r="X742" s="309" t="s">
        <v>7</v>
      </c>
      <c r="Y742" s="309" t="s">
        <v>7</v>
      </c>
      <c r="Z742" s="315">
        <v>65.58074661966667</v>
      </c>
      <c r="AA742" s="313">
        <v>53.666666666666664</v>
      </c>
      <c r="AB742" s="309">
        <v>47.800470780501271</v>
      </c>
      <c r="AC742" s="314">
        <v>57.623456790120372</v>
      </c>
      <c r="AD742" s="309">
        <v>50.538082416559718</v>
      </c>
      <c r="AE742" s="309">
        <v>44.799382716055561</v>
      </c>
      <c r="AF742" s="315">
        <v>38.240961199269442</v>
      </c>
      <c r="AG742" s="309">
        <v>64.786229722222231</v>
      </c>
      <c r="AH742" s="314">
        <v>67.589194444444445</v>
      </c>
      <c r="AI742" s="309" t="s">
        <v>7</v>
      </c>
      <c r="AJ742" s="309" t="s">
        <v>7</v>
      </c>
      <c r="AK742" s="315">
        <v>61.98326500000001</v>
      </c>
    </row>
    <row r="743" spans="2:37">
      <c r="B743" s="171" t="s">
        <v>489</v>
      </c>
      <c r="C743" s="173" t="s">
        <v>504</v>
      </c>
      <c r="D743" s="61">
        <f t="shared" si="39"/>
        <v>65.031617430922978</v>
      </c>
      <c r="E743" s="61">
        <f t="shared" si="39"/>
        <v>72.519400352733683</v>
      </c>
      <c r="F743" s="62">
        <f t="shared" si="39"/>
        <v>62.535689790319417</v>
      </c>
      <c r="G743" s="297">
        <f t="shared" si="39"/>
        <v>64.069863265062367</v>
      </c>
      <c r="H743" s="293">
        <f t="shared" si="39"/>
        <v>57.948717948717949</v>
      </c>
      <c r="I743" s="298">
        <f t="shared" si="39"/>
        <v>51.65409012732421</v>
      </c>
      <c r="J743" s="83">
        <f t="shared" si="39"/>
        <v>62.387308935920061</v>
      </c>
      <c r="K743" s="61">
        <f t="shared" si="39"/>
        <v>63.557319223985878</v>
      </c>
      <c r="L743" s="83">
        <f t="shared" si="39"/>
        <v>60.246913580246918</v>
      </c>
      <c r="M743" s="83">
        <f t="shared" si="39"/>
        <v>49.7419165196943</v>
      </c>
      <c r="N743" s="62">
        <f t="shared" si="39"/>
        <v>76.003086419753089</v>
      </c>
      <c r="O743" s="36">
        <v>70.833333333333329</v>
      </c>
      <c r="P743" s="83">
        <v>67.675925925925938</v>
      </c>
      <c r="Q743" s="61">
        <v>81.481481481481481</v>
      </c>
      <c r="R743" s="83">
        <v>71.788888888888877</v>
      </c>
      <c r="S743" s="83">
        <v>59.907407407407405</v>
      </c>
      <c r="T743" s="83">
        <v>57.525925925925925</v>
      </c>
      <c r="U743" s="321">
        <v>65.666666666666671</v>
      </c>
      <c r="V743" s="309">
        <v>77.305065722203693</v>
      </c>
      <c r="W743" s="314">
        <v>78.35193038618516</v>
      </c>
      <c r="X743" s="309" t="s">
        <v>7</v>
      </c>
      <c r="Y743" s="309" t="s">
        <v>7</v>
      </c>
      <c r="Z743" s="315">
        <v>76.258201058222213</v>
      </c>
      <c r="AA743" s="313">
        <v>65.166666666666671</v>
      </c>
      <c r="AB743" s="309">
        <v>59.900618221780547</v>
      </c>
      <c r="AC743" s="314">
        <v>71.111111111111114</v>
      </c>
      <c r="AD743" s="309">
        <v>60.399357072962957</v>
      </c>
      <c r="AE743" s="309">
        <v>57.5</v>
      </c>
      <c r="AF743" s="315">
        <v>50.592004703048147</v>
      </c>
      <c r="AG743" s="309">
        <v>75.306759259259252</v>
      </c>
      <c r="AH743" s="314">
        <v>76.07048148148148</v>
      </c>
      <c r="AI743" s="309" t="s">
        <v>7</v>
      </c>
      <c r="AJ743" s="309" t="s">
        <v>7</v>
      </c>
      <c r="AK743" s="315">
        <v>74.543037037037038</v>
      </c>
    </row>
    <row r="744" spans="2:37">
      <c r="B744" s="171" t="s">
        <v>489</v>
      </c>
      <c r="C744" s="173" t="s">
        <v>505</v>
      </c>
      <c r="D744" s="61">
        <f t="shared" si="39"/>
        <v>70.678858024691351</v>
      </c>
      <c r="E744" s="61">
        <f t="shared" si="39"/>
        <v>84.566049382716031</v>
      </c>
      <c r="F744" s="62">
        <f t="shared" si="39"/>
        <v>66.04979423868312</v>
      </c>
      <c r="G744" s="297" t="str">
        <f t="shared" si="39"/>
        <v>.</v>
      </c>
      <c r="H744" s="293" t="str">
        <f t="shared" si="39"/>
        <v>.</v>
      </c>
      <c r="I744" s="298" t="str">
        <f t="shared" si="39"/>
        <v>.</v>
      </c>
      <c r="J744" s="83">
        <f t="shared" si="39"/>
        <v>73.456790123456798</v>
      </c>
      <c r="K744" s="61">
        <f t="shared" si="39"/>
        <v>91.35802469135804</v>
      </c>
      <c r="L744" s="83">
        <f t="shared" si="39"/>
        <v>59.259259259259252</v>
      </c>
      <c r="M744" s="83">
        <f t="shared" si="39"/>
        <v>59.259259259259245</v>
      </c>
      <c r="N744" s="62">
        <f t="shared" si="39"/>
        <v>83.950617283950606</v>
      </c>
      <c r="O744" s="36">
        <v>73.166666666666671</v>
      </c>
      <c r="P744" s="83">
        <v>67.900925925925932</v>
      </c>
      <c r="Q744" s="61">
        <v>77.774074074074065</v>
      </c>
      <c r="R744" s="83">
        <v>77.777777777777771</v>
      </c>
      <c r="S744" s="83">
        <v>70.370370370370367</v>
      </c>
      <c r="T744" s="83">
        <v>45.681481481481484</v>
      </c>
      <c r="U744" s="321">
        <v>70.833333333333329</v>
      </c>
      <c r="V744" s="309">
        <v>83.950617284000003</v>
      </c>
      <c r="W744" s="314">
        <v>86.419753086444473</v>
      </c>
      <c r="X744" s="309" t="s">
        <v>7</v>
      </c>
      <c r="Y744" s="309" t="s">
        <v>7</v>
      </c>
      <c r="Z744" s="315">
        <v>81.481481481555548</v>
      </c>
      <c r="AA744" s="313">
        <v>69.833333333333329</v>
      </c>
      <c r="AB744" s="309">
        <v>64.814814814833341</v>
      </c>
      <c r="AC744" s="314">
        <v>75.308641975296297</v>
      </c>
      <c r="AD744" s="309">
        <v>75.308641975333344</v>
      </c>
      <c r="AE744" s="309">
        <v>64.19753086422223</v>
      </c>
      <c r="AF744" s="315">
        <v>44.444444444481469</v>
      </c>
      <c r="AG744" s="309">
        <v>80.246981481481484</v>
      </c>
      <c r="AH744" s="314">
        <v>82.716111111111118</v>
      </c>
      <c r="AI744" s="309" t="s">
        <v>7</v>
      </c>
      <c r="AJ744" s="309" t="s">
        <v>7</v>
      </c>
      <c r="AK744" s="315">
        <v>77.77785185185185</v>
      </c>
    </row>
    <row r="745" spans="2:37">
      <c r="B745" s="171" t="s">
        <v>489</v>
      </c>
      <c r="C745" s="173" t="s">
        <v>6830</v>
      </c>
      <c r="D745" s="61">
        <f t="shared" si="39"/>
        <v>25.343360523221637</v>
      </c>
      <c r="E745" s="61">
        <f t="shared" si="39"/>
        <v>40.176366843033506</v>
      </c>
      <c r="F745" s="62">
        <f t="shared" si="39"/>
        <v>20.171941015089164</v>
      </c>
      <c r="G745" s="297">
        <f t="shared" si="39"/>
        <v>28.82909651283591</v>
      </c>
      <c r="H745" s="293">
        <f t="shared" si="39"/>
        <v>9.1391941391941387</v>
      </c>
      <c r="I745" s="298">
        <f t="shared" si="39"/>
        <v>6.7636195752539239</v>
      </c>
      <c r="J745" s="83">
        <f t="shared" si="39"/>
        <v>38.030944749694747</v>
      </c>
      <c r="K745" s="61">
        <f t="shared" si="39"/>
        <v>50.780952380952385</v>
      </c>
      <c r="L745" s="83">
        <f t="shared" si="39"/>
        <v>44.565217391304351</v>
      </c>
      <c r="M745" s="83">
        <f t="shared" si="39"/>
        <v>36.004273504273506</v>
      </c>
      <c r="N745" s="62">
        <f t="shared" si="39"/>
        <v>21.583333333333336</v>
      </c>
      <c r="O745" s="36">
        <v>20.833333333333332</v>
      </c>
      <c r="P745" s="83">
        <v>15.00462962962963</v>
      </c>
      <c r="Q745" s="61">
        <v>33.333333333333336</v>
      </c>
      <c r="R745" s="83">
        <v>4.634615384615385</v>
      </c>
      <c r="S745" s="83">
        <v>14.814814814814815</v>
      </c>
      <c r="T745" s="83">
        <v>7.4074074074074074</v>
      </c>
      <c r="U745" s="321">
        <v>14</v>
      </c>
      <c r="V745" s="309">
        <v>32.431322943581193</v>
      </c>
      <c r="W745" s="314">
        <v>47.700252724777776</v>
      </c>
      <c r="X745" s="309" t="s">
        <v>7</v>
      </c>
      <c r="Y745" s="309" t="s">
        <v>7</v>
      </c>
      <c r="Z745" s="315">
        <v>17.162393162384618</v>
      </c>
      <c r="AA745" s="313">
        <v>10.333333333333334</v>
      </c>
      <c r="AB745" s="309">
        <v>4.7222222222222223</v>
      </c>
      <c r="AC745" s="314">
        <v>9.2592592592592595</v>
      </c>
      <c r="AD745" s="309">
        <v>3.8888888888888888</v>
      </c>
      <c r="AE745" s="309">
        <v>0</v>
      </c>
      <c r="AF745" s="315">
        <v>5.7407407407407405</v>
      </c>
      <c r="AG745" s="309">
        <v>21.398972934472933</v>
      </c>
      <c r="AH745" s="314">
        <v>26.836407407407407</v>
      </c>
      <c r="AI745" s="309" t="s">
        <v>7</v>
      </c>
      <c r="AJ745" s="309" t="s">
        <v>7</v>
      </c>
      <c r="AK745" s="315">
        <v>15.961538461538462</v>
      </c>
    </row>
    <row r="746" spans="2:37">
      <c r="B746" s="306" t="s">
        <v>489</v>
      </c>
      <c r="C746" s="307" t="s">
        <v>6831</v>
      </c>
      <c r="D746" s="63">
        <f t="shared" si="39"/>
        <v>48.825861258083485</v>
      </c>
      <c r="E746" s="63">
        <f t="shared" si="39"/>
        <v>64.871794871794876</v>
      </c>
      <c r="F746" s="64">
        <f t="shared" si="39"/>
        <v>44.30277777777777</v>
      </c>
      <c r="G746" s="286">
        <f t="shared" si="39"/>
        <v>65.112871575289873</v>
      </c>
      <c r="H746" s="287">
        <f t="shared" si="39"/>
        <v>66.111111111111114</v>
      </c>
      <c r="I746" s="299">
        <f t="shared" si="39"/>
        <v>55.945767195767196</v>
      </c>
      <c r="J746" s="30">
        <f t="shared" si="39"/>
        <v>63.697273662551439</v>
      </c>
      <c r="K746" s="63">
        <f t="shared" si="39"/>
        <v>71.987179487179489</v>
      </c>
      <c r="L746" s="30">
        <f t="shared" si="39"/>
        <v>72.222222222222229</v>
      </c>
      <c r="M746" s="30">
        <f t="shared" si="39"/>
        <v>50.344202898550726</v>
      </c>
      <c r="N746" s="64">
        <f t="shared" si="39"/>
        <v>66.746794871794876</v>
      </c>
      <c r="O746" s="37">
        <v>35</v>
      </c>
      <c r="P746" s="30">
        <v>24.343827160493831</v>
      </c>
      <c r="Q746" s="63">
        <v>43.75</v>
      </c>
      <c r="R746" s="30">
        <v>10.608333333333333</v>
      </c>
      <c r="S746" s="30">
        <v>16.666666666666668</v>
      </c>
      <c r="T746" s="30">
        <v>28.886666666666667</v>
      </c>
      <c r="U746" s="322">
        <v>29.166666666666668</v>
      </c>
      <c r="V746" s="317">
        <v>54.323320712225922</v>
      </c>
      <c r="W746" s="318">
        <v>68.523184634303689</v>
      </c>
      <c r="X746" s="317" t="s">
        <v>7</v>
      </c>
      <c r="Y746" s="317" t="s">
        <v>7</v>
      </c>
      <c r="Z746" s="319">
        <v>40.123456790148147</v>
      </c>
      <c r="AA746" s="316">
        <v>22.833333333333332</v>
      </c>
      <c r="AB746" s="317">
        <v>16.364087301588391</v>
      </c>
      <c r="AC746" s="318">
        <v>28.571428571428573</v>
      </c>
      <c r="AD746" s="317">
        <v>6.7460317460499999</v>
      </c>
      <c r="AE746" s="317">
        <v>0</v>
      </c>
      <c r="AF746" s="319">
        <v>30.138888888875002</v>
      </c>
      <c r="AG746" s="317">
        <v>35.588437499999998</v>
      </c>
      <c r="AH746" s="318">
        <v>44.163000000000004</v>
      </c>
      <c r="AI746" s="317" t="s">
        <v>7</v>
      </c>
      <c r="AJ746" s="317" t="s">
        <v>7</v>
      </c>
      <c r="AK746" s="319">
        <v>27.013874999999999</v>
      </c>
    </row>
    <row r="747" spans="2:37">
      <c r="B747" s="304" t="s">
        <v>488</v>
      </c>
      <c r="C747" s="269" t="s">
        <v>496</v>
      </c>
      <c r="D747" s="66">
        <f t="shared" ref="D747:N749" si="40">IFERROR(AVERAGEIFS(D$7:D$726,$C$7:$C$726,$C747), ". ")</f>
        <v>68.039641028963175</v>
      </c>
      <c r="E747" s="66">
        <f t="shared" si="40"/>
        <v>77.446610421976231</v>
      </c>
      <c r="F747" s="67">
        <f t="shared" si="40"/>
        <v>64.903984564625489</v>
      </c>
      <c r="G747" s="294" t="str">
        <f t="shared" si="40"/>
        <v xml:space="preserve">. </v>
      </c>
      <c r="H747" s="295" t="str">
        <f t="shared" si="40"/>
        <v xml:space="preserve">. </v>
      </c>
      <c r="I747" s="296" t="str">
        <f t="shared" si="40"/>
        <v xml:space="preserve">. </v>
      </c>
      <c r="J747" s="10">
        <f t="shared" si="40"/>
        <v>69.53341255561152</v>
      </c>
      <c r="K747" s="66">
        <f t="shared" si="40"/>
        <v>78.027537973582128</v>
      </c>
      <c r="L747" s="10">
        <f t="shared" si="40"/>
        <v>63.905911857145824</v>
      </c>
      <c r="M747" s="10">
        <f t="shared" si="40"/>
        <v>66.951143725380035</v>
      </c>
      <c r="N747" s="67">
        <f t="shared" si="40"/>
        <v>69.24905666633822</v>
      </c>
      <c r="O747" s="35">
        <v>68.125</v>
      </c>
      <c r="P747" s="10">
        <v>66.545869502314815</v>
      </c>
      <c r="Q747" s="66">
        <v>76.849999999999994</v>
      </c>
      <c r="R747" s="10">
        <v>71.099999999999994</v>
      </c>
      <c r="S747" s="10">
        <v>62.175000000000004</v>
      </c>
      <c r="T747" s="10">
        <v>56.774999999999999</v>
      </c>
      <c r="U747" s="320">
        <v>65.25</v>
      </c>
      <c r="V747" s="311">
        <v>69.289647781757182</v>
      </c>
      <c r="W747" s="310">
        <v>75.614203462348925</v>
      </c>
      <c r="X747" s="311">
        <v>62.95773218148765</v>
      </c>
      <c r="Y747" s="311">
        <v>70.919248532024014</v>
      </c>
      <c r="Z747" s="312">
        <v>67.667406951168118</v>
      </c>
      <c r="AA747" s="308">
        <v>62</v>
      </c>
      <c r="AB747" s="311">
        <v>61.3054608915877</v>
      </c>
      <c r="AC747" s="310">
        <v>71.257759053182923</v>
      </c>
      <c r="AD747" s="311">
        <v>66.487875062911755</v>
      </c>
      <c r="AE747" s="311">
        <v>56.117272940394358</v>
      </c>
      <c r="AF747" s="312">
        <v>51.358936509861799</v>
      </c>
      <c r="AG747" s="311">
        <v>63.154878309652105</v>
      </c>
      <c r="AH747" s="310">
        <v>68.713002153891878</v>
      </c>
      <c r="AI747" s="311">
        <v>53.08407489106753</v>
      </c>
      <c r="AJ747" s="311">
        <v>66.383484477124171</v>
      </c>
      <c r="AK747" s="312">
        <v>64.438951716524841</v>
      </c>
    </row>
    <row r="748" spans="2:37">
      <c r="B748" s="171" t="s">
        <v>488</v>
      </c>
      <c r="C748" s="173" t="s">
        <v>6824</v>
      </c>
      <c r="D748" s="61">
        <f t="shared" si="40"/>
        <v>88.255911256989918</v>
      </c>
      <c r="E748" s="61">
        <f t="shared" si="40"/>
        <v>94.493993281666903</v>
      </c>
      <c r="F748" s="62">
        <f t="shared" si="40"/>
        <v>86.165046891458104</v>
      </c>
      <c r="G748" s="297" t="str">
        <f t="shared" si="40"/>
        <v xml:space="preserve">. </v>
      </c>
      <c r="H748" s="293" t="str">
        <f t="shared" si="40"/>
        <v xml:space="preserve">. </v>
      </c>
      <c r="I748" s="298" t="str">
        <f t="shared" si="40"/>
        <v xml:space="preserve">. </v>
      </c>
      <c r="J748" s="83">
        <f t="shared" si="40"/>
        <v>88.029266909433503</v>
      </c>
      <c r="K748" s="61">
        <f t="shared" si="40"/>
        <v>94.374097674444897</v>
      </c>
      <c r="L748" s="83">
        <f t="shared" si="40"/>
        <v>82.839394601740281</v>
      </c>
      <c r="M748" s="83">
        <f t="shared" si="40"/>
        <v>88.153746829312979</v>
      </c>
      <c r="N748" s="62">
        <f t="shared" si="40"/>
        <v>86.74982853223591</v>
      </c>
      <c r="O748" s="36">
        <v>86.5</v>
      </c>
      <c r="P748" s="83">
        <v>88.465046296296279</v>
      </c>
      <c r="Q748" s="61">
        <v>94.6</v>
      </c>
      <c r="R748" s="83">
        <v>89.1</v>
      </c>
      <c r="S748" s="83">
        <v>87.5</v>
      </c>
      <c r="T748" s="83">
        <v>82.6</v>
      </c>
      <c r="U748" s="321">
        <v>84.75</v>
      </c>
      <c r="V748" s="309">
        <v>84.161127129874913</v>
      </c>
      <c r="W748" s="314">
        <v>88.646169091391968</v>
      </c>
      <c r="X748" s="309">
        <v>79.793604029734254</v>
      </c>
      <c r="Y748" s="309">
        <v>83.246192518067886</v>
      </c>
      <c r="Z748" s="315">
        <v>84.958542880305558</v>
      </c>
      <c r="AA748" s="313">
        <v>82.75</v>
      </c>
      <c r="AB748" s="309">
        <v>85.039780933290842</v>
      </c>
      <c r="AC748" s="314">
        <v>92.51146273524148</v>
      </c>
      <c r="AD748" s="309">
        <v>86.57044167178789</v>
      </c>
      <c r="AE748" s="309">
        <v>82.981651857980395</v>
      </c>
      <c r="AF748" s="315">
        <v>78.09556746815359</v>
      </c>
      <c r="AG748" s="309">
        <v>80.325681372549013</v>
      </c>
      <c r="AH748" s="314">
        <v>84.266287581699345</v>
      </c>
      <c r="AI748" s="309">
        <v>72.623663398692784</v>
      </c>
      <c r="AJ748" s="309">
        <v>81.043078431372521</v>
      </c>
      <c r="AK748" s="315">
        <v>83.369696078431375</v>
      </c>
    </row>
    <row r="749" spans="2:37">
      <c r="B749" s="171" t="s">
        <v>488</v>
      </c>
      <c r="C749" s="173" t="s">
        <v>497</v>
      </c>
      <c r="D749" s="61">
        <f t="shared" si="40"/>
        <v>87.231086677115329</v>
      </c>
      <c r="E749" s="61">
        <f t="shared" si="40"/>
        <v>95.192222158628439</v>
      </c>
      <c r="F749" s="62">
        <f t="shared" si="40"/>
        <v>84.562295484864933</v>
      </c>
      <c r="G749" s="297">
        <f t="shared" si="40"/>
        <v>90.181804250932856</v>
      </c>
      <c r="H749" s="293">
        <f t="shared" si="40"/>
        <v>81.374279180858139</v>
      </c>
      <c r="I749" s="298">
        <f t="shared" si="40"/>
        <v>74.021367948876176</v>
      </c>
      <c r="J749" s="83">
        <f t="shared" si="40"/>
        <v>85.83538763994494</v>
      </c>
      <c r="K749" s="61">
        <f t="shared" si="40"/>
        <v>94.767777650590148</v>
      </c>
      <c r="L749" s="83">
        <f t="shared" si="40"/>
        <v>78.226539664039649</v>
      </c>
      <c r="M749" s="83">
        <f t="shared" si="40"/>
        <v>85.32639991181658</v>
      </c>
      <c r="N749" s="62">
        <f t="shared" si="40"/>
        <v>85.020833333333329</v>
      </c>
      <c r="O749" s="36">
        <v>86.75</v>
      </c>
      <c r="P749" s="83">
        <v>88.609259259259261</v>
      </c>
      <c r="Q749" s="61">
        <v>95.616666666666646</v>
      </c>
      <c r="R749" s="83">
        <v>89.574285714285708</v>
      </c>
      <c r="S749" s="83">
        <v>86.630555555555546</v>
      </c>
      <c r="T749" s="83">
        <v>82.62222222222222</v>
      </c>
      <c r="U749" s="321">
        <v>85.375</v>
      </c>
      <c r="V749" s="309">
        <v>84.535992183159721</v>
      </c>
      <c r="W749" s="314">
        <v>91.461449400083353</v>
      </c>
      <c r="X749" s="309">
        <v>76.91732804236112</v>
      </c>
      <c r="Y749" s="309">
        <v>83.156262718722218</v>
      </c>
      <c r="Z749" s="315">
        <v>86.608928571472219</v>
      </c>
      <c r="AA749" s="313">
        <v>84.125</v>
      </c>
      <c r="AB749" s="309">
        <v>86.47397420732554</v>
      </c>
      <c r="AC749" s="314">
        <v>94.435574229735295</v>
      </c>
      <c r="AD749" s="309">
        <v>88.432737191272722</v>
      </c>
      <c r="AE749" s="309">
        <v>83.673710524970588</v>
      </c>
      <c r="AF749" s="315">
        <v>79.353874883323527</v>
      </c>
      <c r="AG749" s="309">
        <v>81.850772058823537</v>
      </c>
      <c r="AH749" s="314">
        <v>87.417794117647063</v>
      </c>
      <c r="AI749" s="309">
        <v>70.862882352941185</v>
      </c>
      <c r="AJ749" s="309">
        <v>82.598970588235304</v>
      </c>
      <c r="AK749" s="315">
        <v>86.523441176470584</v>
      </c>
    </row>
    <row r="750" spans="2:37">
      <c r="B750" s="171" t="s">
        <v>488</v>
      </c>
      <c r="C750" s="173" t="s">
        <v>6825</v>
      </c>
      <c r="D750" s="61">
        <f t="shared" ref="D750:N766" si="41">IFERROR(AVERAGEIFS(D$7:D$726,$C$7:$C$726,$C750), ". ")</f>
        <v>88.402869521822424</v>
      </c>
      <c r="E750" s="61">
        <f t="shared" ref="E750:N762" si="42">IFERROR(AVERAGEIFS(E$7:E$726,$C$7:$C$726,$C750), ". ")</f>
        <v>89.635265313390335</v>
      </c>
      <c r="F750" s="62">
        <f t="shared" si="42"/>
        <v>87.992070924633126</v>
      </c>
      <c r="G750" s="297">
        <f t="shared" si="42"/>
        <v>89.78062028148446</v>
      </c>
      <c r="H750" s="293">
        <f t="shared" si="42"/>
        <v>86.681199707061765</v>
      </c>
      <c r="I750" s="298">
        <f t="shared" si="42"/>
        <v>84.21969738892254</v>
      </c>
      <c r="J750" s="83">
        <f t="shared" si="42"/>
        <v>91.338377932533717</v>
      </c>
      <c r="K750" s="61">
        <f t="shared" si="42"/>
        <v>92.664975071225072</v>
      </c>
      <c r="L750" s="83">
        <f t="shared" si="42"/>
        <v>92.068329304440411</v>
      </c>
      <c r="M750" s="83">
        <f t="shared" si="42"/>
        <v>93.330083897679344</v>
      </c>
      <c r="N750" s="62">
        <f t="shared" si="42"/>
        <v>87.290123456790127</v>
      </c>
      <c r="O750" s="36">
        <v>76.25</v>
      </c>
      <c r="P750" s="83">
        <v>85.467361111111103</v>
      </c>
      <c r="Q750" s="61">
        <v>86.605555555555554</v>
      </c>
      <c r="R750" s="83">
        <v>86.802777777777777</v>
      </c>
      <c r="S750" s="83">
        <v>87.875</v>
      </c>
      <c r="T750" s="83">
        <v>80.586111111111094</v>
      </c>
      <c r="U750" s="321">
        <v>68</v>
      </c>
      <c r="V750" s="309">
        <v>66.702445038221526</v>
      </c>
      <c r="W750" s="314">
        <v>65.713492088694437</v>
      </c>
      <c r="X750" s="309">
        <v>73.305134680108324</v>
      </c>
      <c r="Y750" s="309">
        <v>63.77021984244444</v>
      </c>
      <c r="Z750" s="315">
        <v>64.020933541638883</v>
      </c>
      <c r="AA750" s="313">
        <v>61.625</v>
      </c>
      <c r="AB750" s="309">
        <v>69.350566702646319</v>
      </c>
      <c r="AC750" s="314">
        <v>75.233416717820575</v>
      </c>
      <c r="AD750" s="309">
        <v>68.454514657735288</v>
      </c>
      <c r="AE750" s="309">
        <v>70.002687605647054</v>
      </c>
      <c r="AF750" s="315">
        <v>63.711647829382358</v>
      </c>
      <c r="AG750" s="309">
        <v>53.885352941176464</v>
      </c>
      <c r="AH750" s="314">
        <v>50.696588235294115</v>
      </c>
      <c r="AI750" s="309">
        <v>59.528029411764699</v>
      </c>
      <c r="AJ750" s="309">
        <v>53.121647058823513</v>
      </c>
      <c r="AK750" s="315">
        <v>52.195147058823537</v>
      </c>
    </row>
    <row r="751" spans="2:37">
      <c r="B751" s="171" t="s">
        <v>488</v>
      </c>
      <c r="C751" s="173" t="s">
        <v>6826</v>
      </c>
      <c r="D751" s="61">
        <f t="shared" si="41"/>
        <v>91.166716269841288</v>
      </c>
      <c r="E751" s="61">
        <f t="shared" si="42"/>
        <v>94.839087301587284</v>
      </c>
      <c r="F751" s="62">
        <f t="shared" si="42"/>
        <v>89.94259259259259</v>
      </c>
      <c r="G751" s="297" t="str">
        <f t="shared" si="42"/>
        <v xml:space="preserve">. </v>
      </c>
      <c r="H751" s="293" t="str">
        <f t="shared" si="42"/>
        <v xml:space="preserve">. </v>
      </c>
      <c r="I751" s="298" t="str">
        <f t="shared" si="42"/>
        <v xml:space="preserve">. </v>
      </c>
      <c r="J751" s="83">
        <f t="shared" si="42"/>
        <v>92.956349206349216</v>
      </c>
      <c r="K751" s="61">
        <f t="shared" si="42"/>
        <v>94.047619047619065</v>
      </c>
      <c r="L751" s="83">
        <f t="shared" si="42"/>
        <v>92.063492063492077</v>
      </c>
      <c r="M751" s="83">
        <f t="shared" si="42"/>
        <v>94.047619047619065</v>
      </c>
      <c r="N751" s="62">
        <f t="shared" si="42"/>
        <v>91.666666666666686</v>
      </c>
      <c r="O751" s="36">
        <v>90.5</v>
      </c>
      <c r="P751" s="83">
        <v>89.377083333333346</v>
      </c>
      <c r="Q751" s="61">
        <v>95.630555555555546</v>
      </c>
      <c r="R751" s="83">
        <v>88.480555555555554</v>
      </c>
      <c r="S751" s="83">
        <v>90.069444444444429</v>
      </c>
      <c r="T751" s="83">
        <v>83.327777777777769</v>
      </c>
      <c r="U751" s="321">
        <v>89.875</v>
      </c>
      <c r="V751" s="309">
        <v>91.765873015847248</v>
      </c>
      <c r="W751" s="314">
        <v>91.666666666666686</v>
      </c>
      <c r="X751" s="309">
        <v>91.666666666666671</v>
      </c>
      <c r="Y751" s="309">
        <v>93.253968253916696</v>
      </c>
      <c r="Z751" s="315">
        <v>90.47619047613891</v>
      </c>
      <c r="AA751" s="313">
        <v>88.375</v>
      </c>
      <c r="AB751" s="309">
        <v>88.193277310919115</v>
      </c>
      <c r="AC751" s="314">
        <v>95.378151260470602</v>
      </c>
      <c r="AD751" s="309">
        <v>88.487394957999996</v>
      </c>
      <c r="AE751" s="309">
        <v>87.394957983176468</v>
      </c>
      <c r="AF751" s="315">
        <v>81.512605042029421</v>
      </c>
      <c r="AG751" s="309">
        <v>88.970573529411766</v>
      </c>
      <c r="AH751" s="314">
        <v>91.596617647058821</v>
      </c>
      <c r="AI751" s="309">
        <v>84.453823529411764</v>
      </c>
      <c r="AJ751" s="309">
        <v>90.336117647058813</v>
      </c>
      <c r="AK751" s="315">
        <v>89.495735294117637</v>
      </c>
    </row>
    <row r="752" spans="2:37">
      <c r="B752" s="171" t="s">
        <v>488</v>
      </c>
      <c r="C752" s="173" t="s">
        <v>498</v>
      </c>
      <c r="D752" s="61">
        <f t="shared" si="41"/>
        <v>64.251479558020989</v>
      </c>
      <c r="E752" s="61">
        <f t="shared" si="42"/>
        <v>71.589371737536396</v>
      </c>
      <c r="F752" s="62">
        <f t="shared" si="42"/>
        <v>61.79062142326859</v>
      </c>
      <c r="G752" s="297" t="str">
        <f t="shared" si="42"/>
        <v xml:space="preserve">. </v>
      </c>
      <c r="H752" s="293" t="str">
        <f t="shared" si="42"/>
        <v xml:space="preserve">. </v>
      </c>
      <c r="I752" s="298" t="str">
        <f t="shared" si="42"/>
        <v xml:space="preserve">. </v>
      </c>
      <c r="J752" s="83">
        <f t="shared" si="42"/>
        <v>62.982610397850948</v>
      </c>
      <c r="K752" s="61">
        <f t="shared" si="42"/>
        <v>68.731521252850612</v>
      </c>
      <c r="L752" s="83">
        <f t="shared" si="42"/>
        <v>60.057013065197566</v>
      </c>
      <c r="M752" s="83">
        <f t="shared" si="42"/>
        <v>62.310558067006468</v>
      </c>
      <c r="N752" s="62">
        <f t="shared" si="42"/>
        <v>60.831349206349209</v>
      </c>
      <c r="O752" s="36">
        <v>65.625</v>
      </c>
      <c r="P752" s="83">
        <v>65.483333333333348</v>
      </c>
      <c r="Q752" s="61">
        <v>74.400000000000006</v>
      </c>
      <c r="R752" s="83">
        <v>71.599999999999994</v>
      </c>
      <c r="S752" s="83">
        <v>59.8</v>
      </c>
      <c r="T752" s="83">
        <v>56.1</v>
      </c>
      <c r="U752" s="321">
        <v>62.25</v>
      </c>
      <c r="V752" s="309">
        <v>65.743061058625699</v>
      </c>
      <c r="W752" s="314">
        <v>70.85309214556483</v>
      </c>
      <c r="X752" s="309">
        <v>59.117410801772216</v>
      </c>
      <c r="Y752" s="309">
        <v>67.95380671555462</v>
      </c>
      <c r="Z752" s="315">
        <v>65.047934571611123</v>
      </c>
      <c r="AA752" s="313">
        <v>58.625</v>
      </c>
      <c r="AB752" s="309">
        <v>58.880286431697407</v>
      </c>
      <c r="AC752" s="314">
        <v>69.406402375696075</v>
      </c>
      <c r="AD752" s="309">
        <v>65.133038140615142</v>
      </c>
      <c r="AE752" s="309">
        <v>50.791374911789212</v>
      </c>
      <c r="AF752" s="315">
        <v>50.190330298689197</v>
      </c>
      <c r="AG752" s="309">
        <v>58.778276886512188</v>
      </c>
      <c r="AH752" s="314">
        <v>63.005049019607853</v>
      </c>
      <c r="AI752" s="309">
        <v>49.315225490196077</v>
      </c>
      <c r="AJ752" s="309">
        <v>62.427176470588229</v>
      </c>
      <c r="AK752" s="315">
        <v>60.365656565656579</v>
      </c>
    </row>
    <row r="753" spans="2:37">
      <c r="B753" s="171" t="s">
        <v>488</v>
      </c>
      <c r="C753" s="173" t="s">
        <v>6827</v>
      </c>
      <c r="D753" s="61">
        <f t="shared" si="41"/>
        <v>56.933373859248121</v>
      </c>
      <c r="E753" s="61">
        <f t="shared" si="42"/>
        <v>70.791726323720368</v>
      </c>
      <c r="F753" s="62">
        <f t="shared" si="42"/>
        <v>52.294024763632912</v>
      </c>
      <c r="G753" s="297">
        <f t="shared" si="42"/>
        <v>59.542031776620583</v>
      </c>
      <c r="H753" s="293">
        <f t="shared" si="42"/>
        <v>45.628572755746674</v>
      </c>
      <c r="I753" s="298">
        <f t="shared" si="42"/>
        <v>33.333772362134354</v>
      </c>
      <c r="J753" s="83">
        <f t="shared" si="42"/>
        <v>54.223294156515891</v>
      </c>
      <c r="K753" s="61">
        <f t="shared" si="42"/>
        <v>68.94456375855188</v>
      </c>
      <c r="L753" s="83">
        <f t="shared" si="42"/>
        <v>44.180298454852036</v>
      </c>
      <c r="M753" s="83">
        <f t="shared" si="42"/>
        <v>50.357600126945364</v>
      </c>
      <c r="N753" s="62">
        <f t="shared" si="42"/>
        <v>53.410714285714278</v>
      </c>
      <c r="O753" s="36">
        <v>57.75</v>
      </c>
      <c r="P753" s="83">
        <v>59.643518518518526</v>
      </c>
      <c r="Q753" s="61">
        <v>72.638888888888886</v>
      </c>
      <c r="R753" s="83">
        <v>74.308571428571426</v>
      </c>
      <c r="S753" s="83">
        <v>49.836111111111116</v>
      </c>
      <c r="T753" s="83">
        <v>41.988888888888887</v>
      </c>
      <c r="U753" s="321">
        <v>54.5</v>
      </c>
      <c r="V753" s="309">
        <v>55.495743211078477</v>
      </c>
      <c r="W753" s="314">
        <v>66.554068103361104</v>
      </c>
      <c r="X753" s="309">
        <v>42.662674792177775</v>
      </c>
      <c r="Y753" s="309">
        <v>56.03300579491389</v>
      </c>
      <c r="Z753" s="315">
        <v>56.733224153861116</v>
      </c>
      <c r="AA753" s="313">
        <v>51.625</v>
      </c>
      <c r="AB753" s="309">
        <v>53.496183921955776</v>
      </c>
      <c r="AC753" s="314">
        <v>68.099225801382374</v>
      </c>
      <c r="AD753" s="309">
        <v>71.482192223884837</v>
      </c>
      <c r="AE753" s="309">
        <v>38.083523078129403</v>
      </c>
      <c r="AF753" s="315">
        <v>36.319794584426468</v>
      </c>
      <c r="AG753" s="309">
        <v>50.189310160427809</v>
      </c>
      <c r="AH753" s="314">
        <v>59.493352941176475</v>
      </c>
      <c r="AI753" s="309">
        <v>34.953352941176476</v>
      </c>
      <c r="AJ753" s="309">
        <v>49.947352941176476</v>
      </c>
      <c r="AK753" s="315">
        <v>56.363181818181829</v>
      </c>
    </row>
    <row r="754" spans="2:37">
      <c r="B754" s="171" t="s">
        <v>488</v>
      </c>
      <c r="C754" s="173" t="s">
        <v>6828</v>
      </c>
      <c r="D754" s="61">
        <f t="shared" si="41"/>
        <v>68.292476851851845</v>
      </c>
      <c r="E754" s="61">
        <f t="shared" si="42"/>
        <v>75.34444444444442</v>
      </c>
      <c r="F754" s="62">
        <f t="shared" si="42"/>
        <v>65.94182098765431</v>
      </c>
      <c r="G754" s="297" t="str">
        <f t="shared" si="42"/>
        <v xml:space="preserve">. </v>
      </c>
      <c r="H754" s="293" t="str">
        <f t="shared" si="42"/>
        <v xml:space="preserve">. </v>
      </c>
      <c r="I754" s="298" t="str">
        <f t="shared" ref="G754:I762" si="43">IFERROR(AVERAGEIFS(I$7:I$726,$C$7:$C$726,$C754), ". ")</f>
        <v xml:space="preserve">. </v>
      </c>
      <c r="J754" s="83">
        <f t="shared" si="42"/>
        <v>73.092592592592595</v>
      </c>
      <c r="K754" s="61">
        <f t="shared" si="42"/>
        <v>75.444444444444443</v>
      </c>
      <c r="L754" s="83">
        <f t="shared" si="42"/>
        <v>71.407407407407419</v>
      </c>
      <c r="M754" s="83">
        <f t="shared" si="42"/>
        <v>74.074074074074076</v>
      </c>
      <c r="N754" s="62">
        <f t="shared" si="42"/>
        <v>71.444444444444443</v>
      </c>
      <c r="O754" s="36">
        <v>64.75</v>
      </c>
      <c r="P754" s="83">
        <v>63.492361111111109</v>
      </c>
      <c r="Q754" s="61">
        <v>75.244444444444468</v>
      </c>
      <c r="R754" s="83">
        <v>63.538888888888906</v>
      </c>
      <c r="S754" s="83">
        <v>60.116666666666674</v>
      </c>
      <c r="T754" s="83">
        <v>55.069444444444443</v>
      </c>
      <c r="U754" s="321">
        <v>60.125</v>
      </c>
      <c r="V754" s="309">
        <v>65.861111111062499</v>
      </c>
      <c r="W754" s="314">
        <v>71.222222222138896</v>
      </c>
      <c r="X754" s="309">
        <v>59.888888888861089</v>
      </c>
      <c r="Y754" s="309">
        <v>65.555555555527789</v>
      </c>
      <c r="Z754" s="315">
        <v>66.777777777722221</v>
      </c>
      <c r="AA754" s="313">
        <v>53.875</v>
      </c>
      <c r="AB754" s="309">
        <v>54.053921568497053</v>
      </c>
      <c r="AC754" s="314">
        <v>67.764705882205874</v>
      </c>
      <c r="AD754" s="309">
        <v>50.882352941020578</v>
      </c>
      <c r="AE754" s="309">
        <v>49.803921568502943</v>
      </c>
      <c r="AF754" s="315">
        <v>47.764705882258816</v>
      </c>
      <c r="AG754" s="309">
        <v>53.456889705882354</v>
      </c>
      <c r="AH754" s="314">
        <v>57.589823529411767</v>
      </c>
      <c r="AI754" s="309">
        <v>45.098117647058814</v>
      </c>
      <c r="AJ754" s="309">
        <v>55.784264705882343</v>
      </c>
      <c r="AK754" s="315">
        <v>55.35535294117647</v>
      </c>
    </row>
    <row r="755" spans="2:37">
      <c r="B755" s="171" t="s">
        <v>488</v>
      </c>
      <c r="C755" s="173" t="s">
        <v>6829</v>
      </c>
      <c r="D755" s="61">
        <f t="shared" si="41"/>
        <v>61.631944444444443</v>
      </c>
      <c r="E755" s="61">
        <f t="shared" si="42"/>
        <v>61.805555555555557</v>
      </c>
      <c r="F755" s="62">
        <f t="shared" si="42"/>
        <v>61.574074074074083</v>
      </c>
      <c r="G755" s="297" t="str">
        <f t="shared" si="43"/>
        <v xml:space="preserve">. </v>
      </c>
      <c r="H755" s="293" t="str">
        <f t="shared" si="43"/>
        <v xml:space="preserve">. </v>
      </c>
      <c r="I755" s="298" t="str">
        <f t="shared" si="43"/>
        <v xml:space="preserve">. </v>
      </c>
      <c r="J755" s="83">
        <f t="shared" si="42"/>
        <v>61.631944444444443</v>
      </c>
      <c r="K755" s="61">
        <f t="shared" si="42"/>
        <v>61.805555555555557</v>
      </c>
      <c r="L755" s="83">
        <f t="shared" si="42"/>
        <v>64.583333333333329</v>
      </c>
      <c r="M755" s="83">
        <f t="shared" si="42"/>
        <v>62.5</v>
      </c>
      <c r="N755" s="62">
        <f t="shared" si="42"/>
        <v>57.638888888888886</v>
      </c>
      <c r="O755" s="36" t="s">
        <v>7</v>
      </c>
      <c r="P755" s="83" t="s">
        <v>6864</v>
      </c>
      <c r="Q755" s="61" t="s">
        <v>6864</v>
      </c>
      <c r="R755" s="83" t="s">
        <v>6864</v>
      </c>
      <c r="S755" s="83" t="s">
        <v>6864</v>
      </c>
      <c r="T755" s="83" t="s">
        <v>6864</v>
      </c>
      <c r="U755" s="321" t="s">
        <v>7</v>
      </c>
      <c r="V755" s="309" t="s">
        <v>7</v>
      </c>
      <c r="W755" s="314" t="s">
        <v>6864</v>
      </c>
      <c r="X755" s="309" t="s">
        <v>6864</v>
      </c>
      <c r="Y755" s="309" t="s">
        <v>6864</v>
      </c>
      <c r="Z755" s="315" t="s">
        <v>6864</v>
      </c>
      <c r="AA755" s="313" t="s">
        <v>7</v>
      </c>
      <c r="AB755" s="309" t="s">
        <v>7</v>
      </c>
      <c r="AC755" s="314" t="s">
        <v>6864</v>
      </c>
      <c r="AD755" s="309" t="s">
        <v>6864</v>
      </c>
      <c r="AE755" s="309" t="s">
        <v>6864</v>
      </c>
      <c r="AF755" s="315" t="s">
        <v>6864</v>
      </c>
      <c r="AG755" s="309" t="s">
        <v>7</v>
      </c>
      <c r="AH755" s="314" t="s">
        <v>6864</v>
      </c>
      <c r="AI755" s="309" t="s">
        <v>6864</v>
      </c>
      <c r="AJ755" s="309" t="s">
        <v>6864</v>
      </c>
      <c r="AK755" s="315" t="s">
        <v>6864</v>
      </c>
    </row>
    <row r="756" spans="2:37">
      <c r="B756" s="305" t="s">
        <v>488</v>
      </c>
      <c r="C756" s="272" t="s">
        <v>6838</v>
      </c>
      <c r="D756" s="61">
        <f t="shared" si="41"/>
        <v>72.953472222222217</v>
      </c>
      <c r="E756" s="61">
        <f t="shared" si="42"/>
        <v>75.449999999999989</v>
      </c>
      <c r="F756" s="62">
        <f t="shared" si="42"/>
        <v>72.121296296296293</v>
      </c>
      <c r="G756" s="297" t="str">
        <f t="shared" si="43"/>
        <v xml:space="preserve">. </v>
      </c>
      <c r="H756" s="293" t="str">
        <f t="shared" si="43"/>
        <v xml:space="preserve">. </v>
      </c>
      <c r="I756" s="298" t="str">
        <f t="shared" si="43"/>
        <v xml:space="preserve">. </v>
      </c>
      <c r="J756" s="83" t="str">
        <f t="shared" si="42"/>
        <v xml:space="preserve">. </v>
      </c>
      <c r="K756" s="61" t="str">
        <f t="shared" si="42"/>
        <v xml:space="preserve">. </v>
      </c>
      <c r="L756" s="83" t="str">
        <f t="shared" si="42"/>
        <v xml:space="preserve">. </v>
      </c>
      <c r="M756" s="83" t="str">
        <f t="shared" si="42"/>
        <v xml:space="preserve">. </v>
      </c>
      <c r="N756" s="62" t="str">
        <f t="shared" si="42"/>
        <v xml:space="preserve">. </v>
      </c>
      <c r="O756" s="36">
        <v>74.375</v>
      </c>
      <c r="P756" s="83">
        <v>72.953472222222217</v>
      </c>
      <c r="Q756" s="61">
        <v>75.449999999999989</v>
      </c>
      <c r="R756" s="83">
        <v>75.902777777777771</v>
      </c>
      <c r="S756" s="83">
        <v>69.383333333333354</v>
      </c>
      <c r="T756" s="83">
        <v>71.077777777777769</v>
      </c>
      <c r="U756" s="321">
        <v>72.25</v>
      </c>
      <c r="V756" s="309">
        <v>75.872328853736121</v>
      </c>
      <c r="W756" s="314">
        <v>74.782986111194461</v>
      </c>
      <c r="X756" s="309">
        <v>74.80066872427777</v>
      </c>
      <c r="Y756" s="309">
        <v>82.272858796222238</v>
      </c>
      <c r="Z756" s="315">
        <v>71.632801783249988</v>
      </c>
      <c r="AA756" s="313">
        <v>70.75</v>
      </c>
      <c r="AB756" s="309">
        <v>68.74638918063971</v>
      </c>
      <c r="AC756" s="314">
        <v>72.355275443499991</v>
      </c>
      <c r="AD756" s="309">
        <v>71.657110760941208</v>
      </c>
      <c r="AE756" s="309">
        <v>64.486680088735284</v>
      </c>
      <c r="AF756" s="315">
        <v>66.486490429382343</v>
      </c>
      <c r="AG756" s="309">
        <v>72.781139705882353</v>
      </c>
      <c r="AH756" s="314">
        <v>71.931970588235259</v>
      </c>
      <c r="AI756" s="309">
        <v>67.894205882352949</v>
      </c>
      <c r="AJ756" s="309">
        <v>81.549911764705897</v>
      </c>
      <c r="AK756" s="315">
        <v>69.748470588235307</v>
      </c>
    </row>
    <row r="757" spans="2:37">
      <c r="B757" s="171" t="s">
        <v>488</v>
      </c>
      <c r="C757" s="173" t="s">
        <v>499</v>
      </c>
      <c r="D757" s="61">
        <f t="shared" si="41"/>
        <v>65.208987579629436</v>
      </c>
      <c r="E757" s="61">
        <f t="shared" si="42"/>
        <v>78.458763227513231</v>
      </c>
      <c r="F757" s="62">
        <f t="shared" si="42"/>
        <v>60.792395697001488</v>
      </c>
      <c r="G757" s="297" t="str">
        <f t="shared" si="43"/>
        <v xml:space="preserve">. </v>
      </c>
      <c r="H757" s="293" t="str">
        <f t="shared" si="43"/>
        <v xml:space="preserve">. </v>
      </c>
      <c r="I757" s="298" t="str">
        <f t="shared" si="43"/>
        <v xml:space="preserve">. </v>
      </c>
      <c r="J757" s="83">
        <f t="shared" si="42"/>
        <v>69.044364048147742</v>
      </c>
      <c r="K757" s="61">
        <f t="shared" si="42"/>
        <v>82.311970899470893</v>
      </c>
      <c r="L757" s="83">
        <f t="shared" si="42"/>
        <v>59.11805766287997</v>
      </c>
      <c r="M757" s="83">
        <f t="shared" si="42"/>
        <v>70.48238133394382</v>
      </c>
      <c r="N757" s="62">
        <f t="shared" si="42"/>
        <v>64.265046296296305</v>
      </c>
      <c r="O757" s="36">
        <v>61.375</v>
      </c>
      <c r="P757" s="83">
        <v>61.373611111111103</v>
      </c>
      <c r="Q757" s="61">
        <v>74.599999999999994</v>
      </c>
      <c r="R757" s="83">
        <v>69.400000000000006</v>
      </c>
      <c r="S757" s="83">
        <v>53.5</v>
      </c>
      <c r="T757" s="83">
        <v>48</v>
      </c>
      <c r="U757" s="321">
        <v>58.25</v>
      </c>
      <c r="V757" s="309">
        <v>61.087329306782578</v>
      </c>
      <c r="W757" s="314">
        <v>72.818465430370154</v>
      </c>
      <c r="X757" s="309">
        <v>49.962181712956486</v>
      </c>
      <c r="Y757" s="309">
        <v>61.557746362449521</v>
      </c>
      <c r="Z757" s="315">
        <v>60.010923721354175</v>
      </c>
      <c r="AA757" s="313">
        <v>53.5</v>
      </c>
      <c r="AB757" s="309">
        <v>55.110961169792091</v>
      </c>
      <c r="AC757" s="314">
        <v>66.691602474345586</v>
      </c>
      <c r="AD757" s="309">
        <v>65.739020350281862</v>
      </c>
      <c r="AE757" s="309">
        <v>47.154398325131361</v>
      </c>
      <c r="AF757" s="315">
        <v>40.858823529409555</v>
      </c>
      <c r="AG757" s="309">
        <v>51.769686887254899</v>
      </c>
      <c r="AH757" s="314">
        <v>62.070073529411772</v>
      </c>
      <c r="AI757" s="309">
        <v>37.313335784313722</v>
      </c>
      <c r="AJ757" s="309">
        <v>55.680198529411761</v>
      </c>
      <c r="AK757" s="315">
        <v>52.015139705882348</v>
      </c>
    </row>
    <row r="758" spans="2:37">
      <c r="B758" s="171" t="s">
        <v>488</v>
      </c>
      <c r="C758" s="173" t="s">
        <v>500</v>
      </c>
      <c r="D758" s="61">
        <f t="shared" si="41"/>
        <v>59.145571538800695</v>
      </c>
      <c r="E758" s="61">
        <f t="shared" si="42"/>
        <v>73.26964285714287</v>
      </c>
      <c r="F758" s="62">
        <f t="shared" si="42"/>
        <v>54.352966637272189</v>
      </c>
      <c r="G758" s="297">
        <f t="shared" si="43"/>
        <v>65.445962317678138</v>
      </c>
      <c r="H758" s="293">
        <f t="shared" si="43"/>
        <v>47.469059011164276</v>
      </c>
      <c r="I758" s="298">
        <f t="shared" si="43"/>
        <v>27.808183735456463</v>
      </c>
      <c r="J758" s="83">
        <f t="shared" si="42"/>
        <v>60.938651895943572</v>
      </c>
      <c r="K758" s="61">
        <f t="shared" si="42"/>
        <v>77.38650793650794</v>
      </c>
      <c r="L758" s="83">
        <f t="shared" si="42"/>
        <v>50.488194444444439</v>
      </c>
      <c r="M758" s="83">
        <f t="shared" si="42"/>
        <v>62.411100088183424</v>
      </c>
      <c r="N758" s="62">
        <f t="shared" si="42"/>
        <v>54.452380952380956</v>
      </c>
      <c r="O758" s="36">
        <v>57.375</v>
      </c>
      <c r="P758" s="83">
        <v>57.156481481481478</v>
      </c>
      <c r="Q758" s="61">
        <v>69.152777777777771</v>
      </c>
      <c r="R758" s="83">
        <v>71.248571428571424</v>
      </c>
      <c r="S758" s="83">
        <v>47.036111111111104</v>
      </c>
      <c r="T758" s="83">
        <v>42.554285714285712</v>
      </c>
      <c r="U758" s="321">
        <v>53.5</v>
      </c>
      <c r="V758" s="309">
        <v>57.430518072297915</v>
      </c>
      <c r="W758" s="314">
        <v>72.45603879244446</v>
      </c>
      <c r="X758" s="309">
        <v>42.816815476197206</v>
      </c>
      <c r="Y758" s="309">
        <v>61.183998599452934</v>
      </c>
      <c r="Z758" s="315">
        <v>53.265219421097058</v>
      </c>
      <c r="AA758" s="313">
        <v>51</v>
      </c>
      <c r="AB758" s="309">
        <v>49.950573948467714</v>
      </c>
      <c r="AC758" s="314">
        <v>62.425840336117652</v>
      </c>
      <c r="AD758" s="309">
        <v>67.131355218909079</v>
      </c>
      <c r="AE758" s="309">
        <v>35.36193030420587</v>
      </c>
      <c r="AF758" s="315">
        <v>34.883169934638239</v>
      </c>
      <c r="AG758" s="309">
        <v>52.360267922794115</v>
      </c>
      <c r="AH758" s="314">
        <v>66.78726470588235</v>
      </c>
      <c r="AI758" s="309">
        <v>30.36697058823529</v>
      </c>
      <c r="AJ758" s="309">
        <v>57.307617647058819</v>
      </c>
      <c r="AK758" s="315">
        <v>54.979218750000001</v>
      </c>
    </row>
    <row r="759" spans="2:37">
      <c r="B759" s="171" t="s">
        <v>488</v>
      </c>
      <c r="C759" s="173" t="s">
        <v>501</v>
      </c>
      <c r="D759" s="61">
        <f t="shared" si="41"/>
        <v>71.854155704304517</v>
      </c>
      <c r="E759" s="61">
        <f t="shared" si="42"/>
        <v>84.619510582010591</v>
      </c>
      <c r="F759" s="62">
        <f t="shared" si="42"/>
        <v>66.384289840817615</v>
      </c>
      <c r="G759" s="297">
        <f t="shared" si="43"/>
        <v>77.097875986654884</v>
      </c>
      <c r="H759" s="293">
        <f t="shared" si="43"/>
        <v>67.17375704217811</v>
      </c>
      <c r="I759" s="298">
        <f t="shared" si="43"/>
        <v>41.796237936246229</v>
      </c>
      <c r="J759" s="83">
        <f t="shared" si="42"/>
        <v>72.027699345407669</v>
      </c>
      <c r="K759" s="61">
        <f t="shared" si="42"/>
        <v>85.539021164021165</v>
      </c>
      <c r="L759" s="83">
        <f t="shared" si="42"/>
        <v>57.58169934640523</v>
      </c>
      <c r="M759" s="83">
        <f t="shared" si="42"/>
        <v>72.177001569858703</v>
      </c>
      <c r="N759" s="62">
        <f t="shared" si="42"/>
        <v>73.728956228956235</v>
      </c>
      <c r="O759" s="36">
        <v>68.375</v>
      </c>
      <c r="P759" s="83">
        <v>72.480092592592584</v>
      </c>
      <c r="Q759" s="61">
        <v>83.7</v>
      </c>
      <c r="R759" s="83">
        <v>84.942424242424238</v>
      </c>
      <c r="S759" s="83">
        <v>55.373529411764707</v>
      </c>
      <c r="T759" s="83">
        <v>66.379310344827587</v>
      </c>
      <c r="U759" s="321">
        <v>64.875</v>
      </c>
      <c r="V759" s="309">
        <v>64.254758428606067</v>
      </c>
      <c r="W759" s="314">
        <v>80.124751759166685</v>
      </c>
      <c r="X759" s="309">
        <v>49.954081632637148</v>
      </c>
      <c r="Y759" s="309">
        <v>61.899350649393938</v>
      </c>
      <c r="Z759" s="315">
        <v>65.040849673226475</v>
      </c>
      <c r="AA759" s="313">
        <v>63.125</v>
      </c>
      <c r="AB759" s="309">
        <v>65.395650519365262</v>
      </c>
      <c r="AC759" s="314">
        <v>74.824929972058825</v>
      </c>
      <c r="AD759" s="309">
        <v>81.747846108199994</v>
      </c>
      <c r="AE759" s="309">
        <v>49.593159330559367</v>
      </c>
      <c r="AF759" s="315">
        <v>55.416666666642854</v>
      </c>
      <c r="AG759" s="309">
        <v>60.624526961233535</v>
      </c>
      <c r="AH759" s="314">
        <v>75.099264705882348</v>
      </c>
      <c r="AI759" s="309">
        <v>44.550677419354834</v>
      </c>
      <c r="AJ759" s="309">
        <v>62.153696969696973</v>
      </c>
      <c r="AK759" s="315">
        <v>60.694468749999999</v>
      </c>
    </row>
    <row r="760" spans="2:37">
      <c r="B760" s="171" t="s">
        <v>488</v>
      </c>
      <c r="C760" s="173" t="s">
        <v>502</v>
      </c>
      <c r="D760" s="61">
        <f t="shared" si="41"/>
        <v>61.393778807819416</v>
      </c>
      <c r="E760" s="61">
        <f t="shared" si="42"/>
        <v>76.246957671957674</v>
      </c>
      <c r="F760" s="62">
        <f t="shared" si="42"/>
        <v>56.134085399591939</v>
      </c>
      <c r="G760" s="297">
        <f t="shared" si="43"/>
        <v>67.478989271787952</v>
      </c>
      <c r="H760" s="293">
        <f t="shared" si="43"/>
        <v>41.689051689051695</v>
      </c>
      <c r="I760" s="298">
        <f t="shared" si="43"/>
        <v>30.014127837574321</v>
      </c>
      <c r="J760" s="83">
        <f t="shared" si="42"/>
        <v>59.47451434277415</v>
      </c>
      <c r="K760" s="61">
        <f t="shared" si="42"/>
        <v>75.584733893557427</v>
      </c>
      <c r="L760" s="83">
        <f t="shared" si="42"/>
        <v>50.029611844737893</v>
      </c>
      <c r="M760" s="83">
        <f t="shared" si="42"/>
        <v>66.47052154195012</v>
      </c>
      <c r="N760" s="62">
        <f t="shared" si="42"/>
        <v>52.48316498316499</v>
      </c>
      <c r="O760" s="36">
        <v>56.875</v>
      </c>
      <c r="P760" s="83">
        <v>62.742361111111094</v>
      </c>
      <c r="Q760" s="61">
        <v>78.88611111111112</v>
      </c>
      <c r="R760" s="83">
        <v>72.852941176470594</v>
      </c>
      <c r="S760" s="83">
        <v>64.788235294117641</v>
      </c>
      <c r="T760" s="83">
        <v>30.377419354838711</v>
      </c>
      <c r="U760" s="321">
        <v>55.125</v>
      </c>
      <c r="V760" s="309">
        <v>52.206117738009439</v>
      </c>
      <c r="W760" s="314">
        <v>60.915293392091662</v>
      </c>
      <c r="X760" s="309">
        <v>36.049933862416665</v>
      </c>
      <c r="Y760" s="309">
        <v>52.471988795529413</v>
      </c>
      <c r="Z760" s="315">
        <v>59.387254902000002</v>
      </c>
      <c r="AA760" s="313">
        <v>52.75</v>
      </c>
      <c r="AB760" s="309">
        <v>58.346578580435938</v>
      </c>
      <c r="AC760" s="314">
        <v>67.750933706852948</v>
      </c>
      <c r="AD760" s="309">
        <v>72.427036900727273</v>
      </c>
      <c r="AE760" s="309">
        <v>61.263899269696871</v>
      </c>
      <c r="AF760" s="315">
        <v>31.944444444466665</v>
      </c>
      <c r="AG760" s="309">
        <v>47.372583491461107</v>
      </c>
      <c r="AH760" s="314">
        <v>57.86435294117647</v>
      </c>
      <c r="AI760" s="309">
        <v>22.30217647058824</v>
      </c>
      <c r="AJ760" s="309">
        <v>52.146352941176474</v>
      </c>
      <c r="AK760" s="315">
        <v>57.177451612903234</v>
      </c>
    </row>
    <row r="761" spans="2:37">
      <c r="B761" s="171" t="s">
        <v>488</v>
      </c>
      <c r="C761" s="173" t="s">
        <v>503</v>
      </c>
      <c r="D761" s="61">
        <f t="shared" si="41"/>
        <v>73.263888888888886</v>
      </c>
      <c r="E761" s="61">
        <f t="shared" si="42"/>
        <v>79.861111111111114</v>
      </c>
      <c r="F761" s="62">
        <f t="shared" si="42"/>
        <v>71.064814814814824</v>
      </c>
      <c r="G761" s="297" t="str">
        <f t="shared" si="43"/>
        <v xml:space="preserve">. </v>
      </c>
      <c r="H761" s="293" t="str">
        <f t="shared" si="43"/>
        <v xml:space="preserve">. </v>
      </c>
      <c r="I761" s="298" t="str">
        <f t="shared" si="43"/>
        <v xml:space="preserve">. </v>
      </c>
      <c r="J761" s="83">
        <f t="shared" si="42"/>
        <v>86.111111111111114</v>
      </c>
      <c r="K761" s="61">
        <f t="shared" si="42"/>
        <v>92.857142857142861</v>
      </c>
      <c r="L761" s="83">
        <f t="shared" si="42"/>
        <v>82.857142857142861</v>
      </c>
      <c r="M761" s="83">
        <f t="shared" si="42"/>
        <v>84.722222222222229</v>
      </c>
      <c r="N761" s="62">
        <f t="shared" si="42"/>
        <v>83.333333333333329</v>
      </c>
      <c r="O761" s="36">
        <v>67.25</v>
      </c>
      <c r="P761" s="83">
        <v>60.416666666666664</v>
      </c>
      <c r="Q761" s="61">
        <v>66.666666666666671</v>
      </c>
      <c r="R761" s="83">
        <v>61.111111111111114</v>
      </c>
      <c r="S761" s="83">
        <v>51.388888888888886</v>
      </c>
      <c r="T761" s="83">
        <v>62.5</v>
      </c>
      <c r="U761" s="321">
        <v>63.375</v>
      </c>
      <c r="V761" s="309">
        <v>73.958333333333329</v>
      </c>
      <c r="W761" s="314">
        <v>77.777777777777771</v>
      </c>
      <c r="X761" s="309">
        <v>70.833333333333329</v>
      </c>
      <c r="Y761" s="309">
        <v>77.777777777777771</v>
      </c>
      <c r="Z761" s="315">
        <v>69.444444444444443</v>
      </c>
      <c r="AA761" s="313">
        <v>51.375</v>
      </c>
      <c r="AB761" s="309">
        <v>52.57352941176471</v>
      </c>
      <c r="AC761" s="314">
        <v>61.764705882352942</v>
      </c>
      <c r="AD761" s="309">
        <v>54.411764705882355</v>
      </c>
      <c r="AE761" s="309">
        <v>45.588235294117645</v>
      </c>
      <c r="AF761" s="315">
        <v>48.529411764705884</v>
      </c>
      <c r="AG761" s="309">
        <v>50</v>
      </c>
      <c r="AH761" s="314">
        <v>48.529411764705884</v>
      </c>
      <c r="AI761" s="309">
        <v>54.411764705882355</v>
      </c>
      <c r="AJ761" s="309">
        <v>52.941176470588232</v>
      </c>
      <c r="AK761" s="315">
        <v>44.117647058823529</v>
      </c>
    </row>
    <row r="762" spans="2:37">
      <c r="B762" s="171" t="s">
        <v>488</v>
      </c>
      <c r="C762" s="173" t="s">
        <v>6833</v>
      </c>
      <c r="D762" s="61">
        <f t="shared" si="41"/>
        <v>54.847110104803242</v>
      </c>
      <c r="E762" s="61">
        <f t="shared" si="42"/>
        <v>65.244313441188439</v>
      </c>
      <c r="F762" s="62">
        <f t="shared" si="42"/>
        <v>51.381375659341515</v>
      </c>
      <c r="G762" s="297" t="str">
        <f t="shared" si="43"/>
        <v xml:space="preserve">. </v>
      </c>
      <c r="H762" s="293" t="str">
        <f t="shared" si="43"/>
        <v xml:space="preserve">. </v>
      </c>
      <c r="I762" s="298" t="str">
        <f t="shared" si="43"/>
        <v xml:space="preserve">. </v>
      </c>
      <c r="J762" s="83">
        <f t="shared" si="42"/>
        <v>58.077408867013901</v>
      </c>
      <c r="K762" s="61">
        <f t="shared" si="42"/>
        <v>66.692562067562051</v>
      </c>
      <c r="L762" s="83">
        <f t="shared" si="42"/>
        <v>53.60918209876543</v>
      </c>
      <c r="M762" s="83">
        <f t="shared" si="42"/>
        <v>46.857888671256731</v>
      </c>
      <c r="N762" s="62">
        <f t="shared" si="42"/>
        <v>65.150002630471391</v>
      </c>
      <c r="O762" s="36">
        <v>56.166666666666664</v>
      </c>
      <c r="P762" s="83">
        <v>51.616811342592591</v>
      </c>
      <c r="Q762" s="61">
        <v>63.8</v>
      </c>
      <c r="R762" s="83">
        <v>54.3</v>
      </c>
      <c r="S762" s="83">
        <v>47.9</v>
      </c>
      <c r="T762" s="83">
        <v>40.4</v>
      </c>
      <c r="U762" s="321">
        <v>52.666666666666664</v>
      </c>
      <c r="V762" s="309">
        <v>65.395656906735184</v>
      </c>
      <c r="W762" s="314">
        <v>70.139087182068749</v>
      </c>
      <c r="X762" s="309" t="s">
        <v>6864</v>
      </c>
      <c r="Y762" s="309" t="s">
        <v>6864</v>
      </c>
      <c r="Z762" s="315">
        <v>60.652226631401618</v>
      </c>
      <c r="AA762" s="313">
        <v>52.166666666666664</v>
      </c>
      <c r="AB762" s="309">
        <v>46.190815031570494</v>
      </c>
      <c r="AC762" s="314">
        <v>56.421568627448529</v>
      </c>
      <c r="AD762" s="309">
        <v>48.509000088962132</v>
      </c>
      <c r="AE762" s="309">
        <v>43.541666666676463</v>
      </c>
      <c r="AF762" s="315">
        <v>36.291024743194846</v>
      </c>
      <c r="AG762" s="309">
        <v>63.757956500488774</v>
      </c>
      <c r="AH762" s="314">
        <v>65.510598484848501</v>
      </c>
      <c r="AI762" s="309" t="s">
        <v>6864</v>
      </c>
      <c r="AJ762" s="309" t="s">
        <v>6864</v>
      </c>
      <c r="AK762" s="315">
        <v>62.00531451612904</v>
      </c>
    </row>
    <row r="763" spans="2:37">
      <c r="B763" s="171" t="s">
        <v>488</v>
      </c>
      <c r="C763" s="173" t="s">
        <v>504</v>
      </c>
      <c r="D763" s="61">
        <f t="shared" si="41"/>
        <v>61.102030444478345</v>
      </c>
      <c r="E763" s="61">
        <f t="shared" si="41"/>
        <v>69.354599104599103</v>
      </c>
      <c r="F763" s="62">
        <f t="shared" si="41"/>
        <v>58.351174224438097</v>
      </c>
      <c r="G763" s="297">
        <f t="shared" si="41"/>
        <v>61.324612093037928</v>
      </c>
      <c r="H763" s="293">
        <f t="shared" si="41"/>
        <v>56.856993224640291</v>
      </c>
      <c r="I763" s="298">
        <f t="shared" si="41"/>
        <v>47.790162789790934</v>
      </c>
      <c r="J763" s="83">
        <f t="shared" si="41"/>
        <v>58.263088666734511</v>
      </c>
      <c r="K763" s="61">
        <f t="shared" si="41"/>
        <v>60.931420431420435</v>
      </c>
      <c r="L763" s="83">
        <f t="shared" si="41"/>
        <v>55.601851851851855</v>
      </c>
      <c r="M763" s="83">
        <f t="shared" si="41"/>
        <v>46.420702754036085</v>
      </c>
      <c r="N763" s="62">
        <f t="shared" si="41"/>
        <v>70.098379629629633</v>
      </c>
      <c r="O763" s="36">
        <v>66.666666666666671</v>
      </c>
      <c r="P763" s="83">
        <v>63.940972222222221</v>
      </c>
      <c r="Q763" s="61">
        <v>77.777777777777771</v>
      </c>
      <c r="R763" s="83">
        <v>69.033333333333331</v>
      </c>
      <c r="S763" s="83">
        <v>56.736111111111114</v>
      </c>
      <c r="T763" s="83">
        <v>52.216666666666669</v>
      </c>
      <c r="U763" s="321">
        <v>63</v>
      </c>
      <c r="V763" s="309">
        <v>71.669438644555555</v>
      </c>
      <c r="W763" s="314">
        <v>72.512819088055551</v>
      </c>
      <c r="X763" s="309" t="s">
        <v>6864</v>
      </c>
      <c r="Y763" s="309" t="s">
        <v>6864</v>
      </c>
      <c r="Z763" s="315">
        <v>70.826058201055559</v>
      </c>
      <c r="AA763" s="313">
        <v>63.5</v>
      </c>
      <c r="AB763" s="309">
        <v>58.394118391799267</v>
      </c>
      <c r="AC763" s="314">
        <v>71.17647058823529</v>
      </c>
      <c r="AD763" s="309">
        <v>58.833476368388233</v>
      </c>
      <c r="AE763" s="309">
        <v>55.710784313735296</v>
      </c>
      <c r="AF763" s="315">
        <v>47.855742296838223</v>
      </c>
      <c r="AG763" s="309">
        <v>73.259644830659539</v>
      </c>
      <c r="AH763" s="314">
        <v>72.673848484848492</v>
      </c>
      <c r="AI763" s="309" t="s">
        <v>6864</v>
      </c>
      <c r="AJ763" s="309" t="s">
        <v>6864</v>
      </c>
      <c r="AK763" s="315">
        <v>73.845441176470601</v>
      </c>
    </row>
    <row r="764" spans="2:37">
      <c r="B764" s="171" t="s">
        <v>488</v>
      </c>
      <c r="C764" s="173" t="s">
        <v>505</v>
      </c>
      <c r="D764" s="61">
        <f t="shared" si="41"/>
        <v>67.824305555555554</v>
      </c>
      <c r="E764" s="61">
        <f t="shared" si="41"/>
        <v>79.166203703703715</v>
      </c>
      <c r="F764" s="62">
        <f t="shared" si="41"/>
        <v>64.043672839506158</v>
      </c>
      <c r="G764" s="297" t="str">
        <f t="shared" si="41"/>
        <v xml:space="preserve">. </v>
      </c>
      <c r="H764" s="293" t="str">
        <f t="shared" si="41"/>
        <v xml:space="preserve">. </v>
      </c>
      <c r="I764" s="298" t="str">
        <f t="shared" si="41"/>
        <v xml:space="preserve">. </v>
      </c>
      <c r="J764" s="83">
        <f t="shared" si="41"/>
        <v>72.222222222222214</v>
      </c>
      <c r="K764" s="61">
        <f t="shared" si="41"/>
        <v>87.962962962962976</v>
      </c>
      <c r="L764" s="83">
        <f t="shared" si="41"/>
        <v>60.185185185185183</v>
      </c>
      <c r="M764" s="83">
        <f t="shared" si="41"/>
        <v>60.185185185185169</v>
      </c>
      <c r="N764" s="62">
        <f t="shared" si="41"/>
        <v>80.555555555555543</v>
      </c>
      <c r="O764" s="36">
        <v>68.5</v>
      </c>
      <c r="P764" s="83">
        <v>63.426388888888873</v>
      </c>
      <c r="Q764" s="61">
        <v>70.36944444444444</v>
      </c>
      <c r="R764" s="83">
        <v>71.297222222222217</v>
      </c>
      <c r="S764" s="83">
        <v>65.738888888888894</v>
      </c>
      <c r="T764" s="83">
        <v>46.300000000000004</v>
      </c>
      <c r="U764" s="321">
        <v>68</v>
      </c>
      <c r="V764" s="309">
        <v>78.703703703722226</v>
      </c>
      <c r="W764" s="314">
        <v>80.555555555555586</v>
      </c>
      <c r="X764" s="309" t="s">
        <v>6864</v>
      </c>
      <c r="Y764" s="309" t="s">
        <v>6864</v>
      </c>
      <c r="Z764" s="315">
        <v>76.851851851888867</v>
      </c>
      <c r="AA764" s="313">
        <v>67.5</v>
      </c>
      <c r="AB764" s="309">
        <v>62.254901960794122</v>
      </c>
      <c r="AC764" s="314">
        <v>71.568627450970581</v>
      </c>
      <c r="AD764" s="309">
        <v>71.568627451000012</v>
      </c>
      <c r="AE764" s="309">
        <v>62.745098039235288</v>
      </c>
      <c r="AF764" s="315">
        <v>43.137254901970586</v>
      </c>
      <c r="AG764" s="309">
        <v>77.941205882352932</v>
      </c>
      <c r="AH764" s="314">
        <v>79.411794117647048</v>
      </c>
      <c r="AI764" s="309" t="s">
        <v>6864</v>
      </c>
      <c r="AJ764" s="309" t="s">
        <v>6864</v>
      </c>
      <c r="AK764" s="315">
        <v>76.47061764705883</v>
      </c>
    </row>
    <row r="765" spans="2:37">
      <c r="B765" s="171" t="s">
        <v>488</v>
      </c>
      <c r="C765" s="173" t="s">
        <v>6830</v>
      </c>
      <c r="D765" s="61">
        <f t="shared" si="41"/>
        <v>21.658815586419756</v>
      </c>
      <c r="E765" s="61">
        <f t="shared" si="41"/>
        <v>34.594907407407412</v>
      </c>
      <c r="F765" s="62">
        <f t="shared" si="41"/>
        <v>16.997340534979418</v>
      </c>
      <c r="G765" s="297">
        <f t="shared" si="41"/>
        <v>26.024425897938247</v>
      </c>
      <c r="H765" s="293">
        <f t="shared" si="41"/>
        <v>7.005621693121693</v>
      </c>
      <c r="I765" s="298">
        <f t="shared" si="41"/>
        <v>5.5873379099923719</v>
      </c>
      <c r="J765" s="83">
        <f t="shared" si="41"/>
        <v>33.141865079365076</v>
      </c>
      <c r="K765" s="61">
        <f t="shared" si="41"/>
        <v>44.828431372549012</v>
      </c>
      <c r="L765" s="83">
        <f t="shared" si="41"/>
        <v>40.517241379310342</v>
      </c>
      <c r="M765" s="83">
        <f t="shared" si="41"/>
        <v>29.087301587301585</v>
      </c>
      <c r="N765" s="62">
        <f t="shared" si="41"/>
        <v>19.546568627450981</v>
      </c>
      <c r="O765" s="36">
        <v>18.166666666666668</v>
      </c>
      <c r="P765" s="83">
        <v>11.812857142857142</v>
      </c>
      <c r="Q765" s="61">
        <v>26.470588235294116</v>
      </c>
      <c r="R765" s="83">
        <v>3.5441176470588234</v>
      </c>
      <c r="S765" s="83">
        <v>11.764705882352942</v>
      </c>
      <c r="T765" s="83">
        <v>6.8617647058823534</v>
      </c>
      <c r="U765" s="321">
        <v>12.5</v>
      </c>
      <c r="V765" s="309">
        <v>29.930254182094856</v>
      </c>
      <c r="W765" s="314">
        <v>45.559854769425002</v>
      </c>
      <c r="X765" s="309" t="s">
        <v>6864</v>
      </c>
      <c r="Y765" s="309" t="s">
        <v>6864</v>
      </c>
      <c r="Z765" s="315">
        <v>14.300653594764707</v>
      </c>
      <c r="AA765" s="313">
        <v>9.6666666666666661</v>
      </c>
      <c r="AB765" s="309">
        <v>3.8725490196102941</v>
      </c>
      <c r="AC765" s="314">
        <v>7.3529411764705879</v>
      </c>
      <c r="AD765" s="309">
        <v>3.0882352941176472</v>
      </c>
      <c r="AE765" s="309">
        <v>0</v>
      </c>
      <c r="AF765" s="315">
        <v>5.0490196078529417</v>
      </c>
      <c r="AG765" s="309">
        <v>21.591693181818179</v>
      </c>
      <c r="AH765" s="314">
        <v>28.964636363636362</v>
      </c>
      <c r="AI765" s="309" t="s">
        <v>6864</v>
      </c>
      <c r="AJ765" s="309" t="s">
        <v>6864</v>
      </c>
      <c r="AK765" s="315">
        <v>14.21875</v>
      </c>
    </row>
    <row r="766" spans="2:37">
      <c r="B766" s="306" t="s">
        <v>488</v>
      </c>
      <c r="C766" s="307" t="s">
        <v>6831</v>
      </c>
      <c r="D766" s="63">
        <f t="shared" si="41"/>
        <v>48.097691631927745</v>
      </c>
      <c r="E766" s="63">
        <f t="shared" si="41"/>
        <v>64.440476190476176</v>
      </c>
      <c r="F766" s="64">
        <f t="shared" si="41"/>
        <v>41.471702741702742</v>
      </c>
      <c r="G766" s="286">
        <f t="shared" si="41"/>
        <v>65.401000346498279</v>
      </c>
      <c r="H766" s="287">
        <f t="shared" si="41"/>
        <v>58.123543123543122</v>
      </c>
      <c r="I766" s="299">
        <f t="shared" si="41"/>
        <v>52.851190476190482</v>
      </c>
      <c r="J766" s="30">
        <f t="shared" si="41"/>
        <v>61.722344977553313</v>
      </c>
      <c r="K766" s="63">
        <f t="shared" si="41"/>
        <v>71.690476190476204</v>
      </c>
      <c r="L766" s="30">
        <f t="shared" si="41"/>
        <v>71.428571428571431</v>
      </c>
      <c r="M766" s="30">
        <f t="shared" si="41"/>
        <v>47.856481481481481</v>
      </c>
      <c r="N766" s="64">
        <f t="shared" si="41"/>
        <v>60.425022281639926</v>
      </c>
      <c r="O766" s="37">
        <v>33.166666666666664</v>
      </c>
      <c r="P766" s="30">
        <v>23.660476190476192</v>
      </c>
      <c r="Q766" s="63">
        <v>38.095238095238095</v>
      </c>
      <c r="R766" s="30">
        <v>14.664516129032258</v>
      </c>
      <c r="S766" s="30">
        <v>22.222222222222221</v>
      </c>
      <c r="T766" s="30">
        <v>24.164999999999999</v>
      </c>
      <c r="U766" s="322">
        <v>25.5</v>
      </c>
      <c r="V766" s="317">
        <v>50.004751421424409</v>
      </c>
      <c r="W766" s="318">
        <v>64.390455223791676</v>
      </c>
      <c r="X766" s="317" t="s">
        <v>6864</v>
      </c>
      <c r="Y766" s="317" t="s">
        <v>6864</v>
      </c>
      <c r="Z766" s="319">
        <v>35.619047619057142</v>
      </c>
      <c r="AA766" s="316">
        <v>20</v>
      </c>
      <c r="AB766" s="317">
        <v>13.394895970092481</v>
      </c>
      <c r="AC766" s="318">
        <v>26.315789473684209</v>
      </c>
      <c r="AD766" s="317">
        <v>5.7823129251857139</v>
      </c>
      <c r="AE766" s="317">
        <v>0</v>
      </c>
      <c r="AF766" s="319">
        <v>21.481481481500001</v>
      </c>
      <c r="AG766" s="317">
        <v>33.608547898338216</v>
      </c>
      <c r="AH766" s="318">
        <v>42.808515151515152</v>
      </c>
      <c r="AI766" s="317" t="s">
        <v>6864</v>
      </c>
      <c r="AJ766" s="317" t="s">
        <v>6864</v>
      </c>
      <c r="AK766" s="319">
        <v>24.408580645161287</v>
      </c>
    </row>
    <row r="772" spans="5:5">
      <c r="E772" s="4"/>
    </row>
    <row r="773" spans="5:5">
      <c r="E773" s="4"/>
    </row>
    <row r="774" spans="5:5">
      <c r="E774" s="4"/>
    </row>
    <row r="775" spans="5:5">
      <c r="E775" s="4"/>
    </row>
    <row r="776" spans="5:5">
      <c r="E776" s="4"/>
    </row>
    <row r="777" spans="5:5">
      <c r="E777" s="4"/>
    </row>
    <row r="778" spans="5:5">
      <c r="E778" s="4"/>
    </row>
    <row r="779" spans="5:5">
      <c r="E779" s="4"/>
    </row>
    <row r="780" spans="5:5">
      <c r="E780" s="4"/>
    </row>
    <row r="781" spans="5:5">
      <c r="E781" s="4"/>
    </row>
    <row r="782" spans="5:5">
      <c r="E782" s="4"/>
    </row>
    <row r="783" spans="5:5">
      <c r="E783" s="4"/>
    </row>
    <row r="784" spans="5:5">
      <c r="E784" s="4"/>
    </row>
    <row r="785" spans="5:5">
      <c r="E785" s="4"/>
    </row>
    <row r="786" spans="5:5">
      <c r="E786" s="4"/>
    </row>
    <row r="787" spans="5:5">
      <c r="E787" s="4"/>
    </row>
    <row r="788" spans="5:5">
      <c r="E788" s="4"/>
    </row>
    <row r="789" spans="5:5">
      <c r="E789" s="4"/>
    </row>
    <row r="790" spans="5:5">
      <c r="E790" s="4"/>
    </row>
    <row r="791" spans="5:5">
      <c r="E791" s="4"/>
    </row>
  </sheetData>
  <phoneticPr fontId="47" type="noConversion"/>
  <pageMargins left="0.08" right="0.08" top="1" bottom="1" header="0.5" footer="0.5"/>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sheetPr>
  <dimension ref="B1:AC120"/>
  <sheetViews>
    <sheetView zoomScaleNormal="100" workbookViewId="0">
      <pane ySplit="6" topLeftCell="A7" activePane="bottomLeft" state="frozen"/>
      <selection pane="bottomLeft" activeCell="F27" sqref="F27"/>
    </sheetView>
  </sheetViews>
  <sheetFormatPr defaultColWidth="9" defaultRowHeight="12.5"/>
  <cols>
    <col min="1" max="1" width="2.1796875" style="58" customWidth="1"/>
    <col min="2" max="2" width="21" style="58" customWidth="1"/>
    <col min="3" max="3" width="30.26953125" style="58" customWidth="1"/>
    <col min="4" max="4" width="14.36328125" style="58" customWidth="1"/>
    <col min="5" max="5" width="13.81640625" style="58" customWidth="1"/>
    <col min="6" max="6" width="13.36328125" style="58" customWidth="1"/>
    <col min="7" max="7" width="9.36328125" style="58" customWidth="1"/>
    <col min="8" max="8" width="10" style="58" customWidth="1"/>
    <col min="9" max="9" width="10.36328125" style="58" customWidth="1"/>
    <col min="10" max="10" width="13.7265625" style="58" customWidth="1"/>
    <col min="11" max="11" width="12.6328125" style="58" customWidth="1"/>
    <col min="12" max="18" width="6.36328125" style="58" customWidth="1"/>
    <col min="19" max="19" width="7.6328125" style="58" customWidth="1"/>
    <col min="20" max="22" width="6" style="58" customWidth="1"/>
    <col min="23" max="23" width="16.1796875" style="58" customWidth="1"/>
    <col min="24" max="24" width="16" style="58" customWidth="1"/>
    <col min="25" max="25" width="13.7265625" style="58" customWidth="1"/>
    <col min="26" max="27" width="8.1796875" style="58" customWidth="1"/>
    <col min="28" max="28" width="12.7265625" style="58" customWidth="1"/>
    <col min="29" max="29" width="15.26953125" style="58" customWidth="1"/>
    <col min="30" max="16384" width="9" style="58"/>
  </cols>
  <sheetData>
    <row r="1" spans="2:29" ht="12.75" customHeight="1"/>
    <row r="2" spans="2:29" ht="12.75" customHeight="1"/>
    <row r="3" spans="2:29" ht="28.5" customHeight="1">
      <c r="B3" s="135" t="s">
        <v>6969</v>
      </c>
      <c r="C3" s="135"/>
      <c r="D3" s="135"/>
      <c r="H3" s="65"/>
    </row>
    <row r="4" spans="2:29" ht="13.5" customHeight="1">
      <c r="B4" s="136"/>
      <c r="C4" s="136"/>
      <c r="D4" s="136"/>
      <c r="E4" s="137"/>
      <c r="F4" s="137"/>
      <c r="G4" s="137"/>
      <c r="H4" s="137"/>
      <c r="I4" s="137"/>
      <c r="J4" s="137"/>
      <c r="K4" s="137"/>
      <c r="L4" s="137"/>
      <c r="M4" s="137"/>
      <c r="N4" s="137"/>
      <c r="O4" s="137"/>
      <c r="P4" s="137"/>
      <c r="Q4" s="137"/>
      <c r="R4" s="137"/>
      <c r="S4" s="137"/>
      <c r="T4" s="137"/>
      <c r="U4" s="137"/>
      <c r="V4" s="137"/>
      <c r="W4" s="137"/>
      <c r="X4" s="137"/>
    </row>
    <row r="5" spans="2:29" ht="28.5" customHeight="1">
      <c r="B5" s="139" t="s">
        <v>6867</v>
      </c>
      <c r="C5" s="139"/>
      <c r="D5" s="139"/>
      <c r="E5" s="139"/>
      <c r="F5" s="140" t="s">
        <v>487</v>
      </c>
      <c r="G5" s="140"/>
      <c r="H5" s="140"/>
      <c r="I5" s="140"/>
      <c r="J5" s="140" t="s">
        <v>511</v>
      </c>
      <c r="K5" s="188" t="s">
        <v>512</v>
      </c>
      <c r="L5" s="189"/>
      <c r="M5" s="189"/>
      <c r="N5" s="189"/>
      <c r="O5" s="189"/>
      <c r="P5" s="189"/>
      <c r="Q5" s="189"/>
      <c r="R5" s="189"/>
      <c r="S5" s="140" t="s">
        <v>98</v>
      </c>
      <c r="T5" s="140"/>
      <c r="U5" s="140"/>
      <c r="V5" s="140"/>
      <c r="W5" s="140" t="s">
        <v>99</v>
      </c>
      <c r="X5" s="141" t="s">
        <v>513</v>
      </c>
      <c r="Y5" s="139" t="s">
        <v>5806</v>
      </c>
      <c r="Z5" s="140"/>
      <c r="AA5" s="140"/>
      <c r="AB5" s="140" t="s">
        <v>5807</v>
      </c>
      <c r="AC5" s="140" t="s">
        <v>5808</v>
      </c>
    </row>
    <row r="6" spans="2:29" s="142" customFormat="1" ht="25.5" customHeight="1">
      <c r="B6" s="143" t="s">
        <v>43</v>
      </c>
      <c r="C6" s="143" t="s">
        <v>44</v>
      </c>
      <c r="D6" s="143" t="s">
        <v>515</v>
      </c>
      <c r="E6" s="143" t="s">
        <v>516</v>
      </c>
      <c r="F6" s="326" t="s">
        <v>487</v>
      </c>
      <c r="G6" s="326" t="s">
        <v>519</v>
      </c>
      <c r="H6" s="326" t="s">
        <v>520</v>
      </c>
      <c r="I6" s="326" t="s">
        <v>521</v>
      </c>
      <c r="J6" s="327" t="s">
        <v>511</v>
      </c>
      <c r="K6" s="353" t="s">
        <v>522</v>
      </c>
      <c r="L6" s="375" t="s">
        <v>523</v>
      </c>
      <c r="M6" s="375" t="s">
        <v>524</v>
      </c>
      <c r="N6" s="375" t="s">
        <v>525</v>
      </c>
      <c r="O6" s="375" t="s">
        <v>526</v>
      </c>
      <c r="P6" s="375" t="s">
        <v>527</v>
      </c>
      <c r="Q6" s="375" t="s">
        <v>528</v>
      </c>
      <c r="R6" s="376" t="s">
        <v>529</v>
      </c>
      <c r="S6" s="326" t="s">
        <v>98</v>
      </c>
      <c r="T6" s="377" t="s">
        <v>530</v>
      </c>
      <c r="U6" s="377" t="s">
        <v>6868</v>
      </c>
      <c r="V6" s="377" t="s">
        <v>6869</v>
      </c>
      <c r="W6" s="327" t="s">
        <v>99</v>
      </c>
      <c r="X6" s="350" t="s">
        <v>513</v>
      </c>
      <c r="Y6" s="326" t="s">
        <v>6971</v>
      </c>
      <c r="Z6" s="326" t="s">
        <v>6870</v>
      </c>
      <c r="AA6" s="326" t="s">
        <v>6871</v>
      </c>
      <c r="AB6" s="326" t="s">
        <v>5807</v>
      </c>
      <c r="AC6" s="326" t="s">
        <v>5820</v>
      </c>
    </row>
    <row r="7" spans="2:29">
      <c r="B7" s="148" t="s">
        <v>1</v>
      </c>
      <c r="C7" s="148" t="s">
        <v>531</v>
      </c>
      <c r="D7" s="148" t="s">
        <v>532</v>
      </c>
      <c r="E7" s="148" t="s">
        <v>533</v>
      </c>
      <c r="F7" s="342">
        <v>93.75</v>
      </c>
      <c r="G7" s="343">
        <v>100</v>
      </c>
      <c r="H7" s="343">
        <v>88.888888888888886</v>
      </c>
      <c r="I7" s="344">
        <v>97.222222222222229</v>
      </c>
      <c r="J7" s="345">
        <v>100</v>
      </c>
      <c r="K7" s="346" t="s">
        <v>7</v>
      </c>
      <c r="L7" s="347" t="s">
        <v>7</v>
      </c>
      <c r="M7" s="347" t="s">
        <v>7</v>
      </c>
      <c r="N7" s="347" t="s">
        <v>7</v>
      </c>
      <c r="O7" s="347" t="s">
        <v>7</v>
      </c>
      <c r="P7" s="347" t="s">
        <v>7</v>
      </c>
      <c r="Q7" s="347" t="s">
        <v>7</v>
      </c>
      <c r="R7" s="348" t="s">
        <v>7</v>
      </c>
      <c r="S7" s="342" t="s">
        <v>7</v>
      </c>
      <c r="T7" s="343" t="s">
        <v>7</v>
      </c>
      <c r="U7" s="343" t="s">
        <v>7</v>
      </c>
      <c r="V7" s="344" t="s">
        <v>7</v>
      </c>
      <c r="W7" s="345" t="s">
        <v>7</v>
      </c>
      <c r="X7" s="345" t="s">
        <v>7</v>
      </c>
      <c r="Y7" s="342" t="s">
        <v>7</v>
      </c>
      <c r="Z7" s="343" t="s">
        <v>7</v>
      </c>
      <c r="AA7" s="343" t="s">
        <v>7</v>
      </c>
      <c r="AB7" s="345" t="s">
        <v>7</v>
      </c>
      <c r="AC7" s="344" t="s">
        <v>7</v>
      </c>
    </row>
    <row r="8" spans="2:29">
      <c r="B8" s="157" t="s">
        <v>1</v>
      </c>
      <c r="C8" s="157" t="s">
        <v>534</v>
      </c>
      <c r="D8" s="157" t="s">
        <v>535</v>
      </c>
      <c r="E8" s="157" t="s">
        <v>533</v>
      </c>
      <c r="F8" s="346">
        <v>90.833333333333329</v>
      </c>
      <c r="G8" s="347">
        <v>97.222222222222229</v>
      </c>
      <c r="H8" s="347">
        <v>84.444444444444443</v>
      </c>
      <c r="I8" s="348">
        <v>97.222222222222229</v>
      </c>
      <c r="J8" s="349">
        <v>97.222222222222229</v>
      </c>
      <c r="K8" s="346" t="s">
        <v>7</v>
      </c>
      <c r="L8" s="347" t="s">
        <v>7</v>
      </c>
      <c r="M8" s="347" t="s">
        <v>7</v>
      </c>
      <c r="N8" s="347" t="s">
        <v>7</v>
      </c>
      <c r="O8" s="347" t="s">
        <v>7</v>
      </c>
      <c r="P8" s="347" t="s">
        <v>7</v>
      </c>
      <c r="Q8" s="347" t="s">
        <v>7</v>
      </c>
      <c r="R8" s="348" t="s">
        <v>7</v>
      </c>
      <c r="S8" s="346" t="s">
        <v>7</v>
      </c>
      <c r="T8" s="347" t="s">
        <v>7</v>
      </c>
      <c r="U8" s="347" t="s">
        <v>7</v>
      </c>
      <c r="V8" s="348" t="s">
        <v>7</v>
      </c>
      <c r="W8" s="349" t="s">
        <v>7</v>
      </c>
      <c r="X8" s="349" t="s">
        <v>7</v>
      </c>
      <c r="Y8" s="346" t="s">
        <v>7</v>
      </c>
      <c r="Z8" s="347" t="s">
        <v>7</v>
      </c>
      <c r="AA8" s="347" t="s">
        <v>7</v>
      </c>
      <c r="AB8" s="349" t="s">
        <v>7</v>
      </c>
      <c r="AC8" s="348" t="s">
        <v>7</v>
      </c>
    </row>
    <row r="9" spans="2:29">
      <c r="B9" s="157" t="s">
        <v>1</v>
      </c>
      <c r="C9" s="157" t="s">
        <v>536</v>
      </c>
      <c r="D9" s="157" t="s">
        <v>537</v>
      </c>
      <c r="E9" s="157" t="s">
        <v>533</v>
      </c>
      <c r="F9" s="346">
        <v>94.444444444444443</v>
      </c>
      <c r="G9" s="347">
        <v>100</v>
      </c>
      <c r="H9" s="347">
        <v>88.888888888888886</v>
      </c>
      <c r="I9" s="348">
        <v>100</v>
      </c>
      <c r="J9" s="349">
        <v>97.222222222222229</v>
      </c>
      <c r="K9" s="346" t="s">
        <v>7</v>
      </c>
      <c r="L9" s="347" t="s">
        <v>7</v>
      </c>
      <c r="M9" s="347" t="s">
        <v>7</v>
      </c>
      <c r="N9" s="347" t="s">
        <v>7</v>
      </c>
      <c r="O9" s="347" t="s">
        <v>7</v>
      </c>
      <c r="P9" s="347" t="s">
        <v>7</v>
      </c>
      <c r="Q9" s="347" t="s">
        <v>7</v>
      </c>
      <c r="R9" s="348" t="s">
        <v>7</v>
      </c>
      <c r="S9" s="346" t="s">
        <v>7</v>
      </c>
      <c r="T9" s="347" t="s">
        <v>7</v>
      </c>
      <c r="U9" s="347" t="s">
        <v>7</v>
      </c>
      <c r="V9" s="348" t="s">
        <v>7</v>
      </c>
      <c r="W9" s="349" t="s">
        <v>7</v>
      </c>
      <c r="X9" s="349" t="s">
        <v>7</v>
      </c>
      <c r="Y9" s="346" t="s">
        <v>7</v>
      </c>
      <c r="Z9" s="347" t="s">
        <v>7</v>
      </c>
      <c r="AA9" s="347" t="s">
        <v>7</v>
      </c>
      <c r="AB9" s="349" t="s">
        <v>7</v>
      </c>
      <c r="AC9" s="348" t="s">
        <v>7</v>
      </c>
    </row>
    <row r="10" spans="2:29">
      <c r="B10" s="157" t="s">
        <v>1</v>
      </c>
      <c r="C10" s="157" t="s">
        <v>538</v>
      </c>
      <c r="D10" s="157" t="s">
        <v>539</v>
      </c>
      <c r="E10" s="157" t="s">
        <v>540</v>
      </c>
      <c r="F10" s="346">
        <v>95</v>
      </c>
      <c r="G10" s="347">
        <v>100</v>
      </c>
      <c r="H10" s="347">
        <v>90</v>
      </c>
      <c r="I10" s="348">
        <v>100</v>
      </c>
      <c r="J10" s="349">
        <v>96.15384615384616</v>
      </c>
      <c r="K10" s="346">
        <v>66.373626373626379</v>
      </c>
      <c r="L10" s="347">
        <v>96.666666666666671</v>
      </c>
      <c r="M10" s="347">
        <v>58.333333333333336</v>
      </c>
      <c r="N10" s="347">
        <v>54.166666666666664</v>
      </c>
      <c r="O10" s="347">
        <v>58.46153846153846</v>
      </c>
      <c r="P10" s="347">
        <v>82.307692307692307</v>
      </c>
      <c r="Q10" s="347">
        <v>80</v>
      </c>
      <c r="R10" s="348">
        <v>34.615384615384613</v>
      </c>
      <c r="S10" s="346">
        <v>70.916666666666671</v>
      </c>
      <c r="T10" s="347">
        <v>91.666666666666671</v>
      </c>
      <c r="U10" s="347">
        <v>70.833333333333329</v>
      </c>
      <c r="V10" s="348">
        <v>50</v>
      </c>
      <c r="W10" s="349">
        <v>82.954545454545453</v>
      </c>
      <c r="X10" s="349">
        <v>69.565217391304344</v>
      </c>
      <c r="Y10" s="346">
        <v>51.92307692307692</v>
      </c>
      <c r="Z10" s="347">
        <v>64.615384615384613</v>
      </c>
      <c r="AA10" s="347">
        <v>39.230769230769234</v>
      </c>
      <c r="AB10" s="349">
        <v>29.411764705882351</v>
      </c>
      <c r="AC10" s="348">
        <v>56.25</v>
      </c>
    </row>
    <row r="11" spans="2:29">
      <c r="B11" s="157" t="s">
        <v>1</v>
      </c>
      <c r="C11" s="157" t="s">
        <v>541</v>
      </c>
      <c r="D11" s="157" t="s">
        <v>542</v>
      </c>
      <c r="E11" s="157" t="s">
        <v>540</v>
      </c>
      <c r="F11" s="346">
        <v>96.666666666666671</v>
      </c>
      <c r="G11" s="347">
        <v>100</v>
      </c>
      <c r="H11" s="347">
        <v>93.333333333333329</v>
      </c>
      <c r="I11" s="348">
        <v>100</v>
      </c>
      <c r="J11" s="349">
        <v>88.888888888888886</v>
      </c>
      <c r="K11" s="346">
        <v>71.157407407407419</v>
      </c>
      <c r="L11" s="347">
        <v>95.757575757575751</v>
      </c>
      <c r="M11" s="347">
        <v>78.235294117647058</v>
      </c>
      <c r="N11" s="347">
        <v>75.294117647058826</v>
      </c>
      <c r="O11" s="347">
        <v>60.555555555555557</v>
      </c>
      <c r="P11" s="347">
        <v>86.111111111111114</v>
      </c>
      <c r="Q11" s="347">
        <v>73.333333333333329</v>
      </c>
      <c r="R11" s="348">
        <v>36.666666666666664</v>
      </c>
      <c r="S11" s="346">
        <v>79.666666666666671</v>
      </c>
      <c r="T11" s="347">
        <v>93.333333333333329</v>
      </c>
      <c r="U11" s="347">
        <v>81.111111111111114</v>
      </c>
      <c r="V11" s="348">
        <v>63.428571428571431</v>
      </c>
      <c r="W11" s="349">
        <v>89.375</v>
      </c>
      <c r="X11" s="349">
        <v>71.875</v>
      </c>
      <c r="Y11" s="346">
        <v>59.722222222222221</v>
      </c>
      <c r="Z11" s="347">
        <v>77.222222222222229</v>
      </c>
      <c r="AA11" s="347">
        <v>42.222222222222221</v>
      </c>
      <c r="AB11" s="349">
        <v>22.580645161290324</v>
      </c>
      <c r="AC11" s="348">
        <v>50</v>
      </c>
    </row>
    <row r="12" spans="2:29">
      <c r="B12" s="157" t="s">
        <v>1</v>
      </c>
      <c r="C12" s="157" t="s">
        <v>543</v>
      </c>
      <c r="D12" s="157" t="s">
        <v>544</v>
      </c>
      <c r="E12" s="157" t="s">
        <v>540</v>
      </c>
      <c r="F12" s="346">
        <v>96.917420814479641</v>
      </c>
      <c r="G12" s="347">
        <v>100</v>
      </c>
      <c r="H12" s="347">
        <v>93.891402714932127</v>
      </c>
      <c r="I12" s="348">
        <v>99.886877828054295</v>
      </c>
      <c r="J12" s="349">
        <v>95.294117647058826</v>
      </c>
      <c r="K12" s="346">
        <v>84.340659340659343</v>
      </c>
      <c r="L12" s="347">
        <v>99.759615384615387</v>
      </c>
      <c r="M12" s="347">
        <v>88.009049773755663</v>
      </c>
      <c r="N12" s="347">
        <v>82.126696832579185</v>
      </c>
      <c r="O12" s="347">
        <v>82.692307692307693</v>
      </c>
      <c r="P12" s="347">
        <v>85.633484162895925</v>
      </c>
      <c r="Q12" s="347">
        <v>79.751131221719447</v>
      </c>
      <c r="R12" s="348">
        <v>76.809954751131215</v>
      </c>
      <c r="S12" s="346">
        <v>85.294117647058826</v>
      </c>
      <c r="T12" s="347">
        <v>93.504901960784323</v>
      </c>
      <c r="U12" s="347">
        <v>88.602941176470594</v>
      </c>
      <c r="V12" s="348">
        <v>73.529411764705884</v>
      </c>
      <c r="W12" s="349">
        <v>93.855606758832565</v>
      </c>
      <c r="X12" s="349">
        <v>90.909090909090907</v>
      </c>
      <c r="Y12" s="346">
        <v>83.9366515837104</v>
      </c>
      <c r="Z12" s="347">
        <v>91.289592760180994</v>
      </c>
      <c r="AA12" s="347">
        <v>76.58371040723982</v>
      </c>
      <c r="AB12" s="349">
        <v>80.645161290322577</v>
      </c>
      <c r="AC12" s="348">
        <v>87.096774193548384</v>
      </c>
    </row>
    <row r="13" spans="2:29">
      <c r="B13" s="157" t="s">
        <v>1</v>
      </c>
      <c r="C13" s="157" t="s">
        <v>545</v>
      </c>
      <c r="D13" s="157" t="s">
        <v>546</v>
      </c>
      <c r="E13" s="157" t="s">
        <v>540</v>
      </c>
      <c r="F13" s="346">
        <v>95.588235294117652</v>
      </c>
      <c r="G13" s="347">
        <v>100</v>
      </c>
      <c r="H13" s="347">
        <v>91.17647058823529</v>
      </c>
      <c r="I13" s="348">
        <v>100</v>
      </c>
      <c r="J13" s="349">
        <v>89.411764705882348</v>
      </c>
      <c r="K13" s="346">
        <v>74.089635854341736</v>
      </c>
      <c r="L13" s="347">
        <v>96.666666666666671</v>
      </c>
      <c r="M13" s="347">
        <v>78.787878787878782</v>
      </c>
      <c r="N13" s="347">
        <v>78.787878787878782</v>
      </c>
      <c r="O13" s="347">
        <v>64.705882352941174</v>
      </c>
      <c r="P13" s="347">
        <v>76.470588235294116</v>
      </c>
      <c r="Q13" s="347">
        <v>73.529411764705884</v>
      </c>
      <c r="R13" s="348">
        <v>64.705882352941174</v>
      </c>
      <c r="S13" s="346">
        <v>74.588235294117652</v>
      </c>
      <c r="T13" s="347">
        <v>88.235294117647058</v>
      </c>
      <c r="U13" s="347">
        <v>82.352941176470594</v>
      </c>
      <c r="V13" s="348">
        <v>52.941176470588232</v>
      </c>
      <c r="W13" s="349">
        <v>89.65517241379311</v>
      </c>
      <c r="X13" s="349">
        <v>76.666666666666671</v>
      </c>
      <c r="Y13" s="346">
        <v>78.787878787878782</v>
      </c>
      <c r="Z13" s="347">
        <v>87.878787878787875</v>
      </c>
      <c r="AA13" s="347">
        <v>69.696969696969703</v>
      </c>
      <c r="AB13" s="349">
        <v>64.285714285714292</v>
      </c>
      <c r="AC13" s="348">
        <v>84</v>
      </c>
    </row>
    <row r="14" spans="2:29">
      <c r="B14" s="157" t="s">
        <v>1</v>
      </c>
      <c r="C14" s="157" t="s">
        <v>547</v>
      </c>
      <c r="D14" s="157" t="s">
        <v>548</v>
      </c>
      <c r="E14" s="157" t="s">
        <v>540</v>
      </c>
      <c r="F14" s="346">
        <v>94.696969696969703</v>
      </c>
      <c r="G14" s="347">
        <v>100</v>
      </c>
      <c r="H14" s="347">
        <v>90.909090909090907</v>
      </c>
      <c r="I14" s="348">
        <v>96.969696969696969</v>
      </c>
      <c r="J14" s="349">
        <v>90.909090909090907</v>
      </c>
      <c r="K14" s="346">
        <v>68.71572871572873</v>
      </c>
      <c r="L14" s="347">
        <v>93.103448275862064</v>
      </c>
      <c r="M14" s="347">
        <v>75.483870967741936</v>
      </c>
      <c r="N14" s="347">
        <v>71.875</v>
      </c>
      <c r="O14" s="347">
        <v>63.636363636363633</v>
      </c>
      <c r="P14" s="347">
        <v>69.696969696969703</v>
      </c>
      <c r="Q14" s="347">
        <v>75.757575757575751</v>
      </c>
      <c r="R14" s="348">
        <v>48.484848484848484</v>
      </c>
      <c r="S14" s="346">
        <v>80.848484848484844</v>
      </c>
      <c r="T14" s="347">
        <v>87.878787878787875</v>
      </c>
      <c r="U14" s="347">
        <v>84.848484848484844</v>
      </c>
      <c r="V14" s="348">
        <v>69.696969696969703</v>
      </c>
      <c r="W14" s="349">
        <v>79.310344827586206</v>
      </c>
      <c r="X14" s="349">
        <v>78</v>
      </c>
      <c r="Y14" s="346">
        <v>76.666666666666671</v>
      </c>
      <c r="Z14" s="347">
        <v>86.666666666666671</v>
      </c>
      <c r="AA14" s="347">
        <v>66.666666666666671</v>
      </c>
      <c r="AB14" s="349">
        <v>54.838709677419352</v>
      </c>
      <c r="AC14" s="348">
        <v>77.777777777777771</v>
      </c>
    </row>
    <row r="15" spans="2:29">
      <c r="B15" s="157" t="s">
        <v>1</v>
      </c>
      <c r="C15" s="157" t="s">
        <v>549</v>
      </c>
      <c r="D15" s="157" t="s">
        <v>550</v>
      </c>
      <c r="E15" s="157" t="s">
        <v>533</v>
      </c>
      <c r="F15" s="346">
        <v>95.967741935483872</v>
      </c>
      <c r="G15" s="347">
        <v>100</v>
      </c>
      <c r="H15" s="347">
        <v>93.548387096774192</v>
      </c>
      <c r="I15" s="348">
        <v>96.774193548387103</v>
      </c>
      <c r="J15" s="349">
        <v>95.483870967741936</v>
      </c>
      <c r="K15" s="346" t="s">
        <v>7</v>
      </c>
      <c r="L15" s="347" t="s">
        <v>7</v>
      </c>
      <c r="M15" s="347" t="s">
        <v>7</v>
      </c>
      <c r="N15" s="347" t="s">
        <v>7</v>
      </c>
      <c r="O15" s="347" t="s">
        <v>7</v>
      </c>
      <c r="P15" s="347" t="s">
        <v>7</v>
      </c>
      <c r="Q15" s="347" t="s">
        <v>7</v>
      </c>
      <c r="R15" s="348" t="s">
        <v>7</v>
      </c>
      <c r="S15" s="346" t="s">
        <v>7</v>
      </c>
      <c r="T15" s="347" t="s">
        <v>7</v>
      </c>
      <c r="U15" s="347" t="s">
        <v>7</v>
      </c>
      <c r="V15" s="348" t="s">
        <v>7</v>
      </c>
      <c r="W15" s="349" t="s">
        <v>7</v>
      </c>
      <c r="X15" s="349" t="s">
        <v>7</v>
      </c>
      <c r="Y15" s="346" t="s">
        <v>7</v>
      </c>
      <c r="Z15" s="347" t="s">
        <v>7</v>
      </c>
      <c r="AA15" s="347" t="s">
        <v>7</v>
      </c>
      <c r="AB15" s="349" t="s">
        <v>7</v>
      </c>
      <c r="AC15" s="348" t="s">
        <v>7</v>
      </c>
    </row>
    <row r="16" spans="2:29">
      <c r="B16" s="157" t="s">
        <v>1</v>
      </c>
      <c r="C16" s="157" t="s">
        <v>551</v>
      </c>
      <c r="D16" s="157" t="s">
        <v>552</v>
      </c>
      <c r="E16" s="157" t="s">
        <v>533</v>
      </c>
      <c r="F16" s="346">
        <v>96.296296296296291</v>
      </c>
      <c r="G16" s="347">
        <v>100</v>
      </c>
      <c r="H16" s="347">
        <v>96.296296296296291</v>
      </c>
      <c r="I16" s="348">
        <v>92.592592592592595</v>
      </c>
      <c r="J16" s="349">
        <v>89.629629629629633</v>
      </c>
      <c r="K16" s="346" t="s">
        <v>7</v>
      </c>
      <c r="L16" s="347" t="s">
        <v>7</v>
      </c>
      <c r="M16" s="347" t="s">
        <v>7</v>
      </c>
      <c r="N16" s="347" t="s">
        <v>7</v>
      </c>
      <c r="O16" s="347" t="s">
        <v>7</v>
      </c>
      <c r="P16" s="347" t="s">
        <v>7</v>
      </c>
      <c r="Q16" s="347" t="s">
        <v>7</v>
      </c>
      <c r="R16" s="348" t="s">
        <v>7</v>
      </c>
      <c r="S16" s="346" t="s">
        <v>7</v>
      </c>
      <c r="T16" s="347" t="s">
        <v>7</v>
      </c>
      <c r="U16" s="347" t="s">
        <v>7</v>
      </c>
      <c r="V16" s="348" t="s">
        <v>7</v>
      </c>
      <c r="W16" s="349" t="s">
        <v>7</v>
      </c>
      <c r="X16" s="349" t="s">
        <v>7</v>
      </c>
      <c r="Y16" s="346" t="s">
        <v>7</v>
      </c>
      <c r="Z16" s="347" t="s">
        <v>7</v>
      </c>
      <c r="AA16" s="347" t="s">
        <v>7</v>
      </c>
      <c r="AB16" s="349" t="s">
        <v>7</v>
      </c>
      <c r="AC16" s="348" t="s">
        <v>7</v>
      </c>
    </row>
    <row r="17" spans="2:29">
      <c r="B17" s="157" t="s">
        <v>1</v>
      </c>
      <c r="C17" s="157" t="s">
        <v>553</v>
      </c>
      <c r="D17" s="157" t="s">
        <v>554</v>
      </c>
      <c r="E17" s="157" t="s">
        <v>540</v>
      </c>
      <c r="F17" s="346">
        <v>97.575757575757578</v>
      </c>
      <c r="G17" s="347">
        <v>100</v>
      </c>
      <c r="H17" s="347">
        <v>95.151515151515156</v>
      </c>
      <c r="I17" s="348">
        <v>100</v>
      </c>
      <c r="J17" s="349">
        <v>94.545454545454547</v>
      </c>
      <c r="K17" s="346">
        <v>67.604617604617602</v>
      </c>
      <c r="L17" s="347">
        <v>96.551724137931032</v>
      </c>
      <c r="M17" s="347">
        <v>77.41935483870968</v>
      </c>
      <c r="N17" s="347">
        <v>70.967741935483872</v>
      </c>
      <c r="O17" s="347">
        <v>51.515151515151516</v>
      </c>
      <c r="P17" s="347">
        <v>75.757575757575751</v>
      </c>
      <c r="Q17" s="347">
        <v>69.696969696969703</v>
      </c>
      <c r="R17" s="348">
        <v>45.454545454545453</v>
      </c>
      <c r="S17" s="346">
        <v>79</v>
      </c>
      <c r="T17" s="347">
        <v>90</v>
      </c>
      <c r="U17" s="347">
        <v>86.666666666666671</v>
      </c>
      <c r="V17" s="348">
        <v>58.620689655172413</v>
      </c>
      <c r="W17" s="349">
        <v>90.909090909090907</v>
      </c>
      <c r="X17" s="349">
        <v>76</v>
      </c>
      <c r="Y17" s="346">
        <v>66.666666666666671</v>
      </c>
      <c r="Z17" s="347">
        <v>84.848484848484844</v>
      </c>
      <c r="AA17" s="347">
        <v>48.484848484848484</v>
      </c>
      <c r="AB17" s="349">
        <v>33.333333333333336</v>
      </c>
      <c r="AC17" s="348">
        <v>58.333333333333336</v>
      </c>
    </row>
    <row r="18" spans="2:29">
      <c r="B18" s="157" t="s">
        <v>1</v>
      </c>
      <c r="C18" s="157" t="s">
        <v>555</v>
      </c>
      <c r="D18" s="157" t="s">
        <v>556</v>
      </c>
      <c r="E18" s="157" t="s">
        <v>540</v>
      </c>
      <c r="F18" s="346">
        <v>96.111111111111114</v>
      </c>
      <c r="G18" s="347">
        <v>100</v>
      </c>
      <c r="H18" s="347">
        <v>94.074074074074076</v>
      </c>
      <c r="I18" s="348">
        <v>96.296296296296291</v>
      </c>
      <c r="J18" s="349">
        <v>97.037037037037038</v>
      </c>
      <c r="K18" s="346">
        <v>70.282186948853621</v>
      </c>
      <c r="L18" s="347">
        <v>96</v>
      </c>
      <c r="M18" s="347">
        <v>80.769230769230774</v>
      </c>
      <c r="N18" s="347">
        <v>74.074074074074076</v>
      </c>
      <c r="O18" s="347">
        <v>55.555555555555557</v>
      </c>
      <c r="P18" s="347">
        <v>81.481481481481481</v>
      </c>
      <c r="Q18" s="347">
        <v>70.370370370370367</v>
      </c>
      <c r="R18" s="348">
        <v>40.74074074074074</v>
      </c>
      <c r="S18" s="346">
        <v>84.65384615384616</v>
      </c>
      <c r="T18" s="347">
        <v>96.15384615384616</v>
      </c>
      <c r="U18" s="347">
        <v>88.461538461538467</v>
      </c>
      <c r="V18" s="348">
        <v>68</v>
      </c>
      <c r="W18" s="349">
        <v>95</v>
      </c>
      <c r="X18" s="349">
        <v>68.421052631578945</v>
      </c>
      <c r="Y18" s="346">
        <v>46.296296296296298</v>
      </c>
      <c r="Z18" s="347">
        <v>59.25925925925926</v>
      </c>
      <c r="AA18" s="347">
        <v>33.333333333333336</v>
      </c>
      <c r="AB18" s="349">
        <v>5.882352941176471</v>
      </c>
      <c r="AC18" s="348">
        <v>45.454545454545453</v>
      </c>
    </row>
    <row r="19" spans="2:29">
      <c r="B19" s="157" t="s">
        <v>1</v>
      </c>
      <c r="C19" s="157" t="s">
        <v>557</v>
      </c>
      <c r="D19" s="157" t="s">
        <v>558</v>
      </c>
      <c r="E19" s="157" t="s">
        <v>533</v>
      </c>
      <c r="F19" s="346">
        <v>93.75</v>
      </c>
      <c r="G19" s="347">
        <v>100</v>
      </c>
      <c r="H19" s="347">
        <v>91.666666666666671</v>
      </c>
      <c r="I19" s="348">
        <v>91.666666666666671</v>
      </c>
      <c r="J19" s="349">
        <v>88.888888888888886</v>
      </c>
      <c r="K19" s="346" t="s">
        <v>7</v>
      </c>
      <c r="L19" s="347" t="s">
        <v>7</v>
      </c>
      <c r="M19" s="347" t="s">
        <v>7</v>
      </c>
      <c r="N19" s="347" t="s">
        <v>7</v>
      </c>
      <c r="O19" s="347" t="s">
        <v>7</v>
      </c>
      <c r="P19" s="347" t="s">
        <v>7</v>
      </c>
      <c r="Q19" s="347" t="s">
        <v>7</v>
      </c>
      <c r="R19" s="348" t="s">
        <v>7</v>
      </c>
      <c r="S19" s="346" t="s">
        <v>7</v>
      </c>
      <c r="T19" s="347" t="s">
        <v>7</v>
      </c>
      <c r="U19" s="347" t="s">
        <v>7</v>
      </c>
      <c r="V19" s="348" t="s">
        <v>7</v>
      </c>
      <c r="W19" s="349" t="s">
        <v>7</v>
      </c>
      <c r="X19" s="349" t="s">
        <v>7</v>
      </c>
      <c r="Y19" s="346" t="s">
        <v>7</v>
      </c>
      <c r="Z19" s="347" t="s">
        <v>7</v>
      </c>
      <c r="AA19" s="347" t="s">
        <v>7</v>
      </c>
      <c r="AB19" s="349" t="s">
        <v>7</v>
      </c>
      <c r="AC19" s="348" t="s">
        <v>7</v>
      </c>
    </row>
    <row r="20" spans="2:29">
      <c r="B20" s="157" t="s">
        <v>1</v>
      </c>
      <c r="C20" s="157" t="s">
        <v>559</v>
      </c>
      <c r="D20" s="157" t="s">
        <v>560</v>
      </c>
      <c r="E20" s="157" t="s">
        <v>533</v>
      </c>
      <c r="F20" s="346">
        <v>95.833333333333329</v>
      </c>
      <c r="G20" s="347">
        <v>100</v>
      </c>
      <c r="H20" s="347">
        <v>94.444444444444443</v>
      </c>
      <c r="I20" s="348">
        <v>94.444444444444443</v>
      </c>
      <c r="J20" s="349">
        <v>88.888888888888886</v>
      </c>
      <c r="K20" s="346" t="s">
        <v>7</v>
      </c>
      <c r="L20" s="347" t="s">
        <v>7</v>
      </c>
      <c r="M20" s="347" t="s">
        <v>7</v>
      </c>
      <c r="N20" s="347" t="s">
        <v>7</v>
      </c>
      <c r="O20" s="347" t="s">
        <v>7</v>
      </c>
      <c r="P20" s="347" t="s">
        <v>7</v>
      </c>
      <c r="Q20" s="347" t="s">
        <v>7</v>
      </c>
      <c r="R20" s="348" t="s">
        <v>7</v>
      </c>
      <c r="S20" s="346" t="s">
        <v>7</v>
      </c>
      <c r="T20" s="347" t="s">
        <v>7</v>
      </c>
      <c r="U20" s="347" t="s">
        <v>7</v>
      </c>
      <c r="V20" s="348" t="s">
        <v>7</v>
      </c>
      <c r="W20" s="349" t="s">
        <v>7</v>
      </c>
      <c r="X20" s="349" t="s">
        <v>7</v>
      </c>
      <c r="Y20" s="346" t="s">
        <v>7</v>
      </c>
      <c r="Z20" s="347" t="s">
        <v>7</v>
      </c>
      <c r="AA20" s="347" t="s">
        <v>7</v>
      </c>
      <c r="AB20" s="349" t="s">
        <v>7</v>
      </c>
      <c r="AC20" s="348" t="s">
        <v>7</v>
      </c>
    </row>
    <row r="21" spans="2:29">
      <c r="B21" s="157" t="s">
        <v>1</v>
      </c>
      <c r="C21" s="157" t="s">
        <v>561</v>
      </c>
      <c r="D21" s="157" t="s">
        <v>562</v>
      </c>
      <c r="E21" s="157" t="s">
        <v>533</v>
      </c>
      <c r="F21" s="346">
        <v>96.580882352941174</v>
      </c>
      <c r="G21" s="347">
        <v>98.82352941176471</v>
      </c>
      <c r="H21" s="347">
        <v>94.117647058823536</v>
      </c>
      <c r="I21" s="348">
        <v>99.264705882352942</v>
      </c>
      <c r="J21" s="349">
        <v>87.058823529411768</v>
      </c>
      <c r="K21" s="346" t="s">
        <v>7</v>
      </c>
      <c r="L21" s="347" t="s">
        <v>7</v>
      </c>
      <c r="M21" s="347" t="s">
        <v>7</v>
      </c>
      <c r="N21" s="347" t="s">
        <v>7</v>
      </c>
      <c r="O21" s="347" t="s">
        <v>7</v>
      </c>
      <c r="P21" s="347" t="s">
        <v>7</v>
      </c>
      <c r="Q21" s="347" t="s">
        <v>7</v>
      </c>
      <c r="R21" s="348" t="s">
        <v>7</v>
      </c>
      <c r="S21" s="346" t="s">
        <v>7</v>
      </c>
      <c r="T21" s="347" t="s">
        <v>7</v>
      </c>
      <c r="U21" s="347" t="s">
        <v>7</v>
      </c>
      <c r="V21" s="348" t="s">
        <v>7</v>
      </c>
      <c r="W21" s="349" t="s">
        <v>7</v>
      </c>
      <c r="X21" s="349" t="s">
        <v>7</v>
      </c>
      <c r="Y21" s="346">
        <v>47.058823529411768</v>
      </c>
      <c r="Z21" s="347">
        <v>60.588235294117645</v>
      </c>
      <c r="AA21" s="347">
        <v>33.529411764705884</v>
      </c>
      <c r="AB21" s="349" t="s">
        <v>7</v>
      </c>
      <c r="AC21" s="348" t="s">
        <v>7</v>
      </c>
    </row>
    <row r="22" spans="2:29">
      <c r="B22" s="157" t="s">
        <v>1</v>
      </c>
      <c r="C22" s="157" t="s">
        <v>563</v>
      </c>
      <c r="D22" s="157" t="s">
        <v>564</v>
      </c>
      <c r="E22" s="157" t="s">
        <v>540</v>
      </c>
      <c r="F22" s="346">
        <v>84.117647058823536</v>
      </c>
      <c r="G22" s="347">
        <v>97.058823529411768</v>
      </c>
      <c r="H22" s="347">
        <v>73.235294117647058</v>
      </c>
      <c r="I22" s="348">
        <v>92.941176470588232</v>
      </c>
      <c r="J22" s="349">
        <v>82.647058823529406</v>
      </c>
      <c r="K22" s="346">
        <v>47.724089635854348</v>
      </c>
      <c r="L22" s="347">
        <v>72.321428571428569</v>
      </c>
      <c r="M22" s="347">
        <v>62.333333333333336</v>
      </c>
      <c r="N22" s="347">
        <v>57.413793103448278</v>
      </c>
      <c r="O22" s="347">
        <v>38.235294117647058</v>
      </c>
      <c r="P22" s="347">
        <v>51.029411764705884</v>
      </c>
      <c r="Q22" s="347">
        <v>48.235294117647058</v>
      </c>
      <c r="R22" s="348">
        <v>29.411764705882351</v>
      </c>
      <c r="S22" s="346">
        <v>69.538461538461533</v>
      </c>
      <c r="T22" s="347">
        <v>77.692307692307693</v>
      </c>
      <c r="U22" s="347">
        <v>73.07692307692308</v>
      </c>
      <c r="V22" s="348">
        <v>56</v>
      </c>
      <c r="W22" s="349">
        <v>74.782608695652172</v>
      </c>
      <c r="X22" s="349">
        <v>68.421052631578945</v>
      </c>
      <c r="Y22" s="346">
        <v>35.294117647058826</v>
      </c>
      <c r="Z22" s="347">
        <v>52.352941176470587</v>
      </c>
      <c r="AA22" s="347">
        <v>18.235294117647058</v>
      </c>
      <c r="AB22" s="349">
        <v>7.3529411764705879</v>
      </c>
      <c r="AC22" s="348">
        <v>48.07692307692308</v>
      </c>
    </row>
    <row r="23" spans="2:29">
      <c r="B23" s="157" t="s">
        <v>495</v>
      </c>
      <c r="C23" s="157" t="s">
        <v>565</v>
      </c>
      <c r="D23" s="157" t="s">
        <v>566</v>
      </c>
      <c r="E23" s="157" t="s">
        <v>540</v>
      </c>
      <c r="F23" s="346">
        <v>86.964285714285708</v>
      </c>
      <c r="G23" s="347">
        <v>100</v>
      </c>
      <c r="H23" s="347">
        <v>77.142857142857139</v>
      </c>
      <c r="I23" s="348">
        <v>93.571428571428569</v>
      </c>
      <c r="J23" s="349">
        <v>93.494505494505503</v>
      </c>
      <c r="K23" s="346">
        <v>60.37938252223968</v>
      </c>
      <c r="L23" s="347">
        <v>99.074074074074076</v>
      </c>
      <c r="M23" s="347">
        <v>75</v>
      </c>
      <c r="N23" s="347">
        <v>60.606060606060609</v>
      </c>
      <c r="O23" s="347">
        <v>56.53846153846154</v>
      </c>
      <c r="P23" s="347">
        <v>65.109890109890102</v>
      </c>
      <c r="Q23" s="347">
        <v>57.252747252747248</v>
      </c>
      <c r="R23" s="348">
        <v>36.53846153846154</v>
      </c>
      <c r="S23" s="346">
        <v>64.342857142857142</v>
      </c>
      <c r="T23" s="347">
        <v>73.571428571428569</v>
      </c>
      <c r="U23" s="347">
        <v>70.714285714285708</v>
      </c>
      <c r="V23" s="348">
        <v>45.454545454545453</v>
      </c>
      <c r="W23" s="349">
        <v>74.074074074074076</v>
      </c>
      <c r="X23" s="349">
        <v>71.666666666666671</v>
      </c>
      <c r="Y23" s="346">
        <v>47.983516483516482</v>
      </c>
      <c r="Z23" s="347">
        <v>70.967032967032964</v>
      </c>
      <c r="AA23" s="347">
        <v>25</v>
      </c>
      <c r="AB23" s="349">
        <v>9.0909090909090917</v>
      </c>
      <c r="AC23" s="348">
        <v>31.25</v>
      </c>
    </row>
    <row r="24" spans="2:29">
      <c r="B24" s="157" t="s">
        <v>495</v>
      </c>
      <c r="C24" s="157" t="s">
        <v>567</v>
      </c>
      <c r="D24" s="157" t="s">
        <v>568</v>
      </c>
      <c r="E24" s="157" t="s">
        <v>533</v>
      </c>
      <c r="F24" s="346">
        <v>87.068965517241381</v>
      </c>
      <c r="G24" s="347">
        <v>100</v>
      </c>
      <c r="H24" s="347">
        <v>75.862068965517238</v>
      </c>
      <c r="I24" s="348">
        <v>96.551724137931032</v>
      </c>
      <c r="J24" s="349">
        <v>93.103448275862064</v>
      </c>
      <c r="K24" s="346" t="s">
        <v>7</v>
      </c>
      <c r="L24" s="347" t="s">
        <v>7</v>
      </c>
      <c r="M24" s="347" t="s">
        <v>7</v>
      </c>
      <c r="N24" s="347" t="s">
        <v>7</v>
      </c>
      <c r="O24" s="347" t="s">
        <v>7</v>
      </c>
      <c r="P24" s="347" t="s">
        <v>7</v>
      </c>
      <c r="Q24" s="347" t="s">
        <v>7</v>
      </c>
      <c r="R24" s="348" t="s">
        <v>7</v>
      </c>
      <c r="S24" s="346" t="s">
        <v>7</v>
      </c>
      <c r="T24" s="347" t="s">
        <v>7</v>
      </c>
      <c r="U24" s="347" t="s">
        <v>7</v>
      </c>
      <c r="V24" s="348" t="s">
        <v>7</v>
      </c>
      <c r="W24" s="349" t="s">
        <v>7</v>
      </c>
      <c r="X24" s="349" t="s">
        <v>7</v>
      </c>
      <c r="Y24" s="346">
        <v>58.620689655172413</v>
      </c>
      <c r="Z24" s="347">
        <v>68.965517241379317</v>
      </c>
      <c r="AA24" s="347">
        <v>48.275862068965516</v>
      </c>
      <c r="AB24" s="349" t="s">
        <v>7</v>
      </c>
      <c r="AC24" s="348" t="s">
        <v>7</v>
      </c>
    </row>
    <row r="25" spans="2:29">
      <c r="B25" s="157" t="s">
        <v>495</v>
      </c>
      <c r="C25" s="157" t="s">
        <v>569</v>
      </c>
      <c r="D25" s="157" t="s">
        <v>570</v>
      </c>
      <c r="E25" s="157" t="s">
        <v>540</v>
      </c>
      <c r="F25" s="346">
        <v>88.525641025641036</v>
      </c>
      <c r="G25" s="347">
        <v>100</v>
      </c>
      <c r="H25" s="347">
        <v>78.440170940170944</v>
      </c>
      <c r="I25" s="348">
        <v>97.222222222222229</v>
      </c>
      <c r="J25" s="349">
        <v>93.675213675213683</v>
      </c>
      <c r="K25" s="346">
        <v>55.28846153846154</v>
      </c>
      <c r="L25" s="347">
        <v>90.137362637362642</v>
      </c>
      <c r="M25" s="347">
        <v>66.395604395604394</v>
      </c>
      <c r="N25" s="347">
        <v>58.18181818181818</v>
      </c>
      <c r="O25" s="347">
        <v>47.222222222222221</v>
      </c>
      <c r="P25" s="347">
        <v>61.666666666666664</v>
      </c>
      <c r="Q25" s="347">
        <v>53.333333333333336</v>
      </c>
      <c r="R25" s="348">
        <v>30.555555555555557</v>
      </c>
      <c r="S25" s="346">
        <v>63.583333333333336</v>
      </c>
      <c r="T25" s="347">
        <v>72.777777777777771</v>
      </c>
      <c r="U25" s="347">
        <v>67.222222222222229</v>
      </c>
      <c r="V25" s="348">
        <v>49.142857142857146</v>
      </c>
      <c r="W25" s="349">
        <v>70.666666666666671</v>
      </c>
      <c r="X25" s="349">
        <v>73.333333333333329</v>
      </c>
      <c r="Y25" s="346">
        <v>42.831196581196579</v>
      </c>
      <c r="Z25" s="347">
        <v>68.440170940170944</v>
      </c>
      <c r="AA25" s="347">
        <v>17.222222222222221</v>
      </c>
      <c r="AB25" s="349">
        <v>15.384615384615385</v>
      </c>
      <c r="AC25" s="348">
        <v>36.842105263157897</v>
      </c>
    </row>
    <row r="26" spans="2:29">
      <c r="B26" s="157" t="s">
        <v>495</v>
      </c>
      <c r="C26" s="157" t="s">
        <v>571</v>
      </c>
      <c r="D26" s="157" t="s">
        <v>572</v>
      </c>
      <c r="E26" s="157" t="s">
        <v>540</v>
      </c>
      <c r="F26" s="346">
        <v>85.15625</v>
      </c>
      <c r="G26" s="347">
        <v>96.875</v>
      </c>
      <c r="H26" s="347">
        <v>71.875</v>
      </c>
      <c r="I26" s="348">
        <v>100</v>
      </c>
      <c r="J26" s="349">
        <v>96.634615384615387</v>
      </c>
      <c r="K26" s="346">
        <v>41.666666666666679</v>
      </c>
      <c r="L26" s="347">
        <v>85</v>
      </c>
      <c r="M26" s="347">
        <v>37.037037037037038</v>
      </c>
      <c r="N26" s="347">
        <v>39.285714285714285</v>
      </c>
      <c r="O26" s="347">
        <v>31.25</v>
      </c>
      <c r="P26" s="347">
        <v>53.125</v>
      </c>
      <c r="Q26" s="347">
        <v>46.875</v>
      </c>
      <c r="R26" s="348">
        <v>25</v>
      </c>
      <c r="S26" s="346">
        <v>50.72</v>
      </c>
      <c r="T26" s="347">
        <v>56</v>
      </c>
      <c r="U26" s="347">
        <v>52</v>
      </c>
      <c r="V26" s="348">
        <v>41.666666666666664</v>
      </c>
      <c r="W26" s="349">
        <v>66.666666666666671</v>
      </c>
      <c r="X26" s="349">
        <v>52.941176470588232</v>
      </c>
      <c r="Y26" s="346">
        <v>28.185096153846153</v>
      </c>
      <c r="Z26" s="347">
        <v>43.870192307692307</v>
      </c>
      <c r="AA26" s="347">
        <v>12.5</v>
      </c>
      <c r="AB26" s="349">
        <v>15.384615384615385</v>
      </c>
      <c r="AC26" s="348">
        <v>20</v>
      </c>
    </row>
    <row r="27" spans="2:29">
      <c r="B27" s="157" t="s">
        <v>495</v>
      </c>
      <c r="C27" s="157" t="s">
        <v>573</v>
      </c>
      <c r="D27" s="157" t="s">
        <v>574</v>
      </c>
      <c r="E27" s="157" t="s">
        <v>533</v>
      </c>
      <c r="F27" s="346">
        <v>90.714285714285708</v>
      </c>
      <c r="G27" s="347">
        <v>100</v>
      </c>
      <c r="H27" s="347">
        <v>82.857142857142861</v>
      </c>
      <c r="I27" s="348">
        <v>97.142857142857139</v>
      </c>
      <c r="J27" s="349">
        <v>93.494505494505503</v>
      </c>
      <c r="K27" s="346" t="s">
        <v>7</v>
      </c>
      <c r="L27" s="347" t="s">
        <v>7</v>
      </c>
      <c r="M27" s="347" t="s">
        <v>7</v>
      </c>
      <c r="N27" s="347" t="s">
        <v>7</v>
      </c>
      <c r="O27" s="347" t="s">
        <v>7</v>
      </c>
      <c r="P27" s="347" t="s">
        <v>7</v>
      </c>
      <c r="Q27" s="347" t="s">
        <v>7</v>
      </c>
      <c r="R27" s="348" t="s">
        <v>7</v>
      </c>
      <c r="S27" s="346" t="s">
        <v>7</v>
      </c>
      <c r="T27" s="347" t="s">
        <v>7</v>
      </c>
      <c r="U27" s="347" t="s">
        <v>7</v>
      </c>
      <c r="V27" s="348" t="s">
        <v>7</v>
      </c>
      <c r="W27" s="349" t="s">
        <v>7</v>
      </c>
      <c r="X27" s="349" t="s">
        <v>7</v>
      </c>
      <c r="Y27" s="346" t="s">
        <v>7</v>
      </c>
      <c r="Z27" s="347" t="s">
        <v>7</v>
      </c>
      <c r="AA27" s="347" t="s">
        <v>7</v>
      </c>
      <c r="AB27" s="349" t="s">
        <v>7</v>
      </c>
      <c r="AC27" s="348" t="s">
        <v>7</v>
      </c>
    </row>
    <row r="28" spans="2:29">
      <c r="B28" s="157" t="s">
        <v>495</v>
      </c>
      <c r="C28" s="157" t="s">
        <v>575</v>
      </c>
      <c r="D28" s="157" t="s">
        <v>576</v>
      </c>
      <c r="E28" s="157" t="s">
        <v>533</v>
      </c>
      <c r="F28" s="346">
        <v>84.333333333333329</v>
      </c>
      <c r="G28" s="347">
        <v>95.333333333333329</v>
      </c>
      <c r="H28" s="347">
        <v>74.666666666666671</v>
      </c>
      <c r="I28" s="348">
        <v>92.666666666666671</v>
      </c>
      <c r="J28" s="349">
        <v>90.666666666666671</v>
      </c>
      <c r="K28" s="346" t="s">
        <v>7</v>
      </c>
      <c r="L28" s="347" t="s">
        <v>7</v>
      </c>
      <c r="M28" s="347" t="s">
        <v>7</v>
      </c>
      <c r="N28" s="347" t="s">
        <v>7</v>
      </c>
      <c r="O28" s="347" t="s">
        <v>7</v>
      </c>
      <c r="P28" s="347" t="s">
        <v>7</v>
      </c>
      <c r="Q28" s="347" t="s">
        <v>7</v>
      </c>
      <c r="R28" s="348" t="s">
        <v>7</v>
      </c>
      <c r="S28" s="346" t="s">
        <v>7</v>
      </c>
      <c r="T28" s="347" t="s">
        <v>7</v>
      </c>
      <c r="U28" s="347" t="s">
        <v>7</v>
      </c>
      <c r="V28" s="348" t="s">
        <v>7</v>
      </c>
      <c r="W28" s="349" t="s">
        <v>7</v>
      </c>
      <c r="X28" s="349" t="s">
        <v>7</v>
      </c>
      <c r="Y28" s="346" t="s">
        <v>7</v>
      </c>
      <c r="Z28" s="347" t="s">
        <v>7</v>
      </c>
      <c r="AA28" s="347" t="s">
        <v>7</v>
      </c>
      <c r="AB28" s="349" t="s">
        <v>7</v>
      </c>
      <c r="AC28" s="348" t="s">
        <v>7</v>
      </c>
    </row>
    <row r="29" spans="2:29">
      <c r="B29" s="157" t="s">
        <v>495</v>
      </c>
      <c r="C29" s="157" t="s">
        <v>577</v>
      </c>
      <c r="D29" s="157" t="s">
        <v>578</v>
      </c>
      <c r="E29" s="157" t="s">
        <v>533</v>
      </c>
      <c r="F29" s="346">
        <v>88.709677419354833</v>
      </c>
      <c r="G29" s="347">
        <v>96.774193548387103</v>
      </c>
      <c r="H29" s="347">
        <v>80.645161290322577</v>
      </c>
      <c r="I29" s="348">
        <v>96.774193548387103</v>
      </c>
      <c r="J29" s="349">
        <v>100</v>
      </c>
      <c r="K29" s="346" t="s">
        <v>7</v>
      </c>
      <c r="L29" s="347" t="s">
        <v>7</v>
      </c>
      <c r="M29" s="347" t="s">
        <v>7</v>
      </c>
      <c r="N29" s="347" t="s">
        <v>7</v>
      </c>
      <c r="O29" s="347" t="s">
        <v>7</v>
      </c>
      <c r="P29" s="347" t="s">
        <v>7</v>
      </c>
      <c r="Q29" s="347" t="s">
        <v>7</v>
      </c>
      <c r="R29" s="348" t="s">
        <v>7</v>
      </c>
      <c r="S29" s="346" t="s">
        <v>7</v>
      </c>
      <c r="T29" s="347" t="s">
        <v>7</v>
      </c>
      <c r="U29" s="347" t="s">
        <v>7</v>
      </c>
      <c r="V29" s="348" t="s">
        <v>7</v>
      </c>
      <c r="W29" s="349" t="s">
        <v>7</v>
      </c>
      <c r="X29" s="349" t="s">
        <v>7</v>
      </c>
      <c r="Y29" s="346" t="s">
        <v>7</v>
      </c>
      <c r="Z29" s="347" t="s">
        <v>7</v>
      </c>
      <c r="AA29" s="347" t="s">
        <v>7</v>
      </c>
      <c r="AB29" s="349" t="s">
        <v>7</v>
      </c>
      <c r="AC29" s="348" t="s">
        <v>7</v>
      </c>
    </row>
    <row r="30" spans="2:29">
      <c r="B30" s="157" t="s">
        <v>495</v>
      </c>
      <c r="C30" s="157" t="s">
        <v>579</v>
      </c>
      <c r="D30" s="157" t="s">
        <v>580</v>
      </c>
      <c r="E30" s="157" t="s">
        <v>533</v>
      </c>
      <c r="F30" s="346">
        <v>76.145833333333329</v>
      </c>
      <c r="G30" s="347">
        <v>96.458333333333329</v>
      </c>
      <c r="H30" s="347">
        <v>63.125</v>
      </c>
      <c r="I30" s="348">
        <v>81.875</v>
      </c>
      <c r="J30" s="349">
        <v>85</v>
      </c>
      <c r="K30" s="346" t="s">
        <v>7</v>
      </c>
      <c r="L30" s="347" t="s">
        <v>7</v>
      </c>
      <c r="M30" s="347" t="s">
        <v>7</v>
      </c>
      <c r="N30" s="347" t="s">
        <v>7</v>
      </c>
      <c r="O30" s="347" t="s">
        <v>7</v>
      </c>
      <c r="P30" s="347" t="s">
        <v>7</v>
      </c>
      <c r="Q30" s="347" t="s">
        <v>7</v>
      </c>
      <c r="R30" s="348" t="s">
        <v>7</v>
      </c>
      <c r="S30" s="346" t="s">
        <v>7</v>
      </c>
      <c r="T30" s="347" t="s">
        <v>7</v>
      </c>
      <c r="U30" s="347" t="s">
        <v>7</v>
      </c>
      <c r="V30" s="348" t="s">
        <v>7</v>
      </c>
      <c r="W30" s="349" t="s">
        <v>7</v>
      </c>
      <c r="X30" s="349" t="s">
        <v>7</v>
      </c>
      <c r="Y30" s="346" t="s">
        <v>7</v>
      </c>
      <c r="Z30" s="347" t="s">
        <v>7</v>
      </c>
      <c r="AA30" s="347" t="s">
        <v>7</v>
      </c>
      <c r="AB30" s="349" t="s">
        <v>7</v>
      </c>
      <c r="AC30" s="348" t="s">
        <v>7</v>
      </c>
    </row>
    <row r="31" spans="2:29">
      <c r="B31" s="157" t="s">
        <v>495</v>
      </c>
      <c r="C31" s="157" t="s">
        <v>581</v>
      </c>
      <c r="D31" s="157" t="s">
        <v>582</v>
      </c>
      <c r="E31" s="157" t="s">
        <v>533</v>
      </c>
      <c r="F31" s="346">
        <v>90.277777777777771</v>
      </c>
      <c r="G31" s="347">
        <v>100</v>
      </c>
      <c r="H31" s="347">
        <v>80.555555555555557</v>
      </c>
      <c r="I31" s="348">
        <v>100</v>
      </c>
      <c r="J31" s="349">
        <v>91.452991452991455</v>
      </c>
      <c r="K31" s="346" t="s">
        <v>7</v>
      </c>
      <c r="L31" s="347" t="s">
        <v>7</v>
      </c>
      <c r="M31" s="347" t="s">
        <v>7</v>
      </c>
      <c r="N31" s="347" t="s">
        <v>7</v>
      </c>
      <c r="O31" s="347" t="s">
        <v>7</v>
      </c>
      <c r="P31" s="347" t="s">
        <v>7</v>
      </c>
      <c r="Q31" s="347" t="s">
        <v>7</v>
      </c>
      <c r="R31" s="348" t="s">
        <v>7</v>
      </c>
      <c r="S31" s="346" t="s">
        <v>7</v>
      </c>
      <c r="T31" s="347" t="s">
        <v>7</v>
      </c>
      <c r="U31" s="347" t="s">
        <v>7</v>
      </c>
      <c r="V31" s="348" t="s">
        <v>7</v>
      </c>
      <c r="W31" s="349" t="s">
        <v>7</v>
      </c>
      <c r="X31" s="349" t="s">
        <v>7</v>
      </c>
      <c r="Y31" s="346" t="s">
        <v>7</v>
      </c>
      <c r="Z31" s="347" t="s">
        <v>7</v>
      </c>
      <c r="AA31" s="347" t="s">
        <v>7</v>
      </c>
      <c r="AB31" s="349" t="s">
        <v>7</v>
      </c>
      <c r="AC31" s="348" t="s">
        <v>7</v>
      </c>
    </row>
    <row r="32" spans="2:29">
      <c r="B32" s="157" t="s">
        <v>495</v>
      </c>
      <c r="C32" s="157" t="s">
        <v>583</v>
      </c>
      <c r="D32" s="157" t="s">
        <v>584</v>
      </c>
      <c r="E32" s="157" t="s">
        <v>540</v>
      </c>
      <c r="F32" s="346">
        <v>84.2</v>
      </c>
      <c r="G32" s="347">
        <v>100</v>
      </c>
      <c r="H32" s="347">
        <v>70.400000000000006</v>
      </c>
      <c r="I32" s="348">
        <v>96</v>
      </c>
      <c r="J32" s="349">
        <v>95.692307692307693</v>
      </c>
      <c r="K32" s="346">
        <v>54.952380952380956</v>
      </c>
      <c r="L32" s="347">
        <v>88.888888888888886</v>
      </c>
      <c r="M32" s="347">
        <v>60.869565217391305</v>
      </c>
      <c r="N32" s="347">
        <v>56.521739130434781</v>
      </c>
      <c r="O32" s="347">
        <v>40</v>
      </c>
      <c r="P32" s="347">
        <v>56</v>
      </c>
      <c r="Q32" s="347">
        <v>52</v>
      </c>
      <c r="R32" s="348">
        <v>52</v>
      </c>
      <c r="S32" s="346">
        <v>66.727272727272734</v>
      </c>
      <c r="T32" s="347">
        <v>72.727272727272734</v>
      </c>
      <c r="U32" s="347">
        <v>68.181818181818187</v>
      </c>
      <c r="V32" s="348">
        <v>59.090909090909093</v>
      </c>
      <c r="W32" s="349">
        <v>73.684210526315795</v>
      </c>
      <c r="X32" s="349">
        <v>68.421052631578945</v>
      </c>
      <c r="Y32" s="346">
        <v>49.689349112426036</v>
      </c>
      <c r="Z32" s="347">
        <v>72.455621301775153</v>
      </c>
      <c r="AA32" s="347">
        <v>26.923076923076923</v>
      </c>
      <c r="AB32" s="349">
        <v>38.888888888888886</v>
      </c>
      <c r="AC32" s="348">
        <v>46.153846153846153</v>
      </c>
    </row>
    <row r="33" spans="2:29">
      <c r="B33" s="157" t="s">
        <v>495</v>
      </c>
      <c r="C33" s="157" t="s">
        <v>585</v>
      </c>
      <c r="D33" s="157" t="s">
        <v>586</v>
      </c>
      <c r="E33" s="157" t="s">
        <v>533</v>
      </c>
      <c r="F33" s="346">
        <v>87.5</v>
      </c>
      <c r="G33" s="347">
        <v>100</v>
      </c>
      <c r="H33" s="347">
        <v>77.777777777777771</v>
      </c>
      <c r="I33" s="348">
        <v>94.444444444444443</v>
      </c>
      <c r="J33" s="349">
        <v>85.897435897435898</v>
      </c>
      <c r="K33" s="346" t="s">
        <v>7</v>
      </c>
      <c r="L33" s="347" t="s">
        <v>7</v>
      </c>
      <c r="M33" s="347" t="s">
        <v>7</v>
      </c>
      <c r="N33" s="347" t="s">
        <v>7</v>
      </c>
      <c r="O33" s="347" t="s">
        <v>7</v>
      </c>
      <c r="P33" s="347" t="s">
        <v>7</v>
      </c>
      <c r="Q33" s="347" t="s">
        <v>7</v>
      </c>
      <c r="R33" s="348" t="s">
        <v>7</v>
      </c>
      <c r="S33" s="346" t="s">
        <v>7</v>
      </c>
      <c r="T33" s="347" t="s">
        <v>7</v>
      </c>
      <c r="U33" s="347" t="s">
        <v>7</v>
      </c>
      <c r="V33" s="348" t="s">
        <v>7</v>
      </c>
      <c r="W33" s="349" t="s">
        <v>7</v>
      </c>
      <c r="X33" s="349" t="s">
        <v>7</v>
      </c>
      <c r="Y33" s="346">
        <v>60.109890109890109</v>
      </c>
      <c r="Z33" s="347">
        <v>74.395604395604394</v>
      </c>
      <c r="AA33" s="347">
        <v>45.824175824175825</v>
      </c>
      <c r="AB33" s="349" t="s">
        <v>7</v>
      </c>
      <c r="AC33" s="348" t="s">
        <v>7</v>
      </c>
    </row>
    <row r="34" spans="2:29">
      <c r="B34" s="157" t="s">
        <v>495</v>
      </c>
      <c r="C34" s="157" t="s">
        <v>587</v>
      </c>
      <c r="D34" s="157" t="s">
        <v>588</v>
      </c>
      <c r="E34" s="157" t="s">
        <v>540</v>
      </c>
      <c r="F34" s="346">
        <v>71.551724137931032</v>
      </c>
      <c r="G34" s="347">
        <v>89.65517241379311</v>
      </c>
      <c r="H34" s="347">
        <v>51.724137931034484</v>
      </c>
      <c r="I34" s="348">
        <v>93.103448275862064</v>
      </c>
      <c r="J34" s="349">
        <v>88.700265251989393</v>
      </c>
      <c r="K34" s="346">
        <v>36.620563344701274</v>
      </c>
      <c r="L34" s="347">
        <v>100</v>
      </c>
      <c r="M34" s="347">
        <v>43.478260869565219</v>
      </c>
      <c r="N34" s="347">
        <v>47.826086956521742</v>
      </c>
      <c r="O34" s="347">
        <v>27.851458885941643</v>
      </c>
      <c r="P34" s="347">
        <v>41.379310344827587</v>
      </c>
      <c r="Q34" s="347">
        <v>31.03448275862069</v>
      </c>
      <c r="R34" s="348">
        <v>24.137931034482758</v>
      </c>
      <c r="S34" s="346">
        <v>52.260869565217391</v>
      </c>
      <c r="T34" s="347">
        <v>65.217391304347828</v>
      </c>
      <c r="U34" s="347">
        <v>60.869565217391305</v>
      </c>
      <c r="V34" s="348">
        <v>30.434782608695652</v>
      </c>
      <c r="W34" s="349">
        <v>60</v>
      </c>
      <c r="X34" s="349">
        <v>58.823529411764703</v>
      </c>
      <c r="Y34" s="346">
        <v>31.100795755968168</v>
      </c>
      <c r="Z34" s="347">
        <v>51.856763925729439</v>
      </c>
      <c r="AA34" s="347">
        <v>10.344827586206897</v>
      </c>
      <c r="AB34" s="349">
        <v>20</v>
      </c>
      <c r="AC34" s="348">
        <v>22.222222222222221</v>
      </c>
    </row>
    <row r="35" spans="2:29">
      <c r="B35" s="157" t="s">
        <v>495</v>
      </c>
      <c r="C35" s="157" t="s">
        <v>589</v>
      </c>
      <c r="D35" s="157" t="s">
        <v>590</v>
      </c>
      <c r="E35" s="157" t="s">
        <v>540</v>
      </c>
      <c r="F35" s="346">
        <v>70.652173913043484</v>
      </c>
      <c r="G35" s="347">
        <v>91.304347826086953</v>
      </c>
      <c r="H35" s="347">
        <v>52.173913043478258</v>
      </c>
      <c r="I35" s="348">
        <v>86.956521739130437</v>
      </c>
      <c r="J35" s="349">
        <v>95.317725752508366</v>
      </c>
      <c r="K35" s="346">
        <v>28.467908902691512</v>
      </c>
      <c r="L35" s="347">
        <v>90.909090909090907</v>
      </c>
      <c r="M35" s="347">
        <v>41.176470588235297</v>
      </c>
      <c r="N35" s="347">
        <v>41.176470588235297</v>
      </c>
      <c r="O35" s="347">
        <v>21.739130434782609</v>
      </c>
      <c r="P35" s="347">
        <v>30.434782608695652</v>
      </c>
      <c r="Q35" s="347">
        <v>30.434782608695652</v>
      </c>
      <c r="R35" s="348">
        <v>8.695652173913043</v>
      </c>
      <c r="S35" s="346">
        <v>44.5</v>
      </c>
      <c r="T35" s="347">
        <v>55.555555555555557</v>
      </c>
      <c r="U35" s="347">
        <v>50</v>
      </c>
      <c r="V35" s="348">
        <v>27.777777777777779</v>
      </c>
      <c r="W35" s="349">
        <v>41.666666666666664</v>
      </c>
      <c r="X35" s="349">
        <v>60</v>
      </c>
      <c r="Y35" s="346">
        <v>37.040133779264217</v>
      </c>
      <c r="Z35" s="347">
        <v>56.68896321070234</v>
      </c>
      <c r="AA35" s="347">
        <v>17.391304347826086</v>
      </c>
      <c r="AB35" s="349">
        <v>20</v>
      </c>
      <c r="AC35" s="348">
        <v>33.333333333333336</v>
      </c>
    </row>
    <row r="36" spans="2:29">
      <c r="B36" s="157" t="s">
        <v>495</v>
      </c>
      <c r="C36" s="157" t="s">
        <v>591</v>
      </c>
      <c r="D36" s="157" t="s">
        <v>592</v>
      </c>
      <c r="E36" s="157" t="s">
        <v>533</v>
      </c>
      <c r="F36" s="346">
        <v>86.805555555555557</v>
      </c>
      <c r="G36" s="347">
        <v>94.444444444444443</v>
      </c>
      <c r="H36" s="347">
        <v>80.555555555555557</v>
      </c>
      <c r="I36" s="348">
        <v>91.666666666666671</v>
      </c>
      <c r="J36" s="349">
        <v>99.786324786324784</v>
      </c>
      <c r="K36" s="346" t="s">
        <v>7</v>
      </c>
      <c r="L36" s="347" t="s">
        <v>7</v>
      </c>
      <c r="M36" s="347" t="s">
        <v>7</v>
      </c>
      <c r="N36" s="347" t="s">
        <v>7</v>
      </c>
      <c r="O36" s="347" t="s">
        <v>7</v>
      </c>
      <c r="P36" s="347" t="s">
        <v>7</v>
      </c>
      <c r="Q36" s="347" t="s">
        <v>7</v>
      </c>
      <c r="R36" s="348" t="s">
        <v>7</v>
      </c>
      <c r="S36" s="346" t="s">
        <v>7</v>
      </c>
      <c r="T36" s="347" t="s">
        <v>7</v>
      </c>
      <c r="U36" s="347" t="s">
        <v>7</v>
      </c>
      <c r="V36" s="348" t="s">
        <v>7</v>
      </c>
      <c r="W36" s="349" t="s">
        <v>7</v>
      </c>
      <c r="X36" s="349" t="s">
        <v>7</v>
      </c>
      <c r="Y36" s="346" t="s">
        <v>7</v>
      </c>
      <c r="Z36" s="347" t="s">
        <v>7</v>
      </c>
      <c r="AA36" s="347" t="s">
        <v>7</v>
      </c>
      <c r="AB36" s="349" t="s">
        <v>7</v>
      </c>
      <c r="AC36" s="348" t="s">
        <v>7</v>
      </c>
    </row>
    <row r="37" spans="2:29">
      <c r="B37" s="157" t="s">
        <v>495</v>
      </c>
      <c r="C37" s="157" t="s">
        <v>593</v>
      </c>
      <c r="D37" s="157" t="s">
        <v>594</v>
      </c>
      <c r="E37" s="157" t="s">
        <v>540</v>
      </c>
      <c r="F37" s="346">
        <v>87.5</v>
      </c>
      <c r="G37" s="347">
        <v>91.17647058823529</v>
      </c>
      <c r="H37" s="347">
        <v>82.352941176470594</v>
      </c>
      <c r="I37" s="348">
        <v>94.117647058823536</v>
      </c>
      <c r="J37" s="349">
        <v>93.891402714932127</v>
      </c>
      <c r="K37" s="346">
        <v>50.308123249299719</v>
      </c>
      <c r="L37" s="347">
        <v>92.307692307692307</v>
      </c>
      <c r="M37" s="347">
        <v>65.625</v>
      </c>
      <c r="N37" s="347">
        <v>59.375</v>
      </c>
      <c r="O37" s="347">
        <v>41.176470588235297</v>
      </c>
      <c r="P37" s="347">
        <v>52.941176470588232</v>
      </c>
      <c r="Q37" s="347">
        <v>41.176470588235297</v>
      </c>
      <c r="R37" s="348">
        <v>26.470588235294116</v>
      </c>
      <c r="S37" s="346">
        <v>72.678571428571431</v>
      </c>
      <c r="T37" s="347">
        <v>89.285714285714292</v>
      </c>
      <c r="U37" s="347">
        <v>78.571428571428569</v>
      </c>
      <c r="V37" s="348">
        <v>48.148148148148145</v>
      </c>
      <c r="W37" s="349">
        <v>77.272727272727266</v>
      </c>
      <c r="X37" s="349">
        <v>81.818181818181813</v>
      </c>
      <c r="Y37" s="346">
        <v>47.115384615384613</v>
      </c>
      <c r="Z37" s="347">
        <v>61.877828054298639</v>
      </c>
      <c r="AA37" s="347">
        <v>32.352941176470587</v>
      </c>
      <c r="AB37" s="349">
        <v>42.857142857142854</v>
      </c>
      <c r="AC37" s="348">
        <v>64.285714285714292</v>
      </c>
    </row>
    <row r="38" spans="2:29">
      <c r="B38" s="157" t="s">
        <v>495</v>
      </c>
      <c r="C38" s="157" t="s">
        <v>595</v>
      </c>
      <c r="D38" s="157" t="s">
        <v>596</v>
      </c>
      <c r="E38" s="157" t="s">
        <v>540</v>
      </c>
      <c r="F38" s="346">
        <v>96.474358974358964</v>
      </c>
      <c r="G38" s="347">
        <v>100</v>
      </c>
      <c r="H38" s="347">
        <v>94.337606837606842</v>
      </c>
      <c r="I38" s="348">
        <v>97.222222222222229</v>
      </c>
      <c r="J38" s="349">
        <v>97.222222222222229</v>
      </c>
      <c r="K38" s="346">
        <v>66.254578754578759</v>
      </c>
      <c r="L38" s="347">
        <v>96.945701357466064</v>
      </c>
      <c r="M38" s="347">
        <v>88.888888888888886</v>
      </c>
      <c r="N38" s="347">
        <v>83.226495726495727</v>
      </c>
      <c r="O38" s="347">
        <v>36.111111111111114</v>
      </c>
      <c r="P38" s="347">
        <v>55.662393162393158</v>
      </c>
      <c r="Q38" s="347">
        <v>69.444444444444443</v>
      </c>
      <c r="R38" s="348">
        <v>38.888888888888886</v>
      </c>
      <c r="S38" s="346">
        <v>80.057142857142864</v>
      </c>
      <c r="T38" s="347">
        <v>94.175824175824175</v>
      </c>
      <c r="U38" s="347">
        <v>88.571428571428569</v>
      </c>
      <c r="V38" s="348">
        <v>54.545454545454547</v>
      </c>
      <c r="W38" s="349">
        <v>92.994505494505489</v>
      </c>
      <c r="X38" s="349">
        <v>87.5</v>
      </c>
      <c r="Y38" s="346">
        <v>57.051282051282051</v>
      </c>
      <c r="Z38" s="347">
        <v>72.32905982905983</v>
      </c>
      <c r="AA38" s="347">
        <v>41.773504273504273</v>
      </c>
      <c r="AB38" s="349">
        <v>34.375</v>
      </c>
      <c r="AC38" s="348">
        <v>68.421052631578945</v>
      </c>
    </row>
    <row r="39" spans="2:29">
      <c r="B39" s="157" t="s">
        <v>495</v>
      </c>
      <c r="C39" s="157" t="s">
        <v>597</v>
      </c>
      <c r="D39" s="157" t="s">
        <v>598</v>
      </c>
      <c r="E39" s="157" t="s">
        <v>533</v>
      </c>
      <c r="F39" s="346">
        <v>96.470588235294116</v>
      </c>
      <c r="G39" s="347">
        <v>100</v>
      </c>
      <c r="H39" s="347">
        <v>92.941176470588232</v>
      </c>
      <c r="I39" s="348">
        <v>100</v>
      </c>
      <c r="J39" s="349">
        <v>90</v>
      </c>
      <c r="K39" s="346" t="s">
        <v>7</v>
      </c>
      <c r="L39" s="347" t="s">
        <v>7</v>
      </c>
      <c r="M39" s="347" t="s">
        <v>7</v>
      </c>
      <c r="N39" s="347" t="s">
        <v>7</v>
      </c>
      <c r="O39" s="347" t="s">
        <v>7</v>
      </c>
      <c r="P39" s="347" t="s">
        <v>7</v>
      </c>
      <c r="Q39" s="347" t="s">
        <v>7</v>
      </c>
      <c r="R39" s="348" t="s">
        <v>7</v>
      </c>
      <c r="S39" s="346" t="s">
        <v>7</v>
      </c>
      <c r="T39" s="347" t="s">
        <v>7</v>
      </c>
      <c r="U39" s="347" t="s">
        <v>7</v>
      </c>
      <c r="V39" s="348" t="s">
        <v>7</v>
      </c>
      <c r="W39" s="349" t="s">
        <v>7</v>
      </c>
      <c r="X39" s="349" t="s">
        <v>7</v>
      </c>
      <c r="Y39" s="346" t="s">
        <v>7</v>
      </c>
      <c r="Z39" s="347" t="s">
        <v>7</v>
      </c>
      <c r="AA39" s="347" t="s">
        <v>7</v>
      </c>
      <c r="AB39" s="349" t="s">
        <v>7</v>
      </c>
      <c r="AC39" s="348" t="s">
        <v>7</v>
      </c>
    </row>
    <row r="40" spans="2:29">
      <c r="B40" s="157" t="s">
        <v>495</v>
      </c>
      <c r="C40" s="157" t="s">
        <v>599</v>
      </c>
      <c r="D40" s="157" t="s">
        <v>600</v>
      </c>
      <c r="E40" s="157" t="s">
        <v>540</v>
      </c>
      <c r="F40" s="346">
        <v>90.138888888888886</v>
      </c>
      <c r="G40" s="347">
        <v>100</v>
      </c>
      <c r="H40" s="347">
        <v>81.666666666666671</v>
      </c>
      <c r="I40" s="348">
        <v>97.222222222222229</v>
      </c>
      <c r="J40" s="349">
        <v>99.444444444444443</v>
      </c>
      <c r="K40" s="346">
        <v>50.952380952380949</v>
      </c>
      <c r="L40" s="347">
        <v>85.714285714285708</v>
      </c>
      <c r="M40" s="347">
        <v>62.5</v>
      </c>
      <c r="N40" s="347">
        <v>67.647058823529406</v>
      </c>
      <c r="O40" s="347">
        <v>36.111111111111114</v>
      </c>
      <c r="P40" s="347">
        <v>47.222222222222221</v>
      </c>
      <c r="Q40" s="347">
        <v>50</v>
      </c>
      <c r="R40" s="348">
        <v>27.777777777777779</v>
      </c>
      <c r="S40" s="346">
        <v>65.771428571428572</v>
      </c>
      <c r="T40" s="347">
        <v>77.142857142857139</v>
      </c>
      <c r="U40" s="347">
        <v>71.428571428571431</v>
      </c>
      <c r="V40" s="348">
        <v>48.571428571428569</v>
      </c>
      <c r="W40" s="349">
        <v>70</v>
      </c>
      <c r="X40" s="349">
        <v>53.125</v>
      </c>
      <c r="Y40" s="346">
        <v>46.111111111111114</v>
      </c>
      <c r="Z40" s="347">
        <v>72.777777777777771</v>
      </c>
      <c r="AA40" s="347">
        <v>19.444444444444443</v>
      </c>
      <c r="AB40" s="349">
        <v>15</v>
      </c>
      <c r="AC40" s="348">
        <v>29.411764705882351</v>
      </c>
    </row>
    <row r="41" spans="2:29">
      <c r="B41" s="157" t="s">
        <v>495</v>
      </c>
      <c r="C41" s="157" t="s">
        <v>601</v>
      </c>
      <c r="D41" s="157" t="s">
        <v>602</v>
      </c>
      <c r="E41" s="157" t="s">
        <v>533</v>
      </c>
      <c r="F41" s="346">
        <v>82.916666666666671</v>
      </c>
      <c r="G41" s="347">
        <v>99.444444444444443</v>
      </c>
      <c r="H41" s="347">
        <v>71.666666666666671</v>
      </c>
      <c r="I41" s="348">
        <v>88.888888888888886</v>
      </c>
      <c r="J41" s="349">
        <v>92.777777777777771</v>
      </c>
      <c r="K41" s="346" t="s">
        <v>7</v>
      </c>
      <c r="L41" s="347" t="s">
        <v>7</v>
      </c>
      <c r="M41" s="347" t="s">
        <v>7</v>
      </c>
      <c r="N41" s="347" t="s">
        <v>7</v>
      </c>
      <c r="O41" s="347" t="s">
        <v>7</v>
      </c>
      <c r="P41" s="347" t="s">
        <v>7</v>
      </c>
      <c r="Q41" s="347" t="s">
        <v>7</v>
      </c>
      <c r="R41" s="348" t="s">
        <v>7</v>
      </c>
      <c r="S41" s="346" t="s">
        <v>7</v>
      </c>
      <c r="T41" s="347" t="s">
        <v>7</v>
      </c>
      <c r="U41" s="347" t="s">
        <v>7</v>
      </c>
      <c r="V41" s="348" t="s">
        <v>7</v>
      </c>
      <c r="W41" s="349" t="s">
        <v>7</v>
      </c>
      <c r="X41" s="349" t="s">
        <v>7</v>
      </c>
      <c r="Y41" s="346" t="s">
        <v>7</v>
      </c>
      <c r="Z41" s="347" t="s">
        <v>7</v>
      </c>
      <c r="AA41" s="347" t="s">
        <v>7</v>
      </c>
      <c r="AB41" s="349" t="s">
        <v>7</v>
      </c>
      <c r="AC41" s="348" t="s">
        <v>7</v>
      </c>
    </row>
    <row r="42" spans="2:29">
      <c r="B42" s="157" t="s">
        <v>2</v>
      </c>
      <c r="C42" s="157" t="s">
        <v>603</v>
      </c>
      <c r="D42" s="157" t="s">
        <v>604</v>
      </c>
      <c r="E42" s="157" t="s">
        <v>533</v>
      </c>
      <c r="F42" s="346">
        <v>93.055555555555557</v>
      </c>
      <c r="G42" s="347">
        <v>100</v>
      </c>
      <c r="H42" s="347">
        <v>86.111111111111114</v>
      </c>
      <c r="I42" s="348">
        <v>100</v>
      </c>
      <c r="J42" s="349">
        <v>97.870370370370381</v>
      </c>
      <c r="K42" s="346" t="s">
        <v>7</v>
      </c>
      <c r="L42" s="347" t="s">
        <v>7</v>
      </c>
      <c r="M42" s="347" t="s">
        <v>7</v>
      </c>
      <c r="N42" s="347" t="s">
        <v>7</v>
      </c>
      <c r="O42" s="347" t="s">
        <v>7</v>
      </c>
      <c r="P42" s="347" t="s">
        <v>7</v>
      </c>
      <c r="Q42" s="347" t="s">
        <v>7</v>
      </c>
      <c r="R42" s="348" t="s">
        <v>7</v>
      </c>
      <c r="S42" s="346" t="s">
        <v>7</v>
      </c>
      <c r="T42" s="347" t="s">
        <v>7</v>
      </c>
      <c r="U42" s="347" t="s">
        <v>7</v>
      </c>
      <c r="V42" s="348" t="s">
        <v>7</v>
      </c>
      <c r="W42" s="349" t="s">
        <v>7</v>
      </c>
      <c r="X42" s="349" t="s">
        <v>7</v>
      </c>
      <c r="Y42" s="346" t="s">
        <v>7</v>
      </c>
      <c r="Z42" s="347" t="s">
        <v>7</v>
      </c>
      <c r="AA42" s="347" t="s">
        <v>7</v>
      </c>
      <c r="AB42" s="349" t="s">
        <v>7</v>
      </c>
      <c r="AC42" s="348" t="s">
        <v>7</v>
      </c>
    </row>
    <row r="43" spans="2:29">
      <c r="B43" s="157" t="s">
        <v>2</v>
      </c>
      <c r="C43" s="157" t="s">
        <v>605</v>
      </c>
      <c r="D43" s="157" t="s">
        <v>606</v>
      </c>
      <c r="E43" s="157" t="s">
        <v>540</v>
      </c>
      <c r="F43" s="346">
        <v>71.448938992042429</v>
      </c>
      <c r="G43" s="347">
        <v>99.482758620689651</v>
      </c>
      <c r="H43" s="347">
        <v>49.363395225464188</v>
      </c>
      <c r="I43" s="348">
        <v>87.58620689655173</v>
      </c>
      <c r="J43" s="349">
        <v>91.632773356911287</v>
      </c>
      <c r="K43" s="346">
        <v>39.291292998189562</v>
      </c>
      <c r="L43" s="347">
        <v>69.543269230769226</v>
      </c>
      <c r="M43" s="347">
        <v>34.287179487179486</v>
      </c>
      <c r="N43" s="347">
        <v>35.128205128205131</v>
      </c>
      <c r="O43" s="347">
        <v>48.178603006189206</v>
      </c>
      <c r="P43" s="347">
        <v>49.385499557913349</v>
      </c>
      <c r="Q43" s="347">
        <v>39.787798408488065</v>
      </c>
      <c r="R43" s="348">
        <v>22.413793103448278</v>
      </c>
      <c r="S43" s="346">
        <v>38.407407407407405</v>
      </c>
      <c r="T43" s="347">
        <v>40.925925925925924</v>
      </c>
      <c r="U43" s="347">
        <v>40.925925925925924</v>
      </c>
      <c r="V43" s="348">
        <v>33.333333333333336</v>
      </c>
      <c r="W43" s="349">
        <v>48.913043478260867</v>
      </c>
      <c r="X43" s="349">
        <v>48.425925925925924</v>
      </c>
      <c r="Y43" s="346" t="s">
        <v>7</v>
      </c>
      <c r="Z43" s="347" t="s">
        <v>7</v>
      </c>
      <c r="AA43" s="347" t="s">
        <v>7</v>
      </c>
      <c r="AB43" s="349" t="s">
        <v>7</v>
      </c>
      <c r="AC43" s="348" t="s">
        <v>7</v>
      </c>
    </row>
    <row r="44" spans="2:29">
      <c r="B44" s="157" t="s">
        <v>2</v>
      </c>
      <c r="C44" s="157" t="s">
        <v>607</v>
      </c>
      <c r="D44" s="157" t="s">
        <v>608</v>
      </c>
      <c r="E44" s="157" t="s">
        <v>540</v>
      </c>
      <c r="F44" s="346">
        <v>61.219891219891217</v>
      </c>
      <c r="G44" s="347">
        <v>95.606060606060609</v>
      </c>
      <c r="H44" s="347">
        <v>33.954933954933949</v>
      </c>
      <c r="I44" s="348">
        <v>81.36363636363636</v>
      </c>
      <c r="J44" s="349">
        <v>90.104895104895107</v>
      </c>
      <c r="K44" s="346">
        <v>29.487780737780735</v>
      </c>
      <c r="L44" s="347">
        <v>73.63636363636364</v>
      </c>
      <c r="M44" s="347">
        <v>20.2</v>
      </c>
      <c r="N44" s="347">
        <v>14.814814814814815</v>
      </c>
      <c r="O44" s="347">
        <v>30.41958041958042</v>
      </c>
      <c r="P44" s="347">
        <v>44.40947940947941</v>
      </c>
      <c r="Q44" s="347">
        <v>40.015540015540019</v>
      </c>
      <c r="R44" s="348">
        <v>18.787878787878789</v>
      </c>
      <c r="S44" s="346">
        <v>27.607142857142858</v>
      </c>
      <c r="T44" s="347">
        <v>32.5</v>
      </c>
      <c r="U44" s="347">
        <v>32.321428571428569</v>
      </c>
      <c r="V44" s="348">
        <v>17.857142857142858</v>
      </c>
      <c r="W44" s="349">
        <v>35.217391304347828</v>
      </c>
      <c r="X44" s="349">
        <v>31.818181818181817</v>
      </c>
      <c r="Y44" s="346" t="s">
        <v>7</v>
      </c>
      <c r="Z44" s="347" t="s">
        <v>7</v>
      </c>
      <c r="AA44" s="347" t="s">
        <v>7</v>
      </c>
      <c r="AB44" s="349" t="s">
        <v>7</v>
      </c>
      <c r="AC44" s="348" t="s">
        <v>7</v>
      </c>
    </row>
    <row r="45" spans="2:29">
      <c r="B45" s="157" t="s">
        <v>2</v>
      </c>
      <c r="C45" s="157" t="s">
        <v>609</v>
      </c>
      <c r="D45" s="157" t="s">
        <v>610</v>
      </c>
      <c r="E45" s="157" t="s">
        <v>540</v>
      </c>
      <c r="F45" s="346">
        <v>89.861111111111114</v>
      </c>
      <c r="G45" s="347">
        <v>100</v>
      </c>
      <c r="H45" s="347">
        <v>81.111111111111114</v>
      </c>
      <c r="I45" s="348">
        <v>97.222222222222229</v>
      </c>
      <c r="J45" s="349">
        <v>97.037037037037038</v>
      </c>
      <c r="K45" s="346">
        <v>61.289682539682531</v>
      </c>
      <c r="L45" s="347">
        <v>95.833333333333329</v>
      </c>
      <c r="M45" s="347">
        <v>75</v>
      </c>
      <c r="N45" s="347">
        <v>66.911764705882348</v>
      </c>
      <c r="O45" s="347">
        <v>52.083333333333336</v>
      </c>
      <c r="P45" s="347">
        <v>59.722222222222221</v>
      </c>
      <c r="Q45" s="347">
        <v>59.722222222222221</v>
      </c>
      <c r="R45" s="348">
        <v>42.361111111111114</v>
      </c>
      <c r="S45" s="346">
        <v>74.314285714285717</v>
      </c>
      <c r="T45" s="347">
        <v>80.952380952380963</v>
      </c>
      <c r="U45" s="347">
        <v>75.238095238095241</v>
      </c>
      <c r="V45" s="348">
        <v>66.666666666666671</v>
      </c>
      <c r="W45" s="349">
        <v>85</v>
      </c>
      <c r="X45" s="349">
        <v>65.591397849462368</v>
      </c>
      <c r="Y45" s="346">
        <v>57.037037037037031</v>
      </c>
      <c r="Z45" s="347">
        <v>76.574074074074076</v>
      </c>
      <c r="AA45" s="347">
        <v>37.5</v>
      </c>
      <c r="AB45" s="349">
        <v>47.115384615384613</v>
      </c>
      <c r="AC45" s="348">
        <v>73.684210526315795</v>
      </c>
    </row>
    <row r="46" spans="2:29">
      <c r="B46" s="157" t="s">
        <v>2</v>
      </c>
      <c r="C46" s="157" t="s">
        <v>611</v>
      </c>
      <c r="D46" s="157" t="s">
        <v>612</v>
      </c>
      <c r="E46" s="157" t="s">
        <v>540</v>
      </c>
      <c r="F46" s="346">
        <v>62.27224164724165</v>
      </c>
      <c r="G46" s="347">
        <v>98.733164983164983</v>
      </c>
      <c r="H46" s="347">
        <v>34.148860398860393</v>
      </c>
      <c r="I46" s="348">
        <v>82.058080808080803</v>
      </c>
      <c r="J46" s="349">
        <v>93.864607614607621</v>
      </c>
      <c r="K46" s="346">
        <v>33.637862908696242</v>
      </c>
      <c r="L46" s="347">
        <v>50.366300366300365</v>
      </c>
      <c r="M46" s="347">
        <v>25.315934065934066</v>
      </c>
      <c r="N46" s="347">
        <v>20.777777777777779</v>
      </c>
      <c r="O46" s="347">
        <v>39.797008547008545</v>
      </c>
      <c r="P46" s="347">
        <v>42.792022792022784</v>
      </c>
      <c r="Q46" s="347">
        <v>37.004985754985761</v>
      </c>
      <c r="R46" s="348">
        <v>20.708689458689459</v>
      </c>
      <c r="S46" s="346">
        <v>30.606060606060606</v>
      </c>
      <c r="T46" s="347">
        <v>34.82683982683983</v>
      </c>
      <c r="U46" s="347">
        <v>34.473304473304466</v>
      </c>
      <c r="V46" s="348">
        <v>22.373737373737374</v>
      </c>
      <c r="W46" s="349">
        <v>22.916666666666668</v>
      </c>
      <c r="X46" s="349">
        <v>33.333333333333336</v>
      </c>
      <c r="Y46" s="346" t="s">
        <v>7</v>
      </c>
      <c r="Z46" s="347" t="s">
        <v>7</v>
      </c>
      <c r="AA46" s="347" t="s">
        <v>7</v>
      </c>
      <c r="AB46" s="349" t="s">
        <v>7</v>
      </c>
      <c r="AC46" s="348" t="s">
        <v>7</v>
      </c>
    </row>
    <row r="47" spans="2:29">
      <c r="B47" s="157" t="s">
        <v>2</v>
      </c>
      <c r="C47" s="157" t="s">
        <v>613</v>
      </c>
      <c r="D47" s="157" t="s">
        <v>614</v>
      </c>
      <c r="E47" s="157" t="s">
        <v>540</v>
      </c>
      <c r="F47" s="346">
        <v>75.778985507246375</v>
      </c>
      <c r="G47" s="347">
        <v>99.782608695652172</v>
      </c>
      <c r="H47" s="347">
        <v>58.188405797101446</v>
      </c>
      <c r="I47" s="348">
        <v>86.956521739130437</v>
      </c>
      <c r="J47" s="349">
        <v>98.188405797101439</v>
      </c>
      <c r="K47" s="346">
        <v>49.244306418219459</v>
      </c>
      <c r="L47" s="347">
        <v>81.30952380952381</v>
      </c>
      <c r="M47" s="347">
        <v>46.574074074074076</v>
      </c>
      <c r="N47" s="347">
        <v>54.385964912280699</v>
      </c>
      <c r="O47" s="347">
        <v>43.188405797101453</v>
      </c>
      <c r="P47" s="347">
        <v>49.855072463768117</v>
      </c>
      <c r="Q47" s="347">
        <v>58.985507246376805</v>
      </c>
      <c r="R47" s="348">
        <v>30.434782608695652</v>
      </c>
      <c r="S47" s="346">
        <v>51.9</v>
      </c>
      <c r="T47" s="347">
        <v>60.25</v>
      </c>
      <c r="U47" s="347">
        <v>60.25</v>
      </c>
      <c r="V47" s="348">
        <v>31.578947368421051</v>
      </c>
      <c r="W47" s="349">
        <v>51.916666666666664</v>
      </c>
      <c r="X47" s="349">
        <v>48.717948717948723</v>
      </c>
      <c r="Y47" s="346" t="s">
        <v>7</v>
      </c>
      <c r="Z47" s="347" t="s">
        <v>7</v>
      </c>
      <c r="AA47" s="347" t="s">
        <v>7</v>
      </c>
      <c r="AB47" s="349" t="s">
        <v>7</v>
      </c>
      <c r="AC47" s="348" t="s">
        <v>7</v>
      </c>
    </row>
    <row r="48" spans="2:29">
      <c r="B48" s="157" t="s">
        <v>2</v>
      </c>
      <c r="C48" s="157" t="s">
        <v>615</v>
      </c>
      <c r="D48" s="157" t="s">
        <v>616</v>
      </c>
      <c r="E48" s="157" t="s">
        <v>540</v>
      </c>
      <c r="F48" s="346">
        <v>73.125</v>
      </c>
      <c r="G48" s="347">
        <v>100</v>
      </c>
      <c r="H48" s="347">
        <v>51.944444444444443</v>
      </c>
      <c r="I48" s="348">
        <v>88.611111111111114</v>
      </c>
      <c r="J48" s="349">
        <v>93.101851851851848</v>
      </c>
      <c r="K48" s="346">
        <v>46.380621693121689</v>
      </c>
      <c r="L48" s="347">
        <v>85</v>
      </c>
      <c r="M48" s="347">
        <v>50.246913580246918</v>
      </c>
      <c r="N48" s="347">
        <v>34.615384615384613</v>
      </c>
      <c r="O48" s="347">
        <v>49.583333333333336</v>
      </c>
      <c r="P48" s="347">
        <v>67.361111111111114</v>
      </c>
      <c r="Q48" s="347">
        <v>50.972222222222221</v>
      </c>
      <c r="R48" s="348">
        <v>14.444444444444445</v>
      </c>
      <c r="S48" s="346">
        <v>42.724137931034484</v>
      </c>
      <c r="T48" s="347">
        <v>51.542649727767696</v>
      </c>
      <c r="U48" s="347">
        <v>48.094373865698728</v>
      </c>
      <c r="V48" s="348">
        <v>28.448275862068964</v>
      </c>
      <c r="W48" s="349">
        <v>42.38095238095238</v>
      </c>
      <c r="X48" s="349">
        <v>36.862745098039213</v>
      </c>
      <c r="Y48" s="346" t="s">
        <v>7</v>
      </c>
      <c r="Z48" s="347" t="s">
        <v>7</v>
      </c>
      <c r="AA48" s="347" t="s">
        <v>7</v>
      </c>
      <c r="AB48" s="349" t="s">
        <v>7</v>
      </c>
      <c r="AC48" s="348" t="s">
        <v>7</v>
      </c>
    </row>
    <row r="49" spans="2:29">
      <c r="B49" s="157" t="s">
        <v>2</v>
      </c>
      <c r="C49" s="157" t="s">
        <v>617</v>
      </c>
      <c r="D49" s="157" t="s">
        <v>618</v>
      </c>
      <c r="E49" s="157" t="s">
        <v>540</v>
      </c>
      <c r="F49" s="346">
        <v>91.798433048433054</v>
      </c>
      <c r="G49" s="347">
        <v>97.222222222222229</v>
      </c>
      <c r="H49" s="347">
        <v>89.245014245014247</v>
      </c>
      <c r="I49" s="348">
        <v>91.481481481481467</v>
      </c>
      <c r="J49" s="349">
        <v>86.716524216524206</v>
      </c>
      <c r="K49" s="346">
        <v>53.658424908424905</v>
      </c>
      <c r="L49" s="347">
        <v>85.348557692307693</v>
      </c>
      <c r="M49" s="347">
        <v>58.147229114971047</v>
      </c>
      <c r="N49" s="347">
        <v>33.922275641025635</v>
      </c>
      <c r="O49" s="347">
        <v>45.765669515669515</v>
      </c>
      <c r="P49" s="347">
        <v>70.81196581196582</v>
      </c>
      <c r="Q49" s="347">
        <v>56.645299145299148</v>
      </c>
      <c r="R49" s="348">
        <v>32.777777777777779</v>
      </c>
      <c r="S49" s="346">
        <v>67.771428571428572</v>
      </c>
      <c r="T49" s="347">
        <v>82.326530612244895</v>
      </c>
      <c r="U49" s="347">
        <v>71.333333333333343</v>
      </c>
      <c r="V49" s="348">
        <v>49.476190476190482</v>
      </c>
      <c r="W49" s="349">
        <v>78.571428571428569</v>
      </c>
      <c r="X49" s="349">
        <v>60.762032085561493</v>
      </c>
      <c r="Y49" s="346" t="s">
        <v>7</v>
      </c>
      <c r="Z49" s="347" t="s">
        <v>7</v>
      </c>
      <c r="AA49" s="347" t="s">
        <v>7</v>
      </c>
      <c r="AB49" s="349" t="s">
        <v>7</v>
      </c>
      <c r="AC49" s="348" t="s">
        <v>7</v>
      </c>
    </row>
    <row r="50" spans="2:29">
      <c r="B50" s="157" t="s">
        <v>2</v>
      </c>
      <c r="C50" s="157" t="s">
        <v>619</v>
      </c>
      <c r="D50" s="157" t="s">
        <v>620</v>
      </c>
      <c r="E50" s="157" t="s">
        <v>540</v>
      </c>
      <c r="F50" s="346">
        <v>92.241379310344826</v>
      </c>
      <c r="G50" s="347">
        <v>100</v>
      </c>
      <c r="H50" s="347">
        <v>86.206896551724142</v>
      </c>
      <c r="I50" s="348">
        <v>96.551724137931032</v>
      </c>
      <c r="J50" s="349">
        <v>86.206896551724142</v>
      </c>
      <c r="K50" s="346">
        <v>48.891625615763537</v>
      </c>
      <c r="L50" s="347">
        <v>92</v>
      </c>
      <c r="M50" s="347">
        <v>52.173913043478258</v>
      </c>
      <c r="N50" s="347">
        <v>45.833333333333336</v>
      </c>
      <c r="O50" s="347">
        <v>37.931034482758619</v>
      </c>
      <c r="P50" s="347">
        <v>65.517241379310349</v>
      </c>
      <c r="Q50" s="347">
        <v>44.827586206896555</v>
      </c>
      <c r="R50" s="348">
        <v>17.241379310344829</v>
      </c>
      <c r="S50" s="346">
        <v>70.833333333333329</v>
      </c>
      <c r="T50" s="347">
        <v>83.333333333333329</v>
      </c>
      <c r="U50" s="347">
        <v>70.833333333333329</v>
      </c>
      <c r="V50" s="348">
        <v>58.333333333333336</v>
      </c>
      <c r="W50" s="349">
        <v>54.545454545454547</v>
      </c>
      <c r="X50" s="349">
        <v>58.333333333333336</v>
      </c>
      <c r="Y50" s="346">
        <v>60.344827586206897</v>
      </c>
      <c r="Z50" s="347">
        <v>82.758620689655174</v>
      </c>
      <c r="AA50" s="347">
        <v>37.931034482758619</v>
      </c>
      <c r="AB50" s="349">
        <v>36.363636363636367</v>
      </c>
      <c r="AC50" s="348">
        <v>63.636363636363633</v>
      </c>
    </row>
    <row r="51" spans="2:29">
      <c r="B51" s="157" t="s">
        <v>2</v>
      </c>
      <c r="C51" s="157" t="s">
        <v>621</v>
      </c>
      <c r="D51" s="157" t="s">
        <v>622</v>
      </c>
      <c r="E51" s="157" t="s">
        <v>533</v>
      </c>
      <c r="F51" s="346">
        <v>74.090909090909079</v>
      </c>
      <c r="G51" s="347">
        <v>98.585858585858588</v>
      </c>
      <c r="H51" s="347">
        <v>56.565656565656568</v>
      </c>
      <c r="I51" s="348">
        <v>84.646464646464651</v>
      </c>
      <c r="J51" s="349">
        <v>88.333333333333329</v>
      </c>
      <c r="K51" s="346" t="s">
        <v>7</v>
      </c>
      <c r="L51" s="347" t="s">
        <v>7</v>
      </c>
      <c r="M51" s="347" t="s">
        <v>7</v>
      </c>
      <c r="N51" s="347" t="s">
        <v>7</v>
      </c>
      <c r="O51" s="347" t="s">
        <v>7</v>
      </c>
      <c r="P51" s="347" t="s">
        <v>7</v>
      </c>
      <c r="Q51" s="347" t="s">
        <v>7</v>
      </c>
      <c r="R51" s="348" t="s">
        <v>7</v>
      </c>
      <c r="S51" s="346" t="s">
        <v>7</v>
      </c>
      <c r="T51" s="347" t="s">
        <v>7</v>
      </c>
      <c r="U51" s="347" t="s">
        <v>7</v>
      </c>
      <c r="V51" s="348" t="s">
        <v>7</v>
      </c>
      <c r="W51" s="349" t="s">
        <v>7</v>
      </c>
      <c r="X51" s="349" t="s">
        <v>7</v>
      </c>
      <c r="Y51" s="346" t="s">
        <v>7</v>
      </c>
      <c r="Z51" s="347" t="s">
        <v>7</v>
      </c>
      <c r="AA51" s="347" t="s">
        <v>7</v>
      </c>
      <c r="AB51" s="349" t="s">
        <v>7</v>
      </c>
      <c r="AC51" s="348" t="s">
        <v>7</v>
      </c>
    </row>
    <row r="52" spans="2:29">
      <c r="B52" s="157" t="s">
        <v>3</v>
      </c>
      <c r="C52" s="157" t="s">
        <v>623</v>
      </c>
      <c r="D52" s="157" t="s">
        <v>624</v>
      </c>
      <c r="E52" s="157" t="s">
        <v>533</v>
      </c>
      <c r="F52" s="346">
        <v>96.527777777777771</v>
      </c>
      <c r="G52" s="347">
        <v>100</v>
      </c>
      <c r="H52" s="347">
        <v>94.444444444444443</v>
      </c>
      <c r="I52" s="348">
        <v>97.222222222222229</v>
      </c>
      <c r="J52" s="349">
        <v>82.777777777777771</v>
      </c>
      <c r="K52" s="346" t="s">
        <v>7</v>
      </c>
      <c r="L52" s="347" t="s">
        <v>7</v>
      </c>
      <c r="M52" s="347" t="s">
        <v>7</v>
      </c>
      <c r="N52" s="347" t="s">
        <v>7</v>
      </c>
      <c r="O52" s="347" t="s">
        <v>7</v>
      </c>
      <c r="P52" s="347" t="s">
        <v>7</v>
      </c>
      <c r="Q52" s="347" t="s">
        <v>7</v>
      </c>
      <c r="R52" s="348" t="s">
        <v>7</v>
      </c>
      <c r="S52" s="346" t="s">
        <v>7</v>
      </c>
      <c r="T52" s="347" t="s">
        <v>7</v>
      </c>
      <c r="U52" s="347" t="s">
        <v>7</v>
      </c>
      <c r="V52" s="348" t="s">
        <v>7</v>
      </c>
      <c r="W52" s="349" t="s">
        <v>7</v>
      </c>
      <c r="X52" s="349" t="s">
        <v>7</v>
      </c>
      <c r="Y52" s="346" t="s">
        <v>7</v>
      </c>
      <c r="Z52" s="347" t="s">
        <v>7</v>
      </c>
      <c r="AA52" s="347" t="s">
        <v>7</v>
      </c>
      <c r="AB52" s="349" t="s">
        <v>7</v>
      </c>
      <c r="AC52" s="348" t="s">
        <v>7</v>
      </c>
    </row>
    <row r="53" spans="2:29">
      <c r="B53" s="157" t="s">
        <v>3</v>
      </c>
      <c r="C53" s="157" t="s">
        <v>625</v>
      </c>
      <c r="D53" s="157" t="s">
        <v>626</v>
      </c>
      <c r="E53" s="157" t="s">
        <v>533</v>
      </c>
      <c r="F53" s="346">
        <v>97.986111111111114</v>
      </c>
      <c r="G53" s="347">
        <v>100</v>
      </c>
      <c r="H53" s="347">
        <v>95.972222222222229</v>
      </c>
      <c r="I53" s="348">
        <v>100</v>
      </c>
      <c r="J53" s="349">
        <v>88.888888888888886</v>
      </c>
      <c r="K53" s="346" t="s">
        <v>7</v>
      </c>
      <c r="L53" s="347" t="s">
        <v>7</v>
      </c>
      <c r="M53" s="347" t="s">
        <v>7</v>
      </c>
      <c r="N53" s="347" t="s">
        <v>7</v>
      </c>
      <c r="O53" s="347" t="s">
        <v>7</v>
      </c>
      <c r="P53" s="347" t="s">
        <v>7</v>
      </c>
      <c r="Q53" s="347" t="s">
        <v>7</v>
      </c>
      <c r="R53" s="348" t="s">
        <v>7</v>
      </c>
      <c r="S53" s="346" t="s">
        <v>7</v>
      </c>
      <c r="T53" s="347" t="s">
        <v>7</v>
      </c>
      <c r="U53" s="347" t="s">
        <v>7</v>
      </c>
      <c r="V53" s="348" t="s">
        <v>7</v>
      </c>
      <c r="W53" s="349" t="s">
        <v>7</v>
      </c>
      <c r="X53" s="349" t="s">
        <v>7</v>
      </c>
      <c r="Y53" s="346" t="s">
        <v>7</v>
      </c>
      <c r="Z53" s="347" t="s">
        <v>7</v>
      </c>
      <c r="AA53" s="347" t="s">
        <v>7</v>
      </c>
      <c r="AB53" s="349" t="s">
        <v>7</v>
      </c>
      <c r="AC53" s="348" t="s">
        <v>7</v>
      </c>
    </row>
    <row r="54" spans="2:29">
      <c r="B54" s="157" t="s">
        <v>3</v>
      </c>
      <c r="C54" s="157" t="s">
        <v>899</v>
      </c>
      <c r="D54" s="157" t="s">
        <v>900</v>
      </c>
      <c r="E54" s="157" t="s">
        <v>540</v>
      </c>
      <c r="F54" s="346" t="s">
        <v>7</v>
      </c>
      <c r="G54" s="347" t="s">
        <v>7</v>
      </c>
      <c r="H54" s="347" t="s">
        <v>7</v>
      </c>
      <c r="I54" s="348" t="s">
        <v>7</v>
      </c>
      <c r="J54" s="349" t="s">
        <v>7</v>
      </c>
      <c r="K54" s="346" t="s">
        <v>7</v>
      </c>
      <c r="L54" s="347" t="s">
        <v>7</v>
      </c>
      <c r="M54" s="347" t="s">
        <v>7</v>
      </c>
      <c r="N54" s="347" t="s">
        <v>7</v>
      </c>
      <c r="O54" s="347" t="s">
        <v>7</v>
      </c>
      <c r="P54" s="347" t="s">
        <v>7</v>
      </c>
      <c r="Q54" s="347" t="s">
        <v>7</v>
      </c>
      <c r="R54" s="348" t="s">
        <v>7</v>
      </c>
      <c r="S54" s="346" t="s">
        <v>7</v>
      </c>
      <c r="T54" s="347" t="s">
        <v>7</v>
      </c>
      <c r="U54" s="347" t="s">
        <v>7</v>
      </c>
      <c r="V54" s="348" t="s">
        <v>7</v>
      </c>
      <c r="W54" s="349" t="s">
        <v>7</v>
      </c>
      <c r="X54" s="349" t="s">
        <v>7</v>
      </c>
      <c r="Y54" s="346">
        <v>77.430555555555557</v>
      </c>
      <c r="Z54" s="347">
        <v>89.583333333333329</v>
      </c>
      <c r="AA54" s="347">
        <v>65.277777777777771</v>
      </c>
      <c r="AB54" s="349">
        <v>8.695652173913043</v>
      </c>
      <c r="AC54" s="348">
        <v>66.129032258064512</v>
      </c>
    </row>
    <row r="55" spans="2:29">
      <c r="B55" s="157" t="s">
        <v>3</v>
      </c>
      <c r="C55" s="157" t="s">
        <v>627</v>
      </c>
      <c r="D55" s="157" t="s">
        <v>628</v>
      </c>
      <c r="E55" s="157" t="s">
        <v>540</v>
      </c>
      <c r="F55" s="346">
        <v>91.527777777777771</v>
      </c>
      <c r="G55" s="347">
        <v>100</v>
      </c>
      <c r="H55" s="347">
        <v>83.333333333333329</v>
      </c>
      <c r="I55" s="348">
        <v>99.444444444444443</v>
      </c>
      <c r="J55" s="349">
        <v>83.888888888888886</v>
      </c>
      <c r="K55" s="346">
        <v>67.943121693121682</v>
      </c>
      <c r="L55" s="347">
        <v>93.548387096774192</v>
      </c>
      <c r="M55" s="347">
        <v>80.098039215686271</v>
      </c>
      <c r="N55" s="347">
        <v>67.5</v>
      </c>
      <c r="O55" s="347">
        <v>62.685185185185183</v>
      </c>
      <c r="P55" s="347">
        <v>75.231481481481467</v>
      </c>
      <c r="Q55" s="347">
        <v>70.925925925925924</v>
      </c>
      <c r="R55" s="348">
        <v>45</v>
      </c>
      <c r="S55" s="346">
        <v>60</v>
      </c>
      <c r="T55" s="347">
        <v>88.232323232323239</v>
      </c>
      <c r="U55" s="347">
        <v>63.737373737373744</v>
      </c>
      <c r="V55" s="348">
        <v>27.878787878787879</v>
      </c>
      <c r="W55" s="349">
        <v>85.107526881720432</v>
      </c>
      <c r="X55" s="349">
        <v>52.526881720430104</v>
      </c>
      <c r="Y55" s="346">
        <v>77.824074074074076</v>
      </c>
      <c r="Z55" s="347">
        <v>87.546296296296305</v>
      </c>
      <c r="AA55" s="347">
        <v>68.101851851851862</v>
      </c>
      <c r="AB55" s="349">
        <v>11.111111111111111</v>
      </c>
      <c r="AC55" s="348">
        <v>68.701298701298697</v>
      </c>
    </row>
    <row r="56" spans="2:29">
      <c r="B56" s="157" t="s">
        <v>3</v>
      </c>
      <c r="C56" s="157" t="s">
        <v>629</v>
      </c>
      <c r="D56" s="157" t="s">
        <v>630</v>
      </c>
      <c r="E56" s="157" t="s">
        <v>540</v>
      </c>
      <c r="F56" s="346">
        <v>86.898148148148138</v>
      </c>
      <c r="G56" s="347">
        <v>100</v>
      </c>
      <c r="H56" s="347">
        <v>74.351851851851862</v>
      </c>
      <c r="I56" s="348">
        <v>98.888888888888886</v>
      </c>
      <c r="J56" s="349">
        <v>96.666666666666671</v>
      </c>
      <c r="K56" s="346">
        <v>56.937830687830683</v>
      </c>
      <c r="L56" s="347">
        <v>81.964285714285708</v>
      </c>
      <c r="M56" s="347">
        <v>66.979166666666671</v>
      </c>
      <c r="N56" s="347">
        <v>54.393939393939391</v>
      </c>
      <c r="O56" s="347">
        <v>45.74074074074074</v>
      </c>
      <c r="P56" s="347">
        <v>61.296296296296305</v>
      </c>
      <c r="Q56" s="347">
        <v>59.074074074074083</v>
      </c>
      <c r="R56" s="348">
        <v>44.25925925925926</v>
      </c>
      <c r="S56" s="346">
        <v>52.714285714285715</v>
      </c>
      <c r="T56" s="347">
        <v>71.476190476190482</v>
      </c>
      <c r="U56" s="347">
        <v>50.714285714285715</v>
      </c>
      <c r="V56" s="348">
        <v>35.809523809523817</v>
      </c>
      <c r="W56" s="349">
        <v>67.473118279569903</v>
      </c>
      <c r="X56" s="349">
        <v>63.678160919540232</v>
      </c>
      <c r="Y56" s="346">
        <v>64.305555555555557</v>
      </c>
      <c r="Z56" s="347">
        <v>78.148148148148152</v>
      </c>
      <c r="AA56" s="347">
        <v>50.462962962962962</v>
      </c>
      <c r="AB56" s="349">
        <v>24.074074074074073</v>
      </c>
      <c r="AC56" s="348">
        <v>61.203703703703702</v>
      </c>
    </row>
    <row r="57" spans="2:29">
      <c r="B57" s="157" t="s">
        <v>3</v>
      </c>
      <c r="C57" s="157" t="s">
        <v>631</v>
      </c>
      <c r="D57" s="157" t="s">
        <v>632</v>
      </c>
      <c r="E57" s="157" t="s">
        <v>533</v>
      </c>
      <c r="F57" s="346">
        <v>89.107142857142861</v>
      </c>
      <c r="G57" s="347">
        <v>100</v>
      </c>
      <c r="H57" s="347">
        <v>80.595238095238088</v>
      </c>
      <c r="I57" s="348">
        <v>95.238095238095255</v>
      </c>
      <c r="J57" s="349">
        <v>94.285714285714292</v>
      </c>
      <c r="K57" s="346" t="s">
        <v>7</v>
      </c>
      <c r="L57" s="347" t="s">
        <v>7</v>
      </c>
      <c r="M57" s="347" t="s">
        <v>7</v>
      </c>
      <c r="N57" s="347" t="s">
        <v>7</v>
      </c>
      <c r="O57" s="347" t="s">
        <v>7</v>
      </c>
      <c r="P57" s="347" t="s">
        <v>7</v>
      </c>
      <c r="Q57" s="347" t="s">
        <v>7</v>
      </c>
      <c r="R57" s="348" t="s">
        <v>7</v>
      </c>
      <c r="S57" s="346" t="s">
        <v>7</v>
      </c>
      <c r="T57" s="347" t="s">
        <v>7</v>
      </c>
      <c r="U57" s="347" t="s">
        <v>7</v>
      </c>
      <c r="V57" s="348" t="s">
        <v>7</v>
      </c>
      <c r="W57" s="349" t="s">
        <v>7</v>
      </c>
      <c r="X57" s="349" t="s">
        <v>7</v>
      </c>
      <c r="Y57" s="346" t="s">
        <v>7</v>
      </c>
      <c r="Z57" s="347" t="s">
        <v>7</v>
      </c>
      <c r="AA57" s="347" t="s">
        <v>7</v>
      </c>
      <c r="AB57" s="349" t="s">
        <v>7</v>
      </c>
      <c r="AC57" s="348" t="s">
        <v>7</v>
      </c>
    </row>
    <row r="58" spans="2:29">
      <c r="B58" s="157" t="s">
        <v>3</v>
      </c>
      <c r="C58" s="157" t="s">
        <v>633</v>
      </c>
      <c r="D58" s="157" t="s">
        <v>634</v>
      </c>
      <c r="E58" s="157" t="s">
        <v>540</v>
      </c>
      <c r="F58" s="346">
        <v>82.476851851851862</v>
      </c>
      <c r="G58" s="347">
        <v>97.222222222222229</v>
      </c>
      <c r="H58" s="347">
        <v>66.342592592592595</v>
      </c>
      <c r="I58" s="348">
        <v>100</v>
      </c>
      <c r="J58" s="349">
        <v>92.222222222222229</v>
      </c>
      <c r="K58" s="346">
        <v>47.25396825396826</v>
      </c>
      <c r="L58" s="347">
        <v>78.461538461538467</v>
      </c>
      <c r="M58" s="347">
        <v>54.462365591397848</v>
      </c>
      <c r="N58" s="347">
        <v>46.25</v>
      </c>
      <c r="O58" s="347">
        <v>31.666666666666668</v>
      </c>
      <c r="P58" s="347">
        <v>53.888888888888886</v>
      </c>
      <c r="Q58" s="347">
        <v>46.666666666666664</v>
      </c>
      <c r="R58" s="348">
        <v>36.666666666666664</v>
      </c>
      <c r="S58" s="346">
        <v>57.4</v>
      </c>
      <c r="T58" s="347">
        <v>74.333333333333329</v>
      </c>
      <c r="U58" s="347">
        <v>58</v>
      </c>
      <c r="V58" s="348">
        <v>39.310344827586206</v>
      </c>
      <c r="W58" s="349">
        <v>73.571428571428569</v>
      </c>
      <c r="X58" s="349">
        <v>65.18518518518519</v>
      </c>
      <c r="Y58" s="346">
        <v>60.833333333333336</v>
      </c>
      <c r="Z58" s="347">
        <v>77.31481481481481</v>
      </c>
      <c r="AA58" s="347">
        <v>44.351851851851848</v>
      </c>
      <c r="AB58" s="349">
        <v>36.53846153846154</v>
      </c>
      <c r="AC58" s="348">
        <v>46.153846153846153</v>
      </c>
    </row>
    <row r="59" spans="2:29">
      <c r="B59" s="157" t="s">
        <v>3</v>
      </c>
      <c r="C59" s="157" t="s">
        <v>635</v>
      </c>
      <c r="D59" s="157" t="s">
        <v>636</v>
      </c>
      <c r="E59" s="157" t="s">
        <v>540</v>
      </c>
      <c r="F59" s="346">
        <v>69.482758620689651</v>
      </c>
      <c r="G59" s="347">
        <v>87.58620689655173</v>
      </c>
      <c r="H59" s="347">
        <v>55.862068965517238</v>
      </c>
      <c r="I59" s="348">
        <v>78.620689655172413</v>
      </c>
      <c r="J59" s="349">
        <v>90.34482758620689</v>
      </c>
      <c r="K59" s="346">
        <v>45.68144499178981</v>
      </c>
      <c r="L59" s="347">
        <v>95.294117647058826</v>
      </c>
      <c r="M59" s="347">
        <v>61.739130434782609</v>
      </c>
      <c r="N59" s="347">
        <v>50.909090909090907</v>
      </c>
      <c r="O59" s="347">
        <v>37.931034482758619</v>
      </c>
      <c r="P59" s="347">
        <v>55.172413793103445</v>
      </c>
      <c r="Q59" s="347">
        <v>47.586206896551722</v>
      </c>
      <c r="R59" s="348">
        <v>31.03448275862069</v>
      </c>
      <c r="S59" s="346">
        <v>61.10526315789474</v>
      </c>
      <c r="T59" s="347">
        <v>82.456140350877192</v>
      </c>
      <c r="U59" s="347">
        <v>59.649122807017555</v>
      </c>
      <c r="V59" s="348">
        <v>40.74074074074074</v>
      </c>
      <c r="W59" s="349">
        <v>77.5</v>
      </c>
      <c r="X59" s="349">
        <v>55.882352941176471</v>
      </c>
      <c r="Y59" s="346" t="s">
        <v>7</v>
      </c>
      <c r="Z59" s="347" t="s">
        <v>7</v>
      </c>
      <c r="AA59" s="347" t="s">
        <v>7</v>
      </c>
      <c r="AB59" s="349" t="s">
        <v>7</v>
      </c>
      <c r="AC59" s="348" t="s">
        <v>7</v>
      </c>
    </row>
    <row r="60" spans="2:29">
      <c r="B60" s="157" t="s">
        <v>3</v>
      </c>
      <c r="C60" s="157" t="s">
        <v>637</v>
      </c>
      <c r="D60" s="157" t="s">
        <v>638</v>
      </c>
      <c r="E60" s="157" t="s">
        <v>533</v>
      </c>
      <c r="F60" s="346">
        <v>95.694444444444443</v>
      </c>
      <c r="G60" s="347">
        <v>96.666666666666671</v>
      </c>
      <c r="H60" s="347">
        <v>96.666666666666671</v>
      </c>
      <c r="I60" s="348">
        <v>92.777777777777771</v>
      </c>
      <c r="J60" s="349">
        <v>74.444444444444443</v>
      </c>
      <c r="K60" s="346" t="s">
        <v>7</v>
      </c>
      <c r="L60" s="347" t="s">
        <v>7</v>
      </c>
      <c r="M60" s="347" t="s">
        <v>7</v>
      </c>
      <c r="N60" s="347" t="s">
        <v>7</v>
      </c>
      <c r="O60" s="347" t="s">
        <v>7</v>
      </c>
      <c r="P60" s="347" t="s">
        <v>7</v>
      </c>
      <c r="Q60" s="347" t="s">
        <v>7</v>
      </c>
      <c r="R60" s="348" t="s">
        <v>7</v>
      </c>
      <c r="S60" s="346" t="s">
        <v>7</v>
      </c>
      <c r="T60" s="347" t="s">
        <v>7</v>
      </c>
      <c r="U60" s="347" t="s">
        <v>7</v>
      </c>
      <c r="V60" s="348" t="s">
        <v>7</v>
      </c>
      <c r="W60" s="349" t="s">
        <v>7</v>
      </c>
      <c r="X60" s="349" t="s">
        <v>7</v>
      </c>
      <c r="Y60" s="346" t="s">
        <v>7</v>
      </c>
      <c r="Z60" s="347" t="s">
        <v>7</v>
      </c>
      <c r="AA60" s="347" t="s">
        <v>7</v>
      </c>
      <c r="AB60" s="349" t="s">
        <v>7</v>
      </c>
      <c r="AC60" s="348" t="s">
        <v>7</v>
      </c>
    </row>
    <row r="61" spans="2:29">
      <c r="B61" s="157" t="s">
        <v>3</v>
      </c>
      <c r="C61" s="157" t="s">
        <v>639</v>
      </c>
      <c r="D61" s="157" t="s">
        <v>640</v>
      </c>
      <c r="E61" s="157" t="s">
        <v>533</v>
      </c>
      <c r="F61" s="346">
        <v>97.222222222222229</v>
      </c>
      <c r="G61" s="347">
        <v>100</v>
      </c>
      <c r="H61" s="347">
        <v>96.666666666666671</v>
      </c>
      <c r="I61" s="348">
        <v>95.555555555555557</v>
      </c>
      <c r="J61" s="349">
        <v>85.833333333333329</v>
      </c>
      <c r="K61" s="346" t="s">
        <v>7</v>
      </c>
      <c r="L61" s="347" t="s">
        <v>7</v>
      </c>
      <c r="M61" s="347" t="s">
        <v>7</v>
      </c>
      <c r="N61" s="347" t="s">
        <v>7</v>
      </c>
      <c r="O61" s="347" t="s">
        <v>7</v>
      </c>
      <c r="P61" s="347" t="s">
        <v>7</v>
      </c>
      <c r="Q61" s="347" t="s">
        <v>7</v>
      </c>
      <c r="R61" s="348" t="s">
        <v>7</v>
      </c>
      <c r="S61" s="346" t="s">
        <v>7</v>
      </c>
      <c r="T61" s="347" t="s">
        <v>7</v>
      </c>
      <c r="U61" s="347" t="s">
        <v>7</v>
      </c>
      <c r="V61" s="348" t="s">
        <v>7</v>
      </c>
      <c r="W61" s="349" t="s">
        <v>7</v>
      </c>
      <c r="X61" s="349" t="s">
        <v>7</v>
      </c>
      <c r="Y61" s="346" t="s">
        <v>7</v>
      </c>
      <c r="Z61" s="347" t="s">
        <v>7</v>
      </c>
      <c r="AA61" s="347" t="s">
        <v>7</v>
      </c>
      <c r="AB61" s="349" t="s">
        <v>7</v>
      </c>
      <c r="AC61" s="348" t="s">
        <v>7</v>
      </c>
    </row>
    <row r="62" spans="2:29">
      <c r="B62" s="157" t="s">
        <v>3</v>
      </c>
      <c r="C62" s="157" t="s">
        <v>641</v>
      </c>
      <c r="D62" s="157" t="s">
        <v>642</v>
      </c>
      <c r="E62" s="157" t="s">
        <v>533</v>
      </c>
      <c r="F62" s="346">
        <v>90.277777777777771</v>
      </c>
      <c r="G62" s="347">
        <v>95.555555555555557</v>
      </c>
      <c r="H62" s="347">
        <v>87.5</v>
      </c>
      <c r="I62" s="348">
        <v>90.555555555555557</v>
      </c>
      <c r="J62" s="349">
        <v>88.055555555555557</v>
      </c>
      <c r="K62" s="346" t="s">
        <v>7</v>
      </c>
      <c r="L62" s="347" t="s">
        <v>7</v>
      </c>
      <c r="M62" s="347" t="s">
        <v>7</v>
      </c>
      <c r="N62" s="347" t="s">
        <v>7</v>
      </c>
      <c r="O62" s="347" t="s">
        <v>7</v>
      </c>
      <c r="P62" s="347" t="s">
        <v>7</v>
      </c>
      <c r="Q62" s="347" t="s">
        <v>7</v>
      </c>
      <c r="R62" s="348" t="s">
        <v>7</v>
      </c>
      <c r="S62" s="346" t="s">
        <v>7</v>
      </c>
      <c r="T62" s="347" t="s">
        <v>7</v>
      </c>
      <c r="U62" s="347" t="s">
        <v>7</v>
      </c>
      <c r="V62" s="348" t="s">
        <v>7</v>
      </c>
      <c r="W62" s="349" t="s">
        <v>7</v>
      </c>
      <c r="X62" s="349" t="s">
        <v>7</v>
      </c>
      <c r="Y62" s="346" t="s">
        <v>7</v>
      </c>
      <c r="Z62" s="347" t="s">
        <v>7</v>
      </c>
      <c r="AA62" s="347" t="s">
        <v>7</v>
      </c>
      <c r="AB62" s="349" t="s">
        <v>7</v>
      </c>
      <c r="AC62" s="348" t="s">
        <v>7</v>
      </c>
    </row>
    <row r="63" spans="2:29">
      <c r="B63" s="157" t="s">
        <v>6872</v>
      </c>
      <c r="C63" s="157" t="s">
        <v>6873</v>
      </c>
      <c r="D63" s="157"/>
      <c r="E63" s="157" t="s">
        <v>540</v>
      </c>
      <c r="F63" s="346">
        <v>99.722222222222229</v>
      </c>
      <c r="G63" s="347">
        <v>100</v>
      </c>
      <c r="H63" s="347">
        <v>99.444444444444443</v>
      </c>
      <c r="I63" s="348">
        <v>100</v>
      </c>
      <c r="J63" s="349">
        <v>85.714285714285722</v>
      </c>
      <c r="K63" s="346">
        <v>81.964285714285722</v>
      </c>
      <c r="L63" s="347">
        <v>96.111111111111114</v>
      </c>
      <c r="M63" s="347">
        <v>95.151515151515156</v>
      </c>
      <c r="N63" s="347">
        <v>86.857142857142861</v>
      </c>
      <c r="O63" s="347">
        <v>62.857142857142854</v>
      </c>
      <c r="P63" s="347">
        <v>86.470588235294116</v>
      </c>
      <c r="Q63" s="347">
        <v>80</v>
      </c>
      <c r="R63" s="348">
        <v>67.222222222222229</v>
      </c>
      <c r="S63" s="346">
        <v>79.444444444444414</v>
      </c>
      <c r="T63" s="347">
        <v>99.444444444444443</v>
      </c>
      <c r="U63" s="347">
        <v>84.444444444444443</v>
      </c>
      <c r="V63" s="348">
        <v>54.444444444444443</v>
      </c>
      <c r="W63" s="349">
        <v>91.666666666666671</v>
      </c>
      <c r="X63" s="349">
        <v>87.878787878787875</v>
      </c>
      <c r="Y63" s="346" t="s">
        <v>7</v>
      </c>
      <c r="Z63" s="347" t="s">
        <v>7</v>
      </c>
      <c r="AA63" s="347" t="s">
        <v>7</v>
      </c>
      <c r="AB63" s="349" t="s">
        <v>7</v>
      </c>
      <c r="AC63" s="348" t="s">
        <v>7</v>
      </c>
    </row>
    <row r="64" spans="2:29">
      <c r="B64" s="157" t="s">
        <v>6872</v>
      </c>
      <c r="C64" s="157" t="s">
        <v>6874</v>
      </c>
      <c r="D64" s="157"/>
      <c r="E64" s="157" t="s">
        <v>540</v>
      </c>
      <c r="F64" s="346">
        <v>100</v>
      </c>
      <c r="G64" s="347">
        <v>100</v>
      </c>
      <c r="H64" s="347">
        <v>100</v>
      </c>
      <c r="I64" s="348">
        <v>100</v>
      </c>
      <c r="J64" s="349">
        <v>88.888888888888886</v>
      </c>
      <c r="K64" s="346">
        <v>82.619047619047635</v>
      </c>
      <c r="L64" s="347">
        <v>97.222222222222229</v>
      </c>
      <c r="M64" s="347">
        <v>96.875</v>
      </c>
      <c r="N64" s="347">
        <v>85.714285714285708</v>
      </c>
      <c r="O64" s="347">
        <v>68.571428571428569</v>
      </c>
      <c r="P64" s="347">
        <v>85.714285714285708</v>
      </c>
      <c r="Q64" s="347">
        <v>77.777777777777771</v>
      </c>
      <c r="R64" s="348">
        <v>69.444444444444443</v>
      </c>
      <c r="S64" s="346">
        <v>80.555555555555529</v>
      </c>
      <c r="T64" s="347">
        <v>100</v>
      </c>
      <c r="U64" s="347">
        <v>86.111111111111114</v>
      </c>
      <c r="V64" s="348">
        <v>55.555555555555557</v>
      </c>
      <c r="W64" s="349">
        <v>96.428571428571431</v>
      </c>
      <c r="X64" s="349">
        <v>88.235294117647058</v>
      </c>
      <c r="Y64" s="346" t="s">
        <v>7</v>
      </c>
      <c r="Z64" s="347" t="s">
        <v>7</v>
      </c>
      <c r="AA64" s="347" t="s">
        <v>7</v>
      </c>
      <c r="AB64" s="349" t="s">
        <v>7</v>
      </c>
      <c r="AC64" s="348" t="s">
        <v>7</v>
      </c>
    </row>
    <row r="65" spans="2:29">
      <c r="B65" s="157" t="s">
        <v>6872</v>
      </c>
      <c r="C65" s="157" t="s">
        <v>6875</v>
      </c>
      <c r="D65" s="157"/>
      <c r="E65" s="157" t="s">
        <v>540</v>
      </c>
      <c r="F65" s="346">
        <v>98.571428571428569</v>
      </c>
      <c r="G65" s="347">
        <v>100</v>
      </c>
      <c r="H65" s="347">
        <v>97.142857142857139</v>
      </c>
      <c r="I65" s="348">
        <v>100</v>
      </c>
      <c r="J65" s="349">
        <v>81.714285714285708</v>
      </c>
      <c r="K65" s="346">
        <v>76.489795918367363</v>
      </c>
      <c r="L65" s="347">
        <v>88.571428571428569</v>
      </c>
      <c r="M65" s="347">
        <v>85</v>
      </c>
      <c r="N65" s="347">
        <v>75.757575757575751</v>
      </c>
      <c r="O65" s="347">
        <v>66.666666666666671</v>
      </c>
      <c r="P65" s="347">
        <v>81.25</v>
      </c>
      <c r="Q65" s="347">
        <v>71.875</v>
      </c>
      <c r="R65" s="348">
        <v>67.647058823529406</v>
      </c>
      <c r="S65" s="346">
        <v>77.843137254901961</v>
      </c>
      <c r="T65" s="347">
        <v>97.058823529411768</v>
      </c>
      <c r="U65" s="347">
        <v>82.941176470588232</v>
      </c>
      <c r="V65" s="348">
        <v>53.529411764705884</v>
      </c>
      <c r="W65" s="349">
        <v>85.714285714285708</v>
      </c>
      <c r="X65" s="349">
        <v>79.310344827586206</v>
      </c>
      <c r="Y65" s="346" t="s">
        <v>7</v>
      </c>
      <c r="Z65" s="347" t="s">
        <v>7</v>
      </c>
      <c r="AA65" s="347" t="s">
        <v>7</v>
      </c>
      <c r="AB65" s="349" t="s">
        <v>7</v>
      </c>
      <c r="AC65" s="348" t="s">
        <v>7</v>
      </c>
    </row>
    <row r="66" spans="2:29">
      <c r="B66" s="157" t="s">
        <v>6872</v>
      </c>
      <c r="C66" s="157" t="s">
        <v>6876</v>
      </c>
      <c r="D66" s="157"/>
      <c r="E66" s="157" t="s">
        <v>540</v>
      </c>
      <c r="F66" s="346">
        <v>99.722222222222229</v>
      </c>
      <c r="G66" s="347">
        <v>100</v>
      </c>
      <c r="H66" s="347">
        <v>99.444444444444443</v>
      </c>
      <c r="I66" s="348">
        <v>100</v>
      </c>
      <c r="J66" s="349">
        <v>86.111111111111114</v>
      </c>
      <c r="K66" s="346">
        <v>74.404761904761884</v>
      </c>
      <c r="L66" s="347">
        <v>98.857142857142861</v>
      </c>
      <c r="M66" s="347">
        <v>95.333333333333329</v>
      </c>
      <c r="N66" s="347">
        <v>78.666666666666671</v>
      </c>
      <c r="O66" s="347">
        <v>60.571428571428569</v>
      </c>
      <c r="P66" s="347">
        <v>64.8</v>
      </c>
      <c r="Q66" s="347">
        <v>60.869565217391305</v>
      </c>
      <c r="R66" s="348">
        <v>59.411764705882355</v>
      </c>
      <c r="S66" s="346">
        <v>69.523809523809504</v>
      </c>
      <c r="T66" s="347">
        <v>96</v>
      </c>
      <c r="U66" s="347">
        <v>75.428571428571431</v>
      </c>
      <c r="V66" s="348">
        <v>37.142857142857146</v>
      </c>
      <c r="W66" s="349">
        <v>100</v>
      </c>
      <c r="X66" s="349">
        <v>90.625</v>
      </c>
      <c r="Y66" s="346" t="s">
        <v>7</v>
      </c>
      <c r="Z66" s="347" t="s">
        <v>7</v>
      </c>
      <c r="AA66" s="347" t="s">
        <v>7</v>
      </c>
      <c r="AB66" s="349" t="s">
        <v>7</v>
      </c>
      <c r="AC66" s="348" t="s">
        <v>7</v>
      </c>
    </row>
    <row r="67" spans="2:29">
      <c r="B67" s="157" t="s">
        <v>6872</v>
      </c>
      <c r="C67" s="157" t="s">
        <v>6877</v>
      </c>
      <c r="D67" s="157"/>
      <c r="E67" s="157" t="s">
        <v>540</v>
      </c>
      <c r="F67" s="346">
        <v>95.138888888888886</v>
      </c>
      <c r="G67" s="347">
        <v>97.222222222222229</v>
      </c>
      <c r="H67" s="347">
        <v>94.444444444444443</v>
      </c>
      <c r="I67" s="348">
        <v>94.444444444444443</v>
      </c>
      <c r="J67" s="349">
        <v>86.111111111111114</v>
      </c>
      <c r="K67" s="346">
        <v>76.157407407407391</v>
      </c>
      <c r="L67" s="347">
        <v>91.428571428571431</v>
      </c>
      <c r="M67" s="347">
        <v>88.571428571428569</v>
      </c>
      <c r="N67" s="347">
        <v>81.818181818181813</v>
      </c>
      <c r="O67" s="347">
        <v>57.575757575757578</v>
      </c>
      <c r="P67" s="347">
        <v>66.666666666666671</v>
      </c>
      <c r="Q67" s="347">
        <v>58.333333333333336</v>
      </c>
      <c r="R67" s="348">
        <v>71.875</v>
      </c>
      <c r="S67" s="346">
        <v>62.962962962962962</v>
      </c>
      <c r="T67" s="347">
        <v>91.666666666666671</v>
      </c>
      <c r="U67" s="347">
        <v>63.888888888888886</v>
      </c>
      <c r="V67" s="348">
        <v>33.333333333333336</v>
      </c>
      <c r="W67" s="349">
        <v>96.428571428571431</v>
      </c>
      <c r="X67" s="349">
        <v>82.142857142857139</v>
      </c>
      <c r="Y67" s="346" t="s">
        <v>7</v>
      </c>
      <c r="Z67" s="347" t="s">
        <v>7</v>
      </c>
      <c r="AA67" s="347" t="s">
        <v>7</v>
      </c>
      <c r="AB67" s="349" t="s">
        <v>7</v>
      </c>
      <c r="AC67" s="348" t="s">
        <v>7</v>
      </c>
    </row>
    <row r="68" spans="2:29">
      <c r="B68" s="157" t="s">
        <v>6872</v>
      </c>
      <c r="C68" s="157" t="s">
        <v>6878</v>
      </c>
      <c r="D68" s="157"/>
      <c r="E68" s="157" t="s">
        <v>533</v>
      </c>
      <c r="F68" s="346">
        <v>100</v>
      </c>
      <c r="G68" s="347">
        <v>100</v>
      </c>
      <c r="H68" s="347">
        <v>100</v>
      </c>
      <c r="I68" s="348">
        <v>100</v>
      </c>
      <c r="J68" s="349">
        <v>80.555555555555557</v>
      </c>
      <c r="K68" s="346" t="s">
        <v>7</v>
      </c>
      <c r="L68" s="347" t="s">
        <v>7</v>
      </c>
      <c r="M68" s="347" t="s">
        <v>7</v>
      </c>
      <c r="N68" s="347" t="s">
        <v>7</v>
      </c>
      <c r="O68" s="347" t="s">
        <v>7</v>
      </c>
      <c r="P68" s="347" t="s">
        <v>7</v>
      </c>
      <c r="Q68" s="347" t="s">
        <v>7</v>
      </c>
      <c r="R68" s="348" t="s">
        <v>7</v>
      </c>
      <c r="S68" s="346" t="s">
        <v>7</v>
      </c>
      <c r="T68" s="347" t="s">
        <v>7</v>
      </c>
      <c r="U68" s="347" t="s">
        <v>7</v>
      </c>
      <c r="V68" s="348" t="s">
        <v>7</v>
      </c>
      <c r="W68" s="349" t="s">
        <v>7</v>
      </c>
      <c r="X68" s="349" t="s">
        <v>7</v>
      </c>
      <c r="Y68" s="346">
        <v>83.333333333333329</v>
      </c>
      <c r="Z68" s="347">
        <v>86.111111111111114</v>
      </c>
      <c r="AA68" s="347">
        <v>78.787878787878782</v>
      </c>
      <c r="AB68" s="349" t="s">
        <v>7</v>
      </c>
      <c r="AC68" s="348" t="s">
        <v>7</v>
      </c>
    </row>
    <row r="69" spans="2:29">
      <c r="B69" s="157" t="s">
        <v>6872</v>
      </c>
      <c r="C69" s="157" t="s">
        <v>6879</v>
      </c>
      <c r="D69" s="157"/>
      <c r="E69" s="157" t="s">
        <v>533</v>
      </c>
      <c r="F69" s="346">
        <v>96.527777777777771</v>
      </c>
      <c r="G69" s="347">
        <v>100</v>
      </c>
      <c r="H69" s="347">
        <v>94.444444444444443</v>
      </c>
      <c r="I69" s="348">
        <v>97.222222222222229</v>
      </c>
      <c r="J69" s="349">
        <v>85.555555555555557</v>
      </c>
      <c r="K69" s="346" t="s">
        <v>7</v>
      </c>
      <c r="L69" s="347" t="s">
        <v>7</v>
      </c>
      <c r="M69" s="347" t="s">
        <v>7</v>
      </c>
      <c r="N69" s="347" t="s">
        <v>7</v>
      </c>
      <c r="O69" s="347" t="s">
        <v>7</v>
      </c>
      <c r="P69" s="347" t="s">
        <v>7</v>
      </c>
      <c r="Q69" s="347" t="s">
        <v>7</v>
      </c>
      <c r="R69" s="348" t="s">
        <v>7</v>
      </c>
      <c r="S69" s="346" t="s">
        <v>7</v>
      </c>
      <c r="T69" s="347" t="s">
        <v>7</v>
      </c>
      <c r="U69" s="347" t="s">
        <v>7</v>
      </c>
      <c r="V69" s="348" t="s">
        <v>7</v>
      </c>
      <c r="W69" s="349" t="s">
        <v>7</v>
      </c>
      <c r="X69" s="349" t="s">
        <v>7</v>
      </c>
      <c r="Y69" s="346">
        <v>100</v>
      </c>
      <c r="Z69" s="347">
        <v>100</v>
      </c>
      <c r="AA69" s="347" t="s">
        <v>7</v>
      </c>
      <c r="AB69" s="349" t="s">
        <v>7</v>
      </c>
      <c r="AC69" s="348" t="s">
        <v>7</v>
      </c>
    </row>
    <row r="70" spans="2:29">
      <c r="B70" s="157" t="s">
        <v>6872</v>
      </c>
      <c r="C70" s="157" t="s">
        <v>6880</v>
      </c>
      <c r="D70" s="157"/>
      <c r="E70" s="157" t="s">
        <v>540</v>
      </c>
      <c r="F70" s="346">
        <v>88.392857142857139</v>
      </c>
      <c r="G70" s="347">
        <v>96.428571428571431</v>
      </c>
      <c r="H70" s="347">
        <v>82.142857142857139</v>
      </c>
      <c r="I70" s="348">
        <v>92.857142857142861</v>
      </c>
      <c r="J70" s="349">
        <v>85.714285714285708</v>
      </c>
      <c r="K70" s="346">
        <v>63.112244897959179</v>
      </c>
      <c r="L70" s="347">
        <v>77.777777777777771</v>
      </c>
      <c r="M70" s="347">
        <v>65.384615384615387</v>
      </c>
      <c r="N70" s="347">
        <v>65.384615384615387</v>
      </c>
      <c r="O70" s="347">
        <v>45.833333333333336</v>
      </c>
      <c r="P70" s="347">
        <v>56.521739130434781</v>
      </c>
      <c r="Q70" s="347">
        <v>50</v>
      </c>
      <c r="R70" s="348">
        <v>60</v>
      </c>
      <c r="S70" s="346">
        <v>63.675213675213676</v>
      </c>
      <c r="T70" s="347">
        <v>80.769230769230774</v>
      </c>
      <c r="U70" s="347">
        <v>73.07692307692308</v>
      </c>
      <c r="V70" s="348">
        <v>37.179487179487182</v>
      </c>
      <c r="W70" s="349">
        <v>76.92307692307692</v>
      </c>
      <c r="X70" s="349">
        <v>78.260869565217391</v>
      </c>
      <c r="Y70" s="346" t="s">
        <v>7</v>
      </c>
      <c r="Z70" s="347" t="s">
        <v>7</v>
      </c>
      <c r="AA70" s="347" t="s">
        <v>7</v>
      </c>
      <c r="AB70" s="349" t="s">
        <v>7</v>
      </c>
      <c r="AC70" s="348" t="s">
        <v>7</v>
      </c>
    </row>
    <row r="71" spans="2:29">
      <c r="B71" s="157" t="s">
        <v>6872</v>
      </c>
      <c r="C71" s="157" t="s">
        <v>6881</v>
      </c>
      <c r="D71" s="157"/>
      <c r="E71" s="157" t="s">
        <v>540</v>
      </c>
      <c r="F71" s="346">
        <v>85</v>
      </c>
      <c r="G71" s="347">
        <v>95</v>
      </c>
      <c r="H71" s="347">
        <v>73.684210526315795</v>
      </c>
      <c r="I71" s="348">
        <v>94.736842105263165</v>
      </c>
      <c r="J71" s="349">
        <v>80</v>
      </c>
      <c r="K71" s="346">
        <v>49.323308270676691</v>
      </c>
      <c r="L71" s="347">
        <v>64.705882352941174</v>
      </c>
      <c r="M71" s="347">
        <v>52.941176470588232</v>
      </c>
      <c r="N71" s="347">
        <v>52.941176470588232</v>
      </c>
      <c r="O71" s="347">
        <v>31.25</v>
      </c>
      <c r="P71" s="347">
        <v>43.75</v>
      </c>
      <c r="Q71" s="347">
        <v>46.666666666666664</v>
      </c>
      <c r="R71" s="348">
        <v>41.176470588235297</v>
      </c>
      <c r="S71" s="346">
        <v>56.862745098039213</v>
      </c>
      <c r="T71" s="347">
        <v>70.588235294117652</v>
      </c>
      <c r="U71" s="347">
        <v>58.823529411764703</v>
      </c>
      <c r="V71" s="348">
        <v>41.176470588235297</v>
      </c>
      <c r="W71" s="349">
        <v>60</v>
      </c>
      <c r="X71" s="349">
        <v>69.230769230769226</v>
      </c>
      <c r="Y71" s="346" t="s">
        <v>7</v>
      </c>
      <c r="Z71" s="347" t="s">
        <v>7</v>
      </c>
      <c r="AA71" s="347" t="s">
        <v>7</v>
      </c>
      <c r="AB71" s="349" t="s">
        <v>7</v>
      </c>
      <c r="AC71" s="348" t="s">
        <v>7</v>
      </c>
    </row>
    <row r="72" spans="2:29">
      <c r="B72" s="157" t="s">
        <v>6872</v>
      </c>
      <c r="C72" s="157" t="s">
        <v>6882</v>
      </c>
      <c r="D72" s="157"/>
      <c r="E72" s="157" t="s">
        <v>540</v>
      </c>
      <c r="F72" s="346">
        <v>98.611111111111114</v>
      </c>
      <c r="G72" s="347">
        <v>100</v>
      </c>
      <c r="H72" s="347">
        <v>97.222222222222229</v>
      </c>
      <c r="I72" s="348">
        <v>100</v>
      </c>
      <c r="J72" s="349">
        <v>83.333333333333329</v>
      </c>
      <c r="K72" s="346">
        <v>76.32275132275133</v>
      </c>
      <c r="L72" s="347">
        <v>94.285714285714292</v>
      </c>
      <c r="M72" s="347">
        <v>78.125</v>
      </c>
      <c r="N72" s="347">
        <v>79.411764705882348</v>
      </c>
      <c r="O72" s="347">
        <v>65.714285714285708</v>
      </c>
      <c r="P72" s="347">
        <v>82.857142857142861</v>
      </c>
      <c r="Q72" s="347">
        <v>75</v>
      </c>
      <c r="R72" s="348">
        <v>63.888888888888886</v>
      </c>
      <c r="S72" s="346">
        <v>76.19047619047619</v>
      </c>
      <c r="T72" s="347">
        <v>94.285714285714292</v>
      </c>
      <c r="U72" s="347">
        <v>85.714285714285708</v>
      </c>
      <c r="V72" s="348">
        <v>48.571428571428569</v>
      </c>
      <c r="W72" s="349">
        <v>93.333333333333329</v>
      </c>
      <c r="X72" s="349">
        <v>85.294117647058826</v>
      </c>
      <c r="Y72" s="346">
        <v>90.277777777777771</v>
      </c>
      <c r="Z72" s="347">
        <v>100</v>
      </c>
      <c r="AA72" s="347">
        <v>78.787878787878782</v>
      </c>
      <c r="AB72" s="349">
        <v>35.294117647058826</v>
      </c>
      <c r="AC72" s="348">
        <v>47.61904761904762</v>
      </c>
    </row>
    <row r="73" spans="2:29">
      <c r="B73" s="328" t="s">
        <v>6872</v>
      </c>
      <c r="C73" s="328" t="s">
        <v>6883</v>
      </c>
      <c r="D73" s="328"/>
      <c r="E73" s="328" t="s">
        <v>540</v>
      </c>
      <c r="F73" s="346">
        <v>80.714285714285708</v>
      </c>
      <c r="G73" s="347">
        <v>97.142857142857139</v>
      </c>
      <c r="H73" s="347">
        <v>65.714285714285708</v>
      </c>
      <c r="I73" s="348">
        <v>94.285714285714292</v>
      </c>
      <c r="J73" s="349">
        <v>82.857142857142861</v>
      </c>
      <c r="K73" s="346">
        <v>53.374149659863953</v>
      </c>
      <c r="L73" s="347">
        <v>60.606060606060609</v>
      </c>
      <c r="M73" s="347">
        <v>38.70967741935484</v>
      </c>
      <c r="N73" s="347">
        <v>42.424242424242422</v>
      </c>
      <c r="O73" s="347">
        <v>41.176470588235297</v>
      </c>
      <c r="P73" s="347">
        <v>65.714285714285708</v>
      </c>
      <c r="Q73" s="347">
        <v>65.714285714285708</v>
      </c>
      <c r="R73" s="348">
        <v>51.428571428571431</v>
      </c>
      <c r="S73" s="346">
        <v>51.041666666666664</v>
      </c>
      <c r="T73" s="347">
        <v>59.375</v>
      </c>
      <c r="U73" s="347">
        <v>50</v>
      </c>
      <c r="V73" s="348">
        <v>43.75</v>
      </c>
      <c r="W73" s="349">
        <v>67.741935483870961</v>
      </c>
      <c r="X73" s="349">
        <v>41.935483870967744</v>
      </c>
      <c r="Y73" s="346">
        <v>62.857142857142854</v>
      </c>
      <c r="Z73" s="347">
        <v>77.142857142857139</v>
      </c>
      <c r="AA73" s="347">
        <v>48.387096774193552</v>
      </c>
      <c r="AB73" s="349">
        <v>18.181818181818183</v>
      </c>
      <c r="AC73" s="348">
        <v>33.333333333333336</v>
      </c>
    </row>
    <row r="74" spans="2:29">
      <c r="B74" s="157" t="s">
        <v>6884</v>
      </c>
      <c r="C74" s="157" t="s">
        <v>6885</v>
      </c>
      <c r="D74" s="157"/>
      <c r="E74" s="157" t="s">
        <v>533</v>
      </c>
      <c r="F74" s="346">
        <v>89.623015873015873</v>
      </c>
      <c r="G74" s="347">
        <v>96.666666666666671</v>
      </c>
      <c r="H74" s="347">
        <v>83.968253968253975</v>
      </c>
      <c r="I74" s="348">
        <v>93.888888888888886</v>
      </c>
      <c r="J74" s="349">
        <v>83.796296296296291</v>
      </c>
      <c r="K74" s="346" t="s">
        <v>7</v>
      </c>
      <c r="L74" s="347" t="s">
        <v>7</v>
      </c>
      <c r="M74" s="347" t="s">
        <v>7</v>
      </c>
      <c r="N74" s="347" t="s">
        <v>7</v>
      </c>
      <c r="O74" s="347" t="s">
        <v>7</v>
      </c>
      <c r="P74" s="347" t="s">
        <v>7</v>
      </c>
      <c r="Q74" s="347" t="s">
        <v>7</v>
      </c>
      <c r="R74" s="348" t="s">
        <v>7</v>
      </c>
      <c r="S74" s="346" t="s">
        <v>7</v>
      </c>
      <c r="T74" s="347" t="s">
        <v>7</v>
      </c>
      <c r="U74" s="347" t="s">
        <v>7</v>
      </c>
      <c r="V74" s="348" t="s">
        <v>7</v>
      </c>
      <c r="W74" s="349" t="s">
        <v>7</v>
      </c>
      <c r="X74" s="349" t="s">
        <v>7</v>
      </c>
      <c r="Y74" s="346">
        <v>68.888888888888886</v>
      </c>
      <c r="Z74" s="347">
        <v>79.761904761904759</v>
      </c>
      <c r="AA74" s="347">
        <v>55.892857142857139</v>
      </c>
      <c r="AB74" s="349" t="s">
        <v>7</v>
      </c>
      <c r="AC74" s="348" t="s">
        <v>7</v>
      </c>
    </row>
    <row r="75" spans="2:29">
      <c r="B75" s="157" t="s">
        <v>6884</v>
      </c>
      <c r="C75" s="157" t="s">
        <v>6886</v>
      </c>
      <c r="D75" s="157"/>
      <c r="E75" s="157" t="s">
        <v>533</v>
      </c>
      <c r="F75" s="346">
        <v>91.388888888888886</v>
      </c>
      <c r="G75" s="347">
        <v>96.666666666666671</v>
      </c>
      <c r="H75" s="347">
        <v>86.111111111111114</v>
      </c>
      <c r="I75" s="348">
        <v>96.666666666666671</v>
      </c>
      <c r="J75" s="349">
        <v>79.930555555555543</v>
      </c>
      <c r="K75" s="346" t="s">
        <v>7</v>
      </c>
      <c r="L75" s="347" t="s">
        <v>7</v>
      </c>
      <c r="M75" s="347" t="s">
        <v>7</v>
      </c>
      <c r="N75" s="347" t="s">
        <v>7</v>
      </c>
      <c r="O75" s="347" t="s">
        <v>7</v>
      </c>
      <c r="P75" s="347" t="s">
        <v>7</v>
      </c>
      <c r="Q75" s="347" t="s">
        <v>7</v>
      </c>
      <c r="R75" s="348" t="s">
        <v>7</v>
      </c>
      <c r="S75" s="346" t="s">
        <v>7</v>
      </c>
      <c r="T75" s="347" t="s">
        <v>7</v>
      </c>
      <c r="U75" s="347" t="s">
        <v>7</v>
      </c>
      <c r="V75" s="348" t="s">
        <v>7</v>
      </c>
      <c r="W75" s="349" t="s">
        <v>7</v>
      </c>
      <c r="X75" s="349" t="s">
        <v>7</v>
      </c>
      <c r="Y75" s="346">
        <v>76.111111111111114</v>
      </c>
      <c r="Z75" s="347">
        <v>82.31481481481481</v>
      </c>
      <c r="AA75" s="347">
        <v>66.145833333333329</v>
      </c>
      <c r="AB75" s="349" t="s">
        <v>7</v>
      </c>
      <c r="AC75" s="348" t="s">
        <v>7</v>
      </c>
    </row>
    <row r="76" spans="2:29">
      <c r="B76" s="157" t="s">
        <v>6884</v>
      </c>
      <c r="C76" s="157" t="s">
        <v>6887</v>
      </c>
      <c r="D76" s="157"/>
      <c r="E76" s="157" t="s">
        <v>540</v>
      </c>
      <c r="F76" s="346">
        <v>85.833333333333329</v>
      </c>
      <c r="G76" s="347">
        <v>98.888888888888886</v>
      </c>
      <c r="H76" s="347">
        <v>75.555555555555557</v>
      </c>
      <c r="I76" s="348">
        <v>93.333333333333329</v>
      </c>
      <c r="J76" s="349">
        <v>79.305555555555557</v>
      </c>
      <c r="K76" s="346">
        <v>51.31613756613757</v>
      </c>
      <c r="L76" s="347">
        <v>62.857142857142854</v>
      </c>
      <c r="M76" s="347">
        <v>58.585858585858581</v>
      </c>
      <c r="N76" s="347">
        <v>54.791666666666664</v>
      </c>
      <c r="O76" s="347">
        <v>48.148148148148145</v>
      </c>
      <c r="P76" s="347">
        <v>52.777777777777779</v>
      </c>
      <c r="Q76" s="347">
        <v>46.296296296296298</v>
      </c>
      <c r="R76" s="348">
        <v>41.296296296296298</v>
      </c>
      <c r="S76" s="346">
        <v>46.857142857142854</v>
      </c>
      <c r="T76" s="347">
        <v>66.285714285714292</v>
      </c>
      <c r="U76" s="347">
        <v>45.714285714285715</v>
      </c>
      <c r="V76" s="348">
        <v>28.571428571428573</v>
      </c>
      <c r="W76" s="349">
        <v>70</v>
      </c>
      <c r="X76" s="349">
        <v>33.333333333333336</v>
      </c>
      <c r="Y76" s="346">
        <v>61.388888888888886</v>
      </c>
      <c r="Z76" s="347">
        <v>77.777777777777771</v>
      </c>
      <c r="AA76" s="347">
        <v>38.125</v>
      </c>
      <c r="AB76" s="349">
        <v>12.745098039215685</v>
      </c>
      <c r="AC76" s="348">
        <v>18.75</v>
      </c>
    </row>
    <row r="77" spans="2:29">
      <c r="B77" s="157" t="s">
        <v>6884</v>
      </c>
      <c r="C77" s="157" t="s">
        <v>6888</v>
      </c>
      <c r="D77" s="157"/>
      <c r="E77" s="157" t="s">
        <v>540</v>
      </c>
      <c r="F77" s="346">
        <v>82.142857142857139</v>
      </c>
      <c r="G77" s="347">
        <v>96</v>
      </c>
      <c r="H77" s="347">
        <v>69.714285714285708</v>
      </c>
      <c r="I77" s="348">
        <v>93.142857142857139</v>
      </c>
      <c r="J77" s="349">
        <v>81.476190476190467</v>
      </c>
      <c r="K77" s="346">
        <v>39.251700680272108</v>
      </c>
      <c r="L77" s="347">
        <v>47.058823529411768</v>
      </c>
      <c r="M77" s="347">
        <v>47.058823529411768</v>
      </c>
      <c r="N77" s="347">
        <v>38.125</v>
      </c>
      <c r="O77" s="347">
        <v>42.857142857142854</v>
      </c>
      <c r="P77" s="347">
        <v>39.428571428571431</v>
      </c>
      <c r="Q77" s="347">
        <v>31.428571428571427</v>
      </c>
      <c r="R77" s="348">
        <v>31.428571428571427</v>
      </c>
      <c r="S77" s="346">
        <v>40.490196078431367</v>
      </c>
      <c r="T77" s="347">
        <v>54.411764705882355</v>
      </c>
      <c r="U77" s="347">
        <v>37.647058823529413</v>
      </c>
      <c r="V77" s="348">
        <v>29.411764705882351</v>
      </c>
      <c r="W77" s="349">
        <v>64.285714285714292</v>
      </c>
      <c r="X77" s="349">
        <v>34.615384615384613</v>
      </c>
      <c r="Y77" s="346">
        <v>57.428571428571431</v>
      </c>
      <c r="Z77" s="347">
        <v>71.428571428571431</v>
      </c>
      <c r="AA77" s="347">
        <v>36.12903225806452</v>
      </c>
      <c r="AB77" s="349">
        <v>3.0303030303030303</v>
      </c>
      <c r="AC77" s="348">
        <v>30.76923076923077</v>
      </c>
    </row>
    <row r="78" spans="2:29">
      <c r="B78" s="157" t="s">
        <v>6884</v>
      </c>
      <c r="C78" s="157" t="s">
        <v>6889</v>
      </c>
      <c r="D78" s="157"/>
      <c r="E78" s="157" t="s">
        <v>533</v>
      </c>
      <c r="F78" s="346">
        <v>92.314814814814824</v>
      </c>
      <c r="G78" s="347">
        <v>97.222222222222229</v>
      </c>
      <c r="H78" s="347">
        <v>90.370370370370381</v>
      </c>
      <c r="I78" s="348">
        <v>91.296296296296305</v>
      </c>
      <c r="J78" s="349">
        <v>79.629629629629633</v>
      </c>
      <c r="K78" s="346" t="s">
        <v>7</v>
      </c>
      <c r="L78" s="347" t="s">
        <v>7</v>
      </c>
      <c r="M78" s="347" t="s">
        <v>7</v>
      </c>
      <c r="N78" s="347" t="s">
        <v>7</v>
      </c>
      <c r="O78" s="347" t="s">
        <v>7</v>
      </c>
      <c r="P78" s="347" t="s">
        <v>7</v>
      </c>
      <c r="Q78" s="347" t="s">
        <v>7</v>
      </c>
      <c r="R78" s="348" t="s">
        <v>7</v>
      </c>
      <c r="S78" s="346" t="s">
        <v>7</v>
      </c>
      <c r="T78" s="347" t="s">
        <v>7</v>
      </c>
      <c r="U78" s="347" t="s">
        <v>7</v>
      </c>
      <c r="V78" s="348" t="s">
        <v>7</v>
      </c>
      <c r="W78" s="349" t="s">
        <v>7</v>
      </c>
      <c r="X78" s="349" t="s">
        <v>7</v>
      </c>
      <c r="Y78" s="346">
        <v>54.166666666666664</v>
      </c>
      <c r="Z78" s="347">
        <v>60.555555555555557</v>
      </c>
      <c r="AA78" s="347">
        <v>41.25</v>
      </c>
      <c r="AB78" s="349" t="s">
        <v>7</v>
      </c>
      <c r="AC78" s="348" t="s">
        <v>7</v>
      </c>
    </row>
    <row r="79" spans="2:29">
      <c r="B79" s="157" t="s">
        <v>6884</v>
      </c>
      <c r="C79" s="157" t="s">
        <v>6890</v>
      </c>
      <c r="D79" s="157"/>
      <c r="E79" s="157" t="s">
        <v>540</v>
      </c>
      <c r="F79" s="346">
        <v>81.203703703703709</v>
      </c>
      <c r="G79" s="347">
        <v>94.444444444444443</v>
      </c>
      <c r="H79" s="347">
        <v>70.740740740740733</v>
      </c>
      <c r="I79" s="348">
        <v>88.888888888888886</v>
      </c>
      <c r="J79" s="349">
        <v>71.342592592592581</v>
      </c>
      <c r="K79" s="346">
        <v>42.006802721088441</v>
      </c>
      <c r="L79" s="347">
        <v>45.833333333333336</v>
      </c>
      <c r="M79" s="347">
        <v>39.130434782608695</v>
      </c>
      <c r="N79" s="347">
        <v>41.666666666666664</v>
      </c>
      <c r="O79" s="347">
        <v>38.46153846153846</v>
      </c>
      <c r="P79" s="347">
        <v>39.743589743589737</v>
      </c>
      <c r="Q79" s="347">
        <v>30.76923076923077</v>
      </c>
      <c r="R79" s="348">
        <v>32</v>
      </c>
      <c r="S79" s="346">
        <v>70.370370370370381</v>
      </c>
      <c r="T79" s="347">
        <v>88.888888888888886</v>
      </c>
      <c r="U79" s="347">
        <v>72.222222222222229</v>
      </c>
      <c r="V79" s="348">
        <v>50</v>
      </c>
      <c r="W79" s="349">
        <v>78.571428571428569</v>
      </c>
      <c r="X79" s="349">
        <v>66.666666666666671</v>
      </c>
      <c r="Y79" s="346">
        <v>42.222222222222221</v>
      </c>
      <c r="Z79" s="347">
        <v>47.222222222222221</v>
      </c>
      <c r="AA79" s="347">
        <v>32.5</v>
      </c>
      <c r="AB79" s="349">
        <v>9.0909090909090917</v>
      </c>
      <c r="AC79" s="348">
        <v>36.363636363636367</v>
      </c>
    </row>
    <row r="80" spans="2:29">
      <c r="B80" s="157" t="s">
        <v>6884</v>
      </c>
      <c r="C80" s="157" t="s">
        <v>6891</v>
      </c>
      <c r="D80" s="157"/>
      <c r="E80" s="157" t="s">
        <v>540</v>
      </c>
      <c r="F80" s="346">
        <v>72.031746031746039</v>
      </c>
      <c r="G80" s="347">
        <v>97.682539682539684</v>
      </c>
      <c r="H80" s="347">
        <v>49.523809523809518</v>
      </c>
      <c r="I80" s="348">
        <v>91.396825396825406</v>
      </c>
      <c r="J80" s="349">
        <v>78.920634920634924</v>
      </c>
      <c r="K80" s="346">
        <v>34.80952380952381</v>
      </c>
      <c r="L80" s="347">
        <v>39.393939393939391</v>
      </c>
      <c r="M80" s="347">
        <v>32.258064516129032</v>
      </c>
      <c r="N80" s="347">
        <v>29.032258064516128</v>
      </c>
      <c r="O80" s="347">
        <v>31.372549019607845</v>
      </c>
      <c r="P80" s="347">
        <v>42.857142857142854</v>
      </c>
      <c r="Q80" s="347">
        <v>31.960784313725494</v>
      </c>
      <c r="R80" s="348">
        <v>35.294117647058826</v>
      </c>
      <c r="S80" s="346">
        <v>32.8125</v>
      </c>
      <c r="T80" s="347">
        <v>41.935483870967744</v>
      </c>
      <c r="U80" s="347">
        <v>31.25</v>
      </c>
      <c r="V80" s="348">
        <v>25</v>
      </c>
      <c r="W80" s="349">
        <v>63.157894736842103</v>
      </c>
      <c r="X80" s="349">
        <v>23.80952380952381</v>
      </c>
      <c r="Y80" s="346">
        <v>48.888888888888886</v>
      </c>
      <c r="Z80" s="347">
        <v>68.634920634920633</v>
      </c>
      <c r="AA80" s="347">
        <v>20</v>
      </c>
      <c r="AB80" s="349">
        <v>3.0303030303030303</v>
      </c>
      <c r="AC80" s="348">
        <v>20</v>
      </c>
    </row>
    <row r="81" spans="2:29">
      <c r="B81" s="157" t="s">
        <v>6892</v>
      </c>
      <c r="C81" s="157" t="s">
        <v>6893</v>
      </c>
      <c r="D81" s="157"/>
      <c r="E81" s="157" t="s">
        <v>533</v>
      </c>
      <c r="F81" s="346">
        <v>94.635416666666671</v>
      </c>
      <c r="G81" s="347">
        <v>100</v>
      </c>
      <c r="H81" s="347">
        <v>93.159722222222229</v>
      </c>
      <c r="I81" s="348">
        <v>92.222222222222229</v>
      </c>
      <c r="J81" s="349">
        <v>83.095839345839337</v>
      </c>
      <c r="K81" s="346" t="s">
        <v>7</v>
      </c>
      <c r="L81" s="347" t="s">
        <v>7</v>
      </c>
      <c r="M81" s="347" t="s">
        <v>7</v>
      </c>
      <c r="N81" s="347" t="s">
        <v>7</v>
      </c>
      <c r="O81" s="347" t="s">
        <v>7</v>
      </c>
      <c r="P81" s="347" t="s">
        <v>7</v>
      </c>
      <c r="Q81" s="347" t="s">
        <v>7</v>
      </c>
      <c r="R81" s="348" t="s">
        <v>7</v>
      </c>
      <c r="S81" s="346" t="s">
        <v>7</v>
      </c>
      <c r="T81" s="347" t="s">
        <v>7</v>
      </c>
      <c r="U81" s="347" t="s">
        <v>7</v>
      </c>
      <c r="V81" s="348" t="s">
        <v>7</v>
      </c>
      <c r="W81" s="349" t="s">
        <v>7</v>
      </c>
      <c r="X81" s="349" t="s">
        <v>7</v>
      </c>
      <c r="Y81" s="346">
        <v>67.313523971966958</v>
      </c>
      <c r="Z81" s="347">
        <v>75.763337742504405</v>
      </c>
      <c r="AA81" s="347">
        <v>57.020285087719309</v>
      </c>
      <c r="AB81" s="349" t="s">
        <v>7</v>
      </c>
      <c r="AC81" s="348" t="s">
        <v>7</v>
      </c>
    </row>
    <row r="82" spans="2:29">
      <c r="B82" s="157" t="s">
        <v>6892</v>
      </c>
      <c r="C82" s="157" t="s">
        <v>6894</v>
      </c>
      <c r="D82" s="157"/>
      <c r="E82" s="157" t="s">
        <v>540</v>
      </c>
      <c r="F82" s="346">
        <v>75.364372469635626</v>
      </c>
      <c r="G82" s="347">
        <v>88.111888111888121</v>
      </c>
      <c r="H82" s="347">
        <v>65.150288308183036</v>
      </c>
      <c r="I82" s="348">
        <v>83.045025150288311</v>
      </c>
      <c r="J82" s="349">
        <v>74.671205986995474</v>
      </c>
      <c r="K82" s="346">
        <v>48.502182136125597</v>
      </c>
      <c r="L82" s="347">
        <v>58.981366137236584</v>
      </c>
      <c r="M82" s="347">
        <v>41.988636363636367</v>
      </c>
      <c r="N82" s="347">
        <v>37.56944444444445</v>
      </c>
      <c r="O82" s="347">
        <v>46.193148311956357</v>
      </c>
      <c r="P82" s="347">
        <v>58.014828738512939</v>
      </c>
      <c r="Q82" s="347">
        <v>54.104010025062657</v>
      </c>
      <c r="R82" s="348">
        <v>16.041666666666668</v>
      </c>
      <c r="S82" s="346">
        <v>30.30296049839394</v>
      </c>
      <c r="T82" s="347">
        <v>39.591899758308436</v>
      </c>
      <c r="U82" s="347">
        <v>29.640581511711542</v>
      </c>
      <c r="V82" s="348">
        <v>21.676400225161832</v>
      </c>
      <c r="W82" s="349">
        <v>61.442495126705658</v>
      </c>
      <c r="X82" s="349">
        <v>28.582592845750742</v>
      </c>
      <c r="Y82" s="346">
        <v>56.623278037751724</v>
      </c>
      <c r="Z82" s="347">
        <v>71.463624095203045</v>
      </c>
      <c r="AA82" s="347">
        <v>38.003996678085748</v>
      </c>
      <c r="AB82" s="349">
        <v>10.075187969924812</v>
      </c>
      <c r="AC82" s="348">
        <v>11.130952380952381</v>
      </c>
    </row>
    <row r="83" spans="2:29">
      <c r="B83" s="157" t="s">
        <v>6892</v>
      </c>
      <c r="C83" s="157" t="s">
        <v>6895</v>
      </c>
      <c r="D83" s="157"/>
      <c r="E83" s="157" t="s">
        <v>540</v>
      </c>
      <c r="F83" s="346">
        <v>84.745475113122168</v>
      </c>
      <c r="G83" s="347">
        <v>100</v>
      </c>
      <c r="H83" s="347">
        <v>73.314479638009047</v>
      </c>
      <c r="I83" s="348">
        <v>92.352941176470594</v>
      </c>
      <c r="J83" s="349">
        <v>79.133986928104562</v>
      </c>
      <c r="K83" s="346">
        <v>55.064191141200084</v>
      </c>
      <c r="L83" s="347">
        <v>66.996527777777771</v>
      </c>
      <c r="M83" s="347">
        <v>54.267596203080075</v>
      </c>
      <c r="N83" s="347">
        <v>37.163978494623663</v>
      </c>
      <c r="O83" s="347">
        <v>59.190791287565474</v>
      </c>
      <c r="P83" s="347">
        <v>66.596360628618697</v>
      </c>
      <c r="Q83" s="347">
        <v>61.9906258615936</v>
      </c>
      <c r="R83" s="348">
        <v>34.032258064516128</v>
      </c>
      <c r="S83" s="346">
        <v>49.652777777777786</v>
      </c>
      <c r="T83" s="347">
        <v>57.96875</v>
      </c>
      <c r="U83" s="347">
        <v>53.177083333333336</v>
      </c>
      <c r="V83" s="348">
        <v>37.8125</v>
      </c>
      <c r="W83" s="349">
        <v>62.003968253968253</v>
      </c>
      <c r="X83" s="349">
        <v>54.0053050397878</v>
      </c>
      <c r="Y83" s="346" t="s">
        <v>7</v>
      </c>
      <c r="Z83" s="347" t="s">
        <v>7</v>
      </c>
      <c r="AA83" s="347" t="s">
        <v>7</v>
      </c>
      <c r="AB83" s="349" t="s">
        <v>7</v>
      </c>
      <c r="AC83" s="348" t="s">
        <v>7</v>
      </c>
    </row>
    <row r="84" spans="2:29">
      <c r="B84" s="157" t="s">
        <v>6892</v>
      </c>
      <c r="C84" s="157" t="s">
        <v>6896</v>
      </c>
      <c r="D84" s="157"/>
      <c r="E84" s="157" t="s">
        <v>540</v>
      </c>
      <c r="F84" s="346">
        <v>94.741379310344826</v>
      </c>
      <c r="G84" s="347">
        <v>96.551724137931032</v>
      </c>
      <c r="H84" s="347">
        <v>94.310344827586206</v>
      </c>
      <c r="I84" s="348">
        <v>93.793103448275858</v>
      </c>
      <c r="J84" s="349">
        <v>86.896551724137936</v>
      </c>
      <c r="K84" s="346">
        <v>80.402298850574724</v>
      </c>
      <c r="L84" s="347">
        <v>88.160919540229898</v>
      </c>
      <c r="M84" s="347">
        <v>85.714285714285708</v>
      </c>
      <c r="N84" s="347">
        <v>82.142857142857139</v>
      </c>
      <c r="O84" s="347">
        <v>75.862068965517238</v>
      </c>
      <c r="P84" s="347">
        <v>79.310344827586206</v>
      </c>
      <c r="Q84" s="347">
        <v>75.862068965517238</v>
      </c>
      <c r="R84" s="348">
        <v>80.172413793103445</v>
      </c>
      <c r="S84" s="346">
        <v>88.505747126436788</v>
      </c>
      <c r="T84" s="347">
        <v>93.103448275862064</v>
      </c>
      <c r="U84" s="347">
        <v>89.65517241379311</v>
      </c>
      <c r="V84" s="348">
        <v>82.758620689655174</v>
      </c>
      <c r="W84" s="349">
        <v>96.15384615384616</v>
      </c>
      <c r="X84" s="349">
        <v>89.285714285714292</v>
      </c>
      <c r="Y84" s="346" t="s">
        <v>7</v>
      </c>
      <c r="Z84" s="347" t="s">
        <v>7</v>
      </c>
      <c r="AA84" s="347" t="s">
        <v>7</v>
      </c>
      <c r="AB84" s="349" t="s">
        <v>7</v>
      </c>
      <c r="AC84" s="348" t="s">
        <v>7</v>
      </c>
    </row>
    <row r="85" spans="2:29">
      <c r="B85" s="157" t="s">
        <v>6892</v>
      </c>
      <c r="C85" s="157" t="s">
        <v>6897</v>
      </c>
      <c r="D85" s="157"/>
      <c r="E85" s="157" t="s">
        <v>533</v>
      </c>
      <c r="F85" s="346">
        <v>79.749103942652326</v>
      </c>
      <c r="G85" s="347">
        <v>82.974910394265237</v>
      </c>
      <c r="H85" s="347">
        <v>78.673835125448022</v>
      </c>
      <c r="I85" s="348">
        <v>78.673835125448022</v>
      </c>
      <c r="J85" s="349">
        <v>83.512544802867382</v>
      </c>
      <c r="K85" s="346" t="s">
        <v>7</v>
      </c>
      <c r="L85" s="347" t="s">
        <v>7</v>
      </c>
      <c r="M85" s="347" t="s">
        <v>7</v>
      </c>
      <c r="N85" s="347" t="s">
        <v>7</v>
      </c>
      <c r="O85" s="347" t="s">
        <v>7</v>
      </c>
      <c r="P85" s="347" t="s">
        <v>7</v>
      </c>
      <c r="Q85" s="347" t="s">
        <v>7</v>
      </c>
      <c r="R85" s="348" t="s">
        <v>7</v>
      </c>
      <c r="S85" s="346" t="s">
        <v>7</v>
      </c>
      <c r="T85" s="347" t="s">
        <v>7</v>
      </c>
      <c r="U85" s="347" t="s">
        <v>7</v>
      </c>
      <c r="V85" s="348" t="s">
        <v>7</v>
      </c>
      <c r="W85" s="349" t="s">
        <v>7</v>
      </c>
      <c r="X85" s="349" t="s">
        <v>7</v>
      </c>
      <c r="Y85" s="346" t="s">
        <v>7</v>
      </c>
      <c r="Z85" s="347" t="s">
        <v>7</v>
      </c>
      <c r="AA85" s="347" t="s">
        <v>7</v>
      </c>
      <c r="AB85" s="349" t="s">
        <v>7</v>
      </c>
      <c r="AC85" s="348" t="s">
        <v>7</v>
      </c>
    </row>
    <row r="86" spans="2:29">
      <c r="B86" s="157" t="s">
        <v>6892</v>
      </c>
      <c r="C86" s="157" t="s">
        <v>6898</v>
      </c>
      <c r="D86" s="157"/>
      <c r="E86" s="157" t="s">
        <v>540</v>
      </c>
      <c r="F86" s="346">
        <v>95.052083333333329</v>
      </c>
      <c r="G86" s="347">
        <v>100</v>
      </c>
      <c r="H86" s="347">
        <v>92.916666666666657</v>
      </c>
      <c r="I86" s="348">
        <v>94.375</v>
      </c>
      <c r="J86" s="349">
        <v>98.75</v>
      </c>
      <c r="K86" s="346">
        <v>88.585778061224488</v>
      </c>
      <c r="L86" s="347">
        <v>88.958333333333343</v>
      </c>
      <c r="M86" s="347">
        <v>88.720238095238088</v>
      </c>
      <c r="N86" s="347">
        <v>87.317708333333343</v>
      </c>
      <c r="O86" s="347">
        <v>87.708333333333343</v>
      </c>
      <c r="P86" s="347">
        <v>89.270833333333343</v>
      </c>
      <c r="Q86" s="347">
        <v>87.5</v>
      </c>
      <c r="R86" s="348">
        <v>90.625</v>
      </c>
      <c r="S86" s="346">
        <v>85.312500000000014</v>
      </c>
      <c r="T86" s="347">
        <v>85.78125</v>
      </c>
      <c r="U86" s="347">
        <v>85.78125</v>
      </c>
      <c r="V86" s="348">
        <v>84.375</v>
      </c>
      <c r="W86" s="349">
        <v>96.059113300492612</v>
      </c>
      <c r="X86" s="349">
        <v>87.096774193548384</v>
      </c>
      <c r="Y86" s="346" t="s">
        <v>7</v>
      </c>
      <c r="Z86" s="347" t="s">
        <v>7</v>
      </c>
      <c r="AA86" s="347" t="s">
        <v>7</v>
      </c>
      <c r="AB86" s="349" t="s">
        <v>7</v>
      </c>
      <c r="AC86" s="348" t="s">
        <v>7</v>
      </c>
    </row>
    <row r="87" spans="2:29">
      <c r="B87" s="157" t="s">
        <v>6892</v>
      </c>
      <c r="C87" s="157" t="s">
        <v>6899</v>
      </c>
      <c r="D87" s="157"/>
      <c r="E87" s="157" t="s">
        <v>533</v>
      </c>
      <c r="F87" s="346" t="s">
        <v>7</v>
      </c>
      <c r="G87" s="347" t="s">
        <v>7</v>
      </c>
      <c r="H87" s="347" t="s">
        <v>7</v>
      </c>
      <c r="I87" s="348" t="s">
        <v>7</v>
      </c>
      <c r="J87" s="349" t="s">
        <v>7</v>
      </c>
      <c r="K87" s="346" t="s">
        <v>7</v>
      </c>
      <c r="L87" s="347" t="s">
        <v>7</v>
      </c>
      <c r="M87" s="347" t="s">
        <v>7</v>
      </c>
      <c r="N87" s="347" t="s">
        <v>7</v>
      </c>
      <c r="O87" s="347" t="s">
        <v>7</v>
      </c>
      <c r="P87" s="347" t="s">
        <v>7</v>
      </c>
      <c r="Q87" s="347" t="s">
        <v>7</v>
      </c>
      <c r="R87" s="348" t="s">
        <v>7</v>
      </c>
      <c r="S87" s="346" t="s">
        <v>7</v>
      </c>
      <c r="T87" s="347" t="s">
        <v>7</v>
      </c>
      <c r="U87" s="347" t="s">
        <v>7</v>
      </c>
      <c r="V87" s="348" t="s">
        <v>7</v>
      </c>
      <c r="W87" s="349" t="s">
        <v>7</v>
      </c>
      <c r="X87" s="349" t="s">
        <v>7</v>
      </c>
      <c r="Y87" s="346">
        <v>85.277777777777771</v>
      </c>
      <c r="Z87" s="347">
        <v>96.296296296296305</v>
      </c>
      <c r="AA87" s="347">
        <v>71.041666666666671</v>
      </c>
      <c r="AB87" s="349" t="s">
        <v>7</v>
      </c>
      <c r="AC87" s="348" t="s">
        <v>7</v>
      </c>
    </row>
    <row r="88" spans="2:29">
      <c r="B88" s="328" t="s">
        <v>6892</v>
      </c>
      <c r="C88" s="328" t="s">
        <v>6900</v>
      </c>
      <c r="D88" s="328"/>
      <c r="E88" s="328" t="s">
        <v>540</v>
      </c>
      <c r="F88" s="346" t="s">
        <v>7</v>
      </c>
      <c r="G88" s="347" t="s">
        <v>7</v>
      </c>
      <c r="H88" s="347" t="s">
        <v>7</v>
      </c>
      <c r="I88" s="348" t="s">
        <v>7</v>
      </c>
      <c r="J88" s="349" t="s">
        <v>7</v>
      </c>
      <c r="K88" s="346" t="s">
        <v>7</v>
      </c>
      <c r="L88" s="347" t="s">
        <v>7</v>
      </c>
      <c r="M88" s="347" t="s">
        <v>7</v>
      </c>
      <c r="N88" s="347" t="s">
        <v>7</v>
      </c>
      <c r="O88" s="347" t="s">
        <v>7</v>
      </c>
      <c r="P88" s="347" t="s">
        <v>7</v>
      </c>
      <c r="Q88" s="347" t="s">
        <v>7</v>
      </c>
      <c r="R88" s="348" t="s">
        <v>7</v>
      </c>
      <c r="S88" s="346" t="s">
        <v>7</v>
      </c>
      <c r="T88" s="347" t="s">
        <v>7</v>
      </c>
      <c r="U88" s="347" t="s">
        <v>7</v>
      </c>
      <c r="V88" s="348" t="s">
        <v>7</v>
      </c>
      <c r="W88" s="349" t="s">
        <v>7</v>
      </c>
      <c r="X88" s="349" t="s">
        <v>7</v>
      </c>
      <c r="Y88" s="346">
        <v>71.782407407407405</v>
      </c>
      <c r="Z88" s="347">
        <v>95.231481481481481</v>
      </c>
      <c r="AA88" s="347">
        <v>41.875000000000007</v>
      </c>
      <c r="AB88" s="349">
        <v>0</v>
      </c>
      <c r="AC88" s="348">
        <v>13.333333333333334</v>
      </c>
    </row>
    <row r="89" spans="2:29">
      <c r="B89" s="157" t="s">
        <v>6901</v>
      </c>
      <c r="C89" s="157" t="s">
        <v>6902</v>
      </c>
      <c r="D89" s="157"/>
      <c r="E89" s="157" t="s">
        <v>533</v>
      </c>
      <c r="F89" s="346">
        <v>94.444444444444443</v>
      </c>
      <c r="G89" s="347">
        <v>100</v>
      </c>
      <c r="H89" s="347">
        <v>88.888888888888886</v>
      </c>
      <c r="I89" s="348">
        <v>100</v>
      </c>
      <c r="J89" s="349">
        <v>88.333333333333329</v>
      </c>
      <c r="K89" s="346" t="s">
        <v>7</v>
      </c>
      <c r="L89" s="347" t="s">
        <v>7</v>
      </c>
      <c r="M89" s="347" t="s">
        <v>7</v>
      </c>
      <c r="N89" s="347" t="s">
        <v>7</v>
      </c>
      <c r="O89" s="347" t="s">
        <v>7</v>
      </c>
      <c r="P89" s="347" t="s">
        <v>7</v>
      </c>
      <c r="Q89" s="347" t="s">
        <v>7</v>
      </c>
      <c r="R89" s="348" t="s">
        <v>7</v>
      </c>
      <c r="S89" s="346" t="s">
        <v>7</v>
      </c>
      <c r="T89" s="347" t="s">
        <v>7</v>
      </c>
      <c r="U89" s="347" t="s">
        <v>7</v>
      </c>
      <c r="V89" s="348" t="s">
        <v>7</v>
      </c>
      <c r="W89" s="349" t="s">
        <v>7</v>
      </c>
      <c r="X89" s="349" t="s">
        <v>7</v>
      </c>
      <c r="Y89" s="346" t="s">
        <v>7</v>
      </c>
      <c r="Z89" s="347" t="s">
        <v>7</v>
      </c>
      <c r="AA89" s="347" t="s">
        <v>7</v>
      </c>
      <c r="AB89" s="349" t="s">
        <v>7</v>
      </c>
      <c r="AC89" s="348" t="s">
        <v>7</v>
      </c>
    </row>
    <row r="90" spans="2:29">
      <c r="B90" s="157" t="s">
        <v>6901</v>
      </c>
      <c r="C90" s="157" t="s">
        <v>6903</v>
      </c>
      <c r="D90" s="157"/>
      <c r="E90" s="157" t="s">
        <v>533</v>
      </c>
      <c r="F90" s="346">
        <v>89.768518518518533</v>
      </c>
      <c r="G90" s="347">
        <v>100</v>
      </c>
      <c r="H90" s="347">
        <v>80.380952380952365</v>
      </c>
      <c r="I90" s="348">
        <v>97.142857142857139</v>
      </c>
      <c r="J90" s="349">
        <v>95.312499999999986</v>
      </c>
      <c r="K90" s="346" t="s">
        <v>7</v>
      </c>
      <c r="L90" s="347" t="s">
        <v>7</v>
      </c>
      <c r="M90" s="347" t="s">
        <v>7</v>
      </c>
      <c r="N90" s="347" t="s">
        <v>7</v>
      </c>
      <c r="O90" s="347" t="s">
        <v>7</v>
      </c>
      <c r="P90" s="347" t="s">
        <v>7</v>
      </c>
      <c r="Q90" s="347" t="s">
        <v>7</v>
      </c>
      <c r="R90" s="348" t="s">
        <v>7</v>
      </c>
      <c r="S90" s="346" t="s">
        <v>7</v>
      </c>
      <c r="T90" s="347" t="s">
        <v>7</v>
      </c>
      <c r="U90" s="347" t="s">
        <v>7</v>
      </c>
      <c r="V90" s="348" t="s">
        <v>7</v>
      </c>
      <c r="W90" s="349" t="s">
        <v>7</v>
      </c>
      <c r="X90" s="349" t="s">
        <v>7</v>
      </c>
      <c r="Y90" s="346" t="s">
        <v>7</v>
      </c>
      <c r="Z90" s="347" t="s">
        <v>7</v>
      </c>
      <c r="AA90" s="347" t="s">
        <v>7</v>
      </c>
      <c r="AB90" s="349" t="s">
        <v>7</v>
      </c>
      <c r="AC90" s="348" t="s">
        <v>7</v>
      </c>
    </row>
    <row r="91" spans="2:29">
      <c r="B91" s="157" t="s">
        <v>6901</v>
      </c>
      <c r="C91" s="157" t="s">
        <v>6904</v>
      </c>
      <c r="D91" s="157"/>
      <c r="E91" s="157" t="s">
        <v>540</v>
      </c>
      <c r="F91" s="346">
        <v>87.893518518518519</v>
      </c>
      <c r="G91" s="347">
        <v>100</v>
      </c>
      <c r="H91" s="347">
        <v>76.523809523809518</v>
      </c>
      <c r="I91" s="348">
        <v>97.142857142857139</v>
      </c>
      <c r="J91" s="349">
        <v>88.290598290598297</v>
      </c>
      <c r="K91" s="346">
        <v>44.575860647289225</v>
      </c>
      <c r="L91" s="347">
        <v>62.097222222222214</v>
      </c>
      <c r="M91" s="347">
        <v>48.763888888888893</v>
      </c>
      <c r="N91" s="347">
        <v>26.7687074829932</v>
      </c>
      <c r="O91" s="347">
        <v>43.072916666666664</v>
      </c>
      <c r="P91" s="347">
        <v>48.177083333333329</v>
      </c>
      <c r="Q91" s="347">
        <v>41.354166666666664</v>
      </c>
      <c r="R91" s="348">
        <v>36.822916666666671</v>
      </c>
      <c r="S91" s="346">
        <v>53.884920634920633</v>
      </c>
      <c r="T91" s="347">
        <v>70.380952380952365</v>
      </c>
      <c r="U91" s="347">
        <v>54.803921568627452</v>
      </c>
      <c r="V91" s="348">
        <v>31.25</v>
      </c>
      <c r="W91" s="349">
        <v>43.231913455037187</v>
      </c>
      <c r="X91" s="349">
        <v>67.751479289940818</v>
      </c>
      <c r="Y91" s="346" t="s">
        <v>7</v>
      </c>
      <c r="Z91" s="347" t="s">
        <v>7</v>
      </c>
      <c r="AA91" s="347" t="s">
        <v>7</v>
      </c>
      <c r="AB91" s="349" t="s">
        <v>7</v>
      </c>
      <c r="AC91" s="348" t="s">
        <v>7</v>
      </c>
    </row>
    <row r="92" spans="2:29">
      <c r="B92" s="157" t="s">
        <v>6901</v>
      </c>
      <c r="C92" s="157" t="s">
        <v>6905</v>
      </c>
      <c r="D92" s="157"/>
      <c r="E92" s="157" t="s">
        <v>533</v>
      </c>
      <c r="F92" s="346">
        <v>84.640522875816998</v>
      </c>
      <c r="G92" s="347">
        <v>94.117647058823536</v>
      </c>
      <c r="H92" s="347">
        <v>78.562091503267979</v>
      </c>
      <c r="I92" s="348">
        <v>87.320261437908485</v>
      </c>
      <c r="J92" s="349">
        <v>80.392156862745082</v>
      </c>
      <c r="K92" s="346" t="s">
        <v>7</v>
      </c>
      <c r="L92" s="347" t="s">
        <v>7</v>
      </c>
      <c r="M92" s="347" t="s">
        <v>7</v>
      </c>
      <c r="N92" s="347" t="s">
        <v>7</v>
      </c>
      <c r="O92" s="347" t="s">
        <v>7</v>
      </c>
      <c r="P92" s="347" t="s">
        <v>7</v>
      </c>
      <c r="Q92" s="347" t="s">
        <v>7</v>
      </c>
      <c r="R92" s="348" t="s">
        <v>7</v>
      </c>
      <c r="S92" s="346" t="s">
        <v>7</v>
      </c>
      <c r="T92" s="347" t="s">
        <v>7</v>
      </c>
      <c r="U92" s="347" t="s">
        <v>7</v>
      </c>
      <c r="V92" s="348" t="s">
        <v>7</v>
      </c>
      <c r="W92" s="349" t="s">
        <v>7</v>
      </c>
      <c r="X92" s="349" t="s">
        <v>7</v>
      </c>
      <c r="Y92" s="346" t="s">
        <v>7</v>
      </c>
      <c r="Z92" s="347" t="s">
        <v>7</v>
      </c>
      <c r="AA92" s="347" t="s">
        <v>7</v>
      </c>
      <c r="AB92" s="349" t="s">
        <v>7</v>
      </c>
      <c r="AC92" s="348" t="s">
        <v>7</v>
      </c>
    </row>
    <row r="93" spans="2:29">
      <c r="B93" s="157" t="s">
        <v>6901</v>
      </c>
      <c r="C93" s="157" t="s">
        <v>6906</v>
      </c>
      <c r="D93" s="157"/>
      <c r="E93" s="157" t="s">
        <v>540</v>
      </c>
      <c r="F93" s="346">
        <v>85.069444444444443</v>
      </c>
      <c r="G93" s="347">
        <v>99.583333333333329</v>
      </c>
      <c r="H93" s="347">
        <v>72.222222222222229</v>
      </c>
      <c r="I93" s="348">
        <v>96.25</v>
      </c>
      <c r="J93" s="349">
        <v>90.277777777777771</v>
      </c>
      <c r="K93" s="346">
        <v>41.980056980056979</v>
      </c>
      <c r="L93" s="347">
        <v>56.969230769230769</v>
      </c>
      <c r="M93" s="347">
        <v>31.818181818181817</v>
      </c>
      <c r="N93" s="347">
        <v>26.315789473684209</v>
      </c>
      <c r="O93" s="347">
        <v>40</v>
      </c>
      <c r="P93" s="347">
        <v>45</v>
      </c>
      <c r="Q93" s="347">
        <v>44.736842105263158</v>
      </c>
      <c r="R93" s="348">
        <v>36.842105263157897</v>
      </c>
      <c r="S93" s="346">
        <v>40.646167557932259</v>
      </c>
      <c r="T93" s="347">
        <v>54.558823529411768</v>
      </c>
      <c r="U93" s="347">
        <v>39.204545454545453</v>
      </c>
      <c r="V93" s="348">
        <v>27.540106951871657</v>
      </c>
      <c r="W93" s="349">
        <v>50</v>
      </c>
      <c r="X93" s="349">
        <v>80</v>
      </c>
      <c r="Y93" s="346">
        <v>57.199074074074083</v>
      </c>
      <c r="Z93" s="347">
        <v>71.25</v>
      </c>
      <c r="AA93" s="347">
        <v>44.040404040404042</v>
      </c>
      <c r="AB93" s="349">
        <v>11.764705882352942</v>
      </c>
      <c r="AC93" s="348">
        <v>20</v>
      </c>
    </row>
    <row r="94" spans="2:29">
      <c r="B94" s="157" t="s">
        <v>6901</v>
      </c>
      <c r="C94" s="157" t="s">
        <v>6907</v>
      </c>
      <c r="D94" s="157"/>
      <c r="E94" s="157" t="s">
        <v>540</v>
      </c>
      <c r="F94" s="346">
        <v>95.530303030303031</v>
      </c>
      <c r="G94" s="347">
        <v>100</v>
      </c>
      <c r="H94" s="347">
        <v>92.575757575757578</v>
      </c>
      <c r="I94" s="348">
        <v>96.969696969696969</v>
      </c>
      <c r="J94" s="349">
        <v>85.858585858585869</v>
      </c>
      <c r="K94" s="346">
        <v>61.616161616161612</v>
      </c>
      <c r="L94" s="347">
        <v>86.71875</v>
      </c>
      <c r="M94" s="347">
        <v>72.58064516129032</v>
      </c>
      <c r="N94" s="347">
        <v>44.827586206896555</v>
      </c>
      <c r="O94" s="347">
        <v>54.888888888888886</v>
      </c>
      <c r="P94" s="347">
        <v>65.277777777777771</v>
      </c>
      <c r="Q94" s="347">
        <v>60.111111111111107</v>
      </c>
      <c r="R94" s="348">
        <v>43.75</v>
      </c>
      <c r="S94" s="346">
        <v>60.9110714993068</v>
      </c>
      <c r="T94" s="347">
        <v>82.032085561497325</v>
      </c>
      <c r="U94" s="347">
        <v>60.213903743315505</v>
      </c>
      <c r="V94" s="348">
        <v>40.487225193107541</v>
      </c>
      <c r="W94" s="349">
        <v>71.944444444444443</v>
      </c>
      <c r="X94" s="349">
        <v>82.316017316017323</v>
      </c>
      <c r="Y94" s="346" t="s">
        <v>7</v>
      </c>
      <c r="Z94" s="347" t="s">
        <v>7</v>
      </c>
      <c r="AA94" s="347" t="s">
        <v>7</v>
      </c>
      <c r="AB94" s="349" t="s">
        <v>7</v>
      </c>
      <c r="AC94" s="348" t="s">
        <v>7</v>
      </c>
    </row>
    <row r="95" spans="2:29">
      <c r="B95" s="157" t="s">
        <v>6901</v>
      </c>
      <c r="C95" s="157" t="s">
        <v>6908</v>
      </c>
      <c r="D95" s="157"/>
      <c r="E95" s="157" t="s">
        <v>533</v>
      </c>
      <c r="F95" s="346">
        <v>92.373188405797109</v>
      </c>
      <c r="G95" s="347">
        <v>95.434782608695656</v>
      </c>
      <c r="H95" s="347">
        <v>91.376811594202891</v>
      </c>
      <c r="I95" s="348">
        <v>91.304347826086953</v>
      </c>
      <c r="J95" s="349">
        <v>83.405797101449281</v>
      </c>
      <c r="K95" s="346" t="s">
        <v>7</v>
      </c>
      <c r="L95" s="347" t="s">
        <v>7</v>
      </c>
      <c r="M95" s="347" t="s">
        <v>7</v>
      </c>
      <c r="N95" s="347" t="s">
        <v>7</v>
      </c>
      <c r="O95" s="347" t="s">
        <v>7</v>
      </c>
      <c r="P95" s="347" t="s">
        <v>7</v>
      </c>
      <c r="Q95" s="347" t="s">
        <v>7</v>
      </c>
      <c r="R95" s="348" t="s">
        <v>7</v>
      </c>
      <c r="S95" s="346" t="s">
        <v>7</v>
      </c>
      <c r="T95" s="347" t="s">
        <v>7</v>
      </c>
      <c r="U95" s="347" t="s">
        <v>7</v>
      </c>
      <c r="V95" s="348" t="s">
        <v>7</v>
      </c>
      <c r="W95" s="349" t="s">
        <v>7</v>
      </c>
      <c r="X95" s="349" t="s">
        <v>7</v>
      </c>
      <c r="Y95" s="346" t="s">
        <v>7</v>
      </c>
      <c r="Z95" s="347" t="s">
        <v>7</v>
      </c>
      <c r="AA95" s="347" t="s">
        <v>7</v>
      </c>
      <c r="AB95" s="349" t="s">
        <v>7</v>
      </c>
      <c r="AC95" s="348" t="s">
        <v>7</v>
      </c>
    </row>
    <row r="96" spans="2:29">
      <c r="B96" s="157" t="s">
        <v>6901</v>
      </c>
      <c r="C96" s="157" t="s">
        <v>6909</v>
      </c>
      <c r="D96" s="157"/>
      <c r="E96" s="157" t="s">
        <v>540</v>
      </c>
      <c r="F96" s="346">
        <v>73.002985185999549</v>
      </c>
      <c r="G96" s="347">
        <v>93.232323232323225</v>
      </c>
      <c r="H96" s="347">
        <v>56.031659727831972</v>
      </c>
      <c r="I96" s="348">
        <v>86.716298056010984</v>
      </c>
      <c r="J96" s="349">
        <v>82.69543587725407</v>
      </c>
      <c r="K96" s="346">
        <v>31.717803128873314</v>
      </c>
      <c r="L96" s="347">
        <v>47.722553853310437</v>
      </c>
      <c r="M96" s="347">
        <v>36.338717999933415</v>
      </c>
      <c r="N96" s="347">
        <v>23.8863287250384</v>
      </c>
      <c r="O96" s="347">
        <v>31.507454062632327</v>
      </c>
      <c r="P96" s="347">
        <v>38.95457407176157</v>
      </c>
      <c r="Q96" s="347">
        <v>26.406881440962131</v>
      </c>
      <c r="R96" s="348">
        <v>12.703192199347198</v>
      </c>
      <c r="S96" s="346">
        <v>27.133659744016281</v>
      </c>
      <c r="T96" s="347">
        <v>41.31061708523508</v>
      </c>
      <c r="U96" s="347">
        <v>29.534806591258203</v>
      </c>
      <c r="V96" s="348">
        <v>10.555555555555555</v>
      </c>
      <c r="W96" s="349">
        <v>45.151049667178704</v>
      </c>
      <c r="X96" s="349">
        <v>37.083981740844486</v>
      </c>
      <c r="Y96" s="346" t="s">
        <v>7</v>
      </c>
      <c r="Z96" s="347" t="s">
        <v>7</v>
      </c>
      <c r="AA96" s="347" t="s">
        <v>7</v>
      </c>
      <c r="AB96" s="349" t="s">
        <v>7</v>
      </c>
      <c r="AC96" s="348" t="s">
        <v>7</v>
      </c>
    </row>
    <row r="97" spans="2:29">
      <c r="B97" s="157" t="s">
        <v>6901</v>
      </c>
      <c r="C97" s="157" t="s">
        <v>6910</v>
      </c>
      <c r="D97" s="157"/>
      <c r="E97" s="157" t="s">
        <v>540</v>
      </c>
      <c r="F97" s="346">
        <v>81.287393162393158</v>
      </c>
      <c r="G97" s="347">
        <v>96.794871794871796</v>
      </c>
      <c r="H97" s="347">
        <v>68.279914529914521</v>
      </c>
      <c r="I97" s="348">
        <v>91.794871794871796</v>
      </c>
      <c r="J97" s="349">
        <v>84.436431623931625</v>
      </c>
      <c r="K97" s="346">
        <v>51.732993197278915</v>
      </c>
      <c r="L97" s="347">
        <v>59.393939393939391</v>
      </c>
      <c r="M97" s="347">
        <v>53.75</v>
      </c>
      <c r="N97" s="347">
        <v>31.875</v>
      </c>
      <c r="O97" s="347">
        <v>57.689393939393938</v>
      </c>
      <c r="P97" s="347">
        <v>61.825980392156865</v>
      </c>
      <c r="Q97" s="347">
        <v>50.159313725490193</v>
      </c>
      <c r="R97" s="348">
        <v>32.5</v>
      </c>
      <c r="S97" s="346">
        <v>50.231990231990231</v>
      </c>
      <c r="T97" s="347">
        <v>61.124542124542131</v>
      </c>
      <c r="U97" s="347">
        <v>54.857142857142854</v>
      </c>
      <c r="V97" s="348">
        <v>34.714285714285715</v>
      </c>
      <c r="W97" s="349">
        <v>56.582196231319038</v>
      </c>
      <c r="X97" s="349">
        <v>73.095238095238102</v>
      </c>
      <c r="Y97" s="346" t="s">
        <v>7</v>
      </c>
      <c r="Z97" s="347" t="s">
        <v>7</v>
      </c>
      <c r="AA97" s="347" t="s">
        <v>7</v>
      </c>
      <c r="AB97" s="349" t="s">
        <v>7</v>
      </c>
      <c r="AC97" s="348" t="s">
        <v>7</v>
      </c>
    </row>
    <row r="98" spans="2:29">
      <c r="B98" s="157" t="s">
        <v>6901</v>
      </c>
      <c r="C98" s="157" t="s">
        <v>6911</v>
      </c>
      <c r="D98" s="157"/>
      <c r="E98" s="157" t="s">
        <v>533</v>
      </c>
      <c r="F98" s="346">
        <v>97.222222222222229</v>
      </c>
      <c r="G98" s="347">
        <v>97.222222222222229</v>
      </c>
      <c r="H98" s="347">
        <v>97.222222222222229</v>
      </c>
      <c r="I98" s="348">
        <v>100</v>
      </c>
      <c r="J98" s="349">
        <v>76.605375618533515</v>
      </c>
      <c r="K98" s="346" t="s">
        <v>7</v>
      </c>
      <c r="L98" s="347" t="s">
        <v>7</v>
      </c>
      <c r="M98" s="347" t="s">
        <v>7</v>
      </c>
      <c r="N98" s="347" t="s">
        <v>7</v>
      </c>
      <c r="O98" s="347" t="s">
        <v>7</v>
      </c>
      <c r="P98" s="347" t="s">
        <v>7</v>
      </c>
      <c r="Q98" s="347" t="s">
        <v>7</v>
      </c>
      <c r="R98" s="348" t="s">
        <v>7</v>
      </c>
      <c r="S98" s="346" t="s">
        <v>7</v>
      </c>
      <c r="T98" s="347" t="s">
        <v>7</v>
      </c>
      <c r="U98" s="347" t="s">
        <v>7</v>
      </c>
      <c r="V98" s="348" t="s">
        <v>7</v>
      </c>
      <c r="W98" s="349" t="s">
        <v>7</v>
      </c>
      <c r="X98" s="349" t="s">
        <v>7</v>
      </c>
      <c r="Y98" s="346" t="s">
        <v>7</v>
      </c>
      <c r="Z98" s="347" t="s">
        <v>7</v>
      </c>
      <c r="AA98" s="347" t="s">
        <v>7</v>
      </c>
      <c r="AB98" s="349" t="s">
        <v>7</v>
      </c>
      <c r="AC98" s="348" t="s">
        <v>7</v>
      </c>
    </row>
    <row r="99" spans="2:29">
      <c r="B99" s="328" t="s">
        <v>6901</v>
      </c>
      <c r="C99" s="328" t="s">
        <v>6912</v>
      </c>
      <c r="D99" s="328"/>
      <c r="E99" s="328" t="s">
        <v>540</v>
      </c>
      <c r="F99" s="346">
        <v>90.5</v>
      </c>
      <c r="G99" s="347">
        <v>100</v>
      </c>
      <c r="H99" s="347">
        <v>82.575757575757578</v>
      </c>
      <c r="I99" s="348">
        <v>94.857142857142861</v>
      </c>
      <c r="J99" s="349">
        <v>88</v>
      </c>
      <c r="K99" s="346">
        <v>60.047619047619044</v>
      </c>
      <c r="L99" s="347">
        <v>60.869565217391305</v>
      </c>
      <c r="M99" s="347">
        <v>54.545454545454547</v>
      </c>
      <c r="N99" s="347">
        <v>47.368421052631582</v>
      </c>
      <c r="O99" s="347">
        <v>52.631578947368418</v>
      </c>
      <c r="P99" s="347">
        <v>57.89473684210526</v>
      </c>
      <c r="Q99" s="347">
        <v>55.555555555555557</v>
      </c>
      <c r="R99" s="348">
        <v>52.631578947368418</v>
      </c>
      <c r="S99" s="346">
        <v>55.263157894736842</v>
      </c>
      <c r="T99" s="347">
        <v>76.315789473684205</v>
      </c>
      <c r="U99" s="347">
        <v>47.368421052631582</v>
      </c>
      <c r="V99" s="348">
        <v>42.10526315789474</v>
      </c>
      <c r="W99" s="349">
        <v>60</v>
      </c>
      <c r="X99" s="349">
        <v>76.92307692307692</v>
      </c>
      <c r="Y99" s="346" t="s">
        <v>7</v>
      </c>
      <c r="Z99" s="347" t="s">
        <v>7</v>
      </c>
      <c r="AA99" s="347" t="s">
        <v>7</v>
      </c>
      <c r="AB99" s="349" t="s">
        <v>7</v>
      </c>
      <c r="AC99" s="348" t="s">
        <v>7</v>
      </c>
    </row>
    <row r="100" spans="2:29" ht="13">
      <c r="B100" s="453" t="s">
        <v>6982</v>
      </c>
      <c r="C100" s="453" t="s">
        <v>6983</v>
      </c>
      <c r="D100" s="454"/>
      <c r="E100" s="454"/>
      <c r="F100" s="456">
        <f>AVERAGE(F101:F102)</f>
        <v>94.698411754159224</v>
      </c>
      <c r="G100" s="457">
        <f t="shared" ref="G100:AC100" si="0">AVERAGE(G101:G102)</f>
        <v>99.138774828113057</v>
      </c>
      <c r="H100" s="457">
        <f t="shared" si="0"/>
        <v>91.061598465442202</v>
      </c>
      <c r="I100" s="458">
        <f t="shared" si="0"/>
        <v>97.400096310270897</v>
      </c>
      <c r="J100" s="459">
        <f t="shared" si="0"/>
        <v>88.343718024280165</v>
      </c>
      <c r="K100" s="456">
        <f t="shared" si="0"/>
        <v>69.602316587852584</v>
      </c>
      <c r="L100" s="457">
        <f t="shared" si="0"/>
        <v>89.430357075350543</v>
      </c>
      <c r="M100" s="457">
        <f t="shared" si="0"/>
        <v>76.132472805148339</v>
      </c>
      <c r="N100" s="457">
        <f t="shared" si="0"/>
        <v>71.348325943181649</v>
      </c>
      <c r="O100" s="457">
        <f t="shared" si="0"/>
        <v>57.499659382012318</v>
      </c>
      <c r="P100" s="457">
        <f t="shared" si="0"/>
        <v>73.238559008363978</v>
      </c>
      <c r="Q100" s="457">
        <f t="shared" si="0"/>
        <v>68.235831986364815</v>
      </c>
      <c r="R100" s="458">
        <f t="shared" si="0"/>
        <v>54.227524019190689</v>
      </c>
      <c r="S100" s="456">
        <f t="shared" si="0"/>
        <v>73.370544446626965</v>
      </c>
      <c r="T100" s="457">
        <f t="shared" si="0"/>
        <v>88.747855278798923</v>
      </c>
      <c r="U100" s="457">
        <f t="shared" si="0"/>
        <v>77.68761738216395</v>
      </c>
      <c r="V100" s="458">
        <f t="shared" si="0"/>
        <v>53.245939442947559</v>
      </c>
      <c r="W100" s="459">
        <f t="shared" si="0"/>
        <v>86.169950342795246</v>
      </c>
      <c r="X100" s="459">
        <f t="shared" si="0"/>
        <v>76.54188136332715</v>
      </c>
      <c r="Y100" s="460">
        <f t="shared" si="0"/>
        <v>72.411442875086664</v>
      </c>
      <c r="Z100" s="461">
        <f t="shared" si="0"/>
        <v>82.335722405166848</v>
      </c>
      <c r="AA100" s="462">
        <f t="shared" si="0"/>
        <v>58.103988276347543</v>
      </c>
      <c r="AB100" s="459">
        <f t="shared" si="0"/>
        <v>32.014647867944831</v>
      </c>
      <c r="AC100" s="458">
        <f t="shared" si="0"/>
        <v>51.924929852853239</v>
      </c>
    </row>
    <row r="101" spans="2:29" ht="13">
      <c r="B101" s="447" t="s">
        <v>1</v>
      </c>
      <c r="C101" s="447" t="s">
        <v>6981</v>
      </c>
      <c r="D101" s="148"/>
      <c r="E101" s="149"/>
      <c r="F101" s="408" cm="1">
        <f t="array" ref="F101">AVERAGEIF($B$7:$B$99, Services_20204[[#This Row],[Life event]:[Life event]], F$7:F$99)</f>
        <v>94.633114994609912</v>
      </c>
      <c r="G101" s="408" cm="1">
        <f t="array" ref="G101">AVERAGEIF($B$7:$B$99, Services_20204[[#This Row],[Life event]:[Life event]], G$7:G$99)</f>
        <v>99.569035947712408</v>
      </c>
      <c r="H101" s="408" cm="1">
        <f t="array" ref="H101">AVERAGEIF($B$7:$B$99, Services_20204[[#This Row],[Life event]:[Life event]], H$7:H$99)</f>
        <v>90.879177792128431</v>
      </c>
      <c r="I101" s="409" cm="1">
        <f t="array" ref="I101">AVERAGEIF($B$7:$B$99, Services_20204[[#This Row],[Life event]:[Life event]], I$7:I$99)</f>
        <v>97.20506844647025</v>
      </c>
      <c r="J101" s="406" cm="1">
        <f t="array" ref="J101">AVERAGEIF($B$7:$B$99, Services_20204[[#This Row],[Life event]:[Life event]], J$7:J$99)</f>
        <v>92.455112816237104</v>
      </c>
      <c r="K101" s="407" cm="1">
        <f t="array" ref="K101">AVERAGEIF($B$7:$B$99, Services_20204[[#This Row],[Life event]:[Life event]], K$7:K$99)</f>
        <v>68.785993985136145</v>
      </c>
      <c r="L101" s="408" cm="1">
        <f t="array" ref="L101">AVERAGEIF($B$7:$B$99, Services_20204[[#This Row],[Life event]:[Life event]], L$7:L$99)</f>
        <v>93.353390682593272</v>
      </c>
      <c r="M101" s="408" cm="1">
        <f t="array" ref="M101">AVERAGEIF($B$7:$B$99, Services_20204[[#This Row],[Life event]:[Life event]], M$7:M$99)</f>
        <v>74.921418240203835</v>
      </c>
      <c r="N101" s="408" cm="1">
        <f t="array" ref="N101">AVERAGEIF($B$7:$B$99, Services_20204[[#This Row],[Life event]:[Life event]], N$7:N$99)</f>
        <v>70.588246130898725</v>
      </c>
      <c r="O101" s="408" cm="1">
        <f t="array" ref="O101">AVERAGEIF($B$7:$B$99, Services_20204[[#This Row],[Life event]:[Life event]], O$7:O$99)</f>
        <v>59.419706110882579</v>
      </c>
      <c r="P101" s="408" cm="1">
        <f t="array" ref="P101">AVERAGEIF($B$7:$B$99, Services_20204[[#This Row],[Life event]:[Life event]], P$7:P$99)</f>
        <v>76.061039314715771</v>
      </c>
      <c r="Q101" s="408" cm="1">
        <f t="array" ref="Q101">AVERAGEIF($B$7:$B$99, Services_20204[[#This Row],[Life event]:[Life event]], Q$7:Q$99)</f>
        <v>71.334260782790196</v>
      </c>
      <c r="R101" s="409" cm="1">
        <f t="array" ref="R101">AVERAGEIF($B$7:$B$99, Services_20204[[#This Row],[Life event]:[Life event]], R$7:R$99)</f>
        <v>47.11122347151759</v>
      </c>
      <c r="S101" s="407" cm="1">
        <f t="array" ref="S101">AVERAGEIF($B$7:$B$99, Services_20204[[#This Row],[Life event]:[Life event]], S$7:S$99)</f>
        <v>78.063309851912805</v>
      </c>
      <c r="T101" s="408" cm="1">
        <f t="array" ref="T101">AVERAGEIF($B$7:$B$99, Services_20204[[#This Row],[Life event]:[Life event]], T$7:T$99)</f>
        <v>89.808142225421648</v>
      </c>
      <c r="U101" s="408" cm="1">
        <f t="array" ref="U101">AVERAGEIF($B$7:$B$99, Services_20204[[#This Row],[Life event]:[Life event]], U$7:U$99)</f>
        <v>81.994242481374854</v>
      </c>
      <c r="V101" s="409" cm="1">
        <f t="array" ref="V101">AVERAGEIF($B$7:$B$99, Services_20204[[#This Row],[Life event]:[Life event]], V$7:V$99)</f>
        <v>61.527102377000958</v>
      </c>
      <c r="W101" s="406" cm="1">
        <f t="array" ref="W101">AVERAGEIF($B$7:$B$99, Services_20204[[#This Row],[Life event]:[Life event]], W$7:W$99)</f>
        <v>86.980296132437545</v>
      </c>
      <c r="X101" s="406" cm="1">
        <f t="array" ref="X101">AVERAGEIF($B$7:$B$99, Services_20204[[#This Row],[Life event]:[Life event]], X$7:X$99)</f>
        <v>74.982260028777475</v>
      </c>
      <c r="Y101" s="410" cm="1">
        <f t="array" ref="Y101">AVERAGEIF($B$7:$B$99, Services_20204[[#This Row],[Life event]:[Life event]], Y$7:Y$99)</f>
        <v>60.705822258109848</v>
      </c>
      <c r="Z101" s="411" cm="1">
        <f t="array" ref="Z101">AVERAGEIF($B$7:$B$99, Services_20204[[#This Row],[Life event]:[Life event]], Z$7:Z$99)</f>
        <v>73.857952746841633</v>
      </c>
      <c r="AA101" s="412" cm="1">
        <f t="array" ref="AA101">AVERAGEIF($B$7:$B$99, Services_20204[[#This Row],[Life event]:[Life event]], AA$7:AA$99)</f>
        <v>47.553691769378048</v>
      </c>
      <c r="AB101" s="406" cm="1">
        <f t="array" ref="AB101">AVERAGEIF($B$7:$B$99, Services_20204[[#This Row],[Life event]:[Life event]], AB$7:AB$99)</f>
        <v>37.291327821451162</v>
      </c>
      <c r="AC101" s="409" cm="1">
        <f t="array" ref="AC101">AVERAGEIF($B$7:$B$99, Services_20204[[#This Row],[Life event]:[Life event]], AC$7:AC$99)</f>
        <v>63.373669229516004</v>
      </c>
    </row>
    <row r="102" spans="2:29" ht="13">
      <c r="B102" s="455" t="s">
        <v>6872</v>
      </c>
      <c r="C102" s="455" t="s">
        <v>6981</v>
      </c>
      <c r="D102" s="328"/>
      <c r="E102" s="328"/>
      <c r="F102" s="417" cm="1">
        <f t="array" ref="F102">AVERAGEIF($B$7:$B$99, Services_20204[[#This Row],[Life event]:[Life event]], F$7:F$99)</f>
        <v>94.763708513708522</v>
      </c>
      <c r="G102" s="418" cm="1">
        <f t="array" ref="G102">AVERAGEIF($B$7:$B$99, Services_20204[[#This Row],[Life event]:[Life event]], G$7:G$99)</f>
        <v>98.708513708513706</v>
      </c>
      <c r="H102" s="418" cm="1">
        <f t="array" ref="H102">AVERAGEIF($B$7:$B$99, Services_20204[[#This Row],[Life event]:[Life event]], H$7:H$99)</f>
        <v>91.244019138755974</v>
      </c>
      <c r="I102" s="419" cm="1">
        <f t="array" ref="I102">AVERAGEIF($B$7:$B$99, Services_20204[[#This Row],[Life event]:[Life event]], I$7:I$99)</f>
        <v>97.595124174071543</v>
      </c>
      <c r="J102" s="416" cm="1">
        <f t="array" ref="J102">AVERAGEIF($B$7:$B$99, Services_20204[[#This Row],[Life event]:[Life event]], J$7:J$99)</f>
        <v>84.232323232323225</v>
      </c>
      <c r="K102" s="417" cm="1">
        <f t="array" ref="K102">AVERAGEIF($B$7:$B$99, Services_20204[[#This Row],[Life event]:[Life event]], K$7:K$99)</f>
        <v>70.41863919056901</v>
      </c>
      <c r="L102" s="418" cm="1">
        <f t="array" ref="L102">AVERAGEIF($B$7:$B$99, Services_20204[[#This Row],[Life event]:[Life event]], L$7:L$99)</f>
        <v>85.507323468107799</v>
      </c>
      <c r="M102" s="418" cm="1">
        <f t="array" ref="M102">AVERAGEIF($B$7:$B$99, Services_20204[[#This Row],[Life event]:[Life event]], M$7:M$99)</f>
        <v>77.343527370092843</v>
      </c>
      <c r="N102" s="418" cm="1">
        <f t="array" ref="N102">AVERAGEIF($B$7:$B$99, Services_20204[[#This Row],[Life event]:[Life event]], N$7:N$99)</f>
        <v>72.108405755464574</v>
      </c>
      <c r="O102" s="418" cm="1">
        <f t="array" ref="O102">AVERAGEIF($B$7:$B$99, Services_20204[[#This Row],[Life event]:[Life event]], O$7:O$99)</f>
        <v>55.579612653142057</v>
      </c>
      <c r="P102" s="418" cm="1">
        <f t="array" ref="P102">AVERAGEIF($B$7:$B$99, Services_20204[[#This Row],[Life event]:[Life event]], P$7:P$99)</f>
        <v>70.4160787020122</v>
      </c>
      <c r="Q102" s="418" cm="1">
        <f t="array" ref="Q102">AVERAGEIF($B$7:$B$99, Services_20204[[#This Row],[Life event]:[Life event]], Q$7:Q$99)</f>
        <v>65.13740318993942</v>
      </c>
      <c r="R102" s="419" cm="1">
        <f t="array" ref="R102">AVERAGEIF($B$7:$B$99, Services_20204[[#This Row],[Life event]:[Life event]], R$7:R$99)</f>
        <v>61.343824566863788</v>
      </c>
      <c r="S102" s="417" cm="1">
        <f t="array" ref="S102">AVERAGEIF($B$7:$B$99, Services_20204[[#This Row],[Life event]:[Life event]], S$7:S$99)</f>
        <v>68.677779041341125</v>
      </c>
      <c r="T102" s="418" cm="1">
        <f t="array" ref="T102">AVERAGEIF($B$7:$B$99, Services_20204[[#This Row],[Life event]:[Life event]], T$7:T$99)</f>
        <v>87.687568332176198</v>
      </c>
      <c r="U102" s="418" cm="1">
        <f t="array" ref="U102">AVERAGEIF($B$7:$B$99, Services_20204[[#This Row],[Life event]:[Life event]], U$7:U$99)</f>
        <v>73.380992282953059</v>
      </c>
      <c r="V102" s="419" cm="1">
        <f t="array" ref="V102">AVERAGEIF($B$7:$B$99, Services_20204[[#This Row],[Life event]:[Life event]], V$7:V$99)</f>
        <v>44.964776508894154</v>
      </c>
      <c r="W102" s="416" cm="1">
        <f t="array" ref="W102">AVERAGEIF($B$7:$B$99, Services_20204[[#This Row],[Life event]:[Life event]], W$7:W$99)</f>
        <v>85.359604553152948</v>
      </c>
      <c r="X102" s="416" cm="1">
        <f t="array" ref="X102">AVERAGEIF($B$7:$B$99, Services_20204[[#This Row],[Life event]:[Life event]], X$7:X$99)</f>
        <v>78.101502697876839</v>
      </c>
      <c r="Y102" s="420" cm="1">
        <f t="array" ref="Y102">AVERAGEIF($B$7:$B$99, Services_20204[[#This Row],[Life event]:[Life event]], Y$7:Y$99)</f>
        <v>84.11706349206348</v>
      </c>
      <c r="Z102" s="421" cm="1">
        <f t="array" ref="Z102">AVERAGEIF($B$7:$B$99, Services_20204[[#This Row],[Life event]:[Life event]], Z$7:Z$99)</f>
        <v>90.813492063492049</v>
      </c>
      <c r="AA102" s="422" cm="1">
        <f t="array" ref="AA102">AVERAGEIF($B$7:$B$99, Services_20204[[#This Row],[Life event]:[Life event]], AA$7:AA$99)</f>
        <v>68.654284783317038</v>
      </c>
      <c r="AB102" s="416" cm="1">
        <f t="array" ref="AB102">AVERAGEIF($B$7:$B$99, Services_20204[[#This Row],[Life event]:[Life event]], AB$7:AB$99)</f>
        <v>26.737967914438507</v>
      </c>
      <c r="AC102" s="419" cm="1">
        <f t="array" ref="AC102">AVERAGEIF($B$7:$B$99, Services_20204[[#This Row],[Life event]:[Life event]], AC$7:AC$99)</f>
        <v>40.476190476190482</v>
      </c>
    </row>
    <row r="103" spans="2:29" ht="13">
      <c r="B103" s="453" t="s">
        <v>6984</v>
      </c>
      <c r="C103" s="453" t="s">
        <v>6985</v>
      </c>
      <c r="D103" s="454"/>
      <c r="E103" s="454"/>
      <c r="F103" s="456">
        <f t="shared" ref="F103:AC103" si="1">AVERAGE(F104:F109)</f>
        <v>85.794056725439489</v>
      </c>
      <c r="G103" s="457">
        <f t="shared" si="1"/>
        <v>97.224239129607341</v>
      </c>
      <c r="H103" s="457">
        <f t="shared" si="1"/>
        <v>76.695098256705919</v>
      </c>
      <c r="I103" s="458">
        <f t="shared" si="1"/>
        <v>92.535026497125514</v>
      </c>
      <c r="J103" s="459">
        <f t="shared" si="1"/>
        <v>87.1432580894393</v>
      </c>
      <c r="K103" s="456">
        <f t="shared" si="1"/>
        <v>51.28632764241874</v>
      </c>
      <c r="L103" s="457">
        <f t="shared" si="1"/>
        <v>74.235103944441008</v>
      </c>
      <c r="M103" s="457">
        <f t="shared" si="1"/>
        <v>55.455749957893033</v>
      </c>
      <c r="N103" s="457">
        <f t="shared" si="1"/>
        <v>47.602560694755176</v>
      </c>
      <c r="O103" s="457">
        <f t="shared" si="1"/>
        <v>46.584994183777759</v>
      </c>
      <c r="P103" s="457">
        <f t="shared" si="1"/>
        <v>56.498098219273793</v>
      </c>
      <c r="Q103" s="457">
        <f t="shared" si="1"/>
        <v>50.645618722605008</v>
      </c>
      <c r="R103" s="458">
        <f t="shared" si="1"/>
        <v>36.706847811177433</v>
      </c>
      <c r="S103" s="456">
        <f t="shared" si="1"/>
        <v>54.951122611113114</v>
      </c>
      <c r="T103" s="457">
        <f t="shared" si="1"/>
        <v>67.779158812052771</v>
      </c>
      <c r="U103" s="457">
        <f t="shared" si="1"/>
        <v>56.441869120679257</v>
      </c>
      <c r="V103" s="458">
        <f t="shared" si="1"/>
        <v>40.072477894537705</v>
      </c>
      <c r="W103" s="459">
        <f t="shared" si="1"/>
        <v>66.736461648036183</v>
      </c>
      <c r="X103" s="459">
        <f t="shared" si="1"/>
        <v>58.11503445949802</v>
      </c>
      <c r="Y103" s="460">
        <f t="shared" si="1"/>
        <v>60.110853817300864</v>
      </c>
      <c r="Z103" s="461">
        <f t="shared" si="1"/>
        <v>75.564978476668998</v>
      </c>
      <c r="AA103" s="462">
        <f t="shared" si="1"/>
        <v>43.2048673457208</v>
      </c>
      <c r="AB103" s="459">
        <f t="shared" si="1"/>
        <v>18.177190129930704</v>
      </c>
      <c r="AC103" s="458">
        <f t="shared" si="1"/>
        <v>37.835390572760808</v>
      </c>
    </row>
    <row r="104" spans="2:29" ht="13">
      <c r="B104" s="445" t="s">
        <v>495</v>
      </c>
      <c r="C104" s="445" t="s">
        <v>6981</v>
      </c>
      <c r="D104" s="446"/>
      <c r="E104" s="446"/>
      <c r="F104" s="417" cm="1">
        <f t="array" ref="F104">AVERAGEIF($B$7:$B$99, Services_20204[[#This Row],[Life event]:[Life event]], F$7:F$99)</f>
        <v>85.900316116157484</v>
      </c>
      <c r="G104" s="418" cm="1">
        <f t="array" ref="G104">AVERAGEIF($B$7:$B$99, Services_20204[[#This Row],[Life event]:[Life event]], G$7:G$99)</f>
        <v>97.445565259581997</v>
      </c>
      <c r="H104" s="418" cm="1">
        <f t="array" ref="H104">AVERAGEIF($B$7:$B$99, Services_20204[[#This Row],[Life event]:[Life event]], H$7:H$99)</f>
        <v>75.829792923372551</v>
      </c>
      <c r="I104" s="419" cm="1">
        <f t="array" ref="I104">AVERAGEIF($B$7:$B$99, Services_20204[[#This Row],[Life event]:[Life event]], I$7:I$99)</f>
        <v>94.496113358302807</v>
      </c>
      <c r="J104" s="416" cm="1">
        <f t="array" ref="J104">AVERAGEIF($B$7:$B$99, Services_20204[[#This Row],[Life event]:[Life event]], J$7:J$99)</f>
        <v>93.486939630752772</v>
      </c>
      <c r="K104" s="417" cm="1">
        <f t="array" ref="K104">AVERAGEIF($B$7:$B$99, Services_20204[[#This Row],[Life event]:[Life event]], K$7:K$99)</f>
        <v>49.432271875933459</v>
      </c>
      <c r="L104" s="418" cm="1">
        <f t="array" ref="L104">AVERAGEIF($B$7:$B$99, Services_20204[[#This Row],[Life event]:[Life event]], L$7:L$99)</f>
        <v>92.108566209873388</v>
      </c>
      <c r="M104" s="418" cm="1">
        <f t="array" ref="M104">AVERAGEIF($B$7:$B$99, Services_20204[[#This Row],[Life event]:[Life event]], M$7:M$99)</f>
        <v>60.107869666302463</v>
      </c>
      <c r="N104" s="418" cm="1">
        <f t="array" ref="N104">AVERAGEIF($B$7:$B$99, Services_20204[[#This Row],[Life event]:[Life event]], N$7:N$99)</f>
        <v>57.094049366534449</v>
      </c>
      <c r="O104" s="418" cm="1">
        <f t="array" ref="O104">AVERAGEIF($B$7:$B$99, Services_20204[[#This Row],[Life event]:[Life event]], O$7:O$99)</f>
        <v>37.555551765762829</v>
      </c>
      <c r="P104" s="418" cm="1">
        <f t="array" ref="P104">AVERAGEIF($B$7:$B$99, Services_20204[[#This Row],[Life event]:[Life event]], P$7:P$99)</f>
        <v>51.504604620587067</v>
      </c>
      <c r="Q104" s="418" cm="1">
        <f t="array" ref="Q104">AVERAGEIF($B$7:$B$99, Services_20204[[#This Row],[Life event]:[Life event]], Q$7:Q$99)</f>
        <v>47.950140109564074</v>
      </c>
      <c r="R104" s="419" cm="1">
        <f t="array" ref="R104">AVERAGEIF($B$7:$B$99, Services_20204[[#This Row],[Life event]:[Life event]], R$7:R$99)</f>
        <v>30.007206133819295</v>
      </c>
      <c r="S104" s="417" cm="1">
        <f t="array" ref="S104">AVERAGEIF($B$7:$B$99, Services_20204[[#This Row],[Life event]:[Life event]], S$7:S$99)</f>
        <v>62.293497291758158</v>
      </c>
      <c r="T104" s="418" cm="1">
        <f t="array" ref="T104">AVERAGEIF($B$7:$B$99, Services_20204[[#This Row],[Life event]:[Life event]], T$7:T$99)</f>
        <v>72.939313504530887</v>
      </c>
      <c r="U104" s="418" cm="1">
        <f t="array" ref="U104">AVERAGEIF($B$7:$B$99, Services_20204[[#This Row],[Life event]:[Life event]], U$7:U$99)</f>
        <v>67.506591100793997</v>
      </c>
      <c r="V104" s="419" cm="1">
        <f t="array" ref="V104">AVERAGEIF($B$7:$B$99, Services_20204[[#This Row],[Life event]:[Life event]], V$7:V$99)</f>
        <v>44.981396667387003</v>
      </c>
      <c r="W104" s="416" cm="1">
        <f t="array" ref="W104">AVERAGEIF($B$7:$B$99, Services_20204[[#This Row],[Life event]:[Life event]], W$7:W$99)</f>
        <v>69.669501929735858</v>
      </c>
      <c r="X104" s="416" cm="1">
        <f t="array" ref="X104">AVERAGEIF($B$7:$B$99, Services_20204[[#This Row],[Life event]:[Life event]], X$7:X$99)</f>
        <v>67.514326703568187</v>
      </c>
      <c r="Y104" s="420" cm="1">
        <f t="array" ref="Y104">AVERAGEIF($B$7:$B$99, Services_20204[[#This Row],[Life event]:[Life event]], Y$7:Y$99)</f>
        <v>45.985313219005278</v>
      </c>
      <c r="Z104" s="421" cm="1">
        <f t="array" ref="Z104">AVERAGEIF($B$7:$B$99, Services_20204[[#This Row],[Life event]:[Life event]], Z$7:Z$99)</f>
        <v>64.96586654102029</v>
      </c>
      <c r="AA104" s="422" cm="1">
        <f t="array" ref="AA104">AVERAGEIF($B$7:$B$99, Services_20204[[#This Row],[Life event]:[Life event]], AA$7:AA$99)</f>
        <v>27.004759896990254</v>
      </c>
      <c r="AB104" s="416" cm="1">
        <f t="array" ref="AB104">AVERAGEIF($B$7:$B$99, Services_20204[[#This Row],[Life event]:[Life event]], AB$7:AB$99)</f>
        <v>23.442352400685735</v>
      </c>
      <c r="AC104" s="419" cm="1">
        <f t="array" ref="AC104">AVERAGEIF($B$7:$B$99, Services_20204[[#This Row],[Life event]:[Life event]], AC$7:AC$99)</f>
        <v>39.102226510637252</v>
      </c>
    </row>
    <row r="105" spans="2:29" ht="13">
      <c r="B105" s="402" t="s">
        <v>2</v>
      </c>
      <c r="C105" s="402" t="s">
        <v>6981</v>
      </c>
      <c r="D105" s="157"/>
      <c r="E105" s="157"/>
      <c r="F105" s="417" cm="1">
        <f t="array" ref="F105">AVERAGEIF($B$7:$B$99, Services_20204[[#This Row],[Life event]:[Life event]], F$7:F$99)</f>
        <v>78.489244548277526</v>
      </c>
      <c r="G105" s="418" cm="1">
        <f t="array" ref="G105">AVERAGEIF($B$7:$B$99, Services_20204[[#This Row],[Life event]:[Life event]], G$7:G$99)</f>
        <v>98.941267371364816</v>
      </c>
      <c r="H105" s="418" cm="1">
        <f t="array" ref="H105">AVERAGEIF($B$7:$B$99, Services_20204[[#This Row],[Life event]:[Life event]], H$7:H$99)</f>
        <v>62.683982940542172</v>
      </c>
      <c r="I105" s="419" cm="1">
        <f t="array" ref="I105">AVERAGEIF($B$7:$B$99, Services_20204[[#This Row],[Life event]:[Life event]], I$7:I$99)</f>
        <v>89.647744940660999</v>
      </c>
      <c r="J105" s="416" cm="1">
        <f t="array" ref="J105">AVERAGEIF($B$7:$B$99, Services_20204[[#This Row],[Life event]:[Life event]], J$7:J$99)</f>
        <v>92.305669523435654</v>
      </c>
      <c r="K105" s="417" cm="1">
        <f t="array" ref="K105">AVERAGEIF($B$7:$B$99, Services_20204[[#This Row],[Life event]:[Life event]], K$7:K$99)</f>
        <v>45.235199727484833</v>
      </c>
      <c r="L105" s="418" cm="1">
        <f t="array" ref="L105">AVERAGEIF($B$7:$B$99, Services_20204[[#This Row],[Life event]:[Life event]], L$7:L$99)</f>
        <v>79.129668508574753</v>
      </c>
      <c r="M105" s="418" cm="1">
        <f t="array" ref="M105">AVERAGEIF($B$7:$B$99, Services_20204[[#This Row],[Life event]:[Life event]], M$7:M$99)</f>
        <v>45.243155420735484</v>
      </c>
      <c r="N105" s="418" cm="1">
        <f t="array" ref="N105">AVERAGEIF($B$7:$B$99, Services_20204[[#This Row],[Life event]:[Life event]], N$7:N$99)</f>
        <v>38.298690116088046</v>
      </c>
      <c r="O105" s="418" cm="1">
        <f t="array" ref="O105">AVERAGEIF($B$7:$B$99, Services_20204[[#This Row],[Life event]:[Life event]], O$7:O$99)</f>
        <v>43.368371054371799</v>
      </c>
      <c r="P105" s="418" cm="1">
        <f t="array" ref="P105">AVERAGEIF($B$7:$B$99, Services_20204[[#This Row],[Life event]:[Life event]], P$7:P$99)</f>
        <v>56.231826843474146</v>
      </c>
      <c r="Q105" s="418" cm="1">
        <f t="array" ref="Q105">AVERAGEIF($B$7:$B$99, Services_20204[[#This Row],[Life event]:[Life event]], Q$7:Q$99)</f>
        <v>48.49514515275385</v>
      </c>
      <c r="R105" s="419" cm="1">
        <f t="array" ref="R105">AVERAGEIF($B$7:$B$99, Services_20204[[#This Row],[Life event]:[Life event]], R$7:R$99)</f>
        <v>24.896232075298794</v>
      </c>
      <c r="S105" s="417" cm="1">
        <f t="array" ref="S105">AVERAGEIF($B$7:$B$99, Services_20204[[#This Row],[Life event]:[Life event]], S$7:S$99)</f>
        <v>50.520474552586613</v>
      </c>
      <c r="T105" s="418" cm="1">
        <f t="array" ref="T105">AVERAGEIF($B$7:$B$99, Services_20204[[#This Row],[Life event]:[Life event]], T$7:T$99)</f>
        <v>58.332207547311576</v>
      </c>
      <c r="U105" s="418" cm="1">
        <f t="array" ref="U105">AVERAGEIF($B$7:$B$99, Services_20204[[#This Row],[Life event]:[Life event]], U$7:U$99)</f>
        <v>54.183724342639941</v>
      </c>
      <c r="V105" s="419" cm="1">
        <f t="array" ref="V105">AVERAGEIF($B$7:$B$99, Services_20204[[#This Row],[Life event]:[Life event]], V$7:V$99)</f>
        <v>38.508453408861754</v>
      </c>
      <c r="W105" s="416" cm="1">
        <f t="array" ref="W105">AVERAGEIF($B$7:$B$99, Services_20204[[#This Row],[Life event]:[Life event]], W$7:W$99)</f>
        <v>52.432700451722191</v>
      </c>
      <c r="X105" s="416" cm="1">
        <f t="array" ref="X105">AVERAGEIF($B$7:$B$99, Services_20204[[#This Row],[Life event]:[Life event]], X$7:X$99)</f>
        <v>47.980612270223276</v>
      </c>
      <c r="Y105" s="420" cm="1">
        <f t="array" ref="Y105">AVERAGEIF($B$7:$B$99, Services_20204[[#This Row],[Life event]:[Life event]], Y$7:Y$99)</f>
        <v>58.690932311621964</v>
      </c>
      <c r="Z105" s="421" cm="1">
        <f t="array" ref="Z105">AVERAGEIF($B$7:$B$99, Services_20204[[#This Row],[Life event]:[Life event]], Z$7:Z$99)</f>
        <v>79.666347381864625</v>
      </c>
      <c r="AA105" s="422" cm="1">
        <f t="array" ref="AA105">AVERAGEIF($B$7:$B$99, Services_20204[[#This Row],[Life event]:[Life event]], AA$7:AA$99)</f>
        <v>37.71551724137931</v>
      </c>
      <c r="AB105" s="416" cm="1">
        <f t="array" ref="AB105">AVERAGEIF($B$7:$B$99, Services_20204[[#This Row],[Life event]:[Life event]], AB$7:AB$99)</f>
        <v>41.739510489510494</v>
      </c>
      <c r="AC105" s="419" cm="1">
        <f t="array" ref="AC105">AVERAGEIF($B$7:$B$99, Services_20204[[#This Row],[Life event]:[Life event]], AC$7:AC$99)</f>
        <v>68.660287081339717</v>
      </c>
    </row>
    <row r="106" spans="2:29" ht="13">
      <c r="B106" s="402" t="s">
        <v>3</v>
      </c>
      <c r="C106" s="402" t="s">
        <v>6981</v>
      </c>
      <c r="D106" s="157"/>
      <c r="E106" s="157"/>
      <c r="F106" s="417" cm="1">
        <f t="array" ref="F106">AVERAGEIF($B$7:$B$99, Services_20204[[#This Row],[Life event]:[Life event]], F$7:F$99)</f>
        <v>89.720101258894374</v>
      </c>
      <c r="G106" s="418" cm="1">
        <f t="array" ref="G106">AVERAGEIF($B$7:$B$99, Services_20204[[#This Row],[Life event]:[Life event]], G$7:G$99)</f>
        <v>97.703065134099603</v>
      </c>
      <c r="H106" s="418" cm="1">
        <f t="array" ref="H106">AVERAGEIF($B$7:$B$99, Services_20204[[#This Row],[Life event]:[Life event]], H$7:H$99)</f>
        <v>83.173508483853297</v>
      </c>
      <c r="I106" s="419" cm="1">
        <f t="array" ref="I106">AVERAGEIF($B$7:$B$99, Services_20204[[#This Row],[Life event]:[Life event]], I$7:I$99)</f>
        <v>94.830322933771214</v>
      </c>
      <c r="J106" s="416" cm="1">
        <f t="array" ref="J106">AVERAGEIF($B$7:$B$99, Services_20204[[#This Row],[Life event]:[Life event]], J$7:J$99)</f>
        <v>87.7408319649699</v>
      </c>
      <c r="K106" s="417" cm="1">
        <f t="array" ref="K106">AVERAGEIF($B$7:$B$99, Services_20204[[#This Row],[Life event]:[Life event]], K$7:K$99)</f>
        <v>54.454091406677612</v>
      </c>
      <c r="L106" s="418" cm="1">
        <f t="array" ref="L106">AVERAGEIF($B$7:$B$99, Services_20204[[#This Row],[Life event]:[Life event]], L$7:L$99)</f>
        <v>87.317082229914305</v>
      </c>
      <c r="M106" s="418" cm="1">
        <f t="array" ref="M106">AVERAGEIF($B$7:$B$99, Services_20204[[#This Row],[Life event]:[Life event]], M$7:M$99)</f>
        <v>65.819675477133345</v>
      </c>
      <c r="N106" s="418" cm="1">
        <f t="array" ref="N106">AVERAGEIF($B$7:$B$99, Services_20204[[#This Row],[Life event]:[Life event]], N$7:N$99)</f>
        <v>54.763257575757571</v>
      </c>
      <c r="O106" s="418" cm="1">
        <f t="array" ref="O106">AVERAGEIF($B$7:$B$99, Services_20204[[#This Row],[Life event]:[Life event]], O$7:O$99)</f>
        <v>44.505906768837804</v>
      </c>
      <c r="P106" s="418" cm="1">
        <f t="array" ref="P106">AVERAGEIF($B$7:$B$99, Services_20204[[#This Row],[Life event]:[Life event]], P$7:P$99)</f>
        <v>61.397270114942529</v>
      </c>
      <c r="Q106" s="418" cm="1">
        <f t="array" ref="Q106">AVERAGEIF($B$7:$B$99, Services_20204[[#This Row],[Life event]:[Life event]], Q$7:Q$99)</f>
        <v>56.063218390804593</v>
      </c>
      <c r="R106" s="419" cm="1">
        <f t="array" ref="R106">AVERAGEIF($B$7:$B$99, Services_20204[[#This Row],[Life event]:[Life event]], R$7:R$99)</f>
        <v>39.240102171136655</v>
      </c>
      <c r="S106" s="417" cm="1">
        <f t="array" ref="S106">AVERAGEIF($B$7:$B$99, Services_20204[[#This Row],[Life event]:[Life event]], S$7:S$99)</f>
        <v>57.804887218045117</v>
      </c>
      <c r="T106" s="418" cm="1">
        <f t="array" ref="T106">AVERAGEIF($B$7:$B$99, Services_20204[[#This Row],[Life event]:[Life event]], T$7:T$99)</f>
        <v>79.124496848181067</v>
      </c>
      <c r="U106" s="418" cm="1">
        <f t="array" ref="U106">AVERAGEIF($B$7:$B$99, Services_20204[[#This Row],[Life event]:[Life event]], U$7:U$99)</f>
        <v>58.025195564669254</v>
      </c>
      <c r="V106" s="419" cm="1">
        <f t="array" ref="V106">AVERAGEIF($B$7:$B$99, Services_20204[[#This Row],[Life event]:[Life event]], V$7:V$99)</f>
        <v>35.934849314159663</v>
      </c>
      <c r="W106" s="416" cm="1">
        <f t="array" ref="W106">AVERAGEIF($B$7:$B$99, Services_20204[[#This Row],[Life event]:[Life event]], W$7:W$99)</f>
        <v>75.91301843317973</v>
      </c>
      <c r="X106" s="416" cm="1">
        <f t="array" ref="X106">AVERAGEIF($B$7:$B$99, Services_20204[[#This Row],[Life event]:[Life event]], X$7:X$99)</f>
        <v>59.318145191583</v>
      </c>
      <c r="Y106" s="420" cm="1">
        <f t="array" ref="Y106">AVERAGEIF($B$7:$B$99, Services_20204[[#This Row],[Life event]:[Life event]], Y$7:Y$99)</f>
        <v>70.098379629629619</v>
      </c>
      <c r="Z106" s="421" cm="1">
        <f t="array" ref="Z106">AVERAGEIF($B$7:$B$99, Services_20204[[#This Row],[Life event]:[Life event]], Z$7:Z$99)</f>
        <v>83.148148148148152</v>
      </c>
      <c r="AA106" s="422" cm="1">
        <f t="array" ref="AA106">AVERAGEIF($B$7:$B$99, Services_20204[[#This Row],[Life event]:[Life event]], AA$7:AA$99)</f>
        <v>57.048611111111107</v>
      </c>
      <c r="AB106" s="416" cm="1">
        <f t="array" ref="AB106">AVERAGEIF($B$7:$B$99, Services_20204[[#This Row],[Life event]:[Life event]], AB$7:AB$99)</f>
        <v>20.104824724389943</v>
      </c>
      <c r="AC106" s="419" cm="1">
        <f t="array" ref="AC106">AVERAGEIF($B$7:$B$99, Services_20204[[#This Row],[Life event]:[Life event]], AC$7:AC$99)</f>
        <v>60.546970204228266</v>
      </c>
    </row>
    <row r="107" spans="2:29" ht="13">
      <c r="B107" s="402" t="s">
        <v>6884</v>
      </c>
      <c r="C107" s="402" t="s">
        <v>6981</v>
      </c>
      <c r="D107" s="157"/>
      <c r="E107" s="157"/>
      <c r="F107" s="417" cm="1">
        <f t="array" ref="F107">AVERAGEIF($B$7:$B$99, Services_20204[[#This Row],[Life event]:[Life event]], F$7:F$99)</f>
        <v>84.934051398337118</v>
      </c>
      <c r="G107" s="418" cm="1">
        <f t="array" ref="G107">AVERAGEIF($B$7:$B$99, Services_20204[[#This Row],[Life event]:[Life event]], G$7:G$99)</f>
        <v>96.795918367346943</v>
      </c>
      <c r="H107" s="418" cm="1">
        <f t="array" ref="H107">AVERAGEIF($B$7:$B$99, Services_20204[[#This Row],[Life event]:[Life event]], H$7:H$99)</f>
        <v>75.140589569160994</v>
      </c>
      <c r="I107" s="419" cm="1">
        <f t="array" ref="I107">AVERAGEIF($B$7:$B$99, Services_20204[[#This Row],[Life event]:[Life event]], I$7:I$99)</f>
        <v>92.659108087679527</v>
      </c>
      <c r="J107" s="416" cm="1">
        <f t="array" ref="J107">AVERAGEIF($B$7:$B$99, Services_20204[[#This Row],[Life event]:[Life event]], J$7:J$99)</f>
        <v>79.200207860922134</v>
      </c>
      <c r="K107" s="417" cm="1">
        <f t="array" ref="K107">AVERAGEIF($B$7:$B$99, Services_20204[[#This Row],[Life event]:[Life event]], K$7:K$99)</f>
        <v>41.846041194255477</v>
      </c>
      <c r="L107" s="418" cm="1">
        <f t="array" ref="L107">AVERAGEIF($B$7:$B$99, Services_20204[[#This Row],[Life event]:[Life event]], L$7:L$99)</f>
        <v>48.785809778456837</v>
      </c>
      <c r="M107" s="418" cm="1">
        <f t="array" ref="M107">AVERAGEIF($B$7:$B$99, Services_20204[[#This Row],[Life event]:[Life event]], M$7:M$99)</f>
        <v>44.258295353502014</v>
      </c>
      <c r="N107" s="418" cm="1">
        <f t="array" ref="N107">AVERAGEIF($B$7:$B$99, Services_20204[[#This Row],[Life event]:[Life event]], N$7:N$99)</f>
        <v>40.903897849462361</v>
      </c>
      <c r="O107" s="418" cm="1">
        <f t="array" ref="O107">AVERAGEIF($B$7:$B$99, Services_20204[[#This Row],[Life event]:[Life event]], O$7:O$99)</f>
        <v>40.209844621609328</v>
      </c>
      <c r="P107" s="418" cm="1">
        <f t="array" ref="P107">AVERAGEIF($B$7:$B$99, Services_20204[[#This Row],[Life event]:[Life event]], P$7:P$99)</f>
        <v>43.70177045177045</v>
      </c>
      <c r="Q107" s="418" cm="1">
        <f t="array" ref="Q107">AVERAGEIF($B$7:$B$99, Services_20204[[#This Row],[Life event]:[Life event]], Q$7:Q$99)</f>
        <v>35.113720701955998</v>
      </c>
      <c r="R107" s="419" cm="1">
        <f t="array" ref="R107">AVERAGEIF($B$7:$B$99, Services_20204[[#This Row],[Life event]:[Life event]], R$7:R$99)</f>
        <v>35.004746342981633</v>
      </c>
      <c r="S107" s="417" cm="1">
        <f t="array" ref="S107">AVERAGEIF($B$7:$B$99, Services_20204[[#This Row],[Life event]:[Life event]], S$7:S$99)</f>
        <v>47.632552326486149</v>
      </c>
      <c r="T107" s="418" cm="1">
        <f t="array" ref="T107">AVERAGEIF($B$7:$B$99, Services_20204[[#This Row],[Life event]:[Life event]], T$7:T$99)</f>
        <v>62.880462937863321</v>
      </c>
      <c r="U107" s="418" cm="1">
        <f t="array" ref="U107">AVERAGEIF($B$7:$B$99, Services_20204[[#This Row],[Life event]:[Life event]], U$7:U$99)</f>
        <v>46.708391690009336</v>
      </c>
      <c r="V107" s="419" cm="1">
        <f t="array" ref="V107">AVERAGEIF($B$7:$B$99, Services_20204[[#This Row],[Life event]:[Life event]], V$7:V$99)</f>
        <v>33.245798319327733</v>
      </c>
      <c r="W107" s="416" cm="1">
        <f t="array" ref="W107">AVERAGEIF($B$7:$B$99, Services_20204[[#This Row],[Life event]:[Life event]], W$7:W$99)</f>
        <v>69.003759398496229</v>
      </c>
      <c r="X107" s="416" cm="1">
        <f t="array" ref="X107">AVERAGEIF($B$7:$B$99, Services_20204[[#This Row],[Life event]:[Life event]], X$7:X$99)</f>
        <v>39.606227106227109</v>
      </c>
      <c r="Y107" s="420" cm="1">
        <f t="array" ref="Y107">AVERAGEIF($B$7:$B$99, Services_20204[[#This Row],[Life event]:[Life event]], Y$7:Y$99)</f>
        <v>58.442176870748298</v>
      </c>
      <c r="Z107" s="421" cm="1">
        <f t="array" ref="Z107">AVERAGEIF($B$7:$B$99, Services_20204[[#This Row],[Life event]:[Life event]], Z$7:Z$99)</f>
        <v>69.670823885109598</v>
      </c>
      <c r="AA107" s="422" cm="1">
        <f t="array" ref="AA107">AVERAGEIF($B$7:$B$99, Services_20204[[#This Row],[Life event]:[Life event]], AA$7:AA$99)</f>
        <v>41.434674676322139</v>
      </c>
      <c r="AB107" s="416" cm="1">
        <f t="array" ref="AB107">AVERAGEIF($B$7:$B$99, Services_20204[[#This Row],[Life event]:[Life event]], AB$7:AB$99)</f>
        <v>6.9741532976827099</v>
      </c>
      <c r="AC107" s="419" cm="1">
        <f t="array" ref="AC107">AVERAGEIF($B$7:$B$99, Services_20204[[#This Row],[Life event]:[Life event]], AC$7:AC$99)</f>
        <v>26.470716783216787</v>
      </c>
    </row>
    <row r="108" spans="2:29" ht="13">
      <c r="B108" s="402" t="s">
        <v>6892</v>
      </c>
      <c r="C108" s="402" t="s">
        <v>6981</v>
      </c>
      <c r="D108" s="157"/>
      <c r="E108" s="157"/>
      <c r="F108" s="417" cm="1">
        <f t="array" ref="F108">AVERAGEIF($B$7:$B$99, Services_20204[[#This Row],[Life event]:[Life event]], F$7:F$99)</f>
        <v>87.381305139292479</v>
      </c>
      <c r="G108" s="418" cm="1">
        <f t="array" ref="G108">AVERAGEIF($B$7:$B$99, Services_20204[[#This Row],[Life event]:[Life event]], G$7:G$99)</f>
        <v>94.606420440680722</v>
      </c>
      <c r="H108" s="418" cm="1">
        <f t="array" ref="H108">AVERAGEIF($B$7:$B$99, Services_20204[[#This Row],[Life event]:[Life event]], H$7:H$99)</f>
        <v>82.920889464685857</v>
      </c>
      <c r="I108" s="419" cm="1">
        <f t="array" ref="I108">AVERAGEIF($B$7:$B$99, Services_20204[[#This Row],[Life event]:[Life event]], I$7:I$99)</f>
        <v>89.077021187117509</v>
      </c>
      <c r="J108" s="416" cm="1">
        <f t="array" ref="J108">AVERAGEIF($B$7:$B$99, Services_20204[[#This Row],[Life event]:[Life event]], J$7:J$99)</f>
        <v>84.343354797990784</v>
      </c>
      <c r="K108" s="417" cm="1">
        <f t="array" ref="K108">AVERAGEIF($B$7:$B$99, Services_20204[[#This Row],[Life event]:[Life event]], K$7:K$99)</f>
        <v>68.138612547281213</v>
      </c>
      <c r="L108" s="418" cm="1">
        <f t="array" ref="L108">AVERAGEIF($B$7:$B$99, Services_20204[[#This Row],[Life event]:[Life event]], L$7:L$99)</f>
        <v>75.77428669714439</v>
      </c>
      <c r="M108" s="418" cm="1">
        <f t="array" ref="M108">AVERAGEIF($B$7:$B$99, Services_20204[[#This Row],[Life event]:[Life event]], M$7:M$99)</f>
        <v>67.672689094060061</v>
      </c>
      <c r="N108" s="418" cm="1">
        <f t="array" ref="N108">AVERAGEIF($B$7:$B$99, Services_20204[[#This Row],[Life event]:[Life event]], N$7:N$99)</f>
        <v>61.048497103814647</v>
      </c>
      <c r="O108" s="418" cm="1">
        <f t="array" ref="O108">AVERAGEIF($B$7:$B$99, Services_20204[[#This Row],[Life event]:[Life event]], O$7:O$99)</f>
        <v>67.238585474593094</v>
      </c>
      <c r="P108" s="418" cm="1">
        <f t="array" ref="P108">AVERAGEIF($B$7:$B$99, Services_20204[[#This Row],[Life event]:[Life event]], P$7:P$99)</f>
        <v>73.298091882012784</v>
      </c>
      <c r="Q108" s="418" cm="1">
        <f t="array" ref="Q108">AVERAGEIF($B$7:$B$99, Services_20204[[#This Row],[Life event]:[Life event]], Q$7:Q$99)</f>
        <v>69.864176213043379</v>
      </c>
      <c r="R108" s="419" cm="1">
        <f t="array" ref="R108">AVERAGEIF($B$7:$B$99, Services_20204[[#This Row],[Life event]:[Life event]], R$7:R$99)</f>
        <v>55.217834631071561</v>
      </c>
      <c r="S108" s="417" cm="1">
        <f t="array" ref="S108">AVERAGEIF($B$7:$B$99, Services_20204[[#This Row],[Life event]:[Life event]], S$7:S$99)</f>
        <v>63.443496350652126</v>
      </c>
      <c r="T108" s="418" cm="1">
        <f t="array" ref="T108">AVERAGEIF($B$7:$B$99, Services_20204[[#This Row],[Life event]:[Life event]], T$7:T$99)</f>
        <v>69.11133700854262</v>
      </c>
      <c r="U108" s="418" cm="1">
        <f t="array" ref="U108">AVERAGEIF($B$7:$B$99, Services_20204[[#This Row],[Life event]:[Life event]], U$7:U$99)</f>
        <v>64.563521814709503</v>
      </c>
      <c r="V108" s="419" cm="1">
        <f t="array" ref="V108">AVERAGEIF($B$7:$B$99, Services_20204[[#This Row],[Life event]:[Life event]], V$7:V$99)</f>
        <v>56.655630228704254</v>
      </c>
      <c r="W108" s="416" cm="1">
        <f t="array" ref="W108">AVERAGEIF($B$7:$B$99, Services_20204[[#This Row],[Life event]:[Life event]], W$7:W$99)</f>
        <v>78.91485570875318</v>
      </c>
      <c r="X108" s="416" cm="1">
        <f t="array" ref="X108">AVERAGEIF($B$7:$B$99, Services_20204[[#This Row],[Life event]:[Life event]], X$7:X$99)</f>
        <v>64.742596591200311</v>
      </c>
      <c r="Y108" s="420" cm="1">
        <f t="array" ref="Y108">AVERAGEIF($B$7:$B$99, Services_20204[[#This Row],[Life event]:[Life event]], Y$7:Y$99)</f>
        <v>70.249246798725963</v>
      </c>
      <c r="Z108" s="421" cm="1">
        <f t="array" ref="Z108">AVERAGEIF($B$7:$B$99, Services_20204[[#This Row],[Life event]:[Life event]], Z$7:Z$99)</f>
        <v>84.688684903871305</v>
      </c>
      <c r="AA108" s="422" cm="1">
        <f t="array" ref="AA108">AVERAGEIF($B$7:$B$99, Services_20204[[#This Row],[Life event]:[Life event]], AA$7:AA$99)</f>
        <v>51.985237108117929</v>
      </c>
      <c r="AB108" s="416" cm="1">
        <f t="array" ref="AB108">AVERAGEIF($B$7:$B$99, Services_20204[[#This Row],[Life event]:[Life event]], AB$7:AB$99)</f>
        <v>5.0375939849624061</v>
      </c>
      <c r="AC108" s="419" cm="1">
        <f t="array" ref="AC108">AVERAGEIF($B$7:$B$99, Services_20204[[#This Row],[Life event]:[Life event]], AC$7:AC$99)</f>
        <v>12.232142857142858</v>
      </c>
    </row>
    <row r="109" spans="2:29" ht="13">
      <c r="B109" s="448" t="s">
        <v>6901</v>
      </c>
      <c r="C109" s="448" t="s">
        <v>6981</v>
      </c>
      <c r="D109" s="196"/>
      <c r="E109" s="197"/>
      <c r="F109" s="428" cm="1">
        <f t="array" ref="F109">AVERAGEIF($B$7:$B$99, Services_20204[[#This Row],[Life event]:[Life event]], F$7:F$99)</f>
        <v>88.339321891678026</v>
      </c>
      <c r="G109" s="428" cm="1">
        <f t="array" ref="G109">AVERAGEIF($B$7:$B$99, Services_20204[[#This Row],[Life event]:[Life event]], G$7:G$99)</f>
        <v>97.853198204569978</v>
      </c>
      <c r="H109" s="428" cm="1">
        <f t="array" ref="H109">AVERAGEIF($B$7:$B$99, Services_20204[[#This Row],[Life event]:[Life event]], H$7:H$99)</f>
        <v>80.421826158620718</v>
      </c>
      <c r="I109" s="429" cm="1">
        <f t="array" ref="I109">AVERAGEIF($B$7:$B$99, Services_20204[[#This Row],[Life event]:[Life event]], I$7:I$99)</f>
        <v>94.499848475221128</v>
      </c>
      <c r="J109" s="426" cm="1">
        <f t="array" ref="J109">AVERAGEIF($B$7:$B$99, Services_20204[[#This Row],[Life event]:[Life event]], J$7:J$99)</f>
        <v>85.782544758564441</v>
      </c>
      <c r="K109" s="427" cm="1">
        <f t="array" ref="K109">AVERAGEIF($B$7:$B$99, Services_20204[[#This Row],[Life event]:[Life event]], K$7:K$99)</f>
        <v>48.611749102879848</v>
      </c>
      <c r="L109" s="428" cm="1">
        <f t="array" ref="L109">AVERAGEIF($B$7:$B$99, Services_20204[[#This Row],[Life event]:[Life event]], L$7:L$99)</f>
        <v>62.295210242682352</v>
      </c>
      <c r="M109" s="428" cm="1">
        <f t="array" ref="M109">AVERAGEIF($B$7:$B$99, Services_20204[[#This Row],[Life event]:[Life event]], M$7:M$99)</f>
        <v>49.632814735624834</v>
      </c>
      <c r="N109" s="428" cm="1">
        <f t="array" ref="N109">AVERAGEIF($B$7:$B$99, Services_20204[[#This Row],[Life event]:[Life event]], N$7:N$99)</f>
        <v>33.506972156873992</v>
      </c>
      <c r="O109" s="428" cm="1">
        <f t="array" ref="O109">AVERAGEIF($B$7:$B$99, Services_20204[[#This Row],[Life event]:[Life event]], O$7:O$99)</f>
        <v>46.631705417491702</v>
      </c>
      <c r="P109" s="428" cm="1">
        <f t="array" ref="P109">AVERAGEIF($B$7:$B$99, Services_20204[[#This Row],[Life event]:[Life event]], P$7:P$99)</f>
        <v>52.855025402855794</v>
      </c>
      <c r="Q109" s="428" cm="1">
        <f t="array" ref="Q109">AVERAGEIF($B$7:$B$99, Services_20204[[#This Row],[Life event]:[Life event]], Q$7:Q$99)</f>
        <v>46.38731176750813</v>
      </c>
      <c r="R109" s="429" cm="1">
        <f t="array" ref="R109">AVERAGEIF($B$7:$B$99, Services_20204[[#This Row],[Life event]:[Life event]], R$7:R$99)</f>
        <v>35.874965512756695</v>
      </c>
      <c r="S109" s="427" cm="1">
        <f t="array" ref="S109">AVERAGEIF($B$7:$B$99, Services_20204[[#This Row],[Life event]:[Life event]], S$7:S$99)</f>
        <v>48.011827927150506</v>
      </c>
      <c r="T109" s="428" cm="1">
        <f t="array" ref="T109">AVERAGEIF($B$7:$B$99, Services_20204[[#This Row],[Life event]:[Life event]], T$7:T$99)</f>
        <v>64.287135025887153</v>
      </c>
      <c r="U109" s="428" cm="1">
        <f t="array" ref="U109">AVERAGEIF($B$7:$B$99, Services_20204[[#This Row],[Life event]:[Life event]], U$7:U$99)</f>
        <v>47.663790211253513</v>
      </c>
      <c r="V109" s="429" cm="1">
        <f t="array" ref="V109">AVERAGEIF($B$7:$B$99, Services_20204[[#This Row],[Life event]:[Life event]], V$7:V$99)</f>
        <v>31.108739428785867</v>
      </c>
      <c r="W109" s="426" cm="1">
        <f t="array" ref="W109">AVERAGEIF($B$7:$B$99, Services_20204[[#This Row],[Life event]:[Life event]], W$7:W$99)</f>
        <v>54.484933966329891</v>
      </c>
      <c r="X109" s="426" cm="1">
        <f t="array" ref="X109">AVERAGEIF($B$7:$B$99, Services_20204[[#This Row],[Life event]:[Life event]], X$7:X$99)</f>
        <v>69.528298894186264</v>
      </c>
      <c r="Y109" s="430" cm="1">
        <f t="array" ref="Y109">AVERAGEIF($B$7:$B$99, Services_20204[[#This Row],[Life event]:[Life event]], Y$7:Y$99)</f>
        <v>57.199074074074083</v>
      </c>
      <c r="Z109" s="431" cm="1">
        <f t="array" ref="Z109">AVERAGEIF($B$7:$B$99, Services_20204[[#This Row],[Life event]:[Life event]], Z$7:Z$99)</f>
        <v>71.25</v>
      </c>
      <c r="AA109" s="432" cm="1">
        <f t="array" ref="AA109">AVERAGEIF($B$7:$B$99, Services_20204[[#This Row],[Life event]:[Life event]], AA$7:AA$99)</f>
        <v>44.040404040404042</v>
      </c>
      <c r="AB109" s="426" cm="1">
        <f t="array" ref="AB109">AVERAGEIF($B$7:$B$99, Services_20204[[#This Row],[Life event]:[Life event]], AB$7:AB$99)</f>
        <v>11.764705882352942</v>
      </c>
      <c r="AC109" s="429" cm="1">
        <f t="array" ref="AC109">AVERAGEIF($B$7:$B$99, Services_20204[[#This Row],[Life event]:[Life event]], AC$7:AC$99)</f>
        <v>20</v>
      </c>
    </row>
    <row r="110" spans="2:29" ht="13">
      <c r="B110" s="453" t="s">
        <v>6986</v>
      </c>
      <c r="C110" s="454"/>
      <c r="D110" s="454"/>
      <c r="E110" s="454"/>
      <c r="F110" s="456"/>
      <c r="G110" s="457"/>
      <c r="H110" s="457"/>
      <c r="I110" s="458"/>
      <c r="J110" s="459"/>
      <c r="K110" s="456"/>
      <c r="L110" s="457"/>
      <c r="M110" s="457"/>
      <c r="N110" s="457"/>
      <c r="O110" s="457"/>
      <c r="P110" s="457"/>
      <c r="Q110" s="457"/>
      <c r="R110" s="458"/>
      <c r="S110" s="456"/>
      <c r="T110" s="457"/>
      <c r="U110" s="457"/>
      <c r="V110" s="458"/>
      <c r="W110" s="459"/>
      <c r="X110" s="458"/>
      <c r="Y110" s="460"/>
      <c r="Z110" s="461"/>
      <c r="AA110" s="462"/>
      <c r="AB110" s="459"/>
      <c r="AC110" s="458"/>
    </row>
    <row r="111" spans="2:29" ht="13">
      <c r="B111" s="473" t="s">
        <v>6987</v>
      </c>
      <c r="C111" s="473" t="s">
        <v>6990</v>
      </c>
      <c r="D111" s="451"/>
      <c r="E111" s="452"/>
      <c r="F111" s="417">
        <v>75.159562526972863</v>
      </c>
      <c r="G111" s="418">
        <v>95.358527257968589</v>
      </c>
      <c r="H111" s="418">
        <v>59.305462482707071</v>
      </c>
      <c r="I111" s="419">
        <v>86.326874838364859</v>
      </c>
      <c r="J111" s="416">
        <v>80.867349433212425</v>
      </c>
      <c r="K111" s="418">
        <v>30.425648455842001</v>
      </c>
      <c r="L111" s="418">
        <v>45.183943095992952</v>
      </c>
      <c r="M111" s="418">
        <v>28.96845398261727</v>
      </c>
      <c r="N111" s="418">
        <v>22.625066085117631</v>
      </c>
      <c r="O111" s="418">
        <v>30.968382797227449</v>
      </c>
      <c r="P111" s="418">
        <v>40.10250342176856</v>
      </c>
      <c r="Q111" s="418">
        <v>31.900428940234338</v>
      </c>
      <c r="R111" s="418">
        <v>14.75465926361548</v>
      </c>
      <c r="S111" s="418">
        <v>27.309484332836469</v>
      </c>
      <c r="T111" s="418">
        <v>38.62314776744347</v>
      </c>
      <c r="U111" s="418">
        <v>29.413952419354331</v>
      </c>
      <c r="V111" s="419">
        <v>13.703286940939321</v>
      </c>
      <c r="W111" s="416">
        <v>38.721801670673337</v>
      </c>
      <c r="X111" s="416">
        <v>30.723739696262914</v>
      </c>
      <c r="Y111" s="421">
        <v>46.1894686128743</v>
      </c>
      <c r="Z111" s="421">
        <v>59.853686299614075</v>
      </c>
      <c r="AA111" s="422">
        <v>27.764846732215151</v>
      </c>
      <c r="AB111" s="416">
        <v>6.4106988783433998</v>
      </c>
      <c r="AC111" s="416">
        <v>25.103785103785103</v>
      </c>
    </row>
    <row r="112" spans="2:29" ht="13">
      <c r="B112" s="463" t="s">
        <v>6988</v>
      </c>
      <c r="C112" s="463" t="s">
        <v>6991</v>
      </c>
      <c r="D112" s="449"/>
      <c r="E112" s="464"/>
      <c r="F112" s="417">
        <v>84.862734623764055</v>
      </c>
      <c r="G112" s="418">
        <v>98.71187363834423</v>
      </c>
      <c r="H112" s="418">
        <v>74.066323110440749</v>
      </c>
      <c r="I112" s="419">
        <v>92.606418635830408</v>
      </c>
      <c r="J112" s="416">
        <v>84.533475783475794</v>
      </c>
      <c r="K112" s="418">
        <v>34.546256069511884</v>
      </c>
      <c r="L112" s="418">
        <v>51.579338535860273</v>
      </c>
      <c r="M112" s="418">
        <v>36.558786741713575</v>
      </c>
      <c r="N112" s="418">
        <v>33.477173233270797</v>
      </c>
      <c r="O112" s="418">
        <v>28.131868131868128</v>
      </c>
      <c r="P112" s="418">
        <v>39.177350427350426</v>
      </c>
      <c r="Q112" s="418">
        <v>34.389499389499385</v>
      </c>
      <c r="R112" s="418">
        <v>20.73001508295626</v>
      </c>
      <c r="S112" s="418">
        <v>31.203891138101671</v>
      </c>
      <c r="T112" s="418">
        <v>49.543690958164639</v>
      </c>
      <c r="U112" s="418">
        <v>22.401315789473685</v>
      </c>
      <c r="V112" s="419">
        <v>21.666666666666668</v>
      </c>
      <c r="W112" s="416">
        <v>54.722832722832727</v>
      </c>
      <c r="X112" s="416">
        <v>31.141975308641978</v>
      </c>
      <c r="Y112" s="421">
        <v>47.469512195121943</v>
      </c>
      <c r="Z112" s="421">
        <v>58.212945590994366</v>
      </c>
      <c r="AA112" s="422">
        <v>29.885654885654883</v>
      </c>
      <c r="AB112" s="416">
        <v>6.6666666666666661</v>
      </c>
      <c r="AC112" s="416">
        <v>39.905764966740577</v>
      </c>
    </row>
    <row r="113" spans="2:29" ht="13">
      <c r="B113" s="465" t="s">
        <v>6989</v>
      </c>
      <c r="C113" s="465" t="s">
        <v>6992</v>
      </c>
      <c r="D113" s="466"/>
      <c r="E113" s="467"/>
      <c r="F113" s="427">
        <v>90.870307167235495</v>
      </c>
      <c r="G113" s="418">
        <v>98.464163822525592</v>
      </c>
      <c r="H113" s="418">
        <v>84.572649572649567</v>
      </c>
      <c r="I113" s="419">
        <v>95.844044558697519</v>
      </c>
      <c r="J113" s="416">
        <v>89.931740614334473</v>
      </c>
      <c r="K113" s="418">
        <v>60.638117369333486</v>
      </c>
      <c r="L113" s="418">
        <v>87.339449541284409</v>
      </c>
      <c r="M113" s="418">
        <v>69.082969432314414</v>
      </c>
      <c r="N113" s="418">
        <v>61.337966985230231</v>
      </c>
      <c r="O113" s="418">
        <v>51.237031125299282</v>
      </c>
      <c r="P113" s="418">
        <v>64.995957962813264</v>
      </c>
      <c r="Q113" s="418">
        <v>59.364820846905538</v>
      </c>
      <c r="R113" s="418">
        <v>44.082605242255759</v>
      </c>
      <c r="S113" s="418">
        <v>66.943062465450524</v>
      </c>
      <c r="T113" s="418">
        <v>81.244813278008294</v>
      </c>
      <c r="U113" s="418">
        <v>71.072319201995015</v>
      </c>
      <c r="V113" s="419">
        <v>47.942905121746435</v>
      </c>
      <c r="W113" s="416">
        <v>78.903826266804543</v>
      </c>
      <c r="X113" s="416">
        <v>71</v>
      </c>
      <c r="Y113" s="421">
        <v>62.247585601404744</v>
      </c>
      <c r="Z113" s="421">
        <v>77.172958735733104</v>
      </c>
      <c r="AA113" s="422">
        <v>46.105072463768117</v>
      </c>
      <c r="AB113" s="416">
        <v>27.151335311572701</v>
      </c>
      <c r="AC113" s="416">
        <v>53.347280334728033</v>
      </c>
    </row>
    <row r="114" spans="2:29">
      <c r="B114" s="468" t="s">
        <v>6913</v>
      </c>
      <c r="C114" s="468" t="s">
        <v>6914</v>
      </c>
      <c r="D114" s="468"/>
      <c r="E114" s="468"/>
      <c r="F114" s="469">
        <f>AVERAGE(F7:F99)</f>
        <v>88.458764769731488</v>
      </c>
      <c r="G114" s="470">
        <f t="shared" ref="G114:AC114" si="2">AVERAGE(G7:G99)</f>
        <v>97.982249137883727</v>
      </c>
      <c r="H114" s="470">
        <f t="shared" si="2"/>
        <v>80.724906516727501</v>
      </c>
      <c r="I114" s="471">
        <f t="shared" si="2"/>
        <v>94.351205673047545</v>
      </c>
      <c r="J114" s="472">
        <f t="shared" si="2"/>
        <v>88.740264496025716</v>
      </c>
      <c r="K114" s="469">
        <f t="shared" si="2"/>
        <v>56.543331240569735</v>
      </c>
      <c r="L114" s="470">
        <f t="shared" si="2"/>
        <v>80.763220325179432</v>
      </c>
      <c r="M114" s="470">
        <f t="shared" si="2"/>
        <v>61.67651328322313</v>
      </c>
      <c r="N114" s="470">
        <f t="shared" si="2"/>
        <v>55.035039021755161</v>
      </c>
      <c r="O114" s="470">
        <f t="shared" si="2"/>
        <v>49.002474558794042</v>
      </c>
      <c r="P114" s="470">
        <f t="shared" si="2"/>
        <v>61.275918488095208</v>
      </c>
      <c r="Q114" s="470">
        <f t="shared" si="2"/>
        <v>55.748297480925935</v>
      </c>
      <c r="R114" s="471">
        <f t="shared" si="2"/>
        <v>40.986912429576513</v>
      </c>
      <c r="S114" s="469">
        <f t="shared" si="2"/>
        <v>60.980893718798555</v>
      </c>
      <c r="T114" s="470">
        <f t="shared" si="2"/>
        <v>74.249091000882686</v>
      </c>
      <c r="U114" s="470">
        <f t="shared" si="2"/>
        <v>63.857368511363752</v>
      </c>
      <c r="V114" s="471">
        <f t="shared" si="2"/>
        <v>44.226876017209889</v>
      </c>
      <c r="W114" s="471">
        <f t="shared" si="2"/>
        <v>71.784655172672558</v>
      </c>
      <c r="X114" s="472">
        <f t="shared" si="2"/>
        <v>64.732367537041753</v>
      </c>
      <c r="Y114" s="470">
        <f t="shared" si="2"/>
        <v>60.326804338244735</v>
      </c>
      <c r="Z114" s="470">
        <f t="shared" si="2"/>
        <v>74.576806407008078</v>
      </c>
      <c r="AA114" s="470">
        <f t="shared" si="2"/>
        <v>43.332877884770248</v>
      </c>
      <c r="AB114" s="472">
        <f t="shared" si="2"/>
        <v>24.263204903945216</v>
      </c>
      <c r="AC114" s="471">
        <f t="shared" si="2"/>
        <v>45.928668162843415</v>
      </c>
    </row>
    <row r="120" spans="2:29">
      <c r="G120" s="386"/>
    </row>
  </sheetData>
  <dataValidations count="22">
    <dataValidation allowBlank="1" showInputMessage="1" showErrorMessage="1" prompt="Is information available about service performance (any type: service levels, performance assessment)?" sqref="R6"/>
    <dataValidation allowBlank="1" showInputMessage="1" showErrorMessage="1" prompt="Is there a maximum time limit set within which the administration has to deliver?" sqref="Q6"/>
    <dataValidation allowBlank="1" showInputMessage="1" showErrorMessage="1" prompt="Is it clear what the delivery timelines of the service are?" sqref="P6"/>
    <dataValidation allowBlank="1" showInputMessage="1" showErrorMessage="1" prompt="Does the site communicate expectations on how long the entire process is estimated to take?" sqref="O6"/>
    <dataValidation allowBlank="1" showInputMessage="1" showErrorMessage="1" prompt="During the course of the service, can you save work done as a draft?" sqref="N6"/>
    <dataValidation allowBlank="1" showInputMessage="1" showErrorMessage="1" prompt="During the course of the service, is progress tracked?" sqref="M6"/>
    <dataValidation allowBlank="1" showInputMessage="1" showErrorMessage="1" prompt="Does one receive a delivery notice of successful completion of the process step online?" sqref="L6"/>
    <dataValidation allowBlank="1" showInputMessage="1" showErrorMessage="1" promptTitle="Mobile Friendliness" prompt="Percentage of websites that are mobile friendly" sqref="J6"/>
    <dataValidation allowBlank="1" showInputMessage="1" showErrorMessage="1" promptTitle="Online Availability indicator" prompt="Composite indicator for Online Availability, based on questions A1-A3" sqref="F6"/>
    <dataValidation allowBlank="1" showInputMessage="1" showErrorMessage="1" promptTitle="Transparency of Service Delivery" prompt="Composite indicator of Transparency of Service Delivery, based on questions C1-C7" sqref="K6"/>
    <dataValidation allowBlank="1" showInputMessage="1" showErrorMessage="1" prompt="Is the service/information about the service available through (one of the) relevant portal(s)?" sqref="I6"/>
    <dataValidation allowBlank="1" showInputMessage="1" showErrorMessage="1" prompt="Is the actual service available online?" sqref="H6"/>
    <dataValidation allowBlank="1" showInputMessage="1" showErrorMessage="1" prompt="Is information about the service available online?" sqref="G6"/>
    <dataValidation allowBlank="1" showInputMessage="1" showErrorMessage="1" promptTitle="eID" prompt="Composite indicator for eID, based on questions F1-F4" sqref="S6"/>
    <dataValidation showInputMessage="1" showErrorMessage="1" prompt="If it is possible to authenticate online for a service,  is it also possible to access another service in this life event (but provided by a different service provider) without re-authenticating?" sqref="V6"/>
    <dataValidation showInputMessage="1" showErrorMessage="1" prompt="If it is possible to authenticate online, do you use a generic electronic identifier (e.g. a national eID card)?" sqref="U6"/>
    <dataValidation showInputMessage="1" showErrorMessage="1" prompt="If an authentication is needed, is it possible to authenticate online? eID: A government-issued document for online identification, and authentication" sqref="T6"/>
    <dataValidation allowBlank="1" showInputMessage="1" showErrorMessage="1" promptTitle="eDocuments" prompt="Percentage of services where users could submit or download eDocuments when required" sqref="W6"/>
    <dataValidation allowBlank="1" showInputMessage="1" showErrorMessage="1" promptTitle="Authentic Sources" prompt="Percentage of services where users had (part of) their personal information prefilled" sqref="X6"/>
    <dataValidation allowBlank="1" showInputMessage="1" showErrorMessage="1" promptTitle="Cross-border Online Availability" prompt="Composite indicator for Online Availability for cross-border citizens, based on question G1 and G2" sqref="Y6"/>
    <dataValidation allowBlank="1" showInputMessage="1" showErrorMessage="1" promptTitle="Cross-border eID" prompt="Percentage of services where users could use their national eID for a cross-border service, when authentication was required" sqref="AB6"/>
    <dataValidation allowBlank="1" showInputMessage="1" showErrorMessage="1" promptTitle="Cross-border eDocuments" prompt="Percentage of services where cross-border users could submit or download eDocuments when such a functionality was required" sqref="AC6"/>
  </dataValidations>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249977111117893"/>
    <pageSetUpPr autoPageBreaks="0"/>
  </sheetPr>
  <dimension ref="B1:AC114"/>
  <sheetViews>
    <sheetView zoomScaleNormal="100" workbookViewId="0">
      <pane ySplit="6" topLeftCell="A7" activePane="bottomLeft" state="frozen"/>
      <selection pane="bottomLeft" activeCell="G32" sqref="G32"/>
    </sheetView>
  </sheetViews>
  <sheetFormatPr defaultColWidth="9" defaultRowHeight="12.5"/>
  <cols>
    <col min="1" max="1" width="1.81640625" style="58" customWidth="1"/>
    <col min="2" max="2" width="21" style="58" customWidth="1"/>
    <col min="3" max="3" width="41.36328125" style="58" customWidth="1"/>
    <col min="4" max="4" width="14.36328125" style="58" customWidth="1"/>
    <col min="5" max="5" width="13.81640625" style="58" customWidth="1"/>
    <col min="6" max="6" width="13.1796875" style="58" customWidth="1"/>
    <col min="7" max="9" width="7.6328125" style="58" customWidth="1"/>
    <col min="10" max="10" width="15.1796875" style="58" customWidth="1"/>
    <col min="11" max="11" width="11.36328125" style="58" customWidth="1"/>
    <col min="12" max="18" width="6.36328125" style="58" customWidth="1"/>
    <col min="19" max="19" width="11.1796875" style="58" customWidth="1"/>
    <col min="20" max="22" width="6" style="58" customWidth="1"/>
    <col min="23" max="23" width="16.1796875" style="58" customWidth="1"/>
    <col min="24" max="24" width="16" style="58" customWidth="1"/>
    <col min="25" max="25" width="16.7265625" style="58" customWidth="1"/>
    <col min="26" max="27" width="8.7265625" style="58" customWidth="1"/>
    <col min="28" max="28" width="12.7265625" style="58" customWidth="1"/>
    <col min="29" max="29" width="15.26953125" style="58" customWidth="1"/>
    <col min="30" max="16384" width="9" style="58"/>
  </cols>
  <sheetData>
    <row r="1" spans="2:29" ht="12.75" customHeight="1"/>
    <row r="2" spans="2:29" ht="12.75" customHeight="1"/>
    <row r="3" spans="2:29" ht="28.5" customHeight="1">
      <c r="B3" s="135" t="s">
        <v>6968</v>
      </c>
      <c r="C3" s="135"/>
      <c r="D3" s="135"/>
    </row>
    <row r="4" spans="2:29" ht="13.5" customHeight="1">
      <c r="B4" s="136"/>
      <c r="C4" s="136"/>
      <c r="D4" s="136"/>
      <c r="E4" s="137"/>
      <c r="F4" s="137"/>
      <c r="G4" s="137"/>
      <c r="H4" s="137"/>
      <c r="I4" s="137"/>
      <c r="J4" s="137"/>
      <c r="K4" s="137"/>
      <c r="L4" s="137"/>
      <c r="M4" s="137"/>
      <c r="N4" s="137"/>
      <c r="O4" s="137"/>
      <c r="P4" s="137"/>
      <c r="Q4" s="137"/>
      <c r="R4" s="137"/>
      <c r="S4" s="137"/>
      <c r="T4" s="137"/>
      <c r="U4" s="137"/>
      <c r="V4" s="137"/>
      <c r="W4" s="137"/>
      <c r="X4" s="137"/>
    </row>
    <row r="5" spans="2:29" ht="29.25" customHeight="1">
      <c r="B5" s="139" t="s">
        <v>6918</v>
      </c>
      <c r="C5" s="139"/>
      <c r="D5" s="139"/>
      <c r="E5" s="139"/>
      <c r="F5" s="139" t="s">
        <v>487</v>
      </c>
      <c r="G5" s="140"/>
      <c r="H5" s="140"/>
      <c r="I5" s="140"/>
      <c r="J5" s="140" t="s">
        <v>511</v>
      </c>
      <c r="K5" s="188" t="s">
        <v>512</v>
      </c>
      <c r="L5" s="189"/>
      <c r="M5" s="189"/>
      <c r="N5" s="189"/>
      <c r="O5" s="189"/>
      <c r="P5" s="189"/>
      <c r="Q5" s="189"/>
      <c r="R5" s="189"/>
      <c r="S5" s="140" t="s">
        <v>98</v>
      </c>
      <c r="T5" s="140"/>
      <c r="U5" s="140"/>
      <c r="V5" s="140"/>
      <c r="W5" s="140" t="s">
        <v>99</v>
      </c>
      <c r="X5" s="141" t="s">
        <v>513</v>
      </c>
      <c r="Y5" s="139" t="s">
        <v>5806</v>
      </c>
      <c r="Z5" s="140"/>
      <c r="AA5" s="140"/>
      <c r="AB5" s="140" t="s">
        <v>5807</v>
      </c>
      <c r="AC5" s="140" t="s">
        <v>5808</v>
      </c>
    </row>
    <row r="6" spans="2:29" s="142" customFormat="1" ht="25.5" customHeight="1">
      <c r="B6" s="143" t="s">
        <v>43</v>
      </c>
      <c r="C6" s="143" t="s">
        <v>44</v>
      </c>
      <c r="D6" s="143" t="s">
        <v>515</v>
      </c>
      <c r="E6" s="143" t="s">
        <v>516</v>
      </c>
      <c r="F6" s="326" t="s">
        <v>487</v>
      </c>
      <c r="G6" s="351" t="s">
        <v>519</v>
      </c>
      <c r="H6" s="351" t="s">
        <v>520</v>
      </c>
      <c r="I6" s="351" t="s">
        <v>521</v>
      </c>
      <c r="J6" s="327" t="s">
        <v>511</v>
      </c>
      <c r="K6" s="353" t="s">
        <v>522</v>
      </c>
      <c r="L6" s="354" t="s">
        <v>523</v>
      </c>
      <c r="M6" s="354" t="s">
        <v>524</v>
      </c>
      <c r="N6" s="354" t="s">
        <v>525</v>
      </c>
      <c r="O6" s="354" t="s">
        <v>526</v>
      </c>
      <c r="P6" s="354" t="s">
        <v>527</v>
      </c>
      <c r="Q6" s="354" t="s">
        <v>528</v>
      </c>
      <c r="R6" s="355" t="s">
        <v>529</v>
      </c>
      <c r="S6" s="326" t="s">
        <v>98</v>
      </c>
      <c r="T6" s="352" t="s">
        <v>530</v>
      </c>
      <c r="U6" s="352" t="s">
        <v>6868</v>
      </c>
      <c r="V6" s="352" t="s">
        <v>6869</v>
      </c>
      <c r="W6" s="327" t="s">
        <v>99</v>
      </c>
      <c r="X6" s="350" t="s">
        <v>513</v>
      </c>
      <c r="Y6" s="326" t="s">
        <v>6917</v>
      </c>
      <c r="Z6" s="326" t="s">
        <v>6870</v>
      </c>
      <c r="AA6" s="326" t="s">
        <v>6871</v>
      </c>
      <c r="AB6" s="326" t="s">
        <v>5807</v>
      </c>
      <c r="AC6" s="326" t="s">
        <v>5820</v>
      </c>
    </row>
    <row r="7" spans="2:29">
      <c r="B7" s="148" t="s">
        <v>1</v>
      </c>
      <c r="C7" s="148" t="s">
        <v>531</v>
      </c>
      <c r="D7" s="148" t="s">
        <v>532</v>
      </c>
      <c r="E7" s="148" t="s">
        <v>533</v>
      </c>
      <c r="F7" s="329">
        <v>92.592592592592595</v>
      </c>
      <c r="G7" s="330">
        <v>100</v>
      </c>
      <c r="H7" s="330">
        <v>85.18518518518519</v>
      </c>
      <c r="I7" s="331">
        <v>100</v>
      </c>
      <c r="J7" s="332">
        <v>100</v>
      </c>
      <c r="K7" s="333" t="s">
        <v>7</v>
      </c>
      <c r="L7" s="334" t="s">
        <v>7</v>
      </c>
      <c r="M7" s="334" t="s">
        <v>7</v>
      </c>
      <c r="N7" s="334" t="s">
        <v>7</v>
      </c>
      <c r="O7" s="334" t="s">
        <v>7</v>
      </c>
      <c r="P7" s="334" t="s">
        <v>7</v>
      </c>
      <c r="Q7" s="334" t="s">
        <v>7</v>
      </c>
      <c r="R7" s="335" t="s">
        <v>7</v>
      </c>
      <c r="S7" s="329" t="s">
        <v>7</v>
      </c>
      <c r="T7" s="330" t="s">
        <v>7</v>
      </c>
      <c r="U7" s="330" t="s">
        <v>7</v>
      </c>
      <c r="V7" s="331" t="s">
        <v>7</v>
      </c>
      <c r="W7" s="332" t="s">
        <v>7</v>
      </c>
      <c r="X7" s="332" t="s">
        <v>7</v>
      </c>
      <c r="Y7" s="333" t="s">
        <v>7</v>
      </c>
      <c r="Z7" s="330" t="s">
        <v>7</v>
      </c>
      <c r="AA7" s="330" t="s">
        <v>7</v>
      </c>
      <c r="AB7" s="332" t="s">
        <v>7</v>
      </c>
      <c r="AC7" s="331" t="s">
        <v>7</v>
      </c>
    </row>
    <row r="8" spans="2:29">
      <c r="B8" s="157" t="s">
        <v>1</v>
      </c>
      <c r="C8" s="157" t="s">
        <v>534</v>
      </c>
      <c r="D8" s="157" t="s">
        <v>535</v>
      </c>
      <c r="E8" s="157" t="s">
        <v>533</v>
      </c>
      <c r="F8" s="333">
        <v>89.629629629629633</v>
      </c>
      <c r="G8" s="334">
        <v>96.296296296296291</v>
      </c>
      <c r="H8" s="334">
        <v>82.962962962962962</v>
      </c>
      <c r="I8" s="335">
        <v>96.296296296296291</v>
      </c>
      <c r="J8" s="336">
        <v>96.296296296296291</v>
      </c>
      <c r="K8" s="333" t="s">
        <v>7</v>
      </c>
      <c r="L8" s="334" t="s">
        <v>7</v>
      </c>
      <c r="M8" s="334" t="s">
        <v>7</v>
      </c>
      <c r="N8" s="334" t="s">
        <v>7</v>
      </c>
      <c r="O8" s="334" t="s">
        <v>7</v>
      </c>
      <c r="P8" s="334" t="s">
        <v>7</v>
      </c>
      <c r="Q8" s="334" t="s">
        <v>7</v>
      </c>
      <c r="R8" s="335" t="s">
        <v>7</v>
      </c>
      <c r="S8" s="333" t="s">
        <v>7</v>
      </c>
      <c r="T8" s="334" t="s">
        <v>7</v>
      </c>
      <c r="U8" s="334" t="s">
        <v>7</v>
      </c>
      <c r="V8" s="335" t="s">
        <v>7</v>
      </c>
      <c r="W8" s="336" t="s">
        <v>7</v>
      </c>
      <c r="X8" s="336" t="s">
        <v>7</v>
      </c>
      <c r="Y8" s="333" t="s">
        <v>7</v>
      </c>
      <c r="Z8" s="334" t="s">
        <v>7</v>
      </c>
      <c r="AA8" s="334" t="s">
        <v>7</v>
      </c>
      <c r="AB8" s="336" t="s">
        <v>7</v>
      </c>
      <c r="AC8" s="335" t="s">
        <v>7</v>
      </c>
    </row>
    <row r="9" spans="2:29">
      <c r="B9" s="157" t="s">
        <v>1</v>
      </c>
      <c r="C9" s="157" t="s">
        <v>536</v>
      </c>
      <c r="D9" s="157" t="s">
        <v>537</v>
      </c>
      <c r="E9" s="157" t="s">
        <v>533</v>
      </c>
      <c r="F9" s="333">
        <v>94.444444444444443</v>
      </c>
      <c r="G9" s="334">
        <v>100</v>
      </c>
      <c r="H9" s="334">
        <v>88.888888888888886</v>
      </c>
      <c r="I9" s="335">
        <v>100</v>
      </c>
      <c r="J9" s="336">
        <v>100</v>
      </c>
      <c r="K9" s="333" t="s">
        <v>7</v>
      </c>
      <c r="L9" s="334" t="s">
        <v>7</v>
      </c>
      <c r="M9" s="334" t="s">
        <v>7</v>
      </c>
      <c r="N9" s="334" t="s">
        <v>7</v>
      </c>
      <c r="O9" s="334" t="s">
        <v>7</v>
      </c>
      <c r="P9" s="334" t="s">
        <v>7</v>
      </c>
      <c r="Q9" s="334" t="s">
        <v>7</v>
      </c>
      <c r="R9" s="335" t="s">
        <v>7</v>
      </c>
      <c r="S9" s="333" t="s">
        <v>7</v>
      </c>
      <c r="T9" s="334" t="s">
        <v>7</v>
      </c>
      <c r="U9" s="334" t="s">
        <v>7</v>
      </c>
      <c r="V9" s="335" t="s">
        <v>7</v>
      </c>
      <c r="W9" s="336" t="s">
        <v>7</v>
      </c>
      <c r="X9" s="336" t="s">
        <v>7</v>
      </c>
      <c r="Y9" s="333" t="s">
        <v>7</v>
      </c>
      <c r="Z9" s="334" t="s">
        <v>7</v>
      </c>
      <c r="AA9" s="334" t="s">
        <v>7</v>
      </c>
      <c r="AB9" s="336" t="s">
        <v>7</v>
      </c>
      <c r="AC9" s="335" t="s">
        <v>7</v>
      </c>
    </row>
    <row r="10" spans="2:29">
      <c r="B10" s="157" t="s">
        <v>1</v>
      </c>
      <c r="C10" s="157" t="s">
        <v>538</v>
      </c>
      <c r="D10" s="157" t="s">
        <v>539</v>
      </c>
      <c r="E10" s="157" t="s">
        <v>540</v>
      </c>
      <c r="F10" s="333">
        <v>93.15789473684211</v>
      </c>
      <c r="G10" s="334">
        <v>100</v>
      </c>
      <c r="H10" s="334">
        <v>86.315789473684205</v>
      </c>
      <c r="I10" s="335">
        <v>100</v>
      </c>
      <c r="J10" s="336">
        <v>94.736842105263165</v>
      </c>
      <c r="K10" s="333">
        <v>68.270676691729335</v>
      </c>
      <c r="L10" s="334">
        <v>95.294117647058826</v>
      </c>
      <c r="M10" s="334">
        <v>58.823529411764703</v>
      </c>
      <c r="N10" s="334">
        <v>58.823529411764703</v>
      </c>
      <c r="O10" s="334">
        <v>64.21052631578948</v>
      </c>
      <c r="P10" s="334">
        <v>81.05263157894737</v>
      </c>
      <c r="Q10" s="334">
        <v>88.888888888888886</v>
      </c>
      <c r="R10" s="335">
        <v>31.578947368421051</v>
      </c>
      <c r="S10" s="333">
        <v>66.764705882352942</v>
      </c>
      <c r="T10" s="334">
        <v>88.235294117647058</v>
      </c>
      <c r="U10" s="334">
        <v>64.705882352941174</v>
      </c>
      <c r="V10" s="335">
        <v>47.058823529411768</v>
      </c>
      <c r="W10" s="336">
        <v>75</v>
      </c>
      <c r="X10" s="336">
        <v>64.705882352941174</v>
      </c>
      <c r="Y10" s="333">
        <v>57.89473684210526</v>
      </c>
      <c r="Z10" s="334">
        <v>69</v>
      </c>
      <c r="AA10" s="334">
        <v>41</v>
      </c>
      <c r="AB10" s="336">
        <v>30.76923076923077</v>
      </c>
      <c r="AC10" s="335">
        <v>58.333333333333336</v>
      </c>
    </row>
    <row r="11" spans="2:29">
      <c r="B11" s="157" t="s">
        <v>1</v>
      </c>
      <c r="C11" s="157" t="s">
        <v>541</v>
      </c>
      <c r="D11" s="157" t="s">
        <v>542</v>
      </c>
      <c r="E11" s="157" t="s">
        <v>540</v>
      </c>
      <c r="F11" s="333">
        <v>95.555555555555557</v>
      </c>
      <c r="G11" s="334">
        <v>100</v>
      </c>
      <c r="H11" s="334">
        <v>91.111111111111114</v>
      </c>
      <c r="I11" s="335">
        <v>100</v>
      </c>
      <c r="J11" s="336">
        <v>85.18518518518519</v>
      </c>
      <c r="K11" s="333">
        <v>69.479717813051153</v>
      </c>
      <c r="L11" s="334">
        <v>94.166666666666671</v>
      </c>
      <c r="M11" s="334">
        <v>74.400000000000006</v>
      </c>
      <c r="N11" s="334">
        <v>66.400000000000006</v>
      </c>
      <c r="O11" s="334">
        <v>65.925925925925924</v>
      </c>
      <c r="P11" s="334">
        <v>85.18518518518519</v>
      </c>
      <c r="Q11" s="334">
        <v>75.555555555555557</v>
      </c>
      <c r="R11" s="335">
        <v>34.074074074074076</v>
      </c>
      <c r="S11" s="333">
        <v>79.037037037037038</v>
      </c>
      <c r="T11" s="334">
        <v>91.111111111111114</v>
      </c>
      <c r="U11" s="334">
        <v>78.518518518518519</v>
      </c>
      <c r="V11" s="335">
        <v>66.15384615384616</v>
      </c>
      <c r="W11" s="333">
        <v>85.217391304347828</v>
      </c>
      <c r="X11" s="333">
        <v>70.833333333333329</v>
      </c>
      <c r="Y11" s="333">
        <v>64.81481481481481</v>
      </c>
      <c r="Z11" s="334">
        <v>85</v>
      </c>
      <c r="AA11" s="334">
        <v>40</v>
      </c>
      <c r="AB11" s="336">
        <v>26.086956521739129</v>
      </c>
      <c r="AC11" s="335">
        <v>44.444444444444443</v>
      </c>
    </row>
    <row r="12" spans="2:29">
      <c r="B12" s="157" t="s">
        <v>1</v>
      </c>
      <c r="C12" s="157" t="s">
        <v>543</v>
      </c>
      <c r="D12" s="157" t="s">
        <v>544</v>
      </c>
      <c r="E12" s="157" t="s">
        <v>540</v>
      </c>
      <c r="F12" s="333">
        <v>98</v>
      </c>
      <c r="G12" s="334">
        <v>100</v>
      </c>
      <c r="H12" s="334">
        <v>96</v>
      </c>
      <c r="I12" s="335">
        <v>100</v>
      </c>
      <c r="J12" s="336">
        <v>93.6</v>
      </c>
      <c r="K12" s="333">
        <v>88.285714285714278</v>
      </c>
      <c r="L12" s="334">
        <v>100</v>
      </c>
      <c r="M12" s="334">
        <v>88</v>
      </c>
      <c r="N12" s="334">
        <v>88</v>
      </c>
      <c r="O12" s="334">
        <v>84</v>
      </c>
      <c r="P12" s="334">
        <v>88</v>
      </c>
      <c r="Q12" s="334">
        <v>88</v>
      </c>
      <c r="R12" s="335">
        <v>84</v>
      </c>
      <c r="S12" s="333">
        <v>90.72</v>
      </c>
      <c r="T12" s="334">
        <v>96</v>
      </c>
      <c r="U12" s="334">
        <v>92</v>
      </c>
      <c r="V12" s="335">
        <v>84</v>
      </c>
      <c r="W12" s="336">
        <v>100</v>
      </c>
      <c r="X12" s="336">
        <v>100</v>
      </c>
      <c r="Y12" s="333">
        <v>86</v>
      </c>
      <c r="Z12" s="334">
        <v>92.307692307692307</v>
      </c>
      <c r="AA12" s="334">
        <v>80.769230769230774</v>
      </c>
      <c r="AB12" s="336">
        <v>87.5</v>
      </c>
      <c r="AC12" s="335">
        <v>91.666666666666671</v>
      </c>
    </row>
    <row r="13" spans="2:29">
      <c r="B13" s="157" t="s">
        <v>1</v>
      </c>
      <c r="C13" s="157" t="s">
        <v>545</v>
      </c>
      <c r="D13" s="157" t="s">
        <v>546</v>
      </c>
      <c r="E13" s="157" t="s">
        <v>540</v>
      </c>
      <c r="F13" s="333">
        <v>96.15384615384616</v>
      </c>
      <c r="G13" s="334">
        <v>100</v>
      </c>
      <c r="H13" s="334">
        <v>92.307692307692307</v>
      </c>
      <c r="I13" s="335">
        <v>100</v>
      </c>
      <c r="J13" s="336">
        <v>90</v>
      </c>
      <c r="K13" s="333">
        <v>73.80952380952381</v>
      </c>
      <c r="L13" s="334">
        <v>95.652173913043484</v>
      </c>
      <c r="M13" s="334">
        <v>80</v>
      </c>
      <c r="N13" s="334">
        <v>76</v>
      </c>
      <c r="O13" s="334">
        <v>65.384615384615387</v>
      </c>
      <c r="P13" s="334">
        <v>76.92307692307692</v>
      </c>
      <c r="Q13" s="334">
        <v>73.07692307692308</v>
      </c>
      <c r="R13" s="335">
        <v>65.384615384615387</v>
      </c>
      <c r="S13" s="333">
        <v>78.269230769230774</v>
      </c>
      <c r="T13" s="334">
        <v>88.461538461538467</v>
      </c>
      <c r="U13" s="334">
        <v>84.615384615384613</v>
      </c>
      <c r="V13" s="335">
        <v>61.53846153846154</v>
      </c>
      <c r="W13" s="336">
        <v>90.909090909090907</v>
      </c>
      <c r="X13" s="336">
        <v>82.608695652173907</v>
      </c>
      <c r="Y13" s="333">
        <v>80</v>
      </c>
      <c r="Z13" s="334">
        <v>88.461538461538467</v>
      </c>
      <c r="AA13" s="334">
        <v>73.07692307692308</v>
      </c>
      <c r="AB13" s="336">
        <v>72.727272727272734</v>
      </c>
      <c r="AC13" s="335">
        <v>85.714285714285708</v>
      </c>
    </row>
    <row r="14" spans="2:29">
      <c r="B14" s="157" t="s">
        <v>1</v>
      </c>
      <c r="C14" s="157" t="s">
        <v>547</v>
      </c>
      <c r="D14" s="157" t="s">
        <v>548</v>
      </c>
      <c r="E14" s="157" t="s">
        <v>540</v>
      </c>
      <c r="F14" s="333">
        <v>97.916666666666671</v>
      </c>
      <c r="G14" s="334">
        <v>100</v>
      </c>
      <c r="H14" s="334">
        <v>95.833333333333329</v>
      </c>
      <c r="I14" s="335">
        <v>100</v>
      </c>
      <c r="J14" s="336">
        <v>87.5</v>
      </c>
      <c r="K14" s="333">
        <v>73.650793650793659</v>
      </c>
      <c r="L14" s="334">
        <v>90.909090909090907</v>
      </c>
      <c r="M14" s="334">
        <v>80</v>
      </c>
      <c r="N14" s="334">
        <v>78.260869565217391</v>
      </c>
      <c r="O14" s="334">
        <v>70.833333333333329</v>
      </c>
      <c r="P14" s="334">
        <v>75</v>
      </c>
      <c r="Q14" s="334">
        <v>79.166666666666671</v>
      </c>
      <c r="R14" s="335">
        <v>54.166666666666664</v>
      </c>
      <c r="S14" s="333">
        <v>87.541666666666671</v>
      </c>
      <c r="T14" s="334">
        <v>91.666666666666671</v>
      </c>
      <c r="U14" s="334">
        <v>91.666666666666671</v>
      </c>
      <c r="V14" s="335">
        <v>79.166666666666671</v>
      </c>
      <c r="W14" s="336">
        <v>85.714285714285708</v>
      </c>
      <c r="X14" s="336">
        <v>83.63636363636364</v>
      </c>
      <c r="Y14" s="333">
        <v>82.5</v>
      </c>
      <c r="Z14" s="334">
        <v>90.4</v>
      </c>
      <c r="AA14" s="334">
        <v>72</v>
      </c>
      <c r="AB14" s="336">
        <v>60.869565217391305</v>
      </c>
      <c r="AC14" s="335">
        <v>85</v>
      </c>
    </row>
    <row r="15" spans="2:29">
      <c r="B15" s="157" t="s">
        <v>1</v>
      </c>
      <c r="C15" s="157" t="s">
        <v>549</v>
      </c>
      <c r="D15" s="157" t="s">
        <v>550</v>
      </c>
      <c r="E15" s="157" t="s">
        <v>533</v>
      </c>
      <c r="F15" s="333">
        <v>94.318181818181813</v>
      </c>
      <c r="G15" s="334">
        <v>100</v>
      </c>
      <c r="H15" s="334">
        <v>90.909090909090907</v>
      </c>
      <c r="I15" s="335">
        <v>95.454545454545453</v>
      </c>
      <c r="J15" s="336">
        <v>93.63636363636364</v>
      </c>
      <c r="K15" s="333" t="s">
        <v>7</v>
      </c>
      <c r="L15" s="334" t="s">
        <v>7</v>
      </c>
      <c r="M15" s="334" t="s">
        <v>7</v>
      </c>
      <c r="N15" s="334" t="s">
        <v>7</v>
      </c>
      <c r="O15" s="334" t="s">
        <v>7</v>
      </c>
      <c r="P15" s="334" t="s">
        <v>7</v>
      </c>
      <c r="Q15" s="334" t="s">
        <v>7</v>
      </c>
      <c r="R15" s="335" t="s">
        <v>7</v>
      </c>
      <c r="S15" s="333" t="s">
        <v>7</v>
      </c>
      <c r="T15" s="334" t="s">
        <v>7</v>
      </c>
      <c r="U15" s="334" t="s">
        <v>7</v>
      </c>
      <c r="V15" s="335" t="s">
        <v>7</v>
      </c>
      <c r="W15" s="336" t="s">
        <v>7</v>
      </c>
      <c r="X15" s="336" t="s">
        <v>7</v>
      </c>
      <c r="Y15" s="333" t="s">
        <v>7</v>
      </c>
      <c r="Z15" s="334" t="s">
        <v>7</v>
      </c>
      <c r="AA15" s="334" t="s">
        <v>7</v>
      </c>
      <c r="AB15" s="336" t="s">
        <v>7</v>
      </c>
      <c r="AC15" s="335" t="s">
        <v>7</v>
      </c>
    </row>
    <row r="16" spans="2:29">
      <c r="B16" s="157" t="s">
        <v>1</v>
      </c>
      <c r="C16" s="157" t="s">
        <v>551</v>
      </c>
      <c r="D16" s="157" t="s">
        <v>552</v>
      </c>
      <c r="E16" s="157" t="s">
        <v>533</v>
      </c>
      <c r="F16" s="333">
        <v>96.428571428571431</v>
      </c>
      <c r="G16" s="334">
        <v>100</v>
      </c>
      <c r="H16" s="334">
        <v>95.238095238095241</v>
      </c>
      <c r="I16" s="335">
        <v>95.238095238095241</v>
      </c>
      <c r="J16" s="336">
        <v>91.428571428571431</v>
      </c>
      <c r="K16" s="333" t="s">
        <v>7</v>
      </c>
      <c r="L16" s="334" t="s">
        <v>7</v>
      </c>
      <c r="M16" s="334" t="s">
        <v>7</v>
      </c>
      <c r="N16" s="334" t="s">
        <v>7</v>
      </c>
      <c r="O16" s="334" t="s">
        <v>7</v>
      </c>
      <c r="P16" s="334" t="s">
        <v>7</v>
      </c>
      <c r="Q16" s="334" t="s">
        <v>7</v>
      </c>
      <c r="R16" s="335" t="s">
        <v>7</v>
      </c>
      <c r="S16" s="333" t="s">
        <v>7</v>
      </c>
      <c r="T16" s="334" t="s">
        <v>7</v>
      </c>
      <c r="U16" s="334" t="s">
        <v>7</v>
      </c>
      <c r="V16" s="335" t="s">
        <v>7</v>
      </c>
      <c r="W16" s="336" t="s">
        <v>7</v>
      </c>
      <c r="X16" s="336" t="s">
        <v>7</v>
      </c>
      <c r="Y16" s="333" t="s">
        <v>7</v>
      </c>
      <c r="Z16" s="334" t="s">
        <v>7</v>
      </c>
      <c r="AA16" s="334" t="s">
        <v>7</v>
      </c>
      <c r="AB16" s="336" t="s">
        <v>7</v>
      </c>
      <c r="AC16" s="335" t="s">
        <v>7</v>
      </c>
    </row>
    <row r="17" spans="2:29">
      <c r="B17" s="157" t="s">
        <v>1</v>
      </c>
      <c r="C17" s="157" t="s">
        <v>553</v>
      </c>
      <c r="D17" s="157" t="s">
        <v>554</v>
      </c>
      <c r="E17" s="157" t="s">
        <v>540</v>
      </c>
      <c r="F17" s="333">
        <v>96.8</v>
      </c>
      <c r="G17" s="334">
        <v>100</v>
      </c>
      <c r="H17" s="334">
        <v>93.6</v>
      </c>
      <c r="I17" s="335">
        <v>100</v>
      </c>
      <c r="J17" s="336">
        <v>92.8</v>
      </c>
      <c r="K17" s="333">
        <v>67.714285714285722</v>
      </c>
      <c r="L17" s="334">
        <v>95.454545454545453</v>
      </c>
      <c r="M17" s="334">
        <v>78.260869565217391</v>
      </c>
      <c r="N17" s="334">
        <v>69.565217391304344</v>
      </c>
      <c r="O17" s="334">
        <v>52</v>
      </c>
      <c r="P17" s="334">
        <v>76</v>
      </c>
      <c r="Q17" s="334">
        <v>72</v>
      </c>
      <c r="R17" s="335">
        <v>48</v>
      </c>
      <c r="S17" s="333">
        <v>82.695652173913047</v>
      </c>
      <c r="T17" s="334">
        <v>91.304347826086953</v>
      </c>
      <c r="U17" s="334">
        <v>86.956521739130437</v>
      </c>
      <c r="V17" s="335">
        <v>68.181818181818187</v>
      </c>
      <c r="W17" s="336">
        <v>88.888888888888886</v>
      </c>
      <c r="X17" s="336">
        <v>80.952380952380949</v>
      </c>
      <c r="Y17" s="333">
        <v>68</v>
      </c>
      <c r="Z17" s="334">
        <v>84.615384615384613</v>
      </c>
      <c r="AA17" s="334">
        <v>50</v>
      </c>
      <c r="AB17" s="336">
        <v>38.095238095238095</v>
      </c>
      <c r="AC17" s="335">
        <v>63.157894736842103</v>
      </c>
    </row>
    <row r="18" spans="2:29">
      <c r="B18" s="157" t="s">
        <v>1</v>
      </c>
      <c r="C18" s="157" t="s">
        <v>555</v>
      </c>
      <c r="D18" s="157" t="s">
        <v>556</v>
      </c>
      <c r="E18" s="157" t="s">
        <v>540</v>
      </c>
      <c r="F18" s="333">
        <v>98.571428571428569</v>
      </c>
      <c r="G18" s="334">
        <v>100</v>
      </c>
      <c r="H18" s="334">
        <v>97.142857142857139</v>
      </c>
      <c r="I18" s="335">
        <v>100</v>
      </c>
      <c r="J18" s="336">
        <v>96.19047619047619</v>
      </c>
      <c r="K18" s="333">
        <v>71.201814058956913</v>
      </c>
      <c r="L18" s="334">
        <v>95</v>
      </c>
      <c r="M18" s="334">
        <v>85</v>
      </c>
      <c r="N18" s="334">
        <v>80.952380952380949</v>
      </c>
      <c r="O18" s="334">
        <v>52.38095238095238</v>
      </c>
      <c r="P18" s="334">
        <v>80.952380952380949</v>
      </c>
      <c r="Q18" s="334">
        <v>66.666666666666671</v>
      </c>
      <c r="R18" s="335">
        <v>42.857142857142854</v>
      </c>
      <c r="S18" s="333">
        <v>90.05</v>
      </c>
      <c r="T18" s="334">
        <v>100</v>
      </c>
      <c r="U18" s="334">
        <v>95</v>
      </c>
      <c r="V18" s="335">
        <v>75</v>
      </c>
      <c r="W18" s="336">
        <v>94.117647058823536</v>
      </c>
      <c r="X18" s="336">
        <v>62.5</v>
      </c>
      <c r="Y18" s="333">
        <v>52.38095238095238</v>
      </c>
      <c r="Z18" s="334">
        <v>63.636363636363633</v>
      </c>
      <c r="AA18" s="334">
        <v>40.909090909090907</v>
      </c>
      <c r="AB18" s="336">
        <v>7.6923076923076925</v>
      </c>
      <c r="AC18" s="335">
        <v>62.5</v>
      </c>
    </row>
    <row r="19" spans="2:29">
      <c r="B19" s="157" t="s">
        <v>1</v>
      </c>
      <c r="C19" s="157" t="s">
        <v>557</v>
      </c>
      <c r="D19" s="157" t="s">
        <v>558</v>
      </c>
      <c r="E19" s="157" t="s">
        <v>533</v>
      </c>
      <c r="F19" s="333">
        <v>94.444444444444443</v>
      </c>
      <c r="G19" s="334">
        <v>100</v>
      </c>
      <c r="H19" s="334">
        <v>92.592592592592595</v>
      </c>
      <c r="I19" s="335">
        <v>92.592592592592595</v>
      </c>
      <c r="J19" s="336">
        <v>88.888888888888886</v>
      </c>
      <c r="K19" s="333" t="s">
        <v>7</v>
      </c>
      <c r="L19" s="334" t="s">
        <v>7</v>
      </c>
      <c r="M19" s="334" t="s">
        <v>7</v>
      </c>
      <c r="N19" s="334" t="s">
        <v>7</v>
      </c>
      <c r="O19" s="334" t="s">
        <v>7</v>
      </c>
      <c r="P19" s="334" t="s">
        <v>7</v>
      </c>
      <c r="Q19" s="334" t="s">
        <v>7</v>
      </c>
      <c r="R19" s="335" t="s">
        <v>7</v>
      </c>
      <c r="S19" s="333" t="s">
        <v>7</v>
      </c>
      <c r="T19" s="334" t="s">
        <v>7</v>
      </c>
      <c r="U19" s="334" t="s">
        <v>7</v>
      </c>
      <c r="V19" s="335" t="s">
        <v>7</v>
      </c>
      <c r="W19" s="336" t="s">
        <v>7</v>
      </c>
      <c r="X19" s="336" t="s">
        <v>7</v>
      </c>
      <c r="Y19" s="333" t="s">
        <v>7</v>
      </c>
      <c r="Z19" s="334" t="s">
        <v>7</v>
      </c>
      <c r="AA19" s="334" t="s">
        <v>7</v>
      </c>
      <c r="AB19" s="336" t="s">
        <v>7</v>
      </c>
      <c r="AC19" s="335" t="s">
        <v>7</v>
      </c>
    </row>
    <row r="20" spans="2:29">
      <c r="B20" s="157" t="s">
        <v>1</v>
      </c>
      <c r="C20" s="157" t="s">
        <v>559</v>
      </c>
      <c r="D20" s="157" t="s">
        <v>560</v>
      </c>
      <c r="E20" s="157" t="s">
        <v>533</v>
      </c>
      <c r="F20" s="333">
        <v>97.222222222222229</v>
      </c>
      <c r="G20" s="334">
        <v>100</v>
      </c>
      <c r="H20" s="334">
        <v>96.296296296296291</v>
      </c>
      <c r="I20" s="335">
        <v>96.296296296296291</v>
      </c>
      <c r="J20" s="336">
        <v>92.592592592592595</v>
      </c>
      <c r="K20" s="333" t="s">
        <v>7</v>
      </c>
      <c r="L20" s="334" t="s">
        <v>7</v>
      </c>
      <c r="M20" s="334" t="s">
        <v>7</v>
      </c>
      <c r="N20" s="334" t="s">
        <v>7</v>
      </c>
      <c r="O20" s="334" t="s">
        <v>7</v>
      </c>
      <c r="P20" s="334" t="s">
        <v>7</v>
      </c>
      <c r="Q20" s="334" t="s">
        <v>7</v>
      </c>
      <c r="R20" s="335" t="s">
        <v>7</v>
      </c>
      <c r="S20" s="333" t="s">
        <v>7</v>
      </c>
      <c r="T20" s="334" t="s">
        <v>7</v>
      </c>
      <c r="U20" s="334" t="s">
        <v>7</v>
      </c>
      <c r="V20" s="335" t="s">
        <v>7</v>
      </c>
      <c r="W20" s="336" t="s">
        <v>7</v>
      </c>
      <c r="X20" s="336" t="s">
        <v>7</v>
      </c>
      <c r="Y20" s="333" t="s">
        <v>7</v>
      </c>
      <c r="Z20" s="334" t="s">
        <v>7</v>
      </c>
      <c r="AA20" s="334" t="s">
        <v>7</v>
      </c>
      <c r="AB20" s="336" t="s">
        <v>7</v>
      </c>
      <c r="AC20" s="335" t="s">
        <v>7</v>
      </c>
    </row>
    <row r="21" spans="2:29">
      <c r="B21" s="157" t="s">
        <v>1</v>
      </c>
      <c r="C21" s="157" t="s">
        <v>561</v>
      </c>
      <c r="D21" s="157" t="s">
        <v>562</v>
      </c>
      <c r="E21" s="157" t="s">
        <v>533</v>
      </c>
      <c r="F21" s="333">
        <v>98.07692307692308</v>
      </c>
      <c r="G21" s="334">
        <v>100</v>
      </c>
      <c r="H21" s="334">
        <v>96.15384615384616</v>
      </c>
      <c r="I21" s="335">
        <v>100</v>
      </c>
      <c r="J21" s="336">
        <v>83.84615384615384</v>
      </c>
      <c r="K21" s="333" t="s">
        <v>7</v>
      </c>
      <c r="L21" s="334" t="s">
        <v>7</v>
      </c>
      <c r="M21" s="334" t="s">
        <v>7</v>
      </c>
      <c r="N21" s="334" t="s">
        <v>7</v>
      </c>
      <c r="O21" s="334" t="s">
        <v>7</v>
      </c>
      <c r="P21" s="334" t="s">
        <v>7</v>
      </c>
      <c r="Q21" s="334" t="s">
        <v>7</v>
      </c>
      <c r="R21" s="335" t="s">
        <v>7</v>
      </c>
      <c r="S21" s="333" t="s">
        <v>7</v>
      </c>
      <c r="T21" s="334" t="s">
        <v>7</v>
      </c>
      <c r="U21" s="334" t="s">
        <v>7</v>
      </c>
      <c r="V21" s="335" t="s">
        <v>7</v>
      </c>
      <c r="W21" s="336" t="s">
        <v>7</v>
      </c>
      <c r="X21" s="336" t="s">
        <v>7</v>
      </c>
      <c r="Y21" s="333">
        <v>46.53846153846154</v>
      </c>
      <c r="Z21" s="334">
        <v>61.481481481481481</v>
      </c>
      <c r="AA21" s="334">
        <v>28.148148148148149</v>
      </c>
      <c r="AB21" s="336" t="s">
        <v>7</v>
      </c>
      <c r="AC21" s="335" t="s">
        <v>7</v>
      </c>
    </row>
    <row r="22" spans="2:29">
      <c r="B22" s="157" t="s">
        <v>1</v>
      </c>
      <c r="C22" s="157" t="s">
        <v>563</v>
      </c>
      <c r="D22" s="157" t="s">
        <v>564</v>
      </c>
      <c r="E22" s="157" t="s">
        <v>540</v>
      </c>
      <c r="F22" s="333">
        <v>83.84615384615384</v>
      </c>
      <c r="G22" s="334">
        <v>99.230769230769226</v>
      </c>
      <c r="H22" s="334">
        <v>71.92307692307692</v>
      </c>
      <c r="I22" s="335">
        <v>92.307692307692307</v>
      </c>
      <c r="J22" s="336">
        <v>78.84615384615384</v>
      </c>
      <c r="K22" s="333">
        <v>48.424908424908423</v>
      </c>
      <c r="L22" s="334">
        <v>72.61904761904762</v>
      </c>
      <c r="M22" s="334">
        <v>65.681818181818187</v>
      </c>
      <c r="N22" s="334">
        <v>59.285714285714285</v>
      </c>
      <c r="O22" s="334">
        <v>35.57692307692308</v>
      </c>
      <c r="P22" s="334">
        <v>53.269230769230766</v>
      </c>
      <c r="Q22" s="334">
        <v>52.5</v>
      </c>
      <c r="R22" s="335">
        <v>30.76923076923077</v>
      </c>
      <c r="S22" s="333">
        <v>63.857142857142854</v>
      </c>
      <c r="T22" s="334">
        <v>72.38095238095238</v>
      </c>
      <c r="U22" s="334">
        <v>66.666666666666671</v>
      </c>
      <c r="V22" s="335">
        <v>52.38095238095238</v>
      </c>
      <c r="W22" s="336">
        <v>71</v>
      </c>
      <c r="X22" s="336">
        <v>64.705882352941174</v>
      </c>
      <c r="Y22" s="333">
        <v>38.07692307692308</v>
      </c>
      <c r="Z22" s="334">
        <v>54.814814814814817</v>
      </c>
      <c r="AA22" s="334">
        <v>18.518518518518519</v>
      </c>
      <c r="AB22" s="336">
        <v>8.3333333333333339</v>
      </c>
      <c r="AC22" s="335">
        <v>55.555555555555557</v>
      </c>
    </row>
    <row r="23" spans="2:29">
      <c r="B23" s="157" t="s">
        <v>495</v>
      </c>
      <c r="C23" s="157" t="s">
        <v>565</v>
      </c>
      <c r="D23" s="157" t="s">
        <v>566</v>
      </c>
      <c r="E23" s="157" t="s">
        <v>540</v>
      </c>
      <c r="F23" s="333">
        <v>89.182692307692307</v>
      </c>
      <c r="G23" s="334">
        <v>100</v>
      </c>
      <c r="H23" s="334">
        <v>80.769230769230774</v>
      </c>
      <c r="I23" s="335">
        <v>95.192307692307693</v>
      </c>
      <c r="J23" s="336">
        <v>91.538461538461533</v>
      </c>
      <c r="K23" s="333">
        <v>64.606227106227124</v>
      </c>
      <c r="L23" s="334">
        <v>98.80952380952381</v>
      </c>
      <c r="M23" s="334">
        <v>78.125</v>
      </c>
      <c r="N23" s="334">
        <v>66.666666666666671</v>
      </c>
      <c r="O23" s="334">
        <v>64.42307692307692</v>
      </c>
      <c r="P23" s="334">
        <v>68.269230769230774</v>
      </c>
      <c r="Q23" s="334">
        <v>65.384615384615387</v>
      </c>
      <c r="R23" s="335">
        <v>37.5</v>
      </c>
      <c r="S23" s="333">
        <v>68.65384615384616</v>
      </c>
      <c r="T23" s="334">
        <v>75.961538461538467</v>
      </c>
      <c r="U23" s="334">
        <v>75.961538461538467</v>
      </c>
      <c r="V23" s="335">
        <v>52</v>
      </c>
      <c r="W23" s="336">
        <v>77.272727272727266</v>
      </c>
      <c r="X23" s="336">
        <v>76.086956521739125</v>
      </c>
      <c r="Y23" s="333">
        <v>52.980769230769234</v>
      </c>
      <c r="Z23" s="334">
        <v>73.333333333333329</v>
      </c>
      <c r="AA23" s="334">
        <v>28.703703703703702</v>
      </c>
      <c r="AB23" s="336">
        <v>14.285714285714286</v>
      </c>
      <c r="AC23" s="335">
        <v>39.285714285714285</v>
      </c>
    </row>
    <row r="24" spans="2:29">
      <c r="B24" s="157" t="s">
        <v>495</v>
      </c>
      <c r="C24" s="157" t="s">
        <v>567</v>
      </c>
      <c r="D24" s="157" t="s">
        <v>568</v>
      </c>
      <c r="E24" s="157" t="s">
        <v>533</v>
      </c>
      <c r="F24" s="333">
        <v>88.043478260869563</v>
      </c>
      <c r="G24" s="334">
        <v>100</v>
      </c>
      <c r="H24" s="334">
        <v>78.260869565217391</v>
      </c>
      <c r="I24" s="335">
        <v>95.652173913043484</v>
      </c>
      <c r="J24" s="336">
        <v>91.304347826086953</v>
      </c>
      <c r="K24" s="333" t="s">
        <v>7</v>
      </c>
      <c r="L24" s="334" t="s">
        <v>7</v>
      </c>
      <c r="M24" s="334" t="s">
        <v>7</v>
      </c>
      <c r="N24" s="334" t="s">
        <v>7</v>
      </c>
      <c r="O24" s="334" t="s">
        <v>7</v>
      </c>
      <c r="P24" s="334" t="s">
        <v>7</v>
      </c>
      <c r="Q24" s="334" t="s">
        <v>7</v>
      </c>
      <c r="R24" s="335" t="s">
        <v>7</v>
      </c>
      <c r="S24" s="333" t="s">
        <v>7</v>
      </c>
      <c r="T24" s="334" t="s">
        <v>7</v>
      </c>
      <c r="U24" s="334" t="s">
        <v>7</v>
      </c>
      <c r="V24" s="335" t="s">
        <v>7</v>
      </c>
      <c r="W24" s="336" t="s">
        <v>7</v>
      </c>
      <c r="X24" s="336" t="s">
        <v>7</v>
      </c>
      <c r="Y24" s="333">
        <v>58.695652173913047</v>
      </c>
      <c r="Z24" s="334">
        <v>69.565217391304344</v>
      </c>
      <c r="AA24" s="334">
        <v>47.826086956521742</v>
      </c>
      <c r="AB24" s="336" t="s">
        <v>7</v>
      </c>
      <c r="AC24" s="335" t="s">
        <v>7</v>
      </c>
    </row>
    <row r="25" spans="2:29">
      <c r="B25" s="157" t="s">
        <v>495</v>
      </c>
      <c r="C25" s="157" t="s">
        <v>569</v>
      </c>
      <c r="D25" s="157" t="s">
        <v>570</v>
      </c>
      <c r="E25" s="157" t="s">
        <v>540</v>
      </c>
      <c r="F25" s="333">
        <v>91.111111111111114</v>
      </c>
      <c r="G25" s="334">
        <v>100</v>
      </c>
      <c r="H25" s="334">
        <v>82.222222222222229</v>
      </c>
      <c r="I25" s="335">
        <v>100</v>
      </c>
      <c r="J25" s="336">
        <v>91.851851851851848</v>
      </c>
      <c r="K25" s="333">
        <v>60.361552028218703</v>
      </c>
      <c r="L25" s="334">
        <v>91.818181818181813</v>
      </c>
      <c r="M25" s="334">
        <v>70</v>
      </c>
      <c r="N25" s="334">
        <v>67.5</v>
      </c>
      <c r="O25" s="334">
        <v>48.148148148148145</v>
      </c>
      <c r="P25" s="334">
        <v>67.407407407407405</v>
      </c>
      <c r="Q25" s="334">
        <v>63.703703703703702</v>
      </c>
      <c r="R25" s="335">
        <v>33.333333333333336</v>
      </c>
      <c r="S25" s="333">
        <v>67.481481481481481</v>
      </c>
      <c r="T25" s="334">
        <v>74.81481481481481</v>
      </c>
      <c r="U25" s="334">
        <v>71.111111111111114</v>
      </c>
      <c r="V25" s="335">
        <v>54.615384615384613</v>
      </c>
      <c r="W25" s="336">
        <v>76.8</v>
      </c>
      <c r="X25" s="336">
        <v>75</v>
      </c>
      <c r="Y25" s="333">
        <v>45.925925925925924</v>
      </c>
      <c r="Z25" s="334">
        <v>70</v>
      </c>
      <c r="AA25" s="334">
        <v>18.571428571428573</v>
      </c>
      <c r="AB25" s="336">
        <v>21.05263157894737</v>
      </c>
      <c r="AC25" s="335">
        <v>46.153846153846153</v>
      </c>
    </row>
    <row r="26" spans="2:29">
      <c r="B26" s="157" t="s">
        <v>495</v>
      </c>
      <c r="C26" s="157" t="s">
        <v>571</v>
      </c>
      <c r="D26" s="157" t="s">
        <v>572</v>
      </c>
      <c r="E26" s="157" t="s">
        <v>540</v>
      </c>
      <c r="F26" s="333">
        <v>88.043478260869563</v>
      </c>
      <c r="G26" s="334">
        <v>95.652173913043484</v>
      </c>
      <c r="H26" s="334">
        <v>78.260869565217391</v>
      </c>
      <c r="I26" s="335">
        <v>100</v>
      </c>
      <c r="J26" s="336">
        <v>95.652173913043484</v>
      </c>
      <c r="K26" s="333">
        <v>51.138716356107672</v>
      </c>
      <c r="L26" s="334">
        <v>87.5</v>
      </c>
      <c r="M26" s="334">
        <v>44.444444444444443</v>
      </c>
      <c r="N26" s="334">
        <v>47.368421052631582</v>
      </c>
      <c r="O26" s="334">
        <v>39.130434782608695</v>
      </c>
      <c r="P26" s="334">
        <v>65.217391304347828</v>
      </c>
      <c r="Q26" s="334">
        <v>60.869565217391305</v>
      </c>
      <c r="R26" s="335">
        <v>34.782608695652172</v>
      </c>
      <c r="S26" s="333">
        <v>57.94736842105263</v>
      </c>
      <c r="T26" s="334">
        <v>63.157894736842103</v>
      </c>
      <c r="U26" s="334">
        <v>57.89473684210526</v>
      </c>
      <c r="V26" s="335">
        <v>50</v>
      </c>
      <c r="W26" s="336">
        <v>68.75</v>
      </c>
      <c r="X26" s="336">
        <v>58.333333333333336</v>
      </c>
      <c r="Y26" s="333">
        <v>28.260869565217391</v>
      </c>
      <c r="Z26" s="334">
        <v>41.666666666666664</v>
      </c>
      <c r="AA26" s="334">
        <v>12.5</v>
      </c>
      <c r="AB26" s="336">
        <v>28.571428571428573</v>
      </c>
      <c r="AC26" s="335">
        <v>25</v>
      </c>
    </row>
    <row r="27" spans="2:29">
      <c r="B27" s="157" t="s">
        <v>495</v>
      </c>
      <c r="C27" s="157" t="s">
        <v>573</v>
      </c>
      <c r="D27" s="157" t="s">
        <v>574</v>
      </c>
      <c r="E27" s="157" t="s">
        <v>533</v>
      </c>
      <c r="F27" s="333">
        <v>89.42307692307692</v>
      </c>
      <c r="G27" s="334">
        <v>100</v>
      </c>
      <c r="H27" s="334">
        <v>80.769230769230774</v>
      </c>
      <c r="I27" s="335">
        <v>96.15384615384616</v>
      </c>
      <c r="J27" s="336">
        <v>91.538461538461533</v>
      </c>
      <c r="K27" s="333" t="s">
        <v>7</v>
      </c>
      <c r="L27" s="334" t="s">
        <v>7</v>
      </c>
      <c r="M27" s="334" t="s">
        <v>7</v>
      </c>
      <c r="N27" s="334" t="s">
        <v>7</v>
      </c>
      <c r="O27" s="334" t="s">
        <v>7</v>
      </c>
      <c r="P27" s="334" t="s">
        <v>7</v>
      </c>
      <c r="Q27" s="334" t="s">
        <v>7</v>
      </c>
      <c r="R27" s="335" t="s">
        <v>7</v>
      </c>
      <c r="S27" s="333" t="s">
        <v>7</v>
      </c>
      <c r="T27" s="334" t="s">
        <v>7</v>
      </c>
      <c r="U27" s="334" t="s">
        <v>7</v>
      </c>
      <c r="V27" s="335" t="s">
        <v>7</v>
      </c>
      <c r="W27" s="336" t="s">
        <v>7</v>
      </c>
      <c r="X27" s="336" t="s">
        <v>7</v>
      </c>
      <c r="Y27" s="333" t="s">
        <v>7</v>
      </c>
      <c r="Z27" s="334" t="s">
        <v>7</v>
      </c>
      <c r="AA27" s="334" t="s">
        <v>7</v>
      </c>
      <c r="AB27" s="336" t="s">
        <v>7</v>
      </c>
      <c r="AC27" s="335" t="s">
        <v>7</v>
      </c>
    </row>
    <row r="28" spans="2:29">
      <c r="B28" s="157" t="s">
        <v>495</v>
      </c>
      <c r="C28" s="157" t="s">
        <v>575</v>
      </c>
      <c r="D28" s="157" t="s">
        <v>576</v>
      </c>
      <c r="E28" s="157" t="s">
        <v>533</v>
      </c>
      <c r="F28" s="333">
        <v>84.583333333333329</v>
      </c>
      <c r="G28" s="334">
        <v>94.166666666666671</v>
      </c>
      <c r="H28" s="334">
        <v>76.666666666666671</v>
      </c>
      <c r="I28" s="335">
        <v>90.833333333333329</v>
      </c>
      <c r="J28" s="336">
        <v>96.666666666666671</v>
      </c>
      <c r="K28" s="333" t="s">
        <v>7</v>
      </c>
      <c r="L28" s="334" t="s">
        <v>7</v>
      </c>
      <c r="M28" s="334" t="s">
        <v>7</v>
      </c>
      <c r="N28" s="334" t="s">
        <v>7</v>
      </c>
      <c r="O28" s="334" t="s">
        <v>7</v>
      </c>
      <c r="P28" s="334" t="s">
        <v>7</v>
      </c>
      <c r="Q28" s="334" t="s">
        <v>7</v>
      </c>
      <c r="R28" s="335" t="s">
        <v>7</v>
      </c>
      <c r="S28" s="333" t="s">
        <v>7</v>
      </c>
      <c r="T28" s="334" t="s">
        <v>7</v>
      </c>
      <c r="U28" s="334" t="s">
        <v>7</v>
      </c>
      <c r="V28" s="335" t="s">
        <v>7</v>
      </c>
      <c r="W28" s="336" t="s">
        <v>7</v>
      </c>
      <c r="X28" s="336" t="s">
        <v>7</v>
      </c>
      <c r="Y28" s="333" t="s">
        <v>7</v>
      </c>
      <c r="Z28" s="334" t="s">
        <v>7</v>
      </c>
      <c r="AA28" s="334" t="s">
        <v>7</v>
      </c>
      <c r="AB28" s="336" t="s">
        <v>7</v>
      </c>
      <c r="AC28" s="335" t="s">
        <v>7</v>
      </c>
    </row>
    <row r="29" spans="2:29">
      <c r="B29" s="157" t="s">
        <v>495</v>
      </c>
      <c r="C29" s="157" t="s">
        <v>577</v>
      </c>
      <c r="D29" s="157" t="s">
        <v>578</v>
      </c>
      <c r="E29" s="157" t="s">
        <v>533</v>
      </c>
      <c r="F29" s="333">
        <v>88</v>
      </c>
      <c r="G29" s="334">
        <v>96</v>
      </c>
      <c r="H29" s="334">
        <v>80</v>
      </c>
      <c r="I29" s="335">
        <v>96</v>
      </c>
      <c r="J29" s="336">
        <v>100</v>
      </c>
      <c r="K29" s="333" t="s">
        <v>7</v>
      </c>
      <c r="L29" s="334" t="s">
        <v>7</v>
      </c>
      <c r="M29" s="334" t="s">
        <v>7</v>
      </c>
      <c r="N29" s="334" t="s">
        <v>7</v>
      </c>
      <c r="O29" s="334" t="s">
        <v>7</v>
      </c>
      <c r="P29" s="334" t="s">
        <v>7</v>
      </c>
      <c r="Q29" s="334" t="s">
        <v>7</v>
      </c>
      <c r="R29" s="335" t="s">
        <v>7</v>
      </c>
      <c r="S29" s="333" t="s">
        <v>7</v>
      </c>
      <c r="T29" s="334" t="s">
        <v>7</v>
      </c>
      <c r="U29" s="334" t="s">
        <v>7</v>
      </c>
      <c r="V29" s="335" t="s">
        <v>7</v>
      </c>
      <c r="W29" s="336" t="s">
        <v>7</v>
      </c>
      <c r="X29" s="336" t="s">
        <v>7</v>
      </c>
      <c r="Y29" s="333" t="s">
        <v>7</v>
      </c>
      <c r="Z29" s="334" t="s">
        <v>7</v>
      </c>
      <c r="AA29" s="334" t="s">
        <v>7</v>
      </c>
      <c r="AB29" s="336" t="s">
        <v>7</v>
      </c>
      <c r="AC29" s="335" t="s">
        <v>7</v>
      </c>
    </row>
    <row r="30" spans="2:29">
      <c r="B30" s="157" t="s">
        <v>495</v>
      </c>
      <c r="C30" s="157" t="s">
        <v>579</v>
      </c>
      <c r="D30" s="157" t="s">
        <v>580</v>
      </c>
      <c r="E30" s="157" t="s">
        <v>533</v>
      </c>
      <c r="F30" s="333">
        <v>80.125</v>
      </c>
      <c r="G30" s="334">
        <v>95.75</v>
      </c>
      <c r="H30" s="334">
        <v>70.75</v>
      </c>
      <c r="I30" s="335">
        <v>83.25</v>
      </c>
      <c r="J30" s="336">
        <v>82</v>
      </c>
      <c r="K30" s="333" t="s">
        <v>7</v>
      </c>
      <c r="L30" s="334" t="s">
        <v>7</v>
      </c>
      <c r="M30" s="334" t="s">
        <v>7</v>
      </c>
      <c r="N30" s="334" t="s">
        <v>7</v>
      </c>
      <c r="O30" s="334" t="s">
        <v>7</v>
      </c>
      <c r="P30" s="334" t="s">
        <v>7</v>
      </c>
      <c r="Q30" s="334" t="s">
        <v>7</v>
      </c>
      <c r="R30" s="335" t="s">
        <v>7</v>
      </c>
      <c r="S30" s="333" t="s">
        <v>7</v>
      </c>
      <c r="T30" s="334" t="s">
        <v>7</v>
      </c>
      <c r="U30" s="334" t="s">
        <v>7</v>
      </c>
      <c r="V30" s="335" t="s">
        <v>7</v>
      </c>
      <c r="W30" s="336" t="s">
        <v>7</v>
      </c>
      <c r="X30" s="336" t="s">
        <v>7</v>
      </c>
      <c r="Y30" s="333" t="s">
        <v>7</v>
      </c>
      <c r="Z30" s="334" t="s">
        <v>7</v>
      </c>
      <c r="AA30" s="334" t="s">
        <v>7</v>
      </c>
      <c r="AB30" s="336" t="s">
        <v>7</v>
      </c>
      <c r="AC30" s="335" t="s">
        <v>7</v>
      </c>
    </row>
    <row r="31" spans="2:29">
      <c r="B31" s="157" t="s">
        <v>495</v>
      </c>
      <c r="C31" s="157" t="s">
        <v>581</v>
      </c>
      <c r="D31" s="157" t="s">
        <v>582</v>
      </c>
      <c r="E31" s="157" t="s">
        <v>533</v>
      </c>
      <c r="F31" s="333">
        <v>90.740740740740748</v>
      </c>
      <c r="G31" s="334">
        <v>100</v>
      </c>
      <c r="H31" s="334">
        <v>81.481481481481481</v>
      </c>
      <c r="I31" s="335">
        <v>100</v>
      </c>
      <c r="J31" s="336">
        <v>88.888888888888886</v>
      </c>
      <c r="K31" s="333" t="s">
        <v>7</v>
      </c>
      <c r="L31" s="334" t="s">
        <v>7</v>
      </c>
      <c r="M31" s="334" t="s">
        <v>7</v>
      </c>
      <c r="N31" s="334" t="s">
        <v>7</v>
      </c>
      <c r="O31" s="334" t="s">
        <v>7</v>
      </c>
      <c r="P31" s="334" t="s">
        <v>7</v>
      </c>
      <c r="Q31" s="334" t="s">
        <v>7</v>
      </c>
      <c r="R31" s="335" t="s">
        <v>7</v>
      </c>
      <c r="S31" s="333" t="s">
        <v>7</v>
      </c>
      <c r="T31" s="334" t="s">
        <v>7</v>
      </c>
      <c r="U31" s="334" t="s">
        <v>7</v>
      </c>
      <c r="V31" s="335" t="s">
        <v>7</v>
      </c>
      <c r="W31" s="336" t="s">
        <v>7</v>
      </c>
      <c r="X31" s="336" t="s">
        <v>7</v>
      </c>
      <c r="Y31" s="333" t="s">
        <v>7</v>
      </c>
      <c r="Z31" s="334" t="s">
        <v>7</v>
      </c>
      <c r="AA31" s="334" t="s">
        <v>7</v>
      </c>
      <c r="AB31" s="336" t="s">
        <v>7</v>
      </c>
      <c r="AC31" s="335" t="s">
        <v>7</v>
      </c>
    </row>
    <row r="32" spans="2:29">
      <c r="B32" s="157" t="s">
        <v>495</v>
      </c>
      <c r="C32" s="157" t="s">
        <v>583</v>
      </c>
      <c r="D32" s="157" t="s">
        <v>584</v>
      </c>
      <c r="E32" s="157" t="s">
        <v>540</v>
      </c>
      <c r="F32" s="333">
        <v>89</v>
      </c>
      <c r="G32" s="334">
        <v>100</v>
      </c>
      <c r="H32" s="334">
        <v>78</v>
      </c>
      <c r="I32" s="335">
        <v>100</v>
      </c>
      <c r="J32" s="336">
        <v>95</v>
      </c>
      <c r="K32" s="333">
        <v>62.976190476190482</v>
      </c>
      <c r="L32" s="334">
        <v>87.5</v>
      </c>
      <c r="M32" s="334">
        <v>63.157894736842103</v>
      </c>
      <c r="N32" s="334">
        <v>57.89473684210526</v>
      </c>
      <c r="O32" s="334">
        <v>50</v>
      </c>
      <c r="P32" s="334">
        <v>65</v>
      </c>
      <c r="Q32" s="334">
        <v>65</v>
      </c>
      <c r="R32" s="335">
        <v>60</v>
      </c>
      <c r="S32" s="333">
        <v>70.21052631578948</v>
      </c>
      <c r="T32" s="334">
        <v>73.684210526315795</v>
      </c>
      <c r="U32" s="334">
        <v>68.421052631578945</v>
      </c>
      <c r="V32" s="335">
        <v>68.421052631578945</v>
      </c>
      <c r="W32" s="336">
        <v>76.470588235294116</v>
      </c>
      <c r="X32" s="336">
        <v>81.25</v>
      </c>
      <c r="Y32" s="333">
        <v>57</v>
      </c>
      <c r="Z32" s="334">
        <v>75.238095238095241</v>
      </c>
      <c r="AA32" s="334">
        <v>33.333333333333336</v>
      </c>
      <c r="AB32" s="336">
        <v>43.75</v>
      </c>
      <c r="AC32" s="335">
        <v>54.545454545454547</v>
      </c>
    </row>
    <row r="33" spans="2:29">
      <c r="B33" s="157" t="s">
        <v>495</v>
      </c>
      <c r="C33" s="157" t="s">
        <v>585</v>
      </c>
      <c r="D33" s="157" t="s">
        <v>586</v>
      </c>
      <c r="E33" s="157" t="s">
        <v>533</v>
      </c>
      <c r="F33" s="333">
        <v>88.888888888888886</v>
      </c>
      <c r="G33" s="334">
        <v>100</v>
      </c>
      <c r="H33" s="334">
        <v>81.481481481481481</v>
      </c>
      <c r="I33" s="335">
        <v>92.592592592592595</v>
      </c>
      <c r="J33" s="336">
        <v>81.481481481481481</v>
      </c>
      <c r="K33" s="333" t="s">
        <v>7</v>
      </c>
      <c r="L33" s="334" t="s">
        <v>7</v>
      </c>
      <c r="M33" s="334" t="s">
        <v>7</v>
      </c>
      <c r="N33" s="334" t="s">
        <v>7</v>
      </c>
      <c r="O33" s="334" t="s">
        <v>7</v>
      </c>
      <c r="P33" s="334" t="s">
        <v>7</v>
      </c>
      <c r="Q33" s="334" t="s">
        <v>7</v>
      </c>
      <c r="R33" s="335" t="s">
        <v>7</v>
      </c>
      <c r="S33" s="333" t="s">
        <v>7</v>
      </c>
      <c r="T33" s="334" t="s">
        <v>7</v>
      </c>
      <c r="U33" s="334" t="s">
        <v>7</v>
      </c>
      <c r="V33" s="335" t="s">
        <v>7</v>
      </c>
      <c r="W33" s="336" t="s">
        <v>7</v>
      </c>
      <c r="X33" s="336" t="s">
        <v>7</v>
      </c>
      <c r="Y33" s="333">
        <v>62.962962962962962</v>
      </c>
      <c r="Z33" s="334">
        <v>75</v>
      </c>
      <c r="AA33" s="334">
        <v>46.428571428571431</v>
      </c>
      <c r="AB33" s="336" t="s">
        <v>7</v>
      </c>
      <c r="AC33" s="335" t="s">
        <v>7</v>
      </c>
    </row>
    <row r="34" spans="2:29">
      <c r="B34" s="157" t="s">
        <v>495</v>
      </c>
      <c r="C34" s="157" t="s">
        <v>587</v>
      </c>
      <c r="D34" s="157" t="s">
        <v>588</v>
      </c>
      <c r="E34" s="157" t="s">
        <v>540</v>
      </c>
      <c r="F34" s="333">
        <v>75</v>
      </c>
      <c r="G34" s="334">
        <v>90.476190476190482</v>
      </c>
      <c r="H34" s="334">
        <v>57.142857142857146</v>
      </c>
      <c r="I34" s="335">
        <v>95.238095238095241</v>
      </c>
      <c r="J34" s="336">
        <v>89.523809523809518</v>
      </c>
      <c r="K34" s="333">
        <v>40.873015873015866</v>
      </c>
      <c r="L34" s="334">
        <v>100</v>
      </c>
      <c r="M34" s="334">
        <v>50</v>
      </c>
      <c r="N34" s="334">
        <v>56.25</v>
      </c>
      <c r="O34" s="334">
        <v>28.571428571428573</v>
      </c>
      <c r="P34" s="334">
        <v>47.61904761904762</v>
      </c>
      <c r="Q34" s="334">
        <v>38.095238095238095</v>
      </c>
      <c r="R34" s="335">
        <v>23.80952380952381</v>
      </c>
      <c r="S34" s="333">
        <v>53.777777777777779</v>
      </c>
      <c r="T34" s="334">
        <v>66.666666666666671</v>
      </c>
      <c r="U34" s="334">
        <v>61.111111111111114</v>
      </c>
      <c r="V34" s="335">
        <v>33.333333333333336</v>
      </c>
      <c r="W34" s="336">
        <v>56.25</v>
      </c>
      <c r="X34" s="336">
        <v>58.333333333333336</v>
      </c>
      <c r="Y34" s="333">
        <v>26.19047619047619</v>
      </c>
      <c r="Z34" s="334">
        <v>45.454545454545453</v>
      </c>
      <c r="AA34" s="334">
        <v>4.5454545454545459</v>
      </c>
      <c r="AB34" s="336">
        <v>16.666666666666668</v>
      </c>
      <c r="AC34" s="335">
        <v>0</v>
      </c>
    </row>
    <row r="35" spans="2:29">
      <c r="B35" s="157" t="s">
        <v>495</v>
      </c>
      <c r="C35" s="157" t="s">
        <v>589</v>
      </c>
      <c r="D35" s="157" t="s">
        <v>590</v>
      </c>
      <c r="E35" s="157" t="s">
        <v>540</v>
      </c>
      <c r="F35" s="333">
        <v>66.17647058823529</v>
      </c>
      <c r="G35" s="334">
        <v>88.235294117647058</v>
      </c>
      <c r="H35" s="334">
        <v>47.058823529411768</v>
      </c>
      <c r="I35" s="335">
        <v>82.352941176470594</v>
      </c>
      <c r="J35" s="336">
        <v>94.117647058823536</v>
      </c>
      <c r="K35" s="333">
        <v>29.271708683473385</v>
      </c>
      <c r="L35" s="334">
        <v>100</v>
      </c>
      <c r="M35" s="334">
        <v>45.454545454545453</v>
      </c>
      <c r="N35" s="334">
        <v>45.454545454545453</v>
      </c>
      <c r="O35" s="334">
        <v>23.529411764705884</v>
      </c>
      <c r="P35" s="334">
        <v>35.294117647058826</v>
      </c>
      <c r="Q35" s="334">
        <v>35.294117647058826</v>
      </c>
      <c r="R35" s="335">
        <v>5.882352941176471</v>
      </c>
      <c r="S35" s="333">
        <v>36.166666666666664</v>
      </c>
      <c r="T35" s="334">
        <v>50</v>
      </c>
      <c r="U35" s="334">
        <v>41.666666666666664</v>
      </c>
      <c r="V35" s="335">
        <v>16.666666666666668</v>
      </c>
      <c r="W35" s="336">
        <v>44.444444444444443</v>
      </c>
      <c r="X35" s="336">
        <v>57.142857142857146</v>
      </c>
      <c r="Y35" s="333">
        <v>38.235294117647058</v>
      </c>
      <c r="Z35" s="334">
        <v>58.823529411764703</v>
      </c>
      <c r="AA35" s="334">
        <v>17.647058823529413</v>
      </c>
      <c r="AB35" s="336">
        <v>33.333333333333336</v>
      </c>
      <c r="AC35" s="335">
        <v>33.333333333333336</v>
      </c>
    </row>
    <row r="36" spans="2:29">
      <c r="B36" s="157" t="s">
        <v>495</v>
      </c>
      <c r="C36" s="157" t="s">
        <v>591</v>
      </c>
      <c r="D36" s="157" t="s">
        <v>592</v>
      </c>
      <c r="E36" s="157" t="s">
        <v>533</v>
      </c>
      <c r="F36" s="333">
        <v>84.259259259259252</v>
      </c>
      <c r="G36" s="334">
        <v>92.592592592592595</v>
      </c>
      <c r="H36" s="334">
        <v>77.777777777777771</v>
      </c>
      <c r="I36" s="335">
        <v>88.888888888888886</v>
      </c>
      <c r="J36" s="336">
        <v>100</v>
      </c>
      <c r="K36" s="333" t="s">
        <v>7</v>
      </c>
      <c r="L36" s="334" t="s">
        <v>7</v>
      </c>
      <c r="M36" s="334" t="s">
        <v>7</v>
      </c>
      <c r="N36" s="334" t="s">
        <v>7</v>
      </c>
      <c r="O36" s="334" t="s">
        <v>7</v>
      </c>
      <c r="P36" s="334" t="s">
        <v>7</v>
      </c>
      <c r="Q36" s="334" t="s">
        <v>7</v>
      </c>
      <c r="R36" s="335" t="s">
        <v>7</v>
      </c>
      <c r="S36" s="333" t="s">
        <v>7</v>
      </c>
      <c r="T36" s="334" t="s">
        <v>7</v>
      </c>
      <c r="U36" s="334" t="s">
        <v>7</v>
      </c>
      <c r="V36" s="335" t="s">
        <v>7</v>
      </c>
      <c r="W36" s="336" t="s">
        <v>7</v>
      </c>
      <c r="X36" s="336" t="s">
        <v>7</v>
      </c>
      <c r="Y36" s="333" t="s">
        <v>7</v>
      </c>
      <c r="Z36" s="334" t="s">
        <v>7</v>
      </c>
      <c r="AA36" s="334" t="s">
        <v>7</v>
      </c>
      <c r="AB36" s="336" t="s">
        <v>7</v>
      </c>
      <c r="AC36" s="335" t="s">
        <v>7</v>
      </c>
    </row>
    <row r="37" spans="2:29">
      <c r="B37" s="157" t="s">
        <v>495</v>
      </c>
      <c r="C37" s="157" t="s">
        <v>593</v>
      </c>
      <c r="D37" s="157" t="s">
        <v>594</v>
      </c>
      <c r="E37" s="157" t="s">
        <v>540</v>
      </c>
      <c r="F37" s="333">
        <v>91.34615384615384</v>
      </c>
      <c r="G37" s="334">
        <v>92.307692307692307</v>
      </c>
      <c r="H37" s="334">
        <v>88.461538461538467</v>
      </c>
      <c r="I37" s="335">
        <v>96.15384615384616</v>
      </c>
      <c r="J37" s="336">
        <v>92.307692307692307</v>
      </c>
      <c r="K37" s="333">
        <v>52.051282051282051</v>
      </c>
      <c r="L37" s="334">
        <v>90.476190476190482</v>
      </c>
      <c r="M37" s="334">
        <v>70.833333333333329</v>
      </c>
      <c r="N37" s="334">
        <v>62.5</v>
      </c>
      <c r="O37" s="334">
        <v>42.307692307692307</v>
      </c>
      <c r="P37" s="334">
        <v>57.692307692307693</v>
      </c>
      <c r="Q37" s="334">
        <v>42.307692307692307</v>
      </c>
      <c r="R37" s="335">
        <v>23.076923076923077</v>
      </c>
      <c r="S37" s="333">
        <v>71.272727272727266</v>
      </c>
      <c r="T37" s="334">
        <v>90.909090909090907</v>
      </c>
      <c r="U37" s="334">
        <v>77.272727272727266</v>
      </c>
      <c r="V37" s="335">
        <v>42.857142857142854</v>
      </c>
      <c r="W37" s="336">
        <v>77.777777777777771</v>
      </c>
      <c r="X37" s="336">
        <v>83.333333333333329</v>
      </c>
      <c r="Y37" s="333">
        <v>46.153846153846153</v>
      </c>
      <c r="Z37" s="334">
        <v>59.25925925925926</v>
      </c>
      <c r="AA37" s="334">
        <v>29.62962962962963</v>
      </c>
      <c r="AB37" s="336">
        <v>46.666666666666664</v>
      </c>
      <c r="AC37" s="335">
        <v>66.666666666666671</v>
      </c>
    </row>
    <row r="38" spans="2:29">
      <c r="B38" s="157" t="s">
        <v>495</v>
      </c>
      <c r="C38" s="157" t="s">
        <v>595</v>
      </c>
      <c r="D38" s="157" t="s">
        <v>596</v>
      </c>
      <c r="E38" s="157" t="s">
        <v>540</v>
      </c>
      <c r="F38" s="333">
        <v>98.148148148148152</v>
      </c>
      <c r="G38" s="334">
        <v>100</v>
      </c>
      <c r="H38" s="334">
        <v>96.296296296296291</v>
      </c>
      <c r="I38" s="335">
        <v>100</v>
      </c>
      <c r="J38" s="336">
        <v>96.296296296296291</v>
      </c>
      <c r="K38" s="333">
        <v>73.015873015873026</v>
      </c>
      <c r="L38" s="334">
        <v>100</v>
      </c>
      <c r="M38" s="334">
        <v>96.296296296296291</v>
      </c>
      <c r="N38" s="334">
        <v>92.592592592592595</v>
      </c>
      <c r="O38" s="334">
        <v>44.444444444444443</v>
      </c>
      <c r="P38" s="334">
        <v>66.666666666666671</v>
      </c>
      <c r="Q38" s="334">
        <v>66.666666666666671</v>
      </c>
      <c r="R38" s="335">
        <v>48.148148148148145</v>
      </c>
      <c r="S38" s="333">
        <v>82.81481481481481</v>
      </c>
      <c r="T38" s="334">
        <v>92.592592592592595</v>
      </c>
      <c r="U38" s="334">
        <v>92.592592592592595</v>
      </c>
      <c r="V38" s="335">
        <v>61.53846153846154</v>
      </c>
      <c r="W38" s="336">
        <v>95</v>
      </c>
      <c r="X38" s="336">
        <v>96</v>
      </c>
      <c r="Y38" s="333">
        <v>62.962962962962962</v>
      </c>
      <c r="Z38" s="334">
        <v>78.571428571428569</v>
      </c>
      <c r="AA38" s="334">
        <v>46.428571428571431</v>
      </c>
      <c r="AB38" s="336">
        <v>41.666666666666664</v>
      </c>
      <c r="AC38" s="335">
        <v>73.333333333333329</v>
      </c>
    </row>
    <row r="39" spans="2:29">
      <c r="B39" s="157" t="s">
        <v>495</v>
      </c>
      <c r="C39" s="157" t="s">
        <v>597</v>
      </c>
      <c r="D39" s="157" t="s">
        <v>598</v>
      </c>
      <c r="E39" s="157" t="s">
        <v>533</v>
      </c>
      <c r="F39" s="333">
        <v>97.407407407407405</v>
      </c>
      <c r="G39" s="334">
        <v>100</v>
      </c>
      <c r="H39" s="334">
        <v>94.81481481481481</v>
      </c>
      <c r="I39" s="335">
        <v>100</v>
      </c>
      <c r="J39" s="336">
        <v>91.111111111111114</v>
      </c>
      <c r="K39" s="333" t="s">
        <v>7</v>
      </c>
      <c r="L39" s="334" t="s">
        <v>7</v>
      </c>
      <c r="M39" s="334" t="s">
        <v>7</v>
      </c>
      <c r="N39" s="334" t="s">
        <v>7</v>
      </c>
      <c r="O39" s="334" t="s">
        <v>7</v>
      </c>
      <c r="P39" s="334" t="s">
        <v>7</v>
      </c>
      <c r="Q39" s="334" t="s">
        <v>7</v>
      </c>
      <c r="R39" s="335" t="s">
        <v>7</v>
      </c>
      <c r="S39" s="333" t="s">
        <v>7</v>
      </c>
      <c r="T39" s="334" t="s">
        <v>7</v>
      </c>
      <c r="U39" s="334" t="s">
        <v>7</v>
      </c>
      <c r="V39" s="335" t="s">
        <v>7</v>
      </c>
      <c r="W39" s="336" t="s">
        <v>7</v>
      </c>
      <c r="X39" s="336" t="s">
        <v>7</v>
      </c>
      <c r="Y39" s="333" t="s">
        <v>7</v>
      </c>
      <c r="Z39" s="334" t="s">
        <v>7</v>
      </c>
      <c r="AA39" s="334" t="s">
        <v>7</v>
      </c>
      <c r="AB39" s="336" t="s">
        <v>7</v>
      </c>
      <c r="AC39" s="335" t="s">
        <v>7</v>
      </c>
    </row>
    <row r="40" spans="2:29">
      <c r="B40" s="157" t="s">
        <v>495</v>
      </c>
      <c r="C40" s="157" t="s">
        <v>599</v>
      </c>
      <c r="D40" s="157" t="s">
        <v>600</v>
      </c>
      <c r="E40" s="157" t="s">
        <v>540</v>
      </c>
      <c r="F40" s="333">
        <v>91.481481481481481</v>
      </c>
      <c r="G40" s="334">
        <v>100</v>
      </c>
      <c r="H40" s="334">
        <v>82.962962962962962</v>
      </c>
      <c r="I40" s="335">
        <v>100</v>
      </c>
      <c r="J40" s="336">
        <v>99.259259259259252</v>
      </c>
      <c r="K40" s="333">
        <v>53.650793650793652</v>
      </c>
      <c r="L40" s="334">
        <v>85.714285714285708</v>
      </c>
      <c r="M40" s="334">
        <v>65.217391304347828</v>
      </c>
      <c r="N40" s="334">
        <v>76</v>
      </c>
      <c r="O40" s="334">
        <v>33.333333333333336</v>
      </c>
      <c r="P40" s="334">
        <v>51.851851851851855</v>
      </c>
      <c r="Q40" s="334">
        <v>55.555555555555557</v>
      </c>
      <c r="R40" s="335">
        <v>29.62962962962963</v>
      </c>
      <c r="S40" s="333">
        <v>65.481481481481481</v>
      </c>
      <c r="T40" s="334">
        <v>74.074074074074076</v>
      </c>
      <c r="U40" s="334">
        <v>70.370370370370367</v>
      </c>
      <c r="V40" s="335">
        <v>51.851851851851855</v>
      </c>
      <c r="W40" s="336">
        <v>73.913043478260875</v>
      </c>
      <c r="X40" s="336">
        <v>56</v>
      </c>
      <c r="Y40" s="333">
        <v>48.518518518518519</v>
      </c>
      <c r="Z40" s="334">
        <v>75.714285714285708</v>
      </c>
      <c r="AA40" s="334">
        <v>17.857142857142858</v>
      </c>
      <c r="AB40" s="336">
        <v>14.285714285714286</v>
      </c>
      <c r="AC40" s="335">
        <v>23.076923076923077</v>
      </c>
    </row>
    <row r="41" spans="2:29">
      <c r="B41" s="157" t="s">
        <v>495</v>
      </c>
      <c r="C41" s="157" t="s">
        <v>601</v>
      </c>
      <c r="D41" s="157" t="s">
        <v>602</v>
      </c>
      <c r="E41" s="157" t="s">
        <v>533</v>
      </c>
      <c r="F41" s="333">
        <v>84.629629629629633</v>
      </c>
      <c r="G41" s="334">
        <v>99.259259259259252</v>
      </c>
      <c r="H41" s="334">
        <v>73.333333333333329</v>
      </c>
      <c r="I41" s="335">
        <v>92.592592592592595</v>
      </c>
      <c r="J41" s="336">
        <v>90.370370370370367</v>
      </c>
      <c r="K41" s="333" t="s">
        <v>7</v>
      </c>
      <c r="L41" s="334" t="s">
        <v>7</v>
      </c>
      <c r="M41" s="334" t="s">
        <v>7</v>
      </c>
      <c r="N41" s="334" t="s">
        <v>7</v>
      </c>
      <c r="O41" s="334" t="s">
        <v>7</v>
      </c>
      <c r="P41" s="334" t="s">
        <v>7</v>
      </c>
      <c r="Q41" s="334" t="s">
        <v>7</v>
      </c>
      <c r="R41" s="335" t="s">
        <v>7</v>
      </c>
      <c r="S41" s="333" t="s">
        <v>7</v>
      </c>
      <c r="T41" s="334" t="s">
        <v>7</v>
      </c>
      <c r="U41" s="334" t="s">
        <v>7</v>
      </c>
      <c r="V41" s="335" t="s">
        <v>7</v>
      </c>
      <c r="W41" s="336" t="s">
        <v>7</v>
      </c>
      <c r="X41" s="336" t="s">
        <v>7</v>
      </c>
      <c r="Y41" s="333" t="s">
        <v>7</v>
      </c>
      <c r="Z41" s="334" t="s">
        <v>7</v>
      </c>
      <c r="AA41" s="334" t="s">
        <v>7</v>
      </c>
      <c r="AB41" s="336" t="s">
        <v>7</v>
      </c>
      <c r="AC41" s="335" t="s">
        <v>7</v>
      </c>
    </row>
    <row r="42" spans="2:29">
      <c r="B42" s="157" t="s">
        <v>2</v>
      </c>
      <c r="C42" s="157" t="s">
        <v>603</v>
      </c>
      <c r="D42" s="157" t="s">
        <v>604</v>
      </c>
      <c r="E42" s="157" t="s">
        <v>533</v>
      </c>
      <c r="F42" s="333">
        <v>94.444444444444443</v>
      </c>
      <c r="G42" s="334">
        <v>100</v>
      </c>
      <c r="H42" s="334">
        <v>88.888888888888886</v>
      </c>
      <c r="I42" s="335">
        <v>100</v>
      </c>
      <c r="J42" s="336">
        <v>99.012345679012356</v>
      </c>
      <c r="K42" s="333" t="s">
        <v>7</v>
      </c>
      <c r="L42" s="334" t="s">
        <v>7</v>
      </c>
      <c r="M42" s="334" t="s">
        <v>7</v>
      </c>
      <c r="N42" s="334" t="s">
        <v>7</v>
      </c>
      <c r="O42" s="334" t="s">
        <v>7</v>
      </c>
      <c r="P42" s="334" t="s">
        <v>7</v>
      </c>
      <c r="Q42" s="334" t="s">
        <v>7</v>
      </c>
      <c r="R42" s="335" t="s">
        <v>7</v>
      </c>
      <c r="S42" s="333" t="s">
        <v>7</v>
      </c>
      <c r="T42" s="334" t="s">
        <v>7</v>
      </c>
      <c r="U42" s="334" t="s">
        <v>7</v>
      </c>
      <c r="V42" s="335" t="s">
        <v>7</v>
      </c>
      <c r="W42" s="336" t="s">
        <v>7</v>
      </c>
      <c r="X42" s="336" t="s">
        <v>7</v>
      </c>
      <c r="Y42" s="333" t="s">
        <v>7</v>
      </c>
      <c r="Z42" s="334" t="s">
        <v>7</v>
      </c>
      <c r="AA42" s="334" t="s">
        <v>7</v>
      </c>
      <c r="AB42" s="336" t="s">
        <v>7</v>
      </c>
      <c r="AC42" s="335" t="s">
        <v>7</v>
      </c>
    </row>
    <row r="43" spans="2:29">
      <c r="B43" s="157" t="s">
        <v>2</v>
      </c>
      <c r="C43" s="157" t="s">
        <v>605</v>
      </c>
      <c r="D43" s="157" t="s">
        <v>606</v>
      </c>
      <c r="E43" s="157" t="s">
        <v>540</v>
      </c>
      <c r="F43" s="333">
        <v>76.358695652173907</v>
      </c>
      <c r="G43" s="334">
        <v>99.347826086956516</v>
      </c>
      <c r="H43" s="334">
        <v>56.956521739130437</v>
      </c>
      <c r="I43" s="335">
        <v>92.173913043478265</v>
      </c>
      <c r="J43" s="336">
        <v>95.16908212560385</v>
      </c>
      <c r="K43" s="333">
        <v>44.987922705314006</v>
      </c>
      <c r="L43" s="334">
        <v>77.307692307692307</v>
      </c>
      <c r="M43" s="334">
        <v>39.649122807017548</v>
      </c>
      <c r="N43" s="334">
        <v>40.666666666666671</v>
      </c>
      <c r="O43" s="334">
        <v>56.231884057971008</v>
      </c>
      <c r="P43" s="334">
        <v>57.753623188405797</v>
      </c>
      <c r="Q43" s="334">
        <v>45.217391304347828</v>
      </c>
      <c r="R43" s="335">
        <v>23.913043478260871</v>
      </c>
      <c r="S43" s="333">
        <v>44.61904761904762</v>
      </c>
      <c r="T43" s="334">
        <v>47.857142857142854</v>
      </c>
      <c r="U43" s="334">
        <v>47.857142857142854</v>
      </c>
      <c r="V43" s="335">
        <v>38.095238095238095</v>
      </c>
      <c r="W43" s="336">
        <v>50</v>
      </c>
      <c r="X43" s="336">
        <v>51.444444444444443</v>
      </c>
      <c r="Y43" s="333" t="s">
        <v>7</v>
      </c>
      <c r="Z43" s="334" t="s">
        <v>7</v>
      </c>
      <c r="AA43" s="334" t="s">
        <v>7</v>
      </c>
      <c r="AB43" s="336" t="s">
        <v>7</v>
      </c>
      <c r="AC43" s="335" t="s">
        <v>7</v>
      </c>
    </row>
    <row r="44" spans="2:29">
      <c r="B44" s="157" t="s">
        <v>2</v>
      </c>
      <c r="C44" s="157" t="s">
        <v>607</v>
      </c>
      <c r="D44" s="157" t="s">
        <v>608</v>
      </c>
      <c r="E44" s="157" t="s">
        <v>540</v>
      </c>
      <c r="F44" s="333">
        <v>63.263888888888886</v>
      </c>
      <c r="G44" s="334">
        <v>93.958333333333329</v>
      </c>
      <c r="H44" s="334">
        <v>38.194444444444443</v>
      </c>
      <c r="I44" s="335">
        <v>82.708333333333329</v>
      </c>
      <c r="J44" s="336">
        <v>91.875</v>
      </c>
      <c r="K44" s="333">
        <v>36.260747354497354</v>
      </c>
      <c r="L44" s="334">
        <v>78.888888888888886</v>
      </c>
      <c r="M44" s="334">
        <v>23.823529411764707</v>
      </c>
      <c r="N44" s="334">
        <v>22.222222222222221</v>
      </c>
      <c r="O44" s="334">
        <v>41.666666666666664</v>
      </c>
      <c r="P44" s="334">
        <v>54.652777777777779</v>
      </c>
      <c r="Q44" s="334">
        <v>50.69444444444445</v>
      </c>
      <c r="R44" s="335">
        <v>17.5</v>
      </c>
      <c r="S44" s="333">
        <v>33.61904761904762</v>
      </c>
      <c r="T44" s="334">
        <v>38.571428571428569</v>
      </c>
      <c r="U44" s="334">
        <v>38.333333333333336</v>
      </c>
      <c r="V44" s="335">
        <v>23.80952380952381</v>
      </c>
      <c r="W44" s="336">
        <v>39.444444444444443</v>
      </c>
      <c r="X44" s="336">
        <v>38.888888888888886</v>
      </c>
      <c r="Y44" s="333" t="s">
        <v>7</v>
      </c>
      <c r="Z44" s="334" t="s">
        <v>7</v>
      </c>
      <c r="AA44" s="334" t="s">
        <v>7</v>
      </c>
      <c r="AB44" s="336" t="s">
        <v>7</v>
      </c>
      <c r="AC44" s="335" t="s">
        <v>7</v>
      </c>
    </row>
    <row r="45" spans="2:29">
      <c r="B45" s="157" t="s">
        <v>2</v>
      </c>
      <c r="C45" s="157" t="s">
        <v>609</v>
      </c>
      <c r="D45" s="157" t="s">
        <v>610</v>
      </c>
      <c r="E45" s="157" t="s">
        <v>540</v>
      </c>
      <c r="F45" s="333">
        <v>96.666666666666671</v>
      </c>
      <c r="G45" s="334">
        <v>100</v>
      </c>
      <c r="H45" s="334">
        <v>93.333333333333329</v>
      </c>
      <c r="I45" s="335">
        <v>100</v>
      </c>
      <c r="J45" s="336">
        <v>96.049382716049394</v>
      </c>
      <c r="K45" s="333">
        <v>70.079365079365076</v>
      </c>
      <c r="L45" s="334">
        <v>95.192307692307693</v>
      </c>
      <c r="M45" s="334">
        <v>87</v>
      </c>
      <c r="N45" s="334">
        <v>75</v>
      </c>
      <c r="O45" s="334">
        <v>58.333333333333336</v>
      </c>
      <c r="P45" s="334">
        <v>68.518518518518519</v>
      </c>
      <c r="Q45" s="334">
        <v>68.518518518518519</v>
      </c>
      <c r="R45" s="335">
        <v>49.074074074074076</v>
      </c>
      <c r="S45" s="333">
        <v>82.740740740740748</v>
      </c>
      <c r="T45" s="334">
        <v>90.123456790123456</v>
      </c>
      <c r="U45" s="334">
        <v>82.716049382716051</v>
      </c>
      <c r="V45" s="335">
        <v>75.308641975308646</v>
      </c>
      <c r="W45" s="336">
        <v>86</v>
      </c>
      <c r="X45" s="336">
        <v>66.666666666666671</v>
      </c>
      <c r="Y45" s="333">
        <v>61.234567901234563</v>
      </c>
      <c r="Z45" s="334">
        <v>80.595238095238102</v>
      </c>
      <c r="AA45" s="334">
        <v>41.071428571428569</v>
      </c>
      <c r="AB45" s="336">
        <v>51.25</v>
      </c>
      <c r="AC45" s="335">
        <v>75</v>
      </c>
    </row>
    <row r="46" spans="2:29">
      <c r="B46" s="157" t="s">
        <v>2</v>
      </c>
      <c r="C46" s="157" t="s">
        <v>611</v>
      </c>
      <c r="D46" s="157" t="s">
        <v>612</v>
      </c>
      <c r="E46" s="157" t="s">
        <v>540</v>
      </c>
      <c r="F46" s="333">
        <v>64.81481481481481</v>
      </c>
      <c r="G46" s="334">
        <v>99.320987654320987</v>
      </c>
      <c r="H46" s="334">
        <v>36.913580246913575</v>
      </c>
      <c r="I46" s="335">
        <v>86.111111111111114</v>
      </c>
      <c r="J46" s="336">
        <v>94.259259259259281</v>
      </c>
      <c r="K46" s="333">
        <v>38.77939447383892</v>
      </c>
      <c r="L46" s="334">
        <v>53.125</v>
      </c>
      <c r="M46" s="334">
        <v>31.842105263157894</v>
      </c>
      <c r="N46" s="334">
        <v>29.682539682539684</v>
      </c>
      <c r="O46" s="334">
        <v>45.370370370370374</v>
      </c>
      <c r="P46" s="334">
        <v>49.506172839506171</v>
      </c>
      <c r="Q46" s="334">
        <v>41.790123456790127</v>
      </c>
      <c r="R46" s="335">
        <v>20.061728395061731</v>
      </c>
      <c r="S46" s="333">
        <v>31.153846153846153</v>
      </c>
      <c r="T46" s="334">
        <v>36.510989010989007</v>
      </c>
      <c r="U46" s="334">
        <v>36.062271062271058</v>
      </c>
      <c r="V46" s="335">
        <v>20.705128205128208</v>
      </c>
      <c r="W46" s="336">
        <v>19.202898550724637</v>
      </c>
      <c r="X46" s="336">
        <v>36.507936507936513</v>
      </c>
      <c r="Y46" s="333" t="s">
        <v>7</v>
      </c>
      <c r="Z46" s="334" t="s">
        <v>7</v>
      </c>
      <c r="AA46" s="334" t="s">
        <v>7</v>
      </c>
      <c r="AB46" s="336" t="s">
        <v>7</v>
      </c>
      <c r="AC46" s="335" t="s">
        <v>7</v>
      </c>
    </row>
    <row r="47" spans="2:29">
      <c r="B47" s="157" t="s">
        <v>2</v>
      </c>
      <c r="C47" s="157" t="s">
        <v>613</v>
      </c>
      <c r="D47" s="157" t="s">
        <v>614</v>
      </c>
      <c r="E47" s="157" t="s">
        <v>540</v>
      </c>
      <c r="F47" s="333">
        <v>72.132352941176464</v>
      </c>
      <c r="G47" s="334">
        <v>99.705882352941174</v>
      </c>
      <c r="H47" s="334">
        <v>53.235294117647058</v>
      </c>
      <c r="I47" s="335">
        <v>82.352941176470594</v>
      </c>
      <c r="J47" s="336">
        <v>97.549019607843135</v>
      </c>
      <c r="K47" s="333">
        <v>47.436974789915951</v>
      </c>
      <c r="L47" s="334">
        <v>78.333333333333329</v>
      </c>
      <c r="M47" s="334">
        <v>42.083333333333336</v>
      </c>
      <c r="N47" s="334">
        <v>53.846153846153847</v>
      </c>
      <c r="O47" s="334">
        <v>40.7843137254902</v>
      </c>
      <c r="P47" s="334">
        <v>53.725490196078432</v>
      </c>
      <c r="Q47" s="334">
        <v>60.196078431372548</v>
      </c>
      <c r="R47" s="335">
        <v>23.529411764705884</v>
      </c>
      <c r="S47" s="333">
        <v>47.928571428571431</v>
      </c>
      <c r="T47" s="334">
        <v>57.5</v>
      </c>
      <c r="U47" s="334">
        <v>57.5</v>
      </c>
      <c r="V47" s="335">
        <v>23.076923076923077</v>
      </c>
      <c r="W47" s="336">
        <v>40.333333333333336</v>
      </c>
      <c r="X47" s="336">
        <v>37.037037037037038</v>
      </c>
      <c r="Y47" s="333" t="s">
        <v>7</v>
      </c>
      <c r="Z47" s="334" t="s">
        <v>7</v>
      </c>
      <c r="AA47" s="334" t="s">
        <v>7</v>
      </c>
      <c r="AB47" s="336" t="s">
        <v>7</v>
      </c>
      <c r="AC47" s="335" t="s">
        <v>7</v>
      </c>
    </row>
    <row r="48" spans="2:29">
      <c r="B48" s="157" t="s">
        <v>2</v>
      </c>
      <c r="C48" s="157" t="s">
        <v>615</v>
      </c>
      <c r="D48" s="157" t="s">
        <v>616</v>
      </c>
      <c r="E48" s="157" t="s">
        <v>540</v>
      </c>
      <c r="F48" s="333">
        <v>72.5</v>
      </c>
      <c r="G48" s="334">
        <v>100</v>
      </c>
      <c r="H48" s="334">
        <v>50.74074074074074</v>
      </c>
      <c r="I48" s="335">
        <v>88.518518518518519</v>
      </c>
      <c r="J48" s="336">
        <v>94.506172839506178</v>
      </c>
      <c r="K48" s="333">
        <v>46.673280423280417</v>
      </c>
      <c r="L48" s="334">
        <v>86.92307692307692</v>
      </c>
      <c r="M48" s="334">
        <v>55.614035087719301</v>
      </c>
      <c r="N48" s="334">
        <v>27.777777777777779</v>
      </c>
      <c r="O48" s="334">
        <v>47.592592592592595</v>
      </c>
      <c r="P48" s="334">
        <v>71.296296296296291</v>
      </c>
      <c r="Q48" s="334">
        <v>49.444444444444443</v>
      </c>
      <c r="R48" s="335">
        <v>11.851851851851851</v>
      </c>
      <c r="S48" s="333">
        <v>35</v>
      </c>
      <c r="T48" s="334">
        <v>43.249427917620139</v>
      </c>
      <c r="U48" s="334">
        <v>38.901601830663616</v>
      </c>
      <c r="V48" s="335">
        <v>22.826086956521738</v>
      </c>
      <c r="W48" s="336">
        <v>34.705882352941174</v>
      </c>
      <c r="X48" s="336">
        <v>32.820512820512825</v>
      </c>
      <c r="Y48" s="333" t="s">
        <v>7</v>
      </c>
      <c r="Z48" s="334" t="s">
        <v>7</v>
      </c>
      <c r="AA48" s="334" t="s">
        <v>7</v>
      </c>
      <c r="AB48" s="336" t="s">
        <v>7</v>
      </c>
      <c r="AC48" s="335" t="s">
        <v>7</v>
      </c>
    </row>
    <row r="49" spans="2:29">
      <c r="B49" s="157" t="s">
        <v>2</v>
      </c>
      <c r="C49" s="157" t="s">
        <v>617</v>
      </c>
      <c r="D49" s="157" t="s">
        <v>618</v>
      </c>
      <c r="E49" s="157" t="s">
        <v>540</v>
      </c>
      <c r="F49" s="333">
        <v>92.839506172839506</v>
      </c>
      <c r="G49" s="334">
        <v>100</v>
      </c>
      <c r="H49" s="334">
        <v>89.506172839506164</v>
      </c>
      <c r="I49" s="335">
        <v>92.34567901234567</v>
      </c>
      <c r="J49" s="336">
        <v>90.123456790123456</v>
      </c>
      <c r="K49" s="333">
        <v>51.031746031746032</v>
      </c>
      <c r="L49" s="334">
        <v>80.625</v>
      </c>
      <c r="M49" s="334">
        <v>60.144927536231883</v>
      </c>
      <c r="N49" s="334">
        <v>29.637681159420289</v>
      </c>
      <c r="O49" s="334">
        <v>45.493827160493822</v>
      </c>
      <c r="P49" s="334">
        <v>67.777777777777771</v>
      </c>
      <c r="Q49" s="334">
        <v>52.592592592592595</v>
      </c>
      <c r="R49" s="335">
        <v>25.185185185185187</v>
      </c>
      <c r="S49" s="333">
        <v>68.037037037037038</v>
      </c>
      <c r="T49" s="334">
        <v>80.617283950617278</v>
      </c>
      <c r="U49" s="334">
        <v>73.950617283950606</v>
      </c>
      <c r="V49" s="335">
        <v>49.32098765432098</v>
      </c>
      <c r="W49" s="336">
        <v>70.238095238095241</v>
      </c>
      <c r="X49" s="336">
        <v>64.205882352941174</v>
      </c>
      <c r="Y49" s="333" t="s">
        <v>7</v>
      </c>
      <c r="Z49" s="334" t="s">
        <v>7</v>
      </c>
      <c r="AA49" s="334" t="s">
        <v>7</v>
      </c>
      <c r="AB49" s="336" t="s">
        <v>7</v>
      </c>
      <c r="AC49" s="335" t="s">
        <v>7</v>
      </c>
    </row>
    <row r="50" spans="2:29">
      <c r="B50" s="157" t="s">
        <v>2</v>
      </c>
      <c r="C50" s="157" t="s">
        <v>619</v>
      </c>
      <c r="D50" s="157" t="s">
        <v>620</v>
      </c>
      <c r="E50" s="157" t="s">
        <v>540</v>
      </c>
      <c r="F50" s="333">
        <v>91.34615384615384</v>
      </c>
      <c r="G50" s="334">
        <v>100</v>
      </c>
      <c r="H50" s="334">
        <v>84.615384615384613</v>
      </c>
      <c r="I50" s="335">
        <v>96.15384615384616</v>
      </c>
      <c r="J50" s="336">
        <v>84.615384615384613</v>
      </c>
      <c r="K50" s="333">
        <v>49.587912087912073</v>
      </c>
      <c r="L50" s="334">
        <v>90.909090909090907</v>
      </c>
      <c r="M50" s="334">
        <v>55</v>
      </c>
      <c r="N50" s="334">
        <v>47.61904761904762</v>
      </c>
      <c r="O50" s="334">
        <v>38.46153846153846</v>
      </c>
      <c r="P50" s="334">
        <v>69.230769230769226</v>
      </c>
      <c r="Q50" s="334">
        <v>46.153846153846153</v>
      </c>
      <c r="R50" s="335">
        <v>15.384615384615385</v>
      </c>
      <c r="S50" s="333">
        <v>71.428571428571431</v>
      </c>
      <c r="T50" s="334">
        <v>85.714285714285708</v>
      </c>
      <c r="U50" s="334">
        <v>71.428571428571431</v>
      </c>
      <c r="V50" s="335">
        <v>57.142857142857146</v>
      </c>
      <c r="W50" s="336">
        <v>60</v>
      </c>
      <c r="X50" s="336">
        <v>57.142857142857146</v>
      </c>
      <c r="Y50" s="333">
        <v>59.615384615384613</v>
      </c>
      <c r="Z50" s="334">
        <v>80.769230769230774</v>
      </c>
      <c r="AA50" s="334">
        <v>38.46153846153846</v>
      </c>
      <c r="AB50" s="336">
        <v>35</v>
      </c>
      <c r="AC50" s="335">
        <v>63.636363636363633</v>
      </c>
    </row>
    <row r="51" spans="2:29">
      <c r="B51" s="157" t="s">
        <v>2</v>
      </c>
      <c r="C51" s="157" t="s">
        <v>621</v>
      </c>
      <c r="D51" s="157" t="s">
        <v>622</v>
      </c>
      <c r="E51" s="157" t="s">
        <v>533</v>
      </c>
      <c r="F51" s="333">
        <v>76.233333333333334</v>
      </c>
      <c r="G51" s="334">
        <v>100</v>
      </c>
      <c r="H51" s="334">
        <v>62.466666666666669</v>
      </c>
      <c r="I51" s="335">
        <v>80</v>
      </c>
      <c r="J51" s="336">
        <v>97.13333333333334</v>
      </c>
      <c r="K51" s="333" t="s">
        <v>7</v>
      </c>
      <c r="L51" s="334" t="s">
        <v>7</v>
      </c>
      <c r="M51" s="334" t="s">
        <v>7</v>
      </c>
      <c r="N51" s="334" t="s">
        <v>7</v>
      </c>
      <c r="O51" s="334" t="s">
        <v>7</v>
      </c>
      <c r="P51" s="334" t="s">
        <v>7</v>
      </c>
      <c r="Q51" s="334" t="s">
        <v>7</v>
      </c>
      <c r="R51" s="335" t="s">
        <v>7</v>
      </c>
      <c r="S51" s="333" t="s">
        <v>7</v>
      </c>
      <c r="T51" s="334" t="s">
        <v>7</v>
      </c>
      <c r="U51" s="334" t="s">
        <v>7</v>
      </c>
      <c r="V51" s="335" t="s">
        <v>7</v>
      </c>
      <c r="W51" s="336" t="s">
        <v>7</v>
      </c>
      <c r="X51" s="336" t="s">
        <v>7</v>
      </c>
      <c r="Y51" s="333" t="s">
        <v>7</v>
      </c>
      <c r="Z51" s="334" t="s">
        <v>7</v>
      </c>
      <c r="AA51" s="334" t="s">
        <v>7</v>
      </c>
      <c r="AB51" s="336" t="s">
        <v>7</v>
      </c>
      <c r="AC51" s="335" t="s">
        <v>7</v>
      </c>
    </row>
    <row r="52" spans="2:29">
      <c r="B52" s="157" t="s">
        <v>3</v>
      </c>
      <c r="C52" s="157" t="s">
        <v>623</v>
      </c>
      <c r="D52" s="157" t="s">
        <v>624</v>
      </c>
      <c r="E52" s="157" t="s">
        <v>533</v>
      </c>
      <c r="F52" s="333">
        <v>97.222222222222229</v>
      </c>
      <c r="G52" s="334">
        <v>100</v>
      </c>
      <c r="H52" s="334">
        <v>96.296296296296291</v>
      </c>
      <c r="I52" s="335">
        <v>96.296296296296291</v>
      </c>
      <c r="J52" s="336">
        <v>78.518518518518519</v>
      </c>
      <c r="K52" s="333" t="s">
        <v>7</v>
      </c>
      <c r="L52" s="334" t="s">
        <v>7</v>
      </c>
      <c r="M52" s="334" t="s">
        <v>7</v>
      </c>
      <c r="N52" s="334" t="s">
        <v>7</v>
      </c>
      <c r="O52" s="334" t="s">
        <v>7</v>
      </c>
      <c r="P52" s="334" t="s">
        <v>7</v>
      </c>
      <c r="Q52" s="334" t="s">
        <v>7</v>
      </c>
      <c r="R52" s="335" t="s">
        <v>7</v>
      </c>
      <c r="S52" s="333" t="s">
        <v>7</v>
      </c>
      <c r="T52" s="334" t="s">
        <v>7</v>
      </c>
      <c r="U52" s="334" t="s">
        <v>7</v>
      </c>
      <c r="V52" s="335" t="s">
        <v>7</v>
      </c>
      <c r="W52" s="336" t="s">
        <v>7</v>
      </c>
      <c r="X52" s="336" t="s">
        <v>7</v>
      </c>
      <c r="Y52" s="333" t="s">
        <v>7</v>
      </c>
      <c r="Z52" s="334" t="s">
        <v>7</v>
      </c>
      <c r="AA52" s="334" t="s">
        <v>7</v>
      </c>
      <c r="AB52" s="336" t="s">
        <v>7</v>
      </c>
      <c r="AC52" s="335" t="s">
        <v>7</v>
      </c>
    </row>
    <row r="53" spans="2:29">
      <c r="B53" s="157" t="s">
        <v>3</v>
      </c>
      <c r="C53" s="157" t="s">
        <v>625</v>
      </c>
      <c r="D53" s="157" t="s">
        <v>626</v>
      </c>
      <c r="E53" s="157" t="s">
        <v>533</v>
      </c>
      <c r="F53" s="333">
        <v>97.777777777777771</v>
      </c>
      <c r="G53" s="334">
        <v>100</v>
      </c>
      <c r="H53" s="334">
        <v>95.555555555555557</v>
      </c>
      <c r="I53" s="335">
        <v>100</v>
      </c>
      <c r="J53" s="336">
        <v>85.18518518518519</v>
      </c>
      <c r="K53" s="333" t="s">
        <v>7</v>
      </c>
      <c r="L53" s="334" t="s">
        <v>7</v>
      </c>
      <c r="M53" s="334" t="s">
        <v>7</v>
      </c>
      <c r="N53" s="334" t="s">
        <v>7</v>
      </c>
      <c r="O53" s="334" t="s">
        <v>7</v>
      </c>
      <c r="P53" s="334" t="s">
        <v>7</v>
      </c>
      <c r="Q53" s="334" t="s">
        <v>7</v>
      </c>
      <c r="R53" s="335" t="s">
        <v>7</v>
      </c>
      <c r="S53" s="333" t="s">
        <v>7</v>
      </c>
      <c r="T53" s="334" t="s">
        <v>7</v>
      </c>
      <c r="U53" s="334" t="s">
        <v>7</v>
      </c>
      <c r="V53" s="335" t="s">
        <v>7</v>
      </c>
      <c r="W53" s="336" t="s">
        <v>7</v>
      </c>
      <c r="X53" s="336" t="s">
        <v>7</v>
      </c>
      <c r="Y53" s="333" t="s">
        <v>7</v>
      </c>
      <c r="Z53" s="334" t="s">
        <v>7</v>
      </c>
      <c r="AA53" s="334" t="s">
        <v>7</v>
      </c>
      <c r="AB53" s="336" t="s">
        <v>7</v>
      </c>
      <c r="AC53" s="335" t="s">
        <v>7</v>
      </c>
    </row>
    <row r="54" spans="2:29">
      <c r="B54" s="157" t="s">
        <v>3</v>
      </c>
      <c r="C54" s="157" t="s">
        <v>899</v>
      </c>
      <c r="D54" s="157" t="s">
        <v>900</v>
      </c>
      <c r="E54" s="157" t="s">
        <v>540</v>
      </c>
      <c r="F54" s="333" t="s">
        <v>7</v>
      </c>
      <c r="G54" s="334" t="s">
        <v>7</v>
      </c>
      <c r="H54" s="334" t="s">
        <v>7</v>
      </c>
      <c r="I54" s="335" t="s">
        <v>7</v>
      </c>
      <c r="J54" s="336" t="s">
        <v>7</v>
      </c>
      <c r="K54" s="333" t="s">
        <v>7</v>
      </c>
      <c r="L54" s="334" t="s">
        <v>7</v>
      </c>
      <c r="M54" s="334" t="s">
        <v>7</v>
      </c>
      <c r="N54" s="334" t="s">
        <v>7</v>
      </c>
      <c r="O54" s="334" t="s">
        <v>7</v>
      </c>
      <c r="P54" s="334" t="s">
        <v>7</v>
      </c>
      <c r="Q54" s="334" t="s">
        <v>7</v>
      </c>
      <c r="R54" s="335" t="s">
        <v>7</v>
      </c>
      <c r="S54" s="333" t="s">
        <v>7</v>
      </c>
      <c r="T54" s="334" t="s">
        <v>7</v>
      </c>
      <c r="U54" s="334" t="s">
        <v>7</v>
      </c>
      <c r="V54" s="335" t="s">
        <v>7</v>
      </c>
      <c r="W54" s="336" t="s">
        <v>7</v>
      </c>
      <c r="X54" s="336" t="s">
        <v>7</v>
      </c>
      <c r="Y54" s="333">
        <v>82.407407407407405</v>
      </c>
      <c r="Z54" s="334">
        <v>91.071428571428569</v>
      </c>
      <c r="AA54" s="334">
        <v>71.428571428571431</v>
      </c>
      <c r="AB54" s="336">
        <v>5.882352941176471</v>
      </c>
      <c r="AC54" s="335">
        <v>72</v>
      </c>
    </row>
    <row r="55" spans="2:29">
      <c r="B55" s="157" t="s">
        <v>3</v>
      </c>
      <c r="C55" s="157" t="s">
        <v>627</v>
      </c>
      <c r="D55" s="157" t="s">
        <v>628</v>
      </c>
      <c r="E55" s="157" t="s">
        <v>540</v>
      </c>
      <c r="F55" s="333">
        <v>95.740740740740748</v>
      </c>
      <c r="G55" s="334">
        <v>100</v>
      </c>
      <c r="H55" s="334">
        <v>91.851851851851848</v>
      </c>
      <c r="I55" s="335">
        <v>99.259259259259252</v>
      </c>
      <c r="J55" s="336">
        <v>80.740740740740748</v>
      </c>
      <c r="K55" s="333">
        <v>73.306878306878303</v>
      </c>
      <c r="L55" s="334">
        <v>96</v>
      </c>
      <c r="M55" s="334">
        <v>89.6</v>
      </c>
      <c r="N55" s="334">
        <v>72.8</v>
      </c>
      <c r="O55" s="334">
        <v>64.444444444444443</v>
      </c>
      <c r="P55" s="334">
        <v>81.481481481481481</v>
      </c>
      <c r="Q55" s="334">
        <v>74.81481481481481</v>
      </c>
      <c r="R55" s="335">
        <v>52.592592592592595</v>
      </c>
      <c r="S55" s="333">
        <v>61.296296296296298</v>
      </c>
      <c r="T55" s="334">
        <v>89.629629629629633</v>
      </c>
      <c r="U55" s="334">
        <v>67.407407407407405</v>
      </c>
      <c r="V55" s="335">
        <v>26.666666666666668</v>
      </c>
      <c r="W55" s="336">
        <v>81.866666666666674</v>
      </c>
      <c r="X55" s="336">
        <v>56.8</v>
      </c>
      <c r="Y55" s="333">
        <v>84.074074074074076</v>
      </c>
      <c r="Z55" s="334">
        <v>91.428571428571431</v>
      </c>
      <c r="AA55" s="334">
        <v>73.571428571428569</v>
      </c>
      <c r="AB55" s="336">
        <v>14.285714285714286</v>
      </c>
      <c r="AC55" s="335">
        <v>80</v>
      </c>
    </row>
    <row r="56" spans="2:29">
      <c r="B56" s="157" t="s">
        <v>3</v>
      </c>
      <c r="C56" s="157" t="s">
        <v>629</v>
      </c>
      <c r="D56" s="157" t="s">
        <v>630</v>
      </c>
      <c r="E56" s="157" t="s">
        <v>540</v>
      </c>
      <c r="F56" s="333">
        <v>87.777777777777771</v>
      </c>
      <c r="G56" s="334">
        <v>100</v>
      </c>
      <c r="H56" s="334">
        <v>76.296296296296291</v>
      </c>
      <c r="I56" s="335">
        <v>98.518518518518519</v>
      </c>
      <c r="J56" s="336">
        <v>97.037037037037038</v>
      </c>
      <c r="K56" s="333">
        <v>63.13051146384479</v>
      </c>
      <c r="L56" s="334">
        <v>85.757575757575765</v>
      </c>
      <c r="M56" s="334">
        <v>71.944444444444443</v>
      </c>
      <c r="N56" s="334">
        <v>55.466666666666669</v>
      </c>
      <c r="O56" s="334">
        <v>49.876543209876544</v>
      </c>
      <c r="P56" s="334">
        <v>66.913580246913583</v>
      </c>
      <c r="Q56" s="334">
        <v>67.65432098765433</v>
      </c>
      <c r="R56" s="335">
        <v>54.074074074074076</v>
      </c>
      <c r="S56" s="333">
        <v>56.925925925925924</v>
      </c>
      <c r="T56" s="334">
        <v>75.370370370370367</v>
      </c>
      <c r="U56" s="334">
        <v>57.407407407407405</v>
      </c>
      <c r="V56" s="335">
        <v>37.777777777777779</v>
      </c>
      <c r="W56" s="336">
        <v>71.666666666666671</v>
      </c>
      <c r="X56" s="336">
        <v>68.611111111111114</v>
      </c>
      <c r="Y56" s="333">
        <v>69.382716049382722</v>
      </c>
      <c r="Z56" s="334">
        <v>80.238095238095255</v>
      </c>
      <c r="AA56" s="334">
        <v>53.571428571428569</v>
      </c>
      <c r="AB56" s="336">
        <v>25</v>
      </c>
      <c r="AC56" s="335">
        <v>70</v>
      </c>
    </row>
    <row r="57" spans="2:29">
      <c r="B57" s="157" t="s">
        <v>3</v>
      </c>
      <c r="C57" s="157" t="s">
        <v>631</v>
      </c>
      <c r="D57" s="157" t="s">
        <v>632</v>
      </c>
      <c r="E57" s="157" t="s">
        <v>533</v>
      </c>
      <c r="F57" s="333">
        <v>90.681818181818187</v>
      </c>
      <c r="G57" s="334">
        <v>100</v>
      </c>
      <c r="H57" s="334">
        <v>83.63636363636364</v>
      </c>
      <c r="I57" s="335">
        <v>95.454545454545453</v>
      </c>
      <c r="J57" s="336">
        <v>92.727272727272734</v>
      </c>
      <c r="K57" s="333" t="s">
        <v>7</v>
      </c>
      <c r="L57" s="334" t="s">
        <v>7</v>
      </c>
      <c r="M57" s="334" t="s">
        <v>7</v>
      </c>
      <c r="N57" s="334" t="s">
        <v>7</v>
      </c>
      <c r="O57" s="334" t="s">
        <v>7</v>
      </c>
      <c r="P57" s="334" t="s">
        <v>7</v>
      </c>
      <c r="Q57" s="334" t="s">
        <v>7</v>
      </c>
      <c r="R57" s="335" t="s">
        <v>7</v>
      </c>
      <c r="S57" s="333" t="s">
        <v>7</v>
      </c>
      <c r="T57" s="334" t="s">
        <v>7</v>
      </c>
      <c r="U57" s="334" t="s">
        <v>7</v>
      </c>
      <c r="V57" s="335" t="s">
        <v>7</v>
      </c>
      <c r="W57" s="336" t="s">
        <v>7</v>
      </c>
      <c r="X57" s="336" t="s">
        <v>7</v>
      </c>
      <c r="Y57" s="333" t="s">
        <v>7</v>
      </c>
      <c r="Z57" s="334" t="s">
        <v>7</v>
      </c>
      <c r="AA57" s="334" t="s">
        <v>7</v>
      </c>
      <c r="AB57" s="336" t="s">
        <v>7</v>
      </c>
      <c r="AC57" s="335" t="s">
        <v>7</v>
      </c>
    </row>
    <row r="58" spans="2:29">
      <c r="B58" s="157" t="s">
        <v>3</v>
      </c>
      <c r="C58" s="157" t="s">
        <v>633</v>
      </c>
      <c r="D58" s="157" t="s">
        <v>634</v>
      </c>
      <c r="E58" s="157" t="s">
        <v>540</v>
      </c>
      <c r="F58" s="333">
        <v>88.518518518518519</v>
      </c>
      <c r="G58" s="334">
        <v>100</v>
      </c>
      <c r="H58" s="334">
        <v>77.037037037037038</v>
      </c>
      <c r="I58" s="335">
        <v>100</v>
      </c>
      <c r="J58" s="336">
        <v>91.111111111111114</v>
      </c>
      <c r="K58" s="333">
        <v>52.114638447971771</v>
      </c>
      <c r="L58" s="334">
        <v>79.090909090909093</v>
      </c>
      <c r="M58" s="334">
        <v>60</v>
      </c>
      <c r="N58" s="334">
        <v>53.333333333333336</v>
      </c>
      <c r="O58" s="334">
        <v>34.814814814814817</v>
      </c>
      <c r="P58" s="334">
        <v>57.037037037037038</v>
      </c>
      <c r="Q58" s="334">
        <v>51.111111111111114</v>
      </c>
      <c r="R58" s="335">
        <v>37.777777777777779</v>
      </c>
      <c r="S58" s="333">
        <v>57.52</v>
      </c>
      <c r="T58" s="334">
        <v>75.2</v>
      </c>
      <c r="U58" s="334">
        <v>57.6</v>
      </c>
      <c r="V58" s="335">
        <v>39.166666666666664</v>
      </c>
      <c r="W58" s="336">
        <v>73.333333333333329</v>
      </c>
      <c r="X58" s="336">
        <v>67.826086956521735</v>
      </c>
      <c r="Y58" s="333">
        <v>68.148148148148152</v>
      </c>
      <c r="Z58" s="334">
        <v>82.142857142857139</v>
      </c>
      <c r="AA58" s="334">
        <v>49.285714285714285</v>
      </c>
      <c r="AB58" s="336">
        <v>34.090909090909093</v>
      </c>
      <c r="AC58" s="335">
        <v>45.454545454545453</v>
      </c>
    </row>
    <row r="59" spans="2:29">
      <c r="B59" s="157" t="s">
        <v>3</v>
      </c>
      <c r="C59" s="157" t="s">
        <v>635</v>
      </c>
      <c r="D59" s="157" t="s">
        <v>636</v>
      </c>
      <c r="E59" s="157" t="s">
        <v>540</v>
      </c>
      <c r="F59" s="333">
        <v>68.043478260869563</v>
      </c>
      <c r="G59" s="334">
        <v>84.347826086956516</v>
      </c>
      <c r="H59" s="334">
        <v>57.391304347826086</v>
      </c>
      <c r="I59" s="335">
        <v>73.043478260869563</v>
      </c>
      <c r="J59" s="336">
        <v>92.173913043478265</v>
      </c>
      <c r="K59" s="333">
        <v>45.486542443064181</v>
      </c>
      <c r="L59" s="334">
        <v>94.285714285714292</v>
      </c>
      <c r="M59" s="334">
        <v>62.222222222222221</v>
      </c>
      <c r="N59" s="334">
        <v>54.117647058823529</v>
      </c>
      <c r="O59" s="334">
        <v>39.130434782608695</v>
      </c>
      <c r="P59" s="334">
        <v>52.173913043478258</v>
      </c>
      <c r="Q59" s="334">
        <v>51.304347826086953</v>
      </c>
      <c r="R59" s="335">
        <v>26.086956521739129</v>
      </c>
      <c r="S59" s="333">
        <v>64.066666666666663</v>
      </c>
      <c r="T59" s="334">
        <v>84.444444444444443</v>
      </c>
      <c r="U59" s="334">
        <v>62.222222222222221</v>
      </c>
      <c r="V59" s="335">
        <v>45.238095238095241</v>
      </c>
      <c r="W59" s="336">
        <v>73.529411764705884</v>
      </c>
      <c r="X59" s="336">
        <v>53.571428571428569</v>
      </c>
      <c r="Y59" s="333" t="s">
        <v>7</v>
      </c>
      <c r="Z59" s="334" t="s">
        <v>7</v>
      </c>
      <c r="AA59" s="334" t="s">
        <v>7</v>
      </c>
      <c r="AB59" s="336" t="s">
        <v>7</v>
      </c>
      <c r="AC59" s="335" t="s">
        <v>7</v>
      </c>
    </row>
    <row r="60" spans="2:29">
      <c r="B60" s="157" t="s">
        <v>3</v>
      </c>
      <c r="C60" s="157" t="s">
        <v>637</v>
      </c>
      <c r="D60" s="157" t="s">
        <v>638</v>
      </c>
      <c r="E60" s="157" t="s">
        <v>533</v>
      </c>
      <c r="F60" s="333">
        <v>94.259259259259252</v>
      </c>
      <c r="G60" s="334">
        <v>95.555555555555557</v>
      </c>
      <c r="H60" s="334">
        <v>95.555555555555557</v>
      </c>
      <c r="I60" s="335">
        <v>90.370370370370367</v>
      </c>
      <c r="J60" s="336">
        <v>77.037037037037038</v>
      </c>
      <c r="K60" s="333" t="s">
        <v>7</v>
      </c>
      <c r="L60" s="334" t="s">
        <v>7</v>
      </c>
      <c r="M60" s="334" t="s">
        <v>7</v>
      </c>
      <c r="N60" s="334" t="s">
        <v>7</v>
      </c>
      <c r="O60" s="334" t="s">
        <v>7</v>
      </c>
      <c r="P60" s="334" t="s">
        <v>7</v>
      </c>
      <c r="Q60" s="334" t="s">
        <v>7</v>
      </c>
      <c r="R60" s="335" t="s">
        <v>7</v>
      </c>
      <c r="S60" s="333" t="s">
        <v>7</v>
      </c>
      <c r="T60" s="334" t="s">
        <v>7</v>
      </c>
      <c r="U60" s="334" t="s">
        <v>7</v>
      </c>
      <c r="V60" s="335" t="s">
        <v>7</v>
      </c>
      <c r="W60" s="336" t="s">
        <v>7</v>
      </c>
      <c r="X60" s="336" t="s">
        <v>7</v>
      </c>
      <c r="Y60" s="333" t="s">
        <v>7</v>
      </c>
      <c r="Z60" s="334" t="s">
        <v>7</v>
      </c>
      <c r="AA60" s="334" t="s">
        <v>7</v>
      </c>
      <c r="AB60" s="336" t="s">
        <v>7</v>
      </c>
      <c r="AC60" s="335" t="s">
        <v>7</v>
      </c>
    </row>
    <row r="61" spans="2:29">
      <c r="B61" s="157" t="s">
        <v>3</v>
      </c>
      <c r="C61" s="157" t="s">
        <v>639</v>
      </c>
      <c r="D61" s="157" t="s">
        <v>640</v>
      </c>
      <c r="E61" s="157" t="s">
        <v>533</v>
      </c>
      <c r="F61" s="333">
        <v>96.296296296296291</v>
      </c>
      <c r="G61" s="334">
        <v>100</v>
      </c>
      <c r="H61" s="334">
        <v>95.555555555555557</v>
      </c>
      <c r="I61" s="335">
        <v>94.074074074074076</v>
      </c>
      <c r="J61" s="336">
        <v>87.777777777777771</v>
      </c>
      <c r="K61" s="333" t="s">
        <v>7</v>
      </c>
      <c r="L61" s="334" t="s">
        <v>7</v>
      </c>
      <c r="M61" s="334" t="s">
        <v>7</v>
      </c>
      <c r="N61" s="334" t="s">
        <v>7</v>
      </c>
      <c r="O61" s="334" t="s">
        <v>7</v>
      </c>
      <c r="P61" s="334" t="s">
        <v>7</v>
      </c>
      <c r="Q61" s="334" t="s">
        <v>7</v>
      </c>
      <c r="R61" s="335" t="s">
        <v>7</v>
      </c>
      <c r="S61" s="333" t="s">
        <v>7</v>
      </c>
      <c r="T61" s="334" t="s">
        <v>7</v>
      </c>
      <c r="U61" s="334" t="s">
        <v>7</v>
      </c>
      <c r="V61" s="335" t="s">
        <v>7</v>
      </c>
      <c r="W61" s="336" t="s">
        <v>7</v>
      </c>
      <c r="X61" s="336" t="s">
        <v>7</v>
      </c>
      <c r="Y61" s="333" t="s">
        <v>7</v>
      </c>
      <c r="Z61" s="334" t="s">
        <v>7</v>
      </c>
      <c r="AA61" s="334" t="s">
        <v>7</v>
      </c>
      <c r="AB61" s="336" t="s">
        <v>7</v>
      </c>
      <c r="AC61" s="335" t="s">
        <v>7</v>
      </c>
    </row>
    <row r="62" spans="2:29">
      <c r="B62" s="157" t="s">
        <v>3</v>
      </c>
      <c r="C62" s="157" t="s">
        <v>641</v>
      </c>
      <c r="D62" s="157" t="s">
        <v>642</v>
      </c>
      <c r="E62" s="157" t="s">
        <v>533</v>
      </c>
      <c r="F62" s="333">
        <v>89.074074074074076</v>
      </c>
      <c r="G62" s="334">
        <v>94.074074074074076</v>
      </c>
      <c r="H62" s="334">
        <v>86.666666666666671</v>
      </c>
      <c r="I62" s="335">
        <v>88.888888888888886</v>
      </c>
      <c r="J62" s="336">
        <v>89.629629629629633</v>
      </c>
      <c r="K62" s="333" t="s">
        <v>7</v>
      </c>
      <c r="L62" s="334" t="s">
        <v>7</v>
      </c>
      <c r="M62" s="334" t="s">
        <v>7</v>
      </c>
      <c r="N62" s="334" t="s">
        <v>7</v>
      </c>
      <c r="O62" s="334" t="s">
        <v>7</v>
      </c>
      <c r="P62" s="334" t="s">
        <v>7</v>
      </c>
      <c r="Q62" s="334" t="s">
        <v>7</v>
      </c>
      <c r="R62" s="335" t="s">
        <v>7</v>
      </c>
      <c r="S62" s="333" t="s">
        <v>7</v>
      </c>
      <c r="T62" s="334" t="s">
        <v>7</v>
      </c>
      <c r="U62" s="334" t="s">
        <v>7</v>
      </c>
      <c r="V62" s="335" t="s">
        <v>7</v>
      </c>
      <c r="W62" s="336" t="s">
        <v>7</v>
      </c>
      <c r="X62" s="336" t="s">
        <v>7</v>
      </c>
      <c r="Y62" s="333" t="s">
        <v>7</v>
      </c>
      <c r="Z62" s="334" t="s">
        <v>7</v>
      </c>
      <c r="AA62" s="334" t="s">
        <v>7</v>
      </c>
      <c r="AB62" s="336" t="s">
        <v>7</v>
      </c>
      <c r="AC62" s="335" t="s">
        <v>7</v>
      </c>
    </row>
    <row r="63" spans="2:29">
      <c r="B63" s="157" t="s">
        <v>6872</v>
      </c>
      <c r="C63" s="157" t="s">
        <v>6873</v>
      </c>
      <c r="D63" s="337" t="s">
        <v>195</v>
      </c>
      <c r="E63" s="157" t="s">
        <v>540</v>
      </c>
      <c r="F63" s="333">
        <v>100</v>
      </c>
      <c r="G63" s="334">
        <v>100</v>
      </c>
      <c r="H63" s="334">
        <v>100</v>
      </c>
      <c r="I63" s="335">
        <v>100</v>
      </c>
      <c r="J63" s="336">
        <v>92.063492063492063</v>
      </c>
      <c r="K63" s="333">
        <v>86.693121693121697</v>
      </c>
      <c r="L63" s="334">
        <v>100</v>
      </c>
      <c r="M63" s="334">
        <v>100</v>
      </c>
      <c r="N63" s="334">
        <v>92.307692307692307</v>
      </c>
      <c r="O63" s="334">
        <v>69.230769230769226</v>
      </c>
      <c r="P63" s="334">
        <v>88</v>
      </c>
      <c r="Q63" s="334">
        <v>80</v>
      </c>
      <c r="R63" s="335">
        <v>77.777777777777771</v>
      </c>
      <c r="S63" s="333">
        <v>82.716049382716065</v>
      </c>
      <c r="T63" s="334">
        <v>100</v>
      </c>
      <c r="U63" s="334">
        <v>88.888888888888886</v>
      </c>
      <c r="V63" s="335">
        <v>59.25925925925926</v>
      </c>
      <c r="W63" s="336">
        <v>91.304347826086953</v>
      </c>
      <c r="X63" s="336">
        <v>88.461538461538467</v>
      </c>
      <c r="Y63" s="333" t="s">
        <v>7</v>
      </c>
      <c r="Z63" s="334" t="s">
        <v>7</v>
      </c>
      <c r="AA63" s="334" t="s">
        <v>7</v>
      </c>
      <c r="AB63" s="336" t="s">
        <v>7</v>
      </c>
      <c r="AC63" s="335" t="s">
        <v>7</v>
      </c>
    </row>
    <row r="64" spans="2:29">
      <c r="B64" s="157" t="s">
        <v>6872</v>
      </c>
      <c r="C64" s="157" t="s">
        <v>6874</v>
      </c>
      <c r="D64" s="337" t="s">
        <v>195</v>
      </c>
      <c r="E64" s="157" t="s">
        <v>540</v>
      </c>
      <c r="F64" s="333">
        <v>100</v>
      </c>
      <c r="G64" s="334">
        <v>100</v>
      </c>
      <c r="H64" s="334">
        <v>100</v>
      </c>
      <c r="I64" s="335">
        <v>100</v>
      </c>
      <c r="J64" s="336">
        <v>92.592592592592595</v>
      </c>
      <c r="K64" s="333">
        <v>86.349206349206355</v>
      </c>
      <c r="L64" s="334">
        <v>100</v>
      </c>
      <c r="M64" s="334">
        <v>100</v>
      </c>
      <c r="N64" s="334">
        <v>88.461538461538467</v>
      </c>
      <c r="O64" s="334">
        <v>73.07692307692308</v>
      </c>
      <c r="P64" s="334">
        <v>88.461538461538467</v>
      </c>
      <c r="Q64" s="334">
        <v>77.777777777777771</v>
      </c>
      <c r="R64" s="335">
        <v>77.777777777777771</v>
      </c>
      <c r="S64" s="333">
        <v>82.716049382716065</v>
      </c>
      <c r="T64" s="334">
        <v>100</v>
      </c>
      <c r="U64" s="334">
        <v>88.888888888888886</v>
      </c>
      <c r="V64" s="335">
        <v>59.25925925925926</v>
      </c>
      <c r="W64" s="336">
        <v>95.454545454545453</v>
      </c>
      <c r="X64" s="336">
        <v>88.461538461538467</v>
      </c>
      <c r="Y64" s="333" t="s">
        <v>7</v>
      </c>
      <c r="Z64" s="334" t="s">
        <v>7</v>
      </c>
      <c r="AA64" s="334" t="s">
        <v>7</v>
      </c>
      <c r="AB64" s="336" t="s">
        <v>7</v>
      </c>
      <c r="AC64" s="335" t="s">
        <v>7</v>
      </c>
    </row>
    <row r="65" spans="2:29">
      <c r="B65" s="157" t="s">
        <v>6872</v>
      </c>
      <c r="C65" s="157" t="s">
        <v>6875</v>
      </c>
      <c r="D65" s="337" t="s">
        <v>195</v>
      </c>
      <c r="E65" s="157" t="s">
        <v>540</v>
      </c>
      <c r="F65" s="333">
        <v>100</v>
      </c>
      <c r="G65" s="334">
        <v>100</v>
      </c>
      <c r="H65" s="334">
        <v>100</v>
      </c>
      <c r="I65" s="335">
        <v>100</v>
      </c>
      <c r="J65" s="336">
        <v>88.461538461538467</v>
      </c>
      <c r="K65" s="333">
        <v>84.340659340659329</v>
      </c>
      <c r="L65" s="334">
        <v>100</v>
      </c>
      <c r="M65" s="334">
        <v>96</v>
      </c>
      <c r="N65" s="334">
        <v>84</v>
      </c>
      <c r="O65" s="334">
        <v>70.833333333333329</v>
      </c>
      <c r="P65" s="334">
        <v>86.956521739130437</v>
      </c>
      <c r="Q65" s="334">
        <v>78.260869565217391</v>
      </c>
      <c r="R65" s="335">
        <v>76</v>
      </c>
      <c r="S65" s="333">
        <v>84.615384615384613</v>
      </c>
      <c r="T65" s="334">
        <v>100</v>
      </c>
      <c r="U65" s="334">
        <v>92.307692307692307</v>
      </c>
      <c r="V65" s="335">
        <v>61.53846153846154</v>
      </c>
      <c r="W65" s="336">
        <v>86.956521739130437</v>
      </c>
      <c r="X65" s="336">
        <v>87.5</v>
      </c>
      <c r="Y65" s="333" t="s">
        <v>7</v>
      </c>
      <c r="Z65" s="334" t="s">
        <v>7</v>
      </c>
      <c r="AA65" s="334" t="s">
        <v>7</v>
      </c>
      <c r="AB65" s="336" t="s">
        <v>7</v>
      </c>
      <c r="AC65" s="335" t="s">
        <v>7</v>
      </c>
    </row>
    <row r="66" spans="2:29">
      <c r="B66" s="157" t="s">
        <v>6872</v>
      </c>
      <c r="C66" s="157" t="s">
        <v>6876</v>
      </c>
      <c r="D66" s="337" t="s">
        <v>195</v>
      </c>
      <c r="E66" s="157" t="s">
        <v>540</v>
      </c>
      <c r="F66" s="333">
        <v>100</v>
      </c>
      <c r="G66" s="334">
        <v>100</v>
      </c>
      <c r="H66" s="334">
        <v>100</v>
      </c>
      <c r="I66" s="335">
        <v>100</v>
      </c>
      <c r="J66" s="336">
        <v>85.18518518518519</v>
      </c>
      <c r="K66" s="333">
        <v>77.671957671957685</v>
      </c>
      <c r="L66" s="334">
        <v>100</v>
      </c>
      <c r="M66" s="334">
        <v>100</v>
      </c>
      <c r="N66" s="334">
        <v>86.36363636363636</v>
      </c>
      <c r="O66" s="334">
        <v>65.384615384615387</v>
      </c>
      <c r="P66" s="334">
        <v>66.666666666666671</v>
      </c>
      <c r="Q66" s="334">
        <v>62.5</v>
      </c>
      <c r="R66" s="335">
        <v>64</v>
      </c>
      <c r="S66" s="333">
        <v>74.358974358974379</v>
      </c>
      <c r="T66" s="334">
        <v>100</v>
      </c>
      <c r="U66" s="334">
        <v>80.769230769230774</v>
      </c>
      <c r="V66" s="335">
        <v>42.307692307692307</v>
      </c>
      <c r="W66" s="336">
        <v>100</v>
      </c>
      <c r="X66" s="336">
        <v>91.666666666666671</v>
      </c>
      <c r="Y66" s="333" t="s">
        <v>7</v>
      </c>
      <c r="Z66" s="334" t="s">
        <v>7</v>
      </c>
      <c r="AA66" s="334" t="s">
        <v>7</v>
      </c>
      <c r="AB66" s="336" t="s">
        <v>7</v>
      </c>
      <c r="AC66" s="335" t="s">
        <v>7</v>
      </c>
    </row>
    <row r="67" spans="2:29">
      <c r="B67" s="157" t="s">
        <v>6872</v>
      </c>
      <c r="C67" s="157" t="s">
        <v>6877</v>
      </c>
      <c r="D67" s="337" t="s">
        <v>195</v>
      </c>
      <c r="E67" s="157" t="s">
        <v>540</v>
      </c>
      <c r="F67" s="333">
        <v>100</v>
      </c>
      <c r="G67" s="334">
        <v>100</v>
      </c>
      <c r="H67" s="334">
        <v>100</v>
      </c>
      <c r="I67" s="335">
        <v>100</v>
      </c>
      <c r="J67" s="336">
        <v>92.592592592592595</v>
      </c>
      <c r="K67" s="333">
        <v>84.86772486772486</v>
      </c>
      <c r="L67" s="334">
        <v>100</v>
      </c>
      <c r="M67" s="334">
        <v>96.296296296296291</v>
      </c>
      <c r="N67" s="334">
        <v>88.461538461538467</v>
      </c>
      <c r="O67" s="334">
        <v>70.833333333333329</v>
      </c>
      <c r="P67" s="334">
        <v>75</v>
      </c>
      <c r="Q67" s="334">
        <v>66.666666666666671</v>
      </c>
      <c r="R67" s="335">
        <v>78.260869565217391</v>
      </c>
      <c r="S67" s="333">
        <v>71.604938271604951</v>
      </c>
      <c r="T67" s="334">
        <v>100</v>
      </c>
      <c r="U67" s="334">
        <v>74.074074074074076</v>
      </c>
      <c r="V67" s="335">
        <v>40.74074074074074</v>
      </c>
      <c r="W67" s="336">
        <v>96</v>
      </c>
      <c r="X67" s="336">
        <v>82.608695652173907</v>
      </c>
      <c r="Y67" s="333" t="s">
        <v>7</v>
      </c>
      <c r="Z67" s="334" t="s">
        <v>7</v>
      </c>
      <c r="AA67" s="334" t="s">
        <v>7</v>
      </c>
      <c r="AB67" s="336" t="s">
        <v>7</v>
      </c>
      <c r="AC67" s="335" t="s">
        <v>7</v>
      </c>
    </row>
    <row r="68" spans="2:29">
      <c r="B68" s="157" t="s">
        <v>6872</v>
      </c>
      <c r="C68" s="157" t="s">
        <v>6878</v>
      </c>
      <c r="D68" s="337" t="s">
        <v>195</v>
      </c>
      <c r="E68" s="157" t="s">
        <v>533</v>
      </c>
      <c r="F68" s="333">
        <v>100</v>
      </c>
      <c r="G68" s="334">
        <v>100</v>
      </c>
      <c r="H68" s="334">
        <v>100</v>
      </c>
      <c r="I68" s="335">
        <v>100</v>
      </c>
      <c r="J68" s="336">
        <v>81.481481481481481</v>
      </c>
      <c r="K68" s="333" t="s">
        <v>7</v>
      </c>
      <c r="L68" s="334" t="s">
        <v>7</v>
      </c>
      <c r="M68" s="334" t="s">
        <v>7</v>
      </c>
      <c r="N68" s="334" t="s">
        <v>7</v>
      </c>
      <c r="O68" s="334" t="s">
        <v>7</v>
      </c>
      <c r="P68" s="334" t="s">
        <v>7</v>
      </c>
      <c r="Q68" s="334" t="s">
        <v>7</v>
      </c>
      <c r="R68" s="335" t="s">
        <v>7</v>
      </c>
      <c r="S68" s="333" t="s">
        <v>7</v>
      </c>
      <c r="T68" s="334" t="s">
        <v>7</v>
      </c>
      <c r="U68" s="334" t="s">
        <v>7</v>
      </c>
      <c r="V68" s="335" t="s">
        <v>7</v>
      </c>
      <c r="W68" s="336" t="s">
        <v>7</v>
      </c>
      <c r="X68" s="336" t="s">
        <v>7</v>
      </c>
      <c r="Y68" s="333">
        <v>88.888888888888886</v>
      </c>
      <c r="Z68" s="334">
        <v>89.285714285714292</v>
      </c>
      <c r="AA68" s="334">
        <v>81.481481481481481</v>
      </c>
      <c r="AB68" s="336" t="s">
        <v>7</v>
      </c>
      <c r="AC68" s="335" t="s">
        <v>7</v>
      </c>
    </row>
    <row r="69" spans="2:29">
      <c r="B69" s="157" t="s">
        <v>6872</v>
      </c>
      <c r="C69" s="157" t="s">
        <v>6879</v>
      </c>
      <c r="D69" s="337" t="s">
        <v>195</v>
      </c>
      <c r="E69" s="157" t="s">
        <v>533</v>
      </c>
      <c r="F69" s="333">
        <v>97.222222222222229</v>
      </c>
      <c r="G69" s="334">
        <v>100</v>
      </c>
      <c r="H69" s="334">
        <v>96.296296296296291</v>
      </c>
      <c r="I69" s="335">
        <v>96.296296296296291</v>
      </c>
      <c r="J69" s="336">
        <v>88.148148148148152</v>
      </c>
      <c r="K69" s="333" t="s">
        <v>7</v>
      </c>
      <c r="L69" s="334" t="s">
        <v>7</v>
      </c>
      <c r="M69" s="334" t="s">
        <v>7</v>
      </c>
      <c r="N69" s="334" t="s">
        <v>7</v>
      </c>
      <c r="O69" s="334" t="s">
        <v>7</v>
      </c>
      <c r="P69" s="334" t="s">
        <v>7</v>
      </c>
      <c r="Q69" s="334" t="s">
        <v>7</v>
      </c>
      <c r="R69" s="335" t="s">
        <v>7</v>
      </c>
      <c r="S69" s="333" t="s">
        <v>7</v>
      </c>
      <c r="T69" s="334" t="s">
        <v>7</v>
      </c>
      <c r="U69" s="334" t="s">
        <v>7</v>
      </c>
      <c r="V69" s="335" t="s">
        <v>7</v>
      </c>
      <c r="W69" s="336" t="s">
        <v>7</v>
      </c>
      <c r="X69" s="336" t="s">
        <v>7</v>
      </c>
      <c r="Y69" s="333">
        <v>100</v>
      </c>
      <c r="Z69" s="334">
        <v>100</v>
      </c>
      <c r="AA69" s="334" t="s">
        <v>7</v>
      </c>
      <c r="AB69" s="336" t="s">
        <v>7</v>
      </c>
      <c r="AC69" s="335" t="s">
        <v>7</v>
      </c>
    </row>
    <row r="70" spans="2:29">
      <c r="B70" s="157" t="s">
        <v>6872</v>
      </c>
      <c r="C70" s="157" t="s">
        <v>6880</v>
      </c>
      <c r="D70" s="337" t="s">
        <v>195</v>
      </c>
      <c r="E70" s="157" t="s">
        <v>540</v>
      </c>
      <c r="F70" s="333">
        <v>90</v>
      </c>
      <c r="G70" s="334">
        <v>95</v>
      </c>
      <c r="H70" s="334">
        <v>85</v>
      </c>
      <c r="I70" s="335">
        <v>95</v>
      </c>
      <c r="J70" s="336">
        <v>90</v>
      </c>
      <c r="K70" s="333">
        <v>74.785714285714292</v>
      </c>
      <c r="L70" s="334">
        <v>85</v>
      </c>
      <c r="M70" s="334">
        <v>73.684210526315795</v>
      </c>
      <c r="N70" s="334">
        <v>73.684210526315795</v>
      </c>
      <c r="O70" s="334">
        <v>50</v>
      </c>
      <c r="P70" s="334">
        <v>73.333333333333329</v>
      </c>
      <c r="Q70" s="334">
        <v>69.230769230769226</v>
      </c>
      <c r="R70" s="335">
        <v>76.470588235294116</v>
      </c>
      <c r="S70" s="333">
        <v>66.111111111111114</v>
      </c>
      <c r="T70" s="334">
        <v>85</v>
      </c>
      <c r="U70" s="334">
        <v>75</v>
      </c>
      <c r="V70" s="335">
        <v>38.333333333333336</v>
      </c>
      <c r="W70" s="336">
        <v>84.21052631578948</v>
      </c>
      <c r="X70" s="336">
        <v>83.333333333333329</v>
      </c>
      <c r="Y70" s="333" t="s">
        <v>7</v>
      </c>
      <c r="Z70" s="334" t="s">
        <v>7</v>
      </c>
      <c r="AA70" s="334" t="s">
        <v>7</v>
      </c>
      <c r="AB70" s="336" t="s">
        <v>7</v>
      </c>
      <c r="AC70" s="335" t="s">
        <v>7</v>
      </c>
    </row>
    <row r="71" spans="2:29">
      <c r="B71" s="157" t="s">
        <v>6872</v>
      </c>
      <c r="C71" s="157" t="s">
        <v>6881</v>
      </c>
      <c r="D71" s="337" t="s">
        <v>195</v>
      </c>
      <c r="E71" s="157" t="s">
        <v>540</v>
      </c>
      <c r="F71" s="333">
        <v>92.307692307692307</v>
      </c>
      <c r="G71" s="334">
        <v>100</v>
      </c>
      <c r="H71" s="334">
        <v>83.333333333333329</v>
      </c>
      <c r="I71" s="335">
        <v>100</v>
      </c>
      <c r="J71" s="336">
        <v>84.615384615384613</v>
      </c>
      <c r="K71" s="333">
        <v>56.666666666666657</v>
      </c>
      <c r="L71" s="334">
        <v>80</v>
      </c>
      <c r="M71" s="334">
        <v>70</v>
      </c>
      <c r="N71" s="334">
        <v>70</v>
      </c>
      <c r="O71" s="334">
        <v>33.333333333333336</v>
      </c>
      <c r="P71" s="334">
        <v>44.444444444444443</v>
      </c>
      <c r="Q71" s="334">
        <v>55.555555555555557</v>
      </c>
      <c r="R71" s="335">
        <v>40</v>
      </c>
      <c r="S71" s="333">
        <v>58.333333333333336</v>
      </c>
      <c r="T71" s="334">
        <v>75</v>
      </c>
      <c r="U71" s="334">
        <v>58.333333333333336</v>
      </c>
      <c r="V71" s="335">
        <v>41.666666666666664</v>
      </c>
      <c r="W71" s="336">
        <v>54.545454545454547</v>
      </c>
      <c r="X71" s="336">
        <v>72.727272727272734</v>
      </c>
      <c r="Y71" s="333" t="s">
        <v>7</v>
      </c>
      <c r="Z71" s="334" t="s">
        <v>7</v>
      </c>
      <c r="AA71" s="334" t="s">
        <v>7</v>
      </c>
      <c r="AB71" s="336" t="s">
        <v>7</v>
      </c>
      <c r="AC71" s="335" t="s">
        <v>7</v>
      </c>
    </row>
    <row r="72" spans="2:29">
      <c r="B72" s="157" t="s">
        <v>6872</v>
      </c>
      <c r="C72" s="157" t="s">
        <v>6882</v>
      </c>
      <c r="D72" s="337" t="s">
        <v>195</v>
      </c>
      <c r="E72" s="157" t="s">
        <v>540</v>
      </c>
      <c r="F72" s="333">
        <v>100</v>
      </c>
      <c r="G72" s="334">
        <v>100</v>
      </c>
      <c r="H72" s="334">
        <v>100</v>
      </c>
      <c r="I72" s="335">
        <v>100</v>
      </c>
      <c r="J72" s="336">
        <v>88.888888888888886</v>
      </c>
      <c r="K72" s="333">
        <v>81.569664902998213</v>
      </c>
      <c r="L72" s="334">
        <v>96.15384615384616</v>
      </c>
      <c r="M72" s="334">
        <v>87.5</v>
      </c>
      <c r="N72" s="334">
        <v>80.769230769230774</v>
      </c>
      <c r="O72" s="334">
        <v>73.07692307692308</v>
      </c>
      <c r="P72" s="334">
        <v>84.615384615384613</v>
      </c>
      <c r="Q72" s="334">
        <v>85.18518518518519</v>
      </c>
      <c r="R72" s="335">
        <v>70.370370370370367</v>
      </c>
      <c r="S72" s="333">
        <v>80.246913580246925</v>
      </c>
      <c r="T72" s="334">
        <v>96.296296296296291</v>
      </c>
      <c r="U72" s="334">
        <v>88.888888888888886</v>
      </c>
      <c r="V72" s="335">
        <v>55.555555555555557</v>
      </c>
      <c r="W72" s="336">
        <v>100</v>
      </c>
      <c r="X72" s="336">
        <v>84.615384615384613</v>
      </c>
      <c r="Y72" s="333">
        <v>92.592592592592595</v>
      </c>
      <c r="Z72" s="334">
        <v>100</v>
      </c>
      <c r="AA72" s="334">
        <v>85.18518518518519</v>
      </c>
      <c r="AB72" s="336">
        <v>44.444444444444443</v>
      </c>
      <c r="AC72" s="335">
        <v>56.25</v>
      </c>
    </row>
    <row r="73" spans="2:29">
      <c r="B73" s="328" t="s">
        <v>6872</v>
      </c>
      <c r="C73" s="328" t="s">
        <v>6883</v>
      </c>
      <c r="D73" s="337" t="s">
        <v>195</v>
      </c>
      <c r="E73" s="328" t="s">
        <v>540</v>
      </c>
      <c r="F73" s="333">
        <v>87.5</v>
      </c>
      <c r="G73" s="334">
        <v>100</v>
      </c>
      <c r="H73" s="334">
        <v>76.92307692307692</v>
      </c>
      <c r="I73" s="335">
        <v>96.15384615384616</v>
      </c>
      <c r="J73" s="336">
        <v>84.615384615384613</v>
      </c>
      <c r="K73" s="333">
        <v>61.593406593406591</v>
      </c>
      <c r="L73" s="334">
        <v>70.833333333333329</v>
      </c>
      <c r="M73" s="334">
        <v>43.478260869565219</v>
      </c>
      <c r="N73" s="334">
        <v>50</v>
      </c>
      <c r="O73" s="334">
        <v>48</v>
      </c>
      <c r="P73" s="334">
        <v>73.07692307692308</v>
      </c>
      <c r="Q73" s="334">
        <v>76.92307692307692</v>
      </c>
      <c r="R73" s="335">
        <v>61.53846153846154</v>
      </c>
      <c r="S73" s="333">
        <v>55.128205128205124</v>
      </c>
      <c r="T73" s="334">
        <v>61.53846153846154</v>
      </c>
      <c r="U73" s="334">
        <v>53.846153846153847</v>
      </c>
      <c r="V73" s="335">
        <v>50</v>
      </c>
      <c r="W73" s="336">
        <v>69.230769230769226</v>
      </c>
      <c r="X73" s="336">
        <v>48</v>
      </c>
      <c r="Y73" s="333">
        <v>65.384615384615387</v>
      </c>
      <c r="Z73" s="334">
        <v>81.481481481481481</v>
      </c>
      <c r="AA73" s="334">
        <v>48</v>
      </c>
      <c r="AB73" s="336">
        <v>23.076923076923077</v>
      </c>
      <c r="AC73" s="335">
        <v>36.363636363636367</v>
      </c>
    </row>
    <row r="74" spans="2:29">
      <c r="B74" s="157" t="s">
        <v>6884</v>
      </c>
      <c r="C74" s="157" t="s">
        <v>6885</v>
      </c>
      <c r="D74" s="337" t="s">
        <v>195</v>
      </c>
      <c r="E74" s="157" t="s">
        <v>533</v>
      </c>
      <c r="F74" s="333">
        <v>92.645502645502646</v>
      </c>
      <c r="G74" s="334">
        <v>99.259259259259252</v>
      </c>
      <c r="H74" s="334">
        <v>86.031746031746039</v>
      </c>
      <c r="I74" s="335">
        <v>99.259259259259252</v>
      </c>
      <c r="J74" s="336">
        <v>87.283950617283963</v>
      </c>
      <c r="K74" s="333" t="s">
        <v>7</v>
      </c>
      <c r="L74" s="334" t="s">
        <v>7</v>
      </c>
      <c r="M74" s="334" t="s">
        <v>7</v>
      </c>
      <c r="N74" s="334" t="s">
        <v>7</v>
      </c>
      <c r="O74" s="334" t="s">
        <v>7</v>
      </c>
      <c r="P74" s="334" t="s">
        <v>7</v>
      </c>
      <c r="Q74" s="334" t="s">
        <v>7</v>
      </c>
      <c r="R74" s="335" t="s">
        <v>7</v>
      </c>
      <c r="S74" s="333" t="s">
        <v>7</v>
      </c>
      <c r="T74" s="334" t="s">
        <v>7</v>
      </c>
      <c r="U74" s="334" t="s">
        <v>7</v>
      </c>
      <c r="V74" s="335" t="s">
        <v>7</v>
      </c>
      <c r="W74" s="336" t="s">
        <v>7</v>
      </c>
      <c r="X74" s="336" t="s">
        <v>7</v>
      </c>
      <c r="Y74" s="333">
        <v>74.81481481481481</v>
      </c>
      <c r="Z74" s="334">
        <v>81.83673469387756</v>
      </c>
      <c r="AA74" s="334">
        <v>63.406593406593402</v>
      </c>
      <c r="AB74" s="336" t="s">
        <v>7</v>
      </c>
      <c r="AC74" s="335" t="s">
        <v>7</v>
      </c>
    </row>
    <row r="75" spans="2:29">
      <c r="B75" s="157" t="s">
        <v>6884</v>
      </c>
      <c r="C75" s="157" t="s">
        <v>6886</v>
      </c>
      <c r="D75" s="337" t="s">
        <v>195</v>
      </c>
      <c r="E75" s="157" t="s">
        <v>533</v>
      </c>
      <c r="F75" s="333">
        <v>92.222222222222229</v>
      </c>
      <c r="G75" s="334">
        <v>99.259259259259252</v>
      </c>
      <c r="H75" s="334">
        <v>85.18518518518519</v>
      </c>
      <c r="I75" s="335">
        <v>99.259259259259252</v>
      </c>
      <c r="J75" s="336">
        <v>83.117283950617292</v>
      </c>
      <c r="K75" s="333" t="s">
        <v>7</v>
      </c>
      <c r="L75" s="334" t="s">
        <v>7</v>
      </c>
      <c r="M75" s="334" t="s">
        <v>7</v>
      </c>
      <c r="N75" s="334" t="s">
        <v>7</v>
      </c>
      <c r="O75" s="334" t="s">
        <v>7</v>
      </c>
      <c r="P75" s="334" t="s">
        <v>7</v>
      </c>
      <c r="Q75" s="334" t="s">
        <v>7</v>
      </c>
      <c r="R75" s="335" t="s">
        <v>7</v>
      </c>
      <c r="S75" s="333" t="s">
        <v>7</v>
      </c>
      <c r="T75" s="334" t="s">
        <v>7</v>
      </c>
      <c r="U75" s="334" t="s">
        <v>7</v>
      </c>
      <c r="V75" s="335" t="s">
        <v>7</v>
      </c>
      <c r="W75" s="336" t="s">
        <v>7</v>
      </c>
      <c r="X75" s="336" t="s">
        <v>7</v>
      </c>
      <c r="Y75" s="333">
        <v>74.938271604938265</v>
      </c>
      <c r="Z75" s="334">
        <v>80.833333333333329</v>
      </c>
      <c r="AA75" s="334">
        <v>68.589743589743591</v>
      </c>
      <c r="AB75" s="336" t="s">
        <v>7</v>
      </c>
      <c r="AC75" s="335" t="s">
        <v>7</v>
      </c>
    </row>
    <row r="76" spans="2:29">
      <c r="B76" s="157" t="s">
        <v>6884</v>
      </c>
      <c r="C76" s="157" t="s">
        <v>6887</v>
      </c>
      <c r="D76" s="337" t="s">
        <v>195</v>
      </c>
      <c r="E76" s="157" t="s">
        <v>540</v>
      </c>
      <c r="F76" s="333">
        <v>90.740740740740748</v>
      </c>
      <c r="G76" s="334">
        <v>100</v>
      </c>
      <c r="H76" s="334">
        <v>81.481481481481481</v>
      </c>
      <c r="I76" s="335">
        <v>100</v>
      </c>
      <c r="J76" s="336">
        <v>81.851851851851848</v>
      </c>
      <c r="K76" s="333">
        <v>57.24867724867724</v>
      </c>
      <c r="L76" s="334">
        <v>70.370370370370367</v>
      </c>
      <c r="M76" s="334">
        <v>64</v>
      </c>
      <c r="N76" s="334">
        <v>64</v>
      </c>
      <c r="O76" s="334">
        <v>51.851851851851855</v>
      </c>
      <c r="P76" s="334">
        <v>59.25925925925926</v>
      </c>
      <c r="Q76" s="334">
        <v>48.148148148148145</v>
      </c>
      <c r="R76" s="335">
        <v>48.888888888888886</v>
      </c>
      <c r="S76" s="333">
        <v>51.851851851851855</v>
      </c>
      <c r="T76" s="334">
        <v>70.370370370370367</v>
      </c>
      <c r="U76" s="334">
        <v>51.851851851851855</v>
      </c>
      <c r="V76" s="335">
        <v>33.333333333333336</v>
      </c>
      <c r="W76" s="336">
        <v>75</v>
      </c>
      <c r="X76" s="336">
        <v>30.434782608695652</v>
      </c>
      <c r="Y76" s="333">
        <v>67.037037037037038</v>
      </c>
      <c r="Z76" s="334">
        <v>79.285714285714292</v>
      </c>
      <c r="AA76" s="334">
        <v>46.153846153846153</v>
      </c>
      <c r="AB76" s="336">
        <v>11.111111111111111</v>
      </c>
      <c r="AC76" s="335">
        <v>16.666666666666668</v>
      </c>
    </row>
    <row r="77" spans="2:29">
      <c r="B77" s="157" t="s">
        <v>6884</v>
      </c>
      <c r="C77" s="157" t="s">
        <v>6888</v>
      </c>
      <c r="D77" s="337" t="s">
        <v>195</v>
      </c>
      <c r="E77" s="157" t="s">
        <v>540</v>
      </c>
      <c r="F77" s="333">
        <v>84.615384615384613</v>
      </c>
      <c r="G77" s="334">
        <v>96.15384615384616</v>
      </c>
      <c r="H77" s="334">
        <v>73.07692307692308</v>
      </c>
      <c r="I77" s="335">
        <v>96.15384615384616</v>
      </c>
      <c r="J77" s="336">
        <v>88.71794871794873</v>
      </c>
      <c r="K77" s="333">
        <v>45.128205128205131</v>
      </c>
      <c r="L77" s="334">
        <v>53.846153846153847</v>
      </c>
      <c r="M77" s="334">
        <v>50</v>
      </c>
      <c r="N77" s="334">
        <v>44</v>
      </c>
      <c r="O77" s="334">
        <v>46.153846153846153</v>
      </c>
      <c r="P77" s="334">
        <v>45.384615384615387</v>
      </c>
      <c r="Q77" s="334">
        <v>34.615384615384613</v>
      </c>
      <c r="R77" s="335">
        <v>42.307692307692307</v>
      </c>
      <c r="S77" s="333">
        <v>43.717948717948715</v>
      </c>
      <c r="T77" s="334">
        <v>55</v>
      </c>
      <c r="U77" s="334">
        <v>41.53846153846154</v>
      </c>
      <c r="V77" s="335">
        <v>34.615384615384613</v>
      </c>
      <c r="W77" s="336">
        <v>65.217391304347828</v>
      </c>
      <c r="X77" s="336">
        <v>35</v>
      </c>
      <c r="Y77" s="333">
        <v>63.846153846153847</v>
      </c>
      <c r="Z77" s="334">
        <v>74.81481481481481</v>
      </c>
      <c r="AA77" s="334">
        <v>44</v>
      </c>
      <c r="AB77" s="336">
        <v>3.8461538461538463</v>
      </c>
      <c r="AC77" s="335">
        <v>36.363636363636367</v>
      </c>
    </row>
    <row r="78" spans="2:29">
      <c r="B78" s="157" t="s">
        <v>6884</v>
      </c>
      <c r="C78" s="157" t="s">
        <v>6889</v>
      </c>
      <c r="D78" s="337" t="s">
        <v>195</v>
      </c>
      <c r="E78" s="157" t="s">
        <v>533</v>
      </c>
      <c r="F78" s="333">
        <v>92.222222222222229</v>
      </c>
      <c r="G78" s="334">
        <v>96.296296296296291</v>
      </c>
      <c r="H78" s="334">
        <v>92.098765432098773</v>
      </c>
      <c r="I78" s="335">
        <v>88.395061728395078</v>
      </c>
      <c r="J78" s="336">
        <v>78.148148148148152</v>
      </c>
      <c r="K78" s="333" t="s">
        <v>7</v>
      </c>
      <c r="L78" s="334" t="s">
        <v>7</v>
      </c>
      <c r="M78" s="334" t="s">
        <v>7</v>
      </c>
      <c r="N78" s="334" t="s">
        <v>7</v>
      </c>
      <c r="O78" s="334" t="s">
        <v>7</v>
      </c>
      <c r="P78" s="334" t="s">
        <v>7</v>
      </c>
      <c r="Q78" s="334" t="s">
        <v>7</v>
      </c>
      <c r="R78" s="335" t="s">
        <v>7</v>
      </c>
      <c r="S78" s="333" t="s">
        <v>7</v>
      </c>
      <c r="T78" s="334" t="s">
        <v>7</v>
      </c>
      <c r="U78" s="334" t="s">
        <v>7</v>
      </c>
      <c r="V78" s="335" t="s">
        <v>7</v>
      </c>
      <c r="W78" s="336" t="s">
        <v>7</v>
      </c>
      <c r="X78" s="336" t="s">
        <v>7</v>
      </c>
      <c r="Y78" s="333">
        <v>55.925925925925924</v>
      </c>
      <c r="Z78" s="334">
        <v>57.857142857142854</v>
      </c>
      <c r="AA78" s="334">
        <v>46.153846153846153</v>
      </c>
      <c r="AB78" s="336" t="s">
        <v>7</v>
      </c>
      <c r="AC78" s="335" t="s">
        <v>7</v>
      </c>
    </row>
    <row r="79" spans="2:29">
      <c r="B79" s="157" t="s">
        <v>6884</v>
      </c>
      <c r="C79" s="157" t="s">
        <v>6890</v>
      </c>
      <c r="D79" s="337" t="s">
        <v>195</v>
      </c>
      <c r="E79" s="157" t="s">
        <v>540</v>
      </c>
      <c r="F79" s="333">
        <v>84.259259259259252</v>
      </c>
      <c r="G79" s="334">
        <v>92.592592592592595</v>
      </c>
      <c r="H79" s="334">
        <v>77.777777777777771</v>
      </c>
      <c r="I79" s="335">
        <v>88.888888888888886</v>
      </c>
      <c r="J79" s="336">
        <v>74.938271604938265</v>
      </c>
      <c r="K79" s="333">
        <v>49.188311688311686</v>
      </c>
      <c r="L79" s="334">
        <v>57.89473684210526</v>
      </c>
      <c r="M79" s="334">
        <v>50</v>
      </c>
      <c r="N79" s="334">
        <v>52.631578947368418</v>
      </c>
      <c r="O79" s="334">
        <v>45</v>
      </c>
      <c r="P79" s="334">
        <v>45</v>
      </c>
      <c r="Q79" s="334">
        <v>35</v>
      </c>
      <c r="R79" s="335">
        <v>36.842105263157897</v>
      </c>
      <c r="S79" s="333">
        <v>71.111111111111114</v>
      </c>
      <c r="T79" s="334">
        <v>86.666666666666671</v>
      </c>
      <c r="U79" s="334">
        <v>73.333333333333329</v>
      </c>
      <c r="V79" s="335">
        <v>53.333333333333336</v>
      </c>
      <c r="W79" s="336">
        <v>81.818181818181813</v>
      </c>
      <c r="X79" s="336">
        <v>66.666666666666671</v>
      </c>
      <c r="Y79" s="333">
        <v>41.481481481481481</v>
      </c>
      <c r="Z79" s="334">
        <v>43.571428571428569</v>
      </c>
      <c r="AA79" s="334">
        <v>35.384615384615387</v>
      </c>
      <c r="AB79" s="336">
        <v>12.5</v>
      </c>
      <c r="AC79" s="335">
        <v>37.5</v>
      </c>
    </row>
    <row r="80" spans="2:29">
      <c r="B80" s="157" t="s">
        <v>6884</v>
      </c>
      <c r="C80" s="157" t="s">
        <v>6891</v>
      </c>
      <c r="D80" s="337" t="s">
        <v>195</v>
      </c>
      <c r="E80" s="157" t="s">
        <v>540</v>
      </c>
      <c r="F80" s="333">
        <v>77.756410256410263</v>
      </c>
      <c r="G80" s="334">
        <v>98.589743589743591</v>
      </c>
      <c r="H80" s="334">
        <v>57.692307692307693</v>
      </c>
      <c r="I80" s="335">
        <v>97.051282051282044</v>
      </c>
      <c r="J80" s="336">
        <v>80.256410256410263</v>
      </c>
      <c r="K80" s="333">
        <v>42.536630036630036</v>
      </c>
      <c r="L80" s="334">
        <v>50</v>
      </c>
      <c r="M80" s="334">
        <v>40.909090909090907</v>
      </c>
      <c r="N80" s="334">
        <v>39.130434782608695</v>
      </c>
      <c r="O80" s="334">
        <v>36</v>
      </c>
      <c r="P80" s="334">
        <v>50</v>
      </c>
      <c r="Q80" s="334">
        <v>40</v>
      </c>
      <c r="R80" s="335">
        <v>44</v>
      </c>
      <c r="S80" s="333">
        <v>34.615384615384613</v>
      </c>
      <c r="T80" s="334">
        <v>46.153846153846153</v>
      </c>
      <c r="U80" s="334">
        <v>30.76923076923077</v>
      </c>
      <c r="V80" s="335">
        <v>26.923076923076923</v>
      </c>
      <c r="W80" s="336">
        <v>64.705882352941174</v>
      </c>
      <c r="X80" s="336">
        <v>22.222222222222221</v>
      </c>
      <c r="Y80" s="333">
        <v>53.846153846153847</v>
      </c>
      <c r="Z80" s="334">
        <v>74.074074074074076</v>
      </c>
      <c r="AA80" s="334">
        <v>24</v>
      </c>
      <c r="AB80" s="336">
        <v>3.8461538461538463</v>
      </c>
      <c r="AC80" s="335">
        <v>40</v>
      </c>
    </row>
    <row r="81" spans="2:29">
      <c r="B81" s="157" t="s">
        <v>6892</v>
      </c>
      <c r="C81" s="157" t="s">
        <v>6893</v>
      </c>
      <c r="D81" s="337" t="s">
        <v>195</v>
      </c>
      <c r="E81" s="157" t="s">
        <v>533</v>
      </c>
      <c r="F81" s="333">
        <v>96.365740740740748</v>
      </c>
      <c r="G81" s="334">
        <v>100</v>
      </c>
      <c r="H81" s="334">
        <v>94.583333333333329</v>
      </c>
      <c r="I81" s="335">
        <v>96.296296296296291</v>
      </c>
      <c r="J81" s="336">
        <v>81.153599486932819</v>
      </c>
      <c r="K81" s="333" t="s">
        <v>7</v>
      </c>
      <c r="L81" s="334" t="s">
        <v>7</v>
      </c>
      <c r="M81" s="334" t="s">
        <v>7</v>
      </c>
      <c r="N81" s="334" t="s">
        <v>7</v>
      </c>
      <c r="O81" s="334" t="s">
        <v>7</v>
      </c>
      <c r="P81" s="334" t="s">
        <v>7</v>
      </c>
      <c r="Q81" s="334" t="s">
        <v>7</v>
      </c>
      <c r="R81" s="335" t="s">
        <v>7</v>
      </c>
      <c r="S81" s="333" t="s">
        <v>7</v>
      </c>
      <c r="T81" s="334" t="s">
        <v>7</v>
      </c>
      <c r="U81" s="334" t="s">
        <v>7</v>
      </c>
      <c r="V81" s="335" t="s">
        <v>7</v>
      </c>
      <c r="W81" s="336" t="s">
        <v>7</v>
      </c>
      <c r="X81" s="336" t="s">
        <v>7</v>
      </c>
      <c r="Y81" s="333">
        <v>69.154657477025907</v>
      </c>
      <c r="Z81" s="334">
        <v>74.513180272108841</v>
      </c>
      <c r="AA81" s="334">
        <v>57.999325236167351</v>
      </c>
      <c r="AB81" s="336" t="s">
        <v>7</v>
      </c>
      <c r="AC81" s="335" t="s">
        <v>7</v>
      </c>
    </row>
    <row r="82" spans="2:29">
      <c r="B82" s="157" t="s">
        <v>6892</v>
      </c>
      <c r="C82" s="157" t="s">
        <v>6894</v>
      </c>
      <c r="D82" s="337" t="s">
        <v>195</v>
      </c>
      <c r="E82" s="157" t="s">
        <v>540</v>
      </c>
      <c r="F82" s="333">
        <v>82.703349282296642</v>
      </c>
      <c r="G82" s="334">
        <v>95.041322314049594</v>
      </c>
      <c r="H82" s="334">
        <v>73.359431636943597</v>
      </c>
      <c r="I82" s="335">
        <v>89.053211541249823</v>
      </c>
      <c r="J82" s="336">
        <v>75.975061620994651</v>
      </c>
      <c r="K82" s="333">
        <v>57.320760706330248</v>
      </c>
      <c r="L82" s="334">
        <v>69.705250889461411</v>
      </c>
      <c r="M82" s="334">
        <v>50.38636363636364</v>
      </c>
      <c r="N82" s="334">
        <v>45.083333333333336</v>
      </c>
      <c r="O82" s="334">
        <v>55.431777974347632</v>
      </c>
      <c r="P82" s="334">
        <v>69.61779448621553</v>
      </c>
      <c r="Q82" s="334">
        <v>64.924812030075188</v>
      </c>
      <c r="R82" s="335">
        <v>19.25</v>
      </c>
      <c r="S82" s="333">
        <v>33.057775089157026</v>
      </c>
      <c r="T82" s="334">
        <v>43.19116337270011</v>
      </c>
      <c r="U82" s="334">
        <v>32.335179830958047</v>
      </c>
      <c r="V82" s="335">
        <v>23.64698206381291</v>
      </c>
      <c r="W82" s="336">
        <v>69.122807017543863</v>
      </c>
      <c r="X82" s="336">
        <v>28.582592845750742</v>
      </c>
      <c r="Y82" s="333">
        <v>59.393824377377008</v>
      </c>
      <c r="Z82" s="334">
        <v>72.818672555514667</v>
      </c>
      <c r="AA82" s="334">
        <v>41.883511225616488</v>
      </c>
      <c r="AB82" s="336">
        <v>10.850202429149798</v>
      </c>
      <c r="AC82" s="335">
        <v>12.721088435374151</v>
      </c>
    </row>
    <row r="83" spans="2:29">
      <c r="B83" s="157" t="s">
        <v>6892</v>
      </c>
      <c r="C83" s="157" t="s">
        <v>6895</v>
      </c>
      <c r="D83" s="337" t="s">
        <v>195</v>
      </c>
      <c r="E83" s="157" t="s">
        <v>540</v>
      </c>
      <c r="F83" s="333">
        <v>87.653846153846146</v>
      </c>
      <c r="G83" s="334">
        <v>100</v>
      </c>
      <c r="H83" s="334">
        <v>77.307692307692307</v>
      </c>
      <c r="I83" s="335">
        <v>96</v>
      </c>
      <c r="J83" s="336">
        <v>77.222222222222229</v>
      </c>
      <c r="K83" s="333">
        <v>59.858978150903624</v>
      </c>
      <c r="L83" s="334">
        <v>74.082125603864739</v>
      </c>
      <c r="M83" s="334">
        <v>58.28615828615829</v>
      </c>
      <c r="N83" s="334">
        <v>36.742424242424242</v>
      </c>
      <c r="O83" s="334">
        <v>63.783993783993772</v>
      </c>
      <c r="P83" s="334">
        <v>73.385780885780889</v>
      </c>
      <c r="Q83" s="334">
        <v>72.274669774669775</v>
      </c>
      <c r="R83" s="335">
        <v>34.31818181818182</v>
      </c>
      <c r="S83" s="333">
        <v>51.94444444444445</v>
      </c>
      <c r="T83" s="334">
        <v>59.93055555555555</v>
      </c>
      <c r="U83" s="334">
        <v>57.986111111111114</v>
      </c>
      <c r="V83" s="335">
        <v>37.916666666666664</v>
      </c>
      <c r="W83" s="336">
        <v>71.929824561403507</v>
      </c>
      <c r="X83" s="336">
        <v>57.552447552447553</v>
      </c>
      <c r="Y83" s="333" t="s">
        <v>7</v>
      </c>
      <c r="Z83" s="334" t="s">
        <v>7</v>
      </c>
      <c r="AA83" s="334" t="s">
        <v>7</v>
      </c>
      <c r="AB83" s="336" t="s">
        <v>7</v>
      </c>
      <c r="AC83" s="335" t="s">
        <v>7</v>
      </c>
    </row>
    <row r="84" spans="2:29">
      <c r="B84" s="157" t="s">
        <v>6892</v>
      </c>
      <c r="C84" s="157" t="s">
        <v>6896</v>
      </c>
      <c r="D84" s="337" t="s">
        <v>195</v>
      </c>
      <c r="E84" s="157" t="s">
        <v>540</v>
      </c>
      <c r="F84" s="333">
        <v>99.404761904761898</v>
      </c>
      <c r="G84" s="334">
        <v>100</v>
      </c>
      <c r="H84" s="334">
        <v>98.80952380952381</v>
      </c>
      <c r="I84" s="335">
        <v>100</v>
      </c>
      <c r="J84" s="336">
        <v>90.476190476190482</v>
      </c>
      <c r="K84" s="333">
        <v>90.306122448979593</v>
      </c>
      <c r="L84" s="334">
        <v>97.61904761904762</v>
      </c>
      <c r="M84" s="334">
        <v>95.238095238095241</v>
      </c>
      <c r="N84" s="334">
        <v>90.476190476190482</v>
      </c>
      <c r="O84" s="334">
        <v>85.714285714285708</v>
      </c>
      <c r="P84" s="334">
        <v>90.476190476190482</v>
      </c>
      <c r="Q84" s="334">
        <v>85.714285714285708</v>
      </c>
      <c r="R84" s="335">
        <v>86.904761904761898</v>
      </c>
      <c r="S84" s="333">
        <v>98.412698412698404</v>
      </c>
      <c r="T84" s="334">
        <v>100</v>
      </c>
      <c r="U84" s="334">
        <v>100</v>
      </c>
      <c r="V84" s="335">
        <v>95.238095238095241</v>
      </c>
      <c r="W84" s="336">
        <v>100</v>
      </c>
      <c r="X84" s="336">
        <v>100</v>
      </c>
      <c r="Y84" s="333" t="s">
        <v>7</v>
      </c>
      <c r="Z84" s="334" t="s">
        <v>7</v>
      </c>
      <c r="AA84" s="334" t="s">
        <v>7</v>
      </c>
      <c r="AB84" s="336" t="s">
        <v>7</v>
      </c>
      <c r="AC84" s="335" t="s">
        <v>7</v>
      </c>
    </row>
    <row r="85" spans="2:29">
      <c r="B85" s="157" t="s">
        <v>6892</v>
      </c>
      <c r="C85" s="157" t="s">
        <v>6897</v>
      </c>
      <c r="D85" s="337" t="s">
        <v>195</v>
      </c>
      <c r="E85" s="157" t="s">
        <v>533</v>
      </c>
      <c r="F85" s="333">
        <v>85.748792270531396</v>
      </c>
      <c r="G85" s="334">
        <v>90.096618357487927</v>
      </c>
      <c r="H85" s="334">
        <v>84.299516908212567</v>
      </c>
      <c r="I85" s="335">
        <v>84.299516908212567</v>
      </c>
      <c r="J85" s="336">
        <v>86.473429951690818</v>
      </c>
      <c r="K85" s="333" t="s">
        <v>7</v>
      </c>
      <c r="L85" s="334" t="s">
        <v>7</v>
      </c>
      <c r="M85" s="334" t="s">
        <v>7</v>
      </c>
      <c r="N85" s="334" t="s">
        <v>7</v>
      </c>
      <c r="O85" s="334" t="s">
        <v>7</v>
      </c>
      <c r="P85" s="334" t="s">
        <v>7</v>
      </c>
      <c r="Q85" s="334" t="s">
        <v>7</v>
      </c>
      <c r="R85" s="335" t="s">
        <v>7</v>
      </c>
      <c r="S85" s="333" t="s">
        <v>7</v>
      </c>
      <c r="T85" s="334" t="s">
        <v>7</v>
      </c>
      <c r="U85" s="334" t="s">
        <v>7</v>
      </c>
      <c r="V85" s="335" t="s">
        <v>7</v>
      </c>
      <c r="W85" s="336" t="s">
        <v>7</v>
      </c>
      <c r="X85" s="336" t="s">
        <v>7</v>
      </c>
      <c r="Y85" s="333" t="s">
        <v>7</v>
      </c>
      <c r="Z85" s="334" t="s">
        <v>7</v>
      </c>
      <c r="AA85" s="334" t="s">
        <v>7</v>
      </c>
      <c r="AB85" s="336" t="s">
        <v>7</v>
      </c>
      <c r="AC85" s="335" t="s">
        <v>7</v>
      </c>
    </row>
    <row r="86" spans="2:29">
      <c r="B86" s="157" t="s">
        <v>6892</v>
      </c>
      <c r="C86" s="157" t="s">
        <v>6898</v>
      </c>
      <c r="D86" s="337" t="s">
        <v>195</v>
      </c>
      <c r="E86" s="157" t="s">
        <v>540</v>
      </c>
      <c r="F86" s="333">
        <v>100</v>
      </c>
      <c r="G86" s="334">
        <v>100</v>
      </c>
      <c r="H86" s="334">
        <v>100</v>
      </c>
      <c r="I86" s="335">
        <v>100</v>
      </c>
      <c r="J86" s="336">
        <v>100</v>
      </c>
      <c r="K86" s="333">
        <v>100</v>
      </c>
      <c r="L86" s="334">
        <v>100</v>
      </c>
      <c r="M86" s="334">
        <v>100</v>
      </c>
      <c r="N86" s="334">
        <v>100</v>
      </c>
      <c r="O86" s="334">
        <v>100</v>
      </c>
      <c r="P86" s="334">
        <v>100</v>
      </c>
      <c r="Q86" s="334">
        <v>100</v>
      </c>
      <c r="R86" s="335">
        <v>100</v>
      </c>
      <c r="S86" s="333">
        <v>100</v>
      </c>
      <c r="T86" s="334">
        <v>100</v>
      </c>
      <c r="U86" s="334">
        <v>100</v>
      </c>
      <c r="V86" s="335">
        <v>100</v>
      </c>
      <c r="W86" s="336">
        <v>100</v>
      </c>
      <c r="X86" s="336">
        <v>100</v>
      </c>
      <c r="Y86" s="333" t="s">
        <v>7</v>
      </c>
      <c r="Z86" s="334" t="s">
        <v>7</v>
      </c>
      <c r="AA86" s="334" t="s">
        <v>7</v>
      </c>
      <c r="AB86" s="336" t="s">
        <v>7</v>
      </c>
      <c r="AC86" s="335" t="s">
        <v>7</v>
      </c>
    </row>
    <row r="87" spans="2:29">
      <c r="B87" s="157" t="s">
        <v>6892</v>
      </c>
      <c r="C87" s="157" t="s">
        <v>6899</v>
      </c>
      <c r="D87" s="337" t="s">
        <v>195</v>
      </c>
      <c r="E87" s="157" t="s">
        <v>533</v>
      </c>
      <c r="F87" s="333" t="s">
        <v>7</v>
      </c>
      <c r="G87" s="334" t="s">
        <v>7</v>
      </c>
      <c r="H87" s="334" t="s">
        <v>7</v>
      </c>
      <c r="I87" s="335" t="s">
        <v>7</v>
      </c>
      <c r="J87" s="336" t="s">
        <v>7</v>
      </c>
      <c r="K87" s="333" t="s">
        <v>7</v>
      </c>
      <c r="L87" s="334" t="s">
        <v>7</v>
      </c>
      <c r="M87" s="334" t="s">
        <v>7</v>
      </c>
      <c r="N87" s="334" t="s">
        <v>7</v>
      </c>
      <c r="O87" s="334" t="s">
        <v>7</v>
      </c>
      <c r="P87" s="334" t="s">
        <v>7</v>
      </c>
      <c r="Q87" s="334" t="s">
        <v>7</v>
      </c>
      <c r="R87" s="335" t="s">
        <v>7</v>
      </c>
      <c r="S87" s="333" t="s">
        <v>7</v>
      </c>
      <c r="T87" s="334" t="s">
        <v>7</v>
      </c>
      <c r="U87" s="334" t="s">
        <v>7</v>
      </c>
      <c r="V87" s="335" t="s">
        <v>7</v>
      </c>
      <c r="W87" s="336" t="s">
        <v>7</v>
      </c>
      <c r="X87" s="336" t="s">
        <v>7</v>
      </c>
      <c r="Y87" s="333">
        <v>90.740740740740748</v>
      </c>
      <c r="Z87" s="334">
        <v>95.238095238095255</v>
      </c>
      <c r="AA87" s="334">
        <v>78.205128205128204</v>
      </c>
      <c r="AB87" s="336" t="s">
        <v>7</v>
      </c>
      <c r="AC87" s="335" t="s">
        <v>7</v>
      </c>
    </row>
    <row r="88" spans="2:29">
      <c r="B88" s="328" t="s">
        <v>6892</v>
      </c>
      <c r="C88" s="328" t="s">
        <v>6900</v>
      </c>
      <c r="D88" s="337" t="s">
        <v>195</v>
      </c>
      <c r="E88" s="328" t="s">
        <v>540</v>
      </c>
      <c r="F88" s="333" t="s">
        <v>7</v>
      </c>
      <c r="G88" s="334" t="s">
        <v>7</v>
      </c>
      <c r="H88" s="334" t="s">
        <v>7</v>
      </c>
      <c r="I88" s="335" t="s">
        <v>7</v>
      </c>
      <c r="J88" s="336" t="s">
        <v>7</v>
      </c>
      <c r="K88" s="333" t="s">
        <v>7</v>
      </c>
      <c r="L88" s="334" t="s">
        <v>7</v>
      </c>
      <c r="M88" s="334" t="s">
        <v>7</v>
      </c>
      <c r="N88" s="334" t="s">
        <v>7</v>
      </c>
      <c r="O88" s="334" t="s">
        <v>7</v>
      </c>
      <c r="P88" s="334" t="s">
        <v>7</v>
      </c>
      <c r="Q88" s="334" t="s">
        <v>7</v>
      </c>
      <c r="R88" s="335" t="s">
        <v>7</v>
      </c>
      <c r="S88" s="333" t="s">
        <v>7</v>
      </c>
      <c r="T88" s="334" t="s">
        <v>7</v>
      </c>
      <c r="U88" s="334" t="s">
        <v>7</v>
      </c>
      <c r="V88" s="335" t="s">
        <v>7</v>
      </c>
      <c r="W88" s="336" t="s">
        <v>7</v>
      </c>
      <c r="X88" s="336" t="s">
        <v>7</v>
      </c>
      <c r="Y88" s="333">
        <v>75.462962962962962</v>
      </c>
      <c r="Z88" s="334">
        <v>94.107142857142861</v>
      </c>
      <c r="AA88" s="334">
        <v>47.692307692307693</v>
      </c>
      <c r="AB88" s="336">
        <v>0</v>
      </c>
      <c r="AC88" s="335">
        <v>8.695652173913043</v>
      </c>
    </row>
    <row r="89" spans="2:29">
      <c r="B89" s="157" t="s">
        <v>6901</v>
      </c>
      <c r="C89" s="157" t="s">
        <v>6902</v>
      </c>
      <c r="D89" s="337" t="s">
        <v>195</v>
      </c>
      <c r="E89" s="157" t="s">
        <v>533</v>
      </c>
      <c r="F89" s="333">
        <v>94.444444444444443</v>
      </c>
      <c r="G89" s="334">
        <v>100</v>
      </c>
      <c r="H89" s="334">
        <v>88.888888888888886</v>
      </c>
      <c r="I89" s="335">
        <v>100</v>
      </c>
      <c r="J89" s="336">
        <v>91.851851851851848</v>
      </c>
      <c r="K89" s="333" t="s">
        <v>7</v>
      </c>
      <c r="L89" s="334" t="s">
        <v>7</v>
      </c>
      <c r="M89" s="334" t="s">
        <v>7</v>
      </c>
      <c r="N89" s="334" t="s">
        <v>7</v>
      </c>
      <c r="O89" s="334" t="s">
        <v>7</v>
      </c>
      <c r="P89" s="334" t="s">
        <v>7</v>
      </c>
      <c r="Q89" s="334" t="s">
        <v>7</v>
      </c>
      <c r="R89" s="335" t="s">
        <v>7</v>
      </c>
      <c r="S89" s="333" t="s">
        <v>7</v>
      </c>
      <c r="T89" s="334" t="s">
        <v>7</v>
      </c>
      <c r="U89" s="334" t="s">
        <v>7</v>
      </c>
      <c r="V89" s="335" t="s">
        <v>7</v>
      </c>
      <c r="W89" s="336" t="s">
        <v>7</v>
      </c>
      <c r="X89" s="336" t="s">
        <v>7</v>
      </c>
      <c r="Y89" s="333" t="s">
        <v>7</v>
      </c>
      <c r="Z89" s="334" t="s">
        <v>7</v>
      </c>
      <c r="AA89" s="334" t="s">
        <v>7</v>
      </c>
      <c r="AB89" s="336" t="s">
        <v>7</v>
      </c>
      <c r="AC89" s="335" t="s">
        <v>7</v>
      </c>
    </row>
    <row r="90" spans="2:29">
      <c r="B90" s="157" t="s">
        <v>6901</v>
      </c>
      <c r="C90" s="157" t="s">
        <v>6903</v>
      </c>
      <c r="D90" s="337" t="s">
        <v>195</v>
      </c>
      <c r="E90" s="157" t="s">
        <v>533</v>
      </c>
      <c r="F90" s="333">
        <v>91.604938271604951</v>
      </c>
      <c r="G90" s="334">
        <v>100</v>
      </c>
      <c r="H90" s="334">
        <v>82.564102564102569</v>
      </c>
      <c r="I90" s="335">
        <v>100</v>
      </c>
      <c r="J90" s="336">
        <v>95.601851851851848</v>
      </c>
      <c r="K90" s="333" t="s">
        <v>7</v>
      </c>
      <c r="L90" s="334" t="s">
        <v>7</v>
      </c>
      <c r="M90" s="334" t="s">
        <v>7</v>
      </c>
      <c r="N90" s="334" t="s">
        <v>7</v>
      </c>
      <c r="O90" s="334" t="s">
        <v>7</v>
      </c>
      <c r="P90" s="334" t="s">
        <v>7</v>
      </c>
      <c r="Q90" s="334" t="s">
        <v>7</v>
      </c>
      <c r="R90" s="335" t="s">
        <v>7</v>
      </c>
      <c r="S90" s="333" t="s">
        <v>7</v>
      </c>
      <c r="T90" s="334" t="s">
        <v>7</v>
      </c>
      <c r="U90" s="334" t="s">
        <v>7</v>
      </c>
      <c r="V90" s="335" t="s">
        <v>7</v>
      </c>
      <c r="W90" s="336" t="s">
        <v>7</v>
      </c>
      <c r="X90" s="336" t="s">
        <v>7</v>
      </c>
      <c r="Y90" s="333" t="s">
        <v>7</v>
      </c>
      <c r="Z90" s="334" t="s">
        <v>7</v>
      </c>
      <c r="AA90" s="334" t="s">
        <v>7</v>
      </c>
      <c r="AB90" s="336" t="s">
        <v>7</v>
      </c>
      <c r="AC90" s="335" t="s">
        <v>7</v>
      </c>
    </row>
    <row r="91" spans="2:29">
      <c r="B91" s="157" t="s">
        <v>6901</v>
      </c>
      <c r="C91" s="157" t="s">
        <v>6904</v>
      </c>
      <c r="D91" s="337" t="s">
        <v>195</v>
      </c>
      <c r="E91" s="157" t="s">
        <v>540</v>
      </c>
      <c r="F91" s="333">
        <v>88.487654320987659</v>
      </c>
      <c r="G91" s="334">
        <v>100</v>
      </c>
      <c r="H91" s="334">
        <v>76.089743589743591</v>
      </c>
      <c r="I91" s="335">
        <v>100</v>
      </c>
      <c r="J91" s="336">
        <v>88.0911680911681</v>
      </c>
      <c r="K91" s="333">
        <v>50.840136054421777</v>
      </c>
      <c r="L91" s="334">
        <v>63.605072463768117</v>
      </c>
      <c r="M91" s="334">
        <v>54.909420289855078</v>
      </c>
      <c r="N91" s="334">
        <v>34.069264069264072</v>
      </c>
      <c r="O91" s="334">
        <v>53.263888888888886</v>
      </c>
      <c r="P91" s="334">
        <v>51.736111111111107</v>
      </c>
      <c r="Q91" s="334">
        <v>46.80555555555555</v>
      </c>
      <c r="R91" s="335">
        <v>40.763888888888886</v>
      </c>
      <c r="S91" s="333">
        <v>57.152777777777786</v>
      </c>
      <c r="T91" s="334">
        <v>67.820512820512818</v>
      </c>
      <c r="U91" s="334">
        <v>58.533333333333331</v>
      </c>
      <c r="V91" s="335">
        <v>38.802083333333336</v>
      </c>
      <c r="W91" s="336">
        <v>38.805704099821746</v>
      </c>
      <c r="X91" s="336">
        <v>69.597069597069591</v>
      </c>
      <c r="Y91" s="333" t="s">
        <v>7</v>
      </c>
      <c r="Z91" s="334" t="s">
        <v>7</v>
      </c>
      <c r="AA91" s="334" t="s">
        <v>7</v>
      </c>
      <c r="AB91" s="336" t="s">
        <v>7</v>
      </c>
      <c r="AC91" s="335" t="s">
        <v>7</v>
      </c>
    </row>
    <row r="92" spans="2:29">
      <c r="B92" s="157" t="s">
        <v>6901</v>
      </c>
      <c r="C92" s="157" t="s">
        <v>6905</v>
      </c>
      <c r="D92" s="337" t="s">
        <v>195</v>
      </c>
      <c r="E92" s="157" t="s">
        <v>533</v>
      </c>
      <c r="F92" s="333">
        <v>85.683760683760681</v>
      </c>
      <c r="G92" s="334">
        <v>92.307692307692307</v>
      </c>
      <c r="H92" s="334">
        <v>81.196581196581207</v>
      </c>
      <c r="I92" s="335">
        <v>88.03418803418802</v>
      </c>
      <c r="J92" s="336">
        <v>80.12820512820511</v>
      </c>
      <c r="K92" s="333" t="s">
        <v>7</v>
      </c>
      <c r="L92" s="334" t="s">
        <v>7</v>
      </c>
      <c r="M92" s="334" t="s">
        <v>7</v>
      </c>
      <c r="N92" s="334" t="s">
        <v>7</v>
      </c>
      <c r="O92" s="334" t="s">
        <v>7</v>
      </c>
      <c r="P92" s="334" t="s">
        <v>7</v>
      </c>
      <c r="Q92" s="334" t="s">
        <v>7</v>
      </c>
      <c r="R92" s="335" t="s">
        <v>7</v>
      </c>
      <c r="S92" s="333" t="s">
        <v>7</v>
      </c>
      <c r="T92" s="334" t="s">
        <v>7</v>
      </c>
      <c r="U92" s="334" t="s">
        <v>7</v>
      </c>
      <c r="V92" s="335" t="s">
        <v>7</v>
      </c>
      <c r="W92" s="336" t="s">
        <v>7</v>
      </c>
      <c r="X92" s="336" t="s">
        <v>7</v>
      </c>
      <c r="Y92" s="333" t="s">
        <v>7</v>
      </c>
      <c r="Z92" s="334" t="s">
        <v>7</v>
      </c>
      <c r="AA92" s="334" t="s">
        <v>7</v>
      </c>
      <c r="AB92" s="336" t="s">
        <v>7</v>
      </c>
      <c r="AC92" s="335" t="s">
        <v>7</v>
      </c>
    </row>
    <row r="93" spans="2:29">
      <c r="B93" s="157" t="s">
        <v>6901</v>
      </c>
      <c r="C93" s="157" t="s">
        <v>6906</v>
      </c>
      <c r="D93" s="337" t="s">
        <v>195</v>
      </c>
      <c r="E93" s="157" t="s">
        <v>540</v>
      </c>
      <c r="F93" s="333">
        <v>84.722222222222229</v>
      </c>
      <c r="G93" s="334">
        <v>99.444444444444443</v>
      </c>
      <c r="H93" s="334">
        <v>70.370370370370367</v>
      </c>
      <c r="I93" s="335">
        <v>98.703703703703709</v>
      </c>
      <c r="J93" s="336">
        <v>90.740740740740748</v>
      </c>
      <c r="K93" s="333">
        <v>51.593406593406584</v>
      </c>
      <c r="L93" s="334">
        <v>67.064777327935232</v>
      </c>
      <c r="M93" s="334">
        <v>43.75</v>
      </c>
      <c r="N93" s="334">
        <v>38.46153846153846</v>
      </c>
      <c r="O93" s="334">
        <v>53.333333333333336</v>
      </c>
      <c r="P93" s="334">
        <v>53.333333333333336</v>
      </c>
      <c r="Q93" s="334">
        <v>53.571428571428569</v>
      </c>
      <c r="R93" s="335">
        <v>50</v>
      </c>
      <c r="S93" s="333">
        <v>45.278787878787881</v>
      </c>
      <c r="T93" s="334">
        <v>56.2</v>
      </c>
      <c r="U93" s="334">
        <v>43.939393939393938</v>
      </c>
      <c r="V93" s="335">
        <v>33.454545454545453</v>
      </c>
      <c r="W93" s="336">
        <v>59.090909090909093</v>
      </c>
      <c r="X93" s="336">
        <v>77.777777777777771</v>
      </c>
      <c r="Y93" s="333">
        <v>59.907407407407405</v>
      </c>
      <c r="Z93" s="334">
        <v>71.964285714285708</v>
      </c>
      <c r="AA93" s="334">
        <v>45.185185185185183</v>
      </c>
      <c r="AB93" s="336">
        <v>14.814814814814815</v>
      </c>
      <c r="AC93" s="335">
        <v>14.285714285714286</v>
      </c>
    </row>
    <row r="94" spans="2:29">
      <c r="B94" s="157" t="s">
        <v>6901</v>
      </c>
      <c r="C94" s="157" t="s">
        <v>6907</v>
      </c>
      <c r="D94" s="337" t="s">
        <v>195</v>
      </c>
      <c r="E94" s="157" t="s">
        <v>540</v>
      </c>
      <c r="F94" s="333">
        <v>99.1</v>
      </c>
      <c r="G94" s="334">
        <v>100</v>
      </c>
      <c r="H94" s="334">
        <v>98.2</v>
      </c>
      <c r="I94" s="335">
        <v>100</v>
      </c>
      <c r="J94" s="336">
        <v>81.333333333333343</v>
      </c>
      <c r="K94" s="333">
        <v>68.761904761904759</v>
      </c>
      <c r="L94" s="334">
        <v>95</v>
      </c>
      <c r="M94" s="334">
        <v>77.083333333333329</v>
      </c>
      <c r="N94" s="334">
        <v>54.545454545454547</v>
      </c>
      <c r="O94" s="334">
        <v>58.550724637681164</v>
      </c>
      <c r="P94" s="334">
        <v>67.753623188405797</v>
      </c>
      <c r="Q94" s="334">
        <v>65.362318840579704</v>
      </c>
      <c r="R94" s="335">
        <v>45.833333333333336</v>
      </c>
      <c r="S94" s="333">
        <v>71.069281045751637</v>
      </c>
      <c r="T94" s="334">
        <v>92.28235294117647</v>
      </c>
      <c r="U94" s="334">
        <v>71.482352941176472</v>
      </c>
      <c r="V94" s="335">
        <v>49.443137254901956</v>
      </c>
      <c r="W94" s="336">
        <v>85.614035087719301</v>
      </c>
      <c r="X94" s="336">
        <v>80.547619047619051</v>
      </c>
      <c r="Y94" s="333" t="s">
        <v>7</v>
      </c>
      <c r="Z94" s="334" t="s">
        <v>7</v>
      </c>
      <c r="AA94" s="334" t="s">
        <v>7</v>
      </c>
      <c r="AB94" s="336" t="s">
        <v>7</v>
      </c>
      <c r="AC94" s="335" t="s">
        <v>7</v>
      </c>
    </row>
    <row r="95" spans="2:29">
      <c r="B95" s="157" t="s">
        <v>6901</v>
      </c>
      <c r="C95" s="157" t="s">
        <v>6908</v>
      </c>
      <c r="D95" s="337" t="s">
        <v>195</v>
      </c>
      <c r="E95" s="157" t="s">
        <v>533</v>
      </c>
      <c r="F95" s="333">
        <v>97.034313725490208</v>
      </c>
      <c r="G95" s="334">
        <v>99.705882352941174</v>
      </c>
      <c r="H95" s="334">
        <v>94.215686274509792</v>
      </c>
      <c r="I95" s="335">
        <v>100</v>
      </c>
      <c r="J95" s="336">
        <v>83.431372549019613</v>
      </c>
      <c r="K95" s="333" t="s">
        <v>7</v>
      </c>
      <c r="L95" s="334" t="s">
        <v>7</v>
      </c>
      <c r="M95" s="334" t="s">
        <v>7</v>
      </c>
      <c r="N95" s="334" t="s">
        <v>7</v>
      </c>
      <c r="O95" s="334" t="s">
        <v>7</v>
      </c>
      <c r="P95" s="334" t="s">
        <v>7</v>
      </c>
      <c r="Q95" s="334" t="s">
        <v>7</v>
      </c>
      <c r="R95" s="335" t="s">
        <v>7</v>
      </c>
      <c r="S95" s="333" t="s">
        <v>7</v>
      </c>
      <c r="T95" s="334" t="s">
        <v>7</v>
      </c>
      <c r="U95" s="334" t="s">
        <v>7</v>
      </c>
      <c r="V95" s="335" t="s">
        <v>7</v>
      </c>
      <c r="W95" s="336" t="s">
        <v>7</v>
      </c>
      <c r="X95" s="336" t="s">
        <v>7</v>
      </c>
      <c r="Y95" s="333" t="s">
        <v>7</v>
      </c>
      <c r="Z95" s="334" t="s">
        <v>7</v>
      </c>
      <c r="AA95" s="334" t="s">
        <v>7</v>
      </c>
      <c r="AB95" s="336" t="s">
        <v>7</v>
      </c>
      <c r="AC95" s="335" t="s">
        <v>7</v>
      </c>
    </row>
    <row r="96" spans="2:29">
      <c r="B96" s="157" t="s">
        <v>6901</v>
      </c>
      <c r="C96" s="157" t="s">
        <v>6909</v>
      </c>
      <c r="D96" s="337" t="s">
        <v>195</v>
      </c>
      <c r="E96" s="157" t="s">
        <v>540</v>
      </c>
      <c r="F96" s="333">
        <v>76.206169842303453</v>
      </c>
      <c r="G96" s="334">
        <v>99.102564102564102</v>
      </c>
      <c r="H96" s="334">
        <v>57.444945405471721</v>
      </c>
      <c r="I96" s="335">
        <v>90.832224455706253</v>
      </c>
      <c r="J96" s="336">
        <v>84.158309639078865</v>
      </c>
      <c r="K96" s="333">
        <v>32.698917881469853</v>
      </c>
      <c r="L96" s="334">
        <v>47.532487979856406</v>
      </c>
      <c r="M96" s="334">
        <v>37.648245614035083</v>
      </c>
      <c r="N96" s="334">
        <v>25.619047619047613</v>
      </c>
      <c r="O96" s="334">
        <v>31.253704190546294</v>
      </c>
      <c r="P96" s="334">
        <v>41.640300927143038</v>
      </c>
      <c r="Q96" s="334">
        <v>29.668902734692207</v>
      </c>
      <c r="R96" s="335">
        <v>15.529736104968304</v>
      </c>
      <c r="S96" s="333">
        <v>27.922489304068254</v>
      </c>
      <c r="T96" s="334">
        <v>40.069984839721684</v>
      </c>
      <c r="U96" s="334">
        <v>31.112012987012989</v>
      </c>
      <c r="V96" s="335">
        <v>12.585470085470085</v>
      </c>
      <c r="W96" s="336">
        <v>44.363492063492068</v>
      </c>
      <c r="X96" s="336">
        <v>37.376994275971263</v>
      </c>
      <c r="Y96" s="333" t="s">
        <v>7</v>
      </c>
      <c r="Z96" s="334" t="s">
        <v>7</v>
      </c>
      <c r="AA96" s="334" t="s">
        <v>7</v>
      </c>
      <c r="AB96" s="336" t="s">
        <v>7</v>
      </c>
      <c r="AC96" s="335" t="s">
        <v>7</v>
      </c>
    </row>
    <row r="97" spans="2:29">
      <c r="B97" s="157" t="s">
        <v>6901</v>
      </c>
      <c r="C97" s="157" t="s">
        <v>6910</v>
      </c>
      <c r="D97" s="337" t="s">
        <v>195</v>
      </c>
      <c r="E97" s="157" t="s">
        <v>540</v>
      </c>
      <c r="F97" s="333">
        <v>86.34615384615384</v>
      </c>
      <c r="G97" s="334">
        <v>99.430199430199437</v>
      </c>
      <c r="H97" s="334">
        <v>74.743589743589737</v>
      </c>
      <c r="I97" s="335">
        <v>96.467236467236475</v>
      </c>
      <c r="J97" s="336">
        <v>86.65598290598291</v>
      </c>
      <c r="K97" s="333">
        <v>55.144230769230766</v>
      </c>
      <c r="L97" s="334">
        <v>66.15384615384616</v>
      </c>
      <c r="M97" s="334">
        <v>60.8</v>
      </c>
      <c r="N97" s="334">
        <v>36.799999999999997</v>
      </c>
      <c r="O97" s="334">
        <v>60.15</v>
      </c>
      <c r="P97" s="334">
        <v>63.283333333333331</v>
      </c>
      <c r="Q97" s="334">
        <v>55.416666666666671</v>
      </c>
      <c r="R97" s="335">
        <v>32.200000000000003</v>
      </c>
      <c r="S97" s="333">
        <v>58.645627876397107</v>
      </c>
      <c r="T97" s="334">
        <v>66.898422090729781</v>
      </c>
      <c r="U97" s="334">
        <v>62.307692307692307</v>
      </c>
      <c r="V97" s="335">
        <v>46.730769230769234</v>
      </c>
      <c r="W97" s="336">
        <v>60.350877192982459</v>
      </c>
      <c r="X97" s="336">
        <v>74.166666666666671</v>
      </c>
      <c r="Y97" s="333" t="s">
        <v>7</v>
      </c>
      <c r="Z97" s="334" t="s">
        <v>7</v>
      </c>
      <c r="AA97" s="334" t="s">
        <v>7</v>
      </c>
      <c r="AB97" s="336" t="s">
        <v>7</v>
      </c>
      <c r="AC97" s="335" t="s">
        <v>7</v>
      </c>
    </row>
    <row r="98" spans="2:29">
      <c r="B98" s="157" t="s">
        <v>6901</v>
      </c>
      <c r="C98" s="157" t="s">
        <v>6911</v>
      </c>
      <c r="D98" s="157"/>
      <c r="E98" s="157" t="s">
        <v>533</v>
      </c>
      <c r="F98" s="333">
        <v>100</v>
      </c>
      <c r="G98" s="334">
        <v>100</v>
      </c>
      <c r="H98" s="334">
        <v>100</v>
      </c>
      <c r="I98" s="335">
        <v>100</v>
      </c>
      <c r="J98" s="336">
        <v>76.214574898785429</v>
      </c>
      <c r="K98" s="333" t="s">
        <v>7</v>
      </c>
      <c r="L98" s="334" t="s">
        <v>7</v>
      </c>
      <c r="M98" s="334" t="s">
        <v>7</v>
      </c>
      <c r="N98" s="334" t="s">
        <v>7</v>
      </c>
      <c r="O98" s="334" t="s">
        <v>7</v>
      </c>
      <c r="P98" s="334" t="s">
        <v>7</v>
      </c>
      <c r="Q98" s="334" t="s">
        <v>7</v>
      </c>
      <c r="R98" s="335" t="s">
        <v>7</v>
      </c>
      <c r="S98" s="333" t="s">
        <v>7</v>
      </c>
      <c r="T98" s="334" t="s">
        <v>7</v>
      </c>
      <c r="U98" s="334" t="s">
        <v>7</v>
      </c>
      <c r="V98" s="335" t="s">
        <v>7</v>
      </c>
      <c r="W98" s="336" t="s">
        <v>7</v>
      </c>
      <c r="X98" s="336" t="s">
        <v>7</v>
      </c>
      <c r="Y98" s="333" t="s">
        <v>7</v>
      </c>
      <c r="Z98" s="334" t="s">
        <v>7</v>
      </c>
      <c r="AA98" s="334" t="s">
        <v>7</v>
      </c>
      <c r="AB98" s="336" t="s">
        <v>7</v>
      </c>
      <c r="AC98" s="335" t="s">
        <v>7</v>
      </c>
    </row>
    <row r="99" spans="2:29">
      <c r="B99" s="328" t="s">
        <v>6901</v>
      </c>
      <c r="C99" s="328" t="s">
        <v>6912</v>
      </c>
      <c r="D99" s="328"/>
      <c r="E99" s="328" t="s">
        <v>540</v>
      </c>
      <c r="F99" s="333">
        <v>91.203703703703709</v>
      </c>
      <c r="G99" s="334">
        <v>100</v>
      </c>
      <c r="H99" s="334">
        <v>82.6</v>
      </c>
      <c r="I99" s="335">
        <v>97.037037037037038</v>
      </c>
      <c r="J99" s="336">
        <v>88.148148148148152</v>
      </c>
      <c r="K99" s="333">
        <v>64.682539682539684</v>
      </c>
      <c r="L99" s="334">
        <v>63.157894736842103</v>
      </c>
      <c r="M99" s="334">
        <v>61.111111111111114</v>
      </c>
      <c r="N99" s="334">
        <v>56.25</v>
      </c>
      <c r="O99" s="334">
        <v>62.5</v>
      </c>
      <c r="P99" s="334">
        <v>62.5</v>
      </c>
      <c r="Q99" s="334">
        <v>60</v>
      </c>
      <c r="R99" s="335">
        <v>60</v>
      </c>
      <c r="S99" s="333">
        <v>61.111111111111114</v>
      </c>
      <c r="T99" s="334">
        <v>83.333333333333329</v>
      </c>
      <c r="U99" s="334">
        <v>53.333333333333336</v>
      </c>
      <c r="V99" s="335">
        <v>46.666666666666664</v>
      </c>
      <c r="W99" s="336">
        <v>66.666666666666671</v>
      </c>
      <c r="X99" s="336">
        <v>81.818181818181813</v>
      </c>
      <c r="Y99" s="333" t="s">
        <v>7</v>
      </c>
      <c r="Z99" s="334" t="s">
        <v>7</v>
      </c>
      <c r="AA99" s="334" t="s">
        <v>7</v>
      </c>
      <c r="AB99" s="336" t="s">
        <v>7</v>
      </c>
      <c r="AC99" s="335" t="s">
        <v>7</v>
      </c>
    </row>
    <row r="100" spans="2:29" ht="13">
      <c r="B100" s="453" t="s">
        <v>6982</v>
      </c>
      <c r="C100" s="453" t="s">
        <v>6983</v>
      </c>
      <c r="D100" s="454"/>
      <c r="E100" s="454"/>
      <c r="F100" s="499">
        <f>AVERAGE(F101:F102)</f>
        <v>95.912564600969205</v>
      </c>
      <c r="G100" s="500">
        <f t="shared" ref="G100:AC100" si="0">AVERAGE(G101:G102)</f>
        <v>99.632948070448066</v>
      </c>
      <c r="H100" s="500">
        <f t="shared" si="0"/>
        <v>92.732705422014647</v>
      </c>
      <c r="I100" s="501">
        <f t="shared" si="0"/>
        <v>98.435349372849373</v>
      </c>
      <c r="J100" s="504">
        <f t="shared" si="0"/>
        <v>89.827664154802321</v>
      </c>
      <c r="K100" s="499">
        <f t="shared" si="0"/>
        <v>73.63779089591884</v>
      </c>
      <c r="L100" s="500">
        <f t="shared" si="0"/>
        <v>92.414987609600786</v>
      </c>
      <c r="M100" s="500">
        <f t="shared" si="0"/>
        <v>80.744208999768205</v>
      </c>
      <c r="N100" s="500">
        <f t="shared" si="0"/>
        <v>75.749806802618423</v>
      </c>
      <c r="O100" s="500">
        <f t="shared" si="0"/>
        <v>61.409474541053484</v>
      </c>
      <c r="P100" s="500">
        <f t="shared" si="0"/>
        <v>76.332507273463591</v>
      </c>
      <c r="Q100" s="500">
        <f t="shared" si="0"/>
        <v>73.468691075877075</v>
      </c>
      <c r="R100" s="501">
        <f t="shared" si="0"/>
        <v>58.993353168059365</v>
      </c>
      <c r="S100" s="499">
        <f t="shared" si="0"/>
        <v>76.368517998551596</v>
      </c>
      <c r="T100" s="500">
        <f t="shared" si="0"/>
        <v>90.382758734403382</v>
      </c>
      <c r="U100" s="500">
        <f t="shared" si="0"/>
        <v>80.202388701465139</v>
      </c>
      <c r="V100" s="501">
        <f t="shared" si="0"/>
        <v>58.268144898251109</v>
      </c>
      <c r="W100" s="504">
        <f t="shared" si="0"/>
        <v>86.383632331757923</v>
      </c>
      <c r="X100" s="504">
        <f t="shared" si="0"/>
        <v>78.53109919350328</v>
      </c>
      <c r="Y100" s="505">
        <f t="shared" si="0"/>
        <v>75.369700366776399</v>
      </c>
      <c r="Z100" s="506">
        <f t="shared" si="0"/>
        <v>84.66352587741477</v>
      </c>
      <c r="AA100" s="507">
        <f t="shared" si="0"/>
        <v>60.467883967883971</v>
      </c>
      <c r="AB100" s="504">
        <f t="shared" si="0"/>
        <v>37.634960902623945</v>
      </c>
      <c r="AC100" s="501">
        <f t="shared" si="0"/>
        <v>57.301670369104585</v>
      </c>
    </row>
    <row r="101" spans="2:29" ht="13">
      <c r="B101" s="445" t="s">
        <v>1</v>
      </c>
      <c r="C101" s="445" t="s">
        <v>6981</v>
      </c>
      <c r="D101" s="446"/>
      <c r="E101" s="450"/>
      <c r="F101" s="413" cm="1">
        <f t="array" ref="F101">AVERAGEIF($B$7:$B$99, Services_20204[[#This Row],[Life event]:[Life event]], F$7:F$99)</f>
        <v>94.822409699218909</v>
      </c>
      <c r="G101" s="414" cm="1">
        <f t="array" ref="G101">AVERAGEIF($B$7:$B$99, Services_20204[[#This Row],[Life event]:[Life event]], G$7:G$99)</f>
        <v>99.720441595441599</v>
      </c>
      <c r="H101" s="414" cm="1">
        <f t="array" ref="H101">AVERAGEIF($B$7:$B$99, Services_20204[[#This Row],[Life event]:[Life event]], H$7:H$99)</f>
        <v>90.778801157419593</v>
      </c>
      <c r="I101" s="415" cm="1">
        <f t="array" ref="I101">AVERAGEIF($B$7:$B$99, Services_20204[[#This Row],[Life event]:[Life event]], I$7:I$99)</f>
        <v>98.011594886594892</v>
      </c>
      <c r="J101" s="437" cm="1">
        <f t="array" ref="J101">AVERAGEIF($B$7:$B$99, Services_20204[[#This Row],[Life event]:[Life event]], J$7:J$99)</f>
        <v>91.596720250996569</v>
      </c>
      <c r="K101" s="413" cm="1">
        <f t="array" ref="K101">AVERAGEIF($B$7:$B$99, Services_20204[[#This Row],[Life event]:[Life event]], K$7:K$99)</f>
        <v>70.104679306120403</v>
      </c>
      <c r="L101" s="414" cm="1">
        <f t="array" ref="L101">AVERAGEIF($B$7:$B$99, Services_20204[[#This Row],[Life event]:[Life event]], L$7:L$99)</f>
        <v>92.386955276181624</v>
      </c>
      <c r="M101" s="414" cm="1">
        <f t="array" ref="M101">AVERAGEIF($B$7:$B$99, Services_20204[[#This Row],[Life event]:[Life event]], M$7:M$99)</f>
        <v>76.27077714485003</v>
      </c>
      <c r="N101" s="414" cm="1">
        <f t="array" ref="N101">AVERAGEIF($B$7:$B$99, Services_20204[[#This Row],[Life event]:[Life event]], N$7:N$99)</f>
        <v>72.160963950797722</v>
      </c>
      <c r="O101" s="414" cm="1">
        <f t="array" ref="O101">AVERAGEIF($B$7:$B$99, Services_20204[[#This Row],[Life event]:[Life event]], O$7:O$99)</f>
        <v>61.289034552192447</v>
      </c>
      <c r="P101" s="414" cm="1">
        <f t="array" ref="P101">AVERAGEIF($B$7:$B$99, Services_20204[[#This Row],[Life event]:[Life event]], P$7:P$99)</f>
        <v>77.047813176102636</v>
      </c>
      <c r="Q101" s="414" cm="1">
        <f t="array" ref="Q101">AVERAGEIF($B$7:$B$99, Services_20204[[#This Row],[Life event]:[Life event]], Q$7:Q$99)</f>
        <v>74.481837606837615</v>
      </c>
      <c r="R101" s="415" cm="1">
        <f t="array" ref="R101">AVERAGEIF($B$7:$B$99, Services_20204[[#This Row],[Life event]:[Life event]], R$7:R$99)</f>
        <v>48.853834640018846</v>
      </c>
      <c r="S101" s="413" cm="1">
        <f t="array" ref="S101">AVERAGEIF($B$7:$B$99, Services_20204[[#This Row],[Life event]:[Life event]], S$7:S$99)</f>
        <v>79.866929423292916</v>
      </c>
      <c r="T101" s="414" cm="1">
        <f t="array" ref="T101">AVERAGEIF($B$7:$B$99, Services_20204[[#This Row],[Life event]:[Life event]], T$7:T$99)</f>
        <v>89.89498882050033</v>
      </c>
      <c r="U101" s="414" cm="1">
        <f t="array" ref="U101">AVERAGEIF($B$7:$B$99, Services_20204[[#This Row],[Life event]:[Life event]], U$7:U$99)</f>
        <v>82.516205069913511</v>
      </c>
      <c r="V101" s="415" cm="1">
        <f t="array" ref="V101">AVERAGEIF($B$7:$B$99, Services_20204[[#This Row],[Life event]:[Life event]], V$7:V$99)</f>
        <v>66.685071056394591</v>
      </c>
      <c r="W101" s="437" cm="1">
        <f t="array" ref="W101">AVERAGEIF($B$7:$B$99, Services_20204[[#This Row],[Life event]:[Life event]], W$7:W$99)</f>
        <v>86.355912984429608</v>
      </c>
      <c r="X101" s="437" cm="1">
        <f t="array" ref="X101">AVERAGEIF($B$7:$B$99, Services_20204[[#This Row],[Life event]:[Life event]], X$7:X$99)</f>
        <v>76.24281728501677</v>
      </c>
      <c r="Y101" s="438" cm="1">
        <f t="array" ref="Y101">AVERAGEIF($B$7:$B$99, Services_20204[[#This Row],[Life event]:[Life event]], Y$7:Y$99)</f>
        <v>64.022876517028578</v>
      </c>
      <c r="Z101" s="439" cm="1">
        <f t="array" ref="Z101">AVERAGEIF($B$7:$B$99, Services_20204[[#This Row],[Life event]:[Life event]], Z$7:Z$99)</f>
        <v>76.635252813030604</v>
      </c>
      <c r="AA101" s="440" cm="1">
        <f t="array" ref="AA101">AVERAGEIF($B$7:$B$99, Services_20204[[#This Row],[Life event]:[Life event]], AA$7:AA$99)</f>
        <v>49.380212380212384</v>
      </c>
      <c r="AB101" s="437" cm="1">
        <f t="array" ref="AB101">AVERAGEIF($B$7:$B$99, Services_20204[[#This Row],[Life event]:[Life event]], AB$7:AB$99)</f>
        <v>41.509238044564128</v>
      </c>
      <c r="AC101" s="415" cm="1">
        <f t="array" ref="AC101">AVERAGEIF($B$7:$B$99, Services_20204[[#This Row],[Life event]:[Life event]], AC$7:AC$99)</f>
        <v>68.296522556390983</v>
      </c>
    </row>
    <row r="102" spans="2:29" ht="13">
      <c r="B102" s="455" t="s">
        <v>6872</v>
      </c>
      <c r="C102" s="455" t="s">
        <v>6981</v>
      </c>
      <c r="D102" s="328"/>
      <c r="E102" s="328"/>
      <c r="F102" s="413" cm="1">
        <f t="array" ref="F102">AVERAGEIF($B$7:$B$99, Services_20204[[#This Row],[Life event]:[Life event]], F$7:F$99)</f>
        <v>97.002719502719501</v>
      </c>
      <c r="G102" s="414" cm="1">
        <f t="array" ref="G102">AVERAGEIF($B$7:$B$99, Services_20204[[#This Row],[Life event]:[Life event]], G$7:G$99)</f>
        <v>99.545454545454547</v>
      </c>
      <c r="H102" s="414" cm="1">
        <f t="array" ref="H102">AVERAGEIF($B$7:$B$99, Services_20204[[#This Row],[Life event]:[Life event]], H$7:H$99)</f>
        <v>94.6866096866097</v>
      </c>
      <c r="I102" s="415" cm="1">
        <f t="array" ref="I102">AVERAGEIF($B$7:$B$99, Services_20204[[#This Row],[Life event]:[Life event]], I$7:I$99)</f>
        <v>98.859103859103868</v>
      </c>
      <c r="J102" s="437" cm="1">
        <f t="array" ref="J102">AVERAGEIF($B$7:$B$99, Services_20204[[#This Row],[Life event]:[Life event]], J$7:J$99)</f>
        <v>88.058608058608073</v>
      </c>
      <c r="K102" s="413" cm="1">
        <f t="array" ref="K102">AVERAGEIF($B$7:$B$99, Services_20204[[#This Row],[Life event]:[Life event]], K$7:K$99)</f>
        <v>77.170902485717292</v>
      </c>
      <c r="L102" s="414" cm="1">
        <f t="array" ref="L102">AVERAGEIF($B$7:$B$99, Services_20204[[#This Row],[Life event]:[Life event]], L$7:L$99)</f>
        <v>92.443019943019948</v>
      </c>
      <c r="M102" s="414" cm="1">
        <f t="array" ref="M102">AVERAGEIF($B$7:$B$99, Services_20204[[#This Row],[Life event]:[Life event]], M$7:M$99)</f>
        <v>85.21764085468638</v>
      </c>
      <c r="N102" s="414" cm="1">
        <f t="array" ref="N102">AVERAGEIF($B$7:$B$99, Services_20204[[#This Row],[Life event]:[Life event]], N$7:N$99)</f>
        <v>79.338649654439124</v>
      </c>
      <c r="O102" s="414" cm="1">
        <f t="array" ref="O102">AVERAGEIF($B$7:$B$99, Services_20204[[#This Row],[Life event]:[Life event]], O$7:O$99)</f>
        <v>61.529914529914521</v>
      </c>
      <c r="P102" s="414" cm="1">
        <f t="array" ref="P102">AVERAGEIF($B$7:$B$99, Services_20204[[#This Row],[Life event]:[Life event]], P$7:P$99)</f>
        <v>75.61720137082456</v>
      </c>
      <c r="Q102" s="414" cm="1">
        <f t="array" ref="Q102">AVERAGEIF($B$7:$B$99, Services_20204[[#This Row],[Life event]:[Life event]], Q$7:Q$99)</f>
        <v>72.455544544916521</v>
      </c>
      <c r="R102" s="415" cm="1">
        <f t="array" ref="R102">AVERAGEIF($B$7:$B$99, Services_20204[[#This Row],[Life event]:[Life event]], R$7:R$99)</f>
        <v>69.132871696099883</v>
      </c>
      <c r="S102" s="413" cm="1">
        <f t="array" ref="S102">AVERAGEIF($B$7:$B$99, Services_20204[[#This Row],[Life event]:[Life event]], S$7:S$99)</f>
        <v>72.870106573810276</v>
      </c>
      <c r="T102" s="414" cm="1">
        <f t="array" ref="T102">AVERAGEIF($B$7:$B$99, Services_20204[[#This Row],[Life event]:[Life event]], T$7:T$99)</f>
        <v>90.870528648306433</v>
      </c>
      <c r="U102" s="414" cm="1">
        <f t="array" ref="U102">AVERAGEIF($B$7:$B$99, Services_20204[[#This Row],[Life event]:[Life event]], U$7:U$99)</f>
        <v>77.888572333016782</v>
      </c>
      <c r="V102" s="415" cm="1">
        <f t="array" ref="V102">AVERAGEIF($B$7:$B$99, Services_20204[[#This Row],[Life event]:[Life event]], V$7:V$99)</f>
        <v>49.851218740107626</v>
      </c>
      <c r="W102" s="437" cm="1">
        <f t="array" ref="W102">AVERAGEIF($B$7:$B$99, Services_20204[[#This Row],[Life event]:[Life event]], W$7:W$99)</f>
        <v>86.411351679086238</v>
      </c>
      <c r="X102" s="437" cm="1">
        <f t="array" ref="X102">AVERAGEIF($B$7:$B$99, Services_20204[[#This Row],[Life event]:[Life event]], X$7:X$99)</f>
        <v>80.819381101989805</v>
      </c>
      <c r="Y102" s="438" cm="1">
        <f t="array" ref="Y102">AVERAGEIF($B$7:$B$99, Services_20204[[#This Row],[Life event]:[Life event]], Y$7:Y$99)</f>
        <v>86.71652421652422</v>
      </c>
      <c r="Z102" s="439" cm="1">
        <f t="array" ref="Z102">AVERAGEIF($B$7:$B$99, Services_20204[[#This Row],[Life event]:[Life event]], Z$7:Z$99)</f>
        <v>92.691798941798936</v>
      </c>
      <c r="AA102" s="440" cm="1">
        <f t="array" ref="AA102">AVERAGEIF($B$7:$B$99, Services_20204[[#This Row],[Life event]:[Life event]], AA$7:AA$99)</f>
        <v>71.555555555555557</v>
      </c>
      <c r="AB102" s="437" cm="1">
        <f t="array" ref="AB102">AVERAGEIF($B$7:$B$99, Services_20204[[#This Row],[Life event]:[Life event]], AB$7:AB$99)</f>
        <v>33.760683760683762</v>
      </c>
      <c r="AC102" s="415" cm="1">
        <f t="array" ref="AC102">AVERAGEIF($B$7:$B$99, Services_20204[[#This Row],[Life event]:[Life event]], AC$7:AC$99)</f>
        <v>46.306818181818187</v>
      </c>
    </row>
    <row r="103" spans="2:29" ht="13">
      <c r="B103" s="453" t="s">
        <v>6984</v>
      </c>
      <c r="C103" s="453" t="s">
        <v>6985</v>
      </c>
      <c r="D103" s="454"/>
      <c r="E103" s="454"/>
      <c r="F103" s="499">
        <f>AVERAGE(F104:F109)</f>
        <v>87.989096096297033</v>
      </c>
      <c r="G103" s="500">
        <f t="shared" ref="G103:AC103" si="1">AVERAGE(G104:G109)</f>
        <v>97.961672470308727</v>
      </c>
      <c r="H103" s="500">
        <f t="shared" si="1"/>
        <v>79.801333803993685</v>
      </c>
      <c r="I103" s="501">
        <f t="shared" si="1"/>
        <v>94.30658285476396</v>
      </c>
      <c r="J103" s="504">
        <f t="shared" si="1"/>
        <v>87.848518138993327</v>
      </c>
      <c r="K103" s="499">
        <f t="shared" si="1"/>
        <v>56.696817589384956</v>
      </c>
      <c r="L103" s="500">
        <f t="shared" si="1"/>
        <v>78.824508857582359</v>
      </c>
      <c r="M103" s="500">
        <f t="shared" si="1"/>
        <v>61.376909247560782</v>
      </c>
      <c r="N103" s="500">
        <f t="shared" si="1"/>
        <v>53.715039622939628</v>
      </c>
      <c r="O103" s="500">
        <f t="shared" si="1"/>
        <v>51.585116160338579</v>
      </c>
      <c r="P103" s="500">
        <f t="shared" si="1"/>
        <v>62.380535102377159</v>
      </c>
      <c r="Q103" s="500">
        <f t="shared" si="1"/>
        <v>56.630779559184752</v>
      </c>
      <c r="R103" s="501">
        <f t="shared" si="1"/>
        <v>40.450225483529557</v>
      </c>
      <c r="S103" s="499">
        <f t="shared" si="1"/>
        <v>58.372032494491471</v>
      </c>
      <c r="T103" s="500">
        <f t="shared" si="1"/>
        <v>70.469132652813741</v>
      </c>
      <c r="U103" s="500">
        <f t="shared" si="1"/>
        <v>60.149492281678853</v>
      </c>
      <c r="V103" s="501">
        <f t="shared" si="1"/>
        <v>43.852872934996213</v>
      </c>
      <c r="W103" s="504">
        <f t="shared" si="1"/>
        <v>68.839985472470389</v>
      </c>
      <c r="X103" s="504">
        <f t="shared" si="1"/>
        <v>60.232616541423518</v>
      </c>
      <c r="Y103" s="505">
        <f t="shared" si="1"/>
        <v>63.285302894614667</v>
      </c>
      <c r="Z103" s="506">
        <f t="shared" si="1"/>
        <v>76.509014244804092</v>
      </c>
      <c r="AA103" s="507">
        <f t="shared" si="1"/>
        <v>46.293659509661829</v>
      </c>
      <c r="AB103" s="504">
        <f t="shared" si="1"/>
        <v>19.987563987821986</v>
      </c>
      <c r="AC103" s="501">
        <f t="shared" si="1"/>
        <v>38.993918114130331</v>
      </c>
    </row>
    <row r="104" spans="2:29" ht="13">
      <c r="B104" s="445" t="s">
        <v>495</v>
      </c>
      <c r="C104" s="445" t="s">
        <v>6981</v>
      </c>
      <c r="D104" s="446"/>
      <c r="E104" s="446"/>
      <c r="F104" s="413" cm="1">
        <f t="array" ref="F104">AVERAGEIF($B$7:$B$99, Services_20204[[#This Row],[Life event]:[Life event]], F$7:F$99)</f>
        <v>87.13633422036304</v>
      </c>
      <c r="G104" s="414" cm="1">
        <f t="array" ref="G104">AVERAGEIF($B$7:$B$99, Services_20204[[#This Row],[Life event]:[Life event]], G$7:G$99)</f>
        <v>97.075782596478518</v>
      </c>
      <c r="H104" s="414" cm="1">
        <f t="array" ref="H104">AVERAGEIF($B$7:$B$99, Services_20204[[#This Row],[Life event]:[Life event]], H$7:H$99)</f>
        <v>78.237392465249528</v>
      </c>
      <c r="I104" s="415" cm="1">
        <f t="array" ref="I104">AVERAGEIF($B$7:$B$99, Services_20204[[#This Row],[Life event]:[Life event]], I$7:I$99)</f>
        <v>94.994769354474556</v>
      </c>
      <c r="J104" s="437" cm="1">
        <f t="array" ref="J104">AVERAGEIF($B$7:$B$99, Services_20204[[#This Row],[Life event]:[Life event]], J$7:J$99)</f>
        <v>92.574132612226592</v>
      </c>
      <c r="K104" s="413" cm="1">
        <f t="array" ref="K104">AVERAGEIF($B$7:$B$99, Services_20204[[#This Row],[Life event]:[Life event]], K$7:K$99)</f>
        <v>54.216151026797995</v>
      </c>
      <c r="L104" s="414" cm="1">
        <f t="array" ref="L104">AVERAGEIF($B$7:$B$99, Services_20204[[#This Row],[Life event]:[Life event]], L$7:L$99)</f>
        <v>93.535353535353522</v>
      </c>
      <c r="M104" s="414" cm="1">
        <f t="array" ref="M104">AVERAGEIF($B$7:$B$99, Services_20204[[#This Row],[Life event]:[Life event]], M$7:M$99)</f>
        <v>64.836545063312158</v>
      </c>
      <c r="N104" s="414" cm="1">
        <f t="array" ref="N104">AVERAGEIF($B$7:$B$99, Services_20204[[#This Row],[Life event]:[Life event]], N$7:N$99)</f>
        <v>63.580773623171275</v>
      </c>
      <c r="O104" s="414" cm="1">
        <f t="array" ref="O104">AVERAGEIF($B$7:$B$99, Services_20204[[#This Row],[Life event]:[Life event]], O$7:O$99)</f>
        <v>41.543107808382032</v>
      </c>
      <c r="P104" s="414" cm="1">
        <f t="array" ref="P104">AVERAGEIF($B$7:$B$99, Services_20204[[#This Row],[Life event]:[Life event]], P$7:P$99)</f>
        <v>58.335335661990968</v>
      </c>
      <c r="Q104" s="414" cm="1">
        <f t="array" ref="Q104">AVERAGEIF($B$7:$B$99, Services_20204[[#This Row],[Life event]:[Life event]], Q$7:Q$99)</f>
        <v>54.764128286435763</v>
      </c>
      <c r="R104" s="415" cm="1">
        <f t="array" ref="R104">AVERAGEIF($B$7:$B$99, Services_20204[[#This Row],[Life event]:[Life event]], R$7:R$99)</f>
        <v>32.906946626042952</v>
      </c>
      <c r="S104" s="413" cm="1">
        <f t="array" ref="S104">AVERAGEIF($B$7:$B$99, Services_20204[[#This Row],[Life event]:[Life event]], S$7:S$99)</f>
        <v>63.756298931737533</v>
      </c>
      <c r="T104" s="414" cm="1">
        <f t="array" ref="T104">AVERAGEIF($B$7:$B$99, Services_20204[[#This Row],[Life event]:[Life event]], T$7:T$99)</f>
        <v>73.540098086881727</v>
      </c>
      <c r="U104" s="414" cm="1">
        <f t="array" ref="U104">AVERAGEIF($B$7:$B$99, Services_20204[[#This Row],[Life event]:[Life event]], U$7:U$99)</f>
        <v>68.489100784422419</v>
      </c>
      <c r="V104" s="415" cm="1">
        <f t="array" ref="V104">AVERAGEIF($B$7:$B$99, Services_20204[[#This Row],[Life event]:[Life event]], V$7:V$99)</f>
        <v>47.920432610491083</v>
      </c>
      <c r="W104" s="437" cm="1">
        <f t="array" ref="W104">AVERAGEIF($B$7:$B$99, Services_20204[[#This Row],[Life event]:[Life event]], W$7:W$99)</f>
        <v>71.853175689833819</v>
      </c>
      <c r="X104" s="437" cm="1">
        <f t="array" ref="X104">AVERAGEIF($B$7:$B$99, Services_20204[[#This Row],[Life event]:[Life event]], X$7:X$99)</f>
        <v>71.275534851621813</v>
      </c>
      <c r="Y104" s="438" cm="1">
        <f t="array" ref="Y104">AVERAGEIF($B$7:$B$99, Services_20204[[#This Row],[Life event]:[Life event]], Y$7:Y$99)</f>
        <v>47.989752527476305</v>
      </c>
      <c r="Z104" s="439" cm="1">
        <f t="array" ref="Z104">AVERAGEIF($B$7:$B$99, Services_20204[[#This Row],[Life event]:[Life event]], Z$7:Z$99)</f>
        <v>65.69330554915301</v>
      </c>
      <c r="AA104" s="440" cm="1">
        <f t="array" ref="AA104">AVERAGEIF($B$7:$B$99, Services_20204[[#This Row],[Life event]:[Life event]], AA$7:AA$99)</f>
        <v>27.588271025262419</v>
      </c>
      <c r="AB104" s="437" cm="1">
        <f t="array" ref="AB104">AVERAGEIF($B$7:$B$99, Services_20204[[#This Row],[Life event]:[Life event]], AB$7:AB$99)</f>
        <v>28.919869117237536</v>
      </c>
      <c r="AC104" s="415" cm="1">
        <f t="array" ref="AC104">AVERAGEIF($B$7:$B$99, Services_20204[[#This Row],[Life event]:[Life event]], AC$7:AC$99)</f>
        <v>40.155030155030154</v>
      </c>
    </row>
    <row r="105" spans="2:29" ht="13">
      <c r="B105" s="402" t="s">
        <v>2</v>
      </c>
      <c r="C105" s="402" t="s">
        <v>6981</v>
      </c>
      <c r="D105" s="157"/>
      <c r="E105" s="157"/>
      <c r="F105" s="413" cm="1">
        <f t="array" ref="F105">AVERAGEIF($B$7:$B$99, Services_20204[[#This Row],[Life event]:[Life event]], F$7:F$99)</f>
        <v>80.05998567604918</v>
      </c>
      <c r="G105" s="414" cm="1">
        <f t="array" ref="G105">AVERAGEIF($B$7:$B$99, Services_20204[[#This Row],[Life event]:[Life event]], G$7:G$99)</f>
        <v>99.233302942755202</v>
      </c>
      <c r="H105" s="414" cm="1">
        <f t="array" ref="H105">AVERAGEIF($B$7:$B$99, Services_20204[[#This Row],[Life event]:[Life event]], H$7:H$99)</f>
        <v>65.485102763265587</v>
      </c>
      <c r="I105" s="415" cm="1">
        <f t="array" ref="I105">AVERAGEIF($B$7:$B$99, Services_20204[[#This Row],[Life event]:[Life event]], I$7:I$99)</f>
        <v>90.036434234910374</v>
      </c>
      <c r="J105" s="437" cm="1">
        <f t="array" ref="J105">AVERAGEIF($B$7:$B$99, Services_20204[[#This Row],[Life event]:[Life event]], J$7:J$99)</f>
        <v>94.029243696611559</v>
      </c>
      <c r="K105" s="413" cm="1">
        <f t="array" ref="K105">AVERAGEIF($B$7:$B$99, Services_20204[[#This Row],[Life event]:[Life event]], K$7:K$99)</f>
        <v>48.104667868233726</v>
      </c>
      <c r="L105" s="414" cm="1">
        <f t="array" ref="L105">AVERAGEIF($B$7:$B$99, Services_20204[[#This Row],[Life event]:[Life event]], L$7:L$99)</f>
        <v>80.163048756798744</v>
      </c>
      <c r="M105" s="414" cm="1">
        <f t="array" ref="M105">AVERAGEIF($B$7:$B$99, Services_20204[[#This Row],[Life event]:[Life event]], M$7:M$99)</f>
        <v>49.394631679903085</v>
      </c>
      <c r="N105" s="414" cm="1">
        <f t="array" ref="N105">AVERAGEIF($B$7:$B$99, Services_20204[[#This Row],[Life event]:[Life event]], N$7:N$99)</f>
        <v>40.806511121728505</v>
      </c>
      <c r="O105" s="414" cm="1">
        <f t="array" ref="O105">AVERAGEIF($B$7:$B$99, Services_20204[[#This Row],[Life event]:[Life event]], O$7:O$99)</f>
        <v>46.741815796057054</v>
      </c>
      <c r="P105" s="414" cm="1">
        <f t="array" ref="P105">AVERAGEIF($B$7:$B$99, Services_20204[[#This Row],[Life event]:[Life event]], P$7:P$99)</f>
        <v>61.557678228141256</v>
      </c>
      <c r="Q105" s="414" cm="1">
        <f t="array" ref="Q105">AVERAGEIF($B$7:$B$99, Services_20204[[#This Row],[Life event]:[Life event]], Q$7:Q$99)</f>
        <v>51.825929918294584</v>
      </c>
      <c r="R105" s="415" cm="1">
        <f t="array" ref="R105">AVERAGEIF($B$7:$B$99, Services_20204[[#This Row],[Life event]:[Life event]], R$7:R$99)</f>
        <v>23.312488766719376</v>
      </c>
      <c r="S105" s="413" cm="1">
        <f t="array" ref="S105">AVERAGEIF($B$7:$B$99, Services_20204[[#This Row],[Life event]:[Life event]], S$7:S$99)</f>
        <v>51.815857753357761</v>
      </c>
      <c r="T105" s="414" cm="1">
        <f t="array" ref="T105">AVERAGEIF($B$7:$B$99, Services_20204[[#This Row],[Life event]:[Life event]], T$7:T$99)</f>
        <v>60.018001851525881</v>
      </c>
      <c r="U105" s="414" cm="1">
        <f t="array" ref="U105">AVERAGEIF($B$7:$B$99, Services_20204[[#This Row],[Life event]:[Life event]], U$7:U$99)</f>
        <v>55.843698397331124</v>
      </c>
      <c r="V105" s="415" cm="1">
        <f t="array" ref="V105">AVERAGEIF($B$7:$B$99, Services_20204[[#This Row],[Life event]:[Life event]], V$7:V$99)</f>
        <v>38.785673364477717</v>
      </c>
      <c r="W105" s="437" cm="1">
        <f t="array" ref="W105">AVERAGEIF($B$7:$B$99, Services_20204[[#This Row],[Life event]:[Life event]], W$7:W$99)</f>
        <v>49.990581739942357</v>
      </c>
      <c r="X105" s="437" cm="1">
        <f t="array" ref="X105">AVERAGEIF($B$7:$B$99, Services_20204[[#This Row],[Life event]:[Life event]], X$7:X$99)</f>
        <v>48.08927823266059</v>
      </c>
      <c r="Y105" s="438" cm="1">
        <f t="array" ref="Y105">AVERAGEIF($B$7:$B$99, Services_20204[[#This Row],[Life event]:[Life event]], Y$7:Y$99)</f>
        <v>60.424976258309584</v>
      </c>
      <c r="Z105" s="439" cm="1">
        <f t="array" ref="Z105">AVERAGEIF($B$7:$B$99, Services_20204[[#This Row],[Life event]:[Life event]], Z$7:Z$99)</f>
        <v>80.682234432234438</v>
      </c>
      <c r="AA105" s="440" cm="1">
        <f t="array" ref="AA105">AVERAGEIF($B$7:$B$99, Services_20204[[#This Row],[Life event]:[Life event]], AA$7:AA$99)</f>
        <v>39.766483516483518</v>
      </c>
      <c r="AB105" s="437" cm="1">
        <f t="array" ref="AB105">AVERAGEIF($B$7:$B$99, Services_20204[[#This Row],[Life event]:[Life event]], AB$7:AB$99)</f>
        <v>43.125</v>
      </c>
      <c r="AC105" s="415" cm="1">
        <f t="array" ref="AC105">AVERAGEIF($B$7:$B$99, Services_20204[[#This Row],[Life event]:[Life event]], AC$7:AC$99)</f>
        <v>69.318181818181813</v>
      </c>
    </row>
    <row r="106" spans="2:29" ht="13">
      <c r="B106" s="402" t="s">
        <v>3</v>
      </c>
      <c r="C106" s="402" t="s">
        <v>6981</v>
      </c>
      <c r="D106" s="157"/>
      <c r="E106" s="157"/>
      <c r="F106" s="413" cm="1">
        <f t="array" ref="F106">AVERAGEIF($B$7:$B$99, Services_20204[[#This Row],[Life event]:[Life event]], F$7:F$99)</f>
        <v>90.539196310935424</v>
      </c>
      <c r="G106" s="414" cm="1">
        <f t="array" ref="G106">AVERAGEIF($B$7:$B$99, Services_20204[[#This Row],[Life event]:[Life event]], G$7:G$99)</f>
        <v>97.397745571658604</v>
      </c>
      <c r="H106" s="414" cm="1">
        <f t="array" ref="H106">AVERAGEIF($B$7:$B$99, Services_20204[[#This Row],[Life event]:[Life event]], H$7:H$99)</f>
        <v>85.58424827990045</v>
      </c>
      <c r="I106" s="415" cm="1">
        <f t="array" ref="I106">AVERAGEIF($B$7:$B$99, Services_20204[[#This Row],[Life event]:[Life event]], I$7:I$99)</f>
        <v>93.590543112282234</v>
      </c>
      <c r="J106" s="437" cm="1">
        <f t="array" ref="J106">AVERAGEIF($B$7:$B$99, Services_20204[[#This Row],[Life event]:[Life event]], J$7:J$99)</f>
        <v>87.193822280778804</v>
      </c>
      <c r="K106" s="413" cm="1">
        <f t="array" ref="K106">AVERAGEIF($B$7:$B$99, Services_20204[[#This Row],[Life event]:[Life event]], K$7:K$99)</f>
        <v>58.509642665439756</v>
      </c>
      <c r="L106" s="414" cm="1">
        <f t="array" ref="L106">AVERAGEIF($B$7:$B$99, Services_20204[[#This Row],[Life event]:[Life event]], L$7:L$99)</f>
        <v>88.783549783549788</v>
      </c>
      <c r="M106" s="414" cm="1">
        <f t="array" ref="M106">AVERAGEIF($B$7:$B$99, Services_20204[[#This Row],[Life event]:[Life event]], M$7:M$99)</f>
        <v>70.941666666666663</v>
      </c>
      <c r="N106" s="414" cm="1">
        <f t="array" ref="N106">AVERAGEIF($B$7:$B$99, Services_20204[[#This Row],[Life event]:[Life event]], N$7:N$99)</f>
        <v>58.929411764705883</v>
      </c>
      <c r="O106" s="414" cm="1">
        <f t="array" ref="O106">AVERAGEIF($B$7:$B$99, Services_20204[[#This Row],[Life event]:[Life event]], O$7:O$99)</f>
        <v>47.066559312936121</v>
      </c>
      <c r="P106" s="414" cm="1">
        <f t="array" ref="P106">AVERAGEIF($B$7:$B$99, Services_20204[[#This Row],[Life event]:[Life event]], P$7:P$99)</f>
        <v>64.401502952227588</v>
      </c>
      <c r="Q106" s="414" cm="1">
        <f t="array" ref="Q106">AVERAGEIF($B$7:$B$99, Services_20204[[#This Row],[Life event]:[Life event]], Q$7:Q$99)</f>
        <v>61.221148684916798</v>
      </c>
      <c r="R106" s="415" cm="1">
        <f t="array" ref="R106">AVERAGEIF($B$7:$B$99, Services_20204[[#This Row],[Life event]:[Life event]], R$7:R$99)</f>
        <v>42.632850241545896</v>
      </c>
      <c r="S106" s="413" cm="1">
        <f t="array" ref="S106">AVERAGEIF($B$7:$B$99, Services_20204[[#This Row],[Life event]:[Life event]], S$7:S$99)</f>
        <v>59.952222222222225</v>
      </c>
      <c r="T106" s="414" cm="1">
        <f t="array" ref="T106">AVERAGEIF($B$7:$B$99, Services_20204[[#This Row],[Life event]:[Life event]], T$7:T$99)</f>
        <v>81.161111111111111</v>
      </c>
      <c r="U106" s="414" cm="1">
        <f t="array" ref="U106">AVERAGEIF($B$7:$B$99, Services_20204[[#This Row],[Life event]:[Life event]], U$7:U$99)</f>
        <v>61.159259259259258</v>
      </c>
      <c r="V106" s="415" cm="1">
        <f t="array" ref="V106">AVERAGEIF($B$7:$B$99, Services_20204[[#This Row],[Life event]:[Life event]], V$7:V$99)</f>
        <v>37.212301587301589</v>
      </c>
      <c r="W106" s="437" cm="1">
        <f t="array" ref="W106">AVERAGEIF($B$7:$B$99, Services_20204[[#This Row],[Life event]:[Life event]], W$7:W$99)</f>
        <v>75.099019607843132</v>
      </c>
      <c r="X106" s="437" cm="1">
        <f t="array" ref="X106">AVERAGEIF($B$7:$B$99, Services_20204[[#This Row],[Life event]:[Life event]], X$7:X$99)</f>
        <v>61.70215665976535</v>
      </c>
      <c r="Y106" s="438" cm="1">
        <f t="array" ref="Y106">AVERAGEIF($B$7:$B$99, Services_20204[[#This Row],[Life event]:[Life event]], Y$7:Y$99)</f>
        <v>76.003086419753089</v>
      </c>
      <c r="Z106" s="439" cm="1">
        <f t="array" ref="Z106">AVERAGEIF($B$7:$B$99, Services_20204[[#This Row],[Life event]:[Life event]], Z$7:Z$99)</f>
        <v>86.220238095238102</v>
      </c>
      <c r="AA106" s="440" cm="1">
        <f t="array" ref="AA106">AVERAGEIF($B$7:$B$99, Services_20204[[#This Row],[Life event]:[Life event]], AA$7:AA$99)</f>
        <v>61.964285714285708</v>
      </c>
      <c r="AB106" s="437" cm="1">
        <f t="array" ref="AB106">AVERAGEIF($B$7:$B$99, Services_20204[[#This Row],[Life event]:[Life event]], AB$7:AB$99)</f>
        <v>19.814744079449962</v>
      </c>
      <c r="AC106" s="415" cm="1">
        <f t="array" ref="AC106">AVERAGEIF($B$7:$B$99, Services_20204[[#This Row],[Life event]:[Life event]], AC$7:AC$99)</f>
        <v>66.86363636363636</v>
      </c>
    </row>
    <row r="107" spans="2:29" ht="13">
      <c r="B107" s="402" t="s">
        <v>6884</v>
      </c>
      <c r="C107" s="402" t="s">
        <v>6981</v>
      </c>
      <c r="D107" s="157"/>
      <c r="E107" s="157"/>
      <c r="F107" s="413" cm="1">
        <f t="array" ref="F107">AVERAGEIF($B$7:$B$99, Services_20204[[#This Row],[Life event]:[Life event]], F$7:F$99)</f>
        <v>87.780248851677442</v>
      </c>
      <c r="G107" s="414" cm="1">
        <f t="array" ref="G107">AVERAGEIF($B$7:$B$99, Services_20204[[#This Row],[Life event]:[Life event]], G$7:G$99)</f>
        <v>97.450142450142465</v>
      </c>
      <c r="H107" s="414" cm="1">
        <f t="array" ref="H107">AVERAGEIF($B$7:$B$99, Services_20204[[#This Row],[Life event]:[Life event]], H$7:H$99)</f>
        <v>79.04916952536</v>
      </c>
      <c r="I107" s="415" cm="1">
        <f t="array" ref="I107">AVERAGEIF($B$7:$B$99, Services_20204[[#This Row],[Life event]:[Life event]], I$7:I$99)</f>
        <v>95.572513905847245</v>
      </c>
      <c r="J107" s="437" cm="1">
        <f t="array" ref="J107">AVERAGEIF($B$7:$B$99, Services_20204[[#This Row],[Life event]:[Life event]], J$7:J$99)</f>
        <v>82.044837878171208</v>
      </c>
      <c r="K107" s="413" cm="1">
        <f t="array" ref="K107">AVERAGEIF($B$7:$B$99, Services_20204[[#This Row],[Life event]:[Life event]], K$7:K$99)</f>
        <v>48.52545602545603</v>
      </c>
      <c r="L107" s="414" cm="1">
        <f t="array" ref="L107">AVERAGEIF($B$7:$B$99, Services_20204[[#This Row],[Life event]:[Life event]], L$7:L$99)</f>
        <v>58.02781526465737</v>
      </c>
      <c r="M107" s="414" cm="1">
        <f t="array" ref="M107">AVERAGEIF($B$7:$B$99, Services_20204[[#This Row],[Life event]:[Life event]], M$7:M$99)</f>
        <v>51.227272727272727</v>
      </c>
      <c r="N107" s="414" cm="1">
        <f t="array" ref="N107">AVERAGEIF($B$7:$B$99, Services_20204[[#This Row],[Life event]:[Life event]], N$7:N$99)</f>
        <v>49.940503432494275</v>
      </c>
      <c r="O107" s="414" cm="1">
        <f t="array" ref="O107">AVERAGEIF($B$7:$B$99, Services_20204[[#This Row],[Life event]:[Life event]], O$7:O$99)</f>
        <v>44.751424501424502</v>
      </c>
      <c r="P107" s="414" cm="1">
        <f t="array" ref="P107">AVERAGEIF($B$7:$B$99, Services_20204[[#This Row],[Life event]:[Life event]], P$7:P$99)</f>
        <v>49.910968660968663</v>
      </c>
      <c r="Q107" s="414" cm="1">
        <f t="array" ref="Q107">AVERAGEIF($B$7:$B$99, Services_20204[[#This Row],[Life event]:[Life event]], Q$7:Q$99)</f>
        <v>39.440883190883191</v>
      </c>
      <c r="R107" s="415" cm="1">
        <f t="array" ref="R107">AVERAGEIF($B$7:$B$99, Services_20204[[#This Row],[Life event]:[Life event]], R$7:R$99)</f>
        <v>43.009671614934774</v>
      </c>
      <c r="S107" s="413" cm="1">
        <f t="array" ref="S107">AVERAGEIF($B$7:$B$99, Services_20204[[#This Row],[Life event]:[Life event]], S$7:S$99)</f>
        <v>50.324074074074076</v>
      </c>
      <c r="T107" s="414" cm="1">
        <f t="array" ref="T107">AVERAGEIF($B$7:$B$99, Services_20204[[#This Row],[Life event]:[Life event]], T$7:T$99)</f>
        <v>64.5477207977208</v>
      </c>
      <c r="U107" s="414" cm="1">
        <f t="array" ref="U107">AVERAGEIF($B$7:$B$99, Services_20204[[#This Row],[Life event]:[Life event]], U$7:U$99)</f>
        <v>49.373219373219371</v>
      </c>
      <c r="V107" s="415" cm="1">
        <f t="array" ref="V107">AVERAGEIF($B$7:$B$99, Services_20204[[#This Row],[Life event]:[Life event]], V$7:V$99)</f>
        <v>37.051282051282058</v>
      </c>
      <c r="W107" s="437" cm="1">
        <f t="array" ref="W107">AVERAGEIF($B$7:$B$99, Services_20204[[#This Row],[Life event]:[Life event]], W$7:W$99)</f>
        <v>71.685363868867697</v>
      </c>
      <c r="X107" s="437" cm="1">
        <f t="array" ref="X107">AVERAGEIF($B$7:$B$99, Services_20204[[#This Row],[Life event]:[Life event]], X$7:X$99)</f>
        <v>38.580917874396135</v>
      </c>
      <c r="Y107" s="438" cm="1">
        <f t="array" ref="Y107">AVERAGEIF($B$7:$B$99, Services_20204[[#This Row],[Life event]:[Life event]], Y$7:Y$99)</f>
        <v>61.698548365215025</v>
      </c>
      <c r="Z107" s="439" cm="1">
        <f t="array" ref="Z107">AVERAGEIF($B$7:$B$99, Services_20204[[#This Row],[Life event]:[Life event]], Z$7:Z$99)</f>
        <v>70.324748947197918</v>
      </c>
      <c r="AA107" s="440" cm="1">
        <f t="array" ref="AA107">AVERAGEIF($B$7:$B$99, Services_20204[[#This Row],[Life event]:[Life event]], AA$7:AA$99)</f>
        <v>46.812663526949237</v>
      </c>
      <c r="AB107" s="437" cm="1">
        <f t="array" ref="AB107">AVERAGEIF($B$7:$B$99, Services_20204[[#This Row],[Life event]:[Life event]], AB$7:AB$99)</f>
        <v>7.825854700854701</v>
      </c>
      <c r="AC107" s="415" cm="1">
        <f t="array" ref="AC107">AVERAGEIF($B$7:$B$99, Services_20204[[#This Row],[Life event]:[Life event]], AC$7:AC$99)</f>
        <v>32.632575757575758</v>
      </c>
    </row>
    <row r="108" spans="2:29" ht="13">
      <c r="B108" s="402" t="s">
        <v>6892</v>
      </c>
      <c r="C108" s="402" t="s">
        <v>6981</v>
      </c>
      <c r="D108" s="157"/>
      <c r="E108" s="157"/>
      <c r="F108" s="413" cm="1">
        <f t="array" ref="F108">AVERAGEIF($B$7:$B$99, Services_20204[[#This Row],[Life event]:[Life event]], F$7:F$99)</f>
        <v>91.979415058696148</v>
      </c>
      <c r="G108" s="414" cm="1">
        <f t="array" ref="G108">AVERAGEIF($B$7:$B$99, Services_20204[[#This Row],[Life event]:[Life event]], G$7:G$99)</f>
        <v>97.522990111922923</v>
      </c>
      <c r="H108" s="414" cm="1">
        <f t="array" ref="H108">AVERAGEIF($B$7:$B$99, Services_20204[[#This Row],[Life event]:[Life event]], H$7:H$99)</f>
        <v>88.059916332617604</v>
      </c>
      <c r="I108" s="415" cm="1">
        <f t="array" ref="I108">AVERAGEIF($B$7:$B$99, Services_20204[[#This Row],[Life event]:[Life event]], I$7:I$99)</f>
        <v>94.274837457626447</v>
      </c>
      <c r="J108" s="437" cm="1">
        <f t="array" ref="J108">AVERAGEIF($B$7:$B$99, Services_20204[[#This Row],[Life event]:[Life event]], J$7:J$99)</f>
        <v>85.216750626338509</v>
      </c>
      <c r="K108" s="413" cm="1">
        <f t="array" ref="K108">AVERAGEIF($B$7:$B$99, Services_20204[[#This Row],[Life event]:[Life event]], K$7:K$99)</f>
        <v>76.871465326553363</v>
      </c>
      <c r="L108" s="414" cm="1">
        <f t="array" ref="L108">AVERAGEIF($B$7:$B$99, Services_20204[[#This Row],[Life event]:[Life event]], L$7:L$99)</f>
        <v>85.351606028093443</v>
      </c>
      <c r="M108" s="414" cm="1">
        <f t="array" ref="M108">AVERAGEIF($B$7:$B$99, Services_20204[[#This Row],[Life event]:[Life event]], M$7:M$99)</f>
        <v>75.977654290154291</v>
      </c>
      <c r="N108" s="414" cm="1">
        <f t="array" ref="N108">AVERAGEIF($B$7:$B$99, Services_20204[[#This Row],[Life event]:[Life event]], N$7:N$99)</f>
        <v>68.075487012987011</v>
      </c>
      <c r="O108" s="414" cm="1">
        <f t="array" ref="O108">AVERAGEIF($B$7:$B$99, Services_20204[[#This Row],[Life event]:[Life event]], O$7:O$99)</f>
        <v>76.232514368156785</v>
      </c>
      <c r="P108" s="414" cm="1">
        <f t="array" ref="P108">AVERAGEIF($B$7:$B$99, Services_20204[[#This Row],[Life event]:[Life event]], P$7:P$99)</f>
        <v>83.369941462046725</v>
      </c>
      <c r="Q108" s="414" cm="1">
        <f t="array" ref="Q108">AVERAGEIF($B$7:$B$99, Services_20204[[#This Row],[Life event]:[Life event]], Q$7:Q$99)</f>
        <v>80.728441879757668</v>
      </c>
      <c r="R108" s="415" cm="1">
        <f t="array" ref="R108">AVERAGEIF($B$7:$B$99, Services_20204[[#This Row],[Life event]:[Life event]], R$7:R$99)</f>
        <v>60.118235930735928</v>
      </c>
      <c r="S108" s="413" cm="1">
        <f t="array" ref="S108">AVERAGEIF($B$7:$B$99, Services_20204[[#This Row],[Life event]:[Life event]], S$7:S$99)</f>
        <v>70.853729486574963</v>
      </c>
      <c r="T108" s="414" cm="1">
        <f t="array" ref="T108">AVERAGEIF($B$7:$B$99, Services_20204[[#This Row],[Life event]:[Life event]], T$7:T$99)</f>
        <v>75.780429732063908</v>
      </c>
      <c r="U108" s="414" cm="1">
        <f t="array" ref="U108">AVERAGEIF($B$7:$B$99, Services_20204[[#This Row],[Life event]:[Life event]], U$7:U$99)</f>
        <v>72.580322735517285</v>
      </c>
      <c r="V108" s="415" cm="1">
        <f t="array" ref="V108">AVERAGEIF($B$7:$B$99, Services_20204[[#This Row],[Life event]:[Life event]], V$7:V$99)</f>
        <v>64.200435992143696</v>
      </c>
      <c r="W108" s="437" cm="1">
        <f t="array" ref="W108">AVERAGEIF($B$7:$B$99, Services_20204[[#This Row],[Life event]:[Life event]], W$7:W$99)</f>
        <v>85.26315789473685</v>
      </c>
      <c r="X108" s="437" cm="1">
        <f t="array" ref="X108">AVERAGEIF($B$7:$B$99, Services_20204[[#This Row],[Life event]:[Life event]], X$7:X$99)</f>
        <v>71.533760099549568</v>
      </c>
      <c r="Y108" s="438" cm="1">
        <f t="array" ref="Y108">AVERAGEIF($B$7:$B$99, Services_20204[[#This Row],[Life event]:[Life event]], Y$7:Y$99)</f>
        <v>73.688046389526647</v>
      </c>
      <c r="Z108" s="439" cm="1">
        <f t="array" ref="Z108">AVERAGEIF($B$7:$B$99, Services_20204[[#This Row],[Life event]:[Life event]], Z$7:Z$99)</f>
        <v>84.169272730715392</v>
      </c>
      <c r="AA108" s="440" cm="1">
        <f t="array" ref="AA108">AVERAGEIF($B$7:$B$99, Services_20204[[#This Row],[Life event]:[Life event]], AA$7:AA$99)</f>
        <v>56.445068089804934</v>
      </c>
      <c r="AB108" s="437" cm="1">
        <f t="array" ref="AB108">AVERAGEIF($B$7:$B$99, Services_20204[[#This Row],[Life event]:[Life event]], AB$7:AB$99)</f>
        <v>5.4251012145748989</v>
      </c>
      <c r="AC108" s="415" cm="1">
        <f t="array" ref="AC108">AVERAGEIF($B$7:$B$99, Services_20204[[#This Row],[Life event]:[Life event]], AC$7:AC$99)</f>
        <v>10.708370304643598</v>
      </c>
    </row>
    <row r="109" spans="2:29" ht="13">
      <c r="B109" s="402" t="s">
        <v>6901</v>
      </c>
      <c r="C109" s="402" t="s">
        <v>6981</v>
      </c>
      <c r="D109" s="157"/>
      <c r="E109" s="157"/>
      <c r="F109" s="423" cm="1">
        <f t="array" ref="F109">AVERAGEIF($B$7:$B$99, Services_20204[[#This Row],[Life event]:[Life event]], F$7:F$99)</f>
        <v>90.439396460061005</v>
      </c>
      <c r="G109" s="424" cm="1">
        <f t="array" ref="G109">AVERAGEIF($B$7:$B$99, Services_20204[[#This Row],[Life event]:[Life event]], G$7:G$99)</f>
        <v>99.09007114889468</v>
      </c>
      <c r="H109" s="424" cm="1">
        <f t="array" ref="H109">AVERAGEIF($B$7:$B$99, Services_20204[[#This Row],[Life event]:[Life event]], H$7:H$99)</f>
        <v>82.392173457568902</v>
      </c>
      <c r="I109" s="425" cm="1">
        <f t="array" ref="I109">AVERAGEIF($B$7:$B$99, Services_20204[[#This Row],[Life event]:[Life event]], I$7:I$99)</f>
        <v>97.370399063442861</v>
      </c>
      <c r="J109" s="441" cm="1">
        <f t="array" ref="J109">AVERAGEIF($B$7:$B$99, Services_20204[[#This Row],[Life event]:[Life event]], J$7:J$99)</f>
        <v>86.032321739833279</v>
      </c>
      <c r="K109" s="423" cm="1">
        <f t="array" ref="K109">AVERAGEIF($B$7:$B$99, Services_20204[[#This Row],[Life event]:[Life event]], K$7:K$99)</f>
        <v>53.95352262382891</v>
      </c>
      <c r="L109" s="424" cm="1">
        <f t="array" ref="L109">AVERAGEIF($B$7:$B$99, Services_20204[[#This Row],[Life event]:[Life event]], L$7:L$99)</f>
        <v>67.085679777041335</v>
      </c>
      <c r="M109" s="424" cm="1">
        <f t="array" ref="M109">AVERAGEIF($B$7:$B$99, Services_20204[[#This Row],[Life event]:[Life event]], M$7:M$99)</f>
        <v>55.883685058055768</v>
      </c>
      <c r="N109" s="424" cm="1">
        <f t="array" ref="N109">AVERAGEIF($B$7:$B$99, Services_20204[[#This Row],[Life event]:[Life event]], N$7:N$99)</f>
        <v>40.957550782550783</v>
      </c>
      <c r="O109" s="424" cm="1">
        <f t="array" ref="O109">AVERAGEIF($B$7:$B$99, Services_20204[[#This Row],[Life event]:[Life event]], O$7:O$99)</f>
        <v>53.175275175074944</v>
      </c>
      <c r="P109" s="424" cm="1">
        <f t="array" ref="P109">AVERAGEIF($B$7:$B$99, Services_20204[[#This Row],[Life event]:[Life event]], P$7:P$99)</f>
        <v>56.707783648887776</v>
      </c>
      <c r="Q109" s="424" cm="1">
        <f t="array" ref="Q109">AVERAGEIF($B$7:$B$99, Services_20204[[#This Row],[Life event]:[Life event]], Q$7:Q$99)</f>
        <v>51.804145394820459</v>
      </c>
      <c r="R109" s="425" cm="1">
        <f t="array" ref="R109">AVERAGEIF($B$7:$B$99, Services_20204[[#This Row],[Life event]:[Life event]], R$7:R$99)</f>
        <v>40.721159721198426</v>
      </c>
      <c r="S109" s="423" cm="1">
        <f t="array" ref="S109">AVERAGEIF($B$7:$B$99, Services_20204[[#This Row],[Life event]:[Life event]], S$7:S$99)</f>
        <v>53.530012498982295</v>
      </c>
      <c r="T109" s="424" cm="1">
        <f t="array" ref="T109">AVERAGEIF($B$7:$B$99, Services_20204[[#This Row],[Life event]:[Life event]], T$7:T$99)</f>
        <v>67.767434337579019</v>
      </c>
      <c r="U109" s="424" cm="1">
        <f t="array" ref="U109">AVERAGEIF($B$7:$B$99, Services_20204[[#This Row],[Life event]:[Life event]], U$7:U$99)</f>
        <v>53.451353140323725</v>
      </c>
      <c r="V109" s="425" cm="1">
        <f t="array" ref="V109">AVERAGEIF($B$7:$B$99, Services_20204[[#This Row],[Life event]:[Life event]], V$7:V$99)</f>
        <v>37.947112004281117</v>
      </c>
      <c r="W109" s="441" cm="1">
        <f t="array" ref="W109">AVERAGEIF($B$7:$B$99, Services_20204[[#This Row],[Life event]:[Life event]], W$7:W$99)</f>
        <v>59.148614033598562</v>
      </c>
      <c r="X109" s="441" cm="1">
        <f t="array" ref="X109">AVERAGEIF($B$7:$B$99, Services_20204[[#This Row],[Life event]:[Life event]], X$7:X$99)</f>
        <v>70.214051530547692</v>
      </c>
      <c r="Y109" s="442" cm="1">
        <f t="array" ref="Y109">AVERAGEIF($B$7:$B$99, Services_20204[[#This Row],[Life event]:[Life event]], Y$7:Y$99)</f>
        <v>59.907407407407405</v>
      </c>
      <c r="Z109" s="443" cm="1">
        <f t="array" ref="Z109">AVERAGEIF($B$7:$B$99, Services_20204[[#This Row],[Life event]:[Life event]], Z$7:Z$99)</f>
        <v>71.964285714285708</v>
      </c>
      <c r="AA109" s="444" cm="1">
        <f t="array" ref="AA109">AVERAGEIF($B$7:$B$99, Services_20204[[#This Row],[Life event]:[Life event]], AA$7:AA$99)</f>
        <v>45.185185185185183</v>
      </c>
      <c r="AB109" s="441" cm="1">
        <f t="array" ref="AB109">AVERAGEIF($B$7:$B$99, Services_20204[[#This Row],[Life event]:[Life event]], AB$7:AB$99)</f>
        <v>14.814814814814815</v>
      </c>
      <c r="AC109" s="425" cm="1">
        <f t="array" ref="AC109">AVERAGEIF($B$7:$B$99, Services_20204[[#This Row],[Life event]:[Life event]], AC$7:AC$99)</f>
        <v>14.285714285714286</v>
      </c>
    </row>
    <row r="110" spans="2:29" ht="13">
      <c r="B110" s="453" t="s">
        <v>6986</v>
      </c>
      <c r="C110" s="454"/>
      <c r="D110" s="454"/>
      <c r="E110" s="454"/>
      <c r="F110" s="403"/>
      <c r="G110" s="404"/>
      <c r="H110" s="404"/>
      <c r="I110" s="405"/>
      <c r="J110" s="504"/>
      <c r="K110" s="403"/>
      <c r="L110" s="404"/>
      <c r="M110" s="404"/>
      <c r="N110" s="404"/>
      <c r="O110" s="404"/>
      <c r="P110" s="404"/>
      <c r="Q110" s="404"/>
      <c r="R110" s="405"/>
      <c r="S110" s="403"/>
      <c r="T110" s="404"/>
      <c r="U110" s="404"/>
      <c r="V110" s="405"/>
      <c r="W110" s="504"/>
      <c r="X110" s="504"/>
      <c r="Y110" s="434"/>
      <c r="Z110" s="435"/>
      <c r="AA110" s="436"/>
      <c r="AB110" s="504"/>
      <c r="AC110" s="501"/>
    </row>
    <row r="111" spans="2:29" ht="13">
      <c r="B111" s="473" t="s">
        <v>6987</v>
      </c>
      <c r="C111" s="473" t="s">
        <v>6990</v>
      </c>
      <c r="D111" s="451"/>
      <c r="E111" s="452"/>
      <c r="F111" s="403">
        <v>79.077773075193548</v>
      </c>
      <c r="G111" s="404">
        <v>98.045815096174806</v>
      </c>
      <c r="H111" s="404">
        <v>64.051780312705645</v>
      </c>
      <c r="I111" s="405">
        <v>89.829930324781614</v>
      </c>
      <c r="J111" s="403">
        <v>82.311661948636598</v>
      </c>
      <c r="K111" s="403">
        <v>35.82291388241083</v>
      </c>
      <c r="L111" s="404">
        <v>52.502052261153956</v>
      </c>
      <c r="M111" s="404">
        <v>34.923076074391858</v>
      </c>
      <c r="N111" s="404">
        <v>27.888513513513512</v>
      </c>
      <c r="O111" s="404">
        <v>36.763585339929264</v>
      </c>
      <c r="P111" s="404">
        <v>48.23488473249239</v>
      </c>
      <c r="Q111" s="404">
        <v>37.986362339699959</v>
      </c>
      <c r="R111" s="404">
        <v>15.787053268033787</v>
      </c>
      <c r="S111" s="403">
        <v>31.293347578648611</v>
      </c>
      <c r="T111" s="404">
        <v>43.904034768451879</v>
      </c>
      <c r="U111" s="404">
        <v>34.07196250172256</v>
      </c>
      <c r="V111" s="405">
        <v>15.684071565550644</v>
      </c>
      <c r="W111" s="433">
        <v>41.730632390462098</v>
      </c>
      <c r="X111" s="403">
        <v>33.73082159359997</v>
      </c>
      <c r="Y111" s="434">
        <v>48.238956178269994</v>
      </c>
      <c r="Z111" s="435">
        <v>61.496497126979591</v>
      </c>
      <c r="AA111" s="436">
        <v>29.087814709458097</v>
      </c>
      <c r="AB111" s="433">
        <v>7.8210526315789481</v>
      </c>
      <c r="AC111" s="433">
        <v>27.324929971988794</v>
      </c>
    </row>
    <row r="112" spans="2:29" ht="13">
      <c r="B112" s="463" t="s">
        <v>6988</v>
      </c>
      <c r="C112" s="463" t="s">
        <v>6991</v>
      </c>
      <c r="D112" s="449"/>
      <c r="E112" s="464"/>
      <c r="F112" s="413">
        <v>88.481559290382833</v>
      </c>
      <c r="G112" s="414">
        <v>97.791783380018671</v>
      </c>
      <c r="H112" s="414">
        <v>82.39962651727356</v>
      </c>
      <c r="I112" s="415">
        <v>91.335200746965455</v>
      </c>
      <c r="J112" s="413">
        <v>85.163398692810446</v>
      </c>
      <c r="K112" s="413">
        <v>47.060150375939848</v>
      </c>
      <c r="L112" s="414">
        <v>66.09375</v>
      </c>
      <c r="M112" s="414">
        <v>52.401960784313729</v>
      </c>
      <c r="N112" s="414">
        <v>44.761904761904766</v>
      </c>
      <c r="O112" s="414">
        <v>42.850877192982459</v>
      </c>
      <c r="P112" s="414">
        <v>51.801801801801801</v>
      </c>
      <c r="Q112" s="414">
        <v>52.927927927927932</v>
      </c>
      <c r="R112" s="414">
        <v>27.207207207207208</v>
      </c>
      <c r="S112" s="413">
        <v>45.645645645645651</v>
      </c>
      <c r="T112" s="414">
        <v>60.855855855855864</v>
      </c>
      <c r="U112" s="414">
        <v>37.342342342342342</v>
      </c>
      <c r="V112" s="415">
        <v>38.738738738738746</v>
      </c>
      <c r="W112" s="437">
        <v>61.969696969696976</v>
      </c>
      <c r="X112" s="413">
        <v>44.666666666666664</v>
      </c>
      <c r="Y112" s="438">
        <v>53.145833333333329</v>
      </c>
      <c r="Z112" s="439">
        <v>53.81944444444445</v>
      </c>
      <c r="AA112" s="440">
        <v>36.423611111111107</v>
      </c>
      <c r="AB112" s="437">
        <v>9.8214285714285712</v>
      </c>
      <c r="AC112" s="437">
        <v>51.590909090909093</v>
      </c>
    </row>
    <row r="113" spans="2:29" ht="13">
      <c r="B113" s="465" t="s">
        <v>6989</v>
      </c>
      <c r="C113" s="465" t="s">
        <v>6992</v>
      </c>
      <c r="D113" s="466"/>
      <c r="E113" s="467"/>
      <c r="F113" s="423">
        <v>91.85786233911584</v>
      </c>
      <c r="G113" s="424">
        <v>98.601007274762168</v>
      </c>
      <c r="H113" s="424">
        <v>85.978687605159848</v>
      </c>
      <c r="I113" s="425">
        <v>96.797752808988761</v>
      </c>
      <c r="J113" s="423">
        <v>90.263010632344717</v>
      </c>
      <c r="K113" s="423">
        <v>64.194436395247678</v>
      </c>
      <c r="L113" s="424">
        <v>89.256198347107443</v>
      </c>
      <c r="M113" s="424">
        <v>73.302646720368244</v>
      </c>
      <c r="N113" s="424">
        <v>65.747126436781613</v>
      </c>
      <c r="O113" s="424">
        <v>54.210526315789473</v>
      </c>
      <c r="P113" s="424">
        <v>68.336886993603414</v>
      </c>
      <c r="Q113" s="424">
        <v>63.265306122448976</v>
      </c>
      <c r="R113" s="424">
        <v>47.120418848167539</v>
      </c>
      <c r="S113" s="423">
        <v>68.897216274089672</v>
      </c>
      <c r="T113" s="424">
        <v>81.905781584582442</v>
      </c>
      <c r="U113" s="424">
        <v>72.639484978540779</v>
      </c>
      <c r="V113" s="425">
        <v>51.570964247020584</v>
      </c>
      <c r="W113" s="441">
        <v>79.377431906614788</v>
      </c>
      <c r="X113" s="423">
        <v>72.48743718592965</v>
      </c>
      <c r="Y113" s="442">
        <v>65.06849315068493</v>
      </c>
      <c r="Z113" s="443">
        <v>78.539823008849552</v>
      </c>
      <c r="AA113" s="444">
        <v>48.590755355129652</v>
      </c>
      <c r="AB113" s="441">
        <v>30.268199233716476</v>
      </c>
      <c r="AC113" s="441">
        <v>57.534246575342465</v>
      </c>
    </row>
    <row r="114" spans="2:29">
      <c r="B114" s="468" t="s">
        <v>6915</v>
      </c>
      <c r="C114" s="468" t="s">
        <v>6916</v>
      </c>
      <c r="D114" s="468"/>
      <c r="E114" s="508"/>
      <c r="F114" s="338">
        <f>AVERAGE(F7:F99)</f>
        <v>90.077135923874991</v>
      </c>
      <c r="G114" s="339">
        <f t="shared" ref="G114:AC114" si="2">AVERAGE(G7:G99)</f>
        <v>98.428412671829676</v>
      </c>
      <c r="H114" s="339">
        <f t="shared" si="2"/>
        <v>83.102612056103382</v>
      </c>
      <c r="I114" s="340">
        <f t="shared" si="2"/>
        <v>95.583745151412927</v>
      </c>
      <c r="J114" s="341">
        <f t="shared" si="2"/>
        <v>89.303347779002607</v>
      </c>
      <c r="K114" s="338">
        <f t="shared" si="2"/>
        <v>61.298185592696946</v>
      </c>
      <c r="L114" s="339">
        <f t="shared" si="2"/>
        <v>84.334064548781825</v>
      </c>
      <c r="M114" s="339">
        <f t="shared" si="2"/>
        <v>66.994219787398478</v>
      </c>
      <c r="N114" s="339">
        <f t="shared" si="2"/>
        <v>60.452721607976102</v>
      </c>
      <c r="O114" s="339">
        <f t="shared" si="2"/>
        <v>53.522262454061241</v>
      </c>
      <c r="P114" s="339">
        <f t="shared" si="2"/>
        <v>66.257559975453646</v>
      </c>
      <c r="Q114" s="339">
        <f t="shared" si="2"/>
        <v>61.38126852066118</v>
      </c>
      <c r="R114" s="340">
        <f t="shared" si="2"/>
        <v>44.674210415947087</v>
      </c>
      <c r="S114" s="338">
        <f t="shared" si="2"/>
        <v>64.015387020932991</v>
      </c>
      <c r="T114" s="339">
        <f t="shared" si="2"/>
        <v>76.376177280422311</v>
      </c>
      <c r="U114" s="339">
        <f t="shared" si="2"/>
        <v>66.873800194400687</v>
      </c>
      <c r="V114" s="340">
        <f t="shared" si="2"/>
        <v>48.177876309056984</v>
      </c>
      <c r="W114" s="341">
        <f t="shared" si="2"/>
        <v>73.04297218851228</v>
      </c>
      <c r="X114" s="341">
        <f t="shared" si="2"/>
        <v>66.770435681577965</v>
      </c>
      <c r="Y114" s="338">
        <f t="shared" si="2"/>
        <v>63.389785548553448</v>
      </c>
      <c r="Z114" s="339">
        <f t="shared" si="2"/>
        <v>75.958830300907337</v>
      </c>
      <c r="AA114" s="339">
        <f t="shared" si="2"/>
        <v>46.06350662169816</v>
      </c>
      <c r="AB114" s="341">
        <f t="shared" si="2"/>
        <v>27.573484571818799</v>
      </c>
      <c r="AC114" s="340">
        <f t="shared" si="2"/>
        <v>49.14702360082029</v>
      </c>
    </row>
  </sheetData>
  <dataValidations count="22">
    <dataValidation allowBlank="1" showInputMessage="1" showErrorMessage="1" promptTitle="Cross-border eDocuments" prompt="Percentage of services where cross-border users could submit or download eDocuments when such a functionality was required" sqref="AC6"/>
    <dataValidation allowBlank="1" showInputMessage="1" showErrorMessage="1" promptTitle="Cross-border eID" prompt="Percentage of services where users could use their national eID for a cross-border service, when authentication was required" sqref="AB6"/>
    <dataValidation allowBlank="1" showInputMessage="1" showErrorMessage="1" promptTitle="Cross-border Online Availability" prompt="Composite indicator for Online Availability for cross-border citizens, based on question G1 and G2" sqref="Y6"/>
    <dataValidation allowBlank="1" showInputMessage="1" showErrorMessage="1" promptTitle="Authentic Sources" prompt="Percentage of services where users had (part of) their personal information prefilled" sqref="X6"/>
    <dataValidation allowBlank="1" showInputMessage="1" showErrorMessage="1" promptTitle="eDocuments" prompt="Percentage of services where users could submit or download eDocuments when required" sqref="W6"/>
    <dataValidation showInputMessage="1" showErrorMessage="1" prompt="If an authentication is needed, is it possible to authenticate online? eID: A government-issued document for online identification, and authentication" sqref="T6"/>
    <dataValidation showInputMessage="1" showErrorMessage="1" prompt="If it is possible to authenticate online, do you use a generic electronic identifier (e.g. a national eID card)?" sqref="U6"/>
    <dataValidation showInputMessage="1" showErrorMessage="1" prompt="If it is possible to authenticate online for a service,  is it also possible to access another service in this life event (but provided by a different service provider) without re-authenticating?" sqref="V6"/>
    <dataValidation allowBlank="1" showInputMessage="1" showErrorMessage="1" promptTitle="eID" prompt="Composite indicator for eID, based on questions F1-F4" sqref="S6"/>
    <dataValidation allowBlank="1" showInputMessage="1" showErrorMessage="1" prompt="Is information about the service available online?" sqref="G6"/>
    <dataValidation allowBlank="1" showInputMessage="1" showErrorMessage="1" prompt="Is the actual service available online?" sqref="H6"/>
    <dataValidation allowBlank="1" showInputMessage="1" showErrorMessage="1" prompt="Is the service/information about the service available through (one of the) relevant portal(s)?" sqref="I6"/>
    <dataValidation allowBlank="1" showInputMessage="1" showErrorMessage="1" promptTitle="Transparency of Service Delivery" prompt="Composite indicator of Transparency of Service Delivery, based on questions C1-C7" sqref="K6"/>
    <dataValidation allowBlank="1" showInputMessage="1" showErrorMessage="1" promptTitle="Online Availability indicator" prompt="Composite indicator for Online Availability, based on questions A1-A3" sqref="F6"/>
    <dataValidation allowBlank="1" showInputMessage="1" showErrorMessage="1" promptTitle="Mobile Friendliness" prompt="Percentage of websites that are mobile friendly" sqref="J6"/>
    <dataValidation allowBlank="1" showInputMessage="1" showErrorMessage="1" prompt="Does one receive a delivery notice of successful completion of the process step online?" sqref="L6"/>
    <dataValidation allowBlank="1" showInputMessage="1" showErrorMessage="1" prompt="During the course of the service, is progress tracked?" sqref="M6"/>
    <dataValidation allowBlank="1" showInputMessage="1" showErrorMessage="1" prompt="During the course of the service, can you save work done as a draft?" sqref="N6"/>
    <dataValidation allowBlank="1" showInputMessage="1" showErrorMessage="1" prompt="Does the site communicate expectations on how long the entire process is estimated to take?" sqref="O6"/>
    <dataValidation allowBlank="1" showInputMessage="1" showErrorMessage="1" prompt="Is it clear what the delivery timelines of the service are?" sqref="P6"/>
    <dataValidation allowBlank="1" showInputMessage="1" showErrorMessage="1" prompt="Is there a maximum time limit set within which the administration has to deliver?" sqref="Q6"/>
    <dataValidation allowBlank="1" showInputMessage="1" showErrorMessage="1" prompt="Is information available about service performance (any type: service levels, performance assessment)?" sqref="R6"/>
  </dataValidations>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249977111117893"/>
    <pageSetUpPr autoPageBreaks="0"/>
  </sheetPr>
  <dimension ref="B1:Z29"/>
  <sheetViews>
    <sheetView zoomScaleNormal="100" workbookViewId="0">
      <selection activeCell="G33" sqref="G33"/>
    </sheetView>
  </sheetViews>
  <sheetFormatPr defaultColWidth="9" defaultRowHeight="12.5"/>
  <cols>
    <col min="1" max="1" width="1.6328125" style="58" customWidth="1"/>
    <col min="2" max="3" width="21" style="58" customWidth="1"/>
    <col min="4" max="4" width="33.1796875" style="58" customWidth="1"/>
    <col min="5" max="5" width="14.36328125" style="58" customWidth="1"/>
    <col min="6" max="6" width="13.81640625" style="58" customWidth="1"/>
    <col min="7" max="26" width="8.36328125" style="58" customWidth="1"/>
    <col min="27" max="16384" width="9" style="58"/>
  </cols>
  <sheetData>
    <row r="1" spans="2:26" ht="12.75" customHeight="1"/>
    <row r="2" spans="2:26" ht="13.5" customHeight="1"/>
    <row r="3" spans="2:26" ht="28.5" customHeight="1">
      <c r="B3" s="135" t="s">
        <v>6967</v>
      </c>
      <c r="C3" s="135"/>
      <c r="D3" s="135"/>
      <c r="E3" s="135"/>
    </row>
    <row r="4" spans="2:26" ht="13.5" customHeight="1">
      <c r="B4" s="136"/>
      <c r="C4" s="136"/>
      <c r="D4" s="136"/>
      <c r="E4" s="136"/>
      <c r="F4" s="137"/>
      <c r="G4" s="137"/>
      <c r="H4" s="137"/>
      <c r="I4" s="137"/>
      <c r="J4" s="137"/>
      <c r="K4" s="137"/>
      <c r="L4" s="137"/>
      <c r="M4" s="137"/>
      <c r="N4" s="137"/>
      <c r="O4" s="137"/>
      <c r="P4" s="137"/>
      <c r="Q4" s="137"/>
      <c r="R4" s="137"/>
      <c r="S4" s="137"/>
    </row>
    <row r="5" spans="2:26" ht="30" customHeight="1">
      <c r="B5" s="139" t="s">
        <v>6919</v>
      </c>
      <c r="C5" s="139"/>
      <c r="D5" s="139"/>
      <c r="E5" s="139"/>
      <c r="F5" s="139"/>
      <c r="G5" s="139" t="s">
        <v>6920</v>
      </c>
      <c r="H5" s="140"/>
      <c r="I5" s="140"/>
      <c r="J5" s="140"/>
      <c r="K5" s="140"/>
      <c r="L5" s="140"/>
      <c r="M5" s="140"/>
      <c r="N5" s="139" t="s">
        <v>6921</v>
      </c>
      <c r="O5" s="139"/>
      <c r="P5" s="139"/>
      <c r="Q5" s="139"/>
      <c r="R5" s="139"/>
      <c r="S5" s="141" t="s">
        <v>6922</v>
      </c>
      <c r="T5" s="139" t="s">
        <v>6923</v>
      </c>
      <c r="U5" s="140"/>
      <c r="V5" s="140"/>
      <c r="W5" s="139"/>
      <c r="X5" s="139" t="s">
        <v>6924</v>
      </c>
      <c r="Y5" s="140"/>
      <c r="Z5" s="140"/>
    </row>
    <row r="6" spans="2:26" s="142" customFormat="1" ht="25.5" customHeight="1">
      <c r="B6" s="143" t="s">
        <v>4</v>
      </c>
      <c r="C6" s="143" t="s">
        <v>43</v>
      </c>
      <c r="D6" s="143" t="s">
        <v>44</v>
      </c>
      <c r="E6" s="143" t="s">
        <v>515</v>
      </c>
      <c r="F6" s="143" t="s">
        <v>6925</v>
      </c>
      <c r="G6" s="326" t="s">
        <v>6957</v>
      </c>
      <c r="H6" s="326" t="s">
        <v>6926</v>
      </c>
      <c r="I6" s="326" t="s">
        <v>6956</v>
      </c>
      <c r="J6" s="326" t="s">
        <v>6958</v>
      </c>
      <c r="K6" s="326" t="s">
        <v>6959</v>
      </c>
      <c r="L6" s="326" t="s">
        <v>6960</v>
      </c>
      <c r="M6" s="326" t="s">
        <v>6961</v>
      </c>
      <c r="N6" s="326" t="s">
        <v>6962</v>
      </c>
      <c r="O6" s="326" t="s">
        <v>6963</v>
      </c>
      <c r="P6" s="326" t="s">
        <v>6964</v>
      </c>
      <c r="Q6" s="326" t="s">
        <v>6965</v>
      </c>
      <c r="R6" s="326" t="s">
        <v>6966</v>
      </c>
      <c r="S6" s="143" t="s">
        <v>6927</v>
      </c>
      <c r="T6" s="356" t="s">
        <v>6928</v>
      </c>
      <c r="U6" s="357" t="s">
        <v>6929</v>
      </c>
      <c r="V6" s="357" t="s">
        <v>6930</v>
      </c>
      <c r="W6" s="357" t="s">
        <v>6931</v>
      </c>
      <c r="X6" s="474" t="s">
        <v>6932</v>
      </c>
      <c r="Y6" s="475" t="s">
        <v>6933</v>
      </c>
      <c r="Z6" s="476" t="s">
        <v>6934</v>
      </c>
    </row>
    <row r="7" spans="2:26" s="142" customFormat="1" ht="13.5" customHeight="1">
      <c r="B7" s="361" t="s">
        <v>488</v>
      </c>
      <c r="C7" s="453" t="s">
        <v>6982</v>
      </c>
      <c r="D7" s="453" t="s">
        <v>6983</v>
      </c>
      <c r="E7" s="496"/>
      <c r="F7" s="497"/>
      <c r="G7" s="329">
        <f>AVERAGE(G8:G9)</f>
        <v>98.611111111111114</v>
      </c>
      <c r="H7" s="330">
        <f t="shared" ref="H7:Z7" si="0">AVERAGE(H8:H9)</f>
        <v>97.222222222222229</v>
      </c>
      <c r="I7" s="330">
        <f t="shared" si="0"/>
        <v>100</v>
      </c>
      <c r="J7" s="330">
        <f t="shared" si="0"/>
        <v>100</v>
      </c>
      <c r="K7" s="330">
        <f t="shared" si="0"/>
        <v>91.666666666666657</v>
      </c>
      <c r="L7" s="330">
        <f t="shared" si="0"/>
        <v>90.277777777777771</v>
      </c>
      <c r="M7" s="331">
        <f t="shared" si="0"/>
        <v>87.5</v>
      </c>
      <c r="N7" s="329">
        <f t="shared" si="0"/>
        <v>90.277777777777771</v>
      </c>
      <c r="O7" s="330">
        <f t="shared" si="0"/>
        <v>90.277777777777771</v>
      </c>
      <c r="P7" s="330">
        <f t="shared" si="0"/>
        <v>84.722222222222229</v>
      </c>
      <c r="Q7" s="330">
        <f t="shared" si="0"/>
        <v>83.333333333333343</v>
      </c>
      <c r="R7" s="331">
        <f t="shared" si="0"/>
        <v>62.5</v>
      </c>
      <c r="S7" s="329">
        <f t="shared" si="0"/>
        <v>79.761904761904759</v>
      </c>
      <c r="T7" s="329">
        <f t="shared" si="0"/>
        <v>97.222222222222214</v>
      </c>
      <c r="U7" s="330">
        <f t="shared" si="0"/>
        <v>50</v>
      </c>
      <c r="V7" s="330">
        <f t="shared" si="0"/>
        <v>63.888888888888886</v>
      </c>
      <c r="W7" s="330">
        <f t="shared" si="0"/>
        <v>36.111111111111107</v>
      </c>
      <c r="X7" s="492">
        <f t="shared" si="0"/>
        <v>94.444444444444443</v>
      </c>
      <c r="Y7" s="493">
        <f t="shared" si="0"/>
        <v>72.222222222222229</v>
      </c>
      <c r="Z7" s="494">
        <f t="shared" si="0"/>
        <v>70.833333333333343</v>
      </c>
    </row>
    <row r="8" spans="2:26" s="142" customFormat="1" ht="13.5" customHeight="1">
      <c r="B8" s="171" t="s">
        <v>488</v>
      </c>
      <c r="C8" s="446" t="s">
        <v>1</v>
      </c>
      <c r="D8" s="172" t="s">
        <v>6427</v>
      </c>
      <c r="E8" s="172" t="s">
        <v>6428</v>
      </c>
      <c r="F8" s="173" t="s">
        <v>341</v>
      </c>
      <c r="G8" s="329">
        <v>100</v>
      </c>
      <c r="H8" s="330">
        <v>100</v>
      </c>
      <c r="I8" s="330">
        <v>100</v>
      </c>
      <c r="J8" s="330">
        <v>100</v>
      </c>
      <c r="K8" s="330">
        <v>94.444444444444443</v>
      </c>
      <c r="L8" s="330">
        <v>88.888888888888886</v>
      </c>
      <c r="M8" s="330">
        <v>77.777777777777786</v>
      </c>
      <c r="N8" s="495">
        <v>88.888888888888886</v>
      </c>
      <c r="O8" s="330">
        <v>91.666666666666657</v>
      </c>
      <c r="P8" s="330">
        <v>88.888888888888886</v>
      </c>
      <c r="Q8" s="330">
        <v>77.777777777777786</v>
      </c>
      <c r="R8" s="477">
        <v>63.888888888888886</v>
      </c>
      <c r="S8" s="329">
        <v>92.857142857142861</v>
      </c>
      <c r="T8" s="479">
        <v>97.222222222222214</v>
      </c>
      <c r="U8" s="480">
        <v>50</v>
      </c>
      <c r="V8" s="480">
        <v>63.888888888888886</v>
      </c>
      <c r="W8" s="330">
        <v>36.111111111111107</v>
      </c>
      <c r="X8" s="333">
        <v>100</v>
      </c>
      <c r="Y8" s="334">
        <v>86.111111111111114</v>
      </c>
      <c r="Z8" s="335">
        <v>77.777777777777786</v>
      </c>
    </row>
    <row r="9" spans="2:26">
      <c r="B9" s="358" t="s">
        <v>488</v>
      </c>
      <c r="C9" s="328" t="s">
        <v>6872</v>
      </c>
      <c r="D9" s="359" t="s">
        <v>6427</v>
      </c>
      <c r="E9" s="359" t="s">
        <v>6428</v>
      </c>
      <c r="F9" s="360" t="s">
        <v>341</v>
      </c>
      <c r="G9" s="484">
        <v>97.222222222222214</v>
      </c>
      <c r="H9" s="485">
        <v>94.444444444444443</v>
      </c>
      <c r="I9" s="485">
        <v>100</v>
      </c>
      <c r="J9" s="485">
        <v>100</v>
      </c>
      <c r="K9" s="485">
        <v>88.888888888888886</v>
      </c>
      <c r="L9" s="485">
        <v>91.666666666666657</v>
      </c>
      <c r="M9" s="485">
        <v>97.222222222222214</v>
      </c>
      <c r="N9" s="484">
        <v>91.666666666666657</v>
      </c>
      <c r="O9" s="485">
        <v>88.888888888888886</v>
      </c>
      <c r="P9" s="485">
        <v>80.555555555555557</v>
      </c>
      <c r="Q9" s="485">
        <v>88.888888888888886</v>
      </c>
      <c r="R9" s="485">
        <v>61.111111111111114</v>
      </c>
      <c r="S9" s="484">
        <v>66.666666666666671</v>
      </c>
      <c r="T9" s="484" t="s">
        <v>7</v>
      </c>
      <c r="U9" s="485" t="s">
        <v>7</v>
      </c>
      <c r="V9" s="485" t="s">
        <v>7</v>
      </c>
      <c r="W9" s="485" t="s">
        <v>7</v>
      </c>
      <c r="X9" s="484">
        <v>88.888888888888886</v>
      </c>
      <c r="Y9" s="485">
        <v>58.333333333333336</v>
      </c>
      <c r="Z9" s="486">
        <v>63.888888888888886</v>
      </c>
    </row>
    <row r="10" spans="2:26">
      <c r="B10" s="362" t="s">
        <v>488</v>
      </c>
      <c r="C10" s="453" t="s">
        <v>6993</v>
      </c>
      <c r="D10" s="453" t="s">
        <v>6983</v>
      </c>
      <c r="E10" s="454"/>
      <c r="F10" s="498"/>
      <c r="G10" s="484">
        <f>AVERAGE(G11:G16)</f>
        <v>93.518518518518519</v>
      </c>
      <c r="H10" s="485">
        <f t="shared" ref="H10:Z10" si="1">AVERAGE(H11:H16)</f>
        <v>81.481481481481481</v>
      </c>
      <c r="I10" s="485">
        <f t="shared" si="1"/>
        <v>97.685185185185176</v>
      </c>
      <c r="J10" s="485">
        <f t="shared" si="1"/>
        <v>100</v>
      </c>
      <c r="K10" s="485">
        <f t="shared" si="1"/>
        <v>84.722222222222229</v>
      </c>
      <c r="L10" s="485">
        <f t="shared" si="1"/>
        <v>88.888888888888872</v>
      </c>
      <c r="M10" s="486">
        <f t="shared" si="1"/>
        <v>84.722222222222229</v>
      </c>
      <c r="N10" s="487">
        <f t="shared" si="1"/>
        <v>77.314814814814824</v>
      </c>
      <c r="O10" s="485">
        <f t="shared" si="1"/>
        <v>77.777777777777771</v>
      </c>
      <c r="P10" s="485">
        <f t="shared" si="1"/>
        <v>68.518518518518519</v>
      </c>
      <c r="Q10" s="485">
        <f t="shared" si="1"/>
        <v>75</v>
      </c>
      <c r="R10" s="488">
        <f t="shared" si="1"/>
        <v>60.185185185185183</v>
      </c>
      <c r="S10" s="489">
        <f t="shared" si="1"/>
        <v>70.985449735449734</v>
      </c>
      <c r="T10" s="490">
        <f t="shared" si="1"/>
        <v>95.370370370370367</v>
      </c>
      <c r="U10" s="491">
        <f t="shared" si="1"/>
        <v>49.074074074074076</v>
      </c>
      <c r="V10" s="491">
        <f t="shared" si="1"/>
        <v>65.740740740740733</v>
      </c>
      <c r="W10" s="486">
        <f t="shared" si="1"/>
        <v>36.111111111111107</v>
      </c>
      <c r="X10" s="484">
        <f t="shared" si="1"/>
        <v>83.333333333333329</v>
      </c>
      <c r="Y10" s="485">
        <f t="shared" si="1"/>
        <v>57.87037037037036</v>
      </c>
      <c r="Z10" s="486">
        <f t="shared" si="1"/>
        <v>50.925925925925924</v>
      </c>
    </row>
    <row r="11" spans="2:26">
      <c r="B11" s="171" t="s">
        <v>488</v>
      </c>
      <c r="C11" s="446" t="s">
        <v>495</v>
      </c>
      <c r="D11" s="172" t="s">
        <v>6427</v>
      </c>
      <c r="E11" s="172" t="s">
        <v>6428</v>
      </c>
      <c r="F11" s="173" t="s">
        <v>341</v>
      </c>
      <c r="G11" s="333">
        <v>100</v>
      </c>
      <c r="H11" s="334">
        <v>88.888888888888886</v>
      </c>
      <c r="I11" s="334">
        <v>100</v>
      </c>
      <c r="J11" s="334">
        <v>100</v>
      </c>
      <c r="K11" s="334">
        <v>88.888888888888886</v>
      </c>
      <c r="L11" s="334">
        <v>97.222222222222214</v>
      </c>
      <c r="M11" s="331">
        <v>86.111111111111114</v>
      </c>
      <c r="N11" s="334">
        <v>80.555555555555557</v>
      </c>
      <c r="O11" s="334">
        <v>88.888888888888886</v>
      </c>
      <c r="P11" s="334">
        <v>77.777777777777786</v>
      </c>
      <c r="Q11" s="334">
        <v>86.111111111111114</v>
      </c>
      <c r="R11" s="335">
        <v>61.111111111111114</v>
      </c>
      <c r="S11" s="333">
        <v>84.722222222222229</v>
      </c>
      <c r="T11" s="333">
        <v>97.222222222222214</v>
      </c>
      <c r="U11" s="334">
        <v>50</v>
      </c>
      <c r="V11" s="334">
        <v>66.666666666666657</v>
      </c>
      <c r="W11" s="334">
        <v>36.111111111111107</v>
      </c>
      <c r="X11" s="333">
        <v>80.555555555555557</v>
      </c>
      <c r="Y11" s="334">
        <v>58.333333333333336</v>
      </c>
      <c r="Z11" s="335">
        <v>41.666666666666671</v>
      </c>
    </row>
    <row r="12" spans="2:26">
      <c r="B12" s="177" t="s">
        <v>488</v>
      </c>
      <c r="C12" s="157" t="s">
        <v>2</v>
      </c>
      <c r="D12" s="178" t="s">
        <v>6427</v>
      </c>
      <c r="E12" s="178" t="s">
        <v>6428</v>
      </c>
      <c r="F12" s="179" t="s">
        <v>341</v>
      </c>
      <c r="G12" s="333">
        <v>100</v>
      </c>
      <c r="H12" s="334">
        <v>88.888888888888886</v>
      </c>
      <c r="I12" s="334">
        <v>100</v>
      </c>
      <c r="J12" s="334">
        <v>100</v>
      </c>
      <c r="K12" s="334">
        <v>86.111111111111114</v>
      </c>
      <c r="L12" s="334">
        <v>88.888888888888886</v>
      </c>
      <c r="M12" s="335">
        <v>83.333333333333343</v>
      </c>
      <c r="N12" s="334">
        <v>83.333333333333343</v>
      </c>
      <c r="O12" s="334">
        <v>88.888888888888886</v>
      </c>
      <c r="P12" s="334">
        <v>72.222222222222214</v>
      </c>
      <c r="Q12" s="334">
        <v>83.333333333333343</v>
      </c>
      <c r="R12" s="335">
        <v>61.111111111111114</v>
      </c>
      <c r="S12" s="333">
        <v>82.857142857142861</v>
      </c>
      <c r="T12" s="333">
        <v>97.222222222222214</v>
      </c>
      <c r="U12" s="334">
        <v>50</v>
      </c>
      <c r="V12" s="334">
        <v>72.222222222222214</v>
      </c>
      <c r="W12" s="334">
        <v>38.888888888888893</v>
      </c>
      <c r="X12" s="333">
        <v>88.888888888888886</v>
      </c>
      <c r="Y12" s="334">
        <v>58.333333333333336</v>
      </c>
      <c r="Z12" s="335">
        <v>33.333333333333329</v>
      </c>
    </row>
    <row r="13" spans="2:26">
      <c r="B13" s="177" t="s">
        <v>488</v>
      </c>
      <c r="C13" s="157" t="s">
        <v>3</v>
      </c>
      <c r="D13" s="178" t="s">
        <v>6427</v>
      </c>
      <c r="E13" s="178" t="s">
        <v>6428</v>
      </c>
      <c r="F13" s="179" t="s">
        <v>341</v>
      </c>
      <c r="G13" s="333">
        <v>91.666666666666657</v>
      </c>
      <c r="H13" s="334">
        <v>91.666666666666657</v>
      </c>
      <c r="I13" s="334">
        <v>100</v>
      </c>
      <c r="J13" s="334">
        <v>100</v>
      </c>
      <c r="K13" s="334">
        <v>86.111111111111114</v>
      </c>
      <c r="L13" s="334">
        <v>94.444444444444443</v>
      </c>
      <c r="M13" s="335">
        <v>80.555555555555557</v>
      </c>
      <c r="N13" s="334">
        <v>86.111111111111114</v>
      </c>
      <c r="O13" s="334">
        <v>86.111111111111114</v>
      </c>
      <c r="P13" s="334">
        <v>75</v>
      </c>
      <c r="Q13" s="334">
        <v>75</v>
      </c>
      <c r="R13" s="335">
        <v>61.111111111111114</v>
      </c>
      <c r="S13" s="333">
        <v>83.333333333333329</v>
      </c>
      <c r="T13" s="333">
        <v>91.666666666666657</v>
      </c>
      <c r="U13" s="334">
        <v>47.222222222222221</v>
      </c>
      <c r="V13" s="334">
        <v>58.333333333333336</v>
      </c>
      <c r="W13" s="334">
        <v>33.333333333333329</v>
      </c>
      <c r="X13" s="333">
        <v>97.222222222222214</v>
      </c>
      <c r="Y13" s="334">
        <v>83.333333333333343</v>
      </c>
      <c r="Z13" s="335">
        <v>61.1111111111111</v>
      </c>
    </row>
    <row r="14" spans="2:26">
      <c r="B14" s="177" t="s">
        <v>488</v>
      </c>
      <c r="C14" s="157" t="s">
        <v>6884</v>
      </c>
      <c r="D14" s="178" t="s">
        <v>6427</v>
      </c>
      <c r="E14" s="178" t="s">
        <v>6428</v>
      </c>
      <c r="F14" s="179" t="s">
        <v>341</v>
      </c>
      <c r="G14" s="333">
        <v>91.666666666666657</v>
      </c>
      <c r="H14" s="334">
        <v>69.444444444444443</v>
      </c>
      <c r="I14" s="334">
        <v>91.666666666666657</v>
      </c>
      <c r="J14" s="334">
        <v>100</v>
      </c>
      <c r="K14" s="334">
        <v>75</v>
      </c>
      <c r="L14" s="334">
        <v>66.666666666666657</v>
      </c>
      <c r="M14" s="335">
        <v>88.888888888888886</v>
      </c>
      <c r="N14" s="334">
        <v>61.111111111111114</v>
      </c>
      <c r="O14" s="334">
        <v>66.666666666666657</v>
      </c>
      <c r="P14" s="334">
        <v>55.555555555555557</v>
      </c>
      <c r="Q14" s="334">
        <v>61.111111111111114</v>
      </c>
      <c r="R14" s="335">
        <v>52.777777777777779</v>
      </c>
      <c r="S14" s="333">
        <v>62.5</v>
      </c>
      <c r="T14" s="333" t="s">
        <v>7</v>
      </c>
      <c r="U14" s="334" t="s">
        <v>7</v>
      </c>
      <c r="V14" s="334" t="s">
        <v>7</v>
      </c>
      <c r="W14" s="334" t="s">
        <v>7</v>
      </c>
      <c r="X14" s="333">
        <v>55.555555555555557</v>
      </c>
      <c r="Y14" s="334">
        <v>33.333333333333329</v>
      </c>
      <c r="Z14" s="335">
        <v>50</v>
      </c>
    </row>
    <row r="15" spans="2:26">
      <c r="B15" s="177" t="s">
        <v>488</v>
      </c>
      <c r="C15" s="157" t="s">
        <v>6892</v>
      </c>
      <c r="D15" s="178" t="s">
        <v>6427</v>
      </c>
      <c r="E15" s="178" t="s">
        <v>6428</v>
      </c>
      <c r="F15" s="179" t="s">
        <v>341</v>
      </c>
      <c r="G15" s="333">
        <v>83.333333333333343</v>
      </c>
      <c r="H15" s="334">
        <v>72.222222222222214</v>
      </c>
      <c r="I15" s="334">
        <v>97.222222222222214</v>
      </c>
      <c r="J15" s="334">
        <v>100</v>
      </c>
      <c r="K15" s="334">
        <v>88.888888888888886</v>
      </c>
      <c r="L15" s="334">
        <v>88.888888888888886</v>
      </c>
      <c r="M15" s="335">
        <v>88.888888888888886</v>
      </c>
      <c r="N15" s="334">
        <v>80.555555555555557</v>
      </c>
      <c r="O15" s="334">
        <v>69.444444444444443</v>
      </c>
      <c r="P15" s="334">
        <v>63.888888888888886</v>
      </c>
      <c r="Q15" s="334">
        <v>83.333333333333343</v>
      </c>
      <c r="R15" s="335">
        <v>58.333333333333336</v>
      </c>
      <c r="S15" s="333">
        <v>61.111111111111114</v>
      </c>
      <c r="T15" s="333" t="s">
        <v>7</v>
      </c>
      <c r="U15" s="334" t="s">
        <v>7</v>
      </c>
      <c r="V15" s="334" t="s">
        <v>7</v>
      </c>
      <c r="W15" s="334" t="s">
        <v>7</v>
      </c>
      <c r="X15" s="333">
        <v>86.111111111111114</v>
      </c>
      <c r="Y15" s="334">
        <v>63.888888888888886</v>
      </c>
      <c r="Z15" s="335">
        <v>63.888888888888886</v>
      </c>
    </row>
    <row r="16" spans="2:26">
      <c r="B16" s="358" t="s">
        <v>488</v>
      </c>
      <c r="C16" s="328" t="s">
        <v>6901</v>
      </c>
      <c r="D16" s="359" t="s">
        <v>6427</v>
      </c>
      <c r="E16" s="359" t="s">
        <v>6428</v>
      </c>
      <c r="F16" s="360" t="s">
        <v>341</v>
      </c>
      <c r="G16" s="333">
        <v>94.444444444444443</v>
      </c>
      <c r="H16" s="334">
        <v>77.777777777777786</v>
      </c>
      <c r="I16" s="334">
        <v>97.222222222222214</v>
      </c>
      <c r="J16" s="334">
        <v>100</v>
      </c>
      <c r="K16" s="334">
        <v>83.333333333333343</v>
      </c>
      <c r="L16" s="334">
        <v>97.222222222222214</v>
      </c>
      <c r="M16" s="335">
        <v>80.555555555555557</v>
      </c>
      <c r="N16" s="334">
        <v>72.222222222222214</v>
      </c>
      <c r="O16" s="334">
        <v>66.666666666666657</v>
      </c>
      <c r="P16" s="334">
        <v>66.666666666666657</v>
      </c>
      <c r="Q16" s="334">
        <v>61.111111111111114</v>
      </c>
      <c r="R16" s="335">
        <v>66.666666666666657</v>
      </c>
      <c r="S16" s="333">
        <v>51.388888888888886</v>
      </c>
      <c r="T16" s="333" t="s">
        <v>7</v>
      </c>
      <c r="U16" s="334" t="s">
        <v>7</v>
      </c>
      <c r="V16" s="334" t="s">
        <v>7</v>
      </c>
      <c r="W16" s="334" t="s">
        <v>7</v>
      </c>
      <c r="X16" s="333">
        <v>91.666666666666657</v>
      </c>
      <c r="Y16" s="334">
        <v>50</v>
      </c>
      <c r="Z16" s="335">
        <v>55.555555555555557</v>
      </c>
    </row>
    <row r="17" spans="2:26" ht="13">
      <c r="B17" s="361" t="s">
        <v>488</v>
      </c>
      <c r="C17" s="362" t="s">
        <v>6913</v>
      </c>
      <c r="D17" s="363" t="s">
        <v>6994</v>
      </c>
      <c r="E17" s="363" t="s">
        <v>6428</v>
      </c>
      <c r="F17" s="364" t="s">
        <v>341</v>
      </c>
      <c r="G17" s="365">
        <f>AVERAGE(G8:G9, G11:G16)</f>
        <v>94.791666666666671</v>
      </c>
      <c r="H17" s="366">
        <f t="shared" ref="H17:Z17" si="2">AVERAGE(H8:H9, H11:H16)</f>
        <v>85.416666666666671</v>
      </c>
      <c r="I17" s="366">
        <f t="shared" si="2"/>
        <v>98.263888888888872</v>
      </c>
      <c r="J17" s="366">
        <f t="shared" si="2"/>
        <v>100</v>
      </c>
      <c r="K17" s="366">
        <f t="shared" si="2"/>
        <v>86.458333333333329</v>
      </c>
      <c r="L17" s="366">
        <f t="shared" si="2"/>
        <v>89.2361111111111</v>
      </c>
      <c r="M17" s="367">
        <f t="shared" si="2"/>
        <v>85.416666666666671</v>
      </c>
      <c r="N17" s="366">
        <f t="shared" si="2"/>
        <v>80.555555555555543</v>
      </c>
      <c r="O17" s="366">
        <f t="shared" si="2"/>
        <v>80.902777777777771</v>
      </c>
      <c r="P17" s="366">
        <f t="shared" si="2"/>
        <v>72.569444444444443</v>
      </c>
      <c r="Q17" s="366">
        <f t="shared" si="2"/>
        <v>77.083333333333343</v>
      </c>
      <c r="R17" s="366">
        <f t="shared" si="2"/>
        <v>60.763888888888886</v>
      </c>
      <c r="S17" s="365">
        <f t="shared" si="2"/>
        <v>73.179563492063494</v>
      </c>
      <c r="T17" s="365">
        <f t="shared" si="2"/>
        <v>95.833333333333314</v>
      </c>
      <c r="U17" s="366">
        <f t="shared" si="2"/>
        <v>49.305555555555557</v>
      </c>
      <c r="V17" s="366">
        <f t="shared" si="2"/>
        <v>65.277777777777771</v>
      </c>
      <c r="W17" s="366">
        <f t="shared" si="2"/>
        <v>36.111111111111114</v>
      </c>
      <c r="X17" s="365">
        <f t="shared" si="2"/>
        <v>86.111111111111114</v>
      </c>
      <c r="Y17" s="366">
        <f t="shared" si="2"/>
        <v>61.458333333333329</v>
      </c>
      <c r="Z17" s="367">
        <f t="shared" si="2"/>
        <v>55.902777777777771</v>
      </c>
    </row>
    <row r="18" spans="2:26" ht="13">
      <c r="B18" s="509"/>
      <c r="C18" s="510"/>
      <c r="D18" s="510"/>
      <c r="E18" s="510"/>
      <c r="F18" s="510"/>
      <c r="G18" s="511"/>
      <c r="H18" s="512"/>
      <c r="I18" s="512"/>
      <c r="J18" s="512"/>
      <c r="K18" s="512"/>
      <c r="L18" s="512"/>
      <c r="M18" s="513"/>
      <c r="N18" s="514"/>
      <c r="O18" s="512"/>
      <c r="P18" s="512"/>
      <c r="Q18" s="512"/>
      <c r="R18" s="515"/>
      <c r="S18" s="516"/>
      <c r="T18" s="517"/>
      <c r="U18" s="512"/>
      <c r="V18" s="512"/>
      <c r="W18" s="513"/>
      <c r="X18" s="517"/>
      <c r="Y18" s="512"/>
      <c r="Z18" s="513"/>
    </row>
    <row r="19" spans="2:26" ht="13">
      <c r="B19" s="361" t="s">
        <v>490</v>
      </c>
      <c r="C19" s="453" t="s">
        <v>6982</v>
      </c>
      <c r="D19" s="453" t="s">
        <v>6983</v>
      </c>
      <c r="E19" s="454"/>
      <c r="F19" s="454"/>
      <c r="G19" s="499">
        <f>AVERAGE(G20:G21)</f>
        <v>100</v>
      </c>
      <c r="H19" s="500">
        <f t="shared" ref="H19:Z19" si="3">AVERAGE(H20:H21)</f>
        <v>96.296296296296305</v>
      </c>
      <c r="I19" s="500">
        <f t="shared" si="3"/>
        <v>100</v>
      </c>
      <c r="J19" s="500">
        <f t="shared" si="3"/>
        <v>100</v>
      </c>
      <c r="K19" s="500">
        <f t="shared" si="3"/>
        <v>92.592592592592595</v>
      </c>
      <c r="L19" s="500">
        <f t="shared" si="3"/>
        <v>94.444444444444443</v>
      </c>
      <c r="M19" s="501">
        <f t="shared" si="3"/>
        <v>88.888888888888886</v>
      </c>
      <c r="N19" s="502">
        <f t="shared" si="3"/>
        <v>92.592592592592581</v>
      </c>
      <c r="O19" s="500">
        <f t="shared" si="3"/>
        <v>92.592592592592581</v>
      </c>
      <c r="P19" s="500">
        <f t="shared" si="3"/>
        <v>88.888888888888886</v>
      </c>
      <c r="Q19" s="500">
        <f t="shared" si="3"/>
        <v>85.18518518518519</v>
      </c>
      <c r="R19" s="503">
        <f t="shared" si="3"/>
        <v>66.666666666666657</v>
      </c>
      <c r="S19" s="504">
        <f t="shared" si="3"/>
        <v>87.037037037037038</v>
      </c>
      <c r="T19" s="505">
        <f t="shared" si="3"/>
        <v>96.296296296296291</v>
      </c>
      <c r="U19" s="506">
        <f t="shared" si="3"/>
        <v>55.555555555555557</v>
      </c>
      <c r="V19" s="506">
        <f t="shared" si="3"/>
        <v>66.666666666666657</v>
      </c>
      <c r="W19" s="501">
        <f t="shared" si="3"/>
        <v>37.037037037037038</v>
      </c>
      <c r="X19" s="499">
        <f t="shared" si="3"/>
        <v>98.148148148148152</v>
      </c>
      <c r="Y19" s="500">
        <f t="shared" si="3"/>
        <v>77.777777777777771</v>
      </c>
      <c r="Z19" s="501">
        <f t="shared" si="3"/>
        <v>77.777777777777771</v>
      </c>
    </row>
    <row r="20" spans="2:26">
      <c r="B20" s="172" t="s">
        <v>490</v>
      </c>
      <c r="C20" s="172" t="s">
        <v>1</v>
      </c>
      <c r="D20" s="172" t="s">
        <v>6427</v>
      </c>
      <c r="E20" s="172" t="s">
        <v>6428</v>
      </c>
      <c r="F20" s="173" t="s">
        <v>341</v>
      </c>
      <c r="G20" s="333">
        <v>100</v>
      </c>
      <c r="H20" s="334">
        <v>100</v>
      </c>
      <c r="I20" s="334">
        <v>100</v>
      </c>
      <c r="J20" s="334">
        <v>100</v>
      </c>
      <c r="K20" s="334">
        <v>92.592592592592595</v>
      </c>
      <c r="L20" s="334">
        <v>92.592592592592595</v>
      </c>
      <c r="M20" s="335">
        <v>77.777777777777786</v>
      </c>
      <c r="N20" s="334">
        <v>88.888888888888886</v>
      </c>
      <c r="O20" s="334">
        <v>96.296296296296291</v>
      </c>
      <c r="P20" s="334">
        <v>92.592592592592595</v>
      </c>
      <c r="Q20" s="334">
        <v>77.777777777777786</v>
      </c>
      <c r="R20" s="334">
        <v>62.962962962962962</v>
      </c>
      <c r="S20" s="333">
        <v>98.148148148148152</v>
      </c>
      <c r="T20" s="333">
        <v>96.296296296296291</v>
      </c>
      <c r="U20" s="334">
        <v>55.555555555555557</v>
      </c>
      <c r="V20" s="334">
        <v>66.666666666666657</v>
      </c>
      <c r="W20" s="334">
        <v>37.037037037037038</v>
      </c>
      <c r="X20" s="333">
        <v>100</v>
      </c>
      <c r="Y20" s="334">
        <v>88.888888888888886</v>
      </c>
      <c r="Z20" s="335">
        <v>85.18518518518519</v>
      </c>
    </row>
    <row r="21" spans="2:26">
      <c r="B21" s="328" t="s">
        <v>490</v>
      </c>
      <c r="C21" s="466" t="s">
        <v>6872</v>
      </c>
      <c r="D21" s="466" t="s">
        <v>6427</v>
      </c>
      <c r="E21" s="466" t="s">
        <v>6428</v>
      </c>
      <c r="F21" s="466" t="s">
        <v>341</v>
      </c>
      <c r="G21" s="333">
        <v>100</v>
      </c>
      <c r="H21" s="334">
        <v>92.592592592592595</v>
      </c>
      <c r="I21" s="334">
        <v>100</v>
      </c>
      <c r="J21" s="334">
        <v>100</v>
      </c>
      <c r="K21" s="334">
        <v>92.592592592592595</v>
      </c>
      <c r="L21" s="334">
        <v>96.296296296296291</v>
      </c>
      <c r="M21" s="335">
        <v>100</v>
      </c>
      <c r="N21" s="481">
        <v>96.296296296296291</v>
      </c>
      <c r="O21" s="334">
        <v>88.888888888888886</v>
      </c>
      <c r="P21" s="334">
        <v>85.18518518518519</v>
      </c>
      <c r="Q21" s="334">
        <v>92.592592592592595</v>
      </c>
      <c r="R21" s="478">
        <v>70.370370370370367</v>
      </c>
      <c r="S21" s="336">
        <v>75.925925925925924</v>
      </c>
      <c r="T21" s="482" t="s">
        <v>7</v>
      </c>
      <c r="U21" s="483" t="s">
        <v>7</v>
      </c>
      <c r="V21" s="483" t="s">
        <v>7</v>
      </c>
      <c r="W21" s="335" t="s">
        <v>7</v>
      </c>
      <c r="X21" s="333">
        <v>96.296296296296291</v>
      </c>
      <c r="Y21" s="334">
        <v>66.666666666666657</v>
      </c>
      <c r="Z21" s="335">
        <v>70.370370370370367</v>
      </c>
    </row>
    <row r="22" spans="2:26" ht="13">
      <c r="B22" s="361" t="s">
        <v>490</v>
      </c>
      <c r="C22" s="453" t="s">
        <v>6984</v>
      </c>
      <c r="D22" s="453" t="s">
        <v>6985</v>
      </c>
      <c r="E22" s="454"/>
      <c r="F22" s="454"/>
      <c r="G22" s="499">
        <f>AVERAGE(G23:G28)</f>
        <v>96.913580246913583</v>
      </c>
      <c r="H22" s="500">
        <f t="shared" ref="H22:Z22" si="4">AVERAGE(H23:H28)</f>
        <v>82.098765432098759</v>
      </c>
      <c r="I22" s="500">
        <f t="shared" si="4"/>
        <v>99.382716049382722</v>
      </c>
      <c r="J22" s="500">
        <f t="shared" si="4"/>
        <v>100</v>
      </c>
      <c r="K22" s="500">
        <f t="shared" si="4"/>
        <v>84.567901234567898</v>
      </c>
      <c r="L22" s="500">
        <f t="shared" si="4"/>
        <v>88.271604938271608</v>
      </c>
      <c r="M22" s="501">
        <f t="shared" si="4"/>
        <v>87.65432098765433</v>
      </c>
      <c r="N22" s="502">
        <f t="shared" si="4"/>
        <v>81.481481481481495</v>
      </c>
      <c r="O22" s="500">
        <f t="shared" si="4"/>
        <v>82.716049382716051</v>
      </c>
      <c r="P22" s="500">
        <f t="shared" si="4"/>
        <v>74.691358024691354</v>
      </c>
      <c r="Q22" s="500">
        <f t="shared" si="4"/>
        <v>77.160493827160494</v>
      </c>
      <c r="R22" s="503">
        <f t="shared" si="4"/>
        <v>66.049382716049379</v>
      </c>
      <c r="S22" s="504">
        <f t="shared" si="4"/>
        <v>78.086419753086417</v>
      </c>
      <c r="T22" s="505">
        <f t="shared" si="4"/>
        <v>97.530864197530875</v>
      </c>
      <c r="U22" s="506">
        <f t="shared" si="4"/>
        <v>56.790123456790127</v>
      </c>
      <c r="V22" s="506">
        <f t="shared" si="4"/>
        <v>62.962962962962955</v>
      </c>
      <c r="W22" s="501">
        <f t="shared" si="4"/>
        <v>37.037037037037031</v>
      </c>
      <c r="X22" s="499">
        <f t="shared" si="4"/>
        <v>86.419753086419746</v>
      </c>
      <c r="Y22" s="500">
        <f t="shared" si="4"/>
        <v>61.111111111111107</v>
      </c>
      <c r="Z22" s="501">
        <f t="shared" si="4"/>
        <v>50.617283950617285</v>
      </c>
    </row>
    <row r="23" spans="2:26">
      <c r="B23" s="172" t="s">
        <v>490</v>
      </c>
      <c r="C23" s="446" t="s">
        <v>495</v>
      </c>
      <c r="D23" s="172" t="s">
        <v>6427</v>
      </c>
      <c r="E23" s="172" t="s">
        <v>6428</v>
      </c>
      <c r="F23" s="173" t="s">
        <v>341</v>
      </c>
      <c r="G23" s="333">
        <v>100</v>
      </c>
      <c r="H23" s="334">
        <v>88.888888888888886</v>
      </c>
      <c r="I23" s="334">
        <v>100</v>
      </c>
      <c r="J23" s="334">
        <v>100</v>
      </c>
      <c r="K23" s="334">
        <v>88.888888888888886</v>
      </c>
      <c r="L23" s="334">
        <v>96.296296296296291</v>
      </c>
      <c r="M23" s="335">
        <v>92.592592592592595</v>
      </c>
      <c r="N23" s="334">
        <v>81.481481481481481</v>
      </c>
      <c r="O23" s="334">
        <v>96.296296296296291</v>
      </c>
      <c r="P23" s="334">
        <v>81.481481481481481</v>
      </c>
      <c r="Q23" s="334">
        <v>92.592592592592595</v>
      </c>
      <c r="R23" s="334">
        <v>62.962962962962962</v>
      </c>
      <c r="S23" s="333">
        <v>94.444444444444443</v>
      </c>
      <c r="T23" s="333">
        <v>96.296296296296291</v>
      </c>
      <c r="U23" s="334">
        <v>55.555555555555557</v>
      </c>
      <c r="V23" s="334">
        <v>62.962962962962962</v>
      </c>
      <c r="W23" s="334">
        <v>37.037037037037038</v>
      </c>
      <c r="X23" s="333">
        <v>81.481481481481481</v>
      </c>
      <c r="Y23" s="334">
        <v>55.555555555555557</v>
      </c>
      <c r="Z23" s="335">
        <v>40.74074074074074</v>
      </c>
    </row>
    <row r="24" spans="2:26">
      <c r="B24" s="178" t="s">
        <v>490</v>
      </c>
      <c r="C24" s="157" t="s">
        <v>2</v>
      </c>
      <c r="D24" s="178" t="s">
        <v>6427</v>
      </c>
      <c r="E24" s="178" t="s">
        <v>6428</v>
      </c>
      <c r="F24" s="179" t="s">
        <v>341</v>
      </c>
      <c r="G24" s="333">
        <v>100</v>
      </c>
      <c r="H24" s="334">
        <v>88.888888888888886</v>
      </c>
      <c r="I24" s="334">
        <v>100</v>
      </c>
      <c r="J24" s="334">
        <v>100</v>
      </c>
      <c r="K24" s="334">
        <v>85.18518518518519</v>
      </c>
      <c r="L24" s="334">
        <v>85.18518518518519</v>
      </c>
      <c r="M24" s="335">
        <v>85.18518518518519</v>
      </c>
      <c r="N24" s="334">
        <v>88.888888888888886</v>
      </c>
      <c r="O24" s="334">
        <v>92.592592592592595</v>
      </c>
      <c r="P24" s="334">
        <v>85.18518518518519</v>
      </c>
      <c r="Q24" s="334">
        <v>85.18518518518519</v>
      </c>
      <c r="R24" s="334">
        <v>66.666666666666657</v>
      </c>
      <c r="S24" s="333">
        <v>96.296296296296291</v>
      </c>
      <c r="T24" s="333">
        <v>100</v>
      </c>
      <c r="U24" s="334">
        <v>59.259259259259252</v>
      </c>
      <c r="V24" s="334">
        <v>70.370370370370367</v>
      </c>
      <c r="W24" s="334">
        <v>40.74074074074074</v>
      </c>
      <c r="X24" s="333">
        <v>88.888888888888886</v>
      </c>
      <c r="Y24" s="334">
        <v>59.259259259259252</v>
      </c>
      <c r="Z24" s="335">
        <v>29.629629629629626</v>
      </c>
    </row>
    <row r="25" spans="2:26">
      <c r="B25" s="178" t="s">
        <v>490</v>
      </c>
      <c r="C25" s="157" t="s">
        <v>3</v>
      </c>
      <c r="D25" s="178" t="s">
        <v>6427</v>
      </c>
      <c r="E25" s="178" t="s">
        <v>6428</v>
      </c>
      <c r="F25" s="179" t="s">
        <v>341</v>
      </c>
      <c r="G25" s="333">
        <v>96.296296296296291</v>
      </c>
      <c r="H25" s="334">
        <v>88.888888888888886</v>
      </c>
      <c r="I25" s="334">
        <v>100</v>
      </c>
      <c r="J25" s="334">
        <v>100</v>
      </c>
      <c r="K25" s="334">
        <v>88.888888888888886</v>
      </c>
      <c r="L25" s="334">
        <v>96.296296296296291</v>
      </c>
      <c r="M25" s="335">
        <v>81.481481481481481</v>
      </c>
      <c r="N25" s="334">
        <v>92.592592592592595</v>
      </c>
      <c r="O25" s="334">
        <v>96.296296296296291</v>
      </c>
      <c r="P25" s="334">
        <v>81.481481481481481</v>
      </c>
      <c r="Q25" s="334">
        <v>81.481481481481481</v>
      </c>
      <c r="R25" s="334">
        <v>66.666666666666657</v>
      </c>
      <c r="S25" s="333">
        <v>92.592592592592595</v>
      </c>
      <c r="T25" s="333">
        <v>96.296296296296291</v>
      </c>
      <c r="U25" s="334">
        <v>55.555555555555557</v>
      </c>
      <c r="V25" s="334">
        <v>55.555555555555557</v>
      </c>
      <c r="W25" s="334">
        <v>33.333333333333329</v>
      </c>
      <c r="X25" s="333">
        <v>100</v>
      </c>
      <c r="Y25" s="334">
        <v>92.592592592592595</v>
      </c>
      <c r="Z25" s="335">
        <v>59.259259259259252</v>
      </c>
    </row>
    <row r="26" spans="2:26">
      <c r="B26" s="178" t="s">
        <v>490</v>
      </c>
      <c r="C26" s="157" t="s">
        <v>6884</v>
      </c>
      <c r="D26" s="178" t="s">
        <v>6427</v>
      </c>
      <c r="E26" s="178" t="s">
        <v>6428</v>
      </c>
      <c r="F26" s="179" t="s">
        <v>341</v>
      </c>
      <c r="G26" s="333">
        <v>96.296296296296291</v>
      </c>
      <c r="H26" s="334">
        <v>74.074074074074076</v>
      </c>
      <c r="I26" s="334">
        <v>96.296296296296291</v>
      </c>
      <c r="J26" s="334">
        <v>100</v>
      </c>
      <c r="K26" s="334">
        <v>70.370370370370367</v>
      </c>
      <c r="L26" s="334">
        <v>66.666666666666657</v>
      </c>
      <c r="M26" s="335">
        <v>88.888888888888886</v>
      </c>
      <c r="N26" s="334">
        <v>62.962962962962962</v>
      </c>
      <c r="O26" s="334">
        <v>66.666666666666657</v>
      </c>
      <c r="P26" s="334">
        <v>59.259259259259252</v>
      </c>
      <c r="Q26" s="334">
        <v>55.555555555555557</v>
      </c>
      <c r="R26" s="334">
        <v>55.555555555555557</v>
      </c>
      <c r="S26" s="333">
        <v>53.703703703703702</v>
      </c>
      <c r="T26" s="333" t="s">
        <v>7</v>
      </c>
      <c r="U26" s="334" t="s">
        <v>7</v>
      </c>
      <c r="V26" s="334" t="s">
        <v>7</v>
      </c>
      <c r="W26" s="334" t="s">
        <v>7</v>
      </c>
      <c r="X26" s="333">
        <v>55.555555555555557</v>
      </c>
      <c r="Y26" s="334">
        <v>33.333333333333329</v>
      </c>
      <c r="Z26" s="335">
        <v>48.148148148148145</v>
      </c>
    </row>
    <row r="27" spans="2:26">
      <c r="B27" s="178" t="s">
        <v>490</v>
      </c>
      <c r="C27" s="157" t="s">
        <v>6892</v>
      </c>
      <c r="D27" s="178" t="s">
        <v>6427</v>
      </c>
      <c r="E27" s="178" t="s">
        <v>6428</v>
      </c>
      <c r="F27" s="179" t="s">
        <v>341</v>
      </c>
      <c r="G27" s="333">
        <v>92.592592592592595</v>
      </c>
      <c r="H27" s="334">
        <v>74.074074074074076</v>
      </c>
      <c r="I27" s="334">
        <v>100</v>
      </c>
      <c r="J27" s="334">
        <v>100</v>
      </c>
      <c r="K27" s="334">
        <v>92.592592592592595</v>
      </c>
      <c r="L27" s="334">
        <v>88.888888888888886</v>
      </c>
      <c r="M27" s="335">
        <v>96.296296296296291</v>
      </c>
      <c r="N27" s="334">
        <v>85.18518518518519</v>
      </c>
      <c r="O27" s="334">
        <v>74.074074074074076</v>
      </c>
      <c r="P27" s="334">
        <v>70.370370370370367</v>
      </c>
      <c r="Q27" s="334">
        <v>85.18518518518519</v>
      </c>
      <c r="R27" s="334">
        <v>66.666666666666657</v>
      </c>
      <c r="S27" s="333">
        <v>66.666666666666671</v>
      </c>
      <c r="T27" s="333" t="s">
        <v>7</v>
      </c>
      <c r="U27" s="334" t="s">
        <v>7</v>
      </c>
      <c r="V27" s="334" t="s">
        <v>7</v>
      </c>
      <c r="W27" s="334" t="s">
        <v>7</v>
      </c>
      <c r="X27" s="333">
        <v>96.296296296296291</v>
      </c>
      <c r="Y27" s="334">
        <v>70.370370370370367</v>
      </c>
      <c r="Z27" s="335">
        <v>66.666666666666657</v>
      </c>
    </row>
    <row r="28" spans="2:26">
      <c r="B28" s="359" t="s">
        <v>490</v>
      </c>
      <c r="C28" s="328" t="s">
        <v>6901</v>
      </c>
      <c r="D28" s="359" t="s">
        <v>6427</v>
      </c>
      <c r="E28" s="359" t="s">
        <v>6428</v>
      </c>
      <c r="F28" s="360" t="s">
        <v>341</v>
      </c>
      <c r="G28" s="333">
        <v>96.296296296296291</v>
      </c>
      <c r="H28" s="334">
        <v>77.777777777777786</v>
      </c>
      <c r="I28" s="334">
        <v>100</v>
      </c>
      <c r="J28" s="334">
        <v>100</v>
      </c>
      <c r="K28" s="334">
        <v>81.481481481481481</v>
      </c>
      <c r="L28" s="334">
        <v>96.296296296296291</v>
      </c>
      <c r="M28" s="486">
        <v>81.481481481481481</v>
      </c>
      <c r="N28" s="334">
        <v>77.777777777777786</v>
      </c>
      <c r="O28" s="334">
        <v>70.370370370370367</v>
      </c>
      <c r="P28" s="334">
        <v>70.370370370370367</v>
      </c>
      <c r="Q28" s="334">
        <v>62.962962962962962</v>
      </c>
      <c r="R28" s="334">
        <v>77.777777777777786</v>
      </c>
      <c r="S28" s="333">
        <v>64.81481481481481</v>
      </c>
      <c r="T28" s="333" t="s">
        <v>7</v>
      </c>
      <c r="U28" s="334" t="s">
        <v>7</v>
      </c>
      <c r="V28" s="334" t="s">
        <v>7</v>
      </c>
      <c r="W28" s="334" t="s">
        <v>7</v>
      </c>
      <c r="X28" s="333">
        <v>96.296296296296291</v>
      </c>
      <c r="Y28" s="334">
        <v>55.555555555555557</v>
      </c>
      <c r="Z28" s="335">
        <v>59.259259259259252</v>
      </c>
    </row>
    <row r="29" spans="2:26" ht="13">
      <c r="B29" s="361" t="s">
        <v>490</v>
      </c>
      <c r="C29" s="362" t="s">
        <v>6935</v>
      </c>
      <c r="D29" s="363" t="s">
        <v>6427</v>
      </c>
      <c r="E29" s="363" t="s">
        <v>6428</v>
      </c>
      <c r="F29" s="368" t="s">
        <v>341</v>
      </c>
      <c r="G29" s="365">
        <f>AVERAGE(G20:G21,G23:G28)</f>
        <v>97.68518518518519</v>
      </c>
      <c r="H29" s="366">
        <f t="shared" ref="H29:Z29" si="5">AVERAGE(H20:H21,H23:H28)</f>
        <v>85.648148148148181</v>
      </c>
      <c r="I29" s="366">
        <f t="shared" si="5"/>
        <v>99.537037037037038</v>
      </c>
      <c r="J29" s="366">
        <f t="shared" si="5"/>
        <v>100</v>
      </c>
      <c r="K29" s="366">
        <f t="shared" si="5"/>
        <v>86.574074074074076</v>
      </c>
      <c r="L29" s="366">
        <f t="shared" si="5"/>
        <v>89.81481481481481</v>
      </c>
      <c r="M29" s="366">
        <f t="shared" si="5"/>
        <v>87.962962962962962</v>
      </c>
      <c r="N29" s="366">
        <f t="shared" si="5"/>
        <v>84.259259259259267</v>
      </c>
      <c r="O29" s="366">
        <f t="shared" si="5"/>
        <v>85.185185185185176</v>
      </c>
      <c r="P29" s="366">
        <f t="shared" si="5"/>
        <v>78.240740740740733</v>
      </c>
      <c r="Q29" s="366">
        <f t="shared" si="5"/>
        <v>79.166666666666657</v>
      </c>
      <c r="R29" s="366">
        <f t="shared" si="5"/>
        <v>66.203703703703695</v>
      </c>
      <c r="S29" s="401">
        <f t="shared" si="5"/>
        <v>80.324074074074076</v>
      </c>
      <c r="T29" s="366">
        <f t="shared" si="5"/>
        <v>97.222222222222229</v>
      </c>
      <c r="U29" s="366">
        <f t="shared" si="5"/>
        <v>56.481481481481481</v>
      </c>
      <c r="V29" s="366">
        <f t="shared" si="5"/>
        <v>63.888888888888886</v>
      </c>
      <c r="W29" s="367">
        <f t="shared" si="5"/>
        <v>37.037037037037038</v>
      </c>
      <c r="X29" s="366">
        <f t="shared" si="5"/>
        <v>89.351851851851848</v>
      </c>
      <c r="Y29" s="366">
        <f t="shared" si="5"/>
        <v>65.277777777777771</v>
      </c>
      <c r="Z29" s="367">
        <f t="shared" si="5"/>
        <v>57.407407407407405</v>
      </c>
    </row>
  </sheetData>
  <conditionalFormatting sqref="C11:C16">
    <cfRule type="expression" dxfId="172" priority="9">
      <formula>AND(#REF!,NOT(#REF!))</formula>
    </cfRule>
    <cfRule type="expression" dxfId="171" priority="10">
      <formula>#REF!=FALSE</formula>
    </cfRule>
  </conditionalFormatting>
  <conditionalFormatting sqref="C20:C21 C23:C27">
    <cfRule type="expression" dxfId="170" priority="7">
      <formula>AND(#REF!,NOT(#REF!))</formula>
    </cfRule>
    <cfRule type="expression" dxfId="169" priority="8">
      <formula>#REF!=FALSE</formula>
    </cfRule>
  </conditionalFormatting>
  <conditionalFormatting sqref="C28:C29">
    <cfRule type="expression" dxfId="168" priority="5">
      <formula>AND(#REF!,NOT(#REF!))</formula>
    </cfRule>
    <cfRule type="expression" dxfId="167" priority="6">
      <formula>#REF!=FALSE</formula>
    </cfRule>
  </conditionalFormatting>
  <conditionalFormatting sqref="C8:C9">
    <cfRule type="expression" dxfId="166" priority="1">
      <formula>AND(#REF!,NOT(#REF!))</formula>
    </cfRule>
    <cfRule type="expression" dxfId="165" priority="2">
      <formula>#REF!=FALSE</formula>
    </cfRule>
  </conditionalFormatting>
  <dataValidations count="20">
    <dataValidation allowBlank="1" showInputMessage="1" showErrorMessage="1" prompt="Is it clear for a foreigner how to access complaint procedures?" sqref="Z6 Z8"/>
    <dataValidation allowBlank="1" showInputMessage="1" showErrorMessage="1" prompt="Are feedback mechanisms available for foreigners to give their opinion on the service?" sqref="Y6 Y8"/>
    <dataValidation allowBlank="1" showInputMessage="1" showErrorMessage="1" prompt="Does the website contain a help functionality accessible for foreigners?" sqref="X6 X8"/>
    <dataValidation allowBlank="1" showInputMessage="1" showErrorMessage="1" prompt="E1: Does the website provide information on the administrations' key policy making processes?" sqref="T6 T8"/>
    <dataValidation allowBlank="1" showInputMessage="1" showErrorMessage="1" prompt="E2: Does the website provide information on the user's ability to participate in policy making processes?      " sqref="U6 U8"/>
    <dataValidation allowBlank="1" showInputMessage="1" showErrorMessage="1" prompt="E3: Does the website provide information on the process via which digital services are designed (e.g. panels, expert groups and consultations involving citizen and stakeholders such as businesses, researchers and non-profit organisations)?" sqref="V6 V8"/>
    <dataValidation allowBlank="1" showInputMessage="1" showErrorMessage="1" prompt="E4: Does the website provide information on how users can enrol in any activity to improve the design and delivery of services (e.g. via panels, expert groups and consultations)?" sqref="W6 W8"/>
    <dataValidation showInputMessage="1" showErrorMessage="1" prompt="Is it possible for citizens and businesses to receive communication from governments digitally only (eg by personal mailbox or MyPage)?" sqref="S6 S8"/>
    <dataValidation allowBlank="1" showInputMessage="1" showErrorMessage="1" prompt="Can you monitor who has consulted your personal data and for what purpose? _x000a__x000a_Scored &quot;Yes&quot; if users can monitor whether their data has been consullted" sqref="R6 R8"/>
    <dataValidation allowBlank="1" showInputMessage="1" showErrorMessage="1" prompt="Is a complaint procedure available for citizens/businesses as regards their data?" sqref="Q6 Q8"/>
    <dataValidation allowBlank="1" showInputMessage="1" showErrorMessage="1" prompt="Is it possible for citizens/businesses to modify data online?" sqref="P6 P8"/>
    <dataValidation allowBlank="1" showInputMessage="1" showErrorMessage="1" prompt="Is it possible for the citizen/business to notify the government online if they think their data are incorrect/incomplete?" sqref="O6 O8"/>
    <dataValidation allowBlank="1" showInputMessage="1" showErrorMessage="1" prompt="What is the degree of online access for the Cit/Bus to their own data? _x000a__x000a_Scored &quot;Yes&quot; if data is available on demand or when the user is actively informed which data is held about them_x000a_" sqref="N6 N8"/>
    <dataValidation allowBlank="1" showInputMessage="1" showErrorMessage="1" prompt="Are complaint procedures available?" sqref="M6 M8"/>
    <dataValidation allowBlank="1" showInputMessage="1" showErrorMessage="1" prompt="Are discussion fora or social media available?" sqref="L6 L8"/>
    <dataValidation allowBlank="1" showInputMessage="1" showErrorMessage="1" prompt="Are feedback mechanisms available to the user to give his opinion on the service?" sqref="K6 K8"/>
    <dataValidation allowBlank="1" showInputMessage="1" showErrorMessage="1" prompt="Can the service be obtained via other channels than a website?" sqref="J6 J8"/>
    <dataValidation allowBlank="1" showInputMessage="1" showErrorMessage="1" prompt="Can the division/department responsible for delivery be identified and contacted?" sqref="I6 I8"/>
    <dataValidation allowBlank="1" showInputMessage="1" showErrorMessage="1" prompt="Is a demo available (any type: click-through demo, online video, downloadable manual explaining the steps the user has to take, …) on how to obtain the service?" sqref="H6 H8"/>
    <dataValidation allowBlank="1" showInputMessage="1" showErrorMessage="1" prompt="Is a Frequently-Asked-Questions (FAQ) section available?" sqref="G6:G8 H7:Z7"/>
  </dataValidations>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70C0"/>
    <pageSetUpPr autoPageBreaks="0"/>
  </sheetPr>
  <dimension ref="B1:Q1987"/>
  <sheetViews>
    <sheetView topLeftCell="A3" zoomScaleNormal="100" workbookViewId="0">
      <pane ySplit="5" topLeftCell="A8" activePane="bottomLeft" state="frozen"/>
      <selection activeCell="A3" sqref="A3"/>
      <selection pane="bottomLeft" activeCell="O1573" sqref="O1573"/>
    </sheetView>
  </sheetViews>
  <sheetFormatPr defaultColWidth="9" defaultRowHeight="12.5"/>
  <cols>
    <col min="1" max="1" width="2.36328125" style="58" customWidth="1"/>
    <col min="2" max="2" width="8" style="58" customWidth="1"/>
    <col min="3" max="3" width="13.26953125" style="58" customWidth="1"/>
    <col min="4" max="4" width="21.81640625" style="58" customWidth="1"/>
    <col min="5" max="5" width="14.36328125" style="58" customWidth="1"/>
    <col min="6" max="6" width="13.81640625" style="58" customWidth="1"/>
    <col min="7" max="7" width="16.36328125" style="58" customWidth="1"/>
    <col min="8" max="8" width="12.1796875" style="58" customWidth="1"/>
    <col min="9" max="9" width="12.81640625" style="58" customWidth="1"/>
    <col min="10" max="10" width="13.81640625" style="58" customWidth="1"/>
    <col min="11" max="11" width="11.26953125" style="58" customWidth="1"/>
    <col min="12" max="12" width="17.1796875" style="58" customWidth="1"/>
    <col min="13" max="13" width="20" style="58" customWidth="1"/>
    <col min="14" max="14" width="22.26953125" style="58" customWidth="1"/>
    <col min="15" max="15" width="16" style="58" customWidth="1"/>
    <col min="16" max="16" width="16.1796875" style="58" customWidth="1"/>
    <col min="17" max="17" width="16" style="58" customWidth="1"/>
    <col min="18" max="16384" width="9" style="58"/>
  </cols>
  <sheetData>
    <row r="1" spans="2:17" hidden="1"/>
    <row r="2" spans="2:17" ht="9" hidden="1" customHeight="1"/>
    <row r="3" spans="2:17" ht="17.25" customHeight="1"/>
    <row r="4" spans="2:17" ht="28.5" customHeight="1">
      <c r="B4" s="135" t="s">
        <v>6955</v>
      </c>
      <c r="D4" s="135"/>
      <c r="E4" s="135"/>
    </row>
    <row r="5" spans="2:17" ht="13.5" customHeight="1">
      <c r="C5" s="136"/>
      <c r="D5" s="136"/>
      <c r="E5" s="136"/>
      <c r="F5" s="137"/>
      <c r="G5" s="137"/>
      <c r="H5" s="137"/>
      <c r="I5" s="137"/>
      <c r="J5" s="137"/>
      <c r="K5" s="137"/>
      <c r="L5" s="137"/>
      <c r="M5" s="137"/>
      <c r="N5" s="137"/>
      <c r="O5" s="137"/>
      <c r="P5" s="137"/>
      <c r="Q5" s="137"/>
    </row>
    <row r="6" spans="2:17" ht="32.25" customHeight="1">
      <c r="B6" s="138"/>
      <c r="C6" s="139"/>
      <c r="D6" s="139"/>
      <c r="E6" s="139"/>
      <c r="F6" s="139"/>
      <c r="G6" s="139"/>
      <c r="H6" s="139" t="s">
        <v>510</v>
      </c>
      <c r="I6" s="140"/>
      <c r="J6" s="189"/>
      <c r="K6" s="189"/>
      <c r="L6" s="140" t="s">
        <v>487</v>
      </c>
      <c r="M6" s="140" t="s">
        <v>511</v>
      </c>
      <c r="N6" s="140" t="s">
        <v>512</v>
      </c>
      <c r="O6" s="140" t="s">
        <v>98</v>
      </c>
      <c r="P6" s="140" t="s">
        <v>99</v>
      </c>
      <c r="Q6" s="141" t="s">
        <v>513</v>
      </c>
    </row>
    <row r="7" spans="2:17" s="142" customFormat="1" ht="25.5" customHeight="1">
      <c r="B7" s="143" t="s">
        <v>4</v>
      </c>
      <c r="C7" s="143" t="s">
        <v>43</v>
      </c>
      <c r="D7" s="143" t="s">
        <v>44</v>
      </c>
      <c r="E7" s="143" t="s">
        <v>515</v>
      </c>
      <c r="F7" s="143" t="s">
        <v>516</v>
      </c>
      <c r="G7" s="143" t="s">
        <v>517</v>
      </c>
      <c r="H7" s="144" t="s">
        <v>48</v>
      </c>
      <c r="I7" s="143" t="s">
        <v>47</v>
      </c>
      <c r="J7" s="259" t="s">
        <v>518</v>
      </c>
      <c r="K7" s="260" t="s">
        <v>6816</v>
      </c>
      <c r="L7" s="143" t="s">
        <v>487</v>
      </c>
      <c r="M7" s="145" t="s">
        <v>511</v>
      </c>
      <c r="N7" s="144" t="s">
        <v>522</v>
      </c>
      <c r="O7" s="143" t="s">
        <v>98</v>
      </c>
      <c r="P7" s="144" t="s">
        <v>99</v>
      </c>
      <c r="Q7" s="143" t="s">
        <v>513</v>
      </c>
    </row>
    <row r="8" spans="2:17">
      <c r="B8" s="148" t="s">
        <v>6</v>
      </c>
      <c r="C8" s="148" t="s">
        <v>6813</v>
      </c>
      <c r="D8" s="148" t="s">
        <v>531</v>
      </c>
      <c r="E8" s="148" t="s">
        <v>532</v>
      </c>
      <c r="F8" s="148" t="s">
        <v>533</v>
      </c>
      <c r="G8" s="149" t="s">
        <v>52</v>
      </c>
      <c r="H8" s="150" t="s">
        <v>272</v>
      </c>
      <c r="I8" s="151" t="s">
        <v>273</v>
      </c>
      <c r="J8" s="257" t="s">
        <v>643</v>
      </c>
      <c r="K8" s="258" t="s">
        <v>273</v>
      </c>
      <c r="L8" s="152">
        <v>100</v>
      </c>
      <c r="M8" s="154">
        <v>100</v>
      </c>
      <c r="N8" s="153" t="s">
        <v>7</v>
      </c>
      <c r="O8" s="153" t="s">
        <v>7</v>
      </c>
      <c r="P8" s="154" t="s">
        <v>7</v>
      </c>
      <c r="Q8" s="155" t="s">
        <v>7</v>
      </c>
    </row>
    <row r="9" spans="2:17">
      <c r="B9" s="157" t="s">
        <v>6</v>
      </c>
      <c r="C9" s="157" t="s">
        <v>1</v>
      </c>
      <c r="D9" s="157" t="s">
        <v>534</v>
      </c>
      <c r="E9" s="157" t="s">
        <v>535</v>
      </c>
      <c r="F9" s="157" t="s">
        <v>533</v>
      </c>
      <c r="G9" s="158" t="s">
        <v>52</v>
      </c>
      <c r="H9" s="159" t="s">
        <v>272</v>
      </c>
      <c r="I9" s="160" t="s">
        <v>273</v>
      </c>
      <c r="J9" s="160" t="s">
        <v>643</v>
      </c>
      <c r="K9" s="161" t="s">
        <v>273</v>
      </c>
      <c r="L9" s="152">
        <v>100</v>
      </c>
      <c r="M9" s="154">
        <v>100</v>
      </c>
      <c r="N9" s="153" t="s">
        <v>7</v>
      </c>
      <c r="O9" s="153" t="s">
        <v>7</v>
      </c>
      <c r="P9" s="154" t="s">
        <v>7</v>
      </c>
      <c r="Q9" s="156" t="s">
        <v>7</v>
      </c>
    </row>
    <row r="10" spans="2:17">
      <c r="B10" s="157" t="s">
        <v>6</v>
      </c>
      <c r="C10" s="157" t="s">
        <v>1</v>
      </c>
      <c r="D10" s="157" t="s">
        <v>536</v>
      </c>
      <c r="E10" s="157" t="s">
        <v>537</v>
      </c>
      <c r="F10" s="157" t="s">
        <v>533</v>
      </c>
      <c r="G10" s="158" t="s">
        <v>52</v>
      </c>
      <c r="H10" s="159" t="s">
        <v>272</v>
      </c>
      <c r="I10" s="160" t="s">
        <v>273</v>
      </c>
      <c r="J10" s="160" t="s">
        <v>643</v>
      </c>
      <c r="K10" s="161" t="s">
        <v>273</v>
      </c>
      <c r="L10" s="152">
        <v>100</v>
      </c>
      <c r="M10" s="154">
        <v>100</v>
      </c>
      <c r="N10" s="153" t="s">
        <v>7</v>
      </c>
      <c r="O10" s="153" t="s">
        <v>7</v>
      </c>
      <c r="P10" s="154" t="s">
        <v>7</v>
      </c>
      <c r="Q10" s="156" t="s">
        <v>7</v>
      </c>
    </row>
    <row r="11" spans="2:17">
      <c r="B11" s="157" t="s">
        <v>6</v>
      </c>
      <c r="C11" s="157" t="s">
        <v>1</v>
      </c>
      <c r="D11" s="157" t="s">
        <v>538</v>
      </c>
      <c r="E11" s="157" t="s">
        <v>539</v>
      </c>
      <c r="F11" s="157" t="s">
        <v>540</v>
      </c>
      <c r="G11" s="158" t="s">
        <v>52</v>
      </c>
      <c r="H11" s="159" t="s">
        <v>272</v>
      </c>
      <c r="I11" s="160" t="s">
        <v>273</v>
      </c>
      <c r="J11" s="160" t="s">
        <v>643</v>
      </c>
      <c r="K11" s="161" t="s">
        <v>273</v>
      </c>
      <c r="L11" s="152">
        <v>100</v>
      </c>
      <c r="M11" s="154">
        <v>100</v>
      </c>
      <c r="N11" s="153">
        <v>42.857142857142854</v>
      </c>
      <c r="O11" s="153">
        <v>100</v>
      </c>
      <c r="P11" s="154">
        <v>100</v>
      </c>
      <c r="Q11" s="156">
        <v>100</v>
      </c>
    </row>
    <row r="12" spans="2:17">
      <c r="B12" s="157" t="s">
        <v>6</v>
      </c>
      <c r="C12" s="157" t="s">
        <v>1</v>
      </c>
      <c r="D12" s="157" t="s">
        <v>541</v>
      </c>
      <c r="E12" s="157" t="s">
        <v>542</v>
      </c>
      <c r="F12" s="157" t="s">
        <v>540</v>
      </c>
      <c r="G12" s="158" t="s">
        <v>52</v>
      </c>
      <c r="H12" s="159" t="s">
        <v>272</v>
      </c>
      <c r="I12" s="160" t="s">
        <v>273</v>
      </c>
      <c r="J12" s="160" t="s">
        <v>643</v>
      </c>
      <c r="K12" s="161" t="s">
        <v>272</v>
      </c>
      <c r="L12" s="152">
        <v>100</v>
      </c>
      <c r="M12" s="154">
        <v>100</v>
      </c>
      <c r="N12" s="153">
        <v>71.428571428571431</v>
      </c>
      <c r="O12" s="153">
        <v>100</v>
      </c>
      <c r="P12" s="154">
        <v>100</v>
      </c>
      <c r="Q12" s="156">
        <v>100</v>
      </c>
    </row>
    <row r="13" spans="2:17">
      <c r="B13" s="157" t="s">
        <v>6</v>
      </c>
      <c r="C13" s="157" t="s">
        <v>1</v>
      </c>
      <c r="D13" s="157" t="s">
        <v>543</v>
      </c>
      <c r="E13" s="157" t="s">
        <v>544</v>
      </c>
      <c r="F13" s="157" t="s">
        <v>540</v>
      </c>
      <c r="G13" s="158" t="s">
        <v>52</v>
      </c>
      <c r="H13" s="159" t="s">
        <v>272</v>
      </c>
      <c r="I13" s="160" t="s">
        <v>272</v>
      </c>
      <c r="J13" s="160" t="s">
        <v>643</v>
      </c>
      <c r="K13" s="161" t="s">
        <v>195</v>
      </c>
      <c r="L13" s="152">
        <v>100</v>
      </c>
      <c r="M13" s="154">
        <v>100</v>
      </c>
      <c r="N13" s="153">
        <v>100</v>
      </c>
      <c r="O13" s="153">
        <v>100</v>
      </c>
      <c r="P13" s="154">
        <v>100</v>
      </c>
      <c r="Q13" s="156">
        <v>100</v>
      </c>
    </row>
    <row r="14" spans="2:17">
      <c r="B14" s="157" t="s">
        <v>6</v>
      </c>
      <c r="C14" s="157" t="s">
        <v>1</v>
      </c>
      <c r="D14" s="157" t="s">
        <v>545</v>
      </c>
      <c r="E14" s="157" t="s">
        <v>546</v>
      </c>
      <c r="F14" s="157" t="s">
        <v>540</v>
      </c>
      <c r="G14" s="158" t="s">
        <v>52</v>
      </c>
      <c r="H14" s="159" t="s">
        <v>272</v>
      </c>
      <c r="I14" s="160" t="s">
        <v>272</v>
      </c>
      <c r="J14" s="160" t="s">
        <v>643</v>
      </c>
      <c r="K14" s="161" t="s">
        <v>195</v>
      </c>
      <c r="L14" s="152">
        <v>100</v>
      </c>
      <c r="M14" s="154">
        <v>100</v>
      </c>
      <c r="N14" s="153">
        <v>100</v>
      </c>
      <c r="O14" s="153">
        <v>100</v>
      </c>
      <c r="P14" s="154">
        <v>100</v>
      </c>
      <c r="Q14" s="156">
        <v>100</v>
      </c>
    </row>
    <row r="15" spans="2:17">
      <c r="B15" s="157" t="s">
        <v>6</v>
      </c>
      <c r="C15" s="157" t="s">
        <v>1</v>
      </c>
      <c r="D15" s="157" t="s">
        <v>547</v>
      </c>
      <c r="E15" s="157" t="s">
        <v>548</v>
      </c>
      <c r="F15" s="157" t="s">
        <v>540</v>
      </c>
      <c r="G15" s="158" t="s">
        <v>52</v>
      </c>
      <c r="H15" s="159" t="s">
        <v>272</v>
      </c>
      <c r="I15" s="160" t="s">
        <v>273</v>
      </c>
      <c r="J15" s="160" t="s">
        <v>643</v>
      </c>
      <c r="K15" s="161" t="s">
        <v>272</v>
      </c>
      <c r="L15" s="152">
        <v>100</v>
      </c>
      <c r="M15" s="154">
        <v>100</v>
      </c>
      <c r="N15" s="153">
        <v>42.857142857142854</v>
      </c>
      <c r="O15" s="153">
        <v>100</v>
      </c>
      <c r="P15" s="154">
        <v>100</v>
      </c>
      <c r="Q15" s="156">
        <v>100</v>
      </c>
    </row>
    <row r="16" spans="2:17">
      <c r="B16" s="157" t="s">
        <v>6</v>
      </c>
      <c r="C16" s="157" t="s">
        <v>1</v>
      </c>
      <c r="D16" s="157" t="s">
        <v>549</v>
      </c>
      <c r="E16" s="157" t="s">
        <v>550</v>
      </c>
      <c r="F16" s="157" t="s">
        <v>533</v>
      </c>
      <c r="G16" s="158" t="s">
        <v>52</v>
      </c>
      <c r="H16" s="159" t="s">
        <v>272</v>
      </c>
      <c r="I16" s="160" t="s">
        <v>273</v>
      </c>
      <c r="J16" s="160" t="s">
        <v>643</v>
      </c>
      <c r="K16" s="161" t="s">
        <v>273</v>
      </c>
      <c r="L16" s="152">
        <v>100</v>
      </c>
      <c r="M16" s="154">
        <v>100</v>
      </c>
      <c r="N16" s="153" t="s">
        <v>7</v>
      </c>
      <c r="O16" s="153" t="s">
        <v>7</v>
      </c>
      <c r="P16" s="154" t="s">
        <v>7</v>
      </c>
      <c r="Q16" s="156" t="s">
        <v>7</v>
      </c>
    </row>
    <row r="17" spans="2:17">
      <c r="B17" s="157" t="s">
        <v>6</v>
      </c>
      <c r="C17" s="157" t="s">
        <v>1</v>
      </c>
      <c r="D17" s="157" t="s">
        <v>551</v>
      </c>
      <c r="E17" s="157" t="s">
        <v>552</v>
      </c>
      <c r="F17" s="157" t="s">
        <v>533</v>
      </c>
      <c r="G17" s="158" t="s">
        <v>52</v>
      </c>
      <c r="H17" s="159" t="s">
        <v>272</v>
      </c>
      <c r="I17" s="160" t="s">
        <v>273</v>
      </c>
      <c r="J17" s="160" t="s">
        <v>643</v>
      </c>
      <c r="K17" s="161" t="s">
        <v>273</v>
      </c>
      <c r="L17" s="152">
        <v>100</v>
      </c>
      <c r="M17" s="154">
        <v>100</v>
      </c>
      <c r="N17" s="153" t="s">
        <v>7</v>
      </c>
      <c r="O17" s="153" t="s">
        <v>7</v>
      </c>
      <c r="P17" s="154" t="s">
        <v>7</v>
      </c>
      <c r="Q17" s="156" t="s">
        <v>7</v>
      </c>
    </row>
    <row r="18" spans="2:17">
      <c r="B18" s="157" t="s">
        <v>6</v>
      </c>
      <c r="C18" s="157" t="s">
        <v>1</v>
      </c>
      <c r="D18" s="157" t="s">
        <v>553</v>
      </c>
      <c r="E18" s="157" t="s">
        <v>554</v>
      </c>
      <c r="F18" s="157" t="s">
        <v>540</v>
      </c>
      <c r="G18" s="158" t="s">
        <v>52</v>
      </c>
      <c r="H18" s="159" t="s">
        <v>272</v>
      </c>
      <c r="I18" s="160" t="s">
        <v>273</v>
      </c>
      <c r="J18" s="160" t="s">
        <v>643</v>
      </c>
      <c r="K18" s="161" t="s">
        <v>272</v>
      </c>
      <c r="L18" s="152">
        <v>100</v>
      </c>
      <c r="M18" s="154">
        <v>100</v>
      </c>
      <c r="N18" s="153">
        <v>85.714285714285708</v>
      </c>
      <c r="O18" s="153">
        <v>100</v>
      </c>
      <c r="P18" s="154">
        <v>100</v>
      </c>
      <c r="Q18" s="156">
        <v>100</v>
      </c>
    </row>
    <row r="19" spans="2:17">
      <c r="B19" s="157" t="s">
        <v>6</v>
      </c>
      <c r="C19" s="157" t="s">
        <v>1</v>
      </c>
      <c r="D19" s="157" t="s">
        <v>555</v>
      </c>
      <c r="E19" s="157" t="s">
        <v>556</v>
      </c>
      <c r="F19" s="157" t="s">
        <v>540</v>
      </c>
      <c r="G19" s="158" t="s">
        <v>52</v>
      </c>
      <c r="H19" s="159" t="s">
        <v>272</v>
      </c>
      <c r="I19" s="160" t="s">
        <v>273</v>
      </c>
      <c r="J19" s="160" t="s">
        <v>643</v>
      </c>
      <c r="K19" s="161" t="s">
        <v>272</v>
      </c>
      <c r="L19" s="152">
        <v>100</v>
      </c>
      <c r="M19" s="154">
        <v>100</v>
      </c>
      <c r="N19" s="153">
        <v>85.714285714285708</v>
      </c>
      <c r="O19" s="153">
        <v>100</v>
      </c>
      <c r="P19" s="154">
        <v>100</v>
      </c>
      <c r="Q19" s="156" t="s">
        <v>7</v>
      </c>
    </row>
    <row r="20" spans="2:17">
      <c r="B20" s="157" t="s">
        <v>6</v>
      </c>
      <c r="C20" s="157" t="s">
        <v>1</v>
      </c>
      <c r="D20" s="157" t="s">
        <v>557</v>
      </c>
      <c r="E20" s="157" t="s">
        <v>558</v>
      </c>
      <c r="F20" s="157" t="s">
        <v>533</v>
      </c>
      <c r="G20" s="158" t="s">
        <v>52</v>
      </c>
      <c r="H20" s="159" t="s">
        <v>272</v>
      </c>
      <c r="I20" s="160" t="s">
        <v>273</v>
      </c>
      <c r="J20" s="160" t="s">
        <v>643</v>
      </c>
      <c r="K20" s="161" t="s">
        <v>273</v>
      </c>
      <c r="L20" s="152">
        <v>50</v>
      </c>
      <c r="M20" s="154">
        <v>100</v>
      </c>
      <c r="N20" s="153" t="s">
        <v>7</v>
      </c>
      <c r="O20" s="153" t="s">
        <v>7</v>
      </c>
      <c r="P20" s="154" t="s">
        <v>7</v>
      </c>
      <c r="Q20" s="156" t="s">
        <v>7</v>
      </c>
    </row>
    <row r="21" spans="2:17">
      <c r="B21" s="157" t="s">
        <v>6</v>
      </c>
      <c r="C21" s="157" t="s">
        <v>1</v>
      </c>
      <c r="D21" s="157" t="s">
        <v>559</v>
      </c>
      <c r="E21" s="157" t="s">
        <v>560</v>
      </c>
      <c r="F21" s="157" t="s">
        <v>533</v>
      </c>
      <c r="G21" s="158" t="s">
        <v>52</v>
      </c>
      <c r="H21" s="159" t="s">
        <v>272</v>
      </c>
      <c r="I21" s="160" t="s">
        <v>273</v>
      </c>
      <c r="J21" s="160" t="s">
        <v>643</v>
      </c>
      <c r="K21" s="161" t="s">
        <v>273</v>
      </c>
      <c r="L21" s="152">
        <v>50</v>
      </c>
      <c r="M21" s="154">
        <v>100</v>
      </c>
      <c r="N21" s="153" t="s">
        <v>7</v>
      </c>
      <c r="O21" s="153" t="s">
        <v>7</v>
      </c>
      <c r="P21" s="154" t="s">
        <v>7</v>
      </c>
      <c r="Q21" s="156" t="s">
        <v>7</v>
      </c>
    </row>
    <row r="22" spans="2:17">
      <c r="B22" s="157" t="s">
        <v>6</v>
      </c>
      <c r="C22" s="157" t="s">
        <v>1</v>
      </c>
      <c r="D22" s="157" t="s">
        <v>561</v>
      </c>
      <c r="E22" s="157" t="s">
        <v>562</v>
      </c>
      <c r="F22" s="157" t="s">
        <v>533</v>
      </c>
      <c r="G22" s="158" t="s">
        <v>52</v>
      </c>
      <c r="H22" s="159" t="s">
        <v>272</v>
      </c>
      <c r="I22" s="160" t="s">
        <v>273</v>
      </c>
      <c r="J22" s="160" t="s">
        <v>643</v>
      </c>
      <c r="K22" s="161" t="s">
        <v>272</v>
      </c>
      <c r="L22" s="152">
        <v>100</v>
      </c>
      <c r="M22" s="154">
        <v>100</v>
      </c>
      <c r="N22" s="153" t="s">
        <v>7</v>
      </c>
      <c r="O22" s="153" t="s">
        <v>7</v>
      </c>
      <c r="P22" s="154" t="s">
        <v>7</v>
      </c>
      <c r="Q22" s="156" t="s">
        <v>7</v>
      </c>
    </row>
    <row r="23" spans="2:17">
      <c r="B23" s="157" t="s">
        <v>6</v>
      </c>
      <c r="C23" s="157" t="s">
        <v>1</v>
      </c>
      <c r="D23" s="157" t="s">
        <v>563</v>
      </c>
      <c r="E23" s="157" t="s">
        <v>564</v>
      </c>
      <c r="F23" s="157" t="s">
        <v>540</v>
      </c>
      <c r="G23" s="158" t="s">
        <v>52</v>
      </c>
      <c r="H23" s="159" t="s">
        <v>272</v>
      </c>
      <c r="I23" s="160" t="s">
        <v>273</v>
      </c>
      <c r="J23" s="160" t="s">
        <v>643</v>
      </c>
      <c r="K23" s="161" t="s">
        <v>272</v>
      </c>
      <c r="L23" s="152">
        <v>100</v>
      </c>
      <c r="M23" s="154">
        <v>100</v>
      </c>
      <c r="N23" s="153">
        <v>85.714285714285708</v>
      </c>
      <c r="O23" s="153">
        <v>100</v>
      </c>
      <c r="P23" s="154">
        <v>100</v>
      </c>
      <c r="Q23" s="156">
        <v>100</v>
      </c>
    </row>
    <row r="24" spans="2:17">
      <c r="B24" s="157" t="s">
        <v>6</v>
      </c>
      <c r="C24" s="157" t="s">
        <v>495</v>
      </c>
      <c r="D24" s="157" t="s">
        <v>565</v>
      </c>
      <c r="E24" s="157" t="s">
        <v>566</v>
      </c>
      <c r="F24" s="157" t="s">
        <v>540</v>
      </c>
      <c r="G24" s="158" t="s">
        <v>52</v>
      </c>
      <c r="H24" s="159" t="s">
        <v>272</v>
      </c>
      <c r="I24" s="160" t="s">
        <v>273</v>
      </c>
      <c r="J24" s="160" t="s">
        <v>643</v>
      </c>
      <c r="K24" s="161" t="s">
        <v>272</v>
      </c>
      <c r="L24" s="152">
        <v>100</v>
      </c>
      <c r="M24" s="154">
        <v>100</v>
      </c>
      <c r="N24" s="153">
        <v>71.428571428571431</v>
      </c>
      <c r="O24" s="153">
        <v>100</v>
      </c>
      <c r="P24" s="154">
        <v>100</v>
      </c>
      <c r="Q24" s="156">
        <v>100</v>
      </c>
    </row>
    <row r="25" spans="2:17">
      <c r="B25" s="157" t="s">
        <v>6</v>
      </c>
      <c r="C25" s="157" t="s">
        <v>495</v>
      </c>
      <c r="D25" s="157" t="s">
        <v>567</v>
      </c>
      <c r="E25" s="157" t="s">
        <v>568</v>
      </c>
      <c r="F25" s="157" t="s">
        <v>533</v>
      </c>
      <c r="G25" s="158" t="s">
        <v>52</v>
      </c>
      <c r="H25" s="159" t="s">
        <v>273</v>
      </c>
      <c r="I25" s="160" t="s">
        <v>7</v>
      </c>
      <c r="J25" s="160" t="s">
        <v>7</v>
      </c>
      <c r="K25" s="161" t="s">
        <v>195</v>
      </c>
      <c r="L25" s="152" t="s">
        <v>7</v>
      </c>
      <c r="M25" s="154" t="s">
        <v>7</v>
      </c>
      <c r="N25" s="153" t="s">
        <v>7</v>
      </c>
      <c r="O25" s="153" t="s">
        <v>7</v>
      </c>
      <c r="P25" s="154" t="s">
        <v>7</v>
      </c>
      <c r="Q25" s="156" t="s">
        <v>7</v>
      </c>
    </row>
    <row r="26" spans="2:17">
      <c r="B26" s="157" t="s">
        <v>6</v>
      </c>
      <c r="C26" s="157" t="s">
        <v>495</v>
      </c>
      <c r="D26" s="157" t="s">
        <v>569</v>
      </c>
      <c r="E26" s="157" t="s">
        <v>570</v>
      </c>
      <c r="F26" s="157" t="s">
        <v>540</v>
      </c>
      <c r="G26" s="158" t="s">
        <v>52</v>
      </c>
      <c r="H26" s="159" t="s">
        <v>272</v>
      </c>
      <c r="I26" s="160" t="s">
        <v>273</v>
      </c>
      <c r="J26" s="160" t="s">
        <v>643</v>
      </c>
      <c r="K26" s="161" t="s">
        <v>273</v>
      </c>
      <c r="L26" s="152">
        <v>100</v>
      </c>
      <c r="M26" s="154">
        <v>100</v>
      </c>
      <c r="N26" s="153">
        <v>71.428571428571431</v>
      </c>
      <c r="O26" s="153">
        <v>100</v>
      </c>
      <c r="P26" s="154">
        <v>0</v>
      </c>
      <c r="Q26" s="156">
        <v>100</v>
      </c>
    </row>
    <row r="27" spans="2:17">
      <c r="B27" s="157" t="s">
        <v>6</v>
      </c>
      <c r="C27" s="157" t="s">
        <v>495</v>
      </c>
      <c r="D27" s="157" t="s">
        <v>571</v>
      </c>
      <c r="E27" s="157" t="s">
        <v>572</v>
      </c>
      <c r="F27" s="157" t="s">
        <v>540</v>
      </c>
      <c r="G27" s="158" t="s">
        <v>52</v>
      </c>
      <c r="H27" s="159" t="s">
        <v>272</v>
      </c>
      <c r="I27" s="160" t="s">
        <v>273</v>
      </c>
      <c r="J27" s="160" t="s">
        <v>643</v>
      </c>
      <c r="K27" s="161" t="s">
        <v>273</v>
      </c>
      <c r="L27" s="152">
        <v>100</v>
      </c>
      <c r="M27" s="154">
        <v>100</v>
      </c>
      <c r="N27" s="153">
        <v>28.571428571428569</v>
      </c>
      <c r="O27" s="153">
        <v>0</v>
      </c>
      <c r="P27" s="154">
        <v>0</v>
      </c>
      <c r="Q27" s="156">
        <v>0</v>
      </c>
    </row>
    <row r="28" spans="2:17">
      <c r="B28" s="157" t="s">
        <v>6</v>
      </c>
      <c r="C28" s="157" t="s">
        <v>495</v>
      </c>
      <c r="D28" s="157" t="s">
        <v>573</v>
      </c>
      <c r="E28" s="157" t="s">
        <v>574</v>
      </c>
      <c r="F28" s="157" t="s">
        <v>533</v>
      </c>
      <c r="G28" s="158" t="s">
        <v>52</v>
      </c>
      <c r="H28" s="159" t="s">
        <v>272</v>
      </c>
      <c r="I28" s="160" t="s">
        <v>273</v>
      </c>
      <c r="J28" s="160" t="s">
        <v>643</v>
      </c>
      <c r="K28" s="161" t="s">
        <v>273</v>
      </c>
      <c r="L28" s="152">
        <v>100</v>
      </c>
      <c r="M28" s="154">
        <v>100</v>
      </c>
      <c r="N28" s="153" t="s">
        <v>7</v>
      </c>
      <c r="O28" s="153" t="s">
        <v>7</v>
      </c>
      <c r="P28" s="154" t="s">
        <v>7</v>
      </c>
      <c r="Q28" s="156" t="s">
        <v>7</v>
      </c>
    </row>
    <row r="29" spans="2:17">
      <c r="B29" s="157" t="s">
        <v>6</v>
      </c>
      <c r="C29" s="157" t="s">
        <v>495</v>
      </c>
      <c r="D29" s="157" t="s">
        <v>575</v>
      </c>
      <c r="E29" s="157" t="s">
        <v>576</v>
      </c>
      <c r="F29" s="157" t="s">
        <v>533</v>
      </c>
      <c r="G29" s="158" t="s">
        <v>52</v>
      </c>
      <c r="H29" s="159" t="s">
        <v>273</v>
      </c>
      <c r="I29" s="160" t="s">
        <v>7</v>
      </c>
      <c r="J29" s="160" t="s">
        <v>7</v>
      </c>
      <c r="K29" s="161" t="s">
        <v>195</v>
      </c>
      <c r="L29" s="152" t="s">
        <v>7</v>
      </c>
      <c r="M29" s="154" t="s">
        <v>7</v>
      </c>
      <c r="N29" s="153" t="s">
        <v>7</v>
      </c>
      <c r="O29" s="153" t="s">
        <v>7</v>
      </c>
      <c r="P29" s="154" t="s">
        <v>7</v>
      </c>
      <c r="Q29" s="156" t="s">
        <v>7</v>
      </c>
    </row>
    <row r="30" spans="2:17">
      <c r="B30" s="157" t="s">
        <v>6</v>
      </c>
      <c r="C30" s="157" t="s">
        <v>495</v>
      </c>
      <c r="D30" s="157" t="s">
        <v>577</v>
      </c>
      <c r="E30" s="157" t="s">
        <v>578</v>
      </c>
      <c r="F30" s="157" t="s">
        <v>533</v>
      </c>
      <c r="G30" s="158" t="s">
        <v>52</v>
      </c>
      <c r="H30" s="159" t="s">
        <v>273</v>
      </c>
      <c r="I30" s="160" t="s">
        <v>7</v>
      </c>
      <c r="J30" s="160" t="s">
        <v>7</v>
      </c>
      <c r="K30" s="161" t="s">
        <v>195</v>
      </c>
      <c r="L30" s="152" t="s">
        <v>7</v>
      </c>
      <c r="M30" s="154" t="s">
        <v>7</v>
      </c>
      <c r="N30" s="153" t="s">
        <v>7</v>
      </c>
      <c r="O30" s="153" t="s">
        <v>7</v>
      </c>
      <c r="P30" s="154" t="s">
        <v>7</v>
      </c>
      <c r="Q30" s="156" t="s">
        <v>7</v>
      </c>
    </row>
    <row r="31" spans="2:17">
      <c r="B31" s="157" t="s">
        <v>6</v>
      </c>
      <c r="C31" s="157" t="s">
        <v>495</v>
      </c>
      <c r="D31" s="157" t="s">
        <v>579</v>
      </c>
      <c r="E31" s="157" t="s">
        <v>580</v>
      </c>
      <c r="F31" s="157" t="s">
        <v>533</v>
      </c>
      <c r="G31" s="158" t="s">
        <v>52</v>
      </c>
      <c r="H31" s="159" t="s">
        <v>273</v>
      </c>
      <c r="I31" s="160" t="s">
        <v>7</v>
      </c>
      <c r="J31" s="160" t="s">
        <v>7</v>
      </c>
      <c r="K31" s="161" t="s">
        <v>195</v>
      </c>
      <c r="L31" s="152" t="s">
        <v>7</v>
      </c>
      <c r="M31" s="154" t="s">
        <v>7</v>
      </c>
      <c r="N31" s="153" t="s">
        <v>7</v>
      </c>
      <c r="O31" s="153" t="s">
        <v>7</v>
      </c>
      <c r="P31" s="154" t="s">
        <v>7</v>
      </c>
      <c r="Q31" s="156" t="s">
        <v>7</v>
      </c>
    </row>
    <row r="32" spans="2:17">
      <c r="B32" s="157" t="s">
        <v>6</v>
      </c>
      <c r="C32" s="157" t="s">
        <v>495</v>
      </c>
      <c r="D32" s="157" t="s">
        <v>581</v>
      </c>
      <c r="E32" s="157" t="s">
        <v>582</v>
      </c>
      <c r="F32" s="157" t="s">
        <v>533</v>
      </c>
      <c r="G32" s="158" t="s">
        <v>52</v>
      </c>
      <c r="H32" s="159" t="s">
        <v>272</v>
      </c>
      <c r="I32" s="160" t="s">
        <v>273</v>
      </c>
      <c r="J32" s="160" t="s">
        <v>643</v>
      </c>
      <c r="K32" s="161" t="s">
        <v>273</v>
      </c>
      <c r="L32" s="152">
        <v>100</v>
      </c>
      <c r="M32" s="154">
        <v>100</v>
      </c>
      <c r="N32" s="153" t="s">
        <v>7</v>
      </c>
      <c r="O32" s="153" t="s">
        <v>7</v>
      </c>
      <c r="P32" s="154" t="s">
        <v>7</v>
      </c>
      <c r="Q32" s="156" t="s">
        <v>7</v>
      </c>
    </row>
    <row r="33" spans="2:17">
      <c r="B33" s="157" t="s">
        <v>6</v>
      </c>
      <c r="C33" s="157" t="s">
        <v>495</v>
      </c>
      <c r="D33" s="157" t="s">
        <v>583</v>
      </c>
      <c r="E33" s="157" t="s">
        <v>584</v>
      </c>
      <c r="F33" s="157" t="s">
        <v>540</v>
      </c>
      <c r="G33" s="158" t="s">
        <v>52</v>
      </c>
      <c r="H33" s="159" t="s">
        <v>272</v>
      </c>
      <c r="I33" s="160" t="s">
        <v>273</v>
      </c>
      <c r="J33" s="160" t="s">
        <v>643</v>
      </c>
      <c r="K33" s="161" t="s">
        <v>273</v>
      </c>
      <c r="L33" s="152">
        <v>25</v>
      </c>
      <c r="M33" s="154">
        <v>100</v>
      </c>
      <c r="N33" s="153">
        <v>0</v>
      </c>
      <c r="O33" s="153" t="s">
        <v>7</v>
      </c>
      <c r="P33" s="154" t="s">
        <v>7</v>
      </c>
      <c r="Q33" s="156" t="s">
        <v>7</v>
      </c>
    </row>
    <row r="34" spans="2:17">
      <c r="B34" s="157" t="s">
        <v>6</v>
      </c>
      <c r="C34" s="157" t="s">
        <v>495</v>
      </c>
      <c r="D34" s="157" t="s">
        <v>585</v>
      </c>
      <c r="E34" s="157" t="s">
        <v>586</v>
      </c>
      <c r="F34" s="157" t="s">
        <v>533</v>
      </c>
      <c r="G34" s="158" t="s">
        <v>52</v>
      </c>
      <c r="H34" s="159" t="s">
        <v>272</v>
      </c>
      <c r="I34" s="160" t="s">
        <v>273</v>
      </c>
      <c r="J34" s="160" t="s">
        <v>643</v>
      </c>
      <c r="K34" s="161" t="s">
        <v>273</v>
      </c>
      <c r="L34" s="152">
        <v>100</v>
      </c>
      <c r="M34" s="154">
        <v>100</v>
      </c>
      <c r="N34" s="153" t="s">
        <v>7</v>
      </c>
      <c r="O34" s="153" t="s">
        <v>7</v>
      </c>
      <c r="P34" s="154" t="s">
        <v>7</v>
      </c>
      <c r="Q34" s="156" t="s">
        <v>7</v>
      </c>
    </row>
    <row r="35" spans="2:17">
      <c r="B35" s="157" t="s">
        <v>6</v>
      </c>
      <c r="C35" s="157" t="s">
        <v>495</v>
      </c>
      <c r="D35" s="157" t="s">
        <v>587</v>
      </c>
      <c r="E35" s="157" t="s">
        <v>588</v>
      </c>
      <c r="F35" s="157" t="s">
        <v>540</v>
      </c>
      <c r="G35" s="158" t="s">
        <v>52</v>
      </c>
      <c r="H35" s="159" t="s">
        <v>272</v>
      </c>
      <c r="I35" s="160" t="s">
        <v>273</v>
      </c>
      <c r="J35" s="160" t="s">
        <v>643</v>
      </c>
      <c r="K35" s="161" t="s">
        <v>273</v>
      </c>
      <c r="L35" s="152">
        <v>0</v>
      </c>
      <c r="M35" s="154">
        <v>100</v>
      </c>
      <c r="N35" s="153">
        <v>0</v>
      </c>
      <c r="O35" s="153" t="s">
        <v>7</v>
      </c>
      <c r="P35" s="154" t="s">
        <v>7</v>
      </c>
      <c r="Q35" s="156" t="s">
        <v>7</v>
      </c>
    </row>
    <row r="36" spans="2:17">
      <c r="B36" s="157" t="s">
        <v>6</v>
      </c>
      <c r="C36" s="157" t="s">
        <v>495</v>
      </c>
      <c r="D36" s="157" t="s">
        <v>589</v>
      </c>
      <c r="E36" s="157" t="s">
        <v>590</v>
      </c>
      <c r="F36" s="157" t="s">
        <v>540</v>
      </c>
      <c r="G36" s="158" t="s">
        <v>52</v>
      </c>
      <c r="H36" s="159" t="s">
        <v>273</v>
      </c>
      <c r="I36" s="160" t="s">
        <v>7</v>
      </c>
      <c r="J36" s="160" t="s">
        <v>7</v>
      </c>
      <c r="K36" s="161" t="s">
        <v>195</v>
      </c>
      <c r="L36" s="152" t="s">
        <v>7</v>
      </c>
      <c r="M36" s="154" t="s">
        <v>7</v>
      </c>
      <c r="N36" s="153" t="s">
        <v>7</v>
      </c>
      <c r="O36" s="153" t="s">
        <v>7</v>
      </c>
      <c r="P36" s="154" t="s">
        <v>7</v>
      </c>
      <c r="Q36" s="156" t="s">
        <v>7</v>
      </c>
    </row>
    <row r="37" spans="2:17">
      <c r="B37" s="157" t="s">
        <v>6</v>
      </c>
      <c r="C37" s="157" t="s">
        <v>495</v>
      </c>
      <c r="D37" s="157" t="s">
        <v>591</v>
      </c>
      <c r="E37" s="157" t="s">
        <v>592</v>
      </c>
      <c r="F37" s="157" t="s">
        <v>533</v>
      </c>
      <c r="G37" s="158" t="s">
        <v>52</v>
      </c>
      <c r="H37" s="159" t="s">
        <v>272</v>
      </c>
      <c r="I37" s="160" t="s">
        <v>273</v>
      </c>
      <c r="J37" s="160" t="s">
        <v>643</v>
      </c>
      <c r="K37" s="161" t="s">
        <v>273</v>
      </c>
      <c r="L37" s="152">
        <v>100</v>
      </c>
      <c r="M37" s="154">
        <v>100</v>
      </c>
      <c r="N37" s="153" t="s">
        <v>7</v>
      </c>
      <c r="O37" s="153" t="s">
        <v>7</v>
      </c>
      <c r="P37" s="154" t="s">
        <v>7</v>
      </c>
      <c r="Q37" s="156" t="s">
        <v>7</v>
      </c>
    </row>
    <row r="38" spans="2:17">
      <c r="B38" s="157" t="s">
        <v>6</v>
      </c>
      <c r="C38" s="157" t="s">
        <v>495</v>
      </c>
      <c r="D38" s="157" t="s">
        <v>593</v>
      </c>
      <c r="E38" s="157" t="s">
        <v>594</v>
      </c>
      <c r="F38" s="157" t="s">
        <v>540</v>
      </c>
      <c r="G38" s="158" t="s">
        <v>52</v>
      </c>
      <c r="H38" s="159" t="s">
        <v>272</v>
      </c>
      <c r="I38" s="160" t="s">
        <v>273</v>
      </c>
      <c r="J38" s="160" t="s">
        <v>643</v>
      </c>
      <c r="K38" s="161" t="s">
        <v>273</v>
      </c>
      <c r="L38" s="152">
        <v>0</v>
      </c>
      <c r="M38" s="154">
        <v>100</v>
      </c>
      <c r="N38" s="153">
        <v>0</v>
      </c>
      <c r="O38" s="153" t="s">
        <v>7</v>
      </c>
      <c r="P38" s="154" t="s">
        <v>7</v>
      </c>
      <c r="Q38" s="156" t="s">
        <v>7</v>
      </c>
    </row>
    <row r="39" spans="2:17">
      <c r="B39" s="157" t="s">
        <v>6</v>
      </c>
      <c r="C39" s="157" t="s">
        <v>495</v>
      </c>
      <c r="D39" s="157" t="s">
        <v>595</v>
      </c>
      <c r="E39" s="157" t="s">
        <v>596</v>
      </c>
      <c r="F39" s="157" t="s">
        <v>540</v>
      </c>
      <c r="G39" s="158" t="s">
        <v>52</v>
      </c>
      <c r="H39" s="159" t="s">
        <v>272</v>
      </c>
      <c r="I39" s="160" t="s">
        <v>273</v>
      </c>
      <c r="J39" s="160" t="s">
        <v>643</v>
      </c>
      <c r="K39" s="161" t="s">
        <v>273</v>
      </c>
      <c r="L39" s="152">
        <v>100</v>
      </c>
      <c r="M39" s="154">
        <v>100</v>
      </c>
      <c r="N39" s="153">
        <v>57.142857142857139</v>
      </c>
      <c r="O39" s="153">
        <v>100</v>
      </c>
      <c r="P39" s="154">
        <v>100</v>
      </c>
      <c r="Q39" s="156">
        <v>100</v>
      </c>
    </row>
    <row r="40" spans="2:17">
      <c r="B40" s="157" t="s">
        <v>6</v>
      </c>
      <c r="C40" s="157" t="s">
        <v>495</v>
      </c>
      <c r="D40" s="157" t="s">
        <v>597</v>
      </c>
      <c r="E40" s="157" t="s">
        <v>598</v>
      </c>
      <c r="F40" s="157" t="s">
        <v>533</v>
      </c>
      <c r="G40" s="158" t="s">
        <v>52</v>
      </c>
      <c r="H40" s="159" t="s">
        <v>272</v>
      </c>
      <c r="I40" s="160" t="s">
        <v>273</v>
      </c>
      <c r="J40" s="160" t="s">
        <v>643</v>
      </c>
      <c r="K40" s="161" t="s">
        <v>273</v>
      </c>
      <c r="L40" s="152">
        <v>50</v>
      </c>
      <c r="M40" s="154">
        <v>100</v>
      </c>
      <c r="N40" s="153" t="s">
        <v>7</v>
      </c>
      <c r="O40" s="153" t="s">
        <v>7</v>
      </c>
      <c r="P40" s="154" t="s">
        <v>7</v>
      </c>
      <c r="Q40" s="156" t="s">
        <v>7</v>
      </c>
    </row>
    <row r="41" spans="2:17">
      <c r="B41" s="157" t="s">
        <v>6</v>
      </c>
      <c r="C41" s="157" t="s">
        <v>495</v>
      </c>
      <c r="D41" s="157" t="s">
        <v>599</v>
      </c>
      <c r="E41" s="157" t="s">
        <v>600</v>
      </c>
      <c r="F41" s="157" t="s">
        <v>540</v>
      </c>
      <c r="G41" s="158" t="s">
        <v>52</v>
      </c>
      <c r="H41" s="159" t="s">
        <v>272</v>
      </c>
      <c r="I41" s="160" t="s">
        <v>273</v>
      </c>
      <c r="J41" s="160" t="s">
        <v>643</v>
      </c>
      <c r="K41" s="161" t="s">
        <v>272</v>
      </c>
      <c r="L41" s="152">
        <v>100</v>
      </c>
      <c r="M41" s="154">
        <v>100</v>
      </c>
      <c r="N41" s="153">
        <v>71.428571428571431</v>
      </c>
      <c r="O41" s="153">
        <v>100</v>
      </c>
      <c r="P41" s="154">
        <v>100</v>
      </c>
      <c r="Q41" s="156">
        <v>100</v>
      </c>
    </row>
    <row r="42" spans="2:17">
      <c r="B42" s="157" t="s">
        <v>6</v>
      </c>
      <c r="C42" s="157" t="s">
        <v>495</v>
      </c>
      <c r="D42" s="157" t="s">
        <v>601</v>
      </c>
      <c r="E42" s="157" t="s">
        <v>602</v>
      </c>
      <c r="F42" s="157" t="s">
        <v>533</v>
      </c>
      <c r="G42" s="158" t="s">
        <v>52</v>
      </c>
      <c r="H42" s="159" t="s">
        <v>272</v>
      </c>
      <c r="I42" s="160" t="s">
        <v>273</v>
      </c>
      <c r="J42" s="160" t="s">
        <v>643</v>
      </c>
      <c r="K42" s="161" t="s">
        <v>273</v>
      </c>
      <c r="L42" s="152">
        <v>50</v>
      </c>
      <c r="M42" s="154">
        <v>100</v>
      </c>
      <c r="N42" s="153" t="s">
        <v>7</v>
      </c>
      <c r="O42" s="153" t="s">
        <v>7</v>
      </c>
      <c r="P42" s="154" t="s">
        <v>7</v>
      </c>
      <c r="Q42" s="156" t="s">
        <v>7</v>
      </c>
    </row>
    <row r="43" spans="2:17">
      <c r="B43" s="157" t="s">
        <v>6</v>
      </c>
      <c r="C43" s="157" t="s">
        <v>2</v>
      </c>
      <c r="D43" s="157" t="s">
        <v>603</v>
      </c>
      <c r="E43" s="157" t="s">
        <v>604</v>
      </c>
      <c r="F43" s="157" t="s">
        <v>533</v>
      </c>
      <c r="G43" s="158" t="s">
        <v>52</v>
      </c>
      <c r="H43" s="159" t="s">
        <v>272</v>
      </c>
      <c r="I43" s="160" t="s">
        <v>273</v>
      </c>
      <c r="J43" s="160" t="s">
        <v>643</v>
      </c>
      <c r="K43" s="161" t="s">
        <v>273</v>
      </c>
      <c r="L43" s="152">
        <v>100</v>
      </c>
      <c r="M43" s="154">
        <v>100</v>
      </c>
      <c r="N43" s="153" t="s">
        <v>7</v>
      </c>
      <c r="O43" s="153" t="s">
        <v>7</v>
      </c>
      <c r="P43" s="154" t="s">
        <v>7</v>
      </c>
      <c r="Q43" s="156" t="s">
        <v>7</v>
      </c>
    </row>
    <row r="44" spans="2:17">
      <c r="B44" s="157" t="s">
        <v>6</v>
      </c>
      <c r="C44" s="157" t="s">
        <v>2</v>
      </c>
      <c r="D44" s="157" t="s">
        <v>605</v>
      </c>
      <c r="E44" s="157" t="s">
        <v>606</v>
      </c>
      <c r="F44" s="157" t="s">
        <v>540</v>
      </c>
      <c r="G44" s="158" t="s">
        <v>52</v>
      </c>
      <c r="H44" s="159" t="s">
        <v>272</v>
      </c>
      <c r="I44" s="160" t="s">
        <v>273</v>
      </c>
      <c r="J44" s="160" t="s">
        <v>53</v>
      </c>
      <c r="K44" s="161" t="s">
        <v>273</v>
      </c>
      <c r="L44" s="152">
        <v>35</v>
      </c>
      <c r="M44" s="154">
        <v>80</v>
      </c>
      <c r="N44" s="153">
        <v>1.4285714285714286</v>
      </c>
      <c r="O44" s="153">
        <v>0</v>
      </c>
      <c r="P44" s="154" t="s">
        <v>7</v>
      </c>
      <c r="Q44" s="156" t="s">
        <v>7</v>
      </c>
    </row>
    <row r="45" spans="2:17">
      <c r="B45" s="157" t="s">
        <v>6</v>
      </c>
      <c r="C45" s="157" t="s">
        <v>2</v>
      </c>
      <c r="D45" s="157" t="s">
        <v>607</v>
      </c>
      <c r="E45" s="157" t="s">
        <v>608</v>
      </c>
      <c r="F45" s="157" t="s">
        <v>540</v>
      </c>
      <c r="G45" s="158" t="s">
        <v>52</v>
      </c>
      <c r="H45" s="159" t="s">
        <v>272</v>
      </c>
      <c r="I45" s="160" t="s">
        <v>273</v>
      </c>
      <c r="J45" s="160" t="s">
        <v>53</v>
      </c>
      <c r="K45" s="161" t="s">
        <v>273</v>
      </c>
      <c r="L45" s="152">
        <v>25</v>
      </c>
      <c r="M45" s="154">
        <v>80</v>
      </c>
      <c r="N45" s="153">
        <v>0</v>
      </c>
      <c r="O45" s="153" t="s">
        <v>7</v>
      </c>
      <c r="P45" s="154" t="s">
        <v>7</v>
      </c>
      <c r="Q45" s="156" t="s">
        <v>7</v>
      </c>
    </row>
    <row r="46" spans="2:17">
      <c r="B46" s="157" t="s">
        <v>6</v>
      </c>
      <c r="C46" s="157" t="s">
        <v>2</v>
      </c>
      <c r="D46" s="157" t="s">
        <v>609</v>
      </c>
      <c r="E46" s="157" t="s">
        <v>610</v>
      </c>
      <c r="F46" s="157" t="s">
        <v>540</v>
      </c>
      <c r="G46" s="158" t="s">
        <v>52</v>
      </c>
      <c r="H46" s="159" t="s">
        <v>272</v>
      </c>
      <c r="I46" s="160" t="s">
        <v>273</v>
      </c>
      <c r="J46" s="160" t="s">
        <v>643</v>
      </c>
      <c r="K46" s="161" t="s">
        <v>273</v>
      </c>
      <c r="L46" s="152">
        <v>100</v>
      </c>
      <c r="M46" s="154">
        <v>100</v>
      </c>
      <c r="N46" s="153">
        <v>85.714285714285708</v>
      </c>
      <c r="O46" s="153">
        <v>100</v>
      </c>
      <c r="P46" s="154">
        <v>100</v>
      </c>
      <c r="Q46" s="156">
        <v>100</v>
      </c>
    </row>
    <row r="47" spans="2:17">
      <c r="B47" s="157" t="s">
        <v>6</v>
      </c>
      <c r="C47" s="157" t="s">
        <v>2</v>
      </c>
      <c r="D47" s="157" t="s">
        <v>611</v>
      </c>
      <c r="E47" s="157" t="s">
        <v>612</v>
      </c>
      <c r="F47" s="157" t="s">
        <v>540</v>
      </c>
      <c r="G47" s="158" t="s">
        <v>52</v>
      </c>
      <c r="H47" s="159" t="s">
        <v>272</v>
      </c>
      <c r="I47" s="160" t="s">
        <v>273</v>
      </c>
      <c r="J47" s="160" t="s">
        <v>53</v>
      </c>
      <c r="K47" s="161" t="s">
        <v>273</v>
      </c>
      <c r="L47" s="152">
        <v>40</v>
      </c>
      <c r="M47" s="154">
        <v>80</v>
      </c>
      <c r="N47" s="153">
        <v>0</v>
      </c>
      <c r="O47" s="153" t="s">
        <v>7</v>
      </c>
      <c r="P47" s="154" t="s">
        <v>7</v>
      </c>
      <c r="Q47" s="156" t="s">
        <v>7</v>
      </c>
    </row>
    <row r="48" spans="2:17">
      <c r="B48" s="157" t="s">
        <v>6</v>
      </c>
      <c r="C48" s="157" t="s">
        <v>2</v>
      </c>
      <c r="D48" s="157" t="s">
        <v>613</v>
      </c>
      <c r="E48" s="157" t="s">
        <v>614</v>
      </c>
      <c r="F48" s="157" t="s">
        <v>540</v>
      </c>
      <c r="G48" s="158" t="s">
        <v>52</v>
      </c>
      <c r="H48" s="159" t="s">
        <v>273</v>
      </c>
      <c r="I48" s="160" t="s">
        <v>7</v>
      </c>
      <c r="J48" s="160" t="s">
        <v>7</v>
      </c>
      <c r="K48" s="161" t="s">
        <v>195</v>
      </c>
      <c r="L48" s="152" t="s">
        <v>7</v>
      </c>
      <c r="M48" s="154" t="s">
        <v>7</v>
      </c>
      <c r="N48" s="153" t="s">
        <v>7</v>
      </c>
      <c r="O48" s="153" t="s">
        <v>7</v>
      </c>
      <c r="P48" s="154" t="s">
        <v>7</v>
      </c>
      <c r="Q48" s="156" t="s">
        <v>7</v>
      </c>
    </row>
    <row r="49" spans="2:17">
      <c r="B49" s="157" t="s">
        <v>6</v>
      </c>
      <c r="C49" s="157" t="s">
        <v>2</v>
      </c>
      <c r="D49" s="157" t="s">
        <v>615</v>
      </c>
      <c r="E49" s="157" t="s">
        <v>616</v>
      </c>
      <c r="F49" s="157" t="s">
        <v>540</v>
      </c>
      <c r="G49" s="158" t="s">
        <v>52</v>
      </c>
      <c r="H49" s="159" t="s">
        <v>272</v>
      </c>
      <c r="I49" s="160" t="s">
        <v>273</v>
      </c>
      <c r="J49" s="160" t="s">
        <v>643</v>
      </c>
      <c r="K49" s="161" t="s">
        <v>272</v>
      </c>
      <c r="L49" s="152">
        <v>100</v>
      </c>
      <c r="M49" s="154">
        <v>100</v>
      </c>
      <c r="N49" s="153">
        <v>85.714285714285708</v>
      </c>
      <c r="O49" s="153">
        <v>100</v>
      </c>
      <c r="P49" s="154">
        <v>100</v>
      </c>
      <c r="Q49" s="156">
        <v>100</v>
      </c>
    </row>
    <row r="50" spans="2:17">
      <c r="B50" s="157" t="s">
        <v>6</v>
      </c>
      <c r="C50" s="157" t="s">
        <v>2</v>
      </c>
      <c r="D50" s="157" t="s">
        <v>617</v>
      </c>
      <c r="E50" s="157" t="s">
        <v>618</v>
      </c>
      <c r="F50" s="157" t="s">
        <v>540</v>
      </c>
      <c r="G50" s="158" t="s">
        <v>52</v>
      </c>
      <c r="H50" s="159" t="s">
        <v>272</v>
      </c>
      <c r="I50" s="160" t="s">
        <v>273</v>
      </c>
      <c r="J50" s="160" t="s">
        <v>643</v>
      </c>
      <c r="K50" s="161" t="s">
        <v>272</v>
      </c>
      <c r="L50" s="152">
        <v>100</v>
      </c>
      <c r="M50" s="154">
        <v>100</v>
      </c>
      <c r="N50" s="153">
        <v>100</v>
      </c>
      <c r="O50" s="153">
        <v>100</v>
      </c>
      <c r="P50" s="154">
        <v>100</v>
      </c>
      <c r="Q50" s="156">
        <v>100</v>
      </c>
    </row>
    <row r="51" spans="2:17">
      <c r="B51" s="157" t="s">
        <v>6</v>
      </c>
      <c r="C51" s="157" t="s">
        <v>2</v>
      </c>
      <c r="D51" s="157" t="s">
        <v>619</v>
      </c>
      <c r="E51" s="157" t="s">
        <v>620</v>
      </c>
      <c r="F51" s="157" t="s">
        <v>540</v>
      </c>
      <c r="G51" s="158" t="s">
        <v>52</v>
      </c>
      <c r="H51" s="159" t="s">
        <v>273</v>
      </c>
      <c r="I51" s="160" t="s">
        <v>7</v>
      </c>
      <c r="J51" s="160" t="s">
        <v>7</v>
      </c>
      <c r="K51" s="161" t="s">
        <v>195</v>
      </c>
      <c r="L51" s="152" t="s">
        <v>7</v>
      </c>
      <c r="M51" s="154" t="s">
        <v>7</v>
      </c>
      <c r="N51" s="153" t="s">
        <v>7</v>
      </c>
      <c r="O51" s="153" t="s">
        <v>7</v>
      </c>
      <c r="P51" s="154" t="s">
        <v>7</v>
      </c>
      <c r="Q51" s="156" t="s">
        <v>7</v>
      </c>
    </row>
    <row r="52" spans="2:17">
      <c r="B52" s="157" t="s">
        <v>6</v>
      </c>
      <c r="C52" s="157" t="s">
        <v>2</v>
      </c>
      <c r="D52" s="157" t="s">
        <v>621</v>
      </c>
      <c r="E52" s="157" t="s">
        <v>622</v>
      </c>
      <c r="F52" s="157" t="s">
        <v>533</v>
      </c>
      <c r="G52" s="158" t="s">
        <v>52</v>
      </c>
      <c r="H52" s="159" t="s">
        <v>272</v>
      </c>
      <c r="I52" s="160" t="s">
        <v>273</v>
      </c>
      <c r="J52" s="160" t="s">
        <v>643</v>
      </c>
      <c r="K52" s="161" t="s">
        <v>273</v>
      </c>
      <c r="L52" s="152">
        <v>100</v>
      </c>
      <c r="M52" s="154">
        <v>0</v>
      </c>
      <c r="N52" s="153" t="s">
        <v>7</v>
      </c>
      <c r="O52" s="153" t="s">
        <v>7</v>
      </c>
      <c r="P52" s="154" t="s">
        <v>7</v>
      </c>
      <c r="Q52" s="156" t="s">
        <v>7</v>
      </c>
    </row>
    <row r="53" spans="2:17">
      <c r="B53" s="157" t="s">
        <v>6</v>
      </c>
      <c r="C53" s="157" t="s">
        <v>3</v>
      </c>
      <c r="D53" s="157" t="s">
        <v>623</v>
      </c>
      <c r="E53" s="157" t="s">
        <v>624</v>
      </c>
      <c r="F53" s="157" t="s">
        <v>533</v>
      </c>
      <c r="G53" s="158" t="s">
        <v>52</v>
      </c>
      <c r="H53" s="159" t="s">
        <v>272</v>
      </c>
      <c r="I53" s="160" t="s">
        <v>273</v>
      </c>
      <c r="J53" s="160" t="s">
        <v>643</v>
      </c>
      <c r="K53" s="161" t="s">
        <v>273</v>
      </c>
      <c r="L53" s="152">
        <v>100</v>
      </c>
      <c r="M53" s="154">
        <v>100</v>
      </c>
      <c r="N53" s="153" t="s">
        <v>7</v>
      </c>
      <c r="O53" s="153" t="s">
        <v>7</v>
      </c>
      <c r="P53" s="154" t="s">
        <v>7</v>
      </c>
      <c r="Q53" s="156" t="s">
        <v>7</v>
      </c>
    </row>
    <row r="54" spans="2:17">
      <c r="B54" s="157" t="s">
        <v>6</v>
      </c>
      <c r="C54" s="157" t="s">
        <v>3</v>
      </c>
      <c r="D54" s="157" t="s">
        <v>625</v>
      </c>
      <c r="E54" s="157" t="s">
        <v>626</v>
      </c>
      <c r="F54" s="157" t="s">
        <v>533</v>
      </c>
      <c r="G54" s="158" t="s">
        <v>52</v>
      </c>
      <c r="H54" s="159" t="s">
        <v>272</v>
      </c>
      <c r="I54" s="160" t="s">
        <v>273</v>
      </c>
      <c r="J54" s="160" t="s">
        <v>643</v>
      </c>
      <c r="K54" s="161" t="s">
        <v>273</v>
      </c>
      <c r="L54" s="152">
        <v>100</v>
      </c>
      <c r="M54" s="154">
        <v>100</v>
      </c>
      <c r="N54" s="153" t="s">
        <v>7</v>
      </c>
      <c r="O54" s="153" t="s">
        <v>7</v>
      </c>
      <c r="P54" s="154" t="s">
        <v>7</v>
      </c>
      <c r="Q54" s="156" t="s">
        <v>7</v>
      </c>
    </row>
    <row r="55" spans="2:17">
      <c r="B55" s="157" t="s">
        <v>6</v>
      </c>
      <c r="C55" s="157" t="s">
        <v>3</v>
      </c>
      <c r="D55" s="157" t="s">
        <v>627</v>
      </c>
      <c r="E55" s="157" t="s">
        <v>628</v>
      </c>
      <c r="F55" s="157" t="s">
        <v>540</v>
      </c>
      <c r="G55" s="158" t="s">
        <v>52</v>
      </c>
      <c r="H55" s="159" t="s">
        <v>272</v>
      </c>
      <c r="I55" s="160" t="s">
        <v>273</v>
      </c>
      <c r="J55" s="160" t="s">
        <v>54</v>
      </c>
      <c r="K55" s="161" t="s">
        <v>272</v>
      </c>
      <c r="L55" s="152">
        <v>50</v>
      </c>
      <c r="M55" s="154">
        <v>80</v>
      </c>
      <c r="N55" s="153">
        <v>50</v>
      </c>
      <c r="O55" s="153">
        <v>0</v>
      </c>
      <c r="P55" s="154" t="s">
        <v>7</v>
      </c>
      <c r="Q55" s="156" t="s">
        <v>7</v>
      </c>
    </row>
    <row r="56" spans="2:17">
      <c r="B56" s="157" t="s">
        <v>6</v>
      </c>
      <c r="C56" s="157" t="s">
        <v>3</v>
      </c>
      <c r="D56" s="157" t="s">
        <v>629</v>
      </c>
      <c r="E56" s="157" t="s">
        <v>630</v>
      </c>
      <c r="F56" s="157" t="s">
        <v>540</v>
      </c>
      <c r="G56" s="158" t="s">
        <v>52</v>
      </c>
      <c r="H56" s="159" t="s">
        <v>272</v>
      </c>
      <c r="I56" s="160" t="s">
        <v>273</v>
      </c>
      <c r="J56" s="160" t="s">
        <v>54</v>
      </c>
      <c r="K56" s="161" t="s">
        <v>273</v>
      </c>
      <c r="L56" s="152">
        <v>50</v>
      </c>
      <c r="M56" s="154">
        <v>60</v>
      </c>
      <c r="N56" s="153">
        <v>50</v>
      </c>
      <c r="O56" s="153">
        <v>0</v>
      </c>
      <c r="P56" s="154" t="s">
        <v>7</v>
      </c>
      <c r="Q56" s="156" t="s">
        <v>7</v>
      </c>
    </row>
    <row r="57" spans="2:17">
      <c r="B57" s="157" t="s">
        <v>6</v>
      </c>
      <c r="C57" s="157" t="s">
        <v>3</v>
      </c>
      <c r="D57" s="157" t="s">
        <v>631</v>
      </c>
      <c r="E57" s="157" t="s">
        <v>632</v>
      </c>
      <c r="F57" s="157" t="s">
        <v>533</v>
      </c>
      <c r="G57" s="158" t="s">
        <v>52</v>
      </c>
      <c r="H57" s="159" t="s">
        <v>273</v>
      </c>
      <c r="I57" s="160" t="s">
        <v>7</v>
      </c>
      <c r="J57" s="160" t="s">
        <v>7</v>
      </c>
      <c r="K57" s="161" t="s">
        <v>195</v>
      </c>
      <c r="L57" s="152" t="s">
        <v>7</v>
      </c>
      <c r="M57" s="154" t="s">
        <v>7</v>
      </c>
      <c r="N57" s="153" t="s">
        <v>7</v>
      </c>
      <c r="O57" s="153" t="s">
        <v>7</v>
      </c>
      <c r="P57" s="154" t="s">
        <v>7</v>
      </c>
      <c r="Q57" s="156" t="s">
        <v>7</v>
      </c>
    </row>
    <row r="58" spans="2:17">
      <c r="B58" s="157" t="s">
        <v>6</v>
      </c>
      <c r="C58" s="157" t="s">
        <v>3</v>
      </c>
      <c r="D58" s="157" t="s">
        <v>633</v>
      </c>
      <c r="E58" s="157" t="s">
        <v>634</v>
      </c>
      <c r="F58" s="157" t="s">
        <v>540</v>
      </c>
      <c r="G58" s="158" t="s">
        <v>52</v>
      </c>
      <c r="H58" s="159" t="s">
        <v>272</v>
      </c>
      <c r="I58" s="160" t="s">
        <v>273</v>
      </c>
      <c r="J58" s="160" t="s">
        <v>54</v>
      </c>
      <c r="K58" s="161" t="s">
        <v>273</v>
      </c>
      <c r="L58" s="152">
        <v>50</v>
      </c>
      <c r="M58" s="154">
        <v>60</v>
      </c>
      <c r="N58" s="153">
        <v>50</v>
      </c>
      <c r="O58" s="153">
        <v>0</v>
      </c>
      <c r="P58" s="154" t="s">
        <v>7</v>
      </c>
      <c r="Q58" s="156" t="s">
        <v>7</v>
      </c>
    </row>
    <row r="59" spans="2:17">
      <c r="B59" s="157" t="s">
        <v>6</v>
      </c>
      <c r="C59" s="157" t="s">
        <v>3</v>
      </c>
      <c r="D59" s="157" t="s">
        <v>635</v>
      </c>
      <c r="E59" s="157" t="s">
        <v>636</v>
      </c>
      <c r="F59" s="157" t="s">
        <v>540</v>
      </c>
      <c r="G59" s="158" t="s">
        <v>52</v>
      </c>
      <c r="H59" s="159" t="s">
        <v>272</v>
      </c>
      <c r="I59" s="160" t="s">
        <v>273</v>
      </c>
      <c r="J59" s="160" t="s">
        <v>54</v>
      </c>
      <c r="K59" s="161" t="s">
        <v>273</v>
      </c>
      <c r="L59" s="152">
        <v>50</v>
      </c>
      <c r="M59" s="154">
        <v>0</v>
      </c>
      <c r="N59" s="153">
        <v>50</v>
      </c>
      <c r="O59" s="153">
        <v>0</v>
      </c>
      <c r="P59" s="154" t="s">
        <v>7</v>
      </c>
      <c r="Q59" s="156" t="s">
        <v>7</v>
      </c>
    </row>
    <row r="60" spans="2:17">
      <c r="B60" s="157" t="s">
        <v>6</v>
      </c>
      <c r="C60" s="157" t="s">
        <v>3</v>
      </c>
      <c r="D60" s="157" t="s">
        <v>637</v>
      </c>
      <c r="E60" s="157" t="s">
        <v>638</v>
      </c>
      <c r="F60" s="157" t="s">
        <v>533</v>
      </c>
      <c r="G60" s="158" t="s">
        <v>52</v>
      </c>
      <c r="H60" s="159" t="s">
        <v>272</v>
      </c>
      <c r="I60" s="160" t="s">
        <v>273</v>
      </c>
      <c r="J60" s="160" t="s">
        <v>54</v>
      </c>
      <c r="K60" s="161" t="s">
        <v>273</v>
      </c>
      <c r="L60" s="152">
        <v>100</v>
      </c>
      <c r="M60" s="154">
        <v>40</v>
      </c>
      <c r="N60" s="153" t="s">
        <v>7</v>
      </c>
      <c r="O60" s="153" t="s">
        <v>7</v>
      </c>
      <c r="P60" s="154" t="s">
        <v>7</v>
      </c>
      <c r="Q60" s="156" t="s">
        <v>7</v>
      </c>
    </row>
    <row r="61" spans="2:17">
      <c r="B61" s="157" t="s">
        <v>6</v>
      </c>
      <c r="C61" s="157" t="s">
        <v>3</v>
      </c>
      <c r="D61" s="157" t="s">
        <v>639</v>
      </c>
      <c r="E61" s="157" t="s">
        <v>640</v>
      </c>
      <c r="F61" s="157" t="s">
        <v>533</v>
      </c>
      <c r="G61" s="158" t="s">
        <v>52</v>
      </c>
      <c r="H61" s="159" t="s">
        <v>272</v>
      </c>
      <c r="I61" s="160" t="s">
        <v>273</v>
      </c>
      <c r="J61" s="160" t="s">
        <v>54</v>
      </c>
      <c r="K61" s="161" t="s">
        <v>273</v>
      </c>
      <c r="L61" s="152">
        <v>100</v>
      </c>
      <c r="M61" s="154">
        <v>40</v>
      </c>
      <c r="N61" s="153" t="s">
        <v>7</v>
      </c>
      <c r="O61" s="153" t="s">
        <v>7</v>
      </c>
      <c r="P61" s="154" t="s">
        <v>7</v>
      </c>
      <c r="Q61" s="156" t="s">
        <v>7</v>
      </c>
    </row>
    <row r="62" spans="2:17">
      <c r="B62" s="157" t="s">
        <v>6</v>
      </c>
      <c r="C62" s="157" t="s">
        <v>3</v>
      </c>
      <c r="D62" s="157" t="s">
        <v>641</v>
      </c>
      <c r="E62" s="157" t="s">
        <v>642</v>
      </c>
      <c r="F62" s="157" t="s">
        <v>533</v>
      </c>
      <c r="G62" s="158" t="s">
        <v>52</v>
      </c>
      <c r="H62" s="159" t="s">
        <v>272</v>
      </c>
      <c r="I62" s="160" t="s">
        <v>273</v>
      </c>
      <c r="J62" s="160" t="s">
        <v>54</v>
      </c>
      <c r="K62" s="161" t="s">
        <v>273</v>
      </c>
      <c r="L62" s="152">
        <v>100</v>
      </c>
      <c r="M62" s="154">
        <v>40</v>
      </c>
      <c r="N62" s="153" t="s">
        <v>7</v>
      </c>
      <c r="O62" s="153" t="s">
        <v>7</v>
      </c>
      <c r="P62" s="154" t="s">
        <v>7</v>
      </c>
      <c r="Q62" s="156" t="s">
        <v>7</v>
      </c>
    </row>
    <row r="63" spans="2:17">
      <c r="B63" s="157" t="s">
        <v>8</v>
      </c>
      <c r="C63" s="157" t="s">
        <v>1</v>
      </c>
      <c r="D63" s="157" t="s">
        <v>531</v>
      </c>
      <c r="E63" s="157" t="s">
        <v>532</v>
      </c>
      <c r="F63" s="157" t="s">
        <v>533</v>
      </c>
      <c r="G63" s="158" t="s">
        <v>52</v>
      </c>
      <c r="H63" s="159" t="s">
        <v>272</v>
      </c>
      <c r="I63" s="160" t="s">
        <v>273</v>
      </c>
      <c r="J63" s="160" t="s">
        <v>643</v>
      </c>
      <c r="K63" s="161" t="s">
        <v>273</v>
      </c>
      <c r="L63" s="152">
        <v>100</v>
      </c>
      <c r="M63" s="154">
        <v>100</v>
      </c>
      <c r="N63" s="153" t="s">
        <v>7</v>
      </c>
      <c r="O63" s="153" t="s">
        <v>7</v>
      </c>
      <c r="P63" s="154" t="s">
        <v>7</v>
      </c>
      <c r="Q63" s="156" t="s">
        <v>7</v>
      </c>
    </row>
    <row r="64" spans="2:17">
      <c r="B64" s="157" t="s">
        <v>8</v>
      </c>
      <c r="C64" s="157" t="s">
        <v>1</v>
      </c>
      <c r="D64" s="157" t="s">
        <v>534</v>
      </c>
      <c r="E64" s="157" t="s">
        <v>535</v>
      </c>
      <c r="F64" s="157" t="s">
        <v>533</v>
      </c>
      <c r="G64" s="158" t="s">
        <v>52</v>
      </c>
      <c r="H64" s="159" t="s">
        <v>272</v>
      </c>
      <c r="I64" s="160" t="s">
        <v>273</v>
      </c>
      <c r="J64" s="160" t="s">
        <v>643</v>
      </c>
      <c r="K64" s="161" t="s">
        <v>273</v>
      </c>
      <c r="L64" s="152">
        <v>100</v>
      </c>
      <c r="M64" s="154">
        <v>100</v>
      </c>
      <c r="N64" s="153" t="s">
        <v>7</v>
      </c>
      <c r="O64" s="153" t="s">
        <v>7</v>
      </c>
      <c r="P64" s="154" t="s">
        <v>7</v>
      </c>
      <c r="Q64" s="156" t="s">
        <v>7</v>
      </c>
    </row>
    <row r="65" spans="2:17">
      <c r="B65" s="157" t="s">
        <v>8</v>
      </c>
      <c r="C65" s="157" t="s">
        <v>1</v>
      </c>
      <c r="D65" s="157" t="s">
        <v>536</v>
      </c>
      <c r="E65" s="157" t="s">
        <v>537</v>
      </c>
      <c r="F65" s="157" t="s">
        <v>533</v>
      </c>
      <c r="G65" s="158" t="s">
        <v>52</v>
      </c>
      <c r="H65" s="159" t="s">
        <v>272</v>
      </c>
      <c r="I65" s="160" t="s">
        <v>273</v>
      </c>
      <c r="J65" s="160" t="s">
        <v>643</v>
      </c>
      <c r="K65" s="161" t="s">
        <v>273</v>
      </c>
      <c r="L65" s="152">
        <v>100</v>
      </c>
      <c r="M65" s="154">
        <v>100</v>
      </c>
      <c r="N65" s="153" t="s">
        <v>7</v>
      </c>
      <c r="O65" s="153" t="s">
        <v>7</v>
      </c>
      <c r="P65" s="154" t="s">
        <v>7</v>
      </c>
      <c r="Q65" s="156" t="s">
        <v>7</v>
      </c>
    </row>
    <row r="66" spans="2:17">
      <c r="B66" s="157" t="s">
        <v>8</v>
      </c>
      <c r="C66" s="157" t="s">
        <v>1</v>
      </c>
      <c r="D66" s="157" t="s">
        <v>538</v>
      </c>
      <c r="E66" s="157" t="s">
        <v>539</v>
      </c>
      <c r="F66" s="157" t="s">
        <v>540</v>
      </c>
      <c r="G66" s="158" t="s">
        <v>52</v>
      </c>
      <c r="H66" s="159" t="s">
        <v>273</v>
      </c>
      <c r="I66" s="160" t="s">
        <v>7</v>
      </c>
      <c r="J66" s="160" t="s">
        <v>7</v>
      </c>
      <c r="K66" s="161" t="s">
        <v>195</v>
      </c>
      <c r="L66" s="152" t="s">
        <v>7</v>
      </c>
      <c r="M66" s="154" t="s">
        <v>7</v>
      </c>
      <c r="N66" s="153" t="s">
        <v>7</v>
      </c>
      <c r="O66" s="153" t="s">
        <v>7</v>
      </c>
      <c r="P66" s="154" t="s">
        <v>7</v>
      </c>
      <c r="Q66" s="156" t="s">
        <v>7</v>
      </c>
    </row>
    <row r="67" spans="2:17">
      <c r="B67" s="157" t="s">
        <v>8</v>
      </c>
      <c r="C67" s="157" t="s">
        <v>1</v>
      </c>
      <c r="D67" s="157" t="s">
        <v>541</v>
      </c>
      <c r="E67" s="157" t="s">
        <v>542</v>
      </c>
      <c r="F67" s="157" t="s">
        <v>540</v>
      </c>
      <c r="G67" s="158" t="s">
        <v>52</v>
      </c>
      <c r="H67" s="159" t="s">
        <v>272</v>
      </c>
      <c r="I67" s="160" t="s">
        <v>273</v>
      </c>
      <c r="J67" s="160" t="s">
        <v>643</v>
      </c>
      <c r="K67" s="161" t="s">
        <v>273</v>
      </c>
      <c r="L67" s="152">
        <v>100</v>
      </c>
      <c r="M67" s="154">
        <v>100</v>
      </c>
      <c r="N67" s="153">
        <v>71.428571428571431</v>
      </c>
      <c r="O67" s="153">
        <v>100</v>
      </c>
      <c r="P67" s="154">
        <v>100</v>
      </c>
      <c r="Q67" s="156">
        <v>100</v>
      </c>
    </row>
    <row r="68" spans="2:17">
      <c r="B68" s="157" t="s">
        <v>8</v>
      </c>
      <c r="C68" s="157" t="s">
        <v>1</v>
      </c>
      <c r="D68" s="157" t="s">
        <v>543</v>
      </c>
      <c r="E68" s="157" t="s">
        <v>544</v>
      </c>
      <c r="F68" s="157" t="s">
        <v>540</v>
      </c>
      <c r="G68" s="158" t="s">
        <v>52</v>
      </c>
      <c r="H68" s="159" t="s">
        <v>272</v>
      </c>
      <c r="I68" s="160" t="s">
        <v>272</v>
      </c>
      <c r="J68" s="160" t="s">
        <v>643</v>
      </c>
      <c r="K68" s="161" t="s">
        <v>195</v>
      </c>
      <c r="L68" s="152">
        <v>100</v>
      </c>
      <c r="M68" s="154">
        <v>100</v>
      </c>
      <c r="N68" s="153">
        <v>100</v>
      </c>
      <c r="O68" s="153">
        <v>100</v>
      </c>
      <c r="P68" s="154">
        <v>100</v>
      </c>
      <c r="Q68" s="156">
        <v>100</v>
      </c>
    </row>
    <row r="69" spans="2:17">
      <c r="B69" s="157" t="s">
        <v>8</v>
      </c>
      <c r="C69" s="157" t="s">
        <v>1</v>
      </c>
      <c r="D69" s="157" t="s">
        <v>545</v>
      </c>
      <c r="E69" s="157" t="s">
        <v>546</v>
      </c>
      <c r="F69" s="157" t="s">
        <v>540</v>
      </c>
      <c r="G69" s="158" t="s">
        <v>52</v>
      </c>
      <c r="H69" s="159" t="s">
        <v>272</v>
      </c>
      <c r="I69" s="160" t="s">
        <v>272</v>
      </c>
      <c r="J69" s="160" t="s">
        <v>643</v>
      </c>
      <c r="K69" s="161" t="s">
        <v>195</v>
      </c>
      <c r="L69" s="152">
        <v>100</v>
      </c>
      <c r="M69" s="154">
        <v>100</v>
      </c>
      <c r="N69" s="153">
        <v>100</v>
      </c>
      <c r="O69" s="153">
        <v>100</v>
      </c>
      <c r="P69" s="154">
        <v>100</v>
      </c>
      <c r="Q69" s="156">
        <v>100</v>
      </c>
    </row>
    <row r="70" spans="2:17">
      <c r="B70" s="157" t="s">
        <v>8</v>
      </c>
      <c r="C70" s="157" t="s">
        <v>1</v>
      </c>
      <c r="D70" s="157" t="s">
        <v>547</v>
      </c>
      <c r="E70" s="157" t="s">
        <v>548</v>
      </c>
      <c r="F70" s="157" t="s">
        <v>540</v>
      </c>
      <c r="G70" s="158" t="s">
        <v>52</v>
      </c>
      <c r="H70" s="159" t="s">
        <v>272</v>
      </c>
      <c r="I70" s="160" t="s">
        <v>272</v>
      </c>
      <c r="J70" s="160" t="s">
        <v>643</v>
      </c>
      <c r="K70" s="161" t="s">
        <v>195</v>
      </c>
      <c r="L70" s="152">
        <v>100</v>
      </c>
      <c r="M70" s="154">
        <v>100</v>
      </c>
      <c r="N70" s="153">
        <v>100</v>
      </c>
      <c r="O70" s="153">
        <v>100</v>
      </c>
      <c r="P70" s="154">
        <v>100</v>
      </c>
      <c r="Q70" s="156">
        <v>100</v>
      </c>
    </row>
    <row r="71" spans="2:17">
      <c r="B71" s="157" t="s">
        <v>8</v>
      </c>
      <c r="C71" s="157" t="s">
        <v>1</v>
      </c>
      <c r="D71" s="157" t="s">
        <v>549</v>
      </c>
      <c r="E71" s="157" t="s">
        <v>550</v>
      </c>
      <c r="F71" s="157" t="s">
        <v>533</v>
      </c>
      <c r="G71" s="158" t="s">
        <v>52</v>
      </c>
      <c r="H71" s="159" t="s">
        <v>272</v>
      </c>
      <c r="I71" s="160" t="s">
        <v>272</v>
      </c>
      <c r="J71" s="160" t="s">
        <v>643</v>
      </c>
      <c r="K71" s="161" t="s">
        <v>195</v>
      </c>
      <c r="L71" s="152">
        <v>100</v>
      </c>
      <c r="M71" s="154">
        <v>100</v>
      </c>
      <c r="N71" s="153" t="s">
        <v>7</v>
      </c>
      <c r="O71" s="153" t="s">
        <v>7</v>
      </c>
      <c r="P71" s="154" t="s">
        <v>7</v>
      </c>
      <c r="Q71" s="156" t="s">
        <v>7</v>
      </c>
    </row>
    <row r="72" spans="2:17">
      <c r="B72" s="157" t="s">
        <v>8</v>
      </c>
      <c r="C72" s="157" t="s">
        <v>1</v>
      </c>
      <c r="D72" s="157" t="s">
        <v>551</v>
      </c>
      <c r="E72" s="157" t="s">
        <v>552</v>
      </c>
      <c r="F72" s="157" t="s">
        <v>533</v>
      </c>
      <c r="G72" s="158" t="s">
        <v>52</v>
      </c>
      <c r="H72" s="159" t="s">
        <v>272</v>
      </c>
      <c r="I72" s="160" t="s">
        <v>272</v>
      </c>
      <c r="J72" s="160" t="s">
        <v>643</v>
      </c>
      <c r="K72" s="161" t="s">
        <v>195</v>
      </c>
      <c r="L72" s="152">
        <v>100</v>
      </c>
      <c r="M72" s="154">
        <v>100</v>
      </c>
      <c r="N72" s="153" t="s">
        <v>7</v>
      </c>
      <c r="O72" s="153" t="s">
        <v>7</v>
      </c>
      <c r="P72" s="154" t="s">
        <v>7</v>
      </c>
      <c r="Q72" s="156" t="s">
        <v>7</v>
      </c>
    </row>
    <row r="73" spans="2:17">
      <c r="B73" s="157" t="s">
        <v>8</v>
      </c>
      <c r="C73" s="157" t="s">
        <v>1</v>
      </c>
      <c r="D73" s="157" t="s">
        <v>553</v>
      </c>
      <c r="E73" s="157" t="s">
        <v>554</v>
      </c>
      <c r="F73" s="157" t="s">
        <v>540</v>
      </c>
      <c r="G73" s="158" t="s">
        <v>52</v>
      </c>
      <c r="H73" s="159" t="s">
        <v>272</v>
      </c>
      <c r="I73" s="160" t="s">
        <v>273</v>
      </c>
      <c r="J73" s="160" t="s">
        <v>643</v>
      </c>
      <c r="K73" s="161" t="s">
        <v>272</v>
      </c>
      <c r="L73" s="152">
        <v>100</v>
      </c>
      <c r="M73" s="154">
        <v>100</v>
      </c>
      <c r="N73" s="153">
        <v>57.142857142857139</v>
      </c>
      <c r="O73" s="153">
        <v>100</v>
      </c>
      <c r="P73" s="154" t="s">
        <v>7</v>
      </c>
      <c r="Q73" s="156">
        <v>0</v>
      </c>
    </row>
    <row r="74" spans="2:17">
      <c r="B74" s="157" t="s">
        <v>8</v>
      </c>
      <c r="C74" s="157" t="s">
        <v>1</v>
      </c>
      <c r="D74" s="157" t="s">
        <v>555</v>
      </c>
      <c r="E74" s="157" t="s">
        <v>556</v>
      </c>
      <c r="F74" s="157" t="s">
        <v>540</v>
      </c>
      <c r="G74" s="158" t="s">
        <v>52</v>
      </c>
      <c r="H74" s="159" t="s">
        <v>272</v>
      </c>
      <c r="I74" s="160" t="s">
        <v>273</v>
      </c>
      <c r="J74" s="160" t="s">
        <v>643</v>
      </c>
      <c r="K74" s="161" t="s">
        <v>272</v>
      </c>
      <c r="L74" s="152">
        <v>100</v>
      </c>
      <c r="M74" s="154">
        <v>100</v>
      </c>
      <c r="N74" s="153">
        <v>57.142857142857139</v>
      </c>
      <c r="O74" s="153">
        <v>100</v>
      </c>
      <c r="P74" s="154" t="s">
        <v>7</v>
      </c>
      <c r="Q74" s="156">
        <v>0</v>
      </c>
    </row>
    <row r="75" spans="2:17">
      <c r="B75" s="157" t="s">
        <v>8</v>
      </c>
      <c r="C75" s="157" t="s">
        <v>1</v>
      </c>
      <c r="D75" s="157" t="s">
        <v>557</v>
      </c>
      <c r="E75" s="157" t="s">
        <v>558</v>
      </c>
      <c r="F75" s="157" t="s">
        <v>533</v>
      </c>
      <c r="G75" s="158" t="s">
        <v>52</v>
      </c>
      <c r="H75" s="159" t="s">
        <v>272</v>
      </c>
      <c r="I75" s="160" t="s">
        <v>273</v>
      </c>
      <c r="J75" s="160" t="s">
        <v>643</v>
      </c>
      <c r="K75" s="161" t="s">
        <v>273</v>
      </c>
      <c r="L75" s="152">
        <v>100</v>
      </c>
      <c r="M75" s="154">
        <v>100</v>
      </c>
      <c r="N75" s="153" t="s">
        <v>7</v>
      </c>
      <c r="O75" s="153" t="s">
        <v>7</v>
      </c>
      <c r="P75" s="154" t="s">
        <v>7</v>
      </c>
      <c r="Q75" s="156" t="s">
        <v>7</v>
      </c>
    </row>
    <row r="76" spans="2:17">
      <c r="B76" s="157" t="s">
        <v>8</v>
      </c>
      <c r="C76" s="157" t="s">
        <v>1</v>
      </c>
      <c r="D76" s="157" t="s">
        <v>559</v>
      </c>
      <c r="E76" s="157" t="s">
        <v>560</v>
      </c>
      <c r="F76" s="157" t="s">
        <v>533</v>
      </c>
      <c r="G76" s="158" t="s">
        <v>52</v>
      </c>
      <c r="H76" s="159" t="s">
        <v>272</v>
      </c>
      <c r="I76" s="160" t="s">
        <v>273</v>
      </c>
      <c r="J76" s="160" t="s">
        <v>643</v>
      </c>
      <c r="K76" s="161" t="s">
        <v>273</v>
      </c>
      <c r="L76" s="152">
        <v>100</v>
      </c>
      <c r="M76" s="154">
        <v>100</v>
      </c>
      <c r="N76" s="153" t="s">
        <v>7</v>
      </c>
      <c r="O76" s="153" t="s">
        <v>7</v>
      </c>
      <c r="P76" s="154" t="s">
        <v>7</v>
      </c>
      <c r="Q76" s="156" t="s">
        <v>7</v>
      </c>
    </row>
    <row r="77" spans="2:17">
      <c r="B77" s="157" t="s">
        <v>8</v>
      </c>
      <c r="C77" s="157" t="s">
        <v>1</v>
      </c>
      <c r="D77" s="157" t="s">
        <v>561</v>
      </c>
      <c r="E77" s="157" t="s">
        <v>562</v>
      </c>
      <c r="F77" s="157" t="s">
        <v>533</v>
      </c>
      <c r="G77" s="158" t="s">
        <v>52</v>
      </c>
      <c r="H77" s="159" t="s">
        <v>272</v>
      </c>
      <c r="I77" s="160" t="s">
        <v>273</v>
      </c>
      <c r="J77" s="160" t="s">
        <v>643</v>
      </c>
      <c r="K77" s="161" t="s">
        <v>273</v>
      </c>
      <c r="L77" s="152">
        <v>100</v>
      </c>
      <c r="M77" s="154">
        <v>100</v>
      </c>
      <c r="N77" s="153" t="s">
        <v>7</v>
      </c>
      <c r="O77" s="153" t="s">
        <v>7</v>
      </c>
      <c r="P77" s="154" t="s">
        <v>7</v>
      </c>
      <c r="Q77" s="156" t="s">
        <v>7</v>
      </c>
    </row>
    <row r="78" spans="2:17">
      <c r="B78" s="157" t="s">
        <v>8</v>
      </c>
      <c r="C78" s="157" t="s">
        <v>1</v>
      </c>
      <c r="D78" s="157" t="s">
        <v>563</v>
      </c>
      <c r="E78" s="157" t="s">
        <v>564</v>
      </c>
      <c r="F78" s="157" t="s">
        <v>540</v>
      </c>
      <c r="G78" s="158" t="s">
        <v>52</v>
      </c>
      <c r="H78" s="159" t="s">
        <v>272</v>
      </c>
      <c r="I78" s="160" t="s">
        <v>273</v>
      </c>
      <c r="J78" s="160" t="s">
        <v>643</v>
      </c>
      <c r="K78" s="161" t="s">
        <v>273</v>
      </c>
      <c r="L78" s="152">
        <v>50</v>
      </c>
      <c r="M78" s="154">
        <v>100</v>
      </c>
      <c r="N78" s="153">
        <v>25</v>
      </c>
      <c r="O78" s="153" t="s">
        <v>7</v>
      </c>
      <c r="P78" s="154">
        <v>0</v>
      </c>
      <c r="Q78" s="156" t="s">
        <v>7</v>
      </c>
    </row>
    <row r="79" spans="2:17">
      <c r="B79" s="157" t="s">
        <v>8</v>
      </c>
      <c r="C79" s="157" t="s">
        <v>495</v>
      </c>
      <c r="D79" s="157" t="s">
        <v>565</v>
      </c>
      <c r="E79" s="157" t="s">
        <v>566</v>
      </c>
      <c r="F79" s="157" t="s">
        <v>540</v>
      </c>
      <c r="G79" s="158" t="s">
        <v>52</v>
      </c>
      <c r="H79" s="159" t="s">
        <v>272</v>
      </c>
      <c r="I79" s="160" t="s">
        <v>273</v>
      </c>
      <c r="J79" s="160" t="s">
        <v>643</v>
      </c>
      <c r="K79" s="161" t="s">
        <v>273</v>
      </c>
      <c r="L79" s="152">
        <v>100</v>
      </c>
      <c r="M79" s="154">
        <v>100</v>
      </c>
      <c r="N79" s="153">
        <v>71.428571428571431</v>
      </c>
      <c r="O79" s="153">
        <v>100</v>
      </c>
      <c r="P79" s="154">
        <v>100</v>
      </c>
      <c r="Q79" s="156">
        <v>0</v>
      </c>
    </row>
    <row r="80" spans="2:17">
      <c r="B80" s="157" t="s">
        <v>8</v>
      </c>
      <c r="C80" s="157" t="s">
        <v>495</v>
      </c>
      <c r="D80" s="157" t="s">
        <v>567</v>
      </c>
      <c r="E80" s="157" t="s">
        <v>568</v>
      </c>
      <c r="F80" s="157" t="s">
        <v>533</v>
      </c>
      <c r="G80" s="158" t="s">
        <v>52</v>
      </c>
      <c r="H80" s="159" t="s">
        <v>272</v>
      </c>
      <c r="I80" s="160" t="s">
        <v>273</v>
      </c>
      <c r="J80" s="160" t="s">
        <v>643</v>
      </c>
      <c r="K80" s="161" t="s">
        <v>273</v>
      </c>
      <c r="L80" s="152">
        <v>100</v>
      </c>
      <c r="M80" s="154">
        <v>100</v>
      </c>
      <c r="N80" s="153" t="s">
        <v>7</v>
      </c>
      <c r="O80" s="153" t="s">
        <v>7</v>
      </c>
      <c r="P80" s="154" t="s">
        <v>7</v>
      </c>
      <c r="Q80" s="156" t="s">
        <v>7</v>
      </c>
    </row>
    <row r="81" spans="2:17">
      <c r="B81" s="157" t="s">
        <v>8</v>
      </c>
      <c r="C81" s="157" t="s">
        <v>495</v>
      </c>
      <c r="D81" s="157" t="s">
        <v>569</v>
      </c>
      <c r="E81" s="157" t="s">
        <v>570</v>
      </c>
      <c r="F81" s="157" t="s">
        <v>540</v>
      </c>
      <c r="G81" s="158" t="s">
        <v>52</v>
      </c>
      <c r="H81" s="159" t="s">
        <v>272</v>
      </c>
      <c r="I81" s="160" t="s">
        <v>273</v>
      </c>
      <c r="J81" s="160" t="s">
        <v>643</v>
      </c>
      <c r="K81" s="161" t="s">
        <v>273</v>
      </c>
      <c r="L81" s="152">
        <v>100</v>
      </c>
      <c r="M81" s="154">
        <v>100</v>
      </c>
      <c r="N81" s="153">
        <v>71.428571428571431</v>
      </c>
      <c r="O81" s="153">
        <v>100</v>
      </c>
      <c r="P81" s="154">
        <v>100</v>
      </c>
      <c r="Q81" s="156">
        <v>100</v>
      </c>
    </row>
    <row r="82" spans="2:17">
      <c r="B82" s="157" t="s">
        <v>8</v>
      </c>
      <c r="C82" s="157" t="s">
        <v>495</v>
      </c>
      <c r="D82" s="157" t="s">
        <v>571</v>
      </c>
      <c r="E82" s="157" t="s">
        <v>572</v>
      </c>
      <c r="F82" s="157" t="s">
        <v>540</v>
      </c>
      <c r="G82" s="158" t="s">
        <v>52</v>
      </c>
      <c r="H82" s="159" t="s">
        <v>272</v>
      </c>
      <c r="I82" s="160" t="s">
        <v>273</v>
      </c>
      <c r="J82" s="160" t="s">
        <v>643</v>
      </c>
      <c r="K82" s="161" t="s">
        <v>273</v>
      </c>
      <c r="L82" s="152">
        <v>100</v>
      </c>
      <c r="M82" s="154">
        <v>100</v>
      </c>
      <c r="N82" s="153">
        <v>71.428571428571431</v>
      </c>
      <c r="O82" s="153">
        <v>100</v>
      </c>
      <c r="P82" s="154">
        <v>100</v>
      </c>
      <c r="Q82" s="156" t="s">
        <v>7</v>
      </c>
    </row>
    <row r="83" spans="2:17">
      <c r="B83" s="157" t="s">
        <v>8</v>
      </c>
      <c r="C83" s="157" t="s">
        <v>495</v>
      </c>
      <c r="D83" s="157" t="s">
        <v>573</v>
      </c>
      <c r="E83" s="157" t="s">
        <v>574</v>
      </c>
      <c r="F83" s="157" t="s">
        <v>533</v>
      </c>
      <c r="G83" s="158" t="s">
        <v>52</v>
      </c>
      <c r="H83" s="159" t="s">
        <v>272</v>
      </c>
      <c r="I83" s="160" t="s">
        <v>273</v>
      </c>
      <c r="J83" s="160" t="s">
        <v>643</v>
      </c>
      <c r="K83" s="161" t="s">
        <v>273</v>
      </c>
      <c r="L83" s="152">
        <v>100</v>
      </c>
      <c r="M83" s="154">
        <v>100</v>
      </c>
      <c r="N83" s="153" t="s">
        <v>7</v>
      </c>
      <c r="O83" s="153" t="s">
        <v>7</v>
      </c>
      <c r="P83" s="154" t="s">
        <v>7</v>
      </c>
      <c r="Q83" s="156" t="s">
        <v>7</v>
      </c>
    </row>
    <row r="84" spans="2:17">
      <c r="B84" s="157" t="s">
        <v>8</v>
      </c>
      <c r="C84" s="157" t="s">
        <v>495</v>
      </c>
      <c r="D84" s="157" t="s">
        <v>575</v>
      </c>
      <c r="E84" s="157" t="s">
        <v>576</v>
      </c>
      <c r="F84" s="157" t="s">
        <v>533</v>
      </c>
      <c r="G84" s="158" t="s">
        <v>52</v>
      </c>
      <c r="H84" s="159" t="s">
        <v>272</v>
      </c>
      <c r="I84" s="160" t="s">
        <v>273</v>
      </c>
      <c r="J84" s="160" t="s">
        <v>643</v>
      </c>
      <c r="K84" s="161" t="s">
        <v>273</v>
      </c>
      <c r="L84" s="152">
        <v>100</v>
      </c>
      <c r="M84" s="154">
        <v>100</v>
      </c>
      <c r="N84" s="153" t="s">
        <v>7</v>
      </c>
      <c r="O84" s="153" t="s">
        <v>7</v>
      </c>
      <c r="P84" s="154" t="s">
        <v>7</v>
      </c>
      <c r="Q84" s="156" t="s">
        <v>7</v>
      </c>
    </row>
    <row r="85" spans="2:17">
      <c r="B85" s="157" t="s">
        <v>8</v>
      </c>
      <c r="C85" s="157" t="s">
        <v>495</v>
      </c>
      <c r="D85" s="157" t="s">
        <v>577</v>
      </c>
      <c r="E85" s="157" t="s">
        <v>578</v>
      </c>
      <c r="F85" s="157" t="s">
        <v>533</v>
      </c>
      <c r="G85" s="158" t="s">
        <v>52</v>
      </c>
      <c r="H85" s="159" t="s">
        <v>272</v>
      </c>
      <c r="I85" s="160" t="s">
        <v>273</v>
      </c>
      <c r="J85" s="160" t="s">
        <v>643</v>
      </c>
      <c r="K85" s="161" t="s">
        <v>273</v>
      </c>
      <c r="L85" s="152">
        <v>100</v>
      </c>
      <c r="M85" s="154">
        <v>100</v>
      </c>
      <c r="N85" s="153" t="s">
        <v>7</v>
      </c>
      <c r="O85" s="153" t="s">
        <v>7</v>
      </c>
      <c r="P85" s="154" t="s">
        <v>7</v>
      </c>
      <c r="Q85" s="156" t="s">
        <v>7</v>
      </c>
    </row>
    <row r="86" spans="2:17">
      <c r="B86" s="157" t="s">
        <v>8</v>
      </c>
      <c r="C86" s="157" t="s">
        <v>495</v>
      </c>
      <c r="D86" s="157" t="s">
        <v>579</v>
      </c>
      <c r="E86" s="157" t="s">
        <v>580</v>
      </c>
      <c r="F86" s="157" t="s">
        <v>533</v>
      </c>
      <c r="G86" s="158" t="s">
        <v>52</v>
      </c>
      <c r="H86" s="159" t="s">
        <v>272</v>
      </c>
      <c r="I86" s="160" t="s">
        <v>273</v>
      </c>
      <c r="J86" s="160" t="s">
        <v>643</v>
      </c>
      <c r="K86" s="161" t="s">
        <v>195</v>
      </c>
      <c r="L86" s="152">
        <v>100</v>
      </c>
      <c r="M86" s="154">
        <v>100</v>
      </c>
      <c r="N86" s="153" t="s">
        <v>7</v>
      </c>
      <c r="O86" s="153" t="s">
        <v>7</v>
      </c>
      <c r="P86" s="154" t="s">
        <v>7</v>
      </c>
      <c r="Q86" s="156" t="s">
        <v>7</v>
      </c>
    </row>
    <row r="87" spans="2:17">
      <c r="B87" s="157" t="s">
        <v>8</v>
      </c>
      <c r="C87" s="157" t="s">
        <v>495</v>
      </c>
      <c r="D87" s="157" t="s">
        <v>581</v>
      </c>
      <c r="E87" s="157" t="s">
        <v>582</v>
      </c>
      <c r="F87" s="157" t="s">
        <v>533</v>
      </c>
      <c r="G87" s="158" t="s">
        <v>52</v>
      </c>
      <c r="H87" s="159" t="s">
        <v>272</v>
      </c>
      <c r="I87" s="160" t="s">
        <v>273</v>
      </c>
      <c r="J87" s="160" t="s">
        <v>643</v>
      </c>
      <c r="K87" s="161" t="s">
        <v>273</v>
      </c>
      <c r="L87" s="152">
        <v>100</v>
      </c>
      <c r="M87" s="154">
        <v>100</v>
      </c>
      <c r="N87" s="153" t="s">
        <v>7</v>
      </c>
      <c r="O87" s="153" t="s">
        <v>7</v>
      </c>
      <c r="P87" s="154" t="s">
        <v>7</v>
      </c>
      <c r="Q87" s="156" t="s">
        <v>7</v>
      </c>
    </row>
    <row r="88" spans="2:17">
      <c r="B88" s="157" t="s">
        <v>8</v>
      </c>
      <c r="C88" s="157" t="s">
        <v>495</v>
      </c>
      <c r="D88" s="157" t="s">
        <v>583</v>
      </c>
      <c r="E88" s="157" t="s">
        <v>584</v>
      </c>
      <c r="F88" s="157" t="s">
        <v>540</v>
      </c>
      <c r="G88" s="158" t="s">
        <v>52</v>
      </c>
      <c r="H88" s="159" t="s">
        <v>272</v>
      </c>
      <c r="I88" s="160" t="s">
        <v>272</v>
      </c>
      <c r="J88" s="160" t="s">
        <v>643</v>
      </c>
      <c r="K88" s="161" t="s">
        <v>195</v>
      </c>
      <c r="L88" s="152">
        <v>100</v>
      </c>
      <c r="M88" s="154">
        <v>100</v>
      </c>
      <c r="N88" s="153">
        <v>100</v>
      </c>
      <c r="O88" s="153">
        <v>100</v>
      </c>
      <c r="P88" s="154">
        <v>100</v>
      </c>
      <c r="Q88" s="156">
        <v>100</v>
      </c>
    </row>
    <row r="89" spans="2:17">
      <c r="B89" s="157" t="s">
        <v>8</v>
      </c>
      <c r="C89" s="157" t="s">
        <v>495</v>
      </c>
      <c r="D89" s="157" t="s">
        <v>585</v>
      </c>
      <c r="E89" s="157" t="s">
        <v>586</v>
      </c>
      <c r="F89" s="157" t="s">
        <v>533</v>
      </c>
      <c r="G89" s="158" t="s">
        <v>52</v>
      </c>
      <c r="H89" s="159" t="s">
        <v>272</v>
      </c>
      <c r="I89" s="160" t="s">
        <v>272</v>
      </c>
      <c r="J89" s="160" t="s">
        <v>643</v>
      </c>
      <c r="K89" s="161" t="s">
        <v>195</v>
      </c>
      <c r="L89" s="152">
        <v>100</v>
      </c>
      <c r="M89" s="154">
        <v>100</v>
      </c>
      <c r="N89" s="153" t="s">
        <v>7</v>
      </c>
      <c r="O89" s="153" t="s">
        <v>7</v>
      </c>
      <c r="P89" s="154" t="s">
        <v>7</v>
      </c>
      <c r="Q89" s="156" t="s">
        <v>7</v>
      </c>
    </row>
    <row r="90" spans="2:17">
      <c r="B90" s="157" t="s">
        <v>8</v>
      </c>
      <c r="C90" s="157" t="s">
        <v>495</v>
      </c>
      <c r="D90" s="157" t="s">
        <v>587</v>
      </c>
      <c r="E90" s="157" t="s">
        <v>588</v>
      </c>
      <c r="F90" s="157" t="s">
        <v>540</v>
      </c>
      <c r="G90" s="158" t="s">
        <v>52</v>
      </c>
      <c r="H90" s="159" t="s">
        <v>272</v>
      </c>
      <c r="I90" s="160" t="s">
        <v>273</v>
      </c>
      <c r="J90" s="160" t="s">
        <v>643</v>
      </c>
      <c r="K90" s="161" t="s">
        <v>273</v>
      </c>
      <c r="L90" s="152">
        <v>100</v>
      </c>
      <c r="M90" s="154">
        <v>100</v>
      </c>
      <c r="N90" s="153">
        <v>100</v>
      </c>
      <c r="O90" s="153">
        <v>67</v>
      </c>
      <c r="P90" s="154">
        <v>100</v>
      </c>
      <c r="Q90" s="156">
        <v>100</v>
      </c>
    </row>
    <row r="91" spans="2:17">
      <c r="B91" s="157" t="s">
        <v>8</v>
      </c>
      <c r="C91" s="157" t="s">
        <v>495</v>
      </c>
      <c r="D91" s="157" t="s">
        <v>589</v>
      </c>
      <c r="E91" s="157" t="s">
        <v>590</v>
      </c>
      <c r="F91" s="157" t="s">
        <v>540</v>
      </c>
      <c r="G91" s="158" t="s">
        <v>52</v>
      </c>
      <c r="H91" s="159" t="s">
        <v>273</v>
      </c>
      <c r="I91" s="160" t="s">
        <v>7</v>
      </c>
      <c r="J91" s="160" t="s">
        <v>7</v>
      </c>
      <c r="K91" s="161" t="s">
        <v>195</v>
      </c>
      <c r="L91" s="152" t="s">
        <v>7</v>
      </c>
      <c r="M91" s="154" t="s">
        <v>7</v>
      </c>
      <c r="N91" s="153" t="s">
        <v>7</v>
      </c>
      <c r="O91" s="153" t="s">
        <v>7</v>
      </c>
      <c r="P91" s="154" t="s">
        <v>7</v>
      </c>
      <c r="Q91" s="156" t="s">
        <v>7</v>
      </c>
    </row>
    <row r="92" spans="2:17">
      <c r="B92" s="157" t="s">
        <v>8</v>
      </c>
      <c r="C92" s="157" t="s">
        <v>495</v>
      </c>
      <c r="D92" s="157" t="s">
        <v>591</v>
      </c>
      <c r="E92" s="157" t="s">
        <v>592</v>
      </c>
      <c r="F92" s="157" t="s">
        <v>533</v>
      </c>
      <c r="G92" s="158" t="s">
        <v>52</v>
      </c>
      <c r="H92" s="159" t="s">
        <v>272</v>
      </c>
      <c r="I92" s="160" t="s">
        <v>273</v>
      </c>
      <c r="J92" s="160" t="s">
        <v>643</v>
      </c>
      <c r="K92" s="161" t="s">
        <v>273</v>
      </c>
      <c r="L92" s="152">
        <v>100</v>
      </c>
      <c r="M92" s="154">
        <v>100</v>
      </c>
      <c r="N92" s="153" t="s">
        <v>7</v>
      </c>
      <c r="O92" s="153" t="s">
        <v>7</v>
      </c>
      <c r="P92" s="154" t="s">
        <v>7</v>
      </c>
      <c r="Q92" s="156" t="s">
        <v>7</v>
      </c>
    </row>
    <row r="93" spans="2:17">
      <c r="B93" s="157" t="s">
        <v>8</v>
      </c>
      <c r="C93" s="157" t="s">
        <v>495</v>
      </c>
      <c r="D93" s="157" t="s">
        <v>593</v>
      </c>
      <c r="E93" s="157" t="s">
        <v>594</v>
      </c>
      <c r="F93" s="157" t="s">
        <v>540</v>
      </c>
      <c r="G93" s="158" t="s">
        <v>52</v>
      </c>
      <c r="H93" s="159" t="s">
        <v>272</v>
      </c>
      <c r="I93" s="160" t="s">
        <v>273</v>
      </c>
      <c r="J93" s="160" t="s">
        <v>643</v>
      </c>
      <c r="K93" s="161" t="s">
        <v>273</v>
      </c>
      <c r="L93" s="152">
        <v>100</v>
      </c>
      <c r="M93" s="154">
        <v>100</v>
      </c>
      <c r="N93" s="153">
        <v>42.857142857142854</v>
      </c>
      <c r="O93" s="153">
        <v>33</v>
      </c>
      <c r="P93" s="154">
        <v>100</v>
      </c>
      <c r="Q93" s="156">
        <v>100</v>
      </c>
    </row>
    <row r="94" spans="2:17">
      <c r="B94" s="157" t="s">
        <v>8</v>
      </c>
      <c r="C94" s="157" t="s">
        <v>495</v>
      </c>
      <c r="D94" s="157" t="s">
        <v>595</v>
      </c>
      <c r="E94" s="157" t="s">
        <v>596</v>
      </c>
      <c r="F94" s="157" t="s">
        <v>540</v>
      </c>
      <c r="G94" s="158" t="s">
        <v>52</v>
      </c>
      <c r="H94" s="159" t="s">
        <v>272</v>
      </c>
      <c r="I94" s="160" t="s">
        <v>273</v>
      </c>
      <c r="J94" s="160" t="s">
        <v>643</v>
      </c>
      <c r="K94" s="161" t="s">
        <v>273</v>
      </c>
      <c r="L94" s="152">
        <v>100</v>
      </c>
      <c r="M94" s="154">
        <v>100</v>
      </c>
      <c r="N94" s="153">
        <v>85.714285714285708</v>
      </c>
      <c r="O94" s="153">
        <v>100</v>
      </c>
      <c r="P94" s="154">
        <v>100</v>
      </c>
      <c r="Q94" s="156">
        <v>100</v>
      </c>
    </row>
    <row r="95" spans="2:17">
      <c r="B95" s="157" t="s">
        <v>8</v>
      </c>
      <c r="C95" s="157" t="s">
        <v>495</v>
      </c>
      <c r="D95" s="157" t="s">
        <v>597</v>
      </c>
      <c r="E95" s="157" t="s">
        <v>598</v>
      </c>
      <c r="F95" s="157" t="s">
        <v>533</v>
      </c>
      <c r="G95" s="158" t="s">
        <v>52</v>
      </c>
      <c r="H95" s="159" t="s">
        <v>272</v>
      </c>
      <c r="I95" s="160" t="s">
        <v>273</v>
      </c>
      <c r="J95" s="160" t="s">
        <v>643</v>
      </c>
      <c r="K95" s="161" t="s">
        <v>273</v>
      </c>
      <c r="L95" s="152">
        <v>100</v>
      </c>
      <c r="M95" s="154">
        <v>100</v>
      </c>
      <c r="N95" s="153" t="s">
        <v>7</v>
      </c>
      <c r="O95" s="153" t="s">
        <v>7</v>
      </c>
      <c r="P95" s="154" t="s">
        <v>7</v>
      </c>
      <c r="Q95" s="156" t="s">
        <v>7</v>
      </c>
    </row>
    <row r="96" spans="2:17">
      <c r="B96" s="157" t="s">
        <v>8</v>
      </c>
      <c r="C96" s="157" t="s">
        <v>495</v>
      </c>
      <c r="D96" s="157" t="s">
        <v>599</v>
      </c>
      <c r="E96" s="157" t="s">
        <v>600</v>
      </c>
      <c r="F96" s="157" t="s">
        <v>540</v>
      </c>
      <c r="G96" s="158" t="s">
        <v>52</v>
      </c>
      <c r="H96" s="159" t="s">
        <v>272</v>
      </c>
      <c r="I96" s="160" t="s">
        <v>273</v>
      </c>
      <c r="J96" s="160" t="s">
        <v>643</v>
      </c>
      <c r="K96" s="161" t="s">
        <v>273</v>
      </c>
      <c r="L96" s="152">
        <v>100</v>
      </c>
      <c r="M96" s="154">
        <v>100</v>
      </c>
      <c r="N96" s="153">
        <v>57.142857142857139</v>
      </c>
      <c r="O96" s="153">
        <v>100</v>
      </c>
      <c r="P96" s="154">
        <v>100</v>
      </c>
      <c r="Q96" s="156">
        <v>100</v>
      </c>
    </row>
    <row r="97" spans="2:17">
      <c r="B97" s="157" t="s">
        <v>8</v>
      </c>
      <c r="C97" s="157" t="s">
        <v>495</v>
      </c>
      <c r="D97" s="157" t="s">
        <v>601</v>
      </c>
      <c r="E97" s="157" t="s">
        <v>602</v>
      </c>
      <c r="F97" s="157" t="s">
        <v>533</v>
      </c>
      <c r="G97" s="158" t="s">
        <v>52</v>
      </c>
      <c r="H97" s="159" t="s">
        <v>272</v>
      </c>
      <c r="I97" s="160" t="s">
        <v>273</v>
      </c>
      <c r="J97" s="160" t="s">
        <v>643</v>
      </c>
      <c r="K97" s="161" t="s">
        <v>273</v>
      </c>
      <c r="L97" s="152">
        <v>100</v>
      </c>
      <c r="M97" s="154">
        <v>100</v>
      </c>
      <c r="N97" s="153" t="s">
        <v>7</v>
      </c>
      <c r="O97" s="153" t="s">
        <v>7</v>
      </c>
      <c r="P97" s="154" t="s">
        <v>7</v>
      </c>
      <c r="Q97" s="156" t="s">
        <v>7</v>
      </c>
    </row>
    <row r="98" spans="2:17">
      <c r="B98" s="157" t="s">
        <v>8</v>
      </c>
      <c r="C98" s="157" t="s">
        <v>2</v>
      </c>
      <c r="D98" s="157" t="s">
        <v>603</v>
      </c>
      <c r="E98" s="157" t="s">
        <v>604</v>
      </c>
      <c r="F98" s="157" t="s">
        <v>533</v>
      </c>
      <c r="G98" s="158" t="s">
        <v>52</v>
      </c>
      <c r="H98" s="159" t="s">
        <v>272</v>
      </c>
      <c r="I98" s="160" t="s">
        <v>273</v>
      </c>
      <c r="J98" s="160" t="s">
        <v>643</v>
      </c>
      <c r="K98" s="161" t="s">
        <v>273</v>
      </c>
      <c r="L98" s="152">
        <v>100</v>
      </c>
      <c r="M98" s="154">
        <v>100</v>
      </c>
      <c r="N98" s="153" t="s">
        <v>7</v>
      </c>
      <c r="O98" s="153" t="s">
        <v>7</v>
      </c>
      <c r="P98" s="154" t="s">
        <v>7</v>
      </c>
      <c r="Q98" s="156" t="s">
        <v>7</v>
      </c>
    </row>
    <row r="99" spans="2:17">
      <c r="B99" s="157" t="s">
        <v>8</v>
      </c>
      <c r="C99" s="157" t="s">
        <v>2</v>
      </c>
      <c r="D99" s="157" t="s">
        <v>605</v>
      </c>
      <c r="E99" s="157" t="s">
        <v>606</v>
      </c>
      <c r="F99" s="157" t="s">
        <v>540</v>
      </c>
      <c r="G99" s="158" t="s">
        <v>52</v>
      </c>
      <c r="H99" s="159" t="s">
        <v>272</v>
      </c>
      <c r="I99" s="160" t="s">
        <v>273</v>
      </c>
      <c r="J99" s="160" t="s">
        <v>643</v>
      </c>
      <c r="K99" s="161" t="s">
        <v>273</v>
      </c>
      <c r="L99" s="152">
        <v>50</v>
      </c>
      <c r="M99" s="154">
        <v>100</v>
      </c>
      <c r="N99" s="153">
        <v>0</v>
      </c>
      <c r="O99" s="153">
        <v>0</v>
      </c>
      <c r="P99" s="154">
        <v>0</v>
      </c>
      <c r="Q99" s="156" t="s">
        <v>7</v>
      </c>
    </row>
    <row r="100" spans="2:17">
      <c r="B100" s="157" t="s">
        <v>8</v>
      </c>
      <c r="C100" s="157" t="s">
        <v>2</v>
      </c>
      <c r="D100" s="157" t="s">
        <v>607</v>
      </c>
      <c r="E100" s="157" t="s">
        <v>608</v>
      </c>
      <c r="F100" s="157" t="s">
        <v>540</v>
      </c>
      <c r="G100" s="158" t="s">
        <v>52</v>
      </c>
      <c r="H100" s="159" t="s">
        <v>272</v>
      </c>
      <c r="I100" s="160" t="s">
        <v>273</v>
      </c>
      <c r="J100" s="160" t="s">
        <v>643</v>
      </c>
      <c r="K100" s="161" t="s">
        <v>273</v>
      </c>
      <c r="L100" s="152">
        <v>50</v>
      </c>
      <c r="M100" s="154">
        <v>100</v>
      </c>
      <c r="N100" s="153">
        <v>0</v>
      </c>
      <c r="O100" s="153">
        <v>0</v>
      </c>
      <c r="P100" s="154">
        <v>0</v>
      </c>
      <c r="Q100" s="156">
        <v>0</v>
      </c>
    </row>
    <row r="101" spans="2:17">
      <c r="B101" s="157" t="s">
        <v>8</v>
      </c>
      <c r="C101" s="157" t="s">
        <v>2</v>
      </c>
      <c r="D101" s="157" t="s">
        <v>609</v>
      </c>
      <c r="E101" s="157" t="s">
        <v>610</v>
      </c>
      <c r="F101" s="157" t="s">
        <v>540</v>
      </c>
      <c r="G101" s="158" t="s">
        <v>52</v>
      </c>
      <c r="H101" s="159" t="s">
        <v>272</v>
      </c>
      <c r="I101" s="160" t="s">
        <v>272</v>
      </c>
      <c r="J101" s="160" t="s">
        <v>643</v>
      </c>
      <c r="K101" s="161" t="s">
        <v>195</v>
      </c>
      <c r="L101" s="152">
        <v>100</v>
      </c>
      <c r="M101" s="154">
        <v>100</v>
      </c>
      <c r="N101" s="153">
        <v>100</v>
      </c>
      <c r="O101" s="153">
        <v>100</v>
      </c>
      <c r="P101" s="154">
        <v>100</v>
      </c>
      <c r="Q101" s="156">
        <v>100</v>
      </c>
    </row>
    <row r="102" spans="2:17">
      <c r="B102" s="157" t="s">
        <v>8</v>
      </c>
      <c r="C102" s="157" t="s">
        <v>2</v>
      </c>
      <c r="D102" s="157" t="s">
        <v>611</v>
      </c>
      <c r="E102" s="157" t="s">
        <v>612</v>
      </c>
      <c r="F102" s="157" t="s">
        <v>540</v>
      </c>
      <c r="G102" s="158" t="s">
        <v>52</v>
      </c>
      <c r="H102" s="159" t="s">
        <v>272</v>
      </c>
      <c r="I102" s="160" t="s">
        <v>273</v>
      </c>
      <c r="J102" s="160" t="s">
        <v>53</v>
      </c>
      <c r="K102" s="161" t="s">
        <v>273</v>
      </c>
      <c r="L102" s="152">
        <v>50.000000000000014</v>
      </c>
      <c r="M102" s="154">
        <v>86.666666666666671</v>
      </c>
      <c r="N102" s="153">
        <v>10.476190476190478</v>
      </c>
      <c r="O102" s="153" t="s">
        <v>7</v>
      </c>
      <c r="P102" s="154" t="s">
        <v>7</v>
      </c>
      <c r="Q102" s="156">
        <v>0</v>
      </c>
    </row>
    <row r="103" spans="2:17">
      <c r="B103" s="157" t="s">
        <v>8</v>
      </c>
      <c r="C103" s="157" t="s">
        <v>2</v>
      </c>
      <c r="D103" s="157" t="s">
        <v>613</v>
      </c>
      <c r="E103" s="157" t="s">
        <v>614</v>
      </c>
      <c r="F103" s="157" t="s">
        <v>540</v>
      </c>
      <c r="G103" s="158" t="s">
        <v>52</v>
      </c>
      <c r="H103" s="159" t="s">
        <v>273</v>
      </c>
      <c r="I103" s="160" t="s">
        <v>7</v>
      </c>
      <c r="J103" s="160" t="s">
        <v>7</v>
      </c>
      <c r="K103" s="161" t="s">
        <v>195</v>
      </c>
      <c r="L103" s="152" t="s">
        <v>7</v>
      </c>
      <c r="M103" s="154" t="s">
        <v>7</v>
      </c>
      <c r="N103" s="153" t="s">
        <v>7</v>
      </c>
      <c r="O103" s="153" t="s">
        <v>7</v>
      </c>
      <c r="P103" s="154" t="s">
        <v>7</v>
      </c>
      <c r="Q103" s="156" t="s">
        <v>7</v>
      </c>
    </row>
    <row r="104" spans="2:17">
      <c r="B104" s="157" t="s">
        <v>8</v>
      </c>
      <c r="C104" s="157" t="s">
        <v>2</v>
      </c>
      <c r="D104" s="157" t="s">
        <v>615</v>
      </c>
      <c r="E104" s="157" t="s">
        <v>616</v>
      </c>
      <c r="F104" s="157" t="s">
        <v>540</v>
      </c>
      <c r="G104" s="158" t="s">
        <v>52</v>
      </c>
      <c r="H104" s="159" t="s">
        <v>272</v>
      </c>
      <c r="I104" s="160" t="s">
        <v>273</v>
      </c>
      <c r="J104" s="160" t="s">
        <v>643</v>
      </c>
      <c r="K104" s="161" t="s">
        <v>195</v>
      </c>
      <c r="L104" s="152">
        <v>100</v>
      </c>
      <c r="M104" s="154">
        <v>100</v>
      </c>
      <c r="N104" s="153">
        <v>42.857142857142854</v>
      </c>
      <c r="O104" s="153" t="s">
        <v>7</v>
      </c>
      <c r="P104" s="154" t="s">
        <v>7</v>
      </c>
      <c r="Q104" s="156">
        <v>0</v>
      </c>
    </row>
    <row r="105" spans="2:17">
      <c r="B105" s="157" t="s">
        <v>8</v>
      </c>
      <c r="C105" s="157" t="s">
        <v>2</v>
      </c>
      <c r="D105" s="157" t="s">
        <v>617</v>
      </c>
      <c r="E105" s="157" t="s">
        <v>618</v>
      </c>
      <c r="F105" s="157" t="s">
        <v>540</v>
      </c>
      <c r="G105" s="158" t="s">
        <v>52</v>
      </c>
      <c r="H105" s="159" t="s">
        <v>272</v>
      </c>
      <c r="I105" s="160" t="s">
        <v>273</v>
      </c>
      <c r="J105" s="160" t="s">
        <v>53</v>
      </c>
      <c r="K105" s="161" t="s">
        <v>273</v>
      </c>
      <c r="L105" s="152">
        <v>35</v>
      </c>
      <c r="M105" s="154">
        <v>86.666666666666671</v>
      </c>
      <c r="N105" s="153">
        <v>5.7142857142857144</v>
      </c>
      <c r="O105" s="153">
        <v>0</v>
      </c>
      <c r="P105" s="154">
        <v>100</v>
      </c>
      <c r="Q105" s="156">
        <v>0</v>
      </c>
    </row>
    <row r="106" spans="2:17">
      <c r="B106" s="157" t="s">
        <v>8</v>
      </c>
      <c r="C106" s="157" t="s">
        <v>2</v>
      </c>
      <c r="D106" s="157" t="s">
        <v>619</v>
      </c>
      <c r="E106" s="157" t="s">
        <v>620</v>
      </c>
      <c r="F106" s="157" t="s">
        <v>540</v>
      </c>
      <c r="G106" s="158" t="s">
        <v>52</v>
      </c>
      <c r="H106" s="159" t="s">
        <v>272</v>
      </c>
      <c r="I106" s="160" t="s">
        <v>273</v>
      </c>
      <c r="J106" s="160" t="s">
        <v>643</v>
      </c>
      <c r="K106" s="161" t="s">
        <v>273</v>
      </c>
      <c r="L106" s="152">
        <v>100</v>
      </c>
      <c r="M106" s="154">
        <v>100</v>
      </c>
      <c r="N106" s="153">
        <v>42.857142857142854</v>
      </c>
      <c r="O106" s="153" t="s">
        <v>7</v>
      </c>
      <c r="P106" s="154" t="s">
        <v>7</v>
      </c>
      <c r="Q106" s="156">
        <v>0</v>
      </c>
    </row>
    <row r="107" spans="2:17">
      <c r="B107" s="157" t="s">
        <v>8</v>
      </c>
      <c r="C107" s="157" t="s">
        <v>2</v>
      </c>
      <c r="D107" s="157" t="s">
        <v>621</v>
      </c>
      <c r="E107" s="157" t="s">
        <v>622</v>
      </c>
      <c r="F107" s="157" t="s">
        <v>533</v>
      </c>
      <c r="G107" s="158" t="s">
        <v>52</v>
      </c>
      <c r="H107" s="159" t="s">
        <v>273</v>
      </c>
      <c r="I107" s="160" t="s">
        <v>7</v>
      </c>
      <c r="J107" s="160" t="s">
        <v>7</v>
      </c>
      <c r="K107" s="161" t="s">
        <v>195</v>
      </c>
      <c r="L107" s="152" t="s">
        <v>7</v>
      </c>
      <c r="M107" s="154" t="s">
        <v>7</v>
      </c>
      <c r="N107" s="153" t="s">
        <v>7</v>
      </c>
      <c r="O107" s="153" t="s">
        <v>7</v>
      </c>
      <c r="P107" s="154" t="s">
        <v>7</v>
      </c>
      <c r="Q107" s="156" t="s">
        <v>7</v>
      </c>
    </row>
    <row r="108" spans="2:17">
      <c r="B108" s="157" t="s">
        <v>8</v>
      </c>
      <c r="C108" s="157" t="s">
        <v>3</v>
      </c>
      <c r="D108" s="157" t="s">
        <v>623</v>
      </c>
      <c r="E108" s="157" t="s">
        <v>624</v>
      </c>
      <c r="F108" s="157" t="s">
        <v>533</v>
      </c>
      <c r="G108" s="158" t="s">
        <v>52</v>
      </c>
      <c r="H108" s="159" t="s">
        <v>272</v>
      </c>
      <c r="I108" s="160" t="s">
        <v>273</v>
      </c>
      <c r="J108" s="160" t="s">
        <v>643</v>
      </c>
      <c r="K108" s="161" t="s">
        <v>273</v>
      </c>
      <c r="L108" s="152">
        <v>100</v>
      </c>
      <c r="M108" s="154">
        <v>100</v>
      </c>
      <c r="N108" s="153" t="s">
        <v>7</v>
      </c>
      <c r="O108" s="153" t="s">
        <v>7</v>
      </c>
      <c r="P108" s="154" t="s">
        <v>7</v>
      </c>
      <c r="Q108" s="156" t="s">
        <v>7</v>
      </c>
    </row>
    <row r="109" spans="2:17">
      <c r="B109" s="157" t="s">
        <v>8</v>
      </c>
      <c r="C109" s="157" t="s">
        <v>3</v>
      </c>
      <c r="D109" s="157" t="s">
        <v>625</v>
      </c>
      <c r="E109" s="157" t="s">
        <v>626</v>
      </c>
      <c r="F109" s="157" t="s">
        <v>533</v>
      </c>
      <c r="G109" s="158" t="s">
        <v>52</v>
      </c>
      <c r="H109" s="159" t="s">
        <v>272</v>
      </c>
      <c r="I109" s="160" t="s">
        <v>273</v>
      </c>
      <c r="J109" s="160" t="s">
        <v>643</v>
      </c>
      <c r="K109" s="161" t="s">
        <v>273</v>
      </c>
      <c r="L109" s="152">
        <v>100</v>
      </c>
      <c r="M109" s="154">
        <v>100</v>
      </c>
      <c r="N109" s="153" t="s">
        <v>7</v>
      </c>
      <c r="O109" s="153" t="s">
        <v>7</v>
      </c>
      <c r="P109" s="154" t="s">
        <v>7</v>
      </c>
      <c r="Q109" s="156" t="s">
        <v>7</v>
      </c>
    </row>
    <row r="110" spans="2:17">
      <c r="B110" s="157" t="s">
        <v>8</v>
      </c>
      <c r="C110" s="157" t="s">
        <v>3</v>
      </c>
      <c r="D110" s="157" t="s">
        <v>627</v>
      </c>
      <c r="E110" s="157" t="s">
        <v>628</v>
      </c>
      <c r="F110" s="157" t="s">
        <v>540</v>
      </c>
      <c r="G110" s="158" t="s">
        <v>52</v>
      </c>
      <c r="H110" s="159" t="s">
        <v>272</v>
      </c>
      <c r="I110" s="160" t="s">
        <v>273</v>
      </c>
      <c r="J110" s="160" t="s">
        <v>54</v>
      </c>
      <c r="K110" s="161" t="s">
        <v>272</v>
      </c>
      <c r="L110" s="152">
        <v>100</v>
      </c>
      <c r="M110" s="154">
        <v>100</v>
      </c>
      <c r="N110" s="153">
        <v>54.285714285714285</v>
      </c>
      <c r="O110" s="153">
        <v>33</v>
      </c>
      <c r="P110" s="154">
        <v>60</v>
      </c>
      <c r="Q110" s="156">
        <v>0</v>
      </c>
    </row>
    <row r="111" spans="2:17">
      <c r="B111" s="157" t="s">
        <v>8</v>
      </c>
      <c r="C111" s="157" t="s">
        <v>3</v>
      </c>
      <c r="D111" s="157" t="s">
        <v>629</v>
      </c>
      <c r="E111" s="157" t="s">
        <v>630</v>
      </c>
      <c r="F111" s="148" t="s">
        <v>540</v>
      </c>
      <c r="G111" s="158" t="s">
        <v>52</v>
      </c>
      <c r="H111" s="159" t="s">
        <v>272</v>
      </c>
      <c r="I111" s="160" t="s">
        <v>273</v>
      </c>
      <c r="J111" s="160" t="s">
        <v>643</v>
      </c>
      <c r="K111" s="161" t="s">
        <v>273</v>
      </c>
      <c r="L111" s="152">
        <v>100</v>
      </c>
      <c r="M111" s="154">
        <v>100</v>
      </c>
      <c r="N111" s="153">
        <v>42.857142857142854</v>
      </c>
      <c r="O111" s="153">
        <v>67</v>
      </c>
      <c r="P111" s="154">
        <v>100</v>
      </c>
      <c r="Q111" s="156">
        <v>0</v>
      </c>
    </row>
    <row r="112" spans="2:17">
      <c r="B112" s="157" t="s">
        <v>8</v>
      </c>
      <c r="C112" s="157" t="s">
        <v>3</v>
      </c>
      <c r="D112" s="157" t="s">
        <v>631</v>
      </c>
      <c r="E112" s="157" t="s">
        <v>632</v>
      </c>
      <c r="F112" s="157" t="s">
        <v>533</v>
      </c>
      <c r="G112" s="158" t="s">
        <v>52</v>
      </c>
      <c r="H112" s="159" t="s">
        <v>272</v>
      </c>
      <c r="I112" s="160" t="s">
        <v>273</v>
      </c>
      <c r="J112" s="160" t="s">
        <v>643</v>
      </c>
      <c r="K112" s="161" t="s">
        <v>273</v>
      </c>
      <c r="L112" s="152">
        <v>100</v>
      </c>
      <c r="M112" s="154">
        <v>100</v>
      </c>
      <c r="N112" s="153" t="s">
        <v>7</v>
      </c>
      <c r="O112" s="153" t="s">
        <v>7</v>
      </c>
      <c r="P112" s="154" t="s">
        <v>7</v>
      </c>
      <c r="Q112" s="156" t="s">
        <v>7</v>
      </c>
    </row>
    <row r="113" spans="2:17">
      <c r="B113" s="157" t="s">
        <v>8</v>
      </c>
      <c r="C113" s="157" t="s">
        <v>3</v>
      </c>
      <c r="D113" s="157" t="s">
        <v>633</v>
      </c>
      <c r="E113" s="157" t="s">
        <v>634</v>
      </c>
      <c r="F113" s="157" t="s">
        <v>540</v>
      </c>
      <c r="G113" s="158" t="s">
        <v>52</v>
      </c>
      <c r="H113" s="159" t="s">
        <v>272</v>
      </c>
      <c r="I113" s="160" t="s">
        <v>273</v>
      </c>
      <c r="J113" s="160" t="s">
        <v>643</v>
      </c>
      <c r="K113" s="161" t="s">
        <v>273</v>
      </c>
      <c r="L113" s="152">
        <v>100</v>
      </c>
      <c r="M113" s="154">
        <v>100</v>
      </c>
      <c r="N113" s="153">
        <v>57.142857142857139</v>
      </c>
      <c r="O113" s="153">
        <v>67</v>
      </c>
      <c r="P113" s="154">
        <v>100</v>
      </c>
      <c r="Q113" s="156">
        <v>100</v>
      </c>
    </row>
    <row r="114" spans="2:17">
      <c r="B114" s="157" t="s">
        <v>8</v>
      </c>
      <c r="C114" s="157" t="s">
        <v>3</v>
      </c>
      <c r="D114" s="157" t="s">
        <v>635</v>
      </c>
      <c r="E114" s="157" t="s">
        <v>636</v>
      </c>
      <c r="F114" s="157" t="s">
        <v>540</v>
      </c>
      <c r="G114" s="158" t="s">
        <v>52</v>
      </c>
      <c r="H114" s="159" t="s">
        <v>273</v>
      </c>
      <c r="I114" s="160" t="s">
        <v>7</v>
      </c>
      <c r="J114" s="160" t="s">
        <v>7</v>
      </c>
      <c r="K114" s="161" t="s">
        <v>195</v>
      </c>
      <c r="L114" s="152" t="s">
        <v>7</v>
      </c>
      <c r="M114" s="154" t="s">
        <v>7</v>
      </c>
      <c r="N114" s="153" t="s">
        <v>7</v>
      </c>
      <c r="O114" s="153" t="s">
        <v>7</v>
      </c>
      <c r="P114" s="154" t="s">
        <v>7</v>
      </c>
      <c r="Q114" s="156" t="s">
        <v>7</v>
      </c>
    </row>
    <row r="115" spans="2:17">
      <c r="B115" s="157" t="s">
        <v>8</v>
      </c>
      <c r="C115" s="157" t="s">
        <v>3</v>
      </c>
      <c r="D115" s="157" t="s">
        <v>637</v>
      </c>
      <c r="E115" s="157" t="s">
        <v>638</v>
      </c>
      <c r="F115" s="157" t="s">
        <v>533</v>
      </c>
      <c r="G115" s="158" t="s">
        <v>52</v>
      </c>
      <c r="H115" s="159" t="s">
        <v>272</v>
      </c>
      <c r="I115" s="160" t="s">
        <v>273</v>
      </c>
      <c r="J115" s="160" t="s">
        <v>54</v>
      </c>
      <c r="K115" s="161" t="s">
        <v>272</v>
      </c>
      <c r="L115" s="152">
        <v>100</v>
      </c>
      <c r="M115" s="154">
        <v>80</v>
      </c>
      <c r="N115" s="153" t="s">
        <v>7</v>
      </c>
      <c r="O115" s="153" t="s">
        <v>7</v>
      </c>
      <c r="P115" s="154" t="s">
        <v>7</v>
      </c>
      <c r="Q115" s="156" t="s">
        <v>7</v>
      </c>
    </row>
    <row r="116" spans="2:17">
      <c r="B116" s="157" t="s">
        <v>8</v>
      </c>
      <c r="C116" s="157" t="s">
        <v>3</v>
      </c>
      <c r="D116" s="157" t="s">
        <v>639</v>
      </c>
      <c r="E116" s="157" t="s">
        <v>640</v>
      </c>
      <c r="F116" s="157" t="s">
        <v>533</v>
      </c>
      <c r="G116" s="158" t="s">
        <v>52</v>
      </c>
      <c r="H116" s="159" t="s">
        <v>272</v>
      </c>
      <c r="I116" s="160" t="s">
        <v>273</v>
      </c>
      <c r="J116" s="160" t="s">
        <v>54</v>
      </c>
      <c r="K116" s="161" t="s">
        <v>273</v>
      </c>
      <c r="L116" s="152">
        <v>100</v>
      </c>
      <c r="M116" s="154">
        <v>100</v>
      </c>
      <c r="N116" s="153" t="s">
        <v>7</v>
      </c>
      <c r="O116" s="153" t="s">
        <v>7</v>
      </c>
      <c r="P116" s="154" t="s">
        <v>7</v>
      </c>
      <c r="Q116" s="156" t="s">
        <v>7</v>
      </c>
    </row>
    <row r="117" spans="2:17">
      <c r="B117" s="157" t="s">
        <v>8</v>
      </c>
      <c r="C117" s="157" t="s">
        <v>3</v>
      </c>
      <c r="D117" s="157" t="s">
        <v>641</v>
      </c>
      <c r="E117" s="157" t="s">
        <v>642</v>
      </c>
      <c r="F117" s="157" t="s">
        <v>533</v>
      </c>
      <c r="G117" s="158" t="s">
        <v>52</v>
      </c>
      <c r="H117" s="159" t="s">
        <v>272</v>
      </c>
      <c r="I117" s="160" t="s">
        <v>273</v>
      </c>
      <c r="J117" s="160" t="s">
        <v>54</v>
      </c>
      <c r="K117" s="161" t="s">
        <v>273</v>
      </c>
      <c r="L117" s="152">
        <v>100</v>
      </c>
      <c r="M117" s="154">
        <v>100</v>
      </c>
      <c r="N117" s="153" t="s">
        <v>7</v>
      </c>
      <c r="O117" s="153" t="s">
        <v>7</v>
      </c>
      <c r="P117" s="154" t="s">
        <v>7</v>
      </c>
      <c r="Q117" s="156" t="s">
        <v>7</v>
      </c>
    </row>
    <row r="118" spans="2:17">
      <c r="B118" s="157" t="s">
        <v>9</v>
      </c>
      <c r="C118" s="157" t="s">
        <v>1</v>
      </c>
      <c r="D118" s="157" t="s">
        <v>531</v>
      </c>
      <c r="E118" s="157" t="s">
        <v>532</v>
      </c>
      <c r="F118" s="157" t="s">
        <v>533</v>
      </c>
      <c r="G118" s="158" t="s">
        <v>52</v>
      </c>
      <c r="H118" s="159" t="s">
        <v>272</v>
      </c>
      <c r="I118" s="160" t="s">
        <v>273</v>
      </c>
      <c r="J118" s="160" t="s">
        <v>54</v>
      </c>
      <c r="K118" s="161" t="s">
        <v>273</v>
      </c>
      <c r="L118" s="152">
        <v>100</v>
      </c>
      <c r="M118" s="154">
        <v>100</v>
      </c>
      <c r="N118" s="153" t="s">
        <v>7</v>
      </c>
      <c r="O118" s="153" t="s">
        <v>7</v>
      </c>
      <c r="P118" s="154" t="s">
        <v>7</v>
      </c>
      <c r="Q118" s="156" t="s">
        <v>7</v>
      </c>
    </row>
    <row r="119" spans="2:17">
      <c r="B119" s="157" t="s">
        <v>9</v>
      </c>
      <c r="C119" s="157" t="s">
        <v>1</v>
      </c>
      <c r="D119" s="157" t="s">
        <v>534</v>
      </c>
      <c r="E119" s="157" t="s">
        <v>535</v>
      </c>
      <c r="F119" s="157" t="s">
        <v>533</v>
      </c>
      <c r="G119" s="158" t="s">
        <v>52</v>
      </c>
      <c r="H119" s="159" t="s">
        <v>272</v>
      </c>
      <c r="I119" s="160" t="s">
        <v>273</v>
      </c>
      <c r="J119" s="160" t="s">
        <v>54</v>
      </c>
      <c r="K119" s="161" t="s">
        <v>273</v>
      </c>
      <c r="L119" s="152">
        <v>100</v>
      </c>
      <c r="M119" s="154">
        <v>100</v>
      </c>
      <c r="N119" s="153" t="s">
        <v>7</v>
      </c>
      <c r="O119" s="153" t="s">
        <v>7</v>
      </c>
      <c r="P119" s="154" t="s">
        <v>7</v>
      </c>
      <c r="Q119" s="156" t="s">
        <v>7</v>
      </c>
    </row>
    <row r="120" spans="2:17">
      <c r="B120" s="157" t="s">
        <v>9</v>
      </c>
      <c r="C120" s="157" t="s">
        <v>1</v>
      </c>
      <c r="D120" s="157" t="s">
        <v>536</v>
      </c>
      <c r="E120" s="157" t="s">
        <v>537</v>
      </c>
      <c r="F120" s="157" t="s">
        <v>533</v>
      </c>
      <c r="G120" s="158" t="s">
        <v>52</v>
      </c>
      <c r="H120" s="159" t="s">
        <v>272</v>
      </c>
      <c r="I120" s="160" t="s">
        <v>273</v>
      </c>
      <c r="J120" s="160" t="s">
        <v>54</v>
      </c>
      <c r="K120" s="161" t="s">
        <v>273</v>
      </c>
      <c r="L120" s="152">
        <v>100</v>
      </c>
      <c r="M120" s="154">
        <v>100</v>
      </c>
      <c r="N120" s="153" t="s">
        <v>7</v>
      </c>
      <c r="O120" s="153" t="s">
        <v>7</v>
      </c>
      <c r="P120" s="154" t="s">
        <v>7</v>
      </c>
      <c r="Q120" s="156" t="s">
        <v>7</v>
      </c>
    </row>
    <row r="121" spans="2:17">
      <c r="B121" s="157" t="s">
        <v>9</v>
      </c>
      <c r="C121" s="157" t="s">
        <v>1</v>
      </c>
      <c r="D121" s="157" t="s">
        <v>538</v>
      </c>
      <c r="E121" s="157" t="s">
        <v>539</v>
      </c>
      <c r="F121" s="157" t="s">
        <v>540</v>
      </c>
      <c r="G121" s="158" t="s">
        <v>52</v>
      </c>
      <c r="H121" s="159" t="s">
        <v>272</v>
      </c>
      <c r="I121" s="160" t="s">
        <v>272</v>
      </c>
      <c r="J121" s="160" t="s">
        <v>643</v>
      </c>
      <c r="K121" s="161" t="s">
        <v>195</v>
      </c>
      <c r="L121" s="152">
        <v>100</v>
      </c>
      <c r="M121" s="154">
        <v>100</v>
      </c>
      <c r="N121" s="153">
        <v>100</v>
      </c>
      <c r="O121" s="153">
        <v>100</v>
      </c>
      <c r="P121" s="154">
        <v>100</v>
      </c>
      <c r="Q121" s="156">
        <v>100</v>
      </c>
    </row>
    <row r="122" spans="2:17">
      <c r="B122" s="157" t="s">
        <v>9</v>
      </c>
      <c r="C122" s="157" t="s">
        <v>1</v>
      </c>
      <c r="D122" s="157" t="s">
        <v>541</v>
      </c>
      <c r="E122" s="157" t="s">
        <v>542</v>
      </c>
      <c r="F122" s="157" t="s">
        <v>540</v>
      </c>
      <c r="G122" s="158" t="s">
        <v>52</v>
      </c>
      <c r="H122" s="159" t="s">
        <v>272</v>
      </c>
      <c r="I122" s="160" t="s">
        <v>273</v>
      </c>
      <c r="J122" s="160" t="s">
        <v>643</v>
      </c>
      <c r="K122" s="161" t="s">
        <v>273</v>
      </c>
      <c r="L122" s="152">
        <v>100</v>
      </c>
      <c r="M122" s="154">
        <v>100</v>
      </c>
      <c r="N122" s="153">
        <v>25</v>
      </c>
      <c r="O122" s="153">
        <v>67</v>
      </c>
      <c r="P122" s="154">
        <v>100</v>
      </c>
      <c r="Q122" s="156">
        <v>0</v>
      </c>
    </row>
    <row r="123" spans="2:17">
      <c r="B123" s="157" t="s">
        <v>9</v>
      </c>
      <c r="C123" s="157" t="s">
        <v>1</v>
      </c>
      <c r="D123" s="157" t="s">
        <v>543</v>
      </c>
      <c r="E123" s="157" t="s">
        <v>544</v>
      </c>
      <c r="F123" s="157" t="s">
        <v>540</v>
      </c>
      <c r="G123" s="158" t="s">
        <v>52</v>
      </c>
      <c r="H123" s="159" t="s">
        <v>273</v>
      </c>
      <c r="I123" s="160" t="s">
        <v>7</v>
      </c>
      <c r="J123" s="160" t="s">
        <v>7</v>
      </c>
      <c r="K123" s="161" t="s">
        <v>195</v>
      </c>
      <c r="L123" s="152" t="s">
        <v>7</v>
      </c>
      <c r="M123" s="154" t="s">
        <v>7</v>
      </c>
      <c r="N123" s="153" t="s">
        <v>7</v>
      </c>
      <c r="O123" s="153" t="s">
        <v>7</v>
      </c>
      <c r="P123" s="154" t="s">
        <v>7</v>
      </c>
      <c r="Q123" s="156" t="s">
        <v>7</v>
      </c>
    </row>
    <row r="124" spans="2:17">
      <c r="B124" s="157" t="s">
        <v>9</v>
      </c>
      <c r="C124" s="157" t="s">
        <v>1</v>
      </c>
      <c r="D124" s="157" t="s">
        <v>545</v>
      </c>
      <c r="E124" s="157" t="s">
        <v>546</v>
      </c>
      <c r="F124" s="157" t="s">
        <v>540</v>
      </c>
      <c r="G124" s="158" t="s">
        <v>52</v>
      </c>
      <c r="H124" s="159" t="s">
        <v>272</v>
      </c>
      <c r="I124" s="160" t="s">
        <v>272</v>
      </c>
      <c r="J124" s="160" t="s">
        <v>643</v>
      </c>
      <c r="K124" s="161" t="s">
        <v>195</v>
      </c>
      <c r="L124" s="152">
        <v>100</v>
      </c>
      <c r="M124" s="154">
        <v>100</v>
      </c>
      <c r="N124" s="153">
        <v>100</v>
      </c>
      <c r="O124" s="153">
        <v>100</v>
      </c>
      <c r="P124" s="154">
        <v>100</v>
      </c>
      <c r="Q124" s="156">
        <v>100</v>
      </c>
    </row>
    <row r="125" spans="2:17">
      <c r="B125" s="157" t="s">
        <v>9</v>
      </c>
      <c r="C125" s="157" t="s">
        <v>1</v>
      </c>
      <c r="D125" s="157" t="s">
        <v>547</v>
      </c>
      <c r="E125" s="157" t="s">
        <v>548</v>
      </c>
      <c r="F125" s="157" t="s">
        <v>540</v>
      </c>
      <c r="G125" s="158" t="s">
        <v>52</v>
      </c>
      <c r="H125" s="159" t="s">
        <v>272</v>
      </c>
      <c r="I125" s="160" t="s">
        <v>273</v>
      </c>
      <c r="J125" s="160" t="s">
        <v>643</v>
      </c>
      <c r="K125" s="161" t="s">
        <v>273</v>
      </c>
      <c r="L125" s="152">
        <v>100</v>
      </c>
      <c r="M125" s="154">
        <v>100</v>
      </c>
      <c r="N125" s="153">
        <v>85.714285714285708</v>
      </c>
      <c r="O125" s="153">
        <v>100</v>
      </c>
      <c r="P125" s="154">
        <v>100</v>
      </c>
      <c r="Q125" s="156">
        <v>100</v>
      </c>
    </row>
    <row r="126" spans="2:17">
      <c r="B126" s="157" t="s">
        <v>9</v>
      </c>
      <c r="C126" s="157" t="s">
        <v>1</v>
      </c>
      <c r="D126" s="157" t="s">
        <v>549</v>
      </c>
      <c r="E126" s="157" t="s">
        <v>550</v>
      </c>
      <c r="F126" s="157" t="s">
        <v>533</v>
      </c>
      <c r="G126" s="158" t="s">
        <v>52</v>
      </c>
      <c r="H126" s="159" t="s">
        <v>272</v>
      </c>
      <c r="I126" s="160" t="s">
        <v>273</v>
      </c>
      <c r="J126" s="160" t="s">
        <v>643</v>
      </c>
      <c r="K126" s="161" t="s">
        <v>273</v>
      </c>
      <c r="L126" s="152">
        <v>100</v>
      </c>
      <c r="M126" s="154">
        <v>100</v>
      </c>
      <c r="N126" s="153" t="s">
        <v>7</v>
      </c>
      <c r="O126" s="153" t="s">
        <v>7</v>
      </c>
      <c r="P126" s="154" t="s">
        <v>7</v>
      </c>
      <c r="Q126" s="156" t="s">
        <v>7</v>
      </c>
    </row>
    <row r="127" spans="2:17">
      <c r="B127" s="157" t="s">
        <v>9</v>
      </c>
      <c r="C127" s="157" t="s">
        <v>1</v>
      </c>
      <c r="D127" s="157" t="s">
        <v>551</v>
      </c>
      <c r="E127" s="157" t="s">
        <v>552</v>
      </c>
      <c r="F127" s="157" t="s">
        <v>533</v>
      </c>
      <c r="G127" s="158" t="s">
        <v>52</v>
      </c>
      <c r="H127" s="159" t="s">
        <v>272</v>
      </c>
      <c r="I127" s="160" t="s">
        <v>273</v>
      </c>
      <c r="J127" s="160" t="s">
        <v>643</v>
      </c>
      <c r="K127" s="161" t="s">
        <v>273</v>
      </c>
      <c r="L127" s="152">
        <v>100</v>
      </c>
      <c r="M127" s="154">
        <v>100</v>
      </c>
      <c r="N127" s="153" t="s">
        <v>7</v>
      </c>
      <c r="O127" s="153" t="s">
        <v>7</v>
      </c>
      <c r="P127" s="154" t="s">
        <v>7</v>
      </c>
      <c r="Q127" s="156" t="s">
        <v>7</v>
      </c>
    </row>
    <row r="128" spans="2:17">
      <c r="B128" s="157" t="s">
        <v>9</v>
      </c>
      <c r="C128" s="157" t="s">
        <v>1</v>
      </c>
      <c r="D128" s="157" t="s">
        <v>553</v>
      </c>
      <c r="E128" s="157" t="s">
        <v>554</v>
      </c>
      <c r="F128" s="157" t="s">
        <v>540</v>
      </c>
      <c r="G128" s="158" t="s">
        <v>52</v>
      </c>
      <c r="H128" s="159" t="s">
        <v>272</v>
      </c>
      <c r="I128" s="160" t="s">
        <v>272</v>
      </c>
      <c r="J128" s="160" t="s">
        <v>643</v>
      </c>
      <c r="K128" s="161" t="s">
        <v>195</v>
      </c>
      <c r="L128" s="152">
        <v>100</v>
      </c>
      <c r="M128" s="154">
        <v>100</v>
      </c>
      <c r="N128" s="153">
        <v>100</v>
      </c>
      <c r="O128" s="153">
        <v>100</v>
      </c>
      <c r="P128" s="154">
        <v>100</v>
      </c>
      <c r="Q128" s="156">
        <v>100</v>
      </c>
    </row>
    <row r="129" spans="2:17">
      <c r="B129" s="157" t="s">
        <v>9</v>
      </c>
      <c r="C129" s="157" t="s">
        <v>1</v>
      </c>
      <c r="D129" s="157" t="s">
        <v>555</v>
      </c>
      <c r="E129" s="157" t="s">
        <v>556</v>
      </c>
      <c r="F129" s="157" t="s">
        <v>540</v>
      </c>
      <c r="G129" s="158" t="s">
        <v>52</v>
      </c>
      <c r="H129" s="159" t="s">
        <v>272</v>
      </c>
      <c r="I129" s="160" t="s">
        <v>273</v>
      </c>
      <c r="J129" s="160" t="s">
        <v>643</v>
      </c>
      <c r="K129" s="161" t="s">
        <v>273</v>
      </c>
      <c r="L129" s="152">
        <v>100</v>
      </c>
      <c r="M129" s="154">
        <v>100</v>
      </c>
      <c r="N129" s="153">
        <v>100</v>
      </c>
      <c r="O129" s="153">
        <v>100</v>
      </c>
      <c r="P129" s="154">
        <v>100</v>
      </c>
      <c r="Q129" s="156">
        <v>100</v>
      </c>
    </row>
    <row r="130" spans="2:17">
      <c r="B130" s="157" t="s">
        <v>9</v>
      </c>
      <c r="C130" s="157" t="s">
        <v>1</v>
      </c>
      <c r="D130" s="157" t="s">
        <v>557</v>
      </c>
      <c r="E130" s="157" t="s">
        <v>558</v>
      </c>
      <c r="F130" s="157" t="s">
        <v>533</v>
      </c>
      <c r="G130" s="158" t="s">
        <v>52</v>
      </c>
      <c r="H130" s="159" t="s">
        <v>272</v>
      </c>
      <c r="I130" s="160" t="s">
        <v>273</v>
      </c>
      <c r="J130" s="160" t="s">
        <v>643</v>
      </c>
      <c r="K130" s="161" t="s">
        <v>273</v>
      </c>
      <c r="L130" s="152">
        <v>100</v>
      </c>
      <c r="M130" s="154">
        <v>100</v>
      </c>
      <c r="N130" s="153" t="s">
        <v>7</v>
      </c>
      <c r="O130" s="153" t="s">
        <v>7</v>
      </c>
      <c r="P130" s="154" t="s">
        <v>7</v>
      </c>
      <c r="Q130" s="156" t="s">
        <v>7</v>
      </c>
    </row>
    <row r="131" spans="2:17">
      <c r="B131" s="157" t="s">
        <v>9</v>
      </c>
      <c r="C131" s="157" t="s">
        <v>1</v>
      </c>
      <c r="D131" s="157" t="s">
        <v>559</v>
      </c>
      <c r="E131" s="157" t="s">
        <v>560</v>
      </c>
      <c r="F131" s="157" t="s">
        <v>533</v>
      </c>
      <c r="G131" s="158" t="s">
        <v>52</v>
      </c>
      <c r="H131" s="159" t="s">
        <v>272</v>
      </c>
      <c r="I131" s="160" t="s">
        <v>273</v>
      </c>
      <c r="J131" s="160" t="s">
        <v>643</v>
      </c>
      <c r="K131" s="161" t="s">
        <v>273</v>
      </c>
      <c r="L131" s="152">
        <v>100</v>
      </c>
      <c r="M131" s="154">
        <v>100</v>
      </c>
      <c r="N131" s="153" t="s">
        <v>7</v>
      </c>
      <c r="O131" s="153" t="s">
        <v>7</v>
      </c>
      <c r="P131" s="154" t="s">
        <v>7</v>
      </c>
      <c r="Q131" s="156" t="s">
        <v>7</v>
      </c>
    </row>
    <row r="132" spans="2:17">
      <c r="B132" s="157" t="s">
        <v>9</v>
      </c>
      <c r="C132" s="157" t="s">
        <v>1</v>
      </c>
      <c r="D132" s="157" t="s">
        <v>561</v>
      </c>
      <c r="E132" s="157" t="s">
        <v>562</v>
      </c>
      <c r="F132" s="157" t="s">
        <v>533</v>
      </c>
      <c r="G132" s="158" t="s">
        <v>52</v>
      </c>
      <c r="H132" s="159" t="s">
        <v>272</v>
      </c>
      <c r="I132" s="160" t="s">
        <v>273</v>
      </c>
      <c r="J132" s="160" t="s">
        <v>54</v>
      </c>
      <c r="K132" s="161" t="s">
        <v>273</v>
      </c>
      <c r="L132" s="152">
        <v>100</v>
      </c>
      <c r="M132" s="154">
        <v>100</v>
      </c>
      <c r="N132" s="153" t="s">
        <v>7</v>
      </c>
      <c r="O132" s="153" t="s">
        <v>7</v>
      </c>
      <c r="P132" s="154" t="s">
        <v>7</v>
      </c>
      <c r="Q132" s="156" t="s">
        <v>7</v>
      </c>
    </row>
    <row r="133" spans="2:17">
      <c r="B133" s="157" t="s">
        <v>9</v>
      </c>
      <c r="C133" s="157" t="s">
        <v>1</v>
      </c>
      <c r="D133" s="157" t="s">
        <v>563</v>
      </c>
      <c r="E133" s="157" t="s">
        <v>564</v>
      </c>
      <c r="F133" s="157" t="s">
        <v>540</v>
      </c>
      <c r="G133" s="158" t="s">
        <v>52</v>
      </c>
      <c r="H133" s="159" t="s">
        <v>272</v>
      </c>
      <c r="I133" s="160" t="s">
        <v>273</v>
      </c>
      <c r="J133" s="160" t="s">
        <v>54</v>
      </c>
      <c r="K133" s="161" t="s">
        <v>273</v>
      </c>
      <c r="L133" s="152">
        <v>100</v>
      </c>
      <c r="M133" s="154">
        <v>100</v>
      </c>
      <c r="N133" s="153">
        <v>64.285714285714292</v>
      </c>
      <c r="O133" s="153">
        <v>100</v>
      </c>
      <c r="P133" s="154">
        <v>100</v>
      </c>
      <c r="Q133" s="156">
        <v>100</v>
      </c>
    </row>
    <row r="134" spans="2:17">
      <c r="B134" s="157" t="s">
        <v>9</v>
      </c>
      <c r="C134" s="157" t="s">
        <v>495</v>
      </c>
      <c r="D134" s="157" t="s">
        <v>565</v>
      </c>
      <c r="E134" s="157" t="s">
        <v>566</v>
      </c>
      <c r="F134" s="157" t="s">
        <v>540</v>
      </c>
      <c r="G134" s="158" t="s">
        <v>52</v>
      </c>
      <c r="H134" s="159" t="s">
        <v>272</v>
      </c>
      <c r="I134" s="160" t="s">
        <v>273</v>
      </c>
      <c r="J134" s="160" t="s">
        <v>54</v>
      </c>
      <c r="K134" s="161" t="s">
        <v>273</v>
      </c>
      <c r="L134" s="152">
        <v>100</v>
      </c>
      <c r="M134" s="154">
        <v>100</v>
      </c>
      <c r="N134" s="153">
        <v>39.285714285714285</v>
      </c>
      <c r="O134" s="153">
        <v>75</v>
      </c>
      <c r="P134" s="154">
        <v>100</v>
      </c>
      <c r="Q134" s="156">
        <v>100</v>
      </c>
    </row>
    <row r="135" spans="2:17">
      <c r="B135" s="157" t="s">
        <v>9</v>
      </c>
      <c r="C135" s="157" t="s">
        <v>495</v>
      </c>
      <c r="D135" s="157" t="s">
        <v>567</v>
      </c>
      <c r="E135" s="157" t="s">
        <v>568</v>
      </c>
      <c r="F135" s="157" t="s">
        <v>533</v>
      </c>
      <c r="G135" s="158" t="s">
        <v>52</v>
      </c>
      <c r="H135" s="159" t="s">
        <v>272</v>
      </c>
      <c r="I135" s="160" t="s">
        <v>273</v>
      </c>
      <c r="J135" s="160" t="s">
        <v>643</v>
      </c>
      <c r="K135" s="161" t="s">
        <v>273</v>
      </c>
      <c r="L135" s="152">
        <v>100</v>
      </c>
      <c r="M135" s="154">
        <v>100</v>
      </c>
      <c r="N135" s="153" t="s">
        <v>7</v>
      </c>
      <c r="O135" s="153" t="s">
        <v>7</v>
      </c>
      <c r="P135" s="154" t="s">
        <v>7</v>
      </c>
      <c r="Q135" s="156" t="s">
        <v>7</v>
      </c>
    </row>
    <row r="136" spans="2:17">
      <c r="B136" s="157" t="s">
        <v>9</v>
      </c>
      <c r="C136" s="157" t="s">
        <v>495</v>
      </c>
      <c r="D136" s="157" t="s">
        <v>569</v>
      </c>
      <c r="E136" s="157" t="s">
        <v>570</v>
      </c>
      <c r="F136" s="157" t="s">
        <v>540</v>
      </c>
      <c r="G136" s="158" t="s">
        <v>52</v>
      </c>
      <c r="H136" s="159" t="s">
        <v>272</v>
      </c>
      <c r="I136" s="160" t="s">
        <v>273</v>
      </c>
      <c r="J136" s="160" t="s">
        <v>643</v>
      </c>
      <c r="K136" s="161" t="s">
        <v>273</v>
      </c>
      <c r="L136" s="152">
        <v>100</v>
      </c>
      <c r="M136" s="154">
        <v>100</v>
      </c>
      <c r="N136" s="153">
        <v>57.142857142857139</v>
      </c>
      <c r="O136" s="153">
        <v>100</v>
      </c>
      <c r="P136" s="154">
        <v>100</v>
      </c>
      <c r="Q136" s="156">
        <v>100</v>
      </c>
    </row>
    <row r="137" spans="2:17">
      <c r="B137" s="157" t="s">
        <v>9</v>
      </c>
      <c r="C137" s="157" t="s">
        <v>495</v>
      </c>
      <c r="D137" s="157" t="s">
        <v>571</v>
      </c>
      <c r="E137" s="157" t="s">
        <v>572</v>
      </c>
      <c r="F137" s="157" t="s">
        <v>540</v>
      </c>
      <c r="G137" s="158" t="s">
        <v>52</v>
      </c>
      <c r="H137" s="159" t="s">
        <v>272</v>
      </c>
      <c r="I137" s="160" t="s">
        <v>273</v>
      </c>
      <c r="J137" s="160" t="s">
        <v>643</v>
      </c>
      <c r="K137" s="161" t="s">
        <v>273</v>
      </c>
      <c r="L137" s="152">
        <v>100</v>
      </c>
      <c r="M137" s="154">
        <v>100</v>
      </c>
      <c r="N137" s="153">
        <v>75</v>
      </c>
      <c r="O137" s="153">
        <v>100</v>
      </c>
      <c r="P137" s="154">
        <v>100</v>
      </c>
      <c r="Q137" s="156">
        <v>100</v>
      </c>
    </row>
    <row r="138" spans="2:17">
      <c r="B138" s="157" t="s">
        <v>9</v>
      </c>
      <c r="C138" s="157" t="s">
        <v>495</v>
      </c>
      <c r="D138" s="157" t="s">
        <v>573</v>
      </c>
      <c r="E138" s="157" t="s">
        <v>574</v>
      </c>
      <c r="F138" s="157" t="s">
        <v>533</v>
      </c>
      <c r="G138" s="158" t="s">
        <v>52</v>
      </c>
      <c r="H138" s="159" t="s">
        <v>272</v>
      </c>
      <c r="I138" s="160" t="s">
        <v>273</v>
      </c>
      <c r="J138" s="160" t="s">
        <v>643</v>
      </c>
      <c r="K138" s="161" t="s">
        <v>273</v>
      </c>
      <c r="L138" s="152">
        <v>100</v>
      </c>
      <c r="M138" s="154">
        <v>100</v>
      </c>
      <c r="N138" s="153" t="s">
        <v>7</v>
      </c>
      <c r="O138" s="153" t="s">
        <v>7</v>
      </c>
      <c r="P138" s="154" t="s">
        <v>7</v>
      </c>
      <c r="Q138" s="156" t="s">
        <v>7</v>
      </c>
    </row>
    <row r="139" spans="2:17">
      <c r="B139" s="157" t="s">
        <v>9</v>
      </c>
      <c r="C139" s="157" t="s">
        <v>495</v>
      </c>
      <c r="D139" s="157" t="s">
        <v>575</v>
      </c>
      <c r="E139" s="157" t="s">
        <v>576</v>
      </c>
      <c r="F139" s="157" t="s">
        <v>533</v>
      </c>
      <c r="G139" s="158" t="s">
        <v>52</v>
      </c>
      <c r="H139" s="159" t="s">
        <v>272</v>
      </c>
      <c r="I139" s="160" t="s">
        <v>273</v>
      </c>
      <c r="J139" s="160" t="s">
        <v>643</v>
      </c>
      <c r="K139" s="161" t="s">
        <v>273</v>
      </c>
      <c r="L139" s="152">
        <v>100</v>
      </c>
      <c r="M139" s="154">
        <v>100</v>
      </c>
      <c r="N139" s="153" t="s">
        <v>7</v>
      </c>
      <c r="O139" s="153" t="s">
        <v>7</v>
      </c>
      <c r="P139" s="154" t="s">
        <v>7</v>
      </c>
      <c r="Q139" s="156" t="s">
        <v>7</v>
      </c>
    </row>
    <row r="140" spans="2:17">
      <c r="B140" s="157" t="s">
        <v>9</v>
      </c>
      <c r="C140" s="157" t="s">
        <v>495</v>
      </c>
      <c r="D140" s="157" t="s">
        <v>577</v>
      </c>
      <c r="E140" s="157" t="s">
        <v>578</v>
      </c>
      <c r="F140" s="157" t="s">
        <v>533</v>
      </c>
      <c r="G140" s="158" t="s">
        <v>52</v>
      </c>
      <c r="H140" s="159" t="s">
        <v>272</v>
      </c>
      <c r="I140" s="160" t="s">
        <v>273</v>
      </c>
      <c r="J140" s="160" t="s">
        <v>643</v>
      </c>
      <c r="K140" s="161" t="s">
        <v>273</v>
      </c>
      <c r="L140" s="152">
        <v>50</v>
      </c>
      <c r="M140" s="154">
        <v>100</v>
      </c>
      <c r="N140" s="153" t="s">
        <v>7</v>
      </c>
      <c r="O140" s="153" t="s">
        <v>7</v>
      </c>
      <c r="P140" s="154" t="s">
        <v>7</v>
      </c>
      <c r="Q140" s="156" t="s">
        <v>7</v>
      </c>
    </row>
    <row r="141" spans="2:17">
      <c r="B141" s="157" t="s">
        <v>9</v>
      </c>
      <c r="C141" s="157" t="s">
        <v>495</v>
      </c>
      <c r="D141" s="157" t="s">
        <v>579</v>
      </c>
      <c r="E141" s="157" t="s">
        <v>580</v>
      </c>
      <c r="F141" s="157" t="s">
        <v>533</v>
      </c>
      <c r="G141" s="158" t="s">
        <v>52</v>
      </c>
      <c r="H141" s="159" t="s">
        <v>272</v>
      </c>
      <c r="I141" s="160" t="s">
        <v>273</v>
      </c>
      <c r="J141" s="160" t="s">
        <v>54</v>
      </c>
      <c r="K141" s="161" t="s">
        <v>273</v>
      </c>
      <c r="L141" s="152">
        <v>62.5</v>
      </c>
      <c r="M141" s="154">
        <v>100</v>
      </c>
      <c r="N141" s="153" t="s">
        <v>7</v>
      </c>
      <c r="O141" s="153" t="s">
        <v>7</v>
      </c>
      <c r="P141" s="154" t="s">
        <v>7</v>
      </c>
      <c r="Q141" s="156" t="s">
        <v>7</v>
      </c>
    </row>
    <row r="142" spans="2:17">
      <c r="B142" s="157" t="s">
        <v>9</v>
      </c>
      <c r="C142" s="157" t="s">
        <v>495</v>
      </c>
      <c r="D142" s="157" t="s">
        <v>581</v>
      </c>
      <c r="E142" s="157" t="s">
        <v>582</v>
      </c>
      <c r="F142" s="157" t="s">
        <v>533</v>
      </c>
      <c r="G142" s="158" t="s">
        <v>52</v>
      </c>
      <c r="H142" s="159" t="s">
        <v>272</v>
      </c>
      <c r="I142" s="160" t="s">
        <v>273</v>
      </c>
      <c r="J142" s="160" t="s">
        <v>54</v>
      </c>
      <c r="K142" s="161" t="s">
        <v>273</v>
      </c>
      <c r="L142" s="152">
        <v>100</v>
      </c>
      <c r="M142" s="154">
        <v>100</v>
      </c>
      <c r="N142" s="153" t="s">
        <v>7</v>
      </c>
      <c r="O142" s="153" t="s">
        <v>7</v>
      </c>
      <c r="P142" s="154" t="s">
        <v>7</v>
      </c>
      <c r="Q142" s="156" t="s">
        <v>7</v>
      </c>
    </row>
    <row r="143" spans="2:17">
      <c r="B143" s="157" t="s">
        <v>9</v>
      </c>
      <c r="C143" s="157" t="s">
        <v>495</v>
      </c>
      <c r="D143" s="157" t="s">
        <v>583</v>
      </c>
      <c r="E143" s="157" t="s">
        <v>584</v>
      </c>
      <c r="F143" s="157" t="s">
        <v>540</v>
      </c>
      <c r="G143" s="158" t="s">
        <v>52</v>
      </c>
      <c r="H143" s="159" t="s">
        <v>272</v>
      </c>
      <c r="I143" s="160" t="s">
        <v>272</v>
      </c>
      <c r="J143" s="160" t="s">
        <v>643</v>
      </c>
      <c r="K143" s="161" t="s">
        <v>195</v>
      </c>
      <c r="L143" s="152">
        <v>100</v>
      </c>
      <c r="M143" s="154">
        <v>100</v>
      </c>
      <c r="N143" s="153">
        <v>100</v>
      </c>
      <c r="O143" s="153">
        <v>100</v>
      </c>
      <c r="P143" s="154">
        <v>100</v>
      </c>
      <c r="Q143" s="156">
        <v>100</v>
      </c>
    </row>
    <row r="144" spans="2:17">
      <c r="B144" s="157" t="s">
        <v>9</v>
      </c>
      <c r="C144" s="157" t="s">
        <v>495</v>
      </c>
      <c r="D144" s="157" t="s">
        <v>585</v>
      </c>
      <c r="E144" s="157" t="s">
        <v>586</v>
      </c>
      <c r="F144" s="157" t="s">
        <v>533</v>
      </c>
      <c r="G144" s="158" t="s">
        <v>52</v>
      </c>
      <c r="H144" s="159" t="s">
        <v>272</v>
      </c>
      <c r="I144" s="160" t="s">
        <v>273</v>
      </c>
      <c r="J144" s="160" t="s">
        <v>643</v>
      </c>
      <c r="K144" s="161" t="s">
        <v>273</v>
      </c>
      <c r="L144" s="152">
        <v>100</v>
      </c>
      <c r="M144" s="154">
        <v>100</v>
      </c>
      <c r="N144" s="153" t="s">
        <v>7</v>
      </c>
      <c r="O144" s="153" t="s">
        <v>7</v>
      </c>
      <c r="P144" s="154" t="s">
        <v>7</v>
      </c>
      <c r="Q144" s="156" t="s">
        <v>7</v>
      </c>
    </row>
    <row r="145" spans="2:17">
      <c r="B145" s="157" t="s">
        <v>9</v>
      </c>
      <c r="C145" s="157" t="s">
        <v>495</v>
      </c>
      <c r="D145" s="157" t="s">
        <v>587</v>
      </c>
      <c r="E145" s="157" t="s">
        <v>588</v>
      </c>
      <c r="F145" s="157" t="s">
        <v>540</v>
      </c>
      <c r="G145" s="158" t="s">
        <v>52</v>
      </c>
      <c r="H145" s="159" t="s">
        <v>272</v>
      </c>
      <c r="I145" s="160" t="s">
        <v>273</v>
      </c>
      <c r="J145" s="160" t="s">
        <v>643</v>
      </c>
      <c r="K145" s="161" t="s">
        <v>273</v>
      </c>
      <c r="L145" s="152">
        <v>100</v>
      </c>
      <c r="M145" s="154">
        <v>100</v>
      </c>
      <c r="N145" s="153">
        <v>28.571428571428569</v>
      </c>
      <c r="O145" s="153">
        <v>100</v>
      </c>
      <c r="P145" s="154" t="s">
        <v>7</v>
      </c>
      <c r="Q145" s="156" t="s">
        <v>7</v>
      </c>
    </row>
    <row r="146" spans="2:17">
      <c r="B146" s="157" t="s">
        <v>9</v>
      </c>
      <c r="C146" s="157" t="s">
        <v>495</v>
      </c>
      <c r="D146" s="157" t="s">
        <v>589</v>
      </c>
      <c r="E146" s="157" t="s">
        <v>590</v>
      </c>
      <c r="F146" s="157" t="s">
        <v>540</v>
      </c>
      <c r="G146" s="158" t="s">
        <v>52</v>
      </c>
      <c r="H146" s="159" t="s">
        <v>272</v>
      </c>
      <c r="I146" s="160" t="s">
        <v>273</v>
      </c>
      <c r="J146" s="160" t="s">
        <v>643</v>
      </c>
      <c r="K146" s="161" t="s">
        <v>273</v>
      </c>
      <c r="L146" s="152">
        <v>100</v>
      </c>
      <c r="M146" s="154">
        <v>100</v>
      </c>
      <c r="N146" s="153">
        <v>42.857142857142854</v>
      </c>
      <c r="O146" s="153" t="s">
        <v>7</v>
      </c>
      <c r="P146" s="154" t="s">
        <v>7</v>
      </c>
      <c r="Q146" s="156" t="s">
        <v>7</v>
      </c>
    </row>
    <row r="147" spans="2:17">
      <c r="B147" s="157" t="s">
        <v>9</v>
      </c>
      <c r="C147" s="157" t="s">
        <v>495</v>
      </c>
      <c r="D147" s="157" t="s">
        <v>591</v>
      </c>
      <c r="E147" s="157" t="s">
        <v>592</v>
      </c>
      <c r="F147" s="157" t="s">
        <v>533</v>
      </c>
      <c r="G147" s="158" t="s">
        <v>52</v>
      </c>
      <c r="H147" s="159" t="s">
        <v>272</v>
      </c>
      <c r="I147" s="160" t="s">
        <v>273</v>
      </c>
      <c r="J147" s="160" t="s">
        <v>643</v>
      </c>
      <c r="K147" s="161" t="s">
        <v>273</v>
      </c>
      <c r="L147" s="152">
        <v>75</v>
      </c>
      <c r="M147" s="154">
        <v>100</v>
      </c>
      <c r="N147" s="153" t="s">
        <v>7</v>
      </c>
      <c r="O147" s="153" t="s">
        <v>7</v>
      </c>
      <c r="P147" s="154" t="s">
        <v>7</v>
      </c>
      <c r="Q147" s="156" t="s">
        <v>7</v>
      </c>
    </row>
    <row r="148" spans="2:17">
      <c r="B148" s="157" t="s">
        <v>9</v>
      </c>
      <c r="C148" s="157" t="s">
        <v>495</v>
      </c>
      <c r="D148" s="157" t="s">
        <v>593</v>
      </c>
      <c r="E148" s="157" t="s">
        <v>594</v>
      </c>
      <c r="F148" s="157" t="s">
        <v>540</v>
      </c>
      <c r="G148" s="158" t="s">
        <v>52</v>
      </c>
      <c r="H148" s="159" t="s">
        <v>272</v>
      </c>
      <c r="I148" s="160" t="s">
        <v>273</v>
      </c>
      <c r="J148" s="160" t="s">
        <v>643</v>
      </c>
      <c r="K148" s="161" t="s">
        <v>273</v>
      </c>
      <c r="L148" s="152">
        <v>100</v>
      </c>
      <c r="M148" s="154">
        <v>100</v>
      </c>
      <c r="N148" s="153">
        <v>0</v>
      </c>
      <c r="O148" s="153" t="s">
        <v>7</v>
      </c>
      <c r="P148" s="154">
        <v>100</v>
      </c>
      <c r="Q148" s="156">
        <v>0</v>
      </c>
    </row>
    <row r="149" spans="2:17">
      <c r="B149" s="157" t="s">
        <v>9</v>
      </c>
      <c r="C149" s="157" t="s">
        <v>495</v>
      </c>
      <c r="D149" s="157" t="s">
        <v>595</v>
      </c>
      <c r="E149" s="157" t="s">
        <v>596</v>
      </c>
      <c r="F149" s="157" t="s">
        <v>540</v>
      </c>
      <c r="G149" s="158" t="s">
        <v>52</v>
      </c>
      <c r="H149" s="159" t="s">
        <v>272</v>
      </c>
      <c r="I149" s="160" t="s">
        <v>273</v>
      </c>
      <c r="J149" s="160" t="s">
        <v>643</v>
      </c>
      <c r="K149" s="161" t="s">
        <v>273</v>
      </c>
      <c r="L149" s="152">
        <v>100</v>
      </c>
      <c r="M149" s="154">
        <v>100</v>
      </c>
      <c r="N149" s="153">
        <v>85.714285714285708</v>
      </c>
      <c r="O149" s="153">
        <v>100</v>
      </c>
      <c r="P149" s="154" t="s">
        <v>7</v>
      </c>
      <c r="Q149" s="156">
        <v>100</v>
      </c>
    </row>
    <row r="150" spans="2:17">
      <c r="B150" s="157" t="s">
        <v>9</v>
      </c>
      <c r="C150" s="157" t="s">
        <v>495</v>
      </c>
      <c r="D150" s="157" t="s">
        <v>597</v>
      </c>
      <c r="E150" s="157" t="s">
        <v>598</v>
      </c>
      <c r="F150" s="157" t="s">
        <v>533</v>
      </c>
      <c r="G150" s="158" t="s">
        <v>52</v>
      </c>
      <c r="H150" s="159" t="s">
        <v>272</v>
      </c>
      <c r="I150" s="160" t="s">
        <v>273</v>
      </c>
      <c r="J150" s="160" t="s">
        <v>643</v>
      </c>
      <c r="K150" s="161" t="s">
        <v>273</v>
      </c>
      <c r="L150" s="152">
        <v>100</v>
      </c>
      <c r="M150" s="154">
        <v>100</v>
      </c>
      <c r="N150" s="153" t="s">
        <v>7</v>
      </c>
      <c r="O150" s="153" t="s">
        <v>7</v>
      </c>
      <c r="P150" s="154" t="s">
        <v>7</v>
      </c>
      <c r="Q150" s="156" t="s">
        <v>7</v>
      </c>
    </row>
    <row r="151" spans="2:17">
      <c r="B151" s="157" t="s">
        <v>9</v>
      </c>
      <c r="C151" s="157" t="s">
        <v>495</v>
      </c>
      <c r="D151" s="157" t="s">
        <v>599</v>
      </c>
      <c r="E151" s="157" t="s">
        <v>600</v>
      </c>
      <c r="F151" s="157" t="s">
        <v>540</v>
      </c>
      <c r="G151" s="158" t="s">
        <v>52</v>
      </c>
      <c r="H151" s="159" t="s">
        <v>272</v>
      </c>
      <c r="I151" s="160" t="s">
        <v>273</v>
      </c>
      <c r="J151" s="160" t="s">
        <v>643</v>
      </c>
      <c r="K151" s="161" t="s">
        <v>273</v>
      </c>
      <c r="L151" s="152">
        <v>100</v>
      </c>
      <c r="M151" s="154">
        <v>100</v>
      </c>
      <c r="N151" s="153">
        <v>85.714285714285708</v>
      </c>
      <c r="O151" s="153">
        <v>100</v>
      </c>
      <c r="P151" s="154">
        <v>100</v>
      </c>
      <c r="Q151" s="156">
        <v>100</v>
      </c>
    </row>
    <row r="152" spans="2:17">
      <c r="B152" s="157" t="s">
        <v>9</v>
      </c>
      <c r="C152" s="157" t="s">
        <v>495</v>
      </c>
      <c r="D152" s="157" t="s">
        <v>601</v>
      </c>
      <c r="E152" s="157" t="s">
        <v>602</v>
      </c>
      <c r="F152" s="157" t="s">
        <v>533</v>
      </c>
      <c r="G152" s="158" t="s">
        <v>52</v>
      </c>
      <c r="H152" s="159" t="s">
        <v>272</v>
      </c>
      <c r="I152" s="160" t="s">
        <v>273</v>
      </c>
      <c r="J152" s="160" t="s">
        <v>643</v>
      </c>
      <c r="K152" s="161" t="s">
        <v>273</v>
      </c>
      <c r="L152" s="152">
        <v>100</v>
      </c>
      <c r="M152" s="154">
        <v>100</v>
      </c>
      <c r="N152" s="153" t="s">
        <v>7</v>
      </c>
      <c r="O152" s="153" t="s">
        <v>7</v>
      </c>
      <c r="P152" s="154" t="s">
        <v>7</v>
      </c>
      <c r="Q152" s="156" t="s">
        <v>7</v>
      </c>
    </row>
    <row r="153" spans="2:17">
      <c r="B153" s="157" t="s">
        <v>9</v>
      </c>
      <c r="C153" s="157" t="s">
        <v>2</v>
      </c>
      <c r="D153" s="157" t="s">
        <v>603</v>
      </c>
      <c r="E153" s="157" t="s">
        <v>604</v>
      </c>
      <c r="F153" s="157" t="s">
        <v>533</v>
      </c>
      <c r="G153" s="158" t="s">
        <v>52</v>
      </c>
      <c r="H153" s="159" t="s">
        <v>272</v>
      </c>
      <c r="I153" s="160" t="s">
        <v>273</v>
      </c>
      <c r="J153" s="160" t="s">
        <v>643</v>
      </c>
      <c r="K153" s="161" t="s">
        <v>273</v>
      </c>
      <c r="L153" s="152">
        <v>100</v>
      </c>
      <c r="M153" s="154">
        <v>100</v>
      </c>
      <c r="N153" s="153" t="s">
        <v>7</v>
      </c>
      <c r="O153" s="153" t="s">
        <v>7</v>
      </c>
      <c r="P153" s="154" t="s">
        <v>7</v>
      </c>
      <c r="Q153" s="156" t="s">
        <v>7</v>
      </c>
    </row>
    <row r="154" spans="2:17">
      <c r="B154" s="157" t="s">
        <v>9</v>
      </c>
      <c r="C154" s="157" t="s">
        <v>2</v>
      </c>
      <c r="D154" s="157" t="s">
        <v>605</v>
      </c>
      <c r="E154" s="157" t="s">
        <v>606</v>
      </c>
      <c r="F154" s="157" t="s">
        <v>540</v>
      </c>
      <c r="G154" s="158" t="s">
        <v>52</v>
      </c>
      <c r="H154" s="159" t="s">
        <v>272</v>
      </c>
      <c r="I154" s="160" t="s">
        <v>273</v>
      </c>
      <c r="J154" s="160" t="s">
        <v>53</v>
      </c>
      <c r="K154" s="161" t="s">
        <v>273</v>
      </c>
      <c r="L154" s="152">
        <v>50</v>
      </c>
      <c r="M154" s="154">
        <v>100</v>
      </c>
      <c r="N154" s="153">
        <v>11.428571428571429</v>
      </c>
      <c r="O154" s="153">
        <v>0</v>
      </c>
      <c r="P154" s="154">
        <v>0</v>
      </c>
      <c r="Q154" s="156">
        <v>0</v>
      </c>
    </row>
    <row r="155" spans="2:17">
      <c r="B155" s="157" t="s">
        <v>9</v>
      </c>
      <c r="C155" s="157" t="s">
        <v>2</v>
      </c>
      <c r="D155" s="157" t="s">
        <v>607</v>
      </c>
      <c r="E155" s="157" t="s">
        <v>608</v>
      </c>
      <c r="F155" s="157" t="s">
        <v>540</v>
      </c>
      <c r="G155" s="158" t="s">
        <v>52</v>
      </c>
      <c r="H155" s="159" t="s">
        <v>272</v>
      </c>
      <c r="I155" s="160" t="s">
        <v>273</v>
      </c>
      <c r="J155" s="160" t="s">
        <v>53</v>
      </c>
      <c r="K155" s="161" t="s">
        <v>273</v>
      </c>
      <c r="L155" s="152">
        <v>50</v>
      </c>
      <c r="M155" s="154">
        <v>100</v>
      </c>
      <c r="N155" s="153">
        <v>0</v>
      </c>
      <c r="O155" s="153">
        <v>0</v>
      </c>
      <c r="P155" s="154">
        <v>0</v>
      </c>
      <c r="Q155" s="156">
        <v>0</v>
      </c>
    </row>
    <row r="156" spans="2:17">
      <c r="B156" s="157" t="s">
        <v>9</v>
      </c>
      <c r="C156" s="157" t="s">
        <v>2</v>
      </c>
      <c r="D156" s="157" t="s">
        <v>609</v>
      </c>
      <c r="E156" s="157" t="s">
        <v>610</v>
      </c>
      <c r="F156" s="157" t="s">
        <v>540</v>
      </c>
      <c r="G156" s="158" t="s">
        <v>52</v>
      </c>
      <c r="H156" s="159" t="s">
        <v>272</v>
      </c>
      <c r="I156" s="160" t="s">
        <v>273</v>
      </c>
      <c r="J156" s="160" t="s">
        <v>54</v>
      </c>
      <c r="K156" s="161" t="s">
        <v>273</v>
      </c>
      <c r="L156" s="152">
        <v>100</v>
      </c>
      <c r="M156" s="154">
        <v>100</v>
      </c>
      <c r="N156" s="153">
        <v>60.714285714285708</v>
      </c>
      <c r="O156" s="153">
        <v>33</v>
      </c>
      <c r="P156" s="154">
        <v>50</v>
      </c>
      <c r="Q156" s="156">
        <v>33.333333333333336</v>
      </c>
    </row>
    <row r="157" spans="2:17">
      <c r="B157" s="157" t="s">
        <v>9</v>
      </c>
      <c r="C157" s="157" t="s">
        <v>2</v>
      </c>
      <c r="D157" s="157" t="s">
        <v>611</v>
      </c>
      <c r="E157" s="157" t="s">
        <v>612</v>
      </c>
      <c r="F157" s="157" t="s">
        <v>540</v>
      </c>
      <c r="G157" s="158" t="s">
        <v>52</v>
      </c>
      <c r="H157" s="159" t="s">
        <v>272</v>
      </c>
      <c r="I157" s="160" t="s">
        <v>273</v>
      </c>
      <c r="J157" s="160" t="s">
        <v>53</v>
      </c>
      <c r="K157" s="161" t="s">
        <v>273</v>
      </c>
      <c r="L157" s="152">
        <v>50</v>
      </c>
      <c r="M157" s="154">
        <v>100</v>
      </c>
      <c r="N157" s="153">
        <v>11.428571428571429</v>
      </c>
      <c r="O157" s="153">
        <v>25</v>
      </c>
      <c r="P157" s="154">
        <v>8.3333333333333339</v>
      </c>
      <c r="Q157" s="156">
        <v>6.666666666666667</v>
      </c>
    </row>
    <row r="158" spans="2:17">
      <c r="B158" s="157" t="s">
        <v>9</v>
      </c>
      <c r="C158" s="157" t="s">
        <v>2</v>
      </c>
      <c r="D158" s="157" t="s">
        <v>613</v>
      </c>
      <c r="E158" s="157" t="s">
        <v>614</v>
      </c>
      <c r="F158" s="157" t="s">
        <v>540</v>
      </c>
      <c r="G158" s="158" t="s">
        <v>52</v>
      </c>
      <c r="H158" s="159" t="s">
        <v>273</v>
      </c>
      <c r="I158" s="160" t="s">
        <v>7</v>
      </c>
      <c r="J158" s="160" t="s">
        <v>7</v>
      </c>
      <c r="K158" s="161" t="s">
        <v>195</v>
      </c>
      <c r="L158" s="152" t="s">
        <v>7</v>
      </c>
      <c r="M158" s="154" t="s">
        <v>7</v>
      </c>
      <c r="N158" s="153" t="s">
        <v>7</v>
      </c>
      <c r="O158" s="153" t="s">
        <v>7</v>
      </c>
      <c r="P158" s="154" t="s">
        <v>7</v>
      </c>
      <c r="Q158" s="156" t="s">
        <v>7</v>
      </c>
    </row>
    <row r="159" spans="2:17">
      <c r="B159" s="157" t="s">
        <v>9</v>
      </c>
      <c r="C159" s="157" t="s">
        <v>2</v>
      </c>
      <c r="D159" s="157" t="s">
        <v>615</v>
      </c>
      <c r="E159" s="157" t="s">
        <v>616</v>
      </c>
      <c r="F159" s="157" t="s">
        <v>540</v>
      </c>
      <c r="G159" s="158" t="s">
        <v>52</v>
      </c>
      <c r="H159" s="159" t="s">
        <v>272</v>
      </c>
      <c r="I159" s="160" t="s">
        <v>273</v>
      </c>
      <c r="J159" s="160" t="s">
        <v>53</v>
      </c>
      <c r="K159" s="161" t="s">
        <v>273</v>
      </c>
      <c r="L159" s="152">
        <v>50</v>
      </c>
      <c r="M159" s="154">
        <v>100</v>
      </c>
      <c r="N159" s="153">
        <v>50</v>
      </c>
      <c r="O159" s="153" t="s">
        <v>7</v>
      </c>
      <c r="P159" s="154">
        <v>0</v>
      </c>
      <c r="Q159" s="156" t="s">
        <v>7</v>
      </c>
    </row>
    <row r="160" spans="2:17">
      <c r="B160" s="157" t="s">
        <v>9</v>
      </c>
      <c r="C160" s="157" t="s">
        <v>2</v>
      </c>
      <c r="D160" s="157" t="s">
        <v>617</v>
      </c>
      <c r="E160" s="157" t="s">
        <v>618</v>
      </c>
      <c r="F160" s="157" t="s">
        <v>540</v>
      </c>
      <c r="G160" s="158" t="s">
        <v>52</v>
      </c>
      <c r="H160" s="159" t="s">
        <v>272</v>
      </c>
      <c r="I160" s="160" t="s">
        <v>273</v>
      </c>
      <c r="J160" s="160" t="s">
        <v>53</v>
      </c>
      <c r="K160" s="161" t="s">
        <v>273</v>
      </c>
      <c r="L160" s="152">
        <v>100</v>
      </c>
      <c r="M160" s="154">
        <v>100</v>
      </c>
      <c r="N160" s="153">
        <v>23.809523809523807</v>
      </c>
      <c r="O160" s="153">
        <v>91</v>
      </c>
      <c r="P160" s="154">
        <v>100</v>
      </c>
      <c r="Q160" s="156">
        <v>100</v>
      </c>
    </row>
    <row r="161" spans="2:17">
      <c r="B161" s="157" t="s">
        <v>9</v>
      </c>
      <c r="C161" s="157" t="s">
        <v>2</v>
      </c>
      <c r="D161" s="157" t="s">
        <v>619</v>
      </c>
      <c r="E161" s="157" t="s">
        <v>620</v>
      </c>
      <c r="F161" s="157" t="s">
        <v>540</v>
      </c>
      <c r="G161" s="158" t="s">
        <v>52</v>
      </c>
      <c r="H161" s="159" t="s">
        <v>273</v>
      </c>
      <c r="I161" s="160" t="s">
        <v>7</v>
      </c>
      <c r="J161" s="160" t="s">
        <v>7</v>
      </c>
      <c r="K161" s="161" t="s">
        <v>195</v>
      </c>
      <c r="L161" s="152" t="s">
        <v>7</v>
      </c>
      <c r="M161" s="154" t="s">
        <v>7</v>
      </c>
      <c r="N161" s="153" t="s">
        <v>7</v>
      </c>
      <c r="O161" s="153" t="s">
        <v>7</v>
      </c>
      <c r="P161" s="154" t="s">
        <v>7</v>
      </c>
      <c r="Q161" s="156" t="s">
        <v>7</v>
      </c>
    </row>
    <row r="162" spans="2:17">
      <c r="B162" s="157" t="s">
        <v>9</v>
      </c>
      <c r="C162" s="157" t="s">
        <v>2</v>
      </c>
      <c r="D162" s="157" t="s">
        <v>621</v>
      </c>
      <c r="E162" s="157" t="s">
        <v>622</v>
      </c>
      <c r="F162" s="157" t="s">
        <v>533</v>
      </c>
      <c r="G162" s="158" t="s">
        <v>52</v>
      </c>
      <c r="H162" s="159" t="s">
        <v>272</v>
      </c>
      <c r="I162" s="160" t="s">
        <v>273</v>
      </c>
      <c r="J162" s="160" t="s">
        <v>53</v>
      </c>
      <c r="K162" s="161" t="s">
        <v>273</v>
      </c>
      <c r="L162" s="152">
        <v>50</v>
      </c>
      <c r="M162" s="154">
        <v>100</v>
      </c>
      <c r="N162" s="153" t="s">
        <v>7</v>
      </c>
      <c r="O162" s="153" t="s">
        <v>7</v>
      </c>
      <c r="P162" s="154" t="s">
        <v>7</v>
      </c>
      <c r="Q162" s="156" t="s">
        <v>7</v>
      </c>
    </row>
    <row r="163" spans="2:17">
      <c r="B163" s="157" t="s">
        <v>9</v>
      </c>
      <c r="C163" s="157" t="s">
        <v>3</v>
      </c>
      <c r="D163" s="157" t="s">
        <v>623</v>
      </c>
      <c r="E163" s="157" t="s">
        <v>624</v>
      </c>
      <c r="F163" s="157" t="s">
        <v>533</v>
      </c>
      <c r="G163" s="158" t="s">
        <v>52</v>
      </c>
      <c r="H163" s="159" t="s">
        <v>272</v>
      </c>
      <c r="I163" s="160" t="s">
        <v>273</v>
      </c>
      <c r="J163" s="160" t="s">
        <v>54</v>
      </c>
      <c r="K163" s="161" t="s">
        <v>273</v>
      </c>
      <c r="L163" s="152">
        <v>100</v>
      </c>
      <c r="M163" s="154">
        <v>80</v>
      </c>
      <c r="N163" s="153" t="s">
        <v>7</v>
      </c>
      <c r="O163" s="153" t="s">
        <v>7</v>
      </c>
      <c r="P163" s="154" t="s">
        <v>7</v>
      </c>
      <c r="Q163" s="156" t="s">
        <v>7</v>
      </c>
    </row>
    <row r="164" spans="2:17">
      <c r="B164" s="157" t="s">
        <v>9</v>
      </c>
      <c r="C164" s="157" t="s">
        <v>3</v>
      </c>
      <c r="D164" s="157" t="s">
        <v>625</v>
      </c>
      <c r="E164" s="157" t="s">
        <v>626</v>
      </c>
      <c r="F164" s="157" t="s">
        <v>533</v>
      </c>
      <c r="G164" s="158" t="s">
        <v>52</v>
      </c>
      <c r="H164" s="159" t="s">
        <v>272</v>
      </c>
      <c r="I164" s="160" t="s">
        <v>273</v>
      </c>
      <c r="J164" s="160" t="s">
        <v>54</v>
      </c>
      <c r="K164" s="161" t="s">
        <v>273</v>
      </c>
      <c r="L164" s="152">
        <v>100</v>
      </c>
      <c r="M164" s="154">
        <v>100</v>
      </c>
      <c r="N164" s="153" t="s">
        <v>7</v>
      </c>
      <c r="O164" s="153" t="s">
        <v>7</v>
      </c>
      <c r="P164" s="154" t="s">
        <v>7</v>
      </c>
      <c r="Q164" s="156" t="s">
        <v>7</v>
      </c>
    </row>
    <row r="165" spans="2:17">
      <c r="B165" s="157" t="s">
        <v>9</v>
      </c>
      <c r="C165" s="157" t="s">
        <v>3</v>
      </c>
      <c r="D165" s="157" t="s">
        <v>627</v>
      </c>
      <c r="E165" s="157" t="s">
        <v>628</v>
      </c>
      <c r="F165" s="157" t="s">
        <v>540</v>
      </c>
      <c r="G165" s="158" t="s">
        <v>52</v>
      </c>
      <c r="H165" s="159" t="s">
        <v>272</v>
      </c>
      <c r="I165" s="160" t="s">
        <v>273</v>
      </c>
      <c r="J165" s="160" t="s">
        <v>54</v>
      </c>
      <c r="K165" s="161" t="s">
        <v>273</v>
      </c>
      <c r="L165" s="152">
        <v>100</v>
      </c>
      <c r="M165" s="154">
        <v>100</v>
      </c>
      <c r="N165" s="153">
        <v>82.857142857142861</v>
      </c>
      <c r="O165" s="153">
        <v>73</v>
      </c>
      <c r="P165" s="154">
        <v>100</v>
      </c>
      <c r="Q165" s="156">
        <v>100</v>
      </c>
    </row>
    <row r="166" spans="2:17">
      <c r="B166" s="157" t="s">
        <v>9</v>
      </c>
      <c r="C166" s="157" t="s">
        <v>3</v>
      </c>
      <c r="D166" s="157" t="s">
        <v>629</v>
      </c>
      <c r="E166" s="157" t="s">
        <v>630</v>
      </c>
      <c r="F166" s="157" t="s">
        <v>540</v>
      </c>
      <c r="G166" s="158" t="s">
        <v>52</v>
      </c>
      <c r="H166" s="159" t="s">
        <v>272</v>
      </c>
      <c r="I166" s="160" t="s">
        <v>273</v>
      </c>
      <c r="J166" s="160" t="s">
        <v>54</v>
      </c>
      <c r="K166" s="161" t="s">
        <v>273</v>
      </c>
      <c r="L166" s="152">
        <v>100</v>
      </c>
      <c r="M166" s="154">
        <v>100</v>
      </c>
      <c r="N166" s="153">
        <v>71.428571428571445</v>
      </c>
      <c r="O166" s="153">
        <v>67</v>
      </c>
      <c r="P166" s="154">
        <v>66.666666666666671</v>
      </c>
      <c r="Q166" s="156">
        <v>66.666666666666671</v>
      </c>
    </row>
    <row r="167" spans="2:17">
      <c r="B167" s="157" t="s">
        <v>9</v>
      </c>
      <c r="C167" s="157" t="s">
        <v>3</v>
      </c>
      <c r="D167" s="157" t="s">
        <v>631</v>
      </c>
      <c r="E167" s="157" t="s">
        <v>632</v>
      </c>
      <c r="F167" s="157" t="s">
        <v>533</v>
      </c>
      <c r="G167" s="158" t="s">
        <v>52</v>
      </c>
      <c r="H167" s="159" t="s">
        <v>272</v>
      </c>
      <c r="I167" s="160" t="s">
        <v>273</v>
      </c>
      <c r="J167" s="160" t="s">
        <v>54</v>
      </c>
      <c r="K167" s="161" t="s">
        <v>273</v>
      </c>
      <c r="L167" s="152">
        <v>100</v>
      </c>
      <c r="M167" s="154">
        <v>100</v>
      </c>
      <c r="N167" s="153" t="s">
        <v>7</v>
      </c>
      <c r="O167" s="153" t="s">
        <v>7</v>
      </c>
      <c r="P167" s="154" t="s">
        <v>7</v>
      </c>
      <c r="Q167" s="156" t="s">
        <v>7</v>
      </c>
    </row>
    <row r="168" spans="2:17">
      <c r="B168" s="157" t="s">
        <v>9</v>
      </c>
      <c r="C168" s="157" t="s">
        <v>3</v>
      </c>
      <c r="D168" s="157" t="s">
        <v>633</v>
      </c>
      <c r="E168" s="157" t="s">
        <v>634</v>
      </c>
      <c r="F168" s="157" t="s">
        <v>540</v>
      </c>
      <c r="G168" s="158" t="s">
        <v>52</v>
      </c>
      <c r="H168" s="159" t="s">
        <v>272</v>
      </c>
      <c r="I168" s="160" t="s">
        <v>273</v>
      </c>
      <c r="J168" s="160" t="s">
        <v>54</v>
      </c>
      <c r="K168" s="161" t="s">
        <v>273</v>
      </c>
      <c r="L168" s="152">
        <v>100</v>
      </c>
      <c r="M168" s="154">
        <v>100</v>
      </c>
      <c r="N168" s="153">
        <v>44</v>
      </c>
      <c r="O168" s="153">
        <v>13</v>
      </c>
      <c r="P168" s="154">
        <v>100</v>
      </c>
      <c r="Q168" s="156">
        <v>0</v>
      </c>
    </row>
    <row r="169" spans="2:17">
      <c r="B169" s="157" t="s">
        <v>9</v>
      </c>
      <c r="C169" s="157" t="s">
        <v>3</v>
      </c>
      <c r="D169" s="157" t="s">
        <v>635</v>
      </c>
      <c r="E169" s="157" t="s">
        <v>636</v>
      </c>
      <c r="F169" s="157" t="s">
        <v>540</v>
      </c>
      <c r="G169" s="158" t="s">
        <v>52</v>
      </c>
      <c r="H169" s="159" t="s">
        <v>272</v>
      </c>
      <c r="I169" s="160" t="s">
        <v>273</v>
      </c>
      <c r="J169" s="160" t="s">
        <v>54</v>
      </c>
      <c r="K169" s="161" t="s">
        <v>273</v>
      </c>
      <c r="L169" s="152">
        <v>80</v>
      </c>
      <c r="M169" s="154">
        <v>100</v>
      </c>
      <c r="N169" s="153">
        <v>57.142857142857139</v>
      </c>
      <c r="O169" s="153">
        <v>100</v>
      </c>
      <c r="P169" s="154">
        <v>100</v>
      </c>
      <c r="Q169" s="156">
        <v>100</v>
      </c>
    </row>
    <row r="170" spans="2:17">
      <c r="B170" s="157" t="s">
        <v>9</v>
      </c>
      <c r="C170" s="157" t="s">
        <v>3</v>
      </c>
      <c r="D170" s="157" t="s">
        <v>637</v>
      </c>
      <c r="E170" s="157" t="s">
        <v>638</v>
      </c>
      <c r="F170" s="157" t="s">
        <v>533</v>
      </c>
      <c r="G170" s="158" t="s">
        <v>52</v>
      </c>
      <c r="H170" s="159" t="s">
        <v>272</v>
      </c>
      <c r="I170" s="160" t="s">
        <v>273</v>
      </c>
      <c r="J170" s="160" t="s">
        <v>54</v>
      </c>
      <c r="K170" s="161" t="s">
        <v>273</v>
      </c>
      <c r="L170" s="152">
        <v>100</v>
      </c>
      <c r="M170" s="154">
        <v>80</v>
      </c>
      <c r="N170" s="153" t="s">
        <v>7</v>
      </c>
      <c r="O170" s="153" t="s">
        <v>7</v>
      </c>
      <c r="P170" s="154" t="s">
        <v>7</v>
      </c>
      <c r="Q170" s="156" t="s">
        <v>7</v>
      </c>
    </row>
    <row r="171" spans="2:17">
      <c r="B171" s="157" t="s">
        <v>9</v>
      </c>
      <c r="C171" s="157" t="s">
        <v>3</v>
      </c>
      <c r="D171" s="157" t="s">
        <v>639</v>
      </c>
      <c r="E171" s="157" t="s">
        <v>640</v>
      </c>
      <c r="F171" s="157" t="s">
        <v>533</v>
      </c>
      <c r="G171" s="158" t="s">
        <v>52</v>
      </c>
      <c r="H171" s="159" t="s">
        <v>272</v>
      </c>
      <c r="I171" s="160" t="s">
        <v>273</v>
      </c>
      <c r="J171" s="160" t="s">
        <v>54</v>
      </c>
      <c r="K171" s="161" t="s">
        <v>273</v>
      </c>
      <c r="L171" s="152">
        <v>100</v>
      </c>
      <c r="M171" s="154">
        <v>100</v>
      </c>
      <c r="N171" s="153" t="s">
        <v>7</v>
      </c>
      <c r="O171" s="153" t="s">
        <v>7</v>
      </c>
      <c r="P171" s="154" t="s">
        <v>7</v>
      </c>
      <c r="Q171" s="156" t="s">
        <v>7</v>
      </c>
    </row>
    <row r="172" spans="2:17">
      <c r="B172" s="157" t="s">
        <v>9</v>
      </c>
      <c r="C172" s="157" t="s">
        <v>3</v>
      </c>
      <c r="D172" s="157" t="s">
        <v>641</v>
      </c>
      <c r="E172" s="157" t="s">
        <v>642</v>
      </c>
      <c r="F172" s="157" t="s">
        <v>533</v>
      </c>
      <c r="G172" s="158" t="s">
        <v>52</v>
      </c>
      <c r="H172" s="159" t="s">
        <v>272</v>
      </c>
      <c r="I172" s="160" t="s">
        <v>273</v>
      </c>
      <c r="J172" s="160" t="s">
        <v>54</v>
      </c>
      <c r="K172" s="161" t="s">
        <v>273</v>
      </c>
      <c r="L172" s="152">
        <v>80</v>
      </c>
      <c r="M172" s="154">
        <v>80</v>
      </c>
      <c r="N172" s="153" t="s">
        <v>7</v>
      </c>
      <c r="O172" s="153" t="s">
        <v>7</v>
      </c>
      <c r="P172" s="154" t="s">
        <v>7</v>
      </c>
      <c r="Q172" s="156" t="s">
        <v>7</v>
      </c>
    </row>
    <row r="173" spans="2:17">
      <c r="B173" s="157" t="s">
        <v>10</v>
      </c>
      <c r="C173" s="157" t="s">
        <v>1</v>
      </c>
      <c r="D173" s="157" t="s">
        <v>531</v>
      </c>
      <c r="E173" s="157" t="s">
        <v>532</v>
      </c>
      <c r="F173" s="157" t="s">
        <v>533</v>
      </c>
      <c r="G173" s="158" t="s">
        <v>52</v>
      </c>
      <c r="H173" s="159" t="s">
        <v>272</v>
      </c>
      <c r="I173" s="160" t="s">
        <v>273</v>
      </c>
      <c r="J173" s="160" t="s">
        <v>643</v>
      </c>
      <c r="K173" s="161" t="s">
        <v>273</v>
      </c>
      <c r="L173" s="152">
        <v>50</v>
      </c>
      <c r="M173" s="154">
        <v>100</v>
      </c>
      <c r="N173" s="153" t="s">
        <v>7</v>
      </c>
      <c r="O173" s="153" t="s">
        <v>7</v>
      </c>
      <c r="P173" s="154" t="s">
        <v>7</v>
      </c>
      <c r="Q173" s="156" t="s">
        <v>7</v>
      </c>
    </row>
    <row r="174" spans="2:17">
      <c r="B174" s="157" t="s">
        <v>10</v>
      </c>
      <c r="C174" s="157" t="s">
        <v>1</v>
      </c>
      <c r="D174" s="157" t="s">
        <v>534</v>
      </c>
      <c r="E174" s="157" t="s">
        <v>535</v>
      </c>
      <c r="F174" s="157" t="s">
        <v>533</v>
      </c>
      <c r="G174" s="158" t="s">
        <v>52</v>
      </c>
      <c r="H174" s="159" t="s">
        <v>272</v>
      </c>
      <c r="I174" s="160" t="s">
        <v>273</v>
      </c>
      <c r="J174" s="160" t="s">
        <v>643</v>
      </c>
      <c r="K174" s="161" t="s">
        <v>273</v>
      </c>
      <c r="L174" s="152">
        <v>50</v>
      </c>
      <c r="M174" s="154">
        <v>100</v>
      </c>
      <c r="N174" s="153" t="s">
        <v>7</v>
      </c>
      <c r="O174" s="153" t="s">
        <v>7</v>
      </c>
      <c r="P174" s="154" t="s">
        <v>7</v>
      </c>
      <c r="Q174" s="156" t="s">
        <v>7</v>
      </c>
    </row>
    <row r="175" spans="2:17">
      <c r="B175" s="157" t="s">
        <v>10</v>
      </c>
      <c r="C175" s="157" t="s">
        <v>1</v>
      </c>
      <c r="D175" s="157" t="s">
        <v>536</v>
      </c>
      <c r="E175" s="157" t="s">
        <v>537</v>
      </c>
      <c r="F175" s="157" t="s">
        <v>533</v>
      </c>
      <c r="G175" s="158" t="s">
        <v>52</v>
      </c>
      <c r="H175" s="159" t="s">
        <v>272</v>
      </c>
      <c r="I175" s="160" t="s">
        <v>273</v>
      </c>
      <c r="J175" s="160" t="s">
        <v>643</v>
      </c>
      <c r="K175" s="161" t="s">
        <v>273</v>
      </c>
      <c r="L175" s="152">
        <v>50</v>
      </c>
      <c r="M175" s="154">
        <v>100</v>
      </c>
      <c r="N175" s="153" t="s">
        <v>7</v>
      </c>
      <c r="O175" s="153" t="s">
        <v>7</v>
      </c>
      <c r="P175" s="154" t="s">
        <v>7</v>
      </c>
      <c r="Q175" s="156" t="s">
        <v>7</v>
      </c>
    </row>
    <row r="176" spans="2:17">
      <c r="B176" s="157" t="s">
        <v>10</v>
      </c>
      <c r="C176" s="157" t="s">
        <v>1</v>
      </c>
      <c r="D176" s="157" t="s">
        <v>538</v>
      </c>
      <c r="E176" s="157" t="s">
        <v>539</v>
      </c>
      <c r="F176" s="157" t="s">
        <v>540</v>
      </c>
      <c r="G176" s="158" t="s">
        <v>52</v>
      </c>
      <c r="H176" s="159" t="s">
        <v>272</v>
      </c>
      <c r="I176" s="160" t="s">
        <v>273</v>
      </c>
      <c r="J176" s="160" t="s">
        <v>643</v>
      </c>
      <c r="K176" s="161" t="s">
        <v>273</v>
      </c>
      <c r="L176" s="152">
        <v>100</v>
      </c>
      <c r="M176" s="154">
        <v>100</v>
      </c>
      <c r="N176" s="153">
        <v>42.857142857142854</v>
      </c>
      <c r="O176" s="153">
        <v>67</v>
      </c>
      <c r="P176" s="154">
        <v>100</v>
      </c>
      <c r="Q176" s="156">
        <v>100</v>
      </c>
    </row>
    <row r="177" spans="2:17">
      <c r="B177" s="157" t="s">
        <v>10</v>
      </c>
      <c r="C177" s="157" t="s">
        <v>1</v>
      </c>
      <c r="D177" s="157" t="s">
        <v>541</v>
      </c>
      <c r="E177" s="157" t="s">
        <v>542</v>
      </c>
      <c r="F177" s="157" t="s">
        <v>540</v>
      </c>
      <c r="G177" s="158" t="s">
        <v>52</v>
      </c>
      <c r="H177" s="159" t="s">
        <v>272</v>
      </c>
      <c r="I177" s="160" t="s">
        <v>273</v>
      </c>
      <c r="J177" s="160" t="s">
        <v>643</v>
      </c>
      <c r="K177" s="161" t="s">
        <v>273</v>
      </c>
      <c r="L177" s="152">
        <v>100</v>
      </c>
      <c r="M177" s="154">
        <v>100</v>
      </c>
      <c r="N177" s="153">
        <v>71.428571428571431</v>
      </c>
      <c r="O177" s="153">
        <v>100</v>
      </c>
      <c r="P177" s="154">
        <v>100</v>
      </c>
      <c r="Q177" s="156">
        <v>0</v>
      </c>
    </row>
    <row r="178" spans="2:17">
      <c r="B178" s="157" t="s">
        <v>10</v>
      </c>
      <c r="C178" s="157" t="s">
        <v>1</v>
      </c>
      <c r="D178" s="157" t="s">
        <v>543</v>
      </c>
      <c r="E178" s="157" t="s">
        <v>544</v>
      </c>
      <c r="F178" s="157" t="s">
        <v>540</v>
      </c>
      <c r="G178" s="158" t="s">
        <v>52</v>
      </c>
      <c r="H178" s="159" t="s">
        <v>272</v>
      </c>
      <c r="I178" s="160" t="s">
        <v>272</v>
      </c>
      <c r="J178" s="160" t="s">
        <v>643</v>
      </c>
      <c r="K178" s="161" t="s">
        <v>195</v>
      </c>
      <c r="L178" s="152">
        <v>100</v>
      </c>
      <c r="M178" s="154">
        <v>100</v>
      </c>
      <c r="N178" s="153">
        <v>100</v>
      </c>
      <c r="O178" s="153">
        <v>100</v>
      </c>
      <c r="P178" s="154">
        <v>100</v>
      </c>
      <c r="Q178" s="156">
        <v>100</v>
      </c>
    </row>
    <row r="179" spans="2:17">
      <c r="B179" s="157" t="s">
        <v>10</v>
      </c>
      <c r="C179" s="157" t="s">
        <v>1</v>
      </c>
      <c r="D179" s="157" t="s">
        <v>545</v>
      </c>
      <c r="E179" s="157" t="s">
        <v>546</v>
      </c>
      <c r="F179" s="157" t="s">
        <v>540</v>
      </c>
      <c r="G179" s="158" t="s">
        <v>52</v>
      </c>
      <c r="H179" s="159" t="s">
        <v>272</v>
      </c>
      <c r="I179" s="160" t="s">
        <v>273</v>
      </c>
      <c r="J179" s="160" t="s">
        <v>643</v>
      </c>
      <c r="K179" s="161" t="s">
        <v>273</v>
      </c>
      <c r="L179" s="152">
        <v>100</v>
      </c>
      <c r="M179" s="154">
        <v>100</v>
      </c>
      <c r="N179" s="153">
        <v>85.714285714285708</v>
      </c>
      <c r="O179" s="153">
        <v>100</v>
      </c>
      <c r="P179" s="154">
        <v>100</v>
      </c>
      <c r="Q179" s="156">
        <v>100</v>
      </c>
    </row>
    <row r="180" spans="2:17">
      <c r="B180" s="157" t="s">
        <v>10</v>
      </c>
      <c r="C180" s="157" t="s">
        <v>1</v>
      </c>
      <c r="D180" s="157" t="s">
        <v>547</v>
      </c>
      <c r="E180" s="157" t="s">
        <v>548</v>
      </c>
      <c r="F180" s="157" t="s">
        <v>540</v>
      </c>
      <c r="G180" s="158" t="s">
        <v>52</v>
      </c>
      <c r="H180" s="159" t="s">
        <v>272</v>
      </c>
      <c r="I180" s="160" t="s">
        <v>272</v>
      </c>
      <c r="J180" s="160" t="s">
        <v>643</v>
      </c>
      <c r="K180" s="161" t="s">
        <v>195</v>
      </c>
      <c r="L180" s="152">
        <v>100</v>
      </c>
      <c r="M180" s="154">
        <v>100</v>
      </c>
      <c r="N180" s="153">
        <v>100</v>
      </c>
      <c r="O180" s="153">
        <v>100</v>
      </c>
      <c r="P180" s="154">
        <v>100</v>
      </c>
      <c r="Q180" s="156">
        <v>100</v>
      </c>
    </row>
    <row r="181" spans="2:17">
      <c r="B181" s="157" t="s">
        <v>10</v>
      </c>
      <c r="C181" s="157" t="s">
        <v>1</v>
      </c>
      <c r="D181" s="157" t="s">
        <v>549</v>
      </c>
      <c r="E181" s="157" t="s">
        <v>550</v>
      </c>
      <c r="F181" s="157" t="s">
        <v>533</v>
      </c>
      <c r="G181" s="158" t="s">
        <v>52</v>
      </c>
      <c r="H181" s="159" t="s">
        <v>272</v>
      </c>
      <c r="I181" s="160" t="s">
        <v>272</v>
      </c>
      <c r="J181" s="160" t="s">
        <v>643</v>
      </c>
      <c r="K181" s="161" t="s">
        <v>195</v>
      </c>
      <c r="L181" s="152">
        <v>100</v>
      </c>
      <c r="M181" s="154">
        <v>100</v>
      </c>
      <c r="N181" s="153" t="s">
        <v>7</v>
      </c>
      <c r="O181" s="153" t="s">
        <v>7</v>
      </c>
      <c r="P181" s="154" t="s">
        <v>7</v>
      </c>
      <c r="Q181" s="156" t="s">
        <v>7</v>
      </c>
    </row>
    <row r="182" spans="2:17">
      <c r="B182" s="157" t="s">
        <v>10</v>
      </c>
      <c r="C182" s="157" t="s">
        <v>1</v>
      </c>
      <c r="D182" s="157" t="s">
        <v>551</v>
      </c>
      <c r="E182" s="157" t="s">
        <v>552</v>
      </c>
      <c r="F182" s="157" t="s">
        <v>533</v>
      </c>
      <c r="G182" s="158" t="s">
        <v>52</v>
      </c>
      <c r="H182" s="159" t="s">
        <v>272</v>
      </c>
      <c r="I182" s="160" t="s">
        <v>272</v>
      </c>
      <c r="J182" s="160" t="s">
        <v>643</v>
      </c>
      <c r="K182" s="161" t="s">
        <v>195</v>
      </c>
      <c r="L182" s="152">
        <v>100</v>
      </c>
      <c r="M182" s="154">
        <v>100</v>
      </c>
      <c r="N182" s="153" t="s">
        <v>7</v>
      </c>
      <c r="O182" s="153" t="s">
        <v>7</v>
      </c>
      <c r="P182" s="154" t="s">
        <v>7</v>
      </c>
      <c r="Q182" s="156" t="s">
        <v>7</v>
      </c>
    </row>
    <row r="183" spans="2:17">
      <c r="B183" s="157" t="s">
        <v>10</v>
      </c>
      <c r="C183" s="157" t="s">
        <v>1</v>
      </c>
      <c r="D183" s="157" t="s">
        <v>553</v>
      </c>
      <c r="E183" s="157" t="s">
        <v>554</v>
      </c>
      <c r="F183" s="157" t="s">
        <v>540</v>
      </c>
      <c r="G183" s="158" t="s">
        <v>52</v>
      </c>
      <c r="H183" s="159" t="s">
        <v>272</v>
      </c>
      <c r="I183" s="160" t="s">
        <v>272</v>
      </c>
      <c r="J183" s="160" t="s">
        <v>643</v>
      </c>
      <c r="K183" s="161" t="s">
        <v>195</v>
      </c>
      <c r="L183" s="152">
        <v>100</v>
      </c>
      <c r="M183" s="154">
        <v>100</v>
      </c>
      <c r="N183" s="153">
        <v>100</v>
      </c>
      <c r="O183" s="153">
        <v>100</v>
      </c>
      <c r="P183" s="154">
        <v>100</v>
      </c>
      <c r="Q183" s="156">
        <v>100</v>
      </c>
    </row>
    <row r="184" spans="2:17">
      <c r="B184" s="157" t="s">
        <v>10</v>
      </c>
      <c r="C184" s="157" t="s">
        <v>1</v>
      </c>
      <c r="D184" s="157" t="s">
        <v>555</v>
      </c>
      <c r="E184" s="157" t="s">
        <v>556</v>
      </c>
      <c r="F184" s="157" t="s">
        <v>540</v>
      </c>
      <c r="G184" s="158" t="s">
        <v>52</v>
      </c>
      <c r="H184" s="159" t="s">
        <v>272</v>
      </c>
      <c r="I184" s="160" t="s">
        <v>273</v>
      </c>
      <c r="J184" s="160" t="s">
        <v>643</v>
      </c>
      <c r="K184" s="161" t="s">
        <v>273</v>
      </c>
      <c r="L184" s="152">
        <v>100</v>
      </c>
      <c r="M184" s="154">
        <v>100</v>
      </c>
      <c r="N184" s="153">
        <v>66.666666666666657</v>
      </c>
      <c r="O184" s="153">
        <v>100</v>
      </c>
      <c r="P184" s="154">
        <v>100</v>
      </c>
      <c r="Q184" s="156">
        <v>0</v>
      </c>
    </row>
    <row r="185" spans="2:17">
      <c r="B185" s="157" t="s">
        <v>10</v>
      </c>
      <c r="C185" s="157" t="s">
        <v>1</v>
      </c>
      <c r="D185" s="157" t="s">
        <v>557</v>
      </c>
      <c r="E185" s="157" t="s">
        <v>558</v>
      </c>
      <c r="F185" s="157" t="s">
        <v>533</v>
      </c>
      <c r="G185" s="158" t="s">
        <v>52</v>
      </c>
      <c r="H185" s="159" t="s">
        <v>272</v>
      </c>
      <c r="I185" s="160" t="s">
        <v>273</v>
      </c>
      <c r="J185" s="160" t="s">
        <v>643</v>
      </c>
      <c r="K185" s="161" t="s">
        <v>273</v>
      </c>
      <c r="L185" s="152">
        <v>25</v>
      </c>
      <c r="M185" s="154">
        <v>100</v>
      </c>
      <c r="N185" s="153" t="s">
        <v>7</v>
      </c>
      <c r="O185" s="153" t="s">
        <v>7</v>
      </c>
      <c r="P185" s="154" t="s">
        <v>7</v>
      </c>
      <c r="Q185" s="156" t="s">
        <v>7</v>
      </c>
    </row>
    <row r="186" spans="2:17">
      <c r="B186" s="157" t="s">
        <v>10</v>
      </c>
      <c r="C186" s="157" t="s">
        <v>1</v>
      </c>
      <c r="D186" s="157" t="s">
        <v>559</v>
      </c>
      <c r="E186" s="157" t="s">
        <v>560</v>
      </c>
      <c r="F186" s="157" t="s">
        <v>533</v>
      </c>
      <c r="G186" s="158" t="s">
        <v>52</v>
      </c>
      <c r="H186" s="159" t="s">
        <v>272</v>
      </c>
      <c r="I186" s="160" t="s">
        <v>273</v>
      </c>
      <c r="J186" s="160" t="s">
        <v>643</v>
      </c>
      <c r="K186" s="161" t="s">
        <v>273</v>
      </c>
      <c r="L186" s="152">
        <v>100</v>
      </c>
      <c r="M186" s="154">
        <v>100</v>
      </c>
      <c r="N186" s="153" t="s">
        <v>7</v>
      </c>
      <c r="O186" s="153" t="s">
        <v>7</v>
      </c>
      <c r="P186" s="154" t="s">
        <v>7</v>
      </c>
      <c r="Q186" s="156" t="s">
        <v>7</v>
      </c>
    </row>
    <row r="187" spans="2:17">
      <c r="B187" s="157" t="s">
        <v>10</v>
      </c>
      <c r="C187" s="157" t="s">
        <v>1</v>
      </c>
      <c r="D187" s="157" t="s">
        <v>561</v>
      </c>
      <c r="E187" s="157" t="s">
        <v>562</v>
      </c>
      <c r="F187" s="157" t="s">
        <v>533</v>
      </c>
      <c r="G187" s="158" t="s">
        <v>52</v>
      </c>
      <c r="H187" s="159" t="s">
        <v>272</v>
      </c>
      <c r="I187" s="160" t="s">
        <v>273</v>
      </c>
      <c r="J187" s="160" t="s">
        <v>643</v>
      </c>
      <c r="K187" s="161" t="s">
        <v>273</v>
      </c>
      <c r="L187" s="152">
        <v>100</v>
      </c>
      <c r="M187" s="154">
        <v>0</v>
      </c>
      <c r="N187" s="153" t="s">
        <v>7</v>
      </c>
      <c r="O187" s="153" t="s">
        <v>7</v>
      </c>
      <c r="P187" s="154" t="s">
        <v>7</v>
      </c>
      <c r="Q187" s="156" t="s">
        <v>7</v>
      </c>
    </row>
    <row r="188" spans="2:17">
      <c r="B188" s="157" t="s">
        <v>10</v>
      </c>
      <c r="C188" s="157" t="s">
        <v>1</v>
      </c>
      <c r="D188" s="157" t="s">
        <v>563</v>
      </c>
      <c r="E188" s="157" t="s">
        <v>564</v>
      </c>
      <c r="F188" s="157" t="s">
        <v>540</v>
      </c>
      <c r="G188" s="158" t="s">
        <v>52</v>
      </c>
      <c r="H188" s="159" t="s">
        <v>272</v>
      </c>
      <c r="I188" s="160" t="s">
        <v>273</v>
      </c>
      <c r="J188" s="160" t="s">
        <v>643</v>
      </c>
      <c r="K188" s="161" t="s">
        <v>273</v>
      </c>
      <c r="L188" s="152">
        <v>100</v>
      </c>
      <c r="M188" s="154">
        <v>100</v>
      </c>
      <c r="N188" s="153">
        <v>57.142857142857139</v>
      </c>
      <c r="O188" s="153">
        <v>100</v>
      </c>
      <c r="P188" s="154">
        <v>100</v>
      </c>
      <c r="Q188" s="156">
        <v>0</v>
      </c>
    </row>
    <row r="189" spans="2:17">
      <c r="B189" s="157" t="s">
        <v>10</v>
      </c>
      <c r="C189" s="157" t="s">
        <v>495</v>
      </c>
      <c r="D189" s="157" t="s">
        <v>565</v>
      </c>
      <c r="E189" s="157" t="s">
        <v>566</v>
      </c>
      <c r="F189" s="157" t="s">
        <v>540</v>
      </c>
      <c r="G189" s="158" t="s">
        <v>52</v>
      </c>
      <c r="H189" s="159" t="s">
        <v>272</v>
      </c>
      <c r="I189" s="160" t="s">
        <v>273</v>
      </c>
      <c r="J189" s="160" t="s">
        <v>643</v>
      </c>
      <c r="K189" s="161" t="s">
        <v>273</v>
      </c>
      <c r="L189" s="152">
        <v>100</v>
      </c>
      <c r="M189" s="154">
        <v>100</v>
      </c>
      <c r="N189" s="153">
        <v>71.428571428571431</v>
      </c>
      <c r="O189" s="153">
        <v>100</v>
      </c>
      <c r="P189" s="154">
        <v>100</v>
      </c>
      <c r="Q189" s="156">
        <v>100</v>
      </c>
    </row>
    <row r="190" spans="2:17">
      <c r="B190" s="157" t="s">
        <v>10</v>
      </c>
      <c r="C190" s="157" t="s">
        <v>495</v>
      </c>
      <c r="D190" s="157" t="s">
        <v>567</v>
      </c>
      <c r="E190" s="157" t="s">
        <v>568</v>
      </c>
      <c r="F190" s="157" t="s">
        <v>533</v>
      </c>
      <c r="G190" s="158" t="s">
        <v>52</v>
      </c>
      <c r="H190" s="159" t="s">
        <v>273</v>
      </c>
      <c r="I190" s="160" t="s">
        <v>7</v>
      </c>
      <c r="J190" s="160" t="s">
        <v>7</v>
      </c>
      <c r="K190" s="161" t="s">
        <v>195</v>
      </c>
      <c r="L190" s="152" t="s">
        <v>7</v>
      </c>
      <c r="M190" s="154" t="s">
        <v>7</v>
      </c>
      <c r="N190" s="153" t="s">
        <v>7</v>
      </c>
      <c r="O190" s="153" t="s">
        <v>7</v>
      </c>
      <c r="P190" s="154" t="s">
        <v>7</v>
      </c>
      <c r="Q190" s="156" t="s">
        <v>7</v>
      </c>
    </row>
    <row r="191" spans="2:17">
      <c r="B191" s="157" t="s">
        <v>10</v>
      </c>
      <c r="C191" s="157" t="s">
        <v>495</v>
      </c>
      <c r="D191" s="157" t="s">
        <v>569</v>
      </c>
      <c r="E191" s="157" t="s">
        <v>570</v>
      </c>
      <c r="F191" s="157" t="s">
        <v>540</v>
      </c>
      <c r="G191" s="158" t="s">
        <v>52</v>
      </c>
      <c r="H191" s="159" t="s">
        <v>272</v>
      </c>
      <c r="I191" s="160" t="s">
        <v>273</v>
      </c>
      <c r="J191" s="160" t="s">
        <v>643</v>
      </c>
      <c r="K191" s="161" t="s">
        <v>273</v>
      </c>
      <c r="L191" s="152">
        <v>100</v>
      </c>
      <c r="M191" s="154">
        <v>100</v>
      </c>
      <c r="N191" s="153">
        <v>57.142857142857139</v>
      </c>
      <c r="O191" s="153">
        <v>100</v>
      </c>
      <c r="P191" s="154">
        <v>100</v>
      </c>
      <c r="Q191" s="156">
        <v>0</v>
      </c>
    </row>
    <row r="192" spans="2:17">
      <c r="B192" s="157" t="s">
        <v>10</v>
      </c>
      <c r="C192" s="157" t="s">
        <v>495</v>
      </c>
      <c r="D192" s="157" t="s">
        <v>571</v>
      </c>
      <c r="E192" s="157" t="s">
        <v>572</v>
      </c>
      <c r="F192" s="157" t="s">
        <v>540</v>
      </c>
      <c r="G192" s="158" t="s">
        <v>52</v>
      </c>
      <c r="H192" s="159" t="s">
        <v>273</v>
      </c>
      <c r="I192" s="160" t="s">
        <v>7</v>
      </c>
      <c r="J192" s="160" t="s">
        <v>7</v>
      </c>
      <c r="K192" s="161" t="s">
        <v>195</v>
      </c>
      <c r="L192" s="152" t="s">
        <v>7</v>
      </c>
      <c r="M192" s="154" t="s">
        <v>7</v>
      </c>
      <c r="N192" s="153" t="s">
        <v>7</v>
      </c>
      <c r="O192" s="153" t="s">
        <v>7</v>
      </c>
      <c r="P192" s="154" t="s">
        <v>7</v>
      </c>
      <c r="Q192" s="156" t="s">
        <v>7</v>
      </c>
    </row>
    <row r="193" spans="2:17">
      <c r="B193" s="157" t="s">
        <v>10</v>
      </c>
      <c r="C193" s="157" t="s">
        <v>495</v>
      </c>
      <c r="D193" s="157" t="s">
        <v>573</v>
      </c>
      <c r="E193" s="157" t="s">
        <v>574</v>
      </c>
      <c r="F193" s="157" t="s">
        <v>533</v>
      </c>
      <c r="G193" s="158" t="s">
        <v>52</v>
      </c>
      <c r="H193" s="159" t="s">
        <v>272</v>
      </c>
      <c r="I193" s="160" t="s">
        <v>273</v>
      </c>
      <c r="J193" s="160" t="s">
        <v>643</v>
      </c>
      <c r="K193" s="161" t="s">
        <v>273</v>
      </c>
      <c r="L193" s="152">
        <v>50</v>
      </c>
      <c r="M193" s="154">
        <v>0</v>
      </c>
      <c r="N193" s="153" t="s">
        <v>7</v>
      </c>
      <c r="O193" s="153" t="s">
        <v>7</v>
      </c>
      <c r="P193" s="154" t="s">
        <v>7</v>
      </c>
      <c r="Q193" s="156" t="s">
        <v>7</v>
      </c>
    </row>
    <row r="194" spans="2:17">
      <c r="B194" s="157" t="s">
        <v>10</v>
      </c>
      <c r="C194" s="157" t="s">
        <v>495</v>
      </c>
      <c r="D194" s="157" t="s">
        <v>575</v>
      </c>
      <c r="E194" s="157" t="s">
        <v>576</v>
      </c>
      <c r="F194" s="157" t="s">
        <v>533</v>
      </c>
      <c r="G194" s="158" t="s">
        <v>52</v>
      </c>
      <c r="H194" s="159" t="s">
        <v>273</v>
      </c>
      <c r="I194" s="160" t="s">
        <v>7</v>
      </c>
      <c r="J194" s="160" t="s">
        <v>7</v>
      </c>
      <c r="K194" s="161" t="s">
        <v>195</v>
      </c>
      <c r="L194" s="152" t="s">
        <v>7</v>
      </c>
      <c r="M194" s="154" t="s">
        <v>7</v>
      </c>
      <c r="N194" s="153" t="s">
        <v>7</v>
      </c>
      <c r="O194" s="153" t="s">
        <v>7</v>
      </c>
      <c r="P194" s="154" t="s">
        <v>7</v>
      </c>
      <c r="Q194" s="156" t="s">
        <v>7</v>
      </c>
    </row>
    <row r="195" spans="2:17">
      <c r="B195" s="157" t="s">
        <v>10</v>
      </c>
      <c r="C195" s="157" t="s">
        <v>495</v>
      </c>
      <c r="D195" s="157" t="s">
        <v>577</v>
      </c>
      <c r="E195" s="157" t="s">
        <v>578</v>
      </c>
      <c r="F195" s="157" t="s">
        <v>533</v>
      </c>
      <c r="G195" s="158" t="s">
        <v>52</v>
      </c>
      <c r="H195" s="159" t="s">
        <v>273</v>
      </c>
      <c r="I195" s="160" t="s">
        <v>7</v>
      </c>
      <c r="J195" s="160" t="s">
        <v>7</v>
      </c>
      <c r="K195" s="161" t="s">
        <v>195</v>
      </c>
      <c r="L195" s="152" t="s">
        <v>7</v>
      </c>
      <c r="M195" s="154" t="s">
        <v>7</v>
      </c>
      <c r="N195" s="153" t="s">
        <v>7</v>
      </c>
      <c r="O195" s="153" t="s">
        <v>7</v>
      </c>
      <c r="P195" s="154" t="s">
        <v>7</v>
      </c>
      <c r="Q195" s="156" t="s">
        <v>7</v>
      </c>
    </row>
    <row r="196" spans="2:17">
      <c r="B196" s="157" t="s">
        <v>10</v>
      </c>
      <c r="C196" s="157" t="s">
        <v>495</v>
      </c>
      <c r="D196" s="157" t="s">
        <v>579</v>
      </c>
      <c r="E196" s="157" t="s">
        <v>580</v>
      </c>
      <c r="F196" s="157" t="s">
        <v>533</v>
      </c>
      <c r="G196" s="158" t="s">
        <v>52</v>
      </c>
      <c r="H196" s="159" t="s">
        <v>273</v>
      </c>
      <c r="I196" s="160" t="s">
        <v>7</v>
      </c>
      <c r="J196" s="160" t="s">
        <v>7</v>
      </c>
      <c r="K196" s="161" t="s">
        <v>195</v>
      </c>
      <c r="L196" s="152" t="s">
        <v>7</v>
      </c>
      <c r="M196" s="154" t="s">
        <v>7</v>
      </c>
      <c r="N196" s="153" t="s">
        <v>7</v>
      </c>
      <c r="O196" s="153" t="s">
        <v>7</v>
      </c>
      <c r="P196" s="154" t="s">
        <v>7</v>
      </c>
      <c r="Q196" s="156" t="s">
        <v>7</v>
      </c>
    </row>
    <row r="197" spans="2:17">
      <c r="B197" s="157" t="s">
        <v>10</v>
      </c>
      <c r="C197" s="157" t="s">
        <v>495</v>
      </c>
      <c r="D197" s="157" t="s">
        <v>581</v>
      </c>
      <c r="E197" s="157" t="s">
        <v>582</v>
      </c>
      <c r="F197" s="157" t="s">
        <v>533</v>
      </c>
      <c r="G197" s="158" t="s">
        <v>52</v>
      </c>
      <c r="H197" s="159" t="s">
        <v>272</v>
      </c>
      <c r="I197" s="160" t="s">
        <v>273</v>
      </c>
      <c r="J197" s="160" t="s">
        <v>643</v>
      </c>
      <c r="K197" s="161" t="s">
        <v>273</v>
      </c>
      <c r="L197" s="152">
        <v>50</v>
      </c>
      <c r="M197" s="154">
        <v>0</v>
      </c>
      <c r="N197" s="153" t="s">
        <v>7</v>
      </c>
      <c r="O197" s="153" t="s">
        <v>7</v>
      </c>
      <c r="P197" s="154" t="s">
        <v>7</v>
      </c>
      <c r="Q197" s="156" t="s">
        <v>7</v>
      </c>
    </row>
    <row r="198" spans="2:17">
      <c r="B198" s="157" t="s">
        <v>10</v>
      </c>
      <c r="C198" s="157" t="s">
        <v>495</v>
      </c>
      <c r="D198" s="157" t="s">
        <v>583</v>
      </c>
      <c r="E198" s="157" t="s">
        <v>584</v>
      </c>
      <c r="F198" s="157" t="s">
        <v>540</v>
      </c>
      <c r="G198" s="158" t="s">
        <v>52</v>
      </c>
      <c r="H198" s="159" t="s">
        <v>273</v>
      </c>
      <c r="I198" s="160" t="s">
        <v>7</v>
      </c>
      <c r="J198" s="160" t="s">
        <v>7</v>
      </c>
      <c r="K198" s="161" t="s">
        <v>195</v>
      </c>
      <c r="L198" s="152" t="s">
        <v>7</v>
      </c>
      <c r="M198" s="154" t="s">
        <v>7</v>
      </c>
      <c r="N198" s="153" t="s">
        <v>7</v>
      </c>
      <c r="O198" s="153" t="s">
        <v>7</v>
      </c>
      <c r="P198" s="154" t="s">
        <v>7</v>
      </c>
      <c r="Q198" s="156" t="s">
        <v>7</v>
      </c>
    </row>
    <row r="199" spans="2:17">
      <c r="B199" s="157" t="s">
        <v>10</v>
      </c>
      <c r="C199" s="157" t="s">
        <v>495</v>
      </c>
      <c r="D199" s="157" t="s">
        <v>585</v>
      </c>
      <c r="E199" s="157" t="s">
        <v>586</v>
      </c>
      <c r="F199" s="157" t="s">
        <v>533</v>
      </c>
      <c r="G199" s="158" t="s">
        <v>52</v>
      </c>
      <c r="H199" s="159" t="s">
        <v>272</v>
      </c>
      <c r="I199" s="160" t="s">
        <v>273</v>
      </c>
      <c r="J199" s="160" t="s">
        <v>643</v>
      </c>
      <c r="K199" s="161" t="s">
        <v>273</v>
      </c>
      <c r="L199" s="152">
        <v>50</v>
      </c>
      <c r="M199" s="154">
        <v>0</v>
      </c>
      <c r="N199" s="153" t="s">
        <v>7</v>
      </c>
      <c r="O199" s="153" t="s">
        <v>7</v>
      </c>
      <c r="P199" s="154" t="s">
        <v>7</v>
      </c>
      <c r="Q199" s="156" t="s">
        <v>7</v>
      </c>
    </row>
    <row r="200" spans="2:17">
      <c r="B200" s="157" t="s">
        <v>10</v>
      </c>
      <c r="C200" s="157" t="s">
        <v>495</v>
      </c>
      <c r="D200" s="157" t="s">
        <v>587</v>
      </c>
      <c r="E200" s="157" t="s">
        <v>588</v>
      </c>
      <c r="F200" s="157" t="s">
        <v>540</v>
      </c>
      <c r="G200" s="158" t="s">
        <v>52</v>
      </c>
      <c r="H200" s="159" t="s">
        <v>273</v>
      </c>
      <c r="I200" s="160" t="s">
        <v>7</v>
      </c>
      <c r="J200" s="160" t="s">
        <v>7</v>
      </c>
      <c r="K200" s="161" t="s">
        <v>195</v>
      </c>
      <c r="L200" s="152" t="s">
        <v>7</v>
      </c>
      <c r="M200" s="154" t="s">
        <v>7</v>
      </c>
      <c r="N200" s="153" t="s">
        <v>7</v>
      </c>
      <c r="O200" s="153" t="s">
        <v>7</v>
      </c>
      <c r="P200" s="154" t="s">
        <v>7</v>
      </c>
      <c r="Q200" s="156" t="s">
        <v>7</v>
      </c>
    </row>
    <row r="201" spans="2:17">
      <c r="B201" s="157" t="s">
        <v>10</v>
      </c>
      <c r="C201" s="157" t="s">
        <v>495</v>
      </c>
      <c r="D201" s="157" t="s">
        <v>589</v>
      </c>
      <c r="E201" s="157" t="s">
        <v>590</v>
      </c>
      <c r="F201" s="157" t="s">
        <v>540</v>
      </c>
      <c r="G201" s="158" t="s">
        <v>52</v>
      </c>
      <c r="H201" s="159" t="s">
        <v>273</v>
      </c>
      <c r="I201" s="160" t="s">
        <v>7</v>
      </c>
      <c r="J201" s="160" t="s">
        <v>7</v>
      </c>
      <c r="K201" s="161" t="s">
        <v>195</v>
      </c>
      <c r="L201" s="152" t="s">
        <v>7</v>
      </c>
      <c r="M201" s="154" t="s">
        <v>7</v>
      </c>
      <c r="N201" s="153" t="s">
        <v>7</v>
      </c>
      <c r="O201" s="153" t="s">
        <v>7</v>
      </c>
      <c r="P201" s="154" t="s">
        <v>7</v>
      </c>
      <c r="Q201" s="156" t="s">
        <v>7</v>
      </c>
    </row>
    <row r="202" spans="2:17">
      <c r="B202" s="157" t="s">
        <v>10</v>
      </c>
      <c r="C202" s="157" t="s">
        <v>495</v>
      </c>
      <c r="D202" s="157" t="s">
        <v>591</v>
      </c>
      <c r="E202" s="157" t="s">
        <v>592</v>
      </c>
      <c r="F202" s="157" t="s">
        <v>533</v>
      </c>
      <c r="G202" s="158" t="s">
        <v>52</v>
      </c>
      <c r="H202" s="159" t="s">
        <v>272</v>
      </c>
      <c r="I202" s="160" t="s">
        <v>273</v>
      </c>
      <c r="J202" s="160" t="s">
        <v>643</v>
      </c>
      <c r="K202" s="161" t="s">
        <v>273</v>
      </c>
      <c r="L202" s="152">
        <v>50</v>
      </c>
      <c r="M202" s="154">
        <v>100</v>
      </c>
      <c r="N202" s="153" t="s">
        <v>7</v>
      </c>
      <c r="O202" s="153" t="s">
        <v>7</v>
      </c>
      <c r="P202" s="154" t="s">
        <v>7</v>
      </c>
      <c r="Q202" s="156" t="s">
        <v>7</v>
      </c>
    </row>
    <row r="203" spans="2:17">
      <c r="B203" s="157" t="s">
        <v>10</v>
      </c>
      <c r="C203" s="157" t="s">
        <v>495</v>
      </c>
      <c r="D203" s="157" t="s">
        <v>593</v>
      </c>
      <c r="E203" s="157" t="s">
        <v>594</v>
      </c>
      <c r="F203" s="157" t="s">
        <v>540</v>
      </c>
      <c r="G203" s="158" t="s">
        <v>52</v>
      </c>
      <c r="H203" s="159" t="s">
        <v>272</v>
      </c>
      <c r="I203" s="160" t="s">
        <v>273</v>
      </c>
      <c r="J203" s="160" t="s">
        <v>643</v>
      </c>
      <c r="K203" s="161" t="s">
        <v>273</v>
      </c>
      <c r="L203" s="152">
        <v>100</v>
      </c>
      <c r="M203" s="154">
        <v>100</v>
      </c>
      <c r="N203" s="153">
        <v>85.714285714285708</v>
      </c>
      <c r="O203" s="153">
        <v>100</v>
      </c>
      <c r="P203" s="154">
        <v>100</v>
      </c>
      <c r="Q203" s="156">
        <v>100</v>
      </c>
    </row>
    <row r="204" spans="2:17">
      <c r="B204" s="157" t="s">
        <v>10</v>
      </c>
      <c r="C204" s="157" t="s">
        <v>495</v>
      </c>
      <c r="D204" s="157" t="s">
        <v>595</v>
      </c>
      <c r="E204" s="157" t="s">
        <v>596</v>
      </c>
      <c r="F204" s="157" t="s">
        <v>540</v>
      </c>
      <c r="G204" s="158" t="s">
        <v>52</v>
      </c>
      <c r="H204" s="159" t="s">
        <v>272</v>
      </c>
      <c r="I204" s="160" t="s">
        <v>273</v>
      </c>
      <c r="J204" s="160" t="s">
        <v>643</v>
      </c>
      <c r="K204" s="161" t="s">
        <v>273</v>
      </c>
      <c r="L204" s="152">
        <v>100</v>
      </c>
      <c r="M204" s="154">
        <v>100</v>
      </c>
      <c r="N204" s="153">
        <v>57.142857142857139</v>
      </c>
      <c r="O204" s="153">
        <v>67</v>
      </c>
      <c r="P204" s="154">
        <v>100</v>
      </c>
      <c r="Q204" s="156">
        <v>100</v>
      </c>
    </row>
    <row r="205" spans="2:17">
      <c r="B205" s="157" t="s">
        <v>10</v>
      </c>
      <c r="C205" s="157" t="s">
        <v>495</v>
      </c>
      <c r="D205" s="157" t="s">
        <v>597</v>
      </c>
      <c r="E205" s="157" t="s">
        <v>598</v>
      </c>
      <c r="F205" s="157" t="s">
        <v>533</v>
      </c>
      <c r="G205" s="158" t="s">
        <v>52</v>
      </c>
      <c r="H205" s="159" t="s">
        <v>272</v>
      </c>
      <c r="I205" s="160" t="s">
        <v>273</v>
      </c>
      <c r="J205" s="160" t="s">
        <v>643</v>
      </c>
      <c r="K205" s="161" t="s">
        <v>273</v>
      </c>
      <c r="L205" s="152">
        <v>100</v>
      </c>
      <c r="M205" s="154">
        <v>100</v>
      </c>
      <c r="N205" s="153" t="s">
        <v>7</v>
      </c>
      <c r="O205" s="153" t="s">
        <v>7</v>
      </c>
      <c r="P205" s="154" t="s">
        <v>7</v>
      </c>
      <c r="Q205" s="156" t="s">
        <v>7</v>
      </c>
    </row>
    <row r="206" spans="2:17">
      <c r="B206" s="157" t="s">
        <v>10</v>
      </c>
      <c r="C206" s="157" t="s">
        <v>495</v>
      </c>
      <c r="D206" s="157" t="s">
        <v>599</v>
      </c>
      <c r="E206" s="157" t="s">
        <v>600</v>
      </c>
      <c r="F206" s="157" t="s">
        <v>540</v>
      </c>
      <c r="G206" s="158" t="s">
        <v>52</v>
      </c>
      <c r="H206" s="159" t="s">
        <v>272</v>
      </c>
      <c r="I206" s="160" t="s">
        <v>273</v>
      </c>
      <c r="J206" s="160" t="s">
        <v>643</v>
      </c>
      <c r="K206" s="161" t="s">
        <v>273</v>
      </c>
      <c r="L206" s="152">
        <v>100</v>
      </c>
      <c r="M206" s="154">
        <v>100</v>
      </c>
      <c r="N206" s="153">
        <v>42.857142857142854</v>
      </c>
      <c r="O206" s="153">
        <v>0</v>
      </c>
      <c r="P206" s="154">
        <v>100</v>
      </c>
      <c r="Q206" s="156">
        <v>0</v>
      </c>
    </row>
    <row r="207" spans="2:17">
      <c r="B207" s="157" t="s">
        <v>10</v>
      </c>
      <c r="C207" s="157" t="s">
        <v>495</v>
      </c>
      <c r="D207" s="157" t="s">
        <v>601</v>
      </c>
      <c r="E207" s="157" t="s">
        <v>602</v>
      </c>
      <c r="F207" s="157" t="s">
        <v>533</v>
      </c>
      <c r="G207" s="158" t="s">
        <v>52</v>
      </c>
      <c r="H207" s="159" t="s">
        <v>272</v>
      </c>
      <c r="I207" s="160" t="s">
        <v>273</v>
      </c>
      <c r="J207" s="160" t="s">
        <v>643</v>
      </c>
      <c r="K207" s="161" t="s">
        <v>273</v>
      </c>
      <c r="L207" s="152">
        <v>25</v>
      </c>
      <c r="M207" s="154">
        <v>100</v>
      </c>
      <c r="N207" s="153" t="s">
        <v>7</v>
      </c>
      <c r="O207" s="153" t="s">
        <v>7</v>
      </c>
      <c r="P207" s="154" t="s">
        <v>7</v>
      </c>
      <c r="Q207" s="156" t="s">
        <v>7</v>
      </c>
    </row>
    <row r="208" spans="2:17">
      <c r="B208" s="157" t="s">
        <v>10</v>
      </c>
      <c r="C208" s="157" t="s">
        <v>2</v>
      </c>
      <c r="D208" s="157" t="s">
        <v>603</v>
      </c>
      <c r="E208" s="157" t="s">
        <v>604</v>
      </c>
      <c r="F208" s="157" t="s">
        <v>533</v>
      </c>
      <c r="G208" s="158" t="s">
        <v>52</v>
      </c>
      <c r="H208" s="159" t="s">
        <v>272</v>
      </c>
      <c r="I208" s="160" t="s">
        <v>273</v>
      </c>
      <c r="J208" s="160" t="s">
        <v>643</v>
      </c>
      <c r="K208" s="161" t="s">
        <v>273</v>
      </c>
      <c r="L208" s="152">
        <v>100</v>
      </c>
      <c r="M208" s="154">
        <v>100</v>
      </c>
      <c r="N208" s="153" t="s">
        <v>7</v>
      </c>
      <c r="O208" s="153" t="s">
        <v>7</v>
      </c>
      <c r="P208" s="154" t="s">
        <v>7</v>
      </c>
      <c r="Q208" s="156" t="s">
        <v>7</v>
      </c>
    </row>
    <row r="209" spans="2:17">
      <c r="B209" s="157" t="s">
        <v>10</v>
      </c>
      <c r="C209" s="157" t="s">
        <v>2</v>
      </c>
      <c r="D209" s="157" t="s">
        <v>605</v>
      </c>
      <c r="E209" s="157" t="s">
        <v>606</v>
      </c>
      <c r="F209" s="157" t="s">
        <v>540</v>
      </c>
      <c r="G209" s="158" t="s">
        <v>52</v>
      </c>
      <c r="H209" s="159" t="s">
        <v>273</v>
      </c>
      <c r="I209" s="160" t="s">
        <v>7</v>
      </c>
      <c r="J209" s="160" t="s">
        <v>7</v>
      </c>
      <c r="K209" s="161" t="s">
        <v>195</v>
      </c>
      <c r="L209" s="152" t="s">
        <v>7</v>
      </c>
      <c r="M209" s="154" t="s">
        <v>7</v>
      </c>
      <c r="N209" s="153" t="s">
        <v>7</v>
      </c>
      <c r="O209" s="153" t="s">
        <v>7</v>
      </c>
      <c r="P209" s="154" t="s">
        <v>7</v>
      </c>
      <c r="Q209" s="156" t="s">
        <v>7</v>
      </c>
    </row>
    <row r="210" spans="2:17">
      <c r="B210" s="157" t="s">
        <v>10</v>
      </c>
      <c r="C210" s="157" t="s">
        <v>2</v>
      </c>
      <c r="D210" s="157" t="s">
        <v>607</v>
      </c>
      <c r="E210" s="157" t="s">
        <v>608</v>
      </c>
      <c r="F210" s="157" t="s">
        <v>540</v>
      </c>
      <c r="G210" s="158" t="s">
        <v>52</v>
      </c>
      <c r="H210" s="159" t="s">
        <v>272</v>
      </c>
      <c r="I210" s="160" t="s">
        <v>273</v>
      </c>
      <c r="J210" s="160" t="s">
        <v>643</v>
      </c>
      <c r="K210" s="161" t="s">
        <v>273</v>
      </c>
      <c r="L210" s="152">
        <v>100</v>
      </c>
      <c r="M210" s="154">
        <v>100</v>
      </c>
      <c r="N210" s="153">
        <v>50</v>
      </c>
      <c r="O210" s="153">
        <v>67</v>
      </c>
      <c r="P210" s="154">
        <v>100</v>
      </c>
      <c r="Q210" s="156">
        <v>100</v>
      </c>
    </row>
    <row r="211" spans="2:17">
      <c r="B211" s="157" t="s">
        <v>10</v>
      </c>
      <c r="C211" s="157" t="s">
        <v>2</v>
      </c>
      <c r="D211" s="157" t="s">
        <v>609</v>
      </c>
      <c r="E211" s="157" t="s">
        <v>610</v>
      </c>
      <c r="F211" s="157" t="s">
        <v>540</v>
      </c>
      <c r="G211" s="158" t="s">
        <v>52</v>
      </c>
      <c r="H211" s="159" t="s">
        <v>272</v>
      </c>
      <c r="I211" s="160" t="s">
        <v>273</v>
      </c>
      <c r="J211" s="160" t="s">
        <v>643</v>
      </c>
      <c r="K211" s="161" t="s">
        <v>273</v>
      </c>
      <c r="L211" s="152">
        <v>100</v>
      </c>
      <c r="M211" s="154">
        <v>100</v>
      </c>
      <c r="N211" s="153">
        <v>60</v>
      </c>
      <c r="O211" s="153">
        <v>67</v>
      </c>
      <c r="P211" s="154">
        <v>100</v>
      </c>
      <c r="Q211" s="156">
        <v>100</v>
      </c>
    </row>
    <row r="212" spans="2:17">
      <c r="B212" s="157" t="s">
        <v>10</v>
      </c>
      <c r="C212" s="157" t="s">
        <v>2</v>
      </c>
      <c r="D212" s="157" t="s">
        <v>611</v>
      </c>
      <c r="E212" s="157" t="s">
        <v>612</v>
      </c>
      <c r="F212" s="157" t="s">
        <v>540</v>
      </c>
      <c r="G212" s="158" t="s">
        <v>52</v>
      </c>
      <c r="H212" s="159" t="s">
        <v>272</v>
      </c>
      <c r="I212" s="160" t="s">
        <v>273</v>
      </c>
      <c r="J212" s="160" t="s">
        <v>53</v>
      </c>
      <c r="K212" s="161" t="s">
        <v>273</v>
      </c>
      <c r="L212" s="152">
        <v>25</v>
      </c>
      <c r="M212" s="154">
        <v>60</v>
      </c>
      <c r="N212" s="153">
        <v>0</v>
      </c>
      <c r="O212" s="153">
        <v>0</v>
      </c>
      <c r="P212" s="154">
        <v>0</v>
      </c>
      <c r="Q212" s="156" t="s">
        <v>7</v>
      </c>
    </row>
    <row r="213" spans="2:17">
      <c r="B213" s="157" t="s">
        <v>10</v>
      </c>
      <c r="C213" s="157" t="s">
        <v>2</v>
      </c>
      <c r="D213" s="157" t="s">
        <v>613</v>
      </c>
      <c r="E213" s="157" t="s">
        <v>614</v>
      </c>
      <c r="F213" s="157" t="s">
        <v>540</v>
      </c>
      <c r="G213" s="158" t="s">
        <v>52</v>
      </c>
      <c r="H213" s="159" t="s">
        <v>273</v>
      </c>
      <c r="I213" s="160" t="s">
        <v>7</v>
      </c>
      <c r="J213" s="160" t="s">
        <v>7</v>
      </c>
      <c r="K213" s="161" t="s">
        <v>195</v>
      </c>
      <c r="L213" s="152" t="s">
        <v>7</v>
      </c>
      <c r="M213" s="154" t="s">
        <v>7</v>
      </c>
      <c r="N213" s="153" t="s">
        <v>7</v>
      </c>
      <c r="O213" s="153" t="s">
        <v>7</v>
      </c>
      <c r="P213" s="154" t="s">
        <v>7</v>
      </c>
      <c r="Q213" s="156" t="s">
        <v>7</v>
      </c>
    </row>
    <row r="214" spans="2:17">
      <c r="B214" s="157" t="s">
        <v>10</v>
      </c>
      <c r="C214" s="157" t="s">
        <v>2</v>
      </c>
      <c r="D214" s="157" t="s">
        <v>615</v>
      </c>
      <c r="E214" s="157" t="s">
        <v>616</v>
      </c>
      <c r="F214" s="157" t="s">
        <v>540</v>
      </c>
      <c r="G214" s="158" t="s">
        <v>52</v>
      </c>
      <c r="H214" s="159" t="s">
        <v>272</v>
      </c>
      <c r="I214" s="160" t="s">
        <v>273</v>
      </c>
      <c r="J214" s="160" t="s">
        <v>53</v>
      </c>
      <c r="K214" s="161" t="s">
        <v>273</v>
      </c>
      <c r="L214" s="152">
        <v>100</v>
      </c>
      <c r="M214" s="154">
        <v>100</v>
      </c>
      <c r="N214" s="153">
        <v>28.571428571428569</v>
      </c>
      <c r="O214" s="153">
        <v>100</v>
      </c>
      <c r="P214" s="154">
        <v>100</v>
      </c>
      <c r="Q214" s="156">
        <v>0</v>
      </c>
    </row>
    <row r="215" spans="2:17">
      <c r="B215" s="157" t="s">
        <v>10</v>
      </c>
      <c r="C215" s="157" t="s">
        <v>2</v>
      </c>
      <c r="D215" s="157" t="s">
        <v>617</v>
      </c>
      <c r="E215" s="157" t="s">
        <v>618</v>
      </c>
      <c r="F215" s="157" t="s">
        <v>540</v>
      </c>
      <c r="G215" s="158" t="s">
        <v>52</v>
      </c>
      <c r="H215" s="159" t="s">
        <v>272</v>
      </c>
      <c r="I215" s="160" t="s">
        <v>273</v>
      </c>
      <c r="J215" s="160" t="s">
        <v>53</v>
      </c>
      <c r="K215" s="161" t="s">
        <v>273</v>
      </c>
      <c r="L215" s="152">
        <v>100</v>
      </c>
      <c r="M215" s="154">
        <v>100</v>
      </c>
      <c r="N215" s="153">
        <v>50</v>
      </c>
      <c r="O215" s="153">
        <v>100</v>
      </c>
      <c r="P215" s="154">
        <v>100</v>
      </c>
      <c r="Q215" s="156">
        <v>100</v>
      </c>
    </row>
    <row r="216" spans="2:17">
      <c r="B216" s="157" t="s">
        <v>10</v>
      </c>
      <c r="C216" s="157" t="s">
        <v>2</v>
      </c>
      <c r="D216" s="157" t="s">
        <v>619</v>
      </c>
      <c r="E216" s="157" t="s">
        <v>620</v>
      </c>
      <c r="F216" s="157" t="s">
        <v>540</v>
      </c>
      <c r="G216" s="158" t="s">
        <v>52</v>
      </c>
      <c r="H216" s="159" t="s">
        <v>272</v>
      </c>
      <c r="I216" s="160" t="s">
        <v>273</v>
      </c>
      <c r="J216" s="160" t="s">
        <v>643</v>
      </c>
      <c r="K216" s="161" t="s">
        <v>273</v>
      </c>
      <c r="L216" s="152">
        <v>50</v>
      </c>
      <c r="M216" s="154">
        <v>100</v>
      </c>
      <c r="N216" s="153">
        <v>25</v>
      </c>
      <c r="O216" s="153">
        <v>0</v>
      </c>
      <c r="P216" s="154">
        <v>0</v>
      </c>
      <c r="Q216" s="156" t="s">
        <v>7</v>
      </c>
    </row>
    <row r="217" spans="2:17">
      <c r="B217" s="157" t="s">
        <v>10</v>
      </c>
      <c r="C217" s="157" t="s">
        <v>2</v>
      </c>
      <c r="D217" s="157" t="s">
        <v>621</v>
      </c>
      <c r="E217" s="157" t="s">
        <v>622</v>
      </c>
      <c r="F217" s="157" t="s">
        <v>533</v>
      </c>
      <c r="G217" s="158" t="s">
        <v>52</v>
      </c>
      <c r="H217" s="159" t="s">
        <v>272</v>
      </c>
      <c r="I217" s="160" t="s">
        <v>273</v>
      </c>
      <c r="J217" s="160" t="s">
        <v>53</v>
      </c>
      <c r="K217" s="161" t="s">
        <v>273</v>
      </c>
      <c r="L217" s="152">
        <v>50</v>
      </c>
      <c r="M217" s="154">
        <v>73.333333333333329</v>
      </c>
      <c r="N217" s="153" t="s">
        <v>7</v>
      </c>
      <c r="O217" s="153" t="s">
        <v>7</v>
      </c>
      <c r="P217" s="154" t="s">
        <v>7</v>
      </c>
      <c r="Q217" s="156" t="s">
        <v>7</v>
      </c>
    </row>
    <row r="218" spans="2:17">
      <c r="B218" s="157" t="s">
        <v>10</v>
      </c>
      <c r="C218" s="157" t="s">
        <v>3</v>
      </c>
      <c r="D218" s="157" t="s">
        <v>623</v>
      </c>
      <c r="E218" s="157" t="s">
        <v>624</v>
      </c>
      <c r="F218" s="157" t="s">
        <v>533</v>
      </c>
      <c r="G218" s="158" t="s">
        <v>52</v>
      </c>
      <c r="H218" s="159" t="s">
        <v>272</v>
      </c>
      <c r="I218" s="160" t="s">
        <v>273</v>
      </c>
      <c r="J218" s="160" t="s">
        <v>643</v>
      </c>
      <c r="K218" s="161" t="s">
        <v>273</v>
      </c>
      <c r="L218" s="152">
        <v>100</v>
      </c>
      <c r="M218" s="154">
        <v>100</v>
      </c>
      <c r="N218" s="153" t="s">
        <v>7</v>
      </c>
      <c r="O218" s="153" t="s">
        <v>7</v>
      </c>
      <c r="P218" s="154" t="s">
        <v>7</v>
      </c>
      <c r="Q218" s="156" t="s">
        <v>7</v>
      </c>
    </row>
    <row r="219" spans="2:17">
      <c r="B219" s="157" t="s">
        <v>10</v>
      </c>
      <c r="C219" s="157" t="s">
        <v>3</v>
      </c>
      <c r="D219" s="157" t="s">
        <v>625</v>
      </c>
      <c r="E219" s="157" t="s">
        <v>626</v>
      </c>
      <c r="F219" s="157" t="s">
        <v>533</v>
      </c>
      <c r="G219" s="158" t="s">
        <v>52</v>
      </c>
      <c r="H219" s="159" t="s">
        <v>272</v>
      </c>
      <c r="I219" s="160" t="s">
        <v>273</v>
      </c>
      <c r="J219" s="160" t="s">
        <v>53</v>
      </c>
      <c r="K219" s="161" t="s">
        <v>273</v>
      </c>
      <c r="L219" s="152">
        <v>90</v>
      </c>
      <c r="M219" s="154">
        <v>80</v>
      </c>
      <c r="N219" s="153" t="s">
        <v>7</v>
      </c>
      <c r="O219" s="153" t="s">
        <v>7</v>
      </c>
      <c r="P219" s="154" t="s">
        <v>7</v>
      </c>
      <c r="Q219" s="156" t="s">
        <v>7</v>
      </c>
    </row>
    <row r="220" spans="2:17">
      <c r="B220" s="157" t="s">
        <v>10</v>
      </c>
      <c r="C220" s="157" t="s">
        <v>3</v>
      </c>
      <c r="D220" s="157" t="s">
        <v>627</v>
      </c>
      <c r="E220" s="157" t="s">
        <v>628</v>
      </c>
      <c r="F220" s="157" t="s">
        <v>540</v>
      </c>
      <c r="G220" s="158" t="s">
        <v>52</v>
      </c>
      <c r="H220" s="159" t="s">
        <v>272</v>
      </c>
      <c r="I220" s="160" t="s">
        <v>273</v>
      </c>
      <c r="J220" s="160" t="s">
        <v>53</v>
      </c>
      <c r="K220" s="161" t="s">
        <v>273</v>
      </c>
      <c r="L220" s="152">
        <v>90</v>
      </c>
      <c r="M220" s="154">
        <v>80</v>
      </c>
      <c r="N220" s="153">
        <v>5</v>
      </c>
      <c r="O220" s="153">
        <v>33</v>
      </c>
      <c r="P220" s="154">
        <v>0</v>
      </c>
      <c r="Q220" s="156" t="s">
        <v>7</v>
      </c>
    </row>
    <row r="221" spans="2:17">
      <c r="B221" s="157" t="s">
        <v>10</v>
      </c>
      <c r="C221" s="157" t="s">
        <v>3</v>
      </c>
      <c r="D221" s="157" t="s">
        <v>629</v>
      </c>
      <c r="E221" s="157" t="s">
        <v>630</v>
      </c>
      <c r="F221" s="157" t="s">
        <v>540</v>
      </c>
      <c r="G221" s="158" t="s">
        <v>52</v>
      </c>
      <c r="H221" s="159" t="s">
        <v>272</v>
      </c>
      <c r="I221" s="160" t="s">
        <v>273</v>
      </c>
      <c r="J221" s="160" t="s">
        <v>53</v>
      </c>
      <c r="K221" s="161" t="s">
        <v>273</v>
      </c>
      <c r="L221" s="152">
        <v>65</v>
      </c>
      <c r="M221" s="154">
        <v>100</v>
      </c>
      <c r="N221" s="153">
        <v>22.857142857142858</v>
      </c>
      <c r="O221" s="153">
        <v>33</v>
      </c>
      <c r="P221" s="154">
        <v>40</v>
      </c>
      <c r="Q221" s="156">
        <v>0</v>
      </c>
    </row>
    <row r="222" spans="2:17">
      <c r="B222" s="157" t="s">
        <v>10</v>
      </c>
      <c r="C222" s="157" t="s">
        <v>3</v>
      </c>
      <c r="D222" s="157" t="s">
        <v>631</v>
      </c>
      <c r="E222" s="157" t="s">
        <v>632</v>
      </c>
      <c r="F222" s="157" t="s">
        <v>533</v>
      </c>
      <c r="G222" s="158" t="s">
        <v>52</v>
      </c>
      <c r="H222" s="159" t="s">
        <v>272</v>
      </c>
      <c r="I222" s="160" t="s">
        <v>273</v>
      </c>
      <c r="J222" s="160" t="s">
        <v>643</v>
      </c>
      <c r="K222" s="161" t="s">
        <v>195</v>
      </c>
      <c r="L222" s="152">
        <v>50</v>
      </c>
      <c r="M222" s="154">
        <v>100</v>
      </c>
      <c r="N222" s="153" t="s">
        <v>7</v>
      </c>
      <c r="O222" s="153" t="s">
        <v>7</v>
      </c>
      <c r="P222" s="154" t="s">
        <v>7</v>
      </c>
      <c r="Q222" s="156" t="s">
        <v>7</v>
      </c>
    </row>
    <row r="223" spans="2:17">
      <c r="B223" s="157" t="s">
        <v>10</v>
      </c>
      <c r="C223" s="157" t="s">
        <v>3</v>
      </c>
      <c r="D223" s="157" t="s">
        <v>633</v>
      </c>
      <c r="E223" s="157" t="s">
        <v>634</v>
      </c>
      <c r="F223" s="157" t="s">
        <v>540</v>
      </c>
      <c r="G223" s="158" t="s">
        <v>52</v>
      </c>
      <c r="H223" s="159" t="s">
        <v>272</v>
      </c>
      <c r="I223" s="160" t="s">
        <v>273</v>
      </c>
      <c r="J223" s="160" t="s">
        <v>53</v>
      </c>
      <c r="K223" s="161" t="s">
        <v>273</v>
      </c>
      <c r="L223" s="152">
        <v>70</v>
      </c>
      <c r="M223" s="154">
        <v>80</v>
      </c>
      <c r="N223" s="153">
        <v>28.571428571428569</v>
      </c>
      <c r="O223" s="153">
        <v>27</v>
      </c>
      <c r="P223" s="154">
        <v>40</v>
      </c>
      <c r="Q223" s="156">
        <v>0</v>
      </c>
    </row>
    <row r="224" spans="2:17">
      <c r="B224" s="157" t="s">
        <v>10</v>
      </c>
      <c r="C224" s="157" t="s">
        <v>3</v>
      </c>
      <c r="D224" s="157" t="s">
        <v>635</v>
      </c>
      <c r="E224" s="157" t="s">
        <v>636</v>
      </c>
      <c r="F224" s="157" t="s">
        <v>540</v>
      </c>
      <c r="G224" s="158" t="s">
        <v>52</v>
      </c>
      <c r="H224" s="159" t="s">
        <v>272</v>
      </c>
      <c r="I224" s="160" t="s">
        <v>273</v>
      </c>
      <c r="J224" s="160" t="s">
        <v>643</v>
      </c>
      <c r="K224" s="161" t="s">
        <v>273</v>
      </c>
      <c r="L224" s="152">
        <v>25</v>
      </c>
      <c r="M224" s="154">
        <v>100</v>
      </c>
      <c r="N224" s="153">
        <v>0</v>
      </c>
      <c r="O224" s="153" t="s">
        <v>7</v>
      </c>
      <c r="P224" s="154" t="s">
        <v>7</v>
      </c>
      <c r="Q224" s="156" t="s">
        <v>7</v>
      </c>
    </row>
    <row r="225" spans="2:17">
      <c r="B225" s="157" t="s">
        <v>10</v>
      </c>
      <c r="C225" s="157" t="s">
        <v>3</v>
      </c>
      <c r="D225" s="157" t="s">
        <v>637</v>
      </c>
      <c r="E225" s="157" t="s">
        <v>638</v>
      </c>
      <c r="F225" s="157" t="s">
        <v>533</v>
      </c>
      <c r="G225" s="158" t="s">
        <v>52</v>
      </c>
      <c r="H225" s="159" t="s">
        <v>272</v>
      </c>
      <c r="I225" s="160" t="s">
        <v>273</v>
      </c>
      <c r="J225" s="160" t="s">
        <v>53</v>
      </c>
      <c r="K225" s="161" t="s">
        <v>273</v>
      </c>
      <c r="L225" s="152">
        <v>100</v>
      </c>
      <c r="M225" s="154">
        <v>80</v>
      </c>
      <c r="N225" s="153" t="s">
        <v>7</v>
      </c>
      <c r="O225" s="153" t="s">
        <v>7</v>
      </c>
      <c r="P225" s="154" t="s">
        <v>7</v>
      </c>
      <c r="Q225" s="156" t="s">
        <v>7</v>
      </c>
    </row>
    <row r="226" spans="2:17">
      <c r="B226" s="157" t="s">
        <v>10</v>
      </c>
      <c r="C226" s="157" t="s">
        <v>3</v>
      </c>
      <c r="D226" s="157" t="s">
        <v>639</v>
      </c>
      <c r="E226" s="157" t="s">
        <v>640</v>
      </c>
      <c r="F226" s="157" t="s">
        <v>533</v>
      </c>
      <c r="G226" s="158" t="s">
        <v>52</v>
      </c>
      <c r="H226" s="159" t="s">
        <v>272</v>
      </c>
      <c r="I226" s="160" t="s">
        <v>273</v>
      </c>
      <c r="J226" s="160" t="s">
        <v>53</v>
      </c>
      <c r="K226" s="161" t="s">
        <v>273</v>
      </c>
      <c r="L226" s="152">
        <v>100</v>
      </c>
      <c r="M226" s="154">
        <v>80</v>
      </c>
      <c r="N226" s="153" t="s">
        <v>7</v>
      </c>
      <c r="O226" s="153" t="s">
        <v>7</v>
      </c>
      <c r="P226" s="154" t="s">
        <v>7</v>
      </c>
      <c r="Q226" s="156" t="s">
        <v>7</v>
      </c>
    </row>
    <row r="227" spans="2:17">
      <c r="B227" s="157" t="s">
        <v>10</v>
      </c>
      <c r="C227" s="157" t="s">
        <v>3</v>
      </c>
      <c r="D227" s="157" t="s">
        <v>641</v>
      </c>
      <c r="E227" s="157" t="s">
        <v>642</v>
      </c>
      <c r="F227" s="157" t="s">
        <v>533</v>
      </c>
      <c r="G227" s="158" t="s">
        <v>52</v>
      </c>
      <c r="H227" s="159" t="s">
        <v>272</v>
      </c>
      <c r="I227" s="160" t="s">
        <v>273</v>
      </c>
      <c r="J227" s="160" t="s">
        <v>53</v>
      </c>
      <c r="K227" s="161" t="s">
        <v>273</v>
      </c>
      <c r="L227" s="152">
        <v>95</v>
      </c>
      <c r="M227" s="154">
        <v>80</v>
      </c>
      <c r="N227" s="153" t="s">
        <v>7</v>
      </c>
      <c r="O227" s="153" t="s">
        <v>7</v>
      </c>
      <c r="P227" s="154" t="s">
        <v>7</v>
      </c>
      <c r="Q227" s="156" t="s">
        <v>7</v>
      </c>
    </row>
    <row r="228" spans="2:17">
      <c r="B228" s="157" t="s">
        <v>11</v>
      </c>
      <c r="C228" s="157" t="s">
        <v>1</v>
      </c>
      <c r="D228" s="157" t="s">
        <v>531</v>
      </c>
      <c r="E228" s="157" t="s">
        <v>532</v>
      </c>
      <c r="F228" s="157" t="s">
        <v>533</v>
      </c>
      <c r="G228" s="158" t="s">
        <v>52</v>
      </c>
      <c r="H228" s="159" t="s">
        <v>272</v>
      </c>
      <c r="I228" s="160" t="s">
        <v>273</v>
      </c>
      <c r="J228" s="160" t="s">
        <v>643</v>
      </c>
      <c r="K228" s="161" t="s">
        <v>273</v>
      </c>
      <c r="L228" s="152">
        <v>100</v>
      </c>
      <c r="M228" s="154">
        <v>100</v>
      </c>
      <c r="N228" s="153" t="s">
        <v>7</v>
      </c>
      <c r="O228" s="153" t="s">
        <v>7</v>
      </c>
      <c r="P228" s="154" t="s">
        <v>7</v>
      </c>
      <c r="Q228" s="156" t="s">
        <v>7</v>
      </c>
    </row>
    <row r="229" spans="2:17">
      <c r="B229" s="157" t="s">
        <v>11</v>
      </c>
      <c r="C229" s="157" t="s">
        <v>1</v>
      </c>
      <c r="D229" s="157" t="s">
        <v>534</v>
      </c>
      <c r="E229" s="157" t="s">
        <v>535</v>
      </c>
      <c r="F229" s="157" t="s">
        <v>533</v>
      </c>
      <c r="G229" s="158" t="s">
        <v>52</v>
      </c>
      <c r="H229" s="159" t="s">
        <v>272</v>
      </c>
      <c r="I229" s="160" t="s">
        <v>273</v>
      </c>
      <c r="J229" s="160" t="s">
        <v>643</v>
      </c>
      <c r="K229" s="161" t="s">
        <v>273</v>
      </c>
      <c r="L229" s="152">
        <v>100</v>
      </c>
      <c r="M229" s="154">
        <v>100</v>
      </c>
      <c r="N229" s="153" t="s">
        <v>7</v>
      </c>
      <c r="O229" s="153" t="s">
        <v>7</v>
      </c>
      <c r="P229" s="154" t="s">
        <v>7</v>
      </c>
      <c r="Q229" s="156" t="s">
        <v>7</v>
      </c>
    </row>
    <row r="230" spans="2:17">
      <c r="B230" s="157" t="s">
        <v>11</v>
      </c>
      <c r="C230" s="157" t="s">
        <v>1</v>
      </c>
      <c r="D230" s="157" t="s">
        <v>536</v>
      </c>
      <c r="E230" s="157" t="s">
        <v>537</v>
      </c>
      <c r="F230" s="157" t="s">
        <v>533</v>
      </c>
      <c r="G230" s="158" t="s">
        <v>52</v>
      </c>
      <c r="H230" s="159" t="s">
        <v>272</v>
      </c>
      <c r="I230" s="160" t="s">
        <v>273</v>
      </c>
      <c r="J230" s="160" t="s">
        <v>643</v>
      </c>
      <c r="K230" s="161" t="s">
        <v>273</v>
      </c>
      <c r="L230" s="152">
        <v>100</v>
      </c>
      <c r="M230" s="154">
        <v>100</v>
      </c>
      <c r="N230" s="153" t="s">
        <v>7</v>
      </c>
      <c r="O230" s="153" t="s">
        <v>7</v>
      </c>
      <c r="P230" s="154" t="s">
        <v>7</v>
      </c>
      <c r="Q230" s="156" t="s">
        <v>7</v>
      </c>
    </row>
    <row r="231" spans="2:17">
      <c r="B231" s="157" t="s">
        <v>11</v>
      </c>
      <c r="C231" s="157" t="s">
        <v>1</v>
      </c>
      <c r="D231" s="157" t="s">
        <v>538</v>
      </c>
      <c r="E231" s="157" t="s">
        <v>539</v>
      </c>
      <c r="F231" s="157" t="s">
        <v>540</v>
      </c>
      <c r="G231" s="158" t="s">
        <v>52</v>
      </c>
      <c r="H231" s="159" t="s">
        <v>273</v>
      </c>
      <c r="I231" s="160" t="s">
        <v>7</v>
      </c>
      <c r="J231" s="160" t="s">
        <v>7</v>
      </c>
      <c r="K231" s="161" t="s">
        <v>195</v>
      </c>
      <c r="L231" s="152" t="s">
        <v>7</v>
      </c>
      <c r="M231" s="154" t="s">
        <v>7</v>
      </c>
      <c r="N231" s="153" t="s">
        <v>7</v>
      </c>
      <c r="O231" s="153" t="s">
        <v>7</v>
      </c>
      <c r="P231" s="154" t="s">
        <v>7</v>
      </c>
      <c r="Q231" s="156" t="s">
        <v>7</v>
      </c>
    </row>
    <row r="232" spans="2:17">
      <c r="B232" s="157" t="s">
        <v>11</v>
      </c>
      <c r="C232" s="157" t="s">
        <v>1</v>
      </c>
      <c r="D232" s="157" t="s">
        <v>541</v>
      </c>
      <c r="E232" s="157" t="s">
        <v>542</v>
      </c>
      <c r="F232" s="157" t="s">
        <v>540</v>
      </c>
      <c r="G232" s="158" t="s">
        <v>52</v>
      </c>
      <c r="H232" s="159" t="s">
        <v>272</v>
      </c>
      <c r="I232" s="160" t="s">
        <v>273</v>
      </c>
      <c r="J232" s="160" t="s">
        <v>643</v>
      </c>
      <c r="K232" s="161" t="s">
        <v>273</v>
      </c>
      <c r="L232" s="152">
        <v>100</v>
      </c>
      <c r="M232" s="154">
        <v>100</v>
      </c>
      <c r="N232" s="153">
        <v>42.857142857142854</v>
      </c>
      <c r="O232" s="153">
        <v>100</v>
      </c>
      <c r="P232" s="154">
        <v>100</v>
      </c>
      <c r="Q232" s="156">
        <v>0</v>
      </c>
    </row>
    <row r="233" spans="2:17">
      <c r="B233" s="157" t="s">
        <v>11</v>
      </c>
      <c r="C233" s="157" t="s">
        <v>1</v>
      </c>
      <c r="D233" s="157" t="s">
        <v>543</v>
      </c>
      <c r="E233" s="157" t="s">
        <v>544</v>
      </c>
      <c r="F233" s="157" t="s">
        <v>540</v>
      </c>
      <c r="G233" s="158" t="s">
        <v>52</v>
      </c>
      <c r="H233" s="159" t="s">
        <v>272</v>
      </c>
      <c r="I233" s="160" t="s">
        <v>273</v>
      </c>
      <c r="J233" s="160" t="s">
        <v>54</v>
      </c>
      <c r="K233" s="161" t="s">
        <v>273</v>
      </c>
      <c r="L233" s="152">
        <v>95.192307692307708</v>
      </c>
      <c r="M233" s="154">
        <v>100</v>
      </c>
      <c r="N233" s="153">
        <v>46.153846153846153</v>
      </c>
      <c r="O233" s="153">
        <v>31</v>
      </c>
      <c r="P233" s="154">
        <v>9.5238095238095237</v>
      </c>
      <c r="Q233" s="156">
        <v>0</v>
      </c>
    </row>
    <row r="234" spans="2:17">
      <c r="B234" s="157" t="s">
        <v>11</v>
      </c>
      <c r="C234" s="157" t="s">
        <v>1</v>
      </c>
      <c r="D234" s="157" t="s">
        <v>545</v>
      </c>
      <c r="E234" s="157" t="s">
        <v>546</v>
      </c>
      <c r="F234" s="157" t="s">
        <v>540</v>
      </c>
      <c r="G234" s="158" t="s">
        <v>52</v>
      </c>
      <c r="H234" s="159" t="s">
        <v>272</v>
      </c>
      <c r="I234" s="160" t="s">
        <v>273</v>
      </c>
      <c r="J234" s="160" t="s">
        <v>643</v>
      </c>
      <c r="K234" s="161" t="s">
        <v>273</v>
      </c>
      <c r="L234" s="152">
        <v>100</v>
      </c>
      <c r="M234" s="154">
        <v>100</v>
      </c>
      <c r="N234" s="153">
        <v>100</v>
      </c>
      <c r="O234" s="153">
        <v>67</v>
      </c>
      <c r="P234" s="154">
        <v>100</v>
      </c>
      <c r="Q234" s="156">
        <v>0</v>
      </c>
    </row>
    <row r="235" spans="2:17">
      <c r="B235" s="157" t="s">
        <v>11</v>
      </c>
      <c r="C235" s="157" t="s">
        <v>1</v>
      </c>
      <c r="D235" s="157" t="s">
        <v>547</v>
      </c>
      <c r="E235" s="157" t="s">
        <v>548</v>
      </c>
      <c r="F235" s="157" t="s">
        <v>540</v>
      </c>
      <c r="G235" s="158" t="s">
        <v>52</v>
      </c>
      <c r="H235" s="159" t="s">
        <v>272</v>
      </c>
      <c r="I235" s="160" t="s">
        <v>273</v>
      </c>
      <c r="J235" s="160" t="s">
        <v>643</v>
      </c>
      <c r="K235" s="161" t="s">
        <v>273</v>
      </c>
      <c r="L235" s="152">
        <v>100</v>
      </c>
      <c r="M235" s="154">
        <v>100</v>
      </c>
      <c r="N235" s="153">
        <v>57.142857142857139</v>
      </c>
      <c r="O235" s="153">
        <v>67</v>
      </c>
      <c r="P235" s="154">
        <v>0</v>
      </c>
      <c r="Q235" s="156">
        <v>0</v>
      </c>
    </row>
    <row r="236" spans="2:17">
      <c r="B236" s="157" t="s">
        <v>11</v>
      </c>
      <c r="C236" s="157" t="s">
        <v>1</v>
      </c>
      <c r="D236" s="157" t="s">
        <v>549</v>
      </c>
      <c r="E236" s="157" t="s">
        <v>550</v>
      </c>
      <c r="F236" s="157" t="s">
        <v>533</v>
      </c>
      <c r="G236" s="158" t="s">
        <v>52</v>
      </c>
      <c r="H236" s="159" t="s">
        <v>272</v>
      </c>
      <c r="I236" s="160" t="s">
        <v>273</v>
      </c>
      <c r="J236" s="160" t="s">
        <v>643</v>
      </c>
      <c r="K236" s="161" t="s">
        <v>273</v>
      </c>
      <c r="L236" s="152">
        <v>100</v>
      </c>
      <c r="M236" s="154">
        <v>100</v>
      </c>
      <c r="N236" s="153" t="s">
        <v>7</v>
      </c>
      <c r="O236" s="153" t="s">
        <v>7</v>
      </c>
      <c r="P236" s="154" t="s">
        <v>7</v>
      </c>
      <c r="Q236" s="156" t="s">
        <v>7</v>
      </c>
    </row>
    <row r="237" spans="2:17">
      <c r="B237" s="157" t="s">
        <v>11</v>
      </c>
      <c r="C237" s="157" t="s">
        <v>1</v>
      </c>
      <c r="D237" s="157" t="s">
        <v>551</v>
      </c>
      <c r="E237" s="157" t="s">
        <v>552</v>
      </c>
      <c r="F237" s="157" t="s">
        <v>533</v>
      </c>
      <c r="G237" s="158" t="s">
        <v>52</v>
      </c>
      <c r="H237" s="159" t="s">
        <v>273</v>
      </c>
      <c r="I237" s="160" t="s">
        <v>7</v>
      </c>
      <c r="J237" s="160" t="s">
        <v>7</v>
      </c>
      <c r="K237" s="161" t="s">
        <v>195</v>
      </c>
      <c r="L237" s="152" t="s">
        <v>7</v>
      </c>
      <c r="M237" s="154" t="s">
        <v>7</v>
      </c>
      <c r="N237" s="153" t="s">
        <v>7</v>
      </c>
      <c r="O237" s="153" t="s">
        <v>7</v>
      </c>
      <c r="P237" s="154" t="s">
        <v>7</v>
      </c>
      <c r="Q237" s="156" t="s">
        <v>7</v>
      </c>
    </row>
    <row r="238" spans="2:17">
      <c r="B238" s="157" t="s">
        <v>11</v>
      </c>
      <c r="C238" s="157" t="s">
        <v>1</v>
      </c>
      <c r="D238" s="157" t="s">
        <v>553</v>
      </c>
      <c r="E238" s="157" t="s">
        <v>554</v>
      </c>
      <c r="F238" s="157" t="s">
        <v>540</v>
      </c>
      <c r="G238" s="158" t="s">
        <v>52</v>
      </c>
      <c r="H238" s="159" t="s">
        <v>272</v>
      </c>
      <c r="I238" s="160" t="s">
        <v>273</v>
      </c>
      <c r="J238" s="160" t="s">
        <v>643</v>
      </c>
      <c r="K238" s="161" t="s">
        <v>273</v>
      </c>
      <c r="L238" s="152">
        <v>100</v>
      </c>
      <c r="M238" s="154">
        <v>100</v>
      </c>
      <c r="N238" s="153">
        <v>71.428571428571431</v>
      </c>
      <c r="O238" s="153">
        <v>67</v>
      </c>
      <c r="P238" s="154">
        <v>100</v>
      </c>
      <c r="Q238" s="156">
        <v>0</v>
      </c>
    </row>
    <row r="239" spans="2:17">
      <c r="B239" s="157" t="s">
        <v>11</v>
      </c>
      <c r="C239" s="157" t="s">
        <v>1</v>
      </c>
      <c r="D239" s="157" t="s">
        <v>555</v>
      </c>
      <c r="E239" s="157" t="s">
        <v>556</v>
      </c>
      <c r="F239" s="157" t="s">
        <v>540</v>
      </c>
      <c r="G239" s="158" t="s">
        <v>52</v>
      </c>
      <c r="H239" s="159" t="s">
        <v>273</v>
      </c>
      <c r="I239" s="160" t="s">
        <v>7</v>
      </c>
      <c r="J239" s="160" t="s">
        <v>7</v>
      </c>
      <c r="K239" s="161" t="s">
        <v>195</v>
      </c>
      <c r="L239" s="152" t="s">
        <v>7</v>
      </c>
      <c r="M239" s="154" t="s">
        <v>7</v>
      </c>
      <c r="N239" s="153" t="s">
        <v>7</v>
      </c>
      <c r="O239" s="153" t="s">
        <v>7</v>
      </c>
      <c r="P239" s="154" t="s">
        <v>7</v>
      </c>
      <c r="Q239" s="156" t="s">
        <v>7</v>
      </c>
    </row>
    <row r="240" spans="2:17">
      <c r="B240" s="157" t="s">
        <v>11</v>
      </c>
      <c r="C240" s="157" t="s">
        <v>1</v>
      </c>
      <c r="D240" s="157" t="s">
        <v>557</v>
      </c>
      <c r="E240" s="157" t="s">
        <v>558</v>
      </c>
      <c r="F240" s="157" t="s">
        <v>533</v>
      </c>
      <c r="G240" s="158" t="s">
        <v>52</v>
      </c>
      <c r="H240" s="159" t="s">
        <v>272</v>
      </c>
      <c r="I240" s="160" t="s">
        <v>273</v>
      </c>
      <c r="J240" s="160" t="s">
        <v>643</v>
      </c>
      <c r="K240" s="161" t="s">
        <v>273</v>
      </c>
      <c r="L240" s="152">
        <v>100</v>
      </c>
      <c r="M240" s="154">
        <v>100</v>
      </c>
      <c r="N240" s="153" t="s">
        <v>7</v>
      </c>
      <c r="O240" s="153" t="s">
        <v>7</v>
      </c>
      <c r="P240" s="154" t="s">
        <v>7</v>
      </c>
      <c r="Q240" s="156" t="s">
        <v>7</v>
      </c>
    </row>
    <row r="241" spans="2:17">
      <c r="B241" s="157" t="s">
        <v>11</v>
      </c>
      <c r="C241" s="157" t="s">
        <v>1</v>
      </c>
      <c r="D241" s="157" t="s">
        <v>559</v>
      </c>
      <c r="E241" s="157" t="s">
        <v>560</v>
      </c>
      <c r="F241" s="157" t="s">
        <v>533</v>
      </c>
      <c r="G241" s="158" t="s">
        <v>52</v>
      </c>
      <c r="H241" s="159" t="s">
        <v>272</v>
      </c>
      <c r="I241" s="160" t="s">
        <v>273</v>
      </c>
      <c r="J241" s="160" t="s">
        <v>643</v>
      </c>
      <c r="K241" s="161" t="s">
        <v>273</v>
      </c>
      <c r="L241" s="152">
        <v>100</v>
      </c>
      <c r="M241" s="154">
        <v>100</v>
      </c>
      <c r="N241" s="153" t="s">
        <v>7</v>
      </c>
      <c r="O241" s="153" t="s">
        <v>7</v>
      </c>
      <c r="P241" s="154" t="s">
        <v>7</v>
      </c>
      <c r="Q241" s="156" t="s">
        <v>7</v>
      </c>
    </row>
    <row r="242" spans="2:17">
      <c r="B242" s="157" t="s">
        <v>11</v>
      </c>
      <c r="C242" s="157" t="s">
        <v>1</v>
      </c>
      <c r="D242" s="157" t="s">
        <v>561</v>
      </c>
      <c r="E242" s="157" t="s">
        <v>562</v>
      </c>
      <c r="F242" s="157" t="s">
        <v>533</v>
      </c>
      <c r="G242" s="158" t="s">
        <v>52</v>
      </c>
      <c r="H242" s="159" t="s">
        <v>273</v>
      </c>
      <c r="I242" s="160" t="s">
        <v>7</v>
      </c>
      <c r="J242" s="160" t="s">
        <v>7</v>
      </c>
      <c r="K242" s="161" t="s">
        <v>195</v>
      </c>
      <c r="L242" s="152" t="s">
        <v>7</v>
      </c>
      <c r="M242" s="154" t="s">
        <v>7</v>
      </c>
      <c r="N242" s="153" t="s">
        <v>7</v>
      </c>
      <c r="O242" s="153" t="s">
        <v>7</v>
      </c>
      <c r="P242" s="154" t="s">
        <v>7</v>
      </c>
      <c r="Q242" s="156" t="s">
        <v>7</v>
      </c>
    </row>
    <row r="243" spans="2:17">
      <c r="B243" s="157" t="s">
        <v>11</v>
      </c>
      <c r="C243" s="157" t="s">
        <v>1</v>
      </c>
      <c r="D243" s="157" t="s">
        <v>563</v>
      </c>
      <c r="E243" s="157" t="s">
        <v>564</v>
      </c>
      <c r="F243" s="157" t="s">
        <v>540</v>
      </c>
      <c r="G243" s="158" t="s">
        <v>52</v>
      </c>
      <c r="H243" s="159" t="s">
        <v>273</v>
      </c>
      <c r="I243" s="160" t="s">
        <v>7</v>
      </c>
      <c r="J243" s="160" t="s">
        <v>7</v>
      </c>
      <c r="K243" s="161" t="s">
        <v>195</v>
      </c>
      <c r="L243" s="152" t="s">
        <v>7</v>
      </c>
      <c r="M243" s="154" t="s">
        <v>7</v>
      </c>
      <c r="N243" s="153" t="s">
        <v>7</v>
      </c>
      <c r="O243" s="153" t="s">
        <v>7</v>
      </c>
      <c r="P243" s="154" t="s">
        <v>7</v>
      </c>
      <c r="Q243" s="156" t="s">
        <v>7</v>
      </c>
    </row>
    <row r="244" spans="2:17">
      <c r="B244" s="157" t="s">
        <v>11</v>
      </c>
      <c r="C244" s="157" t="s">
        <v>495</v>
      </c>
      <c r="D244" s="157" t="s">
        <v>565</v>
      </c>
      <c r="E244" s="157" t="s">
        <v>566</v>
      </c>
      <c r="F244" s="157" t="s">
        <v>540</v>
      </c>
      <c r="G244" s="158" t="s">
        <v>52</v>
      </c>
      <c r="H244" s="159" t="s">
        <v>272</v>
      </c>
      <c r="I244" s="160" t="s">
        <v>273</v>
      </c>
      <c r="J244" s="160" t="s">
        <v>54</v>
      </c>
      <c r="K244" s="161" t="s">
        <v>273</v>
      </c>
      <c r="L244" s="152">
        <v>50</v>
      </c>
      <c r="M244" s="154">
        <v>92.307692307692307</v>
      </c>
      <c r="N244" s="153">
        <v>2.5641025641025639</v>
      </c>
      <c r="O244" s="153">
        <v>0</v>
      </c>
      <c r="P244" s="154">
        <v>0</v>
      </c>
      <c r="Q244" s="156">
        <v>0</v>
      </c>
    </row>
    <row r="245" spans="2:17">
      <c r="B245" s="157" t="s">
        <v>11</v>
      </c>
      <c r="C245" s="157" t="s">
        <v>495</v>
      </c>
      <c r="D245" s="157" t="s">
        <v>567</v>
      </c>
      <c r="E245" s="157" t="s">
        <v>568</v>
      </c>
      <c r="F245" s="157" t="s">
        <v>533</v>
      </c>
      <c r="G245" s="158" t="s">
        <v>52</v>
      </c>
      <c r="H245" s="159" t="s">
        <v>272</v>
      </c>
      <c r="I245" s="160" t="s">
        <v>273</v>
      </c>
      <c r="J245" s="160" t="s">
        <v>643</v>
      </c>
      <c r="K245" s="161" t="s">
        <v>273</v>
      </c>
      <c r="L245" s="152">
        <v>50</v>
      </c>
      <c r="M245" s="154">
        <v>100</v>
      </c>
      <c r="N245" s="153" t="s">
        <v>7</v>
      </c>
      <c r="O245" s="153" t="s">
        <v>7</v>
      </c>
      <c r="P245" s="154" t="s">
        <v>7</v>
      </c>
      <c r="Q245" s="156" t="s">
        <v>7</v>
      </c>
    </row>
    <row r="246" spans="2:17">
      <c r="B246" s="157" t="s">
        <v>11</v>
      </c>
      <c r="C246" s="157" t="s">
        <v>495</v>
      </c>
      <c r="D246" s="157" t="s">
        <v>569</v>
      </c>
      <c r="E246" s="157" t="s">
        <v>570</v>
      </c>
      <c r="F246" s="157" t="s">
        <v>540</v>
      </c>
      <c r="G246" s="158" t="s">
        <v>52</v>
      </c>
      <c r="H246" s="159" t="s">
        <v>272</v>
      </c>
      <c r="I246" s="160" t="s">
        <v>273</v>
      </c>
      <c r="J246" s="160" t="s">
        <v>54</v>
      </c>
      <c r="K246" s="161" t="s">
        <v>273</v>
      </c>
      <c r="L246" s="152">
        <v>51.92307692307692</v>
      </c>
      <c r="M246" s="154">
        <v>92.307692307692307</v>
      </c>
      <c r="N246" s="153">
        <v>1.098901098901099</v>
      </c>
      <c r="O246" s="153">
        <v>0</v>
      </c>
      <c r="P246" s="154">
        <v>0</v>
      </c>
      <c r="Q246" s="156">
        <v>0</v>
      </c>
    </row>
    <row r="247" spans="2:17">
      <c r="B247" s="157" t="s">
        <v>11</v>
      </c>
      <c r="C247" s="157" t="s">
        <v>495</v>
      </c>
      <c r="D247" s="157" t="s">
        <v>571</v>
      </c>
      <c r="E247" s="157" t="s">
        <v>572</v>
      </c>
      <c r="F247" s="157" t="s">
        <v>540</v>
      </c>
      <c r="G247" s="158" t="s">
        <v>52</v>
      </c>
      <c r="H247" s="159" t="s">
        <v>272</v>
      </c>
      <c r="I247" s="160" t="s">
        <v>273</v>
      </c>
      <c r="J247" s="160" t="s">
        <v>54</v>
      </c>
      <c r="K247" s="161" t="s">
        <v>273</v>
      </c>
      <c r="L247" s="152">
        <v>50</v>
      </c>
      <c r="M247" s="154">
        <v>92.307692307692307</v>
      </c>
      <c r="N247" s="153">
        <v>0</v>
      </c>
      <c r="O247" s="153">
        <v>0</v>
      </c>
      <c r="P247" s="154">
        <v>0</v>
      </c>
      <c r="Q247" s="156">
        <v>0</v>
      </c>
    </row>
    <row r="248" spans="2:17">
      <c r="B248" s="157" t="s">
        <v>11</v>
      </c>
      <c r="C248" s="157" t="s">
        <v>495</v>
      </c>
      <c r="D248" s="157" t="s">
        <v>573</v>
      </c>
      <c r="E248" s="157" t="s">
        <v>574</v>
      </c>
      <c r="F248" s="157" t="s">
        <v>533</v>
      </c>
      <c r="G248" s="158" t="s">
        <v>52</v>
      </c>
      <c r="H248" s="159" t="s">
        <v>272</v>
      </c>
      <c r="I248" s="160" t="s">
        <v>273</v>
      </c>
      <c r="J248" s="160" t="s">
        <v>54</v>
      </c>
      <c r="K248" s="161" t="s">
        <v>273</v>
      </c>
      <c r="L248" s="152">
        <v>100</v>
      </c>
      <c r="M248" s="154">
        <v>92.307692307692307</v>
      </c>
      <c r="N248" s="153" t="s">
        <v>7</v>
      </c>
      <c r="O248" s="153" t="s">
        <v>7</v>
      </c>
      <c r="P248" s="154" t="s">
        <v>7</v>
      </c>
      <c r="Q248" s="156" t="s">
        <v>7</v>
      </c>
    </row>
    <row r="249" spans="2:17">
      <c r="B249" s="157" t="s">
        <v>11</v>
      </c>
      <c r="C249" s="157" t="s">
        <v>495</v>
      </c>
      <c r="D249" s="157" t="s">
        <v>575</v>
      </c>
      <c r="E249" s="157" t="s">
        <v>576</v>
      </c>
      <c r="F249" s="157" t="s">
        <v>533</v>
      </c>
      <c r="G249" s="158" t="s">
        <v>52</v>
      </c>
      <c r="H249" s="159" t="s">
        <v>272</v>
      </c>
      <c r="I249" s="160" t="s">
        <v>273</v>
      </c>
      <c r="J249" s="160" t="s">
        <v>643</v>
      </c>
      <c r="K249" s="161" t="s">
        <v>273</v>
      </c>
      <c r="L249" s="152">
        <v>50</v>
      </c>
      <c r="M249" s="154">
        <v>100</v>
      </c>
      <c r="N249" s="153" t="s">
        <v>7</v>
      </c>
      <c r="O249" s="153" t="s">
        <v>7</v>
      </c>
      <c r="P249" s="154" t="s">
        <v>7</v>
      </c>
      <c r="Q249" s="156" t="s">
        <v>7</v>
      </c>
    </row>
    <row r="250" spans="2:17">
      <c r="B250" s="157" t="s">
        <v>11</v>
      </c>
      <c r="C250" s="157" t="s">
        <v>495</v>
      </c>
      <c r="D250" s="157" t="s">
        <v>577</v>
      </c>
      <c r="E250" s="157" t="s">
        <v>578</v>
      </c>
      <c r="F250" s="157" t="s">
        <v>533</v>
      </c>
      <c r="G250" s="158" t="s">
        <v>52</v>
      </c>
      <c r="H250" s="159" t="s">
        <v>272</v>
      </c>
      <c r="I250" s="160" t="s">
        <v>273</v>
      </c>
      <c r="J250" s="160" t="s">
        <v>643</v>
      </c>
      <c r="K250" s="161" t="s">
        <v>273</v>
      </c>
      <c r="L250" s="152">
        <v>50</v>
      </c>
      <c r="M250" s="154">
        <v>100</v>
      </c>
      <c r="N250" s="153" t="s">
        <v>7</v>
      </c>
      <c r="O250" s="153" t="s">
        <v>7</v>
      </c>
      <c r="P250" s="154" t="s">
        <v>7</v>
      </c>
      <c r="Q250" s="156" t="s">
        <v>7</v>
      </c>
    </row>
    <row r="251" spans="2:17">
      <c r="B251" s="157" t="s">
        <v>11</v>
      </c>
      <c r="C251" s="157" t="s">
        <v>495</v>
      </c>
      <c r="D251" s="157" t="s">
        <v>579</v>
      </c>
      <c r="E251" s="157" t="s">
        <v>580</v>
      </c>
      <c r="F251" s="157" t="s">
        <v>533</v>
      </c>
      <c r="G251" s="158" t="s">
        <v>52</v>
      </c>
      <c r="H251" s="159" t="s">
        <v>273</v>
      </c>
      <c r="I251" s="160" t="s">
        <v>7</v>
      </c>
      <c r="J251" s="160" t="s">
        <v>7</v>
      </c>
      <c r="K251" s="161" t="s">
        <v>195</v>
      </c>
      <c r="L251" s="152" t="s">
        <v>7</v>
      </c>
      <c r="M251" s="154" t="s">
        <v>7</v>
      </c>
      <c r="N251" s="153" t="s">
        <v>7</v>
      </c>
      <c r="O251" s="153" t="s">
        <v>7</v>
      </c>
      <c r="P251" s="154" t="s">
        <v>7</v>
      </c>
      <c r="Q251" s="156" t="s">
        <v>7</v>
      </c>
    </row>
    <row r="252" spans="2:17">
      <c r="B252" s="157" t="s">
        <v>11</v>
      </c>
      <c r="C252" s="157" t="s">
        <v>495</v>
      </c>
      <c r="D252" s="157" t="s">
        <v>581</v>
      </c>
      <c r="E252" s="157" t="s">
        <v>582</v>
      </c>
      <c r="F252" s="157" t="s">
        <v>533</v>
      </c>
      <c r="G252" s="158" t="s">
        <v>52</v>
      </c>
      <c r="H252" s="159" t="s">
        <v>272</v>
      </c>
      <c r="I252" s="160" t="s">
        <v>273</v>
      </c>
      <c r="J252" s="160" t="s">
        <v>54</v>
      </c>
      <c r="K252" s="161" t="s">
        <v>273</v>
      </c>
      <c r="L252" s="152">
        <v>100</v>
      </c>
      <c r="M252" s="154">
        <v>92.307692307692307</v>
      </c>
      <c r="N252" s="153" t="s">
        <v>7</v>
      </c>
      <c r="O252" s="153" t="s">
        <v>7</v>
      </c>
      <c r="P252" s="154" t="s">
        <v>7</v>
      </c>
      <c r="Q252" s="156" t="s">
        <v>7</v>
      </c>
    </row>
    <row r="253" spans="2:17">
      <c r="B253" s="157" t="s">
        <v>11</v>
      </c>
      <c r="C253" s="157" t="s">
        <v>495</v>
      </c>
      <c r="D253" s="157" t="s">
        <v>583</v>
      </c>
      <c r="E253" s="157" t="s">
        <v>584</v>
      </c>
      <c r="F253" s="157" t="s">
        <v>540</v>
      </c>
      <c r="G253" s="158" t="s">
        <v>52</v>
      </c>
      <c r="H253" s="159" t="s">
        <v>272</v>
      </c>
      <c r="I253" s="160" t="s">
        <v>273</v>
      </c>
      <c r="J253" s="160" t="s">
        <v>54</v>
      </c>
      <c r="K253" s="161" t="s">
        <v>273</v>
      </c>
      <c r="L253" s="152">
        <v>50</v>
      </c>
      <c r="M253" s="154">
        <v>92.307692307692307</v>
      </c>
      <c r="N253" s="153">
        <v>0</v>
      </c>
      <c r="O253" s="153">
        <v>0</v>
      </c>
      <c r="P253" s="154">
        <v>0</v>
      </c>
      <c r="Q253" s="156">
        <v>0</v>
      </c>
    </row>
    <row r="254" spans="2:17">
      <c r="B254" s="157" t="s">
        <v>11</v>
      </c>
      <c r="C254" s="157" t="s">
        <v>495</v>
      </c>
      <c r="D254" s="157" t="s">
        <v>585</v>
      </c>
      <c r="E254" s="157" t="s">
        <v>586</v>
      </c>
      <c r="F254" s="157" t="s">
        <v>533</v>
      </c>
      <c r="G254" s="158" t="s">
        <v>52</v>
      </c>
      <c r="H254" s="159" t="s">
        <v>272</v>
      </c>
      <c r="I254" s="160" t="s">
        <v>273</v>
      </c>
      <c r="J254" s="160" t="s">
        <v>54</v>
      </c>
      <c r="K254" s="161" t="s">
        <v>273</v>
      </c>
      <c r="L254" s="152">
        <v>50</v>
      </c>
      <c r="M254" s="154">
        <v>92.307692307692307</v>
      </c>
      <c r="N254" s="153" t="s">
        <v>7</v>
      </c>
      <c r="O254" s="153" t="s">
        <v>7</v>
      </c>
      <c r="P254" s="154" t="s">
        <v>7</v>
      </c>
      <c r="Q254" s="156" t="s">
        <v>7</v>
      </c>
    </row>
    <row r="255" spans="2:17">
      <c r="B255" s="157" t="s">
        <v>11</v>
      </c>
      <c r="C255" s="157" t="s">
        <v>495</v>
      </c>
      <c r="D255" s="157" t="s">
        <v>587</v>
      </c>
      <c r="E255" s="157" t="s">
        <v>588</v>
      </c>
      <c r="F255" s="157" t="s">
        <v>540</v>
      </c>
      <c r="G255" s="158" t="s">
        <v>52</v>
      </c>
      <c r="H255" s="159" t="s">
        <v>272</v>
      </c>
      <c r="I255" s="160" t="s">
        <v>273</v>
      </c>
      <c r="J255" s="160" t="s">
        <v>54</v>
      </c>
      <c r="K255" s="161" t="s">
        <v>273</v>
      </c>
      <c r="L255" s="152">
        <v>50</v>
      </c>
      <c r="M255" s="154">
        <v>92.307692307692307</v>
      </c>
      <c r="N255" s="153">
        <v>1.2820512820512819</v>
      </c>
      <c r="O255" s="153">
        <v>0</v>
      </c>
      <c r="P255" s="154">
        <v>0</v>
      </c>
      <c r="Q255" s="156">
        <v>0</v>
      </c>
    </row>
    <row r="256" spans="2:17">
      <c r="B256" s="157" t="s">
        <v>11</v>
      </c>
      <c r="C256" s="157" t="s">
        <v>495</v>
      </c>
      <c r="D256" s="157" t="s">
        <v>589</v>
      </c>
      <c r="E256" s="157" t="s">
        <v>590</v>
      </c>
      <c r="F256" s="157" t="s">
        <v>540</v>
      </c>
      <c r="G256" s="158" t="s">
        <v>52</v>
      </c>
      <c r="H256" s="159" t="s">
        <v>272</v>
      </c>
      <c r="I256" s="160" t="s">
        <v>273</v>
      </c>
      <c r="J256" s="160" t="s">
        <v>54</v>
      </c>
      <c r="K256" s="161" t="s">
        <v>273</v>
      </c>
      <c r="L256" s="152">
        <v>50</v>
      </c>
      <c r="M256" s="154">
        <v>92.307692307692307</v>
      </c>
      <c r="N256" s="153">
        <v>0</v>
      </c>
      <c r="O256" s="153">
        <v>0</v>
      </c>
      <c r="P256" s="154">
        <v>0</v>
      </c>
      <c r="Q256" s="156" t="s">
        <v>7</v>
      </c>
    </row>
    <row r="257" spans="2:17">
      <c r="B257" s="157" t="s">
        <v>11</v>
      </c>
      <c r="C257" s="157" t="s">
        <v>495</v>
      </c>
      <c r="D257" s="157" t="s">
        <v>591</v>
      </c>
      <c r="E257" s="157" t="s">
        <v>592</v>
      </c>
      <c r="F257" s="157" t="s">
        <v>533</v>
      </c>
      <c r="G257" s="158" t="s">
        <v>52</v>
      </c>
      <c r="H257" s="159" t="s">
        <v>272</v>
      </c>
      <c r="I257" s="160" t="s">
        <v>273</v>
      </c>
      <c r="J257" s="160" t="s">
        <v>54</v>
      </c>
      <c r="K257" s="161" t="s">
        <v>273</v>
      </c>
      <c r="L257" s="152">
        <v>50</v>
      </c>
      <c r="M257" s="154">
        <v>92.307692307692307</v>
      </c>
      <c r="N257" s="153" t="s">
        <v>7</v>
      </c>
      <c r="O257" s="153" t="s">
        <v>7</v>
      </c>
      <c r="P257" s="154" t="s">
        <v>7</v>
      </c>
      <c r="Q257" s="156" t="s">
        <v>7</v>
      </c>
    </row>
    <row r="258" spans="2:17">
      <c r="B258" s="157" t="s">
        <v>11</v>
      </c>
      <c r="C258" s="157" t="s">
        <v>495</v>
      </c>
      <c r="D258" s="157" t="s">
        <v>593</v>
      </c>
      <c r="E258" s="157" t="s">
        <v>594</v>
      </c>
      <c r="F258" s="157" t="s">
        <v>540</v>
      </c>
      <c r="G258" s="158" t="s">
        <v>52</v>
      </c>
      <c r="H258" s="159" t="s">
        <v>272</v>
      </c>
      <c r="I258" s="160" t="s">
        <v>273</v>
      </c>
      <c r="J258" s="160" t="s">
        <v>54</v>
      </c>
      <c r="K258" s="161" t="s">
        <v>273</v>
      </c>
      <c r="L258" s="152">
        <v>50</v>
      </c>
      <c r="M258" s="154">
        <v>92.307692307692307</v>
      </c>
      <c r="N258" s="153">
        <v>0</v>
      </c>
      <c r="O258" s="153">
        <v>0</v>
      </c>
      <c r="P258" s="154">
        <v>0</v>
      </c>
      <c r="Q258" s="156" t="s">
        <v>7</v>
      </c>
    </row>
    <row r="259" spans="2:17">
      <c r="B259" s="157" t="s">
        <v>11</v>
      </c>
      <c r="C259" s="157" t="s">
        <v>495</v>
      </c>
      <c r="D259" s="157" t="s">
        <v>595</v>
      </c>
      <c r="E259" s="157" t="s">
        <v>596</v>
      </c>
      <c r="F259" s="157" t="s">
        <v>540</v>
      </c>
      <c r="G259" s="158" t="s">
        <v>52</v>
      </c>
      <c r="H259" s="159" t="s">
        <v>272</v>
      </c>
      <c r="I259" s="160" t="s">
        <v>273</v>
      </c>
      <c r="J259" s="160" t="s">
        <v>54</v>
      </c>
      <c r="K259" s="161" t="s">
        <v>273</v>
      </c>
      <c r="L259" s="152">
        <v>98.07692307692308</v>
      </c>
      <c r="M259" s="154">
        <v>100</v>
      </c>
      <c r="N259" s="153">
        <v>42.307692307692314</v>
      </c>
      <c r="O259" s="153">
        <v>32</v>
      </c>
      <c r="P259" s="154">
        <v>3.8461538461538463</v>
      </c>
      <c r="Q259" s="156">
        <v>0</v>
      </c>
    </row>
    <row r="260" spans="2:17">
      <c r="B260" s="157" t="s">
        <v>11</v>
      </c>
      <c r="C260" s="157" t="s">
        <v>495</v>
      </c>
      <c r="D260" s="157" t="s">
        <v>597</v>
      </c>
      <c r="E260" s="157" t="s">
        <v>598</v>
      </c>
      <c r="F260" s="157" t="s">
        <v>533</v>
      </c>
      <c r="G260" s="158" t="s">
        <v>52</v>
      </c>
      <c r="H260" s="159" t="s">
        <v>272</v>
      </c>
      <c r="I260" s="160" t="s">
        <v>273</v>
      </c>
      <c r="J260" s="160" t="s">
        <v>643</v>
      </c>
      <c r="K260" s="161" t="s">
        <v>273</v>
      </c>
      <c r="L260" s="152">
        <v>100</v>
      </c>
      <c r="M260" s="154">
        <v>100</v>
      </c>
      <c r="N260" s="153" t="s">
        <v>7</v>
      </c>
      <c r="O260" s="153" t="s">
        <v>7</v>
      </c>
      <c r="P260" s="154" t="s">
        <v>7</v>
      </c>
      <c r="Q260" s="156" t="s">
        <v>7</v>
      </c>
    </row>
    <row r="261" spans="2:17">
      <c r="B261" s="157" t="s">
        <v>11</v>
      </c>
      <c r="C261" s="157" t="s">
        <v>495</v>
      </c>
      <c r="D261" s="157" t="s">
        <v>599</v>
      </c>
      <c r="E261" s="157" t="s">
        <v>600</v>
      </c>
      <c r="F261" s="157" t="s">
        <v>540</v>
      </c>
      <c r="G261" s="158" t="s">
        <v>52</v>
      </c>
      <c r="H261" s="159" t="s">
        <v>272</v>
      </c>
      <c r="I261" s="160" t="s">
        <v>273</v>
      </c>
      <c r="J261" s="160" t="s">
        <v>643</v>
      </c>
      <c r="K261" s="161" t="s">
        <v>273</v>
      </c>
      <c r="L261" s="152">
        <v>100</v>
      </c>
      <c r="M261" s="154">
        <v>100</v>
      </c>
      <c r="N261" s="153">
        <v>57.142857142857139</v>
      </c>
      <c r="O261" s="153">
        <v>33</v>
      </c>
      <c r="P261" s="154" t="s">
        <v>7</v>
      </c>
      <c r="Q261" s="156">
        <v>0</v>
      </c>
    </row>
    <row r="262" spans="2:17">
      <c r="B262" s="157" t="s">
        <v>11</v>
      </c>
      <c r="C262" s="157" t="s">
        <v>495</v>
      </c>
      <c r="D262" s="157" t="s">
        <v>601</v>
      </c>
      <c r="E262" s="157" t="s">
        <v>602</v>
      </c>
      <c r="F262" s="157" t="s">
        <v>533</v>
      </c>
      <c r="G262" s="158" t="s">
        <v>52</v>
      </c>
      <c r="H262" s="159" t="s">
        <v>272</v>
      </c>
      <c r="I262" s="160" t="s">
        <v>273</v>
      </c>
      <c r="J262" s="160" t="s">
        <v>643</v>
      </c>
      <c r="K262" s="161" t="s">
        <v>273</v>
      </c>
      <c r="L262" s="152">
        <v>100</v>
      </c>
      <c r="M262" s="154">
        <v>100</v>
      </c>
      <c r="N262" s="153" t="s">
        <v>7</v>
      </c>
      <c r="O262" s="153" t="s">
        <v>7</v>
      </c>
      <c r="P262" s="154" t="s">
        <v>7</v>
      </c>
      <c r="Q262" s="156" t="s">
        <v>7</v>
      </c>
    </row>
    <row r="263" spans="2:17">
      <c r="B263" s="157" t="s">
        <v>11</v>
      </c>
      <c r="C263" s="157" t="s">
        <v>2</v>
      </c>
      <c r="D263" s="157" t="s">
        <v>603</v>
      </c>
      <c r="E263" s="157" t="s">
        <v>604</v>
      </c>
      <c r="F263" s="157" t="s">
        <v>533</v>
      </c>
      <c r="G263" s="158" t="s">
        <v>52</v>
      </c>
      <c r="H263" s="159" t="s">
        <v>272</v>
      </c>
      <c r="I263" s="160" t="s">
        <v>273</v>
      </c>
      <c r="J263" s="160" t="s">
        <v>643</v>
      </c>
      <c r="K263" s="161" t="s">
        <v>273</v>
      </c>
      <c r="L263" s="152">
        <v>100</v>
      </c>
      <c r="M263" s="154">
        <v>100</v>
      </c>
      <c r="N263" s="153" t="s">
        <v>7</v>
      </c>
      <c r="O263" s="153" t="s">
        <v>7</v>
      </c>
      <c r="P263" s="154" t="s">
        <v>7</v>
      </c>
      <c r="Q263" s="156" t="s">
        <v>7</v>
      </c>
    </row>
    <row r="264" spans="2:17">
      <c r="B264" s="157" t="s">
        <v>11</v>
      </c>
      <c r="C264" s="157" t="s">
        <v>2</v>
      </c>
      <c r="D264" s="157" t="s">
        <v>605</v>
      </c>
      <c r="E264" s="157" t="s">
        <v>606</v>
      </c>
      <c r="F264" s="157" t="s">
        <v>540</v>
      </c>
      <c r="G264" s="158" t="s">
        <v>52</v>
      </c>
      <c r="H264" s="159" t="s">
        <v>272</v>
      </c>
      <c r="I264" s="160" t="s">
        <v>273</v>
      </c>
      <c r="J264" s="160" t="s">
        <v>53</v>
      </c>
      <c r="K264" s="161" t="s">
        <v>273</v>
      </c>
      <c r="L264" s="152">
        <v>55.769230769230774</v>
      </c>
      <c r="M264" s="154">
        <v>88.461538461538467</v>
      </c>
      <c r="N264" s="153">
        <v>3.296703296703297</v>
      </c>
      <c r="O264" s="153">
        <v>0</v>
      </c>
      <c r="P264" s="154">
        <v>25</v>
      </c>
      <c r="Q264" s="156">
        <v>0</v>
      </c>
    </row>
    <row r="265" spans="2:17">
      <c r="B265" s="157" t="s">
        <v>11</v>
      </c>
      <c r="C265" s="157" t="s">
        <v>2</v>
      </c>
      <c r="D265" s="157" t="s">
        <v>607</v>
      </c>
      <c r="E265" s="157" t="s">
        <v>608</v>
      </c>
      <c r="F265" s="157" t="s">
        <v>540</v>
      </c>
      <c r="G265" s="158" t="s">
        <v>52</v>
      </c>
      <c r="H265" s="159" t="s">
        <v>272</v>
      </c>
      <c r="I265" s="160" t="s">
        <v>273</v>
      </c>
      <c r="J265" s="160" t="s">
        <v>53</v>
      </c>
      <c r="K265" s="161" t="s">
        <v>273</v>
      </c>
      <c r="L265" s="152">
        <v>51.92307692307692</v>
      </c>
      <c r="M265" s="154">
        <v>88.461538461538467</v>
      </c>
      <c r="N265" s="153">
        <v>1.6483516483516485</v>
      </c>
      <c r="O265" s="153">
        <v>0</v>
      </c>
      <c r="P265" s="154">
        <v>0</v>
      </c>
      <c r="Q265" s="156">
        <v>0</v>
      </c>
    </row>
    <row r="266" spans="2:17">
      <c r="B266" s="157" t="s">
        <v>11</v>
      </c>
      <c r="C266" s="157" t="s">
        <v>2</v>
      </c>
      <c r="D266" s="157" t="s">
        <v>609</v>
      </c>
      <c r="E266" s="157" t="s">
        <v>610</v>
      </c>
      <c r="F266" s="157" t="s">
        <v>540</v>
      </c>
      <c r="G266" s="158" t="s">
        <v>52</v>
      </c>
      <c r="H266" s="159" t="s">
        <v>272</v>
      </c>
      <c r="I266" s="160" t="s">
        <v>273</v>
      </c>
      <c r="J266" s="160" t="s">
        <v>643</v>
      </c>
      <c r="K266" s="161" t="s">
        <v>273</v>
      </c>
      <c r="L266" s="152">
        <v>50</v>
      </c>
      <c r="M266" s="154">
        <v>100</v>
      </c>
      <c r="N266" s="153">
        <v>0</v>
      </c>
      <c r="O266" s="153">
        <v>0</v>
      </c>
      <c r="P266" s="154" t="s">
        <v>7</v>
      </c>
      <c r="Q266" s="156">
        <v>0</v>
      </c>
    </row>
    <row r="267" spans="2:17">
      <c r="B267" s="157" t="s">
        <v>11</v>
      </c>
      <c r="C267" s="157" t="s">
        <v>2</v>
      </c>
      <c r="D267" s="157" t="s">
        <v>611</v>
      </c>
      <c r="E267" s="157" t="s">
        <v>612</v>
      </c>
      <c r="F267" s="157" t="s">
        <v>540</v>
      </c>
      <c r="G267" s="158" t="s">
        <v>52</v>
      </c>
      <c r="H267" s="159" t="s">
        <v>272</v>
      </c>
      <c r="I267" s="160" t="s">
        <v>273</v>
      </c>
      <c r="J267" s="160" t="s">
        <v>53</v>
      </c>
      <c r="K267" s="161" t="s">
        <v>273</v>
      </c>
      <c r="L267" s="152">
        <v>53.846153846153847</v>
      </c>
      <c r="M267" s="154">
        <v>92.307692307692307</v>
      </c>
      <c r="N267" s="153">
        <v>4.395604395604396</v>
      </c>
      <c r="O267" s="153">
        <v>0</v>
      </c>
      <c r="P267" s="154">
        <v>0</v>
      </c>
      <c r="Q267" s="156">
        <v>0</v>
      </c>
    </row>
    <row r="268" spans="2:17">
      <c r="B268" s="157" t="s">
        <v>11</v>
      </c>
      <c r="C268" s="157" t="s">
        <v>2</v>
      </c>
      <c r="D268" s="157" t="s">
        <v>613</v>
      </c>
      <c r="E268" s="157" t="s">
        <v>614</v>
      </c>
      <c r="F268" s="157" t="s">
        <v>540</v>
      </c>
      <c r="G268" s="158" t="s">
        <v>52</v>
      </c>
      <c r="H268" s="159" t="s">
        <v>273</v>
      </c>
      <c r="I268" s="160" t="s">
        <v>7</v>
      </c>
      <c r="J268" s="160" t="s">
        <v>7</v>
      </c>
      <c r="K268" s="161" t="s">
        <v>195</v>
      </c>
      <c r="L268" s="152" t="s">
        <v>7</v>
      </c>
      <c r="M268" s="154" t="s">
        <v>7</v>
      </c>
      <c r="N268" s="153" t="s">
        <v>7</v>
      </c>
      <c r="O268" s="153" t="s">
        <v>7</v>
      </c>
      <c r="P268" s="154" t="s">
        <v>7</v>
      </c>
      <c r="Q268" s="156" t="s">
        <v>7</v>
      </c>
    </row>
    <row r="269" spans="2:17">
      <c r="B269" s="157" t="s">
        <v>11</v>
      </c>
      <c r="C269" s="157" t="s">
        <v>2</v>
      </c>
      <c r="D269" s="157" t="s">
        <v>615</v>
      </c>
      <c r="E269" s="157" t="s">
        <v>616</v>
      </c>
      <c r="F269" s="157" t="s">
        <v>540</v>
      </c>
      <c r="G269" s="158" t="s">
        <v>52</v>
      </c>
      <c r="H269" s="159" t="s">
        <v>272</v>
      </c>
      <c r="I269" s="160" t="s">
        <v>272</v>
      </c>
      <c r="J269" s="160" t="s">
        <v>643</v>
      </c>
      <c r="K269" s="161" t="s">
        <v>195</v>
      </c>
      <c r="L269" s="152">
        <v>100</v>
      </c>
      <c r="M269" s="154">
        <v>100</v>
      </c>
      <c r="N269" s="153">
        <v>100</v>
      </c>
      <c r="O269" s="153">
        <v>100</v>
      </c>
      <c r="P269" s="154">
        <v>100</v>
      </c>
      <c r="Q269" s="156">
        <v>100</v>
      </c>
    </row>
    <row r="270" spans="2:17">
      <c r="B270" s="157" t="s">
        <v>11</v>
      </c>
      <c r="C270" s="157" t="s">
        <v>2</v>
      </c>
      <c r="D270" s="157" t="s">
        <v>617</v>
      </c>
      <c r="E270" s="157" t="s">
        <v>618</v>
      </c>
      <c r="F270" s="157" t="s">
        <v>540</v>
      </c>
      <c r="G270" s="158" t="s">
        <v>52</v>
      </c>
      <c r="H270" s="159" t="s">
        <v>272</v>
      </c>
      <c r="I270" s="160" t="s">
        <v>273</v>
      </c>
      <c r="J270" s="160" t="s">
        <v>53</v>
      </c>
      <c r="K270" s="161" t="s">
        <v>272</v>
      </c>
      <c r="L270" s="152">
        <v>98.07692307692308</v>
      </c>
      <c r="M270" s="154">
        <v>88.461538461538467</v>
      </c>
      <c r="N270" s="153">
        <v>25.274725274725274</v>
      </c>
      <c r="O270" s="153">
        <v>2</v>
      </c>
      <c r="P270" s="154">
        <v>100</v>
      </c>
      <c r="Q270" s="156">
        <v>0</v>
      </c>
    </row>
    <row r="271" spans="2:17">
      <c r="B271" s="157" t="s">
        <v>11</v>
      </c>
      <c r="C271" s="157" t="s">
        <v>2</v>
      </c>
      <c r="D271" s="157" t="s">
        <v>619</v>
      </c>
      <c r="E271" s="157" t="s">
        <v>620</v>
      </c>
      <c r="F271" s="157" t="s">
        <v>540</v>
      </c>
      <c r="G271" s="158" t="s">
        <v>52</v>
      </c>
      <c r="H271" s="159" t="s">
        <v>273</v>
      </c>
      <c r="I271" s="160" t="s">
        <v>7</v>
      </c>
      <c r="J271" s="160" t="s">
        <v>7</v>
      </c>
      <c r="K271" s="161" t="s">
        <v>195</v>
      </c>
      <c r="L271" s="152" t="s">
        <v>7</v>
      </c>
      <c r="M271" s="154" t="s">
        <v>7</v>
      </c>
      <c r="N271" s="153" t="s">
        <v>7</v>
      </c>
      <c r="O271" s="153" t="s">
        <v>7</v>
      </c>
      <c r="P271" s="154" t="s">
        <v>7</v>
      </c>
      <c r="Q271" s="156" t="s">
        <v>7</v>
      </c>
    </row>
    <row r="272" spans="2:17">
      <c r="B272" s="157" t="s">
        <v>11</v>
      </c>
      <c r="C272" s="157" t="s">
        <v>2</v>
      </c>
      <c r="D272" s="157" t="s">
        <v>621</v>
      </c>
      <c r="E272" s="157" t="s">
        <v>622</v>
      </c>
      <c r="F272" s="157" t="s">
        <v>533</v>
      </c>
      <c r="G272" s="158" t="s">
        <v>52</v>
      </c>
      <c r="H272" s="159" t="s">
        <v>272</v>
      </c>
      <c r="I272" s="160" t="s">
        <v>273</v>
      </c>
      <c r="J272" s="160" t="s">
        <v>643</v>
      </c>
      <c r="K272" s="161" t="s">
        <v>273</v>
      </c>
      <c r="L272" s="152">
        <v>100</v>
      </c>
      <c r="M272" s="154">
        <v>100</v>
      </c>
      <c r="N272" s="153" t="s">
        <v>7</v>
      </c>
      <c r="O272" s="153" t="s">
        <v>7</v>
      </c>
      <c r="P272" s="154" t="s">
        <v>7</v>
      </c>
      <c r="Q272" s="156" t="s">
        <v>7</v>
      </c>
    </row>
    <row r="273" spans="2:17">
      <c r="B273" s="157" t="s">
        <v>11</v>
      </c>
      <c r="C273" s="157" t="s">
        <v>3</v>
      </c>
      <c r="D273" s="157" t="s">
        <v>623</v>
      </c>
      <c r="E273" s="157" t="s">
        <v>624</v>
      </c>
      <c r="F273" s="157" t="s">
        <v>533</v>
      </c>
      <c r="G273" s="158" t="s">
        <v>52</v>
      </c>
      <c r="H273" s="159" t="s">
        <v>272</v>
      </c>
      <c r="I273" s="160" t="s">
        <v>273</v>
      </c>
      <c r="J273" s="160" t="s">
        <v>643</v>
      </c>
      <c r="K273" s="161" t="s">
        <v>273</v>
      </c>
      <c r="L273" s="152">
        <v>100</v>
      </c>
      <c r="M273" s="154">
        <v>100</v>
      </c>
      <c r="N273" s="153" t="s">
        <v>7</v>
      </c>
      <c r="O273" s="153" t="s">
        <v>7</v>
      </c>
      <c r="P273" s="154" t="s">
        <v>7</v>
      </c>
      <c r="Q273" s="156" t="s">
        <v>7</v>
      </c>
    </row>
    <row r="274" spans="2:17">
      <c r="B274" s="157" t="s">
        <v>11</v>
      </c>
      <c r="C274" s="157" t="s">
        <v>3</v>
      </c>
      <c r="D274" s="157" t="s">
        <v>625</v>
      </c>
      <c r="E274" s="157" t="s">
        <v>626</v>
      </c>
      <c r="F274" s="157" t="s">
        <v>533</v>
      </c>
      <c r="G274" s="158" t="s">
        <v>52</v>
      </c>
      <c r="H274" s="159" t="s">
        <v>272</v>
      </c>
      <c r="I274" s="160" t="s">
        <v>273</v>
      </c>
      <c r="J274" s="160" t="s">
        <v>643</v>
      </c>
      <c r="K274" s="161" t="s">
        <v>273</v>
      </c>
      <c r="L274" s="152">
        <v>100</v>
      </c>
      <c r="M274" s="154">
        <v>100</v>
      </c>
      <c r="N274" s="153" t="s">
        <v>7</v>
      </c>
      <c r="O274" s="153" t="s">
        <v>7</v>
      </c>
      <c r="P274" s="154" t="s">
        <v>7</v>
      </c>
      <c r="Q274" s="156" t="s">
        <v>7</v>
      </c>
    </row>
    <row r="275" spans="2:17">
      <c r="B275" s="157" t="s">
        <v>11</v>
      </c>
      <c r="C275" s="157" t="s">
        <v>3</v>
      </c>
      <c r="D275" s="157" t="s">
        <v>627</v>
      </c>
      <c r="E275" s="157" t="s">
        <v>628</v>
      </c>
      <c r="F275" s="157" t="s">
        <v>540</v>
      </c>
      <c r="G275" s="158" t="s">
        <v>52</v>
      </c>
      <c r="H275" s="159" t="s">
        <v>272</v>
      </c>
      <c r="I275" s="160" t="s">
        <v>273</v>
      </c>
      <c r="J275" s="160" t="s">
        <v>54</v>
      </c>
      <c r="K275" s="161" t="s">
        <v>272</v>
      </c>
      <c r="L275" s="152">
        <v>100</v>
      </c>
      <c r="M275" s="154">
        <v>100</v>
      </c>
      <c r="N275" s="153">
        <v>45.238095238095234</v>
      </c>
      <c r="O275" s="153">
        <v>36</v>
      </c>
      <c r="P275" s="154">
        <v>91.666666666666671</v>
      </c>
      <c r="Q275" s="156">
        <v>8.3333333333333339</v>
      </c>
    </row>
    <row r="276" spans="2:17">
      <c r="B276" s="157" t="s">
        <v>11</v>
      </c>
      <c r="C276" s="157" t="s">
        <v>3</v>
      </c>
      <c r="D276" s="157" t="s">
        <v>629</v>
      </c>
      <c r="E276" s="157" t="s">
        <v>630</v>
      </c>
      <c r="F276" s="157" t="s">
        <v>540</v>
      </c>
      <c r="G276" s="158" t="s">
        <v>52</v>
      </c>
      <c r="H276" s="159" t="s">
        <v>272</v>
      </c>
      <c r="I276" s="160" t="s">
        <v>273</v>
      </c>
      <c r="J276" s="160" t="s">
        <v>54</v>
      </c>
      <c r="K276" s="161" t="s">
        <v>273</v>
      </c>
      <c r="L276" s="152">
        <v>58.333333333333336</v>
      </c>
      <c r="M276" s="154">
        <v>100</v>
      </c>
      <c r="N276" s="153">
        <v>5.9523809523809526</v>
      </c>
      <c r="O276" s="153">
        <v>33</v>
      </c>
      <c r="P276" s="154">
        <v>0</v>
      </c>
      <c r="Q276" s="156">
        <v>0</v>
      </c>
    </row>
    <row r="277" spans="2:17">
      <c r="B277" s="157" t="s">
        <v>11</v>
      </c>
      <c r="C277" s="157" t="s">
        <v>3</v>
      </c>
      <c r="D277" s="157" t="s">
        <v>631</v>
      </c>
      <c r="E277" s="157" t="s">
        <v>632</v>
      </c>
      <c r="F277" s="157" t="s">
        <v>533</v>
      </c>
      <c r="G277" s="158" t="s">
        <v>52</v>
      </c>
      <c r="H277" s="159" t="s">
        <v>272</v>
      </c>
      <c r="I277" s="160" t="s">
        <v>273</v>
      </c>
      <c r="J277" s="160" t="s">
        <v>54</v>
      </c>
      <c r="K277" s="161" t="s">
        <v>273</v>
      </c>
      <c r="L277" s="152">
        <v>50</v>
      </c>
      <c r="M277" s="154">
        <v>100</v>
      </c>
      <c r="N277" s="153" t="s">
        <v>7</v>
      </c>
      <c r="O277" s="153" t="s">
        <v>7</v>
      </c>
      <c r="P277" s="154" t="s">
        <v>7</v>
      </c>
      <c r="Q277" s="156" t="s">
        <v>7</v>
      </c>
    </row>
    <row r="278" spans="2:17">
      <c r="B278" s="157" t="s">
        <v>11</v>
      </c>
      <c r="C278" s="157" t="s">
        <v>3</v>
      </c>
      <c r="D278" s="157" t="s">
        <v>633</v>
      </c>
      <c r="E278" s="157" t="s">
        <v>634</v>
      </c>
      <c r="F278" s="157" t="s">
        <v>540</v>
      </c>
      <c r="G278" s="158" t="s">
        <v>52</v>
      </c>
      <c r="H278" s="159" t="s">
        <v>272</v>
      </c>
      <c r="I278" s="160" t="s">
        <v>273</v>
      </c>
      <c r="J278" s="160" t="s">
        <v>54</v>
      </c>
      <c r="K278" s="161" t="s">
        <v>273</v>
      </c>
      <c r="L278" s="152">
        <v>54.166666666666671</v>
      </c>
      <c r="M278" s="154">
        <v>100</v>
      </c>
      <c r="N278" s="153">
        <v>1.1904761904761907</v>
      </c>
      <c r="O278" s="153">
        <v>17</v>
      </c>
      <c r="P278" s="154">
        <v>0</v>
      </c>
      <c r="Q278" s="156">
        <v>0</v>
      </c>
    </row>
    <row r="279" spans="2:17">
      <c r="B279" s="157" t="s">
        <v>11</v>
      </c>
      <c r="C279" s="157" t="s">
        <v>3</v>
      </c>
      <c r="D279" s="157" t="s">
        <v>635</v>
      </c>
      <c r="E279" s="157" t="s">
        <v>636</v>
      </c>
      <c r="F279" s="157" t="s">
        <v>540</v>
      </c>
      <c r="G279" s="158" t="s">
        <v>52</v>
      </c>
      <c r="H279" s="159" t="s">
        <v>272</v>
      </c>
      <c r="I279" s="160" t="s">
        <v>273</v>
      </c>
      <c r="J279" s="160" t="s">
        <v>643</v>
      </c>
      <c r="K279" s="161" t="s">
        <v>273</v>
      </c>
      <c r="L279" s="152">
        <v>50</v>
      </c>
      <c r="M279" s="154">
        <v>100</v>
      </c>
      <c r="N279" s="153">
        <v>0</v>
      </c>
      <c r="O279" s="153" t="s">
        <v>7</v>
      </c>
      <c r="P279" s="154" t="s">
        <v>7</v>
      </c>
      <c r="Q279" s="156" t="s">
        <v>7</v>
      </c>
    </row>
    <row r="280" spans="2:17">
      <c r="B280" s="157" t="s">
        <v>11</v>
      </c>
      <c r="C280" s="157" t="s">
        <v>3</v>
      </c>
      <c r="D280" s="157" t="s">
        <v>637</v>
      </c>
      <c r="E280" s="157" t="s">
        <v>638</v>
      </c>
      <c r="F280" s="157" t="s">
        <v>533</v>
      </c>
      <c r="G280" s="158" t="s">
        <v>52</v>
      </c>
      <c r="H280" s="159" t="s">
        <v>272</v>
      </c>
      <c r="I280" s="160" t="s">
        <v>272</v>
      </c>
      <c r="J280" s="160" t="s">
        <v>54</v>
      </c>
      <c r="K280" s="161" t="s">
        <v>195</v>
      </c>
      <c r="L280" s="152">
        <v>100</v>
      </c>
      <c r="M280" s="154">
        <v>100</v>
      </c>
      <c r="N280" s="153" t="s">
        <v>7</v>
      </c>
      <c r="O280" s="153" t="s">
        <v>7</v>
      </c>
      <c r="P280" s="154" t="s">
        <v>7</v>
      </c>
      <c r="Q280" s="156" t="s">
        <v>7</v>
      </c>
    </row>
    <row r="281" spans="2:17">
      <c r="B281" s="157" t="s">
        <v>11</v>
      </c>
      <c r="C281" s="157" t="s">
        <v>3</v>
      </c>
      <c r="D281" s="157" t="s">
        <v>639</v>
      </c>
      <c r="E281" s="157" t="s">
        <v>640</v>
      </c>
      <c r="F281" s="157" t="s">
        <v>533</v>
      </c>
      <c r="G281" s="158" t="s">
        <v>52</v>
      </c>
      <c r="H281" s="159" t="s">
        <v>272</v>
      </c>
      <c r="I281" s="160" t="s">
        <v>273</v>
      </c>
      <c r="J281" s="160" t="s">
        <v>54</v>
      </c>
      <c r="K281" s="161" t="s">
        <v>273</v>
      </c>
      <c r="L281" s="152">
        <v>100</v>
      </c>
      <c r="M281" s="154">
        <v>100</v>
      </c>
      <c r="N281" s="153" t="s">
        <v>7</v>
      </c>
      <c r="O281" s="153" t="s">
        <v>7</v>
      </c>
      <c r="P281" s="154" t="s">
        <v>7</v>
      </c>
      <c r="Q281" s="156" t="s">
        <v>7</v>
      </c>
    </row>
    <row r="282" spans="2:17">
      <c r="B282" s="157" t="s">
        <v>11</v>
      </c>
      <c r="C282" s="157" t="s">
        <v>3</v>
      </c>
      <c r="D282" s="157" t="s">
        <v>641</v>
      </c>
      <c r="E282" s="157" t="s">
        <v>642</v>
      </c>
      <c r="F282" s="157" t="s">
        <v>533</v>
      </c>
      <c r="G282" s="158" t="s">
        <v>52</v>
      </c>
      <c r="H282" s="159" t="s">
        <v>272</v>
      </c>
      <c r="I282" s="160" t="s">
        <v>273</v>
      </c>
      <c r="J282" s="160" t="s">
        <v>54</v>
      </c>
      <c r="K282" s="161" t="s">
        <v>273</v>
      </c>
      <c r="L282" s="152">
        <v>100</v>
      </c>
      <c r="M282" s="154">
        <v>100</v>
      </c>
      <c r="N282" s="153" t="s">
        <v>7</v>
      </c>
      <c r="O282" s="153" t="s">
        <v>7</v>
      </c>
      <c r="P282" s="154" t="s">
        <v>7</v>
      </c>
      <c r="Q282" s="156" t="s">
        <v>7</v>
      </c>
    </row>
    <row r="283" spans="2:17">
      <c r="B283" s="157" t="s">
        <v>12</v>
      </c>
      <c r="C283" s="157" t="s">
        <v>1</v>
      </c>
      <c r="D283" s="157" t="s">
        <v>531</v>
      </c>
      <c r="E283" s="157" t="s">
        <v>532</v>
      </c>
      <c r="F283" s="157" t="s">
        <v>533</v>
      </c>
      <c r="G283" s="158" t="s">
        <v>52</v>
      </c>
      <c r="H283" s="159" t="s">
        <v>272</v>
      </c>
      <c r="I283" s="160" t="s">
        <v>273</v>
      </c>
      <c r="J283" s="160" t="s">
        <v>643</v>
      </c>
      <c r="K283" s="161" t="s">
        <v>273</v>
      </c>
      <c r="L283" s="152">
        <v>100</v>
      </c>
      <c r="M283" s="154">
        <v>100</v>
      </c>
      <c r="N283" s="153" t="s">
        <v>7</v>
      </c>
      <c r="O283" s="153" t="s">
        <v>7</v>
      </c>
      <c r="P283" s="154" t="s">
        <v>7</v>
      </c>
      <c r="Q283" s="156" t="s">
        <v>7</v>
      </c>
    </row>
    <row r="284" spans="2:17">
      <c r="B284" s="157" t="s">
        <v>12</v>
      </c>
      <c r="C284" s="157" t="s">
        <v>1</v>
      </c>
      <c r="D284" s="157" t="s">
        <v>534</v>
      </c>
      <c r="E284" s="157" t="s">
        <v>535</v>
      </c>
      <c r="F284" s="157" t="s">
        <v>533</v>
      </c>
      <c r="G284" s="158" t="s">
        <v>52</v>
      </c>
      <c r="H284" s="159" t="s">
        <v>272</v>
      </c>
      <c r="I284" s="160" t="s">
        <v>273</v>
      </c>
      <c r="J284" s="160" t="s">
        <v>643</v>
      </c>
      <c r="K284" s="161" t="s">
        <v>273</v>
      </c>
      <c r="L284" s="152">
        <v>50</v>
      </c>
      <c r="M284" s="154">
        <v>0</v>
      </c>
      <c r="N284" s="153" t="s">
        <v>7</v>
      </c>
      <c r="O284" s="153" t="s">
        <v>7</v>
      </c>
      <c r="P284" s="154" t="s">
        <v>7</v>
      </c>
      <c r="Q284" s="156" t="s">
        <v>7</v>
      </c>
    </row>
    <row r="285" spans="2:17">
      <c r="B285" s="157" t="s">
        <v>12</v>
      </c>
      <c r="C285" s="157" t="s">
        <v>1</v>
      </c>
      <c r="D285" s="157" t="s">
        <v>536</v>
      </c>
      <c r="E285" s="157" t="s">
        <v>537</v>
      </c>
      <c r="F285" s="157" t="s">
        <v>533</v>
      </c>
      <c r="G285" s="158" t="s">
        <v>52</v>
      </c>
      <c r="H285" s="159" t="s">
        <v>272</v>
      </c>
      <c r="I285" s="160" t="s">
        <v>273</v>
      </c>
      <c r="J285" s="160" t="s">
        <v>643</v>
      </c>
      <c r="K285" s="161" t="s">
        <v>273</v>
      </c>
      <c r="L285" s="152">
        <v>100</v>
      </c>
      <c r="M285" s="154">
        <v>100</v>
      </c>
      <c r="N285" s="153" t="s">
        <v>7</v>
      </c>
      <c r="O285" s="153" t="s">
        <v>7</v>
      </c>
      <c r="P285" s="154" t="s">
        <v>7</v>
      </c>
      <c r="Q285" s="156" t="s">
        <v>7</v>
      </c>
    </row>
    <row r="286" spans="2:17">
      <c r="B286" s="157" t="s">
        <v>12</v>
      </c>
      <c r="C286" s="157" t="s">
        <v>1</v>
      </c>
      <c r="D286" s="157" t="s">
        <v>538</v>
      </c>
      <c r="E286" s="157" t="s">
        <v>539</v>
      </c>
      <c r="F286" s="157" t="s">
        <v>540</v>
      </c>
      <c r="G286" s="158" t="s">
        <v>52</v>
      </c>
      <c r="H286" s="159" t="s">
        <v>273</v>
      </c>
      <c r="I286" s="160" t="s">
        <v>7</v>
      </c>
      <c r="J286" s="160" t="s">
        <v>7</v>
      </c>
      <c r="K286" s="161" t="s">
        <v>195</v>
      </c>
      <c r="L286" s="152" t="s">
        <v>7</v>
      </c>
      <c r="M286" s="154" t="s">
        <v>7</v>
      </c>
      <c r="N286" s="153" t="s">
        <v>7</v>
      </c>
      <c r="O286" s="153" t="s">
        <v>7</v>
      </c>
      <c r="P286" s="154" t="s">
        <v>7</v>
      </c>
      <c r="Q286" s="156" t="s">
        <v>7</v>
      </c>
    </row>
    <row r="287" spans="2:17">
      <c r="B287" s="157" t="s">
        <v>12</v>
      </c>
      <c r="C287" s="157" t="s">
        <v>1</v>
      </c>
      <c r="D287" s="157" t="s">
        <v>541</v>
      </c>
      <c r="E287" s="157" t="s">
        <v>542</v>
      </c>
      <c r="F287" s="157" t="s">
        <v>540</v>
      </c>
      <c r="G287" s="158" t="s">
        <v>52</v>
      </c>
      <c r="H287" s="159" t="s">
        <v>272</v>
      </c>
      <c r="I287" s="160" t="s">
        <v>273</v>
      </c>
      <c r="J287" s="160" t="s">
        <v>643</v>
      </c>
      <c r="K287" s="161" t="s">
        <v>273</v>
      </c>
      <c r="L287" s="152">
        <v>100</v>
      </c>
      <c r="M287" s="154">
        <v>100</v>
      </c>
      <c r="N287" s="153">
        <v>42.857142857142854</v>
      </c>
      <c r="O287" s="153">
        <v>33</v>
      </c>
      <c r="P287" s="154">
        <v>100</v>
      </c>
      <c r="Q287" s="156" t="s">
        <v>7</v>
      </c>
    </row>
    <row r="288" spans="2:17">
      <c r="B288" s="157" t="s">
        <v>12</v>
      </c>
      <c r="C288" s="157" t="s">
        <v>1</v>
      </c>
      <c r="D288" s="157" t="s">
        <v>543</v>
      </c>
      <c r="E288" s="157" t="s">
        <v>544</v>
      </c>
      <c r="F288" s="157" t="s">
        <v>540</v>
      </c>
      <c r="G288" s="158" t="s">
        <v>52</v>
      </c>
      <c r="H288" s="159" t="s">
        <v>273</v>
      </c>
      <c r="I288" s="160" t="s">
        <v>7</v>
      </c>
      <c r="J288" s="160" t="s">
        <v>7</v>
      </c>
      <c r="K288" s="161" t="s">
        <v>195</v>
      </c>
      <c r="L288" s="152" t="s">
        <v>7</v>
      </c>
      <c r="M288" s="154" t="s">
        <v>7</v>
      </c>
      <c r="N288" s="153" t="s">
        <v>7</v>
      </c>
      <c r="O288" s="153" t="s">
        <v>7</v>
      </c>
      <c r="P288" s="154" t="s">
        <v>7</v>
      </c>
      <c r="Q288" s="156" t="s">
        <v>7</v>
      </c>
    </row>
    <row r="289" spans="2:17">
      <c r="B289" s="157" t="s">
        <v>12</v>
      </c>
      <c r="C289" s="157" t="s">
        <v>1</v>
      </c>
      <c r="D289" s="157" t="s">
        <v>545</v>
      </c>
      <c r="E289" s="157" t="s">
        <v>546</v>
      </c>
      <c r="F289" s="157" t="s">
        <v>540</v>
      </c>
      <c r="G289" s="158" t="s">
        <v>52</v>
      </c>
      <c r="H289" s="159" t="s">
        <v>272</v>
      </c>
      <c r="I289" s="160" t="s">
        <v>273</v>
      </c>
      <c r="J289" s="160" t="s">
        <v>643</v>
      </c>
      <c r="K289" s="161" t="s">
        <v>273</v>
      </c>
      <c r="L289" s="152">
        <v>100</v>
      </c>
      <c r="M289" s="154">
        <v>100</v>
      </c>
      <c r="N289" s="153">
        <v>0</v>
      </c>
      <c r="O289" s="153">
        <v>0</v>
      </c>
      <c r="P289" s="154" t="s">
        <v>7</v>
      </c>
      <c r="Q289" s="156" t="s">
        <v>7</v>
      </c>
    </row>
    <row r="290" spans="2:17">
      <c r="B290" s="157" t="s">
        <v>12</v>
      </c>
      <c r="C290" s="157" t="s">
        <v>1</v>
      </c>
      <c r="D290" s="157" t="s">
        <v>547</v>
      </c>
      <c r="E290" s="157" t="s">
        <v>548</v>
      </c>
      <c r="F290" s="157" t="s">
        <v>540</v>
      </c>
      <c r="G290" s="158" t="s">
        <v>52</v>
      </c>
      <c r="H290" s="159" t="s">
        <v>272</v>
      </c>
      <c r="I290" s="160" t="s">
        <v>273</v>
      </c>
      <c r="J290" s="160" t="s">
        <v>643</v>
      </c>
      <c r="K290" s="161" t="s">
        <v>273</v>
      </c>
      <c r="L290" s="152">
        <v>100</v>
      </c>
      <c r="M290" s="154">
        <v>100</v>
      </c>
      <c r="N290" s="153">
        <v>0</v>
      </c>
      <c r="O290" s="153">
        <v>0</v>
      </c>
      <c r="P290" s="154" t="s">
        <v>7</v>
      </c>
      <c r="Q290" s="156" t="s">
        <v>7</v>
      </c>
    </row>
    <row r="291" spans="2:17">
      <c r="B291" s="157" t="s">
        <v>12</v>
      </c>
      <c r="C291" s="157" t="s">
        <v>1</v>
      </c>
      <c r="D291" s="157" t="s">
        <v>549</v>
      </c>
      <c r="E291" s="157" t="s">
        <v>550</v>
      </c>
      <c r="F291" s="157" t="s">
        <v>533</v>
      </c>
      <c r="G291" s="158" t="s">
        <v>52</v>
      </c>
      <c r="H291" s="159" t="s">
        <v>272</v>
      </c>
      <c r="I291" s="160" t="s">
        <v>272</v>
      </c>
      <c r="J291" s="160" t="s">
        <v>643</v>
      </c>
      <c r="K291" s="161" t="s">
        <v>195</v>
      </c>
      <c r="L291" s="152">
        <v>100</v>
      </c>
      <c r="M291" s="154">
        <v>100</v>
      </c>
      <c r="N291" s="153" t="s">
        <v>7</v>
      </c>
      <c r="O291" s="153" t="s">
        <v>7</v>
      </c>
      <c r="P291" s="154" t="s">
        <v>7</v>
      </c>
      <c r="Q291" s="156" t="s">
        <v>7</v>
      </c>
    </row>
    <row r="292" spans="2:17">
      <c r="B292" s="157" t="s">
        <v>12</v>
      </c>
      <c r="C292" s="157" t="s">
        <v>1</v>
      </c>
      <c r="D292" s="157" t="s">
        <v>551</v>
      </c>
      <c r="E292" s="157" t="s">
        <v>552</v>
      </c>
      <c r="F292" s="157" t="s">
        <v>533</v>
      </c>
      <c r="G292" s="158" t="s">
        <v>52</v>
      </c>
      <c r="H292" s="159" t="s">
        <v>272</v>
      </c>
      <c r="I292" s="160" t="s">
        <v>272</v>
      </c>
      <c r="J292" s="160" t="s">
        <v>643</v>
      </c>
      <c r="K292" s="161" t="s">
        <v>195</v>
      </c>
      <c r="L292" s="152">
        <v>100</v>
      </c>
      <c r="M292" s="154">
        <v>100</v>
      </c>
      <c r="N292" s="153" t="s">
        <v>7</v>
      </c>
      <c r="O292" s="153" t="s">
        <v>7</v>
      </c>
      <c r="P292" s="154" t="s">
        <v>7</v>
      </c>
      <c r="Q292" s="156" t="s">
        <v>7</v>
      </c>
    </row>
    <row r="293" spans="2:17">
      <c r="B293" s="157" t="s">
        <v>12</v>
      </c>
      <c r="C293" s="157" t="s">
        <v>1</v>
      </c>
      <c r="D293" s="157" t="s">
        <v>553</v>
      </c>
      <c r="E293" s="157" t="s">
        <v>554</v>
      </c>
      <c r="F293" s="157" t="s">
        <v>540</v>
      </c>
      <c r="G293" s="158" t="s">
        <v>52</v>
      </c>
      <c r="H293" s="159" t="s">
        <v>272</v>
      </c>
      <c r="I293" s="160" t="s">
        <v>273</v>
      </c>
      <c r="J293" s="160" t="s">
        <v>643</v>
      </c>
      <c r="K293" s="161" t="s">
        <v>273</v>
      </c>
      <c r="L293" s="152">
        <v>100</v>
      </c>
      <c r="M293" s="154">
        <v>100</v>
      </c>
      <c r="N293" s="153">
        <v>0</v>
      </c>
      <c r="O293" s="153">
        <v>0</v>
      </c>
      <c r="P293" s="154" t="s">
        <v>7</v>
      </c>
      <c r="Q293" s="156" t="s">
        <v>7</v>
      </c>
    </row>
    <row r="294" spans="2:17">
      <c r="B294" s="157" t="s">
        <v>12</v>
      </c>
      <c r="C294" s="157" t="s">
        <v>1</v>
      </c>
      <c r="D294" s="157" t="s">
        <v>555</v>
      </c>
      <c r="E294" s="157" t="s">
        <v>556</v>
      </c>
      <c r="F294" s="157" t="s">
        <v>540</v>
      </c>
      <c r="G294" s="158" t="s">
        <v>52</v>
      </c>
      <c r="H294" s="159" t="s">
        <v>273</v>
      </c>
      <c r="I294" s="160" t="s">
        <v>7</v>
      </c>
      <c r="J294" s="160" t="s">
        <v>7</v>
      </c>
      <c r="K294" s="161" t="s">
        <v>195</v>
      </c>
      <c r="L294" s="152" t="s">
        <v>7</v>
      </c>
      <c r="M294" s="154" t="s">
        <v>7</v>
      </c>
      <c r="N294" s="153" t="s">
        <v>7</v>
      </c>
      <c r="O294" s="153" t="s">
        <v>7</v>
      </c>
      <c r="P294" s="154" t="s">
        <v>7</v>
      </c>
      <c r="Q294" s="156" t="s">
        <v>7</v>
      </c>
    </row>
    <row r="295" spans="2:17">
      <c r="B295" s="157" t="s">
        <v>12</v>
      </c>
      <c r="C295" s="157" t="s">
        <v>1</v>
      </c>
      <c r="D295" s="157" t="s">
        <v>557</v>
      </c>
      <c r="E295" s="157" t="s">
        <v>558</v>
      </c>
      <c r="F295" s="157" t="s">
        <v>533</v>
      </c>
      <c r="G295" s="158" t="s">
        <v>52</v>
      </c>
      <c r="H295" s="159" t="s">
        <v>272</v>
      </c>
      <c r="I295" s="160" t="s">
        <v>273</v>
      </c>
      <c r="J295" s="160" t="s">
        <v>643</v>
      </c>
      <c r="K295" s="161" t="s">
        <v>273</v>
      </c>
      <c r="L295" s="152">
        <v>100</v>
      </c>
      <c r="M295" s="154">
        <v>100</v>
      </c>
      <c r="N295" s="153" t="s">
        <v>7</v>
      </c>
      <c r="O295" s="153" t="s">
        <v>7</v>
      </c>
      <c r="P295" s="154" t="s">
        <v>7</v>
      </c>
      <c r="Q295" s="156" t="s">
        <v>7</v>
      </c>
    </row>
    <row r="296" spans="2:17">
      <c r="B296" s="157" t="s">
        <v>12</v>
      </c>
      <c r="C296" s="157" t="s">
        <v>1</v>
      </c>
      <c r="D296" s="157" t="s">
        <v>559</v>
      </c>
      <c r="E296" s="157" t="s">
        <v>560</v>
      </c>
      <c r="F296" s="157" t="s">
        <v>533</v>
      </c>
      <c r="G296" s="158" t="s">
        <v>52</v>
      </c>
      <c r="H296" s="159" t="s">
        <v>272</v>
      </c>
      <c r="I296" s="160" t="s">
        <v>273</v>
      </c>
      <c r="J296" s="160" t="s">
        <v>643</v>
      </c>
      <c r="K296" s="161" t="s">
        <v>273</v>
      </c>
      <c r="L296" s="152">
        <v>100</v>
      </c>
      <c r="M296" s="154">
        <v>0</v>
      </c>
      <c r="N296" s="153" t="s">
        <v>7</v>
      </c>
      <c r="O296" s="153" t="s">
        <v>7</v>
      </c>
      <c r="P296" s="154" t="s">
        <v>7</v>
      </c>
      <c r="Q296" s="156" t="s">
        <v>7</v>
      </c>
    </row>
    <row r="297" spans="2:17">
      <c r="B297" s="157" t="s">
        <v>12</v>
      </c>
      <c r="C297" s="157" t="s">
        <v>1</v>
      </c>
      <c r="D297" s="157" t="s">
        <v>561</v>
      </c>
      <c r="E297" s="157" t="s">
        <v>562</v>
      </c>
      <c r="F297" s="157" t="s">
        <v>533</v>
      </c>
      <c r="G297" s="158" t="s">
        <v>52</v>
      </c>
      <c r="H297" s="159" t="s">
        <v>272</v>
      </c>
      <c r="I297" s="160" t="s">
        <v>273</v>
      </c>
      <c r="J297" s="160" t="s">
        <v>643</v>
      </c>
      <c r="K297" s="161" t="s">
        <v>273</v>
      </c>
      <c r="L297" s="152">
        <v>100</v>
      </c>
      <c r="M297" s="154">
        <v>0</v>
      </c>
      <c r="N297" s="153" t="s">
        <v>7</v>
      </c>
      <c r="O297" s="153" t="s">
        <v>7</v>
      </c>
      <c r="P297" s="154" t="s">
        <v>7</v>
      </c>
      <c r="Q297" s="156" t="s">
        <v>7</v>
      </c>
    </row>
    <row r="298" spans="2:17">
      <c r="B298" s="157" t="s">
        <v>12</v>
      </c>
      <c r="C298" s="157" t="s">
        <v>1</v>
      </c>
      <c r="D298" s="157" t="s">
        <v>563</v>
      </c>
      <c r="E298" s="157" t="s">
        <v>564</v>
      </c>
      <c r="F298" s="157" t="s">
        <v>540</v>
      </c>
      <c r="G298" s="158" t="s">
        <v>52</v>
      </c>
      <c r="H298" s="159" t="s">
        <v>272</v>
      </c>
      <c r="I298" s="160" t="s">
        <v>273</v>
      </c>
      <c r="J298" s="160" t="s">
        <v>643</v>
      </c>
      <c r="K298" s="161" t="s">
        <v>273</v>
      </c>
      <c r="L298" s="152">
        <v>50</v>
      </c>
      <c r="M298" s="154">
        <v>0</v>
      </c>
      <c r="N298" s="153">
        <v>0</v>
      </c>
      <c r="O298" s="153">
        <v>0</v>
      </c>
      <c r="P298" s="154" t="s">
        <v>7</v>
      </c>
      <c r="Q298" s="156" t="s">
        <v>7</v>
      </c>
    </row>
    <row r="299" spans="2:17">
      <c r="B299" s="157" t="s">
        <v>12</v>
      </c>
      <c r="C299" s="157" t="s">
        <v>495</v>
      </c>
      <c r="D299" s="157" t="s">
        <v>565</v>
      </c>
      <c r="E299" s="157" t="s">
        <v>566</v>
      </c>
      <c r="F299" s="157" t="s">
        <v>540</v>
      </c>
      <c r="G299" s="158" t="s">
        <v>52</v>
      </c>
      <c r="H299" s="159" t="s">
        <v>272</v>
      </c>
      <c r="I299" s="160" t="s">
        <v>273</v>
      </c>
      <c r="J299" s="160" t="s">
        <v>643</v>
      </c>
      <c r="K299" s="161" t="s">
        <v>273</v>
      </c>
      <c r="L299" s="152">
        <v>50</v>
      </c>
      <c r="M299" s="154">
        <v>0</v>
      </c>
      <c r="N299" s="153">
        <v>0</v>
      </c>
      <c r="O299" s="153">
        <v>0</v>
      </c>
      <c r="P299" s="154" t="s">
        <v>7</v>
      </c>
      <c r="Q299" s="156" t="s">
        <v>7</v>
      </c>
    </row>
    <row r="300" spans="2:17">
      <c r="B300" s="157" t="s">
        <v>12</v>
      </c>
      <c r="C300" s="157" t="s">
        <v>495</v>
      </c>
      <c r="D300" s="157" t="s">
        <v>567</v>
      </c>
      <c r="E300" s="157" t="s">
        <v>568</v>
      </c>
      <c r="F300" s="157" t="s">
        <v>533</v>
      </c>
      <c r="G300" s="158" t="s">
        <v>52</v>
      </c>
      <c r="H300" s="159" t="s">
        <v>273</v>
      </c>
      <c r="I300" s="160" t="s">
        <v>7</v>
      </c>
      <c r="J300" s="160" t="s">
        <v>7</v>
      </c>
      <c r="K300" s="161" t="s">
        <v>195</v>
      </c>
      <c r="L300" s="152" t="s">
        <v>7</v>
      </c>
      <c r="M300" s="154" t="s">
        <v>7</v>
      </c>
      <c r="N300" s="153" t="s">
        <v>7</v>
      </c>
      <c r="O300" s="153" t="s">
        <v>7</v>
      </c>
      <c r="P300" s="154" t="s">
        <v>7</v>
      </c>
      <c r="Q300" s="156" t="s">
        <v>7</v>
      </c>
    </row>
    <row r="301" spans="2:17">
      <c r="B301" s="157" t="s">
        <v>12</v>
      </c>
      <c r="C301" s="157" t="s">
        <v>495</v>
      </c>
      <c r="D301" s="157" t="s">
        <v>569</v>
      </c>
      <c r="E301" s="157" t="s">
        <v>570</v>
      </c>
      <c r="F301" s="157" t="s">
        <v>540</v>
      </c>
      <c r="G301" s="158" t="s">
        <v>52</v>
      </c>
      <c r="H301" s="159" t="s">
        <v>272</v>
      </c>
      <c r="I301" s="160" t="s">
        <v>273</v>
      </c>
      <c r="J301" s="160" t="s">
        <v>643</v>
      </c>
      <c r="K301" s="161" t="s">
        <v>273</v>
      </c>
      <c r="L301" s="152">
        <v>50</v>
      </c>
      <c r="M301" s="154">
        <v>0</v>
      </c>
      <c r="N301" s="153">
        <v>25</v>
      </c>
      <c r="O301" s="153">
        <v>0</v>
      </c>
      <c r="P301" s="154" t="s">
        <v>7</v>
      </c>
      <c r="Q301" s="156" t="s">
        <v>7</v>
      </c>
    </row>
    <row r="302" spans="2:17">
      <c r="B302" s="157" t="s">
        <v>12</v>
      </c>
      <c r="C302" s="157" t="s">
        <v>495</v>
      </c>
      <c r="D302" s="157" t="s">
        <v>571</v>
      </c>
      <c r="E302" s="157" t="s">
        <v>572</v>
      </c>
      <c r="F302" s="157" t="s">
        <v>540</v>
      </c>
      <c r="G302" s="158" t="s">
        <v>52</v>
      </c>
      <c r="H302" s="159" t="s">
        <v>272</v>
      </c>
      <c r="I302" s="160" t="s">
        <v>273</v>
      </c>
      <c r="J302" s="160" t="s">
        <v>643</v>
      </c>
      <c r="K302" s="161" t="s">
        <v>273</v>
      </c>
      <c r="L302" s="152">
        <v>100</v>
      </c>
      <c r="M302" s="154">
        <v>100</v>
      </c>
      <c r="N302" s="153">
        <v>0</v>
      </c>
      <c r="O302" s="153">
        <v>0</v>
      </c>
      <c r="P302" s="154" t="s">
        <v>7</v>
      </c>
      <c r="Q302" s="156" t="s">
        <v>7</v>
      </c>
    </row>
    <row r="303" spans="2:17">
      <c r="B303" s="157" t="s">
        <v>12</v>
      </c>
      <c r="C303" s="157" t="s">
        <v>495</v>
      </c>
      <c r="D303" s="157" t="s">
        <v>573</v>
      </c>
      <c r="E303" s="157" t="s">
        <v>574</v>
      </c>
      <c r="F303" s="157" t="s">
        <v>533</v>
      </c>
      <c r="G303" s="158" t="s">
        <v>52</v>
      </c>
      <c r="H303" s="159" t="s">
        <v>272</v>
      </c>
      <c r="I303" s="160" t="s">
        <v>273</v>
      </c>
      <c r="J303" s="160" t="s">
        <v>643</v>
      </c>
      <c r="K303" s="161" t="s">
        <v>273</v>
      </c>
      <c r="L303" s="152">
        <v>100</v>
      </c>
      <c r="M303" s="154">
        <v>100</v>
      </c>
      <c r="N303" s="153" t="s">
        <v>7</v>
      </c>
      <c r="O303" s="153" t="s">
        <v>7</v>
      </c>
      <c r="P303" s="154" t="s">
        <v>7</v>
      </c>
      <c r="Q303" s="156" t="s">
        <v>7</v>
      </c>
    </row>
    <row r="304" spans="2:17">
      <c r="B304" s="157" t="s">
        <v>12</v>
      </c>
      <c r="C304" s="157" t="s">
        <v>495</v>
      </c>
      <c r="D304" s="157" t="s">
        <v>575</v>
      </c>
      <c r="E304" s="157" t="s">
        <v>576</v>
      </c>
      <c r="F304" s="157" t="s">
        <v>533</v>
      </c>
      <c r="G304" s="158" t="s">
        <v>52</v>
      </c>
      <c r="H304" s="159" t="s">
        <v>272</v>
      </c>
      <c r="I304" s="160" t="s">
        <v>273</v>
      </c>
      <c r="J304" s="160" t="s">
        <v>643</v>
      </c>
      <c r="K304" s="161" t="s">
        <v>273</v>
      </c>
      <c r="L304" s="152">
        <v>100</v>
      </c>
      <c r="M304" s="154">
        <v>100</v>
      </c>
      <c r="N304" s="153" t="s">
        <v>7</v>
      </c>
      <c r="O304" s="153" t="s">
        <v>7</v>
      </c>
      <c r="P304" s="154" t="s">
        <v>7</v>
      </c>
      <c r="Q304" s="156" t="s">
        <v>7</v>
      </c>
    </row>
    <row r="305" spans="2:17">
      <c r="B305" s="157" t="s">
        <v>12</v>
      </c>
      <c r="C305" s="157" t="s">
        <v>495</v>
      </c>
      <c r="D305" s="157" t="s">
        <v>577</v>
      </c>
      <c r="E305" s="157" t="s">
        <v>578</v>
      </c>
      <c r="F305" s="157" t="s">
        <v>533</v>
      </c>
      <c r="G305" s="158" t="s">
        <v>52</v>
      </c>
      <c r="H305" s="159" t="s">
        <v>272</v>
      </c>
      <c r="I305" s="160" t="s">
        <v>273</v>
      </c>
      <c r="J305" s="160" t="s">
        <v>643</v>
      </c>
      <c r="K305" s="161" t="s">
        <v>273</v>
      </c>
      <c r="L305" s="152">
        <v>50</v>
      </c>
      <c r="M305" s="154">
        <v>100</v>
      </c>
      <c r="N305" s="153" t="s">
        <v>7</v>
      </c>
      <c r="O305" s="153" t="s">
        <v>7</v>
      </c>
      <c r="P305" s="154" t="s">
        <v>7</v>
      </c>
      <c r="Q305" s="156" t="s">
        <v>7</v>
      </c>
    </row>
    <row r="306" spans="2:17">
      <c r="B306" s="157" t="s">
        <v>12</v>
      </c>
      <c r="C306" s="157" t="s">
        <v>495</v>
      </c>
      <c r="D306" s="157" t="s">
        <v>579</v>
      </c>
      <c r="E306" s="157" t="s">
        <v>580</v>
      </c>
      <c r="F306" s="157" t="s">
        <v>533</v>
      </c>
      <c r="G306" s="158" t="s">
        <v>52</v>
      </c>
      <c r="H306" s="159" t="s">
        <v>272</v>
      </c>
      <c r="I306" s="160" t="s">
        <v>273</v>
      </c>
      <c r="J306" s="160" t="s">
        <v>643</v>
      </c>
      <c r="K306" s="161" t="s">
        <v>273</v>
      </c>
      <c r="L306" s="152">
        <v>100</v>
      </c>
      <c r="M306" s="154">
        <v>0</v>
      </c>
      <c r="N306" s="153" t="s">
        <v>7</v>
      </c>
      <c r="O306" s="153" t="s">
        <v>7</v>
      </c>
      <c r="P306" s="154" t="s">
        <v>7</v>
      </c>
      <c r="Q306" s="156" t="s">
        <v>7</v>
      </c>
    </row>
    <row r="307" spans="2:17">
      <c r="B307" s="157" t="s">
        <v>12</v>
      </c>
      <c r="C307" s="157" t="s">
        <v>495</v>
      </c>
      <c r="D307" s="157" t="s">
        <v>581</v>
      </c>
      <c r="E307" s="157" t="s">
        <v>582</v>
      </c>
      <c r="F307" s="157" t="s">
        <v>533</v>
      </c>
      <c r="G307" s="158" t="s">
        <v>52</v>
      </c>
      <c r="H307" s="159" t="s">
        <v>272</v>
      </c>
      <c r="I307" s="160" t="s">
        <v>273</v>
      </c>
      <c r="J307" s="160" t="s">
        <v>643</v>
      </c>
      <c r="K307" s="161" t="s">
        <v>273</v>
      </c>
      <c r="L307" s="152">
        <v>50</v>
      </c>
      <c r="M307" s="154">
        <v>0</v>
      </c>
      <c r="N307" s="153" t="s">
        <v>7</v>
      </c>
      <c r="O307" s="153" t="s">
        <v>7</v>
      </c>
      <c r="P307" s="154" t="s">
        <v>7</v>
      </c>
      <c r="Q307" s="156" t="s">
        <v>7</v>
      </c>
    </row>
    <row r="308" spans="2:17">
      <c r="B308" s="157" t="s">
        <v>12</v>
      </c>
      <c r="C308" s="157" t="s">
        <v>495</v>
      </c>
      <c r="D308" s="157" t="s">
        <v>583</v>
      </c>
      <c r="E308" s="157" t="s">
        <v>584</v>
      </c>
      <c r="F308" s="157" t="s">
        <v>540</v>
      </c>
      <c r="G308" s="158" t="s">
        <v>52</v>
      </c>
      <c r="H308" s="159" t="s">
        <v>273</v>
      </c>
      <c r="I308" s="160" t="s">
        <v>7</v>
      </c>
      <c r="J308" s="160" t="s">
        <v>7</v>
      </c>
      <c r="K308" s="161" t="s">
        <v>195</v>
      </c>
      <c r="L308" s="152" t="s">
        <v>7</v>
      </c>
      <c r="M308" s="154" t="s">
        <v>7</v>
      </c>
      <c r="N308" s="153" t="s">
        <v>7</v>
      </c>
      <c r="O308" s="153" t="s">
        <v>7</v>
      </c>
      <c r="P308" s="154" t="s">
        <v>7</v>
      </c>
      <c r="Q308" s="156" t="s">
        <v>7</v>
      </c>
    </row>
    <row r="309" spans="2:17">
      <c r="B309" s="157" t="s">
        <v>12</v>
      </c>
      <c r="C309" s="157" t="s">
        <v>495</v>
      </c>
      <c r="D309" s="157" t="s">
        <v>585</v>
      </c>
      <c r="E309" s="157" t="s">
        <v>586</v>
      </c>
      <c r="F309" s="157" t="s">
        <v>533</v>
      </c>
      <c r="G309" s="158" t="s">
        <v>52</v>
      </c>
      <c r="H309" s="159" t="s">
        <v>272</v>
      </c>
      <c r="I309" s="160" t="s">
        <v>273</v>
      </c>
      <c r="J309" s="160" t="s">
        <v>643</v>
      </c>
      <c r="K309" s="161" t="s">
        <v>273</v>
      </c>
      <c r="L309" s="152">
        <v>25</v>
      </c>
      <c r="M309" s="154">
        <v>100</v>
      </c>
      <c r="N309" s="153" t="s">
        <v>7</v>
      </c>
      <c r="O309" s="153" t="s">
        <v>7</v>
      </c>
      <c r="P309" s="154" t="s">
        <v>7</v>
      </c>
      <c r="Q309" s="156" t="s">
        <v>7</v>
      </c>
    </row>
    <row r="310" spans="2:17">
      <c r="B310" s="157" t="s">
        <v>12</v>
      </c>
      <c r="C310" s="157" t="s">
        <v>495</v>
      </c>
      <c r="D310" s="157" t="s">
        <v>587</v>
      </c>
      <c r="E310" s="157" t="s">
        <v>588</v>
      </c>
      <c r="F310" s="157" t="s">
        <v>540</v>
      </c>
      <c r="G310" s="158" t="s">
        <v>52</v>
      </c>
      <c r="H310" s="159" t="s">
        <v>272</v>
      </c>
      <c r="I310" s="160" t="s">
        <v>273</v>
      </c>
      <c r="J310" s="160" t="s">
        <v>643</v>
      </c>
      <c r="K310" s="161" t="s">
        <v>273</v>
      </c>
      <c r="L310" s="152">
        <v>50</v>
      </c>
      <c r="M310" s="154">
        <v>100</v>
      </c>
      <c r="N310" s="153">
        <v>0</v>
      </c>
      <c r="O310" s="153">
        <v>0</v>
      </c>
      <c r="P310" s="154" t="s">
        <v>7</v>
      </c>
      <c r="Q310" s="156" t="s">
        <v>7</v>
      </c>
    </row>
    <row r="311" spans="2:17">
      <c r="B311" s="157" t="s">
        <v>12</v>
      </c>
      <c r="C311" s="157" t="s">
        <v>495</v>
      </c>
      <c r="D311" s="157" t="s">
        <v>589</v>
      </c>
      <c r="E311" s="157" t="s">
        <v>590</v>
      </c>
      <c r="F311" s="157" t="s">
        <v>540</v>
      </c>
      <c r="G311" s="158" t="s">
        <v>52</v>
      </c>
      <c r="H311" s="159" t="s">
        <v>272</v>
      </c>
      <c r="I311" s="160" t="s">
        <v>273</v>
      </c>
      <c r="J311" s="160" t="s">
        <v>643</v>
      </c>
      <c r="K311" s="161" t="s">
        <v>273</v>
      </c>
      <c r="L311" s="152">
        <v>25</v>
      </c>
      <c r="M311" s="154">
        <v>100</v>
      </c>
      <c r="N311" s="153">
        <v>0</v>
      </c>
      <c r="O311" s="153">
        <v>0</v>
      </c>
      <c r="P311" s="154" t="s">
        <v>7</v>
      </c>
      <c r="Q311" s="156" t="s">
        <v>7</v>
      </c>
    </row>
    <row r="312" spans="2:17">
      <c r="B312" s="157" t="s">
        <v>12</v>
      </c>
      <c r="C312" s="157" t="s">
        <v>495</v>
      </c>
      <c r="D312" s="157" t="s">
        <v>591</v>
      </c>
      <c r="E312" s="157" t="s">
        <v>592</v>
      </c>
      <c r="F312" s="157" t="s">
        <v>533</v>
      </c>
      <c r="G312" s="158" t="s">
        <v>52</v>
      </c>
      <c r="H312" s="159" t="s">
        <v>272</v>
      </c>
      <c r="I312" s="160" t="s">
        <v>273</v>
      </c>
      <c r="J312" s="160" t="s">
        <v>643</v>
      </c>
      <c r="K312" s="161" t="s">
        <v>273</v>
      </c>
      <c r="L312" s="152">
        <v>25</v>
      </c>
      <c r="M312" s="154">
        <v>100</v>
      </c>
      <c r="N312" s="153" t="s">
        <v>7</v>
      </c>
      <c r="O312" s="153" t="s">
        <v>7</v>
      </c>
      <c r="P312" s="154" t="s">
        <v>7</v>
      </c>
      <c r="Q312" s="156" t="s">
        <v>7</v>
      </c>
    </row>
    <row r="313" spans="2:17">
      <c r="B313" s="157" t="s">
        <v>12</v>
      </c>
      <c r="C313" s="157" t="s">
        <v>495</v>
      </c>
      <c r="D313" s="157" t="s">
        <v>593</v>
      </c>
      <c r="E313" s="157" t="s">
        <v>594</v>
      </c>
      <c r="F313" s="157" t="s">
        <v>540</v>
      </c>
      <c r="G313" s="158" t="s">
        <v>52</v>
      </c>
      <c r="H313" s="159" t="s">
        <v>272</v>
      </c>
      <c r="I313" s="160" t="s">
        <v>273</v>
      </c>
      <c r="J313" s="160" t="s">
        <v>643</v>
      </c>
      <c r="K313" s="161" t="s">
        <v>273</v>
      </c>
      <c r="L313" s="152">
        <v>75</v>
      </c>
      <c r="M313" s="154">
        <v>100</v>
      </c>
      <c r="N313" s="153">
        <v>28.571428571428569</v>
      </c>
      <c r="O313" s="153">
        <v>0</v>
      </c>
      <c r="P313" s="154">
        <v>0</v>
      </c>
      <c r="Q313" s="156" t="s">
        <v>7</v>
      </c>
    </row>
    <row r="314" spans="2:17">
      <c r="B314" s="157" t="s">
        <v>12</v>
      </c>
      <c r="C314" s="157" t="s">
        <v>495</v>
      </c>
      <c r="D314" s="157" t="s">
        <v>595</v>
      </c>
      <c r="E314" s="157" t="s">
        <v>596</v>
      </c>
      <c r="F314" s="157" t="s">
        <v>540</v>
      </c>
      <c r="G314" s="158" t="s">
        <v>52</v>
      </c>
      <c r="H314" s="159" t="s">
        <v>272</v>
      </c>
      <c r="I314" s="160" t="s">
        <v>273</v>
      </c>
      <c r="J314" s="160" t="s">
        <v>643</v>
      </c>
      <c r="K314" s="161" t="s">
        <v>272</v>
      </c>
      <c r="L314" s="152">
        <v>100</v>
      </c>
      <c r="M314" s="154">
        <v>100</v>
      </c>
      <c r="N314" s="153">
        <v>42.857142857142854</v>
      </c>
      <c r="O314" s="153">
        <v>100</v>
      </c>
      <c r="P314" s="154">
        <v>100</v>
      </c>
      <c r="Q314" s="156" t="s">
        <v>7</v>
      </c>
    </row>
    <row r="315" spans="2:17">
      <c r="B315" s="157" t="s">
        <v>12</v>
      </c>
      <c r="C315" s="157" t="s">
        <v>495</v>
      </c>
      <c r="D315" s="157" t="s">
        <v>597</v>
      </c>
      <c r="E315" s="157" t="s">
        <v>598</v>
      </c>
      <c r="F315" s="157" t="s">
        <v>533</v>
      </c>
      <c r="G315" s="158" t="s">
        <v>52</v>
      </c>
      <c r="H315" s="159" t="s">
        <v>272</v>
      </c>
      <c r="I315" s="160" t="s">
        <v>273</v>
      </c>
      <c r="J315" s="160" t="s">
        <v>643</v>
      </c>
      <c r="K315" s="161" t="s">
        <v>273</v>
      </c>
      <c r="L315" s="152">
        <v>100</v>
      </c>
      <c r="M315" s="154">
        <v>100</v>
      </c>
      <c r="N315" s="153" t="s">
        <v>7</v>
      </c>
      <c r="O315" s="153" t="s">
        <v>7</v>
      </c>
      <c r="P315" s="154" t="s">
        <v>7</v>
      </c>
      <c r="Q315" s="156" t="s">
        <v>7</v>
      </c>
    </row>
    <row r="316" spans="2:17">
      <c r="B316" s="157" t="s">
        <v>12</v>
      </c>
      <c r="C316" s="157" t="s">
        <v>495</v>
      </c>
      <c r="D316" s="157" t="s">
        <v>599</v>
      </c>
      <c r="E316" s="157" t="s">
        <v>600</v>
      </c>
      <c r="F316" s="157" t="s">
        <v>540</v>
      </c>
      <c r="G316" s="158" t="s">
        <v>52</v>
      </c>
      <c r="H316" s="159" t="s">
        <v>272</v>
      </c>
      <c r="I316" s="160" t="s">
        <v>273</v>
      </c>
      <c r="J316" s="160" t="s">
        <v>643</v>
      </c>
      <c r="K316" s="161" t="s">
        <v>273</v>
      </c>
      <c r="L316" s="152">
        <v>50</v>
      </c>
      <c r="M316" s="154">
        <v>100</v>
      </c>
      <c r="N316" s="153">
        <v>0</v>
      </c>
      <c r="O316" s="153">
        <v>0</v>
      </c>
      <c r="P316" s="154" t="s">
        <v>7</v>
      </c>
      <c r="Q316" s="156">
        <v>0</v>
      </c>
    </row>
    <row r="317" spans="2:17">
      <c r="B317" s="157" t="s">
        <v>12</v>
      </c>
      <c r="C317" s="157" t="s">
        <v>495</v>
      </c>
      <c r="D317" s="157" t="s">
        <v>601</v>
      </c>
      <c r="E317" s="157" t="s">
        <v>602</v>
      </c>
      <c r="F317" s="157" t="s">
        <v>533</v>
      </c>
      <c r="G317" s="158" t="s">
        <v>52</v>
      </c>
      <c r="H317" s="159" t="s">
        <v>272</v>
      </c>
      <c r="I317" s="160" t="s">
        <v>273</v>
      </c>
      <c r="J317" s="160" t="s">
        <v>643</v>
      </c>
      <c r="K317" s="161" t="s">
        <v>273</v>
      </c>
      <c r="L317" s="152">
        <v>50</v>
      </c>
      <c r="M317" s="154">
        <v>100</v>
      </c>
      <c r="N317" s="153" t="s">
        <v>7</v>
      </c>
      <c r="O317" s="153" t="s">
        <v>7</v>
      </c>
      <c r="P317" s="154" t="s">
        <v>7</v>
      </c>
      <c r="Q317" s="156" t="s">
        <v>7</v>
      </c>
    </row>
    <row r="318" spans="2:17">
      <c r="B318" s="157" t="s">
        <v>12</v>
      </c>
      <c r="C318" s="157" t="s">
        <v>2</v>
      </c>
      <c r="D318" s="157" t="s">
        <v>603</v>
      </c>
      <c r="E318" s="157" t="s">
        <v>604</v>
      </c>
      <c r="F318" s="157" t="s">
        <v>533</v>
      </c>
      <c r="G318" s="158" t="s">
        <v>52</v>
      </c>
      <c r="H318" s="159" t="s">
        <v>272</v>
      </c>
      <c r="I318" s="160" t="s">
        <v>273</v>
      </c>
      <c r="J318" s="160" t="s">
        <v>643</v>
      </c>
      <c r="K318" s="161" t="s">
        <v>273</v>
      </c>
      <c r="L318" s="152">
        <v>50</v>
      </c>
      <c r="M318" s="154">
        <v>100</v>
      </c>
      <c r="N318" s="153" t="s">
        <v>7</v>
      </c>
      <c r="O318" s="153" t="s">
        <v>7</v>
      </c>
      <c r="P318" s="154" t="s">
        <v>7</v>
      </c>
      <c r="Q318" s="156" t="s">
        <v>7</v>
      </c>
    </row>
    <row r="319" spans="2:17">
      <c r="B319" s="157" t="s">
        <v>12</v>
      </c>
      <c r="C319" s="157" t="s">
        <v>2</v>
      </c>
      <c r="D319" s="157" t="s">
        <v>605</v>
      </c>
      <c r="E319" s="157" t="s">
        <v>606</v>
      </c>
      <c r="F319" s="157" t="s">
        <v>540</v>
      </c>
      <c r="G319" s="158" t="s">
        <v>52</v>
      </c>
      <c r="H319" s="159" t="s">
        <v>273</v>
      </c>
      <c r="I319" s="160" t="s">
        <v>7</v>
      </c>
      <c r="J319" s="160" t="s">
        <v>7</v>
      </c>
      <c r="K319" s="161" t="s">
        <v>195</v>
      </c>
      <c r="L319" s="152" t="s">
        <v>7</v>
      </c>
      <c r="M319" s="154" t="s">
        <v>7</v>
      </c>
      <c r="N319" s="153" t="s">
        <v>7</v>
      </c>
      <c r="O319" s="153" t="s">
        <v>7</v>
      </c>
      <c r="P319" s="154" t="s">
        <v>7</v>
      </c>
      <c r="Q319" s="156" t="s">
        <v>7</v>
      </c>
    </row>
    <row r="320" spans="2:17">
      <c r="B320" s="157" t="s">
        <v>12</v>
      </c>
      <c r="C320" s="157" t="s">
        <v>2</v>
      </c>
      <c r="D320" s="157" t="s">
        <v>607</v>
      </c>
      <c r="E320" s="157" t="s">
        <v>608</v>
      </c>
      <c r="F320" s="157" t="s">
        <v>540</v>
      </c>
      <c r="G320" s="158" t="s">
        <v>52</v>
      </c>
      <c r="H320" s="159" t="s">
        <v>272</v>
      </c>
      <c r="I320" s="160" t="s">
        <v>273</v>
      </c>
      <c r="J320" s="160" t="s">
        <v>643</v>
      </c>
      <c r="K320" s="161" t="s">
        <v>273</v>
      </c>
      <c r="L320" s="152">
        <v>50</v>
      </c>
      <c r="M320" s="154">
        <v>100</v>
      </c>
      <c r="N320" s="153">
        <v>0</v>
      </c>
      <c r="O320" s="153">
        <v>0</v>
      </c>
      <c r="P320" s="154" t="s">
        <v>7</v>
      </c>
      <c r="Q320" s="156">
        <v>0</v>
      </c>
    </row>
    <row r="321" spans="2:17">
      <c r="B321" s="157" t="s">
        <v>12</v>
      </c>
      <c r="C321" s="157" t="s">
        <v>2</v>
      </c>
      <c r="D321" s="157" t="s">
        <v>609</v>
      </c>
      <c r="E321" s="157" t="s">
        <v>610</v>
      </c>
      <c r="F321" s="157" t="s">
        <v>540</v>
      </c>
      <c r="G321" s="158" t="s">
        <v>52</v>
      </c>
      <c r="H321" s="159" t="s">
        <v>272</v>
      </c>
      <c r="I321" s="160" t="s">
        <v>273</v>
      </c>
      <c r="J321" s="160" t="s">
        <v>643</v>
      </c>
      <c r="K321" s="161" t="s">
        <v>273</v>
      </c>
      <c r="L321" s="152">
        <v>50</v>
      </c>
      <c r="M321" s="154">
        <v>0</v>
      </c>
      <c r="N321" s="153">
        <v>0</v>
      </c>
      <c r="O321" s="153">
        <v>0</v>
      </c>
      <c r="P321" s="154" t="s">
        <v>7</v>
      </c>
      <c r="Q321" s="156">
        <v>0</v>
      </c>
    </row>
    <row r="322" spans="2:17">
      <c r="B322" s="157" t="s">
        <v>12</v>
      </c>
      <c r="C322" s="157" t="s">
        <v>2</v>
      </c>
      <c r="D322" s="157" t="s">
        <v>611</v>
      </c>
      <c r="E322" s="157" t="s">
        <v>612</v>
      </c>
      <c r="F322" s="157" t="s">
        <v>540</v>
      </c>
      <c r="G322" s="158" t="s">
        <v>52</v>
      </c>
      <c r="H322" s="159" t="s">
        <v>272</v>
      </c>
      <c r="I322" s="160" t="s">
        <v>273</v>
      </c>
      <c r="J322" s="160" t="s">
        <v>643</v>
      </c>
      <c r="K322" s="161" t="s">
        <v>273</v>
      </c>
      <c r="L322" s="152">
        <v>50</v>
      </c>
      <c r="M322" s="154">
        <v>100</v>
      </c>
      <c r="N322" s="153">
        <v>0</v>
      </c>
      <c r="O322" s="153">
        <v>0</v>
      </c>
      <c r="P322" s="154" t="s">
        <v>7</v>
      </c>
      <c r="Q322" s="156">
        <v>0</v>
      </c>
    </row>
    <row r="323" spans="2:17">
      <c r="B323" s="157" t="s">
        <v>12</v>
      </c>
      <c r="C323" s="157" t="s">
        <v>2</v>
      </c>
      <c r="D323" s="157" t="s">
        <v>613</v>
      </c>
      <c r="E323" s="157" t="s">
        <v>614</v>
      </c>
      <c r="F323" s="157" t="s">
        <v>540</v>
      </c>
      <c r="G323" s="158" t="s">
        <v>52</v>
      </c>
      <c r="H323" s="159" t="s">
        <v>273</v>
      </c>
      <c r="I323" s="160" t="s">
        <v>7</v>
      </c>
      <c r="J323" s="160" t="s">
        <v>7</v>
      </c>
      <c r="K323" s="161" t="s">
        <v>195</v>
      </c>
      <c r="L323" s="152" t="s">
        <v>7</v>
      </c>
      <c r="M323" s="154" t="s">
        <v>7</v>
      </c>
      <c r="N323" s="153" t="s">
        <v>7</v>
      </c>
      <c r="O323" s="153" t="s">
        <v>7</v>
      </c>
      <c r="P323" s="154" t="s">
        <v>7</v>
      </c>
      <c r="Q323" s="156" t="s">
        <v>7</v>
      </c>
    </row>
    <row r="324" spans="2:17">
      <c r="B324" s="157" t="s">
        <v>12</v>
      </c>
      <c r="C324" s="157" t="s">
        <v>2</v>
      </c>
      <c r="D324" s="157" t="s">
        <v>615</v>
      </c>
      <c r="E324" s="157" t="s">
        <v>616</v>
      </c>
      <c r="F324" s="157" t="s">
        <v>540</v>
      </c>
      <c r="G324" s="158" t="s">
        <v>52</v>
      </c>
      <c r="H324" s="159" t="s">
        <v>272</v>
      </c>
      <c r="I324" s="160" t="s">
        <v>273</v>
      </c>
      <c r="J324" s="160" t="s">
        <v>643</v>
      </c>
      <c r="K324" s="161" t="s">
        <v>273</v>
      </c>
      <c r="L324" s="152">
        <v>25</v>
      </c>
      <c r="M324" s="154">
        <v>100</v>
      </c>
      <c r="N324" s="153">
        <v>0</v>
      </c>
      <c r="O324" s="153">
        <v>0</v>
      </c>
      <c r="P324" s="154" t="s">
        <v>7</v>
      </c>
      <c r="Q324" s="156" t="s">
        <v>7</v>
      </c>
    </row>
    <row r="325" spans="2:17">
      <c r="B325" s="157" t="s">
        <v>12</v>
      </c>
      <c r="C325" s="157" t="s">
        <v>2</v>
      </c>
      <c r="D325" s="157" t="s">
        <v>617</v>
      </c>
      <c r="E325" s="157" t="s">
        <v>618</v>
      </c>
      <c r="F325" s="157" t="s">
        <v>540</v>
      </c>
      <c r="G325" s="158" t="s">
        <v>52</v>
      </c>
      <c r="H325" s="159" t="s">
        <v>272</v>
      </c>
      <c r="I325" s="160" t="s">
        <v>273</v>
      </c>
      <c r="J325" s="160" t="s">
        <v>643</v>
      </c>
      <c r="K325" s="161" t="s">
        <v>273</v>
      </c>
      <c r="L325" s="152">
        <v>100</v>
      </c>
      <c r="M325" s="154">
        <v>100</v>
      </c>
      <c r="N325" s="153">
        <v>0</v>
      </c>
      <c r="O325" s="153">
        <v>0</v>
      </c>
      <c r="P325" s="154" t="s">
        <v>7</v>
      </c>
      <c r="Q325" s="156" t="s">
        <v>7</v>
      </c>
    </row>
    <row r="326" spans="2:17">
      <c r="B326" s="157" t="s">
        <v>12</v>
      </c>
      <c r="C326" s="157" t="s">
        <v>2</v>
      </c>
      <c r="D326" s="157" t="s">
        <v>619</v>
      </c>
      <c r="E326" s="157" t="s">
        <v>620</v>
      </c>
      <c r="F326" s="157" t="s">
        <v>540</v>
      </c>
      <c r="G326" s="158" t="s">
        <v>52</v>
      </c>
      <c r="H326" s="159" t="s">
        <v>272</v>
      </c>
      <c r="I326" s="160" t="s">
        <v>273</v>
      </c>
      <c r="J326" s="160" t="s">
        <v>643</v>
      </c>
      <c r="K326" s="161" t="s">
        <v>273</v>
      </c>
      <c r="L326" s="152">
        <v>25</v>
      </c>
      <c r="M326" s="154">
        <v>0</v>
      </c>
      <c r="N326" s="153">
        <v>0</v>
      </c>
      <c r="O326" s="153">
        <v>0</v>
      </c>
      <c r="P326" s="154" t="s">
        <v>7</v>
      </c>
      <c r="Q326" s="156" t="s">
        <v>7</v>
      </c>
    </row>
    <row r="327" spans="2:17">
      <c r="B327" s="157" t="s">
        <v>12</v>
      </c>
      <c r="C327" s="157" t="s">
        <v>2</v>
      </c>
      <c r="D327" s="157" t="s">
        <v>621</v>
      </c>
      <c r="E327" s="157" t="s">
        <v>622</v>
      </c>
      <c r="F327" s="157" t="s">
        <v>533</v>
      </c>
      <c r="G327" s="158" t="s">
        <v>52</v>
      </c>
      <c r="H327" s="159" t="s">
        <v>272</v>
      </c>
      <c r="I327" s="160" t="s">
        <v>273</v>
      </c>
      <c r="J327" s="160" t="s">
        <v>643</v>
      </c>
      <c r="K327" s="161" t="s">
        <v>273</v>
      </c>
      <c r="L327" s="152">
        <v>25</v>
      </c>
      <c r="M327" s="154">
        <v>100</v>
      </c>
      <c r="N327" s="153" t="s">
        <v>7</v>
      </c>
      <c r="O327" s="153" t="s">
        <v>7</v>
      </c>
      <c r="P327" s="154" t="s">
        <v>7</v>
      </c>
      <c r="Q327" s="156" t="s">
        <v>7</v>
      </c>
    </row>
    <row r="328" spans="2:17">
      <c r="B328" s="157" t="s">
        <v>12</v>
      </c>
      <c r="C328" s="157" t="s">
        <v>3</v>
      </c>
      <c r="D328" s="157" t="s">
        <v>623</v>
      </c>
      <c r="E328" s="157" t="s">
        <v>624</v>
      </c>
      <c r="F328" s="157" t="s">
        <v>533</v>
      </c>
      <c r="G328" s="158" t="s">
        <v>52</v>
      </c>
      <c r="H328" s="159" t="s">
        <v>272</v>
      </c>
      <c r="I328" s="160" t="s">
        <v>273</v>
      </c>
      <c r="J328" s="160" t="s">
        <v>643</v>
      </c>
      <c r="K328" s="161" t="s">
        <v>273</v>
      </c>
      <c r="L328" s="152">
        <v>75</v>
      </c>
      <c r="M328" s="154">
        <v>100</v>
      </c>
      <c r="N328" s="153" t="s">
        <v>7</v>
      </c>
      <c r="O328" s="153" t="s">
        <v>7</v>
      </c>
      <c r="P328" s="154" t="s">
        <v>7</v>
      </c>
      <c r="Q328" s="156" t="s">
        <v>7</v>
      </c>
    </row>
    <row r="329" spans="2:17">
      <c r="B329" s="157" t="s">
        <v>12</v>
      </c>
      <c r="C329" s="157" t="s">
        <v>3</v>
      </c>
      <c r="D329" s="157" t="s">
        <v>625</v>
      </c>
      <c r="E329" s="157" t="s">
        <v>626</v>
      </c>
      <c r="F329" s="157" t="s">
        <v>533</v>
      </c>
      <c r="G329" s="158" t="s">
        <v>52</v>
      </c>
      <c r="H329" s="159" t="s">
        <v>272</v>
      </c>
      <c r="I329" s="160" t="s">
        <v>273</v>
      </c>
      <c r="J329" s="160" t="s">
        <v>643</v>
      </c>
      <c r="K329" s="161" t="s">
        <v>273</v>
      </c>
      <c r="L329" s="152">
        <v>100</v>
      </c>
      <c r="M329" s="154">
        <v>100</v>
      </c>
      <c r="N329" s="153" t="s">
        <v>7</v>
      </c>
      <c r="O329" s="153" t="s">
        <v>7</v>
      </c>
      <c r="P329" s="154" t="s">
        <v>7</v>
      </c>
      <c r="Q329" s="156" t="s">
        <v>7</v>
      </c>
    </row>
    <row r="330" spans="2:17">
      <c r="B330" s="157" t="s">
        <v>12</v>
      </c>
      <c r="C330" s="157" t="s">
        <v>3</v>
      </c>
      <c r="D330" s="157" t="s">
        <v>627</v>
      </c>
      <c r="E330" s="157" t="s">
        <v>628</v>
      </c>
      <c r="F330" s="157" t="s">
        <v>540</v>
      </c>
      <c r="G330" s="158" t="s">
        <v>52</v>
      </c>
      <c r="H330" s="159" t="s">
        <v>272</v>
      </c>
      <c r="I330" s="160" t="s">
        <v>273</v>
      </c>
      <c r="J330" s="160" t="s">
        <v>643</v>
      </c>
      <c r="K330" s="161" t="s">
        <v>273</v>
      </c>
      <c r="L330" s="152">
        <v>50</v>
      </c>
      <c r="M330" s="154">
        <v>100</v>
      </c>
      <c r="N330" s="153">
        <v>0</v>
      </c>
      <c r="O330" s="153">
        <v>0</v>
      </c>
      <c r="P330" s="154" t="s">
        <v>7</v>
      </c>
      <c r="Q330" s="156" t="s">
        <v>7</v>
      </c>
    </row>
    <row r="331" spans="2:17">
      <c r="B331" s="157" t="s">
        <v>12</v>
      </c>
      <c r="C331" s="157" t="s">
        <v>3</v>
      </c>
      <c r="D331" s="157" t="s">
        <v>629</v>
      </c>
      <c r="E331" s="157" t="s">
        <v>630</v>
      </c>
      <c r="F331" s="157" t="s">
        <v>540</v>
      </c>
      <c r="G331" s="158" t="s">
        <v>52</v>
      </c>
      <c r="H331" s="159" t="s">
        <v>272</v>
      </c>
      <c r="I331" s="160" t="s">
        <v>273</v>
      </c>
      <c r="J331" s="160" t="s">
        <v>643</v>
      </c>
      <c r="K331" s="161" t="s">
        <v>273</v>
      </c>
      <c r="L331" s="152">
        <v>50</v>
      </c>
      <c r="M331" s="154">
        <v>100</v>
      </c>
      <c r="N331" s="153">
        <v>25</v>
      </c>
      <c r="O331" s="153">
        <v>0</v>
      </c>
      <c r="P331" s="154" t="s">
        <v>7</v>
      </c>
      <c r="Q331" s="156" t="s">
        <v>7</v>
      </c>
    </row>
    <row r="332" spans="2:17">
      <c r="B332" s="157" t="s">
        <v>12</v>
      </c>
      <c r="C332" s="157" t="s">
        <v>3</v>
      </c>
      <c r="D332" s="157" t="s">
        <v>631</v>
      </c>
      <c r="E332" s="157" t="s">
        <v>632</v>
      </c>
      <c r="F332" s="157" t="s">
        <v>533</v>
      </c>
      <c r="G332" s="158" t="s">
        <v>52</v>
      </c>
      <c r="H332" s="159" t="s">
        <v>272</v>
      </c>
      <c r="I332" s="160" t="s">
        <v>273</v>
      </c>
      <c r="J332" s="160" t="s">
        <v>643</v>
      </c>
      <c r="K332" s="161" t="s">
        <v>273</v>
      </c>
      <c r="L332" s="152">
        <v>100</v>
      </c>
      <c r="M332" s="154">
        <v>100</v>
      </c>
      <c r="N332" s="153" t="s">
        <v>7</v>
      </c>
      <c r="O332" s="153" t="s">
        <v>7</v>
      </c>
      <c r="P332" s="154" t="s">
        <v>7</v>
      </c>
      <c r="Q332" s="156" t="s">
        <v>7</v>
      </c>
    </row>
    <row r="333" spans="2:17">
      <c r="B333" s="157" t="s">
        <v>12</v>
      </c>
      <c r="C333" s="157" t="s">
        <v>3</v>
      </c>
      <c r="D333" s="157" t="s">
        <v>633</v>
      </c>
      <c r="E333" s="157" t="s">
        <v>634</v>
      </c>
      <c r="F333" s="157" t="s">
        <v>540</v>
      </c>
      <c r="G333" s="158" t="s">
        <v>52</v>
      </c>
      <c r="H333" s="159" t="s">
        <v>272</v>
      </c>
      <c r="I333" s="160" t="s">
        <v>273</v>
      </c>
      <c r="J333" s="160" t="s">
        <v>643</v>
      </c>
      <c r="K333" s="161" t="s">
        <v>273</v>
      </c>
      <c r="L333" s="152">
        <v>50</v>
      </c>
      <c r="M333" s="154">
        <v>100</v>
      </c>
      <c r="N333" s="153">
        <v>25</v>
      </c>
      <c r="O333" s="153">
        <v>0</v>
      </c>
      <c r="P333" s="154" t="s">
        <v>7</v>
      </c>
      <c r="Q333" s="156" t="s">
        <v>7</v>
      </c>
    </row>
    <row r="334" spans="2:17">
      <c r="B334" s="157" t="s">
        <v>12</v>
      </c>
      <c r="C334" s="157" t="s">
        <v>3</v>
      </c>
      <c r="D334" s="157" t="s">
        <v>635</v>
      </c>
      <c r="E334" s="157" t="s">
        <v>636</v>
      </c>
      <c r="F334" s="157" t="s">
        <v>540</v>
      </c>
      <c r="G334" s="158" t="s">
        <v>52</v>
      </c>
      <c r="H334" s="159" t="s">
        <v>273</v>
      </c>
      <c r="I334" s="160" t="s">
        <v>7</v>
      </c>
      <c r="J334" s="160" t="s">
        <v>7</v>
      </c>
      <c r="K334" s="161" t="s">
        <v>195</v>
      </c>
      <c r="L334" s="152" t="s">
        <v>7</v>
      </c>
      <c r="M334" s="154" t="s">
        <v>7</v>
      </c>
      <c r="N334" s="153" t="s">
        <v>7</v>
      </c>
      <c r="O334" s="153" t="s">
        <v>7</v>
      </c>
      <c r="P334" s="154" t="s">
        <v>7</v>
      </c>
      <c r="Q334" s="156" t="s">
        <v>7</v>
      </c>
    </row>
    <row r="335" spans="2:17">
      <c r="B335" s="157" t="s">
        <v>12</v>
      </c>
      <c r="C335" s="157" t="s">
        <v>3</v>
      </c>
      <c r="D335" s="157" t="s">
        <v>637</v>
      </c>
      <c r="E335" s="157" t="s">
        <v>638</v>
      </c>
      <c r="F335" s="157" t="s">
        <v>533</v>
      </c>
      <c r="G335" s="158" t="s">
        <v>52</v>
      </c>
      <c r="H335" s="159" t="s">
        <v>272</v>
      </c>
      <c r="I335" s="160" t="s">
        <v>273</v>
      </c>
      <c r="J335" s="160" t="s">
        <v>643</v>
      </c>
      <c r="K335" s="161" t="s">
        <v>273</v>
      </c>
      <c r="L335" s="152">
        <v>0</v>
      </c>
      <c r="M335" s="154">
        <v>100</v>
      </c>
      <c r="N335" s="153" t="s">
        <v>7</v>
      </c>
      <c r="O335" s="153" t="s">
        <v>7</v>
      </c>
      <c r="P335" s="154" t="s">
        <v>7</v>
      </c>
      <c r="Q335" s="156" t="s">
        <v>7</v>
      </c>
    </row>
    <row r="336" spans="2:17">
      <c r="B336" s="157" t="s">
        <v>12</v>
      </c>
      <c r="C336" s="157" t="s">
        <v>3</v>
      </c>
      <c r="D336" s="157" t="s">
        <v>639</v>
      </c>
      <c r="E336" s="157" t="s">
        <v>640</v>
      </c>
      <c r="F336" s="157" t="s">
        <v>533</v>
      </c>
      <c r="G336" s="158" t="s">
        <v>52</v>
      </c>
      <c r="H336" s="159" t="s">
        <v>272</v>
      </c>
      <c r="I336" s="160" t="s">
        <v>273</v>
      </c>
      <c r="J336" s="160" t="s">
        <v>643</v>
      </c>
      <c r="K336" s="161" t="s">
        <v>273</v>
      </c>
      <c r="L336" s="152">
        <v>100</v>
      </c>
      <c r="M336" s="154">
        <v>100</v>
      </c>
      <c r="N336" s="153" t="s">
        <v>7</v>
      </c>
      <c r="O336" s="153" t="s">
        <v>7</v>
      </c>
      <c r="P336" s="154" t="s">
        <v>7</v>
      </c>
      <c r="Q336" s="156" t="s">
        <v>7</v>
      </c>
    </row>
    <row r="337" spans="2:17">
      <c r="B337" s="157" t="s">
        <v>12</v>
      </c>
      <c r="C337" s="157" t="s">
        <v>3</v>
      </c>
      <c r="D337" s="157" t="s">
        <v>641</v>
      </c>
      <c r="E337" s="157" t="s">
        <v>642</v>
      </c>
      <c r="F337" s="157" t="s">
        <v>533</v>
      </c>
      <c r="G337" s="158" t="s">
        <v>52</v>
      </c>
      <c r="H337" s="159" t="s">
        <v>272</v>
      </c>
      <c r="I337" s="160" t="s">
        <v>273</v>
      </c>
      <c r="J337" s="160" t="s">
        <v>643</v>
      </c>
      <c r="K337" s="161" t="s">
        <v>273</v>
      </c>
      <c r="L337" s="152">
        <v>0</v>
      </c>
      <c r="M337" s="154">
        <v>100</v>
      </c>
      <c r="N337" s="153" t="s">
        <v>7</v>
      </c>
      <c r="O337" s="153" t="s">
        <v>7</v>
      </c>
      <c r="P337" s="154" t="s">
        <v>7</v>
      </c>
      <c r="Q337" s="156" t="s">
        <v>7</v>
      </c>
    </row>
    <row r="338" spans="2:17">
      <c r="B338" s="157" t="s">
        <v>13</v>
      </c>
      <c r="C338" s="157" t="s">
        <v>1</v>
      </c>
      <c r="D338" s="157" t="s">
        <v>531</v>
      </c>
      <c r="E338" s="157" t="s">
        <v>532</v>
      </c>
      <c r="F338" s="157" t="s">
        <v>533</v>
      </c>
      <c r="G338" s="158" t="s">
        <v>52</v>
      </c>
      <c r="H338" s="159" t="s">
        <v>272</v>
      </c>
      <c r="I338" s="160" t="s">
        <v>273</v>
      </c>
      <c r="J338" s="160" t="s">
        <v>643</v>
      </c>
      <c r="K338" s="161" t="s">
        <v>273</v>
      </c>
      <c r="L338" s="152">
        <v>100</v>
      </c>
      <c r="M338" s="154">
        <v>100</v>
      </c>
      <c r="N338" s="153" t="s">
        <v>7</v>
      </c>
      <c r="O338" s="153" t="s">
        <v>7</v>
      </c>
      <c r="P338" s="154" t="s">
        <v>7</v>
      </c>
      <c r="Q338" s="156" t="s">
        <v>7</v>
      </c>
    </row>
    <row r="339" spans="2:17">
      <c r="B339" s="157" t="s">
        <v>13</v>
      </c>
      <c r="C339" s="157" t="s">
        <v>1</v>
      </c>
      <c r="D339" s="157" t="s">
        <v>534</v>
      </c>
      <c r="E339" s="157" t="s">
        <v>535</v>
      </c>
      <c r="F339" s="157" t="s">
        <v>533</v>
      </c>
      <c r="G339" s="158" t="s">
        <v>52</v>
      </c>
      <c r="H339" s="159" t="s">
        <v>272</v>
      </c>
      <c r="I339" s="160" t="s">
        <v>273</v>
      </c>
      <c r="J339" s="160" t="s">
        <v>643</v>
      </c>
      <c r="K339" s="161" t="s">
        <v>273</v>
      </c>
      <c r="L339" s="152">
        <v>100</v>
      </c>
      <c r="M339" s="154">
        <v>100</v>
      </c>
      <c r="N339" s="153" t="s">
        <v>7</v>
      </c>
      <c r="O339" s="153" t="s">
        <v>7</v>
      </c>
      <c r="P339" s="154" t="s">
        <v>7</v>
      </c>
      <c r="Q339" s="156" t="s">
        <v>7</v>
      </c>
    </row>
    <row r="340" spans="2:17">
      <c r="B340" s="157" t="s">
        <v>13</v>
      </c>
      <c r="C340" s="157" t="s">
        <v>1</v>
      </c>
      <c r="D340" s="157" t="s">
        <v>536</v>
      </c>
      <c r="E340" s="157" t="s">
        <v>537</v>
      </c>
      <c r="F340" s="157" t="s">
        <v>533</v>
      </c>
      <c r="G340" s="158" t="s">
        <v>52</v>
      </c>
      <c r="H340" s="159" t="s">
        <v>272</v>
      </c>
      <c r="I340" s="160" t="s">
        <v>273</v>
      </c>
      <c r="J340" s="160" t="s">
        <v>643</v>
      </c>
      <c r="K340" s="161" t="s">
        <v>273</v>
      </c>
      <c r="L340" s="152">
        <v>100</v>
      </c>
      <c r="M340" s="154">
        <v>100</v>
      </c>
      <c r="N340" s="153" t="s">
        <v>7</v>
      </c>
      <c r="O340" s="153" t="s">
        <v>7</v>
      </c>
      <c r="P340" s="154" t="s">
        <v>7</v>
      </c>
      <c r="Q340" s="156" t="s">
        <v>7</v>
      </c>
    </row>
    <row r="341" spans="2:17">
      <c r="B341" s="157" t="s">
        <v>13</v>
      </c>
      <c r="C341" s="157" t="s">
        <v>1</v>
      </c>
      <c r="D341" s="157" t="s">
        <v>538</v>
      </c>
      <c r="E341" s="157" t="s">
        <v>539</v>
      </c>
      <c r="F341" s="157" t="s">
        <v>540</v>
      </c>
      <c r="G341" s="158" t="s">
        <v>52</v>
      </c>
      <c r="H341" s="159" t="s">
        <v>272</v>
      </c>
      <c r="I341" s="160" t="s">
        <v>273</v>
      </c>
      <c r="J341" s="160" t="s">
        <v>643</v>
      </c>
      <c r="K341" s="161" t="s">
        <v>273</v>
      </c>
      <c r="L341" s="152">
        <v>100</v>
      </c>
      <c r="M341" s="154">
        <v>100</v>
      </c>
      <c r="N341" s="153">
        <v>50</v>
      </c>
      <c r="O341" s="153" t="s">
        <v>7</v>
      </c>
      <c r="P341" s="154">
        <v>0</v>
      </c>
      <c r="Q341" s="156" t="s">
        <v>7</v>
      </c>
    </row>
    <row r="342" spans="2:17">
      <c r="B342" s="157" t="s">
        <v>13</v>
      </c>
      <c r="C342" s="157" t="s">
        <v>1</v>
      </c>
      <c r="D342" s="157" t="s">
        <v>541</v>
      </c>
      <c r="E342" s="157" t="s">
        <v>542</v>
      </c>
      <c r="F342" s="157" t="s">
        <v>540</v>
      </c>
      <c r="G342" s="158" t="s">
        <v>52</v>
      </c>
      <c r="H342" s="159" t="s">
        <v>272</v>
      </c>
      <c r="I342" s="160" t="s">
        <v>273</v>
      </c>
      <c r="J342" s="160" t="s">
        <v>643</v>
      </c>
      <c r="K342" s="161" t="s">
        <v>273</v>
      </c>
      <c r="L342" s="152">
        <v>100</v>
      </c>
      <c r="M342" s="154">
        <v>100</v>
      </c>
      <c r="N342" s="153">
        <v>42.857142857142854</v>
      </c>
      <c r="O342" s="153">
        <v>100</v>
      </c>
      <c r="P342" s="154">
        <v>100</v>
      </c>
      <c r="Q342" s="156">
        <v>100</v>
      </c>
    </row>
    <row r="343" spans="2:17">
      <c r="B343" s="157" t="s">
        <v>13</v>
      </c>
      <c r="C343" s="157" t="s">
        <v>1</v>
      </c>
      <c r="D343" s="157" t="s">
        <v>543</v>
      </c>
      <c r="E343" s="157" t="s">
        <v>544</v>
      </c>
      <c r="F343" s="157" t="s">
        <v>540</v>
      </c>
      <c r="G343" s="158" t="s">
        <v>52</v>
      </c>
      <c r="H343" s="159" t="s">
        <v>272</v>
      </c>
      <c r="I343" s="160" t="s">
        <v>272</v>
      </c>
      <c r="J343" s="160" t="s">
        <v>643</v>
      </c>
      <c r="K343" s="161" t="s">
        <v>195</v>
      </c>
      <c r="L343" s="152">
        <v>100</v>
      </c>
      <c r="M343" s="154">
        <v>100</v>
      </c>
      <c r="N343" s="153">
        <v>100</v>
      </c>
      <c r="O343" s="153">
        <v>100</v>
      </c>
      <c r="P343" s="154">
        <v>100</v>
      </c>
      <c r="Q343" s="156">
        <v>100</v>
      </c>
    </row>
    <row r="344" spans="2:17">
      <c r="B344" s="157" t="s">
        <v>13</v>
      </c>
      <c r="C344" s="157" t="s">
        <v>1</v>
      </c>
      <c r="D344" s="157" t="s">
        <v>545</v>
      </c>
      <c r="E344" s="157" t="s">
        <v>546</v>
      </c>
      <c r="F344" s="157" t="s">
        <v>540</v>
      </c>
      <c r="G344" s="158" t="s">
        <v>52</v>
      </c>
      <c r="H344" s="159" t="s">
        <v>272</v>
      </c>
      <c r="I344" s="160" t="s">
        <v>272</v>
      </c>
      <c r="J344" s="160" t="s">
        <v>643</v>
      </c>
      <c r="K344" s="161" t="s">
        <v>195</v>
      </c>
      <c r="L344" s="152">
        <v>100</v>
      </c>
      <c r="M344" s="154">
        <v>100</v>
      </c>
      <c r="N344" s="153">
        <v>100</v>
      </c>
      <c r="O344" s="153">
        <v>100</v>
      </c>
      <c r="P344" s="154">
        <v>100</v>
      </c>
      <c r="Q344" s="156">
        <v>100</v>
      </c>
    </row>
    <row r="345" spans="2:17">
      <c r="B345" s="157" t="s">
        <v>13</v>
      </c>
      <c r="C345" s="157" t="s">
        <v>1</v>
      </c>
      <c r="D345" s="157" t="s">
        <v>547</v>
      </c>
      <c r="E345" s="157" t="s">
        <v>548</v>
      </c>
      <c r="F345" s="157" t="s">
        <v>540</v>
      </c>
      <c r="G345" s="158" t="s">
        <v>52</v>
      </c>
      <c r="H345" s="159" t="s">
        <v>272</v>
      </c>
      <c r="I345" s="160" t="s">
        <v>273</v>
      </c>
      <c r="J345" s="160" t="s">
        <v>53</v>
      </c>
      <c r="K345" s="161" t="s">
        <v>273</v>
      </c>
      <c r="L345" s="152">
        <v>100</v>
      </c>
      <c r="M345" s="154">
        <v>100</v>
      </c>
      <c r="N345" s="153">
        <v>20</v>
      </c>
      <c r="O345" s="153">
        <v>100</v>
      </c>
      <c r="P345" s="154">
        <v>100</v>
      </c>
      <c r="Q345" s="156">
        <v>40</v>
      </c>
    </row>
    <row r="346" spans="2:17">
      <c r="B346" s="157" t="s">
        <v>13</v>
      </c>
      <c r="C346" s="157" t="s">
        <v>1</v>
      </c>
      <c r="D346" s="157" t="s">
        <v>549</v>
      </c>
      <c r="E346" s="157" t="s">
        <v>550</v>
      </c>
      <c r="F346" s="157" t="s">
        <v>533</v>
      </c>
      <c r="G346" s="158" t="s">
        <v>52</v>
      </c>
      <c r="H346" s="159" t="s">
        <v>272</v>
      </c>
      <c r="I346" s="160" t="s">
        <v>273</v>
      </c>
      <c r="J346" s="160" t="s">
        <v>643</v>
      </c>
      <c r="K346" s="161" t="s">
        <v>273</v>
      </c>
      <c r="L346" s="152">
        <v>100</v>
      </c>
      <c r="M346" s="154">
        <v>100</v>
      </c>
      <c r="N346" s="153" t="s">
        <v>7</v>
      </c>
      <c r="O346" s="153" t="s">
        <v>7</v>
      </c>
      <c r="P346" s="154" t="s">
        <v>7</v>
      </c>
      <c r="Q346" s="156" t="s">
        <v>7</v>
      </c>
    </row>
    <row r="347" spans="2:17">
      <c r="B347" s="157" t="s">
        <v>13</v>
      </c>
      <c r="C347" s="157" t="s">
        <v>1</v>
      </c>
      <c r="D347" s="157" t="s">
        <v>551</v>
      </c>
      <c r="E347" s="157" t="s">
        <v>552</v>
      </c>
      <c r="F347" s="157" t="s">
        <v>533</v>
      </c>
      <c r="G347" s="158" t="s">
        <v>52</v>
      </c>
      <c r="H347" s="159" t="s">
        <v>272</v>
      </c>
      <c r="I347" s="160" t="s">
        <v>273</v>
      </c>
      <c r="J347" s="160" t="s">
        <v>643</v>
      </c>
      <c r="K347" s="161" t="s">
        <v>273</v>
      </c>
      <c r="L347" s="152">
        <v>100</v>
      </c>
      <c r="M347" s="154">
        <v>100</v>
      </c>
      <c r="N347" s="153" t="s">
        <v>7</v>
      </c>
      <c r="O347" s="153" t="s">
        <v>7</v>
      </c>
      <c r="P347" s="154" t="s">
        <v>7</v>
      </c>
      <c r="Q347" s="156" t="s">
        <v>7</v>
      </c>
    </row>
    <row r="348" spans="2:17">
      <c r="B348" s="157" t="s">
        <v>13</v>
      </c>
      <c r="C348" s="157" t="s">
        <v>1</v>
      </c>
      <c r="D348" s="157" t="s">
        <v>553</v>
      </c>
      <c r="E348" s="157" t="s">
        <v>554</v>
      </c>
      <c r="F348" s="157" t="s">
        <v>540</v>
      </c>
      <c r="G348" s="158" t="s">
        <v>52</v>
      </c>
      <c r="H348" s="159" t="s">
        <v>272</v>
      </c>
      <c r="I348" s="160" t="s">
        <v>273</v>
      </c>
      <c r="J348" s="160" t="s">
        <v>643</v>
      </c>
      <c r="K348" s="161" t="s">
        <v>273</v>
      </c>
      <c r="L348" s="152">
        <v>100</v>
      </c>
      <c r="M348" s="154">
        <v>100</v>
      </c>
      <c r="N348" s="153">
        <v>42.857142857142854</v>
      </c>
      <c r="O348" s="153">
        <v>100</v>
      </c>
      <c r="P348" s="154">
        <v>100</v>
      </c>
      <c r="Q348" s="156">
        <v>100</v>
      </c>
    </row>
    <row r="349" spans="2:17">
      <c r="B349" s="157" t="s">
        <v>13</v>
      </c>
      <c r="C349" s="157" t="s">
        <v>1</v>
      </c>
      <c r="D349" s="157" t="s">
        <v>555</v>
      </c>
      <c r="E349" s="157" t="s">
        <v>556</v>
      </c>
      <c r="F349" s="157" t="s">
        <v>540</v>
      </c>
      <c r="G349" s="158" t="s">
        <v>52</v>
      </c>
      <c r="H349" s="159" t="s">
        <v>272</v>
      </c>
      <c r="I349" s="160" t="s">
        <v>273</v>
      </c>
      <c r="J349" s="160" t="s">
        <v>643</v>
      </c>
      <c r="K349" s="161" t="s">
        <v>273</v>
      </c>
      <c r="L349" s="152">
        <v>100</v>
      </c>
      <c r="M349" s="154">
        <v>100</v>
      </c>
      <c r="N349" s="153">
        <v>28.571428571428569</v>
      </c>
      <c r="O349" s="153">
        <v>100</v>
      </c>
      <c r="P349" s="154">
        <v>100</v>
      </c>
      <c r="Q349" s="156">
        <v>100</v>
      </c>
    </row>
    <row r="350" spans="2:17">
      <c r="B350" s="157" t="s">
        <v>13</v>
      </c>
      <c r="C350" s="157" t="s">
        <v>1</v>
      </c>
      <c r="D350" s="157" t="s">
        <v>557</v>
      </c>
      <c r="E350" s="157" t="s">
        <v>558</v>
      </c>
      <c r="F350" s="157" t="s">
        <v>533</v>
      </c>
      <c r="G350" s="158" t="s">
        <v>52</v>
      </c>
      <c r="H350" s="159" t="s">
        <v>272</v>
      </c>
      <c r="I350" s="160" t="s">
        <v>273</v>
      </c>
      <c r="J350" s="160" t="s">
        <v>643</v>
      </c>
      <c r="K350" s="161" t="s">
        <v>273</v>
      </c>
      <c r="L350" s="152">
        <v>100</v>
      </c>
      <c r="M350" s="154">
        <v>100</v>
      </c>
      <c r="N350" s="153" t="s">
        <v>7</v>
      </c>
      <c r="O350" s="153" t="s">
        <v>7</v>
      </c>
      <c r="P350" s="154" t="s">
        <v>7</v>
      </c>
      <c r="Q350" s="156" t="s">
        <v>7</v>
      </c>
    </row>
    <row r="351" spans="2:17">
      <c r="B351" s="157" t="s">
        <v>13</v>
      </c>
      <c r="C351" s="157" t="s">
        <v>1</v>
      </c>
      <c r="D351" s="157" t="s">
        <v>559</v>
      </c>
      <c r="E351" s="157" t="s">
        <v>560</v>
      </c>
      <c r="F351" s="157" t="s">
        <v>533</v>
      </c>
      <c r="G351" s="158" t="s">
        <v>52</v>
      </c>
      <c r="H351" s="159" t="s">
        <v>272</v>
      </c>
      <c r="I351" s="160" t="s">
        <v>273</v>
      </c>
      <c r="J351" s="160" t="s">
        <v>643</v>
      </c>
      <c r="K351" s="161" t="s">
        <v>273</v>
      </c>
      <c r="L351" s="152">
        <v>100</v>
      </c>
      <c r="M351" s="154">
        <v>100</v>
      </c>
      <c r="N351" s="153" t="s">
        <v>7</v>
      </c>
      <c r="O351" s="153" t="s">
        <v>7</v>
      </c>
      <c r="P351" s="154" t="s">
        <v>7</v>
      </c>
      <c r="Q351" s="156" t="s">
        <v>7</v>
      </c>
    </row>
    <row r="352" spans="2:17">
      <c r="B352" s="157" t="s">
        <v>13</v>
      </c>
      <c r="C352" s="157" t="s">
        <v>1</v>
      </c>
      <c r="D352" s="157" t="s">
        <v>561</v>
      </c>
      <c r="E352" s="157" t="s">
        <v>562</v>
      </c>
      <c r="F352" s="157" t="s">
        <v>533</v>
      </c>
      <c r="G352" s="158" t="s">
        <v>52</v>
      </c>
      <c r="H352" s="159" t="s">
        <v>272</v>
      </c>
      <c r="I352" s="160" t="s">
        <v>273</v>
      </c>
      <c r="J352" s="160" t="s">
        <v>643</v>
      </c>
      <c r="K352" s="161" t="s">
        <v>273</v>
      </c>
      <c r="L352" s="152">
        <v>100</v>
      </c>
      <c r="M352" s="154">
        <v>100</v>
      </c>
      <c r="N352" s="153" t="s">
        <v>7</v>
      </c>
      <c r="O352" s="153" t="s">
        <v>7</v>
      </c>
      <c r="P352" s="154" t="s">
        <v>7</v>
      </c>
      <c r="Q352" s="156" t="s">
        <v>7</v>
      </c>
    </row>
    <row r="353" spans="2:17">
      <c r="B353" s="157" t="s">
        <v>13</v>
      </c>
      <c r="C353" s="157" t="s">
        <v>1</v>
      </c>
      <c r="D353" s="157" t="s">
        <v>563</v>
      </c>
      <c r="E353" s="157" t="s">
        <v>564</v>
      </c>
      <c r="F353" s="157" t="s">
        <v>540</v>
      </c>
      <c r="G353" s="158" t="s">
        <v>52</v>
      </c>
      <c r="H353" s="159" t="s">
        <v>272</v>
      </c>
      <c r="I353" s="160" t="s">
        <v>273</v>
      </c>
      <c r="J353" s="160" t="s">
        <v>643</v>
      </c>
      <c r="K353" s="161" t="s">
        <v>273</v>
      </c>
      <c r="L353" s="152">
        <v>100</v>
      </c>
      <c r="M353" s="154">
        <v>0</v>
      </c>
      <c r="N353" s="153">
        <v>71.428571428571431</v>
      </c>
      <c r="O353" s="153">
        <v>67</v>
      </c>
      <c r="P353" s="154">
        <v>100</v>
      </c>
      <c r="Q353" s="156">
        <v>100</v>
      </c>
    </row>
    <row r="354" spans="2:17">
      <c r="B354" s="157" t="s">
        <v>13</v>
      </c>
      <c r="C354" s="157" t="s">
        <v>495</v>
      </c>
      <c r="D354" s="157" t="s">
        <v>565</v>
      </c>
      <c r="E354" s="157" t="s">
        <v>566</v>
      </c>
      <c r="F354" s="157" t="s">
        <v>540</v>
      </c>
      <c r="G354" s="158" t="s">
        <v>52</v>
      </c>
      <c r="H354" s="159" t="s">
        <v>272</v>
      </c>
      <c r="I354" s="160" t="s">
        <v>273</v>
      </c>
      <c r="J354" s="160" t="s">
        <v>643</v>
      </c>
      <c r="K354" s="161" t="s">
        <v>273</v>
      </c>
      <c r="L354" s="152">
        <v>100</v>
      </c>
      <c r="M354" s="154">
        <v>100</v>
      </c>
      <c r="N354" s="153">
        <v>71.428571428571431</v>
      </c>
      <c r="O354" s="153">
        <v>67</v>
      </c>
      <c r="P354" s="154">
        <v>100</v>
      </c>
      <c r="Q354" s="156">
        <v>0</v>
      </c>
    </row>
    <row r="355" spans="2:17">
      <c r="B355" s="157" t="s">
        <v>13</v>
      </c>
      <c r="C355" s="157" t="s">
        <v>495</v>
      </c>
      <c r="D355" s="157" t="s">
        <v>567</v>
      </c>
      <c r="E355" s="157" t="s">
        <v>568</v>
      </c>
      <c r="F355" s="157" t="s">
        <v>533</v>
      </c>
      <c r="G355" s="158" t="s">
        <v>52</v>
      </c>
      <c r="H355" s="159" t="s">
        <v>272</v>
      </c>
      <c r="I355" s="160" t="s">
        <v>273</v>
      </c>
      <c r="J355" s="160" t="s">
        <v>643</v>
      </c>
      <c r="K355" s="161" t="s">
        <v>273</v>
      </c>
      <c r="L355" s="152">
        <v>50</v>
      </c>
      <c r="M355" s="154">
        <v>100</v>
      </c>
      <c r="N355" s="153" t="s">
        <v>7</v>
      </c>
      <c r="O355" s="153" t="s">
        <v>7</v>
      </c>
      <c r="P355" s="154" t="s">
        <v>7</v>
      </c>
      <c r="Q355" s="156" t="s">
        <v>7</v>
      </c>
    </row>
    <row r="356" spans="2:17">
      <c r="B356" s="157" t="s">
        <v>13</v>
      </c>
      <c r="C356" s="157" t="s">
        <v>495</v>
      </c>
      <c r="D356" s="157" t="s">
        <v>569</v>
      </c>
      <c r="E356" s="157" t="s">
        <v>570</v>
      </c>
      <c r="F356" s="157" t="s">
        <v>540</v>
      </c>
      <c r="G356" s="158" t="s">
        <v>52</v>
      </c>
      <c r="H356" s="159" t="s">
        <v>272</v>
      </c>
      <c r="I356" s="160" t="s">
        <v>273</v>
      </c>
      <c r="J356" s="160" t="s">
        <v>643</v>
      </c>
      <c r="K356" s="161" t="s">
        <v>273</v>
      </c>
      <c r="L356" s="152">
        <v>100</v>
      </c>
      <c r="M356" s="154">
        <v>100</v>
      </c>
      <c r="N356" s="153">
        <v>14.285714285714285</v>
      </c>
      <c r="O356" s="153">
        <v>67</v>
      </c>
      <c r="P356" s="154">
        <v>100</v>
      </c>
      <c r="Q356" s="156">
        <v>0</v>
      </c>
    </row>
    <row r="357" spans="2:17">
      <c r="B357" s="157" t="s">
        <v>13</v>
      </c>
      <c r="C357" s="157" t="s">
        <v>495</v>
      </c>
      <c r="D357" s="157" t="s">
        <v>571</v>
      </c>
      <c r="E357" s="157" t="s">
        <v>572</v>
      </c>
      <c r="F357" s="157" t="s">
        <v>540</v>
      </c>
      <c r="G357" s="158" t="s">
        <v>52</v>
      </c>
      <c r="H357" s="159" t="s">
        <v>272</v>
      </c>
      <c r="I357" s="160" t="s">
        <v>273</v>
      </c>
      <c r="J357" s="160" t="s">
        <v>643</v>
      </c>
      <c r="K357" s="161" t="s">
        <v>273</v>
      </c>
      <c r="L357" s="152">
        <v>50</v>
      </c>
      <c r="M357" s="154">
        <v>100</v>
      </c>
      <c r="N357" s="153">
        <v>50</v>
      </c>
      <c r="O357" s="153">
        <v>0</v>
      </c>
      <c r="P357" s="154">
        <v>0</v>
      </c>
      <c r="Q357" s="156" t="s">
        <v>7</v>
      </c>
    </row>
    <row r="358" spans="2:17">
      <c r="B358" s="157" t="s">
        <v>13</v>
      </c>
      <c r="C358" s="157" t="s">
        <v>495</v>
      </c>
      <c r="D358" s="157" t="s">
        <v>573</v>
      </c>
      <c r="E358" s="157" t="s">
        <v>574</v>
      </c>
      <c r="F358" s="157" t="s">
        <v>533</v>
      </c>
      <c r="G358" s="158" t="s">
        <v>52</v>
      </c>
      <c r="H358" s="159" t="s">
        <v>272</v>
      </c>
      <c r="I358" s="160" t="s">
        <v>273</v>
      </c>
      <c r="J358" s="160" t="s">
        <v>643</v>
      </c>
      <c r="K358" s="161" t="s">
        <v>273</v>
      </c>
      <c r="L358" s="152">
        <v>100</v>
      </c>
      <c r="M358" s="154">
        <v>100</v>
      </c>
      <c r="N358" s="153" t="s">
        <v>7</v>
      </c>
      <c r="O358" s="153" t="s">
        <v>7</v>
      </c>
      <c r="P358" s="154" t="s">
        <v>7</v>
      </c>
      <c r="Q358" s="156" t="s">
        <v>7</v>
      </c>
    </row>
    <row r="359" spans="2:17">
      <c r="B359" s="157" t="s">
        <v>13</v>
      </c>
      <c r="C359" s="157" t="s">
        <v>495</v>
      </c>
      <c r="D359" s="157" t="s">
        <v>575</v>
      </c>
      <c r="E359" s="157" t="s">
        <v>576</v>
      </c>
      <c r="F359" s="157" t="s">
        <v>533</v>
      </c>
      <c r="G359" s="158" t="s">
        <v>52</v>
      </c>
      <c r="H359" s="159" t="s">
        <v>272</v>
      </c>
      <c r="I359" s="160" t="s">
        <v>273</v>
      </c>
      <c r="J359" s="160" t="s">
        <v>643</v>
      </c>
      <c r="K359" s="161" t="s">
        <v>273</v>
      </c>
      <c r="L359" s="152">
        <v>100</v>
      </c>
      <c r="M359" s="154">
        <v>100</v>
      </c>
      <c r="N359" s="153" t="s">
        <v>7</v>
      </c>
      <c r="O359" s="153" t="s">
        <v>7</v>
      </c>
      <c r="P359" s="154" t="s">
        <v>7</v>
      </c>
      <c r="Q359" s="156" t="s">
        <v>7</v>
      </c>
    </row>
    <row r="360" spans="2:17">
      <c r="B360" s="157" t="s">
        <v>13</v>
      </c>
      <c r="C360" s="157" t="s">
        <v>495</v>
      </c>
      <c r="D360" s="157" t="s">
        <v>577</v>
      </c>
      <c r="E360" s="157" t="s">
        <v>578</v>
      </c>
      <c r="F360" s="157" t="s">
        <v>533</v>
      </c>
      <c r="G360" s="158" t="s">
        <v>52</v>
      </c>
      <c r="H360" s="159" t="s">
        <v>272</v>
      </c>
      <c r="I360" s="160" t="s">
        <v>273</v>
      </c>
      <c r="J360" s="160" t="s">
        <v>54</v>
      </c>
      <c r="K360" s="161" t="s">
        <v>273</v>
      </c>
      <c r="L360" s="152">
        <v>100</v>
      </c>
      <c r="M360" s="154">
        <v>100</v>
      </c>
      <c r="N360" s="153" t="s">
        <v>7</v>
      </c>
      <c r="O360" s="153" t="s">
        <v>7</v>
      </c>
      <c r="P360" s="154" t="s">
        <v>7</v>
      </c>
      <c r="Q360" s="156" t="s">
        <v>7</v>
      </c>
    </row>
    <row r="361" spans="2:17">
      <c r="B361" s="157" t="s">
        <v>13</v>
      </c>
      <c r="C361" s="157" t="s">
        <v>495</v>
      </c>
      <c r="D361" s="157" t="s">
        <v>579</v>
      </c>
      <c r="E361" s="157" t="s">
        <v>580</v>
      </c>
      <c r="F361" s="157" t="s">
        <v>533</v>
      </c>
      <c r="G361" s="158" t="s">
        <v>52</v>
      </c>
      <c r="H361" s="159" t="s">
        <v>273</v>
      </c>
      <c r="I361" s="160" t="s">
        <v>7</v>
      </c>
      <c r="J361" s="160" t="s">
        <v>7</v>
      </c>
      <c r="K361" s="161" t="s">
        <v>195</v>
      </c>
      <c r="L361" s="152" t="s">
        <v>7</v>
      </c>
      <c r="M361" s="154" t="s">
        <v>7</v>
      </c>
      <c r="N361" s="153" t="s">
        <v>7</v>
      </c>
      <c r="O361" s="153" t="s">
        <v>7</v>
      </c>
      <c r="P361" s="154" t="s">
        <v>7</v>
      </c>
      <c r="Q361" s="156" t="s">
        <v>7</v>
      </c>
    </row>
    <row r="362" spans="2:17">
      <c r="B362" s="157" t="s">
        <v>13</v>
      </c>
      <c r="C362" s="157" t="s">
        <v>495</v>
      </c>
      <c r="D362" s="157" t="s">
        <v>581</v>
      </c>
      <c r="E362" s="157" t="s">
        <v>582</v>
      </c>
      <c r="F362" s="157" t="s">
        <v>533</v>
      </c>
      <c r="G362" s="158" t="s">
        <v>52</v>
      </c>
      <c r="H362" s="159" t="s">
        <v>272</v>
      </c>
      <c r="I362" s="160" t="s">
        <v>273</v>
      </c>
      <c r="J362" s="160" t="s">
        <v>643</v>
      </c>
      <c r="K362" s="161" t="s">
        <v>273</v>
      </c>
      <c r="L362" s="152">
        <v>100</v>
      </c>
      <c r="M362" s="154">
        <v>100</v>
      </c>
      <c r="N362" s="153" t="s">
        <v>7</v>
      </c>
      <c r="O362" s="153" t="s">
        <v>7</v>
      </c>
      <c r="P362" s="154" t="s">
        <v>7</v>
      </c>
      <c r="Q362" s="156" t="s">
        <v>7</v>
      </c>
    </row>
    <row r="363" spans="2:17">
      <c r="B363" s="157" t="s">
        <v>13</v>
      </c>
      <c r="C363" s="157" t="s">
        <v>495</v>
      </c>
      <c r="D363" s="157" t="s">
        <v>583</v>
      </c>
      <c r="E363" s="157" t="s">
        <v>584</v>
      </c>
      <c r="F363" s="157" t="s">
        <v>540</v>
      </c>
      <c r="G363" s="158" t="s">
        <v>52</v>
      </c>
      <c r="H363" s="159" t="s">
        <v>273</v>
      </c>
      <c r="I363" s="160" t="s">
        <v>7</v>
      </c>
      <c r="J363" s="160" t="s">
        <v>7</v>
      </c>
      <c r="K363" s="161" t="s">
        <v>195</v>
      </c>
      <c r="L363" s="152" t="s">
        <v>7</v>
      </c>
      <c r="M363" s="154" t="s">
        <v>7</v>
      </c>
      <c r="N363" s="153" t="s">
        <v>7</v>
      </c>
      <c r="O363" s="153" t="s">
        <v>7</v>
      </c>
      <c r="P363" s="154" t="s">
        <v>7</v>
      </c>
      <c r="Q363" s="156" t="s">
        <v>7</v>
      </c>
    </row>
    <row r="364" spans="2:17">
      <c r="B364" s="157" t="s">
        <v>13</v>
      </c>
      <c r="C364" s="157" t="s">
        <v>495</v>
      </c>
      <c r="D364" s="157" t="s">
        <v>585</v>
      </c>
      <c r="E364" s="157" t="s">
        <v>586</v>
      </c>
      <c r="F364" s="157" t="s">
        <v>533</v>
      </c>
      <c r="G364" s="158" t="s">
        <v>52</v>
      </c>
      <c r="H364" s="159" t="s">
        <v>272</v>
      </c>
      <c r="I364" s="160" t="s">
        <v>273</v>
      </c>
      <c r="J364" s="160" t="s">
        <v>643</v>
      </c>
      <c r="K364" s="161" t="s">
        <v>273</v>
      </c>
      <c r="L364" s="152">
        <v>100</v>
      </c>
      <c r="M364" s="154">
        <v>100</v>
      </c>
      <c r="N364" s="153" t="s">
        <v>7</v>
      </c>
      <c r="O364" s="153" t="s">
        <v>7</v>
      </c>
      <c r="P364" s="154" t="s">
        <v>7</v>
      </c>
      <c r="Q364" s="156" t="s">
        <v>7</v>
      </c>
    </row>
    <row r="365" spans="2:17">
      <c r="B365" s="157" t="s">
        <v>13</v>
      </c>
      <c r="C365" s="157" t="s">
        <v>495</v>
      </c>
      <c r="D365" s="157" t="s">
        <v>587</v>
      </c>
      <c r="E365" s="157" t="s">
        <v>588</v>
      </c>
      <c r="F365" s="157" t="s">
        <v>540</v>
      </c>
      <c r="G365" s="158" t="s">
        <v>52</v>
      </c>
      <c r="H365" s="159" t="s">
        <v>272</v>
      </c>
      <c r="I365" s="160" t="s">
        <v>273</v>
      </c>
      <c r="J365" s="160" t="s">
        <v>643</v>
      </c>
      <c r="K365" s="161" t="s">
        <v>273</v>
      </c>
      <c r="L365" s="152">
        <v>50</v>
      </c>
      <c r="M365" s="154">
        <v>100</v>
      </c>
      <c r="N365" s="153">
        <v>50</v>
      </c>
      <c r="O365" s="153">
        <v>0</v>
      </c>
      <c r="P365" s="154">
        <v>0</v>
      </c>
      <c r="Q365" s="156" t="s">
        <v>7</v>
      </c>
    </row>
    <row r="366" spans="2:17">
      <c r="B366" s="157" t="s">
        <v>13</v>
      </c>
      <c r="C366" s="157" t="s">
        <v>495</v>
      </c>
      <c r="D366" s="157" t="s">
        <v>589</v>
      </c>
      <c r="E366" s="157" t="s">
        <v>590</v>
      </c>
      <c r="F366" s="157" t="s">
        <v>540</v>
      </c>
      <c r="G366" s="158" t="s">
        <v>52</v>
      </c>
      <c r="H366" s="159" t="s">
        <v>272</v>
      </c>
      <c r="I366" s="160" t="s">
        <v>273</v>
      </c>
      <c r="J366" s="160" t="s">
        <v>643</v>
      </c>
      <c r="K366" s="161" t="s">
        <v>273</v>
      </c>
      <c r="L366" s="152">
        <v>50</v>
      </c>
      <c r="M366" s="154">
        <v>100</v>
      </c>
      <c r="N366" s="153">
        <v>50</v>
      </c>
      <c r="O366" s="153">
        <v>0</v>
      </c>
      <c r="P366" s="154">
        <v>0</v>
      </c>
      <c r="Q366" s="156" t="s">
        <v>7</v>
      </c>
    </row>
    <row r="367" spans="2:17">
      <c r="B367" s="157" t="s">
        <v>13</v>
      </c>
      <c r="C367" s="157" t="s">
        <v>495</v>
      </c>
      <c r="D367" s="157" t="s">
        <v>591</v>
      </c>
      <c r="E367" s="157" t="s">
        <v>592</v>
      </c>
      <c r="F367" s="157" t="s">
        <v>533</v>
      </c>
      <c r="G367" s="158" t="s">
        <v>52</v>
      </c>
      <c r="H367" s="159" t="s">
        <v>272</v>
      </c>
      <c r="I367" s="160" t="s">
        <v>273</v>
      </c>
      <c r="J367" s="160" t="s">
        <v>643</v>
      </c>
      <c r="K367" s="161" t="s">
        <v>273</v>
      </c>
      <c r="L367" s="152">
        <v>100</v>
      </c>
      <c r="M367" s="154">
        <v>100</v>
      </c>
      <c r="N367" s="153" t="s">
        <v>7</v>
      </c>
      <c r="O367" s="153" t="s">
        <v>7</v>
      </c>
      <c r="P367" s="154" t="s">
        <v>7</v>
      </c>
      <c r="Q367" s="156" t="s">
        <v>7</v>
      </c>
    </row>
    <row r="368" spans="2:17">
      <c r="B368" s="157" t="s">
        <v>13</v>
      </c>
      <c r="C368" s="157" t="s">
        <v>495</v>
      </c>
      <c r="D368" s="157" t="s">
        <v>593</v>
      </c>
      <c r="E368" s="157" t="s">
        <v>594</v>
      </c>
      <c r="F368" s="157" t="s">
        <v>540</v>
      </c>
      <c r="G368" s="158" t="s">
        <v>52</v>
      </c>
      <c r="H368" s="159" t="s">
        <v>272</v>
      </c>
      <c r="I368" s="160" t="s">
        <v>273</v>
      </c>
      <c r="J368" s="160" t="s">
        <v>643</v>
      </c>
      <c r="K368" s="161" t="s">
        <v>273</v>
      </c>
      <c r="L368" s="152">
        <v>100</v>
      </c>
      <c r="M368" s="154">
        <v>100</v>
      </c>
      <c r="N368" s="153">
        <v>33.333333333333329</v>
      </c>
      <c r="O368" s="153">
        <v>0</v>
      </c>
      <c r="P368" s="154">
        <v>0</v>
      </c>
      <c r="Q368" s="156" t="s">
        <v>7</v>
      </c>
    </row>
    <row r="369" spans="2:17">
      <c r="B369" s="157" t="s">
        <v>13</v>
      </c>
      <c r="C369" s="157" t="s">
        <v>495</v>
      </c>
      <c r="D369" s="157" t="s">
        <v>595</v>
      </c>
      <c r="E369" s="157" t="s">
        <v>596</v>
      </c>
      <c r="F369" s="157" t="s">
        <v>540</v>
      </c>
      <c r="G369" s="158" t="s">
        <v>52</v>
      </c>
      <c r="H369" s="159" t="s">
        <v>272</v>
      </c>
      <c r="I369" s="160" t="s">
        <v>273</v>
      </c>
      <c r="J369" s="160" t="s">
        <v>643</v>
      </c>
      <c r="K369" s="161" t="s">
        <v>273</v>
      </c>
      <c r="L369" s="152">
        <v>100</v>
      </c>
      <c r="M369" s="154">
        <v>100</v>
      </c>
      <c r="N369" s="153">
        <v>85.714285714285708</v>
      </c>
      <c r="O369" s="153">
        <v>67</v>
      </c>
      <c r="P369" s="154">
        <v>100</v>
      </c>
      <c r="Q369" s="156">
        <v>100</v>
      </c>
    </row>
    <row r="370" spans="2:17">
      <c r="B370" s="157" t="s">
        <v>13</v>
      </c>
      <c r="C370" s="157" t="s">
        <v>495</v>
      </c>
      <c r="D370" s="157" t="s">
        <v>597</v>
      </c>
      <c r="E370" s="157" t="s">
        <v>598</v>
      </c>
      <c r="F370" s="157" t="s">
        <v>533</v>
      </c>
      <c r="G370" s="158" t="s">
        <v>52</v>
      </c>
      <c r="H370" s="159" t="s">
        <v>272</v>
      </c>
      <c r="I370" s="160" t="s">
        <v>273</v>
      </c>
      <c r="J370" s="160" t="s">
        <v>643</v>
      </c>
      <c r="K370" s="161" t="s">
        <v>273</v>
      </c>
      <c r="L370" s="152">
        <v>100</v>
      </c>
      <c r="M370" s="154">
        <v>100</v>
      </c>
      <c r="N370" s="153" t="s">
        <v>7</v>
      </c>
      <c r="O370" s="153" t="s">
        <v>7</v>
      </c>
      <c r="P370" s="154" t="s">
        <v>7</v>
      </c>
      <c r="Q370" s="156" t="s">
        <v>7</v>
      </c>
    </row>
    <row r="371" spans="2:17">
      <c r="B371" s="157" t="s">
        <v>13</v>
      </c>
      <c r="C371" s="157" t="s">
        <v>495</v>
      </c>
      <c r="D371" s="157" t="s">
        <v>599</v>
      </c>
      <c r="E371" s="157" t="s">
        <v>600</v>
      </c>
      <c r="F371" s="157" t="s">
        <v>540</v>
      </c>
      <c r="G371" s="158" t="s">
        <v>52</v>
      </c>
      <c r="H371" s="159" t="s">
        <v>272</v>
      </c>
      <c r="I371" s="160" t="s">
        <v>273</v>
      </c>
      <c r="J371" s="160" t="s">
        <v>643</v>
      </c>
      <c r="K371" s="161" t="s">
        <v>273</v>
      </c>
      <c r="L371" s="152">
        <v>100</v>
      </c>
      <c r="M371" s="154">
        <v>100</v>
      </c>
      <c r="N371" s="153">
        <v>16.666666666666664</v>
      </c>
      <c r="O371" s="153">
        <v>0</v>
      </c>
      <c r="P371" s="154">
        <v>0</v>
      </c>
      <c r="Q371" s="156">
        <v>0</v>
      </c>
    </row>
    <row r="372" spans="2:17">
      <c r="B372" s="157" t="s">
        <v>13</v>
      </c>
      <c r="C372" s="157" t="s">
        <v>495</v>
      </c>
      <c r="D372" s="157" t="s">
        <v>601</v>
      </c>
      <c r="E372" s="157" t="s">
        <v>602</v>
      </c>
      <c r="F372" s="157" t="s">
        <v>533</v>
      </c>
      <c r="G372" s="158" t="s">
        <v>52</v>
      </c>
      <c r="H372" s="159" t="s">
        <v>272</v>
      </c>
      <c r="I372" s="160" t="s">
        <v>273</v>
      </c>
      <c r="J372" s="160" t="s">
        <v>643</v>
      </c>
      <c r="K372" s="161" t="s">
        <v>273</v>
      </c>
      <c r="L372" s="152">
        <v>100</v>
      </c>
      <c r="M372" s="154">
        <v>100</v>
      </c>
      <c r="N372" s="153" t="s">
        <v>7</v>
      </c>
      <c r="O372" s="153" t="s">
        <v>7</v>
      </c>
      <c r="P372" s="154" t="s">
        <v>7</v>
      </c>
      <c r="Q372" s="156" t="s">
        <v>7</v>
      </c>
    </row>
    <row r="373" spans="2:17">
      <c r="B373" s="157" t="s">
        <v>13</v>
      </c>
      <c r="C373" s="157" t="s">
        <v>2</v>
      </c>
      <c r="D373" s="157" t="s">
        <v>603</v>
      </c>
      <c r="E373" s="157" t="s">
        <v>604</v>
      </c>
      <c r="F373" s="157" t="s">
        <v>533</v>
      </c>
      <c r="G373" s="158" t="s">
        <v>52</v>
      </c>
      <c r="H373" s="159" t="s">
        <v>272</v>
      </c>
      <c r="I373" s="160" t="s">
        <v>273</v>
      </c>
      <c r="J373" s="160" t="s">
        <v>643</v>
      </c>
      <c r="K373" s="161" t="s">
        <v>273</v>
      </c>
      <c r="L373" s="152">
        <v>100</v>
      </c>
      <c r="M373" s="154">
        <v>100</v>
      </c>
      <c r="N373" s="153" t="s">
        <v>7</v>
      </c>
      <c r="O373" s="153" t="s">
        <v>7</v>
      </c>
      <c r="P373" s="154" t="s">
        <v>7</v>
      </c>
      <c r="Q373" s="156" t="s">
        <v>7</v>
      </c>
    </row>
    <row r="374" spans="2:17">
      <c r="B374" s="157" t="s">
        <v>13</v>
      </c>
      <c r="C374" s="157" t="s">
        <v>2</v>
      </c>
      <c r="D374" s="157" t="s">
        <v>605</v>
      </c>
      <c r="E374" s="157" t="s">
        <v>606</v>
      </c>
      <c r="F374" s="157" t="s">
        <v>540</v>
      </c>
      <c r="G374" s="158" t="s">
        <v>52</v>
      </c>
      <c r="H374" s="159" t="s">
        <v>272</v>
      </c>
      <c r="I374" s="160" t="s">
        <v>273</v>
      </c>
      <c r="J374" s="160" t="s">
        <v>53</v>
      </c>
      <c r="K374" s="161" t="s">
        <v>273</v>
      </c>
      <c r="L374" s="152">
        <v>100</v>
      </c>
      <c r="M374" s="154">
        <v>86.666666666666671</v>
      </c>
      <c r="N374" s="153">
        <v>44.444444444444436</v>
      </c>
      <c r="O374" s="153">
        <v>0</v>
      </c>
      <c r="P374" s="154">
        <v>0</v>
      </c>
      <c r="Q374" s="156" t="s">
        <v>7</v>
      </c>
    </row>
    <row r="375" spans="2:17">
      <c r="B375" s="157" t="s">
        <v>13</v>
      </c>
      <c r="C375" s="157" t="s">
        <v>2</v>
      </c>
      <c r="D375" s="157" t="s">
        <v>607</v>
      </c>
      <c r="E375" s="157" t="s">
        <v>608</v>
      </c>
      <c r="F375" s="157" t="s">
        <v>540</v>
      </c>
      <c r="G375" s="158" t="s">
        <v>52</v>
      </c>
      <c r="H375" s="159" t="s">
        <v>272</v>
      </c>
      <c r="I375" s="160" t="s">
        <v>273</v>
      </c>
      <c r="J375" s="160" t="s">
        <v>53</v>
      </c>
      <c r="K375" s="161" t="s">
        <v>273</v>
      </c>
      <c r="L375" s="152">
        <v>50</v>
      </c>
      <c r="M375" s="154">
        <v>86.666666666666671</v>
      </c>
      <c r="N375" s="153">
        <v>48.888888888888886</v>
      </c>
      <c r="O375" s="153">
        <v>0</v>
      </c>
      <c r="P375" s="154">
        <v>0</v>
      </c>
      <c r="Q375" s="156" t="s">
        <v>7</v>
      </c>
    </row>
    <row r="376" spans="2:17">
      <c r="B376" s="157" t="s">
        <v>13</v>
      </c>
      <c r="C376" s="157" t="s">
        <v>2</v>
      </c>
      <c r="D376" s="157" t="s">
        <v>609</v>
      </c>
      <c r="E376" s="157" t="s">
        <v>610</v>
      </c>
      <c r="F376" s="157" t="s">
        <v>540</v>
      </c>
      <c r="G376" s="158" t="s">
        <v>52</v>
      </c>
      <c r="H376" s="159" t="s">
        <v>272</v>
      </c>
      <c r="I376" s="160" t="s">
        <v>273</v>
      </c>
      <c r="J376" s="160" t="s">
        <v>643</v>
      </c>
      <c r="K376" s="161" t="s">
        <v>273</v>
      </c>
      <c r="L376" s="152">
        <v>100</v>
      </c>
      <c r="M376" s="154">
        <v>100</v>
      </c>
      <c r="N376" s="153">
        <v>100</v>
      </c>
      <c r="O376" s="153">
        <v>67</v>
      </c>
      <c r="P376" s="154">
        <v>100</v>
      </c>
      <c r="Q376" s="156">
        <v>0</v>
      </c>
    </row>
    <row r="377" spans="2:17">
      <c r="B377" s="157" t="s">
        <v>13</v>
      </c>
      <c r="C377" s="157" t="s">
        <v>2</v>
      </c>
      <c r="D377" s="157" t="s">
        <v>611</v>
      </c>
      <c r="E377" s="157" t="s">
        <v>612</v>
      </c>
      <c r="F377" s="157" t="s">
        <v>540</v>
      </c>
      <c r="G377" s="158" t="s">
        <v>52</v>
      </c>
      <c r="H377" s="159" t="s">
        <v>272</v>
      </c>
      <c r="I377" s="160" t="s">
        <v>273</v>
      </c>
      <c r="J377" s="160" t="s">
        <v>53</v>
      </c>
      <c r="K377" s="161" t="s">
        <v>273</v>
      </c>
      <c r="L377" s="152">
        <v>50</v>
      </c>
      <c r="M377" s="154">
        <v>86.666666666666671</v>
      </c>
      <c r="N377" s="153">
        <v>42.222222222222214</v>
      </c>
      <c r="O377" s="153">
        <v>0</v>
      </c>
      <c r="P377" s="154">
        <v>0</v>
      </c>
      <c r="Q377" s="156" t="s">
        <v>7</v>
      </c>
    </row>
    <row r="378" spans="2:17">
      <c r="B378" s="157" t="s">
        <v>13</v>
      </c>
      <c r="C378" s="157" t="s">
        <v>2</v>
      </c>
      <c r="D378" s="157" t="s">
        <v>613</v>
      </c>
      <c r="E378" s="157" t="s">
        <v>614</v>
      </c>
      <c r="F378" s="157" t="s">
        <v>540</v>
      </c>
      <c r="G378" s="158" t="s">
        <v>52</v>
      </c>
      <c r="H378" s="159" t="s">
        <v>272</v>
      </c>
      <c r="I378" s="160" t="s">
        <v>273</v>
      </c>
      <c r="J378" s="160" t="s">
        <v>53</v>
      </c>
      <c r="K378" s="161" t="s">
        <v>273</v>
      </c>
      <c r="L378" s="152">
        <v>100</v>
      </c>
      <c r="M378" s="154">
        <v>100</v>
      </c>
      <c r="N378" s="153">
        <v>28.571428571428569</v>
      </c>
      <c r="O378" s="153">
        <v>67</v>
      </c>
      <c r="P378" s="154">
        <v>0</v>
      </c>
      <c r="Q378" s="156" t="s">
        <v>7</v>
      </c>
    </row>
    <row r="379" spans="2:17">
      <c r="B379" s="157" t="s">
        <v>13</v>
      </c>
      <c r="C379" s="157" t="s">
        <v>2</v>
      </c>
      <c r="D379" s="157" t="s">
        <v>615</v>
      </c>
      <c r="E379" s="157" t="s">
        <v>616</v>
      </c>
      <c r="F379" s="157" t="s">
        <v>540</v>
      </c>
      <c r="G379" s="158" t="s">
        <v>52</v>
      </c>
      <c r="H379" s="159" t="s">
        <v>272</v>
      </c>
      <c r="I379" s="160" t="s">
        <v>273</v>
      </c>
      <c r="J379" s="160" t="s">
        <v>53</v>
      </c>
      <c r="K379" s="161" t="s">
        <v>273</v>
      </c>
      <c r="L379" s="152">
        <v>90</v>
      </c>
      <c r="M379" s="154">
        <v>86.666666666666671</v>
      </c>
      <c r="N379" s="153">
        <v>38.095238095238088</v>
      </c>
      <c r="O379" s="153">
        <v>0</v>
      </c>
      <c r="P379" s="154">
        <v>0</v>
      </c>
      <c r="Q379" s="156" t="s">
        <v>7</v>
      </c>
    </row>
    <row r="380" spans="2:17">
      <c r="B380" s="157" t="s">
        <v>13</v>
      </c>
      <c r="C380" s="157" t="s">
        <v>2</v>
      </c>
      <c r="D380" s="157" t="s">
        <v>617</v>
      </c>
      <c r="E380" s="157" t="s">
        <v>618</v>
      </c>
      <c r="F380" s="157" t="s">
        <v>540</v>
      </c>
      <c r="G380" s="158" t="s">
        <v>52</v>
      </c>
      <c r="H380" s="159" t="s">
        <v>272</v>
      </c>
      <c r="I380" s="160" t="s">
        <v>273</v>
      </c>
      <c r="J380" s="160" t="s">
        <v>53</v>
      </c>
      <c r="K380" s="161" t="s">
        <v>273</v>
      </c>
      <c r="L380" s="152">
        <v>63.333333333333329</v>
      </c>
      <c r="M380" s="154">
        <v>86.666666666666671</v>
      </c>
      <c r="N380" s="153">
        <v>40.952380952380949</v>
      </c>
      <c r="O380" s="153">
        <v>7</v>
      </c>
      <c r="P380" s="154">
        <v>0</v>
      </c>
      <c r="Q380" s="156">
        <v>0</v>
      </c>
    </row>
    <row r="381" spans="2:17">
      <c r="B381" s="157" t="s">
        <v>13</v>
      </c>
      <c r="C381" s="157" t="s">
        <v>2</v>
      </c>
      <c r="D381" s="157" t="s">
        <v>619</v>
      </c>
      <c r="E381" s="157" t="s">
        <v>620</v>
      </c>
      <c r="F381" s="157" t="s">
        <v>540</v>
      </c>
      <c r="G381" s="158" t="s">
        <v>52</v>
      </c>
      <c r="H381" s="159" t="s">
        <v>272</v>
      </c>
      <c r="I381" s="160" t="s">
        <v>273</v>
      </c>
      <c r="J381" s="160" t="s">
        <v>643</v>
      </c>
      <c r="K381" s="161" t="s">
        <v>273</v>
      </c>
      <c r="L381" s="152">
        <v>100</v>
      </c>
      <c r="M381" s="154">
        <v>100</v>
      </c>
      <c r="N381" s="153">
        <v>71.428571428571431</v>
      </c>
      <c r="O381" s="153">
        <v>33</v>
      </c>
      <c r="P381" s="154">
        <v>0</v>
      </c>
      <c r="Q381" s="156">
        <v>0</v>
      </c>
    </row>
    <row r="382" spans="2:17">
      <c r="B382" s="157" t="s">
        <v>13</v>
      </c>
      <c r="C382" s="157" t="s">
        <v>2</v>
      </c>
      <c r="D382" s="157" t="s">
        <v>621</v>
      </c>
      <c r="E382" s="157" t="s">
        <v>622</v>
      </c>
      <c r="F382" s="157" t="s">
        <v>533</v>
      </c>
      <c r="G382" s="158" t="s">
        <v>52</v>
      </c>
      <c r="H382" s="159" t="s">
        <v>272</v>
      </c>
      <c r="I382" s="160" t="s">
        <v>273</v>
      </c>
      <c r="J382" s="160" t="s">
        <v>53</v>
      </c>
      <c r="K382" s="161" t="s">
        <v>273</v>
      </c>
      <c r="L382" s="152">
        <v>100</v>
      </c>
      <c r="M382" s="154">
        <v>86.666666666666671</v>
      </c>
      <c r="N382" s="153" t="s">
        <v>7</v>
      </c>
      <c r="O382" s="153" t="s">
        <v>7</v>
      </c>
      <c r="P382" s="154" t="s">
        <v>7</v>
      </c>
      <c r="Q382" s="156" t="s">
        <v>7</v>
      </c>
    </row>
    <row r="383" spans="2:17">
      <c r="B383" s="157" t="s">
        <v>13</v>
      </c>
      <c r="C383" s="157" t="s">
        <v>3</v>
      </c>
      <c r="D383" s="157" t="s">
        <v>623</v>
      </c>
      <c r="E383" s="157" t="s">
        <v>624</v>
      </c>
      <c r="F383" s="157" t="s">
        <v>533</v>
      </c>
      <c r="G383" s="158" t="s">
        <v>52</v>
      </c>
      <c r="H383" s="159" t="s">
        <v>272</v>
      </c>
      <c r="I383" s="160" t="s">
        <v>273</v>
      </c>
      <c r="J383" s="160" t="s">
        <v>643</v>
      </c>
      <c r="K383" s="161" t="s">
        <v>273</v>
      </c>
      <c r="L383" s="152">
        <v>100</v>
      </c>
      <c r="M383" s="154">
        <v>100</v>
      </c>
      <c r="N383" s="153" t="s">
        <v>7</v>
      </c>
      <c r="O383" s="153" t="s">
        <v>7</v>
      </c>
      <c r="P383" s="154" t="s">
        <v>7</v>
      </c>
      <c r="Q383" s="156" t="s">
        <v>7</v>
      </c>
    </row>
    <row r="384" spans="2:17">
      <c r="B384" s="157" t="s">
        <v>13</v>
      </c>
      <c r="C384" s="157" t="s">
        <v>3</v>
      </c>
      <c r="D384" s="157" t="s">
        <v>625</v>
      </c>
      <c r="E384" s="157" t="s">
        <v>626</v>
      </c>
      <c r="F384" s="157" t="s">
        <v>533</v>
      </c>
      <c r="G384" s="158" t="s">
        <v>52</v>
      </c>
      <c r="H384" s="159" t="s">
        <v>272</v>
      </c>
      <c r="I384" s="160" t="s">
        <v>273</v>
      </c>
      <c r="J384" s="160" t="s">
        <v>54</v>
      </c>
      <c r="K384" s="161" t="s">
        <v>273</v>
      </c>
      <c r="L384" s="152">
        <v>100</v>
      </c>
      <c r="M384" s="154">
        <v>100</v>
      </c>
      <c r="N384" s="153" t="s">
        <v>7</v>
      </c>
      <c r="O384" s="153" t="s">
        <v>7</v>
      </c>
      <c r="P384" s="154" t="s">
        <v>7</v>
      </c>
      <c r="Q384" s="156" t="s">
        <v>7</v>
      </c>
    </row>
    <row r="385" spans="2:17">
      <c r="B385" s="157" t="s">
        <v>13</v>
      </c>
      <c r="C385" s="157" t="s">
        <v>3</v>
      </c>
      <c r="D385" s="157" t="s">
        <v>627</v>
      </c>
      <c r="E385" s="157" t="s">
        <v>628</v>
      </c>
      <c r="F385" s="157" t="s">
        <v>540</v>
      </c>
      <c r="G385" s="158" t="s">
        <v>52</v>
      </c>
      <c r="H385" s="159" t="s">
        <v>272</v>
      </c>
      <c r="I385" s="160" t="s">
        <v>273</v>
      </c>
      <c r="J385" s="160" t="s">
        <v>54</v>
      </c>
      <c r="K385" s="161" t="s">
        <v>273</v>
      </c>
      <c r="L385" s="152">
        <v>100</v>
      </c>
      <c r="M385" s="154">
        <v>80</v>
      </c>
      <c r="N385" s="153">
        <v>48.571428571428569</v>
      </c>
      <c r="O385" s="153">
        <v>33</v>
      </c>
      <c r="P385" s="154">
        <v>100</v>
      </c>
      <c r="Q385" s="156">
        <v>20</v>
      </c>
    </row>
    <row r="386" spans="2:17">
      <c r="B386" s="157" t="s">
        <v>13</v>
      </c>
      <c r="C386" s="157" t="s">
        <v>3</v>
      </c>
      <c r="D386" s="157" t="s">
        <v>629</v>
      </c>
      <c r="E386" s="157" t="s">
        <v>630</v>
      </c>
      <c r="F386" s="157" t="s">
        <v>540</v>
      </c>
      <c r="G386" s="158" t="s">
        <v>52</v>
      </c>
      <c r="H386" s="159" t="s">
        <v>272</v>
      </c>
      <c r="I386" s="160" t="s">
        <v>273</v>
      </c>
      <c r="J386" s="160" t="s">
        <v>54</v>
      </c>
      <c r="K386" s="161" t="s">
        <v>273</v>
      </c>
      <c r="L386" s="152">
        <v>90</v>
      </c>
      <c r="M386" s="154">
        <v>80</v>
      </c>
      <c r="N386" s="153">
        <v>51.428571428571423</v>
      </c>
      <c r="O386" s="153">
        <v>27</v>
      </c>
      <c r="P386" s="154">
        <v>0</v>
      </c>
      <c r="Q386" s="156">
        <v>100</v>
      </c>
    </row>
    <row r="387" spans="2:17">
      <c r="B387" s="157" t="s">
        <v>13</v>
      </c>
      <c r="C387" s="157" t="s">
        <v>3</v>
      </c>
      <c r="D387" s="157" t="s">
        <v>631</v>
      </c>
      <c r="E387" s="157" t="s">
        <v>632</v>
      </c>
      <c r="F387" s="157" t="s">
        <v>533</v>
      </c>
      <c r="G387" s="158" t="s">
        <v>52</v>
      </c>
      <c r="H387" s="159" t="s">
        <v>273</v>
      </c>
      <c r="I387" s="160" t="s">
        <v>7</v>
      </c>
      <c r="J387" s="160" t="s">
        <v>7</v>
      </c>
      <c r="K387" s="161" t="s">
        <v>195</v>
      </c>
      <c r="L387" s="152" t="s">
        <v>7</v>
      </c>
      <c r="M387" s="154" t="s">
        <v>7</v>
      </c>
      <c r="N387" s="153" t="s">
        <v>7</v>
      </c>
      <c r="O387" s="153" t="s">
        <v>7</v>
      </c>
      <c r="P387" s="154" t="s">
        <v>7</v>
      </c>
      <c r="Q387" s="156" t="s">
        <v>7</v>
      </c>
    </row>
    <row r="388" spans="2:17">
      <c r="B388" s="157" t="s">
        <v>13</v>
      </c>
      <c r="C388" s="157" t="s">
        <v>3</v>
      </c>
      <c r="D388" s="157" t="s">
        <v>633</v>
      </c>
      <c r="E388" s="157" t="s">
        <v>634</v>
      </c>
      <c r="F388" s="157" t="s">
        <v>540</v>
      </c>
      <c r="G388" s="158" t="s">
        <v>52</v>
      </c>
      <c r="H388" s="159" t="s">
        <v>272</v>
      </c>
      <c r="I388" s="160" t="s">
        <v>273</v>
      </c>
      <c r="J388" s="160" t="s">
        <v>643</v>
      </c>
      <c r="K388" s="161" t="s">
        <v>273</v>
      </c>
      <c r="L388" s="152">
        <v>100</v>
      </c>
      <c r="M388" s="154">
        <v>0</v>
      </c>
      <c r="N388" s="153">
        <v>28.571428571428569</v>
      </c>
      <c r="O388" s="153">
        <v>33</v>
      </c>
      <c r="P388" s="154" t="s">
        <v>7</v>
      </c>
      <c r="Q388" s="156">
        <v>100</v>
      </c>
    </row>
    <row r="389" spans="2:17">
      <c r="B389" s="157" t="s">
        <v>13</v>
      </c>
      <c r="C389" s="157" t="s">
        <v>3</v>
      </c>
      <c r="D389" s="157" t="s">
        <v>635</v>
      </c>
      <c r="E389" s="157" t="s">
        <v>636</v>
      </c>
      <c r="F389" s="157" t="s">
        <v>540</v>
      </c>
      <c r="G389" s="158" t="s">
        <v>52</v>
      </c>
      <c r="H389" s="159" t="s">
        <v>272</v>
      </c>
      <c r="I389" s="160" t="s">
        <v>273</v>
      </c>
      <c r="J389" s="160" t="s">
        <v>54</v>
      </c>
      <c r="K389" s="161" t="s">
        <v>273</v>
      </c>
      <c r="L389" s="152">
        <v>50</v>
      </c>
      <c r="M389" s="154">
        <v>80</v>
      </c>
      <c r="N389" s="153">
        <v>50</v>
      </c>
      <c r="O389" s="153">
        <v>0</v>
      </c>
      <c r="P389" s="154">
        <v>0</v>
      </c>
      <c r="Q389" s="156" t="s">
        <v>7</v>
      </c>
    </row>
    <row r="390" spans="2:17">
      <c r="B390" s="157" t="s">
        <v>13</v>
      </c>
      <c r="C390" s="157" t="s">
        <v>3</v>
      </c>
      <c r="D390" s="157" t="s">
        <v>637</v>
      </c>
      <c r="E390" s="157" t="s">
        <v>638</v>
      </c>
      <c r="F390" s="157" t="s">
        <v>533</v>
      </c>
      <c r="G390" s="158" t="s">
        <v>52</v>
      </c>
      <c r="H390" s="159" t="s">
        <v>272</v>
      </c>
      <c r="I390" s="160" t="s">
        <v>273</v>
      </c>
      <c r="J390" s="160" t="s">
        <v>54</v>
      </c>
      <c r="K390" s="161" t="s">
        <v>273</v>
      </c>
      <c r="L390" s="152">
        <v>75</v>
      </c>
      <c r="M390" s="154">
        <v>80</v>
      </c>
      <c r="N390" s="153" t="s">
        <v>7</v>
      </c>
      <c r="O390" s="153" t="s">
        <v>7</v>
      </c>
      <c r="P390" s="154" t="s">
        <v>7</v>
      </c>
      <c r="Q390" s="156" t="s">
        <v>7</v>
      </c>
    </row>
    <row r="391" spans="2:17">
      <c r="B391" s="157" t="s">
        <v>13</v>
      </c>
      <c r="C391" s="157" t="s">
        <v>3</v>
      </c>
      <c r="D391" s="157" t="s">
        <v>639</v>
      </c>
      <c r="E391" s="157" t="s">
        <v>640</v>
      </c>
      <c r="F391" s="157" t="s">
        <v>533</v>
      </c>
      <c r="G391" s="158" t="s">
        <v>52</v>
      </c>
      <c r="H391" s="159" t="s">
        <v>272</v>
      </c>
      <c r="I391" s="160" t="s">
        <v>273</v>
      </c>
      <c r="J391" s="160" t="s">
        <v>54</v>
      </c>
      <c r="K391" s="161" t="s">
        <v>273</v>
      </c>
      <c r="L391" s="152">
        <v>95</v>
      </c>
      <c r="M391" s="154">
        <v>100</v>
      </c>
      <c r="N391" s="153" t="s">
        <v>7</v>
      </c>
      <c r="O391" s="153" t="s">
        <v>7</v>
      </c>
      <c r="P391" s="154" t="s">
        <v>7</v>
      </c>
      <c r="Q391" s="156" t="s">
        <v>7</v>
      </c>
    </row>
    <row r="392" spans="2:17">
      <c r="B392" s="157" t="s">
        <v>13</v>
      </c>
      <c r="C392" s="157" t="s">
        <v>3</v>
      </c>
      <c r="D392" s="157" t="s">
        <v>641</v>
      </c>
      <c r="E392" s="157" t="s">
        <v>642</v>
      </c>
      <c r="F392" s="157" t="s">
        <v>533</v>
      </c>
      <c r="G392" s="158" t="s">
        <v>52</v>
      </c>
      <c r="H392" s="159" t="s">
        <v>272</v>
      </c>
      <c r="I392" s="160" t="s">
        <v>273</v>
      </c>
      <c r="J392" s="160" t="s">
        <v>54</v>
      </c>
      <c r="K392" s="161" t="s">
        <v>273</v>
      </c>
      <c r="L392" s="152">
        <v>100</v>
      </c>
      <c r="M392" s="154">
        <v>100</v>
      </c>
      <c r="N392" s="153" t="s">
        <v>7</v>
      </c>
      <c r="O392" s="153" t="s">
        <v>7</v>
      </c>
      <c r="P392" s="154" t="s">
        <v>7</v>
      </c>
      <c r="Q392" s="156" t="s">
        <v>7</v>
      </c>
    </row>
    <row r="393" spans="2:17">
      <c r="B393" s="157" t="s">
        <v>14</v>
      </c>
      <c r="C393" s="157" t="s">
        <v>1</v>
      </c>
      <c r="D393" s="157" t="s">
        <v>531</v>
      </c>
      <c r="E393" s="157" t="s">
        <v>532</v>
      </c>
      <c r="F393" s="157" t="s">
        <v>533</v>
      </c>
      <c r="G393" s="158" t="s">
        <v>52</v>
      </c>
      <c r="H393" s="159" t="s">
        <v>272</v>
      </c>
      <c r="I393" s="160" t="s">
        <v>273</v>
      </c>
      <c r="J393" s="160" t="s">
        <v>53</v>
      </c>
      <c r="K393" s="161" t="s">
        <v>273</v>
      </c>
      <c r="L393" s="152">
        <v>100</v>
      </c>
      <c r="M393" s="154">
        <v>100</v>
      </c>
      <c r="N393" s="153" t="s">
        <v>7</v>
      </c>
      <c r="O393" s="153" t="s">
        <v>7</v>
      </c>
      <c r="P393" s="154" t="s">
        <v>7</v>
      </c>
      <c r="Q393" s="156" t="s">
        <v>7</v>
      </c>
    </row>
    <row r="394" spans="2:17">
      <c r="B394" s="157" t="s">
        <v>14</v>
      </c>
      <c r="C394" s="157" t="s">
        <v>1</v>
      </c>
      <c r="D394" s="157" t="s">
        <v>534</v>
      </c>
      <c r="E394" s="157" t="s">
        <v>535</v>
      </c>
      <c r="F394" s="157" t="s">
        <v>533</v>
      </c>
      <c r="G394" s="158" t="s">
        <v>52</v>
      </c>
      <c r="H394" s="159" t="s">
        <v>272</v>
      </c>
      <c r="I394" s="160" t="s">
        <v>273</v>
      </c>
      <c r="J394" s="160" t="s">
        <v>643</v>
      </c>
      <c r="K394" s="161" t="s">
        <v>273</v>
      </c>
      <c r="L394" s="152">
        <v>100</v>
      </c>
      <c r="M394" s="154">
        <v>100</v>
      </c>
      <c r="N394" s="153" t="s">
        <v>7</v>
      </c>
      <c r="O394" s="153" t="s">
        <v>7</v>
      </c>
      <c r="P394" s="154" t="s">
        <v>7</v>
      </c>
      <c r="Q394" s="156" t="s">
        <v>7</v>
      </c>
    </row>
    <row r="395" spans="2:17">
      <c r="B395" s="157" t="s">
        <v>14</v>
      </c>
      <c r="C395" s="157" t="s">
        <v>1</v>
      </c>
      <c r="D395" s="157" t="s">
        <v>536</v>
      </c>
      <c r="E395" s="157" t="s">
        <v>537</v>
      </c>
      <c r="F395" s="157" t="s">
        <v>533</v>
      </c>
      <c r="G395" s="158" t="s">
        <v>52</v>
      </c>
      <c r="H395" s="159" t="s">
        <v>272</v>
      </c>
      <c r="I395" s="160" t="s">
        <v>273</v>
      </c>
      <c r="J395" s="160" t="s">
        <v>53</v>
      </c>
      <c r="K395" s="161" t="s">
        <v>273</v>
      </c>
      <c r="L395" s="152">
        <v>100</v>
      </c>
      <c r="M395" s="154">
        <v>100</v>
      </c>
      <c r="N395" s="153" t="s">
        <v>7</v>
      </c>
      <c r="O395" s="153" t="s">
        <v>7</v>
      </c>
      <c r="P395" s="154" t="s">
        <v>7</v>
      </c>
      <c r="Q395" s="156" t="s">
        <v>7</v>
      </c>
    </row>
    <row r="396" spans="2:17">
      <c r="B396" s="157" t="s">
        <v>14</v>
      </c>
      <c r="C396" s="157" t="s">
        <v>1</v>
      </c>
      <c r="D396" s="157" t="s">
        <v>538</v>
      </c>
      <c r="E396" s="157" t="s">
        <v>539</v>
      </c>
      <c r="F396" s="157" t="s">
        <v>540</v>
      </c>
      <c r="G396" s="158" t="s">
        <v>52</v>
      </c>
      <c r="H396" s="159" t="s">
        <v>272</v>
      </c>
      <c r="I396" s="160" t="s">
        <v>273</v>
      </c>
      <c r="J396" s="160" t="s">
        <v>53</v>
      </c>
      <c r="K396" s="161" t="s">
        <v>273</v>
      </c>
      <c r="L396" s="152">
        <v>70</v>
      </c>
      <c r="M396" s="154">
        <v>100</v>
      </c>
      <c r="N396" s="153">
        <v>11.428571428571429</v>
      </c>
      <c r="O396" s="153">
        <v>0</v>
      </c>
      <c r="P396" s="154">
        <v>25</v>
      </c>
      <c r="Q396" s="156">
        <v>0</v>
      </c>
    </row>
    <row r="397" spans="2:17">
      <c r="B397" s="157" t="s">
        <v>14</v>
      </c>
      <c r="C397" s="157" t="s">
        <v>1</v>
      </c>
      <c r="D397" s="157" t="s">
        <v>541</v>
      </c>
      <c r="E397" s="157" t="s">
        <v>542</v>
      </c>
      <c r="F397" s="157" t="s">
        <v>540</v>
      </c>
      <c r="G397" s="158" t="s">
        <v>52</v>
      </c>
      <c r="H397" s="159" t="s">
        <v>272</v>
      </c>
      <c r="I397" s="160" t="s">
        <v>273</v>
      </c>
      <c r="J397" s="160" t="s">
        <v>53</v>
      </c>
      <c r="K397" s="161" t="s">
        <v>273</v>
      </c>
      <c r="L397" s="152">
        <v>80</v>
      </c>
      <c r="M397" s="154">
        <v>100</v>
      </c>
      <c r="N397" s="153">
        <v>60</v>
      </c>
      <c r="O397" s="153">
        <v>33</v>
      </c>
      <c r="P397" s="154">
        <v>60</v>
      </c>
      <c r="Q397" s="156">
        <v>0</v>
      </c>
    </row>
    <row r="398" spans="2:17">
      <c r="B398" s="157" t="s">
        <v>14</v>
      </c>
      <c r="C398" s="157" t="s">
        <v>1</v>
      </c>
      <c r="D398" s="157" t="s">
        <v>543</v>
      </c>
      <c r="E398" s="157" t="s">
        <v>544</v>
      </c>
      <c r="F398" s="157" t="s">
        <v>540</v>
      </c>
      <c r="G398" s="158" t="s">
        <v>52</v>
      </c>
      <c r="H398" s="159" t="s">
        <v>272</v>
      </c>
      <c r="I398" s="160" t="s">
        <v>272</v>
      </c>
      <c r="J398" s="160" t="s">
        <v>643</v>
      </c>
      <c r="K398" s="161" t="s">
        <v>195</v>
      </c>
      <c r="L398" s="152">
        <v>100</v>
      </c>
      <c r="M398" s="154">
        <v>100</v>
      </c>
      <c r="N398" s="153">
        <v>100</v>
      </c>
      <c r="O398" s="153">
        <v>100</v>
      </c>
      <c r="P398" s="154">
        <v>100</v>
      </c>
      <c r="Q398" s="156">
        <v>100</v>
      </c>
    </row>
    <row r="399" spans="2:17">
      <c r="B399" s="157" t="s">
        <v>14</v>
      </c>
      <c r="C399" s="157" t="s">
        <v>1</v>
      </c>
      <c r="D399" s="157" t="s">
        <v>545</v>
      </c>
      <c r="E399" s="157" t="s">
        <v>546</v>
      </c>
      <c r="F399" s="157" t="s">
        <v>540</v>
      </c>
      <c r="G399" s="158" t="s">
        <v>52</v>
      </c>
      <c r="H399" s="159" t="s">
        <v>272</v>
      </c>
      <c r="I399" s="160" t="s">
        <v>273</v>
      </c>
      <c r="J399" s="160" t="s">
        <v>643</v>
      </c>
      <c r="K399" s="161" t="s">
        <v>273</v>
      </c>
      <c r="L399" s="152">
        <v>100</v>
      </c>
      <c r="M399" s="154">
        <v>100</v>
      </c>
      <c r="N399" s="153">
        <v>14.285714285714285</v>
      </c>
      <c r="O399" s="153">
        <v>33</v>
      </c>
      <c r="P399" s="154" t="s">
        <v>7</v>
      </c>
      <c r="Q399" s="156">
        <v>0</v>
      </c>
    </row>
    <row r="400" spans="2:17">
      <c r="B400" s="157" t="s">
        <v>14</v>
      </c>
      <c r="C400" s="157" t="s">
        <v>1</v>
      </c>
      <c r="D400" s="157" t="s">
        <v>547</v>
      </c>
      <c r="E400" s="157" t="s">
        <v>548</v>
      </c>
      <c r="F400" s="157" t="s">
        <v>540</v>
      </c>
      <c r="G400" s="158" t="s">
        <v>52</v>
      </c>
      <c r="H400" s="159" t="s">
        <v>272</v>
      </c>
      <c r="I400" s="160" t="s">
        <v>273</v>
      </c>
      <c r="J400" s="160" t="s">
        <v>643</v>
      </c>
      <c r="K400" s="161" t="s">
        <v>273</v>
      </c>
      <c r="L400" s="152">
        <v>100</v>
      </c>
      <c r="M400" s="154">
        <v>100</v>
      </c>
      <c r="N400" s="153">
        <v>100</v>
      </c>
      <c r="O400" s="153">
        <v>100</v>
      </c>
      <c r="P400" s="154">
        <v>100</v>
      </c>
      <c r="Q400" s="156">
        <v>100</v>
      </c>
    </row>
    <row r="401" spans="2:17">
      <c r="B401" s="157" t="s">
        <v>14</v>
      </c>
      <c r="C401" s="157" t="s">
        <v>1</v>
      </c>
      <c r="D401" s="157" t="s">
        <v>549</v>
      </c>
      <c r="E401" s="157" t="s">
        <v>550</v>
      </c>
      <c r="F401" s="157" t="s">
        <v>533</v>
      </c>
      <c r="G401" s="158" t="s">
        <v>52</v>
      </c>
      <c r="H401" s="159" t="s">
        <v>272</v>
      </c>
      <c r="I401" s="160" t="s">
        <v>273</v>
      </c>
      <c r="J401" s="160" t="s">
        <v>643</v>
      </c>
      <c r="K401" s="161" t="s">
        <v>273</v>
      </c>
      <c r="L401" s="152">
        <v>75</v>
      </c>
      <c r="M401" s="154">
        <v>100</v>
      </c>
      <c r="N401" s="153" t="s">
        <v>7</v>
      </c>
      <c r="O401" s="153" t="s">
        <v>7</v>
      </c>
      <c r="P401" s="154" t="s">
        <v>7</v>
      </c>
      <c r="Q401" s="156" t="s">
        <v>7</v>
      </c>
    </row>
    <row r="402" spans="2:17">
      <c r="B402" s="157" t="s">
        <v>14</v>
      </c>
      <c r="C402" s="157" t="s">
        <v>1</v>
      </c>
      <c r="D402" s="157" t="s">
        <v>551</v>
      </c>
      <c r="E402" s="157" t="s">
        <v>552</v>
      </c>
      <c r="F402" s="157" t="s">
        <v>533</v>
      </c>
      <c r="G402" s="158" t="s">
        <v>52</v>
      </c>
      <c r="H402" s="159" t="s">
        <v>272</v>
      </c>
      <c r="I402" s="160" t="s">
        <v>273</v>
      </c>
      <c r="J402" s="160" t="s">
        <v>643</v>
      </c>
      <c r="K402" s="161" t="s">
        <v>273</v>
      </c>
      <c r="L402" s="152">
        <v>100</v>
      </c>
      <c r="M402" s="154">
        <v>100</v>
      </c>
      <c r="N402" s="153" t="s">
        <v>7</v>
      </c>
      <c r="O402" s="153" t="s">
        <v>7</v>
      </c>
      <c r="P402" s="154" t="s">
        <v>7</v>
      </c>
      <c r="Q402" s="156" t="s">
        <v>7</v>
      </c>
    </row>
    <row r="403" spans="2:17">
      <c r="B403" s="157" t="s">
        <v>14</v>
      </c>
      <c r="C403" s="157" t="s">
        <v>1</v>
      </c>
      <c r="D403" s="157" t="s">
        <v>553</v>
      </c>
      <c r="E403" s="157" t="s">
        <v>554</v>
      </c>
      <c r="F403" s="157" t="s">
        <v>540</v>
      </c>
      <c r="G403" s="158" t="s">
        <v>52</v>
      </c>
      <c r="H403" s="159" t="s">
        <v>272</v>
      </c>
      <c r="I403" s="160" t="s">
        <v>273</v>
      </c>
      <c r="J403" s="160" t="s">
        <v>643</v>
      </c>
      <c r="K403" s="161" t="s">
        <v>273</v>
      </c>
      <c r="L403" s="152">
        <v>100</v>
      </c>
      <c r="M403" s="154">
        <v>100</v>
      </c>
      <c r="N403" s="153">
        <v>57.142857142857139</v>
      </c>
      <c r="O403" s="153" t="s">
        <v>7</v>
      </c>
      <c r="P403" s="154" t="s">
        <v>7</v>
      </c>
      <c r="Q403" s="156">
        <v>0</v>
      </c>
    </row>
    <row r="404" spans="2:17">
      <c r="B404" s="157" t="s">
        <v>14</v>
      </c>
      <c r="C404" s="157" t="s">
        <v>1</v>
      </c>
      <c r="D404" s="157" t="s">
        <v>555</v>
      </c>
      <c r="E404" s="157" t="s">
        <v>556</v>
      </c>
      <c r="F404" s="157" t="s">
        <v>540</v>
      </c>
      <c r="G404" s="158" t="s">
        <v>52</v>
      </c>
      <c r="H404" s="159" t="s">
        <v>272</v>
      </c>
      <c r="I404" s="160" t="s">
        <v>273</v>
      </c>
      <c r="J404" s="160" t="s">
        <v>643</v>
      </c>
      <c r="K404" s="161" t="s">
        <v>273</v>
      </c>
      <c r="L404" s="152">
        <v>100</v>
      </c>
      <c r="M404" s="154">
        <v>100</v>
      </c>
      <c r="N404" s="153">
        <v>100</v>
      </c>
      <c r="O404" s="153">
        <v>100</v>
      </c>
      <c r="P404" s="154">
        <v>100</v>
      </c>
      <c r="Q404" s="156">
        <v>0</v>
      </c>
    </row>
    <row r="405" spans="2:17">
      <c r="B405" s="157" t="s">
        <v>14</v>
      </c>
      <c r="C405" s="157" t="s">
        <v>1</v>
      </c>
      <c r="D405" s="157" t="s">
        <v>557</v>
      </c>
      <c r="E405" s="157" t="s">
        <v>558</v>
      </c>
      <c r="F405" s="157" t="s">
        <v>533</v>
      </c>
      <c r="G405" s="158" t="s">
        <v>52</v>
      </c>
      <c r="H405" s="159" t="s">
        <v>272</v>
      </c>
      <c r="I405" s="160" t="s">
        <v>273</v>
      </c>
      <c r="J405" s="160" t="s">
        <v>643</v>
      </c>
      <c r="K405" s="161" t="s">
        <v>273</v>
      </c>
      <c r="L405" s="152">
        <v>100</v>
      </c>
      <c r="M405" s="154">
        <v>100</v>
      </c>
      <c r="N405" s="153" t="s">
        <v>7</v>
      </c>
      <c r="O405" s="153" t="s">
        <v>7</v>
      </c>
      <c r="P405" s="154" t="s">
        <v>7</v>
      </c>
      <c r="Q405" s="156" t="s">
        <v>7</v>
      </c>
    </row>
    <row r="406" spans="2:17">
      <c r="B406" s="157" t="s">
        <v>14</v>
      </c>
      <c r="C406" s="157" t="s">
        <v>1</v>
      </c>
      <c r="D406" s="157" t="s">
        <v>559</v>
      </c>
      <c r="E406" s="157" t="s">
        <v>560</v>
      </c>
      <c r="F406" s="157" t="s">
        <v>533</v>
      </c>
      <c r="G406" s="158" t="s">
        <v>52</v>
      </c>
      <c r="H406" s="159" t="s">
        <v>272</v>
      </c>
      <c r="I406" s="160" t="s">
        <v>273</v>
      </c>
      <c r="J406" s="160" t="s">
        <v>643</v>
      </c>
      <c r="K406" s="161" t="s">
        <v>273</v>
      </c>
      <c r="L406" s="152">
        <v>100</v>
      </c>
      <c r="M406" s="154">
        <v>100</v>
      </c>
      <c r="N406" s="153" t="s">
        <v>7</v>
      </c>
      <c r="O406" s="153" t="s">
        <v>7</v>
      </c>
      <c r="P406" s="154" t="s">
        <v>7</v>
      </c>
      <c r="Q406" s="156" t="s">
        <v>7</v>
      </c>
    </row>
    <row r="407" spans="2:17">
      <c r="B407" s="157" t="s">
        <v>14</v>
      </c>
      <c r="C407" s="157" t="s">
        <v>1</v>
      </c>
      <c r="D407" s="157" t="s">
        <v>561</v>
      </c>
      <c r="E407" s="157" t="s">
        <v>562</v>
      </c>
      <c r="F407" s="157" t="s">
        <v>533</v>
      </c>
      <c r="G407" s="158" t="s">
        <v>52</v>
      </c>
      <c r="H407" s="159" t="s">
        <v>272</v>
      </c>
      <c r="I407" s="160" t="s">
        <v>273</v>
      </c>
      <c r="J407" s="160" t="s">
        <v>53</v>
      </c>
      <c r="K407" s="161" t="s">
        <v>273</v>
      </c>
      <c r="L407" s="152">
        <v>100</v>
      </c>
      <c r="M407" s="154">
        <v>100</v>
      </c>
      <c r="N407" s="153" t="s">
        <v>7</v>
      </c>
      <c r="O407" s="153" t="s">
        <v>7</v>
      </c>
      <c r="P407" s="154" t="s">
        <v>7</v>
      </c>
      <c r="Q407" s="156" t="s">
        <v>7</v>
      </c>
    </row>
    <row r="408" spans="2:17">
      <c r="B408" s="157" t="s">
        <v>14</v>
      </c>
      <c r="C408" s="157" t="s">
        <v>1</v>
      </c>
      <c r="D408" s="157" t="s">
        <v>563</v>
      </c>
      <c r="E408" s="157" t="s">
        <v>564</v>
      </c>
      <c r="F408" s="157" t="s">
        <v>540</v>
      </c>
      <c r="G408" s="158" t="s">
        <v>52</v>
      </c>
      <c r="H408" s="159" t="s">
        <v>272</v>
      </c>
      <c r="I408" s="160" t="s">
        <v>273</v>
      </c>
      <c r="J408" s="160" t="s">
        <v>53</v>
      </c>
      <c r="K408" s="161" t="s">
        <v>273</v>
      </c>
      <c r="L408" s="152">
        <v>60</v>
      </c>
      <c r="M408" s="154">
        <v>100</v>
      </c>
      <c r="N408" s="153">
        <v>17.142857142857142</v>
      </c>
      <c r="O408" s="153">
        <v>7</v>
      </c>
      <c r="P408" s="154">
        <v>20</v>
      </c>
      <c r="Q408" s="156">
        <v>0</v>
      </c>
    </row>
    <row r="409" spans="2:17">
      <c r="B409" s="157" t="s">
        <v>14</v>
      </c>
      <c r="C409" s="157" t="s">
        <v>495</v>
      </c>
      <c r="D409" s="157" t="s">
        <v>565</v>
      </c>
      <c r="E409" s="157" t="s">
        <v>566</v>
      </c>
      <c r="F409" s="157" t="s">
        <v>540</v>
      </c>
      <c r="G409" s="158" t="s">
        <v>52</v>
      </c>
      <c r="H409" s="159" t="s">
        <v>272</v>
      </c>
      <c r="I409" s="160" t="s">
        <v>273</v>
      </c>
      <c r="J409" s="160" t="s">
        <v>643</v>
      </c>
      <c r="K409" s="161" t="s">
        <v>273</v>
      </c>
      <c r="L409" s="152">
        <v>100</v>
      </c>
      <c r="M409" s="154">
        <v>100</v>
      </c>
      <c r="N409" s="153">
        <v>14.285714285714285</v>
      </c>
      <c r="O409" s="153">
        <v>100</v>
      </c>
      <c r="P409" s="154" t="s">
        <v>7</v>
      </c>
      <c r="Q409" s="156">
        <v>100</v>
      </c>
    </row>
    <row r="410" spans="2:17">
      <c r="B410" s="157" t="s">
        <v>14</v>
      </c>
      <c r="C410" s="157" t="s">
        <v>495</v>
      </c>
      <c r="D410" s="157" t="s">
        <v>567</v>
      </c>
      <c r="E410" s="157" t="s">
        <v>568</v>
      </c>
      <c r="F410" s="157" t="s">
        <v>533</v>
      </c>
      <c r="G410" s="158" t="s">
        <v>52</v>
      </c>
      <c r="H410" s="159" t="s">
        <v>272</v>
      </c>
      <c r="I410" s="160" t="s">
        <v>273</v>
      </c>
      <c r="J410" s="160" t="s">
        <v>643</v>
      </c>
      <c r="K410" s="161" t="s">
        <v>273</v>
      </c>
      <c r="L410" s="152">
        <v>100</v>
      </c>
      <c r="M410" s="154">
        <v>0</v>
      </c>
      <c r="N410" s="153" t="s">
        <v>7</v>
      </c>
      <c r="O410" s="153" t="s">
        <v>7</v>
      </c>
      <c r="P410" s="154" t="s">
        <v>7</v>
      </c>
      <c r="Q410" s="156" t="s">
        <v>7</v>
      </c>
    </row>
    <row r="411" spans="2:17">
      <c r="B411" s="157" t="s">
        <v>14</v>
      </c>
      <c r="C411" s="157" t="s">
        <v>495</v>
      </c>
      <c r="D411" s="157" t="s">
        <v>569</v>
      </c>
      <c r="E411" s="157" t="s">
        <v>570</v>
      </c>
      <c r="F411" s="157" t="s">
        <v>540</v>
      </c>
      <c r="G411" s="158" t="s">
        <v>52</v>
      </c>
      <c r="H411" s="159" t="s">
        <v>272</v>
      </c>
      <c r="I411" s="160" t="s">
        <v>273</v>
      </c>
      <c r="J411" s="160" t="s">
        <v>643</v>
      </c>
      <c r="K411" s="161" t="s">
        <v>273</v>
      </c>
      <c r="L411" s="152">
        <v>100</v>
      </c>
      <c r="M411" s="154">
        <v>100</v>
      </c>
      <c r="N411" s="153">
        <v>33.333333333333329</v>
      </c>
      <c r="O411" s="153">
        <v>100</v>
      </c>
      <c r="P411" s="154">
        <v>100</v>
      </c>
      <c r="Q411" s="156">
        <v>100</v>
      </c>
    </row>
    <row r="412" spans="2:17">
      <c r="B412" s="157" t="s">
        <v>14</v>
      </c>
      <c r="C412" s="157" t="s">
        <v>495</v>
      </c>
      <c r="D412" s="157" t="s">
        <v>571</v>
      </c>
      <c r="E412" s="157" t="s">
        <v>572</v>
      </c>
      <c r="F412" s="157" t="s">
        <v>540</v>
      </c>
      <c r="G412" s="158" t="s">
        <v>52</v>
      </c>
      <c r="H412" s="159" t="s">
        <v>272</v>
      </c>
      <c r="I412" s="160" t="s">
        <v>273</v>
      </c>
      <c r="J412" s="160" t="s">
        <v>643</v>
      </c>
      <c r="K412" s="161" t="s">
        <v>273</v>
      </c>
      <c r="L412" s="152">
        <v>50</v>
      </c>
      <c r="M412" s="154">
        <v>100</v>
      </c>
      <c r="N412" s="153">
        <v>0</v>
      </c>
      <c r="O412" s="153">
        <v>0</v>
      </c>
      <c r="P412" s="154" t="s">
        <v>7</v>
      </c>
      <c r="Q412" s="156" t="s">
        <v>7</v>
      </c>
    </row>
    <row r="413" spans="2:17">
      <c r="B413" s="157" t="s">
        <v>14</v>
      </c>
      <c r="C413" s="157" t="s">
        <v>495</v>
      </c>
      <c r="D413" s="157" t="s">
        <v>573</v>
      </c>
      <c r="E413" s="157" t="s">
        <v>574</v>
      </c>
      <c r="F413" s="157" t="s">
        <v>533</v>
      </c>
      <c r="G413" s="158" t="s">
        <v>52</v>
      </c>
      <c r="H413" s="159" t="s">
        <v>272</v>
      </c>
      <c r="I413" s="160" t="s">
        <v>273</v>
      </c>
      <c r="J413" s="160" t="s">
        <v>643</v>
      </c>
      <c r="K413" s="161" t="s">
        <v>273</v>
      </c>
      <c r="L413" s="152">
        <v>100</v>
      </c>
      <c r="M413" s="154">
        <v>100</v>
      </c>
      <c r="N413" s="153" t="s">
        <v>7</v>
      </c>
      <c r="O413" s="153" t="s">
        <v>7</v>
      </c>
      <c r="P413" s="154" t="s">
        <v>7</v>
      </c>
      <c r="Q413" s="156" t="s">
        <v>7</v>
      </c>
    </row>
    <row r="414" spans="2:17">
      <c r="B414" s="157" t="s">
        <v>14</v>
      </c>
      <c r="C414" s="157" t="s">
        <v>495</v>
      </c>
      <c r="D414" s="157" t="s">
        <v>575</v>
      </c>
      <c r="E414" s="157" t="s">
        <v>576</v>
      </c>
      <c r="F414" s="157" t="s">
        <v>533</v>
      </c>
      <c r="G414" s="158" t="s">
        <v>52</v>
      </c>
      <c r="H414" s="159" t="s">
        <v>272</v>
      </c>
      <c r="I414" s="160" t="s">
        <v>273</v>
      </c>
      <c r="J414" s="160" t="s">
        <v>53</v>
      </c>
      <c r="K414" s="161" t="s">
        <v>273</v>
      </c>
      <c r="L414" s="152">
        <v>100</v>
      </c>
      <c r="M414" s="154">
        <v>100</v>
      </c>
      <c r="N414" s="153" t="s">
        <v>7</v>
      </c>
      <c r="O414" s="153" t="s">
        <v>7</v>
      </c>
      <c r="P414" s="154" t="s">
        <v>7</v>
      </c>
      <c r="Q414" s="156" t="s">
        <v>7</v>
      </c>
    </row>
    <row r="415" spans="2:17">
      <c r="B415" s="157" t="s">
        <v>14</v>
      </c>
      <c r="C415" s="157" t="s">
        <v>495</v>
      </c>
      <c r="D415" s="157" t="s">
        <v>577</v>
      </c>
      <c r="E415" s="157" t="s">
        <v>578</v>
      </c>
      <c r="F415" s="157" t="s">
        <v>533</v>
      </c>
      <c r="G415" s="158" t="s">
        <v>52</v>
      </c>
      <c r="H415" s="159" t="s">
        <v>272</v>
      </c>
      <c r="I415" s="160" t="s">
        <v>273</v>
      </c>
      <c r="J415" s="160" t="s">
        <v>53</v>
      </c>
      <c r="K415" s="161" t="s">
        <v>273</v>
      </c>
      <c r="L415" s="152">
        <v>100</v>
      </c>
      <c r="M415" s="154">
        <v>100</v>
      </c>
      <c r="N415" s="153" t="s">
        <v>7</v>
      </c>
      <c r="O415" s="153" t="s">
        <v>7</v>
      </c>
      <c r="P415" s="154" t="s">
        <v>7</v>
      </c>
      <c r="Q415" s="156" t="s">
        <v>7</v>
      </c>
    </row>
    <row r="416" spans="2:17">
      <c r="B416" s="157" t="s">
        <v>14</v>
      </c>
      <c r="C416" s="157" t="s">
        <v>495</v>
      </c>
      <c r="D416" s="157" t="s">
        <v>579</v>
      </c>
      <c r="E416" s="157" t="s">
        <v>580</v>
      </c>
      <c r="F416" s="157" t="s">
        <v>533</v>
      </c>
      <c r="G416" s="158" t="s">
        <v>52</v>
      </c>
      <c r="H416" s="159" t="s">
        <v>272</v>
      </c>
      <c r="I416" s="160" t="s">
        <v>273</v>
      </c>
      <c r="J416" s="160" t="s">
        <v>53</v>
      </c>
      <c r="K416" s="161" t="s">
        <v>273</v>
      </c>
      <c r="L416" s="152">
        <v>100</v>
      </c>
      <c r="M416" s="154">
        <v>100</v>
      </c>
      <c r="N416" s="153" t="s">
        <v>7</v>
      </c>
      <c r="O416" s="153" t="s">
        <v>7</v>
      </c>
      <c r="P416" s="154" t="s">
        <v>7</v>
      </c>
      <c r="Q416" s="156" t="s">
        <v>7</v>
      </c>
    </row>
    <row r="417" spans="2:17">
      <c r="B417" s="157" t="s">
        <v>14</v>
      </c>
      <c r="C417" s="157" t="s">
        <v>495</v>
      </c>
      <c r="D417" s="157" t="s">
        <v>581</v>
      </c>
      <c r="E417" s="157" t="s">
        <v>582</v>
      </c>
      <c r="F417" s="157" t="s">
        <v>533</v>
      </c>
      <c r="G417" s="158" t="s">
        <v>52</v>
      </c>
      <c r="H417" s="159" t="s">
        <v>272</v>
      </c>
      <c r="I417" s="160" t="s">
        <v>273</v>
      </c>
      <c r="J417" s="160" t="s">
        <v>53</v>
      </c>
      <c r="K417" s="161" t="s">
        <v>273</v>
      </c>
      <c r="L417" s="152">
        <v>100</v>
      </c>
      <c r="M417" s="154">
        <v>100</v>
      </c>
      <c r="N417" s="153" t="s">
        <v>7</v>
      </c>
      <c r="O417" s="153" t="s">
        <v>7</v>
      </c>
      <c r="P417" s="154" t="s">
        <v>7</v>
      </c>
      <c r="Q417" s="156" t="s">
        <v>7</v>
      </c>
    </row>
    <row r="418" spans="2:17">
      <c r="B418" s="157" t="s">
        <v>14</v>
      </c>
      <c r="C418" s="157" t="s">
        <v>495</v>
      </c>
      <c r="D418" s="157" t="s">
        <v>583</v>
      </c>
      <c r="E418" s="157" t="s">
        <v>584</v>
      </c>
      <c r="F418" s="157" t="s">
        <v>540</v>
      </c>
      <c r="G418" s="158" t="s">
        <v>52</v>
      </c>
      <c r="H418" s="159" t="s">
        <v>272</v>
      </c>
      <c r="I418" s="160" t="s">
        <v>272</v>
      </c>
      <c r="J418" s="160" t="s">
        <v>53</v>
      </c>
      <c r="K418" s="161" t="s">
        <v>273</v>
      </c>
      <c r="L418" s="152">
        <v>100</v>
      </c>
      <c r="M418" s="154">
        <v>100</v>
      </c>
      <c r="N418" s="153">
        <v>100</v>
      </c>
      <c r="O418" s="153">
        <v>100</v>
      </c>
      <c r="P418" s="154">
        <v>100</v>
      </c>
      <c r="Q418" s="156">
        <v>100</v>
      </c>
    </row>
    <row r="419" spans="2:17">
      <c r="B419" s="157" t="s">
        <v>14</v>
      </c>
      <c r="C419" s="157" t="s">
        <v>495</v>
      </c>
      <c r="D419" s="157" t="s">
        <v>585</v>
      </c>
      <c r="E419" s="157" t="s">
        <v>586</v>
      </c>
      <c r="F419" s="157" t="s">
        <v>533</v>
      </c>
      <c r="G419" s="158" t="s">
        <v>52</v>
      </c>
      <c r="H419" s="159" t="s">
        <v>272</v>
      </c>
      <c r="I419" s="160" t="s">
        <v>273</v>
      </c>
      <c r="J419" s="160" t="s">
        <v>643</v>
      </c>
      <c r="K419" s="161" t="s">
        <v>273</v>
      </c>
      <c r="L419" s="152">
        <v>100</v>
      </c>
      <c r="M419" s="154">
        <v>0</v>
      </c>
      <c r="N419" s="153" t="s">
        <v>7</v>
      </c>
      <c r="O419" s="153" t="s">
        <v>7</v>
      </c>
      <c r="P419" s="154" t="s">
        <v>7</v>
      </c>
      <c r="Q419" s="156" t="s">
        <v>7</v>
      </c>
    </row>
    <row r="420" spans="2:17">
      <c r="B420" s="157" t="s">
        <v>14</v>
      </c>
      <c r="C420" s="157" t="s">
        <v>495</v>
      </c>
      <c r="D420" s="157" t="s">
        <v>587</v>
      </c>
      <c r="E420" s="157" t="s">
        <v>588</v>
      </c>
      <c r="F420" s="157" t="s">
        <v>540</v>
      </c>
      <c r="G420" s="158" t="s">
        <v>52</v>
      </c>
      <c r="H420" s="159" t="s">
        <v>272</v>
      </c>
      <c r="I420" s="160" t="s">
        <v>273</v>
      </c>
      <c r="J420" s="160" t="s">
        <v>53</v>
      </c>
      <c r="K420" s="161" t="s">
        <v>273</v>
      </c>
      <c r="L420" s="152">
        <v>0</v>
      </c>
      <c r="M420" s="154">
        <v>100</v>
      </c>
      <c r="N420" s="153">
        <v>0</v>
      </c>
      <c r="O420" s="153" t="s">
        <v>7</v>
      </c>
      <c r="P420" s="154" t="s">
        <v>7</v>
      </c>
      <c r="Q420" s="156" t="s">
        <v>7</v>
      </c>
    </row>
    <row r="421" spans="2:17">
      <c r="B421" s="157" t="s">
        <v>14</v>
      </c>
      <c r="C421" s="157" t="s">
        <v>495</v>
      </c>
      <c r="D421" s="157" t="s">
        <v>589</v>
      </c>
      <c r="E421" s="157" t="s">
        <v>590</v>
      </c>
      <c r="F421" s="157" t="s">
        <v>540</v>
      </c>
      <c r="G421" s="158" t="s">
        <v>52</v>
      </c>
      <c r="H421" s="159" t="s">
        <v>272</v>
      </c>
      <c r="I421" s="160" t="s">
        <v>273</v>
      </c>
      <c r="J421" s="160" t="s">
        <v>643</v>
      </c>
      <c r="K421" s="161" t="s">
        <v>273</v>
      </c>
      <c r="L421" s="152">
        <v>0</v>
      </c>
      <c r="M421" s="154">
        <v>100</v>
      </c>
      <c r="N421" s="153">
        <v>0</v>
      </c>
      <c r="O421" s="153" t="s">
        <v>7</v>
      </c>
      <c r="P421" s="154" t="s">
        <v>7</v>
      </c>
      <c r="Q421" s="156" t="s">
        <v>7</v>
      </c>
    </row>
    <row r="422" spans="2:17">
      <c r="B422" s="157" t="s">
        <v>14</v>
      </c>
      <c r="C422" s="157" t="s">
        <v>495</v>
      </c>
      <c r="D422" s="157" t="s">
        <v>591</v>
      </c>
      <c r="E422" s="157" t="s">
        <v>592</v>
      </c>
      <c r="F422" s="157" t="s">
        <v>533</v>
      </c>
      <c r="G422" s="158" t="s">
        <v>52</v>
      </c>
      <c r="H422" s="159" t="s">
        <v>272</v>
      </c>
      <c r="I422" s="160" t="s">
        <v>273</v>
      </c>
      <c r="J422" s="160" t="s">
        <v>643</v>
      </c>
      <c r="K422" s="161" t="s">
        <v>273</v>
      </c>
      <c r="L422" s="152">
        <v>100</v>
      </c>
      <c r="M422" s="154">
        <v>100</v>
      </c>
      <c r="N422" s="153" t="s">
        <v>7</v>
      </c>
      <c r="O422" s="153" t="s">
        <v>7</v>
      </c>
      <c r="P422" s="154" t="s">
        <v>7</v>
      </c>
      <c r="Q422" s="156" t="s">
        <v>7</v>
      </c>
    </row>
    <row r="423" spans="2:17">
      <c r="B423" s="157" t="s">
        <v>14</v>
      </c>
      <c r="C423" s="157" t="s">
        <v>495</v>
      </c>
      <c r="D423" s="157" t="s">
        <v>593</v>
      </c>
      <c r="E423" s="157" t="s">
        <v>594</v>
      </c>
      <c r="F423" s="157" t="s">
        <v>540</v>
      </c>
      <c r="G423" s="158" t="s">
        <v>52</v>
      </c>
      <c r="H423" s="159" t="s">
        <v>272</v>
      </c>
      <c r="I423" s="160" t="s">
        <v>273</v>
      </c>
      <c r="J423" s="160" t="s">
        <v>643</v>
      </c>
      <c r="K423" s="161" t="s">
        <v>273</v>
      </c>
      <c r="L423" s="152">
        <v>100</v>
      </c>
      <c r="M423" s="154">
        <v>100</v>
      </c>
      <c r="N423" s="153">
        <v>14.285714285714285</v>
      </c>
      <c r="O423" s="153">
        <v>67</v>
      </c>
      <c r="P423" s="154" t="s">
        <v>7</v>
      </c>
      <c r="Q423" s="156">
        <v>100</v>
      </c>
    </row>
    <row r="424" spans="2:17">
      <c r="B424" s="157" t="s">
        <v>14</v>
      </c>
      <c r="C424" s="157" t="s">
        <v>495</v>
      </c>
      <c r="D424" s="157" t="s">
        <v>595</v>
      </c>
      <c r="E424" s="157" t="s">
        <v>596</v>
      </c>
      <c r="F424" s="157" t="s">
        <v>540</v>
      </c>
      <c r="G424" s="158" t="s">
        <v>52</v>
      </c>
      <c r="H424" s="159" t="s">
        <v>272</v>
      </c>
      <c r="I424" s="160" t="s">
        <v>273</v>
      </c>
      <c r="J424" s="160" t="s">
        <v>643</v>
      </c>
      <c r="K424" s="161" t="s">
        <v>273</v>
      </c>
      <c r="L424" s="152">
        <v>100</v>
      </c>
      <c r="M424" s="154">
        <v>100</v>
      </c>
      <c r="N424" s="153">
        <v>42.857142857142854</v>
      </c>
      <c r="O424" s="153">
        <v>100</v>
      </c>
      <c r="P424" s="154">
        <v>100</v>
      </c>
      <c r="Q424" s="156">
        <v>100</v>
      </c>
    </row>
    <row r="425" spans="2:17">
      <c r="B425" s="157" t="s">
        <v>14</v>
      </c>
      <c r="C425" s="157" t="s">
        <v>495</v>
      </c>
      <c r="D425" s="157" t="s">
        <v>597</v>
      </c>
      <c r="E425" s="157" t="s">
        <v>598</v>
      </c>
      <c r="F425" s="157" t="s">
        <v>533</v>
      </c>
      <c r="G425" s="158" t="s">
        <v>52</v>
      </c>
      <c r="H425" s="159" t="s">
        <v>272</v>
      </c>
      <c r="I425" s="160" t="s">
        <v>273</v>
      </c>
      <c r="J425" s="160" t="s">
        <v>643</v>
      </c>
      <c r="K425" s="161" t="s">
        <v>273</v>
      </c>
      <c r="L425" s="152">
        <v>100</v>
      </c>
      <c r="M425" s="154">
        <v>100</v>
      </c>
      <c r="N425" s="153" t="s">
        <v>7</v>
      </c>
      <c r="O425" s="153" t="s">
        <v>7</v>
      </c>
      <c r="P425" s="154" t="s">
        <v>7</v>
      </c>
      <c r="Q425" s="156" t="s">
        <v>7</v>
      </c>
    </row>
    <row r="426" spans="2:17">
      <c r="B426" s="157" t="s">
        <v>14</v>
      </c>
      <c r="C426" s="157" t="s">
        <v>495</v>
      </c>
      <c r="D426" s="157" t="s">
        <v>599</v>
      </c>
      <c r="E426" s="157" t="s">
        <v>600</v>
      </c>
      <c r="F426" s="157" t="s">
        <v>540</v>
      </c>
      <c r="G426" s="158" t="s">
        <v>52</v>
      </c>
      <c r="H426" s="159" t="s">
        <v>272</v>
      </c>
      <c r="I426" s="160" t="s">
        <v>273</v>
      </c>
      <c r="J426" s="160" t="s">
        <v>643</v>
      </c>
      <c r="K426" s="161" t="s">
        <v>273</v>
      </c>
      <c r="L426" s="152">
        <v>100</v>
      </c>
      <c r="M426" s="154">
        <v>100</v>
      </c>
      <c r="N426" s="153">
        <v>57.142857142857139</v>
      </c>
      <c r="O426" s="153">
        <v>100</v>
      </c>
      <c r="P426" s="154">
        <v>100</v>
      </c>
      <c r="Q426" s="156">
        <v>100</v>
      </c>
    </row>
    <row r="427" spans="2:17">
      <c r="B427" s="157" t="s">
        <v>14</v>
      </c>
      <c r="C427" s="157" t="s">
        <v>495</v>
      </c>
      <c r="D427" s="157" t="s">
        <v>601</v>
      </c>
      <c r="E427" s="157" t="s">
        <v>602</v>
      </c>
      <c r="F427" s="157" t="s">
        <v>533</v>
      </c>
      <c r="G427" s="158" t="s">
        <v>52</v>
      </c>
      <c r="H427" s="159" t="s">
        <v>272</v>
      </c>
      <c r="I427" s="160" t="s">
        <v>273</v>
      </c>
      <c r="J427" s="160" t="s">
        <v>643</v>
      </c>
      <c r="K427" s="161" t="s">
        <v>273</v>
      </c>
      <c r="L427" s="152">
        <v>100</v>
      </c>
      <c r="M427" s="154">
        <v>100</v>
      </c>
      <c r="N427" s="153" t="s">
        <v>7</v>
      </c>
      <c r="O427" s="153" t="s">
        <v>7</v>
      </c>
      <c r="P427" s="154" t="s">
        <v>7</v>
      </c>
      <c r="Q427" s="156" t="s">
        <v>7</v>
      </c>
    </row>
    <row r="428" spans="2:17">
      <c r="B428" s="157" t="s">
        <v>14</v>
      </c>
      <c r="C428" s="157" t="s">
        <v>2</v>
      </c>
      <c r="D428" s="157" t="s">
        <v>603</v>
      </c>
      <c r="E428" s="157" t="s">
        <v>604</v>
      </c>
      <c r="F428" s="157" t="s">
        <v>533</v>
      </c>
      <c r="G428" s="158" t="s">
        <v>52</v>
      </c>
      <c r="H428" s="159" t="s">
        <v>272</v>
      </c>
      <c r="I428" s="160" t="s">
        <v>273</v>
      </c>
      <c r="J428" s="160" t="s">
        <v>643</v>
      </c>
      <c r="K428" s="161" t="s">
        <v>273</v>
      </c>
      <c r="L428" s="152">
        <v>100</v>
      </c>
      <c r="M428" s="154">
        <v>100</v>
      </c>
      <c r="N428" s="153" t="s">
        <v>7</v>
      </c>
      <c r="O428" s="153" t="s">
        <v>7</v>
      </c>
      <c r="P428" s="154" t="s">
        <v>7</v>
      </c>
      <c r="Q428" s="156" t="s">
        <v>7</v>
      </c>
    </row>
    <row r="429" spans="2:17">
      <c r="B429" s="157" t="s">
        <v>14</v>
      </c>
      <c r="C429" s="157" t="s">
        <v>2</v>
      </c>
      <c r="D429" s="157" t="s">
        <v>605</v>
      </c>
      <c r="E429" s="157" t="s">
        <v>606</v>
      </c>
      <c r="F429" s="157" t="s">
        <v>540</v>
      </c>
      <c r="G429" s="158" t="s">
        <v>52</v>
      </c>
      <c r="H429" s="159" t="s">
        <v>272</v>
      </c>
      <c r="I429" s="160" t="s">
        <v>272</v>
      </c>
      <c r="J429" s="160" t="s">
        <v>53</v>
      </c>
      <c r="K429" s="161" t="s">
        <v>273</v>
      </c>
      <c r="L429" s="152">
        <v>100</v>
      </c>
      <c r="M429" s="154">
        <v>100</v>
      </c>
      <c r="N429" s="153">
        <v>100</v>
      </c>
      <c r="O429" s="153">
        <v>100</v>
      </c>
      <c r="P429" s="154">
        <v>100</v>
      </c>
      <c r="Q429" s="156">
        <v>100</v>
      </c>
    </row>
    <row r="430" spans="2:17">
      <c r="B430" s="157" t="s">
        <v>14</v>
      </c>
      <c r="C430" s="157" t="s">
        <v>2</v>
      </c>
      <c r="D430" s="157" t="s">
        <v>607</v>
      </c>
      <c r="E430" s="157" t="s">
        <v>608</v>
      </c>
      <c r="F430" s="157" t="s">
        <v>540</v>
      </c>
      <c r="G430" s="158" t="s">
        <v>52</v>
      </c>
      <c r="H430" s="159" t="s">
        <v>272</v>
      </c>
      <c r="I430" s="160" t="s">
        <v>273</v>
      </c>
      <c r="J430" s="160" t="s">
        <v>53</v>
      </c>
      <c r="K430" s="161" t="s">
        <v>273</v>
      </c>
      <c r="L430" s="152">
        <v>50</v>
      </c>
      <c r="M430" s="154">
        <v>100</v>
      </c>
      <c r="N430" s="153">
        <v>8.75</v>
      </c>
      <c r="O430" s="153">
        <v>0</v>
      </c>
      <c r="P430" s="154">
        <v>0</v>
      </c>
      <c r="Q430" s="156">
        <v>0</v>
      </c>
    </row>
    <row r="431" spans="2:17">
      <c r="B431" s="157" t="s">
        <v>14</v>
      </c>
      <c r="C431" s="157" t="s">
        <v>2</v>
      </c>
      <c r="D431" s="157" t="s">
        <v>609</v>
      </c>
      <c r="E431" s="157" t="s">
        <v>610</v>
      </c>
      <c r="F431" s="157" t="s">
        <v>540</v>
      </c>
      <c r="G431" s="158" t="s">
        <v>52</v>
      </c>
      <c r="H431" s="159" t="s">
        <v>272</v>
      </c>
      <c r="I431" s="160" t="s">
        <v>273</v>
      </c>
      <c r="J431" s="160" t="s">
        <v>643</v>
      </c>
      <c r="K431" s="161" t="s">
        <v>273</v>
      </c>
      <c r="L431" s="152">
        <v>100</v>
      </c>
      <c r="M431" s="154">
        <v>100</v>
      </c>
      <c r="N431" s="153">
        <v>71.428571428571431</v>
      </c>
      <c r="O431" s="153">
        <v>100</v>
      </c>
      <c r="P431" s="154">
        <v>100</v>
      </c>
      <c r="Q431" s="156">
        <v>0</v>
      </c>
    </row>
    <row r="432" spans="2:17">
      <c r="B432" s="157" t="s">
        <v>14</v>
      </c>
      <c r="C432" s="157" t="s">
        <v>2</v>
      </c>
      <c r="D432" s="157" t="s">
        <v>611</v>
      </c>
      <c r="E432" s="157" t="s">
        <v>612</v>
      </c>
      <c r="F432" s="157" t="s">
        <v>540</v>
      </c>
      <c r="G432" s="158" t="s">
        <v>52</v>
      </c>
      <c r="H432" s="159" t="s">
        <v>272</v>
      </c>
      <c r="I432" s="160" t="s">
        <v>273</v>
      </c>
      <c r="J432" s="160" t="s">
        <v>53</v>
      </c>
      <c r="K432" s="161" t="s">
        <v>273</v>
      </c>
      <c r="L432" s="152">
        <v>50</v>
      </c>
      <c r="M432" s="154">
        <v>100</v>
      </c>
      <c r="N432" s="153">
        <v>16.25</v>
      </c>
      <c r="O432" s="153">
        <v>0</v>
      </c>
      <c r="P432" s="154">
        <v>0</v>
      </c>
      <c r="Q432" s="156">
        <v>0</v>
      </c>
    </row>
    <row r="433" spans="2:17">
      <c r="B433" s="157" t="s">
        <v>14</v>
      </c>
      <c r="C433" s="157" t="s">
        <v>2</v>
      </c>
      <c r="D433" s="157" t="s">
        <v>613</v>
      </c>
      <c r="E433" s="157" t="s">
        <v>614</v>
      </c>
      <c r="F433" s="157" t="s">
        <v>540</v>
      </c>
      <c r="G433" s="158" t="s">
        <v>52</v>
      </c>
      <c r="H433" s="159" t="s">
        <v>273</v>
      </c>
      <c r="I433" s="160" t="s">
        <v>7</v>
      </c>
      <c r="J433" s="160" t="s">
        <v>7</v>
      </c>
      <c r="K433" s="161" t="s">
        <v>195</v>
      </c>
      <c r="L433" s="152" t="s">
        <v>7</v>
      </c>
      <c r="M433" s="154" t="s">
        <v>7</v>
      </c>
      <c r="N433" s="153" t="s">
        <v>7</v>
      </c>
      <c r="O433" s="153" t="s">
        <v>7</v>
      </c>
      <c r="P433" s="154" t="s">
        <v>7</v>
      </c>
      <c r="Q433" s="156" t="s">
        <v>7</v>
      </c>
    </row>
    <row r="434" spans="2:17">
      <c r="B434" s="157" t="s">
        <v>14</v>
      </c>
      <c r="C434" s="157" t="s">
        <v>2</v>
      </c>
      <c r="D434" s="157" t="s">
        <v>615</v>
      </c>
      <c r="E434" s="157" t="s">
        <v>616</v>
      </c>
      <c r="F434" s="157" t="s">
        <v>540</v>
      </c>
      <c r="G434" s="158" t="s">
        <v>52</v>
      </c>
      <c r="H434" s="159" t="s">
        <v>272</v>
      </c>
      <c r="I434" s="160" t="s">
        <v>273</v>
      </c>
      <c r="J434" s="160" t="s">
        <v>53</v>
      </c>
      <c r="K434" s="161" t="s">
        <v>273</v>
      </c>
      <c r="L434" s="152">
        <v>100</v>
      </c>
      <c r="M434" s="154">
        <v>100</v>
      </c>
      <c r="N434" s="153">
        <v>18.75</v>
      </c>
      <c r="O434" s="153">
        <v>0</v>
      </c>
      <c r="P434" s="154" t="s">
        <v>7</v>
      </c>
      <c r="Q434" s="156" t="s">
        <v>7</v>
      </c>
    </row>
    <row r="435" spans="2:17">
      <c r="B435" s="157" t="s">
        <v>14</v>
      </c>
      <c r="C435" s="157" t="s">
        <v>2</v>
      </c>
      <c r="D435" s="157" t="s">
        <v>617</v>
      </c>
      <c r="E435" s="157" t="s">
        <v>618</v>
      </c>
      <c r="F435" s="157" t="s">
        <v>540</v>
      </c>
      <c r="G435" s="158" t="s">
        <v>52</v>
      </c>
      <c r="H435" s="159" t="s">
        <v>272</v>
      </c>
      <c r="I435" s="160" t="s">
        <v>273</v>
      </c>
      <c r="J435" s="160" t="s">
        <v>53</v>
      </c>
      <c r="K435" s="161" t="s">
        <v>273</v>
      </c>
      <c r="L435" s="152">
        <v>97.5</v>
      </c>
      <c r="M435" s="154">
        <v>95</v>
      </c>
      <c r="N435" s="153">
        <v>31.428571428571427</v>
      </c>
      <c r="O435" s="153">
        <v>37</v>
      </c>
      <c r="P435" s="154">
        <v>64.285714285714292</v>
      </c>
      <c r="Q435" s="156">
        <v>17.647058823529413</v>
      </c>
    </row>
    <row r="436" spans="2:17">
      <c r="B436" s="157" t="s">
        <v>14</v>
      </c>
      <c r="C436" s="157" t="s">
        <v>2</v>
      </c>
      <c r="D436" s="157" t="s">
        <v>619</v>
      </c>
      <c r="E436" s="157" t="s">
        <v>620</v>
      </c>
      <c r="F436" s="157" t="s">
        <v>540</v>
      </c>
      <c r="G436" s="158" t="s">
        <v>52</v>
      </c>
      <c r="H436" s="159" t="s">
        <v>272</v>
      </c>
      <c r="I436" s="160" t="s">
        <v>273</v>
      </c>
      <c r="J436" s="160" t="s">
        <v>643</v>
      </c>
      <c r="K436" s="161" t="s">
        <v>273</v>
      </c>
      <c r="L436" s="152">
        <v>100</v>
      </c>
      <c r="M436" s="154">
        <v>100</v>
      </c>
      <c r="N436" s="153">
        <v>57.142857142857139</v>
      </c>
      <c r="O436" s="153">
        <v>33</v>
      </c>
      <c r="P436" s="154" t="s">
        <v>7</v>
      </c>
      <c r="Q436" s="156">
        <v>0</v>
      </c>
    </row>
    <row r="437" spans="2:17">
      <c r="B437" s="157" t="s">
        <v>14</v>
      </c>
      <c r="C437" s="157" t="s">
        <v>2</v>
      </c>
      <c r="D437" s="157" t="s">
        <v>621</v>
      </c>
      <c r="E437" s="157" t="s">
        <v>622</v>
      </c>
      <c r="F437" s="157" t="s">
        <v>533</v>
      </c>
      <c r="G437" s="158" t="s">
        <v>52</v>
      </c>
      <c r="H437" s="159" t="s">
        <v>272</v>
      </c>
      <c r="I437" s="160" t="s">
        <v>273</v>
      </c>
      <c r="J437" s="160" t="s">
        <v>53</v>
      </c>
      <c r="K437" s="161" t="s">
        <v>273</v>
      </c>
      <c r="L437" s="152">
        <v>75</v>
      </c>
      <c r="M437" s="154">
        <v>100</v>
      </c>
      <c r="N437" s="153" t="s">
        <v>7</v>
      </c>
      <c r="O437" s="153" t="s">
        <v>7</v>
      </c>
      <c r="P437" s="154" t="s">
        <v>7</v>
      </c>
      <c r="Q437" s="156" t="s">
        <v>7</v>
      </c>
    </row>
    <row r="438" spans="2:17">
      <c r="B438" s="157" t="s">
        <v>14</v>
      </c>
      <c r="C438" s="157" t="s">
        <v>3</v>
      </c>
      <c r="D438" s="157" t="s">
        <v>623</v>
      </c>
      <c r="E438" s="157" t="s">
        <v>624</v>
      </c>
      <c r="F438" s="157" t="s">
        <v>533</v>
      </c>
      <c r="G438" s="158" t="s">
        <v>52</v>
      </c>
      <c r="H438" s="159" t="s">
        <v>272</v>
      </c>
      <c r="I438" s="160" t="s">
        <v>273</v>
      </c>
      <c r="J438" s="160" t="s">
        <v>53</v>
      </c>
      <c r="K438" s="161" t="s">
        <v>273</v>
      </c>
      <c r="L438" s="152">
        <v>100</v>
      </c>
      <c r="M438" s="154">
        <v>60</v>
      </c>
      <c r="N438" s="153" t="s">
        <v>7</v>
      </c>
      <c r="O438" s="153" t="s">
        <v>7</v>
      </c>
      <c r="P438" s="154" t="s">
        <v>7</v>
      </c>
      <c r="Q438" s="156" t="s">
        <v>7</v>
      </c>
    </row>
    <row r="439" spans="2:17">
      <c r="B439" s="157" t="s">
        <v>14</v>
      </c>
      <c r="C439" s="157" t="s">
        <v>3</v>
      </c>
      <c r="D439" s="157" t="s">
        <v>625</v>
      </c>
      <c r="E439" s="157" t="s">
        <v>626</v>
      </c>
      <c r="F439" s="157" t="s">
        <v>533</v>
      </c>
      <c r="G439" s="158" t="s">
        <v>52</v>
      </c>
      <c r="H439" s="159" t="s">
        <v>272</v>
      </c>
      <c r="I439" s="160" t="s">
        <v>273</v>
      </c>
      <c r="J439" s="160" t="s">
        <v>53</v>
      </c>
      <c r="K439" s="161" t="s">
        <v>273</v>
      </c>
      <c r="L439" s="152">
        <v>100</v>
      </c>
      <c r="M439" s="154">
        <v>60</v>
      </c>
      <c r="N439" s="153" t="s">
        <v>7</v>
      </c>
      <c r="O439" s="153" t="s">
        <v>7</v>
      </c>
      <c r="P439" s="154" t="s">
        <v>7</v>
      </c>
      <c r="Q439" s="156" t="s">
        <v>7</v>
      </c>
    </row>
    <row r="440" spans="2:17">
      <c r="B440" s="157" t="s">
        <v>14</v>
      </c>
      <c r="C440" s="157" t="s">
        <v>3</v>
      </c>
      <c r="D440" s="157" t="s">
        <v>627</v>
      </c>
      <c r="E440" s="157" t="s">
        <v>628</v>
      </c>
      <c r="F440" s="157" t="s">
        <v>540</v>
      </c>
      <c r="G440" s="158" t="s">
        <v>52</v>
      </c>
      <c r="H440" s="159" t="s">
        <v>272</v>
      </c>
      <c r="I440" s="160" t="s">
        <v>273</v>
      </c>
      <c r="J440" s="160" t="s">
        <v>53</v>
      </c>
      <c r="K440" s="161" t="s">
        <v>273</v>
      </c>
      <c r="L440" s="152">
        <v>100</v>
      </c>
      <c r="M440" s="154">
        <v>60</v>
      </c>
      <c r="N440" s="153">
        <v>88.571428571428569</v>
      </c>
      <c r="O440" s="153">
        <v>40</v>
      </c>
      <c r="P440" s="154">
        <v>0</v>
      </c>
      <c r="Q440" s="156">
        <v>0</v>
      </c>
    </row>
    <row r="441" spans="2:17">
      <c r="B441" s="157" t="s">
        <v>14</v>
      </c>
      <c r="C441" s="157" t="s">
        <v>3</v>
      </c>
      <c r="D441" s="157" t="s">
        <v>629</v>
      </c>
      <c r="E441" s="157" t="s">
        <v>630</v>
      </c>
      <c r="F441" s="157" t="s">
        <v>540</v>
      </c>
      <c r="G441" s="158" t="s">
        <v>52</v>
      </c>
      <c r="H441" s="159" t="s">
        <v>272</v>
      </c>
      <c r="I441" s="160" t="s">
        <v>273</v>
      </c>
      <c r="J441" s="160" t="s">
        <v>53</v>
      </c>
      <c r="K441" s="161" t="s">
        <v>273</v>
      </c>
      <c r="L441" s="152">
        <v>100</v>
      </c>
      <c r="M441" s="154">
        <v>100</v>
      </c>
      <c r="N441" s="153">
        <v>42.857142857142854</v>
      </c>
      <c r="O441" s="153">
        <v>67</v>
      </c>
      <c r="P441" s="154">
        <v>100</v>
      </c>
      <c r="Q441" s="156">
        <v>80</v>
      </c>
    </row>
    <row r="442" spans="2:17">
      <c r="B442" s="157" t="s">
        <v>14</v>
      </c>
      <c r="C442" s="157" t="s">
        <v>3</v>
      </c>
      <c r="D442" s="157" t="s">
        <v>631</v>
      </c>
      <c r="E442" s="157" t="s">
        <v>632</v>
      </c>
      <c r="F442" s="157" t="s">
        <v>533</v>
      </c>
      <c r="G442" s="158" t="s">
        <v>52</v>
      </c>
      <c r="H442" s="159" t="s">
        <v>272</v>
      </c>
      <c r="I442" s="160" t="s">
        <v>273</v>
      </c>
      <c r="J442" s="160" t="s">
        <v>643</v>
      </c>
      <c r="K442" s="161" t="s">
        <v>273</v>
      </c>
      <c r="L442" s="152">
        <v>100</v>
      </c>
      <c r="M442" s="154">
        <v>100</v>
      </c>
      <c r="N442" s="153" t="s">
        <v>7</v>
      </c>
      <c r="O442" s="153" t="s">
        <v>7</v>
      </c>
      <c r="P442" s="154" t="s">
        <v>7</v>
      </c>
      <c r="Q442" s="156" t="s">
        <v>7</v>
      </c>
    </row>
    <row r="443" spans="2:17">
      <c r="B443" s="157" t="s">
        <v>14</v>
      </c>
      <c r="C443" s="157" t="s">
        <v>3</v>
      </c>
      <c r="D443" s="157" t="s">
        <v>633</v>
      </c>
      <c r="E443" s="157" t="s">
        <v>634</v>
      </c>
      <c r="F443" s="157" t="s">
        <v>540</v>
      </c>
      <c r="G443" s="158" t="s">
        <v>52</v>
      </c>
      <c r="H443" s="159" t="s">
        <v>272</v>
      </c>
      <c r="I443" s="160" t="s">
        <v>273</v>
      </c>
      <c r="J443" s="160" t="s">
        <v>53</v>
      </c>
      <c r="K443" s="161" t="s">
        <v>273</v>
      </c>
      <c r="L443" s="152">
        <v>100</v>
      </c>
      <c r="M443" s="154">
        <v>80</v>
      </c>
      <c r="N443" s="153">
        <v>34.285714285714285</v>
      </c>
      <c r="O443" s="153">
        <v>60</v>
      </c>
      <c r="P443" s="154">
        <v>80</v>
      </c>
      <c r="Q443" s="156">
        <v>100</v>
      </c>
    </row>
    <row r="444" spans="2:17">
      <c r="B444" s="157" t="s">
        <v>14</v>
      </c>
      <c r="C444" s="157" t="s">
        <v>3</v>
      </c>
      <c r="D444" s="157" t="s">
        <v>635</v>
      </c>
      <c r="E444" s="157" t="s">
        <v>636</v>
      </c>
      <c r="F444" s="157" t="s">
        <v>540</v>
      </c>
      <c r="G444" s="158" t="s">
        <v>52</v>
      </c>
      <c r="H444" s="159" t="s">
        <v>272</v>
      </c>
      <c r="I444" s="160" t="s">
        <v>273</v>
      </c>
      <c r="J444" s="160" t="s">
        <v>53</v>
      </c>
      <c r="K444" s="161" t="s">
        <v>273</v>
      </c>
      <c r="L444" s="152">
        <v>70</v>
      </c>
      <c r="M444" s="154">
        <v>60</v>
      </c>
      <c r="N444" s="153">
        <v>20</v>
      </c>
      <c r="O444" s="153">
        <v>44</v>
      </c>
      <c r="P444" s="154">
        <v>50</v>
      </c>
      <c r="Q444" s="156">
        <v>50</v>
      </c>
    </row>
    <row r="445" spans="2:17">
      <c r="B445" s="157" t="s">
        <v>14</v>
      </c>
      <c r="C445" s="157" t="s">
        <v>3</v>
      </c>
      <c r="D445" s="157" t="s">
        <v>637</v>
      </c>
      <c r="E445" s="157" t="s">
        <v>638</v>
      </c>
      <c r="F445" s="157" t="s">
        <v>533</v>
      </c>
      <c r="G445" s="158" t="s">
        <v>52</v>
      </c>
      <c r="H445" s="159" t="s">
        <v>272</v>
      </c>
      <c r="I445" s="160" t="s">
        <v>273</v>
      </c>
      <c r="J445" s="160" t="s">
        <v>53</v>
      </c>
      <c r="K445" s="161" t="s">
        <v>273</v>
      </c>
      <c r="L445" s="152">
        <v>90</v>
      </c>
      <c r="M445" s="154">
        <v>40</v>
      </c>
      <c r="N445" s="153" t="s">
        <v>7</v>
      </c>
      <c r="O445" s="153" t="s">
        <v>7</v>
      </c>
      <c r="P445" s="154" t="s">
        <v>7</v>
      </c>
      <c r="Q445" s="156" t="s">
        <v>7</v>
      </c>
    </row>
    <row r="446" spans="2:17">
      <c r="B446" s="157" t="s">
        <v>14</v>
      </c>
      <c r="C446" s="157" t="s">
        <v>3</v>
      </c>
      <c r="D446" s="157" t="s">
        <v>639</v>
      </c>
      <c r="E446" s="157" t="s">
        <v>640</v>
      </c>
      <c r="F446" s="157" t="s">
        <v>533</v>
      </c>
      <c r="G446" s="158" t="s">
        <v>52</v>
      </c>
      <c r="H446" s="159" t="s">
        <v>272</v>
      </c>
      <c r="I446" s="160" t="s">
        <v>273</v>
      </c>
      <c r="J446" s="160" t="s">
        <v>53</v>
      </c>
      <c r="K446" s="161" t="s">
        <v>273</v>
      </c>
      <c r="L446" s="152">
        <v>100</v>
      </c>
      <c r="M446" s="154">
        <v>60</v>
      </c>
      <c r="N446" s="153" t="s">
        <v>7</v>
      </c>
      <c r="O446" s="153" t="s">
        <v>7</v>
      </c>
      <c r="P446" s="154" t="s">
        <v>7</v>
      </c>
      <c r="Q446" s="156" t="s">
        <v>7</v>
      </c>
    </row>
    <row r="447" spans="2:17">
      <c r="B447" s="157" t="s">
        <v>14</v>
      </c>
      <c r="C447" s="157" t="s">
        <v>3</v>
      </c>
      <c r="D447" s="157" t="s">
        <v>641</v>
      </c>
      <c r="E447" s="157" t="s">
        <v>642</v>
      </c>
      <c r="F447" s="157" t="s">
        <v>533</v>
      </c>
      <c r="G447" s="158" t="s">
        <v>52</v>
      </c>
      <c r="H447" s="159" t="s">
        <v>272</v>
      </c>
      <c r="I447" s="160" t="s">
        <v>273</v>
      </c>
      <c r="J447" s="160" t="s">
        <v>53</v>
      </c>
      <c r="K447" s="161" t="s">
        <v>273</v>
      </c>
      <c r="L447" s="152">
        <v>100</v>
      </c>
      <c r="M447" s="154">
        <v>40</v>
      </c>
      <c r="N447" s="153" t="s">
        <v>7</v>
      </c>
      <c r="O447" s="153" t="s">
        <v>7</v>
      </c>
      <c r="P447" s="154" t="s">
        <v>7</v>
      </c>
      <c r="Q447" s="156" t="s">
        <v>7</v>
      </c>
    </row>
    <row r="448" spans="2:17">
      <c r="B448" s="157" t="s">
        <v>15</v>
      </c>
      <c r="C448" s="157" t="s">
        <v>1</v>
      </c>
      <c r="D448" s="157" t="s">
        <v>531</v>
      </c>
      <c r="E448" s="157" t="s">
        <v>532</v>
      </c>
      <c r="F448" s="157" t="s">
        <v>533</v>
      </c>
      <c r="G448" s="158" t="s">
        <v>52</v>
      </c>
      <c r="H448" s="159" t="s">
        <v>272</v>
      </c>
      <c r="I448" s="160" t="s">
        <v>273</v>
      </c>
      <c r="J448" s="160" t="s">
        <v>643</v>
      </c>
      <c r="K448" s="161" t="s">
        <v>273</v>
      </c>
      <c r="L448" s="152">
        <v>100</v>
      </c>
      <c r="M448" s="154">
        <v>100</v>
      </c>
      <c r="N448" s="153" t="s">
        <v>7</v>
      </c>
      <c r="O448" s="153" t="s">
        <v>7</v>
      </c>
      <c r="P448" s="154" t="s">
        <v>7</v>
      </c>
      <c r="Q448" s="156" t="s">
        <v>7</v>
      </c>
    </row>
    <row r="449" spans="2:17">
      <c r="B449" s="157" t="s">
        <v>15</v>
      </c>
      <c r="C449" s="157" t="s">
        <v>1</v>
      </c>
      <c r="D449" s="157" t="s">
        <v>534</v>
      </c>
      <c r="E449" s="157" t="s">
        <v>535</v>
      </c>
      <c r="F449" s="157" t="s">
        <v>533</v>
      </c>
      <c r="G449" s="158" t="s">
        <v>52</v>
      </c>
      <c r="H449" s="159" t="s">
        <v>272</v>
      </c>
      <c r="I449" s="160" t="s">
        <v>273</v>
      </c>
      <c r="J449" s="160" t="s">
        <v>643</v>
      </c>
      <c r="K449" s="161" t="s">
        <v>273</v>
      </c>
      <c r="L449" s="152">
        <v>100</v>
      </c>
      <c r="M449" s="154">
        <v>100</v>
      </c>
      <c r="N449" s="153" t="s">
        <v>7</v>
      </c>
      <c r="O449" s="153" t="s">
        <v>7</v>
      </c>
      <c r="P449" s="154" t="s">
        <v>7</v>
      </c>
      <c r="Q449" s="156" t="s">
        <v>7</v>
      </c>
    </row>
    <row r="450" spans="2:17">
      <c r="B450" s="157" t="s">
        <v>15</v>
      </c>
      <c r="C450" s="157" t="s">
        <v>1</v>
      </c>
      <c r="D450" s="157" t="s">
        <v>536</v>
      </c>
      <c r="E450" s="157" t="s">
        <v>537</v>
      </c>
      <c r="F450" s="157" t="s">
        <v>533</v>
      </c>
      <c r="G450" s="158" t="s">
        <v>52</v>
      </c>
      <c r="H450" s="159" t="s">
        <v>272</v>
      </c>
      <c r="I450" s="160" t="s">
        <v>273</v>
      </c>
      <c r="J450" s="160" t="s">
        <v>643</v>
      </c>
      <c r="K450" s="161" t="s">
        <v>273</v>
      </c>
      <c r="L450" s="152">
        <v>100</v>
      </c>
      <c r="M450" s="154">
        <v>100</v>
      </c>
      <c r="N450" s="153" t="s">
        <v>7</v>
      </c>
      <c r="O450" s="153" t="s">
        <v>7</v>
      </c>
      <c r="P450" s="154" t="s">
        <v>7</v>
      </c>
      <c r="Q450" s="156" t="s">
        <v>7</v>
      </c>
    </row>
    <row r="451" spans="2:17">
      <c r="B451" s="157" t="s">
        <v>15</v>
      </c>
      <c r="C451" s="157" t="s">
        <v>1</v>
      </c>
      <c r="D451" s="157" t="s">
        <v>538</v>
      </c>
      <c r="E451" s="157" t="s">
        <v>539</v>
      </c>
      <c r="F451" s="157" t="s">
        <v>540</v>
      </c>
      <c r="G451" s="158" t="s">
        <v>52</v>
      </c>
      <c r="H451" s="159" t="s">
        <v>273</v>
      </c>
      <c r="I451" s="160" t="s">
        <v>7</v>
      </c>
      <c r="J451" s="160" t="s">
        <v>7</v>
      </c>
      <c r="K451" s="161" t="s">
        <v>195</v>
      </c>
      <c r="L451" s="152" t="s">
        <v>7</v>
      </c>
      <c r="M451" s="154" t="s">
        <v>7</v>
      </c>
      <c r="N451" s="153" t="s">
        <v>7</v>
      </c>
      <c r="O451" s="153" t="s">
        <v>7</v>
      </c>
      <c r="P451" s="154" t="s">
        <v>7</v>
      </c>
      <c r="Q451" s="156" t="s">
        <v>7</v>
      </c>
    </row>
    <row r="452" spans="2:17">
      <c r="B452" s="157" t="s">
        <v>15</v>
      </c>
      <c r="C452" s="157" t="s">
        <v>1</v>
      </c>
      <c r="D452" s="157" t="s">
        <v>541</v>
      </c>
      <c r="E452" s="157" t="s">
        <v>542</v>
      </c>
      <c r="F452" s="157" t="s">
        <v>540</v>
      </c>
      <c r="G452" s="158" t="s">
        <v>52</v>
      </c>
      <c r="H452" s="159" t="s">
        <v>272</v>
      </c>
      <c r="I452" s="160" t="s">
        <v>273</v>
      </c>
      <c r="J452" s="160" t="s">
        <v>643</v>
      </c>
      <c r="K452" s="161" t="s">
        <v>272</v>
      </c>
      <c r="L452" s="152">
        <v>100</v>
      </c>
      <c r="M452" s="154">
        <v>100</v>
      </c>
      <c r="N452" s="153">
        <v>71.428571428571431</v>
      </c>
      <c r="O452" s="153">
        <v>100</v>
      </c>
      <c r="P452" s="154">
        <v>100</v>
      </c>
      <c r="Q452" s="156">
        <v>100</v>
      </c>
    </row>
    <row r="453" spans="2:17">
      <c r="B453" s="157" t="s">
        <v>15</v>
      </c>
      <c r="C453" s="157" t="s">
        <v>1</v>
      </c>
      <c r="D453" s="157" t="s">
        <v>543</v>
      </c>
      <c r="E453" s="157" t="s">
        <v>544</v>
      </c>
      <c r="F453" s="157" t="s">
        <v>540</v>
      </c>
      <c r="G453" s="158" t="s">
        <v>52</v>
      </c>
      <c r="H453" s="159" t="s">
        <v>272</v>
      </c>
      <c r="I453" s="160" t="s">
        <v>272</v>
      </c>
      <c r="J453" s="160">
        <v>0</v>
      </c>
      <c r="K453" s="161" t="s">
        <v>195</v>
      </c>
      <c r="L453" s="152">
        <v>100</v>
      </c>
      <c r="M453" s="154">
        <v>100</v>
      </c>
      <c r="N453" s="153">
        <v>100</v>
      </c>
      <c r="O453" s="153">
        <v>100</v>
      </c>
      <c r="P453" s="154">
        <v>100</v>
      </c>
      <c r="Q453" s="156">
        <v>100</v>
      </c>
    </row>
    <row r="454" spans="2:17">
      <c r="B454" s="157" t="s">
        <v>15</v>
      </c>
      <c r="C454" s="157" t="s">
        <v>1</v>
      </c>
      <c r="D454" s="157" t="s">
        <v>545</v>
      </c>
      <c r="E454" s="157" t="s">
        <v>546</v>
      </c>
      <c r="F454" s="157" t="s">
        <v>540</v>
      </c>
      <c r="G454" s="158" t="s">
        <v>52</v>
      </c>
      <c r="H454" s="159" t="s">
        <v>272</v>
      </c>
      <c r="I454" s="160" t="s">
        <v>272</v>
      </c>
      <c r="J454" s="160">
        <v>0</v>
      </c>
      <c r="K454" s="161" t="s">
        <v>195</v>
      </c>
      <c r="L454" s="152">
        <v>100</v>
      </c>
      <c r="M454" s="154">
        <v>100</v>
      </c>
      <c r="N454" s="153">
        <v>100</v>
      </c>
      <c r="O454" s="153">
        <v>100</v>
      </c>
      <c r="P454" s="154">
        <v>100</v>
      </c>
      <c r="Q454" s="156">
        <v>100</v>
      </c>
    </row>
    <row r="455" spans="2:17">
      <c r="B455" s="157" t="s">
        <v>15</v>
      </c>
      <c r="C455" s="157" t="s">
        <v>1</v>
      </c>
      <c r="D455" s="157" t="s">
        <v>547</v>
      </c>
      <c r="E455" s="157" t="s">
        <v>548</v>
      </c>
      <c r="F455" s="157" t="s">
        <v>540</v>
      </c>
      <c r="G455" s="158" t="s">
        <v>52</v>
      </c>
      <c r="H455" s="159" t="s">
        <v>272</v>
      </c>
      <c r="I455" s="160" t="s">
        <v>272</v>
      </c>
      <c r="J455" s="160">
        <v>0</v>
      </c>
      <c r="K455" s="161" t="s">
        <v>195</v>
      </c>
      <c r="L455" s="152">
        <v>100</v>
      </c>
      <c r="M455" s="154">
        <v>100</v>
      </c>
      <c r="N455" s="153">
        <v>100</v>
      </c>
      <c r="O455" s="153">
        <v>100</v>
      </c>
      <c r="P455" s="154">
        <v>100</v>
      </c>
      <c r="Q455" s="156">
        <v>100</v>
      </c>
    </row>
    <row r="456" spans="2:17">
      <c r="B456" s="157" t="s">
        <v>15</v>
      </c>
      <c r="C456" s="157" t="s">
        <v>1</v>
      </c>
      <c r="D456" s="157" t="s">
        <v>549</v>
      </c>
      <c r="E456" s="157" t="s">
        <v>550</v>
      </c>
      <c r="F456" s="157" t="s">
        <v>533</v>
      </c>
      <c r="G456" s="158" t="s">
        <v>52</v>
      </c>
      <c r="H456" s="159" t="s">
        <v>273</v>
      </c>
      <c r="I456" s="160" t="s">
        <v>7</v>
      </c>
      <c r="J456" s="160" t="s">
        <v>7</v>
      </c>
      <c r="K456" s="161" t="s">
        <v>195</v>
      </c>
      <c r="L456" s="152" t="s">
        <v>7</v>
      </c>
      <c r="M456" s="154" t="s">
        <v>7</v>
      </c>
      <c r="N456" s="153" t="s">
        <v>7</v>
      </c>
      <c r="O456" s="153" t="s">
        <v>7</v>
      </c>
      <c r="P456" s="154" t="s">
        <v>7</v>
      </c>
      <c r="Q456" s="156" t="s">
        <v>7</v>
      </c>
    </row>
    <row r="457" spans="2:17">
      <c r="B457" s="157" t="s">
        <v>15</v>
      </c>
      <c r="C457" s="157" t="s">
        <v>1</v>
      </c>
      <c r="D457" s="157" t="s">
        <v>551</v>
      </c>
      <c r="E457" s="157" t="s">
        <v>552</v>
      </c>
      <c r="F457" s="157" t="s">
        <v>533</v>
      </c>
      <c r="G457" s="158" t="s">
        <v>52</v>
      </c>
      <c r="H457" s="159" t="s">
        <v>273</v>
      </c>
      <c r="I457" s="160" t="s">
        <v>7</v>
      </c>
      <c r="J457" s="160" t="s">
        <v>7</v>
      </c>
      <c r="K457" s="161" t="s">
        <v>195</v>
      </c>
      <c r="L457" s="152" t="s">
        <v>7</v>
      </c>
      <c r="M457" s="154" t="s">
        <v>7</v>
      </c>
      <c r="N457" s="153" t="s">
        <v>7</v>
      </c>
      <c r="O457" s="153" t="s">
        <v>7</v>
      </c>
      <c r="P457" s="154" t="s">
        <v>7</v>
      </c>
      <c r="Q457" s="156" t="s">
        <v>7</v>
      </c>
    </row>
    <row r="458" spans="2:17">
      <c r="B458" s="157" t="s">
        <v>15</v>
      </c>
      <c r="C458" s="157" t="s">
        <v>1</v>
      </c>
      <c r="D458" s="157" t="s">
        <v>553</v>
      </c>
      <c r="E458" s="157" t="s">
        <v>554</v>
      </c>
      <c r="F458" s="157" t="s">
        <v>540</v>
      </c>
      <c r="G458" s="158" t="s">
        <v>52</v>
      </c>
      <c r="H458" s="159" t="s">
        <v>272</v>
      </c>
      <c r="I458" s="160" t="s">
        <v>273</v>
      </c>
      <c r="J458" s="160" t="s">
        <v>643</v>
      </c>
      <c r="K458" s="161" t="s">
        <v>272</v>
      </c>
      <c r="L458" s="152">
        <v>100</v>
      </c>
      <c r="M458" s="154">
        <v>100</v>
      </c>
      <c r="N458" s="153">
        <v>71.428571428571431</v>
      </c>
      <c r="O458" s="153">
        <v>100</v>
      </c>
      <c r="P458" s="154">
        <v>100</v>
      </c>
      <c r="Q458" s="156">
        <v>100</v>
      </c>
    </row>
    <row r="459" spans="2:17">
      <c r="B459" s="157" t="s">
        <v>15</v>
      </c>
      <c r="C459" s="157" t="s">
        <v>1</v>
      </c>
      <c r="D459" s="157" t="s">
        <v>555</v>
      </c>
      <c r="E459" s="157" t="s">
        <v>556</v>
      </c>
      <c r="F459" s="157" t="s">
        <v>540</v>
      </c>
      <c r="G459" s="158" t="s">
        <v>52</v>
      </c>
      <c r="H459" s="159" t="s">
        <v>273</v>
      </c>
      <c r="I459" s="160" t="s">
        <v>7</v>
      </c>
      <c r="J459" s="160" t="s">
        <v>7</v>
      </c>
      <c r="K459" s="161" t="s">
        <v>195</v>
      </c>
      <c r="L459" s="152" t="s">
        <v>7</v>
      </c>
      <c r="M459" s="154" t="s">
        <v>7</v>
      </c>
      <c r="N459" s="153" t="s">
        <v>7</v>
      </c>
      <c r="O459" s="153" t="s">
        <v>7</v>
      </c>
      <c r="P459" s="154" t="s">
        <v>7</v>
      </c>
      <c r="Q459" s="156" t="s">
        <v>7</v>
      </c>
    </row>
    <row r="460" spans="2:17">
      <c r="B460" s="157" t="s">
        <v>15</v>
      </c>
      <c r="C460" s="157" t="s">
        <v>1</v>
      </c>
      <c r="D460" s="157" t="s">
        <v>557</v>
      </c>
      <c r="E460" s="157" t="s">
        <v>558</v>
      </c>
      <c r="F460" s="157" t="s">
        <v>533</v>
      </c>
      <c r="G460" s="158" t="s">
        <v>52</v>
      </c>
      <c r="H460" s="159" t="s">
        <v>272</v>
      </c>
      <c r="I460" s="160" t="s">
        <v>273</v>
      </c>
      <c r="J460" s="160" t="s">
        <v>643</v>
      </c>
      <c r="K460" s="161" t="s">
        <v>272</v>
      </c>
      <c r="L460" s="152">
        <v>100</v>
      </c>
      <c r="M460" s="154">
        <v>100</v>
      </c>
      <c r="N460" s="153" t="s">
        <v>7</v>
      </c>
      <c r="O460" s="153" t="s">
        <v>7</v>
      </c>
      <c r="P460" s="154" t="s">
        <v>7</v>
      </c>
      <c r="Q460" s="156" t="s">
        <v>7</v>
      </c>
    </row>
    <row r="461" spans="2:17">
      <c r="B461" s="157" t="s">
        <v>15</v>
      </c>
      <c r="C461" s="157" t="s">
        <v>1</v>
      </c>
      <c r="D461" s="157" t="s">
        <v>559</v>
      </c>
      <c r="E461" s="157" t="s">
        <v>560</v>
      </c>
      <c r="F461" s="157" t="s">
        <v>533</v>
      </c>
      <c r="G461" s="158" t="s">
        <v>52</v>
      </c>
      <c r="H461" s="159" t="s">
        <v>272</v>
      </c>
      <c r="I461" s="160" t="s">
        <v>273</v>
      </c>
      <c r="J461" s="160" t="s">
        <v>643</v>
      </c>
      <c r="K461" s="161" t="s">
        <v>272</v>
      </c>
      <c r="L461" s="152">
        <v>100</v>
      </c>
      <c r="M461" s="154">
        <v>100</v>
      </c>
      <c r="N461" s="153" t="s">
        <v>7</v>
      </c>
      <c r="O461" s="153" t="s">
        <v>7</v>
      </c>
      <c r="P461" s="154" t="s">
        <v>7</v>
      </c>
      <c r="Q461" s="156" t="s">
        <v>7</v>
      </c>
    </row>
    <row r="462" spans="2:17">
      <c r="B462" s="157" t="s">
        <v>15</v>
      </c>
      <c r="C462" s="157" t="s">
        <v>1</v>
      </c>
      <c r="D462" s="157" t="s">
        <v>561</v>
      </c>
      <c r="E462" s="157" t="s">
        <v>562</v>
      </c>
      <c r="F462" s="157" t="s">
        <v>533</v>
      </c>
      <c r="G462" s="158" t="s">
        <v>52</v>
      </c>
      <c r="H462" s="159" t="s">
        <v>272</v>
      </c>
      <c r="I462" s="160" t="s">
        <v>273</v>
      </c>
      <c r="J462" s="160" t="s">
        <v>643</v>
      </c>
      <c r="K462" s="161" t="s">
        <v>272</v>
      </c>
      <c r="L462" s="152">
        <v>100</v>
      </c>
      <c r="M462" s="154">
        <v>100</v>
      </c>
      <c r="N462" s="153" t="s">
        <v>7</v>
      </c>
      <c r="O462" s="153" t="s">
        <v>7</v>
      </c>
      <c r="P462" s="154" t="s">
        <v>7</v>
      </c>
      <c r="Q462" s="156" t="s">
        <v>7</v>
      </c>
    </row>
    <row r="463" spans="2:17">
      <c r="B463" s="157" t="s">
        <v>15</v>
      </c>
      <c r="C463" s="157" t="s">
        <v>1</v>
      </c>
      <c r="D463" s="157" t="s">
        <v>563</v>
      </c>
      <c r="E463" s="157" t="s">
        <v>564</v>
      </c>
      <c r="F463" s="157" t="s">
        <v>540</v>
      </c>
      <c r="G463" s="158" t="s">
        <v>52</v>
      </c>
      <c r="H463" s="159" t="s">
        <v>272</v>
      </c>
      <c r="I463" s="160" t="s">
        <v>273</v>
      </c>
      <c r="J463" s="160" t="s">
        <v>53</v>
      </c>
      <c r="K463" s="161" t="s">
        <v>272</v>
      </c>
      <c r="L463" s="152">
        <v>100</v>
      </c>
      <c r="M463" s="154">
        <v>100</v>
      </c>
      <c r="N463" s="153">
        <v>42.857142857142854</v>
      </c>
      <c r="O463" s="153">
        <v>100</v>
      </c>
      <c r="P463" s="154">
        <v>100</v>
      </c>
      <c r="Q463" s="156">
        <v>100</v>
      </c>
    </row>
    <row r="464" spans="2:17">
      <c r="B464" s="157" t="s">
        <v>15</v>
      </c>
      <c r="C464" s="157" t="s">
        <v>495</v>
      </c>
      <c r="D464" s="157" t="s">
        <v>565</v>
      </c>
      <c r="E464" s="157" t="s">
        <v>566</v>
      </c>
      <c r="F464" s="157" t="s">
        <v>540</v>
      </c>
      <c r="G464" s="158" t="s">
        <v>52</v>
      </c>
      <c r="H464" s="159" t="s">
        <v>272</v>
      </c>
      <c r="I464" s="160" t="s">
        <v>273</v>
      </c>
      <c r="J464" s="160" t="s">
        <v>643</v>
      </c>
      <c r="K464" s="161" t="s">
        <v>273</v>
      </c>
      <c r="L464" s="152">
        <v>100</v>
      </c>
      <c r="M464" s="154">
        <v>100</v>
      </c>
      <c r="N464" s="153">
        <v>85.714285714285708</v>
      </c>
      <c r="O464" s="153">
        <v>100</v>
      </c>
      <c r="P464" s="154">
        <v>100</v>
      </c>
      <c r="Q464" s="156">
        <v>100</v>
      </c>
    </row>
    <row r="465" spans="2:17">
      <c r="B465" s="157" t="s">
        <v>15</v>
      </c>
      <c r="C465" s="157" t="s">
        <v>495</v>
      </c>
      <c r="D465" s="157" t="s">
        <v>567</v>
      </c>
      <c r="E465" s="157" t="s">
        <v>568</v>
      </c>
      <c r="F465" s="157" t="s">
        <v>533</v>
      </c>
      <c r="G465" s="158" t="s">
        <v>52</v>
      </c>
      <c r="H465" s="159" t="s">
        <v>272</v>
      </c>
      <c r="I465" s="160" t="s">
        <v>273</v>
      </c>
      <c r="J465" s="160" t="s">
        <v>643</v>
      </c>
      <c r="K465" s="161" t="s">
        <v>273</v>
      </c>
      <c r="L465" s="152">
        <v>100</v>
      </c>
      <c r="M465" s="154">
        <v>100</v>
      </c>
      <c r="N465" s="153" t="s">
        <v>7</v>
      </c>
      <c r="O465" s="153" t="s">
        <v>7</v>
      </c>
      <c r="P465" s="154" t="s">
        <v>7</v>
      </c>
      <c r="Q465" s="156" t="s">
        <v>7</v>
      </c>
    </row>
    <row r="466" spans="2:17">
      <c r="B466" s="157" t="s">
        <v>15</v>
      </c>
      <c r="C466" s="157" t="s">
        <v>495</v>
      </c>
      <c r="D466" s="157" t="s">
        <v>569</v>
      </c>
      <c r="E466" s="157" t="s">
        <v>570</v>
      </c>
      <c r="F466" s="157" t="s">
        <v>540</v>
      </c>
      <c r="G466" s="158" t="s">
        <v>52</v>
      </c>
      <c r="H466" s="159" t="s">
        <v>272</v>
      </c>
      <c r="I466" s="160" t="s">
        <v>273</v>
      </c>
      <c r="J466" s="160" t="s">
        <v>643</v>
      </c>
      <c r="K466" s="161" t="s">
        <v>272</v>
      </c>
      <c r="L466" s="152">
        <v>100</v>
      </c>
      <c r="M466" s="154">
        <v>100</v>
      </c>
      <c r="N466" s="153">
        <v>85.714285714285708</v>
      </c>
      <c r="O466" s="153">
        <v>100</v>
      </c>
      <c r="P466" s="154">
        <v>100</v>
      </c>
      <c r="Q466" s="156">
        <v>100</v>
      </c>
    </row>
    <row r="467" spans="2:17">
      <c r="B467" s="157" t="s">
        <v>15</v>
      </c>
      <c r="C467" s="157" t="s">
        <v>495</v>
      </c>
      <c r="D467" s="157" t="s">
        <v>571</v>
      </c>
      <c r="E467" s="157" t="s">
        <v>572</v>
      </c>
      <c r="F467" s="157" t="s">
        <v>540</v>
      </c>
      <c r="G467" s="158" t="s">
        <v>52</v>
      </c>
      <c r="H467" s="159" t="s">
        <v>272</v>
      </c>
      <c r="I467" s="160" t="s">
        <v>273</v>
      </c>
      <c r="J467" s="160" t="s">
        <v>643</v>
      </c>
      <c r="K467" s="161" t="s">
        <v>273</v>
      </c>
      <c r="L467" s="152">
        <v>100</v>
      </c>
      <c r="M467" s="154">
        <v>100</v>
      </c>
      <c r="N467" s="153">
        <v>71.428571428571431</v>
      </c>
      <c r="O467" s="153">
        <v>67</v>
      </c>
      <c r="P467" s="154">
        <v>100</v>
      </c>
      <c r="Q467" s="156">
        <v>100</v>
      </c>
    </row>
    <row r="468" spans="2:17">
      <c r="B468" s="157" t="s">
        <v>15</v>
      </c>
      <c r="C468" s="157" t="s">
        <v>495</v>
      </c>
      <c r="D468" s="157" t="s">
        <v>573</v>
      </c>
      <c r="E468" s="157" t="s">
        <v>574</v>
      </c>
      <c r="F468" s="157" t="s">
        <v>533</v>
      </c>
      <c r="G468" s="158" t="s">
        <v>52</v>
      </c>
      <c r="H468" s="159" t="s">
        <v>272</v>
      </c>
      <c r="I468" s="160" t="s">
        <v>273</v>
      </c>
      <c r="J468" s="160" t="s">
        <v>643</v>
      </c>
      <c r="K468" s="161" t="s">
        <v>272</v>
      </c>
      <c r="L468" s="152">
        <v>100</v>
      </c>
      <c r="M468" s="154">
        <v>100</v>
      </c>
      <c r="N468" s="153" t="s">
        <v>7</v>
      </c>
      <c r="O468" s="153" t="s">
        <v>7</v>
      </c>
      <c r="P468" s="154" t="s">
        <v>7</v>
      </c>
      <c r="Q468" s="156" t="s">
        <v>7</v>
      </c>
    </row>
    <row r="469" spans="2:17">
      <c r="B469" s="157" t="s">
        <v>15</v>
      </c>
      <c r="C469" s="157" t="s">
        <v>495</v>
      </c>
      <c r="D469" s="157" t="s">
        <v>575</v>
      </c>
      <c r="E469" s="157" t="s">
        <v>576</v>
      </c>
      <c r="F469" s="157" t="s">
        <v>533</v>
      </c>
      <c r="G469" s="158" t="s">
        <v>52</v>
      </c>
      <c r="H469" s="159" t="s">
        <v>272</v>
      </c>
      <c r="I469" s="160" t="s">
        <v>273</v>
      </c>
      <c r="J469" s="160" t="s">
        <v>643</v>
      </c>
      <c r="K469" s="161" t="s">
        <v>272</v>
      </c>
      <c r="L469" s="152">
        <v>100</v>
      </c>
      <c r="M469" s="154">
        <v>100</v>
      </c>
      <c r="N469" s="153" t="s">
        <v>7</v>
      </c>
      <c r="O469" s="153" t="s">
        <v>7</v>
      </c>
      <c r="P469" s="154" t="s">
        <v>7</v>
      </c>
      <c r="Q469" s="156" t="s">
        <v>7</v>
      </c>
    </row>
    <row r="470" spans="2:17">
      <c r="B470" s="157" t="s">
        <v>15</v>
      </c>
      <c r="C470" s="157" t="s">
        <v>495</v>
      </c>
      <c r="D470" s="157" t="s">
        <v>577</v>
      </c>
      <c r="E470" s="157" t="s">
        <v>578</v>
      </c>
      <c r="F470" s="157" t="s">
        <v>533</v>
      </c>
      <c r="G470" s="158" t="s">
        <v>52</v>
      </c>
      <c r="H470" s="159" t="s">
        <v>272</v>
      </c>
      <c r="I470" s="160" t="s">
        <v>273</v>
      </c>
      <c r="J470" s="160" t="s">
        <v>643</v>
      </c>
      <c r="K470" s="161" t="s">
        <v>273</v>
      </c>
      <c r="L470" s="152">
        <v>100</v>
      </c>
      <c r="M470" s="154">
        <v>100</v>
      </c>
      <c r="N470" s="153" t="s">
        <v>7</v>
      </c>
      <c r="O470" s="153" t="s">
        <v>7</v>
      </c>
      <c r="P470" s="154" t="s">
        <v>7</v>
      </c>
      <c r="Q470" s="156" t="s">
        <v>7</v>
      </c>
    </row>
    <row r="471" spans="2:17">
      <c r="B471" s="157" t="s">
        <v>15</v>
      </c>
      <c r="C471" s="157" t="s">
        <v>495</v>
      </c>
      <c r="D471" s="157" t="s">
        <v>579</v>
      </c>
      <c r="E471" s="157" t="s">
        <v>580</v>
      </c>
      <c r="F471" s="157" t="s">
        <v>533</v>
      </c>
      <c r="G471" s="158" t="s">
        <v>52</v>
      </c>
      <c r="H471" s="159" t="s">
        <v>272</v>
      </c>
      <c r="I471" s="160" t="s">
        <v>273</v>
      </c>
      <c r="J471" s="160" t="s">
        <v>53</v>
      </c>
      <c r="K471" s="161" t="s">
        <v>273</v>
      </c>
      <c r="L471" s="152">
        <v>50</v>
      </c>
      <c r="M471" s="154">
        <v>100</v>
      </c>
      <c r="N471" s="153" t="s">
        <v>7</v>
      </c>
      <c r="O471" s="153" t="s">
        <v>7</v>
      </c>
      <c r="P471" s="154" t="s">
        <v>7</v>
      </c>
      <c r="Q471" s="156" t="s">
        <v>7</v>
      </c>
    </row>
    <row r="472" spans="2:17">
      <c r="B472" s="157" t="s">
        <v>15</v>
      </c>
      <c r="C472" s="157" t="s">
        <v>495</v>
      </c>
      <c r="D472" s="157" t="s">
        <v>581</v>
      </c>
      <c r="E472" s="157" t="s">
        <v>582</v>
      </c>
      <c r="F472" s="157" t="s">
        <v>533</v>
      </c>
      <c r="G472" s="158" t="s">
        <v>52</v>
      </c>
      <c r="H472" s="159" t="s">
        <v>272</v>
      </c>
      <c r="I472" s="160" t="s">
        <v>273</v>
      </c>
      <c r="J472" s="160" t="s">
        <v>643</v>
      </c>
      <c r="K472" s="161" t="s">
        <v>273</v>
      </c>
      <c r="L472" s="152">
        <v>100</v>
      </c>
      <c r="M472" s="154">
        <v>100</v>
      </c>
      <c r="N472" s="153" t="s">
        <v>7</v>
      </c>
      <c r="O472" s="153" t="s">
        <v>7</v>
      </c>
      <c r="P472" s="154" t="s">
        <v>7</v>
      </c>
      <c r="Q472" s="156" t="s">
        <v>7</v>
      </c>
    </row>
    <row r="473" spans="2:17">
      <c r="B473" s="157" t="s">
        <v>15</v>
      </c>
      <c r="C473" s="157" t="s">
        <v>495</v>
      </c>
      <c r="D473" s="157" t="s">
        <v>583</v>
      </c>
      <c r="E473" s="157" t="s">
        <v>584</v>
      </c>
      <c r="F473" s="157" t="s">
        <v>540</v>
      </c>
      <c r="G473" s="158" t="s">
        <v>52</v>
      </c>
      <c r="H473" s="159" t="s">
        <v>272</v>
      </c>
      <c r="I473" s="160" t="s">
        <v>273</v>
      </c>
      <c r="J473" s="160" t="s">
        <v>643</v>
      </c>
      <c r="K473" s="161" t="s">
        <v>272</v>
      </c>
      <c r="L473" s="152">
        <v>100</v>
      </c>
      <c r="M473" s="154">
        <v>100</v>
      </c>
      <c r="N473" s="153">
        <v>57.142857142857139</v>
      </c>
      <c r="O473" s="153">
        <v>100</v>
      </c>
      <c r="P473" s="154">
        <v>100</v>
      </c>
      <c r="Q473" s="156">
        <v>100</v>
      </c>
    </row>
    <row r="474" spans="2:17">
      <c r="B474" s="157" t="s">
        <v>15</v>
      </c>
      <c r="C474" s="157" t="s">
        <v>495</v>
      </c>
      <c r="D474" s="157" t="s">
        <v>585</v>
      </c>
      <c r="E474" s="157" t="s">
        <v>586</v>
      </c>
      <c r="F474" s="157" t="s">
        <v>533</v>
      </c>
      <c r="G474" s="158" t="s">
        <v>52</v>
      </c>
      <c r="H474" s="159" t="s">
        <v>272</v>
      </c>
      <c r="I474" s="160" t="s">
        <v>273</v>
      </c>
      <c r="J474" s="160" t="s">
        <v>643</v>
      </c>
      <c r="K474" s="161" t="s">
        <v>273</v>
      </c>
      <c r="L474" s="152">
        <v>100</v>
      </c>
      <c r="M474" s="154">
        <v>100</v>
      </c>
      <c r="N474" s="153" t="s">
        <v>7</v>
      </c>
      <c r="O474" s="153" t="s">
        <v>7</v>
      </c>
      <c r="P474" s="154" t="s">
        <v>7</v>
      </c>
      <c r="Q474" s="156" t="s">
        <v>7</v>
      </c>
    </row>
    <row r="475" spans="2:17">
      <c r="B475" s="157" t="s">
        <v>15</v>
      </c>
      <c r="C475" s="157" t="s">
        <v>495</v>
      </c>
      <c r="D475" s="157" t="s">
        <v>587</v>
      </c>
      <c r="E475" s="157" t="s">
        <v>588</v>
      </c>
      <c r="F475" s="157" t="s">
        <v>540</v>
      </c>
      <c r="G475" s="158" t="s">
        <v>52</v>
      </c>
      <c r="H475" s="159" t="s">
        <v>272</v>
      </c>
      <c r="I475" s="160" t="s">
        <v>273</v>
      </c>
      <c r="J475" s="160" t="s">
        <v>643</v>
      </c>
      <c r="K475" s="161" t="s">
        <v>273</v>
      </c>
      <c r="L475" s="152">
        <v>100</v>
      </c>
      <c r="M475" s="154">
        <v>100</v>
      </c>
      <c r="N475" s="153">
        <v>57.142857142857139</v>
      </c>
      <c r="O475" s="153">
        <v>100</v>
      </c>
      <c r="P475" s="154">
        <v>100</v>
      </c>
      <c r="Q475" s="156">
        <v>100</v>
      </c>
    </row>
    <row r="476" spans="2:17">
      <c r="B476" s="157" t="s">
        <v>15</v>
      </c>
      <c r="C476" s="157" t="s">
        <v>495</v>
      </c>
      <c r="D476" s="157" t="s">
        <v>589</v>
      </c>
      <c r="E476" s="157" t="s">
        <v>590</v>
      </c>
      <c r="F476" s="157" t="s">
        <v>540</v>
      </c>
      <c r="G476" s="158" t="s">
        <v>52</v>
      </c>
      <c r="H476" s="159" t="s">
        <v>272</v>
      </c>
      <c r="I476" s="160" t="s">
        <v>273</v>
      </c>
      <c r="J476" s="160" t="s">
        <v>643</v>
      </c>
      <c r="K476" s="161" t="s">
        <v>273</v>
      </c>
      <c r="L476" s="152">
        <v>50</v>
      </c>
      <c r="M476" s="154">
        <v>100</v>
      </c>
      <c r="N476" s="153">
        <v>0</v>
      </c>
      <c r="O476" s="153">
        <v>0</v>
      </c>
      <c r="P476" s="154">
        <v>0</v>
      </c>
      <c r="Q476" s="156" t="s">
        <v>7</v>
      </c>
    </row>
    <row r="477" spans="2:17">
      <c r="B477" s="157" t="s">
        <v>15</v>
      </c>
      <c r="C477" s="157" t="s">
        <v>495</v>
      </c>
      <c r="D477" s="157" t="s">
        <v>591</v>
      </c>
      <c r="E477" s="157" t="s">
        <v>592</v>
      </c>
      <c r="F477" s="157" t="s">
        <v>533</v>
      </c>
      <c r="G477" s="158" t="s">
        <v>52</v>
      </c>
      <c r="H477" s="159" t="s">
        <v>272</v>
      </c>
      <c r="I477" s="160" t="s">
        <v>273</v>
      </c>
      <c r="J477" s="160" t="s">
        <v>643</v>
      </c>
      <c r="K477" s="161" t="s">
        <v>273</v>
      </c>
      <c r="L477" s="152">
        <v>100</v>
      </c>
      <c r="M477" s="154">
        <v>100</v>
      </c>
      <c r="N477" s="153" t="s">
        <v>7</v>
      </c>
      <c r="O477" s="153" t="s">
        <v>7</v>
      </c>
      <c r="P477" s="154" t="s">
        <v>7</v>
      </c>
      <c r="Q477" s="156" t="s">
        <v>7</v>
      </c>
    </row>
    <row r="478" spans="2:17">
      <c r="B478" s="157" t="s">
        <v>15</v>
      </c>
      <c r="C478" s="157" t="s">
        <v>495</v>
      </c>
      <c r="D478" s="157" t="s">
        <v>593</v>
      </c>
      <c r="E478" s="157" t="s">
        <v>594</v>
      </c>
      <c r="F478" s="157" t="s">
        <v>540</v>
      </c>
      <c r="G478" s="158" t="s">
        <v>52</v>
      </c>
      <c r="H478" s="159" t="s">
        <v>272</v>
      </c>
      <c r="I478" s="160" t="s">
        <v>273</v>
      </c>
      <c r="J478" s="160" t="s">
        <v>643</v>
      </c>
      <c r="K478" s="161" t="s">
        <v>273</v>
      </c>
      <c r="L478" s="152">
        <v>100</v>
      </c>
      <c r="M478" s="154">
        <v>100</v>
      </c>
      <c r="N478" s="153">
        <v>20</v>
      </c>
      <c r="O478" s="153">
        <v>67</v>
      </c>
      <c r="P478" s="154">
        <v>100</v>
      </c>
      <c r="Q478" s="156">
        <v>100</v>
      </c>
    </row>
    <row r="479" spans="2:17">
      <c r="B479" s="157" t="s">
        <v>15</v>
      </c>
      <c r="C479" s="157" t="s">
        <v>495</v>
      </c>
      <c r="D479" s="157" t="s">
        <v>595</v>
      </c>
      <c r="E479" s="157" t="s">
        <v>596</v>
      </c>
      <c r="F479" s="157" t="s">
        <v>540</v>
      </c>
      <c r="G479" s="158" t="s">
        <v>52</v>
      </c>
      <c r="H479" s="159" t="s">
        <v>272</v>
      </c>
      <c r="I479" s="160" t="s">
        <v>273</v>
      </c>
      <c r="J479" s="160" t="s">
        <v>643</v>
      </c>
      <c r="K479" s="161" t="s">
        <v>272</v>
      </c>
      <c r="L479" s="152">
        <v>100</v>
      </c>
      <c r="M479" s="154">
        <v>100</v>
      </c>
      <c r="N479" s="153">
        <v>42.857142857142854</v>
      </c>
      <c r="O479" s="153">
        <v>100</v>
      </c>
      <c r="P479" s="154">
        <v>100</v>
      </c>
      <c r="Q479" s="156">
        <v>100</v>
      </c>
    </row>
    <row r="480" spans="2:17">
      <c r="B480" s="157" t="s">
        <v>15</v>
      </c>
      <c r="C480" s="157" t="s">
        <v>495</v>
      </c>
      <c r="D480" s="157" t="s">
        <v>597</v>
      </c>
      <c r="E480" s="157" t="s">
        <v>598</v>
      </c>
      <c r="F480" s="157" t="s">
        <v>533</v>
      </c>
      <c r="G480" s="158" t="s">
        <v>52</v>
      </c>
      <c r="H480" s="159" t="s">
        <v>272</v>
      </c>
      <c r="I480" s="160" t="s">
        <v>273</v>
      </c>
      <c r="J480" s="160" t="s">
        <v>643</v>
      </c>
      <c r="K480" s="161" t="s">
        <v>273</v>
      </c>
      <c r="L480" s="152">
        <v>100</v>
      </c>
      <c r="M480" s="154">
        <v>100</v>
      </c>
      <c r="N480" s="153" t="s">
        <v>7</v>
      </c>
      <c r="O480" s="153" t="s">
        <v>7</v>
      </c>
      <c r="P480" s="154" t="s">
        <v>7</v>
      </c>
      <c r="Q480" s="156" t="s">
        <v>7</v>
      </c>
    </row>
    <row r="481" spans="2:17">
      <c r="B481" s="157" t="s">
        <v>15</v>
      </c>
      <c r="C481" s="157" t="s">
        <v>495</v>
      </c>
      <c r="D481" s="157" t="s">
        <v>599</v>
      </c>
      <c r="E481" s="157" t="s">
        <v>600</v>
      </c>
      <c r="F481" s="157" t="s">
        <v>540</v>
      </c>
      <c r="G481" s="158" t="s">
        <v>52</v>
      </c>
      <c r="H481" s="159" t="s">
        <v>272</v>
      </c>
      <c r="I481" s="160" t="s">
        <v>273</v>
      </c>
      <c r="J481" s="160" t="s">
        <v>643</v>
      </c>
      <c r="K481" s="161" t="s">
        <v>272</v>
      </c>
      <c r="L481" s="152">
        <v>100</v>
      </c>
      <c r="M481" s="154">
        <v>100</v>
      </c>
      <c r="N481" s="153">
        <v>85.714285714285708</v>
      </c>
      <c r="O481" s="153">
        <v>100</v>
      </c>
      <c r="P481" s="154">
        <v>100</v>
      </c>
      <c r="Q481" s="156">
        <v>100</v>
      </c>
    </row>
    <row r="482" spans="2:17">
      <c r="B482" s="157" t="s">
        <v>15</v>
      </c>
      <c r="C482" s="157" t="s">
        <v>495</v>
      </c>
      <c r="D482" s="157" t="s">
        <v>601</v>
      </c>
      <c r="E482" s="157" t="s">
        <v>602</v>
      </c>
      <c r="F482" s="157" t="s">
        <v>533</v>
      </c>
      <c r="G482" s="158" t="s">
        <v>52</v>
      </c>
      <c r="H482" s="159" t="s">
        <v>272</v>
      </c>
      <c r="I482" s="160" t="s">
        <v>273</v>
      </c>
      <c r="J482" s="160" t="s">
        <v>643</v>
      </c>
      <c r="K482" s="161" t="s">
        <v>272</v>
      </c>
      <c r="L482" s="152">
        <v>100</v>
      </c>
      <c r="M482" s="154">
        <v>100</v>
      </c>
      <c r="N482" s="153" t="s">
        <v>7</v>
      </c>
      <c r="O482" s="153" t="s">
        <v>7</v>
      </c>
      <c r="P482" s="154" t="s">
        <v>7</v>
      </c>
      <c r="Q482" s="156" t="s">
        <v>7</v>
      </c>
    </row>
    <row r="483" spans="2:17">
      <c r="B483" s="157" t="s">
        <v>15</v>
      </c>
      <c r="C483" s="157" t="s">
        <v>2</v>
      </c>
      <c r="D483" s="157" t="s">
        <v>603</v>
      </c>
      <c r="E483" s="157" t="s">
        <v>604</v>
      </c>
      <c r="F483" s="157" t="s">
        <v>533</v>
      </c>
      <c r="G483" s="158" t="s">
        <v>52</v>
      </c>
      <c r="H483" s="159" t="s">
        <v>272</v>
      </c>
      <c r="I483" s="160" t="s">
        <v>273</v>
      </c>
      <c r="J483" s="160" t="s">
        <v>643</v>
      </c>
      <c r="K483" s="161" t="s">
        <v>272</v>
      </c>
      <c r="L483" s="152">
        <v>100</v>
      </c>
      <c r="M483" s="154">
        <v>100</v>
      </c>
      <c r="N483" s="153" t="s">
        <v>7</v>
      </c>
      <c r="O483" s="153" t="s">
        <v>7</v>
      </c>
      <c r="P483" s="154" t="s">
        <v>7</v>
      </c>
      <c r="Q483" s="156" t="s">
        <v>7</v>
      </c>
    </row>
    <row r="484" spans="2:17">
      <c r="B484" s="157" t="s">
        <v>15</v>
      </c>
      <c r="C484" s="157" t="s">
        <v>2</v>
      </c>
      <c r="D484" s="157" t="s">
        <v>605</v>
      </c>
      <c r="E484" s="157" t="s">
        <v>606</v>
      </c>
      <c r="F484" s="157" t="s">
        <v>540</v>
      </c>
      <c r="G484" s="158" t="s">
        <v>52</v>
      </c>
      <c r="H484" s="159" t="s">
        <v>272</v>
      </c>
      <c r="I484" s="160" t="s">
        <v>273</v>
      </c>
      <c r="J484" s="160" t="s">
        <v>643</v>
      </c>
      <c r="K484" s="161" t="s">
        <v>273</v>
      </c>
      <c r="L484" s="152">
        <v>100</v>
      </c>
      <c r="M484" s="154">
        <v>100</v>
      </c>
      <c r="N484" s="153">
        <v>14.285714285714285</v>
      </c>
      <c r="O484" s="153">
        <v>100</v>
      </c>
      <c r="P484" s="154">
        <v>100</v>
      </c>
      <c r="Q484" s="156">
        <v>0</v>
      </c>
    </row>
    <row r="485" spans="2:17">
      <c r="B485" s="157" t="s">
        <v>15</v>
      </c>
      <c r="C485" s="157" t="s">
        <v>2</v>
      </c>
      <c r="D485" s="157" t="s">
        <v>607</v>
      </c>
      <c r="E485" s="157" t="s">
        <v>608</v>
      </c>
      <c r="F485" s="157" t="s">
        <v>540</v>
      </c>
      <c r="G485" s="158" t="s">
        <v>52</v>
      </c>
      <c r="H485" s="159" t="s">
        <v>272</v>
      </c>
      <c r="I485" s="160" t="s">
        <v>273</v>
      </c>
      <c r="J485" s="160" t="s">
        <v>643</v>
      </c>
      <c r="K485" s="161" t="s">
        <v>272</v>
      </c>
      <c r="L485" s="152">
        <v>100</v>
      </c>
      <c r="M485" s="154">
        <v>100</v>
      </c>
      <c r="N485" s="153">
        <v>60</v>
      </c>
      <c r="O485" s="153">
        <v>100</v>
      </c>
      <c r="P485" s="154">
        <v>100</v>
      </c>
      <c r="Q485" s="156">
        <v>100</v>
      </c>
    </row>
    <row r="486" spans="2:17">
      <c r="B486" s="157" t="s">
        <v>15</v>
      </c>
      <c r="C486" s="157" t="s">
        <v>2</v>
      </c>
      <c r="D486" s="157" t="s">
        <v>609</v>
      </c>
      <c r="E486" s="157" t="s">
        <v>610</v>
      </c>
      <c r="F486" s="157" t="s">
        <v>540</v>
      </c>
      <c r="G486" s="158" t="s">
        <v>52</v>
      </c>
      <c r="H486" s="159" t="s">
        <v>272</v>
      </c>
      <c r="I486" s="160" t="s">
        <v>272</v>
      </c>
      <c r="J486" s="160" t="s">
        <v>643</v>
      </c>
      <c r="K486" s="161" t="s">
        <v>195</v>
      </c>
      <c r="L486" s="152">
        <v>100</v>
      </c>
      <c r="M486" s="154">
        <v>100</v>
      </c>
      <c r="N486" s="153">
        <v>100</v>
      </c>
      <c r="O486" s="153">
        <v>100</v>
      </c>
      <c r="P486" s="154">
        <v>100</v>
      </c>
      <c r="Q486" s="156">
        <v>100</v>
      </c>
    </row>
    <row r="487" spans="2:17">
      <c r="B487" s="157" t="s">
        <v>15</v>
      </c>
      <c r="C487" s="157" t="s">
        <v>2</v>
      </c>
      <c r="D487" s="157" t="s">
        <v>611</v>
      </c>
      <c r="E487" s="157" t="s">
        <v>612</v>
      </c>
      <c r="F487" s="157" t="s">
        <v>540</v>
      </c>
      <c r="G487" s="158" t="s">
        <v>52</v>
      </c>
      <c r="H487" s="159" t="s">
        <v>272</v>
      </c>
      <c r="I487" s="160" t="s">
        <v>273</v>
      </c>
      <c r="J487" s="160" t="s">
        <v>643</v>
      </c>
      <c r="K487" s="161" t="s">
        <v>272</v>
      </c>
      <c r="L487" s="152">
        <v>100</v>
      </c>
      <c r="M487" s="154">
        <v>100</v>
      </c>
      <c r="N487" s="153">
        <v>71.428571428571431</v>
      </c>
      <c r="O487" s="153">
        <v>100</v>
      </c>
      <c r="P487" s="154" t="s">
        <v>7</v>
      </c>
      <c r="Q487" s="156">
        <v>100</v>
      </c>
    </row>
    <row r="488" spans="2:17">
      <c r="B488" s="157" t="s">
        <v>15</v>
      </c>
      <c r="C488" s="157" t="s">
        <v>2</v>
      </c>
      <c r="D488" s="157" t="s">
        <v>613</v>
      </c>
      <c r="E488" s="157" t="s">
        <v>614</v>
      </c>
      <c r="F488" s="157" t="s">
        <v>540</v>
      </c>
      <c r="G488" s="158" t="s">
        <v>52</v>
      </c>
      <c r="H488" s="159" t="s">
        <v>272</v>
      </c>
      <c r="I488" s="160" t="s">
        <v>273</v>
      </c>
      <c r="J488" s="160" t="s">
        <v>643</v>
      </c>
      <c r="K488" s="161" t="s">
        <v>272</v>
      </c>
      <c r="L488" s="152">
        <v>100</v>
      </c>
      <c r="M488" s="154">
        <v>100</v>
      </c>
      <c r="N488" s="153">
        <v>85.714285714285708</v>
      </c>
      <c r="O488" s="153">
        <v>100</v>
      </c>
      <c r="P488" s="154" t="s">
        <v>7</v>
      </c>
      <c r="Q488" s="156">
        <v>100</v>
      </c>
    </row>
    <row r="489" spans="2:17">
      <c r="B489" s="157" t="s">
        <v>15</v>
      </c>
      <c r="C489" s="157" t="s">
        <v>2</v>
      </c>
      <c r="D489" s="157" t="s">
        <v>615</v>
      </c>
      <c r="E489" s="157" t="s">
        <v>616</v>
      </c>
      <c r="F489" s="157" t="s">
        <v>540</v>
      </c>
      <c r="G489" s="158" t="s">
        <v>52</v>
      </c>
      <c r="H489" s="159" t="s">
        <v>272</v>
      </c>
      <c r="I489" s="160" t="s">
        <v>273</v>
      </c>
      <c r="J489" s="160" t="s">
        <v>53</v>
      </c>
      <c r="K489" s="161" t="s">
        <v>273</v>
      </c>
      <c r="L489" s="152">
        <v>100</v>
      </c>
      <c r="M489" s="154">
        <v>100</v>
      </c>
      <c r="N489" s="153">
        <v>80</v>
      </c>
      <c r="O489" s="153">
        <v>0</v>
      </c>
      <c r="P489" s="154">
        <v>0</v>
      </c>
      <c r="Q489" s="156">
        <v>0</v>
      </c>
    </row>
    <row r="490" spans="2:17">
      <c r="B490" s="157" t="s">
        <v>15</v>
      </c>
      <c r="C490" s="157" t="s">
        <v>2</v>
      </c>
      <c r="D490" s="157" t="s">
        <v>617</v>
      </c>
      <c r="E490" s="157" t="s">
        <v>618</v>
      </c>
      <c r="F490" s="157" t="s">
        <v>540</v>
      </c>
      <c r="G490" s="158" t="s">
        <v>52</v>
      </c>
      <c r="H490" s="159" t="s">
        <v>272</v>
      </c>
      <c r="I490" s="160" t="s">
        <v>273</v>
      </c>
      <c r="J490" s="160" t="s">
        <v>643</v>
      </c>
      <c r="K490" s="161" t="s">
        <v>273</v>
      </c>
      <c r="L490" s="152">
        <v>100</v>
      </c>
      <c r="M490" s="154">
        <v>100</v>
      </c>
      <c r="N490" s="153">
        <v>57.142857142857139</v>
      </c>
      <c r="O490" s="153">
        <v>100</v>
      </c>
      <c r="P490" s="154">
        <v>100</v>
      </c>
      <c r="Q490" s="156">
        <v>100</v>
      </c>
    </row>
    <row r="491" spans="2:17">
      <c r="B491" s="157" t="s">
        <v>15</v>
      </c>
      <c r="C491" s="157" t="s">
        <v>2</v>
      </c>
      <c r="D491" s="157" t="s">
        <v>619</v>
      </c>
      <c r="E491" s="157" t="s">
        <v>620</v>
      </c>
      <c r="F491" s="157" t="s">
        <v>540</v>
      </c>
      <c r="G491" s="158" t="s">
        <v>52</v>
      </c>
      <c r="H491" s="159" t="s">
        <v>272</v>
      </c>
      <c r="I491" s="160" t="s">
        <v>273</v>
      </c>
      <c r="J491" s="160" t="s">
        <v>643</v>
      </c>
      <c r="K491" s="161" t="s">
        <v>272</v>
      </c>
      <c r="L491" s="152">
        <v>100</v>
      </c>
      <c r="M491" s="154">
        <v>100</v>
      </c>
      <c r="N491" s="153">
        <v>42.857142857142854</v>
      </c>
      <c r="O491" s="153">
        <v>100</v>
      </c>
      <c r="P491" s="154">
        <v>100</v>
      </c>
      <c r="Q491" s="156">
        <v>100</v>
      </c>
    </row>
    <row r="492" spans="2:17">
      <c r="B492" s="157" t="s">
        <v>15</v>
      </c>
      <c r="C492" s="157" t="s">
        <v>2</v>
      </c>
      <c r="D492" s="157" t="s">
        <v>621</v>
      </c>
      <c r="E492" s="157" t="s">
        <v>622</v>
      </c>
      <c r="F492" s="157" t="s">
        <v>533</v>
      </c>
      <c r="G492" s="158" t="s">
        <v>52</v>
      </c>
      <c r="H492" s="159" t="s">
        <v>272</v>
      </c>
      <c r="I492" s="160" t="s">
        <v>273</v>
      </c>
      <c r="J492" s="160" t="s">
        <v>643</v>
      </c>
      <c r="K492" s="161" t="s">
        <v>273</v>
      </c>
      <c r="L492" s="152">
        <v>100</v>
      </c>
      <c r="M492" s="154">
        <v>100</v>
      </c>
      <c r="N492" s="153" t="s">
        <v>7</v>
      </c>
      <c r="O492" s="153" t="s">
        <v>7</v>
      </c>
      <c r="P492" s="154" t="s">
        <v>7</v>
      </c>
      <c r="Q492" s="156" t="s">
        <v>7</v>
      </c>
    </row>
    <row r="493" spans="2:17">
      <c r="B493" s="157" t="s">
        <v>15</v>
      </c>
      <c r="C493" s="157" t="s">
        <v>3</v>
      </c>
      <c r="D493" s="157" t="s">
        <v>623</v>
      </c>
      <c r="E493" s="157" t="s">
        <v>624</v>
      </c>
      <c r="F493" s="157" t="s">
        <v>533</v>
      </c>
      <c r="G493" s="158" t="s">
        <v>52</v>
      </c>
      <c r="H493" s="159" t="s">
        <v>272</v>
      </c>
      <c r="I493" s="160" t="s">
        <v>273</v>
      </c>
      <c r="J493" s="160" t="s">
        <v>643</v>
      </c>
      <c r="K493" s="161" t="s">
        <v>273</v>
      </c>
      <c r="L493" s="152">
        <v>100</v>
      </c>
      <c r="M493" s="154">
        <v>100</v>
      </c>
      <c r="N493" s="153" t="s">
        <v>7</v>
      </c>
      <c r="O493" s="153" t="s">
        <v>7</v>
      </c>
      <c r="P493" s="154" t="s">
        <v>7</v>
      </c>
      <c r="Q493" s="156" t="s">
        <v>7</v>
      </c>
    </row>
    <row r="494" spans="2:17">
      <c r="B494" s="157" t="s">
        <v>15</v>
      </c>
      <c r="C494" s="157" t="s">
        <v>3</v>
      </c>
      <c r="D494" s="157" t="s">
        <v>625</v>
      </c>
      <c r="E494" s="157" t="s">
        <v>626</v>
      </c>
      <c r="F494" s="157" t="s">
        <v>533</v>
      </c>
      <c r="G494" s="158" t="s">
        <v>52</v>
      </c>
      <c r="H494" s="159" t="s">
        <v>272</v>
      </c>
      <c r="I494" s="160" t="s">
        <v>273</v>
      </c>
      <c r="J494" s="160" t="s">
        <v>643</v>
      </c>
      <c r="K494" s="161" t="s">
        <v>273</v>
      </c>
      <c r="L494" s="152">
        <v>100</v>
      </c>
      <c r="M494" s="154">
        <v>100</v>
      </c>
      <c r="N494" s="153" t="s">
        <v>7</v>
      </c>
      <c r="O494" s="153" t="s">
        <v>7</v>
      </c>
      <c r="P494" s="154" t="s">
        <v>7</v>
      </c>
      <c r="Q494" s="156" t="s">
        <v>7</v>
      </c>
    </row>
    <row r="495" spans="2:17">
      <c r="B495" s="157" t="s">
        <v>15</v>
      </c>
      <c r="C495" s="157" t="s">
        <v>3</v>
      </c>
      <c r="D495" s="157" t="s">
        <v>627</v>
      </c>
      <c r="E495" s="157" t="s">
        <v>628</v>
      </c>
      <c r="F495" s="157" t="s">
        <v>540</v>
      </c>
      <c r="G495" s="158" t="s">
        <v>52</v>
      </c>
      <c r="H495" s="159" t="s">
        <v>272</v>
      </c>
      <c r="I495" s="160" t="s">
        <v>273</v>
      </c>
      <c r="J495" s="160" t="s">
        <v>643</v>
      </c>
      <c r="K495" s="161" t="s">
        <v>272</v>
      </c>
      <c r="L495" s="152">
        <v>100</v>
      </c>
      <c r="M495" s="154">
        <v>100</v>
      </c>
      <c r="N495" s="153">
        <v>85.714285714285708</v>
      </c>
      <c r="O495" s="153">
        <v>67</v>
      </c>
      <c r="P495" s="154">
        <v>100</v>
      </c>
      <c r="Q495" s="156">
        <v>100</v>
      </c>
    </row>
    <row r="496" spans="2:17">
      <c r="B496" s="157" t="s">
        <v>15</v>
      </c>
      <c r="C496" s="157" t="s">
        <v>3</v>
      </c>
      <c r="D496" s="157" t="s">
        <v>629</v>
      </c>
      <c r="E496" s="157" t="s">
        <v>630</v>
      </c>
      <c r="F496" s="157" t="s">
        <v>540</v>
      </c>
      <c r="G496" s="158" t="s">
        <v>52</v>
      </c>
      <c r="H496" s="159" t="s">
        <v>272</v>
      </c>
      <c r="I496" s="160" t="s">
        <v>273</v>
      </c>
      <c r="J496" s="160" t="s">
        <v>643</v>
      </c>
      <c r="K496" s="161" t="s">
        <v>272</v>
      </c>
      <c r="L496" s="152">
        <v>100</v>
      </c>
      <c r="M496" s="154">
        <v>100</v>
      </c>
      <c r="N496" s="153">
        <v>42.857142857142854</v>
      </c>
      <c r="O496" s="153">
        <v>67</v>
      </c>
      <c r="P496" s="154">
        <v>100</v>
      </c>
      <c r="Q496" s="156">
        <v>100</v>
      </c>
    </row>
    <row r="497" spans="2:17">
      <c r="B497" s="157" t="s">
        <v>15</v>
      </c>
      <c r="C497" s="157" t="s">
        <v>3</v>
      </c>
      <c r="D497" s="157" t="s">
        <v>631</v>
      </c>
      <c r="E497" s="157" t="s">
        <v>632</v>
      </c>
      <c r="F497" s="157" t="s">
        <v>533</v>
      </c>
      <c r="G497" s="158" t="s">
        <v>52</v>
      </c>
      <c r="H497" s="159" t="s">
        <v>272</v>
      </c>
      <c r="I497" s="160" t="s">
        <v>273</v>
      </c>
      <c r="J497" s="160" t="s">
        <v>643</v>
      </c>
      <c r="K497" s="161" t="s">
        <v>273</v>
      </c>
      <c r="L497" s="152">
        <v>100</v>
      </c>
      <c r="M497" s="154">
        <v>100</v>
      </c>
      <c r="N497" s="153" t="s">
        <v>7</v>
      </c>
      <c r="O497" s="153" t="s">
        <v>7</v>
      </c>
      <c r="P497" s="154" t="s">
        <v>7</v>
      </c>
      <c r="Q497" s="156" t="s">
        <v>7</v>
      </c>
    </row>
    <row r="498" spans="2:17">
      <c r="B498" s="157" t="s">
        <v>15</v>
      </c>
      <c r="C498" s="157" t="s">
        <v>3</v>
      </c>
      <c r="D498" s="157" t="s">
        <v>633</v>
      </c>
      <c r="E498" s="157" t="s">
        <v>634</v>
      </c>
      <c r="F498" s="157" t="s">
        <v>540</v>
      </c>
      <c r="G498" s="158" t="s">
        <v>52</v>
      </c>
      <c r="H498" s="159" t="s">
        <v>272</v>
      </c>
      <c r="I498" s="160" t="s">
        <v>273</v>
      </c>
      <c r="J498" s="160" t="s">
        <v>643</v>
      </c>
      <c r="K498" s="161" t="s">
        <v>272</v>
      </c>
      <c r="L498" s="152">
        <v>100</v>
      </c>
      <c r="M498" s="154">
        <v>100</v>
      </c>
      <c r="N498" s="153">
        <v>42.857142857142854</v>
      </c>
      <c r="O498" s="153">
        <v>67</v>
      </c>
      <c r="P498" s="154">
        <v>100</v>
      </c>
      <c r="Q498" s="156">
        <v>100</v>
      </c>
    </row>
    <row r="499" spans="2:17">
      <c r="B499" s="157" t="s">
        <v>15</v>
      </c>
      <c r="C499" s="157" t="s">
        <v>3</v>
      </c>
      <c r="D499" s="157" t="s">
        <v>635</v>
      </c>
      <c r="E499" s="157" t="s">
        <v>636</v>
      </c>
      <c r="F499" s="157" t="s">
        <v>540</v>
      </c>
      <c r="G499" s="158" t="s">
        <v>52</v>
      </c>
      <c r="H499" s="159" t="s">
        <v>272</v>
      </c>
      <c r="I499" s="160" t="s">
        <v>273</v>
      </c>
      <c r="J499" s="160" t="s">
        <v>643</v>
      </c>
      <c r="K499" s="161" t="s">
        <v>272</v>
      </c>
      <c r="L499" s="152">
        <v>100</v>
      </c>
      <c r="M499" s="154">
        <v>100</v>
      </c>
      <c r="N499" s="153">
        <v>33.333333333333329</v>
      </c>
      <c r="O499" s="153">
        <v>67</v>
      </c>
      <c r="P499" s="154">
        <v>100</v>
      </c>
      <c r="Q499" s="156" t="s">
        <v>7</v>
      </c>
    </row>
    <row r="500" spans="2:17">
      <c r="B500" s="157" t="s">
        <v>15</v>
      </c>
      <c r="C500" s="157" t="s">
        <v>3</v>
      </c>
      <c r="D500" s="157" t="s">
        <v>637</v>
      </c>
      <c r="E500" s="157" t="s">
        <v>638</v>
      </c>
      <c r="F500" s="157" t="s">
        <v>533</v>
      </c>
      <c r="G500" s="158" t="s">
        <v>52</v>
      </c>
      <c r="H500" s="159" t="s">
        <v>272</v>
      </c>
      <c r="I500" s="160" t="s">
        <v>273</v>
      </c>
      <c r="J500" s="160" t="s">
        <v>53</v>
      </c>
      <c r="K500" s="161" t="s">
        <v>272</v>
      </c>
      <c r="L500" s="152">
        <v>100</v>
      </c>
      <c r="M500" s="154">
        <v>80</v>
      </c>
      <c r="N500" s="153" t="s">
        <v>7</v>
      </c>
      <c r="O500" s="153" t="s">
        <v>7</v>
      </c>
      <c r="P500" s="154" t="s">
        <v>7</v>
      </c>
      <c r="Q500" s="156" t="s">
        <v>7</v>
      </c>
    </row>
    <row r="501" spans="2:17">
      <c r="B501" s="157" t="s">
        <v>15</v>
      </c>
      <c r="C501" s="157" t="s">
        <v>3</v>
      </c>
      <c r="D501" s="157" t="s">
        <v>639</v>
      </c>
      <c r="E501" s="157" t="s">
        <v>640</v>
      </c>
      <c r="F501" s="157" t="s">
        <v>533</v>
      </c>
      <c r="G501" s="158" t="s">
        <v>52</v>
      </c>
      <c r="H501" s="159" t="s">
        <v>272</v>
      </c>
      <c r="I501" s="160" t="s">
        <v>273</v>
      </c>
      <c r="J501" s="160" t="s">
        <v>54</v>
      </c>
      <c r="K501" s="161" t="s">
        <v>273</v>
      </c>
      <c r="L501" s="152">
        <v>100</v>
      </c>
      <c r="M501" s="154">
        <v>100</v>
      </c>
      <c r="N501" s="153" t="s">
        <v>7</v>
      </c>
      <c r="O501" s="153" t="s">
        <v>7</v>
      </c>
      <c r="P501" s="154" t="s">
        <v>7</v>
      </c>
      <c r="Q501" s="156" t="s">
        <v>7</v>
      </c>
    </row>
    <row r="502" spans="2:17">
      <c r="B502" s="157" t="s">
        <v>15</v>
      </c>
      <c r="C502" s="157" t="s">
        <v>3</v>
      </c>
      <c r="D502" s="157" t="s">
        <v>641</v>
      </c>
      <c r="E502" s="157" t="s">
        <v>642</v>
      </c>
      <c r="F502" s="157" t="s">
        <v>533</v>
      </c>
      <c r="G502" s="158" t="s">
        <v>52</v>
      </c>
      <c r="H502" s="159" t="s">
        <v>272</v>
      </c>
      <c r="I502" s="160" t="s">
        <v>273</v>
      </c>
      <c r="J502" s="160" t="s">
        <v>54</v>
      </c>
      <c r="K502" s="161" t="s">
        <v>273</v>
      </c>
      <c r="L502" s="152">
        <v>100</v>
      </c>
      <c r="M502" s="154">
        <v>100</v>
      </c>
      <c r="N502" s="153" t="s">
        <v>7</v>
      </c>
      <c r="O502" s="153" t="s">
        <v>7</v>
      </c>
      <c r="P502" s="154" t="s">
        <v>7</v>
      </c>
      <c r="Q502" s="156" t="s">
        <v>7</v>
      </c>
    </row>
    <row r="503" spans="2:17">
      <c r="B503" s="157" t="s">
        <v>16</v>
      </c>
      <c r="C503" s="157" t="s">
        <v>1</v>
      </c>
      <c r="D503" s="157" t="s">
        <v>531</v>
      </c>
      <c r="E503" s="157" t="s">
        <v>532</v>
      </c>
      <c r="F503" s="157" t="s">
        <v>533</v>
      </c>
      <c r="G503" s="158" t="s">
        <v>52</v>
      </c>
      <c r="H503" s="159" t="s">
        <v>272</v>
      </c>
      <c r="I503" s="160" t="s">
        <v>273</v>
      </c>
      <c r="J503" s="160" t="s">
        <v>643</v>
      </c>
      <c r="K503" s="161" t="s">
        <v>273</v>
      </c>
      <c r="L503" s="152">
        <v>100</v>
      </c>
      <c r="M503" s="154">
        <v>100</v>
      </c>
      <c r="N503" s="153" t="s">
        <v>7</v>
      </c>
      <c r="O503" s="153" t="s">
        <v>7</v>
      </c>
      <c r="P503" s="154" t="s">
        <v>7</v>
      </c>
      <c r="Q503" s="156" t="s">
        <v>7</v>
      </c>
    </row>
    <row r="504" spans="2:17">
      <c r="B504" s="157" t="s">
        <v>16</v>
      </c>
      <c r="C504" s="157" t="s">
        <v>1</v>
      </c>
      <c r="D504" s="157" t="s">
        <v>534</v>
      </c>
      <c r="E504" s="157" t="s">
        <v>535</v>
      </c>
      <c r="F504" s="157" t="s">
        <v>533</v>
      </c>
      <c r="G504" s="158" t="s">
        <v>52</v>
      </c>
      <c r="H504" s="159" t="s">
        <v>272</v>
      </c>
      <c r="I504" s="160" t="s">
        <v>273</v>
      </c>
      <c r="J504" s="160" t="s">
        <v>643</v>
      </c>
      <c r="K504" s="161" t="s">
        <v>273</v>
      </c>
      <c r="L504" s="152">
        <v>100</v>
      </c>
      <c r="M504" s="154">
        <v>100</v>
      </c>
      <c r="N504" s="153" t="s">
        <v>7</v>
      </c>
      <c r="O504" s="153" t="s">
        <v>7</v>
      </c>
      <c r="P504" s="154" t="s">
        <v>7</v>
      </c>
      <c r="Q504" s="156" t="s">
        <v>7</v>
      </c>
    </row>
    <row r="505" spans="2:17">
      <c r="B505" s="157" t="s">
        <v>16</v>
      </c>
      <c r="C505" s="157" t="s">
        <v>1</v>
      </c>
      <c r="D505" s="157" t="s">
        <v>536</v>
      </c>
      <c r="E505" s="157" t="s">
        <v>537</v>
      </c>
      <c r="F505" s="157" t="s">
        <v>533</v>
      </c>
      <c r="G505" s="158" t="s">
        <v>52</v>
      </c>
      <c r="H505" s="159" t="s">
        <v>272</v>
      </c>
      <c r="I505" s="160" t="s">
        <v>273</v>
      </c>
      <c r="J505" s="160" t="s">
        <v>643</v>
      </c>
      <c r="K505" s="161" t="s">
        <v>273</v>
      </c>
      <c r="L505" s="152">
        <v>100</v>
      </c>
      <c r="M505" s="154">
        <v>100</v>
      </c>
      <c r="N505" s="153" t="s">
        <v>7</v>
      </c>
      <c r="O505" s="153" t="s">
        <v>7</v>
      </c>
      <c r="P505" s="154" t="s">
        <v>7</v>
      </c>
      <c r="Q505" s="156" t="s">
        <v>7</v>
      </c>
    </row>
    <row r="506" spans="2:17">
      <c r="B506" s="157" t="s">
        <v>16</v>
      </c>
      <c r="C506" s="157" t="s">
        <v>1</v>
      </c>
      <c r="D506" s="157" t="s">
        <v>538</v>
      </c>
      <c r="E506" s="157" t="s">
        <v>539</v>
      </c>
      <c r="F506" s="157" t="s">
        <v>540</v>
      </c>
      <c r="G506" s="158" t="s">
        <v>52</v>
      </c>
      <c r="H506" s="159" t="s">
        <v>272</v>
      </c>
      <c r="I506" s="160" t="s">
        <v>273</v>
      </c>
      <c r="J506" s="160" t="s">
        <v>643</v>
      </c>
      <c r="K506" s="161" t="s">
        <v>273</v>
      </c>
      <c r="L506" s="152">
        <v>100</v>
      </c>
      <c r="M506" s="154">
        <v>100</v>
      </c>
      <c r="N506" s="153">
        <v>85.714285714285708</v>
      </c>
      <c r="O506" s="153">
        <v>100</v>
      </c>
      <c r="P506" s="154">
        <v>100</v>
      </c>
      <c r="Q506" s="156">
        <v>100</v>
      </c>
    </row>
    <row r="507" spans="2:17">
      <c r="B507" s="157" t="s">
        <v>16</v>
      </c>
      <c r="C507" s="157" t="s">
        <v>1</v>
      </c>
      <c r="D507" s="157" t="s">
        <v>541</v>
      </c>
      <c r="E507" s="157" t="s">
        <v>542</v>
      </c>
      <c r="F507" s="157" t="s">
        <v>540</v>
      </c>
      <c r="G507" s="158" t="s">
        <v>52</v>
      </c>
      <c r="H507" s="159" t="s">
        <v>272</v>
      </c>
      <c r="I507" s="160" t="s">
        <v>273</v>
      </c>
      <c r="J507" s="160" t="s">
        <v>643</v>
      </c>
      <c r="K507" s="161" t="s">
        <v>273</v>
      </c>
      <c r="L507" s="152">
        <v>100</v>
      </c>
      <c r="M507" s="154">
        <v>0</v>
      </c>
      <c r="N507" s="153">
        <v>100</v>
      </c>
      <c r="O507" s="153">
        <v>100</v>
      </c>
      <c r="P507" s="154">
        <v>100</v>
      </c>
      <c r="Q507" s="156">
        <v>100</v>
      </c>
    </row>
    <row r="508" spans="2:17">
      <c r="B508" s="157" t="s">
        <v>16</v>
      </c>
      <c r="C508" s="157" t="s">
        <v>1</v>
      </c>
      <c r="D508" s="157" t="s">
        <v>543</v>
      </c>
      <c r="E508" s="157" t="s">
        <v>544</v>
      </c>
      <c r="F508" s="157" t="s">
        <v>540</v>
      </c>
      <c r="G508" s="158" t="s">
        <v>52</v>
      </c>
      <c r="H508" s="159" t="s">
        <v>272</v>
      </c>
      <c r="I508" s="160" t="s">
        <v>272</v>
      </c>
      <c r="J508" s="160" t="s">
        <v>643</v>
      </c>
      <c r="K508" s="161" t="s">
        <v>195</v>
      </c>
      <c r="L508" s="152">
        <v>100</v>
      </c>
      <c r="M508" s="154">
        <v>100</v>
      </c>
      <c r="N508" s="153">
        <v>100</v>
      </c>
      <c r="O508" s="153">
        <v>100</v>
      </c>
      <c r="P508" s="154">
        <v>100</v>
      </c>
      <c r="Q508" s="156">
        <v>100</v>
      </c>
    </row>
    <row r="509" spans="2:17">
      <c r="B509" s="157" t="s">
        <v>16</v>
      </c>
      <c r="C509" s="157" t="s">
        <v>1</v>
      </c>
      <c r="D509" s="157" t="s">
        <v>545</v>
      </c>
      <c r="E509" s="157" t="s">
        <v>546</v>
      </c>
      <c r="F509" s="157" t="s">
        <v>540</v>
      </c>
      <c r="G509" s="158" t="s">
        <v>52</v>
      </c>
      <c r="H509" s="159" t="s">
        <v>272</v>
      </c>
      <c r="I509" s="160" t="s">
        <v>273</v>
      </c>
      <c r="J509" s="160" t="s">
        <v>643</v>
      </c>
      <c r="K509" s="161" t="s">
        <v>273</v>
      </c>
      <c r="L509" s="152">
        <v>100</v>
      </c>
      <c r="M509" s="154">
        <v>100</v>
      </c>
      <c r="N509" s="153">
        <v>100</v>
      </c>
      <c r="O509" s="153">
        <v>100</v>
      </c>
      <c r="P509" s="154">
        <v>100</v>
      </c>
      <c r="Q509" s="156">
        <v>0</v>
      </c>
    </row>
    <row r="510" spans="2:17">
      <c r="B510" s="157" t="s">
        <v>16</v>
      </c>
      <c r="C510" s="157" t="s">
        <v>1</v>
      </c>
      <c r="D510" s="157" t="s">
        <v>547</v>
      </c>
      <c r="E510" s="157" t="s">
        <v>548</v>
      </c>
      <c r="F510" s="157" t="s">
        <v>540</v>
      </c>
      <c r="G510" s="158" t="s">
        <v>52</v>
      </c>
      <c r="H510" s="159" t="s">
        <v>272</v>
      </c>
      <c r="I510" s="160" t="s">
        <v>272</v>
      </c>
      <c r="J510" s="160" t="s">
        <v>643</v>
      </c>
      <c r="K510" s="161" t="s">
        <v>195</v>
      </c>
      <c r="L510" s="152">
        <v>100</v>
      </c>
      <c r="M510" s="154">
        <v>100</v>
      </c>
      <c r="N510" s="153">
        <v>100</v>
      </c>
      <c r="O510" s="153">
        <v>100</v>
      </c>
      <c r="P510" s="154">
        <v>100</v>
      </c>
      <c r="Q510" s="156">
        <v>100</v>
      </c>
    </row>
    <row r="511" spans="2:17">
      <c r="B511" s="157" t="s">
        <v>16</v>
      </c>
      <c r="C511" s="157" t="s">
        <v>1</v>
      </c>
      <c r="D511" s="157" t="s">
        <v>549</v>
      </c>
      <c r="E511" s="157" t="s">
        <v>550</v>
      </c>
      <c r="F511" s="157" t="s">
        <v>533</v>
      </c>
      <c r="G511" s="158" t="s">
        <v>52</v>
      </c>
      <c r="H511" s="159" t="s">
        <v>272</v>
      </c>
      <c r="I511" s="160" t="s">
        <v>272</v>
      </c>
      <c r="J511" s="160" t="s">
        <v>643</v>
      </c>
      <c r="K511" s="161" t="s">
        <v>195</v>
      </c>
      <c r="L511" s="152">
        <v>100</v>
      </c>
      <c r="M511" s="154">
        <v>100</v>
      </c>
      <c r="N511" s="153" t="s">
        <v>7</v>
      </c>
      <c r="O511" s="153" t="s">
        <v>7</v>
      </c>
      <c r="P511" s="154" t="s">
        <v>7</v>
      </c>
      <c r="Q511" s="156" t="s">
        <v>7</v>
      </c>
    </row>
    <row r="512" spans="2:17">
      <c r="B512" s="157" t="s">
        <v>16</v>
      </c>
      <c r="C512" s="157" t="s">
        <v>1</v>
      </c>
      <c r="D512" s="157" t="s">
        <v>551</v>
      </c>
      <c r="E512" s="157" t="s">
        <v>552</v>
      </c>
      <c r="F512" s="157" t="s">
        <v>533</v>
      </c>
      <c r="G512" s="158" t="s">
        <v>52</v>
      </c>
      <c r="H512" s="159" t="s">
        <v>272</v>
      </c>
      <c r="I512" s="160" t="s">
        <v>272</v>
      </c>
      <c r="J512" s="160" t="s">
        <v>643</v>
      </c>
      <c r="K512" s="161" t="s">
        <v>195</v>
      </c>
      <c r="L512" s="152">
        <v>100</v>
      </c>
      <c r="M512" s="154">
        <v>100</v>
      </c>
      <c r="N512" s="153" t="s">
        <v>7</v>
      </c>
      <c r="O512" s="153" t="s">
        <v>7</v>
      </c>
      <c r="P512" s="154" t="s">
        <v>7</v>
      </c>
      <c r="Q512" s="156" t="s">
        <v>7</v>
      </c>
    </row>
    <row r="513" spans="2:17">
      <c r="B513" s="157" t="s">
        <v>16</v>
      </c>
      <c r="C513" s="157" t="s">
        <v>1</v>
      </c>
      <c r="D513" s="157" t="s">
        <v>553</v>
      </c>
      <c r="E513" s="157" t="s">
        <v>554</v>
      </c>
      <c r="F513" s="157" t="s">
        <v>540</v>
      </c>
      <c r="G513" s="158" t="s">
        <v>52</v>
      </c>
      <c r="H513" s="159" t="s">
        <v>272</v>
      </c>
      <c r="I513" s="160" t="s">
        <v>273</v>
      </c>
      <c r="J513" s="160" t="s">
        <v>643</v>
      </c>
      <c r="K513" s="161" t="s">
        <v>273</v>
      </c>
      <c r="L513" s="152">
        <v>100</v>
      </c>
      <c r="M513" s="154">
        <v>100</v>
      </c>
      <c r="N513" s="153">
        <v>85.714285714285708</v>
      </c>
      <c r="O513" s="153">
        <v>67</v>
      </c>
      <c r="P513" s="154">
        <v>100</v>
      </c>
      <c r="Q513" s="156" t="s">
        <v>7</v>
      </c>
    </row>
    <row r="514" spans="2:17">
      <c r="B514" s="157" t="s">
        <v>16</v>
      </c>
      <c r="C514" s="157" t="s">
        <v>1</v>
      </c>
      <c r="D514" s="157" t="s">
        <v>555</v>
      </c>
      <c r="E514" s="157" t="s">
        <v>556</v>
      </c>
      <c r="F514" s="157" t="s">
        <v>540</v>
      </c>
      <c r="G514" s="158" t="s">
        <v>52</v>
      </c>
      <c r="H514" s="159" t="s">
        <v>272</v>
      </c>
      <c r="I514" s="160" t="s">
        <v>273</v>
      </c>
      <c r="J514" s="160" t="s">
        <v>643</v>
      </c>
      <c r="K514" s="161" t="s">
        <v>273</v>
      </c>
      <c r="L514" s="152">
        <v>100</v>
      </c>
      <c r="M514" s="154">
        <v>100</v>
      </c>
      <c r="N514" s="153">
        <v>100</v>
      </c>
      <c r="O514" s="153">
        <v>100</v>
      </c>
      <c r="P514" s="154">
        <v>100</v>
      </c>
      <c r="Q514" s="156">
        <v>100</v>
      </c>
    </row>
    <row r="515" spans="2:17">
      <c r="B515" s="157" t="s">
        <v>16</v>
      </c>
      <c r="C515" s="157" t="s">
        <v>1</v>
      </c>
      <c r="D515" s="157" t="s">
        <v>557</v>
      </c>
      <c r="E515" s="157" t="s">
        <v>558</v>
      </c>
      <c r="F515" s="157" t="s">
        <v>533</v>
      </c>
      <c r="G515" s="158" t="s">
        <v>52</v>
      </c>
      <c r="H515" s="159" t="s">
        <v>272</v>
      </c>
      <c r="I515" s="160" t="s">
        <v>273</v>
      </c>
      <c r="J515" s="160" t="s">
        <v>643</v>
      </c>
      <c r="K515" s="161" t="s">
        <v>273</v>
      </c>
      <c r="L515" s="152">
        <v>100</v>
      </c>
      <c r="M515" s="154">
        <v>100</v>
      </c>
      <c r="N515" s="153" t="s">
        <v>7</v>
      </c>
      <c r="O515" s="153" t="s">
        <v>7</v>
      </c>
      <c r="P515" s="154" t="s">
        <v>7</v>
      </c>
      <c r="Q515" s="156" t="s">
        <v>7</v>
      </c>
    </row>
    <row r="516" spans="2:17">
      <c r="B516" s="157" t="s">
        <v>16</v>
      </c>
      <c r="C516" s="157" t="s">
        <v>1</v>
      </c>
      <c r="D516" s="157" t="s">
        <v>559</v>
      </c>
      <c r="E516" s="157" t="s">
        <v>560</v>
      </c>
      <c r="F516" s="157" t="s">
        <v>533</v>
      </c>
      <c r="G516" s="158" t="s">
        <v>52</v>
      </c>
      <c r="H516" s="159" t="s">
        <v>272</v>
      </c>
      <c r="I516" s="160" t="s">
        <v>273</v>
      </c>
      <c r="J516" s="160" t="s">
        <v>643</v>
      </c>
      <c r="K516" s="161" t="s">
        <v>273</v>
      </c>
      <c r="L516" s="152">
        <v>100</v>
      </c>
      <c r="M516" s="154">
        <v>100</v>
      </c>
      <c r="N516" s="153" t="s">
        <v>7</v>
      </c>
      <c r="O516" s="153" t="s">
        <v>7</v>
      </c>
      <c r="P516" s="154" t="s">
        <v>7</v>
      </c>
      <c r="Q516" s="156" t="s">
        <v>7</v>
      </c>
    </row>
    <row r="517" spans="2:17">
      <c r="B517" s="157" t="s">
        <v>16</v>
      </c>
      <c r="C517" s="157" t="s">
        <v>1</v>
      </c>
      <c r="D517" s="157" t="s">
        <v>561</v>
      </c>
      <c r="E517" s="157" t="s">
        <v>562</v>
      </c>
      <c r="F517" s="157" t="s">
        <v>533</v>
      </c>
      <c r="G517" s="158" t="s">
        <v>52</v>
      </c>
      <c r="H517" s="159" t="s">
        <v>272</v>
      </c>
      <c r="I517" s="160" t="s">
        <v>273</v>
      </c>
      <c r="J517" s="160" t="s">
        <v>643</v>
      </c>
      <c r="K517" s="161" t="s">
        <v>273</v>
      </c>
      <c r="L517" s="152">
        <v>100</v>
      </c>
      <c r="M517" s="154">
        <v>100</v>
      </c>
      <c r="N517" s="153" t="s">
        <v>7</v>
      </c>
      <c r="O517" s="153" t="s">
        <v>7</v>
      </c>
      <c r="P517" s="154" t="s">
        <v>7</v>
      </c>
      <c r="Q517" s="156" t="s">
        <v>7</v>
      </c>
    </row>
    <row r="518" spans="2:17">
      <c r="B518" s="157" t="s">
        <v>16</v>
      </c>
      <c r="C518" s="157" t="s">
        <v>1</v>
      </c>
      <c r="D518" s="157" t="s">
        <v>563</v>
      </c>
      <c r="E518" s="157" t="s">
        <v>564</v>
      </c>
      <c r="F518" s="157" t="s">
        <v>540</v>
      </c>
      <c r="G518" s="158" t="s">
        <v>52</v>
      </c>
      <c r="H518" s="159" t="s">
        <v>272</v>
      </c>
      <c r="I518" s="160" t="s">
        <v>273</v>
      </c>
      <c r="J518" s="160" t="s">
        <v>643</v>
      </c>
      <c r="K518" s="161" t="s">
        <v>273</v>
      </c>
      <c r="L518" s="152">
        <v>100</v>
      </c>
      <c r="M518" s="154">
        <v>100</v>
      </c>
      <c r="N518" s="153">
        <v>100</v>
      </c>
      <c r="O518" s="153">
        <v>100</v>
      </c>
      <c r="P518" s="154">
        <v>100</v>
      </c>
      <c r="Q518" s="156">
        <v>100</v>
      </c>
    </row>
    <row r="519" spans="2:17">
      <c r="B519" s="157" t="s">
        <v>16</v>
      </c>
      <c r="C519" s="157" t="s">
        <v>495</v>
      </c>
      <c r="D519" s="157" t="s">
        <v>565</v>
      </c>
      <c r="E519" s="157" t="s">
        <v>566</v>
      </c>
      <c r="F519" s="157" t="s">
        <v>540</v>
      </c>
      <c r="G519" s="158" t="s">
        <v>52</v>
      </c>
      <c r="H519" s="159" t="s">
        <v>272</v>
      </c>
      <c r="I519" s="160" t="s">
        <v>273</v>
      </c>
      <c r="J519" s="160" t="s">
        <v>643</v>
      </c>
      <c r="K519" s="161" t="s">
        <v>273</v>
      </c>
      <c r="L519" s="152">
        <v>100</v>
      </c>
      <c r="M519" s="154">
        <v>100</v>
      </c>
      <c r="N519" s="153">
        <v>100</v>
      </c>
      <c r="O519" s="153">
        <v>100</v>
      </c>
      <c r="P519" s="154">
        <v>100</v>
      </c>
      <c r="Q519" s="156">
        <v>100</v>
      </c>
    </row>
    <row r="520" spans="2:17">
      <c r="B520" s="157" t="s">
        <v>16</v>
      </c>
      <c r="C520" s="157" t="s">
        <v>495</v>
      </c>
      <c r="D520" s="157" t="s">
        <v>567</v>
      </c>
      <c r="E520" s="157" t="s">
        <v>568</v>
      </c>
      <c r="F520" s="157" t="s">
        <v>533</v>
      </c>
      <c r="G520" s="158" t="s">
        <v>52</v>
      </c>
      <c r="H520" s="159" t="s">
        <v>272</v>
      </c>
      <c r="I520" s="160" t="s">
        <v>273</v>
      </c>
      <c r="J520" s="160" t="s">
        <v>643</v>
      </c>
      <c r="K520" s="161" t="s">
        <v>273</v>
      </c>
      <c r="L520" s="152">
        <v>100</v>
      </c>
      <c r="M520" s="154">
        <v>100</v>
      </c>
      <c r="N520" s="153" t="s">
        <v>7</v>
      </c>
      <c r="O520" s="153" t="s">
        <v>7</v>
      </c>
      <c r="P520" s="154" t="s">
        <v>7</v>
      </c>
      <c r="Q520" s="156" t="s">
        <v>7</v>
      </c>
    </row>
    <row r="521" spans="2:17">
      <c r="B521" s="157" t="s">
        <v>16</v>
      </c>
      <c r="C521" s="157" t="s">
        <v>495</v>
      </c>
      <c r="D521" s="157" t="s">
        <v>569</v>
      </c>
      <c r="E521" s="157" t="s">
        <v>570</v>
      </c>
      <c r="F521" s="157" t="s">
        <v>540</v>
      </c>
      <c r="G521" s="158" t="s">
        <v>52</v>
      </c>
      <c r="H521" s="159" t="s">
        <v>272</v>
      </c>
      <c r="I521" s="160" t="s">
        <v>273</v>
      </c>
      <c r="J521" s="160" t="s">
        <v>643</v>
      </c>
      <c r="K521" s="161" t="s">
        <v>273</v>
      </c>
      <c r="L521" s="152">
        <v>100</v>
      </c>
      <c r="M521" s="154">
        <v>100</v>
      </c>
      <c r="N521" s="153">
        <v>100</v>
      </c>
      <c r="O521" s="153">
        <v>100</v>
      </c>
      <c r="P521" s="154">
        <v>100</v>
      </c>
      <c r="Q521" s="156">
        <v>100</v>
      </c>
    </row>
    <row r="522" spans="2:17">
      <c r="B522" s="157" t="s">
        <v>16</v>
      </c>
      <c r="C522" s="157" t="s">
        <v>495</v>
      </c>
      <c r="D522" s="157" t="s">
        <v>571</v>
      </c>
      <c r="E522" s="157" t="s">
        <v>572</v>
      </c>
      <c r="F522" s="157" t="s">
        <v>540</v>
      </c>
      <c r="G522" s="158" t="s">
        <v>52</v>
      </c>
      <c r="H522" s="159" t="s">
        <v>272</v>
      </c>
      <c r="I522" s="160" t="s">
        <v>273</v>
      </c>
      <c r="J522" s="160" t="s">
        <v>643</v>
      </c>
      <c r="K522" s="161" t="s">
        <v>273</v>
      </c>
      <c r="L522" s="152">
        <v>100</v>
      </c>
      <c r="M522" s="154">
        <v>100</v>
      </c>
      <c r="N522" s="153">
        <v>42.857142857142854</v>
      </c>
      <c r="O522" s="153">
        <v>100</v>
      </c>
      <c r="P522" s="154">
        <v>100</v>
      </c>
      <c r="Q522" s="156" t="s">
        <v>7</v>
      </c>
    </row>
    <row r="523" spans="2:17">
      <c r="B523" s="157" t="s">
        <v>16</v>
      </c>
      <c r="C523" s="157" t="s">
        <v>495</v>
      </c>
      <c r="D523" s="157" t="s">
        <v>573</v>
      </c>
      <c r="E523" s="157" t="s">
        <v>574</v>
      </c>
      <c r="F523" s="157" t="s">
        <v>533</v>
      </c>
      <c r="G523" s="158" t="s">
        <v>52</v>
      </c>
      <c r="H523" s="159" t="s">
        <v>272</v>
      </c>
      <c r="I523" s="160" t="s">
        <v>273</v>
      </c>
      <c r="J523" s="160" t="s">
        <v>643</v>
      </c>
      <c r="K523" s="161" t="s">
        <v>273</v>
      </c>
      <c r="L523" s="152">
        <v>100</v>
      </c>
      <c r="M523" s="154">
        <v>100</v>
      </c>
      <c r="N523" s="153" t="s">
        <v>7</v>
      </c>
      <c r="O523" s="153" t="s">
        <v>7</v>
      </c>
      <c r="P523" s="154" t="s">
        <v>7</v>
      </c>
      <c r="Q523" s="156" t="s">
        <v>7</v>
      </c>
    </row>
    <row r="524" spans="2:17">
      <c r="B524" s="157" t="s">
        <v>16</v>
      </c>
      <c r="C524" s="157" t="s">
        <v>495</v>
      </c>
      <c r="D524" s="157" t="s">
        <v>575</v>
      </c>
      <c r="E524" s="157" t="s">
        <v>576</v>
      </c>
      <c r="F524" s="157" t="s">
        <v>533</v>
      </c>
      <c r="G524" s="158" t="s">
        <v>52</v>
      </c>
      <c r="H524" s="159" t="s">
        <v>272</v>
      </c>
      <c r="I524" s="160" t="s">
        <v>273</v>
      </c>
      <c r="J524" s="160" t="s">
        <v>53</v>
      </c>
      <c r="K524" s="161" t="s">
        <v>273</v>
      </c>
      <c r="L524" s="152">
        <v>70</v>
      </c>
      <c r="M524" s="154">
        <v>60</v>
      </c>
      <c r="N524" s="153" t="s">
        <v>7</v>
      </c>
      <c r="O524" s="153" t="s">
        <v>7</v>
      </c>
      <c r="P524" s="154" t="s">
        <v>7</v>
      </c>
      <c r="Q524" s="156" t="s">
        <v>7</v>
      </c>
    </row>
    <row r="525" spans="2:17">
      <c r="B525" s="157" t="s">
        <v>16</v>
      </c>
      <c r="C525" s="157" t="s">
        <v>495</v>
      </c>
      <c r="D525" s="157" t="s">
        <v>577</v>
      </c>
      <c r="E525" s="157" t="s">
        <v>578</v>
      </c>
      <c r="F525" s="157" t="s">
        <v>533</v>
      </c>
      <c r="G525" s="158" t="s">
        <v>52</v>
      </c>
      <c r="H525" s="159" t="s">
        <v>272</v>
      </c>
      <c r="I525" s="160" t="s">
        <v>273</v>
      </c>
      <c r="J525" s="160" t="s">
        <v>643</v>
      </c>
      <c r="K525" s="161" t="s">
        <v>273</v>
      </c>
      <c r="L525" s="152">
        <v>100</v>
      </c>
      <c r="M525" s="154">
        <v>100</v>
      </c>
      <c r="N525" s="153" t="s">
        <v>7</v>
      </c>
      <c r="O525" s="153" t="s">
        <v>7</v>
      </c>
      <c r="P525" s="154" t="s">
        <v>7</v>
      </c>
      <c r="Q525" s="156" t="s">
        <v>7</v>
      </c>
    </row>
    <row r="526" spans="2:17">
      <c r="B526" s="157" t="s">
        <v>16</v>
      </c>
      <c r="C526" s="157" t="s">
        <v>495</v>
      </c>
      <c r="D526" s="157" t="s">
        <v>579</v>
      </c>
      <c r="E526" s="157" t="s">
        <v>580</v>
      </c>
      <c r="F526" s="157" t="s">
        <v>533</v>
      </c>
      <c r="G526" s="158" t="s">
        <v>52</v>
      </c>
      <c r="H526" s="159" t="s">
        <v>273</v>
      </c>
      <c r="I526" s="160" t="s">
        <v>7</v>
      </c>
      <c r="J526" s="160" t="s">
        <v>7</v>
      </c>
      <c r="K526" s="161" t="s">
        <v>195</v>
      </c>
      <c r="L526" s="152" t="s">
        <v>7</v>
      </c>
      <c r="M526" s="154" t="s">
        <v>7</v>
      </c>
      <c r="N526" s="153" t="s">
        <v>7</v>
      </c>
      <c r="O526" s="153" t="s">
        <v>7</v>
      </c>
      <c r="P526" s="154" t="s">
        <v>7</v>
      </c>
      <c r="Q526" s="156" t="s">
        <v>7</v>
      </c>
    </row>
    <row r="527" spans="2:17">
      <c r="B527" s="157" t="s">
        <v>16</v>
      </c>
      <c r="C527" s="157" t="s">
        <v>495</v>
      </c>
      <c r="D527" s="157" t="s">
        <v>581</v>
      </c>
      <c r="E527" s="157" t="s">
        <v>582</v>
      </c>
      <c r="F527" s="157" t="s">
        <v>533</v>
      </c>
      <c r="G527" s="158" t="s">
        <v>52</v>
      </c>
      <c r="H527" s="159" t="s">
        <v>272</v>
      </c>
      <c r="I527" s="160" t="s">
        <v>273</v>
      </c>
      <c r="J527" s="160" t="s">
        <v>643</v>
      </c>
      <c r="K527" s="161" t="s">
        <v>273</v>
      </c>
      <c r="L527" s="152">
        <v>100</v>
      </c>
      <c r="M527" s="154">
        <v>100</v>
      </c>
      <c r="N527" s="153" t="s">
        <v>7</v>
      </c>
      <c r="O527" s="153" t="s">
        <v>7</v>
      </c>
      <c r="P527" s="154" t="s">
        <v>7</v>
      </c>
      <c r="Q527" s="156" t="s">
        <v>7</v>
      </c>
    </row>
    <row r="528" spans="2:17">
      <c r="B528" s="157" t="s">
        <v>16</v>
      </c>
      <c r="C528" s="157" t="s">
        <v>495</v>
      </c>
      <c r="D528" s="157" t="s">
        <v>583</v>
      </c>
      <c r="E528" s="157" t="s">
        <v>584</v>
      </c>
      <c r="F528" s="157" t="s">
        <v>540</v>
      </c>
      <c r="G528" s="158" t="s">
        <v>52</v>
      </c>
      <c r="H528" s="159" t="s">
        <v>273</v>
      </c>
      <c r="I528" s="160" t="s">
        <v>7</v>
      </c>
      <c r="J528" s="160" t="s">
        <v>7</v>
      </c>
      <c r="K528" s="161" t="s">
        <v>195</v>
      </c>
      <c r="L528" s="152" t="s">
        <v>7</v>
      </c>
      <c r="M528" s="154" t="s">
        <v>7</v>
      </c>
      <c r="N528" s="153" t="s">
        <v>7</v>
      </c>
      <c r="O528" s="153" t="s">
        <v>7</v>
      </c>
      <c r="P528" s="154" t="s">
        <v>7</v>
      </c>
      <c r="Q528" s="156" t="s">
        <v>7</v>
      </c>
    </row>
    <row r="529" spans="2:17">
      <c r="B529" s="157" t="s">
        <v>16</v>
      </c>
      <c r="C529" s="157" t="s">
        <v>495</v>
      </c>
      <c r="D529" s="157" t="s">
        <v>585</v>
      </c>
      <c r="E529" s="157" t="s">
        <v>586</v>
      </c>
      <c r="F529" s="157" t="s">
        <v>533</v>
      </c>
      <c r="G529" s="158" t="s">
        <v>52</v>
      </c>
      <c r="H529" s="159" t="s">
        <v>272</v>
      </c>
      <c r="I529" s="160" t="s">
        <v>273</v>
      </c>
      <c r="J529" s="160" t="s">
        <v>643</v>
      </c>
      <c r="K529" s="161" t="s">
        <v>273</v>
      </c>
      <c r="L529" s="152">
        <v>100</v>
      </c>
      <c r="M529" s="154">
        <v>100</v>
      </c>
      <c r="N529" s="153" t="s">
        <v>7</v>
      </c>
      <c r="O529" s="153" t="s">
        <v>7</v>
      </c>
      <c r="P529" s="154" t="s">
        <v>7</v>
      </c>
      <c r="Q529" s="156" t="s">
        <v>7</v>
      </c>
    </row>
    <row r="530" spans="2:17">
      <c r="B530" s="157" t="s">
        <v>16</v>
      </c>
      <c r="C530" s="157" t="s">
        <v>495</v>
      </c>
      <c r="D530" s="157" t="s">
        <v>587</v>
      </c>
      <c r="E530" s="157" t="s">
        <v>588</v>
      </c>
      <c r="F530" s="157" t="s">
        <v>540</v>
      </c>
      <c r="G530" s="158" t="s">
        <v>52</v>
      </c>
      <c r="H530" s="159" t="s">
        <v>272</v>
      </c>
      <c r="I530" s="160" t="s">
        <v>273</v>
      </c>
      <c r="J530" s="160" t="s">
        <v>643</v>
      </c>
      <c r="K530" s="161" t="s">
        <v>273</v>
      </c>
      <c r="L530" s="152">
        <v>100</v>
      </c>
      <c r="M530" s="154">
        <v>100</v>
      </c>
      <c r="N530" s="153">
        <v>100</v>
      </c>
      <c r="O530" s="153">
        <v>100</v>
      </c>
      <c r="P530" s="154">
        <v>100</v>
      </c>
      <c r="Q530" s="156">
        <v>100</v>
      </c>
    </row>
    <row r="531" spans="2:17">
      <c r="B531" s="157" t="s">
        <v>16</v>
      </c>
      <c r="C531" s="157" t="s">
        <v>495</v>
      </c>
      <c r="D531" s="157" t="s">
        <v>589</v>
      </c>
      <c r="E531" s="157" t="s">
        <v>590</v>
      </c>
      <c r="F531" s="157" t="s">
        <v>540</v>
      </c>
      <c r="G531" s="158" t="s">
        <v>52</v>
      </c>
      <c r="H531" s="159" t="s">
        <v>273</v>
      </c>
      <c r="I531" s="160" t="s">
        <v>7</v>
      </c>
      <c r="J531" s="160" t="s">
        <v>7</v>
      </c>
      <c r="K531" s="161" t="s">
        <v>195</v>
      </c>
      <c r="L531" s="152" t="s">
        <v>7</v>
      </c>
      <c r="M531" s="154" t="s">
        <v>7</v>
      </c>
      <c r="N531" s="153" t="s">
        <v>7</v>
      </c>
      <c r="O531" s="153" t="s">
        <v>7</v>
      </c>
      <c r="P531" s="154" t="s">
        <v>7</v>
      </c>
      <c r="Q531" s="156" t="s">
        <v>7</v>
      </c>
    </row>
    <row r="532" spans="2:17">
      <c r="B532" s="157" t="s">
        <v>16</v>
      </c>
      <c r="C532" s="157" t="s">
        <v>495</v>
      </c>
      <c r="D532" s="157" t="s">
        <v>591</v>
      </c>
      <c r="E532" s="157" t="s">
        <v>592</v>
      </c>
      <c r="F532" s="157" t="s">
        <v>533</v>
      </c>
      <c r="G532" s="158" t="s">
        <v>52</v>
      </c>
      <c r="H532" s="159" t="s">
        <v>272</v>
      </c>
      <c r="I532" s="160" t="s">
        <v>273</v>
      </c>
      <c r="J532" s="160" t="s">
        <v>643</v>
      </c>
      <c r="K532" s="161" t="s">
        <v>273</v>
      </c>
      <c r="L532" s="152">
        <v>100</v>
      </c>
      <c r="M532" s="154">
        <v>100</v>
      </c>
      <c r="N532" s="153" t="s">
        <v>7</v>
      </c>
      <c r="O532" s="153" t="s">
        <v>7</v>
      </c>
      <c r="P532" s="154" t="s">
        <v>7</v>
      </c>
      <c r="Q532" s="156" t="s">
        <v>7</v>
      </c>
    </row>
    <row r="533" spans="2:17">
      <c r="B533" s="157" t="s">
        <v>16</v>
      </c>
      <c r="C533" s="157" t="s">
        <v>495</v>
      </c>
      <c r="D533" s="157" t="s">
        <v>593</v>
      </c>
      <c r="E533" s="157" t="s">
        <v>594</v>
      </c>
      <c r="F533" s="157" t="s">
        <v>540</v>
      </c>
      <c r="G533" s="158" t="s">
        <v>52</v>
      </c>
      <c r="H533" s="159" t="s">
        <v>272</v>
      </c>
      <c r="I533" s="160" t="s">
        <v>272</v>
      </c>
      <c r="J533" s="160" t="s">
        <v>643</v>
      </c>
      <c r="K533" s="161" t="s">
        <v>195</v>
      </c>
      <c r="L533" s="152">
        <v>100</v>
      </c>
      <c r="M533" s="154">
        <v>100</v>
      </c>
      <c r="N533" s="153">
        <v>100</v>
      </c>
      <c r="O533" s="153">
        <v>100</v>
      </c>
      <c r="P533" s="154">
        <v>100</v>
      </c>
      <c r="Q533" s="156">
        <v>100</v>
      </c>
    </row>
    <row r="534" spans="2:17">
      <c r="B534" s="157" t="s">
        <v>16</v>
      </c>
      <c r="C534" s="157" t="s">
        <v>495</v>
      </c>
      <c r="D534" s="157" t="s">
        <v>595</v>
      </c>
      <c r="E534" s="157" t="s">
        <v>596</v>
      </c>
      <c r="F534" s="157" t="s">
        <v>540</v>
      </c>
      <c r="G534" s="158" t="s">
        <v>52</v>
      </c>
      <c r="H534" s="159" t="s">
        <v>272</v>
      </c>
      <c r="I534" s="160" t="s">
        <v>273</v>
      </c>
      <c r="J534" s="160" t="s">
        <v>643</v>
      </c>
      <c r="K534" s="161" t="s">
        <v>272</v>
      </c>
      <c r="L534" s="152">
        <v>100</v>
      </c>
      <c r="M534" s="154">
        <v>100</v>
      </c>
      <c r="N534" s="153">
        <v>100</v>
      </c>
      <c r="O534" s="153">
        <v>100</v>
      </c>
      <c r="P534" s="154">
        <v>100</v>
      </c>
      <c r="Q534" s="156">
        <v>100</v>
      </c>
    </row>
    <row r="535" spans="2:17">
      <c r="B535" s="157" t="s">
        <v>16</v>
      </c>
      <c r="C535" s="157" t="s">
        <v>495</v>
      </c>
      <c r="D535" s="157" t="s">
        <v>597</v>
      </c>
      <c r="E535" s="157" t="s">
        <v>598</v>
      </c>
      <c r="F535" s="157" t="s">
        <v>533</v>
      </c>
      <c r="G535" s="158" t="s">
        <v>52</v>
      </c>
      <c r="H535" s="159" t="s">
        <v>272</v>
      </c>
      <c r="I535" s="160" t="s">
        <v>273</v>
      </c>
      <c r="J535" s="160" t="s">
        <v>643</v>
      </c>
      <c r="K535" s="161" t="s">
        <v>273</v>
      </c>
      <c r="L535" s="152">
        <v>100</v>
      </c>
      <c r="M535" s="154">
        <v>100</v>
      </c>
      <c r="N535" s="153" t="s">
        <v>7</v>
      </c>
      <c r="O535" s="153" t="s">
        <v>7</v>
      </c>
      <c r="P535" s="154" t="s">
        <v>7</v>
      </c>
      <c r="Q535" s="156" t="s">
        <v>7</v>
      </c>
    </row>
    <row r="536" spans="2:17">
      <c r="B536" s="157" t="s">
        <v>16</v>
      </c>
      <c r="C536" s="157" t="s">
        <v>495</v>
      </c>
      <c r="D536" s="157" t="s">
        <v>599</v>
      </c>
      <c r="E536" s="157" t="s">
        <v>600</v>
      </c>
      <c r="F536" s="157" t="s">
        <v>540</v>
      </c>
      <c r="G536" s="158" t="s">
        <v>52</v>
      </c>
      <c r="H536" s="159" t="s">
        <v>272</v>
      </c>
      <c r="I536" s="160" t="s">
        <v>273</v>
      </c>
      <c r="J536" s="160" t="s">
        <v>643</v>
      </c>
      <c r="K536" s="161" t="s">
        <v>273</v>
      </c>
      <c r="L536" s="152">
        <v>100</v>
      </c>
      <c r="M536" s="154">
        <v>100</v>
      </c>
      <c r="N536" s="153">
        <v>83.333333333333343</v>
      </c>
      <c r="O536" s="153">
        <v>100</v>
      </c>
      <c r="P536" s="154">
        <v>100</v>
      </c>
      <c r="Q536" s="156" t="s">
        <v>7</v>
      </c>
    </row>
    <row r="537" spans="2:17">
      <c r="B537" s="157" t="s">
        <v>16</v>
      </c>
      <c r="C537" s="157" t="s">
        <v>495</v>
      </c>
      <c r="D537" s="157" t="s">
        <v>601</v>
      </c>
      <c r="E537" s="157" t="s">
        <v>602</v>
      </c>
      <c r="F537" s="157" t="s">
        <v>533</v>
      </c>
      <c r="G537" s="158" t="s">
        <v>52</v>
      </c>
      <c r="H537" s="159" t="s">
        <v>272</v>
      </c>
      <c r="I537" s="160" t="s">
        <v>273</v>
      </c>
      <c r="J537" s="160" t="s">
        <v>643</v>
      </c>
      <c r="K537" s="161" t="s">
        <v>273</v>
      </c>
      <c r="L537" s="152">
        <v>100</v>
      </c>
      <c r="M537" s="154">
        <v>100</v>
      </c>
      <c r="N537" s="153" t="s">
        <v>7</v>
      </c>
      <c r="O537" s="153" t="s">
        <v>7</v>
      </c>
      <c r="P537" s="154" t="s">
        <v>7</v>
      </c>
      <c r="Q537" s="156" t="s">
        <v>7</v>
      </c>
    </row>
    <row r="538" spans="2:17">
      <c r="B538" s="157" t="s">
        <v>16</v>
      </c>
      <c r="C538" s="157" t="s">
        <v>2</v>
      </c>
      <c r="D538" s="157" t="s">
        <v>603</v>
      </c>
      <c r="E538" s="157" t="s">
        <v>604</v>
      </c>
      <c r="F538" s="157" t="s">
        <v>533</v>
      </c>
      <c r="G538" s="158" t="s">
        <v>52</v>
      </c>
      <c r="H538" s="159" t="s">
        <v>272</v>
      </c>
      <c r="I538" s="160" t="s">
        <v>273</v>
      </c>
      <c r="J538" s="160" t="s">
        <v>643</v>
      </c>
      <c r="K538" s="161" t="s">
        <v>273</v>
      </c>
      <c r="L538" s="152">
        <v>100</v>
      </c>
      <c r="M538" s="154">
        <v>100</v>
      </c>
      <c r="N538" s="153" t="s">
        <v>7</v>
      </c>
      <c r="O538" s="153" t="s">
        <v>7</v>
      </c>
      <c r="P538" s="154" t="s">
        <v>7</v>
      </c>
      <c r="Q538" s="156" t="s">
        <v>7</v>
      </c>
    </row>
    <row r="539" spans="2:17">
      <c r="B539" s="157" t="s">
        <v>16</v>
      </c>
      <c r="C539" s="157" t="s">
        <v>2</v>
      </c>
      <c r="D539" s="157" t="s">
        <v>605</v>
      </c>
      <c r="E539" s="157" t="s">
        <v>606</v>
      </c>
      <c r="F539" s="157" t="s">
        <v>540</v>
      </c>
      <c r="G539" s="158" t="s">
        <v>52</v>
      </c>
      <c r="H539" s="159" t="s">
        <v>272</v>
      </c>
      <c r="I539" s="160" t="s">
        <v>273</v>
      </c>
      <c r="J539" s="160" t="s">
        <v>54</v>
      </c>
      <c r="K539" s="161" t="s">
        <v>273</v>
      </c>
      <c r="L539" s="152">
        <v>100</v>
      </c>
      <c r="M539" s="154">
        <v>100</v>
      </c>
      <c r="N539" s="153">
        <v>85.714285714285708</v>
      </c>
      <c r="O539" s="153">
        <v>100</v>
      </c>
      <c r="P539" s="154">
        <v>100</v>
      </c>
      <c r="Q539" s="156">
        <v>100</v>
      </c>
    </row>
    <row r="540" spans="2:17">
      <c r="B540" s="157" t="s">
        <v>16</v>
      </c>
      <c r="C540" s="157" t="s">
        <v>2</v>
      </c>
      <c r="D540" s="157" t="s">
        <v>607</v>
      </c>
      <c r="E540" s="157" t="s">
        <v>608</v>
      </c>
      <c r="F540" s="157" t="s">
        <v>540</v>
      </c>
      <c r="G540" s="158" t="s">
        <v>52</v>
      </c>
      <c r="H540" s="159" t="s">
        <v>272</v>
      </c>
      <c r="I540" s="160" t="s">
        <v>273</v>
      </c>
      <c r="J540" s="160" t="s">
        <v>53</v>
      </c>
      <c r="K540" s="161" t="s">
        <v>273</v>
      </c>
      <c r="L540" s="152">
        <v>100</v>
      </c>
      <c r="M540" s="154">
        <v>100</v>
      </c>
      <c r="N540" s="153">
        <v>85.714285714285708</v>
      </c>
      <c r="O540" s="153">
        <v>100</v>
      </c>
      <c r="P540" s="154">
        <v>100</v>
      </c>
      <c r="Q540" s="156">
        <v>100</v>
      </c>
    </row>
    <row r="541" spans="2:17">
      <c r="B541" s="157" t="s">
        <v>16</v>
      </c>
      <c r="C541" s="157" t="s">
        <v>2</v>
      </c>
      <c r="D541" s="157" t="s">
        <v>609</v>
      </c>
      <c r="E541" s="157" t="s">
        <v>610</v>
      </c>
      <c r="F541" s="157" t="s">
        <v>540</v>
      </c>
      <c r="G541" s="158" t="s">
        <v>52</v>
      </c>
      <c r="H541" s="159" t="s">
        <v>272</v>
      </c>
      <c r="I541" s="160" t="s">
        <v>272</v>
      </c>
      <c r="J541" s="160" t="s">
        <v>643</v>
      </c>
      <c r="K541" s="161" t="s">
        <v>195</v>
      </c>
      <c r="L541" s="152">
        <v>100</v>
      </c>
      <c r="M541" s="154">
        <v>100</v>
      </c>
      <c r="N541" s="153">
        <v>100</v>
      </c>
      <c r="O541" s="153">
        <v>100</v>
      </c>
      <c r="P541" s="154">
        <v>100</v>
      </c>
      <c r="Q541" s="156">
        <v>100</v>
      </c>
    </row>
    <row r="542" spans="2:17">
      <c r="B542" s="157" t="s">
        <v>16</v>
      </c>
      <c r="C542" s="157" t="s">
        <v>2</v>
      </c>
      <c r="D542" s="157" t="s">
        <v>611</v>
      </c>
      <c r="E542" s="157" t="s">
        <v>612</v>
      </c>
      <c r="F542" s="157" t="s">
        <v>540</v>
      </c>
      <c r="G542" s="158" t="s">
        <v>52</v>
      </c>
      <c r="H542" s="159" t="s">
        <v>272</v>
      </c>
      <c r="I542" s="160" t="s">
        <v>273</v>
      </c>
      <c r="J542" s="160" t="s">
        <v>643</v>
      </c>
      <c r="K542" s="161" t="s">
        <v>273</v>
      </c>
      <c r="L542" s="152">
        <v>50</v>
      </c>
      <c r="M542" s="154">
        <v>100</v>
      </c>
      <c r="N542" s="153">
        <v>100</v>
      </c>
      <c r="O542" s="153">
        <v>0</v>
      </c>
      <c r="P542" s="154">
        <v>0</v>
      </c>
      <c r="Q542" s="156" t="s">
        <v>7</v>
      </c>
    </row>
    <row r="543" spans="2:17">
      <c r="B543" s="157" t="s">
        <v>16</v>
      </c>
      <c r="C543" s="157" t="s">
        <v>2</v>
      </c>
      <c r="D543" s="157" t="s">
        <v>613</v>
      </c>
      <c r="E543" s="157" t="s">
        <v>614</v>
      </c>
      <c r="F543" s="157" t="s">
        <v>540</v>
      </c>
      <c r="G543" s="158" t="s">
        <v>52</v>
      </c>
      <c r="H543" s="159" t="s">
        <v>272</v>
      </c>
      <c r="I543" s="160" t="s">
        <v>273</v>
      </c>
      <c r="J543" s="160" t="s">
        <v>643</v>
      </c>
      <c r="K543" s="161" t="s">
        <v>273</v>
      </c>
      <c r="L543" s="152">
        <v>50</v>
      </c>
      <c r="M543" s="154">
        <v>100</v>
      </c>
      <c r="N543" s="153">
        <v>100</v>
      </c>
      <c r="O543" s="153">
        <v>0</v>
      </c>
      <c r="P543" s="154">
        <v>0</v>
      </c>
      <c r="Q543" s="156" t="s">
        <v>7</v>
      </c>
    </row>
    <row r="544" spans="2:17">
      <c r="B544" s="157" t="s">
        <v>16</v>
      </c>
      <c r="C544" s="157" t="s">
        <v>2</v>
      </c>
      <c r="D544" s="157" t="s">
        <v>615</v>
      </c>
      <c r="E544" s="157" t="s">
        <v>616</v>
      </c>
      <c r="F544" s="157" t="s">
        <v>540</v>
      </c>
      <c r="G544" s="158" t="s">
        <v>52</v>
      </c>
      <c r="H544" s="159" t="s">
        <v>272</v>
      </c>
      <c r="I544" s="160" t="s">
        <v>273</v>
      </c>
      <c r="J544" s="160" t="s">
        <v>643</v>
      </c>
      <c r="K544" s="161" t="s">
        <v>273</v>
      </c>
      <c r="L544" s="152">
        <v>100</v>
      </c>
      <c r="M544" s="154">
        <v>100</v>
      </c>
      <c r="N544" s="153">
        <v>100</v>
      </c>
      <c r="O544" s="153">
        <v>100</v>
      </c>
      <c r="P544" s="154">
        <v>100</v>
      </c>
      <c r="Q544" s="156">
        <v>100</v>
      </c>
    </row>
    <row r="545" spans="2:17">
      <c r="B545" s="157" t="s">
        <v>16</v>
      </c>
      <c r="C545" s="157" t="s">
        <v>2</v>
      </c>
      <c r="D545" s="157" t="s">
        <v>617</v>
      </c>
      <c r="E545" s="157" t="s">
        <v>618</v>
      </c>
      <c r="F545" s="157" t="s">
        <v>540</v>
      </c>
      <c r="G545" s="158" t="s">
        <v>52</v>
      </c>
      <c r="H545" s="159" t="s">
        <v>272</v>
      </c>
      <c r="I545" s="160" t="s">
        <v>273</v>
      </c>
      <c r="J545" s="160" t="s">
        <v>643</v>
      </c>
      <c r="K545" s="161" t="s">
        <v>273</v>
      </c>
      <c r="L545" s="152">
        <v>100</v>
      </c>
      <c r="M545" s="154">
        <v>0</v>
      </c>
      <c r="N545" s="153">
        <v>100</v>
      </c>
      <c r="O545" s="153">
        <v>100</v>
      </c>
      <c r="P545" s="154">
        <v>100</v>
      </c>
      <c r="Q545" s="156">
        <v>100</v>
      </c>
    </row>
    <row r="546" spans="2:17">
      <c r="B546" s="157" t="s">
        <v>16</v>
      </c>
      <c r="C546" s="157" t="s">
        <v>2</v>
      </c>
      <c r="D546" s="157" t="s">
        <v>619</v>
      </c>
      <c r="E546" s="157" t="s">
        <v>620</v>
      </c>
      <c r="F546" s="157" t="s">
        <v>540</v>
      </c>
      <c r="G546" s="158" t="s">
        <v>52</v>
      </c>
      <c r="H546" s="159" t="s">
        <v>272</v>
      </c>
      <c r="I546" s="160" t="s">
        <v>273</v>
      </c>
      <c r="J546" s="160" t="s">
        <v>643</v>
      </c>
      <c r="K546" s="161" t="s">
        <v>273</v>
      </c>
      <c r="L546" s="152">
        <v>100</v>
      </c>
      <c r="M546" s="154">
        <v>100</v>
      </c>
      <c r="N546" s="153">
        <v>100</v>
      </c>
      <c r="O546" s="153">
        <v>100</v>
      </c>
      <c r="P546" s="154" t="s">
        <v>7</v>
      </c>
      <c r="Q546" s="156">
        <v>100</v>
      </c>
    </row>
    <row r="547" spans="2:17">
      <c r="B547" s="157" t="s">
        <v>16</v>
      </c>
      <c r="C547" s="157" t="s">
        <v>2</v>
      </c>
      <c r="D547" s="157" t="s">
        <v>621</v>
      </c>
      <c r="E547" s="157" t="s">
        <v>622</v>
      </c>
      <c r="F547" s="157" t="s">
        <v>533</v>
      </c>
      <c r="G547" s="158" t="s">
        <v>52</v>
      </c>
      <c r="H547" s="159" t="s">
        <v>272</v>
      </c>
      <c r="I547" s="160" t="s">
        <v>273</v>
      </c>
      <c r="J547" s="160" t="s">
        <v>643</v>
      </c>
      <c r="K547" s="161" t="s">
        <v>195</v>
      </c>
      <c r="L547" s="152">
        <v>100</v>
      </c>
      <c r="M547" s="154">
        <v>100</v>
      </c>
      <c r="N547" s="153" t="s">
        <v>7</v>
      </c>
      <c r="O547" s="153" t="s">
        <v>7</v>
      </c>
      <c r="P547" s="154" t="s">
        <v>7</v>
      </c>
      <c r="Q547" s="156" t="s">
        <v>7</v>
      </c>
    </row>
    <row r="548" spans="2:17">
      <c r="B548" s="157" t="s">
        <v>16</v>
      </c>
      <c r="C548" s="157" t="s">
        <v>3</v>
      </c>
      <c r="D548" s="157" t="s">
        <v>623</v>
      </c>
      <c r="E548" s="157" t="s">
        <v>624</v>
      </c>
      <c r="F548" s="157" t="s">
        <v>533</v>
      </c>
      <c r="G548" s="158" t="s">
        <v>52</v>
      </c>
      <c r="H548" s="159" t="s">
        <v>272</v>
      </c>
      <c r="I548" s="160" t="s">
        <v>273</v>
      </c>
      <c r="J548" s="160" t="s">
        <v>54</v>
      </c>
      <c r="K548" s="161" t="s">
        <v>273</v>
      </c>
      <c r="L548" s="152">
        <v>100</v>
      </c>
      <c r="M548" s="154">
        <v>100</v>
      </c>
      <c r="N548" s="153" t="s">
        <v>7</v>
      </c>
      <c r="O548" s="153" t="s">
        <v>7</v>
      </c>
      <c r="P548" s="154" t="s">
        <v>7</v>
      </c>
      <c r="Q548" s="156" t="s">
        <v>7</v>
      </c>
    </row>
    <row r="549" spans="2:17">
      <c r="B549" s="157" t="s">
        <v>16</v>
      </c>
      <c r="C549" s="157" t="s">
        <v>3</v>
      </c>
      <c r="D549" s="157" t="s">
        <v>625</v>
      </c>
      <c r="E549" s="157" t="s">
        <v>626</v>
      </c>
      <c r="F549" s="157" t="s">
        <v>533</v>
      </c>
      <c r="G549" s="158" t="s">
        <v>52</v>
      </c>
      <c r="H549" s="159" t="s">
        <v>272</v>
      </c>
      <c r="I549" s="160" t="s">
        <v>273</v>
      </c>
      <c r="J549" s="160" t="s">
        <v>54</v>
      </c>
      <c r="K549" s="161" t="s">
        <v>273</v>
      </c>
      <c r="L549" s="152">
        <v>100</v>
      </c>
      <c r="M549" s="154">
        <v>100</v>
      </c>
      <c r="N549" s="153" t="s">
        <v>7</v>
      </c>
      <c r="O549" s="153" t="s">
        <v>7</v>
      </c>
      <c r="P549" s="154" t="s">
        <v>7</v>
      </c>
      <c r="Q549" s="156" t="s">
        <v>7</v>
      </c>
    </row>
    <row r="550" spans="2:17">
      <c r="B550" s="157" t="s">
        <v>16</v>
      </c>
      <c r="C550" s="157" t="s">
        <v>3</v>
      </c>
      <c r="D550" s="157" t="s">
        <v>627</v>
      </c>
      <c r="E550" s="157" t="s">
        <v>628</v>
      </c>
      <c r="F550" s="157" t="s">
        <v>540</v>
      </c>
      <c r="G550" s="158" t="s">
        <v>52</v>
      </c>
      <c r="H550" s="159" t="s">
        <v>272</v>
      </c>
      <c r="I550" s="160" t="s">
        <v>273</v>
      </c>
      <c r="J550" s="160" t="s">
        <v>643</v>
      </c>
      <c r="K550" s="161" t="s">
        <v>272</v>
      </c>
      <c r="L550" s="152">
        <v>100</v>
      </c>
      <c r="M550" s="154">
        <v>100</v>
      </c>
      <c r="N550" s="153">
        <v>100</v>
      </c>
      <c r="O550" s="153">
        <v>67</v>
      </c>
      <c r="P550" s="154" t="s">
        <v>7</v>
      </c>
      <c r="Q550" s="156">
        <v>100</v>
      </c>
    </row>
    <row r="551" spans="2:17">
      <c r="B551" s="157" t="s">
        <v>16</v>
      </c>
      <c r="C551" s="157" t="s">
        <v>3</v>
      </c>
      <c r="D551" s="157" t="s">
        <v>629</v>
      </c>
      <c r="E551" s="157" t="s">
        <v>630</v>
      </c>
      <c r="F551" s="157" t="s">
        <v>540</v>
      </c>
      <c r="G551" s="158" t="s">
        <v>52</v>
      </c>
      <c r="H551" s="159" t="s">
        <v>272</v>
      </c>
      <c r="I551" s="160" t="s">
        <v>273</v>
      </c>
      <c r="J551" s="160" t="s">
        <v>643</v>
      </c>
      <c r="K551" s="161" t="s">
        <v>273</v>
      </c>
      <c r="L551" s="152">
        <v>100</v>
      </c>
      <c r="M551" s="154">
        <v>100</v>
      </c>
      <c r="N551" s="153">
        <v>100</v>
      </c>
      <c r="O551" s="153">
        <v>100</v>
      </c>
      <c r="P551" s="154">
        <v>100</v>
      </c>
      <c r="Q551" s="156">
        <v>100</v>
      </c>
    </row>
    <row r="552" spans="2:17">
      <c r="B552" s="157" t="s">
        <v>16</v>
      </c>
      <c r="C552" s="157" t="s">
        <v>3</v>
      </c>
      <c r="D552" s="157" t="s">
        <v>631</v>
      </c>
      <c r="E552" s="157" t="s">
        <v>632</v>
      </c>
      <c r="F552" s="157" t="s">
        <v>533</v>
      </c>
      <c r="G552" s="158" t="s">
        <v>52</v>
      </c>
      <c r="H552" s="159" t="s">
        <v>272</v>
      </c>
      <c r="I552" s="160" t="s">
        <v>273</v>
      </c>
      <c r="J552" s="160" t="s">
        <v>643</v>
      </c>
      <c r="K552" s="161" t="s">
        <v>273</v>
      </c>
      <c r="L552" s="152">
        <v>100</v>
      </c>
      <c r="M552" s="154">
        <v>100</v>
      </c>
      <c r="N552" s="153" t="s">
        <v>7</v>
      </c>
      <c r="O552" s="153" t="s">
        <v>7</v>
      </c>
      <c r="P552" s="154" t="s">
        <v>7</v>
      </c>
      <c r="Q552" s="156" t="s">
        <v>7</v>
      </c>
    </row>
    <row r="553" spans="2:17">
      <c r="B553" s="157" t="s">
        <v>16</v>
      </c>
      <c r="C553" s="157" t="s">
        <v>3</v>
      </c>
      <c r="D553" s="157" t="s">
        <v>633</v>
      </c>
      <c r="E553" s="157" t="s">
        <v>634</v>
      </c>
      <c r="F553" s="157" t="s">
        <v>540</v>
      </c>
      <c r="G553" s="158" t="s">
        <v>52</v>
      </c>
      <c r="H553" s="159" t="s">
        <v>272</v>
      </c>
      <c r="I553" s="160" t="s">
        <v>273</v>
      </c>
      <c r="J553" s="160" t="s">
        <v>643</v>
      </c>
      <c r="K553" s="161" t="s">
        <v>273</v>
      </c>
      <c r="L553" s="152">
        <v>100</v>
      </c>
      <c r="M553" s="154">
        <v>100</v>
      </c>
      <c r="N553" s="153">
        <v>100</v>
      </c>
      <c r="O553" s="153">
        <v>100</v>
      </c>
      <c r="P553" s="154">
        <v>100</v>
      </c>
      <c r="Q553" s="156">
        <v>100</v>
      </c>
    </row>
    <row r="554" spans="2:17">
      <c r="B554" s="157" t="s">
        <v>16</v>
      </c>
      <c r="C554" s="157" t="s">
        <v>3</v>
      </c>
      <c r="D554" s="157" t="s">
        <v>635</v>
      </c>
      <c r="E554" s="157" t="s">
        <v>636</v>
      </c>
      <c r="F554" s="157" t="s">
        <v>540</v>
      </c>
      <c r="G554" s="158" t="s">
        <v>52</v>
      </c>
      <c r="H554" s="159" t="s">
        <v>272</v>
      </c>
      <c r="I554" s="160" t="s">
        <v>273</v>
      </c>
      <c r="J554" s="160" t="s">
        <v>643</v>
      </c>
      <c r="K554" s="161" t="s">
        <v>273</v>
      </c>
      <c r="L554" s="152">
        <v>0</v>
      </c>
      <c r="M554" s="154">
        <v>100</v>
      </c>
      <c r="N554" s="153">
        <v>0</v>
      </c>
      <c r="O554" s="153" t="s">
        <v>7</v>
      </c>
      <c r="P554" s="154" t="s">
        <v>7</v>
      </c>
      <c r="Q554" s="156" t="s">
        <v>7</v>
      </c>
    </row>
    <row r="555" spans="2:17">
      <c r="B555" s="157" t="s">
        <v>16</v>
      </c>
      <c r="C555" s="157" t="s">
        <v>3</v>
      </c>
      <c r="D555" s="157" t="s">
        <v>637</v>
      </c>
      <c r="E555" s="157" t="s">
        <v>638</v>
      </c>
      <c r="F555" s="157" t="s">
        <v>533</v>
      </c>
      <c r="G555" s="158" t="s">
        <v>52</v>
      </c>
      <c r="H555" s="159" t="s">
        <v>272</v>
      </c>
      <c r="I555" s="160" t="s">
        <v>273</v>
      </c>
      <c r="J555" s="160" t="s">
        <v>54</v>
      </c>
      <c r="K555" s="161" t="s">
        <v>272</v>
      </c>
      <c r="L555" s="152">
        <v>100</v>
      </c>
      <c r="M555" s="154">
        <v>100</v>
      </c>
      <c r="N555" s="153" t="s">
        <v>7</v>
      </c>
      <c r="O555" s="153" t="s">
        <v>7</v>
      </c>
      <c r="P555" s="154" t="s">
        <v>7</v>
      </c>
      <c r="Q555" s="156" t="s">
        <v>7</v>
      </c>
    </row>
    <row r="556" spans="2:17">
      <c r="B556" s="157" t="s">
        <v>16</v>
      </c>
      <c r="C556" s="157" t="s">
        <v>3</v>
      </c>
      <c r="D556" s="157" t="s">
        <v>639</v>
      </c>
      <c r="E556" s="157" t="s">
        <v>640</v>
      </c>
      <c r="F556" s="157" t="s">
        <v>533</v>
      </c>
      <c r="G556" s="158" t="s">
        <v>52</v>
      </c>
      <c r="H556" s="159" t="s">
        <v>272</v>
      </c>
      <c r="I556" s="160" t="s">
        <v>273</v>
      </c>
      <c r="J556" s="160" t="s">
        <v>54</v>
      </c>
      <c r="K556" s="161" t="s">
        <v>273</v>
      </c>
      <c r="L556" s="152">
        <v>100</v>
      </c>
      <c r="M556" s="154">
        <v>100</v>
      </c>
      <c r="N556" s="153" t="s">
        <v>7</v>
      </c>
      <c r="O556" s="153" t="s">
        <v>7</v>
      </c>
      <c r="P556" s="154" t="s">
        <v>7</v>
      </c>
      <c r="Q556" s="156" t="s">
        <v>7</v>
      </c>
    </row>
    <row r="557" spans="2:17">
      <c r="B557" s="157" t="s">
        <v>16</v>
      </c>
      <c r="C557" s="157" t="s">
        <v>3</v>
      </c>
      <c r="D557" s="157" t="s">
        <v>641</v>
      </c>
      <c r="E557" s="157" t="s">
        <v>642</v>
      </c>
      <c r="F557" s="157" t="s">
        <v>533</v>
      </c>
      <c r="G557" s="158" t="s">
        <v>52</v>
      </c>
      <c r="H557" s="159" t="s">
        <v>272</v>
      </c>
      <c r="I557" s="160" t="s">
        <v>273</v>
      </c>
      <c r="J557" s="160" t="s">
        <v>54</v>
      </c>
      <c r="K557" s="161" t="s">
        <v>273</v>
      </c>
      <c r="L557" s="152">
        <v>100</v>
      </c>
      <c r="M557" s="154">
        <v>100</v>
      </c>
      <c r="N557" s="153" t="s">
        <v>7</v>
      </c>
      <c r="O557" s="153" t="s">
        <v>7</v>
      </c>
      <c r="P557" s="154" t="s">
        <v>7</v>
      </c>
      <c r="Q557" s="156" t="s">
        <v>7</v>
      </c>
    </row>
    <row r="558" spans="2:17">
      <c r="B558" s="157" t="s">
        <v>17</v>
      </c>
      <c r="C558" s="157" t="s">
        <v>1</v>
      </c>
      <c r="D558" s="157" t="s">
        <v>531</v>
      </c>
      <c r="E558" s="157" t="s">
        <v>532</v>
      </c>
      <c r="F558" s="157" t="s">
        <v>533</v>
      </c>
      <c r="G558" s="158" t="s">
        <v>52</v>
      </c>
      <c r="H558" s="159" t="s">
        <v>272</v>
      </c>
      <c r="I558" s="160" t="s">
        <v>273</v>
      </c>
      <c r="J558" s="160" t="s">
        <v>643</v>
      </c>
      <c r="K558" s="161" t="s">
        <v>273</v>
      </c>
      <c r="L558" s="152">
        <v>100</v>
      </c>
      <c r="M558" s="154">
        <v>100</v>
      </c>
      <c r="N558" s="153" t="s">
        <v>7</v>
      </c>
      <c r="O558" s="153" t="s">
        <v>7</v>
      </c>
      <c r="P558" s="154" t="s">
        <v>7</v>
      </c>
      <c r="Q558" s="156" t="s">
        <v>7</v>
      </c>
    </row>
    <row r="559" spans="2:17">
      <c r="B559" s="157" t="s">
        <v>17</v>
      </c>
      <c r="C559" s="157" t="s">
        <v>1</v>
      </c>
      <c r="D559" s="157" t="s">
        <v>534</v>
      </c>
      <c r="E559" s="157" t="s">
        <v>535</v>
      </c>
      <c r="F559" s="157" t="s">
        <v>533</v>
      </c>
      <c r="G559" s="158" t="s">
        <v>52</v>
      </c>
      <c r="H559" s="159" t="s">
        <v>272</v>
      </c>
      <c r="I559" s="160" t="s">
        <v>273</v>
      </c>
      <c r="J559" s="160" t="s">
        <v>643</v>
      </c>
      <c r="K559" s="161" t="s">
        <v>273</v>
      </c>
      <c r="L559" s="152">
        <v>0</v>
      </c>
      <c r="M559" s="154">
        <v>100</v>
      </c>
      <c r="N559" s="153" t="s">
        <v>7</v>
      </c>
      <c r="O559" s="153" t="s">
        <v>7</v>
      </c>
      <c r="P559" s="154" t="s">
        <v>7</v>
      </c>
      <c r="Q559" s="156" t="s">
        <v>7</v>
      </c>
    </row>
    <row r="560" spans="2:17">
      <c r="B560" s="157" t="s">
        <v>17</v>
      </c>
      <c r="C560" s="157" t="s">
        <v>1</v>
      </c>
      <c r="D560" s="157" t="s">
        <v>536</v>
      </c>
      <c r="E560" s="157" t="s">
        <v>537</v>
      </c>
      <c r="F560" s="157" t="s">
        <v>533</v>
      </c>
      <c r="G560" s="158" t="s">
        <v>52</v>
      </c>
      <c r="H560" s="159" t="s">
        <v>272</v>
      </c>
      <c r="I560" s="160" t="s">
        <v>273</v>
      </c>
      <c r="J560" s="160" t="s">
        <v>643</v>
      </c>
      <c r="K560" s="161" t="s">
        <v>273</v>
      </c>
      <c r="L560" s="152">
        <v>100</v>
      </c>
      <c r="M560" s="154">
        <v>100</v>
      </c>
      <c r="N560" s="153" t="s">
        <v>7</v>
      </c>
      <c r="O560" s="153" t="s">
        <v>7</v>
      </c>
      <c r="P560" s="154" t="s">
        <v>7</v>
      </c>
      <c r="Q560" s="156" t="s">
        <v>7</v>
      </c>
    </row>
    <row r="561" spans="2:17">
      <c r="B561" s="157" t="s">
        <v>17</v>
      </c>
      <c r="C561" s="157" t="s">
        <v>1</v>
      </c>
      <c r="D561" s="157" t="s">
        <v>538</v>
      </c>
      <c r="E561" s="157" t="s">
        <v>539</v>
      </c>
      <c r="F561" s="157" t="s">
        <v>540</v>
      </c>
      <c r="G561" s="158" t="s">
        <v>52</v>
      </c>
      <c r="H561" s="159" t="s">
        <v>272</v>
      </c>
      <c r="I561" s="160" t="s">
        <v>273</v>
      </c>
      <c r="J561" s="160" t="s">
        <v>643</v>
      </c>
      <c r="K561" s="161" t="s">
        <v>272</v>
      </c>
      <c r="L561" s="152">
        <v>100</v>
      </c>
      <c r="M561" s="154">
        <v>100</v>
      </c>
      <c r="N561" s="153">
        <v>42.857142857142854</v>
      </c>
      <c r="O561" s="153">
        <v>67</v>
      </c>
      <c r="P561" s="154">
        <v>0</v>
      </c>
      <c r="Q561" s="156">
        <v>100</v>
      </c>
    </row>
    <row r="562" spans="2:17">
      <c r="B562" s="157" t="s">
        <v>17</v>
      </c>
      <c r="C562" s="157" t="s">
        <v>1</v>
      </c>
      <c r="D562" s="157" t="s">
        <v>541</v>
      </c>
      <c r="E562" s="157" t="s">
        <v>542</v>
      </c>
      <c r="F562" s="157" t="s">
        <v>540</v>
      </c>
      <c r="G562" s="158" t="s">
        <v>52</v>
      </c>
      <c r="H562" s="159" t="s">
        <v>272</v>
      </c>
      <c r="I562" s="160" t="s">
        <v>273</v>
      </c>
      <c r="J562" s="160" t="s">
        <v>643</v>
      </c>
      <c r="K562" s="161" t="s">
        <v>273</v>
      </c>
      <c r="L562" s="152">
        <v>100</v>
      </c>
      <c r="M562" s="154">
        <v>100</v>
      </c>
      <c r="N562" s="153">
        <v>28.571428571428569</v>
      </c>
      <c r="O562" s="153">
        <v>67</v>
      </c>
      <c r="P562" s="154">
        <v>0</v>
      </c>
      <c r="Q562" s="156">
        <v>100</v>
      </c>
    </row>
    <row r="563" spans="2:17">
      <c r="B563" s="157" t="s">
        <v>17</v>
      </c>
      <c r="C563" s="157" t="s">
        <v>1</v>
      </c>
      <c r="D563" s="157" t="s">
        <v>543</v>
      </c>
      <c r="E563" s="157" t="s">
        <v>544</v>
      </c>
      <c r="F563" s="157" t="s">
        <v>540</v>
      </c>
      <c r="G563" s="158" t="s">
        <v>52</v>
      </c>
      <c r="H563" s="159" t="s">
        <v>272</v>
      </c>
      <c r="I563" s="160" t="s">
        <v>273</v>
      </c>
      <c r="J563" s="160" t="s">
        <v>643</v>
      </c>
      <c r="K563" s="161" t="s">
        <v>273</v>
      </c>
      <c r="L563" s="152">
        <v>100</v>
      </c>
      <c r="M563" s="154">
        <v>100</v>
      </c>
      <c r="N563" s="153">
        <v>28.571428571428569</v>
      </c>
      <c r="O563" s="153">
        <v>67</v>
      </c>
      <c r="P563" s="154" t="s">
        <v>7</v>
      </c>
      <c r="Q563" s="156">
        <v>100</v>
      </c>
    </row>
    <row r="564" spans="2:17">
      <c r="B564" s="157" t="s">
        <v>17</v>
      </c>
      <c r="C564" s="157" t="s">
        <v>1</v>
      </c>
      <c r="D564" s="157" t="s">
        <v>545</v>
      </c>
      <c r="E564" s="157" t="s">
        <v>546</v>
      </c>
      <c r="F564" s="157" t="s">
        <v>540</v>
      </c>
      <c r="G564" s="158" t="s">
        <v>52</v>
      </c>
      <c r="H564" s="159" t="s">
        <v>272</v>
      </c>
      <c r="I564" s="160" t="s">
        <v>273</v>
      </c>
      <c r="J564" s="160" t="s">
        <v>643</v>
      </c>
      <c r="K564" s="161" t="s">
        <v>272</v>
      </c>
      <c r="L564" s="152">
        <v>50</v>
      </c>
      <c r="M564" s="154">
        <v>100</v>
      </c>
      <c r="N564" s="153">
        <v>16.666666666666664</v>
      </c>
      <c r="O564" s="153">
        <v>0</v>
      </c>
      <c r="P564" s="154">
        <v>0</v>
      </c>
      <c r="Q564" s="156">
        <v>0</v>
      </c>
    </row>
    <row r="565" spans="2:17">
      <c r="B565" s="157" t="s">
        <v>17</v>
      </c>
      <c r="C565" s="157" t="s">
        <v>1</v>
      </c>
      <c r="D565" s="157" t="s">
        <v>547</v>
      </c>
      <c r="E565" s="157" t="s">
        <v>548</v>
      </c>
      <c r="F565" s="157" t="s">
        <v>540</v>
      </c>
      <c r="G565" s="158" t="s">
        <v>52</v>
      </c>
      <c r="H565" s="159" t="s">
        <v>272</v>
      </c>
      <c r="I565" s="160" t="s">
        <v>273</v>
      </c>
      <c r="J565" s="160" t="s">
        <v>643</v>
      </c>
      <c r="K565" s="161" t="s">
        <v>273</v>
      </c>
      <c r="L565" s="152">
        <v>50</v>
      </c>
      <c r="M565" s="154">
        <v>100</v>
      </c>
      <c r="N565" s="153">
        <v>33.333333333333329</v>
      </c>
      <c r="O565" s="153">
        <v>0</v>
      </c>
      <c r="P565" s="154">
        <v>0</v>
      </c>
      <c r="Q565" s="156">
        <v>0</v>
      </c>
    </row>
    <row r="566" spans="2:17">
      <c r="B566" s="157" t="s">
        <v>17</v>
      </c>
      <c r="C566" s="157" t="s">
        <v>1</v>
      </c>
      <c r="D566" s="157" t="s">
        <v>549</v>
      </c>
      <c r="E566" s="157" t="s">
        <v>550</v>
      </c>
      <c r="F566" s="157" t="s">
        <v>533</v>
      </c>
      <c r="G566" s="158" t="s">
        <v>52</v>
      </c>
      <c r="H566" s="159" t="s">
        <v>272</v>
      </c>
      <c r="I566" s="160" t="s">
        <v>273</v>
      </c>
      <c r="J566" s="160" t="s">
        <v>643</v>
      </c>
      <c r="K566" s="161" t="s">
        <v>273</v>
      </c>
      <c r="L566" s="152">
        <v>50</v>
      </c>
      <c r="M566" s="154">
        <v>100</v>
      </c>
      <c r="N566" s="153" t="s">
        <v>7</v>
      </c>
      <c r="O566" s="153" t="s">
        <v>7</v>
      </c>
      <c r="P566" s="154" t="s">
        <v>7</v>
      </c>
      <c r="Q566" s="156" t="s">
        <v>7</v>
      </c>
    </row>
    <row r="567" spans="2:17">
      <c r="B567" s="157" t="s">
        <v>17</v>
      </c>
      <c r="C567" s="157" t="s">
        <v>1</v>
      </c>
      <c r="D567" s="157" t="s">
        <v>551</v>
      </c>
      <c r="E567" s="157" t="s">
        <v>552</v>
      </c>
      <c r="F567" s="157" t="s">
        <v>533</v>
      </c>
      <c r="G567" s="158" t="s">
        <v>52</v>
      </c>
      <c r="H567" s="159" t="s">
        <v>272</v>
      </c>
      <c r="I567" s="160" t="s">
        <v>273</v>
      </c>
      <c r="J567" s="160" t="s">
        <v>643</v>
      </c>
      <c r="K567" s="161" t="s">
        <v>273</v>
      </c>
      <c r="L567" s="152">
        <v>50</v>
      </c>
      <c r="M567" s="154">
        <v>100</v>
      </c>
      <c r="N567" s="153" t="s">
        <v>7</v>
      </c>
      <c r="O567" s="153" t="s">
        <v>7</v>
      </c>
      <c r="P567" s="154" t="s">
        <v>7</v>
      </c>
      <c r="Q567" s="156" t="s">
        <v>7</v>
      </c>
    </row>
    <row r="568" spans="2:17">
      <c r="B568" s="157" t="s">
        <v>17</v>
      </c>
      <c r="C568" s="157" t="s">
        <v>1</v>
      </c>
      <c r="D568" s="157" t="s">
        <v>553</v>
      </c>
      <c r="E568" s="157" t="s">
        <v>554</v>
      </c>
      <c r="F568" s="157" t="s">
        <v>540</v>
      </c>
      <c r="G568" s="158" t="s">
        <v>52</v>
      </c>
      <c r="H568" s="159" t="s">
        <v>272</v>
      </c>
      <c r="I568" s="160" t="s">
        <v>273</v>
      </c>
      <c r="J568" s="160" t="s">
        <v>643</v>
      </c>
      <c r="K568" s="161" t="s">
        <v>273</v>
      </c>
      <c r="L568" s="152">
        <v>100</v>
      </c>
      <c r="M568" s="154">
        <v>100</v>
      </c>
      <c r="N568" s="153">
        <v>28.571428571428569</v>
      </c>
      <c r="O568" s="153">
        <v>67</v>
      </c>
      <c r="P568" s="154">
        <v>0</v>
      </c>
      <c r="Q568" s="156">
        <v>100</v>
      </c>
    </row>
    <row r="569" spans="2:17">
      <c r="B569" s="157" t="s">
        <v>17</v>
      </c>
      <c r="C569" s="157" t="s">
        <v>1</v>
      </c>
      <c r="D569" s="157" t="s">
        <v>555</v>
      </c>
      <c r="E569" s="157" t="s">
        <v>556</v>
      </c>
      <c r="F569" s="157" t="s">
        <v>540</v>
      </c>
      <c r="G569" s="158" t="s">
        <v>52</v>
      </c>
      <c r="H569" s="159" t="s">
        <v>272</v>
      </c>
      <c r="I569" s="160" t="s">
        <v>273</v>
      </c>
      <c r="J569" s="160" t="s">
        <v>643</v>
      </c>
      <c r="K569" s="161" t="s">
        <v>273</v>
      </c>
      <c r="L569" s="152">
        <v>100</v>
      </c>
      <c r="M569" s="154">
        <v>100</v>
      </c>
      <c r="N569" s="153">
        <v>42.857142857142854</v>
      </c>
      <c r="O569" s="153">
        <v>100</v>
      </c>
      <c r="P569" s="154" t="s">
        <v>7</v>
      </c>
      <c r="Q569" s="156">
        <v>100</v>
      </c>
    </row>
    <row r="570" spans="2:17">
      <c r="B570" s="157" t="s">
        <v>17</v>
      </c>
      <c r="C570" s="157" t="s">
        <v>1</v>
      </c>
      <c r="D570" s="157" t="s">
        <v>557</v>
      </c>
      <c r="E570" s="157" t="s">
        <v>558</v>
      </c>
      <c r="F570" s="157" t="s">
        <v>533</v>
      </c>
      <c r="G570" s="158" t="s">
        <v>52</v>
      </c>
      <c r="H570" s="159" t="s">
        <v>272</v>
      </c>
      <c r="I570" s="160" t="s">
        <v>273</v>
      </c>
      <c r="J570" s="160" t="s">
        <v>643</v>
      </c>
      <c r="K570" s="161" t="s">
        <v>273</v>
      </c>
      <c r="L570" s="152">
        <v>25</v>
      </c>
      <c r="M570" s="154">
        <v>0</v>
      </c>
      <c r="N570" s="153" t="s">
        <v>7</v>
      </c>
      <c r="O570" s="153" t="s">
        <v>7</v>
      </c>
      <c r="P570" s="154" t="s">
        <v>7</v>
      </c>
      <c r="Q570" s="156" t="s">
        <v>7</v>
      </c>
    </row>
    <row r="571" spans="2:17">
      <c r="B571" s="157" t="s">
        <v>17</v>
      </c>
      <c r="C571" s="157" t="s">
        <v>1</v>
      </c>
      <c r="D571" s="157" t="s">
        <v>559</v>
      </c>
      <c r="E571" s="157" t="s">
        <v>560</v>
      </c>
      <c r="F571" s="157" t="s">
        <v>533</v>
      </c>
      <c r="G571" s="158" t="s">
        <v>52</v>
      </c>
      <c r="H571" s="159" t="s">
        <v>272</v>
      </c>
      <c r="I571" s="160" t="s">
        <v>273</v>
      </c>
      <c r="J571" s="160" t="s">
        <v>643</v>
      </c>
      <c r="K571" s="161" t="s">
        <v>273</v>
      </c>
      <c r="L571" s="152">
        <v>25</v>
      </c>
      <c r="M571" s="154">
        <v>100</v>
      </c>
      <c r="N571" s="153" t="s">
        <v>7</v>
      </c>
      <c r="O571" s="153" t="s">
        <v>7</v>
      </c>
      <c r="P571" s="154" t="s">
        <v>7</v>
      </c>
      <c r="Q571" s="156" t="s">
        <v>7</v>
      </c>
    </row>
    <row r="572" spans="2:17">
      <c r="B572" s="157" t="s">
        <v>17</v>
      </c>
      <c r="C572" s="157" t="s">
        <v>1</v>
      </c>
      <c r="D572" s="157" t="s">
        <v>561</v>
      </c>
      <c r="E572" s="157" t="s">
        <v>562</v>
      </c>
      <c r="F572" s="157" t="s">
        <v>533</v>
      </c>
      <c r="G572" s="158" t="s">
        <v>52</v>
      </c>
      <c r="H572" s="159" t="s">
        <v>272</v>
      </c>
      <c r="I572" s="160" t="s">
        <v>273</v>
      </c>
      <c r="J572" s="160" t="s">
        <v>643</v>
      </c>
      <c r="K572" s="161" t="s">
        <v>273</v>
      </c>
      <c r="L572" s="152">
        <v>100</v>
      </c>
      <c r="M572" s="154">
        <v>100</v>
      </c>
      <c r="N572" s="153" t="s">
        <v>7</v>
      </c>
      <c r="O572" s="153" t="s">
        <v>7</v>
      </c>
      <c r="P572" s="154" t="s">
        <v>7</v>
      </c>
      <c r="Q572" s="156" t="s">
        <v>7</v>
      </c>
    </row>
    <row r="573" spans="2:17">
      <c r="B573" s="157" t="s">
        <v>17</v>
      </c>
      <c r="C573" s="157" t="s">
        <v>1</v>
      </c>
      <c r="D573" s="157" t="s">
        <v>563</v>
      </c>
      <c r="E573" s="157" t="s">
        <v>564</v>
      </c>
      <c r="F573" s="157" t="s">
        <v>540</v>
      </c>
      <c r="G573" s="158" t="s">
        <v>52</v>
      </c>
      <c r="H573" s="159" t="s">
        <v>272</v>
      </c>
      <c r="I573" s="160" t="s">
        <v>273</v>
      </c>
      <c r="J573" s="160" t="s">
        <v>643</v>
      </c>
      <c r="K573" s="161" t="s">
        <v>273</v>
      </c>
      <c r="L573" s="152">
        <v>75</v>
      </c>
      <c r="M573" s="154">
        <v>100</v>
      </c>
      <c r="N573" s="153">
        <v>42.857142857142854</v>
      </c>
      <c r="O573" s="153">
        <v>0</v>
      </c>
      <c r="P573" s="154" t="s">
        <v>7</v>
      </c>
      <c r="Q573" s="156">
        <v>0</v>
      </c>
    </row>
    <row r="574" spans="2:17">
      <c r="B574" s="157" t="s">
        <v>17</v>
      </c>
      <c r="C574" s="157" t="s">
        <v>495</v>
      </c>
      <c r="D574" s="157" t="s">
        <v>565</v>
      </c>
      <c r="E574" s="157" t="s">
        <v>566</v>
      </c>
      <c r="F574" s="157" t="s">
        <v>540</v>
      </c>
      <c r="G574" s="158" t="s">
        <v>52</v>
      </c>
      <c r="H574" s="159" t="s">
        <v>272</v>
      </c>
      <c r="I574" s="160" t="s">
        <v>273</v>
      </c>
      <c r="J574" s="160" t="s">
        <v>643</v>
      </c>
      <c r="K574" s="161" t="s">
        <v>273</v>
      </c>
      <c r="L574" s="152">
        <v>25</v>
      </c>
      <c r="M574" s="154">
        <v>100</v>
      </c>
      <c r="N574" s="153">
        <v>57.142857142857139</v>
      </c>
      <c r="O574" s="153">
        <v>0</v>
      </c>
      <c r="P574" s="154">
        <v>0</v>
      </c>
      <c r="Q574" s="156">
        <v>0</v>
      </c>
    </row>
    <row r="575" spans="2:17">
      <c r="B575" s="157" t="s">
        <v>17</v>
      </c>
      <c r="C575" s="157" t="s">
        <v>495</v>
      </c>
      <c r="D575" s="157" t="s">
        <v>567</v>
      </c>
      <c r="E575" s="157" t="s">
        <v>568</v>
      </c>
      <c r="F575" s="157" t="s">
        <v>533</v>
      </c>
      <c r="G575" s="158" t="s">
        <v>52</v>
      </c>
      <c r="H575" s="159" t="s">
        <v>272</v>
      </c>
      <c r="I575" s="160" t="s">
        <v>273</v>
      </c>
      <c r="J575" s="160" t="s">
        <v>643</v>
      </c>
      <c r="K575" s="161" t="s">
        <v>273</v>
      </c>
      <c r="L575" s="152">
        <v>25</v>
      </c>
      <c r="M575" s="154">
        <v>0</v>
      </c>
      <c r="N575" s="153" t="s">
        <v>7</v>
      </c>
      <c r="O575" s="153" t="s">
        <v>7</v>
      </c>
      <c r="P575" s="154" t="s">
        <v>7</v>
      </c>
      <c r="Q575" s="156" t="s">
        <v>7</v>
      </c>
    </row>
    <row r="576" spans="2:17">
      <c r="B576" s="157" t="s">
        <v>17</v>
      </c>
      <c r="C576" s="157" t="s">
        <v>495</v>
      </c>
      <c r="D576" s="157" t="s">
        <v>569</v>
      </c>
      <c r="E576" s="157" t="s">
        <v>570</v>
      </c>
      <c r="F576" s="157" t="s">
        <v>540</v>
      </c>
      <c r="G576" s="158" t="s">
        <v>52</v>
      </c>
      <c r="H576" s="159" t="s">
        <v>272</v>
      </c>
      <c r="I576" s="160" t="s">
        <v>273</v>
      </c>
      <c r="J576" s="160" t="s">
        <v>643</v>
      </c>
      <c r="K576" s="161" t="s">
        <v>273</v>
      </c>
      <c r="L576" s="152">
        <v>100</v>
      </c>
      <c r="M576" s="154">
        <v>100</v>
      </c>
      <c r="N576" s="153">
        <v>42.857142857142854</v>
      </c>
      <c r="O576" s="153">
        <v>0</v>
      </c>
      <c r="P576" s="154">
        <v>0</v>
      </c>
      <c r="Q576" s="156">
        <v>0</v>
      </c>
    </row>
    <row r="577" spans="2:17">
      <c r="B577" s="157" t="s">
        <v>17</v>
      </c>
      <c r="C577" s="157" t="s">
        <v>495</v>
      </c>
      <c r="D577" s="157" t="s">
        <v>571</v>
      </c>
      <c r="E577" s="157" t="s">
        <v>572</v>
      </c>
      <c r="F577" s="157" t="s">
        <v>540</v>
      </c>
      <c r="G577" s="158" t="s">
        <v>52</v>
      </c>
      <c r="H577" s="159" t="s">
        <v>272</v>
      </c>
      <c r="I577" s="160" t="s">
        <v>273</v>
      </c>
      <c r="J577" s="160" t="s">
        <v>643</v>
      </c>
      <c r="K577" s="161" t="s">
        <v>273</v>
      </c>
      <c r="L577" s="152">
        <v>100</v>
      </c>
      <c r="M577" s="154">
        <v>100</v>
      </c>
      <c r="N577" s="153">
        <v>57.142857142857139</v>
      </c>
      <c r="O577" s="153" t="s">
        <v>7</v>
      </c>
      <c r="P577" s="154" t="s">
        <v>7</v>
      </c>
      <c r="Q577" s="156">
        <v>0</v>
      </c>
    </row>
    <row r="578" spans="2:17">
      <c r="B578" s="157" t="s">
        <v>17</v>
      </c>
      <c r="C578" s="157" t="s">
        <v>495</v>
      </c>
      <c r="D578" s="157" t="s">
        <v>573</v>
      </c>
      <c r="E578" s="157" t="s">
        <v>574</v>
      </c>
      <c r="F578" s="157" t="s">
        <v>533</v>
      </c>
      <c r="G578" s="158" t="s">
        <v>52</v>
      </c>
      <c r="H578" s="159" t="s">
        <v>272</v>
      </c>
      <c r="I578" s="160" t="s">
        <v>273</v>
      </c>
      <c r="J578" s="160" t="s">
        <v>643</v>
      </c>
      <c r="K578" s="161" t="s">
        <v>273</v>
      </c>
      <c r="L578" s="152">
        <v>25</v>
      </c>
      <c r="M578" s="154">
        <v>100</v>
      </c>
      <c r="N578" s="153" t="s">
        <v>7</v>
      </c>
      <c r="O578" s="153" t="s">
        <v>7</v>
      </c>
      <c r="P578" s="154" t="s">
        <v>7</v>
      </c>
      <c r="Q578" s="156" t="s">
        <v>7</v>
      </c>
    </row>
    <row r="579" spans="2:17">
      <c r="B579" s="157" t="s">
        <v>17</v>
      </c>
      <c r="C579" s="157" t="s">
        <v>495</v>
      </c>
      <c r="D579" s="157" t="s">
        <v>575</v>
      </c>
      <c r="E579" s="157" t="s">
        <v>576</v>
      </c>
      <c r="F579" s="157" t="s">
        <v>533</v>
      </c>
      <c r="G579" s="158" t="s">
        <v>52</v>
      </c>
      <c r="H579" s="159" t="s">
        <v>272</v>
      </c>
      <c r="I579" s="160" t="s">
        <v>273</v>
      </c>
      <c r="J579" s="160" t="s">
        <v>643</v>
      </c>
      <c r="K579" s="161" t="s">
        <v>273</v>
      </c>
      <c r="L579" s="152">
        <v>25</v>
      </c>
      <c r="M579" s="154">
        <v>100</v>
      </c>
      <c r="N579" s="153" t="s">
        <v>7</v>
      </c>
      <c r="O579" s="153" t="s">
        <v>7</v>
      </c>
      <c r="P579" s="154" t="s">
        <v>7</v>
      </c>
      <c r="Q579" s="156" t="s">
        <v>7</v>
      </c>
    </row>
    <row r="580" spans="2:17">
      <c r="B580" s="157" t="s">
        <v>17</v>
      </c>
      <c r="C580" s="157" t="s">
        <v>495</v>
      </c>
      <c r="D580" s="157" t="s">
        <v>577</v>
      </c>
      <c r="E580" s="157" t="s">
        <v>578</v>
      </c>
      <c r="F580" s="157" t="s">
        <v>533</v>
      </c>
      <c r="G580" s="158" t="s">
        <v>52</v>
      </c>
      <c r="H580" s="159" t="s">
        <v>272</v>
      </c>
      <c r="I580" s="160" t="s">
        <v>273</v>
      </c>
      <c r="J580" s="160" t="s">
        <v>643</v>
      </c>
      <c r="K580" s="161" t="s">
        <v>273</v>
      </c>
      <c r="L580" s="152">
        <v>100</v>
      </c>
      <c r="M580" s="154">
        <v>100</v>
      </c>
      <c r="N580" s="153" t="s">
        <v>7</v>
      </c>
      <c r="O580" s="153" t="s">
        <v>7</v>
      </c>
      <c r="P580" s="154" t="s">
        <v>7</v>
      </c>
      <c r="Q580" s="156" t="s">
        <v>7</v>
      </c>
    </row>
    <row r="581" spans="2:17">
      <c r="B581" s="157" t="s">
        <v>17</v>
      </c>
      <c r="C581" s="157" t="s">
        <v>495</v>
      </c>
      <c r="D581" s="157" t="s">
        <v>579</v>
      </c>
      <c r="E581" s="157" t="s">
        <v>580</v>
      </c>
      <c r="F581" s="157" t="s">
        <v>533</v>
      </c>
      <c r="G581" s="158" t="s">
        <v>52</v>
      </c>
      <c r="H581" s="159" t="s">
        <v>272</v>
      </c>
      <c r="I581" s="160" t="s">
        <v>273</v>
      </c>
      <c r="J581" s="160" t="s">
        <v>643</v>
      </c>
      <c r="K581" s="161" t="s">
        <v>273</v>
      </c>
      <c r="L581" s="152">
        <v>25</v>
      </c>
      <c r="M581" s="154">
        <v>100</v>
      </c>
      <c r="N581" s="153" t="s">
        <v>7</v>
      </c>
      <c r="O581" s="153" t="s">
        <v>7</v>
      </c>
      <c r="P581" s="154" t="s">
        <v>7</v>
      </c>
      <c r="Q581" s="156" t="s">
        <v>7</v>
      </c>
    </row>
    <row r="582" spans="2:17">
      <c r="B582" s="157" t="s">
        <v>17</v>
      </c>
      <c r="C582" s="157" t="s">
        <v>495</v>
      </c>
      <c r="D582" s="157" t="s">
        <v>581</v>
      </c>
      <c r="E582" s="157" t="s">
        <v>582</v>
      </c>
      <c r="F582" s="157" t="s">
        <v>533</v>
      </c>
      <c r="G582" s="158" t="s">
        <v>52</v>
      </c>
      <c r="H582" s="159" t="s">
        <v>272</v>
      </c>
      <c r="I582" s="160" t="s">
        <v>273</v>
      </c>
      <c r="J582" s="160" t="s">
        <v>643</v>
      </c>
      <c r="K582" s="161" t="s">
        <v>273</v>
      </c>
      <c r="L582" s="152">
        <v>100</v>
      </c>
      <c r="M582" s="154">
        <v>100</v>
      </c>
      <c r="N582" s="153" t="s">
        <v>7</v>
      </c>
      <c r="O582" s="153" t="s">
        <v>7</v>
      </c>
      <c r="P582" s="154" t="s">
        <v>7</v>
      </c>
      <c r="Q582" s="156" t="s">
        <v>7</v>
      </c>
    </row>
    <row r="583" spans="2:17">
      <c r="B583" s="157" t="s">
        <v>17</v>
      </c>
      <c r="C583" s="157" t="s">
        <v>495</v>
      </c>
      <c r="D583" s="157" t="s">
        <v>583</v>
      </c>
      <c r="E583" s="157" t="s">
        <v>584</v>
      </c>
      <c r="F583" s="157" t="s">
        <v>540</v>
      </c>
      <c r="G583" s="158" t="s">
        <v>52</v>
      </c>
      <c r="H583" s="159" t="s">
        <v>272</v>
      </c>
      <c r="I583" s="160" t="s">
        <v>272</v>
      </c>
      <c r="J583" s="160" t="s">
        <v>643</v>
      </c>
      <c r="K583" s="161" t="s">
        <v>195</v>
      </c>
      <c r="L583" s="152">
        <v>100</v>
      </c>
      <c r="M583" s="154">
        <v>100</v>
      </c>
      <c r="N583" s="153">
        <v>100</v>
      </c>
      <c r="O583" s="153">
        <v>100</v>
      </c>
      <c r="P583" s="154">
        <v>100</v>
      </c>
      <c r="Q583" s="156">
        <v>100</v>
      </c>
    </row>
    <row r="584" spans="2:17">
      <c r="B584" s="157" t="s">
        <v>17</v>
      </c>
      <c r="C584" s="157" t="s">
        <v>495</v>
      </c>
      <c r="D584" s="157" t="s">
        <v>585</v>
      </c>
      <c r="E584" s="157" t="s">
        <v>586</v>
      </c>
      <c r="F584" s="157" t="s">
        <v>533</v>
      </c>
      <c r="G584" s="158" t="s">
        <v>52</v>
      </c>
      <c r="H584" s="159" t="s">
        <v>272</v>
      </c>
      <c r="I584" s="160" t="s">
        <v>273</v>
      </c>
      <c r="J584" s="160" t="s">
        <v>643</v>
      </c>
      <c r="K584" s="161" t="s">
        <v>273</v>
      </c>
      <c r="L584" s="152">
        <v>25</v>
      </c>
      <c r="M584" s="154">
        <v>0</v>
      </c>
      <c r="N584" s="153" t="s">
        <v>7</v>
      </c>
      <c r="O584" s="153" t="s">
        <v>7</v>
      </c>
      <c r="P584" s="154" t="s">
        <v>7</v>
      </c>
      <c r="Q584" s="156" t="s">
        <v>7</v>
      </c>
    </row>
    <row r="585" spans="2:17">
      <c r="B585" s="157" t="s">
        <v>17</v>
      </c>
      <c r="C585" s="157" t="s">
        <v>495</v>
      </c>
      <c r="D585" s="157" t="s">
        <v>587</v>
      </c>
      <c r="E585" s="157" t="s">
        <v>588</v>
      </c>
      <c r="F585" s="157" t="s">
        <v>540</v>
      </c>
      <c r="G585" s="158" t="s">
        <v>52</v>
      </c>
      <c r="H585" s="159" t="s">
        <v>273</v>
      </c>
      <c r="I585" s="160" t="s">
        <v>7</v>
      </c>
      <c r="J585" s="160" t="s">
        <v>7</v>
      </c>
      <c r="K585" s="161" t="s">
        <v>195</v>
      </c>
      <c r="L585" s="152" t="s">
        <v>7</v>
      </c>
      <c r="M585" s="154" t="s">
        <v>7</v>
      </c>
      <c r="N585" s="153" t="s">
        <v>7</v>
      </c>
      <c r="O585" s="153" t="s">
        <v>7</v>
      </c>
      <c r="P585" s="154" t="s">
        <v>7</v>
      </c>
      <c r="Q585" s="156" t="s">
        <v>7</v>
      </c>
    </row>
    <row r="586" spans="2:17">
      <c r="B586" s="157" t="s">
        <v>17</v>
      </c>
      <c r="C586" s="157" t="s">
        <v>495</v>
      </c>
      <c r="D586" s="157" t="s">
        <v>589</v>
      </c>
      <c r="E586" s="157" t="s">
        <v>590</v>
      </c>
      <c r="F586" s="157" t="s">
        <v>540</v>
      </c>
      <c r="G586" s="158" t="s">
        <v>52</v>
      </c>
      <c r="H586" s="159" t="s">
        <v>273</v>
      </c>
      <c r="I586" s="160" t="s">
        <v>7</v>
      </c>
      <c r="J586" s="160" t="s">
        <v>7</v>
      </c>
      <c r="K586" s="161" t="s">
        <v>195</v>
      </c>
      <c r="L586" s="152" t="s">
        <v>7</v>
      </c>
      <c r="M586" s="154" t="s">
        <v>7</v>
      </c>
      <c r="N586" s="153" t="s">
        <v>7</v>
      </c>
      <c r="O586" s="153" t="s">
        <v>7</v>
      </c>
      <c r="P586" s="154" t="s">
        <v>7</v>
      </c>
      <c r="Q586" s="156" t="s">
        <v>7</v>
      </c>
    </row>
    <row r="587" spans="2:17">
      <c r="B587" s="157" t="s">
        <v>17</v>
      </c>
      <c r="C587" s="157" t="s">
        <v>495</v>
      </c>
      <c r="D587" s="157" t="s">
        <v>591</v>
      </c>
      <c r="E587" s="157" t="s">
        <v>592</v>
      </c>
      <c r="F587" s="157" t="s">
        <v>533</v>
      </c>
      <c r="G587" s="158" t="s">
        <v>52</v>
      </c>
      <c r="H587" s="159" t="s">
        <v>272</v>
      </c>
      <c r="I587" s="160" t="s">
        <v>273</v>
      </c>
      <c r="J587" s="160" t="s">
        <v>643</v>
      </c>
      <c r="K587" s="161" t="s">
        <v>273</v>
      </c>
      <c r="L587" s="152">
        <v>75</v>
      </c>
      <c r="M587" s="154">
        <v>100</v>
      </c>
      <c r="N587" s="153" t="s">
        <v>7</v>
      </c>
      <c r="O587" s="153" t="s">
        <v>7</v>
      </c>
      <c r="P587" s="154" t="s">
        <v>7</v>
      </c>
      <c r="Q587" s="156" t="s">
        <v>7</v>
      </c>
    </row>
    <row r="588" spans="2:17">
      <c r="B588" s="157" t="s">
        <v>17</v>
      </c>
      <c r="C588" s="157" t="s">
        <v>495</v>
      </c>
      <c r="D588" s="157" t="s">
        <v>593</v>
      </c>
      <c r="E588" s="157" t="s">
        <v>594</v>
      </c>
      <c r="F588" s="157" t="s">
        <v>540</v>
      </c>
      <c r="G588" s="158" t="s">
        <v>52</v>
      </c>
      <c r="H588" s="159" t="s">
        <v>273</v>
      </c>
      <c r="I588" s="160" t="s">
        <v>7</v>
      </c>
      <c r="J588" s="160" t="s">
        <v>7</v>
      </c>
      <c r="K588" s="161" t="s">
        <v>195</v>
      </c>
      <c r="L588" s="152" t="s">
        <v>7</v>
      </c>
      <c r="M588" s="154" t="s">
        <v>7</v>
      </c>
      <c r="N588" s="153" t="s">
        <v>7</v>
      </c>
      <c r="O588" s="153" t="s">
        <v>7</v>
      </c>
      <c r="P588" s="154" t="s">
        <v>7</v>
      </c>
      <c r="Q588" s="156" t="s">
        <v>7</v>
      </c>
    </row>
    <row r="589" spans="2:17">
      <c r="B589" s="157" t="s">
        <v>17</v>
      </c>
      <c r="C589" s="157" t="s">
        <v>495</v>
      </c>
      <c r="D589" s="157" t="s">
        <v>595</v>
      </c>
      <c r="E589" s="157" t="s">
        <v>596</v>
      </c>
      <c r="F589" s="157" t="s">
        <v>540</v>
      </c>
      <c r="G589" s="158" t="s">
        <v>52</v>
      </c>
      <c r="H589" s="159" t="s">
        <v>272</v>
      </c>
      <c r="I589" s="160" t="s">
        <v>273</v>
      </c>
      <c r="J589" s="160" t="s">
        <v>643</v>
      </c>
      <c r="K589" s="161" t="s">
        <v>272</v>
      </c>
      <c r="L589" s="152">
        <v>100</v>
      </c>
      <c r="M589" s="154">
        <v>100</v>
      </c>
      <c r="N589" s="153">
        <v>71.428571428571431</v>
      </c>
      <c r="O589" s="153">
        <v>100</v>
      </c>
      <c r="P589" s="154">
        <v>100</v>
      </c>
      <c r="Q589" s="156">
        <v>100</v>
      </c>
    </row>
    <row r="590" spans="2:17">
      <c r="B590" s="157" t="s">
        <v>17</v>
      </c>
      <c r="C590" s="157" t="s">
        <v>495</v>
      </c>
      <c r="D590" s="157" t="s">
        <v>597</v>
      </c>
      <c r="E590" s="157" t="s">
        <v>598</v>
      </c>
      <c r="F590" s="157" t="s">
        <v>533</v>
      </c>
      <c r="G590" s="158" t="s">
        <v>52</v>
      </c>
      <c r="H590" s="159" t="s">
        <v>272</v>
      </c>
      <c r="I590" s="160" t="s">
        <v>273</v>
      </c>
      <c r="J590" s="160" t="s">
        <v>643</v>
      </c>
      <c r="K590" s="161" t="s">
        <v>273</v>
      </c>
      <c r="L590" s="152">
        <v>50</v>
      </c>
      <c r="M590" s="154">
        <v>100</v>
      </c>
      <c r="N590" s="153" t="s">
        <v>7</v>
      </c>
      <c r="O590" s="153" t="s">
        <v>7</v>
      </c>
      <c r="P590" s="154" t="s">
        <v>7</v>
      </c>
      <c r="Q590" s="156" t="s">
        <v>7</v>
      </c>
    </row>
    <row r="591" spans="2:17">
      <c r="B591" s="157" t="s">
        <v>17</v>
      </c>
      <c r="C591" s="157" t="s">
        <v>495</v>
      </c>
      <c r="D591" s="157" t="s">
        <v>599</v>
      </c>
      <c r="E591" s="157" t="s">
        <v>600</v>
      </c>
      <c r="F591" s="157" t="s">
        <v>540</v>
      </c>
      <c r="G591" s="158" t="s">
        <v>52</v>
      </c>
      <c r="H591" s="159" t="s">
        <v>272</v>
      </c>
      <c r="I591" s="160" t="s">
        <v>273</v>
      </c>
      <c r="J591" s="160" t="s">
        <v>643</v>
      </c>
      <c r="K591" s="161" t="s">
        <v>273</v>
      </c>
      <c r="L591" s="152">
        <v>100</v>
      </c>
      <c r="M591" s="154">
        <v>100</v>
      </c>
      <c r="N591" s="153">
        <v>42.857142857142854</v>
      </c>
      <c r="O591" s="153">
        <v>67</v>
      </c>
      <c r="P591" s="154">
        <v>0</v>
      </c>
      <c r="Q591" s="156">
        <v>100</v>
      </c>
    </row>
    <row r="592" spans="2:17">
      <c r="B592" s="157" t="s">
        <v>17</v>
      </c>
      <c r="C592" s="157" t="s">
        <v>495</v>
      </c>
      <c r="D592" s="157" t="s">
        <v>601</v>
      </c>
      <c r="E592" s="157" t="s">
        <v>602</v>
      </c>
      <c r="F592" s="157" t="s">
        <v>533</v>
      </c>
      <c r="G592" s="158" t="s">
        <v>52</v>
      </c>
      <c r="H592" s="159" t="s">
        <v>272</v>
      </c>
      <c r="I592" s="160" t="s">
        <v>273</v>
      </c>
      <c r="J592" s="160" t="s">
        <v>643</v>
      </c>
      <c r="K592" s="161" t="s">
        <v>273</v>
      </c>
      <c r="L592" s="152">
        <v>25</v>
      </c>
      <c r="M592" s="154">
        <v>100</v>
      </c>
      <c r="N592" s="153" t="s">
        <v>7</v>
      </c>
      <c r="O592" s="153" t="s">
        <v>7</v>
      </c>
      <c r="P592" s="154" t="s">
        <v>7</v>
      </c>
      <c r="Q592" s="156" t="s">
        <v>7</v>
      </c>
    </row>
    <row r="593" spans="2:17">
      <c r="B593" s="157" t="s">
        <v>17</v>
      </c>
      <c r="C593" s="157" t="s">
        <v>2</v>
      </c>
      <c r="D593" s="157" t="s">
        <v>603</v>
      </c>
      <c r="E593" s="157" t="s">
        <v>604</v>
      </c>
      <c r="F593" s="157" t="s">
        <v>533</v>
      </c>
      <c r="G593" s="158" t="s">
        <v>52</v>
      </c>
      <c r="H593" s="159" t="s">
        <v>272</v>
      </c>
      <c r="I593" s="160" t="s">
        <v>273</v>
      </c>
      <c r="J593" s="160" t="s">
        <v>643</v>
      </c>
      <c r="K593" s="161" t="s">
        <v>273</v>
      </c>
      <c r="L593" s="152">
        <v>100</v>
      </c>
      <c r="M593" s="154">
        <v>100</v>
      </c>
      <c r="N593" s="153" t="s">
        <v>7</v>
      </c>
      <c r="O593" s="153" t="s">
        <v>7</v>
      </c>
      <c r="P593" s="154" t="s">
        <v>7</v>
      </c>
      <c r="Q593" s="156" t="s">
        <v>7</v>
      </c>
    </row>
    <row r="594" spans="2:17">
      <c r="B594" s="157" t="s">
        <v>17</v>
      </c>
      <c r="C594" s="157" t="s">
        <v>2</v>
      </c>
      <c r="D594" s="157" t="s">
        <v>605</v>
      </c>
      <c r="E594" s="157" t="s">
        <v>606</v>
      </c>
      <c r="F594" s="157" t="s">
        <v>540</v>
      </c>
      <c r="G594" s="158" t="s">
        <v>52</v>
      </c>
      <c r="H594" s="159" t="s">
        <v>273</v>
      </c>
      <c r="I594" s="160" t="s">
        <v>7</v>
      </c>
      <c r="J594" s="160" t="s">
        <v>7</v>
      </c>
      <c r="K594" s="161" t="s">
        <v>273</v>
      </c>
      <c r="L594" s="152" t="s">
        <v>7</v>
      </c>
      <c r="M594" s="154" t="s">
        <v>7</v>
      </c>
      <c r="N594" s="153" t="s">
        <v>7</v>
      </c>
      <c r="O594" s="153" t="s">
        <v>7</v>
      </c>
      <c r="P594" s="154" t="s">
        <v>7</v>
      </c>
      <c r="Q594" s="156" t="s">
        <v>7</v>
      </c>
    </row>
    <row r="595" spans="2:17">
      <c r="B595" s="157" t="s">
        <v>17</v>
      </c>
      <c r="C595" s="157" t="s">
        <v>2</v>
      </c>
      <c r="D595" s="157" t="s">
        <v>607</v>
      </c>
      <c r="E595" s="157" t="s">
        <v>608</v>
      </c>
      <c r="F595" s="157" t="s">
        <v>540</v>
      </c>
      <c r="G595" s="158" t="s">
        <v>52</v>
      </c>
      <c r="H595" s="159" t="s">
        <v>272</v>
      </c>
      <c r="I595" s="160" t="s">
        <v>273</v>
      </c>
      <c r="J595" s="160" t="s">
        <v>643</v>
      </c>
      <c r="K595" s="161" t="s">
        <v>273</v>
      </c>
      <c r="L595" s="152">
        <v>25</v>
      </c>
      <c r="M595" s="154">
        <v>100</v>
      </c>
      <c r="N595" s="153">
        <v>0</v>
      </c>
      <c r="O595" s="153">
        <v>0</v>
      </c>
      <c r="P595" s="154" t="s">
        <v>7</v>
      </c>
      <c r="Q595" s="156">
        <v>0</v>
      </c>
    </row>
    <row r="596" spans="2:17">
      <c r="B596" s="157" t="s">
        <v>17</v>
      </c>
      <c r="C596" s="157" t="s">
        <v>2</v>
      </c>
      <c r="D596" s="157" t="s">
        <v>609</v>
      </c>
      <c r="E596" s="157" t="s">
        <v>610</v>
      </c>
      <c r="F596" s="157" t="s">
        <v>540</v>
      </c>
      <c r="G596" s="158" t="s">
        <v>52</v>
      </c>
      <c r="H596" s="159" t="s">
        <v>272</v>
      </c>
      <c r="I596" s="160" t="s">
        <v>273</v>
      </c>
      <c r="J596" s="160" t="s">
        <v>643</v>
      </c>
      <c r="K596" s="161" t="s">
        <v>273</v>
      </c>
      <c r="L596" s="152">
        <v>100</v>
      </c>
      <c r="M596" s="154">
        <v>100</v>
      </c>
      <c r="N596" s="153">
        <v>14.285714285714285</v>
      </c>
      <c r="O596" s="153">
        <v>33</v>
      </c>
      <c r="P596" s="154">
        <v>0</v>
      </c>
      <c r="Q596" s="156">
        <v>0</v>
      </c>
    </row>
    <row r="597" spans="2:17">
      <c r="B597" s="157" t="s">
        <v>17</v>
      </c>
      <c r="C597" s="157" t="s">
        <v>2</v>
      </c>
      <c r="D597" s="157" t="s">
        <v>611</v>
      </c>
      <c r="E597" s="157" t="s">
        <v>612</v>
      </c>
      <c r="F597" s="157" t="s">
        <v>540</v>
      </c>
      <c r="G597" s="158" t="s">
        <v>52</v>
      </c>
      <c r="H597" s="159" t="s">
        <v>272</v>
      </c>
      <c r="I597" s="160" t="s">
        <v>273</v>
      </c>
      <c r="J597" s="160" t="s">
        <v>54</v>
      </c>
      <c r="K597" s="161" t="s">
        <v>273</v>
      </c>
      <c r="L597" s="152">
        <v>56.666666666666679</v>
      </c>
      <c r="M597" s="154">
        <v>80</v>
      </c>
      <c r="N597" s="153">
        <v>4.7619047619047628</v>
      </c>
      <c r="O597" s="153">
        <v>0</v>
      </c>
      <c r="P597" s="154">
        <v>0</v>
      </c>
      <c r="Q597" s="156">
        <v>10</v>
      </c>
    </row>
    <row r="598" spans="2:17">
      <c r="B598" s="157" t="s">
        <v>17</v>
      </c>
      <c r="C598" s="157" t="s">
        <v>2</v>
      </c>
      <c r="D598" s="157" t="s">
        <v>613</v>
      </c>
      <c r="E598" s="157" t="s">
        <v>614</v>
      </c>
      <c r="F598" s="157" t="s">
        <v>540</v>
      </c>
      <c r="G598" s="158" t="s">
        <v>52</v>
      </c>
      <c r="H598" s="159" t="s">
        <v>272</v>
      </c>
      <c r="I598" s="160" t="s">
        <v>273</v>
      </c>
      <c r="J598" s="160" t="s">
        <v>643</v>
      </c>
      <c r="K598" s="161" t="s">
        <v>273</v>
      </c>
      <c r="L598" s="152">
        <v>25</v>
      </c>
      <c r="M598" s="154">
        <v>100</v>
      </c>
      <c r="N598" s="153">
        <v>16.666666666666664</v>
      </c>
      <c r="O598" s="153" t="s">
        <v>7</v>
      </c>
      <c r="P598" s="154">
        <v>0</v>
      </c>
      <c r="Q598" s="156" t="s">
        <v>7</v>
      </c>
    </row>
    <row r="599" spans="2:17">
      <c r="B599" s="157" t="s">
        <v>17</v>
      </c>
      <c r="C599" s="157" t="s">
        <v>2</v>
      </c>
      <c r="D599" s="157" t="s">
        <v>615</v>
      </c>
      <c r="E599" s="157" t="s">
        <v>616</v>
      </c>
      <c r="F599" s="157" t="s">
        <v>540</v>
      </c>
      <c r="G599" s="158" t="s">
        <v>52</v>
      </c>
      <c r="H599" s="159" t="s">
        <v>272</v>
      </c>
      <c r="I599" s="160" t="s">
        <v>273</v>
      </c>
      <c r="J599" s="160" t="s">
        <v>643</v>
      </c>
      <c r="K599" s="161" t="s">
        <v>273</v>
      </c>
      <c r="L599" s="152">
        <v>25</v>
      </c>
      <c r="M599" s="154">
        <v>100</v>
      </c>
      <c r="N599" s="153">
        <v>0</v>
      </c>
      <c r="O599" s="153">
        <v>0</v>
      </c>
      <c r="P599" s="154" t="s">
        <v>7</v>
      </c>
      <c r="Q599" s="156" t="s">
        <v>7</v>
      </c>
    </row>
    <row r="600" spans="2:17">
      <c r="B600" s="157" t="s">
        <v>17</v>
      </c>
      <c r="C600" s="157" t="s">
        <v>2</v>
      </c>
      <c r="D600" s="157" t="s">
        <v>617</v>
      </c>
      <c r="E600" s="157" t="s">
        <v>618</v>
      </c>
      <c r="F600" s="157" t="s">
        <v>540</v>
      </c>
      <c r="G600" s="158" t="s">
        <v>52</v>
      </c>
      <c r="H600" s="159" t="s">
        <v>272</v>
      </c>
      <c r="I600" s="160" t="s">
        <v>273</v>
      </c>
      <c r="J600" s="160" t="s">
        <v>643</v>
      </c>
      <c r="K600" s="161" t="s">
        <v>273</v>
      </c>
      <c r="L600" s="152">
        <v>100</v>
      </c>
      <c r="M600" s="154">
        <v>100</v>
      </c>
      <c r="N600" s="153">
        <v>42.857142857142854</v>
      </c>
      <c r="O600" s="153">
        <v>67</v>
      </c>
      <c r="P600" s="154" t="s">
        <v>7</v>
      </c>
      <c r="Q600" s="156">
        <v>100</v>
      </c>
    </row>
    <row r="601" spans="2:17">
      <c r="B601" s="157" t="s">
        <v>17</v>
      </c>
      <c r="C601" s="157" t="s">
        <v>2</v>
      </c>
      <c r="D601" s="157" t="s">
        <v>619</v>
      </c>
      <c r="E601" s="157" t="s">
        <v>620</v>
      </c>
      <c r="F601" s="157" t="s">
        <v>540</v>
      </c>
      <c r="G601" s="158" t="s">
        <v>52</v>
      </c>
      <c r="H601" s="159" t="s">
        <v>272</v>
      </c>
      <c r="I601" s="160" t="s">
        <v>273</v>
      </c>
      <c r="J601" s="160" t="s">
        <v>643</v>
      </c>
      <c r="K601" s="161" t="s">
        <v>273</v>
      </c>
      <c r="L601" s="152">
        <v>100</v>
      </c>
      <c r="M601" s="154">
        <v>100</v>
      </c>
      <c r="N601" s="153">
        <v>28.571428571428569</v>
      </c>
      <c r="O601" s="153">
        <v>67</v>
      </c>
      <c r="P601" s="154" t="s">
        <v>7</v>
      </c>
      <c r="Q601" s="156">
        <v>100</v>
      </c>
    </row>
    <row r="602" spans="2:17">
      <c r="B602" s="157" t="s">
        <v>17</v>
      </c>
      <c r="C602" s="157" t="s">
        <v>2</v>
      </c>
      <c r="D602" s="157" t="s">
        <v>621</v>
      </c>
      <c r="E602" s="157" t="s">
        <v>622</v>
      </c>
      <c r="F602" s="157" t="s">
        <v>533</v>
      </c>
      <c r="G602" s="158" t="s">
        <v>52</v>
      </c>
      <c r="H602" s="159" t="s">
        <v>272</v>
      </c>
      <c r="I602" s="160" t="s">
        <v>273</v>
      </c>
      <c r="J602" s="160" t="s">
        <v>643</v>
      </c>
      <c r="K602" s="161" t="s">
        <v>273</v>
      </c>
      <c r="L602" s="152">
        <v>25</v>
      </c>
      <c r="M602" s="154">
        <v>100</v>
      </c>
      <c r="N602" s="153" t="s">
        <v>7</v>
      </c>
      <c r="O602" s="153" t="s">
        <v>7</v>
      </c>
      <c r="P602" s="154" t="s">
        <v>7</v>
      </c>
      <c r="Q602" s="156" t="s">
        <v>7</v>
      </c>
    </row>
    <row r="603" spans="2:17">
      <c r="B603" s="157" t="s">
        <v>17</v>
      </c>
      <c r="C603" s="157" t="s">
        <v>3</v>
      </c>
      <c r="D603" s="157" t="s">
        <v>623</v>
      </c>
      <c r="E603" s="157" t="s">
        <v>624</v>
      </c>
      <c r="F603" s="157" t="s">
        <v>533</v>
      </c>
      <c r="G603" s="158" t="s">
        <v>52</v>
      </c>
      <c r="H603" s="159" t="s">
        <v>272</v>
      </c>
      <c r="I603" s="160" t="s">
        <v>273</v>
      </c>
      <c r="J603" s="160" t="s">
        <v>643</v>
      </c>
      <c r="K603" s="161" t="s">
        <v>273</v>
      </c>
      <c r="L603" s="152">
        <v>100</v>
      </c>
      <c r="M603" s="154">
        <v>100</v>
      </c>
      <c r="N603" s="153" t="s">
        <v>7</v>
      </c>
      <c r="O603" s="153" t="s">
        <v>7</v>
      </c>
      <c r="P603" s="154" t="s">
        <v>7</v>
      </c>
      <c r="Q603" s="156" t="s">
        <v>7</v>
      </c>
    </row>
    <row r="604" spans="2:17">
      <c r="B604" s="157" t="s">
        <v>17</v>
      </c>
      <c r="C604" s="157" t="s">
        <v>3</v>
      </c>
      <c r="D604" s="157" t="s">
        <v>625</v>
      </c>
      <c r="E604" s="157" t="s">
        <v>626</v>
      </c>
      <c r="F604" s="157" t="s">
        <v>533</v>
      </c>
      <c r="G604" s="158" t="s">
        <v>52</v>
      </c>
      <c r="H604" s="159" t="s">
        <v>272</v>
      </c>
      <c r="I604" s="160" t="s">
        <v>273</v>
      </c>
      <c r="J604" s="160" t="s">
        <v>643</v>
      </c>
      <c r="K604" s="161" t="s">
        <v>273</v>
      </c>
      <c r="L604" s="152">
        <v>50</v>
      </c>
      <c r="M604" s="154">
        <v>100</v>
      </c>
      <c r="N604" s="153" t="s">
        <v>7</v>
      </c>
      <c r="O604" s="153" t="s">
        <v>7</v>
      </c>
      <c r="P604" s="154" t="s">
        <v>7</v>
      </c>
      <c r="Q604" s="156" t="s">
        <v>7</v>
      </c>
    </row>
    <row r="605" spans="2:17">
      <c r="B605" s="157" t="s">
        <v>17</v>
      </c>
      <c r="C605" s="157" t="s">
        <v>3</v>
      </c>
      <c r="D605" s="157" t="s">
        <v>627</v>
      </c>
      <c r="E605" s="157" t="s">
        <v>628</v>
      </c>
      <c r="F605" s="157" t="s">
        <v>540</v>
      </c>
      <c r="G605" s="158" t="s">
        <v>52</v>
      </c>
      <c r="H605" s="159" t="s">
        <v>272</v>
      </c>
      <c r="I605" s="160" t="s">
        <v>273</v>
      </c>
      <c r="J605" s="160" t="s">
        <v>643</v>
      </c>
      <c r="K605" s="161" t="s">
        <v>273</v>
      </c>
      <c r="L605" s="152">
        <v>100</v>
      </c>
      <c r="M605" s="154">
        <v>100</v>
      </c>
      <c r="N605" s="153">
        <v>28.571428571428569</v>
      </c>
      <c r="O605" s="153">
        <v>0</v>
      </c>
      <c r="P605" s="154">
        <v>0</v>
      </c>
      <c r="Q605" s="156">
        <v>100</v>
      </c>
    </row>
    <row r="606" spans="2:17">
      <c r="B606" s="157" t="s">
        <v>17</v>
      </c>
      <c r="C606" s="157" t="s">
        <v>3</v>
      </c>
      <c r="D606" s="157" t="s">
        <v>629</v>
      </c>
      <c r="E606" s="157" t="s">
        <v>630</v>
      </c>
      <c r="F606" s="157" t="s">
        <v>540</v>
      </c>
      <c r="G606" s="158" t="s">
        <v>52</v>
      </c>
      <c r="H606" s="159" t="s">
        <v>272</v>
      </c>
      <c r="I606" s="160" t="s">
        <v>273</v>
      </c>
      <c r="J606" s="160" t="s">
        <v>643</v>
      </c>
      <c r="K606" s="161" t="s">
        <v>273</v>
      </c>
      <c r="L606" s="152">
        <v>50</v>
      </c>
      <c r="M606" s="154">
        <v>100</v>
      </c>
      <c r="N606" s="153">
        <v>0</v>
      </c>
      <c r="O606" s="153">
        <v>0</v>
      </c>
      <c r="P606" s="154">
        <v>0</v>
      </c>
      <c r="Q606" s="156" t="s">
        <v>7</v>
      </c>
    </row>
    <row r="607" spans="2:17">
      <c r="B607" s="157" t="s">
        <v>17</v>
      </c>
      <c r="C607" s="157" t="s">
        <v>3</v>
      </c>
      <c r="D607" s="157" t="s">
        <v>631</v>
      </c>
      <c r="E607" s="157" t="s">
        <v>632</v>
      </c>
      <c r="F607" s="157" t="s">
        <v>533</v>
      </c>
      <c r="G607" s="158" t="s">
        <v>52</v>
      </c>
      <c r="H607" s="159" t="s">
        <v>273</v>
      </c>
      <c r="I607" s="160" t="s">
        <v>7</v>
      </c>
      <c r="J607" s="160" t="s">
        <v>7</v>
      </c>
      <c r="K607" s="161" t="s">
        <v>195</v>
      </c>
      <c r="L607" s="152" t="s">
        <v>7</v>
      </c>
      <c r="M607" s="154" t="s">
        <v>7</v>
      </c>
      <c r="N607" s="153" t="s">
        <v>7</v>
      </c>
      <c r="O607" s="153" t="s">
        <v>7</v>
      </c>
      <c r="P607" s="154" t="s">
        <v>7</v>
      </c>
      <c r="Q607" s="156" t="s">
        <v>7</v>
      </c>
    </row>
    <row r="608" spans="2:17">
      <c r="B608" s="157" t="s">
        <v>17</v>
      </c>
      <c r="C608" s="157" t="s">
        <v>3</v>
      </c>
      <c r="D608" s="157" t="s">
        <v>633</v>
      </c>
      <c r="E608" s="157" t="s">
        <v>634</v>
      </c>
      <c r="F608" s="157" t="s">
        <v>540</v>
      </c>
      <c r="G608" s="158" t="s">
        <v>52</v>
      </c>
      <c r="H608" s="159" t="s">
        <v>272</v>
      </c>
      <c r="I608" s="160" t="s">
        <v>273</v>
      </c>
      <c r="J608" s="160" t="s">
        <v>54</v>
      </c>
      <c r="K608" s="161" t="s">
        <v>273</v>
      </c>
      <c r="L608" s="152">
        <v>50</v>
      </c>
      <c r="M608" s="154">
        <v>80</v>
      </c>
      <c r="N608" s="153">
        <v>23.333333333333332</v>
      </c>
      <c r="O608" s="153">
        <v>0</v>
      </c>
      <c r="P608" s="154">
        <v>0</v>
      </c>
      <c r="Q608" s="156">
        <v>0</v>
      </c>
    </row>
    <row r="609" spans="2:17">
      <c r="B609" s="157" t="s">
        <v>17</v>
      </c>
      <c r="C609" s="157" t="s">
        <v>3</v>
      </c>
      <c r="D609" s="157" t="s">
        <v>635</v>
      </c>
      <c r="E609" s="157" t="s">
        <v>636</v>
      </c>
      <c r="F609" s="157" t="s">
        <v>540</v>
      </c>
      <c r="G609" s="158" t="s">
        <v>52</v>
      </c>
      <c r="H609" s="159" t="s">
        <v>272</v>
      </c>
      <c r="I609" s="160" t="s">
        <v>273</v>
      </c>
      <c r="J609" s="160" t="s">
        <v>643</v>
      </c>
      <c r="K609" s="161" t="s">
        <v>273</v>
      </c>
      <c r="L609" s="152">
        <v>25</v>
      </c>
      <c r="M609" s="154">
        <v>100</v>
      </c>
      <c r="N609" s="153">
        <v>0</v>
      </c>
      <c r="O609" s="153">
        <v>0</v>
      </c>
      <c r="P609" s="154">
        <v>0</v>
      </c>
      <c r="Q609" s="156">
        <v>0</v>
      </c>
    </row>
    <row r="610" spans="2:17">
      <c r="B610" s="157" t="s">
        <v>17</v>
      </c>
      <c r="C610" s="157" t="s">
        <v>3</v>
      </c>
      <c r="D610" s="157" t="s">
        <v>637</v>
      </c>
      <c r="E610" s="157" t="s">
        <v>638</v>
      </c>
      <c r="F610" s="157" t="s">
        <v>533</v>
      </c>
      <c r="G610" s="158" t="s">
        <v>52</v>
      </c>
      <c r="H610" s="159" t="s">
        <v>272</v>
      </c>
      <c r="I610" s="160" t="s">
        <v>273</v>
      </c>
      <c r="J610" s="160" t="s">
        <v>53</v>
      </c>
      <c r="K610" s="161" t="s">
        <v>273</v>
      </c>
      <c r="L610" s="152">
        <v>100</v>
      </c>
      <c r="M610" s="154">
        <v>60</v>
      </c>
      <c r="N610" s="153" t="s">
        <v>7</v>
      </c>
      <c r="O610" s="153" t="s">
        <v>7</v>
      </c>
      <c r="P610" s="154" t="s">
        <v>7</v>
      </c>
      <c r="Q610" s="156" t="s">
        <v>7</v>
      </c>
    </row>
    <row r="611" spans="2:17">
      <c r="B611" s="157" t="s">
        <v>17</v>
      </c>
      <c r="C611" s="157" t="s">
        <v>3</v>
      </c>
      <c r="D611" s="157" t="s">
        <v>639</v>
      </c>
      <c r="E611" s="157" t="s">
        <v>640</v>
      </c>
      <c r="F611" s="157" t="s">
        <v>533</v>
      </c>
      <c r="G611" s="158" t="s">
        <v>52</v>
      </c>
      <c r="H611" s="159" t="s">
        <v>272</v>
      </c>
      <c r="I611" s="160" t="s">
        <v>273</v>
      </c>
      <c r="J611" s="160" t="s">
        <v>54</v>
      </c>
      <c r="K611" s="161" t="s">
        <v>273</v>
      </c>
      <c r="L611" s="152">
        <v>100</v>
      </c>
      <c r="M611" s="154">
        <v>80</v>
      </c>
      <c r="N611" s="153" t="s">
        <v>7</v>
      </c>
      <c r="O611" s="153" t="s">
        <v>7</v>
      </c>
      <c r="P611" s="154" t="s">
        <v>7</v>
      </c>
      <c r="Q611" s="156" t="s">
        <v>7</v>
      </c>
    </row>
    <row r="612" spans="2:17">
      <c r="B612" s="157" t="s">
        <v>17</v>
      </c>
      <c r="C612" s="157" t="s">
        <v>3</v>
      </c>
      <c r="D612" s="157" t="s">
        <v>641</v>
      </c>
      <c r="E612" s="157" t="s">
        <v>642</v>
      </c>
      <c r="F612" s="157" t="s">
        <v>533</v>
      </c>
      <c r="G612" s="158" t="s">
        <v>52</v>
      </c>
      <c r="H612" s="159" t="s">
        <v>272</v>
      </c>
      <c r="I612" s="160" t="s">
        <v>273</v>
      </c>
      <c r="J612" s="160" t="s">
        <v>54</v>
      </c>
      <c r="K612" s="161" t="s">
        <v>273</v>
      </c>
      <c r="L612" s="152">
        <v>100</v>
      </c>
      <c r="M612" s="154">
        <v>80</v>
      </c>
      <c r="N612" s="153" t="s">
        <v>7</v>
      </c>
      <c r="O612" s="153" t="s">
        <v>7</v>
      </c>
      <c r="P612" s="154" t="s">
        <v>7</v>
      </c>
      <c r="Q612" s="156" t="s">
        <v>7</v>
      </c>
    </row>
    <row r="613" spans="2:17">
      <c r="B613" s="157" t="s">
        <v>18</v>
      </c>
      <c r="C613" s="157" t="s">
        <v>1</v>
      </c>
      <c r="D613" s="157" t="s">
        <v>531</v>
      </c>
      <c r="E613" s="157" t="s">
        <v>532</v>
      </c>
      <c r="F613" s="157" t="s">
        <v>533</v>
      </c>
      <c r="G613" s="158" t="s">
        <v>52</v>
      </c>
      <c r="H613" s="159" t="s">
        <v>272</v>
      </c>
      <c r="I613" s="160" t="s">
        <v>273</v>
      </c>
      <c r="J613" s="160" t="s">
        <v>643</v>
      </c>
      <c r="K613" s="161" t="s">
        <v>273</v>
      </c>
      <c r="L613" s="152">
        <v>100</v>
      </c>
      <c r="M613" s="154">
        <v>100</v>
      </c>
      <c r="N613" s="153" t="s">
        <v>7</v>
      </c>
      <c r="O613" s="153" t="s">
        <v>7</v>
      </c>
      <c r="P613" s="154" t="s">
        <v>7</v>
      </c>
      <c r="Q613" s="156" t="s">
        <v>7</v>
      </c>
    </row>
    <row r="614" spans="2:17">
      <c r="B614" s="157" t="s">
        <v>18</v>
      </c>
      <c r="C614" s="157" t="s">
        <v>1</v>
      </c>
      <c r="D614" s="157" t="s">
        <v>534</v>
      </c>
      <c r="E614" s="157" t="s">
        <v>535</v>
      </c>
      <c r="F614" s="157" t="s">
        <v>533</v>
      </c>
      <c r="G614" s="158" t="s">
        <v>52</v>
      </c>
      <c r="H614" s="159" t="s">
        <v>272</v>
      </c>
      <c r="I614" s="160" t="s">
        <v>273</v>
      </c>
      <c r="J614" s="160" t="s">
        <v>643</v>
      </c>
      <c r="K614" s="161" t="s">
        <v>273</v>
      </c>
      <c r="L614" s="152">
        <v>100</v>
      </c>
      <c r="M614" s="154">
        <v>100</v>
      </c>
      <c r="N614" s="153" t="s">
        <v>7</v>
      </c>
      <c r="O614" s="153" t="s">
        <v>7</v>
      </c>
      <c r="P614" s="154" t="s">
        <v>7</v>
      </c>
      <c r="Q614" s="156" t="s">
        <v>7</v>
      </c>
    </row>
    <row r="615" spans="2:17">
      <c r="B615" s="157" t="s">
        <v>18</v>
      </c>
      <c r="C615" s="157" t="s">
        <v>1</v>
      </c>
      <c r="D615" s="157" t="s">
        <v>536</v>
      </c>
      <c r="E615" s="157" t="s">
        <v>537</v>
      </c>
      <c r="F615" s="157" t="s">
        <v>533</v>
      </c>
      <c r="G615" s="158" t="s">
        <v>52</v>
      </c>
      <c r="H615" s="159" t="s">
        <v>272</v>
      </c>
      <c r="I615" s="160" t="s">
        <v>273</v>
      </c>
      <c r="J615" s="160" t="s">
        <v>643</v>
      </c>
      <c r="K615" s="161" t="s">
        <v>273</v>
      </c>
      <c r="L615" s="152">
        <v>100</v>
      </c>
      <c r="M615" s="154">
        <v>100</v>
      </c>
      <c r="N615" s="153" t="s">
        <v>7</v>
      </c>
      <c r="O615" s="153" t="s">
        <v>7</v>
      </c>
      <c r="P615" s="154" t="s">
        <v>7</v>
      </c>
      <c r="Q615" s="156" t="s">
        <v>7</v>
      </c>
    </row>
    <row r="616" spans="2:17">
      <c r="B616" s="157" t="s">
        <v>18</v>
      </c>
      <c r="C616" s="157" t="s">
        <v>1</v>
      </c>
      <c r="D616" s="157" t="s">
        <v>538</v>
      </c>
      <c r="E616" s="157" t="s">
        <v>539</v>
      </c>
      <c r="F616" s="157" t="s">
        <v>540</v>
      </c>
      <c r="G616" s="158" t="s">
        <v>52</v>
      </c>
      <c r="H616" s="159" t="s">
        <v>272</v>
      </c>
      <c r="I616" s="160" t="s">
        <v>273</v>
      </c>
      <c r="J616" s="160" t="s">
        <v>643</v>
      </c>
      <c r="K616" s="161" t="s">
        <v>273</v>
      </c>
      <c r="L616" s="152">
        <v>100</v>
      </c>
      <c r="M616" s="154">
        <v>100</v>
      </c>
      <c r="N616" s="153">
        <v>71.428571428571431</v>
      </c>
      <c r="O616" s="153">
        <v>67</v>
      </c>
      <c r="P616" s="154">
        <v>100</v>
      </c>
      <c r="Q616" s="156">
        <v>0</v>
      </c>
    </row>
    <row r="617" spans="2:17">
      <c r="B617" s="157" t="s">
        <v>18</v>
      </c>
      <c r="C617" s="157" t="s">
        <v>1</v>
      </c>
      <c r="D617" s="157" t="s">
        <v>541</v>
      </c>
      <c r="E617" s="157" t="s">
        <v>542</v>
      </c>
      <c r="F617" s="157" t="s">
        <v>540</v>
      </c>
      <c r="G617" s="158" t="s">
        <v>52</v>
      </c>
      <c r="H617" s="159" t="s">
        <v>272</v>
      </c>
      <c r="I617" s="160" t="s">
        <v>273</v>
      </c>
      <c r="J617" s="160" t="s">
        <v>643</v>
      </c>
      <c r="K617" s="161" t="s">
        <v>272</v>
      </c>
      <c r="L617" s="152">
        <v>50</v>
      </c>
      <c r="M617" s="154">
        <v>100</v>
      </c>
      <c r="N617" s="153">
        <v>50</v>
      </c>
      <c r="O617" s="153">
        <v>0</v>
      </c>
      <c r="P617" s="154">
        <v>0</v>
      </c>
      <c r="Q617" s="156" t="s">
        <v>7</v>
      </c>
    </row>
    <row r="618" spans="2:17">
      <c r="B618" s="157" t="s">
        <v>18</v>
      </c>
      <c r="C618" s="157" t="s">
        <v>1</v>
      </c>
      <c r="D618" s="157" t="s">
        <v>543</v>
      </c>
      <c r="E618" s="157" t="s">
        <v>544</v>
      </c>
      <c r="F618" s="157" t="s">
        <v>540</v>
      </c>
      <c r="G618" s="158" t="s">
        <v>52</v>
      </c>
      <c r="H618" s="159" t="s">
        <v>272</v>
      </c>
      <c r="I618" s="160" t="s">
        <v>273</v>
      </c>
      <c r="J618" s="160" t="s">
        <v>643</v>
      </c>
      <c r="K618" s="161" t="s">
        <v>273</v>
      </c>
      <c r="L618" s="152">
        <v>100</v>
      </c>
      <c r="M618" s="154">
        <v>100</v>
      </c>
      <c r="N618" s="153">
        <v>57.142857142857139</v>
      </c>
      <c r="O618" s="153">
        <v>67</v>
      </c>
      <c r="P618" s="154">
        <v>100</v>
      </c>
      <c r="Q618" s="156">
        <v>100</v>
      </c>
    </row>
    <row r="619" spans="2:17">
      <c r="B619" s="157" t="s">
        <v>18</v>
      </c>
      <c r="C619" s="157" t="s">
        <v>1</v>
      </c>
      <c r="D619" s="157" t="s">
        <v>545</v>
      </c>
      <c r="E619" s="157" t="s">
        <v>546</v>
      </c>
      <c r="F619" s="157" t="s">
        <v>540</v>
      </c>
      <c r="G619" s="158" t="s">
        <v>52</v>
      </c>
      <c r="H619" s="159" t="s">
        <v>272</v>
      </c>
      <c r="I619" s="160" t="s">
        <v>273</v>
      </c>
      <c r="J619" s="160" t="s">
        <v>643</v>
      </c>
      <c r="K619" s="161" t="s">
        <v>273</v>
      </c>
      <c r="L619" s="152">
        <v>100</v>
      </c>
      <c r="M619" s="154">
        <v>100</v>
      </c>
      <c r="N619" s="153">
        <v>85.714285714285708</v>
      </c>
      <c r="O619" s="153">
        <v>67</v>
      </c>
      <c r="P619" s="154">
        <v>100</v>
      </c>
      <c r="Q619" s="156">
        <v>100</v>
      </c>
    </row>
    <row r="620" spans="2:17">
      <c r="B620" s="157" t="s">
        <v>18</v>
      </c>
      <c r="C620" s="157" t="s">
        <v>1</v>
      </c>
      <c r="D620" s="157" t="s">
        <v>547</v>
      </c>
      <c r="E620" s="157" t="s">
        <v>548</v>
      </c>
      <c r="F620" s="157" t="s">
        <v>540</v>
      </c>
      <c r="G620" s="158" t="s">
        <v>52</v>
      </c>
      <c r="H620" s="159" t="s">
        <v>272</v>
      </c>
      <c r="I620" s="160" t="s">
        <v>273</v>
      </c>
      <c r="J620" s="160" t="s">
        <v>643</v>
      </c>
      <c r="K620" s="161" t="s">
        <v>273</v>
      </c>
      <c r="L620" s="152">
        <v>100</v>
      </c>
      <c r="M620" s="154">
        <v>100</v>
      </c>
      <c r="N620" s="153">
        <v>42.857142857142854</v>
      </c>
      <c r="O620" s="153">
        <v>67</v>
      </c>
      <c r="P620" s="154">
        <v>100</v>
      </c>
      <c r="Q620" s="156">
        <v>100</v>
      </c>
    </row>
    <row r="621" spans="2:17">
      <c r="B621" s="157" t="s">
        <v>18</v>
      </c>
      <c r="C621" s="157" t="s">
        <v>1</v>
      </c>
      <c r="D621" s="157" t="s">
        <v>549</v>
      </c>
      <c r="E621" s="157" t="s">
        <v>550</v>
      </c>
      <c r="F621" s="157" t="s">
        <v>533</v>
      </c>
      <c r="G621" s="158" t="s">
        <v>52</v>
      </c>
      <c r="H621" s="159" t="s">
        <v>272</v>
      </c>
      <c r="I621" s="160" t="s">
        <v>273</v>
      </c>
      <c r="J621" s="160" t="s">
        <v>643</v>
      </c>
      <c r="K621" s="161" t="s">
        <v>273</v>
      </c>
      <c r="L621" s="152">
        <v>100</v>
      </c>
      <c r="M621" s="154">
        <v>100</v>
      </c>
      <c r="N621" s="153" t="s">
        <v>7</v>
      </c>
      <c r="O621" s="153" t="s">
        <v>7</v>
      </c>
      <c r="P621" s="154" t="s">
        <v>7</v>
      </c>
      <c r="Q621" s="156" t="s">
        <v>7</v>
      </c>
    </row>
    <row r="622" spans="2:17">
      <c r="B622" s="157" t="s">
        <v>18</v>
      </c>
      <c r="C622" s="157" t="s">
        <v>1</v>
      </c>
      <c r="D622" s="157" t="s">
        <v>551</v>
      </c>
      <c r="E622" s="157" t="s">
        <v>552</v>
      </c>
      <c r="F622" s="157" t="s">
        <v>533</v>
      </c>
      <c r="G622" s="158" t="s">
        <v>52</v>
      </c>
      <c r="H622" s="159" t="s">
        <v>272</v>
      </c>
      <c r="I622" s="160" t="s">
        <v>273</v>
      </c>
      <c r="J622" s="160" t="s">
        <v>643</v>
      </c>
      <c r="K622" s="161" t="s">
        <v>273</v>
      </c>
      <c r="L622" s="152">
        <v>100</v>
      </c>
      <c r="M622" s="154">
        <v>100</v>
      </c>
      <c r="N622" s="153" t="s">
        <v>7</v>
      </c>
      <c r="O622" s="153" t="s">
        <v>7</v>
      </c>
      <c r="P622" s="154" t="s">
        <v>7</v>
      </c>
      <c r="Q622" s="156" t="s">
        <v>7</v>
      </c>
    </row>
    <row r="623" spans="2:17">
      <c r="B623" s="157" t="s">
        <v>18</v>
      </c>
      <c r="C623" s="157" t="s">
        <v>1</v>
      </c>
      <c r="D623" s="157" t="s">
        <v>553</v>
      </c>
      <c r="E623" s="157" t="s">
        <v>554</v>
      </c>
      <c r="F623" s="157" t="s">
        <v>540</v>
      </c>
      <c r="G623" s="158" t="s">
        <v>52</v>
      </c>
      <c r="H623" s="159" t="s">
        <v>272</v>
      </c>
      <c r="I623" s="160" t="s">
        <v>273</v>
      </c>
      <c r="J623" s="160" t="s">
        <v>643</v>
      </c>
      <c r="K623" s="161" t="s">
        <v>273</v>
      </c>
      <c r="L623" s="152">
        <v>100</v>
      </c>
      <c r="M623" s="154">
        <v>100</v>
      </c>
      <c r="N623" s="153">
        <v>100</v>
      </c>
      <c r="O623" s="153">
        <v>67</v>
      </c>
      <c r="P623" s="154">
        <v>100</v>
      </c>
      <c r="Q623" s="156">
        <v>100</v>
      </c>
    </row>
    <row r="624" spans="2:17">
      <c r="B624" s="157" t="s">
        <v>18</v>
      </c>
      <c r="C624" s="157" t="s">
        <v>1</v>
      </c>
      <c r="D624" s="157" t="s">
        <v>555</v>
      </c>
      <c r="E624" s="157" t="s">
        <v>556</v>
      </c>
      <c r="F624" s="157" t="s">
        <v>540</v>
      </c>
      <c r="G624" s="158" t="s">
        <v>52</v>
      </c>
      <c r="H624" s="159" t="s">
        <v>272</v>
      </c>
      <c r="I624" s="160" t="s">
        <v>273</v>
      </c>
      <c r="J624" s="160" t="s">
        <v>643</v>
      </c>
      <c r="K624" s="161" t="s">
        <v>273</v>
      </c>
      <c r="L624" s="152">
        <v>100</v>
      </c>
      <c r="M624" s="154">
        <v>100</v>
      </c>
      <c r="N624" s="153">
        <v>100</v>
      </c>
      <c r="O624" s="153">
        <v>67</v>
      </c>
      <c r="P624" s="154">
        <v>100</v>
      </c>
      <c r="Q624" s="156" t="s">
        <v>7</v>
      </c>
    </row>
    <row r="625" spans="2:17">
      <c r="B625" s="157" t="s">
        <v>18</v>
      </c>
      <c r="C625" s="157" t="s">
        <v>1</v>
      </c>
      <c r="D625" s="157" t="s">
        <v>557</v>
      </c>
      <c r="E625" s="157" t="s">
        <v>558</v>
      </c>
      <c r="F625" s="157" t="s">
        <v>533</v>
      </c>
      <c r="G625" s="158" t="s">
        <v>52</v>
      </c>
      <c r="H625" s="159" t="s">
        <v>272</v>
      </c>
      <c r="I625" s="160" t="s">
        <v>273</v>
      </c>
      <c r="J625" s="160" t="s">
        <v>643</v>
      </c>
      <c r="K625" s="161" t="s">
        <v>273</v>
      </c>
      <c r="L625" s="152">
        <v>100</v>
      </c>
      <c r="M625" s="154">
        <v>100</v>
      </c>
      <c r="N625" s="153" t="s">
        <v>7</v>
      </c>
      <c r="O625" s="153" t="s">
        <v>7</v>
      </c>
      <c r="P625" s="154" t="s">
        <v>7</v>
      </c>
      <c r="Q625" s="156" t="s">
        <v>7</v>
      </c>
    </row>
    <row r="626" spans="2:17">
      <c r="B626" s="157" t="s">
        <v>18</v>
      </c>
      <c r="C626" s="157" t="s">
        <v>1</v>
      </c>
      <c r="D626" s="157" t="s">
        <v>559</v>
      </c>
      <c r="E626" s="157" t="s">
        <v>560</v>
      </c>
      <c r="F626" s="157" t="s">
        <v>533</v>
      </c>
      <c r="G626" s="158" t="s">
        <v>52</v>
      </c>
      <c r="H626" s="159" t="s">
        <v>272</v>
      </c>
      <c r="I626" s="160" t="s">
        <v>273</v>
      </c>
      <c r="J626" s="160" t="s">
        <v>643</v>
      </c>
      <c r="K626" s="161" t="s">
        <v>273</v>
      </c>
      <c r="L626" s="152">
        <v>100</v>
      </c>
      <c r="M626" s="154">
        <v>100</v>
      </c>
      <c r="N626" s="153" t="s">
        <v>7</v>
      </c>
      <c r="O626" s="153" t="s">
        <v>7</v>
      </c>
      <c r="P626" s="154" t="s">
        <v>7</v>
      </c>
      <c r="Q626" s="156" t="s">
        <v>7</v>
      </c>
    </row>
    <row r="627" spans="2:17">
      <c r="B627" s="157" t="s">
        <v>18</v>
      </c>
      <c r="C627" s="157" t="s">
        <v>1</v>
      </c>
      <c r="D627" s="157" t="s">
        <v>561</v>
      </c>
      <c r="E627" s="157" t="s">
        <v>562</v>
      </c>
      <c r="F627" s="157" t="s">
        <v>533</v>
      </c>
      <c r="G627" s="158" t="s">
        <v>52</v>
      </c>
      <c r="H627" s="159" t="s">
        <v>272</v>
      </c>
      <c r="I627" s="160" t="s">
        <v>273</v>
      </c>
      <c r="J627" s="160" t="s">
        <v>54</v>
      </c>
      <c r="K627" s="161" t="s">
        <v>273</v>
      </c>
      <c r="L627" s="152">
        <v>100</v>
      </c>
      <c r="M627" s="154">
        <v>80</v>
      </c>
      <c r="N627" s="153" t="s">
        <v>7</v>
      </c>
      <c r="O627" s="153" t="s">
        <v>7</v>
      </c>
      <c r="P627" s="154" t="s">
        <v>7</v>
      </c>
      <c r="Q627" s="156" t="s">
        <v>7</v>
      </c>
    </row>
    <row r="628" spans="2:17">
      <c r="B628" s="157" t="s">
        <v>18</v>
      </c>
      <c r="C628" s="157" t="s">
        <v>1</v>
      </c>
      <c r="D628" s="157" t="s">
        <v>563</v>
      </c>
      <c r="E628" s="157" t="s">
        <v>564</v>
      </c>
      <c r="F628" s="157" t="s">
        <v>540</v>
      </c>
      <c r="G628" s="158" t="s">
        <v>52</v>
      </c>
      <c r="H628" s="159" t="s">
        <v>272</v>
      </c>
      <c r="I628" s="160" t="s">
        <v>273</v>
      </c>
      <c r="J628" s="160" t="s">
        <v>54</v>
      </c>
      <c r="K628" s="161" t="s">
        <v>273</v>
      </c>
      <c r="L628" s="152">
        <v>75</v>
      </c>
      <c r="M628" s="154">
        <v>50</v>
      </c>
      <c r="N628" s="153">
        <v>42.857142857142854</v>
      </c>
      <c r="O628" s="153" t="s">
        <v>7</v>
      </c>
      <c r="P628" s="154">
        <v>100</v>
      </c>
      <c r="Q628" s="156" t="s">
        <v>7</v>
      </c>
    </row>
    <row r="629" spans="2:17">
      <c r="B629" s="157" t="s">
        <v>18</v>
      </c>
      <c r="C629" s="157" t="s">
        <v>495</v>
      </c>
      <c r="D629" s="157" t="s">
        <v>565</v>
      </c>
      <c r="E629" s="157" t="s">
        <v>566</v>
      </c>
      <c r="F629" s="157" t="s">
        <v>540</v>
      </c>
      <c r="G629" s="158" t="s">
        <v>52</v>
      </c>
      <c r="H629" s="159" t="s">
        <v>272</v>
      </c>
      <c r="I629" s="160" t="s">
        <v>273</v>
      </c>
      <c r="J629" s="160" t="s">
        <v>54</v>
      </c>
      <c r="K629" s="161" t="s">
        <v>273</v>
      </c>
      <c r="L629" s="152">
        <v>93.75</v>
      </c>
      <c r="M629" s="154">
        <v>100</v>
      </c>
      <c r="N629" s="153">
        <v>85.714285714285708</v>
      </c>
      <c r="O629" s="153">
        <v>75</v>
      </c>
      <c r="P629" s="154">
        <v>100</v>
      </c>
      <c r="Q629" s="156">
        <v>50</v>
      </c>
    </row>
    <row r="630" spans="2:17">
      <c r="B630" s="157" t="s">
        <v>18</v>
      </c>
      <c r="C630" s="157" t="s">
        <v>495</v>
      </c>
      <c r="D630" s="157" t="s">
        <v>567</v>
      </c>
      <c r="E630" s="157" t="s">
        <v>568</v>
      </c>
      <c r="F630" s="157" t="s">
        <v>533</v>
      </c>
      <c r="G630" s="158" t="s">
        <v>52</v>
      </c>
      <c r="H630" s="159" t="s">
        <v>272</v>
      </c>
      <c r="I630" s="160" t="s">
        <v>273</v>
      </c>
      <c r="J630" s="160" t="s">
        <v>643</v>
      </c>
      <c r="K630" s="161" t="s">
        <v>273</v>
      </c>
      <c r="L630" s="152">
        <v>100</v>
      </c>
      <c r="M630" s="154">
        <v>100</v>
      </c>
      <c r="N630" s="153" t="s">
        <v>7</v>
      </c>
      <c r="O630" s="153" t="s">
        <v>7</v>
      </c>
      <c r="P630" s="154" t="s">
        <v>7</v>
      </c>
      <c r="Q630" s="156" t="s">
        <v>7</v>
      </c>
    </row>
    <row r="631" spans="2:17">
      <c r="B631" s="157" t="s">
        <v>18</v>
      </c>
      <c r="C631" s="157" t="s">
        <v>495</v>
      </c>
      <c r="D631" s="157" t="s">
        <v>569</v>
      </c>
      <c r="E631" s="157" t="s">
        <v>570</v>
      </c>
      <c r="F631" s="157" t="s">
        <v>540</v>
      </c>
      <c r="G631" s="158" t="s">
        <v>52</v>
      </c>
      <c r="H631" s="159" t="s">
        <v>272</v>
      </c>
      <c r="I631" s="160" t="s">
        <v>273</v>
      </c>
      <c r="J631" s="160" t="s">
        <v>643</v>
      </c>
      <c r="K631" s="161" t="s">
        <v>273</v>
      </c>
      <c r="L631" s="152">
        <v>100</v>
      </c>
      <c r="M631" s="154">
        <v>0</v>
      </c>
      <c r="N631" s="153">
        <v>100</v>
      </c>
      <c r="O631" s="153">
        <v>100</v>
      </c>
      <c r="P631" s="154">
        <v>100</v>
      </c>
      <c r="Q631" s="156">
        <v>100</v>
      </c>
    </row>
    <row r="632" spans="2:17">
      <c r="B632" s="157" t="s">
        <v>18</v>
      </c>
      <c r="C632" s="157" t="s">
        <v>495</v>
      </c>
      <c r="D632" s="157" t="s">
        <v>571</v>
      </c>
      <c r="E632" s="157" t="s">
        <v>572</v>
      </c>
      <c r="F632" s="157" t="s">
        <v>540</v>
      </c>
      <c r="G632" s="158" t="s">
        <v>52</v>
      </c>
      <c r="H632" s="159" t="s">
        <v>273</v>
      </c>
      <c r="I632" s="160" t="s">
        <v>7</v>
      </c>
      <c r="J632" s="160" t="s">
        <v>7</v>
      </c>
      <c r="K632" s="161" t="s">
        <v>195</v>
      </c>
      <c r="L632" s="152" t="s">
        <v>7</v>
      </c>
      <c r="M632" s="154" t="s">
        <v>7</v>
      </c>
      <c r="N632" s="153" t="s">
        <v>7</v>
      </c>
      <c r="O632" s="153" t="s">
        <v>7</v>
      </c>
      <c r="P632" s="154" t="s">
        <v>7</v>
      </c>
      <c r="Q632" s="156" t="s">
        <v>7</v>
      </c>
    </row>
    <row r="633" spans="2:17">
      <c r="B633" s="157" t="s">
        <v>18</v>
      </c>
      <c r="C633" s="157" t="s">
        <v>495</v>
      </c>
      <c r="D633" s="157" t="s">
        <v>573</v>
      </c>
      <c r="E633" s="157" t="s">
        <v>574</v>
      </c>
      <c r="F633" s="157" t="s">
        <v>533</v>
      </c>
      <c r="G633" s="158" t="s">
        <v>52</v>
      </c>
      <c r="H633" s="159" t="s">
        <v>272</v>
      </c>
      <c r="I633" s="160" t="s">
        <v>273</v>
      </c>
      <c r="J633" s="160" t="s">
        <v>643</v>
      </c>
      <c r="K633" s="161" t="s">
        <v>273</v>
      </c>
      <c r="L633" s="152">
        <v>100</v>
      </c>
      <c r="M633" s="154">
        <v>100</v>
      </c>
      <c r="N633" s="153" t="s">
        <v>7</v>
      </c>
      <c r="O633" s="153" t="s">
        <v>7</v>
      </c>
      <c r="P633" s="154" t="s">
        <v>7</v>
      </c>
      <c r="Q633" s="156" t="s">
        <v>7</v>
      </c>
    </row>
    <row r="634" spans="2:17">
      <c r="B634" s="157" t="s">
        <v>18</v>
      </c>
      <c r="C634" s="157" t="s">
        <v>495</v>
      </c>
      <c r="D634" s="157" t="s">
        <v>575</v>
      </c>
      <c r="E634" s="157" t="s">
        <v>576</v>
      </c>
      <c r="F634" s="157" t="s">
        <v>533</v>
      </c>
      <c r="G634" s="158" t="s">
        <v>52</v>
      </c>
      <c r="H634" s="159" t="s">
        <v>273</v>
      </c>
      <c r="I634" s="160" t="s">
        <v>7</v>
      </c>
      <c r="J634" s="160" t="s">
        <v>7</v>
      </c>
      <c r="K634" s="161" t="s">
        <v>195</v>
      </c>
      <c r="L634" s="152" t="s">
        <v>7</v>
      </c>
      <c r="M634" s="154" t="s">
        <v>7</v>
      </c>
      <c r="N634" s="153" t="s">
        <v>7</v>
      </c>
      <c r="O634" s="153" t="s">
        <v>7</v>
      </c>
      <c r="P634" s="154" t="s">
        <v>7</v>
      </c>
      <c r="Q634" s="156" t="s">
        <v>7</v>
      </c>
    </row>
    <row r="635" spans="2:17">
      <c r="B635" s="157" t="s">
        <v>18</v>
      </c>
      <c r="C635" s="157" t="s">
        <v>495</v>
      </c>
      <c r="D635" s="157" t="s">
        <v>577</v>
      </c>
      <c r="E635" s="157" t="s">
        <v>578</v>
      </c>
      <c r="F635" s="157" t="s">
        <v>533</v>
      </c>
      <c r="G635" s="158" t="s">
        <v>52</v>
      </c>
      <c r="H635" s="159" t="s">
        <v>273</v>
      </c>
      <c r="I635" s="160" t="s">
        <v>7</v>
      </c>
      <c r="J635" s="160" t="s">
        <v>7</v>
      </c>
      <c r="K635" s="161" t="s">
        <v>195</v>
      </c>
      <c r="L635" s="152" t="s">
        <v>7</v>
      </c>
      <c r="M635" s="154" t="s">
        <v>7</v>
      </c>
      <c r="N635" s="153" t="s">
        <v>7</v>
      </c>
      <c r="O635" s="153" t="s">
        <v>7</v>
      </c>
      <c r="P635" s="154" t="s">
        <v>7</v>
      </c>
      <c r="Q635" s="156" t="s">
        <v>7</v>
      </c>
    </row>
    <row r="636" spans="2:17">
      <c r="B636" s="157" t="s">
        <v>18</v>
      </c>
      <c r="C636" s="157" t="s">
        <v>495</v>
      </c>
      <c r="D636" s="157" t="s">
        <v>579</v>
      </c>
      <c r="E636" s="157" t="s">
        <v>580</v>
      </c>
      <c r="F636" s="157" t="s">
        <v>533</v>
      </c>
      <c r="G636" s="158" t="s">
        <v>52</v>
      </c>
      <c r="H636" s="159" t="s">
        <v>272</v>
      </c>
      <c r="I636" s="160" t="s">
        <v>273</v>
      </c>
      <c r="J636" s="160" t="s">
        <v>643</v>
      </c>
      <c r="K636" s="161" t="s">
        <v>273</v>
      </c>
      <c r="L636" s="152">
        <v>100</v>
      </c>
      <c r="M636" s="154">
        <v>100</v>
      </c>
      <c r="N636" s="153" t="s">
        <v>7</v>
      </c>
      <c r="O636" s="153" t="s">
        <v>7</v>
      </c>
      <c r="P636" s="154" t="s">
        <v>7</v>
      </c>
      <c r="Q636" s="156" t="s">
        <v>7</v>
      </c>
    </row>
    <row r="637" spans="2:17">
      <c r="B637" s="157" t="s">
        <v>18</v>
      </c>
      <c r="C637" s="157" t="s">
        <v>495</v>
      </c>
      <c r="D637" s="157" t="s">
        <v>581</v>
      </c>
      <c r="E637" s="157" t="s">
        <v>582</v>
      </c>
      <c r="F637" s="157" t="s">
        <v>533</v>
      </c>
      <c r="G637" s="158" t="s">
        <v>52</v>
      </c>
      <c r="H637" s="159" t="s">
        <v>272</v>
      </c>
      <c r="I637" s="160" t="s">
        <v>273</v>
      </c>
      <c r="J637" s="160" t="s">
        <v>643</v>
      </c>
      <c r="K637" s="161" t="s">
        <v>273</v>
      </c>
      <c r="L637" s="152">
        <v>100</v>
      </c>
      <c r="M637" s="154">
        <v>100</v>
      </c>
      <c r="N637" s="153" t="s">
        <v>7</v>
      </c>
      <c r="O637" s="153" t="s">
        <v>7</v>
      </c>
      <c r="P637" s="154" t="s">
        <v>7</v>
      </c>
      <c r="Q637" s="156" t="s">
        <v>7</v>
      </c>
    </row>
    <row r="638" spans="2:17">
      <c r="B638" s="157" t="s">
        <v>18</v>
      </c>
      <c r="C638" s="157" t="s">
        <v>495</v>
      </c>
      <c r="D638" s="157" t="s">
        <v>583</v>
      </c>
      <c r="E638" s="157" t="s">
        <v>584</v>
      </c>
      <c r="F638" s="157" t="s">
        <v>540</v>
      </c>
      <c r="G638" s="158" t="s">
        <v>52</v>
      </c>
      <c r="H638" s="159" t="s">
        <v>273</v>
      </c>
      <c r="I638" s="160" t="s">
        <v>7</v>
      </c>
      <c r="J638" s="160" t="s">
        <v>7</v>
      </c>
      <c r="K638" s="161" t="s">
        <v>195</v>
      </c>
      <c r="L638" s="152" t="s">
        <v>7</v>
      </c>
      <c r="M638" s="154" t="s">
        <v>7</v>
      </c>
      <c r="N638" s="153" t="s">
        <v>7</v>
      </c>
      <c r="O638" s="153" t="s">
        <v>7</v>
      </c>
      <c r="P638" s="154" t="s">
        <v>7</v>
      </c>
      <c r="Q638" s="156" t="s">
        <v>7</v>
      </c>
    </row>
    <row r="639" spans="2:17">
      <c r="B639" s="157" t="s">
        <v>18</v>
      </c>
      <c r="C639" s="157" t="s">
        <v>495</v>
      </c>
      <c r="D639" s="157" t="s">
        <v>585</v>
      </c>
      <c r="E639" s="157" t="s">
        <v>586</v>
      </c>
      <c r="F639" s="157" t="s">
        <v>533</v>
      </c>
      <c r="G639" s="158" t="s">
        <v>52</v>
      </c>
      <c r="H639" s="159" t="s">
        <v>272</v>
      </c>
      <c r="I639" s="160" t="s">
        <v>273</v>
      </c>
      <c r="J639" s="160" t="s">
        <v>643</v>
      </c>
      <c r="K639" s="161" t="s">
        <v>273</v>
      </c>
      <c r="L639" s="152">
        <v>100</v>
      </c>
      <c r="M639" s="154">
        <v>100</v>
      </c>
      <c r="N639" s="153" t="s">
        <v>7</v>
      </c>
      <c r="O639" s="153" t="s">
        <v>7</v>
      </c>
      <c r="P639" s="154" t="s">
        <v>7</v>
      </c>
      <c r="Q639" s="156" t="s">
        <v>7</v>
      </c>
    </row>
    <row r="640" spans="2:17">
      <c r="B640" s="157" t="s">
        <v>18</v>
      </c>
      <c r="C640" s="157" t="s">
        <v>495</v>
      </c>
      <c r="D640" s="157" t="s">
        <v>587</v>
      </c>
      <c r="E640" s="157" t="s">
        <v>588</v>
      </c>
      <c r="F640" s="157" t="s">
        <v>540</v>
      </c>
      <c r="G640" s="158" t="s">
        <v>52</v>
      </c>
      <c r="H640" s="159" t="s">
        <v>272</v>
      </c>
      <c r="I640" s="160" t="s">
        <v>273</v>
      </c>
      <c r="J640" s="160" t="s">
        <v>643</v>
      </c>
      <c r="K640" s="161" t="s">
        <v>273</v>
      </c>
      <c r="L640" s="152">
        <v>25</v>
      </c>
      <c r="M640" s="154">
        <v>100</v>
      </c>
      <c r="N640" s="153">
        <v>0</v>
      </c>
      <c r="O640" s="153" t="s">
        <v>7</v>
      </c>
      <c r="P640" s="154" t="s">
        <v>7</v>
      </c>
      <c r="Q640" s="156" t="s">
        <v>7</v>
      </c>
    </row>
    <row r="641" spans="2:17">
      <c r="B641" s="157" t="s">
        <v>18</v>
      </c>
      <c r="C641" s="157" t="s">
        <v>495</v>
      </c>
      <c r="D641" s="157" t="s">
        <v>589</v>
      </c>
      <c r="E641" s="157" t="s">
        <v>590</v>
      </c>
      <c r="F641" s="157" t="s">
        <v>540</v>
      </c>
      <c r="G641" s="158" t="s">
        <v>52</v>
      </c>
      <c r="H641" s="159" t="s">
        <v>273</v>
      </c>
      <c r="I641" s="160" t="s">
        <v>7</v>
      </c>
      <c r="J641" s="160" t="s">
        <v>7</v>
      </c>
      <c r="K641" s="161" t="s">
        <v>195</v>
      </c>
      <c r="L641" s="152" t="s">
        <v>7</v>
      </c>
      <c r="M641" s="154" t="s">
        <v>7</v>
      </c>
      <c r="N641" s="153" t="s">
        <v>7</v>
      </c>
      <c r="O641" s="153" t="s">
        <v>7</v>
      </c>
      <c r="P641" s="154" t="s">
        <v>7</v>
      </c>
      <c r="Q641" s="156" t="s">
        <v>7</v>
      </c>
    </row>
    <row r="642" spans="2:17">
      <c r="B642" s="157" t="s">
        <v>18</v>
      </c>
      <c r="C642" s="157" t="s">
        <v>495</v>
      </c>
      <c r="D642" s="157" t="s">
        <v>591</v>
      </c>
      <c r="E642" s="157" t="s">
        <v>592</v>
      </c>
      <c r="F642" s="157" t="s">
        <v>533</v>
      </c>
      <c r="G642" s="158" t="s">
        <v>52</v>
      </c>
      <c r="H642" s="159" t="s">
        <v>272</v>
      </c>
      <c r="I642" s="160" t="s">
        <v>273</v>
      </c>
      <c r="J642" s="160" t="s">
        <v>643</v>
      </c>
      <c r="K642" s="161" t="s">
        <v>273</v>
      </c>
      <c r="L642" s="152">
        <v>100</v>
      </c>
      <c r="M642" s="154">
        <v>100</v>
      </c>
      <c r="N642" s="153" t="s">
        <v>7</v>
      </c>
      <c r="O642" s="153" t="s">
        <v>7</v>
      </c>
      <c r="P642" s="154" t="s">
        <v>7</v>
      </c>
      <c r="Q642" s="156" t="s">
        <v>7</v>
      </c>
    </row>
    <row r="643" spans="2:17">
      <c r="B643" s="157" t="s">
        <v>18</v>
      </c>
      <c r="C643" s="157" t="s">
        <v>495</v>
      </c>
      <c r="D643" s="157" t="s">
        <v>593</v>
      </c>
      <c r="E643" s="157" t="s">
        <v>594</v>
      </c>
      <c r="F643" s="157" t="s">
        <v>540</v>
      </c>
      <c r="G643" s="158" t="s">
        <v>52</v>
      </c>
      <c r="H643" s="159" t="s">
        <v>272</v>
      </c>
      <c r="I643" s="160" t="s">
        <v>273</v>
      </c>
      <c r="J643" s="160" t="s">
        <v>643</v>
      </c>
      <c r="K643" s="161" t="s">
        <v>273</v>
      </c>
      <c r="L643" s="152">
        <v>100</v>
      </c>
      <c r="M643" s="154">
        <v>0</v>
      </c>
      <c r="N643" s="153">
        <v>71.428571428571431</v>
      </c>
      <c r="O643" s="153">
        <v>67</v>
      </c>
      <c r="P643" s="154">
        <v>100</v>
      </c>
      <c r="Q643" s="156">
        <v>100</v>
      </c>
    </row>
    <row r="644" spans="2:17">
      <c r="B644" s="157" t="s">
        <v>18</v>
      </c>
      <c r="C644" s="157" t="s">
        <v>495</v>
      </c>
      <c r="D644" s="157" t="s">
        <v>595</v>
      </c>
      <c r="E644" s="157" t="s">
        <v>596</v>
      </c>
      <c r="F644" s="157" t="s">
        <v>540</v>
      </c>
      <c r="G644" s="158" t="s">
        <v>52</v>
      </c>
      <c r="H644" s="159" t="s">
        <v>272</v>
      </c>
      <c r="I644" s="160" t="s">
        <v>273</v>
      </c>
      <c r="J644" s="160" t="s">
        <v>643</v>
      </c>
      <c r="K644" s="161" t="s">
        <v>273</v>
      </c>
      <c r="L644" s="152">
        <v>100</v>
      </c>
      <c r="M644" s="154">
        <v>100</v>
      </c>
      <c r="N644" s="153">
        <v>42.857142857142854</v>
      </c>
      <c r="O644" s="153">
        <v>67</v>
      </c>
      <c r="P644" s="154" t="s">
        <v>7</v>
      </c>
      <c r="Q644" s="156">
        <v>100</v>
      </c>
    </row>
    <row r="645" spans="2:17">
      <c r="B645" s="157" t="s">
        <v>18</v>
      </c>
      <c r="C645" s="157" t="s">
        <v>495</v>
      </c>
      <c r="D645" s="157" t="s">
        <v>597</v>
      </c>
      <c r="E645" s="157" t="s">
        <v>598</v>
      </c>
      <c r="F645" s="157" t="s">
        <v>533</v>
      </c>
      <c r="G645" s="158" t="s">
        <v>52</v>
      </c>
      <c r="H645" s="159" t="s">
        <v>272</v>
      </c>
      <c r="I645" s="160" t="s">
        <v>273</v>
      </c>
      <c r="J645" s="160" t="s">
        <v>643</v>
      </c>
      <c r="K645" s="161" t="s">
        <v>273</v>
      </c>
      <c r="L645" s="152">
        <v>100</v>
      </c>
      <c r="M645" s="154">
        <v>100</v>
      </c>
      <c r="N645" s="153" t="s">
        <v>7</v>
      </c>
      <c r="O645" s="153" t="s">
        <v>7</v>
      </c>
      <c r="P645" s="154" t="s">
        <v>7</v>
      </c>
      <c r="Q645" s="156" t="s">
        <v>7</v>
      </c>
    </row>
    <row r="646" spans="2:17">
      <c r="B646" s="157" t="s">
        <v>18</v>
      </c>
      <c r="C646" s="157" t="s">
        <v>495</v>
      </c>
      <c r="D646" s="157" t="s">
        <v>599</v>
      </c>
      <c r="E646" s="157" t="s">
        <v>600</v>
      </c>
      <c r="F646" s="157" t="s">
        <v>540</v>
      </c>
      <c r="G646" s="158" t="s">
        <v>52</v>
      </c>
      <c r="H646" s="159" t="s">
        <v>272</v>
      </c>
      <c r="I646" s="160" t="s">
        <v>273</v>
      </c>
      <c r="J646" s="160" t="s">
        <v>643</v>
      </c>
      <c r="K646" s="161" t="s">
        <v>273</v>
      </c>
      <c r="L646" s="152">
        <v>100</v>
      </c>
      <c r="M646" s="154">
        <v>100</v>
      </c>
      <c r="N646" s="153">
        <v>85.714285714285708</v>
      </c>
      <c r="O646" s="153">
        <v>67</v>
      </c>
      <c r="P646" s="154">
        <v>100</v>
      </c>
      <c r="Q646" s="156">
        <v>100</v>
      </c>
    </row>
    <row r="647" spans="2:17">
      <c r="B647" s="157" t="s">
        <v>18</v>
      </c>
      <c r="C647" s="157" t="s">
        <v>495</v>
      </c>
      <c r="D647" s="157" t="s">
        <v>601</v>
      </c>
      <c r="E647" s="157" t="s">
        <v>602</v>
      </c>
      <c r="F647" s="157" t="s">
        <v>533</v>
      </c>
      <c r="G647" s="158" t="s">
        <v>52</v>
      </c>
      <c r="H647" s="159" t="s">
        <v>272</v>
      </c>
      <c r="I647" s="160" t="s">
        <v>273</v>
      </c>
      <c r="J647" s="160" t="s">
        <v>643</v>
      </c>
      <c r="K647" s="161" t="s">
        <v>273</v>
      </c>
      <c r="L647" s="152">
        <v>100</v>
      </c>
      <c r="M647" s="154">
        <v>100</v>
      </c>
      <c r="N647" s="153" t="s">
        <v>7</v>
      </c>
      <c r="O647" s="153" t="s">
        <v>7</v>
      </c>
      <c r="P647" s="154" t="s">
        <v>7</v>
      </c>
      <c r="Q647" s="156" t="s">
        <v>7</v>
      </c>
    </row>
    <row r="648" spans="2:17">
      <c r="B648" s="157" t="s">
        <v>18</v>
      </c>
      <c r="C648" s="157" t="s">
        <v>2</v>
      </c>
      <c r="D648" s="157" t="s">
        <v>603</v>
      </c>
      <c r="E648" s="157" t="s">
        <v>604</v>
      </c>
      <c r="F648" s="157" t="s">
        <v>533</v>
      </c>
      <c r="G648" s="158" t="s">
        <v>52</v>
      </c>
      <c r="H648" s="159" t="s">
        <v>272</v>
      </c>
      <c r="I648" s="160" t="s">
        <v>273</v>
      </c>
      <c r="J648" s="160" t="s">
        <v>643</v>
      </c>
      <c r="K648" s="161" t="s">
        <v>273</v>
      </c>
      <c r="L648" s="152">
        <v>100</v>
      </c>
      <c r="M648" s="154">
        <v>100</v>
      </c>
      <c r="N648" s="153" t="s">
        <v>7</v>
      </c>
      <c r="O648" s="153" t="s">
        <v>7</v>
      </c>
      <c r="P648" s="154" t="s">
        <v>7</v>
      </c>
      <c r="Q648" s="156" t="s">
        <v>7</v>
      </c>
    </row>
    <row r="649" spans="2:17">
      <c r="B649" s="157" t="s">
        <v>18</v>
      </c>
      <c r="C649" s="157" t="s">
        <v>2</v>
      </c>
      <c r="D649" s="157" t="s">
        <v>605</v>
      </c>
      <c r="E649" s="157" t="s">
        <v>606</v>
      </c>
      <c r="F649" s="157" t="s">
        <v>540</v>
      </c>
      <c r="G649" s="158" t="s">
        <v>52</v>
      </c>
      <c r="H649" s="159" t="s">
        <v>272</v>
      </c>
      <c r="I649" s="160" t="s">
        <v>272</v>
      </c>
      <c r="J649" s="160" t="s">
        <v>53</v>
      </c>
      <c r="K649" s="161" t="s">
        <v>195</v>
      </c>
      <c r="L649" s="152">
        <v>100</v>
      </c>
      <c r="M649" s="154">
        <v>100</v>
      </c>
      <c r="N649" s="153">
        <v>100</v>
      </c>
      <c r="O649" s="153">
        <v>100</v>
      </c>
      <c r="P649" s="154">
        <v>100</v>
      </c>
      <c r="Q649" s="156">
        <v>100</v>
      </c>
    </row>
    <row r="650" spans="2:17">
      <c r="B650" s="157" t="s">
        <v>18</v>
      </c>
      <c r="C650" s="157" t="s">
        <v>2</v>
      </c>
      <c r="D650" s="157" t="s">
        <v>607</v>
      </c>
      <c r="E650" s="157" t="s">
        <v>608</v>
      </c>
      <c r="F650" s="157" t="s">
        <v>540</v>
      </c>
      <c r="G650" s="158" t="s">
        <v>52</v>
      </c>
      <c r="H650" s="159" t="s">
        <v>273</v>
      </c>
      <c r="I650" s="160" t="s">
        <v>7</v>
      </c>
      <c r="J650" s="160" t="s">
        <v>7</v>
      </c>
      <c r="K650" s="161" t="s">
        <v>195</v>
      </c>
      <c r="L650" s="152" t="s">
        <v>7</v>
      </c>
      <c r="M650" s="154" t="s">
        <v>7</v>
      </c>
      <c r="N650" s="153" t="s">
        <v>7</v>
      </c>
      <c r="O650" s="153" t="s">
        <v>7</v>
      </c>
      <c r="P650" s="154" t="s">
        <v>7</v>
      </c>
      <c r="Q650" s="156" t="s">
        <v>7</v>
      </c>
    </row>
    <row r="651" spans="2:17">
      <c r="B651" s="157" t="s">
        <v>18</v>
      </c>
      <c r="C651" s="157" t="s">
        <v>2</v>
      </c>
      <c r="D651" s="157" t="s">
        <v>609</v>
      </c>
      <c r="E651" s="157" t="s">
        <v>610</v>
      </c>
      <c r="F651" s="157" t="s">
        <v>540</v>
      </c>
      <c r="G651" s="158" t="s">
        <v>52</v>
      </c>
      <c r="H651" s="159" t="s">
        <v>272</v>
      </c>
      <c r="I651" s="160" t="s">
        <v>273</v>
      </c>
      <c r="J651" s="160" t="s">
        <v>643</v>
      </c>
      <c r="K651" s="161" t="s">
        <v>273</v>
      </c>
      <c r="L651" s="152">
        <v>100</v>
      </c>
      <c r="M651" s="154">
        <v>100</v>
      </c>
      <c r="N651" s="153">
        <v>100</v>
      </c>
      <c r="O651" s="153">
        <v>100</v>
      </c>
      <c r="P651" s="154">
        <v>100</v>
      </c>
      <c r="Q651" s="156">
        <v>100</v>
      </c>
    </row>
    <row r="652" spans="2:17">
      <c r="B652" s="157" t="s">
        <v>18</v>
      </c>
      <c r="C652" s="157" t="s">
        <v>2</v>
      </c>
      <c r="D652" s="157" t="s">
        <v>611</v>
      </c>
      <c r="E652" s="157" t="s">
        <v>612</v>
      </c>
      <c r="F652" s="157" t="s">
        <v>540</v>
      </c>
      <c r="G652" s="158" t="s">
        <v>52</v>
      </c>
      <c r="H652" s="159" t="s">
        <v>272</v>
      </c>
      <c r="I652" s="160" t="s">
        <v>273</v>
      </c>
      <c r="J652" s="160" t="s">
        <v>53</v>
      </c>
      <c r="K652" s="161" t="s">
        <v>273</v>
      </c>
      <c r="L652" s="152">
        <v>60</v>
      </c>
      <c r="M652" s="154">
        <v>93.333333333333329</v>
      </c>
      <c r="N652" s="153">
        <v>16.19047619047619</v>
      </c>
      <c r="O652" s="153">
        <v>10</v>
      </c>
      <c r="P652" s="154">
        <v>13.333333333333334</v>
      </c>
      <c r="Q652" s="156">
        <v>0</v>
      </c>
    </row>
    <row r="653" spans="2:17">
      <c r="B653" s="157" t="s">
        <v>18</v>
      </c>
      <c r="C653" s="157" t="s">
        <v>2</v>
      </c>
      <c r="D653" s="157" t="s">
        <v>613</v>
      </c>
      <c r="E653" s="157" t="s">
        <v>614</v>
      </c>
      <c r="F653" s="157" t="s">
        <v>540</v>
      </c>
      <c r="G653" s="158" t="s">
        <v>52</v>
      </c>
      <c r="H653" s="159" t="s">
        <v>273</v>
      </c>
      <c r="I653" s="160" t="s">
        <v>7</v>
      </c>
      <c r="J653" s="160" t="s">
        <v>7</v>
      </c>
      <c r="K653" s="161" t="s">
        <v>195</v>
      </c>
      <c r="L653" s="152" t="s">
        <v>7</v>
      </c>
      <c r="M653" s="154" t="s">
        <v>7</v>
      </c>
      <c r="N653" s="153" t="s">
        <v>7</v>
      </c>
      <c r="O653" s="153" t="s">
        <v>7</v>
      </c>
      <c r="P653" s="154" t="s">
        <v>7</v>
      </c>
      <c r="Q653" s="156" t="s">
        <v>7</v>
      </c>
    </row>
    <row r="654" spans="2:17">
      <c r="B654" s="157" t="s">
        <v>18</v>
      </c>
      <c r="C654" s="157" t="s">
        <v>2</v>
      </c>
      <c r="D654" s="157" t="s">
        <v>615</v>
      </c>
      <c r="E654" s="157" t="s">
        <v>616</v>
      </c>
      <c r="F654" s="157" t="s">
        <v>540</v>
      </c>
      <c r="G654" s="158" t="s">
        <v>52</v>
      </c>
      <c r="H654" s="159" t="s">
        <v>272</v>
      </c>
      <c r="I654" s="160" t="s">
        <v>273</v>
      </c>
      <c r="J654" s="160" t="s">
        <v>643</v>
      </c>
      <c r="K654" s="161" t="s">
        <v>273</v>
      </c>
      <c r="L654" s="152">
        <v>50</v>
      </c>
      <c r="M654" s="154">
        <v>100</v>
      </c>
      <c r="N654" s="153">
        <v>0</v>
      </c>
      <c r="O654" s="153">
        <v>0</v>
      </c>
      <c r="P654" s="154">
        <v>0</v>
      </c>
      <c r="Q654" s="156" t="s">
        <v>7</v>
      </c>
    </row>
    <row r="655" spans="2:17">
      <c r="B655" s="157" t="s">
        <v>18</v>
      </c>
      <c r="C655" s="157" t="s">
        <v>2</v>
      </c>
      <c r="D655" s="157" t="s">
        <v>617</v>
      </c>
      <c r="E655" s="157" t="s">
        <v>618</v>
      </c>
      <c r="F655" s="157" t="s">
        <v>540</v>
      </c>
      <c r="G655" s="158" t="s">
        <v>52</v>
      </c>
      <c r="H655" s="159" t="s">
        <v>272</v>
      </c>
      <c r="I655" s="160" t="s">
        <v>273</v>
      </c>
      <c r="J655" s="160" t="s">
        <v>643</v>
      </c>
      <c r="K655" s="161" t="s">
        <v>273</v>
      </c>
      <c r="L655" s="152">
        <v>100</v>
      </c>
      <c r="M655" s="154">
        <v>100</v>
      </c>
      <c r="N655" s="153">
        <v>100</v>
      </c>
      <c r="O655" s="153">
        <v>100</v>
      </c>
      <c r="P655" s="154">
        <v>100</v>
      </c>
      <c r="Q655" s="156">
        <v>100</v>
      </c>
    </row>
    <row r="656" spans="2:17">
      <c r="B656" s="157" t="s">
        <v>18</v>
      </c>
      <c r="C656" s="157" t="s">
        <v>2</v>
      </c>
      <c r="D656" s="157" t="s">
        <v>619</v>
      </c>
      <c r="E656" s="157" t="s">
        <v>620</v>
      </c>
      <c r="F656" s="157" t="s">
        <v>540</v>
      </c>
      <c r="G656" s="158" t="s">
        <v>52</v>
      </c>
      <c r="H656" s="159" t="s">
        <v>272</v>
      </c>
      <c r="I656" s="160" t="s">
        <v>273</v>
      </c>
      <c r="J656" s="160" t="s">
        <v>643</v>
      </c>
      <c r="K656" s="161" t="s">
        <v>273</v>
      </c>
      <c r="L656" s="152">
        <v>100</v>
      </c>
      <c r="M656" s="154">
        <v>100</v>
      </c>
      <c r="N656" s="153">
        <v>42.857142857142854</v>
      </c>
      <c r="O656" s="153">
        <v>67</v>
      </c>
      <c r="P656" s="154">
        <v>100</v>
      </c>
      <c r="Q656" s="156">
        <v>0</v>
      </c>
    </row>
    <row r="657" spans="2:17">
      <c r="B657" s="157" t="s">
        <v>18</v>
      </c>
      <c r="C657" s="157" t="s">
        <v>2</v>
      </c>
      <c r="D657" s="157" t="s">
        <v>621</v>
      </c>
      <c r="E657" s="157" t="s">
        <v>622</v>
      </c>
      <c r="F657" s="157" t="s">
        <v>533</v>
      </c>
      <c r="G657" s="158" t="s">
        <v>52</v>
      </c>
      <c r="H657" s="159" t="s">
        <v>272</v>
      </c>
      <c r="I657" s="160" t="s">
        <v>272</v>
      </c>
      <c r="J657" s="160" t="s">
        <v>53</v>
      </c>
      <c r="K657" s="161" t="s">
        <v>195</v>
      </c>
      <c r="L657" s="152">
        <v>100</v>
      </c>
      <c r="M657" s="154">
        <v>100</v>
      </c>
      <c r="N657" s="153" t="s">
        <v>7</v>
      </c>
      <c r="O657" s="153" t="s">
        <v>7</v>
      </c>
      <c r="P657" s="154" t="s">
        <v>7</v>
      </c>
      <c r="Q657" s="156" t="s">
        <v>7</v>
      </c>
    </row>
    <row r="658" spans="2:17">
      <c r="B658" s="157" t="s">
        <v>18</v>
      </c>
      <c r="C658" s="157" t="s">
        <v>3</v>
      </c>
      <c r="D658" s="157" t="s">
        <v>623</v>
      </c>
      <c r="E658" s="157" t="s">
        <v>624</v>
      </c>
      <c r="F658" s="157" t="s">
        <v>533</v>
      </c>
      <c r="G658" s="158" t="s">
        <v>52</v>
      </c>
      <c r="H658" s="159" t="s">
        <v>272</v>
      </c>
      <c r="I658" s="160" t="s">
        <v>273</v>
      </c>
      <c r="J658" s="160" t="s">
        <v>643</v>
      </c>
      <c r="K658" s="161" t="s">
        <v>273</v>
      </c>
      <c r="L658" s="152">
        <v>100</v>
      </c>
      <c r="M658" s="154">
        <v>0</v>
      </c>
      <c r="N658" s="153" t="s">
        <v>7</v>
      </c>
      <c r="O658" s="153" t="s">
        <v>7</v>
      </c>
      <c r="P658" s="154" t="s">
        <v>7</v>
      </c>
      <c r="Q658" s="156" t="s">
        <v>7</v>
      </c>
    </row>
    <row r="659" spans="2:17">
      <c r="B659" s="157" t="s">
        <v>18</v>
      </c>
      <c r="C659" s="157" t="s">
        <v>3</v>
      </c>
      <c r="D659" s="157" t="s">
        <v>625</v>
      </c>
      <c r="E659" s="157" t="s">
        <v>626</v>
      </c>
      <c r="F659" s="157" t="s">
        <v>533</v>
      </c>
      <c r="G659" s="158" t="s">
        <v>52</v>
      </c>
      <c r="H659" s="159" t="s">
        <v>272</v>
      </c>
      <c r="I659" s="160" t="s">
        <v>273</v>
      </c>
      <c r="J659" s="160" t="s">
        <v>54</v>
      </c>
      <c r="K659" s="161" t="s">
        <v>273</v>
      </c>
      <c r="L659" s="152">
        <v>100</v>
      </c>
      <c r="M659" s="154">
        <v>100</v>
      </c>
      <c r="N659" s="153" t="s">
        <v>7</v>
      </c>
      <c r="O659" s="153" t="s">
        <v>7</v>
      </c>
      <c r="P659" s="154" t="s">
        <v>7</v>
      </c>
      <c r="Q659" s="156" t="s">
        <v>7</v>
      </c>
    </row>
    <row r="660" spans="2:17">
      <c r="B660" s="157" t="s">
        <v>18</v>
      </c>
      <c r="C660" s="157" t="s">
        <v>3</v>
      </c>
      <c r="D660" s="157" t="s">
        <v>627</v>
      </c>
      <c r="E660" s="157" t="s">
        <v>628</v>
      </c>
      <c r="F660" s="157" t="s">
        <v>540</v>
      </c>
      <c r="G660" s="158" t="s">
        <v>52</v>
      </c>
      <c r="H660" s="159" t="s">
        <v>272</v>
      </c>
      <c r="I660" s="160" t="s">
        <v>273</v>
      </c>
      <c r="J660" s="160" t="s">
        <v>54</v>
      </c>
      <c r="K660" s="161" t="s">
        <v>273</v>
      </c>
      <c r="L660" s="152">
        <v>85</v>
      </c>
      <c r="M660" s="154">
        <v>100</v>
      </c>
      <c r="N660" s="153">
        <v>40</v>
      </c>
      <c r="O660" s="153">
        <v>60</v>
      </c>
      <c r="P660" s="154">
        <v>66.666666666666671</v>
      </c>
      <c r="Q660" s="156">
        <v>0</v>
      </c>
    </row>
    <row r="661" spans="2:17">
      <c r="B661" s="157" t="s">
        <v>18</v>
      </c>
      <c r="C661" s="157" t="s">
        <v>3</v>
      </c>
      <c r="D661" s="157" t="s">
        <v>629</v>
      </c>
      <c r="E661" s="157" t="s">
        <v>630</v>
      </c>
      <c r="F661" s="157" t="s">
        <v>540</v>
      </c>
      <c r="G661" s="158" t="s">
        <v>52</v>
      </c>
      <c r="H661" s="159" t="s">
        <v>272</v>
      </c>
      <c r="I661" s="160" t="s">
        <v>273</v>
      </c>
      <c r="J661" s="160" t="s">
        <v>643</v>
      </c>
      <c r="K661" s="161" t="s">
        <v>273</v>
      </c>
      <c r="L661" s="152">
        <v>100</v>
      </c>
      <c r="M661" s="154">
        <v>100</v>
      </c>
      <c r="N661" s="153">
        <v>100</v>
      </c>
      <c r="O661" s="153">
        <v>67</v>
      </c>
      <c r="P661" s="154">
        <v>100</v>
      </c>
      <c r="Q661" s="156">
        <v>100</v>
      </c>
    </row>
    <row r="662" spans="2:17">
      <c r="B662" s="157" t="s">
        <v>18</v>
      </c>
      <c r="C662" s="157" t="s">
        <v>3</v>
      </c>
      <c r="D662" s="157" t="s">
        <v>631</v>
      </c>
      <c r="E662" s="157" t="s">
        <v>632</v>
      </c>
      <c r="F662" s="157" t="s">
        <v>533</v>
      </c>
      <c r="G662" s="158" t="s">
        <v>52</v>
      </c>
      <c r="H662" s="159" t="s">
        <v>273</v>
      </c>
      <c r="I662" s="160" t="s">
        <v>7</v>
      </c>
      <c r="J662" s="160" t="s">
        <v>7</v>
      </c>
      <c r="K662" s="161" t="s">
        <v>195</v>
      </c>
      <c r="L662" s="152" t="s">
        <v>7</v>
      </c>
      <c r="M662" s="154" t="s">
        <v>7</v>
      </c>
      <c r="N662" s="153" t="s">
        <v>7</v>
      </c>
      <c r="O662" s="153" t="s">
        <v>7</v>
      </c>
      <c r="P662" s="154" t="s">
        <v>7</v>
      </c>
      <c r="Q662" s="156" t="s">
        <v>7</v>
      </c>
    </row>
    <row r="663" spans="2:17">
      <c r="B663" s="157" t="s">
        <v>18</v>
      </c>
      <c r="C663" s="157" t="s">
        <v>3</v>
      </c>
      <c r="D663" s="157" t="s">
        <v>633</v>
      </c>
      <c r="E663" s="157" t="s">
        <v>634</v>
      </c>
      <c r="F663" s="157" t="s">
        <v>540</v>
      </c>
      <c r="G663" s="158" t="s">
        <v>52</v>
      </c>
      <c r="H663" s="159" t="s">
        <v>272</v>
      </c>
      <c r="I663" s="160" t="s">
        <v>273</v>
      </c>
      <c r="J663" s="160" t="s">
        <v>643</v>
      </c>
      <c r="K663" s="161" t="s">
        <v>273</v>
      </c>
      <c r="L663" s="152">
        <v>100</v>
      </c>
      <c r="M663" s="154">
        <v>100</v>
      </c>
      <c r="N663" s="153">
        <v>100</v>
      </c>
      <c r="O663" s="153">
        <v>67</v>
      </c>
      <c r="P663" s="154">
        <v>100</v>
      </c>
      <c r="Q663" s="156">
        <v>100</v>
      </c>
    </row>
    <row r="664" spans="2:17">
      <c r="B664" s="157" t="s">
        <v>18</v>
      </c>
      <c r="C664" s="157" t="s">
        <v>3</v>
      </c>
      <c r="D664" s="157" t="s">
        <v>635</v>
      </c>
      <c r="E664" s="157" t="s">
        <v>636</v>
      </c>
      <c r="F664" s="157" t="s">
        <v>540</v>
      </c>
      <c r="G664" s="158" t="s">
        <v>52</v>
      </c>
      <c r="H664" s="159" t="s">
        <v>272</v>
      </c>
      <c r="I664" s="160" t="s">
        <v>273</v>
      </c>
      <c r="J664" s="160" t="s">
        <v>643</v>
      </c>
      <c r="K664" s="161" t="s">
        <v>273</v>
      </c>
      <c r="L664" s="152">
        <v>100</v>
      </c>
      <c r="M664" s="154">
        <v>100</v>
      </c>
      <c r="N664" s="153">
        <v>85.714285714285708</v>
      </c>
      <c r="O664" s="153">
        <v>100</v>
      </c>
      <c r="P664" s="154">
        <v>0</v>
      </c>
      <c r="Q664" s="156" t="s">
        <v>7</v>
      </c>
    </row>
    <row r="665" spans="2:17">
      <c r="B665" s="157" t="s">
        <v>18</v>
      </c>
      <c r="C665" s="157" t="s">
        <v>3</v>
      </c>
      <c r="D665" s="157" t="s">
        <v>637</v>
      </c>
      <c r="E665" s="157" t="s">
        <v>638</v>
      </c>
      <c r="F665" s="157" t="s">
        <v>533</v>
      </c>
      <c r="G665" s="158" t="s">
        <v>52</v>
      </c>
      <c r="H665" s="159" t="s">
        <v>272</v>
      </c>
      <c r="I665" s="160" t="s">
        <v>273</v>
      </c>
      <c r="J665" s="160" t="s">
        <v>54</v>
      </c>
      <c r="K665" s="161" t="s">
        <v>273</v>
      </c>
      <c r="L665" s="152">
        <v>80</v>
      </c>
      <c r="M665" s="154">
        <v>40</v>
      </c>
      <c r="N665" s="153" t="s">
        <v>7</v>
      </c>
      <c r="O665" s="153" t="s">
        <v>7</v>
      </c>
      <c r="P665" s="154" t="s">
        <v>7</v>
      </c>
      <c r="Q665" s="156" t="s">
        <v>7</v>
      </c>
    </row>
    <row r="666" spans="2:17">
      <c r="B666" s="157" t="s">
        <v>18</v>
      </c>
      <c r="C666" s="157" t="s">
        <v>3</v>
      </c>
      <c r="D666" s="157" t="s">
        <v>639</v>
      </c>
      <c r="E666" s="157" t="s">
        <v>640</v>
      </c>
      <c r="F666" s="157" t="s">
        <v>533</v>
      </c>
      <c r="G666" s="158" t="s">
        <v>52</v>
      </c>
      <c r="H666" s="159" t="s">
        <v>272</v>
      </c>
      <c r="I666" s="160" t="s">
        <v>273</v>
      </c>
      <c r="J666" s="160" t="s">
        <v>54</v>
      </c>
      <c r="K666" s="161" t="s">
        <v>273</v>
      </c>
      <c r="L666" s="152">
        <v>95</v>
      </c>
      <c r="M666" s="154">
        <v>80</v>
      </c>
      <c r="N666" s="153" t="s">
        <v>7</v>
      </c>
      <c r="O666" s="153" t="s">
        <v>7</v>
      </c>
      <c r="P666" s="154" t="s">
        <v>7</v>
      </c>
      <c r="Q666" s="156" t="s">
        <v>7</v>
      </c>
    </row>
    <row r="667" spans="2:17">
      <c r="B667" s="157" t="s">
        <v>18</v>
      </c>
      <c r="C667" s="157" t="s">
        <v>3</v>
      </c>
      <c r="D667" s="157" t="s">
        <v>641</v>
      </c>
      <c r="E667" s="157" t="s">
        <v>642</v>
      </c>
      <c r="F667" s="157" t="s">
        <v>533</v>
      </c>
      <c r="G667" s="158" t="s">
        <v>52</v>
      </c>
      <c r="H667" s="159" t="s">
        <v>272</v>
      </c>
      <c r="I667" s="160" t="s">
        <v>273</v>
      </c>
      <c r="J667" s="160" t="s">
        <v>54</v>
      </c>
      <c r="K667" s="161" t="s">
        <v>273</v>
      </c>
      <c r="L667" s="152">
        <v>100</v>
      </c>
      <c r="M667" s="154">
        <v>100</v>
      </c>
      <c r="N667" s="153" t="s">
        <v>7</v>
      </c>
      <c r="O667" s="153" t="s">
        <v>7</v>
      </c>
      <c r="P667" s="154" t="s">
        <v>7</v>
      </c>
      <c r="Q667" s="156" t="s">
        <v>7</v>
      </c>
    </row>
    <row r="668" spans="2:17">
      <c r="B668" s="157" t="s">
        <v>19</v>
      </c>
      <c r="C668" s="157" t="s">
        <v>1</v>
      </c>
      <c r="D668" s="157" t="s">
        <v>531</v>
      </c>
      <c r="E668" s="157" t="s">
        <v>532</v>
      </c>
      <c r="F668" s="157" t="s">
        <v>533</v>
      </c>
      <c r="G668" s="158" t="s">
        <v>52</v>
      </c>
      <c r="H668" s="159" t="s">
        <v>272</v>
      </c>
      <c r="I668" s="160" t="s">
        <v>273</v>
      </c>
      <c r="J668" s="160" t="s">
        <v>643</v>
      </c>
      <c r="K668" s="161" t="s">
        <v>273</v>
      </c>
      <c r="L668" s="152">
        <v>100</v>
      </c>
      <c r="M668" s="154">
        <v>100</v>
      </c>
      <c r="N668" s="153" t="s">
        <v>7</v>
      </c>
      <c r="O668" s="153" t="s">
        <v>7</v>
      </c>
      <c r="P668" s="154" t="s">
        <v>7</v>
      </c>
      <c r="Q668" s="156" t="s">
        <v>7</v>
      </c>
    </row>
    <row r="669" spans="2:17">
      <c r="B669" s="157" t="s">
        <v>19</v>
      </c>
      <c r="C669" s="157" t="s">
        <v>1</v>
      </c>
      <c r="D669" s="157" t="s">
        <v>534</v>
      </c>
      <c r="E669" s="157" t="s">
        <v>535</v>
      </c>
      <c r="F669" s="157" t="s">
        <v>533</v>
      </c>
      <c r="G669" s="158" t="s">
        <v>52</v>
      </c>
      <c r="H669" s="159" t="s">
        <v>272</v>
      </c>
      <c r="I669" s="160" t="s">
        <v>273</v>
      </c>
      <c r="J669" s="160" t="s">
        <v>643</v>
      </c>
      <c r="K669" s="161" t="s">
        <v>273</v>
      </c>
      <c r="L669" s="152">
        <v>100</v>
      </c>
      <c r="M669" s="154">
        <v>100</v>
      </c>
      <c r="N669" s="153" t="s">
        <v>7</v>
      </c>
      <c r="O669" s="153" t="s">
        <v>7</v>
      </c>
      <c r="P669" s="154" t="s">
        <v>7</v>
      </c>
      <c r="Q669" s="156" t="s">
        <v>7</v>
      </c>
    </row>
    <row r="670" spans="2:17">
      <c r="B670" s="157" t="s">
        <v>19</v>
      </c>
      <c r="C670" s="157" t="s">
        <v>1</v>
      </c>
      <c r="D670" s="157" t="s">
        <v>536</v>
      </c>
      <c r="E670" s="157" t="s">
        <v>537</v>
      </c>
      <c r="F670" s="157" t="s">
        <v>533</v>
      </c>
      <c r="G670" s="158" t="s">
        <v>52</v>
      </c>
      <c r="H670" s="159" t="s">
        <v>272</v>
      </c>
      <c r="I670" s="160" t="s">
        <v>273</v>
      </c>
      <c r="J670" s="160" t="s">
        <v>643</v>
      </c>
      <c r="K670" s="161" t="s">
        <v>273</v>
      </c>
      <c r="L670" s="152">
        <v>100</v>
      </c>
      <c r="M670" s="154">
        <v>100</v>
      </c>
      <c r="N670" s="153" t="s">
        <v>7</v>
      </c>
      <c r="O670" s="153" t="s">
        <v>7</v>
      </c>
      <c r="P670" s="154" t="s">
        <v>7</v>
      </c>
      <c r="Q670" s="156" t="s">
        <v>7</v>
      </c>
    </row>
    <row r="671" spans="2:17">
      <c r="B671" s="157" t="s">
        <v>19</v>
      </c>
      <c r="C671" s="157" t="s">
        <v>1</v>
      </c>
      <c r="D671" s="157" t="s">
        <v>538</v>
      </c>
      <c r="E671" s="157" t="s">
        <v>539</v>
      </c>
      <c r="F671" s="157" t="s">
        <v>540</v>
      </c>
      <c r="G671" s="158" t="s">
        <v>52</v>
      </c>
      <c r="H671" s="159" t="s">
        <v>272</v>
      </c>
      <c r="I671" s="160" t="s">
        <v>273</v>
      </c>
      <c r="J671" s="160" t="s">
        <v>643</v>
      </c>
      <c r="K671" s="161" t="s">
        <v>273</v>
      </c>
      <c r="L671" s="152">
        <v>100</v>
      </c>
      <c r="M671" s="154">
        <v>100</v>
      </c>
      <c r="N671" s="153">
        <v>75</v>
      </c>
      <c r="O671" s="153" t="s">
        <v>7</v>
      </c>
      <c r="P671" s="154" t="s">
        <v>7</v>
      </c>
      <c r="Q671" s="156">
        <v>100</v>
      </c>
    </row>
    <row r="672" spans="2:17">
      <c r="B672" s="157" t="s">
        <v>19</v>
      </c>
      <c r="C672" s="157" t="s">
        <v>1</v>
      </c>
      <c r="D672" s="157" t="s">
        <v>541</v>
      </c>
      <c r="E672" s="157" t="s">
        <v>542</v>
      </c>
      <c r="F672" s="157" t="s">
        <v>540</v>
      </c>
      <c r="G672" s="158" t="s">
        <v>52</v>
      </c>
      <c r="H672" s="159" t="s">
        <v>272</v>
      </c>
      <c r="I672" s="160" t="s">
        <v>273</v>
      </c>
      <c r="J672" s="160" t="s">
        <v>643</v>
      </c>
      <c r="K672" s="161" t="s">
        <v>273</v>
      </c>
      <c r="L672" s="152">
        <v>100</v>
      </c>
      <c r="M672" s="154">
        <v>100</v>
      </c>
      <c r="N672" s="153">
        <v>100</v>
      </c>
      <c r="O672" s="153">
        <v>100</v>
      </c>
      <c r="P672" s="154" t="s">
        <v>7</v>
      </c>
      <c r="Q672" s="156">
        <v>100</v>
      </c>
    </row>
    <row r="673" spans="2:17">
      <c r="B673" s="157" t="s">
        <v>19</v>
      </c>
      <c r="C673" s="157" t="s">
        <v>1</v>
      </c>
      <c r="D673" s="157" t="s">
        <v>543</v>
      </c>
      <c r="E673" s="157" t="s">
        <v>544</v>
      </c>
      <c r="F673" s="157" t="s">
        <v>540</v>
      </c>
      <c r="G673" s="158" t="s">
        <v>52</v>
      </c>
      <c r="H673" s="159" t="s">
        <v>272</v>
      </c>
      <c r="I673" s="160" t="s">
        <v>272</v>
      </c>
      <c r="J673" s="160" t="s">
        <v>643</v>
      </c>
      <c r="K673" s="161" t="s">
        <v>195</v>
      </c>
      <c r="L673" s="152">
        <v>100</v>
      </c>
      <c r="M673" s="154">
        <v>100</v>
      </c>
      <c r="N673" s="153">
        <v>100</v>
      </c>
      <c r="O673" s="153">
        <v>100</v>
      </c>
      <c r="P673" s="154">
        <v>100</v>
      </c>
      <c r="Q673" s="156">
        <v>100</v>
      </c>
    </row>
    <row r="674" spans="2:17">
      <c r="B674" s="157" t="s">
        <v>19</v>
      </c>
      <c r="C674" s="157" t="s">
        <v>1</v>
      </c>
      <c r="D674" s="157" t="s">
        <v>545</v>
      </c>
      <c r="E674" s="157" t="s">
        <v>546</v>
      </c>
      <c r="F674" s="157" t="s">
        <v>540</v>
      </c>
      <c r="G674" s="158" t="s">
        <v>52</v>
      </c>
      <c r="H674" s="159" t="s">
        <v>272</v>
      </c>
      <c r="I674" s="160" t="s">
        <v>273</v>
      </c>
      <c r="J674" s="160" t="s">
        <v>643</v>
      </c>
      <c r="K674" s="161" t="s">
        <v>273</v>
      </c>
      <c r="L674" s="152">
        <v>100</v>
      </c>
      <c r="M674" s="154">
        <v>100</v>
      </c>
      <c r="N674" s="153">
        <v>100</v>
      </c>
      <c r="O674" s="153">
        <v>100</v>
      </c>
      <c r="P674" s="154" t="s">
        <v>7</v>
      </c>
      <c r="Q674" s="156">
        <v>100</v>
      </c>
    </row>
    <row r="675" spans="2:17">
      <c r="B675" s="157" t="s">
        <v>19</v>
      </c>
      <c r="C675" s="157" t="s">
        <v>1</v>
      </c>
      <c r="D675" s="157" t="s">
        <v>547</v>
      </c>
      <c r="E675" s="157" t="s">
        <v>548</v>
      </c>
      <c r="F675" s="157" t="s">
        <v>540</v>
      </c>
      <c r="G675" s="158" t="s">
        <v>52</v>
      </c>
      <c r="H675" s="159" t="s">
        <v>273</v>
      </c>
      <c r="I675" s="160" t="s">
        <v>7</v>
      </c>
      <c r="J675" s="160" t="s">
        <v>7</v>
      </c>
      <c r="K675" s="161" t="s">
        <v>195</v>
      </c>
      <c r="L675" s="152" t="s">
        <v>7</v>
      </c>
      <c r="M675" s="154" t="s">
        <v>7</v>
      </c>
      <c r="N675" s="153" t="s">
        <v>7</v>
      </c>
      <c r="O675" s="153" t="s">
        <v>7</v>
      </c>
      <c r="P675" s="154" t="s">
        <v>7</v>
      </c>
      <c r="Q675" s="156" t="s">
        <v>7</v>
      </c>
    </row>
    <row r="676" spans="2:17">
      <c r="B676" s="157" t="s">
        <v>19</v>
      </c>
      <c r="C676" s="157" t="s">
        <v>1</v>
      </c>
      <c r="D676" s="157" t="s">
        <v>549</v>
      </c>
      <c r="E676" s="157" t="s">
        <v>550</v>
      </c>
      <c r="F676" s="157" t="s">
        <v>533</v>
      </c>
      <c r="G676" s="158" t="s">
        <v>52</v>
      </c>
      <c r="H676" s="159" t="s">
        <v>272</v>
      </c>
      <c r="I676" s="160" t="s">
        <v>273</v>
      </c>
      <c r="J676" s="160" t="s">
        <v>643</v>
      </c>
      <c r="K676" s="161" t="s">
        <v>273</v>
      </c>
      <c r="L676" s="152">
        <v>100</v>
      </c>
      <c r="M676" s="154">
        <v>100</v>
      </c>
      <c r="N676" s="153" t="s">
        <v>7</v>
      </c>
      <c r="O676" s="153" t="s">
        <v>7</v>
      </c>
      <c r="P676" s="154" t="s">
        <v>7</v>
      </c>
      <c r="Q676" s="156" t="s">
        <v>7</v>
      </c>
    </row>
    <row r="677" spans="2:17">
      <c r="B677" s="157" t="s">
        <v>19</v>
      </c>
      <c r="C677" s="157" t="s">
        <v>1</v>
      </c>
      <c r="D677" s="157" t="s">
        <v>551</v>
      </c>
      <c r="E677" s="157" t="s">
        <v>552</v>
      </c>
      <c r="F677" s="157" t="s">
        <v>533</v>
      </c>
      <c r="G677" s="158" t="s">
        <v>52</v>
      </c>
      <c r="H677" s="159" t="s">
        <v>272</v>
      </c>
      <c r="I677" s="160" t="s">
        <v>273</v>
      </c>
      <c r="J677" s="160" t="s">
        <v>643</v>
      </c>
      <c r="K677" s="161" t="s">
        <v>273</v>
      </c>
      <c r="L677" s="152">
        <v>100</v>
      </c>
      <c r="M677" s="154">
        <v>100</v>
      </c>
      <c r="N677" s="153" t="s">
        <v>7</v>
      </c>
      <c r="O677" s="153" t="s">
        <v>7</v>
      </c>
      <c r="P677" s="154" t="s">
        <v>7</v>
      </c>
      <c r="Q677" s="156" t="s">
        <v>7</v>
      </c>
    </row>
    <row r="678" spans="2:17">
      <c r="B678" s="157" t="s">
        <v>19</v>
      </c>
      <c r="C678" s="157" t="s">
        <v>1</v>
      </c>
      <c r="D678" s="157" t="s">
        <v>553</v>
      </c>
      <c r="E678" s="157" t="s">
        <v>554</v>
      </c>
      <c r="F678" s="157" t="s">
        <v>540</v>
      </c>
      <c r="G678" s="158" t="s">
        <v>52</v>
      </c>
      <c r="H678" s="159" t="s">
        <v>272</v>
      </c>
      <c r="I678" s="160" t="s">
        <v>273</v>
      </c>
      <c r="J678" s="160" t="s">
        <v>643</v>
      </c>
      <c r="K678" s="161" t="s">
        <v>273</v>
      </c>
      <c r="L678" s="152">
        <v>100</v>
      </c>
      <c r="M678" s="154">
        <v>100</v>
      </c>
      <c r="N678" s="153">
        <v>100</v>
      </c>
      <c r="O678" s="153">
        <v>100</v>
      </c>
      <c r="P678" s="154" t="s">
        <v>7</v>
      </c>
      <c r="Q678" s="156">
        <v>100</v>
      </c>
    </row>
    <row r="679" spans="2:17">
      <c r="B679" s="157" t="s">
        <v>19</v>
      </c>
      <c r="C679" s="157" t="s">
        <v>1</v>
      </c>
      <c r="D679" s="157" t="s">
        <v>555</v>
      </c>
      <c r="E679" s="157" t="s">
        <v>556</v>
      </c>
      <c r="F679" s="157" t="s">
        <v>540</v>
      </c>
      <c r="G679" s="158" t="s">
        <v>52</v>
      </c>
      <c r="H679" s="159" t="s">
        <v>273</v>
      </c>
      <c r="I679" s="160" t="s">
        <v>7</v>
      </c>
      <c r="J679" s="160" t="s">
        <v>7</v>
      </c>
      <c r="K679" s="161" t="s">
        <v>195</v>
      </c>
      <c r="L679" s="152" t="s">
        <v>7</v>
      </c>
      <c r="M679" s="154" t="s">
        <v>7</v>
      </c>
      <c r="N679" s="153" t="s">
        <v>7</v>
      </c>
      <c r="O679" s="153" t="s">
        <v>7</v>
      </c>
      <c r="P679" s="154" t="s">
        <v>7</v>
      </c>
      <c r="Q679" s="156" t="s">
        <v>7</v>
      </c>
    </row>
    <row r="680" spans="2:17">
      <c r="B680" s="157" t="s">
        <v>19</v>
      </c>
      <c r="C680" s="157" t="s">
        <v>1</v>
      </c>
      <c r="D680" s="157" t="s">
        <v>557</v>
      </c>
      <c r="E680" s="157" t="s">
        <v>558</v>
      </c>
      <c r="F680" s="157" t="s">
        <v>533</v>
      </c>
      <c r="G680" s="158" t="s">
        <v>52</v>
      </c>
      <c r="H680" s="159" t="s">
        <v>272</v>
      </c>
      <c r="I680" s="160" t="s">
        <v>273</v>
      </c>
      <c r="J680" s="160" t="s">
        <v>643</v>
      </c>
      <c r="K680" s="161" t="s">
        <v>273</v>
      </c>
      <c r="L680" s="152">
        <v>100</v>
      </c>
      <c r="M680" s="154">
        <v>100</v>
      </c>
      <c r="N680" s="153" t="s">
        <v>7</v>
      </c>
      <c r="O680" s="153" t="s">
        <v>7</v>
      </c>
      <c r="P680" s="154" t="s">
        <v>7</v>
      </c>
      <c r="Q680" s="156" t="s">
        <v>7</v>
      </c>
    </row>
    <row r="681" spans="2:17">
      <c r="B681" s="157" t="s">
        <v>19</v>
      </c>
      <c r="C681" s="157" t="s">
        <v>1</v>
      </c>
      <c r="D681" s="157" t="s">
        <v>559</v>
      </c>
      <c r="E681" s="157" t="s">
        <v>560</v>
      </c>
      <c r="F681" s="157" t="s">
        <v>533</v>
      </c>
      <c r="G681" s="158" t="s">
        <v>52</v>
      </c>
      <c r="H681" s="159" t="s">
        <v>272</v>
      </c>
      <c r="I681" s="160" t="s">
        <v>273</v>
      </c>
      <c r="J681" s="160" t="s">
        <v>643</v>
      </c>
      <c r="K681" s="161" t="s">
        <v>273</v>
      </c>
      <c r="L681" s="152">
        <v>100</v>
      </c>
      <c r="M681" s="154">
        <v>100</v>
      </c>
      <c r="N681" s="153" t="s">
        <v>7</v>
      </c>
      <c r="O681" s="153" t="s">
        <v>7</v>
      </c>
      <c r="P681" s="154" t="s">
        <v>7</v>
      </c>
      <c r="Q681" s="156" t="s">
        <v>7</v>
      </c>
    </row>
    <row r="682" spans="2:17">
      <c r="B682" s="157" t="s">
        <v>19</v>
      </c>
      <c r="C682" s="157" t="s">
        <v>1</v>
      </c>
      <c r="D682" s="157" t="s">
        <v>561</v>
      </c>
      <c r="E682" s="157" t="s">
        <v>562</v>
      </c>
      <c r="F682" s="157" t="s">
        <v>533</v>
      </c>
      <c r="G682" s="158" t="s">
        <v>52</v>
      </c>
      <c r="H682" s="159" t="s">
        <v>272</v>
      </c>
      <c r="I682" s="160" t="s">
        <v>273</v>
      </c>
      <c r="J682" s="160" t="s">
        <v>643</v>
      </c>
      <c r="K682" s="161" t="s">
        <v>273</v>
      </c>
      <c r="L682" s="152">
        <v>100</v>
      </c>
      <c r="M682" s="154">
        <v>100</v>
      </c>
      <c r="N682" s="153" t="s">
        <v>7</v>
      </c>
      <c r="O682" s="153" t="s">
        <v>7</v>
      </c>
      <c r="P682" s="154" t="s">
        <v>7</v>
      </c>
      <c r="Q682" s="156" t="s">
        <v>7</v>
      </c>
    </row>
    <row r="683" spans="2:17">
      <c r="B683" s="157" t="s">
        <v>19</v>
      </c>
      <c r="C683" s="157" t="s">
        <v>1</v>
      </c>
      <c r="D683" s="157" t="s">
        <v>563</v>
      </c>
      <c r="E683" s="157" t="s">
        <v>564</v>
      </c>
      <c r="F683" s="157" t="s">
        <v>540</v>
      </c>
      <c r="G683" s="158" t="s">
        <v>52</v>
      </c>
      <c r="H683" s="159" t="s">
        <v>272</v>
      </c>
      <c r="I683" s="160" t="s">
        <v>273</v>
      </c>
      <c r="J683" s="160" t="s">
        <v>643</v>
      </c>
      <c r="K683" s="161" t="s">
        <v>273</v>
      </c>
      <c r="L683" s="152">
        <v>100</v>
      </c>
      <c r="M683" s="154">
        <v>100</v>
      </c>
      <c r="N683" s="153">
        <v>42.857142857142854</v>
      </c>
      <c r="O683" s="153">
        <v>100</v>
      </c>
      <c r="P683" s="154">
        <v>100</v>
      </c>
      <c r="Q683" s="156">
        <v>100</v>
      </c>
    </row>
    <row r="684" spans="2:17">
      <c r="B684" s="157" t="s">
        <v>19</v>
      </c>
      <c r="C684" s="157" t="s">
        <v>495</v>
      </c>
      <c r="D684" s="157" t="s">
        <v>565</v>
      </c>
      <c r="E684" s="157" t="s">
        <v>566</v>
      </c>
      <c r="F684" s="157" t="s">
        <v>540</v>
      </c>
      <c r="G684" s="158" t="s">
        <v>52</v>
      </c>
      <c r="H684" s="159" t="s">
        <v>272</v>
      </c>
      <c r="I684" s="160" t="s">
        <v>273</v>
      </c>
      <c r="J684" s="160" t="s">
        <v>643</v>
      </c>
      <c r="K684" s="161" t="s">
        <v>273</v>
      </c>
      <c r="L684" s="152">
        <v>100</v>
      </c>
      <c r="M684" s="154">
        <v>100</v>
      </c>
      <c r="N684" s="153">
        <v>71.428571428571431</v>
      </c>
      <c r="O684" s="153">
        <v>100</v>
      </c>
      <c r="P684" s="154" t="s">
        <v>7</v>
      </c>
      <c r="Q684" s="156">
        <v>100</v>
      </c>
    </row>
    <row r="685" spans="2:17">
      <c r="B685" s="157" t="s">
        <v>19</v>
      </c>
      <c r="C685" s="157" t="s">
        <v>495</v>
      </c>
      <c r="D685" s="157" t="s">
        <v>567</v>
      </c>
      <c r="E685" s="157" t="s">
        <v>568</v>
      </c>
      <c r="F685" s="157" t="s">
        <v>533</v>
      </c>
      <c r="G685" s="158" t="s">
        <v>52</v>
      </c>
      <c r="H685" s="159" t="s">
        <v>272</v>
      </c>
      <c r="I685" s="160" t="s">
        <v>273</v>
      </c>
      <c r="J685" s="160" t="s">
        <v>643</v>
      </c>
      <c r="K685" s="161" t="s">
        <v>273</v>
      </c>
      <c r="L685" s="152">
        <v>100</v>
      </c>
      <c r="M685" s="154">
        <v>100</v>
      </c>
      <c r="N685" s="153" t="s">
        <v>7</v>
      </c>
      <c r="O685" s="153" t="s">
        <v>7</v>
      </c>
      <c r="P685" s="154" t="s">
        <v>7</v>
      </c>
      <c r="Q685" s="156" t="s">
        <v>7</v>
      </c>
    </row>
    <row r="686" spans="2:17">
      <c r="B686" s="157" t="s">
        <v>19</v>
      </c>
      <c r="C686" s="157" t="s">
        <v>495</v>
      </c>
      <c r="D686" s="157" t="s">
        <v>569</v>
      </c>
      <c r="E686" s="157" t="s">
        <v>570</v>
      </c>
      <c r="F686" s="157" t="s">
        <v>540</v>
      </c>
      <c r="G686" s="158" t="s">
        <v>52</v>
      </c>
      <c r="H686" s="159" t="s">
        <v>272</v>
      </c>
      <c r="I686" s="160" t="s">
        <v>273</v>
      </c>
      <c r="J686" s="160" t="s">
        <v>643</v>
      </c>
      <c r="K686" s="161" t="s">
        <v>273</v>
      </c>
      <c r="L686" s="152">
        <v>100</v>
      </c>
      <c r="M686" s="154">
        <v>100</v>
      </c>
      <c r="N686" s="153">
        <v>85.714285714285708</v>
      </c>
      <c r="O686" s="153">
        <v>100</v>
      </c>
      <c r="P686" s="154">
        <v>100</v>
      </c>
      <c r="Q686" s="156">
        <v>100</v>
      </c>
    </row>
    <row r="687" spans="2:17">
      <c r="B687" s="157" t="s">
        <v>19</v>
      </c>
      <c r="C687" s="157" t="s">
        <v>495</v>
      </c>
      <c r="D687" s="157" t="s">
        <v>571</v>
      </c>
      <c r="E687" s="157" t="s">
        <v>572</v>
      </c>
      <c r="F687" s="157" t="s">
        <v>540</v>
      </c>
      <c r="G687" s="158" t="s">
        <v>52</v>
      </c>
      <c r="H687" s="159" t="s">
        <v>272</v>
      </c>
      <c r="I687" s="160" t="s">
        <v>273</v>
      </c>
      <c r="J687" s="160" t="s">
        <v>643</v>
      </c>
      <c r="K687" s="161" t="s">
        <v>273</v>
      </c>
      <c r="L687" s="152">
        <v>100</v>
      </c>
      <c r="M687" s="154">
        <v>100</v>
      </c>
      <c r="N687" s="153">
        <v>100</v>
      </c>
      <c r="O687" s="153">
        <v>100</v>
      </c>
      <c r="P687" s="154" t="s">
        <v>7</v>
      </c>
      <c r="Q687" s="156">
        <v>100</v>
      </c>
    </row>
    <row r="688" spans="2:17">
      <c r="B688" s="157" t="s">
        <v>19</v>
      </c>
      <c r="C688" s="157" t="s">
        <v>495</v>
      </c>
      <c r="D688" s="157" t="s">
        <v>573</v>
      </c>
      <c r="E688" s="157" t="s">
        <v>574</v>
      </c>
      <c r="F688" s="157" t="s">
        <v>533</v>
      </c>
      <c r="G688" s="158" t="s">
        <v>52</v>
      </c>
      <c r="H688" s="159" t="s">
        <v>272</v>
      </c>
      <c r="I688" s="160" t="s">
        <v>273</v>
      </c>
      <c r="J688" s="160" t="s">
        <v>643</v>
      </c>
      <c r="K688" s="161" t="s">
        <v>273</v>
      </c>
      <c r="L688" s="152">
        <v>100</v>
      </c>
      <c r="M688" s="154">
        <v>100</v>
      </c>
      <c r="N688" s="153" t="s">
        <v>7</v>
      </c>
      <c r="O688" s="153" t="s">
        <v>7</v>
      </c>
      <c r="P688" s="154" t="s">
        <v>7</v>
      </c>
      <c r="Q688" s="156" t="s">
        <v>7</v>
      </c>
    </row>
    <row r="689" spans="2:17">
      <c r="B689" s="157" t="s">
        <v>19</v>
      </c>
      <c r="C689" s="157" t="s">
        <v>495</v>
      </c>
      <c r="D689" s="157" t="s">
        <v>575</v>
      </c>
      <c r="E689" s="157" t="s">
        <v>576</v>
      </c>
      <c r="F689" s="157" t="s">
        <v>533</v>
      </c>
      <c r="G689" s="158" t="s">
        <v>52</v>
      </c>
      <c r="H689" s="159" t="s">
        <v>272</v>
      </c>
      <c r="I689" s="160" t="s">
        <v>273</v>
      </c>
      <c r="J689" s="160" t="s">
        <v>643</v>
      </c>
      <c r="K689" s="161" t="s">
        <v>273</v>
      </c>
      <c r="L689" s="152">
        <v>100</v>
      </c>
      <c r="M689" s="154">
        <v>100</v>
      </c>
      <c r="N689" s="153" t="s">
        <v>7</v>
      </c>
      <c r="O689" s="153" t="s">
        <v>7</v>
      </c>
      <c r="P689" s="154" t="s">
        <v>7</v>
      </c>
      <c r="Q689" s="156" t="s">
        <v>7</v>
      </c>
    </row>
    <row r="690" spans="2:17">
      <c r="B690" s="157" t="s">
        <v>19</v>
      </c>
      <c r="C690" s="157" t="s">
        <v>495</v>
      </c>
      <c r="D690" s="157" t="s">
        <v>577</v>
      </c>
      <c r="E690" s="157" t="s">
        <v>578</v>
      </c>
      <c r="F690" s="157" t="s">
        <v>533</v>
      </c>
      <c r="G690" s="158" t="s">
        <v>52</v>
      </c>
      <c r="H690" s="159" t="s">
        <v>272</v>
      </c>
      <c r="I690" s="160" t="s">
        <v>273</v>
      </c>
      <c r="J690" s="160" t="s">
        <v>643</v>
      </c>
      <c r="K690" s="161" t="s">
        <v>273</v>
      </c>
      <c r="L690" s="152">
        <v>100</v>
      </c>
      <c r="M690" s="154">
        <v>100</v>
      </c>
      <c r="N690" s="153" t="s">
        <v>7</v>
      </c>
      <c r="O690" s="153" t="s">
        <v>7</v>
      </c>
      <c r="P690" s="154" t="s">
        <v>7</v>
      </c>
      <c r="Q690" s="156" t="s">
        <v>7</v>
      </c>
    </row>
    <row r="691" spans="2:17">
      <c r="B691" s="157" t="s">
        <v>19</v>
      </c>
      <c r="C691" s="157" t="s">
        <v>495</v>
      </c>
      <c r="D691" s="157" t="s">
        <v>579</v>
      </c>
      <c r="E691" s="157" t="s">
        <v>580</v>
      </c>
      <c r="F691" s="157" t="s">
        <v>533</v>
      </c>
      <c r="G691" s="158" t="s">
        <v>52</v>
      </c>
      <c r="H691" s="159" t="s">
        <v>272</v>
      </c>
      <c r="I691" s="160" t="s">
        <v>273</v>
      </c>
      <c r="J691" s="160" t="s">
        <v>643</v>
      </c>
      <c r="K691" s="161" t="s">
        <v>273</v>
      </c>
      <c r="L691" s="152">
        <v>100</v>
      </c>
      <c r="M691" s="154">
        <v>100</v>
      </c>
      <c r="N691" s="153" t="s">
        <v>7</v>
      </c>
      <c r="O691" s="153" t="s">
        <v>7</v>
      </c>
      <c r="P691" s="154" t="s">
        <v>7</v>
      </c>
      <c r="Q691" s="156" t="s">
        <v>7</v>
      </c>
    </row>
    <row r="692" spans="2:17">
      <c r="B692" s="157" t="s">
        <v>19</v>
      </c>
      <c r="C692" s="157" t="s">
        <v>495</v>
      </c>
      <c r="D692" s="157" t="s">
        <v>581</v>
      </c>
      <c r="E692" s="157" t="s">
        <v>582</v>
      </c>
      <c r="F692" s="157" t="s">
        <v>533</v>
      </c>
      <c r="G692" s="158" t="s">
        <v>52</v>
      </c>
      <c r="H692" s="159" t="s">
        <v>272</v>
      </c>
      <c r="I692" s="160" t="s">
        <v>273</v>
      </c>
      <c r="J692" s="160" t="s">
        <v>643</v>
      </c>
      <c r="K692" s="161" t="s">
        <v>273</v>
      </c>
      <c r="L692" s="152">
        <v>100</v>
      </c>
      <c r="M692" s="154">
        <v>100</v>
      </c>
      <c r="N692" s="153" t="s">
        <v>7</v>
      </c>
      <c r="O692" s="153" t="s">
        <v>7</v>
      </c>
      <c r="P692" s="154" t="s">
        <v>7</v>
      </c>
      <c r="Q692" s="156" t="s">
        <v>7</v>
      </c>
    </row>
    <row r="693" spans="2:17">
      <c r="B693" s="157" t="s">
        <v>19</v>
      </c>
      <c r="C693" s="157" t="s">
        <v>495</v>
      </c>
      <c r="D693" s="157" t="s">
        <v>583</v>
      </c>
      <c r="E693" s="157" t="s">
        <v>584</v>
      </c>
      <c r="F693" s="157" t="s">
        <v>540</v>
      </c>
      <c r="G693" s="158" t="s">
        <v>52</v>
      </c>
      <c r="H693" s="159" t="s">
        <v>272</v>
      </c>
      <c r="I693" s="160" t="s">
        <v>273</v>
      </c>
      <c r="J693" s="160" t="s">
        <v>643</v>
      </c>
      <c r="K693" s="161" t="s">
        <v>273</v>
      </c>
      <c r="L693" s="152">
        <v>100</v>
      </c>
      <c r="M693" s="154">
        <v>100</v>
      </c>
      <c r="N693" s="153">
        <v>71.428571428571431</v>
      </c>
      <c r="O693" s="153">
        <v>100</v>
      </c>
      <c r="P693" s="154">
        <v>100</v>
      </c>
      <c r="Q693" s="156">
        <v>100</v>
      </c>
    </row>
    <row r="694" spans="2:17">
      <c r="B694" s="157" t="s">
        <v>19</v>
      </c>
      <c r="C694" s="157" t="s">
        <v>495</v>
      </c>
      <c r="D694" s="157" t="s">
        <v>585</v>
      </c>
      <c r="E694" s="157" t="s">
        <v>586</v>
      </c>
      <c r="F694" s="157" t="s">
        <v>533</v>
      </c>
      <c r="G694" s="158" t="s">
        <v>52</v>
      </c>
      <c r="H694" s="159" t="s">
        <v>272</v>
      </c>
      <c r="I694" s="160" t="s">
        <v>273</v>
      </c>
      <c r="J694" s="160" t="s">
        <v>643</v>
      </c>
      <c r="K694" s="161" t="s">
        <v>273</v>
      </c>
      <c r="L694" s="152">
        <v>100</v>
      </c>
      <c r="M694" s="154">
        <v>100</v>
      </c>
      <c r="N694" s="153" t="s">
        <v>7</v>
      </c>
      <c r="O694" s="153" t="s">
        <v>7</v>
      </c>
      <c r="P694" s="154" t="s">
        <v>7</v>
      </c>
      <c r="Q694" s="156" t="s">
        <v>7</v>
      </c>
    </row>
    <row r="695" spans="2:17">
      <c r="B695" s="157" t="s">
        <v>19</v>
      </c>
      <c r="C695" s="157" t="s">
        <v>495</v>
      </c>
      <c r="D695" s="157" t="s">
        <v>587</v>
      </c>
      <c r="E695" s="157" t="s">
        <v>588</v>
      </c>
      <c r="F695" s="157" t="s">
        <v>540</v>
      </c>
      <c r="G695" s="158" t="s">
        <v>52</v>
      </c>
      <c r="H695" s="159" t="s">
        <v>273</v>
      </c>
      <c r="I695" s="160" t="s">
        <v>7</v>
      </c>
      <c r="J695" s="160" t="s">
        <v>7</v>
      </c>
      <c r="K695" s="161" t="s">
        <v>195</v>
      </c>
      <c r="L695" s="152" t="s">
        <v>7</v>
      </c>
      <c r="M695" s="154" t="s">
        <v>7</v>
      </c>
      <c r="N695" s="153" t="s">
        <v>7</v>
      </c>
      <c r="O695" s="153" t="s">
        <v>7</v>
      </c>
      <c r="P695" s="154" t="s">
        <v>7</v>
      </c>
      <c r="Q695" s="156" t="s">
        <v>7</v>
      </c>
    </row>
    <row r="696" spans="2:17">
      <c r="B696" s="157" t="s">
        <v>19</v>
      </c>
      <c r="C696" s="157" t="s">
        <v>495</v>
      </c>
      <c r="D696" s="157" t="s">
        <v>589</v>
      </c>
      <c r="E696" s="157" t="s">
        <v>590</v>
      </c>
      <c r="F696" s="157" t="s">
        <v>540</v>
      </c>
      <c r="G696" s="158" t="s">
        <v>52</v>
      </c>
      <c r="H696" s="159" t="s">
        <v>272</v>
      </c>
      <c r="I696" s="160" t="s">
        <v>273</v>
      </c>
      <c r="J696" s="160" t="s">
        <v>643</v>
      </c>
      <c r="K696" s="161" t="s">
        <v>273</v>
      </c>
      <c r="L696" s="152">
        <v>100</v>
      </c>
      <c r="M696" s="154">
        <v>100</v>
      </c>
      <c r="N696" s="153">
        <v>85.714285714285708</v>
      </c>
      <c r="O696" s="153">
        <v>100</v>
      </c>
      <c r="P696" s="154">
        <v>100</v>
      </c>
      <c r="Q696" s="156">
        <v>100</v>
      </c>
    </row>
    <row r="697" spans="2:17">
      <c r="B697" s="157" t="s">
        <v>19</v>
      </c>
      <c r="C697" s="157" t="s">
        <v>495</v>
      </c>
      <c r="D697" s="157" t="s">
        <v>591</v>
      </c>
      <c r="E697" s="157" t="s">
        <v>592</v>
      </c>
      <c r="F697" s="157" t="s">
        <v>533</v>
      </c>
      <c r="G697" s="158" t="s">
        <v>52</v>
      </c>
      <c r="H697" s="159" t="s">
        <v>272</v>
      </c>
      <c r="I697" s="160" t="s">
        <v>273</v>
      </c>
      <c r="J697" s="160" t="s">
        <v>643</v>
      </c>
      <c r="K697" s="161" t="s">
        <v>273</v>
      </c>
      <c r="L697" s="152">
        <v>100</v>
      </c>
      <c r="M697" s="154">
        <v>100</v>
      </c>
      <c r="N697" s="153" t="s">
        <v>7</v>
      </c>
      <c r="O697" s="153" t="s">
        <v>7</v>
      </c>
      <c r="P697" s="154" t="s">
        <v>7</v>
      </c>
      <c r="Q697" s="156" t="s">
        <v>7</v>
      </c>
    </row>
    <row r="698" spans="2:17">
      <c r="B698" s="157" t="s">
        <v>19</v>
      </c>
      <c r="C698" s="157" t="s">
        <v>495</v>
      </c>
      <c r="D698" s="157" t="s">
        <v>593</v>
      </c>
      <c r="E698" s="157" t="s">
        <v>594</v>
      </c>
      <c r="F698" s="157" t="s">
        <v>540</v>
      </c>
      <c r="G698" s="158" t="s">
        <v>52</v>
      </c>
      <c r="H698" s="159" t="s">
        <v>272</v>
      </c>
      <c r="I698" s="160" t="s">
        <v>273</v>
      </c>
      <c r="J698" s="160" t="s">
        <v>643</v>
      </c>
      <c r="K698" s="161" t="s">
        <v>273</v>
      </c>
      <c r="L698" s="152">
        <v>100</v>
      </c>
      <c r="M698" s="154">
        <v>100</v>
      </c>
      <c r="N698" s="153">
        <v>85.714285714285708</v>
      </c>
      <c r="O698" s="153">
        <v>100</v>
      </c>
      <c r="P698" s="154">
        <v>100</v>
      </c>
      <c r="Q698" s="156">
        <v>100</v>
      </c>
    </row>
    <row r="699" spans="2:17">
      <c r="B699" s="157" t="s">
        <v>19</v>
      </c>
      <c r="C699" s="157" t="s">
        <v>495</v>
      </c>
      <c r="D699" s="157" t="s">
        <v>595</v>
      </c>
      <c r="E699" s="157" t="s">
        <v>596</v>
      </c>
      <c r="F699" s="157" t="s">
        <v>540</v>
      </c>
      <c r="G699" s="158" t="s">
        <v>52</v>
      </c>
      <c r="H699" s="159" t="s">
        <v>272</v>
      </c>
      <c r="I699" s="160" t="s">
        <v>273</v>
      </c>
      <c r="J699" s="160" t="s">
        <v>643</v>
      </c>
      <c r="K699" s="161" t="s">
        <v>273</v>
      </c>
      <c r="L699" s="152">
        <v>100</v>
      </c>
      <c r="M699" s="154">
        <v>100</v>
      </c>
      <c r="N699" s="153">
        <v>100</v>
      </c>
      <c r="O699" s="153">
        <v>100</v>
      </c>
      <c r="P699" s="154" t="s">
        <v>7</v>
      </c>
      <c r="Q699" s="156">
        <v>100</v>
      </c>
    </row>
    <row r="700" spans="2:17">
      <c r="B700" s="157" t="s">
        <v>19</v>
      </c>
      <c r="C700" s="157" t="s">
        <v>495</v>
      </c>
      <c r="D700" s="157" t="s">
        <v>597</v>
      </c>
      <c r="E700" s="157" t="s">
        <v>598</v>
      </c>
      <c r="F700" s="157" t="s">
        <v>533</v>
      </c>
      <c r="G700" s="158" t="s">
        <v>52</v>
      </c>
      <c r="H700" s="159" t="s">
        <v>272</v>
      </c>
      <c r="I700" s="160" t="s">
        <v>273</v>
      </c>
      <c r="J700" s="160" t="s">
        <v>643</v>
      </c>
      <c r="K700" s="161" t="s">
        <v>273</v>
      </c>
      <c r="L700" s="152">
        <v>100</v>
      </c>
      <c r="M700" s="154">
        <v>100</v>
      </c>
      <c r="N700" s="153" t="s">
        <v>7</v>
      </c>
      <c r="O700" s="153" t="s">
        <v>7</v>
      </c>
      <c r="P700" s="154" t="s">
        <v>7</v>
      </c>
      <c r="Q700" s="156" t="s">
        <v>7</v>
      </c>
    </row>
    <row r="701" spans="2:17">
      <c r="B701" s="157" t="s">
        <v>19</v>
      </c>
      <c r="C701" s="157" t="s">
        <v>495</v>
      </c>
      <c r="D701" s="157" t="s">
        <v>599</v>
      </c>
      <c r="E701" s="157" t="s">
        <v>600</v>
      </c>
      <c r="F701" s="157" t="s">
        <v>540</v>
      </c>
      <c r="G701" s="158" t="s">
        <v>52</v>
      </c>
      <c r="H701" s="159" t="s">
        <v>272</v>
      </c>
      <c r="I701" s="160" t="s">
        <v>273</v>
      </c>
      <c r="J701" s="160" t="s">
        <v>643</v>
      </c>
      <c r="K701" s="161" t="s">
        <v>273</v>
      </c>
      <c r="L701" s="152">
        <v>100</v>
      </c>
      <c r="M701" s="154">
        <v>100</v>
      </c>
      <c r="N701" s="153">
        <v>20</v>
      </c>
      <c r="O701" s="153">
        <v>67</v>
      </c>
      <c r="P701" s="154" t="s">
        <v>7</v>
      </c>
      <c r="Q701" s="156">
        <v>100</v>
      </c>
    </row>
    <row r="702" spans="2:17">
      <c r="B702" s="157" t="s">
        <v>19</v>
      </c>
      <c r="C702" s="157" t="s">
        <v>495</v>
      </c>
      <c r="D702" s="157" t="s">
        <v>601</v>
      </c>
      <c r="E702" s="157" t="s">
        <v>602</v>
      </c>
      <c r="F702" s="157" t="s">
        <v>533</v>
      </c>
      <c r="G702" s="158" t="s">
        <v>52</v>
      </c>
      <c r="H702" s="159" t="s">
        <v>272</v>
      </c>
      <c r="I702" s="160" t="s">
        <v>273</v>
      </c>
      <c r="J702" s="160" t="s">
        <v>643</v>
      </c>
      <c r="K702" s="161" t="s">
        <v>273</v>
      </c>
      <c r="L702" s="152">
        <v>100</v>
      </c>
      <c r="M702" s="154">
        <v>100</v>
      </c>
      <c r="N702" s="153" t="s">
        <v>7</v>
      </c>
      <c r="O702" s="153" t="s">
        <v>7</v>
      </c>
      <c r="P702" s="154" t="s">
        <v>7</v>
      </c>
      <c r="Q702" s="156" t="s">
        <v>7</v>
      </c>
    </row>
    <row r="703" spans="2:17">
      <c r="B703" s="157" t="s">
        <v>19</v>
      </c>
      <c r="C703" s="157" t="s">
        <v>2</v>
      </c>
      <c r="D703" s="157" t="s">
        <v>603</v>
      </c>
      <c r="E703" s="157" t="s">
        <v>604</v>
      </c>
      <c r="F703" s="157" t="s">
        <v>533</v>
      </c>
      <c r="G703" s="158" t="s">
        <v>52</v>
      </c>
      <c r="H703" s="159" t="s">
        <v>272</v>
      </c>
      <c r="I703" s="160" t="s">
        <v>273</v>
      </c>
      <c r="J703" s="160" t="s">
        <v>643</v>
      </c>
      <c r="K703" s="161" t="s">
        <v>273</v>
      </c>
      <c r="L703" s="152">
        <v>100</v>
      </c>
      <c r="M703" s="154">
        <v>100</v>
      </c>
      <c r="N703" s="153" t="s">
        <v>7</v>
      </c>
      <c r="O703" s="153" t="s">
        <v>7</v>
      </c>
      <c r="P703" s="154" t="s">
        <v>7</v>
      </c>
      <c r="Q703" s="156" t="s">
        <v>7</v>
      </c>
    </row>
    <row r="704" spans="2:17">
      <c r="B704" s="157" t="s">
        <v>19</v>
      </c>
      <c r="C704" s="157" t="s">
        <v>2</v>
      </c>
      <c r="D704" s="157" t="s">
        <v>605</v>
      </c>
      <c r="E704" s="157" t="s">
        <v>606</v>
      </c>
      <c r="F704" s="157" t="s">
        <v>540</v>
      </c>
      <c r="G704" s="158" t="s">
        <v>52</v>
      </c>
      <c r="H704" s="159" t="s">
        <v>272</v>
      </c>
      <c r="I704" s="160" t="s">
        <v>273</v>
      </c>
      <c r="J704" s="160" t="s">
        <v>643</v>
      </c>
      <c r="K704" s="161" t="s">
        <v>273</v>
      </c>
      <c r="L704" s="152">
        <v>100</v>
      </c>
      <c r="M704" s="154">
        <v>100</v>
      </c>
      <c r="N704" s="153">
        <v>0</v>
      </c>
      <c r="O704" s="153" t="s">
        <v>7</v>
      </c>
      <c r="P704" s="154">
        <v>100</v>
      </c>
      <c r="Q704" s="156" t="s">
        <v>7</v>
      </c>
    </row>
    <row r="705" spans="2:17">
      <c r="B705" s="157" t="s">
        <v>19</v>
      </c>
      <c r="C705" s="157" t="s">
        <v>2</v>
      </c>
      <c r="D705" s="157" t="s">
        <v>607</v>
      </c>
      <c r="E705" s="157" t="s">
        <v>608</v>
      </c>
      <c r="F705" s="157" t="s">
        <v>540</v>
      </c>
      <c r="G705" s="158" t="s">
        <v>52</v>
      </c>
      <c r="H705" s="159" t="s">
        <v>272</v>
      </c>
      <c r="I705" s="160" t="s">
        <v>273</v>
      </c>
      <c r="J705" s="160" t="s">
        <v>643</v>
      </c>
      <c r="K705" s="161" t="s">
        <v>273</v>
      </c>
      <c r="L705" s="152">
        <v>50</v>
      </c>
      <c r="M705" s="154">
        <v>100</v>
      </c>
      <c r="N705" s="153">
        <v>0</v>
      </c>
      <c r="O705" s="153" t="s">
        <v>7</v>
      </c>
      <c r="P705" s="154" t="s">
        <v>7</v>
      </c>
      <c r="Q705" s="156" t="s">
        <v>7</v>
      </c>
    </row>
    <row r="706" spans="2:17">
      <c r="B706" s="157" t="s">
        <v>19</v>
      </c>
      <c r="C706" s="157" t="s">
        <v>2</v>
      </c>
      <c r="D706" s="157" t="s">
        <v>609</v>
      </c>
      <c r="E706" s="157" t="s">
        <v>610</v>
      </c>
      <c r="F706" s="157" t="s">
        <v>540</v>
      </c>
      <c r="G706" s="158" t="s">
        <v>52</v>
      </c>
      <c r="H706" s="159" t="s">
        <v>272</v>
      </c>
      <c r="I706" s="160" t="s">
        <v>273</v>
      </c>
      <c r="J706" s="160" t="s">
        <v>643</v>
      </c>
      <c r="K706" s="161" t="s">
        <v>273</v>
      </c>
      <c r="L706" s="152">
        <v>100</v>
      </c>
      <c r="M706" s="154">
        <v>100</v>
      </c>
      <c r="N706" s="153">
        <v>85.714285714285708</v>
      </c>
      <c r="O706" s="153">
        <v>100</v>
      </c>
      <c r="P706" s="154" t="s">
        <v>7</v>
      </c>
      <c r="Q706" s="156">
        <v>100</v>
      </c>
    </row>
    <row r="707" spans="2:17">
      <c r="B707" s="157" t="s">
        <v>19</v>
      </c>
      <c r="C707" s="157" t="s">
        <v>2</v>
      </c>
      <c r="D707" s="157" t="s">
        <v>611</v>
      </c>
      <c r="E707" s="157" t="s">
        <v>612</v>
      </c>
      <c r="F707" s="157" t="s">
        <v>540</v>
      </c>
      <c r="G707" s="158" t="s">
        <v>52</v>
      </c>
      <c r="H707" s="159" t="s">
        <v>272</v>
      </c>
      <c r="I707" s="160" t="s">
        <v>273</v>
      </c>
      <c r="J707" s="160" t="s">
        <v>643</v>
      </c>
      <c r="K707" s="161" t="s">
        <v>273</v>
      </c>
      <c r="L707" s="152">
        <v>100</v>
      </c>
      <c r="M707" s="154">
        <v>100</v>
      </c>
      <c r="N707" s="153">
        <v>57.142857142857139</v>
      </c>
      <c r="O707" s="153">
        <v>100</v>
      </c>
      <c r="P707" s="154" t="s">
        <v>7</v>
      </c>
      <c r="Q707" s="156">
        <v>100</v>
      </c>
    </row>
    <row r="708" spans="2:17">
      <c r="B708" s="157" t="s">
        <v>19</v>
      </c>
      <c r="C708" s="157" t="s">
        <v>2</v>
      </c>
      <c r="D708" s="157" t="s">
        <v>613</v>
      </c>
      <c r="E708" s="157" t="s">
        <v>614</v>
      </c>
      <c r="F708" s="157" t="s">
        <v>540</v>
      </c>
      <c r="G708" s="158" t="s">
        <v>52</v>
      </c>
      <c r="H708" s="159" t="s">
        <v>272</v>
      </c>
      <c r="I708" s="160" t="s">
        <v>273</v>
      </c>
      <c r="J708" s="160" t="s">
        <v>643</v>
      </c>
      <c r="K708" s="161" t="s">
        <v>273</v>
      </c>
      <c r="L708" s="152">
        <v>100</v>
      </c>
      <c r="M708" s="154">
        <v>100</v>
      </c>
      <c r="N708" s="153">
        <v>0</v>
      </c>
      <c r="O708" s="153" t="s">
        <v>7</v>
      </c>
      <c r="P708" s="154">
        <v>100</v>
      </c>
      <c r="Q708" s="156" t="s">
        <v>7</v>
      </c>
    </row>
    <row r="709" spans="2:17">
      <c r="B709" s="157" t="s">
        <v>19</v>
      </c>
      <c r="C709" s="157" t="s">
        <v>2</v>
      </c>
      <c r="D709" s="157" t="s">
        <v>615</v>
      </c>
      <c r="E709" s="157" t="s">
        <v>616</v>
      </c>
      <c r="F709" s="157" t="s">
        <v>540</v>
      </c>
      <c r="G709" s="158" t="s">
        <v>52</v>
      </c>
      <c r="H709" s="159" t="s">
        <v>272</v>
      </c>
      <c r="I709" s="160" t="s">
        <v>273</v>
      </c>
      <c r="J709" s="160" t="s">
        <v>643</v>
      </c>
      <c r="K709" s="161" t="s">
        <v>273</v>
      </c>
      <c r="L709" s="152">
        <v>100</v>
      </c>
      <c r="M709" s="154">
        <v>100</v>
      </c>
      <c r="N709" s="153">
        <v>57.142857142857139</v>
      </c>
      <c r="O709" s="153">
        <v>100</v>
      </c>
      <c r="P709" s="154">
        <v>100</v>
      </c>
      <c r="Q709" s="156">
        <v>100</v>
      </c>
    </row>
    <row r="710" spans="2:17">
      <c r="B710" s="157" t="s">
        <v>19</v>
      </c>
      <c r="C710" s="157" t="s">
        <v>2</v>
      </c>
      <c r="D710" s="157" t="s">
        <v>617</v>
      </c>
      <c r="E710" s="157" t="s">
        <v>618</v>
      </c>
      <c r="F710" s="157" t="s">
        <v>540</v>
      </c>
      <c r="G710" s="158" t="s">
        <v>52</v>
      </c>
      <c r="H710" s="159" t="s">
        <v>272</v>
      </c>
      <c r="I710" s="160" t="s">
        <v>273</v>
      </c>
      <c r="J710" s="160" t="s">
        <v>643</v>
      </c>
      <c r="K710" s="161" t="s">
        <v>273</v>
      </c>
      <c r="L710" s="152">
        <v>100</v>
      </c>
      <c r="M710" s="154">
        <v>100</v>
      </c>
      <c r="N710" s="153">
        <v>42.857142857142854</v>
      </c>
      <c r="O710" s="153">
        <v>100</v>
      </c>
      <c r="P710" s="154" t="s">
        <v>7</v>
      </c>
      <c r="Q710" s="156">
        <v>100</v>
      </c>
    </row>
    <row r="711" spans="2:17">
      <c r="B711" s="157" t="s">
        <v>19</v>
      </c>
      <c r="C711" s="157" t="s">
        <v>2</v>
      </c>
      <c r="D711" s="157" t="s">
        <v>619</v>
      </c>
      <c r="E711" s="157" t="s">
        <v>620</v>
      </c>
      <c r="F711" s="157" t="s">
        <v>540</v>
      </c>
      <c r="G711" s="158" t="s">
        <v>52</v>
      </c>
      <c r="H711" s="159" t="s">
        <v>272</v>
      </c>
      <c r="I711" s="160" t="s">
        <v>273</v>
      </c>
      <c r="J711" s="160" t="s">
        <v>643</v>
      </c>
      <c r="K711" s="161" t="s">
        <v>273</v>
      </c>
      <c r="L711" s="152">
        <v>100</v>
      </c>
      <c r="M711" s="154">
        <v>100</v>
      </c>
      <c r="N711" s="153">
        <v>42.857142857142854</v>
      </c>
      <c r="O711" s="153">
        <v>100</v>
      </c>
      <c r="P711" s="154" t="s">
        <v>7</v>
      </c>
      <c r="Q711" s="156">
        <v>100</v>
      </c>
    </row>
    <row r="712" spans="2:17">
      <c r="B712" s="157" t="s">
        <v>19</v>
      </c>
      <c r="C712" s="157" t="s">
        <v>2</v>
      </c>
      <c r="D712" s="157" t="s">
        <v>621</v>
      </c>
      <c r="E712" s="157" t="s">
        <v>622</v>
      </c>
      <c r="F712" s="157" t="s">
        <v>533</v>
      </c>
      <c r="G712" s="158" t="s">
        <v>52</v>
      </c>
      <c r="H712" s="159" t="s">
        <v>272</v>
      </c>
      <c r="I712" s="160" t="s">
        <v>273</v>
      </c>
      <c r="J712" s="160" t="s">
        <v>643</v>
      </c>
      <c r="K712" s="161" t="s">
        <v>273</v>
      </c>
      <c r="L712" s="152">
        <v>100</v>
      </c>
      <c r="M712" s="154">
        <v>100</v>
      </c>
      <c r="N712" s="153" t="s">
        <v>7</v>
      </c>
      <c r="O712" s="153" t="s">
        <v>7</v>
      </c>
      <c r="P712" s="154" t="s">
        <v>7</v>
      </c>
      <c r="Q712" s="156" t="s">
        <v>7</v>
      </c>
    </row>
    <row r="713" spans="2:17">
      <c r="B713" s="157" t="s">
        <v>19</v>
      </c>
      <c r="C713" s="157" t="s">
        <v>3</v>
      </c>
      <c r="D713" s="157" t="s">
        <v>623</v>
      </c>
      <c r="E713" s="157" t="s">
        <v>624</v>
      </c>
      <c r="F713" s="157" t="s">
        <v>533</v>
      </c>
      <c r="G713" s="158" t="s">
        <v>52</v>
      </c>
      <c r="H713" s="159" t="s">
        <v>272</v>
      </c>
      <c r="I713" s="160" t="s">
        <v>273</v>
      </c>
      <c r="J713" s="160" t="s">
        <v>643</v>
      </c>
      <c r="K713" s="161" t="s">
        <v>273</v>
      </c>
      <c r="L713" s="152">
        <v>100</v>
      </c>
      <c r="M713" s="154">
        <v>100</v>
      </c>
      <c r="N713" s="153" t="s">
        <v>7</v>
      </c>
      <c r="O713" s="153" t="s">
        <v>7</v>
      </c>
      <c r="P713" s="154" t="s">
        <v>7</v>
      </c>
      <c r="Q713" s="156" t="s">
        <v>7</v>
      </c>
    </row>
    <row r="714" spans="2:17">
      <c r="B714" s="157" t="s">
        <v>19</v>
      </c>
      <c r="C714" s="157" t="s">
        <v>3</v>
      </c>
      <c r="D714" s="157" t="s">
        <v>625</v>
      </c>
      <c r="E714" s="157" t="s">
        <v>626</v>
      </c>
      <c r="F714" s="157" t="s">
        <v>533</v>
      </c>
      <c r="G714" s="158" t="s">
        <v>52</v>
      </c>
      <c r="H714" s="159" t="s">
        <v>272</v>
      </c>
      <c r="I714" s="160" t="s">
        <v>273</v>
      </c>
      <c r="J714" s="160" t="s">
        <v>643</v>
      </c>
      <c r="K714" s="161" t="s">
        <v>273</v>
      </c>
      <c r="L714" s="152">
        <v>100</v>
      </c>
      <c r="M714" s="154">
        <v>100</v>
      </c>
      <c r="N714" s="153" t="s">
        <v>7</v>
      </c>
      <c r="O714" s="153" t="s">
        <v>7</v>
      </c>
      <c r="P714" s="154" t="s">
        <v>7</v>
      </c>
      <c r="Q714" s="156" t="s">
        <v>7</v>
      </c>
    </row>
    <row r="715" spans="2:17">
      <c r="B715" s="157" t="s">
        <v>19</v>
      </c>
      <c r="C715" s="157" t="s">
        <v>3</v>
      </c>
      <c r="D715" s="157" t="s">
        <v>627</v>
      </c>
      <c r="E715" s="157" t="s">
        <v>628</v>
      </c>
      <c r="F715" s="157" t="s">
        <v>540</v>
      </c>
      <c r="G715" s="158" t="s">
        <v>52</v>
      </c>
      <c r="H715" s="159" t="s">
        <v>272</v>
      </c>
      <c r="I715" s="160" t="s">
        <v>273</v>
      </c>
      <c r="J715" s="160" t="s">
        <v>643</v>
      </c>
      <c r="K715" s="161" t="s">
        <v>273</v>
      </c>
      <c r="L715" s="152">
        <v>100</v>
      </c>
      <c r="M715" s="154">
        <v>100</v>
      </c>
      <c r="N715" s="153">
        <v>85.714285714285708</v>
      </c>
      <c r="O715" s="153">
        <v>100</v>
      </c>
      <c r="P715" s="154">
        <v>100</v>
      </c>
      <c r="Q715" s="156">
        <v>0</v>
      </c>
    </row>
    <row r="716" spans="2:17">
      <c r="B716" s="157" t="s">
        <v>19</v>
      </c>
      <c r="C716" s="157" t="s">
        <v>3</v>
      </c>
      <c r="D716" s="157" t="s">
        <v>629</v>
      </c>
      <c r="E716" s="157" t="s">
        <v>630</v>
      </c>
      <c r="F716" s="157" t="s">
        <v>540</v>
      </c>
      <c r="G716" s="158" t="s">
        <v>52</v>
      </c>
      <c r="H716" s="159" t="s">
        <v>272</v>
      </c>
      <c r="I716" s="160" t="s">
        <v>273</v>
      </c>
      <c r="J716" s="160" t="s">
        <v>643</v>
      </c>
      <c r="K716" s="161" t="s">
        <v>273</v>
      </c>
      <c r="L716" s="152">
        <v>100</v>
      </c>
      <c r="M716" s="154">
        <v>100</v>
      </c>
      <c r="N716" s="153">
        <v>100</v>
      </c>
      <c r="O716" s="153">
        <v>100</v>
      </c>
      <c r="P716" s="154">
        <v>100</v>
      </c>
      <c r="Q716" s="156">
        <v>100</v>
      </c>
    </row>
    <row r="717" spans="2:17">
      <c r="B717" s="157" t="s">
        <v>19</v>
      </c>
      <c r="C717" s="157" t="s">
        <v>3</v>
      </c>
      <c r="D717" s="157" t="s">
        <v>631</v>
      </c>
      <c r="E717" s="157" t="s">
        <v>632</v>
      </c>
      <c r="F717" s="157" t="s">
        <v>533</v>
      </c>
      <c r="G717" s="158" t="s">
        <v>52</v>
      </c>
      <c r="H717" s="159" t="s">
        <v>272</v>
      </c>
      <c r="I717" s="160" t="s">
        <v>273</v>
      </c>
      <c r="J717" s="160" t="s">
        <v>643</v>
      </c>
      <c r="K717" s="161" t="s">
        <v>273</v>
      </c>
      <c r="L717" s="152">
        <v>100</v>
      </c>
      <c r="M717" s="154">
        <v>100</v>
      </c>
      <c r="N717" s="153" t="s">
        <v>7</v>
      </c>
      <c r="O717" s="153" t="s">
        <v>7</v>
      </c>
      <c r="P717" s="154" t="s">
        <v>7</v>
      </c>
      <c r="Q717" s="156" t="s">
        <v>7</v>
      </c>
    </row>
    <row r="718" spans="2:17">
      <c r="B718" s="157" t="s">
        <v>19</v>
      </c>
      <c r="C718" s="157" t="s">
        <v>3</v>
      </c>
      <c r="D718" s="157" t="s">
        <v>633</v>
      </c>
      <c r="E718" s="157" t="s">
        <v>634</v>
      </c>
      <c r="F718" s="157" t="s">
        <v>540</v>
      </c>
      <c r="G718" s="158" t="s">
        <v>52</v>
      </c>
      <c r="H718" s="159" t="s">
        <v>272</v>
      </c>
      <c r="I718" s="160" t="s">
        <v>273</v>
      </c>
      <c r="J718" s="160" t="s">
        <v>643</v>
      </c>
      <c r="K718" s="161" t="s">
        <v>273</v>
      </c>
      <c r="L718" s="152">
        <v>100</v>
      </c>
      <c r="M718" s="154">
        <v>100</v>
      </c>
      <c r="N718" s="153">
        <v>100</v>
      </c>
      <c r="O718" s="153">
        <v>100</v>
      </c>
      <c r="P718" s="154">
        <v>100</v>
      </c>
      <c r="Q718" s="156">
        <v>100</v>
      </c>
    </row>
    <row r="719" spans="2:17">
      <c r="B719" s="157" t="s">
        <v>19</v>
      </c>
      <c r="C719" s="157" t="s">
        <v>3</v>
      </c>
      <c r="D719" s="157" t="s">
        <v>635</v>
      </c>
      <c r="E719" s="157" t="s">
        <v>636</v>
      </c>
      <c r="F719" s="157" t="s">
        <v>540</v>
      </c>
      <c r="G719" s="158" t="s">
        <v>52</v>
      </c>
      <c r="H719" s="159" t="s">
        <v>272</v>
      </c>
      <c r="I719" s="160" t="s">
        <v>273</v>
      </c>
      <c r="J719" s="160" t="s">
        <v>643</v>
      </c>
      <c r="K719" s="161" t="s">
        <v>273</v>
      </c>
      <c r="L719" s="152">
        <v>100</v>
      </c>
      <c r="M719" s="154">
        <v>100</v>
      </c>
      <c r="N719" s="153">
        <v>100</v>
      </c>
      <c r="O719" s="153">
        <v>100</v>
      </c>
      <c r="P719" s="154">
        <v>100</v>
      </c>
      <c r="Q719" s="156">
        <v>100</v>
      </c>
    </row>
    <row r="720" spans="2:17">
      <c r="B720" s="157" t="s">
        <v>19</v>
      </c>
      <c r="C720" s="157" t="s">
        <v>3</v>
      </c>
      <c r="D720" s="157" t="s">
        <v>637</v>
      </c>
      <c r="E720" s="157" t="s">
        <v>638</v>
      </c>
      <c r="F720" s="157" t="s">
        <v>533</v>
      </c>
      <c r="G720" s="158" t="s">
        <v>52</v>
      </c>
      <c r="H720" s="159" t="s">
        <v>272</v>
      </c>
      <c r="I720" s="160" t="s">
        <v>273</v>
      </c>
      <c r="J720" s="160" t="s">
        <v>54</v>
      </c>
      <c r="K720" s="161" t="s">
        <v>273</v>
      </c>
      <c r="L720" s="152">
        <v>100</v>
      </c>
      <c r="M720" s="154">
        <v>80</v>
      </c>
      <c r="N720" s="153" t="s">
        <v>7</v>
      </c>
      <c r="O720" s="153" t="s">
        <v>7</v>
      </c>
      <c r="P720" s="154" t="s">
        <v>7</v>
      </c>
      <c r="Q720" s="156" t="s">
        <v>7</v>
      </c>
    </row>
    <row r="721" spans="2:17">
      <c r="B721" s="157" t="s">
        <v>19</v>
      </c>
      <c r="C721" s="157" t="s">
        <v>3</v>
      </c>
      <c r="D721" s="157" t="s">
        <v>639</v>
      </c>
      <c r="E721" s="157" t="s">
        <v>640</v>
      </c>
      <c r="F721" s="157" t="s">
        <v>533</v>
      </c>
      <c r="G721" s="158" t="s">
        <v>52</v>
      </c>
      <c r="H721" s="159" t="s">
        <v>272</v>
      </c>
      <c r="I721" s="160" t="s">
        <v>273</v>
      </c>
      <c r="J721" s="160" t="s">
        <v>54</v>
      </c>
      <c r="K721" s="161" t="s">
        <v>273</v>
      </c>
      <c r="L721" s="152">
        <v>100</v>
      </c>
      <c r="M721" s="154">
        <v>100</v>
      </c>
      <c r="N721" s="153" t="s">
        <v>7</v>
      </c>
      <c r="O721" s="153" t="s">
        <v>7</v>
      </c>
      <c r="P721" s="154" t="s">
        <v>7</v>
      </c>
      <c r="Q721" s="156" t="s">
        <v>7</v>
      </c>
    </row>
    <row r="722" spans="2:17">
      <c r="B722" s="157" t="s">
        <v>19</v>
      </c>
      <c r="C722" s="157" t="s">
        <v>3</v>
      </c>
      <c r="D722" s="157" t="s">
        <v>641</v>
      </c>
      <c r="E722" s="157" t="s">
        <v>642</v>
      </c>
      <c r="F722" s="157" t="s">
        <v>533</v>
      </c>
      <c r="G722" s="158" t="s">
        <v>52</v>
      </c>
      <c r="H722" s="159" t="s">
        <v>272</v>
      </c>
      <c r="I722" s="160" t="s">
        <v>273</v>
      </c>
      <c r="J722" s="160" t="s">
        <v>54</v>
      </c>
      <c r="K722" s="161" t="s">
        <v>273</v>
      </c>
      <c r="L722" s="152">
        <v>100</v>
      </c>
      <c r="M722" s="154">
        <v>100</v>
      </c>
      <c r="N722" s="153" t="s">
        <v>7</v>
      </c>
      <c r="O722" s="153" t="s">
        <v>7</v>
      </c>
      <c r="P722" s="154" t="s">
        <v>7</v>
      </c>
      <c r="Q722" s="156" t="s">
        <v>7</v>
      </c>
    </row>
    <row r="723" spans="2:17">
      <c r="B723" s="157" t="s">
        <v>20</v>
      </c>
      <c r="C723" s="157" t="s">
        <v>1</v>
      </c>
      <c r="D723" s="157" t="s">
        <v>531</v>
      </c>
      <c r="E723" s="157" t="s">
        <v>532</v>
      </c>
      <c r="F723" s="157" t="s">
        <v>533</v>
      </c>
      <c r="G723" s="158" t="s">
        <v>52</v>
      </c>
      <c r="H723" s="159" t="s">
        <v>272</v>
      </c>
      <c r="I723" s="160" t="s">
        <v>273</v>
      </c>
      <c r="J723" s="160" t="s">
        <v>643</v>
      </c>
      <c r="K723" s="161" t="s">
        <v>273</v>
      </c>
      <c r="L723" s="152">
        <v>100</v>
      </c>
      <c r="M723" s="154">
        <v>100</v>
      </c>
      <c r="N723" s="153" t="s">
        <v>7</v>
      </c>
      <c r="O723" s="153" t="s">
        <v>7</v>
      </c>
      <c r="P723" s="154" t="s">
        <v>7</v>
      </c>
      <c r="Q723" s="156" t="s">
        <v>7</v>
      </c>
    </row>
    <row r="724" spans="2:17">
      <c r="B724" s="157" t="s">
        <v>20</v>
      </c>
      <c r="C724" s="157" t="s">
        <v>1</v>
      </c>
      <c r="D724" s="157" t="s">
        <v>534</v>
      </c>
      <c r="E724" s="157" t="s">
        <v>535</v>
      </c>
      <c r="F724" s="157" t="s">
        <v>533</v>
      </c>
      <c r="G724" s="158" t="s">
        <v>52</v>
      </c>
      <c r="H724" s="159" t="s">
        <v>272</v>
      </c>
      <c r="I724" s="160" t="s">
        <v>273</v>
      </c>
      <c r="J724" s="160" t="s">
        <v>643</v>
      </c>
      <c r="K724" s="161" t="s">
        <v>273</v>
      </c>
      <c r="L724" s="152">
        <v>100</v>
      </c>
      <c r="M724" s="154">
        <v>100</v>
      </c>
      <c r="N724" s="153" t="s">
        <v>7</v>
      </c>
      <c r="O724" s="153" t="s">
        <v>7</v>
      </c>
      <c r="P724" s="154" t="s">
        <v>7</v>
      </c>
      <c r="Q724" s="156" t="s">
        <v>7</v>
      </c>
    </row>
    <row r="725" spans="2:17">
      <c r="B725" s="157" t="s">
        <v>20</v>
      </c>
      <c r="C725" s="157" t="s">
        <v>1</v>
      </c>
      <c r="D725" s="157" t="s">
        <v>536</v>
      </c>
      <c r="E725" s="157" t="s">
        <v>537</v>
      </c>
      <c r="F725" s="157" t="s">
        <v>533</v>
      </c>
      <c r="G725" s="158" t="s">
        <v>52</v>
      </c>
      <c r="H725" s="159" t="s">
        <v>272</v>
      </c>
      <c r="I725" s="160" t="s">
        <v>273</v>
      </c>
      <c r="J725" s="160" t="s">
        <v>643</v>
      </c>
      <c r="K725" s="161" t="s">
        <v>273</v>
      </c>
      <c r="L725" s="152">
        <v>100</v>
      </c>
      <c r="M725" s="154">
        <v>100</v>
      </c>
      <c r="N725" s="153" t="s">
        <v>7</v>
      </c>
      <c r="O725" s="153" t="s">
        <v>7</v>
      </c>
      <c r="P725" s="154" t="s">
        <v>7</v>
      </c>
      <c r="Q725" s="156" t="s">
        <v>7</v>
      </c>
    </row>
    <row r="726" spans="2:17">
      <c r="B726" s="157" t="s">
        <v>20</v>
      </c>
      <c r="C726" s="157" t="s">
        <v>1</v>
      </c>
      <c r="D726" s="157" t="s">
        <v>538</v>
      </c>
      <c r="E726" s="157" t="s">
        <v>539</v>
      </c>
      <c r="F726" s="157" t="s">
        <v>540</v>
      </c>
      <c r="G726" s="158" t="s">
        <v>52</v>
      </c>
      <c r="H726" s="159" t="s">
        <v>273</v>
      </c>
      <c r="I726" s="160" t="s">
        <v>7</v>
      </c>
      <c r="J726" s="160" t="s">
        <v>7</v>
      </c>
      <c r="K726" s="161" t="s">
        <v>195</v>
      </c>
      <c r="L726" s="152" t="s">
        <v>7</v>
      </c>
      <c r="M726" s="154" t="s">
        <v>7</v>
      </c>
      <c r="N726" s="153" t="s">
        <v>7</v>
      </c>
      <c r="O726" s="153" t="s">
        <v>7</v>
      </c>
      <c r="P726" s="154" t="s">
        <v>7</v>
      </c>
      <c r="Q726" s="156" t="s">
        <v>7</v>
      </c>
    </row>
    <row r="727" spans="2:17">
      <c r="B727" s="157" t="s">
        <v>20</v>
      </c>
      <c r="C727" s="157" t="s">
        <v>1</v>
      </c>
      <c r="D727" s="157" t="s">
        <v>541</v>
      </c>
      <c r="E727" s="157" t="s">
        <v>542</v>
      </c>
      <c r="F727" s="157" t="s">
        <v>540</v>
      </c>
      <c r="G727" s="158" t="s">
        <v>52</v>
      </c>
      <c r="H727" s="159" t="s">
        <v>272</v>
      </c>
      <c r="I727" s="160" t="s">
        <v>273</v>
      </c>
      <c r="J727" s="160" t="s">
        <v>643</v>
      </c>
      <c r="K727" s="161" t="s">
        <v>273</v>
      </c>
      <c r="L727" s="152">
        <v>100</v>
      </c>
      <c r="M727" s="154">
        <v>100</v>
      </c>
      <c r="N727" s="153">
        <v>42.857142857142854</v>
      </c>
      <c r="O727" s="153">
        <v>100</v>
      </c>
      <c r="P727" s="154">
        <v>100</v>
      </c>
      <c r="Q727" s="156">
        <v>100</v>
      </c>
    </row>
    <row r="728" spans="2:17">
      <c r="B728" s="157" t="s">
        <v>20</v>
      </c>
      <c r="C728" s="157" t="s">
        <v>1</v>
      </c>
      <c r="D728" s="157" t="s">
        <v>543</v>
      </c>
      <c r="E728" s="157" t="s">
        <v>544</v>
      </c>
      <c r="F728" s="157" t="s">
        <v>540</v>
      </c>
      <c r="G728" s="158" t="s">
        <v>52</v>
      </c>
      <c r="H728" s="159" t="s">
        <v>272</v>
      </c>
      <c r="I728" s="160" t="s">
        <v>272</v>
      </c>
      <c r="J728" s="160" t="s">
        <v>643</v>
      </c>
      <c r="K728" s="161" t="s">
        <v>195</v>
      </c>
      <c r="L728" s="152">
        <v>100</v>
      </c>
      <c r="M728" s="154">
        <v>100</v>
      </c>
      <c r="N728" s="153">
        <v>100</v>
      </c>
      <c r="O728" s="153">
        <v>100</v>
      </c>
      <c r="P728" s="154">
        <v>100</v>
      </c>
      <c r="Q728" s="156">
        <v>100</v>
      </c>
    </row>
    <row r="729" spans="2:17">
      <c r="B729" s="157" t="s">
        <v>20</v>
      </c>
      <c r="C729" s="157" t="s">
        <v>1</v>
      </c>
      <c r="D729" s="157" t="s">
        <v>545</v>
      </c>
      <c r="E729" s="157" t="s">
        <v>546</v>
      </c>
      <c r="F729" s="157" t="s">
        <v>540</v>
      </c>
      <c r="G729" s="158" t="s">
        <v>52</v>
      </c>
      <c r="H729" s="159" t="s">
        <v>272</v>
      </c>
      <c r="I729" s="160" t="s">
        <v>272</v>
      </c>
      <c r="J729" s="160" t="s">
        <v>643</v>
      </c>
      <c r="K729" s="161" t="s">
        <v>195</v>
      </c>
      <c r="L729" s="152">
        <v>100</v>
      </c>
      <c r="M729" s="154">
        <v>100</v>
      </c>
      <c r="N729" s="153">
        <v>100</v>
      </c>
      <c r="O729" s="153">
        <v>100</v>
      </c>
      <c r="P729" s="154">
        <v>100</v>
      </c>
      <c r="Q729" s="156">
        <v>100</v>
      </c>
    </row>
    <row r="730" spans="2:17">
      <c r="B730" s="157" t="s">
        <v>20</v>
      </c>
      <c r="C730" s="157" t="s">
        <v>1</v>
      </c>
      <c r="D730" s="157" t="s">
        <v>547</v>
      </c>
      <c r="E730" s="157" t="s">
        <v>548</v>
      </c>
      <c r="F730" s="157" t="s">
        <v>540</v>
      </c>
      <c r="G730" s="158" t="s">
        <v>52</v>
      </c>
      <c r="H730" s="159" t="s">
        <v>272</v>
      </c>
      <c r="I730" s="160" t="s">
        <v>272</v>
      </c>
      <c r="J730" s="160" t="s">
        <v>643</v>
      </c>
      <c r="K730" s="161" t="s">
        <v>195</v>
      </c>
      <c r="L730" s="152">
        <v>100</v>
      </c>
      <c r="M730" s="154">
        <v>100</v>
      </c>
      <c r="N730" s="153">
        <v>100</v>
      </c>
      <c r="O730" s="153">
        <v>100</v>
      </c>
      <c r="P730" s="154">
        <v>100</v>
      </c>
      <c r="Q730" s="156">
        <v>100</v>
      </c>
    </row>
    <row r="731" spans="2:17">
      <c r="B731" s="157" t="s">
        <v>20</v>
      </c>
      <c r="C731" s="157" t="s">
        <v>1</v>
      </c>
      <c r="D731" s="157" t="s">
        <v>549</v>
      </c>
      <c r="E731" s="157" t="s">
        <v>550</v>
      </c>
      <c r="F731" s="157" t="s">
        <v>533</v>
      </c>
      <c r="G731" s="158" t="s">
        <v>52</v>
      </c>
      <c r="H731" s="159" t="s">
        <v>272</v>
      </c>
      <c r="I731" s="160" t="s">
        <v>273</v>
      </c>
      <c r="J731" s="160" t="s">
        <v>643</v>
      </c>
      <c r="K731" s="161" t="s">
        <v>273</v>
      </c>
      <c r="L731" s="152">
        <v>100</v>
      </c>
      <c r="M731" s="154">
        <v>100</v>
      </c>
      <c r="N731" s="153" t="s">
        <v>7</v>
      </c>
      <c r="O731" s="153" t="s">
        <v>7</v>
      </c>
      <c r="P731" s="154" t="s">
        <v>7</v>
      </c>
      <c r="Q731" s="156" t="s">
        <v>7</v>
      </c>
    </row>
    <row r="732" spans="2:17">
      <c r="B732" s="157" t="s">
        <v>20</v>
      </c>
      <c r="C732" s="157" t="s">
        <v>1</v>
      </c>
      <c r="D732" s="157" t="s">
        <v>551</v>
      </c>
      <c r="E732" s="157" t="s">
        <v>552</v>
      </c>
      <c r="F732" s="157" t="s">
        <v>533</v>
      </c>
      <c r="G732" s="158" t="s">
        <v>52</v>
      </c>
      <c r="H732" s="159" t="s">
        <v>272</v>
      </c>
      <c r="I732" s="160" t="s">
        <v>272</v>
      </c>
      <c r="J732" s="160" t="s">
        <v>643</v>
      </c>
      <c r="K732" s="161" t="s">
        <v>195</v>
      </c>
      <c r="L732" s="152">
        <v>100</v>
      </c>
      <c r="M732" s="154">
        <v>100</v>
      </c>
      <c r="N732" s="153" t="s">
        <v>7</v>
      </c>
      <c r="O732" s="153" t="s">
        <v>7</v>
      </c>
      <c r="P732" s="154" t="s">
        <v>7</v>
      </c>
      <c r="Q732" s="156" t="s">
        <v>7</v>
      </c>
    </row>
    <row r="733" spans="2:17">
      <c r="B733" s="157" t="s">
        <v>20</v>
      </c>
      <c r="C733" s="157" t="s">
        <v>1</v>
      </c>
      <c r="D733" s="157" t="s">
        <v>553</v>
      </c>
      <c r="E733" s="157" t="s">
        <v>554</v>
      </c>
      <c r="F733" s="157" t="s">
        <v>540</v>
      </c>
      <c r="G733" s="158" t="s">
        <v>52</v>
      </c>
      <c r="H733" s="159" t="s">
        <v>273</v>
      </c>
      <c r="I733" s="160" t="s">
        <v>7</v>
      </c>
      <c r="J733" s="160" t="s">
        <v>7</v>
      </c>
      <c r="K733" s="161" t="s">
        <v>195</v>
      </c>
      <c r="L733" s="152" t="s">
        <v>7</v>
      </c>
      <c r="M733" s="154" t="s">
        <v>7</v>
      </c>
      <c r="N733" s="153" t="s">
        <v>7</v>
      </c>
      <c r="O733" s="153" t="s">
        <v>7</v>
      </c>
      <c r="P733" s="154" t="s">
        <v>7</v>
      </c>
      <c r="Q733" s="156" t="s">
        <v>7</v>
      </c>
    </row>
    <row r="734" spans="2:17">
      <c r="B734" s="157" t="s">
        <v>20</v>
      </c>
      <c r="C734" s="157" t="s">
        <v>1</v>
      </c>
      <c r="D734" s="157" t="s">
        <v>555</v>
      </c>
      <c r="E734" s="157" t="s">
        <v>556</v>
      </c>
      <c r="F734" s="157" t="s">
        <v>540</v>
      </c>
      <c r="G734" s="158" t="s">
        <v>52</v>
      </c>
      <c r="H734" s="159" t="s">
        <v>272</v>
      </c>
      <c r="I734" s="160" t="s">
        <v>273</v>
      </c>
      <c r="J734" s="160" t="s">
        <v>643</v>
      </c>
      <c r="K734" s="161" t="s">
        <v>272</v>
      </c>
      <c r="L734" s="152">
        <v>100</v>
      </c>
      <c r="M734" s="154">
        <v>100</v>
      </c>
      <c r="N734" s="153">
        <v>85.714285714285708</v>
      </c>
      <c r="O734" s="153">
        <v>67</v>
      </c>
      <c r="P734" s="154" t="s">
        <v>7</v>
      </c>
      <c r="Q734" s="156">
        <v>100</v>
      </c>
    </row>
    <row r="735" spans="2:17">
      <c r="B735" s="157" t="s">
        <v>20</v>
      </c>
      <c r="C735" s="157" t="s">
        <v>1</v>
      </c>
      <c r="D735" s="157" t="s">
        <v>557</v>
      </c>
      <c r="E735" s="157" t="s">
        <v>558</v>
      </c>
      <c r="F735" s="157" t="s">
        <v>533</v>
      </c>
      <c r="G735" s="158" t="s">
        <v>52</v>
      </c>
      <c r="H735" s="159" t="s">
        <v>272</v>
      </c>
      <c r="I735" s="160" t="s">
        <v>273</v>
      </c>
      <c r="J735" s="160" t="s">
        <v>643</v>
      </c>
      <c r="K735" s="161" t="s">
        <v>273</v>
      </c>
      <c r="L735" s="152">
        <v>100</v>
      </c>
      <c r="M735" s="154">
        <v>100</v>
      </c>
      <c r="N735" s="153" t="s">
        <v>7</v>
      </c>
      <c r="O735" s="153" t="s">
        <v>7</v>
      </c>
      <c r="P735" s="154" t="s">
        <v>7</v>
      </c>
      <c r="Q735" s="156" t="s">
        <v>7</v>
      </c>
    </row>
    <row r="736" spans="2:17">
      <c r="B736" s="157" t="s">
        <v>20</v>
      </c>
      <c r="C736" s="157" t="s">
        <v>1</v>
      </c>
      <c r="D736" s="157" t="s">
        <v>559</v>
      </c>
      <c r="E736" s="157" t="s">
        <v>560</v>
      </c>
      <c r="F736" s="157" t="s">
        <v>533</v>
      </c>
      <c r="G736" s="158" t="s">
        <v>52</v>
      </c>
      <c r="H736" s="159" t="s">
        <v>272</v>
      </c>
      <c r="I736" s="160" t="s">
        <v>273</v>
      </c>
      <c r="J736" s="160" t="s">
        <v>643</v>
      </c>
      <c r="K736" s="161" t="s">
        <v>273</v>
      </c>
      <c r="L736" s="152">
        <v>100</v>
      </c>
      <c r="M736" s="154">
        <v>100</v>
      </c>
      <c r="N736" s="153" t="s">
        <v>7</v>
      </c>
      <c r="O736" s="153" t="s">
        <v>7</v>
      </c>
      <c r="P736" s="154" t="s">
        <v>7</v>
      </c>
      <c r="Q736" s="156" t="s">
        <v>7</v>
      </c>
    </row>
    <row r="737" spans="2:17">
      <c r="B737" s="157" t="s">
        <v>20</v>
      </c>
      <c r="C737" s="157" t="s">
        <v>1</v>
      </c>
      <c r="D737" s="157" t="s">
        <v>561</v>
      </c>
      <c r="E737" s="157" t="s">
        <v>562</v>
      </c>
      <c r="F737" s="157" t="s">
        <v>533</v>
      </c>
      <c r="G737" s="158" t="s">
        <v>52</v>
      </c>
      <c r="H737" s="159" t="s">
        <v>273</v>
      </c>
      <c r="I737" s="160" t="s">
        <v>7</v>
      </c>
      <c r="J737" s="160" t="s">
        <v>7</v>
      </c>
      <c r="K737" s="161" t="s">
        <v>195</v>
      </c>
      <c r="L737" s="152" t="s">
        <v>7</v>
      </c>
      <c r="M737" s="154" t="s">
        <v>7</v>
      </c>
      <c r="N737" s="153" t="s">
        <v>7</v>
      </c>
      <c r="O737" s="153" t="s">
        <v>7</v>
      </c>
      <c r="P737" s="154" t="s">
        <v>7</v>
      </c>
      <c r="Q737" s="156" t="s">
        <v>7</v>
      </c>
    </row>
    <row r="738" spans="2:17">
      <c r="B738" s="157" t="s">
        <v>20</v>
      </c>
      <c r="C738" s="157" t="s">
        <v>1</v>
      </c>
      <c r="D738" s="157" t="s">
        <v>563</v>
      </c>
      <c r="E738" s="157" t="s">
        <v>564</v>
      </c>
      <c r="F738" s="157" t="s">
        <v>540</v>
      </c>
      <c r="G738" s="158" t="s">
        <v>52</v>
      </c>
      <c r="H738" s="159" t="s">
        <v>273</v>
      </c>
      <c r="I738" s="160" t="s">
        <v>7</v>
      </c>
      <c r="J738" s="160" t="s">
        <v>7</v>
      </c>
      <c r="K738" s="161" t="s">
        <v>195</v>
      </c>
      <c r="L738" s="152" t="s">
        <v>7</v>
      </c>
      <c r="M738" s="154" t="s">
        <v>7</v>
      </c>
      <c r="N738" s="153" t="s">
        <v>7</v>
      </c>
      <c r="O738" s="153" t="s">
        <v>7</v>
      </c>
      <c r="P738" s="154" t="s">
        <v>7</v>
      </c>
      <c r="Q738" s="156" t="s">
        <v>7</v>
      </c>
    </row>
    <row r="739" spans="2:17">
      <c r="B739" s="157" t="s">
        <v>20</v>
      </c>
      <c r="C739" s="157" t="s">
        <v>495</v>
      </c>
      <c r="D739" s="157" t="s">
        <v>565</v>
      </c>
      <c r="E739" s="157" t="s">
        <v>566</v>
      </c>
      <c r="F739" s="157" t="s">
        <v>540</v>
      </c>
      <c r="G739" s="158" t="s">
        <v>52</v>
      </c>
      <c r="H739" s="159" t="s">
        <v>272</v>
      </c>
      <c r="I739" s="160" t="s">
        <v>273</v>
      </c>
      <c r="J739" s="160" t="s">
        <v>643</v>
      </c>
      <c r="K739" s="161" t="s">
        <v>273</v>
      </c>
      <c r="L739" s="152">
        <v>100</v>
      </c>
      <c r="M739" s="154">
        <v>100</v>
      </c>
      <c r="N739" s="153">
        <v>71.428571428571431</v>
      </c>
      <c r="O739" s="153">
        <v>67</v>
      </c>
      <c r="P739" s="154">
        <v>100</v>
      </c>
      <c r="Q739" s="156">
        <v>0</v>
      </c>
    </row>
    <row r="740" spans="2:17">
      <c r="B740" s="157" t="s">
        <v>20</v>
      </c>
      <c r="C740" s="157" t="s">
        <v>495</v>
      </c>
      <c r="D740" s="157" t="s">
        <v>567</v>
      </c>
      <c r="E740" s="157" t="s">
        <v>568</v>
      </c>
      <c r="F740" s="157" t="s">
        <v>533</v>
      </c>
      <c r="G740" s="158" t="s">
        <v>52</v>
      </c>
      <c r="H740" s="159" t="s">
        <v>272</v>
      </c>
      <c r="I740" s="160" t="s">
        <v>273</v>
      </c>
      <c r="J740" s="160" t="s">
        <v>643</v>
      </c>
      <c r="K740" s="161" t="s">
        <v>273</v>
      </c>
      <c r="L740" s="152">
        <v>100</v>
      </c>
      <c r="M740" s="154">
        <v>100</v>
      </c>
      <c r="N740" s="153" t="s">
        <v>7</v>
      </c>
      <c r="O740" s="153" t="s">
        <v>7</v>
      </c>
      <c r="P740" s="154" t="s">
        <v>7</v>
      </c>
      <c r="Q740" s="156" t="s">
        <v>7</v>
      </c>
    </row>
    <row r="741" spans="2:17">
      <c r="B741" s="157" t="s">
        <v>20</v>
      </c>
      <c r="C741" s="157" t="s">
        <v>495</v>
      </c>
      <c r="D741" s="157" t="s">
        <v>569</v>
      </c>
      <c r="E741" s="157" t="s">
        <v>570</v>
      </c>
      <c r="F741" s="157" t="s">
        <v>540</v>
      </c>
      <c r="G741" s="158" t="s">
        <v>52</v>
      </c>
      <c r="H741" s="159" t="s">
        <v>272</v>
      </c>
      <c r="I741" s="160" t="s">
        <v>273</v>
      </c>
      <c r="J741" s="160" t="s">
        <v>643</v>
      </c>
      <c r="K741" s="161" t="s">
        <v>272</v>
      </c>
      <c r="L741" s="152">
        <v>100</v>
      </c>
      <c r="M741" s="154">
        <v>100</v>
      </c>
      <c r="N741" s="153">
        <v>71.428571428571431</v>
      </c>
      <c r="O741" s="153">
        <v>67</v>
      </c>
      <c r="P741" s="154">
        <v>100</v>
      </c>
      <c r="Q741" s="156">
        <v>0</v>
      </c>
    </row>
    <row r="742" spans="2:17">
      <c r="B742" s="157" t="s">
        <v>20</v>
      </c>
      <c r="C742" s="157" t="s">
        <v>495</v>
      </c>
      <c r="D742" s="157" t="s">
        <v>571</v>
      </c>
      <c r="E742" s="157" t="s">
        <v>572</v>
      </c>
      <c r="F742" s="157" t="s">
        <v>540</v>
      </c>
      <c r="G742" s="158" t="s">
        <v>52</v>
      </c>
      <c r="H742" s="159" t="s">
        <v>272</v>
      </c>
      <c r="I742" s="160" t="s">
        <v>273</v>
      </c>
      <c r="J742" s="160" t="s">
        <v>643</v>
      </c>
      <c r="K742" s="161" t="s">
        <v>273</v>
      </c>
      <c r="L742" s="152">
        <v>100</v>
      </c>
      <c r="M742" s="154">
        <v>100</v>
      </c>
      <c r="N742" s="153">
        <v>42.857142857142854</v>
      </c>
      <c r="O742" s="153">
        <v>67</v>
      </c>
      <c r="P742" s="154">
        <v>100</v>
      </c>
      <c r="Q742" s="156">
        <v>0</v>
      </c>
    </row>
    <row r="743" spans="2:17">
      <c r="B743" s="157" t="s">
        <v>20</v>
      </c>
      <c r="C743" s="157" t="s">
        <v>495</v>
      </c>
      <c r="D743" s="157" t="s">
        <v>573</v>
      </c>
      <c r="E743" s="157" t="s">
        <v>574</v>
      </c>
      <c r="F743" s="157" t="s">
        <v>533</v>
      </c>
      <c r="G743" s="158" t="s">
        <v>52</v>
      </c>
      <c r="H743" s="159" t="s">
        <v>272</v>
      </c>
      <c r="I743" s="160" t="s">
        <v>273</v>
      </c>
      <c r="J743" s="160" t="s">
        <v>643</v>
      </c>
      <c r="K743" s="161" t="s">
        <v>273</v>
      </c>
      <c r="L743" s="152">
        <v>100</v>
      </c>
      <c r="M743" s="154">
        <v>100</v>
      </c>
      <c r="N743" s="153" t="s">
        <v>7</v>
      </c>
      <c r="O743" s="153" t="s">
        <v>7</v>
      </c>
      <c r="P743" s="154" t="s">
        <v>7</v>
      </c>
      <c r="Q743" s="156" t="s">
        <v>7</v>
      </c>
    </row>
    <row r="744" spans="2:17">
      <c r="B744" s="157" t="s">
        <v>20</v>
      </c>
      <c r="C744" s="157" t="s">
        <v>495</v>
      </c>
      <c r="D744" s="157" t="s">
        <v>575</v>
      </c>
      <c r="E744" s="157" t="s">
        <v>576</v>
      </c>
      <c r="F744" s="157" t="s">
        <v>533</v>
      </c>
      <c r="G744" s="158" t="s">
        <v>52</v>
      </c>
      <c r="H744" s="159" t="s">
        <v>272</v>
      </c>
      <c r="I744" s="160" t="s">
        <v>273</v>
      </c>
      <c r="J744" s="160" t="s">
        <v>643</v>
      </c>
      <c r="K744" s="161" t="s">
        <v>273</v>
      </c>
      <c r="L744" s="152">
        <v>100</v>
      </c>
      <c r="M744" s="154">
        <v>100</v>
      </c>
      <c r="N744" s="153" t="s">
        <v>7</v>
      </c>
      <c r="O744" s="153" t="s">
        <v>7</v>
      </c>
      <c r="P744" s="154" t="s">
        <v>7</v>
      </c>
      <c r="Q744" s="156" t="s">
        <v>7</v>
      </c>
    </row>
    <row r="745" spans="2:17">
      <c r="B745" s="157" t="s">
        <v>20</v>
      </c>
      <c r="C745" s="157" t="s">
        <v>495</v>
      </c>
      <c r="D745" s="157" t="s">
        <v>577</v>
      </c>
      <c r="E745" s="157" t="s">
        <v>578</v>
      </c>
      <c r="F745" s="157" t="s">
        <v>533</v>
      </c>
      <c r="G745" s="158" t="s">
        <v>52</v>
      </c>
      <c r="H745" s="159" t="s">
        <v>272</v>
      </c>
      <c r="I745" s="160" t="s">
        <v>273</v>
      </c>
      <c r="J745" s="160" t="s">
        <v>643</v>
      </c>
      <c r="K745" s="161" t="s">
        <v>273</v>
      </c>
      <c r="L745" s="152">
        <v>100</v>
      </c>
      <c r="M745" s="154">
        <v>100</v>
      </c>
      <c r="N745" s="153" t="s">
        <v>7</v>
      </c>
      <c r="O745" s="153" t="s">
        <v>7</v>
      </c>
      <c r="P745" s="154" t="s">
        <v>7</v>
      </c>
      <c r="Q745" s="156" t="s">
        <v>7</v>
      </c>
    </row>
    <row r="746" spans="2:17">
      <c r="B746" s="157" t="s">
        <v>20</v>
      </c>
      <c r="C746" s="157" t="s">
        <v>495</v>
      </c>
      <c r="D746" s="157" t="s">
        <v>579</v>
      </c>
      <c r="E746" s="157" t="s">
        <v>580</v>
      </c>
      <c r="F746" s="157" t="s">
        <v>533</v>
      </c>
      <c r="G746" s="158" t="s">
        <v>52</v>
      </c>
      <c r="H746" s="159" t="s">
        <v>272</v>
      </c>
      <c r="I746" s="160" t="s">
        <v>273</v>
      </c>
      <c r="J746" s="160" t="s">
        <v>643</v>
      </c>
      <c r="K746" s="161" t="s">
        <v>273</v>
      </c>
      <c r="L746" s="152">
        <v>100</v>
      </c>
      <c r="M746" s="154">
        <v>100</v>
      </c>
      <c r="N746" s="153" t="s">
        <v>7</v>
      </c>
      <c r="O746" s="153" t="s">
        <v>7</v>
      </c>
      <c r="P746" s="154" t="s">
        <v>7</v>
      </c>
      <c r="Q746" s="156" t="s">
        <v>7</v>
      </c>
    </row>
    <row r="747" spans="2:17">
      <c r="B747" s="157" t="s">
        <v>20</v>
      </c>
      <c r="C747" s="157" t="s">
        <v>495</v>
      </c>
      <c r="D747" s="157" t="s">
        <v>581</v>
      </c>
      <c r="E747" s="157" t="s">
        <v>582</v>
      </c>
      <c r="F747" s="157" t="s">
        <v>533</v>
      </c>
      <c r="G747" s="158" t="s">
        <v>52</v>
      </c>
      <c r="H747" s="159" t="s">
        <v>272</v>
      </c>
      <c r="I747" s="160" t="s">
        <v>273</v>
      </c>
      <c r="J747" s="160" t="s">
        <v>643</v>
      </c>
      <c r="K747" s="161" t="s">
        <v>273</v>
      </c>
      <c r="L747" s="152">
        <v>100</v>
      </c>
      <c r="M747" s="154">
        <v>100</v>
      </c>
      <c r="N747" s="153" t="s">
        <v>7</v>
      </c>
      <c r="O747" s="153" t="s">
        <v>7</v>
      </c>
      <c r="P747" s="154" t="s">
        <v>7</v>
      </c>
      <c r="Q747" s="156" t="s">
        <v>7</v>
      </c>
    </row>
    <row r="748" spans="2:17">
      <c r="B748" s="157" t="s">
        <v>20</v>
      </c>
      <c r="C748" s="157" t="s">
        <v>495</v>
      </c>
      <c r="D748" s="157" t="s">
        <v>583</v>
      </c>
      <c r="E748" s="157" t="s">
        <v>584</v>
      </c>
      <c r="F748" s="157" t="s">
        <v>540</v>
      </c>
      <c r="G748" s="158" t="s">
        <v>52</v>
      </c>
      <c r="H748" s="159" t="s">
        <v>272</v>
      </c>
      <c r="I748" s="160" t="s">
        <v>273</v>
      </c>
      <c r="J748" s="160" t="s">
        <v>643</v>
      </c>
      <c r="K748" s="161" t="s">
        <v>273</v>
      </c>
      <c r="L748" s="152">
        <v>100</v>
      </c>
      <c r="M748" s="154">
        <v>100</v>
      </c>
      <c r="N748" s="153">
        <v>14.285714285714285</v>
      </c>
      <c r="O748" s="153">
        <v>67</v>
      </c>
      <c r="P748" s="154">
        <v>100</v>
      </c>
      <c r="Q748" s="156">
        <v>0</v>
      </c>
    </row>
    <row r="749" spans="2:17">
      <c r="B749" s="157" t="s">
        <v>20</v>
      </c>
      <c r="C749" s="157" t="s">
        <v>495</v>
      </c>
      <c r="D749" s="157" t="s">
        <v>585</v>
      </c>
      <c r="E749" s="157" t="s">
        <v>586</v>
      </c>
      <c r="F749" s="157" t="s">
        <v>533</v>
      </c>
      <c r="G749" s="158" t="s">
        <v>52</v>
      </c>
      <c r="H749" s="159" t="s">
        <v>272</v>
      </c>
      <c r="I749" s="160" t="s">
        <v>273</v>
      </c>
      <c r="J749" s="160" t="s">
        <v>643</v>
      </c>
      <c r="K749" s="161" t="s">
        <v>273</v>
      </c>
      <c r="L749" s="152">
        <v>100</v>
      </c>
      <c r="M749" s="154">
        <v>100</v>
      </c>
      <c r="N749" s="153" t="s">
        <v>7</v>
      </c>
      <c r="O749" s="153" t="s">
        <v>7</v>
      </c>
      <c r="P749" s="154" t="s">
        <v>7</v>
      </c>
      <c r="Q749" s="156" t="s">
        <v>7</v>
      </c>
    </row>
    <row r="750" spans="2:17">
      <c r="B750" s="157" t="s">
        <v>20</v>
      </c>
      <c r="C750" s="157" t="s">
        <v>495</v>
      </c>
      <c r="D750" s="157" t="s">
        <v>587</v>
      </c>
      <c r="E750" s="157" t="s">
        <v>588</v>
      </c>
      <c r="F750" s="157" t="s">
        <v>540</v>
      </c>
      <c r="G750" s="158" t="s">
        <v>52</v>
      </c>
      <c r="H750" s="159" t="s">
        <v>272</v>
      </c>
      <c r="I750" s="160" t="s">
        <v>273</v>
      </c>
      <c r="J750" s="160" t="s">
        <v>643</v>
      </c>
      <c r="K750" s="161" t="s">
        <v>273</v>
      </c>
      <c r="L750" s="152">
        <v>100</v>
      </c>
      <c r="M750" s="154">
        <v>100</v>
      </c>
      <c r="N750" s="153">
        <v>28.571428571428569</v>
      </c>
      <c r="O750" s="153">
        <v>33</v>
      </c>
      <c r="P750" s="154">
        <v>100</v>
      </c>
      <c r="Q750" s="156">
        <v>0</v>
      </c>
    </row>
    <row r="751" spans="2:17">
      <c r="B751" s="157" t="s">
        <v>20</v>
      </c>
      <c r="C751" s="157" t="s">
        <v>495</v>
      </c>
      <c r="D751" s="157" t="s">
        <v>589</v>
      </c>
      <c r="E751" s="157" t="s">
        <v>590</v>
      </c>
      <c r="F751" s="157" t="s">
        <v>540</v>
      </c>
      <c r="G751" s="158" t="s">
        <v>52</v>
      </c>
      <c r="H751" s="159" t="s">
        <v>272</v>
      </c>
      <c r="I751" s="160" t="s">
        <v>273</v>
      </c>
      <c r="J751" s="160" t="s">
        <v>643</v>
      </c>
      <c r="K751" s="161" t="s">
        <v>273</v>
      </c>
      <c r="L751" s="152">
        <v>100</v>
      </c>
      <c r="M751" s="154">
        <v>100</v>
      </c>
      <c r="N751" s="153">
        <v>28.571428571428569</v>
      </c>
      <c r="O751" s="153">
        <v>33</v>
      </c>
      <c r="P751" s="154">
        <v>100</v>
      </c>
      <c r="Q751" s="156">
        <v>0</v>
      </c>
    </row>
    <row r="752" spans="2:17">
      <c r="B752" s="157" t="s">
        <v>20</v>
      </c>
      <c r="C752" s="157" t="s">
        <v>495</v>
      </c>
      <c r="D752" s="157" t="s">
        <v>591</v>
      </c>
      <c r="E752" s="157" t="s">
        <v>592</v>
      </c>
      <c r="F752" s="157" t="s">
        <v>533</v>
      </c>
      <c r="G752" s="158" t="s">
        <v>52</v>
      </c>
      <c r="H752" s="159" t="s">
        <v>272</v>
      </c>
      <c r="I752" s="160" t="s">
        <v>273</v>
      </c>
      <c r="J752" s="160" t="s">
        <v>643</v>
      </c>
      <c r="K752" s="161" t="s">
        <v>273</v>
      </c>
      <c r="L752" s="152">
        <v>100</v>
      </c>
      <c r="M752" s="154">
        <v>100</v>
      </c>
      <c r="N752" s="153" t="s">
        <v>7</v>
      </c>
      <c r="O752" s="153" t="s">
        <v>7</v>
      </c>
      <c r="P752" s="154" t="s">
        <v>7</v>
      </c>
      <c r="Q752" s="156" t="s">
        <v>7</v>
      </c>
    </row>
    <row r="753" spans="2:17">
      <c r="B753" s="157" t="s">
        <v>20</v>
      </c>
      <c r="C753" s="157" t="s">
        <v>495</v>
      </c>
      <c r="D753" s="157" t="s">
        <v>593</v>
      </c>
      <c r="E753" s="157" t="s">
        <v>594</v>
      </c>
      <c r="F753" s="157" t="s">
        <v>540</v>
      </c>
      <c r="G753" s="158" t="s">
        <v>52</v>
      </c>
      <c r="H753" s="159" t="s">
        <v>272</v>
      </c>
      <c r="I753" s="160" t="s">
        <v>273</v>
      </c>
      <c r="J753" s="160" t="s">
        <v>643</v>
      </c>
      <c r="K753" s="161" t="s">
        <v>273</v>
      </c>
      <c r="L753" s="152">
        <v>100</v>
      </c>
      <c r="M753" s="154">
        <v>100</v>
      </c>
      <c r="N753" s="153">
        <v>42.857142857142854</v>
      </c>
      <c r="O753" s="153">
        <v>33</v>
      </c>
      <c r="P753" s="154">
        <v>100</v>
      </c>
      <c r="Q753" s="156">
        <v>0</v>
      </c>
    </row>
    <row r="754" spans="2:17">
      <c r="B754" s="157" t="s">
        <v>20</v>
      </c>
      <c r="C754" s="157" t="s">
        <v>495</v>
      </c>
      <c r="D754" s="157" t="s">
        <v>595</v>
      </c>
      <c r="E754" s="157" t="s">
        <v>596</v>
      </c>
      <c r="F754" s="157" t="s">
        <v>540</v>
      </c>
      <c r="G754" s="158" t="s">
        <v>52</v>
      </c>
      <c r="H754" s="159" t="s">
        <v>272</v>
      </c>
      <c r="I754" s="160" t="s">
        <v>273</v>
      </c>
      <c r="J754" s="160" t="s">
        <v>643</v>
      </c>
      <c r="K754" s="161" t="s">
        <v>273</v>
      </c>
      <c r="L754" s="152">
        <v>100</v>
      </c>
      <c r="M754" s="154">
        <v>100</v>
      </c>
      <c r="N754" s="153">
        <v>42.857142857142854</v>
      </c>
      <c r="O754" s="153">
        <v>0</v>
      </c>
      <c r="P754" s="154">
        <v>100</v>
      </c>
      <c r="Q754" s="156">
        <v>100</v>
      </c>
    </row>
    <row r="755" spans="2:17">
      <c r="B755" s="157" t="s">
        <v>20</v>
      </c>
      <c r="C755" s="157" t="s">
        <v>495</v>
      </c>
      <c r="D755" s="157" t="s">
        <v>597</v>
      </c>
      <c r="E755" s="157" t="s">
        <v>598</v>
      </c>
      <c r="F755" s="157" t="s">
        <v>533</v>
      </c>
      <c r="G755" s="158" t="s">
        <v>52</v>
      </c>
      <c r="H755" s="159" t="s">
        <v>272</v>
      </c>
      <c r="I755" s="160" t="s">
        <v>273</v>
      </c>
      <c r="J755" s="160" t="s">
        <v>643</v>
      </c>
      <c r="K755" s="161" t="s">
        <v>273</v>
      </c>
      <c r="L755" s="152">
        <v>100</v>
      </c>
      <c r="M755" s="154">
        <v>100</v>
      </c>
      <c r="N755" s="153" t="s">
        <v>7</v>
      </c>
      <c r="O755" s="153" t="s">
        <v>7</v>
      </c>
      <c r="P755" s="154" t="s">
        <v>7</v>
      </c>
      <c r="Q755" s="156" t="s">
        <v>7</v>
      </c>
    </row>
    <row r="756" spans="2:17">
      <c r="B756" s="157" t="s">
        <v>20</v>
      </c>
      <c r="C756" s="157" t="s">
        <v>495</v>
      </c>
      <c r="D756" s="157" t="s">
        <v>599</v>
      </c>
      <c r="E756" s="157" t="s">
        <v>600</v>
      </c>
      <c r="F756" s="157" t="s">
        <v>540</v>
      </c>
      <c r="G756" s="158" t="s">
        <v>52</v>
      </c>
      <c r="H756" s="159" t="s">
        <v>272</v>
      </c>
      <c r="I756" s="160" t="s">
        <v>273</v>
      </c>
      <c r="J756" s="160" t="s">
        <v>643</v>
      </c>
      <c r="K756" s="161" t="s">
        <v>273</v>
      </c>
      <c r="L756" s="152">
        <v>100</v>
      </c>
      <c r="M756" s="154">
        <v>100</v>
      </c>
      <c r="N756" s="153">
        <v>42.857142857142854</v>
      </c>
      <c r="O756" s="153">
        <v>100</v>
      </c>
      <c r="P756" s="154">
        <v>100</v>
      </c>
      <c r="Q756" s="156">
        <v>0</v>
      </c>
    </row>
    <row r="757" spans="2:17">
      <c r="B757" s="157" t="s">
        <v>20</v>
      </c>
      <c r="C757" s="157" t="s">
        <v>495</v>
      </c>
      <c r="D757" s="157" t="s">
        <v>601</v>
      </c>
      <c r="E757" s="157" t="s">
        <v>602</v>
      </c>
      <c r="F757" s="157" t="s">
        <v>533</v>
      </c>
      <c r="G757" s="158" t="s">
        <v>52</v>
      </c>
      <c r="H757" s="159" t="s">
        <v>272</v>
      </c>
      <c r="I757" s="160" t="s">
        <v>273</v>
      </c>
      <c r="J757" s="160" t="s">
        <v>643</v>
      </c>
      <c r="K757" s="161" t="s">
        <v>273</v>
      </c>
      <c r="L757" s="152">
        <v>100</v>
      </c>
      <c r="M757" s="154">
        <v>100</v>
      </c>
      <c r="N757" s="153" t="s">
        <v>7</v>
      </c>
      <c r="O757" s="153" t="s">
        <v>7</v>
      </c>
      <c r="P757" s="154" t="s">
        <v>7</v>
      </c>
      <c r="Q757" s="156" t="s">
        <v>7</v>
      </c>
    </row>
    <row r="758" spans="2:17">
      <c r="B758" s="157" t="s">
        <v>20</v>
      </c>
      <c r="C758" s="157" t="s">
        <v>2</v>
      </c>
      <c r="D758" s="157" t="s">
        <v>603</v>
      </c>
      <c r="E758" s="157" t="s">
        <v>604</v>
      </c>
      <c r="F758" s="157" t="s">
        <v>533</v>
      </c>
      <c r="G758" s="158" t="s">
        <v>52</v>
      </c>
      <c r="H758" s="159" t="s">
        <v>272</v>
      </c>
      <c r="I758" s="160" t="s">
        <v>273</v>
      </c>
      <c r="J758" s="160" t="s">
        <v>643</v>
      </c>
      <c r="K758" s="161" t="s">
        <v>273</v>
      </c>
      <c r="L758" s="152">
        <v>100</v>
      </c>
      <c r="M758" s="154">
        <v>100</v>
      </c>
      <c r="N758" s="153" t="s">
        <v>7</v>
      </c>
      <c r="O758" s="153" t="s">
        <v>7</v>
      </c>
      <c r="P758" s="154" t="s">
        <v>7</v>
      </c>
      <c r="Q758" s="156" t="s">
        <v>7</v>
      </c>
    </row>
    <row r="759" spans="2:17">
      <c r="B759" s="157" t="s">
        <v>20</v>
      </c>
      <c r="C759" s="157" t="s">
        <v>2</v>
      </c>
      <c r="D759" s="157" t="s">
        <v>605</v>
      </c>
      <c r="E759" s="157" t="s">
        <v>606</v>
      </c>
      <c r="F759" s="157" t="s">
        <v>540</v>
      </c>
      <c r="G759" s="158" t="s">
        <v>52</v>
      </c>
      <c r="H759" s="159" t="s">
        <v>272</v>
      </c>
      <c r="I759" s="160" t="s">
        <v>273</v>
      </c>
      <c r="J759" s="160" t="s">
        <v>53</v>
      </c>
      <c r="K759" s="161" t="s">
        <v>273</v>
      </c>
      <c r="L759" s="152">
        <v>25</v>
      </c>
      <c r="M759" s="154">
        <v>100</v>
      </c>
      <c r="N759" s="153">
        <v>17.5</v>
      </c>
      <c r="O759" s="153">
        <v>0</v>
      </c>
      <c r="P759" s="154">
        <v>0</v>
      </c>
      <c r="Q759" s="156">
        <v>0</v>
      </c>
    </row>
    <row r="760" spans="2:17">
      <c r="B760" s="157" t="s">
        <v>20</v>
      </c>
      <c r="C760" s="157" t="s">
        <v>2</v>
      </c>
      <c r="D760" s="157" t="s">
        <v>607</v>
      </c>
      <c r="E760" s="157" t="s">
        <v>608</v>
      </c>
      <c r="F760" s="157" t="s">
        <v>540</v>
      </c>
      <c r="G760" s="158" t="s">
        <v>52</v>
      </c>
      <c r="H760" s="159" t="s">
        <v>272</v>
      </c>
      <c r="I760" s="160" t="s">
        <v>273</v>
      </c>
      <c r="J760" s="160" t="s">
        <v>53</v>
      </c>
      <c r="K760" s="161" t="s">
        <v>273</v>
      </c>
      <c r="L760" s="152">
        <v>31.25</v>
      </c>
      <c r="M760" s="154">
        <v>100</v>
      </c>
      <c r="N760" s="153">
        <v>5</v>
      </c>
      <c r="O760" s="153">
        <v>5</v>
      </c>
      <c r="P760" s="154">
        <v>10</v>
      </c>
      <c r="Q760" s="156">
        <v>0</v>
      </c>
    </row>
    <row r="761" spans="2:17">
      <c r="B761" s="157" t="s">
        <v>20</v>
      </c>
      <c r="C761" s="157" t="s">
        <v>2</v>
      </c>
      <c r="D761" s="157" t="s">
        <v>609</v>
      </c>
      <c r="E761" s="157" t="s">
        <v>610</v>
      </c>
      <c r="F761" s="157" t="s">
        <v>540</v>
      </c>
      <c r="G761" s="158" t="s">
        <v>52</v>
      </c>
      <c r="H761" s="159" t="s">
        <v>272</v>
      </c>
      <c r="I761" s="160" t="s">
        <v>273</v>
      </c>
      <c r="J761" s="160" t="s">
        <v>643</v>
      </c>
      <c r="K761" s="161" t="s">
        <v>273</v>
      </c>
      <c r="L761" s="152">
        <v>100</v>
      </c>
      <c r="M761" s="154">
        <v>100</v>
      </c>
      <c r="N761" s="153">
        <v>57.142857142857139</v>
      </c>
      <c r="O761" s="153">
        <v>67</v>
      </c>
      <c r="P761" s="154">
        <v>100</v>
      </c>
      <c r="Q761" s="156">
        <v>0</v>
      </c>
    </row>
    <row r="762" spans="2:17">
      <c r="B762" s="157" t="s">
        <v>20</v>
      </c>
      <c r="C762" s="157" t="s">
        <v>2</v>
      </c>
      <c r="D762" s="157" t="s">
        <v>611</v>
      </c>
      <c r="E762" s="157" t="s">
        <v>612</v>
      </c>
      <c r="F762" s="157" t="s">
        <v>540</v>
      </c>
      <c r="G762" s="158" t="s">
        <v>52</v>
      </c>
      <c r="H762" s="159" t="s">
        <v>272</v>
      </c>
      <c r="I762" s="160" t="s">
        <v>273</v>
      </c>
      <c r="J762" s="160" t="s">
        <v>53</v>
      </c>
      <c r="K762" s="161" t="s">
        <v>273</v>
      </c>
      <c r="L762" s="152">
        <v>28.749999999999996</v>
      </c>
      <c r="M762" s="154">
        <v>100</v>
      </c>
      <c r="N762" s="153">
        <v>2.1428571428571428</v>
      </c>
      <c r="O762" s="153">
        <v>2</v>
      </c>
      <c r="P762" s="154">
        <v>5</v>
      </c>
      <c r="Q762" s="156">
        <v>0</v>
      </c>
    </row>
    <row r="763" spans="2:17">
      <c r="B763" s="157" t="s">
        <v>20</v>
      </c>
      <c r="C763" s="157" t="s">
        <v>2</v>
      </c>
      <c r="D763" s="157" t="s">
        <v>613</v>
      </c>
      <c r="E763" s="157" t="s">
        <v>614</v>
      </c>
      <c r="F763" s="157" t="s">
        <v>540</v>
      </c>
      <c r="G763" s="158" t="s">
        <v>52</v>
      </c>
      <c r="H763" s="159" t="s">
        <v>272</v>
      </c>
      <c r="I763" s="160" t="s">
        <v>273</v>
      </c>
      <c r="J763" s="160" t="s">
        <v>53</v>
      </c>
      <c r="K763" s="161" t="s">
        <v>273</v>
      </c>
      <c r="L763" s="152">
        <v>23.75</v>
      </c>
      <c r="M763" s="154">
        <v>100</v>
      </c>
      <c r="N763" s="153">
        <v>0</v>
      </c>
      <c r="O763" s="153" t="s">
        <v>7</v>
      </c>
      <c r="P763" s="154">
        <v>0</v>
      </c>
      <c r="Q763" s="156" t="s">
        <v>7</v>
      </c>
    </row>
    <row r="764" spans="2:17">
      <c r="B764" s="157" t="s">
        <v>20</v>
      </c>
      <c r="C764" s="157" t="s">
        <v>2</v>
      </c>
      <c r="D764" s="157" t="s">
        <v>615</v>
      </c>
      <c r="E764" s="157" t="s">
        <v>616</v>
      </c>
      <c r="F764" s="157" t="s">
        <v>540</v>
      </c>
      <c r="G764" s="158" t="s">
        <v>52</v>
      </c>
      <c r="H764" s="159" t="s">
        <v>272</v>
      </c>
      <c r="I764" s="160" t="s">
        <v>273</v>
      </c>
      <c r="J764" s="160" t="s">
        <v>53</v>
      </c>
      <c r="K764" s="161" t="s">
        <v>273</v>
      </c>
      <c r="L764" s="152">
        <v>92.5</v>
      </c>
      <c r="M764" s="154">
        <v>95</v>
      </c>
      <c r="N764" s="153">
        <v>50</v>
      </c>
      <c r="O764" s="153">
        <v>63</v>
      </c>
      <c r="P764" s="154">
        <v>90</v>
      </c>
      <c r="Q764" s="156">
        <v>0</v>
      </c>
    </row>
    <row r="765" spans="2:17">
      <c r="B765" s="157" t="s">
        <v>20</v>
      </c>
      <c r="C765" s="157" t="s">
        <v>2</v>
      </c>
      <c r="D765" s="157" t="s">
        <v>617</v>
      </c>
      <c r="E765" s="157" t="s">
        <v>618</v>
      </c>
      <c r="F765" s="157" t="s">
        <v>540</v>
      </c>
      <c r="G765" s="158" t="s">
        <v>52</v>
      </c>
      <c r="H765" s="159" t="s">
        <v>272</v>
      </c>
      <c r="I765" s="160" t="s">
        <v>273</v>
      </c>
      <c r="J765" s="160" t="s">
        <v>53</v>
      </c>
      <c r="K765" s="161" t="s">
        <v>273</v>
      </c>
      <c r="L765" s="152">
        <v>87.5</v>
      </c>
      <c r="M765" s="154">
        <v>100</v>
      </c>
      <c r="N765" s="153">
        <v>31.428571428571427</v>
      </c>
      <c r="O765" s="153">
        <v>2</v>
      </c>
      <c r="P765" s="154" t="s">
        <v>7</v>
      </c>
      <c r="Q765" s="156">
        <v>0</v>
      </c>
    </row>
    <row r="766" spans="2:17">
      <c r="B766" s="157" t="s">
        <v>20</v>
      </c>
      <c r="C766" s="157" t="s">
        <v>2</v>
      </c>
      <c r="D766" s="157" t="s">
        <v>619</v>
      </c>
      <c r="E766" s="157" t="s">
        <v>620</v>
      </c>
      <c r="F766" s="157" t="s">
        <v>540</v>
      </c>
      <c r="G766" s="158" t="s">
        <v>52</v>
      </c>
      <c r="H766" s="159" t="s">
        <v>272</v>
      </c>
      <c r="I766" s="160" t="s">
        <v>273</v>
      </c>
      <c r="J766" s="160" t="s">
        <v>643</v>
      </c>
      <c r="K766" s="161" t="s">
        <v>273</v>
      </c>
      <c r="L766" s="152">
        <v>100</v>
      </c>
      <c r="M766" s="154">
        <v>100</v>
      </c>
      <c r="N766" s="153">
        <v>14.285714285714285</v>
      </c>
      <c r="O766" s="153">
        <v>100</v>
      </c>
      <c r="P766" s="154">
        <v>100</v>
      </c>
      <c r="Q766" s="156">
        <v>0</v>
      </c>
    </row>
    <row r="767" spans="2:17">
      <c r="B767" s="157" t="s">
        <v>20</v>
      </c>
      <c r="C767" s="157" t="s">
        <v>2</v>
      </c>
      <c r="D767" s="157" t="s">
        <v>621</v>
      </c>
      <c r="E767" s="157" t="s">
        <v>622</v>
      </c>
      <c r="F767" s="157" t="s">
        <v>533</v>
      </c>
      <c r="G767" s="158" t="s">
        <v>52</v>
      </c>
      <c r="H767" s="159" t="s">
        <v>272</v>
      </c>
      <c r="I767" s="160" t="s">
        <v>273</v>
      </c>
      <c r="J767" s="160" t="s">
        <v>643</v>
      </c>
      <c r="K767" s="161" t="s">
        <v>273</v>
      </c>
      <c r="L767" s="152">
        <v>25</v>
      </c>
      <c r="M767" s="154">
        <v>100</v>
      </c>
      <c r="N767" s="153" t="s">
        <v>7</v>
      </c>
      <c r="O767" s="153" t="s">
        <v>7</v>
      </c>
      <c r="P767" s="154" t="s">
        <v>7</v>
      </c>
      <c r="Q767" s="156" t="s">
        <v>7</v>
      </c>
    </row>
    <row r="768" spans="2:17">
      <c r="B768" s="157" t="s">
        <v>20</v>
      </c>
      <c r="C768" s="157" t="s">
        <v>3</v>
      </c>
      <c r="D768" s="157" t="s">
        <v>623</v>
      </c>
      <c r="E768" s="157" t="s">
        <v>624</v>
      </c>
      <c r="F768" s="157" t="s">
        <v>533</v>
      </c>
      <c r="G768" s="158" t="s">
        <v>52</v>
      </c>
      <c r="H768" s="159" t="s">
        <v>272</v>
      </c>
      <c r="I768" s="160" t="s">
        <v>273</v>
      </c>
      <c r="J768" s="160" t="s">
        <v>643</v>
      </c>
      <c r="K768" s="161" t="s">
        <v>273</v>
      </c>
      <c r="L768" s="152">
        <v>100</v>
      </c>
      <c r="M768" s="154">
        <v>100</v>
      </c>
      <c r="N768" s="153" t="s">
        <v>7</v>
      </c>
      <c r="O768" s="153" t="s">
        <v>7</v>
      </c>
      <c r="P768" s="154" t="s">
        <v>7</v>
      </c>
      <c r="Q768" s="156" t="s">
        <v>7</v>
      </c>
    </row>
    <row r="769" spans="2:17">
      <c r="B769" s="157" t="s">
        <v>20</v>
      </c>
      <c r="C769" s="157" t="s">
        <v>3</v>
      </c>
      <c r="D769" s="157" t="s">
        <v>625</v>
      </c>
      <c r="E769" s="157" t="s">
        <v>626</v>
      </c>
      <c r="F769" s="157" t="s">
        <v>533</v>
      </c>
      <c r="G769" s="158" t="s">
        <v>52</v>
      </c>
      <c r="H769" s="159" t="s">
        <v>272</v>
      </c>
      <c r="I769" s="160" t="s">
        <v>273</v>
      </c>
      <c r="J769" s="160" t="s">
        <v>643</v>
      </c>
      <c r="K769" s="161" t="s">
        <v>272</v>
      </c>
      <c r="L769" s="152">
        <v>100</v>
      </c>
      <c r="M769" s="154">
        <v>100</v>
      </c>
      <c r="N769" s="153" t="s">
        <v>7</v>
      </c>
      <c r="O769" s="153" t="s">
        <v>7</v>
      </c>
      <c r="P769" s="154" t="s">
        <v>7</v>
      </c>
      <c r="Q769" s="156" t="s">
        <v>7</v>
      </c>
    </row>
    <row r="770" spans="2:17">
      <c r="B770" s="157" t="s">
        <v>20</v>
      </c>
      <c r="C770" s="157" t="s">
        <v>3</v>
      </c>
      <c r="D770" s="157" t="s">
        <v>627</v>
      </c>
      <c r="E770" s="157" t="s">
        <v>628</v>
      </c>
      <c r="F770" s="157" t="s">
        <v>540</v>
      </c>
      <c r="G770" s="158" t="s">
        <v>52</v>
      </c>
      <c r="H770" s="159" t="s">
        <v>272</v>
      </c>
      <c r="I770" s="160" t="s">
        <v>273</v>
      </c>
      <c r="J770" s="160" t="s">
        <v>643</v>
      </c>
      <c r="K770" s="161" t="s">
        <v>273</v>
      </c>
      <c r="L770" s="152">
        <v>100</v>
      </c>
      <c r="M770" s="154">
        <v>100</v>
      </c>
      <c r="N770" s="153">
        <v>71.428571428571431</v>
      </c>
      <c r="O770" s="153">
        <v>67</v>
      </c>
      <c r="P770" s="154">
        <v>100</v>
      </c>
      <c r="Q770" s="156">
        <v>0</v>
      </c>
    </row>
    <row r="771" spans="2:17">
      <c r="B771" s="157" t="s">
        <v>20</v>
      </c>
      <c r="C771" s="157" t="s">
        <v>3</v>
      </c>
      <c r="D771" s="157" t="s">
        <v>629</v>
      </c>
      <c r="E771" s="157" t="s">
        <v>630</v>
      </c>
      <c r="F771" s="157" t="s">
        <v>540</v>
      </c>
      <c r="G771" s="158" t="s">
        <v>52</v>
      </c>
      <c r="H771" s="159" t="s">
        <v>272</v>
      </c>
      <c r="I771" s="160" t="s">
        <v>273</v>
      </c>
      <c r="J771" s="160" t="s">
        <v>643</v>
      </c>
      <c r="K771" s="161" t="s">
        <v>272</v>
      </c>
      <c r="L771" s="152">
        <v>100</v>
      </c>
      <c r="M771" s="154">
        <v>100</v>
      </c>
      <c r="N771" s="153">
        <v>28.571428571428569</v>
      </c>
      <c r="O771" s="153">
        <v>67</v>
      </c>
      <c r="P771" s="154">
        <v>100</v>
      </c>
      <c r="Q771" s="156">
        <v>0</v>
      </c>
    </row>
    <row r="772" spans="2:17">
      <c r="B772" s="157" t="s">
        <v>20</v>
      </c>
      <c r="C772" s="157" t="s">
        <v>3</v>
      </c>
      <c r="D772" s="157" t="s">
        <v>631</v>
      </c>
      <c r="E772" s="157" t="s">
        <v>632</v>
      </c>
      <c r="F772" s="157" t="s">
        <v>533</v>
      </c>
      <c r="G772" s="158" t="s">
        <v>52</v>
      </c>
      <c r="H772" s="159" t="s">
        <v>272</v>
      </c>
      <c r="I772" s="160" t="s">
        <v>273</v>
      </c>
      <c r="J772" s="160" t="s">
        <v>643</v>
      </c>
      <c r="K772" s="161" t="s">
        <v>273</v>
      </c>
      <c r="L772" s="152">
        <v>100</v>
      </c>
      <c r="M772" s="154">
        <v>100</v>
      </c>
      <c r="N772" s="153" t="s">
        <v>7</v>
      </c>
      <c r="O772" s="153" t="s">
        <v>7</v>
      </c>
      <c r="P772" s="154" t="s">
        <v>7</v>
      </c>
      <c r="Q772" s="156" t="s">
        <v>7</v>
      </c>
    </row>
    <row r="773" spans="2:17">
      <c r="B773" s="157" t="s">
        <v>20</v>
      </c>
      <c r="C773" s="157" t="s">
        <v>3</v>
      </c>
      <c r="D773" s="157" t="s">
        <v>633</v>
      </c>
      <c r="E773" s="157" t="s">
        <v>634</v>
      </c>
      <c r="F773" s="157" t="s">
        <v>540</v>
      </c>
      <c r="G773" s="158" t="s">
        <v>52</v>
      </c>
      <c r="H773" s="159" t="s">
        <v>272</v>
      </c>
      <c r="I773" s="160" t="s">
        <v>273</v>
      </c>
      <c r="J773" s="160" t="s">
        <v>643</v>
      </c>
      <c r="K773" s="161" t="s">
        <v>273</v>
      </c>
      <c r="L773" s="152">
        <v>100</v>
      </c>
      <c r="M773" s="154">
        <v>100</v>
      </c>
      <c r="N773" s="153">
        <v>14.285714285714285</v>
      </c>
      <c r="O773" s="153">
        <v>100</v>
      </c>
      <c r="P773" s="154">
        <v>100</v>
      </c>
      <c r="Q773" s="156">
        <v>0</v>
      </c>
    </row>
    <row r="774" spans="2:17">
      <c r="B774" s="157" t="s">
        <v>20</v>
      </c>
      <c r="C774" s="157" t="s">
        <v>3</v>
      </c>
      <c r="D774" s="157" t="s">
        <v>635</v>
      </c>
      <c r="E774" s="157" t="s">
        <v>636</v>
      </c>
      <c r="F774" s="157" t="s">
        <v>540</v>
      </c>
      <c r="G774" s="158" t="s">
        <v>52</v>
      </c>
      <c r="H774" s="159" t="s">
        <v>272</v>
      </c>
      <c r="I774" s="160" t="s">
        <v>273</v>
      </c>
      <c r="J774" s="160" t="s">
        <v>643</v>
      </c>
      <c r="K774" s="161" t="s">
        <v>273</v>
      </c>
      <c r="L774" s="152">
        <v>100</v>
      </c>
      <c r="M774" s="154">
        <v>100</v>
      </c>
      <c r="N774" s="153">
        <v>14.285714285714285</v>
      </c>
      <c r="O774" s="153">
        <v>33</v>
      </c>
      <c r="P774" s="154">
        <v>100</v>
      </c>
      <c r="Q774" s="156">
        <v>0</v>
      </c>
    </row>
    <row r="775" spans="2:17">
      <c r="B775" s="157" t="s">
        <v>20</v>
      </c>
      <c r="C775" s="157" t="s">
        <v>3</v>
      </c>
      <c r="D775" s="157" t="s">
        <v>637</v>
      </c>
      <c r="E775" s="157" t="s">
        <v>638</v>
      </c>
      <c r="F775" s="157" t="s">
        <v>533</v>
      </c>
      <c r="G775" s="158" t="s">
        <v>52</v>
      </c>
      <c r="H775" s="159" t="s">
        <v>272</v>
      </c>
      <c r="I775" s="160" t="s">
        <v>273</v>
      </c>
      <c r="J775" s="160" t="s">
        <v>54</v>
      </c>
      <c r="K775" s="161" t="s">
        <v>273</v>
      </c>
      <c r="L775" s="152">
        <v>100</v>
      </c>
      <c r="M775" s="154">
        <v>100</v>
      </c>
      <c r="N775" s="153" t="s">
        <v>7</v>
      </c>
      <c r="O775" s="153" t="s">
        <v>7</v>
      </c>
      <c r="P775" s="154" t="s">
        <v>7</v>
      </c>
      <c r="Q775" s="156" t="s">
        <v>7</v>
      </c>
    </row>
    <row r="776" spans="2:17">
      <c r="B776" s="157" t="s">
        <v>20</v>
      </c>
      <c r="C776" s="157" t="s">
        <v>3</v>
      </c>
      <c r="D776" s="157" t="s">
        <v>639</v>
      </c>
      <c r="E776" s="157" t="s">
        <v>640</v>
      </c>
      <c r="F776" s="157" t="s">
        <v>533</v>
      </c>
      <c r="G776" s="158" t="s">
        <v>52</v>
      </c>
      <c r="H776" s="159" t="s">
        <v>272</v>
      </c>
      <c r="I776" s="160" t="s">
        <v>273</v>
      </c>
      <c r="J776" s="160" t="s">
        <v>54</v>
      </c>
      <c r="K776" s="161" t="s">
        <v>273</v>
      </c>
      <c r="L776" s="152">
        <v>100</v>
      </c>
      <c r="M776" s="154">
        <v>80</v>
      </c>
      <c r="N776" s="153" t="s">
        <v>7</v>
      </c>
      <c r="O776" s="153" t="s">
        <v>7</v>
      </c>
      <c r="P776" s="154" t="s">
        <v>7</v>
      </c>
      <c r="Q776" s="156" t="s">
        <v>7</v>
      </c>
    </row>
    <row r="777" spans="2:17">
      <c r="B777" s="157" t="s">
        <v>20</v>
      </c>
      <c r="C777" s="157" t="s">
        <v>3</v>
      </c>
      <c r="D777" s="157" t="s">
        <v>641</v>
      </c>
      <c r="E777" s="157" t="s">
        <v>642</v>
      </c>
      <c r="F777" s="157" t="s">
        <v>533</v>
      </c>
      <c r="G777" s="158" t="s">
        <v>52</v>
      </c>
      <c r="H777" s="159" t="s">
        <v>272</v>
      </c>
      <c r="I777" s="160" t="s">
        <v>273</v>
      </c>
      <c r="J777" s="160" t="s">
        <v>54</v>
      </c>
      <c r="K777" s="161" t="s">
        <v>273</v>
      </c>
      <c r="L777" s="152">
        <v>50</v>
      </c>
      <c r="M777" s="154">
        <v>100</v>
      </c>
      <c r="N777" s="153" t="s">
        <v>7</v>
      </c>
      <c r="O777" s="153" t="s">
        <v>7</v>
      </c>
      <c r="P777" s="154" t="s">
        <v>7</v>
      </c>
      <c r="Q777" s="156" t="s">
        <v>7</v>
      </c>
    </row>
    <row r="778" spans="2:17">
      <c r="B778" s="157" t="s">
        <v>21</v>
      </c>
      <c r="C778" s="157" t="s">
        <v>1</v>
      </c>
      <c r="D778" s="157" t="s">
        <v>531</v>
      </c>
      <c r="E778" s="157" t="s">
        <v>532</v>
      </c>
      <c r="F778" s="157" t="s">
        <v>533</v>
      </c>
      <c r="G778" s="158" t="s">
        <v>52</v>
      </c>
      <c r="H778" s="159" t="s">
        <v>272</v>
      </c>
      <c r="I778" s="160" t="s">
        <v>273</v>
      </c>
      <c r="J778" s="160" t="s">
        <v>643</v>
      </c>
      <c r="K778" s="161" t="s">
        <v>273</v>
      </c>
      <c r="L778" s="152">
        <v>100</v>
      </c>
      <c r="M778" s="154">
        <v>100</v>
      </c>
      <c r="N778" s="153" t="s">
        <v>7</v>
      </c>
      <c r="O778" s="153" t="s">
        <v>7</v>
      </c>
      <c r="P778" s="154" t="s">
        <v>7</v>
      </c>
      <c r="Q778" s="156" t="s">
        <v>7</v>
      </c>
    </row>
    <row r="779" spans="2:17">
      <c r="B779" s="157" t="s">
        <v>21</v>
      </c>
      <c r="C779" s="157" t="s">
        <v>1</v>
      </c>
      <c r="D779" s="157" t="s">
        <v>534</v>
      </c>
      <c r="E779" s="157" t="s">
        <v>535</v>
      </c>
      <c r="F779" s="157" t="s">
        <v>533</v>
      </c>
      <c r="G779" s="158" t="s">
        <v>52</v>
      </c>
      <c r="H779" s="159" t="s">
        <v>272</v>
      </c>
      <c r="I779" s="160" t="s">
        <v>273</v>
      </c>
      <c r="J779" s="160" t="s">
        <v>643</v>
      </c>
      <c r="K779" s="161" t="s">
        <v>273</v>
      </c>
      <c r="L779" s="152">
        <v>100</v>
      </c>
      <c r="M779" s="154">
        <v>100</v>
      </c>
      <c r="N779" s="153" t="s">
        <v>7</v>
      </c>
      <c r="O779" s="153" t="s">
        <v>7</v>
      </c>
      <c r="P779" s="154" t="s">
        <v>7</v>
      </c>
      <c r="Q779" s="156" t="s">
        <v>7</v>
      </c>
    </row>
    <row r="780" spans="2:17">
      <c r="B780" s="157" t="s">
        <v>21</v>
      </c>
      <c r="C780" s="157" t="s">
        <v>1</v>
      </c>
      <c r="D780" s="157" t="s">
        <v>536</v>
      </c>
      <c r="E780" s="157" t="s">
        <v>537</v>
      </c>
      <c r="F780" s="157" t="s">
        <v>533</v>
      </c>
      <c r="G780" s="158" t="s">
        <v>52</v>
      </c>
      <c r="H780" s="159" t="s">
        <v>272</v>
      </c>
      <c r="I780" s="160" t="s">
        <v>273</v>
      </c>
      <c r="J780" s="160" t="s">
        <v>643</v>
      </c>
      <c r="K780" s="161" t="s">
        <v>273</v>
      </c>
      <c r="L780" s="152">
        <v>100</v>
      </c>
      <c r="M780" s="154">
        <v>100</v>
      </c>
      <c r="N780" s="153" t="s">
        <v>7</v>
      </c>
      <c r="O780" s="153" t="s">
        <v>7</v>
      </c>
      <c r="P780" s="154" t="s">
        <v>7</v>
      </c>
      <c r="Q780" s="156" t="s">
        <v>7</v>
      </c>
    </row>
    <row r="781" spans="2:17">
      <c r="B781" s="157" t="s">
        <v>21</v>
      </c>
      <c r="C781" s="157" t="s">
        <v>1</v>
      </c>
      <c r="D781" s="157" t="s">
        <v>538</v>
      </c>
      <c r="E781" s="157" t="s">
        <v>539</v>
      </c>
      <c r="F781" s="157" t="s">
        <v>540</v>
      </c>
      <c r="G781" s="158" t="s">
        <v>52</v>
      </c>
      <c r="H781" s="159" t="s">
        <v>272</v>
      </c>
      <c r="I781" s="160" t="s">
        <v>273</v>
      </c>
      <c r="J781" s="160" t="s">
        <v>643</v>
      </c>
      <c r="K781" s="161" t="s">
        <v>273</v>
      </c>
      <c r="L781" s="152">
        <v>100</v>
      </c>
      <c r="M781" s="154">
        <v>100</v>
      </c>
      <c r="N781" s="153">
        <v>57.142857142857139</v>
      </c>
      <c r="O781" s="153">
        <v>67</v>
      </c>
      <c r="P781" s="154">
        <v>100</v>
      </c>
      <c r="Q781" s="156">
        <v>100</v>
      </c>
    </row>
    <row r="782" spans="2:17">
      <c r="B782" s="157" t="s">
        <v>21</v>
      </c>
      <c r="C782" s="157" t="s">
        <v>1</v>
      </c>
      <c r="D782" s="157" t="s">
        <v>541</v>
      </c>
      <c r="E782" s="157" t="s">
        <v>542</v>
      </c>
      <c r="F782" s="157" t="s">
        <v>540</v>
      </c>
      <c r="G782" s="158" t="s">
        <v>52</v>
      </c>
      <c r="H782" s="159" t="s">
        <v>272</v>
      </c>
      <c r="I782" s="160" t="s">
        <v>273</v>
      </c>
      <c r="J782" s="160" t="s">
        <v>643</v>
      </c>
      <c r="K782" s="161" t="s">
        <v>273</v>
      </c>
      <c r="L782" s="152">
        <v>100</v>
      </c>
      <c r="M782" s="154">
        <v>100</v>
      </c>
      <c r="N782" s="153">
        <v>57.142857142857139</v>
      </c>
      <c r="O782" s="153">
        <v>100</v>
      </c>
      <c r="P782" s="154">
        <v>100</v>
      </c>
      <c r="Q782" s="156">
        <v>100</v>
      </c>
    </row>
    <row r="783" spans="2:17">
      <c r="B783" s="157" t="s">
        <v>21</v>
      </c>
      <c r="C783" s="157" t="s">
        <v>1</v>
      </c>
      <c r="D783" s="157" t="s">
        <v>543</v>
      </c>
      <c r="E783" s="157" t="s">
        <v>544</v>
      </c>
      <c r="F783" s="157" t="s">
        <v>540</v>
      </c>
      <c r="G783" s="158" t="s">
        <v>52</v>
      </c>
      <c r="H783" s="159" t="s">
        <v>272</v>
      </c>
      <c r="I783" s="160" t="s">
        <v>272</v>
      </c>
      <c r="J783" s="160" t="s">
        <v>643</v>
      </c>
      <c r="K783" s="161" t="s">
        <v>195</v>
      </c>
      <c r="L783" s="152">
        <v>100</v>
      </c>
      <c r="M783" s="154">
        <v>100</v>
      </c>
      <c r="N783" s="153">
        <v>100</v>
      </c>
      <c r="O783" s="153">
        <v>100</v>
      </c>
      <c r="P783" s="154">
        <v>100</v>
      </c>
      <c r="Q783" s="156">
        <v>100</v>
      </c>
    </row>
    <row r="784" spans="2:17">
      <c r="B784" s="157" t="s">
        <v>21</v>
      </c>
      <c r="C784" s="157" t="s">
        <v>1</v>
      </c>
      <c r="D784" s="157" t="s">
        <v>545</v>
      </c>
      <c r="E784" s="157" t="s">
        <v>546</v>
      </c>
      <c r="F784" s="157" t="s">
        <v>540</v>
      </c>
      <c r="G784" s="158" t="s">
        <v>52</v>
      </c>
      <c r="H784" s="159" t="s">
        <v>272</v>
      </c>
      <c r="I784" s="160" t="s">
        <v>272</v>
      </c>
      <c r="J784" s="160" t="s">
        <v>643</v>
      </c>
      <c r="K784" s="161" t="s">
        <v>195</v>
      </c>
      <c r="L784" s="152">
        <v>100</v>
      </c>
      <c r="M784" s="154">
        <v>100</v>
      </c>
      <c r="N784" s="153">
        <v>100</v>
      </c>
      <c r="O784" s="153">
        <v>100</v>
      </c>
      <c r="P784" s="154">
        <v>100</v>
      </c>
      <c r="Q784" s="156">
        <v>100</v>
      </c>
    </row>
    <row r="785" spans="2:17">
      <c r="B785" s="157" t="s">
        <v>21</v>
      </c>
      <c r="C785" s="157" t="s">
        <v>1</v>
      </c>
      <c r="D785" s="157" t="s">
        <v>547</v>
      </c>
      <c r="E785" s="157" t="s">
        <v>548</v>
      </c>
      <c r="F785" s="157" t="s">
        <v>540</v>
      </c>
      <c r="G785" s="158" t="s">
        <v>52</v>
      </c>
      <c r="H785" s="159" t="s">
        <v>272</v>
      </c>
      <c r="I785" s="160" t="s">
        <v>272</v>
      </c>
      <c r="J785" s="160" t="s">
        <v>643</v>
      </c>
      <c r="K785" s="161" t="s">
        <v>195</v>
      </c>
      <c r="L785" s="152">
        <v>100</v>
      </c>
      <c r="M785" s="154">
        <v>100</v>
      </c>
      <c r="N785" s="153">
        <v>100</v>
      </c>
      <c r="O785" s="153">
        <v>100</v>
      </c>
      <c r="P785" s="154">
        <v>100</v>
      </c>
      <c r="Q785" s="156">
        <v>100</v>
      </c>
    </row>
    <row r="786" spans="2:17">
      <c r="B786" s="157" t="s">
        <v>21</v>
      </c>
      <c r="C786" s="157" t="s">
        <v>1</v>
      </c>
      <c r="D786" s="157" t="s">
        <v>549</v>
      </c>
      <c r="E786" s="157" t="s">
        <v>550</v>
      </c>
      <c r="F786" s="157" t="s">
        <v>533</v>
      </c>
      <c r="G786" s="158" t="s">
        <v>52</v>
      </c>
      <c r="H786" s="159" t="s">
        <v>272</v>
      </c>
      <c r="I786" s="160" t="s">
        <v>273</v>
      </c>
      <c r="J786" s="160" t="s">
        <v>643</v>
      </c>
      <c r="K786" s="161" t="s">
        <v>273</v>
      </c>
      <c r="L786" s="152">
        <v>100</v>
      </c>
      <c r="M786" s="154">
        <v>100</v>
      </c>
      <c r="N786" s="153" t="s">
        <v>7</v>
      </c>
      <c r="O786" s="153" t="s">
        <v>7</v>
      </c>
      <c r="P786" s="154" t="s">
        <v>7</v>
      </c>
      <c r="Q786" s="156" t="s">
        <v>7</v>
      </c>
    </row>
    <row r="787" spans="2:17">
      <c r="B787" s="157" t="s">
        <v>21</v>
      </c>
      <c r="C787" s="157" t="s">
        <v>1</v>
      </c>
      <c r="D787" s="157" t="s">
        <v>551</v>
      </c>
      <c r="E787" s="157" t="s">
        <v>552</v>
      </c>
      <c r="F787" s="157" t="s">
        <v>533</v>
      </c>
      <c r="G787" s="158" t="s">
        <v>52</v>
      </c>
      <c r="H787" s="159" t="s">
        <v>272</v>
      </c>
      <c r="I787" s="160" t="s">
        <v>273</v>
      </c>
      <c r="J787" s="160" t="s">
        <v>643</v>
      </c>
      <c r="K787" s="161" t="s">
        <v>273</v>
      </c>
      <c r="L787" s="152">
        <v>100</v>
      </c>
      <c r="M787" s="154">
        <v>100</v>
      </c>
      <c r="N787" s="153" t="s">
        <v>7</v>
      </c>
      <c r="O787" s="153" t="s">
        <v>7</v>
      </c>
      <c r="P787" s="154" t="s">
        <v>7</v>
      </c>
      <c r="Q787" s="156" t="s">
        <v>7</v>
      </c>
    </row>
    <row r="788" spans="2:17">
      <c r="B788" s="157" t="s">
        <v>21</v>
      </c>
      <c r="C788" s="157" t="s">
        <v>1</v>
      </c>
      <c r="D788" s="157" t="s">
        <v>553</v>
      </c>
      <c r="E788" s="157" t="s">
        <v>554</v>
      </c>
      <c r="F788" s="157" t="s">
        <v>540</v>
      </c>
      <c r="G788" s="158" t="s">
        <v>52</v>
      </c>
      <c r="H788" s="159" t="s">
        <v>272</v>
      </c>
      <c r="I788" s="160" t="s">
        <v>273</v>
      </c>
      <c r="J788" s="160" t="s">
        <v>643</v>
      </c>
      <c r="K788" s="161" t="s">
        <v>273</v>
      </c>
      <c r="L788" s="152">
        <v>100</v>
      </c>
      <c r="M788" s="154">
        <v>100</v>
      </c>
      <c r="N788" s="153">
        <v>42.857142857142854</v>
      </c>
      <c r="O788" s="153">
        <v>100</v>
      </c>
      <c r="P788" s="154">
        <v>100</v>
      </c>
      <c r="Q788" s="156">
        <v>100</v>
      </c>
    </row>
    <row r="789" spans="2:17">
      <c r="B789" s="157" t="s">
        <v>21</v>
      </c>
      <c r="C789" s="157" t="s">
        <v>1</v>
      </c>
      <c r="D789" s="157" t="s">
        <v>555</v>
      </c>
      <c r="E789" s="157" t="s">
        <v>556</v>
      </c>
      <c r="F789" s="157" t="s">
        <v>540</v>
      </c>
      <c r="G789" s="158" t="s">
        <v>52</v>
      </c>
      <c r="H789" s="159" t="s">
        <v>272</v>
      </c>
      <c r="I789" s="160" t="s">
        <v>273</v>
      </c>
      <c r="J789" s="160" t="s">
        <v>643</v>
      </c>
      <c r="K789" s="161" t="s">
        <v>273</v>
      </c>
      <c r="L789" s="152">
        <v>100</v>
      </c>
      <c r="M789" s="154">
        <v>100</v>
      </c>
      <c r="N789" s="153">
        <v>71.428571428571431</v>
      </c>
      <c r="O789" s="153">
        <v>33</v>
      </c>
      <c r="P789" s="154">
        <v>100</v>
      </c>
      <c r="Q789" s="156">
        <v>0</v>
      </c>
    </row>
    <row r="790" spans="2:17">
      <c r="B790" s="157" t="s">
        <v>21</v>
      </c>
      <c r="C790" s="157" t="s">
        <v>1</v>
      </c>
      <c r="D790" s="157" t="s">
        <v>557</v>
      </c>
      <c r="E790" s="157" t="s">
        <v>558</v>
      </c>
      <c r="F790" s="157" t="s">
        <v>533</v>
      </c>
      <c r="G790" s="158" t="s">
        <v>52</v>
      </c>
      <c r="H790" s="159" t="s">
        <v>272</v>
      </c>
      <c r="I790" s="160" t="s">
        <v>273</v>
      </c>
      <c r="J790" s="160" t="s">
        <v>643</v>
      </c>
      <c r="K790" s="161" t="s">
        <v>273</v>
      </c>
      <c r="L790" s="152">
        <v>100</v>
      </c>
      <c r="M790" s="154">
        <v>100</v>
      </c>
      <c r="N790" s="153" t="s">
        <v>7</v>
      </c>
      <c r="O790" s="153" t="s">
        <v>7</v>
      </c>
      <c r="P790" s="154" t="s">
        <v>7</v>
      </c>
      <c r="Q790" s="156" t="s">
        <v>7</v>
      </c>
    </row>
    <row r="791" spans="2:17">
      <c r="B791" s="157" t="s">
        <v>21</v>
      </c>
      <c r="C791" s="157" t="s">
        <v>1</v>
      </c>
      <c r="D791" s="157" t="s">
        <v>559</v>
      </c>
      <c r="E791" s="157" t="s">
        <v>560</v>
      </c>
      <c r="F791" s="157" t="s">
        <v>533</v>
      </c>
      <c r="G791" s="158" t="s">
        <v>52</v>
      </c>
      <c r="H791" s="159" t="s">
        <v>272</v>
      </c>
      <c r="I791" s="160" t="s">
        <v>273</v>
      </c>
      <c r="J791" s="160" t="s">
        <v>643</v>
      </c>
      <c r="K791" s="161" t="s">
        <v>273</v>
      </c>
      <c r="L791" s="152">
        <v>100</v>
      </c>
      <c r="M791" s="154">
        <v>100</v>
      </c>
      <c r="N791" s="153" t="s">
        <v>7</v>
      </c>
      <c r="O791" s="153" t="s">
        <v>7</v>
      </c>
      <c r="P791" s="154" t="s">
        <v>7</v>
      </c>
      <c r="Q791" s="156" t="s">
        <v>7</v>
      </c>
    </row>
    <row r="792" spans="2:17">
      <c r="B792" s="157" t="s">
        <v>21</v>
      </c>
      <c r="C792" s="157" t="s">
        <v>1</v>
      </c>
      <c r="D792" s="157" t="s">
        <v>561</v>
      </c>
      <c r="E792" s="157" t="s">
        <v>562</v>
      </c>
      <c r="F792" s="157" t="s">
        <v>533</v>
      </c>
      <c r="G792" s="158" t="s">
        <v>52</v>
      </c>
      <c r="H792" s="159" t="s">
        <v>272</v>
      </c>
      <c r="I792" s="160" t="s">
        <v>273</v>
      </c>
      <c r="J792" s="160" t="s">
        <v>643</v>
      </c>
      <c r="K792" s="161" t="s">
        <v>273</v>
      </c>
      <c r="L792" s="152">
        <v>100</v>
      </c>
      <c r="M792" s="154">
        <v>100</v>
      </c>
      <c r="N792" s="153" t="s">
        <v>7</v>
      </c>
      <c r="O792" s="153" t="s">
        <v>7</v>
      </c>
      <c r="P792" s="154" t="s">
        <v>7</v>
      </c>
      <c r="Q792" s="156" t="s">
        <v>7</v>
      </c>
    </row>
    <row r="793" spans="2:17">
      <c r="B793" s="157" t="s">
        <v>21</v>
      </c>
      <c r="C793" s="157" t="s">
        <v>1</v>
      </c>
      <c r="D793" s="157" t="s">
        <v>563</v>
      </c>
      <c r="E793" s="157" t="s">
        <v>564</v>
      </c>
      <c r="F793" s="157" t="s">
        <v>540</v>
      </c>
      <c r="G793" s="158" t="s">
        <v>52</v>
      </c>
      <c r="H793" s="159" t="s">
        <v>272</v>
      </c>
      <c r="I793" s="160" t="s">
        <v>273</v>
      </c>
      <c r="J793" s="160" t="s">
        <v>643</v>
      </c>
      <c r="K793" s="161" t="s">
        <v>273</v>
      </c>
      <c r="L793" s="152">
        <v>100</v>
      </c>
      <c r="M793" s="154">
        <v>100</v>
      </c>
      <c r="N793" s="153">
        <v>0</v>
      </c>
      <c r="O793" s="153" t="s">
        <v>7</v>
      </c>
      <c r="P793" s="154" t="s">
        <v>7</v>
      </c>
      <c r="Q793" s="156" t="s">
        <v>7</v>
      </c>
    </row>
    <row r="794" spans="2:17">
      <c r="B794" s="157" t="s">
        <v>21</v>
      </c>
      <c r="C794" s="157" t="s">
        <v>495</v>
      </c>
      <c r="D794" s="157" t="s">
        <v>565</v>
      </c>
      <c r="E794" s="157" t="s">
        <v>566</v>
      </c>
      <c r="F794" s="157" t="s">
        <v>540</v>
      </c>
      <c r="G794" s="158" t="s">
        <v>52</v>
      </c>
      <c r="H794" s="159" t="s">
        <v>272</v>
      </c>
      <c r="I794" s="160" t="s">
        <v>272</v>
      </c>
      <c r="J794" s="160" t="s">
        <v>643</v>
      </c>
      <c r="K794" s="161" t="s">
        <v>195</v>
      </c>
      <c r="L794" s="152">
        <v>100</v>
      </c>
      <c r="M794" s="154">
        <v>100</v>
      </c>
      <c r="N794" s="153">
        <v>100</v>
      </c>
      <c r="O794" s="153">
        <v>100</v>
      </c>
      <c r="P794" s="154">
        <v>100</v>
      </c>
      <c r="Q794" s="156">
        <v>100</v>
      </c>
    </row>
    <row r="795" spans="2:17">
      <c r="B795" s="157" t="s">
        <v>21</v>
      </c>
      <c r="C795" s="157" t="s">
        <v>495</v>
      </c>
      <c r="D795" s="157" t="s">
        <v>567</v>
      </c>
      <c r="E795" s="157" t="s">
        <v>568</v>
      </c>
      <c r="F795" s="157" t="s">
        <v>533</v>
      </c>
      <c r="G795" s="158" t="s">
        <v>52</v>
      </c>
      <c r="H795" s="159" t="s">
        <v>272</v>
      </c>
      <c r="I795" s="160" t="s">
        <v>273</v>
      </c>
      <c r="J795" s="160" t="s">
        <v>643</v>
      </c>
      <c r="K795" s="161" t="s">
        <v>273</v>
      </c>
      <c r="L795" s="152">
        <v>50</v>
      </c>
      <c r="M795" s="154">
        <v>100</v>
      </c>
      <c r="N795" s="153" t="s">
        <v>7</v>
      </c>
      <c r="O795" s="153" t="s">
        <v>7</v>
      </c>
      <c r="P795" s="154" t="s">
        <v>7</v>
      </c>
      <c r="Q795" s="156" t="s">
        <v>7</v>
      </c>
    </row>
    <row r="796" spans="2:17">
      <c r="B796" s="157" t="s">
        <v>21</v>
      </c>
      <c r="C796" s="157" t="s">
        <v>495</v>
      </c>
      <c r="D796" s="157" t="s">
        <v>569</v>
      </c>
      <c r="E796" s="157" t="s">
        <v>570</v>
      </c>
      <c r="F796" s="157" t="s">
        <v>540</v>
      </c>
      <c r="G796" s="158" t="s">
        <v>52</v>
      </c>
      <c r="H796" s="159" t="s">
        <v>272</v>
      </c>
      <c r="I796" s="160" t="s">
        <v>273</v>
      </c>
      <c r="J796" s="160" t="s">
        <v>643</v>
      </c>
      <c r="K796" s="161" t="s">
        <v>273</v>
      </c>
      <c r="L796" s="152">
        <v>50</v>
      </c>
      <c r="M796" s="154">
        <v>100</v>
      </c>
      <c r="N796" s="153">
        <v>33.333333333333329</v>
      </c>
      <c r="O796" s="153">
        <v>0</v>
      </c>
      <c r="P796" s="154">
        <v>0</v>
      </c>
      <c r="Q796" s="156" t="s">
        <v>7</v>
      </c>
    </row>
    <row r="797" spans="2:17">
      <c r="B797" s="157" t="s">
        <v>21</v>
      </c>
      <c r="C797" s="157" t="s">
        <v>495</v>
      </c>
      <c r="D797" s="157" t="s">
        <v>571</v>
      </c>
      <c r="E797" s="157" t="s">
        <v>572</v>
      </c>
      <c r="F797" s="157" t="s">
        <v>540</v>
      </c>
      <c r="G797" s="158" t="s">
        <v>52</v>
      </c>
      <c r="H797" s="159" t="s">
        <v>272</v>
      </c>
      <c r="I797" s="160" t="s">
        <v>273</v>
      </c>
      <c r="J797" s="160" t="s">
        <v>643</v>
      </c>
      <c r="K797" s="161" t="s">
        <v>273</v>
      </c>
      <c r="L797" s="152">
        <v>50</v>
      </c>
      <c r="M797" s="154">
        <v>100</v>
      </c>
      <c r="N797" s="153">
        <v>28.571428571428569</v>
      </c>
      <c r="O797" s="153">
        <v>0</v>
      </c>
      <c r="P797" s="154">
        <v>0</v>
      </c>
      <c r="Q797" s="156">
        <v>0</v>
      </c>
    </row>
    <row r="798" spans="2:17">
      <c r="B798" s="157" t="s">
        <v>21</v>
      </c>
      <c r="C798" s="157" t="s">
        <v>495</v>
      </c>
      <c r="D798" s="157" t="s">
        <v>573</v>
      </c>
      <c r="E798" s="157" t="s">
        <v>574</v>
      </c>
      <c r="F798" s="157" t="s">
        <v>533</v>
      </c>
      <c r="G798" s="158" t="s">
        <v>52</v>
      </c>
      <c r="H798" s="159" t="s">
        <v>272</v>
      </c>
      <c r="I798" s="160" t="s">
        <v>273</v>
      </c>
      <c r="J798" s="160" t="s">
        <v>643</v>
      </c>
      <c r="K798" s="161" t="s">
        <v>273</v>
      </c>
      <c r="L798" s="152">
        <v>50</v>
      </c>
      <c r="M798" s="154">
        <v>100</v>
      </c>
      <c r="N798" s="153" t="s">
        <v>7</v>
      </c>
      <c r="O798" s="153" t="s">
        <v>7</v>
      </c>
      <c r="P798" s="154" t="s">
        <v>7</v>
      </c>
      <c r="Q798" s="156" t="s">
        <v>7</v>
      </c>
    </row>
    <row r="799" spans="2:17">
      <c r="B799" s="157" t="s">
        <v>21</v>
      </c>
      <c r="C799" s="157" t="s">
        <v>495</v>
      </c>
      <c r="D799" s="157" t="s">
        <v>575</v>
      </c>
      <c r="E799" s="157" t="s">
        <v>576</v>
      </c>
      <c r="F799" s="157" t="s">
        <v>533</v>
      </c>
      <c r="G799" s="158" t="s">
        <v>52</v>
      </c>
      <c r="H799" s="159" t="s">
        <v>272</v>
      </c>
      <c r="I799" s="160" t="s">
        <v>273</v>
      </c>
      <c r="J799" s="160" t="s">
        <v>643</v>
      </c>
      <c r="K799" s="161" t="s">
        <v>273</v>
      </c>
      <c r="L799" s="152">
        <v>0</v>
      </c>
      <c r="M799" s="154">
        <v>100</v>
      </c>
      <c r="N799" s="153" t="s">
        <v>7</v>
      </c>
      <c r="O799" s="153" t="s">
        <v>7</v>
      </c>
      <c r="P799" s="154" t="s">
        <v>7</v>
      </c>
      <c r="Q799" s="156" t="s">
        <v>7</v>
      </c>
    </row>
    <row r="800" spans="2:17">
      <c r="B800" s="157" t="s">
        <v>21</v>
      </c>
      <c r="C800" s="157" t="s">
        <v>495</v>
      </c>
      <c r="D800" s="157" t="s">
        <v>577</v>
      </c>
      <c r="E800" s="157" t="s">
        <v>578</v>
      </c>
      <c r="F800" s="157" t="s">
        <v>533</v>
      </c>
      <c r="G800" s="158" t="s">
        <v>52</v>
      </c>
      <c r="H800" s="159" t="s">
        <v>272</v>
      </c>
      <c r="I800" s="160" t="s">
        <v>273</v>
      </c>
      <c r="J800" s="160" t="s">
        <v>643</v>
      </c>
      <c r="K800" s="161" t="s">
        <v>273</v>
      </c>
      <c r="L800" s="152">
        <v>0</v>
      </c>
      <c r="M800" s="154">
        <v>100</v>
      </c>
      <c r="N800" s="153" t="s">
        <v>7</v>
      </c>
      <c r="O800" s="153" t="s">
        <v>7</v>
      </c>
      <c r="P800" s="154" t="s">
        <v>7</v>
      </c>
      <c r="Q800" s="156" t="s">
        <v>7</v>
      </c>
    </row>
    <row r="801" spans="2:17">
      <c r="B801" s="157" t="s">
        <v>21</v>
      </c>
      <c r="C801" s="157" t="s">
        <v>495</v>
      </c>
      <c r="D801" s="157" t="s">
        <v>579</v>
      </c>
      <c r="E801" s="157" t="s">
        <v>580</v>
      </c>
      <c r="F801" s="157" t="s">
        <v>533</v>
      </c>
      <c r="G801" s="158" t="s">
        <v>52</v>
      </c>
      <c r="H801" s="159" t="s">
        <v>273</v>
      </c>
      <c r="I801" s="160" t="s">
        <v>7</v>
      </c>
      <c r="J801" s="160" t="s">
        <v>7</v>
      </c>
      <c r="K801" s="161" t="s">
        <v>195</v>
      </c>
      <c r="L801" s="152" t="s">
        <v>7</v>
      </c>
      <c r="M801" s="154" t="s">
        <v>7</v>
      </c>
      <c r="N801" s="153" t="s">
        <v>7</v>
      </c>
      <c r="O801" s="153" t="s">
        <v>7</v>
      </c>
      <c r="P801" s="154" t="s">
        <v>7</v>
      </c>
      <c r="Q801" s="156" t="s">
        <v>7</v>
      </c>
    </row>
    <row r="802" spans="2:17">
      <c r="B802" s="157" t="s">
        <v>21</v>
      </c>
      <c r="C802" s="157" t="s">
        <v>495</v>
      </c>
      <c r="D802" s="157" t="s">
        <v>581</v>
      </c>
      <c r="E802" s="157" t="s">
        <v>582</v>
      </c>
      <c r="F802" s="157" t="s">
        <v>533</v>
      </c>
      <c r="G802" s="158" t="s">
        <v>52</v>
      </c>
      <c r="H802" s="159" t="s">
        <v>272</v>
      </c>
      <c r="I802" s="160" t="s">
        <v>273</v>
      </c>
      <c r="J802" s="160" t="s">
        <v>643</v>
      </c>
      <c r="K802" s="161" t="s">
        <v>273</v>
      </c>
      <c r="L802" s="152">
        <v>100</v>
      </c>
      <c r="M802" s="154">
        <v>100</v>
      </c>
      <c r="N802" s="153" t="s">
        <v>7</v>
      </c>
      <c r="O802" s="153" t="s">
        <v>7</v>
      </c>
      <c r="P802" s="154" t="s">
        <v>7</v>
      </c>
      <c r="Q802" s="156" t="s">
        <v>7</v>
      </c>
    </row>
    <row r="803" spans="2:17">
      <c r="B803" s="157" t="s">
        <v>21</v>
      </c>
      <c r="C803" s="157" t="s">
        <v>495</v>
      </c>
      <c r="D803" s="157" t="s">
        <v>583</v>
      </c>
      <c r="E803" s="157" t="s">
        <v>584</v>
      </c>
      <c r="F803" s="157" t="s">
        <v>540</v>
      </c>
      <c r="G803" s="158" t="s">
        <v>52</v>
      </c>
      <c r="H803" s="159" t="s">
        <v>272</v>
      </c>
      <c r="I803" s="160" t="s">
        <v>272</v>
      </c>
      <c r="J803" s="160" t="s">
        <v>643</v>
      </c>
      <c r="K803" s="161" t="s">
        <v>195</v>
      </c>
      <c r="L803" s="152">
        <v>100</v>
      </c>
      <c r="M803" s="154">
        <v>100</v>
      </c>
      <c r="N803" s="153">
        <v>100</v>
      </c>
      <c r="O803" s="153">
        <v>100</v>
      </c>
      <c r="P803" s="154">
        <v>100</v>
      </c>
      <c r="Q803" s="156">
        <v>100</v>
      </c>
    </row>
    <row r="804" spans="2:17">
      <c r="B804" s="157" t="s">
        <v>21</v>
      </c>
      <c r="C804" s="157" t="s">
        <v>495</v>
      </c>
      <c r="D804" s="157" t="s">
        <v>585</v>
      </c>
      <c r="E804" s="157" t="s">
        <v>586</v>
      </c>
      <c r="F804" s="157" t="s">
        <v>533</v>
      </c>
      <c r="G804" s="158" t="s">
        <v>52</v>
      </c>
      <c r="H804" s="159" t="s">
        <v>272</v>
      </c>
      <c r="I804" s="160" t="s">
        <v>273</v>
      </c>
      <c r="J804" s="160" t="s">
        <v>643</v>
      </c>
      <c r="K804" s="161" t="s">
        <v>273</v>
      </c>
      <c r="L804" s="152">
        <v>100</v>
      </c>
      <c r="M804" s="154">
        <v>100</v>
      </c>
      <c r="N804" s="153" t="s">
        <v>7</v>
      </c>
      <c r="O804" s="153" t="s">
        <v>7</v>
      </c>
      <c r="P804" s="154" t="s">
        <v>7</v>
      </c>
      <c r="Q804" s="156" t="s">
        <v>7</v>
      </c>
    </row>
    <row r="805" spans="2:17">
      <c r="B805" s="157" t="s">
        <v>21</v>
      </c>
      <c r="C805" s="157" t="s">
        <v>495</v>
      </c>
      <c r="D805" s="157" t="s">
        <v>587</v>
      </c>
      <c r="E805" s="157" t="s">
        <v>588</v>
      </c>
      <c r="F805" s="157" t="s">
        <v>540</v>
      </c>
      <c r="G805" s="158" t="s">
        <v>52</v>
      </c>
      <c r="H805" s="159" t="s">
        <v>272</v>
      </c>
      <c r="I805" s="160" t="s">
        <v>273</v>
      </c>
      <c r="J805" s="160" t="s">
        <v>643</v>
      </c>
      <c r="K805" s="161" t="s">
        <v>273</v>
      </c>
      <c r="L805" s="152">
        <v>50</v>
      </c>
      <c r="M805" s="154">
        <v>100</v>
      </c>
      <c r="N805" s="153">
        <v>33.333333333333329</v>
      </c>
      <c r="O805" s="153">
        <v>0</v>
      </c>
      <c r="P805" s="154">
        <v>0</v>
      </c>
      <c r="Q805" s="156">
        <v>0</v>
      </c>
    </row>
    <row r="806" spans="2:17">
      <c r="B806" s="157" t="s">
        <v>21</v>
      </c>
      <c r="C806" s="157" t="s">
        <v>495</v>
      </c>
      <c r="D806" s="157" t="s">
        <v>589</v>
      </c>
      <c r="E806" s="157" t="s">
        <v>590</v>
      </c>
      <c r="F806" s="157" t="s">
        <v>540</v>
      </c>
      <c r="G806" s="158" t="s">
        <v>52</v>
      </c>
      <c r="H806" s="159" t="s">
        <v>272</v>
      </c>
      <c r="I806" s="160" t="s">
        <v>273</v>
      </c>
      <c r="J806" s="160" t="s">
        <v>643</v>
      </c>
      <c r="K806" s="161" t="s">
        <v>273</v>
      </c>
      <c r="L806" s="152">
        <v>50</v>
      </c>
      <c r="M806" s="154">
        <v>100</v>
      </c>
      <c r="N806" s="153">
        <v>33.333333333333329</v>
      </c>
      <c r="O806" s="153">
        <v>0</v>
      </c>
      <c r="P806" s="154">
        <v>0</v>
      </c>
      <c r="Q806" s="156">
        <v>0</v>
      </c>
    </row>
    <row r="807" spans="2:17">
      <c r="B807" s="157" t="s">
        <v>21</v>
      </c>
      <c r="C807" s="157" t="s">
        <v>495</v>
      </c>
      <c r="D807" s="157" t="s">
        <v>591</v>
      </c>
      <c r="E807" s="157" t="s">
        <v>592</v>
      </c>
      <c r="F807" s="157" t="s">
        <v>533</v>
      </c>
      <c r="G807" s="158" t="s">
        <v>52</v>
      </c>
      <c r="H807" s="159" t="s">
        <v>272</v>
      </c>
      <c r="I807" s="160" t="s">
        <v>273</v>
      </c>
      <c r="J807" s="160" t="s">
        <v>643</v>
      </c>
      <c r="K807" s="161" t="s">
        <v>273</v>
      </c>
      <c r="L807" s="152">
        <v>100</v>
      </c>
      <c r="M807" s="154">
        <v>100</v>
      </c>
      <c r="N807" s="153" t="s">
        <v>7</v>
      </c>
      <c r="O807" s="153" t="s">
        <v>7</v>
      </c>
      <c r="P807" s="154" t="s">
        <v>7</v>
      </c>
      <c r="Q807" s="156" t="s">
        <v>7</v>
      </c>
    </row>
    <row r="808" spans="2:17">
      <c r="B808" s="157" t="s">
        <v>21</v>
      </c>
      <c r="C808" s="157" t="s">
        <v>495</v>
      </c>
      <c r="D808" s="157" t="s">
        <v>593</v>
      </c>
      <c r="E808" s="157" t="s">
        <v>594</v>
      </c>
      <c r="F808" s="157" t="s">
        <v>540</v>
      </c>
      <c r="G808" s="158" t="s">
        <v>52</v>
      </c>
      <c r="H808" s="159" t="s">
        <v>272</v>
      </c>
      <c r="I808" s="160" t="s">
        <v>272</v>
      </c>
      <c r="J808" s="160" t="s">
        <v>643</v>
      </c>
      <c r="K808" s="161" t="s">
        <v>195</v>
      </c>
      <c r="L808" s="152">
        <v>100</v>
      </c>
      <c r="M808" s="154">
        <v>100</v>
      </c>
      <c r="N808" s="153">
        <v>100</v>
      </c>
      <c r="O808" s="153">
        <v>100</v>
      </c>
      <c r="P808" s="154">
        <v>100</v>
      </c>
      <c r="Q808" s="156">
        <v>100</v>
      </c>
    </row>
    <row r="809" spans="2:17">
      <c r="B809" s="157" t="s">
        <v>21</v>
      </c>
      <c r="C809" s="157" t="s">
        <v>495</v>
      </c>
      <c r="D809" s="157" t="s">
        <v>595</v>
      </c>
      <c r="E809" s="157" t="s">
        <v>596</v>
      </c>
      <c r="F809" s="157" t="s">
        <v>540</v>
      </c>
      <c r="G809" s="158" t="s">
        <v>52</v>
      </c>
      <c r="H809" s="159" t="s">
        <v>272</v>
      </c>
      <c r="I809" s="160" t="s">
        <v>272</v>
      </c>
      <c r="J809" s="160" t="s">
        <v>643</v>
      </c>
      <c r="K809" s="161" t="s">
        <v>195</v>
      </c>
      <c r="L809" s="152">
        <v>100</v>
      </c>
      <c r="M809" s="154">
        <v>100</v>
      </c>
      <c r="N809" s="153">
        <v>100</v>
      </c>
      <c r="O809" s="153">
        <v>100</v>
      </c>
      <c r="P809" s="154">
        <v>100</v>
      </c>
      <c r="Q809" s="156">
        <v>100</v>
      </c>
    </row>
    <row r="810" spans="2:17">
      <c r="B810" s="157" t="s">
        <v>21</v>
      </c>
      <c r="C810" s="157" t="s">
        <v>495</v>
      </c>
      <c r="D810" s="157" t="s">
        <v>597</v>
      </c>
      <c r="E810" s="157" t="s">
        <v>598</v>
      </c>
      <c r="F810" s="157" t="s">
        <v>533</v>
      </c>
      <c r="G810" s="158" t="s">
        <v>52</v>
      </c>
      <c r="H810" s="159" t="s">
        <v>272</v>
      </c>
      <c r="I810" s="160" t="s">
        <v>273</v>
      </c>
      <c r="J810" s="160" t="s">
        <v>643</v>
      </c>
      <c r="K810" s="161" t="s">
        <v>273</v>
      </c>
      <c r="L810" s="152">
        <v>100</v>
      </c>
      <c r="M810" s="154">
        <v>100</v>
      </c>
      <c r="N810" s="153" t="s">
        <v>7</v>
      </c>
      <c r="O810" s="153" t="s">
        <v>7</v>
      </c>
      <c r="P810" s="154" t="s">
        <v>7</v>
      </c>
      <c r="Q810" s="156" t="s">
        <v>7</v>
      </c>
    </row>
    <row r="811" spans="2:17">
      <c r="B811" s="157" t="s">
        <v>21</v>
      </c>
      <c r="C811" s="157" t="s">
        <v>495</v>
      </c>
      <c r="D811" s="157" t="s">
        <v>599</v>
      </c>
      <c r="E811" s="157" t="s">
        <v>600</v>
      </c>
      <c r="F811" s="157" t="s">
        <v>540</v>
      </c>
      <c r="G811" s="158" t="s">
        <v>52</v>
      </c>
      <c r="H811" s="159" t="s">
        <v>272</v>
      </c>
      <c r="I811" s="160" t="s">
        <v>273</v>
      </c>
      <c r="J811" s="160" t="s">
        <v>643</v>
      </c>
      <c r="K811" s="161" t="s">
        <v>273</v>
      </c>
      <c r="L811" s="152">
        <v>100</v>
      </c>
      <c r="M811" s="154">
        <v>100</v>
      </c>
      <c r="N811" s="153">
        <v>28.571428571428569</v>
      </c>
      <c r="O811" s="153">
        <v>67</v>
      </c>
      <c r="P811" s="154">
        <v>0</v>
      </c>
      <c r="Q811" s="156">
        <v>0</v>
      </c>
    </row>
    <row r="812" spans="2:17">
      <c r="B812" s="157" t="s">
        <v>21</v>
      </c>
      <c r="C812" s="157" t="s">
        <v>495</v>
      </c>
      <c r="D812" s="157" t="s">
        <v>601</v>
      </c>
      <c r="E812" s="157" t="s">
        <v>602</v>
      </c>
      <c r="F812" s="157" t="s">
        <v>533</v>
      </c>
      <c r="G812" s="158" t="s">
        <v>52</v>
      </c>
      <c r="H812" s="159" t="s">
        <v>272</v>
      </c>
      <c r="I812" s="160" t="s">
        <v>273</v>
      </c>
      <c r="J812" s="160" t="s">
        <v>643</v>
      </c>
      <c r="K812" s="161" t="s">
        <v>273</v>
      </c>
      <c r="L812" s="152">
        <v>50</v>
      </c>
      <c r="M812" s="154">
        <v>100</v>
      </c>
      <c r="N812" s="153" t="s">
        <v>7</v>
      </c>
      <c r="O812" s="153" t="s">
        <v>7</v>
      </c>
      <c r="P812" s="154" t="s">
        <v>7</v>
      </c>
      <c r="Q812" s="156" t="s">
        <v>7</v>
      </c>
    </row>
    <row r="813" spans="2:17">
      <c r="B813" s="157" t="s">
        <v>21</v>
      </c>
      <c r="C813" s="157" t="s">
        <v>2</v>
      </c>
      <c r="D813" s="157" t="s">
        <v>603</v>
      </c>
      <c r="E813" s="157" t="s">
        <v>604</v>
      </c>
      <c r="F813" s="157" t="s">
        <v>533</v>
      </c>
      <c r="G813" s="158" t="s">
        <v>52</v>
      </c>
      <c r="H813" s="159" t="s">
        <v>272</v>
      </c>
      <c r="I813" s="160" t="s">
        <v>273</v>
      </c>
      <c r="J813" s="160" t="s">
        <v>643</v>
      </c>
      <c r="K813" s="161" t="s">
        <v>273</v>
      </c>
      <c r="L813" s="152">
        <v>50</v>
      </c>
      <c r="M813" s="154">
        <v>100</v>
      </c>
      <c r="N813" s="153" t="s">
        <v>7</v>
      </c>
      <c r="O813" s="153" t="s">
        <v>7</v>
      </c>
      <c r="P813" s="154" t="s">
        <v>7</v>
      </c>
      <c r="Q813" s="156" t="s">
        <v>7</v>
      </c>
    </row>
    <row r="814" spans="2:17">
      <c r="B814" s="157" t="s">
        <v>21</v>
      </c>
      <c r="C814" s="157" t="s">
        <v>2</v>
      </c>
      <c r="D814" s="157" t="s">
        <v>605</v>
      </c>
      <c r="E814" s="157" t="s">
        <v>606</v>
      </c>
      <c r="F814" s="157" t="s">
        <v>540</v>
      </c>
      <c r="G814" s="158" t="s">
        <v>52</v>
      </c>
      <c r="H814" s="159" t="s">
        <v>272</v>
      </c>
      <c r="I814" s="160" t="s">
        <v>273</v>
      </c>
      <c r="J814" s="160" t="s">
        <v>643</v>
      </c>
      <c r="K814" s="161" t="s">
        <v>273</v>
      </c>
      <c r="L814" s="152">
        <v>100</v>
      </c>
      <c r="M814" s="154">
        <v>100</v>
      </c>
      <c r="N814" s="153">
        <v>85.714285714285708</v>
      </c>
      <c r="O814" s="153">
        <v>67</v>
      </c>
      <c r="P814" s="154">
        <v>100</v>
      </c>
      <c r="Q814" s="156">
        <v>100</v>
      </c>
    </row>
    <row r="815" spans="2:17">
      <c r="B815" s="157" t="s">
        <v>21</v>
      </c>
      <c r="C815" s="157" t="s">
        <v>2</v>
      </c>
      <c r="D815" s="157" t="s">
        <v>607</v>
      </c>
      <c r="E815" s="157" t="s">
        <v>608</v>
      </c>
      <c r="F815" s="157" t="s">
        <v>540</v>
      </c>
      <c r="G815" s="158" t="s">
        <v>52</v>
      </c>
      <c r="H815" s="159" t="s">
        <v>272</v>
      </c>
      <c r="I815" s="160" t="s">
        <v>273</v>
      </c>
      <c r="J815" s="160" t="s">
        <v>643</v>
      </c>
      <c r="K815" s="161" t="s">
        <v>273</v>
      </c>
      <c r="L815" s="152">
        <v>100</v>
      </c>
      <c r="M815" s="154">
        <v>100</v>
      </c>
      <c r="N815" s="153">
        <v>57.142857142857139</v>
      </c>
      <c r="O815" s="153">
        <v>67</v>
      </c>
      <c r="P815" s="154">
        <v>0</v>
      </c>
      <c r="Q815" s="156">
        <v>0</v>
      </c>
    </row>
    <row r="816" spans="2:17">
      <c r="B816" s="157" t="s">
        <v>21</v>
      </c>
      <c r="C816" s="157" t="s">
        <v>2</v>
      </c>
      <c r="D816" s="157" t="s">
        <v>609</v>
      </c>
      <c r="E816" s="157" t="s">
        <v>610</v>
      </c>
      <c r="F816" s="157" t="s">
        <v>540</v>
      </c>
      <c r="G816" s="158" t="s">
        <v>52</v>
      </c>
      <c r="H816" s="159" t="s">
        <v>272</v>
      </c>
      <c r="I816" s="160" t="s">
        <v>273</v>
      </c>
      <c r="J816" s="160" t="s">
        <v>643</v>
      </c>
      <c r="K816" s="161" t="s">
        <v>273</v>
      </c>
      <c r="L816" s="152">
        <v>100</v>
      </c>
      <c r="M816" s="154">
        <v>100</v>
      </c>
      <c r="N816" s="153">
        <v>57.142857142857139</v>
      </c>
      <c r="O816" s="153">
        <v>67</v>
      </c>
      <c r="P816" s="154">
        <v>0</v>
      </c>
      <c r="Q816" s="156">
        <v>0</v>
      </c>
    </row>
    <row r="817" spans="2:17">
      <c r="B817" s="157" t="s">
        <v>21</v>
      </c>
      <c r="C817" s="157" t="s">
        <v>2</v>
      </c>
      <c r="D817" s="157" t="s">
        <v>611</v>
      </c>
      <c r="E817" s="157" t="s">
        <v>612</v>
      </c>
      <c r="F817" s="157" t="s">
        <v>540</v>
      </c>
      <c r="G817" s="158" t="s">
        <v>52</v>
      </c>
      <c r="H817" s="159" t="s">
        <v>272</v>
      </c>
      <c r="I817" s="160" t="s">
        <v>273</v>
      </c>
      <c r="J817" s="160" t="s">
        <v>643</v>
      </c>
      <c r="K817" s="161" t="s">
        <v>273</v>
      </c>
      <c r="L817" s="152">
        <v>100</v>
      </c>
      <c r="M817" s="154">
        <v>100</v>
      </c>
      <c r="N817" s="153">
        <v>57.142857142857139</v>
      </c>
      <c r="O817" s="153">
        <v>67</v>
      </c>
      <c r="P817" s="154">
        <v>0</v>
      </c>
      <c r="Q817" s="156">
        <v>0</v>
      </c>
    </row>
    <row r="818" spans="2:17">
      <c r="B818" s="157" t="s">
        <v>21</v>
      </c>
      <c r="C818" s="157" t="s">
        <v>2</v>
      </c>
      <c r="D818" s="157" t="s">
        <v>613</v>
      </c>
      <c r="E818" s="157" t="s">
        <v>614</v>
      </c>
      <c r="F818" s="157" t="s">
        <v>540</v>
      </c>
      <c r="G818" s="158" t="s">
        <v>52</v>
      </c>
      <c r="H818" s="159" t="s">
        <v>272</v>
      </c>
      <c r="I818" s="160" t="s">
        <v>273</v>
      </c>
      <c r="J818" s="160" t="s">
        <v>643</v>
      </c>
      <c r="K818" s="161" t="s">
        <v>273</v>
      </c>
      <c r="L818" s="152">
        <v>50</v>
      </c>
      <c r="M818" s="154">
        <v>100</v>
      </c>
      <c r="N818" s="153">
        <v>33.333333333333329</v>
      </c>
      <c r="O818" s="153">
        <v>0</v>
      </c>
      <c r="P818" s="154">
        <v>0</v>
      </c>
      <c r="Q818" s="156">
        <v>0</v>
      </c>
    </row>
    <row r="819" spans="2:17">
      <c r="B819" s="157" t="s">
        <v>21</v>
      </c>
      <c r="C819" s="157" t="s">
        <v>2</v>
      </c>
      <c r="D819" s="157" t="s">
        <v>615</v>
      </c>
      <c r="E819" s="157" t="s">
        <v>616</v>
      </c>
      <c r="F819" s="157" t="s">
        <v>540</v>
      </c>
      <c r="G819" s="158" t="s">
        <v>52</v>
      </c>
      <c r="H819" s="159" t="s">
        <v>272</v>
      </c>
      <c r="I819" s="160" t="s">
        <v>273</v>
      </c>
      <c r="J819" s="160" t="s">
        <v>643</v>
      </c>
      <c r="K819" s="161" t="s">
        <v>273</v>
      </c>
      <c r="L819" s="152">
        <v>100</v>
      </c>
      <c r="M819" s="154">
        <v>100</v>
      </c>
      <c r="N819" s="153">
        <v>71.428571428571431</v>
      </c>
      <c r="O819" s="153">
        <v>67</v>
      </c>
      <c r="P819" s="154">
        <v>0</v>
      </c>
      <c r="Q819" s="156">
        <v>0</v>
      </c>
    </row>
    <row r="820" spans="2:17">
      <c r="B820" s="157" t="s">
        <v>21</v>
      </c>
      <c r="C820" s="157" t="s">
        <v>2</v>
      </c>
      <c r="D820" s="157" t="s">
        <v>617</v>
      </c>
      <c r="E820" s="157" t="s">
        <v>618</v>
      </c>
      <c r="F820" s="157" t="s">
        <v>540</v>
      </c>
      <c r="G820" s="158" t="s">
        <v>52</v>
      </c>
      <c r="H820" s="159" t="s">
        <v>272</v>
      </c>
      <c r="I820" s="160" t="s">
        <v>273</v>
      </c>
      <c r="J820" s="160" t="s">
        <v>643</v>
      </c>
      <c r="K820" s="161" t="s">
        <v>273</v>
      </c>
      <c r="L820" s="152">
        <v>100</v>
      </c>
      <c r="M820" s="154">
        <v>100</v>
      </c>
      <c r="N820" s="153">
        <v>71.428571428571431</v>
      </c>
      <c r="O820" s="153">
        <v>67</v>
      </c>
      <c r="P820" s="154">
        <v>0</v>
      </c>
      <c r="Q820" s="156">
        <v>0</v>
      </c>
    </row>
    <row r="821" spans="2:17">
      <c r="B821" s="157" t="s">
        <v>21</v>
      </c>
      <c r="C821" s="157" t="s">
        <v>2</v>
      </c>
      <c r="D821" s="157" t="s">
        <v>619</v>
      </c>
      <c r="E821" s="157" t="s">
        <v>620</v>
      </c>
      <c r="F821" s="157" t="s">
        <v>540</v>
      </c>
      <c r="G821" s="158" t="s">
        <v>52</v>
      </c>
      <c r="H821" s="159" t="s">
        <v>272</v>
      </c>
      <c r="I821" s="160" t="s">
        <v>273</v>
      </c>
      <c r="J821" s="160" t="s">
        <v>643</v>
      </c>
      <c r="K821" s="161" t="s">
        <v>273</v>
      </c>
      <c r="L821" s="152">
        <v>100</v>
      </c>
      <c r="M821" s="154">
        <v>0</v>
      </c>
      <c r="N821" s="153">
        <v>28.571428571428569</v>
      </c>
      <c r="O821" s="153">
        <v>67</v>
      </c>
      <c r="P821" s="154" t="s">
        <v>7</v>
      </c>
      <c r="Q821" s="156">
        <v>0</v>
      </c>
    </row>
    <row r="822" spans="2:17">
      <c r="B822" s="157" t="s">
        <v>21</v>
      </c>
      <c r="C822" s="157" t="s">
        <v>2</v>
      </c>
      <c r="D822" s="157" t="s">
        <v>621</v>
      </c>
      <c r="E822" s="157" t="s">
        <v>622</v>
      </c>
      <c r="F822" s="157" t="s">
        <v>533</v>
      </c>
      <c r="G822" s="158" t="s">
        <v>52</v>
      </c>
      <c r="H822" s="159" t="s">
        <v>272</v>
      </c>
      <c r="I822" s="160" t="s">
        <v>273</v>
      </c>
      <c r="J822" s="160" t="s">
        <v>643</v>
      </c>
      <c r="K822" s="161" t="s">
        <v>273</v>
      </c>
      <c r="L822" s="152">
        <v>100</v>
      </c>
      <c r="M822" s="154">
        <v>100</v>
      </c>
      <c r="N822" s="153" t="s">
        <v>7</v>
      </c>
      <c r="O822" s="153" t="s">
        <v>7</v>
      </c>
      <c r="P822" s="154" t="s">
        <v>7</v>
      </c>
      <c r="Q822" s="156" t="s">
        <v>7</v>
      </c>
    </row>
    <row r="823" spans="2:17">
      <c r="B823" s="157" t="s">
        <v>21</v>
      </c>
      <c r="C823" s="157" t="s">
        <v>3</v>
      </c>
      <c r="D823" s="157" t="s">
        <v>623</v>
      </c>
      <c r="E823" s="157" t="s">
        <v>624</v>
      </c>
      <c r="F823" s="157" t="s">
        <v>533</v>
      </c>
      <c r="G823" s="158" t="s">
        <v>52</v>
      </c>
      <c r="H823" s="159" t="s">
        <v>272</v>
      </c>
      <c r="I823" s="160" t="s">
        <v>273</v>
      </c>
      <c r="J823" s="160" t="s">
        <v>643</v>
      </c>
      <c r="K823" s="161" t="s">
        <v>273</v>
      </c>
      <c r="L823" s="152">
        <v>100</v>
      </c>
      <c r="M823" s="154">
        <v>100</v>
      </c>
      <c r="N823" s="153" t="s">
        <v>7</v>
      </c>
      <c r="O823" s="153" t="s">
        <v>7</v>
      </c>
      <c r="P823" s="154" t="s">
        <v>7</v>
      </c>
      <c r="Q823" s="156" t="s">
        <v>7</v>
      </c>
    </row>
    <row r="824" spans="2:17">
      <c r="B824" s="157" t="s">
        <v>21</v>
      </c>
      <c r="C824" s="157" t="s">
        <v>3</v>
      </c>
      <c r="D824" s="157" t="s">
        <v>625</v>
      </c>
      <c r="E824" s="157" t="s">
        <v>626</v>
      </c>
      <c r="F824" s="157" t="s">
        <v>533</v>
      </c>
      <c r="G824" s="158" t="s">
        <v>52</v>
      </c>
      <c r="H824" s="159" t="s">
        <v>272</v>
      </c>
      <c r="I824" s="160" t="s">
        <v>273</v>
      </c>
      <c r="J824" s="160" t="s">
        <v>54</v>
      </c>
      <c r="K824" s="161" t="s">
        <v>273</v>
      </c>
      <c r="L824" s="152">
        <v>100</v>
      </c>
      <c r="M824" s="154">
        <v>80</v>
      </c>
      <c r="N824" s="153" t="s">
        <v>7</v>
      </c>
      <c r="O824" s="153" t="s">
        <v>7</v>
      </c>
      <c r="P824" s="154" t="s">
        <v>7</v>
      </c>
      <c r="Q824" s="156" t="s">
        <v>7</v>
      </c>
    </row>
    <row r="825" spans="2:17">
      <c r="B825" s="157" t="s">
        <v>21</v>
      </c>
      <c r="C825" s="157" t="s">
        <v>3</v>
      </c>
      <c r="D825" s="157" t="s">
        <v>627</v>
      </c>
      <c r="E825" s="157" t="s">
        <v>628</v>
      </c>
      <c r="F825" s="157" t="s">
        <v>540</v>
      </c>
      <c r="G825" s="158" t="s">
        <v>52</v>
      </c>
      <c r="H825" s="159" t="s">
        <v>272</v>
      </c>
      <c r="I825" s="160" t="s">
        <v>273</v>
      </c>
      <c r="J825" s="160" t="s">
        <v>643</v>
      </c>
      <c r="K825" s="161" t="s">
        <v>273</v>
      </c>
      <c r="L825" s="152">
        <v>100</v>
      </c>
      <c r="M825" s="154">
        <v>100</v>
      </c>
      <c r="N825" s="153">
        <v>71.428571428571431</v>
      </c>
      <c r="O825" s="153">
        <v>67</v>
      </c>
      <c r="P825" s="154">
        <v>100</v>
      </c>
      <c r="Q825" s="156">
        <v>0</v>
      </c>
    </row>
    <row r="826" spans="2:17">
      <c r="B826" s="157" t="s">
        <v>21</v>
      </c>
      <c r="C826" s="157" t="s">
        <v>3</v>
      </c>
      <c r="D826" s="157" t="s">
        <v>629</v>
      </c>
      <c r="E826" s="157" t="s">
        <v>630</v>
      </c>
      <c r="F826" s="157" t="s">
        <v>540</v>
      </c>
      <c r="G826" s="158" t="s">
        <v>52</v>
      </c>
      <c r="H826" s="159" t="s">
        <v>272</v>
      </c>
      <c r="I826" s="160" t="s">
        <v>273</v>
      </c>
      <c r="J826" s="160" t="s">
        <v>643</v>
      </c>
      <c r="K826" s="161" t="s">
        <v>273</v>
      </c>
      <c r="L826" s="152">
        <v>50</v>
      </c>
      <c r="M826" s="154">
        <v>100</v>
      </c>
      <c r="N826" s="153">
        <v>50</v>
      </c>
      <c r="O826" s="153">
        <v>0</v>
      </c>
      <c r="P826" s="154">
        <v>0</v>
      </c>
      <c r="Q826" s="156">
        <v>100</v>
      </c>
    </row>
    <row r="827" spans="2:17">
      <c r="B827" s="157" t="s">
        <v>21</v>
      </c>
      <c r="C827" s="157" t="s">
        <v>3</v>
      </c>
      <c r="D827" s="157" t="s">
        <v>631</v>
      </c>
      <c r="E827" s="157" t="s">
        <v>632</v>
      </c>
      <c r="F827" s="157" t="s">
        <v>533</v>
      </c>
      <c r="G827" s="158" t="s">
        <v>52</v>
      </c>
      <c r="H827" s="159" t="s">
        <v>272</v>
      </c>
      <c r="I827" s="160" t="s">
        <v>273</v>
      </c>
      <c r="J827" s="160" t="s">
        <v>643</v>
      </c>
      <c r="K827" s="161" t="s">
        <v>273</v>
      </c>
      <c r="L827" s="152">
        <v>75</v>
      </c>
      <c r="M827" s="154">
        <v>100</v>
      </c>
      <c r="N827" s="153" t="s">
        <v>7</v>
      </c>
      <c r="O827" s="153" t="s">
        <v>7</v>
      </c>
      <c r="P827" s="154" t="s">
        <v>7</v>
      </c>
      <c r="Q827" s="156" t="s">
        <v>7</v>
      </c>
    </row>
    <row r="828" spans="2:17">
      <c r="B828" s="157" t="s">
        <v>21</v>
      </c>
      <c r="C828" s="157" t="s">
        <v>3</v>
      </c>
      <c r="D828" s="157" t="s">
        <v>633</v>
      </c>
      <c r="E828" s="157" t="s">
        <v>634</v>
      </c>
      <c r="F828" s="157" t="s">
        <v>540</v>
      </c>
      <c r="G828" s="158" t="s">
        <v>52</v>
      </c>
      <c r="H828" s="159" t="s">
        <v>272</v>
      </c>
      <c r="I828" s="160" t="s">
        <v>273</v>
      </c>
      <c r="J828" s="160" t="s">
        <v>643</v>
      </c>
      <c r="K828" s="161" t="s">
        <v>273</v>
      </c>
      <c r="L828" s="152">
        <v>50</v>
      </c>
      <c r="M828" s="154">
        <v>100</v>
      </c>
      <c r="N828" s="153">
        <v>33.333333333333329</v>
      </c>
      <c r="O828" s="153">
        <v>0</v>
      </c>
      <c r="P828" s="154">
        <v>0</v>
      </c>
      <c r="Q828" s="156" t="s">
        <v>7</v>
      </c>
    </row>
    <row r="829" spans="2:17">
      <c r="B829" s="157" t="s">
        <v>21</v>
      </c>
      <c r="C829" s="157" t="s">
        <v>3</v>
      </c>
      <c r="D829" s="157" t="s">
        <v>635</v>
      </c>
      <c r="E829" s="157" t="s">
        <v>636</v>
      </c>
      <c r="F829" s="157" t="s">
        <v>540</v>
      </c>
      <c r="G829" s="158" t="s">
        <v>52</v>
      </c>
      <c r="H829" s="159" t="s">
        <v>272</v>
      </c>
      <c r="I829" s="160" t="s">
        <v>273</v>
      </c>
      <c r="J829" s="160" t="s">
        <v>643</v>
      </c>
      <c r="K829" s="161" t="s">
        <v>273</v>
      </c>
      <c r="L829" s="152">
        <v>100</v>
      </c>
      <c r="M829" s="154">
        <v>100</v>
      </c>
      <c r="N829" s="153">
        <v>57.142857142857139</v>
      </c>
      <c r="O829" s="153">
        <v>33</v>
      </c>
      <c r="P829" s="154">
        <v>100</v>
      </c>
      <c r="Q829" s="156">
        <v>0</v>
      </c>
    </row>
    <row r="830" spans="2:17">
      <c r="B830" s="157" t="s">
        <v>21</v>
      </c>
      <c r="C830" s="157" t="s">
        <v>3</v>
      </c>
      <c r="D830" s="157" t="s">
        <v>637</v>
      </c>
      <c r="E830" s="157" t="s">
        <v>638</v>
      </c>
      <c r="F830" s="157" t="s">
        <v>533</v>
      </c>
      <c r="G830" s="158" t="s">
        <v>52</v>
      </c>
      <c r="H830" s="159" t="s">
        <v>272</v>
      </c>
      <c r="I830" s="160" t="s">
        <v>273</v>
      </c>
      <c r="J830" s="160" t="s">
        <v>643</v>
      </c>
      <c r="K830" s="161" t="s">
        <v>273</v>
      </c>
      <c r="L830" s="152">
        <v>100</v>
      </c>
      <c r="M830" s="154">
        <v>100</v>
      </c>
      <c r="N830" s="153" t="s">
        <v>7</v>
      </c>
      <c r="O830" s="153" t="s">
        <v>7</v>
      </c>
      <c r="P830" s="154" t="s">
        <v>7</v>
      </c>
      <c r="Q830" s="156" t="s">
        <v>7</v>
      </c>
    </row>
    <row r="831" spans="2:17">
      <c r="B831" s="157" t="s">
        <v>21</v>
      </c>
      <c r="C831" s="157" t="s">
        <v>3</v>
      </c>
      <c r="D831" s="157" t="s">
        <v>639</v>
      </c>
      <c r="E831" s="157" t="s">
        <v>640</v>
      </c>
      <c r="F831" s="157" t="s">
        <v>533</v>
      </c>
      <c r="G831" s="158" t="s">
        <v>52</v>
      </c>
      <c r="H831" s="159" t="s">
        <v>272</v>
      </c>
      <c r="I831" s="160" t="s">
        <v>273</v>
      </c>
      <c r="J831" s="160" t="s">
        <v>54</v>
      </c>
      <c r="K831" s="161" t="s">
        <v>273</v>
      </c>
      <c r="L831" s="152">
        <v>70</v>
      </c>
      <c r="M831" s="154">
        <v>100</v>
      </c>
      <c r="N831" s="153" t="s">
        <v>7</v>
      </c>
      <c r="O831" s="153" t="s">
        <v>7</v>
      </c>
      <c r="P831" s="154" t="s">
        <v>7</v>
      </c>
      <c r="Q831" s="156" t="s">
        <v>7</v>
      </c>
    </row>
    <row r="832" spans="2:17">
      <c r="B832" s="157" t="s">
        <v>21</v>
      </c>
      <c r="C832" s="157" t="s">
        <v>3</v>
      </c>
      <c r="D832" s="157" t="s">
        <v>641</v>
      </c>
      <c r="E832" s="157" t="s">
        <v>642</v>
      </c>
      <c r="F832" s="157" t="s">
        <v>533</v>
      </c>
      <c r="G832" s="158" t="s">
        <v>52</v>
      </c>
      <c r="H832" s="159" t="s">
        <v>272</v>
      </c>
      <c r="I832" s="160" t="s">
        <v>273</v>
      </c>
      <c r="J832" s="160" t="s">
        <v>54</v>
      </c>
      <c r="K832" s="161" t="s">
        <v>273</v>
      </c>
      <c r="L832" s="152">
        <v>70</v>
      </c>
      <c r="M832" s="154">
        <v>80</v>
      </c>
      <c r="N832" s="153" t="s">
        <v>7</v>
      </c>
      <c r="O832" s="153" t="s">
        <v>7</v>
      </c>
      <c r="P832" s="154" t="s">
        <v>7</v>
      </c>
      <c r="Q832" s="156" t="s">
        <v>7</v>
      </c>
    </row>
    <row r="833" spans="2:17">
      <c r="B833" s="157" t="s">
        <v>22</v>
      </c>
      <c r="C833" s="157" t="s">
        <v>1</v>
      </c>
      <c r="D833" s="157" t="s">
        <v>531</v>
      </c>
      <c r="E833" s="157" t="s">
        <v>532</v>
      </c>
      <c r="F833" s="157" t="s">
        <v>533</v>
      </c>
      <c r="G833" s="158" t="s">
        <v>52</v>
      </c>
      <c r="H833" s="159" t="s">
        <v>272</v>
      </c>
      <c r="I833" s="160" t="s">
        <v>273</v>
      </c>
      <c r="J833" s="160" t="s">
        <v>643</v>
      </c>
      <c r="K833" s="161" t="s">
        <v>273</v>
      </c>
      <c r="L833" s="152">
        <v>100</v>
      </c>
      <c r="M833" s="154">
        <v>100</v>
      </c>
      <c r="N833" s="153" t="s">
        <v>7</v>
      </c>
      <c r="O833" s="153" t="s">
        <v>7</v>
      </c>
      <c r="P833" s="154" t="s">
        <v>7</v>
      </c>
      <c r="Q833" s="156" t="s">
        <v>7</v>
      </c>
    </row>
    <row r="834" spans="2:17">
      <c r="B834" s="157" t="s">
        <v>22</v>
      </c>
      <c r="C834" s="157" t="s">
        <v>1</v>
      </c>
      <c r="D834" s="157" t="s">
        <v>534</v>
      </c>
      <c r="E834" s="157" t="s">
        <v>535</v>
      </c>
      <c r="F834" s="157" t="s">
        <v>533</v>
      </c>
      <c r="G834" s="158" t="s">
        <v>52</v>
      </c>
      <c r="H834" s="159" t="s">
        <v>272</v>
      </c>
      <c r="I834" s="160" t="s">
        <v>273</v>
      </c>
      <c r="J834" s="160" t="s">
        <v>643</v>
      </c>
      <c r="K834" s="161" t="s">
        <v>273</v>
      </c>
      <c r="L834" s="152">
        <v>100</v>
      </c>
      <c r="M834" s="154">
        <v>100</v>
      </c>
      <c r="N834" s="153" t="s">
        <v>7</v>
      </c>
      <c r="O834" s="153" t="s">
        <v>7</v>
      </c>
      <c r="P834" s="154" t="s">
        <v>7</v>
      </c>
      <c r="Q834" s="156" t="s">
        <v>7</v>
      </c>
    </row>
    <row r="835" spans="2:17">
      <c r="B835" s="157" t="s">
        <v>22</v>
      </c>
      <c r="C835" s="157" t="s">
        <v>1</v>
      </c>
      <c r="D835" s="157" t="s">
        <v>536</v>
      </c>
      <c r="E835" s="157" t="s">
        <v>537</v>
      </c>
      <c r="F835" s="157" t="s">
        <v>533</v>
      </c>
      <c r="G835" s="158" t="s">
        <v>52</v>
      </c>
      <c r="H835" s="159" t="s">
        <v>272</v>
      </c>
      <c r="I835" s="160" t="s">
        <v>273</v>
      </c>
      <c r="J835" s="160" t="s">
        <v>643</v>
      </c>
      <c r="K835" s="161" t="s">
        <v>273</v>
      </c>
      <c r="L835" s="152">
        <v>100</v>
      </c>
      <c r="M835" s="154">
        <v>100</v>
      </c>
      <c r="N835" s="153" t="s">
        <v>7</v>
      </c>
      <c r="O835" s="153" t="s">
        <v>7</v>
      </c>
      <c r="P835" s="154" t="s">
        <v>7</v>
      </c>
      <c r="Q835" s="156" t="s">
        <v>7</v>
      </c>
    </row>
    <row r="836" spans="2:17">
      <c r="B836" s="157" t="s">
        <v>22</v>
      </c>
      <c r="C836" s="157" t="s">
        <v>1</v>
      </c>
      <c r="D836" s="157" t="s">
        <v>538</v>
      </c>
      <c r="E836" s="157" t="s">
        <v>539</v>
      </c>
      <c r="F836" s="157" t="s">
        <v>540</v>
      </c>
      <c r="G836" s="158" t="s">
        <v>52</v>
      </c>
      <c r="H836" s="159" t="s">
        <v>272</v>
      </c>
      <c r="I836" s="160" t="s">
        <v>273</v>
      </c>
      <c r="J836" s="160" t="s">
        <v>643</v>
      </c>
      <c r="K836" s="161" t="s">
        <v>273</v>
      </c>
      <c r="L836" s="152">
        <v>100</v>
      </c>
      <c r="M836" s="154">
        <v>100</v>
      </c>
      <c r="N836" s="153">
        <v>71.428571428571431</v>
      </c>
      <c r="O836" s="153">
        <v>100</v>
      </c>
      <c r="P836" s="154">
        <v>100</v>
      </c>
      <c r="Q836" s="156">
        <v>0</v>
      </c>
    </row>
    <row r="837" spans="2:17">
      <c r="B837" s="157" t="s">
        <v>22</v>
      </c>
      <c r="C837" s="157" t="s">
        <v>1</v>
      </c>
      <c r="D837" s="157" t="s">
        <v>541</v>
      </c>
      <c r="E837" s="157" t="s">
        <v>542</v>
      </c>
      <c r="F837" s="157" t="s">
        <v>540</v>
      </c>
      <c r="G837" s="158" t="s">
        <v>52</v>
      </c>
      <c r="H837" s="159" t="s">
        <v>272</v>
      </c>
      <c r="I837" s="160" t="s">
        <v>273</v>
      </c>
      <c r="J837" s="160" t="s">
        <v>643</v>
      </c>
      <c r="K837" s="161" t="s">
        <v>272</v>
      </c>
      <c r="L837" s="152">
        <v>100</v>
      </c>
      <c r="M837" s="154">
        <v>100</v>
      </c>
      <c r="N837" s="153">
        <v>85.714285714285708</v>
      </c>
      <c r="O837" s="153">
        <v>100</v>
      </c>
      <c r="P837" s="154">
        <v>100</v>
      </c>
      <c r="Q837" s="156">
        <v>0</v>
      </c>
    </row>
    <row r="838" spans="2:17">
      <c r="B838" s="157" t="s">
        <v>22</v>
      </c>
      <c r="C838" s="157" t="s">
        <v>1</v>
      </c>
      <c r="D838" s="157" t="s">
        <v>543</v>
      </c>
      <c r="E838" s="157" t="s">
        <v>544</v>
      </c>
      <c r="F838" s="157" t="s">
        <v>540</v>
      </c>
      <c r="G838" s="158" t="s">
        <v>52</v>
      </c>
      <c r="H838" s="159" t="s">
        <v>272</v>
      </c>
      <c r="I838" s="160" t="s">
        <v>272</v>
      </c>
      <c r="J838" s="160" t="s">
        <v>643</v>
      </c>
      <c r="K838" s="161" t="s">
        <v>195</v>
      </c>
      <c r="L838" s="152">
        <v>100</v>
      </c>
      <c r="M838" s="154">
        <v>100</v>
      </c>
      <c r="N838" s="153">
        <v>100</v>
      </c>
      <c r="O838" s="153">
        <v>100</v>
      </c>
      <c r="P838" s="154">
        <v>100</v>
      </c>
      <c r="Q838" s="156">
        <v>100</v>
      </c>
    </row>
    <row r="839" spans="2:17">
      <c r="B839" s="157" t="s">
        <v>22</v>
      </c>
      <c r="C839" s="157" t="s">
        <v>1</v>
      </c>
      <c r="D839" s="157" t="s">
        <v>545</v>
      </c>
      <c r="E839" s="157" t="s">
        <v>546</v>
      </c>
      <c r="F839" s="157" t="s">
        <v>540</v>
      </c>
      <c r="G839" s="158" t="s">
        <v>52</v>
      </c>
      <c r="H839" s="159" t="s">
        <v>272</v>
      </c>
      <c r="I839" s="160" t="s">
        <v>272</v>
      </c>
      <c r="J839" s="160" t="s">
        <v>643</v>
      </c>
      <c r="K839" s="161" t="s">
        <v>195</v>
      </c>
      <c r="L839" s="152">
        <v>100</v>
      </c>
      <c r="M839" s="154">
        <v>100</v>
      </c>
      <c r="N839" s="153">
        <v>100</v>
      </c>
      <c r="O839" s="153">
        <v>100</v>
      </c>
      <c r="P839" s="154">
        <v>100</v>
      </c>
      <c r="Q839" s="156">
        <v>100</v>
      </c>
    </row>
    <row r="840" spans="2:17">
      <c r="B840" s="157" t="s">
        <v>22</v>
      </c>
      <c r="C840" s="157" t="s">
        <v>1</v>
      </c>
      <c r="D840" s="157" t="s">
        <v>547</v>
      </c>
      <c r="E840" s="157" t="s">
        <v>548</v>
      </c>
      <c r="F840" s="157" t="s">
        <v>540</v>
      </c>
      <c r="G840" s="158" t="s">
        <v>52</v>
      </c>
      <c r="H840" s="159" t="s">
        <v>272</v>
      </c>
      <c r="I840" s="160" t="s">
        <v>272</v>
      </c>
      <c r="J840" s="160" t="s">
        <v>643</v>
      </c>
      <c r="K840" s="161" t="s">
        <v>195</v>
      </c>
      <c r="L840" s="152">
        <v>100</v>
      </c>
      <c r="M840" s="154">
        <v>100</v>
      </c>
      <c r="N840" s="153">
        <v>100</v>
      </c>
      <c r="O840" s="153">
        <v>100</v>
      </c>
      <c r="P840" s="154">
        <v>100</v>
      </c>
      <c r="Q840" s="156">
        <v>100</v>
      </c>
    </row>
    <row r="841" spans="2:17">
      <c r="B841" s="157" t="s">
        <v>22</v>
      </c>
      <c r="C841" s="157" t="s">
        <v>1</v>
      </c>
      <c r="D841" s="157" t="s">
        <v>549</v>
      </c>
      <c r="E841" s="157" t="s">
        <v>550</v>
      </c>
      <c r="F841" s="157" t="s">
        <v>533</v>
      </c>
      <c r="G841" s="158" t="s">
        <v>52</v>
      </c>
      <c r="H841" s="159" t="s">
        <v>272</v>
      </c>
      <c r="I841" s="160" t="s">
        <v>273</v>
      </c>
      <c r="J841" s="160" t="s">
        <v>643</v>
      </c>
      <c r="K841" s="161" t="s">
        <v>273</v>
      </c>
      <c r="L841" s="152">
        <v>100</v>
      </c>
      <c r="M841" s="154">
        <v>100</v>
      </c>
      <c r="N841" s="153" t="s">
        <v>7</v>
      </c>
      <c r="O841" s="153" t="s">
        <v>7</v>
      </c>
      <c r="P841" s="154" t="s">
        <v>7</v>
      </c>
      <c r="Q841" s="156" t="s">
        <v>7</v>
      </c>
    </row>
    <row r="842" spans="2:17">
      <c r="B842" s="157" t="s">
        <v>22</v>
      </c>
      <c r="C842" s="157" t="s">
        <v>1</v>
      </c>
      <c r="D842" s="157" t="s">
        <v>551</v>
      </c>
      <c r="E842" s="157" t="s">
        <v>552</v>
      </c>
      <c r="F842" s="157" t="s">
        <v>533</v>
      </c>
      <c r="G842" s="158" t="s">
        <v>52</v>
      </c>
      <c r="H842" s="159" t="s">
        <v>272</v>
      </c>
      <c r="I842" s="160" t="s">
        <v>273</v>
      </c>
      <c r="J842" s="160" t="s">
        <v>643</v>
      </c>
      <c r="K842" s="161" t="s">
        <v>273</v>
      </c>
      <c r="L842" s="152">
        <v>100</v>
      </c>
      <c r="M842" s="154">
        <v>100</v>
      </c>
      <c r="N842" s="153" t="s">
        <v>7</v>
      </c>
      <c r="O842" s="153" t="s">
        <v>7</v>
      </c>
      <c r="P842" s="154" t="s">
        <v>7</v>
      </c>
      <c r="Q842" s="156" t="s">
        <v>7</v>
      </c>
    </row>
    <row r="843" spans="2:17">
      <c r="B843" s="157" t="s">
        <v>22</v>
      </c>
      <c r="C843" s="157" t="s">
        <v>1</v>
      </c>
      <c r="D843" s="157" t="s">
        <v>553</v>
      </c>
      <c r="E843" s="157" t="s">
        <v>554</v>
      </c>
      <c r="F843" s="157" t="s">
        <v>540</v>
      </c>
      <c r="G843" s="158" t="s">
        <v>52</v>
      </c>
      <c r="H843" s="159" t="s">
        <v>272</v>
      </c>
      <c r="I843" s="160" t="s">
        <v>272</v>
      </c>
      <c r="J843" s="160" t="s">
        <v>643</v>
      </c>
      <c r="K843" s="161" t="s">
        <v>195</v>
      </c>
      <c r="L843" s="152">
        <v>100</v>
      </c>
      <c r="M843" s="154">
        <v>100</v>
      </c>
      <c r="N843" s="153">
        <v>100</v>
      </c>
      <c r="O843" s="153">
        <v>100</v>
      </c>
      <c r="P843" s="154">
        <v>100</v>
      </c>
      <c r="Q843" s="156">
        <v>100</v>
      </c>
    </row>
    <row r="844" spans="2:17">
      <c r="B844" s="157" t="s">
        <v>22</v>
      </c>
      <c r="C844" s="157" t="s">
        <v>1</v>
      </c>
      <c r="D844" s="157" t="s">
        <v>555</v>
      </c>
      <c r="E844" s="157" t="s">
        <v>556</v>
      </c>
      <c r="F844" s="157" t="s">
        <v>540</v>
      </c>
      <c r="G844" s="158" t="s">
        <v>52</v>
      </c>
      <c r="H844" s="159" t="s">
        <v>272</v>
      </c>
      <c r="I844" s="160" t="s">
        <v>273</v>
      </c>
      <c r="J844" s="160" t="s">
        <v>643</v>
      </c>
      <c r="K844" s="161" t="s">
        <v>272</v>
      </c>
      <c r="L844" s="152">
        <v>100</v>
      </c>
      <c r="M844" s="154">
        <v>100</v>
      </c>
      <c r="N844" s="153">
        <v>85.714285714285708</v>
      </c>
      <c r="O844" s="153">
        <v>100</v>
      </c>
      <c r="P844" s="154">
        <v>100</v>
      </c>
      <c r="Q844" s="156">
        <v>100</v>
      </c>
    </row>
    <row r="845" spans="2:17">
      <c r="B845" s="157" t="s">
        <v>22</v>
      </c>
      <c r="C845" s="157" t="s">
        <v>1</v>
      </c>
      <c r="D845" s="157" t="s">
        <v>557</v>
      </c>
      <c r="E845" s="157" t="s">
        <v>558</v>
      </c>
      <c r="F845" s="157" t="s">
        <v>533</v>
      </c>
      <c r="G845" s="158" t="s">
        <v>52</v>
      </c>
      <c r="H845" s="159" t="s">
        <v>272</v>
      </c>
      <c r="I845" s="160" t="s">
        <v>273</v>
      </c>
      <c r="J845" s="160" t="s">
        <v>643</v>
      </c>
      <c r="K845" s="161" t="s">
        <v>273</v>
      </c>
      <c r="L845" s="152">
        <v>100</v>
      </c>
      <c r="M845" s="154">
        <v>100</v>
      </c>
      <c r="N845" s="153" t="s">
        <v>7</v>
      </c>
      <c r="O845" s="153" t="s">
        <v>7</v>
      </c>
      <c r="P845" s="154" t="s">
        <v>7</v>
      </c>
      <c r="Q845" s="156" t="s">
        <v>7</v>
      </c>
    </row>
    <row r="846" spans="2:17">
      <c r="B846" s="157" t="s">
        <v>22</v>
      </c>
      <c r="C846" s="157" t="s">
        <v>1</v>
      </c>
      <c r="D846" s="157" t="s">
        <v>559</v>
      </c>
      <c r="E846" s="157" t="s">
        <v>560</v>
      </c>
      <c r="F846" s="157" t="s">
        <v>533</v>
      </c>
      <c r="G846" s="158" t="s">
        <v>52</v>
      </c>
      <c r="H846" s="159" t="s">
        <v>272</v>
      </c>
      <c r="I846" s="160" t="s">
        <v>273</v>
      </c>
      <c r="J846" s="160" t="s">
        <v>643</v>
      </c>
      <c r="K846" s="161" t="s">
        <v>273</v>
      </c>
      <c r="L846" s="152">
        <v>100</v>
      </c>
      <c r="M846" s="154">
        <v>0</v>
      </c>
      <c r="N846" s="153" t="s">
        <v>7</v>
      </c>
      <c r="O846" s="153" t="s">
        <v>7</v>
      </c>
      <c r="P846" s="154" t="s">
        <v>7</v>
      </c>
      <c r="Q846" s="156" t="s">
        <v>7</v>
      </c>
    </row>
    <row r="847" spans="2:17">
      <c r="B847" s="157" t="s">
        <v>22</v>
      </c>
      <c r="C847" s="157" t="s">
        <v>1</v>
      </c>
      <c r="D847" s="157" t="s">
        <v>561</v>
      </c>
      <c r="E847" s="157" t="s">
        <v>562</v>
      </c>
      <c r="F847" s="157" t="s">
        <v>533</v>
      </c>
      <c r="G847" s="158" t="s">
        <v>52</v>
      </c>
      <c r="H847" s="159" t="s">
        <v>272</v>
      </c>
      <c r="I847" s="160" t="s">
        <v>273</v>
      </c>
      <c r="J847" s="160" t="s">
        <v>643</v>
      </c>
      <c r="K847" s="161" t="s">
        <v>273</v>
      </c>
      <c r="L847" s="152">
        <v>100</v>
      </c>
      <c r="M847" s="154">
        <v>0</v>
      </c>
      <c r="N847" s="153" t="s">
        <v>7</v>
      </c>
      <c r="O847" s="153" t="s">
        <v>7</v>
      </c>
      <c r="P847" s="154" t="s">
        <v>7</v>
      </c>
      <c r="Q847" s="156" t="s">
        <v>7</v>
      </c>
    </row>
    <row r="848" spans="2:17">
      <c r="B848" s="157" t="s">
        <v>22</v>
      </c>
      <c r="C848" s="157" t="s">
        <v>1</v>
      </c>
      <c r="D848" s="157" t="s">
        <v>563</v>
      </c>
      <c r="E848" s="157" t="s">
        <v>564</v>
      </c>
      <c r="F848" s="157" t="s">
        <v>540</v>
      </c>
      <c r="G848" s="158" t="s">
        <v>52</v>
      </c>
      <c r="H848" s="159" t="s">
        <v>272</v>
      </c>
      <c r="I848" s="160" t="s">
        <v>273</v>
      </c>
      <c r="J848" s="160" t="s">
        <v>643</v>
      </c>
      <c r="K848" s="161" t="s">
        <v>272</v>
      </c>
      <c r="L848" s="152">
        <v>100</v>
      </c>
      <c r="M848" s="154">
        <v>0</v>
      </c>
      <c r="N848" s="153">
        <v>42.857142857142854</v>
      </c>
      <c r="O848" s="153">
        <v>100</v>
      </c>
      <c r="P848" s="154">
        <v>100</v>
      </c>
      <c r="Q848" s="156">
        <v>100</v>
      </c>
    </row>
    <row r="849" spans="2:17">
      <c r="B849" s="157" t="s">
        <v>22</v>
      </c>
      <c r="C849" s="157" t="s">
        <v>495</v>
      </c>
      <c r="D849" s="157" t="s">
        <v>565</v>
      </c>
      <c r="E849" s="157" t="s">
        <v>566</v>
      </c>
      <c r="F849" s="157" t="s">
        <v>540</v>
      </c>
      <c r="G849" s="158" t="s">
        <v>52</v>
      </c>
      <c r="H849" s="159" t="s">
        <v>272</v>
      </c>
      <c r="I849" s="160" t="s">
        <v>273</v>
      </c>
      <c r="J849" s="160" t="s">
        <v>643</v>
      </c>
      <c r="K849" s="161" t="s">
        <v>273</v>
      </c>
      <c r="L849" s="152">
        <v>100</v>
      </c>
      <c r="M849" s="154">
        <v>100</v>
      </c>
      <c r="N849" s="153">
        <v>71.428571428571431</v>
      </c>
      <c r="O849" s="153">
        <v>100</v>
      </c>
      <c r="P849" s="154">
        <v>100</v>
      </c>
      <c r="Q849" s="156">
        <v>100</v>
      </c>
    </row>
    <row r="850" spans="2:17">
      <c r="B850" s="157" t="s">
        <v>22</v>
      </c>
      <c r="C850" s="157" t="s">
        <v>495</v>
      </c>
      <c r="D850" s="157" t="s">
        <v>567</v>
      </c>
      <c r="E850" s="157" t="s">
        <v>568</v>
      </c>
      <c r="F850" s="157" t="s">
        <v>533</v>
      </c>
      <c r="G850" s="158" t="s">
        <v>52</v>
      </c>
      <c r="H850" s="159" t="s">
        <v>272</v>
      </c>
      <c r="I850" s="160" t="s">
        <v>273</v>
      </c>
      <c r="J850" s="160" t="s">
        <v>643</v>
      </c>
      <c r="K850" s="161" t="s">
        <v>273</v>
      </c>
      <c r="L850" s="152">
        <v>50</v>
      </c>
      <c r="M850" s="154">
        <v>100</v>
      </c>
      <c r="N850" s="153" t="s">
        <v>7</v>
      </c>
      <c r="O850" s="153" t="s">
        <v>7</v>
      </c>
      <c r="P850" s="154" t="s">
        <v>7</v>
      </c>
      <c r="Q850" s="156" t="s">
        <v>7</v>
      </c>
    </row>
    <row r="851" spans="2:17">
      <c r="B851" s="157" t="s">
        <v>22</v>
      </c>
      <c r="C851" s="157" t="s">
        <v>495</v>
      </c>
      <c r="D851" s="157" t="s">
        <v>569</v>
      </c>
      <c r="E851" s="157" t="s">
        <v>570</v>
      </c>
      <c r="F851" s="157" t="s">
        <v>540</v>
      </c>
      <c r="G851" s="158" t="s">
        <v>52</v>
      </c>
      <c r="H851" s="159" t="s">
        <v>272</v>
      </c>
      <c r="I851" s="160" t="s">
        <v>273</v>
      </c>
      <c r="J851" s="160" t="s">
        <v>643</v>
      </c>
      <c r="K851" s="161" t="s">
        <v>273</v>
      </c>
      <c r="L851" s="152">
        <v>100</v>
      </c>
      <c r="M851" s="154">
        <v>100</v>
      </c>
      <c r="N851" s="153">
        <v>85.714285714285708</v>
      </c>
      <c r="O851" s="153">
        <v>100</v>
      </c>
      <c r="P851" s="154">
        <v>100</v>
      </c>
      <c r="Q851" s="156">
        <v>100</v>
      </c>
    </row>
    <row r="852" spans="2:17">
      <c r="B852" s="157" t="s">
        <v>22</v>
      </c>
      <c r="C852" s="157" t="s">
        <v>495</v>
      </c>
      <c r="D852" s="157" t="s">
        <v>571</v>
      </c>
      <c r="E852" s="157" t="s">
        <v>572</v>
      </c>
      <c r="F852" s="157" t="s">
        <v>540</v>
      </c>
      <c r="G852" s="158" t="s">
        <v>52</v>
      </c>
      <c r="H852" s="159" t="s">
        <v>272</v>
      </c>
      <c r="I852" s="160" t="s">
        <v>273</v>
      </c>
      <c r="J852" s="160" t="s">
        <v>643</v>
      </c>
      <c r="K852" s="161" t="s">
        <v>273</v>
      </c>
      <c r="L852" s="152">
        <v>100</v>
      </c>
      <c r="M852" s="154">
        <v>100</v>
      </c>
      <c r="N852" s="153">
        <v>71.428571428571431</v>
      </c>
      <c r="O852" s="153">
        <v>100</v>
      </c>
      <c r="P852" s="154">
        <v>100</v>
      </c>
      <c r="Q852" s="156">
        <v>0</v>
      </c>
    </row>
    <row r="853" spans="2:17">
      <c r="B853" s="157" t="s">
        <v>22</v>
      </c>
      <c r="C853" s="157" t="s">
        <v>495</v>
      </c>
      <c r="D853" s="157" t="s">
        <v>573</v>
      </c>
      <c r="E853" s="157" t="s">
        <v>574</v>
      </c>
      <c r="F853" s="157" t="s">
        <v>533</v>
      </c>
      <c r="G853" s="158" t="s">
        <v>52</v>
      </c>
      <c r="H853" s="159" t="s">
        <v>272</v>
      </c>
      <c r="I853" s="160" t="s">
        <v>273</v>
      </c>
      <c r="J853" s="160" t="s">
        <v>643</v>
      </c>
      <c r="K853" s="161" t="s">
        <v>273</v>
      </c>
      <c r="L853" s="152">
        <v>100</v>
      </c>
      <c r="M853" s="154">
        <v>100</v>
      </c>
      <c r="N853" s="153" t="s">
        <v>7</v>
      </c>
      <c r="O853" s="153" t="s">
        <v>7</v>
      </c>
      <c r="P853" s="154" t="s">
        <v>7</v>
      </c>
      <c r="Q853" s="156" t="s">
        <v>7</v>
      </c>
    </row>
    <row r="854" spans="2:17">
      <c r="B854" s="157" t="s">
        <v>22</v>
      </c>
      <c r="C854" s="157" t="s">
        <v>495</v>
      </c>
      <c r="D854" s="157" t="s">
        <v>575</v>
      </c>
      <c r="E854" s="157" t="s">
        <v>576</v>
      </c>
      <c r="F854" s="157" t="s">
        <v>533</v>
      </c>
      <c r="G854" s="158" t="s">
        <v>52</v>
      </c>
      <c r="H854" s="159" t="s">
        <v>272</v>
      </c>
      <c r="I854" s="160" t="s">
        <v>273</v>
      </c>
      <c r="J854" s="160" t="s">
        <v>643</v>
      </c>
      <c r="K854" s="161" t="s">
        <v>273</v>
      </c>
      <c r="L854" s="152">
        <v>100</v>
      </c>
      <c r="M854" s="154">
        <v>100</v>
      </c>
      <c r="N854" s="153" t="s">
        <v>7</v>
      </c>
      <c r="O854" s="153" t="s">
        <v>7</v>
      </c>
      <c r="P854" s="154" t="s">
        <v>7</v>
      </c>
      <c r="Q854" s="156" t="s">
        <v>7</v>
      </c>
    </row>
    <row r="855" spans="2:17">
      <c r="B855" s="157" t="s">
        <v>22</v>
      </c>
      <c r="C855" s="157" t="s">
        <v>495</v>
      </c>
      <c r="D855" s="157" t="s">
        <v>577</v>
      </c>
      <c r="E855" s="157" t="s">
        <v>578</v>
      </c>
      <c r="F855" s="157" t="s">
        <v>533</v>
      </c>
      <c r="G855" s="158" t="s">
        <v>52</v>
      </c>
      <c r="H855" s="159" t="s">
        <v>272</v>
      </c>
      <c r="I855" s="160" t="s">
        <v>273</v>
      </c>
      <c r="J855" s="160" t="s">
        <v>643</v>
      </c>
      <c r="K855" s="161" t="s">
        <v>273</v>
      </c>
      <c r="L855" s="152">
        <v>100</v>
      </c>
      <c r="M855" s="154">
        <v>100</v>
      </c>
      <c r="N855" s="153" t="s">
        <v>7</v>
      </c>
      <c r="O855" s="153" t="s">
        <v>7</v>
      </c>
      <c r="P855" s="154" t="s">
        <v>7</v>
      </c>
      <c r="Q855" s="156" t="s">
        <v>7</v>
      </c>
    </row>
    <row r="856" spans="2:17">
      <c r="B856" s="157" t="s">
        <v>22</v>
      </c>
      <c r="C856" s="157" t="s">
        <v>495</v>
      </c>
      <c r="D856" s="157" t="s">
        <v>579</v>
      </c>
      <c r="E856" s="157" t="s">
        <v>580</v>
      </c>
      <c r="F856" s="157" t="s">
        <v>533</v>
      </c>
      <c r="G856" s="158" t="s">
        <v>52</v>
      </c>
      <c r="H856" s="159" t="s">
        <v>273</v>
      </c>
      <c r="I856" s="160" t="s">
        <v>7</v>
      </c>
      <c r="J856" s="160" t="s">
        <v>7</v>
      </c>
      <c r="K856" s="161" t="s">
        <v>195</v>
      </c>
      <c r="L856" s="152" t="s">
        <v>7</v>
      </c>
      <c r="M856" s="154" t="s">
        <v>7</v>
      </c>
      <c r="N856" s="153" t="s">
        <v>7</v>
      </c>
      <c r="O856" s="153" t="s">
        <v>7</v>
      </c>
      <c r="P856" s="154" t="s">
        <v>7</v>
      </c>
      <c r="Q856" s="156" t="s">
        <v>7</v>
      </c>
    </row>
    <row r="857" spans="2:17">
      <c r="B857" s="157" t="s">
        <v>22</v>
      </c>
      <c r="C857" s="157" t="s">
        <v>495</v>
      </c>
      <c r="D857" s="157" t="s">
        <v>581</v>
      </c>
      <c r="E857" s="157" t="s">
        <v>582</v>
      </c>
      <c r="F857" s="157" t="s">
        <v>533</v>
      </c>
      <c r="G857" s="158" t="s">
        <v>52</v>
      </c>
      <c r="H857" s="159" t="s">
        <v>272</v>
      </c>
      <c r="I857" s="160" t="s">
        <v>273</v>
      </c>
      <c r="J857" s="160" t="s">
        <v>643</v>
      </c>
      <c r="K857" s="161" t="s">
        <v>273</v>
      </c>
      <c r="L857" s="152">
        <v>100</v>
      </c>
      <c r="M857" s="154">
        <v>100</v>
      </c>
      <c r="N857" s="153" t="s">
        <v>7</v>
      </c>
      <c r="O857" s="153" t="s">
        <v>7</v>
      </c>
      <c r="P857" s="154" t="s">
        <v>7</v>
      </c>
      <c r="Q857" s="156" t="s">
        <v>7</v>
      </c>
    </row>
    <row r="858" spans="2:17">
      <c r="B858" s="157" t="s">
        <v>22</v>
      </c>
      <c r="C858" s="157" t="s">
        <v>495</v>
      </c>
      <c r="D858" s="157" t="s">
        <v>583</v>
      </c>
      <c r="E858" s="157" t="s">
        <v>584</v>
      </c>
      <c r="F858" s="157" t="s">
        <v>540</v>
      </c>
      <c r="G858" s="158" t="s">
        <v>52</v>
      </c>
      <c r="H858" s="159" t="s">
        <v>273</v>
      </c>
      <c r="I858" s="160" t="s">
        <v>7</v>
      </c>
      <c r="J858" s="160" t="s">
        <v>7</v>
      </c>
      <c r="K858" s="161" t="s">
        <v>195</v>
      </c>
      <c r="L858" s="152" t="s">
        <v>7</v>
      </c>
      <c r="M858" s="154" t="s">
        <v>7</v>
      </c>
      <c r="N858" s="153" t="s">
        <v>7</v>
      </c>
      <c r="O858" s="153" t="s">
        <v>7</v>
      </c>
      <c r="P858" s="154" t="s">
        <v>7</v>
      </c>
      <c r="Q858" s="156" t="s">
        <v>7</v>
      </c>
    </row>
    <row r="859" spans="2:17">
      <c r="B859" s="157" t="s">
        <v>22</v>
      </c>
      <c r="C859" s="157" t="s">
        <v>495</v>
      </c>
      <c r="D859" s="157" t="s">
        <v>585</v>
      </c>
      <c r="E859" s="157" t="s">
        <v>586</v>
      </c>
      <c r="F859" s="157" t="s">
        <v>533</v>
      </c>
      <c r="G859" s="158" t="s">
        <v>52</v>
      </c>
      <c r="H859" s="159" t="s">
        <v>272</v>
      </c>
      <c r="I859" s="160" t="s">
        <v>273</v>
      </c>
      <c r="J859" s="160" t="s">
        <v>643</v>
      </c>
      <c r="K859" s="161" t="s">
        <v>273</v>
      </c>
      <c r="L859" s="152">
        <v>100</v>
      </c>
      <c r="M859" s="154">
        <v>100</v>
      </c>
      <c r="N859" s="153" t="s">
        <v>7</v>
      </c>
      <c r="O859" s="153" t="s">
        <v>7</v>
      </c>
      <c r="P859" s="154" t="s">
        <v>7</v>
      </c>
      <c r="Q859" s="156" t="s">
        <v>7</v>
      </c>
    </row>
    <row r="860" spans="2:17">
      <c r="B860" s="157" t="s">
        <v>22</v>
      </c>
      <c r="C860" s="157" t="s">
        <v>495</v>
      </c>
      <c r="D860" s="157" t="s">
        <v>587</v>
      </c>
      <c r="E860" s="157" t="s">
        <v>588</v>
      </c>
      <c r="F860" s="157" t="s">
        <v>540</v>
      </c>
      <c r="G860" s="158" t="s">
        <v>52</v>
      </c>
      <c r="H860" s="159" t="s">
        <v>272</v>
      </c>
      <c r="I860" s="160" t="s">
        <v>273</v>
      </c>
      <c r="J860" s="160" t="s">
        <v>643</v>
      </c>
      <c r="K860" s="161" t="s">
        <v>273</v>
      </c>
      <c r="L860" s="152">
        <v>100</v>
      </c>
      <c r="M860" s="154">
        <v>0</v>
      </c>
      <c r="N860" s="153">
        <v>42.857142857142854</v>
      </c>
      <c r="O860" s="153">
        <v>100</v>
      </c>
      <c r="P860" s="154">
        <v>0</v>
      </c>
      <c r="Q860" s="156">
        <v>0</v>
      </c>
    </row>
    <row r="861" spans="2:17">
      <c r="B861" s="157" t="s">
        <v>22</v>
      </c>
      <c r="C861" s="157" t="s">
        <v>495</v>
      </c>
      <c r="D861" s="157" t="s">
        <v>589</v>
      </c>
      <c r="E861" s="157" t="s">
        <v>590</v>
      </c>
      <c r="F861" s="157" t="s">
        <v>540</v>
      </c>
      <c r="G861" s="158" t="s">
        <v>52</v>
      </c>
      <c r="H861" s="159" t="s">
        <v>272</v>
      </c>
      <c r="I861" s="160" t="s">
        <v>273</v>
      </c>
      <c r="J861" s="160" t="s">
        <v>643</v>
      </c>
      <c r="K861" s="161" t="s">
        <v>273</v>
      </c>
      <c r="L861" s="152">
        <v>100</v>
      </c>
      <c r="M861" s="154">
        <v>0</v>
      </c>
      <c r="N861" s="153">
        <v>42.857142857142854</v>
      </c>
      <c r="O861" s="153">
        <v>100</v>
      </c>
      <c r="P861" s="154">
        <v>0</v>
      </c>
      <c r="Q861" s="156">
        <v>0</v>
      </c>
    </row>
    <row r="862" spans="2:17">
      <c r="B862" s="157" t="s">
        <v>22</v>
      </c>
      <c r="C862" s="157" t="s">
        <v>495</v>
      </c>
      <c r="D862" s="157" t="s">
        <v>591</v>
      </c>
      <c r="E862" s="157" t="s">
        <v>592</v>
      </c>
      <c r="F862" s="157" t="s">
        <v>533</v>
      </c>
      <c r="G862" s="158" t="s">
        <v>52</v>
      </c>
      <c r="H862" s="159" t="s">
        <v>272</v>
      </c>
      <c r="I862" s="160" t="s">
        <v>273</v>
      </c>
      <c r="J862" s="160" t="s">
        <v>643</v>
      </c>
      <c r="K862" s="161" t="s">
        <v>273</v>
      </c>
      <c r="L862" s="152">
        <v>100</v>
      </c>
      <c r="M862" s="154">
        <v>100</v>
      </c>
      <c r="N862" s="153" t="s">
        <v>7</v>
      </c>
      <c r="O862" s="153" t="s">
        <v>7</v>
      </c>
      <c r="P862" s="154" t="s">
        <v>7</v>
      </c>
      <c r="Q862" s="156" t="s">
        <v>7</v>
      </c>
    </row>
    <row r="863" spans="2:17">
      <c r="B863" s="157" t="s">
        <v>22</v>
      </c>
      <c r="C863" s="157" t="s">
        <v>495</v>
      </c>
      <c r="D863" s="157" t="s">
        <v>593</v>
      </c>
      <c r="E863" s="157" t="s">
        <v>594</v>
      </c>
      <c r="F863" s="157" t="s">
        <v>540</v>
      </c>
      <c r="G863" s="158" t="s">
        <v>52</v>
      </c>
      <c r="H863" s="159" t="s">
        <v>272</v>
      </c>
      <c r="I863" s="160" t="s">
        <v>273</v>
      </c>
      <c r="J863" s="160" t="s">
        <v>643</v>
      </c>
      <c r="K863" s="161" t="s">
        <v>273</v>
      </c>
      <c r="L863" s="152">
        <v>100</v>
      </c>
      <c r="M863" s="154">
        <v>0</v>
      </c>
      <c r="N863" s="153">
        <v>42.857142857142854</v>
      </c>
      <c r="O863" s="153">
        <v>33</v>
      </c>
      <c r="P863" s="154">
        <v>0</v>
      </c>
      <c r="Q863" s="156">
        <v>0</v>
      </c>
    </row>
    <row r="864" spans="2:17">
      <c r="B864" s="157" t="s">
        <v>22</v>
      </c>
      <c r="C864" s="157" t="s">
        <v>495</v>
      </c>
      <c r="D864" s="157" t="s">
        <v>595</v>
      </c>
      <c r="E864" s="157" t="s">
        <v>596</v>
      </c>
      <c r="F864" s="157" t="s">
        <v>540</v>
      </c>
      <c r="G864" s="158" t="s">
        <v>52</v>
      </c>
      <c r="H864" s="159" t="s">
        <v>272</v>
      </c>
      <c r="I864" s="160" t="s">
        <v>272</v>
      </c>
      <c r="J864" s="160" t="s">
        <v>643</v>
      </c>
      <c r="K864" s="161" t="s">
        <v>195</v>
      </c>
      <c r="L864" s="152">
        <v>100</v>
      </c>
      <c r="M864" s="154">
        <v>100</v>
      </c>
      <c r="N864" s="153">
        <v>100</v>
      </c>
      <c r="O864" s="153">
        <v>100</v>
      </c>
      <c r="P864" s="154">
        <v>100</v>
      </c>
      <c r="Q864" s="156">
        <v>100</v>
      </c>
    </row>
    <row r="865" spans="2:17">
      <c r="B865" s="157" t="s">
        <v>22</v>
      </c>
      <c r="C865" s="157" t="s">
        <v>495</v>
      </c>
      <c r="D865" s="157" t="s">
        <v>597</v>
      </c>
      <c r="E865" s="157" t="s">
        <v>598</v>
      </c>
      <c r="F865" s="157" t="s">
        <v>533</v>
      </c>
      <c r="G865" s="158" t="s">
        <v>52</v>
      </c>
      <c r="H865" s="159" t="s">
        <v>272</v>
      </c>
      <c r="I865" s="160" t="s">
        <v>273</v>
      </c>
      <c r="J865" s="160" t="s">
        <v>643</v>
      </c>
      <c r="K865" s="161" t="s">
        <v>272</v>
      </c>
      <c r="L865" s="152">
        <v>100</v>
      </c>
      <c r="M865" s="154">
        <v>100</v>
      </c>
      <c r="N865" s="153" t="s">
        <v>7</v>
      </c>
      <c r="O865" s="153" t="s">
        <v>7</v>
      </c>
      <c r="P865" s="154" t="s">
        <v>7</v>
      </c>
      <c r="Q865" s="156" t="s">
        <v>7</v>
      </c>
    </row>
    <row r="866" spans="2:17">
      <c r="B866" s="157" t="s">
        <v>22</v>
      </c>
      <c r="C866" s="157" t="s">
        <v>495</v>
      </c>
      <c r="D866" s="157" t="s">
        <v>599</v>
      </c>
      <c r="E866" s="157" t="s">
        <v>600</v>
      </c>
      <c r="F866" s="157" t="s">
        <v>540</v>
      </c>
      <c r="G866" s="158" t="s">
        <v>52</v>
      </c>
      <c r="H866" s="159" t="s">
        <v>272</v>
      </c>
      <c r="I866" s="160" t="s">
        <v>273</v>
      </c>
      <c r="J866" s="160" t="s">
        <v>643</v>
      </c>
      <c r="K866" s="161" t="s">
        <v>273</v>
      </c>
      <c r="L866" s="152">
        <v>100</v>
      </c>
      <c r="M866" s="154">
        <v>100</v>
      </c>
      <c r="N866" s="153">
        <v>57.142857142857139</v>
      </c>
      <c r="O866" s="153">
        <v>33</v>
      </c>
      <c r="P866" s="154">
        <v>100</v>
      </c>
      <c r="Q866" s="156">
        <v>0</v>
      </c>
    </row>
    <row r="867" spans="2:17">
      <c r="B867" s="157" t="s">
        <v>22</v>
      </c>
      <c r="C867" s="157" t="s">
        <v>495</v>
      </c>
      <c r="D867" s="157" t="s">
        <v>601</v>
      </c>
      <c r="E867" s="157" t="s">
        <v>602</v>
      </c>
      <c r="F867" s="157" t="s">
        <v>533</v>
      </c>
      <c r="G867" s="158" t="s">
        <v>52</v>
      </c>
      <c r="H867" s="159" t="s">
        <v>272</v>
      </c>
      <c r="I867" s="160" t="s">
        <v>273</v>
      </c>
      <c r="J867" s="160" t="s">
        <v>643</v>
      </c>
      <c r="K867" s="161" t="s">
        <v>273</v>
      </c>
      <c r="L867" s="152">
        <v>50</v>
      </c>
      <c r="M867" s="154">
        <v>100</v>
      </c>
      <c r="N867" s="153" t="s">
        <v>7</v>
      </c>
      <c r="O867" s="153" t="s">
        <v>7</v>
      </c>
      <c r="P867" s="154" t="s">
        <v>7</v>
      </c>
      <c r="Q867" s="156" t="s">
        <v>7</v>
      </c>
    </row>
    <row r="868" spans="2:17">
      <c r="B868" s="157" t="s">
        <v>22</v>
      </c>
      <c r="C868" s="157" t="s">
        <v>2</v>
      </c>
      <c r="D868" s="157" t="s">
        <v>603</v>
      </c>
      <c r="E868" s="157" t="s">
        <v>604</v>
      </c>
      <c r="F868" s="157" t="s">
        <v>533</v>
      </c>
      <c r="G868" s="158" t="s">
        <v>52</v>
      </c>
      <c r="H868" s="159" t="s">
        <v>272</v>
      </c>
      <c r="I868" s="160" t="s">
        <v>273</v>
      </c>
      <c r="J868" s="160" t="s">
        <v>643</v>
      </c>
      <c r="K868" s="161" t="s">
        <v>273</v>
      </c>
      <c r="L868" s="152">
        <v>100</v>
      </c>
      <c r="M868" s="154">
        <v>100</v>
      </c>
      <c r="N868" s="153" t="s">
        <v>7</v>
      </c>
      <c r="O868" s="153" t="s">
        <v>7</v>
      </c>
      <c r="P868" s="154" t="s">
        <v>7</v>
      </c>
      <c r="Q868" s="156" t="s">
        <v>7</v>
      </c>
    </row>
    <row r="869" spans="2:17">
      <c r="B869" s="157" t="s">
        <v>22</v>
      </c>
      <c r="C869" s="157" t="s">
        <v>2</v>
      </c>
      <c r="D869" s="157" t="s">
        <v>605</v>
      </c>
      <c r="E869" s="157" t="s">
        <v>606</v>
      </c>
      <c r="F869" s="157" t="s">
        <v>540</v>
      </c>
      <c r="G869" s="158" t="s">
        <v>52</v>
      </c>
      <c r="H869" s="159" t="s">
        <v>273</v>
      </c>
      <c r="I869" s="160" t="s">
        <v>7</v>
      </c>
      <c r="J869" s="160" t="s">
        <v>7</v>
      </c>
      <c r="K869" s="161" t="s">
        <v>195</v>
      </c>
      <c r="L869" s="152" t="s">
        <v>7</v>
      </c>
      <c r="M869" s="154" t="s">
        <v>7</v>
      </c>
      <c r="N869" s="153" t="s">
        <v>7</v>
      </c>
      <c r="O869" s="153" t="s">
        <v>7</v>
      </c>
      <c r="P869" s="154" t="s">
        <v>7</v>
      </c>
      <c r="Q869" s="156" t="s">
        <v>7</v>
      </c>
    </row>
    <row r="870" spans="2:17">
      <c r="B870" s="157" t="s">
        <v>22</v>
      </c>
      <c r="C870" s="157" t="s">
        <v>2</v>
      </c>
      <c r="D870" s="157" t="s">
        <v>607</v>
      </c>
      <c r="E870" s="157" t="s">
        <v>608</v>
      </c>
      <c r="F870" s="157" t="s">
        <v>540</v>
      </c>
      <c r="G870" s="158" t="s">
        <v>52</v>
      </c>
      <c r="H870" s="159" t="s">
        <v>272</v>
      </c>
      <c r="I870" s="160" t="s">
        <v>273</v>
      </c>
      <c r="J870" s="160" t="s">
        <v>643</v>
      </c>
      <c r="K870" s="161" t="s">
        <v>273</v>
      </c>
      <c r="L870" s="152">
        <v>50</v>
      </c>
      <c r="M870" s="154">
        <v>0</v>
      </c>
      <c r="N870" s="153">
        <v>50</v>
      </c>
      <c r="O870" s="153">
        <v>0</v>
      </c>
      <c r="P870" s="154" t="s">
        <v>7</v>
      </c>
      <c r="Q870" s="156">
        <v>0</v>
      </c>
    </row>
    <row r="871" spans="2:17">
      <c r="B871" s="157" t="s">
        <v>22</v>
      </c>
      <c r="C871" s="157" t="s">
        <v>2</v>
      </c>
      <c r="D871" s="157" t="s">
        <v>609</v>
      </c>
      <c r="E871" s="157" t="s">
        <v>610</v>
      </c>
      <c r="F871" s="157" t="s">
        <v>540</v>
      </c>
      <c r="G871" s="158" t="s">
        <v>52</v>
      </c>
      <c r="H871" s="159" t="s">
        <v>272</v>
      </c>
      <c r="I871" s="160" t="s">
        <v>273</v>
      </c>
      <c r="J871" s="160" t="s">
        <v>643</v>
      </c>
      <c r="K871" s="161" t="s">
        <v>273</v>
      </c>
      <c r="L871" s="152">
        <v>100</v>
      </c>
      <c r="M871" s="154">
        <v>100</v>
      </c>
      <c r="N871" s="153">
        <v>71.428571428571431</v>
      </c>
      <c r="O871" s="153">
        <v>100</v>
      </c>
      <c r="P871" s="154">
        <v>100</v>
      </c>
      <c r="Q871" s="156">
        <v>0</v>
      </c>
    </row>
    <row r="872" spans="2:17">
      <c r="B872" s="157" t="s">
        <v>22</v>
      </c>
      <c r="C872" s="157" t="s">
        <v>2</v>
      </c>
      <c r="D872" s="157" t="s">
        <v>611</v>
      </c>
      <c r="E872" s="157" t="s">
        <v>612</v>
      </c>
      <c r="F872" s="157" t="s">
        <v>540</v>
      </c>
      <c r="G872" s="158" t="s">
        <v>52</v>
      </c>
      <c r="H872" s="159" t="s">
        <v>272</v>
      </c>
      <c r="I872" s="160" t="s">
        <v>273</v>
      </c>
      <c r="J872" s="160" t="s">
        <v>643</v>
      </c>
      <c r="K872" s="161" t="s">
        <v>273</v>
      </c>
      <c r="L872" s="152">
        <v>100</v>
      </c>
      <c r="M872" s="154">
        <v>100</v>
      </c>
      <c r="N872" s="153">
        <v>57.142857142857139</v>
      </c>
      <c r="O872" s="153">
        <v>100</v>
      </c>
      <c r="P872" s="154">
        <v>0</v>
      </c>
      <c r="Q872" s="156">
        <v>0</v>
      </c>
    </row>
    <row r="873" spans="2:17">
      <c r="B873" s="157" t="s">
        <v>22</v>
      </c>
      <c r="C873" s="157" t="s">
        <v>2</v>
      </c>
      <c r="D873" s="157" t="s">
        <v>613</v>
      </c>
      <c r="E873" s="157" t="s">
        <v>614</v>
      </c>
      <c r="F873" s="157" t="s">
        <v>540</v>
      </c>
      <c r="G873" s="158" t="s">
        <v>52</v>
      </c>
      <c r="H873" s="159" t="s">
        <v>272</v>
      </c>
      <c r="I873" s="160" t="s">
        <v>273</v>
      </c>
      <c r="J873" s="160" t="s">
        <v>643</v>
      </c>
      <c r="K873" s="161" t="s">
        <v>273</v>
      </c>
      <c r="L873" s="152">
        <v>50</v>
      </c>
      <c r="M873" s="154">
        <v>100</v>
      </c>
      <c r="N873" s="153">
        <v>25</v>
      </c>
      <c r="O873" s="153">
        <v>0</v>
      </c>
      <c r="P873" s="154" t="s">
        <v>7</v>
      </c>
      <c r="Q873" s="156" t="s">
        <v>7</v>
      </c>
    </row>
    <row r="874" spans="2:17">
      <c r="B874" s="157" t="s">
        <v>22</v>
      </c>
      <c r="C874" s="157" t="s">
        <v>2</v>
      </c>
      <c r="D874" s="157" t="s">
        <v>615</v>
      </c>
      <c r="E874" s="157" t="s">
        <v>616</v>
      </c>
      <c r="F874" s="157" t="s">
        <v>540</v>
      </c>
      <c r="G874" s="158" t="s">
        <v>52</v>
      </c>
      <c r="H874" s="159" t="s">
        <v>272</v>
      </c>
      <c r="I874" s="160" t="s">
        <v>273</v>
      </c>
      <c r="J874" s="160" t="s">
        <v>643</v>
      </c>
      <c r="K874" s="161" t="s">
        <v>273</v>
      </c>
      <c r="L874" s="152">
        <v>100</v>
      </c>
      <c r="M874" s="154">
        <v>100</v>
      </c>
      <c r="N874" s="153">
        <v>85.714285714285708</v>
      </c>
      <c r="O874" s="153">
        <v>100</v>
      </c>
      <c r="P874" s="154" t="s">
        <v>7</v>
      </c>
      <c r="Q874" s="156">
        <v>100</v>
      </c>
    </row>
    <row r="875" spans="2:17">
      <c r="B875" s="157" t="s">
        <v>22</v>
      </c>
      <c r="C875" s="157" t="s">
        <v>2</v>
      </c>
      <c r="D875" s="157" t="s">
        <v>617</v>
      </c>
      <c r="E875" s="157" t="s">
        <v>618</v>
      </c>
      <c r="F875" s="157" t="s">
        <v>540</v>
      </c>
      <c r="G875" s="158" t="s">
        <v>52</v>
      </c>
      <c r="H875" s="159" t="s">
        <v>272</v>
      </c>
      <c r="I875" s="160" t="s">
        <v>273</v>
      </c>
      <c r="J875" s="160" t="s">
        <v>643</v>
      </c>
      <c r="K875" s="161" t="s">
        <v>273</v>
      </c>
      <c r="L875" s="152">
        <v>100</v>
      </c>
      <c r="M875" s="154">
        <v>100</v>
      </c>
      <c r="N875" s="153">
        <v>85.714285714285708</v>
      </c>
      <c r="O875" s="153">
        <v>100</v>
      </c>
      <c r="P875" s="154">
        <v>100</v>
      </c>
      <c r="Q875" s="156">
        <v>100</v>
      </c>
    </row>
    <row r="876" spans="2:17">
      <c r="B876" s="157" t="s">
        <v>22</v>
      </c>
      <c r="C876" s="157" t="s">
        <v>2</v>
      </c>
      <c r="D876" s="157" t="s">
        <v>619</v>
      </c>
      <c r="E876" s="157" t="s">
        <v>620</v>
      </c>
      <c r="F876" s="157" t="s">
        <v>540</v>
      </c>
      <c r="G876" s="158" t="s">
        <v>52</v>
      </c>
      <c r="H876" s="159" t="s">
        <v>272</v>
      </c>
      <c r="I876" s="160" t="s">
        <v>273</v>
      </c>
      <c r="J876" s="160" t="s">
        <v>643</v>
      </c>
      <c r="K876" s="161" t="s">
        <v>273</v>
      </c>
      <c r="L876" s="152">
        <v>100</v>
      </c>
      <c r="M876" s="154">
        <v>100</v>
      </c>
      <c r="N876" s="153">
        <v>85.714285714285708</v>
      </c>
      <c r="O876" s="153">
        <v>100</v>
      </c>
      <c r="P876" s="154">
        <v>100</v>
      </c>
      <c r="Q876" s="156">
        <v>100</v>
      </c>
    </row>
    <row r="877" spans="2:17">
      <c r="B877" s="157" t="s">
        <v>22</v>
      </c>
      <c r="C877" s="157" t="s">
        <v>2</v>
      </c>
      <c r="D877" s="157" t="s">
        <v>621</v>
      </c>
      <c r="E877" s="157" t="s">
        <v>622</v>
      </c>
      <c r="F877" s="157" t="s">
        <v>533</v>
      </c>
      <c r="G877" s="158" t="s">
        <v>52</v>
      </c>
      <c r="H877" s="159" t="s">
        <v>272</v>
      </c>
      <c r="I877" s="160" t="s">
        <v>273</v>
      </c>
      <c r="J877" s="160" t="s">
        <v>643</v>
      </c>
      <c r="K877" s="161" t="s">
        <v>273</v>
      </c>
      <c r="L877" s="152">
        <v>100</v>
      </c>
      <c r="M877" s="154">
        <v>100</v>
      </c>
      <c r="N877" s="153" t="s">
        <v>7</v>
      </c>
      <c r="O877" s="153" t="s">
        <v>7</v>
      </c>
      <c r="P877" s="154" t="s">
        <v>7</v>
      </c>
      <c r="Q877" s="156" t="s">
        <v>7</v>
      </c>
    </row>
    <row r="878" spans="2:17">
      <c r="B878" s="157" t="s">
        <v>22</v>
      </c>
      <c r="C878" s="157" t="s">
        <v>3</v>
      </c>
      <c r="D878" s="157" t="s">
        <v>623</v>
      </c>
      <c r="E878" s="157" t="s">
        <v>624</v>
      </c>
      <c r="F878" s="157" t="s">
        <v>533</v>
      </c>
      <c r="G878" s="158" t="s">
        <v>52</v>
      </c>
      <c r="H878" s="159" t="s">
        <v>272</v>
      </c>
      <c r="I878" s="160" t="s">
        <v>273</v>
      </c>
      <c r="J878" s="160" t="s">
        <v>643</v>
      </c>
      <c r="K878" s="161" t="s">
        <v>273</v>
      </c>
      <c r="L878" s="152">
        <v>100</v>
      </c>
      <c r="M878" s="154">
        <v>0</v>
      </c>
      <c r="N878" s="153" t="s">
        <v>7</v>
      </c>
      <c r="O878" s="153" t="s">
        <v>7</v>
      </c>
      <c r="P878" s="154" t="s">
        <v>7</v>
      </c>
      <c r="Q878" s="156" t="s">
        <v>7</v>
      </c>
    </row>
    <row r="879" spans="2:17">
      <c r="B879" s="157" t="s">
        <v>22</v>
      </c>
      <c r="C879" s="157" t="s">
        <v>3</v>
      </c>
      <c r="D879" s="157" t="s">
        <v>625</v>
      </c>
      <c r="E879" s="157" t="s">
        <v>626</v>
      </c>
      <c r="F879" s="157" t="s">
        <v>533</v>
      </c>
      <c r="G879" s="158" t="s">
        <v>52</v>
      </c>
      <c r="H879" s="159" t="s">
        <v>272</v>
      </c>
      <c r="I879" s="160" t="s">
        <v>273</v>
      </c>
      <c r="J879" s="160" t="s">
        <v>643</v>
      </c>
      <c r="K879" s="161" t="s">
        <v>273</v>
      </c>
      <c r="L879" s="152">
        <v>100</v>
      </c>
      <c r="M879" s="154">
        <v>0</v>
      </c>
      <c r="N879" s="153" t="s">
        <v>7</v>
      </c>
      <c r="O879" s="153" t="s">
        <v>7</v>
      </c>
      <c r="P879" s="154" t="s">
        <v>7</v>
      </c>
      <c r="Q879" s="156" t="s">
        <v>7</v>
      </c>
    </row>
    <row r="880" spans="2:17">
      <c r="B880" s="157" t="s">
        <v>22</v>
      </c>
      <c r="C880" s="157" t="s">
        <v>3</v>
      </c>
      <c r="D880" s="157" t="s">
        <v>627</v>
      </c>
      <c r="E880" s="157" t="s">
        <v>628</v>
      </c>
      <c r="F880" s="157" t="s">
        <v>540</v>
      </c>
      <c r="G880" s="158" t="s">
        <v>52</v>
      </c>
      <c r="H880" s="159" t="s">
        <v>272</v>
      </c>
      <c r="I880" s="160" t="s">
        <v>273</v>
      </c>
      <c r="J880" s="160" t="s">
        <v>643</v>
      </c>
      <c r="K880" s="161" t="s">
        <v>273</v>
      </c>
      <c r="L880" s="152">
        <v>100</v>
      </c>
      <c r="M880" s="154">
        <v>0</v>
      </c>
      <c r="N880" s="153">
        <v>100</v>
      </c>
      <c r="O880" s="153">
        <v>100</v>
      </c>
      <c r="P880" s="154">
        <v>100</v>
      </c>
      <c r="Q880" s="156">
        <v>100</v>
      </c>
    </row>
    <row r="881" spans="2:17">
      <c r="B881" s="157" t="s">
        <v>22</v>
      </c>
      <c r="C881" s="157" t="s">
        <v>3</v>
      </c>
      <c r="D881" s="157" t="s">
        <v>629</v>
      </c>
      <c r="E881" s="157" t="s">
        <v>630</v>
      </c>
      <c r="F881" s="157" t="s">
        <v>540</v>
      </c>
      <c r="G881" s="158" t="s">
        <v>52</v>
      </c>
      <c r="H881" s="159" t="s">
        <v>272</v>
      </c>
      <c r="I881" s="160" t="s">
        <v>273</v>
      </c>
      <c r="J881" s="160" t="s">
        <v>643</v>
      </c>
      <c r="K881" s="161" t="s">
        <v>273</v>
      </c>
      <c r="L881" s="152">
        <v>100</v>
      </c>
      <c r="M881" s="154">
        <v>100</v>
      </c>
      <c r="N881" s="153">
        <v>71.428571428571431</v>
      </c>
      <c r="O881" s="153">
        <v>33</v>
      </c>
      <c r="P881" s="154">
        <v>100</v>
      </c>
      <c r="Q881" s="156">
        <v>0</v>
      </c>
    </row>
    <row r="882" spans="2:17">
      <c r="B882" s="157" t="s">
        <v>22</v>
      </c>
      <c r="C882" s="157" t="s">
        <v>3</v>
      </c>
      <c r="D882" s="157" t="s">
        <v>631</v>
      </c>
      <c r="E882" s="157" t="s">
        <v>632</v>
      </c>
      <c r="F882" s="157" t="s">
        <v>533</v>
      </c>
      <c r="G882" s="158" t="s">
        <v>52</v>
      </c>
      <c r="H882" s="159" t="s">
        <v>272</v>
      </c>
      <c r="I882" s="160" t="s">
        <v>273</v>
      </c>
      <c r="J882" s="160" t="s">
        <v>643</v>
      </c>
      <c r="K882" s="161" t="s">
        <v>273</v>
      </c>
      <c r="L882" s="152">
        <v>100</v>
      </c>
      <c r="M882" s="154">
        <v>100</v>
      </c>
      <c r="N882" s="153" t="s">
        <v>7</v>
      </c>
      <c r="O882" s="153" t="s">
        <v>7</v>
      </c>
      <c r="P882" s="154" t="s">
        <v>7</v>
      </c>
      <c r="Q882" s="156" t="s">
        <v>7</v>
      </c>
    </row>
    <row r="883" spans="2:17">
      <c r="B883" s="157" t="s">
        <v>22</v>
      </c>
      <c r="C883" s="157" t="s">
        <v>3</v>
      </c>
      <c r="D883" s="157" t="s">
        <v>633</v>
      </c>
      <c r="E883" s="157" t="s">
        <v>634</v>
      </c>
      <c r="F883" s="157" t="s">
        <v>540</v>
      </c>
      <c r="G883" s="158" t="s">
        <v>52</v>
      </c>
      <c r="H883" s="159" t="s">
        <v>272</v>
      </c>
      <c r="I883" s="160" t="s">
        <v>273</v>
      </c>
      <c r="J883" s="160" t="s">
        <v>53</v>
      </c>
      <c r="K883" s="161" t="s">
        <v>272</v>
      </c>
      <c r="L883" s="152">
        <v>100</v>
      </c>
      <c r="M883" s="154">
        <v>100</v>
      </c>
      <c r="N883" s="153">
        <v>71.428571428571431</v>
      </c>
      <c r="O883" s="153">
        <v>50</v>
      </c>
      <c r="P883" s="154">
        <v>100</v>
      </c>
      <c r="Q883" s="156">
        <v>100</v>
      </c>
    </row>
    <row r="884" spans="2:17">
      <c r="B884" s="157" t="s">
        <v>22</v>
      </c>
      <c r="C884" s="157" t="s">
        <v>3</v>
      </c>
      <c r="D884" s="157" t="s">
        <v>635</v>
      </c>
      <c r="E884" s="157" t="s">
        <v>636</v>
      </c>
      <c r="F884" s="157" t="s">
        <v>540</v>
      </c>
      <c r="G884" s="158" t="s">
        <v>52</v>
      </c>
      <c r="H884" s="159" t="s">
        <v>272</v>
      </c>
      <c r="I884" s="160" t="s">
        <v>273</v>
      </c>
      <c r="J884" s="160" t="s">
        <v>643</v>
      </c>
      <c r="K884" s="161" t="s">
        <v>273</v>
      </c>
      <c r="L884" s="152">
        <v>100</v>
      </c>
      <c r="M884" s="154">
        <v>0</v>
      </c>
      <c r="N884" s="153">
        <v>71.428571428571431</v>
      </c>
      <c r="O884" s="153">
        <v>50</v>
      </c>
      <c r="P884" s="154">
        <v>100</v>
      </c>
      <c r="Q884" s="156">
        <v>100</v>
      </c>
    </row>
    <row r="885" spans="2:17">
      <c r="B885" s="157" t="s">
        <v>22</v>
      </c>
      <c r="C885" s="157" t="s">
        <v>3</v>
      </c>
      <c r="D885" s="157" t="s">
        <v>637</v>
      </c>
      <c r="E885" s="157" t="s">
        <v>638</v>
      </c>
      <c r="F885" s="157" t="s">
        <v>533</v>
      </c>
      <c r="G885" s="158" t="s">
        <v>52</v>
      </c>
      <c r="H885" s="159" t="s">
        <v>272</v>
      </c>
      <c r="I885" s="160" t="s">
        <v>273</v>
      </c>
      <c r="J885" s="160" t="s">
        <v>53</v>
      </c>
      <c r="K885" s="161" t="s">
        <v>272</v>
      </c>
      <c r="L885" s="152">
        <v>100</v>
      </c>
      <c r="M885" s="154">
        <v>80</v>
      </c>
      <c r="N885" s="153" t="s">
        <v>7</v>
      </c>
      <c r="O885" s="153" t="s">
        <v>7</v>
      </c>
      <c r="P885" s="154" t="s">
        <v>7</v>
      </c>
      <c r="Q885" s="156" t="s">
        <v>7</v>
      </c>
    </row>
    <row r="886" spans="2:17">
      <c r="B886" s="157" t="s">
        <v>22</v>
      </c>
      <c r="C886" s="157" t="s">
        <v>3</v>
      </c>
      <c r="D886" s="157" t="s">
        <v>639</v>
      </c>
      <c r="E886" s="157" t="s">
        <v>640</v>
      </c>
      <c r="F886" s="157" t="s">
        <v>533</v>
      </c>
      <c r="G886" s="158" t="s">
        <v>52</v>
      </c>
      <c r="H886" s="159" t="s">
        <v>272</v>
      </c>
      <c r="I886" s="160" t="s">
        <v>273</v>
      </c>
      <c r="J886" s="160" t="s">
        <v>53</v>
      </c>
      <c r="K886" s="161" t="s">
        <v>273</v>
      </c>
      <c r="L886" s="152">
        <v>100</v>
      </c>
      <c r="M886" s="154">
        <v>80</v>
      </c>
      <c r="N886" s="153" t="s">
        <v>7</v>
      </c>
      <c r="O886" s="153" t="s">
        <v>7</v>
      </c>
      <c r="P886" s="154" t="s">
        <v>7</v>
      </c>
      <c r="Q886" s="156" t="s">
        <v>7</v>
      </c>
    </row>
    <row r="887" spans="2:17">
      <c r="B887" s="157" t="s">
        <v>22</v>
      </c>
      <c r="C887" s="157" t="s">
        <v>3</v>
      </c>
      <c r="D887" s="157" t="s">
        <v>641</v>
      </c>
      <c r="E887" s="157" t="s">
        <v>642</v>
      </c>
      <c r="F887" s="157" t="s">
        <v>533</v>
      </c>
      <c r="G887" s="158" t="s">
        <v>52</v>
      </c>
      <c r="H887" s="159" t="s">
        <v>272</v>
      </c>
      <c r="I887" s="160" t="s">
        <v>273</v>
      </c>
      <c r="J887" s="160" t="s">
        <v>643</v>
      </c>
      <c r="K887" s="161" t="s">
        <v>273</v>
      </c>
      <c r="L887" s="152">
        <v>100</v>
      </c>
      <c r="M887" s="154">
        <v>100</v>
      </c>
      <c r="N887" s="153" t="s">
        <v>7</v>
      </c>
      <c r="O887" s="153" t="s">
        <v>7</v>
      </c>
      <c r="P887" s="154" t="s">
        <v>7</v>
      </c>
      <c r="Q887" s="156" t="s">
        <v>7</v>
      </c>
    </row>
    <row r="888" spans="2:17">
      <c r="B888" s="157" t="s">
        <v>23</v>
      </c>
      <c r="C888" s="157" t="s">
        <v>1</v>
      </c>
      <c r="D888" s="157" t="s">
        <v>531</v>
      </c>
      <c r="E888" s="157" t="s">
        <v>532</v>
      </c>
      <c r="F888" s="157" t="s">
        <v>533</v>
      </c>
      <c r="G888" s="158" t="s">
        <v>52</v>
      </c>
      <c r="H888" s="159" t="s">
        <v>272</v>
      </c>
      <c r="I888" s="160" t="s">
        <v>273</v>
      </c>
      <c r="J888" s="160" t="s">
        <v>643</v>
      </c>
      <c r="K888" s="161" t="s">
        <v>273</v>
      </c>
      <c r="L888" s="152">
        <v>100</v>
      </c>
      <c r="M888" s="154">
        <v>100</v>
      </c>
      <c r="N888" s="153" t="s">
        <v>7</v>
      </c>
      <c r="O888" s="153" t="s">
        <v>7</v>
      </c>
      <c r="P888" s="154" t="s">
        <v>7</v>
      </c>
      <c r="Q888" s="156" t="s">
        <v>7</v>
      </c>
    </row>
    <row r="889" spans="2:17">
      <c r="B889" s="157" t="s">
        <v>23</v>
      </c>
      <c r="C889" s="157" t="s">
        <v>1</v>
      </c>
      <c r="D889" s="157" t="s">
        <v>534</v>
      </c>
      <c r="E889" s="157" t="s">
        <v>535</v>
      </c>
      <c r="F889" s="157" t="s">
        <v>533</v>
      </c>
      <c r="G889" s="158" t="s">
        <v>52</v>
      </c>
      <c r="H889" s="159" t="s">
        <v>272</v>
      </c>
      <c r="I889" s="160" t="s">
        <v>273</v>
      </c>
      <c r="J889" s="160" t="s">
        <v>643</v>
      </c>
      <c r="K889" s="161" t="s">
        <v>273</v>
      </c>
      <c r="L889" s="152">
        <v>100</v>
      </c>
      <c r="M889" s="154">
        <v>100</v>
      </c>
      <c r="N889" s="153" t="s">
        <v>7</v>
      </c>
      <c r="O889" s="153" t="s">
        <v>7</v>
      </c>
      <c r="P889" s="154" t="s">
        <v>7</v>
      </c>
      <c r="Q889" s="156" t="s">
        <v>7</v>
      </c>
    </row>
    <row r="890" spans="2:17">
      <c r="B890" s="157" t="s">
        <v>23</v>
      </c>
      <c r="C890" s="157" t="s">
        <v>1</v>
      </c>
      <c r="D890" s="157" t="s">
        <v>536</v>
      </c>
      <c r="E890" s="157" t="s">
        <v>537</v>
      </c>
      <c r="F890" s="157" t="s">
        <v>533</v>
      </c>
      <c r="G890" s="158" t="s">
        <v>52</v>
      </c>
      <c r="H890" s="159" t="s">
        <v>272</v>
      </c>
      <c r="I890" s="160" t="s">
        <v>273</v>
      </c>
      <c r="J890" s="160" t="s">
        <v>643</v>
      </c>
      <c r="K890" s="161" t="s">
        <v>273</v>
      </c>
      <c r="L890" s="152">
        <v>100</v>
      </c>
      <c r="M890" s="154">
        <v>100</v>
      </c>
      <c r="N890" s="153" t="s">
        <v>7</v>
      </c>
      <c r="O890" s="153" t="s">
        <v>7</v>
      </c>
      <c r="P890" s="154" t="s">
        <v>7</v>
      </c>
      <c r="Q890" s="156" t="s">
        <v>7</v>
      </c>
    </row>
    <row r="891" spans="2:17">
      <c r="B891" s="157" t="s">
        <v>23</v>
      </c>
      <c r="C891" s="157" t="s">
        <v>1</v>
      </c>
      <c r="D891" s="157" t="s">
        <v>538</v>
      </c>
      <c r="E891" s="157" t="s">
        <v>539</v>
      </c>
      <c r="F891" s="157" t="s">
        <v>540</v>
      </c>
      <c r="G891" s="158" t="s">
        <v>52</v>
      </c>
      <c r="H891" s="159" t="s">
        <v>272</v>
      </c>
      <c r="I891" s="160" t="s">
        <v>273</v>
      </c>
      <c r="J891" s="160" t="s">
        <v>643</v>
      </c>
      <c r="K891" s="161" t="s">
        <v>273</v>
      </c>
      <c r="L891" s="152">
        <v>100</v>
      </c>
      <c r="M891" s="154">
        <v>100</v>
      </c>
      <c r="N891" s="153">
        <v>71.428571428571431</v>
      </c>
      <c r="O891" s="153">
        <v>67</v>
      </c>
      <c r="P891" s="154">
        <v>100</v>
      </c>
      <c r="Q891" s="156">
        <v>100</v>
      </c>
    </row>
    <row r="892" spans="2:17">
      <c r="B892" s="157" t="s">
        <v>23</v>
      </c>
      <c r="C892" s="157" t="s">
        <v>1</v>
      </c>
      <c r="D892" s="157" t="s">
        <v>541</v>
      </c>
      <c r="E892" s="157" t="s">
        <v>542</v>
      </c>
      <c r="F892" s="157" t="s">
        <v>540</v>
      </c>
      <c r="G892" s="158" t="s">
        <v>52</v>
      </c>
      <c r="H892" s="159" t="s">
        <v>272</v>
      </c>
      <c r="I892" s="160" t="s">
        <v>273</v>
      </c>
      <c r="J892" s="160" t="s">
        <v>643</v>
      </c>
      <c r="K892" s="161" t="s">
        <v>273</v>
      </c>
      <c r="L892" s="152">
        <v>100</v>
      </c>
      <c r="M892" s="154">
        <v>100</v>
      </c>
      <c r="N892" s="153">
        <v>100</v>
      </c>
      <c r="O892" s="153">
        <v>33</v>
      </c>
      <c r="P892" s="154">
        <v>100</v>
      </c>
      <c r="Q892" s="156">
        <v>100</v>
      </c>
    </row>
    <row r="893" spans="2:17">
      <c r="B893" s="157" t="s">
        <v>23</v>
      </c>
      <c r="C893" s="157" t="s">
        <v>1</v>
      </c>
      <c r="D893" s="157" t="s">
        <v>543</v>
      </c>
      <c r="E893" s="157" t="s">
        <v>544</v>
      </c>
      <c r="F893" s="157" t="s">
        <v>540</v>
      </c>
      <c r="G893" s="158" t="s">
        <v>52</v>
      </c>
      <c r="H893" s="159" t="s">
        <v>272</v>
      </c>
      <c r="I893" s="160" t="s">
        <v>273</v>
      </c>
      <c r="J893" s="160" t="s">
        <v>643</v>
      </c>
      <c r="K893" s="161" t="s">
        <v>273</v>
      </c>
      <c r="L893" s="152">
        <v>100</v>
      </c>
      <c r="M893" s="154">
        <v>100</v>
      </c>
      <c r="N893" s="153">
        <v>57.142857142857139</v>
      </c>
      <c r="O893" s="153">
        <v>67</v>
      </c>
      <c r="P893" s="154">
        <v>100</v>
      </c>
      <c r="Q893" s="156">
        <v>100</v>
      </c>
    </row>
    <row r="894" spans="2:17">
      <c r="B894" s="157" t="s">
        <v>23</v>
      </c>
      <c r="C894" s="157" t="s">
        <v>1</v>
      </c>
      <c r="D894" s="157" t="s">
        <v>545</v>
      </c>
      <c r="E894" s="157" t="s">
        <v>546</v>
      </c>
      <c r="F894" s="157" t="s">
        <v>540</v>
      </c>
      <c r="G894" s="158" t="s">
        <v>52</v>
      </c>
      <c r="H894" s="159" t="s">
        <v>272</v>
      </c>
      <c r="I894" s="160" t="s">
        <v>273</v>
      </c>
      <c r="J894" s="160" t="s">
        <v>643</v>
      </c>
      <c r="K894" s="161" t="s">
        <v>273</v>
      </c>
      <c r="L894" s="152">
        <v>100</v>
      </c>
      <c r="M894" s="154">
        <v>100</v>
      </c>
      <c r="N894" s="153">
        <v>57.142857142857139</v>
      </c>
      <c r="O894" s="153">
        <v>67</v>
      </c>
      <c r="P894" s="154">
        <v>100</v>
      </c>
      <c r="Q894" s="156">
        <v>100</v>
      </c>
    </row>
    <row r="895" spans="2:17">
      <c r="B895" s="157" t="s">
        <v>23</v>
      </c>
      <c r="C895" s="157" t="s">
        <v>1</v>
      </c>
      <c r="D895" s="157" t="s">
        <v>547</v>
      </c>
      <c r="E895" s="157" t="s">
        <v>548</v>
      </c>
      <c r="F895" s="157" t="s">
        <v>540</v>
      </c>
      <c r="G895" s="158" t="s">
        <v>52</v>
      </c>
      <c r="H895" s="159" t="s">
        <v>273</v>
      </c>
      <c r="I895" s="160" t="s">
        <v>7</v>
      </c>
      <c r="J895" s="160" t="s">
        <v>7</v>
      </c>
      <c r="K895" s="161" t="s">
        <v>195</v>
      </c>
      <c r="L895" s="152" t="s">
        <v>7</v>
      </c>
      <c r="M895" s="154" t="s">
        <v>7</v>
      </c>
      <c r="N895" s="153" t="s">
        <v>7</v>
      </c>
      <c r="O895" s="153" t="s">
        <v>7</v>
      </c>
      <c r="P895" s="154" t="s">
        <v>7</v>
      </c>
      <c r="Q895" s="156" t="s">
        <v>7</v>
      </c>
    </row>
    <row r="896" spans="2:17">
      <c r="B896" s="157" t="s">
        <v>23</v>
      </c>
      <c r="C896" s="157" t="s">
        <v>1</v>
      </c>
      <c r="D896" s="157" t="s">
        <v>549</v>
      </c>
      <c r="E896" s="157" t="s">
        <v>550</v>
      </c>
      <c r="F896" s="157" t="s">
        <v>533</v>
      </c>
      <c r="G896" s="158" t="s">
        <v>52</v>
      </c>
      <c r="H896" s="159" t="s">
        <v>273</v>
      </c>
      <c r="I896" s="160" t="s">
        <v>7</v>
      </c>
      <c r="J896" s="160" t="s">
        <v>7</v>
      </c>
      <c r="K896" s="161" t="s">
        <v>195</v>
      </c>
      <c r="L896" s="152" t="s">
        <v>7</v>
      </c>
      <c r="M896" s="154" t="s">
        <v>7</v>
      </c>
      <c r="N896" s="153" t="s">
        <v>7</v>
      </c>
      <c r="O896" s="153" t="s">
        <v>7</v>
      </c>
      <c r="P896" s="154" t="s">
        <v>7</v>
      </c>
      <c r="Q896" s="156" t="s">
        <v>7</v>
      </c>
    </row>
    <row r="897" spans="2:17">
      <c r="B897" s="157" t="s">
        <v>23</v>
      </c>
      <c r="C897" s="157" t="s">
        <v>1</v>
      </c>
      <c r="D897" s="157" t="s">
        <v>551</v>
      </c>
      <c r="E897" s="157" t="s">
        <v>552</v>
      </c>
      <c r="F897" s="157" t="s">
        <v>533</v>
      </c>
      <c r="G897" s="158" t="s">
        <v>52</v>
      </c>
      <c r="H897" s="159" t="s">
        <v>273</v>
      </c>
      <c r="I897" s="160" t="s">
        <v>7</v>
      </c>
      <c r="J897" s="160" t="s">
        <v>7</v>
      </c>
      <c r="K897" s="161" t="s">
        <v>195</v>
      </c>
      <c r="L897" s="152" t="s">
        <v>7</v>
      </c>
      <c r="M897" s="154" t="s">
        <v>7</v>
      </c>
      <c r="N897" s="153" t="s">
        <v>7</v>
      </c>
      <c r="O897" s="153" t="s">
        <v>7</v>
      </c>
      <c r="P897" s="154" t="s">
        <v>7</v>
      </c>
      <c r="Q897" s="156" t="s">
        <v>7</v>
      </c>
    </row>
    <row r="898" spans="2:17">
      <c r="B898" s="157" t="s">
        <v>23</v>
      </c>
      <c r="C898" s="157" t="s">
        <v>1</v>
      </c>
      <c r="D898" s="157" t="s">
        <v>553</v>
      </c>
      <c r="E898" s="157" t="s">
        <v>554</v>
      </c>
      <c r="F898" s="157" t="s">
        <v>540</v>
      </c>
      <c r="G898" s="158" t="s">
        <v>52</v>
      </c>
      <c r="H898" s="159" t="s">
        <v>272</v>
      </c>
      <c r="I898" s="160" t="s">
        <v>273</v>
      </c>
      <c r="J898" s="160" t="s">
        <v>643</v>
      </c>
      <c r="K898" s="161" t="s">
        <v>273</v>
      </c>
      <c r="L898" s="152">
        <v>100</v>
      </c>
      <c r="M898" s="154">
        <v>100</v>
      </c>
      <c r="N898" s="153">
        <v>57.142857142857139</v>
      </c>
      <c r="O898" s="153">
        <v>67</v>
      </c>
      <c r="P898" s="154" t="s">
        <v>7</v>
      </c>
      <c r="Q898" s="156">
        <v>100</v>
      </c>
    </row>
    <row r="899" spans="2:17">
      <c r="B899" s="157" t="s">
        <v>23</v>
      </c>
      <c r="C899" s="157" t="s">
        <v>1</v>
      </c>
      <c r="D899" s="157" t="s">
        <v>555</v>
      </c>
      <c r="E899" s="157" t="s">
        <v>556</v>
      </c>
      <c r="F899" s="157" t="s">
        <v>540</v>
      </c>
      <c r="G899" s="158" t="s">
        <v>52</v>
      </c>
      <c r="H899" s="159" t="s">
        <v>272</v>
      </c>
      <c r="I899" s="160" t="s">
        <v>273</v>
      </c>
      <c r="J899" s="160" t="s">
        <v>643</v>
      </c>
      <c r="K899" s="161" t="s">
        <v>273</v>
      </c>
      <c r="L899" s="152">
        <v>100</v>
      </c>
      <c r="M899" s="154">
        <v>100</v>
      </c>
      <c r="N899" s="153">
        <v>57.142857142857139</v>
      </c>
      <c r="O899" s="153">
        <v>67</v>
      </c>
      <c r="P899" s="154" t="s">
        <v>7</v>
      </c>
      <c r="Q899" s="156">
        <v>100</v>
      </c>
    </row>
    <row r="900" spans="2:17">
      <c r="B900" s="157" t="s">
        <v>23</v>
      </c>
      <c r="C900" s="157" t="s">
        <v>1</v>
      </c>
      <c r="D900" s="157" t="s">
        <v>557</v>
      </c>
      <c r="E900" s="157" t="s">
        <v>558</v>
      </c>
      <c r="F900" s="157" t="s">
        <v>533</v>
      </c>
      <c r="G900" s="158" t="s">
        <v>52</v>
      </c>
      <c r="H900" s="159" t="s">
        <v>272</v>
      </c>
      <c r="I900" s="160" t="s">
        <v>273</v>
      </c>
      <c r="J900" s="160" t="s">
        <v>643</v>
      </c>
      <c r="K900" s="161" t="s">
        <v>273</v>
      </c>
      <c r="L900" s="152">
        <v>100</v>
      </c>
      <c r="M900" s="154">
        <v>100</v>
      </c>
      <c r="N900" s="153" t="s">
        <v>7</v>
      </c>
      <c r="O900" s="153" t="s">
        <v>7</v>
      </c>
      <c r="P900" s="154" t="s">
        <v>7</v>
      </c>
      <c r="Q900" s="156" t="s">
        <v>7</v>
      </c>
    </row>
    <row r="901" spans="2:17">
      <c r="B901" s="157" t="s">
        <v>23</v>
      </c>
      <c r="C901" s="157" t="s">
        <v>1</v>
      </c>
      <c r="D901" s="157" t="s">
        <v>559</v>
      </c>
      <c r="E901" s="157" t="s">
        <v>560</v>
      </c>
      <c r="F901" s="157" t="s">
        <v>533</v>
      </c>
      <c r="G901" s="158" t="s">
        <v>52</v>
      </c>
      <c r="H901" s="159" t="s">
        <v>272</v>
      </c>
      <c r="I901" s="160" t="s">
        <v>273</v>
      </c>
      <c r="J901" s="160" t="s">
        <v>643</v>
      </c>
      <c r="K901" s="161" t="s">
        <v>273</v>
      </c>
      <c r="L901" s="152">
        <v>100</v>
      </c>
      <c r="M901" s="154">
        <v>100</v>
      </c>
      <c r="N901" s="153" t="s">
        <v>7</v>
      </c>
      <c r="O901" s="153" t="s">
        <v>7</v>
      </c>
      <c r="P901" s="154" t="s">
        <v>7</v>
      </c>
      <c r="Q901" s="156" t="s">
        <v>7</v>
      </c>
    </row>
    <row r="902" spans="2:17">
      <c r="B902" s="157" t="s">
        <v>23</v>
      </c>
      <c r="C902" s="157" t="s">
        <v>1</v>
      </c>
      <c r="D902" s="157" t="s">
        <v>561</v>
      </c>
      <c r="E902" s="157" t="s">
        <v>562</v>
      </c>
      <c r="F902" s="157" t="s">
        <v>533</v>
      </c>
      <c r="G902" s="158" t="s">
        <v>52</v>
      </c>
      <c r="H902" s="159" t="s">
        <v>272</v>
      </c>
      <c r="I902" s="160" t="s">
        <v>273</v>
      </c>
      <c r="J902" s="160" t="s">
        <v>643</v>
      </c>
      <c r="K902" s="161" t="s">
        <v>273</v>
      </c>
      <c r="L902" s="152">
        <v>100</v>
      </c>
      <c r="M902" s="154">
        <v>100</v>
      </c>
      <c r="N902" s="153" t="s">
        <v>7</v>
      </c>
      <c r="O902" s="153" t="s">
        <v>7</v>
      </c>
      <c r="P902" s="154" t="s">
        <v>7</v>
      </c>
      <c r="Q902" s="156" t="s">
        <v>7</v>
      </c>
    </row>
    <row r="903" spans="2:17">
      <c r="B903" s="157" t="s">
        <v>23</v>
      </c>
      <c r="C903" s="157" t="s">
        <v>1</v>
      </c>
      <c r="D903" s="157" t="s">
        <v>563</v>
      </c>
      <c r="E903" s="157" t="s">
        <v>564</v>
      </c>
      <c r="F903" s="157" t="s">
        <v>540</v>
      </c>
      <c r="G903" s="158" t="s">
        <v>52</v>
      </c>
      <c r="H903" s="159" t="s">
        <v>272</v>
      </c>
      <c r="I903" s="160" t="s">
        <v>273</v>
      </c>
      <c r="J903" s="160" t="s">
        <v>643</v>
      </c>
      <c r="K903" s="161" t="s">
        <v>273</v>
      </c>
      <c r="L903" s="152">
        <v>100</v>
      </c>
      <c r="M903" s="154">
        <v>100</v>
      </c>
      <c r="N903" s="153">
        <v>33.333333333333329</v>
      </c>
      <c r="O903" s="153">
        <v>33</v>
      </c>
      <c r="P903" s="154" t="s">
        <v>7</v>
      </c>
      <c r="Q903" s="156">
        <v>0</v>
      </c>
    </row>
    <row r="904" spans="2:17">
      <c r="B904" s="157" t="s">
        <v>23</v>
      </c>
      <c r="C904" s="157" t="s">
        <v>495</v>
      </c>
      <c r="D904" s="157" t="s">
        <v>565</v>
      </c>
      <c r="E904" s="157" t="s">
        <v>566</v>
      </c>
      <c r="F904" s="157" t="s">
        <v>540</v>
      </c>
      <c r="G904" s="158" t="s">
        <v>52</v>
      </c>
      <c r="H904" s="159" t="s">
        <v>273</v>
      </c>
      <c r="I904" s="160" t="s">
        <v>7</v>
      </c>
      <c r="J904" s="160" t="s">
        <v>7</v>
      </c>
      <c r="K904" s="161" t="s">
        <v>195</v>
      </c>
      <c r="L904" s="152" t="s">
        <v>7</v>
      </c>
      <c r="M904" s="154" t="s">
        <v>7</v>
      </c>
      <c r="N904" s="153" t="s">
        <v>7</v>
      </c>
      <c r="O904" s="153" t="s">
        <v>7</v>
      </c>
      <c r="P904" s="154" t="s">
        <v>7</v>
      </c>
      <c r="Q904" s="156" t="s">
        <v>7</v>
      </c>
    </row>
    <row r="905" spans="2:17">
      <c r="B905" s="157" t="s">
        <v>23</v>
      </c>
      <c r="C905" s="157" t="s">
        <v>495</v>
      </c>
      <c r="D905" s="157" t="s">
        <v>567</v>
      </c>
      <c r="E905" s="157" t="s">
        <v>568</v>
      </c>
      <c r="F905" s="157" t="s">
        <v>533</v>
      </c>
      <c r="G905" s="158" t="s">
        <v>52</v>
      </c>
      <c r="H905" s="159" t="s">
        <v>272</v>
      </c>
      <c r="I905" s="160" t="s">
        <v>273</v>
      </c>
      <c r="J905" s="160" t="s">
        <v>643</v>
      </c>
      <c r="K905" s="161" t="s">
        <v>272</v>
      </c>
      <c r="L905" s="152">
        <v>100</v>
      </c>
      <c r="M905" s="154">
        <v>100</v>
      </c>
      <c r="N905" s="153" t="s">
        <v>7</v>
      </c>
      <c r="O905" s="153" t="s">
        <v>7</v>
      </c>
      <c r="P905" s="154" t="s">
        <v>7</v>
      </c>
      <c r="Q905" s="156" t="s">
        <v>7</v>
      </c>
    </row>
    <row r="906" spans="2:17">
      <c r="B906" s="157" t="s">
        <v>23</v>
      </c>
      <c r="C906" s="157" t="s">
        <v>495</v>
      </c>
      <c r="D906" s="157" t="s">
        <v>569</v>
      </c>
      <c r="E906" s="157" t="s">
        <v>570</v>
      </c>
      <c r="F906" s="157" t="s">
        <v>540</v>
      </c>
      <c r="G906" s="158" t="s">
        <v>52</v>
      </c>
      <c r="H906" s="159" t="s">
        <v>272</v>
      </c>
      <c r="I906" s="160" t="s">
        <v>273</v>
      </c>
      <c r="J906" s="160" t="s">
        <v>643</v>
      </c>
      <c r="K906" s="161" t="s">
        <v>273</v>
      </c>
      <c r="L906" s="152">
        <v>100</v>
      </c>
      <c r="M906" s="154">
        <v>100</v>
      </c>
      <c r="N906" s="153">
        <v>71.428571428571431</v>
      </c>
      <c r="O906" s="153">
        <v>67</v>
      </c>
      <c r="P906" s="154">
        <v>100</v>
      </c>
      <c r="Q906" s="156">
        <v>100</v>
      </c>
    </row>
    <row r="907" spans="2:17">
      <c r="B907" s="157" t="s">
        <v>23</v>
      </c>
      <c r="C907" s="157" t="s">
        <v>495</v>
      </c>
      <c r="D907" s="157" t="s">
        <v>571</v>
      </c>
      <c r="E907" s="157" t="s">
        <v>572</v>
      </c>
      <c r="F907" s="157" t="s">
        <v>540</v>
      </c>
      <c r="G907" s="158" t="s">
        <v>52</v>
      </c>
      <c r="H907" s="159" t="s">
        <v>272</v>
      </c>
      <c r="I907" s="160" t="s">
        <v>273</v>
      </c>
      <c r="J907" s="160" t="s">
        <v>643</v>
      </c>
      <c r="K907" s="161" t="s">
        <v>273</v>
      </c>
      <c r="L907" s="152">
        <v>50</v>
      </c>
      <c r="M907" s="154">
        <v>100</v>
      </c>
      <c r="N907" s="153">
        <v>75</v>
      </c>
      <c r="O907" s="153">
        <v>0</v>
      </c>
      <c r="P907" s="154">
        <v>0</v>
      </c>
      <c r="Q907" s="156" t="s">
        <v>7</v>
      </c>
    </row>
    <row r="908" spans="2:17">
      <c r="B908" s="157" t="s">
        <v>23</v>
      </c>
      <c r="C908" s="157" t="s">
        <v>495</v>
      </c>
      <c r="D908" s="157" t="s">
        <v>573</v>
      </c>
      <c r="E908" s="157" t="s">
        <v>574</v>
      </c>
      <c r="F908" s="157" t="s">
        <v>533</v>
      </c>
      <c r="G908" s="158" t="s">
        <v>52</v>
      </c>
      <c r="H908" s="159" t="s">
        <v>272</v>
      </c>
      <c r="I908" s="160" t="s">
        <v>273</v>
      </c>
      <c r="J908" s="160" t="s">
        <v>643</v>
      </c>
      <c r="K908" s="161" t="s">
        <v>273</v>
      </c>
      <c r="L908" s="152">
        <v>100</v>
      </c>
      <c r="M908" s="154">
        <v>100</v>
      </c>
      <c r="N908" s="153" t="s">
        <v>7</v>
      </c>
      <c r="O908" s="153" t="s">
        <v>7</v>
      </c>
      <c r="P908" s="154" t="s">
        <v>7</v>
      </c>
      <c r="Q908" s="156" t="s">
        <v>7</v>
      </c>
    </row>
    <row r="909" spans="2:17">
      <c r="B909" s="157" t="s">
        <v>23</v>
      </c>
      <c r="C909" s="157" t="s">
        <v>495</v>
      </c>
      <c r="D909" s="157" t="s">
        <v>575</v>
      </c>
      <c r="E909" s="157" t="s">
        <v>576</v>
      </c>
      <c r="F909" s="157" t="s">
        <v>533</v>
      </c>
      <c r="G909" s="158" t="s">
        <v>52</v>
      </c>
      <c r="H909" s="159" t="s">
        <v>272</v>
      </c>
      <c r="I909" s="160" t="s">
        <v>273</v>
      </c>
      <c r="J909" s="160" t="s">
        <v>643</v>
      </c>
      <c r="K909" s="161" t="s">
        <v>273</v>
      </c>
      <c r="L909" s="152">
        <v>100</v>
      </c>
      <c r="M909" s="154">
        <v>100</v>
      </c>
      <c r="N909" s="153" t="s">
        <v>7</v>
      </c>
      <c r="O909" s="153" t="s">
        <v>7</v>
      </c>
      <c r="P909" s="154" t="s">
        <v>7</v>
      </c>
      <c r="Q909" s="156" t="s">
        <v>7</v>
      </c>
    </row>
    <row r="910" spans="2:17">
      <c r="B910" s="157" t="s">
        <v>23</v>
      </c>
      <c r="C910" s="157" t="s">
        <v>495</v>
      </c>
      <c r="D910" s="157" t="s">
        <v>577</v>
      </c>
      <c r="E910" s="157" t="s">
        <v>578</v>
      </c>
      <c r="F910" s="157" t="s">
        <v>533</v>
      </c>
      <c r="G910" s="158" t="s">
        <v>52</v>
      </c>
      <c r="H910" s="159" t="s">
        <v>272</v>
      </c>
      <c r="I910" s="160" t="s">
        <v>273</v>
      </c>
      <c r="J910" s="160" t="s">
        <v>643</v>
      </c>
      <c r="K910" s="161" t="s">
        <v>273</v>
      </c>
      <c r="L910" s="152">
        <v>100</v>
      </c>
      <c r="M910" s="154">
        <v>100</v>
      </c>
      <c r="N910" s="153" t="s">
        <v>7</v>
      </c>
      <c r="O910" s="153" t="s">
        <v>7</v>
      </c>
      <c r="P910" s="154" t="s">
        <v>7</v>
      </c>
      <c r="Q910" s="156" t="s">
        <v>7</v>
      </c>
    </row>
    <row r="911" spans="2:17">
      <c r="B911" s="157" t="s">
        <v>23</v>
      </c>
      <c r="C911" s="157" t="s">
        <v>495</v>
      </c>
      <c r="D911" s="157" t="s">
        <v>579</v>
      </c>
      <c r="E911" s="157" t="s">
        <v>580</v>
      </c>
      <c r="F911" s="157" t="s">
        <v>533</v>
      </c>
      <c r="G911" s="158" t="s">
        <v>52</v>
      </c>
      <c r="H911" s="159" t="s">
        <v>272</v>
      </c>
      <c r="I911" s="160" t="s">
        <v>273</v>
      </c>
      <c r="J911" s="160" t="s">
        <v>643</v>
      </c>
      <c r="K911" s="161" t="s">
        <v>273</v>
      </c>
      <c r="L911" s="152">
        <v>100</v>
      </c>
      <c r="M911" s="154">
        <v>100</v>
      </c>
      <c r="N911" s="153" t="s">
        <v>7</v>
      </c>
      <c r="O911" s="153" t="s">
        <v>7</v>
      </c>
      <c r="P911" s="154" t="s">
        <v>7</v>
      </c>
      <c r="Q911" s="156" t="s">
        <v>7</v>
      </c>
    </row>
    <row r="912" spans="2:17">
      <c r="B912" s="157" t="s">
        <v>23</v>
      </c>
      <c r="C912" s="157" t="s">
        <v>495</v>
      </c>
      <c r="D912" s="157" t="s">
        <v>581</v>
      </c>
      <c r="E912" s="157" t="s">
        <v>582</v>
      </c>
      <c r="F912" s="157" t="s">
        <v>533</v>
      </c>
      <c r="G912" s="158" t="s">
        <v>52</v>
      </c>
      <c r="H912" s="159" t="s">
        <v>272</v>
      </c>
      <c r="I912" s="160" t="s">
        <v>273</v>
      </c>
      <c r="J912" s="160" t="s">
        <v>643</v>
      </c>
      <c r="K912" s="161" t="s">
        <v>273</v>
      </c>
      <c r="L912" s="152">
        <v>100</v>
      </c>
      <c r="M912" s="154">
        <v>100</v>
      </c>
      <c r="N912" s="153" t="s">
        <v>7</v>
      </c>
      <c r="O912" s="153" t="s">
        <v>7</v>
      </c>
      <c r="P912" s="154" t="s">
        <v>7</v>
      </c>
      <c r="Q912" s="156" t="s">
        <v>7</v>
      </c>
    </row>
    <row r="913" spans="2:17">
      <c r="B913" s="157" t="s">
        <v>23</v>
      </c>
      <c r="C913" s="157" t="s">
        <v>495</v>
      </c>
      <c r="D913" s="157" t="s">
        <v>583</v>
      </c>
      <c r="E913" s="157" t="s">
        <v>584</v>
      </c>
      <c r="F913" s="157" t="s">
        <v>540</v>
      </c>
      <c r="G913" s="158" t="s">
        <v>52</v>
      </c>
      <c r="H913" s="159" t="s">
        <v>272</v>
      </c>
      <c r="I913" s="160" t="s">
        <v>273</v>
      </c>
      <c r="J913" s="160" t="s">
        <v>643</v>
      </c>
      <c r="K913" s="161" t="s">
        <v>273</v>
      </c>
      <c r="L913" s="152">
        <v>100</v>
      </c>
      <c r="M913" s="154">
        <v>100</v>
      </c>
      <c r="N913" s="153">
        <v>85.714285714285708</v>
      </c>
      <c r="O913" s="153">
        <v>100</v>
      </c>
      <c r="P913" s="154">
        <v>100</v>
      </c>
      <c r="Q913" s="156">
        <v>100</v>
      </c>
    </row>
    <row r="914" spans="2:17">
      <c r="B914" s="157" t="s">
        <v>23</v>
      </c>
      <c r="C914" s="157" t="s">
        <v>495</v>
      </c>
      <c r="D914" s="157" t="s">
        <v>585</v>
      </c>
      <c r="E914" s="157" t="s">
        <v>586</v>
      </c>
      <c r="F914" s="157" t="s">
        <v>533</v>
      </c>
      <c r="G914" s="158" t="s">
        <v>52</v>
      </c>
      <c r="H914" s="159" t="s">
        <v>272</v>
      </c>
      <c r="I914" s="160" t="s">
        <v>273</v>
      </c>
      <c r="J914" s="160" t="s">
        <v>643</v>
      </c>
      <c r="K914" s="161" t="s">
        <v>273</v>
      </c>
      <c r="L914" s="152">
        <v>100</v>
      </c>
      <c r="M914" s="154">
        <v>100</v>
      </c>
      <c r="N914" s="153" t="s">
        <v>7</v>
      </c>
      <c r="O914" s="153" t="s">
        <v>7</v>
      </c>
      <c r="P914" s="154" t="s">
        <v>7</v>
      </c>
      <c r="Q914" s="156" t="s">
        <v>7</v>
      </c>
    </row>
    <row r="915" spans="2:17">
      <c r="B915" s="157" t="s">
        <v>23</v>
      </c>
      <c r="C915" s="157" t="s">
        <v>495</v>
      </c>
      <c r="D915" s="157" t="s">
        <v>587</v>
      </c>
      <c r="E915" s="157" t="s">
        <v>588</v>
      </c>
      <c r="F915" s="157" t="s">
        <v>540</v>
      </c>
      <c r="G915" s="158" t="s">
        <v>52</v>
      </c>
      <c r="H915" s="159" t="s">
        <v>272</v>
      </c>
      <c r="I915" s="160" t="s">
        <v>273</v>
      </c>
      <c r="J915" s="160" t="s">
        <v>643</v>
      </c>
      <c r="K915" s="161" t="s">
        <v>273</v>
      </c>
      <c r="L915" s="152">
        <v>50</v>
      </c>
      <c r="M915" s="154">
        <v>100</v>
      </c>
      <c r="N915" s="153">
        <v>0</v>
      </c>
      <c r="O915" s="153">
        <v>0</v>
      </c>
      <c r="P915" s="154">
        <v>0</v>
      </c>
      <c r="Q915" s="156" t="s">
        <v>7</v>
      </c>
    </row>
    <row r="916" spans="2:17">
      <c r="B916" s="157" t="s">
        <v>23</v>
      </c>
      <c r="C916" s="157" t="s">
        <v>495</v>
      </c>
      <c r="D916" s="157" t="s">
        <v>589</v>
      </c>
      <c r="E916" s="157" t="s">
        <v>590</v>
      </c>
      <c r="F916" s="157" t="s">
        <v>540</v>
      </c>
      <c r="G916" s="158" t="s">
        <v>52</v>
      </c>
      <c r="H916" s="159" t="s">
        <v>272</v>
      </c>
      <c r="I916" s="160" t="s">
        <v>273</v>
      </c>
      <c r="J916" s="160" t="s">
        <v>643</v>
      </c>
      <c r="K916" s="161" t="s">
        <v>273</v>
      </c>
      <c r="L916" s="152">
        <v>100</v>
      </c>
      <c r="M916" s="154">
        <v>100</v>
      </c>
      <c r="N916" s="153">
        <v>42.857142857142854</v>
      </c>
      <c r="O916" s="153">
        <v>67</v>
      </c>
      <c r="P916" s="154" t="s">
        <v>7</v>
      </c>
      <c r="Q916" s="156">
        <v>100</v>
      </c>
    </row>
    <row r="917" spans="2:17">
      <c r="B917" s="157" t="s">
        <v>23</v>
      </c>
      <c r="C917" s="157" t="s">
        <v>495</v>
      </c>
      <c r="D917" s="157" t="s">
        <v>591</v>
      </c>
      <c r="E917" s="157" t="s">
        <v>592</v>
      </c>
      <c r="F917" s="157" t="s">
        <v>533</v>
      </c>
      <c r="G917" s="158" t="s">
        <v>52</v>
      </c>
      <c r="H917" s="159" t="s">
        <v>272</v>
      </c>
      <c r="I917" s="160" t="s">
        <v>273</v>
      </c>
      <c r="J917" s="160" t="s">
        <v>643</v>
      </c>
      <c r="K917" s="161" t="s">
        <v>273</v>
      </c>
      <c r="L917" s="152">
        <v>100</v>
      </c>
      <c r="M917" s="154">
        <v>100</v>
      </c>
      <c r="N917" s="153" t="s">
        <v>7</v>
      </c>
      <c r="O917" s="153" t="s">
        <v>7</v>
      </c>
      <c r="P917" s="154" t="s">
        <v>7</v>
      </c>
      <c r="Q917" s="156" t="s">
        <v>7</v>
      </c>
    </row>
    <row r="918" spans="2:17">
      <c r="B918" s="157" t="s">
        <v>23</v>
      </c>
      <c r="C918" s="157" t="s">
        <v>495</v>
      </c>
      <c r="D918" s="157" t="s">
        <v>593</v>
      </c>
      <c r="E918" s="157" t="s">
        <v>594</v>
      </c>
      <c r="F918" s="157" t="s">
        <v>540</v>
      </c>
      <c r="G918" s="158" t="s">
        <v>52</v>
      </c>
      <c r="H918" s="159" t="s">
        <v>272</v>
      </c>
      <c r="I918" s="160" t="s">
        <v>273</v>
      </c>
      <c r="J918" s="160" t="s">
        <v>643</v>
      </c>
      <c r="K918" s="161" t="s">
        <v>273</v>
      </c>
      <c r="L918" s="152">
        <v>100</v>
      </c>
      <c r="M918" s="154">
        <v>100</v>
      </c>
      <c r="N918" s="153">
        <v>42.857142857142854</v>
      </c>
      <c r="O918" s="153">
        <v>67</v>
      </c>
      <c r="P918" s="154" t="s">
        <v>7</v>
      </c>
      <c r="Q918" s="156">
        <v>100</v>
      </c>
    </row>
    <row r="919" spans="2:17">
      <c r="B919" s="157" t="s">
        <v>23</v>
      </c>
      <c r="C919" s="157" t="s">
        <v>495</v>
      </c>
      <c r="D919" s="157" t="s">
        <v>595</v>
      </c>
      <c r="E919" s="157" t="s">
        <v>596</v>
      </c>
      <c r="F919" s="157" t="s">
        <v>540</v>
      </c>
      <c r="G919" s="158" t="s">
        <v>52</v>
      </c>
      <c r="H919" s="159" t="s">
        <v>272</v>
      </c>
      <c r="I919" s="160" t="s">
        <v>273</v>
      </c>
      <c r="J919" s="160" t="s">
        <v>643</v>
      </c>
      <c r="K919" s="161" t="s">
        <v>273</v>
      </c>
      <c r="L919" s="152">
        <v>100</v>
      </c>
      <c r="M919" s="154">
        <v>100</v>
      </c>
      <c r="N919" s="153">
        <v>85.714285714285708</v>
      </c>
      <c r="O919" s="153">
        <v>100</v>
      </c>
      <c r="P919" s="154">
        <v>100</v>
      </c>
      <c r="Q919" s="156">
        <v>100</v>
      </c>
    </row>
    <row r="920" spans="2:17">
      <c r="B920" s="157" t="s">
        <v>23</v>
      </c>
      <c r="C920" s="157" t="s">
        <v>495</v>
      </c>
      <c r="D920" s="157" t="s">
        <v>597</v>
      </c>
      <c r="E920" s="157" t="s">
        <v>598</v>
      </c>
      <c r="F920" s="157" t="s">
        <v>533</v>
      </c>
      <c r="G920" s="158" t="s">
        <v>52</v>
      </c>
      <c r="H920" s="159" t="s">
        <v>272</v>
      </c>
      <c r="I920" s="160" t="s">
        <v>273</v>
      </c>
      <c r="J920" s="160" t="s">
        <v>643</v>
      </c>
      <c r="K920" s="161" t="s">
        <v>273</v>
      </c>
      <c r="L920" s="152">
        <v>100</v>
      </c>
      <c r="M920" s="154">
        <v>100</v>
      </c>
      <c r="N920" s="153" t="s">
        <v>7</v>
      </c>
      <c r="O920" s="153" t="s">
        <v>7</v>
      </c>
      <c r="P920" s="154" t="s">
        <v>7</v>
      </c>
      <c r="Q920" s="156" t="s">
        <v>7</v>
      </c>
    </row>
    <row r="921" spans="2:17">
      <c r="B921" s="157" t="s">
        <v>23</v>
      </c>
      <c r="C921" s="157" t="s">
        <v>495</v>
      </c>
      <c r="D921" s="157" t="s">
        <v>599</v>
      </c>
      <c r="E921" s="157" t="s">
        <v>600</v>
      </c>
      <c r="F921" s="157" t="s">
        <v>540</v>
      </c>
      <c r="G921" s="158" t="s">
        <v>52</v>
      </c>
      <c r="H921" s="159" t="s">
        <v>272</v>
      </c>
      <c r="I921" s="160" t="s">
        <v>273</v>
      </c>
      <c r="J921" s="160" t="s">
        <v>643</v>
      </c>
      <c r="K921" s="161" t="s">
        <v>273</v>
      </c>
      <c r="L921" s="152">
        <v>50</v>
      </c>
      <c r="M921" s="154">
        <v>100</v>
      </c>
      <c r="N921" s="153">
        <v>50</v>
      </c>
      <c r="O921" s="153">
        <v>0</v>
      </c>
      <c r="P921" s="154" t="s">
        <v>7</v>
      </c>
      <c r="Q921" s="156" t="s">
        <v>7</v>
      </c>
    </row>
    <row r="922" spans="2:17">
      <c r="B922" s="157" t="s">
        <v>23</v>
      </c>
      <c r="C922" s="157" t="s">
        <v>495</v>
      </c>
      <c r="D922" s="157" t="s">
        <v>601</v>
      </c>
      <c r="E922" s="157" t="s">
        <v>602</v>
      </c>
      <c r="F922" s="157" t="s">
        <v>533</v>
      </c>
      <c r="G922" s="158" t="s">
        <v>52</v>
      </c>
      <c r="H922" s="159" t="s">
        <v>272</v>
      </c>
      <c r="I922" s="160" t="s">
        <v>273</v>
      </c>
      <c r="J922" s="160" t="s">
        <v>643</v>
      </c>
      <c r="K922" s="161" t="s">
        <v>273</v>
      </c>
      <c r="L922" s="152">
        <v>100</v>
      </c>
      <c r="M922" s="154">
        <v>0</v>
      </c>
      <c r="N922" s="153" t="s">
        <v>7</v>
      </c>
      <c r="O922" s="153" t="s">
        <v>7</v>
      </c>
      <c r="P922" s="154" t="s">
        <v>7</v>
      </c>
      <c r="Q922" s="156" t="s">
        <v>7</v>
      </c>
    </row>
    <row r="923" spans="2:17">
      <c r="B923" s="157" t="s">
        <v>23</v>
      </c>
      <c r="C923" s="157" t="s">
        <v>2</v>
      </c>
      <c r="D923" s="157" t="s">
        <v>603</v>
      </c>
      <c r="E923" s="157" t="s">
        <v>604</v>
      </c>
      <c r="F923" s="157" t="s">
        <v>533</v>
      </c>
      <c r="G923" s="158" t="s">
        <v>52</v>
      </c>
      <c r="H923" s="159" t="s">
        <v>272</v>
      </c>
      <c r="I923" s="160" t="s">
        <v>273</v>
      </c>
      <c r="J923" s="160" t="s">
        <v>643</v>
      </c>
      <c r="K923" s="161" t="s">
        <v>273</v>
      </c>
      <c r="L923" s="152">
        <v>100</v>
      </c>
      <c r="M923" s="154">
        <v>100</v>
      </c>
      <c r="N923" s="153" t="s">
        <v>7</v>
      </c>
      <c r="O923" s="153" t="s">
        <v>7</v>
      </c>
      <c r="P923" s="154" t="s">
        <v>7</v>
      </c>
      <c r="Q923" s="156" t="s">
        <v>7</v>
      </c>
    </row>
    <row r="924" spans="2:17">
      <c r="B924" s="157" t="s">
        <v>23</v>
      </c>
      <c r="C924" s="157" t="s">
        <v>2</v>
      </c>
      <c r="D924" s="157" t="s">
        <v>605</v>
      </c>
      <c r="E924" s="157" t="s">
        <v>606</v>
      </c>
      <c r="F924" s="157" t="s">
        <v>540</v>
      </c>
      <c r="G924" s="158" t="s">
        <v>52</v>
      </c>
      <c r="H924" s="159" t="s">
        <v>272</v>
      </c>
      <c r="I924" s="160" t="s">
        <v>273</v>
      </c>
      <c r="J924" s="160" t="s">
        <v>643</v>
      </c>
      <c r="K924" s="161" t="s">
        <v>273</v>
      </c>
      <c r="L924" s="152">
        <v>100</v>
      </c>
      <c r="M924" s="154">
        <v>100</v>
      </c>
      <c r="N924" s="153">
        <v>42.857142857142854</v>
      </c>
      <c r="O924" s="153">
        <v>0</v>
      </c>
      <c r="P924" s="154">
        <v>0</v>
      </c>
      <c r="Q924" s="156" t="s">
        <v>7</v>
      </c>
    </row>
    <row r="925" spans="2:17">
      <c r="B925" s="157" t="s">
        <v>23</v>
      </c>
      <c r="C925" s="157" t="s">
        <v>2</v>
      </c>
      <c r="D925" s="157" t="s">
        <v>607</v>
      </c>
      <c r="E925" s="157" t="s">
        <v>608</v>
      </c>
      <c r="F925" s="157" t="s">
        <v>540</v>
      </c>
      <c r="G925" s="158" t="s">
        <v>52</v>
      </c>
      <c r="H925" s="159" t="s">
        <v>272</v>
      </c>
      <c r="I925" s="160" t="s">
        <v>272</v>
      </c>
      <c r="J925" s="160" t="s">
        <v>643</v>
      </c>
      <c r="K925" s="161" t="s">
        <v>195</v>
      </c>
      <c r="L925" s="152">
        <v>100</v>
      </c>
      <c r="M925" s="154">
        <v>100</v>
      </c>
      <c r="N925" s="153">
        <v>100</v>
      </c>
      <c r="O925" s="153">
        <v>100</v>
      </c>
      <c r="P925" s="154">
        <v>100</v>
      </c>
      <c r="Q925" s="156">
        <v>100</v>
      </c>
    </row>
    <row r="926" spans="2:17">
      <c r="B926" s="157" t="s">
        <v>23</v>
      </c>
      <c r="C926" s="157" t="s">
        <v>2</v>
      </c>
      <c r="D926" s="157" t="s">
        <v>609</v>
      </c>
      <c r="E926" s="157" t="s">
        <v>610</v>
      </c>
      <c r="F926" s="157" t="s">
        <v>540</v>
      </c>
      <c r="G926" s="158" t="s">
        <v>52</v>
      </c>
      <c r="H926" s="159" t="s">
        <v>272</v>
      </c>
      <c r="I926" s="160" t="s">
        <v>272</v>
      </c>
      <c r="J926" s="160" t="s">
        <v>643</v>
      </c>
      <c r="K926" s="161" t="s">
        <v>195</v>
      </c>
      <c r="L926" s="152">
        <v>100</v>
      </c>
      <c r="M926" s="154">
        <v>100</v>
      </c>
      <c r="N926" s="153">
        <v>100</v>
      </c>
      <c r="O926" s="153">
        <v>100</v>
      </c>
      <c r="P926" s="154">
        <v>100</v>
      </c>
      <c r="Q926" s="156">
        <v>100</v>
      </c>
    </row>
    <row r="927" spans="2:17">
      <c r="B927" s="157" t="s">
        <v>23</v>
      </c>
      <c r="C927" s="157" t="s">
        <v>2</v>
      </c>
      <c r="D927" s="157" t="s">
        <v>611</v>
      </c>
      <c r="E927" s="157" t="s">
        <v>612</v>
      </c>
      <c r="F927" s="157" t="s">
        <v>540</v>
      </c>
      <c r="G927" s="158" t="s">
        <v>52</v>
      </c>
      <c r="H927" s="159" t="s">
        <v>272</v>
      </c>
      <c r="I927" s="160" t="s">
        <v>273</v>
      </c>
      <c r="J927" s="160" t="s">
        <v>53</v>
      </c>
      <c r="K927" s="161" t="s">
        <v>273</v>
      </c>
      <c r="L927" s="152">
        <v>50</v>
      </c>
      <c r="M927" s="154">
        <v>100</v>
      </c>
      <c r="N927" s="153">
        <v>50</v>
      </c>
      <c r="O927" s="153">
        <v>0</v>
      </c>
      <c r="P927" s="154">
        <v>0</v>
      </c>
      <c r="Q927" s="156" t="s">
        <v>7</v>
      </c>
    </row>
    <row r="928" spans="2:17">
      <c r="B928" s="157" t="s">
        <v>23</v>
      </c>
      <c r="C928" s="157" t="s">
        <v>2</v>
      </c>
      <c r="D928" s="157" t="s">
        <v>613</v>
      </c>
      <c r="E928" s="157" t="s">
        <v>614</v>
      </c>
      <c r="F928" s="157" t="s">
        <v>540</v>
      </c>
      <c r="G928" s="158" t="s">
        <v>52</v>
      </c>
      <c r="H928" s="159" t="s">
        <v>272</v>
      </c>
      <c r="I928" s="160" t="s">
        <v>273</v>
      </c>
      <c r="J928" s="160" t="s">
        <v>53</v>
      </c>
      <c r="K928" s="161" t="s">
        <v>273</v>
      </c>
      <c r="L928" s="152">
        <v>50</v>
      </c>
      <c r="M928" s="154">
        <v>100</v>
      </c>
      <c r="N928" s="153">
        <v>50</v>
      </c>
      <c r="O928" s="153">
        <v>0</v>
      </c>
      <c r="P928" s="154">
        <v>0</v>
      </c>
      <c r="Q928" s="156" t="s">
        <v>7</v>
      </c>
    </row>
    <row r="929" spans="2:17">
      <c r="B929" s="157" t="s">
        <v>23</v>
      </c>
      <c r="C929" s="157" t="s">
        <v>2</v>
      </c>
      <c r="D929" s="157" t="s">
        <v>615</v>
      </c>
      <c r="E929" s="157" t="s">
        <v>616</v>
      </c>
      <c r="F929" s="157" t="s">
        <v>540</v>
      </c>
      <c r="G929" s="158" t="s">
        <v>52</v>
      </c>
      <c r="H929" s="159" t="s">
        <v>272</v>
      </c>
      <c r="I929" s="160" t="s">
        <v>273</v>
      </c>
      <c r="J929" s="160" t="s">
        <v>643</v>
      </c>
      <c r="K929" s="161" t="s">
        <v>273</v>
      </c>
      <c r="L929" s="152">
        <v>100</v>
      </c>
      <c r="M929" s="154">
        <v>100</v>
      </c>
      <c r="N929" s="153">
        <v>71.428571428571431</v>
      </c>
      <c r="O929" s="153">
        <v>33</v>
      </c>
      <c r="P929" s="154">
        <v>100</v>
      </c>
      <c r="Q929" s="156">
        <v>0</v>
      </c>
    </row>
    <row r="930" spans="2:17">
      <c r="B930" s="157" t="s">
        <v>23</v>
      </c>
      <c r="C930" s="157" t="s">
        <v>2</v>
      </c>
      <c r="D930" s="157" t="s">
        <v>617</v>
      </c>
      <c r="E930" s="157" t="s">
        <v>618</v>
      </c>
      <c r="F930" s="157" t="s">
        <v>540</v>
      </c>
      <c r="G930" s="158" t="s">
        <v>52</v>
      </c>
      <c r="H930" s="159" t="s">
        <v>272</v>
      </c>
      <c r="I930" s="160" t="s">
        <v>273</v>
      </c>
      <c r="J930" s="160" t="s">
        <v>643</v>
      </c>
      <c r="K930" s="161" t="s">
        <v>273</v>
      </c>
      <c r="L930" s="152">
        <v>100</v>
      </c>
      <c r="M930" s="154">
        <v>100</v>
      </c>
      <c r="N930" s="153">
        <v>71.428571428571431</v>
      </c>
      <c r="O930" s="153">
        <v>33</v>
      </c>
      <c r="P930" s="154" t="s">
        <v>7</v>
      </c>
      <c r="Q930" s="156">
        <v>0</v>
      </c>
    </row>
    <row r="931" spans="2:17">
      <c r="B931" s="157" t="s">
        <v>23</v>
      </c>
      <c r="C931" s="157" t="s">
        <v>2</v>
      </c>
      <c r="D931" s="157" t="s">
        <v>619</v>
      </c>
      <c r="E931" s="157" t="s">
        <v>620</v>
      </c>
      <c r="F931" s="157" t="s">
        <v>540</v>
      </c>
      <c r="G931" s="158" t="s">
        <v>52</v>
      </c>
      <c r="H931" s="159" t="s">
        <v>272</v>
      </c>
      <c r="I931" s="160" t="s">
        <v>273</v>
      </c>
      <c r="J931" s="160" t="s">
        <v>643</v>
      </c>
      <c r="K931" s="161" t="s">
        <v>273</v>
      </c>
      <c r="L931" s="152">
        <v>100</v>
      </c>
      <c r="M931" s="154">
        <v>100</v>
      </c>
      <c r="N931" s="153">
        <v>28.571428571428569</v>
      </c>
      <c r="O931" s="153">
        <v>33</v>
      </c>
      <c r="P931" s="154" t="s">
        <v>7</v>
      </c>
      <c r="Q931" s="156">
        <v>0</v>
      </c>
    </row>
    <row r="932" spans="2:17">
      <c r="B932" s="157" t="s">
        <v>23</v>
      </c>
      <c r="C932" s="157" t="s">
        <v>2</v>
      </c>
      <c r="D932" s="157" t="s">
        <v>621</v>
      </c>
      <c r="E932" s="157" t="s">
        <v>622</v>
      </c>
      <c r="F932" s="157" t="s">
        <v>533</v>
      </c>
      <c r="G932" s="158" t="s">
        <v>52</v>
      </c>
      <c r="H932" s="159" t="s">
        <v>272</v>
      </c>
      <c r="I932" s="160" t="s">
        <v>273</v>
      </c>
      <c r="J932" s="160" t="s">
        <v>53</v>
      </c>
      <c r="K932" s="161" t="s">
        <v>273</v>
      </c>
      <c r="L932" s="152">
        <v>100</v>
      </c>
      <c r="M932" s="154">
        <v>100</v>
      </c>
      <c r="N932" s="153" t="s">
        <v>7</v>
      </c>
      <c r="O932" s="153" t="s">
        <v>7</v>
      </c>
      <c r="P932" s="154" t="s">
        <v>7</v>
      </c>
      <c r="Q932" s="156" t="s">
        <v>7</v>
      </c>
    </row>
    <row r="933" spans="2:17">
      <c r="B933" s="157" t="s">
        <v>23</v>
      </c>
      <c r="C933" s="157" t="s">
        <v>3</v>
      </c>
      <c r="D933" s="157" t="s">
        <v>623</v>
      </c>
      <c r="E933" s="157" t="s">
        <v>624</v>
      </c>
      <c r="F933" s="157" t="s">
        <v>533</v>
      </c>
      <c r="G933" s="158" t="s">
        <v>52</v>
      </c>
      <c r="H933" s="159" t="s">
        <v>272</v>
      </c>
      <c r="I933" s="160" t="s">
        <v>273</v>
      </c>
      <c r="J933" s="160" t="s">
        <v>643</v>
      </c>
      <c r="K933" s="161" t="s">
        <v>273</v>
      </c>
      <c r="L933" s="152">
        <v>100</v>
      </c>
      <c r="M933" s="154">
        <v>100</v>
      </c>
      <c r="N933" s="153" t="s">
        <v>7</v>
      </c>
      <c r="O933" s="153" t="s">
        <v>7</v>
      </c>
      <c r="P933" s="154" t="s">
        <v>7</v>
      </c>
      <c r="Q933" s="156" t="s">
        <v>7</v>
      </c>
    </row>
    <row r="934" spans="2:17">
      <c r="B934" s="157" t="s">
        <v>23</v>
      </c>
      <c r="C934" s="157" t="s">
        <v>3</v>
      </c>
      <c r="D934" s="157" t="s">
        <v>625</v>
      </c>
      <c r="E934" s="157" t="s">
        <v>626</v>
      </c>
      <c r="F934" s="157" t="s">
        <v>533</v>
      </c>
      <c r="G934" s="158" t="s">
        <v>52</v>
      </c>
      <c r="H934" s="159" t="s">
        <v>272</v>
      </c>
      <c r="I934" s="160" t="s">
        <v>273</v>
      </c>
      <c r="J934" s="160" t="s">
        <v>643</v>
      </c>
      <c r="K934" s="161" t="s">
        <v>273</v>
      </c>
      <c r="L934" s="152">
        <v>100</v>
      </c>
      <c r="M934" s="154">
        <v>100</v>
      </c>
      <c r="N934" s="153" t="s">
        <v>7</v>
      </c>
      <c r="O934" s="153" t="s">
        <v>7</v>
      </c>
      <c r="P934" s="154" t="s">
        <v>7</v>
      </c>
      <c r="Q934" s="156" t="s">
        <v>7</v>
      </c>
    </row>
    <row r="935" spans="2:17">
      <c r="B935" s="157" t="s">
        <v>23</v>
      </c>
      <c r="C935" s="157" t="s">
        <v>3</v>
      </c>
      <c r="D935" s="157" t="s">
        <v>627</v>
      </c>
      <c r="E935" s="157" t="s">
        <v>628</v>
      </c>
      <c r="F935" s="157" t="s">
        <v>540</v>
      </c>
      <c r="G935" s="158" t="s">
        <v>52</v>
      </c>
      <c r="H935" s="159" t="s">
        <v>272</v>
      </c>
      <c r="I935" s="160" t="s">
        <v>273</v>
      </c>
      <c r="J935" s="160" t="s">
        <v>643</v>
      </c>
      <c r="K935" s="161" t="s">
        <v>272</v>
      </c>
      <c r="L935" s="152">
        <v>100</v>
      </c>
      <c r="M935" s="154">
        <v>100</v>
      </c>
      <c r="N935" s="153">
        <v>100</v>
      </c>
      <c r="O935" s="153">
        <v>33</v>
      </c>
      <c r="P935" s="154">
        <v>100</v>
      </c>
      <c r="Q935" s="156">
        <v>100</v>
      </c>
    </row>
    <row r="936" spans="2:17">
      <c r="B936" s="157" t="s">
        <v>23</v>
      </c>
      <c r="C936" s="157" t="s">
        <v>3</v>
      </c>
      <c r="D936" s="157" t="s">
        <v>629</v>
      </c>
      <c r="E936" s="157" t="s">
        <v>630</v>
      </c>
      <c r="F936" s="157" t="s">
        <v>540</v>
      </c>
      <c r="G936" s="158" t="s">
        <v>52</v>
      </c>
      <c r="H936" s="159" t="s">
        <v>272</v>
      </c>
      <c r="I936" s="160" t="s">
        <v>273</v>
      </c>
      <c r="J936" s="160" t="s">
        <v>643</v>
      </c>
      <c r="K936" s="161" t="s">
        <v>272</v>
      </c>
      <c r="L936" s="152">
        <v>100</v>
      </c>
      <c r="M936" s="154">
        <v>100</v>
      </c>
      <c r="N936" s="153">
        <v>100</v>
      </c>
      <c r="O936" s="153">
        <v>100</v>
      </c>
      <c r="P936" s="154">
        <v>100</v>
      </c>
      <c r="Q936" s="156">
        <v>100</v>
      </c>
    </row>
    <row r="937" spans="2:17">
      <c r="B937" s="157" t="s">
        <v>23</v>
      </c>
      <c r="C937" s="157" t="s">
        <v>3</v>
      </c>
      <c r="D937" s="157" t="s">
        <v>631</v>
      </c>
      <c r="E937" s="157" t="s">
        <v>632</v>
      </c>
      <c r="F937" s="157" t="s">
        <v>533</v>
      </c>
      <c r="G937" s="158" t="s">
        <v>52</v>
      </c>
      <c r="H937" s="159" t="s">
        <v>272</v>
      </c>
      <c r="I937" s="160" t="s">
        <v>273</v>
      </c>
      <c r="J937" s="160" t="s">
        <v>643</v>
      </c>
      <c r="K937" s="161" t="s">
        <v>273</v>
      </c>
      <c r="L937" s="152">
        <v>100</v>
      </c>
      <c r="M937" s="154">
        <v>100</v>
      </c>
      <c r="N937" s="153" t="s">
        <v>7</v>
      </c>
      <c r="O937" s="153" t="s">
        <v>7</v>
      </c>
      <c r="P937" s="154" t="s">
        <v>7</v>
      </c>
      <c r="Q937" s="156" t="s">
        <v>7</v>
      </c>
    </row>
    <row r="938" spans="2:17">
      <c r="B938" s="157" t="s">
        <v>23</v>
      </c>
      <c r="C938" s="157" t="s">
        <v>3</v>
      </c>
      <c r="D938" s="157" t="s">
        <v>633</v>
      </c>
      <c r="E938" s="157" t="s">
        <v>634</v>
      </c>
      <c r="F938" s="157" t="s">
        <v>540</v>
      </c>
      <c r="G938" s="158" t="s">
        <v>52</v>
      </c>
      <c r="H938" s="159" t="s">
        <v>272</v>
      </c>
      <c r="I938" s="160" t="s">
        <v>273</v>
      </c>
      <c r="J938" s="160" t="s">
        <v>643</v>
      </c>
      <c r="K938" s="161" t="s">
        <v>272</v>
      </c>
      <c r="L938" s="152">
        <v>100</v>
      </c>
      <c r="M938" s="154">
        <v>100</v>
      </c>
      <c r="N938" s="153">
        <v>42.857142857142854</v>
      </c>
      <c r="O938" s="153">
        <v>33</v>
      </c>
      <c r="P938" s="154">
        <v>100</v>
      </c>
      <c r="Q938" s="156">
        <v>0</v>
      </c>
    </row>
    <row r="939" spans="2:17">
      <c r="B939" s="157" t="s">
        <v>23</v>
      </c>
      <c r="C939" s="157" t="s">
        <v>3</v>
      </c>
      <c r="D939" s="157" t="s">
        <v>635</v>
      </c>
      <c r="E939" s="157" t="s">
        <v>636</v>
      </c>
      <c r="F939" s="157" t="s">
        <v>540</v>
      </c>
      <c r="G939" s="158" t="s">
        <v>52</v>
      </c>
      <c r="H939" s="159" t="s">
        <v>272</v>
      </c>
      <c r="I939" s="160" t="s">
        <v>273</v>
      </c>
      <c r="J939" s="160" t="s">
        <v>643</v>
      </c>
      <c r="K939" s="161" t="s">
        <v>273</v>
      </c>
      <c r="L939" s="152">
        <v>100</v>
      </c>
      <c r="M939" s="154">
        <v>100</v>
      </c>
      <c r="N939" s="153">
        <v>100</v>
      </c>
      <c r="O939" s="153">
        <v>100</v>
      </c>
      <c r="P939" s="154">
        <v>100</v>
      </c>
      <c r="Q939" s="156">
        <v>100</v>
      </c>
    </row>
    <row r="940" spans="2:17">
      <c r="B940" s="157" t="s">
        <v>23</v>
      </c>
      <c r="C940" s="157" t="s">
        <v>3</v>
      </c>
      <c r="D940" s="157" t="s">
        <v>637</v>
      </c>
      <c r="E940" s="157" t="s">
        <v>638</v>
      </c>
      <c r="F940" s="157" t="s">
        <v>533</v>
      </c>
      <c r="G940" s="158" t="s">
        <v>52</v>
      </c>
      <c r="H940" s="159" t="s">
        <v>272</v>
      </c>
      <c r="I940" s="160" t="s">
        <v>273</v>
      </c>
      <c r="J940" s="160" t="s">
        <v>53</v>
      </c>
      <c r="K940" s="161" t="s">
        <v>273</v>
      </c>
      <c r="L940" s="152">
        <v>100</v>
      </c>
      <c r="M940" s="154">
        <v>100</v>
      </c>
      <c r="N940" s="153" t="s">
        <v>7</v>
      </c>
      <c r="O940" s="153" t="s">
        <v>7</v>
      </c>
      <c r="P940" s="154" t="s">
        <v>7</v>
      </c>
      <c r="Q940" s="156" t="s">
        <v>7</v>
      </c>
    </row>
    <row r="941" spans="2:17">
      <c r="B941" s="157" t="s">
        <v>23</v>
      </c>
      <c r="C941" s="157" t="s">
        <v>3</v>
      </c>
      <c r="D941" s="157" t="s">
        <v>639</v>
      </c>
      <c r="E941" s="157" t="s">
        <v>640</v>
      </c>
      <c r="F941" s="157" t="s">
        <v>533</v>
      </c>
      <c r="G941" s="158" t="s">
        <v>52</v>
      </c>
      <c r="H941" s="159" t="s">
        <v>272</v>
      </c>
      <c r="I941" s="160" t="s">
        <v>273</v>
      </c>
      <c r="J941" s="160" t="s">
        <v>54</v>
      </c>
      <c r="K941" s="161" t="s">
        <v>273</v>
      </c>
      <c r="L941" s="152">
        <v>100</v>
      </c>
      <c r="M941" s="154">
        <v>100</v>
      </c>
      <c r="N941" s="153" t="s">
        <v>7</v>
      </c>
      <c r="O941" s="153" t="s">
        <v>7</v>
      </c>
      <c r="P941" s="154" t="s">
        <v>7</v>
      </c>
      <c r="Q941" s="156" t="s">
        <v>7</v>
      </c>
    </row>
    <row r="942" spans="2:17">
      <c r="B942" s="157" t="s">
        <v>23</v>
      </c>
      <c r="C942" s="157" t="s">
        <v>3</v>
      </c>
      <c r="D942" s="157" t="s">
        <v>641</v>
      </c>
      <c r="E942" s="157" t="s">
        <v>642</v>
      </c>
      <c r="F942" s="157" t="s">
        <v>533</v>
      </c>
      <c r="G942" s="158" t="s">
        <v>52</v>
      </c>
      <c r="H942" s="159" t="s">
        <v>272</v>
      </c>
      <c r="I942" s="160" t="s">
        <v>273</v>
      </c>
      <c r="J942" s="160" t="s">
        <v>54</v>
      </c>
      <c r="K942" s="161" t="s">
        <v>273</v>
      </c>
      <c r="L942" s="152">
        <v>100</v>
      </c>
      <c r="M942" s="154">
        <v>100</v>
      </c>
      <c r="N942" s="153" t="s">
        <v>7</v>
      </c>
      <c r="O942" s="153" t="s">
        <v>7</v>
      </c>
      <c r="P942" s="154" t="s">
        <v>7</v>
      </c>
      <c r="Q942" s="156" t="s">
        <v>7</v>
      </c>
    </row>
    <row r="943" spans="2:17">
      <c r="B943" s="157" t="s">
        <v>24</v>
      </c>
      <c r="C943" s="157" t="s">
        <v>1</v>
      </c>
      <c r="D943" s="157" t="s">
        <v>531</v>
      </c>
      <c r="E943" s="157" t="s">
        <v>532</v>
      </c>
      <c r="F943" s="157" t="s">
        <v>533</v>
      </c>
      <c r="G943" s="158" t="s">
        <v>52</v>
      </c>
      <c r="H943" s="159" t="s">
        <v>272</v>
      </c>
      <c r="I943" s="160" t="s">
        <v>273</v>
      </c>
      <c r="J943" s="160" t="s">
        <v>643</v>
      </c>
      <c r="K943" s="161" t="s">
        <v>273</v>
      </c>
      <c r="L943" s="152">
        <v>100</v>
      </c>
      <c r="M943" s="154">
        <v>100</v>
      </c>
      <c r="N943" s="153" t="s">
        <v>7</v>
      </c>
      <c r="O943" s="153" t="s">
        <v>7</v>
      </c>
      <c r="P943" s="154" t="s">
        <v>7</v>
      </c>
      <c r="Q943" s="156" t="s">
        <v>7</v>
      </c>
    </row>
    <row r="944" spans="2:17">
      <c r="B944" s="157" t="s">
        <v>24</v>
      </c>
      <c r="C944" s="157" t="s">
        <v>1</v>
      </c>
      <c r="D944" s="157" t="s">
        <v>534</v>
      </c>
      <c r="E944" s="157" t="s">
        <v>535</v>
      </c>
      <c r="F944" s="157" t="s">
        <v>533</v>
      </c>
      <c r="G944" s="158" t="s">
        <v>52</v>
      </c>
      <c r="H944" s="159" t="s">
        <v>272</v>
      </c>
      <c r="I944" s="160" t="s">
        <v>273</v>
      </c>
      <c r="J944" s="160" t="s">
        <v>643</v>
      </c>
      <c r="K944" s="161" t="s">
        <v>273</v>
      </c>
      <c r="L944" s="152">
        <v>100</v>
      </c>
      <c r="M944" s="154">
        <v>100</v>
      </c>
      <c r="N944" s="153" t="s">
        <v>7</v>
      </c>
      <c r="O944" s="153" t="s">
        <v>7</v>
      </c>
      <c r="P944" s="154" t="s">
        <v>7</v>
      </c>
      <c r="Q944" s="156" t="s">
        <v>7</v>
      </c>
    </row>
    <row r="945" spans="2:17">
      <c r="B945" s="157" t="s">
        <v>24</v>
      </c>
      <c r="C945" s="157" t="s">
        <v>1</v>
      </c>
      <c r="D945" s="157" t="s">
        <v>536</v>
      </c>
      <c r="E945" s="157" t="s">
        <v>537</v>
      </c>
      <c r="F945" s="157" t="s">
        <v>533</v>
      </c>
      <c r="G945" s="158" t="s">
        <v>52</v>
      </c>
      <c r="H945" s="159" t="s">
        <v>272</v>
      </c>
      <c r="I945" s="160" t="s">
        <v>273</v>
      </c>
      <c r="J945" s="160" t="s">
        <v>643</v>
      </c>
      <c r="K945" s="161" t="s">
        <v>273</v>
      </c>
      <c r="L945" s="152">
        <v>100</v>
      </c>
      <c r="M945" s="154">
        <v>100</v>
      </c>
      <c r="N945" s="153" t="s">
        <v>7</v>
      </c>
      <c r="O945" s="153" t="s">
        <v>7</v>
      </c>
      <c r="P945" s="154" t="s">
        <v>7</v>
      </c>
      <c r="Q945" s="156" t="s">
        <v>7</v>
      </c>
    </row>
    <row r="946" spans="2:17">
      <c r="B946" s="157" t="s">
        <v>24</v>
      </c>
      <c r="C946" s="157" t="s">
        <v>1</v>
      </c>
      <c r="D946" s="157" t="s">
        <v>538</v>
      </c>
      <c r="E946" s="157" t="s">
        <v>539</v>
      </c>
      <c r="F946" s="157" t="s">
        <v>540</v>
      </c>
      <c r="G946" s="158" t="s">
        <v>52</v>
      </c>
      <c r="H946" s="159" t="s">
        <v>272</v>
      </c>
      <c r="I946" s="160" t="s">
        <v>273</v>
      </c>
      <c r="J946" s="160" t="s">
        <v>643</v>
      </c>
      <c r="K946" s="161" t="s">
        <v>273</v>
      </c>
      <c r="L946" s="152">
        <v>100</v>
      </c>
      <c r="M946" s="154">
        <v>100</v>
      </c>
      <c r="N946" s="153">
        <v>85.714285714285708</v>
      </c>
      <c r="O946" s="153">
        <v>100</v>
      </c>
      <c r="P946" s="154">
        <v>100</v>
      </c>
      <c r="Q946" s="156">
        <v>100</v>
      </c>
    </row>
    <row r="947" spans="2:17">
      <c r="B947" s="157" t="s">
        <v>24</v>
      </c>
      <c r="C947" s="157" t="s">
        <v>1</v>
      </c>
      <c r="D947" s="157" t="s">
        <v>541</v>
      </c>
      <c r="E947" s="157" t="s">
        <v>542</v>
      </c>
      <c r="F947" s="157" t="s">
        <v>540</v>
      </c>
      <c r="G947" s="158" t="s">
        <v>52</v>
      </c>
      <c r="H947" s="159" t="s">
        <v>272</v>
      </c>
      <c r="I947" s="160" t="s">
        <v>273</v>
      </c>
      <c r="J947" s="160" t="s">
        <v>643</v>
      </c>
      <c r="K947" s="161" t="s">
        <v>273</v>
      </c>
      <c r="L947" s="152">
        <v>100</v>
      </c>
      <c r="M947" s="154">
        <v>100</v>
      </c>
      <c r="N947" s="153">
        <v>100</v>
      </c>
      <c r="O947" s="153">
        <v>67</v>
      </c>
      <c r="P947" s="154">
        <v>100</v>
      </c>
      <c r="Q947" s="156">
        <v>100</v>
      </c>
    </row>
    <row r="948" spans="2:17">
      <c r="B948" s="157" t="s">
        <v>24</v>
      </c>
      <c r="C948" s="157" t="s">
        <v>1</v>
      </c>
      <c r="D948" s="157" t="s">
        <v>543</v>
      </c>
      <c r="E948" s="157" t="s">
        <v>544</v>
      </c>
      <c r="F948" s="157" t="s">
        <v>540</v>
      </c>
      <c r="G948" s="158" t="s">
        <v>52</v>
      </c>
      <c r="H948" s="159" t="s">
        <v>272</v>
      </c>
      <c r="I948" s="160" t="s">
        <v>273</v>
      </c>
      <c r="J948" s="160" t="s">
        <v>643</v>
      </c>
      <c r="K948" s="161" t="s">
        <v>273</v>
      </c>
      <c r="L948" s="152">
        <v>100</v>
      </c>
      <c r="M948" s="154">
        <v>100</v>
      </c>
      <c r="N948" s="153">
        <v>100</v>
      </c>
      <c r="O948" s="153">
        <v>67</v>
      </c>
      <c r="P948" s="154">
        <v>100</v>
      </c>
      <c r="Q948" s="156">
        <v>100</v>
      </c>
    </row>
    <row r="949" spans="2:17">
      <c r="B949" s="157" t="s">
        <v>24</v>
      </c>
      <c r="C949" s="157" t="s">
        <v>1</v>
      </c>
      <c r="D949" s="157" t="s">
        <v>545</v>
      </c>
      <c r="E949" s="157" t="s">
        <v>546</v>
      </c>
      <c r="F949" s="157" t="s">
        <v>540</v>
      </c>
      <c r="G949" s="158" t="s">
        <v>52</v>
      </c>
      <c r="H949" s="159" t="s">
        <v>272</v>
      </c>
      <c r="I949" s="160" t="s">
        <v>273</v>
      </c>
      <c r="J949" s="160" t="s">
        <v>643</v>
      </c>
      <c r="K949" s="161" t="s">
        <v>273</v>
      </c>
      <c r="L949" s="152">
        <v>100</v>
      </c>
      <c r="M949" s="154">
        <v>100</v>
      </c>
      <c r="N949" s="153">
        <v>100</v>
      </c>
      <c r="O949" s="153">
        <v>67</v>
      </c>
      <c r="P949" s="154">
        <v>100</v>
      </c>
      <c r="Q949" s="156">
        <v>100</v>
      </c>
    </row>
    <row r="950" spans="2:17">
      <c r="B950" s="157" t="s">
        <v>24</v>
      </c>
      <c r="C950" s="157" t="s">
        <v>1</v>
      </c>
      <c r="D950" s="157" t="s">
        <v>547</v>
      </c>
      <c r="E950" s="157" t="s">
        <v>548</v>
      </c>
      <c r="F950" s="157" t="s">
        <v>540</v>
      </c>
      <c r="G950" s="158" t="s">
        <v>52</v>
      </c>
      <c r="H950" s="159" t="s">
        <v>272</v>
      </c>
      <c r="I950" s="160" t="s">
        <v>272</v>
      </c>
      <c r="J950" s="160" t="s">
        <v>643</v>
      </c>
      <c r="K950" s="161" t="s">
        <v>195</v>
      </c>
      <c r="L950" s="152">
        <v>100</v>
      </c>
      <c r="M950" s="154">
        <v>100</v>
      </c>
      <c r="N950" s="153">
        <v>100</v>
      </c>
      <c r="O950" s="153">
        <v>100</v>
      </c>
      <c r="P950" s="154">
        <v>100</v>
      </c>
      <c r="Q950" s="156">
        <v>100</v>
      </c>
    </row>
    <row r="951" spans="2:17">
      <c r="B951" s="157" t="s">
        <v>24</v>
      </c>
      <c r="C951" s="157" t="s">
        <v>1</v>
      </c>
      <c r="D951" s="157" t="s">
        <v>549</v>
      </c>
      <c r="E951" s="157" t="s">
        <v>550</v>
      </c>
      <c r="F951" s="157" t="s">
        <v>533</v>
      </c>
      <c r="G951" s="158" t="s">
        <v>52</v>
      </c>
      <c r="H951" s="159" t="s">
        <v>272</v>
      </c>
      <c r="I951" s="160" t="s">
        <v>273</v>
      </c>
      <c r="J951" s="160" t="s">
        <v>643</v>
      </c>
      <c r="K951" s="161" t="s">
        <v>273</v>
      </c>
      <c r="L951" s="152">
        <v>100</v>
      </c>
      <c r="M951" s="154">
        <v>100</v>
      </c>
      <c r="N951" s="153" t="s">
        <v>7</v>
      </c>
      <c r="O951" s="153" t="s">
        <v>7</v>
      </c>
      <c r="P951" s="154" t="s">
        <v>7</v>
      </c>
      <c r="Q951" s="156" t="s">
        <v>7</v>
      </c>
    </row>
    <row r="952" spans="2:17">
      <c r="B952" s="157" t="s">
        <v>24</v>
      </c>
      <c r="C952" s="157" t="s">
        <v>1</v>
      </c>
      <c r="D952" s="157" t="s">
        <v>551</v>
      </c>
      <c r="E952" s="157" t="s">
        <v>552</v>
      </c>
      <c r="F952" s="157" t="s">
        <v>533</v>
      </c>
      <c r="G952" s="158" t="s">
        <v>52</v>
      </c>
      <c r="H952" s="159" t="s">
        <v>273</v>
      </c>
      <c r="I952" s="160" t="s">
        <v>7</v>
      </c>
      <c r="J952" s="160" t="s">
        <v>7</v>
      </c>
      <c r="K952" s="161" t="s">
        <v>195</v>
      </c>
      <c r="L952" s="152" t="s">
        <v>7</v>
      </c>
      <c r="M952" s="154" t="s">
        <v>7</v>
      </c>
      <c r="N952" s="153" t="s">
        <v>7</v>
      </c>
      <c r="O952" s="153" t="s">
        <v>7</v>
      </c>
      <c r="P952" s="154" t="s">
        <v>7</v>
      </c>
      <c r="Q952" s="156" t="s">
        <v>7</v>
      </c>
    </row>
    <row r="953" spans="2:17">
      <c r="B953" s="157" t="s">
        <v>24</v>
      </c>
      <c r="C953" s="157" t="s">
        <v>1</v>
      </c>
      <c r="D953" s="157" t="s">
        <v>553</v>
      </c>
      <c r="E953" s="157" t="s">
        <v>554</v>
      </c>
      <c r="F953" s="157" t="s">
        <v>540</v>
      </c>
      <c r="G953" s="158" t="s">
        <v>52</v>
      </c>
      <c r="H953" s="159" t="s">
        <v>272</v>
      </c>
      <c r="I953" s="160" t="s">
        <v>273</v>
      </c>
      <c r="J953" s="160" t="s">
        <v>643</v>
      </c>
      <c r="K953" s="161" t="s">
        <v>273</v>
      </c>
      <c r="L953" s="152">
        <v>100</v>
      </c>
      <c r="M953" s="154">
        <v>100</v>
      </c>
      <c r="N953" s="153">
        <v>66.666666666666657</v>
      </c>
      <c r="O953" s="153" t="s">
        <v>7</v>
      </c>
      <c r="P953" s="154" t="s">
        <v>7</v>
      </c>
      <c r="Q953" s="156" t="s">
        <v>7</v>
      </c>
    </row>
    <row r="954" spans="2:17">
      <c r="B954" s="157" t="s">
        <v>24</v>
      </c>
      <c r="C954" s="157" t="s">
        <v>1</v>
      </c>
      <c r="D954" s="157" t="s">
        <v>555</v>
      </c>
      <c r="E954" s="157" t="s">
        <v>556</v>
      </c>
      <c r="F954" s="157" t="s">
        <v>540</v>
      </c>
      <c r="G954" s="158" t="s">
        <v>52</v>
      </c>
      <c r="H954" s="159" t="s">
        <v>273</v>
      </c>
      <c r="I954" s="160" t="s">
        <v>7</v>
      </c>
      <c r="J954" s="160" t="s">
        <v>7</v>
      </c>
      <c r="K954" s="161" t="s">
        <v>195</v>
      </c>
      <c r="L954" s="152" t="s">
        <v>7</v>
      </c>
      <c r="M954" s="154" t="s">
        <v>7</v>
      </c>
      <c r="N954" s="153" t="s">
        <v>7</v>
      </c>
      <c r="O954" s="153" t="s">
        <v>7</v>
      </c>
      <c r="P954" s="154" t="s">
        <v>7</v>
      </c>
      <c r="Q954" s="156" t="s">
        <v>7</v>
      </c>
    </row>
    <row r="955" spans="2:17">
      <c r="B955" s="157" t="s">
        <v>24</v>
      </c>
      <c r="C955" s="157" t="s">
        <v>1</v>
      </c>
      <c r="D955" s="157" t="s">
        <v>557</v>
      </c>
      <c r="E955" s="157" t="s">
        <v>558</v>
      </c>
      <c r="F955" s="157" t="s">
        <v>533</v>
      </c>
      <c r="G955" s="158" t="s">
        <v>52</v>
      </c>
      <c r="H955" s="159" t="s">
        <v>272</v>
      </c>
      <c r="I955" s="160" t="s">
        <v>273</v>
      </c>
      <c r="J955" s="160" t="s">
        <v>643</v>
      </c>
      <c r="K955" s="161" t="s">
        <v>273</v>
      </c>
      <c r="L955" s="152">
        <v>100</v>
      </c>
      <c r="M955" s="154">
        <v>100</v>
      </c>
      <c r="N955" s="153" t="s">
        <v>7</v>
      </c>
      <c r="O955" s="153" t="s">
        <v>7</v>
      </c>
      <c r="P955" s="154" t="s">
        <v>7</v>
      </c>
      <c r="Q955" s="156" t="s">
        <v>7</v>
      </c>
    </row>
    <row r="956" spans="2:17">
      <c r="B956" s="157" t="s">
        <v>24</v>
      </c>
      <c r="C956" s="157" t="s">
        <v>1</v>
      </c>
      <c r="D956" s="157" t="s">
        <v>559</v>
      </c>
      <c r="E956" s="157" t="s">
        <v>560</v>
      </c>
      <c r="F956" s="157" t="s">
        <v>533</v>
      </c>
      <c r="G956" s="158" t="s">
        <v>52</v>
      </c>
      <c r="H956" s="159" t="s">
        <v>272</v>
      </c>
      <c r="I956" s="160" t="s">
        <v>273</v>
      </c>
      <c r="J956" s="160" t="s">
        <v>643</v>
      </c>
      <c r="K956" s="161" t="s">
        <v>273</v>
      </c>
      <c r="L956" s="152">
        <v>100</v>
      </c>
      <c r="M956" s="154">
        <v>100</v>
      </c>
      <c r="N956" s="153" t="s">
        <v>7</v>
      </c>
      <c r="O956" s="153" t="s">
        <v>7</v>
      </c>
      <c r="P956" s="154" t="s">
        <v>7</v>
      </c>
      <c r="Q956" s="156" t="s">
        <v>7</v>
      </c>
    </row>
    <row r="957" spans="2:17">
      <c r="B957" s="157" t="s">
        <v>24</v>
      </c>
      <c r="C957" s="157" t="s">
        <v>1</v>
      </c>
      <c r="D957" s="157" t="s">
        <v>561</v>
      </c>
      <c r="E957" s="157" t="s">
        <v>562</v>
      </c>
      <c r="F957" s="157" t="s">
        <v>533</v>
      </c>
      <c r="G957" s="158" t="s">
        <v>52</v>
      </c>
      <c r="H957" s="159" t="s">
        <v>272</v>
      </c>
      <c r="I957" s="160" t="s">
        <v>273</v>
      </c>
      <c r="J957" s="160" t="s">
        <v>643</v>
      </c>
      <c r="K957" s="161" t="s">
        <v>273</v>
      </c>
      <c r="L957" s="152">
        <v>100</v>
      </c>
      <c r="M957" s="154">
        <v>100</v>
      </c>
      <c r="N957" s="153" t="s">
        <v>7</v>
      </c>
      <c r="O957" s="153" t="s">
        <v>7</v>
      </c>
      <c r="P957" s="154" t="s">
        <v>7</v>
      </c>
      <c r="Q957" s="156" t="s">
        <v>7</v>
      </c>
    </row>
    <row r="958" spans="2:17">
      <c r="B958" s="157" t="s">
        <v>24</v>
      </c>
      <c r="C958" s="157" t="s">
        <v>1</v>
      </c>
      <c r="D958" s="157" t="s">
        <v>563</v>
      </c>
      <c r="E958" s="157" t="s">
        <v>564</v>
      </c>
      <c r="F958" s="157" t="s">
        <v>540</v>
      </c>
      <c r="G958" s="158" t="s">
        <v>52</v>
      </c>
      <c r="H958" s="159" t="s">
        <v>272</v>
      </c>
      <c r="I958" s="160" t="s">
        <v>273</v>
      </c>
      <c r="J958" s="160" t="s">
        <v>643</v>
      </c>
      <c r="K958" s="161" t="s">
        <v>273</v>
      </c>
      <c r="L958" s="152">
        <v>100</v>
      </c>
      <c r="M958" s="154">
        <v>100</v>
      </c>
      <c r="N958" s="153">
        <v>71.428571428571431</v>
      </c>
      <c r="O958" s="153">
        <v>67</v>
      </c>
      <c r="P958" s="154">
        <v>100</v>
      </c>
      <c r="Q958" s="156" t="s">
        <v>7</v>
      </c>
    </row>
    <row r="959" spans="2:17">
      <c r="B959" s="157" t="s">
        <v>24</v>
      </c>
      <c r="C959" s="157" t="s">
        <v>495</v>
      </c>
      <c r="D959" s="157" t="s">
        <v>565</v>
      </c>
      <c r="E959" s="157" t="s">
        <v>566</v>
      </c>
      <c r="F959" s="157" t="s">
        <v>540</v>
      </c>
      <c r="G959" s="158" t="s">
        <v>52</v>
      </c>
      <c r="H959" s="159" t="s">
        <v>272</v>
      </c>
      <c r="I959" s="160" t="s">
        <v>273</v>
      </c>
      <c r="J959" s="160" t="s">
        <v>643</v>
      </c>
      <c r="K959" s="161" t="s">
        <v>273</v>
      </c>
      <c r="L959" s="152">
        <v>100</v>
      </c>
      <c r="M959" s="154">
        <v>100</v>
      </c>
      <c r="N959" s="153">
        <v>100</v>
      </c>
      <c r="O959" s="153">
        <v>67</v>
      </c>
      <c r="P959" s="154">
        <v>100</v>
      </c>
      <c r="Q959" s="156">
        <v>100</v>
      </c>
    </row>
    <row r="960" spans="2:17">
      <c r="B960" s="157" t="s">
        <v>24</v>
      </c>
      <c r="C960" s="157" t="s">
        <v>495</v>
      </c>
      <c r="D960" s="157" t="s">
        <v>567</v>
      </c>
      <c r="E960" s="157" t="s">
        <v>568</v>
      </c>
      <c r="F960" s="157" t="s">
        <v>533</v>
      </c>
      <c r="G960" s="158" t="s">
        <v>52</v>
      </c>
      <c r="H960" s="159" t="s">
        <v>272</v>
      </c>
      <c r="I960" s="160" t="s">
        <v>273</v>
      </c>
      <c r="J960" s="160" t="s">
        <v>643</v>
      </c>
      <c r="K960" s="161" t="s">
        <v>273</v>
      </c>
      <c r="L960" s="152">
        <v>100</v>
      </c>
      <c r="M960" s="154">
        <v>100</v>
      </c>
      <c r="N960" s="153" t="s">
        <v>7</v>
      </c>
      <c r="O960" s="153" t="s">
        <v>7</v>
      </c>
      <c r="P960" s="154" t="s">
        <v>7</v>
      </c>
      <c r="Q960" s="156" t="s">
        <v>7</v>
      </c>
    </row>
    <row r="961" spans="2:17">
      <c r="B961" s="157" t="s">
        <v>24</v>
      </c>
      <c r="C961" s="157" t="s">
        <v>495</v>
      </c>
      <c r="D961" s="157" t="s">
        <v>569</v>
      </c>
      <c r="E961" s="157" t="s">
        <v>570</v>
      </c>
      <c r="F961" s="157" t="s">
        <v>540</v>
      </c>
      <c r="G961" s="158" t="s">
        <v>52</v>
      </c>
      <c r="H961" s="159" t="s">
        <v>272</v>
      </c>
      <c r="I961" s="160" t="s">
        <v>273</v>
      </c>
      <c r="J961" s="160" t="s">
        <v>643</v>
      </c>
      <c r="K961" s="161" t="s">
        <v>273</v>
      </c>
      <c r="L961" s="152">
        <v>100</v>
      </c>
      <c r="M961" s="154">
        <v>100</v>
      </c>
      <c r="N961" s="153">
        <v>100</v>
      </c>
      <c r="O961" s="153">
        <v>67</v>
      </c>
      <c r="P961" s="154">
        <v>100</v>
      </c>
      <c r="Q961" s="156">
        <v>100</v>
      </c>
    </row>
    <row r="962" spans="2:17">
      <c r="B962" s="157" t="s">
        <v>24</v>
      </c>
      <c r="C962" s="157" t="s">
        <v>495</v>
      </c>
      <c r="D962" s="157" t="s">
        <v>571</v>
      </c>
      <c r="E962" s="157" t="s">
        <v>572</v>
      </c>
      <c r="F962" s="157" t="s">
        <v>540</v>
      </c>
      <c r="G962" s="158" t="s">
        <v>52</v>
      </c>
      <c r="H962" s="159" t="s">
        <v>272</v>
      </c>
      <c r="I962" s="160" t="s">
        <v>273</v>
      </c>
      <c r="J962" s="160" t="s">
        <v>643</v>
      </c>
      <c r="K962" s="161" t="s">
        <v>273</v>
      </c>
      <c r="L962" s="152">
        <v>100</v>
      </c>
      <c r="M962" s="154">
        <v>100</v>
      </c>
      <c r="N962" s="153">
        <v>71.428571428571431</v>
      </c>
      <c r="O962" s="153">
        <v>67</v>
      </c>
      <c r="P962" s="154">
        <v>100</v>
      </c>
      <c r="Q962" s="156">
        <v>100</v>
      </c>
    </row>
    <row r="963" spans="2:17">
      <c r="B963" s="157" t="s">
        <v>24</v>
      </c>
      <c r="C963" s="157" t="s">
        <v>495</v>
      </c>
      <c r="D963" s="157" t="s">
        <v>573</v>
      </c>
      <c r="E963" s="157" t="s">
        <v>574</v>
      </c>
      <c r="F963" s="157" t="s">
        <v>533</v>
      </c>
      <c r="G963" s="158" t="s">
        <v>52</v>
      </c>
      <c r="H963" s="159" t="s">
        <v>272</v>
      </c>
      <c r="I963" s="160" t="s">
        <v>273</v>
      </c>
      <c r="J963" s="160" t="s">
        <v>643</v>
      </c>
      <c r="K963" s="161" t="s">
        <v>273</v>
      </c>
      <c r="L963" s="152">
        <v>100</v>
      </c>
      <c r="M963" s="154">
        <v>100</v>
      </c>
      <c r="N963" s="153" t="s">
        <v>7</v>
      </c>
      <c r="O963" s="153" t="s">
        <v>7</v>
      </c>
      <c r="P963" s="154" t="s">
        <v>7</v>
      </c>
      <c r="Q963" s="156" t="s">
        <v>7</v>
      </c>
    </row>
    <row r="964" spans="2:17">
      <c r="B964" s="157" t="s">
        <v>24</v>
      </c>
      <c r="C964" s="157" t="s">
        <v>495</v>
      </c>
      <c r="D964" s="157" t="s">
        <v>575</v>
      </c>
      <c r="E964" s="157" t="s">
        <v>576</v>
      </c>
      <c r="F964" s="157" t="s">
        <v>533</v>
      </c>
      <c r="G964" s="158" t="s">
        <v>52</v>
      </c>
      <c r="H964" s="159" t="s">
        <v>272</v>
      </c>
      <c r="I964" s="160" t="s">
        <v>273</v>
      </c>
      <c r="J964" s="160" t="s">
        <v>643</v>
      </c>
      <c r="K964" s="161" t="s">
        <v>273</v>
      </c>
      <c r="L964" s="152">
        <v>100</v>
      </c>
      <c r="M964" s="154">
        <v>100</v>
      </c>
      <c r="N964" s="153" t="s">
        <v>7</v>
      </c>
      <c r="O964" s="153" t="s">
        <v>7</v>
      </c>
      <c r="P964" s="154" t="s">
        <v>7</v>
      </c>
      <c r="Q964" s="156" t="s">
        <v>7</v>
      </c>
    </row>
    <row r="965" spans="2:17">
      <c r="B965" s="157" t="s">
        <v>24</v>
      </c>
      <c r="C965" s="157" t="s">
        <v>495</v>
      </c>
      <c r="D965" s="157" t="s">
        <v>577</v>
      </c>
      <c r="E965" s="157" t="s">
        <v>578</v>
      </c>
      <c r="F965" s="157" t="s">
        <v>533</v>
      </c>
      <c r="G965" s="158" t="s">
        <v>52</v>
      </c>
      <c r="H965" s="159" t="s">
        <v>272</v>
      </c>
      <c r="I965" s="160" t="s">
        <v>273</v>
      </c>
      <c r="J965" s="160" t="s">
        <v>643</v>
      </c>
      <c r="K965" s="161" t="s">
        <v>273</v>
      </c>
      <c r="L965" s="152">
        <v>100</v>
      </c>
      <c r="M965" s="154">
        <v>100</v>
      </c>
      <c r="N965" s="153" t="s">
        <v>7</v>
      </c>
      <c r="O965" s="153" t="s">
        <v>7</v>
      </c>
      <c r="P965" s="154" t="s">
        <v>7</v>
      </c>
      <c r="Q965" s="156" t="s">
        <v>7</v>
      </c>
    </row>
    <row r="966" spans="2:17">
      <c r="B966" s="157" t="s">
        <v>24</v>
      </c>
      <c r="C966" s="157" t="s">
        <v>495</v>
      </c>
      <c r="D966" s="157" t="s">
        <v>579</v>
      </c>
      <c r="E966" s="157" t="s">
        <v>580</v>
      </c>
      <c r="F966" s="157" t="s">
        <v>533</v>
      </c>
      <c r="G966" s="158" t="s">
        <v>52</v>
      </c>
      <c r="H966" s="159" t="s">
        <v>272</v>
      </c>
      <c r="I966" s="160" t="s">
        <v>273</v>
      </c>
      <c r="J966" s="160" t="s">
        <v>643</v>
      </c>
      <c r="K966" s="161" t="s">
        <v>273</v>
      </c>
      <c r="L966" s="152">
        <v>100</v>
      </c>
      <c r="M966" s="154">
        <v>100</v>
      </c>
      <c r="N966" s="153" t="s">
        <v>7</v>
      </c>
      <c r="O966" s="153" t="s">
        <v>7</v>
      </c>
      <c r="P966" s="154" t="s">
        <v>7</v>
      </c>
      <c r="Q966" s="156" t="s">
        <v>7</v>
      </c>
    </row>
    <row r="967" spans="2:17">
      <c r="B967" s="157" t="s">
        <v>24</v>
      </c>
      <c r="C967" s="157" t="s">
        <v>495</v>
      </c>
      <c r="D967" s="157" t="s">
        <v>581</v>
      </c>
      <c r="E967" s="157" t="s">
        <v>582</v>
      </c>
      <c r="F967" s="157" t="s">
        <v>533</v>
      </c>
      <c r="G967" s="158" t="s">
        <v>52</v>
      </c>
      <c r="H967" s="159" t="s">
        <v>272</v>
      </c>
      <c r="I967" s="160" t="s">
        <v>273</v>
      </c>
      <c r="J967" s="160" t="s">
        <v>643</v>
      </c>
      <c r="K967" s="161" t="s">
        <v>273</v>
      </c>
      <c r="L967" s="152">
        <v>50</v>
      </c>
      <c r="M967" s="154">
        <v>100</v>
      </c>
      <c r="N967" s="153" t="s">
        <v>7</v>
      </c>
      <c r="O967" s="153" t="s">
        <v>7</v>
      </c>
      <c r="P967" s="154" t="s">
        <v>7</v>
      </c>
      <c r="Q967" s="156" t="s">
        <v>7</v>
      </c>
    </row>
    <row r="968" spans="2:17">
      <c r="B968" s="157" t="s">
        <v>24</v>
      </c>
      <c r="C968" s="157" t="s">
        <v>495</v>
      </c>
      <c r="D968" s="157" t="s">
        <v>583</v>
      </c>
      <c r="E968" s="157" t="s">
        <v>584</v>
      </c>
      <c r="F968" s="157" t="s">
        <v>540</v>
      </c>
      <c r="G968" s="158" t="s">
        <v>52</v>
      </c>
      <c r="H968" s="159" t="s">
        <v>272</v>
      </c>
      <c r="I968" s="160" t="s">
        <v>273</v>
      </c>
      <c r="J968" s="160" t="s">
        <v>643</v>
      </c>
      <c r="K968" s="161" t="s">
        <v>273</v>
      </c>
      <c r="L968" s="152">
        <v>50</v>
      </c>
      <c r="M968" s="154">
        <v>100</v>
      </c>
      <c r="N968" s="153">
        <v>0</v>
      </c>
      <c r="O968" s="153" t="s">
        <v>7</v>
      </c>
      <c r="P968" s="154" t="s">
        <v>7</v>
      </c>
      <c r="Q968" s="156" t="s">
        <v>7</v>
      </c>
    </row>
    <row r="969" spans="2:17">
      <c r="B969" s="157" t="s">
        <v>24</v>
      </c>
      <c r="C969" s="157" t="s">
        <v>495</v>
      </c>
      <c r="D969" s="157" t="s">
        <v>585</v>
      </c>
      <c r="E969" s="157" t="s">
        <v>586</v>
      </c>
      <c r="F969" s="157" t="s">
        <v>533</v>
      </c>
      <c r="G969" s="158" t="s">
        <v>52</v>
      </c>
      <c r="H969" s="159" t="s">
        <v>272</v>
      </c>
      <c r="I969" s="160" t="s">
        <v>273</v>
      </c>
      <c r="J969" s="160" t="s">
        <v>643</v>
      </c>
      <c r="K969" s="161" t="s">
        <v>273</v>
      </c>
      <c r="L969" s="152">
        <v>100</v>
      </c>
      <c r="M969" s="154">
        <v>100</v>
      </c>
      <c r="N969" s="153" t="s">
        <v>7</v>
      </c>
      <c r="O969" s="153" t="s">
        <v>7</v>
      </c>
      <c r="P969" s="154" t="s">
        <v>7</v>
      </c>
      <c r="Q969" s="156" t="s">
        <v>7</v>
      </c>
    </row>
    <row r="970" spans="2:17">
      <c r="B970" s="157" t="s">
        <v>24</v>
      </c>
      <c r="C970" s="157" t="s">
        <v>495</v>
      </c>
      <c r="D970" s="157" t="s">
        <v>587</v>
      </c>
      <c r="E970" s="157" t="s">
        <v>588</v>
      </c>
      <c r="F970" s="157" t="s">
        <v>540</v>
      </c>
      <c r="G970" s="158" t="s">
        <v>52</v>
      </c>
      <c r="H970" s="159" t="s">
        <v>272</v>
      </c>
      <c r="I970" s="160" t="s">
        <v>273</v>
      </c>
      <c r="J970" s="160" t="s">
        <v>643</v>
      </c>
      <c r="K970" s="161" t="s">
        <v>273</v>
      </c>
      <c r="L970" s="152">
        <v>100</v>
      </c>
      <c r="M970" s="154">
        <v>100</v>
      </c>
      <c r="N970" s="153">
        <v>100</v>
      </c>
      <c r="O970" s="153">
        <v>67</v>
      </c>
      <c r="P970" s="154">
        <v>100</v>
      </c>
      <c r="Q970" s="156">
        <v>100</v>
      </c>
    </row>
    <row r="971" spans="2:17">
      <c r="B971" s="157" t="s">
        <v>24</v>
      </c>
      <c r="C971" s="157" t="s">
        <v>495</v>
      </c>
      <c r="D971" s="157" t="s">
        <v>589</v>
      </c>
      <c r="E971" s="157" t="s">
        <v>590</v>
      </c>
      <c r="F971" s="157" t="s">
        <v>540</v>
      </c>
      <c r="G971" s="158" t="s">
        <v>52</v>
      </c>
      <c r="H971" s="159" t="s">
        <v>272</v>
      </c>
      <c r="I971" s="160" t="s">
        <v>273</v>
      </c>
      <c r="J971" s="160" t="s">
        <v>643</v>
      </c>
      <c r="K971" s="161" t="s">
        <v>273</v>
      </c>
      <c r="L971" s="152">
        <v>100</v>
      </c>
      <c r="M971" s="154">
        <v>100</v>
      </c>
      <c r="N971" s="153">
        <v>100</v>
      </c>
      <c r="O971" s="153">
        <v>100</v>
      </c>
      <c r="P971" s="154">
        <v>100</v>
      </c>
      <c r="Q971" s="156">
        <v>100</v>
      </c>
    </row>
    <row r="972" spans="2:17">
      <c r="B972" s="157" t="s">
        <v>24</v>
      </c>
      <c r="C972" s="157" t="s">
        <v>495</v>
      </c>
      <c r="D972" s="157" t="s">
        <v>591</v>
      </c>
      <c r="E972" s="157" t="s">
        <v>592</v>
      </c>
      <c r="F972" s="157" t="s">
        <v>533</v>
      </c>
      <c r="G972" s="158" t="s">
        <v>52</v>
      </c>
      <c r="H972" s="159" t="s">
        <v>272</v>
      </c>
      <c r="I972" s="160" t="s">
        <v>273</v>
      </c>
      <c r="J972" s="160" t="s">
        <v>643</v>
      </c>
      <c r="K972" s="161" t="s">
        <v>273</v>
      </c>
      <c r="L972" s="152">
        <v>100</v>
      </c>
      <c r="M972" s="154">
        <v>100</v>
      </c>
      <c r="N972" s="153" t="s">
        <v>7</v>
      </c>
      <c r="O972" s="153" t="s">
        <v>7</v>
      </c>
      <c r="P972" s="154" t="s">
        <v>7</v>
      </c>
      <c r="Q972" s="156" t="s">
        <v>7</v>
      </c>
    </row>
    <row r="973" spans="2:17">
      <c r="B973" s="157" t="s">
        <v>24</v>
      </c>
      <c r="C973" s="157" t="s">
        <v>495</v>
      </c>
      <c r="D973" s="157" t="s">
        <v>593</v>
      </c>
      <c r="E973" s="157" t="s">
        <v>594</v>
      </c>
      <c r="F973" s="157" t="s">
        <v>540</v>
      </c>
      <c r="G973" s="158" t="s">
        <v>52</v>
      </c>
      <c r="H973" s="159" t="s">
        <v>272</v>
      </c>
      <c r="I973" s="160" t="s">
        <v>273</v>
      </c>
      <c r="J973" s="160" t="s">
        <v>643</v>
      </c>
      <c r="K973" s="161" t="s">
        <v>273</v>
      </c>
      <c r="L973" s="152">
        <v>100</v>
      </c>
      <c r="M973" s="154">
        <v>100</v>
      </c>
      <c r="N973" s="153">
        <v>100</v>
      </c>
      <c r="O973" s="153">
        <v>100</v>
      </c>
      <c r="P973" s="154">
        <v>100</v>
      </c>
      <c r="Q973" s="156">
        <v>100</v>
      </c>
    </row>
    <row r="974" spans="2:17">
      <c r="B974" s="157" t="s">
        <v>24</v>
      </c>
      <c r="C974" s="157" t="s">
        <v>495</v>
      </c>
      <c r="D974" s="157" t="s">
        <v>595</v>
      </c>
      <c r="E974" s="157" t="s">
        <v>596</v>
      </c>
      <c r="F974" s="157" t="s">
        <v>540</v>
      </c>
      <c r="G974" s="158" t="s">
        <v>52</v>
      </c>
      <c r="H974" s="159" t="s">
        <v>272</v>
      </c>
      <c r="I974" s="160" t="s">
        <v>273</v>
      </c>
      <c r="J974" s="160" t="s">
        <v>643</v>
      </c>
      <c r="K974" s="161" t="s">
        <v>273</v>
      </c>
      <c r="L974" s="152">
        <v>100</v>
      </c>
      <c r="M974" s="154">
        <v>100</v>
      </c>
      <c r="N974" s="153">
        <v>100</v>
      </c>
      <c r="O974" s="153">
        <v>67</v>
      </c>
      <c r="P974" s="154">
        <v>100</v>
      </c>
      <c r="Q974" s="156">
        <v>100</v>
      </c>
    </row>
    <row r="975" spans="2:17">
      <c r="B975" s="157" t="s">
        <v>24</v>
      </c>
      <c r="C975" s="157" t="s">
        <v>495</v>
      </c>
      <c r="D975" s="157" t="s">
        <v>597</v>
      </c>
      <c r="E975" s="157" t="s">
        <v>598</v>
      </c>
      <c r="F975" s="157" t="s">
        <v>533</v>
      </c>
      <c r="G975" s="158" t="s">
        <v>52</v>
      </c>
      <c r="H975" s="159" t="s">
        <v>272</v>
      </c>
      <c r="I975" s="160" t="s">
        <v>273</v>
      </c>
      <c r="J975" s="160" t="s">
        <v>643</v>
      </c>
      <c r="K975" s="161" t="s">
        <v>273</v>
      </c>
      <c r="L975" s="152">
        <v>100</v>
      </c>
      <c r="M975" s="154">
        <v>100</v>
      </c>
      <c r="N975" s="153" t="s">
        <v>7</v>
      </c>
      <c r="O975" s="153" t="s">
        <v>7</v>
      </c>
      <c r="P975" s="154" t="s">
        <v>7</v>
      </c>
      <c r="Q975" s="156" t="s">
        <v>7</v>
      </c>
    </row>
    <row r="976" spans="2:17">
      <c r="B976" s="157" t="s">
        <v>24</v>
      </c>
      <c r="C976" s="157" t="s">
        <v>495</v>
      </c>
      <c r="D976" s="157" t="s">
        <v>599</v>
      </c>
      <c r="E976" s="157" t="s">
        <v>600</v>
      </c>
      <c r="F976" s="157" t="s">
        <v>540</v>
      </c>
      <c r="G976" s="158" t="s">
        <v>52</v>
      </c>
      <c r="H976" s="159" t="s">
        <v>272</v>
      </c>
      <c r="I976" s="160" t="s">
        <v>273</v>
      </c>
      <c r="J976" s="160" t="s">
        <v>643</v>
      </c>
      <c r="K976" s="161" t="s">
        <v>273</v>
      </c>
      <c r="L976" s="152">
        <v>100</v>
      </c>
      <c r="M976" s="154">
        <v>100</v>
      </c>
      <c r="N976" s="153">
        <v>71.428571428571431</v>
      </c>
      <c r="O976" s="153">
        <v>67</v>
      </c>
      <c r="P976" s="154">
        <v>100</v>
      </c>
      <c r="Q976" s="156">
        <v>100</v>
      </c>
    </row>
    <row r="977" spans="2:17">
      <c r="B977" s="157" t="s">
        <v>24</v>
      </c>
      <c r="C977" s="157" t="s">
        <v>495</v>
      </c>
      <c r="D977" s="157" t="s">
        <v>601</v>
      </c>
      <c r="E977" s="157" t="s">
        <v>602</v>
      </c>
      <c r="F977" s="157" t="s">
        <v>533</v>
      </c>
      <c r="G977" s="158" t="s">
        <v>52</v>
      </c>
      <c r="H977" s="159" t="s">
        <v>272</v>
      </c>
      <c r="I977" s="160" t="s">
        <v>273</v>
      </c>
      <c r="J977" s="160" t="s">
        <v>643</v>
      </c>
      <c r="K977" s="161" t="s">
        <v>273</v>
      </c>
      <c r="L977" s="152">
        <v>100</v>
      </c>
      <c r="M977" s="154">
        <v>100</v>
      </c>
      <c r="N977" s="153" t="s">
        <v>7</v>
      </c>
      <c r="O977" s="153" t="s">
        <v>7</v>
      </c>
      <c r="P977" s="154" t="s">
        <v>7</v>
      </c>
      <c r="Q977" s="156" t="s">
        <v>7</v>
      </c>
    </row>
    <row r="978" spans="2:17">
      <c r="B978" s="157" t="s">
        <v>24</v>
      </c>
      <c r="C978" s="157" t="s">
        <v>2</v>
      </c>
      <c r="D978" s="157" t="s">
        <v>603</v>
      </c>
      <c r="E978" s="157" t="s">
        <v>604</v>
      </c>
      <c r="F978" s="157" t="s">
        <v>533</v>
      </c>
      <c r="G978" s="158" t="s">
        <v>52</v>
      </c>
      <c r="H978" s="159" t="s">
        <v>272</v>
      </c>
      <c r="I978" s="160" t="s">
        <v>273</v>
      </c>
      <c r="J978" s="160" t="s">
        <v>643</v>
      </c>
      <c r="K978" s="161" t="s">
        <v>273</v>
      </c>
      <c r="L978" s="152">
        <v>100</v>
      </c>
      <c r="M978" s="154">
        <v>100</v>
      </c>
      <c r="N978" s="153" t="s">
        <v>7</v>
      </c>
      <c r="O978" s="153" t="s">
        <v>7</v>
      </c>
      <c r="P978" s="154" t="s">
        <v>7</v>
      </c>
      <c r="Q978" s="156" t="s">
        <v>7</v>
      </c>
    </row>
    <row r="979" spans="2:17">
      <c r="B979" s="157" t="s">
        <v>24</v>
      </c>
      <c r="C979" s="157" t="s">
        <v>2</v>
      </c>
      <c r="D979" s="157" t="s">
        <v>605</v>
      </c>
      <c r="E979" s="157" t="s">
        <v>606</v>
      </c>
      <c r="F979" s="157" t="s">
        <v>540</v>
      </c>
      <c r="G979" s="158" t="s">
        <v>52</v>
      </c>
      <c r="H979" s="159" t="s">
        <v>273</v>
      </c>
      <c r="I979" s="160" t="s">
        <v>7</v>
      </c>
      <c r="J979" s="160" t="s">
        <v>7</v>
      </c>
      <c r="K979" s="161" t="s">
        <v>195</v>
      </c>
      <c r="L979" s="152" t="s">
        <v>7</v>
      </c>
      <c r="M979" s="154" t="s">
        <v>7</v>
      </c>
      <c r="N979" s="153" t="s">
        <v>7</v>
      </c>
      <c r="O979" s="153" t="s">
        <v>7</v>
      </c>
      <c r="P979" s="154" t="s">
        <v>7</v>
      </c>
      <c r="Q979" s="156" t="s">
        <v>7</v>
      </c>
    </row>
    <row r="980" spans="2:17">
      <c r="B980" s="157" t="s">
        <v>24</v>
      </c>
      <c r="C980" s="157" t="s">
        <v>2</v>
      </c>
      <c r="D980" s="157" t="s">
        <v>607</v>
      </c>
      <c r="E980" s="157" t="s">
        <v>608</v>
      </c>
      <c r="F980" s="157" t="s">
        <v>540</v>
      </c>
      <c r="G980" s="158" t="s">
        <v>52</v>
      </c>
      <c r="H980" s="159" t="s">
        <v>272</v>
      </c>
      <c r="I980" s="160" t="s">
        <v>273</v>
      </c>
      <c r="J980" s="160" t="s">
        <v>643</v>
      </c>
      <c r="K980" s="161" t="s">
        <v>273</v>
      </c>
      <c r="L980" s="152">
        <v>100</v>
      </c>
      <c r="M980" s="154">
        <v>100</v>
      </c>
      <c r="N980" s="153">
        <v>42.857142857142854</v>
      </c>
      <c r="O980" s="153">
        <v>67</v>
      </c>
      <c r="P980" s="154">
        <v>100</v>
      </c>
      <c r="Q980" s="156">
        <v>0</v>
      </c>
    </row>
    <row r="981" spans="2:17">
      <c r="B981" s="157" t="s">
        <v>24</v>
      </c>
      <c r="C981" s="157" t="s">
        <v>2</v>
      </c>
      <c r="D981" s="157" t="s">
        <v>609</v>
      </c>
      <c r="E981" s="157" t="s">
        <v>610</v>
      </c>
      <c r="F981" s="157" t="s">
        <v>540</v>
      </c>
      <c r="G981" s="158" t="s">
        <v>52</v>
      </c>
      <c r="H981" s="159" t="s">
        <v>272</v>
      </c>
      <c r="I981" s="160" t="s">
        <v>272</v>
      </c>
      <c r="J981" s="160" t="s">
        <v>643</v>
      </c>
      <c r="K981" s="161" t="s">
        <v>195</v>
      </c>
      <c r="L981" s="152">
        <v>100</v>
      </c>
      <c r="M981" s="154">
        <v>100</v>
      </c>
      <c r="N981" s="153">
        <v>100</v>
      </c>
      <c r="O981" s="153">
        <v>100</v>
      </c>
      <c r="P981" s="154">
        <v>100</v>
      </c>
      <c r="Q981" s="156">
        <v>100</v>
      </c>
    </row>
    <row r="982" spans="2:17">
      <c r="B982" s="157" t="s">
        <v>24</v>
      </c>
      <c r="C982" s="157" t="s">
        <v>2</v>
      </c>
      <c r="D982" s="157" t="s">
        <v>611</v>
      </c>
      <c r="E982" s="157" t="s">
        <v>612</v>
      </c>
      <c r="F982" s="157" t="s">
        <v>540</v>
      </c>
      <c r="G982" s="158" t="s">
        <v>52</v>
      </c>
      <c r="H982" s="159" t="s">
        <v>272</v>
      </c>
      <c r="I982" s="160" t="s">
        <v>273</v>
      </c>
      <c r="J982" s="160" t="s">
        <v>643</v>
      </c>
      <c r="K982" s="161" t="s">
        <v>273</v>
      </c>
      <c r="L982" s="152">
        <v>100</v>
      </c>
      <c r="M982" s="154">
        <v>100</v>
      </c>
      <c r="N982" s="153">
        <v>85.714285714285708</v>
      </c>
      <c r="O982" s="153">
        <v>100</v>
      </c>
      <c r="P982" s="154">
        <v>100</v>
      </c>
      <c r="Q982" s="156">
        <v>0</v>
      </c>
    </row>
    <row r="983" spans="2:17">
      <c r="B983" s="157" t="s">
        <v>24</v>
      </c>
      <c r="C983" s="157" t="s">
        <v>2</v>
      </c>
      <c r="D983" s="157" t="s">
        <v>613</v>
      </c>
      <c r="E983" s="157" t="s">
        <v>614</v>
      </c>
      <c r="F983" s="157" t="s">
        <v>540</v>
      </c>
      <c r="G983" s="158" t="s">
        <v>52</v>
      </c>
      <c r="H983" s="159" t="s">
        <v>272</v>
      </c>
      <c r="I983" s="160" t="s">
        <v>273</v>
      </c>
      <c r="J983" s="160" t="s">
        <v>643</v>
      </c>
      <c r="K983" s="161" t="s">
        <v>273</v>
      </c>
      <c r="L983" s="152">
        <v>100</v>
      </c>
      <c r="M983" s="154">
        <v>100</v>
      </c>
      <c r="N983" s="153">
        <v>42.857142857142854</v>
      </c>
      <c r="O983" s="153">
        <v>67</v>
      </c>
      <c r="P983" s="154">
        <v>100</v>
      </c>
      <c r="Q983" s="156" t="s">
        <v>7</v>
      </c>
    </row>
    <row r="984" spans="2:17">
      <c r="B984" s="157" t="s">
        <v>24</v>
      </c>
      <c r="C984" s="157" t="s">
        <v>2</v>
      </c>
      <c r="D984" s="157" t="s">
        <v>615</v>
      </c>
      <c r="E984" s="157" t="s">
        <v>616</v>
      </c>
      <c r="F984" s="157" t="s">
        <v>540</v>
      </c>
      <c r="G984" s="158" t="s">
        <v>52</v>
      </c>
      <c r="H984" s="159" t="s">
        <v>272</v>
      </c>
      <c r="I984" s="160" t="s">
        <v>273</v>
      </c>
      <c r="J984" s="160" t="s">
        <v>643</v>
      </c>
      <c r="K984" s="161" t="s">
        <v>273</v>
      </c>
      <c r="L984" s="152">
        <v>50</v>
      </c>
      <c r="M984" s="154">
        <v>100</v>
      </c>
      <c r="N984" s="153">
        <v>66.666666666666657</v>
      </c>
      <c r="O984" s="153" t="s">
        <v>7</v>
      </c>
      <c r="P984" s="154" t="s">
        <v>7</v>
      </c>
      <c r="Q984" s="156" t="s">
        <v>7</v>
      </c>
    </row>
    <row r="985" spans="2:17">
      <c r="B985" s="157" t="s">
        <v>24</v>
      </c>
      <c r="C985" s="157" t="s">
        <v>2</v>
      </c>
      <c r="D985" s="157" t="s">
        <v>617</v>
      </c>
      <c r="E985" s="157" t="s">
        <v>618</v>
      </c>
      <c r="F985" s="157" t="s">
        <v>540</v>
      </c>
      <c r="G985" s="158" t="s">
        <v>52</v>
      </c>
      <c r="H985" s="159" t="s">
        <v>272</v>
      </c>
      <c r="I985" s="160" t="s">
        <v>273</v>
      </c>
      <c r="J985" s="160" t="s">
        <v>643</v>
      </c>
      <c r="K985" s="161" t="s">
        <v>273</v>
      </c>
      <c r="L985" s="152">
        <v>100</v>
      </c>
      <c r="M985" s="154">
        <v>100</v>
      </c>
      <c r="N985" s="153">
        <v>71.428571428571431</v>
      </c>
      <c r="O985" s="153">
        <v>100</v>
      </c>
      <c r="P985" s="154">
        <v>100</v>
      </c>
      <c r="Q985" s="156">
        <v>0</v>
      </c>
    </row>
    <row r="986" spans="2:17">
      <c r="B986" s="157" t="s">
        <v>24</v>
      </c>
      <c r="C986" s="157" t="s">
        <v>2</v>
      </c>
      <c r="D986" s="157" t="s">
        <v>619</v>
      </c>
      <c r="E986" s="157" t="s">
        <v>620</v>
      </c>
      <c r="F986" s="157" t="s">
        <v>540</v>
      </c>
      <c r="G986" s="158" t="s">
        <v>52</v>
      </c>
      <c r="H986" s="159" t="s">
        <v>272</v>
      </c>
      <c r="I986" s="160" t="s">
        <v>273</v>
      </c>
      <c r="J986" s="160" t="s">
        <v>643</v>
      </c>
      <c r="K986" s="161" t="s">
        <v>273</v>
      </c>
      <c r="L986" s="152">
        <v>100</v>
      </c>
      <c r="M986" s="154">
        <v>100</v>
      </c>
      <c r="N986" s="153">
        <v>71.428571428571431</v>
      </c>
      <c r="O986" s="153">
        <v>100</v>
      </c>
      <c r="P986" s="154" t="s">
        <v>7</v>
      </c>
      <c r="Q986" s="156">
        <v>100</v>
      </c>
    </row>
    <row r="987" spans="2:17">
      <c r="B987" s="157" t="s">
        <v>24</v>
      </c>
      <c r="C987" s="157" t="s">
        <v>2</v>
      </c>
      <c r="D987" s="157" t="s">
        <v>621</v>
      </c>
      <c r="E987" s="157" t="s">
        <v>622</v>
      </c>
      <c r="F987" s="157" t="s">
        <v>533</v>
      </c>
      <c r="G987" s="158" t="s">
        <v>52</v>
      </c>
      <c r="H987" s="159" t="s">
        <v>272</v>
      </c>
      <c r="I987" s="160" t="s">
        <v>273</v>
      </c>
      <c r="J987" s="160" t="s">
        <v>54</v>
      </c>
      <c r="K987" s="161" t="s">
        <v>273</v>
      </c>
      <c r="L987" s="152">
        <v>50</v>
      </c>
      <c r="M987" s="154">
        <v>100</v>
      </c>
      <c r="N987" s="153" t="s">
        <v>7</v>
      </c>
      <c r="O987" s="153" t="s">
        <v>7</v>
      </c>
      <c r="P987" s="154" t="s">
        <v>7</v>
      </c>
      <c r="Q987" s="156" t="s">
        <v>7</v>
      </c>
    </row>
    <row r="988" spans="2:17">
      <c r="B988" s="157" t="s">
        <v>24</v>
      </c>
      <c r="C988" s="157" t="s">
        <v>3</v>
      </c>
      <c r="D988" s="157" t="s">
        <v>623</v>
      </c>
      <c r="E988" s="157" t="s">
        <v>624</v>
      </c>
      <c r="F988" s="157" t="s">
        <v>533</v>
      </c>
      <c r="G988" s="158" t="s">
        <v>52</v>
      </c>
      <c r="H988" s="159" t="s">
        <v>272</v>
      </c>
      <c r="I988" s="160" t="s">
        <v>273</v>
      </c>
      <c r="J988" s="160" t="s">
        <v>643</v>
      </c>
      <c r="K988" s="161" t="s">
        <v>273</v>
      </c>
      <c r="L988" s="152">
        <v>100</v>
      </c>
      <c r="M988" s="154">
        <v>100</v>
      </c>
      <c r="N988" s="153" t="s">
        <v>7</v>
      </c>
      <c r="O988" s="153" t="s">
        <v>7</v>
      </c>
      <c r="P988" s="154" t="s">
        <v>7</v>
      </c>
      <c r="Q988" s="156" t="s">
        <v>7</v>
      </c>
    </row>
    <row r="989" spans="2:17">
      <c r="B989" s="157" t="s">
        <v>24</v>
      </c>
      <c r="C989" s="157" t="s">
        <v>3</v>
      </c>
      <c r="D989" s="157" t="s">
        <v>625</v>
      </c>
      <c r="E989" s="157" t="s">
        <v>626</v>
      </c>
      <c r="F989" s="157" t="s">
        <v>533</v>
      </c>
      <c r="G989" s="158" t="s">
        <v>52</v>
      </c>
      <c r="H989" s="159" t="s">
        <v>272</v>
      </c>
      <c r="I989" s="160" t="s">
        <v>273</v>
      </c>
      <c r="J989" s="160" t="s">
        <v>643</v>
      </c>
      <c r="K989" s="161" t="s">
        <v>273</v>
      </c>
      <c r="L989" s="152">
        <v>100</v>
      </c>
      <c r="M989" s="154">
        <v>100</v>
      </c>
      <c r="N989" s="153" t="s">
        <v>7</v>
      </c>
      <c r="O989" s="153" t="s">
        <v>7</v>
      </c>
      <c r="P989" s="154" t="s">
        <v>7</v>
      </c>
      <c r="Q989" s="156" t="s">
        <v>7</v>
      </c>
    </row>
    <row r="990" spans="2:17">
      <c r="B990" s="157" t="s">
        <v>24</v>
      </c>
      <c r="C990" s="157" t="s">
        <v>3</v>
      </c>
      <c r="D990" s="157" t="s">
        <v>627</v>
      </c>
      <c r="E990" s="157" t="s">
        <v>628</v>
      </c>
      <c r="F990" s="157" t="s">
        <v>540</v>
      </c>
      <c r="G990" s="158" t="s">
        <v>52</v>
      </c>
      <c r="H990" s="159" t="s">
        <v>272</v>
      </c>
      <c r="I990" s="160" t="s">
        <v>273</v>
      </c>
      <c r="J990" s="160" t="s">
        <v>54</v>
      </c>
      <c r="K990" s="161" t="s">
        <v>273</v>
      </c>
      <c r="L990" s="152">
        <v>100</v>
      </c>
      <c r="M990" s="154">
        <v>100</v>
      </c>
      <c r="N990" s="153">
        <v>100</v>
      </c>
      <c r="O990" s="153">
        <v>56</v>
      </c>
      <c r="P990" s="154">
        <v>100</v>
      </c>
      <c r="Q990" s="156">
        <v>100</v>
      </c>
    </row>
    <row r="991" spans="2:17">
      <c r="B991" s="157" t="s">
        <v>24</v>
      </c>
      <c r="C991" s="157" t="s">
        <v>3</v>
      </c>
      <c r="D991" s="157" t="s">
        <v>629</v>
      </c>
      <c r="E991" s="157" t="s">
        <v>630</v>
      </c>
      <c r="F991" s="157" t="s">
        <v>540</v>
      </c>
      <c r="G991" s="158" t="s">
        <v>52</v>
      </c>
      <c r="H991" s="159" t="s">
        <v>272</v>
      </c>
      <c r="I991" s="160" t="s">
        <v>273</v>
      </c>
      <c r="J991" s="160" t="s">
        <v>643</v>
      </c>
      <c r="K991" s="161" t="s">
        <v>273</v>
      </c>
      <c r="L991" s="152">
        <v>100</v>
      </c>
      <c r="M991" s="154">
        <v>100</v>
      </c>
      <c r="N991" s="153">
        <v>100</v>
      </c>
      <c r="O991" s="153">
        <v>100</v>
      </c>
      <c r="P991" s="154">
        <v>100</v>
      </c>
      <c r="Q991" s="156">
        <v>100</v>
      </c>
    </row>
    <row r="992" spans="2:17">
      <c r="B992" s="157" t="s">
        <v>24</v>
      </c>
      <c r="C992" s="157" t="s">
        <v>3</v>
      </c>
      <c r="D992" s="157" t="s">
        <v>631</v>
      </c>
      <c r="E992" s="157" t="s">
        <v>632</v>
      </c>
      <c r="F992" s="157" t="s">
        <v>533</v>
      </c>
      <c r="G992" s="158" t="s">
        <v>52</v>
      </c>
      <c r="H992" s="159" t="s">
        <v>272</v>
      </c>
      <c r="I992" s="160" t="s">
        <v>273</v>
      </c>
      <c r="J992" s="160" t="s">
        <v>643</v>
      </c>
      <c r="K992" s="161" t="s">
        <v>273</v>
      </c>
      <c r="L992" s="152">
        <v>100</v>
      </c>
      <c r="M992" s="154">
        <v>100</v>
      </c>
      <c r="N992" s="153" t="s">
        <v>7</v>
      </c>
      <c r="O992" s="153" t="s">
        <v>7</v>
      </c>
      <c r="P992" s="154" t="s">
        <v>7</v>
      </c>
      <c r="Q992" s="156" t="s">
        <v>7</v>
      </c>
    </row>
    <row r="993" spans="2:17">
      <c r="B993" s="157" t="s">
        <v>24</v>
      </c>
      <c r="C993" s="157" t="s">
        <v>3</v>
      </c>
      <c r="D993" s="157" t="s">
        <v>633</v>
      </c>
      <c r="E993" s="157" t="s">
        <v>634</v>
      </c>
      <c r="F993" s="157" t="s">
        <v>540</v>
      </c>
      <c r="G993" s="158" t="s">
        <v>52</v>
      </c>
      <c r="H993" s="159" t="s">
        <v>272</v>
      </c>
      <c r="I993" s="160" t="s">
        <v>273</v>
      </c>
      <c r="J993" s="160" t="s">
        <v>643</v>
      </c>
      <c r="K993" s="161" t="s">
        <v>273</v>
      </c>
      <c r="L993" s="152">
        <v>100</v>
      </c>
      <c r="M993" s="154">
        <v>100</v>
      </c>
      <c r="N993" s="153">
        <v>100</v>
      </c>
      <c r="O993" s="153">
        <v>100</v>
      </c>
      <c r="P993" s="154">
        <v>100</v>
      </c>
      <c r="Q993" s="156">
        <v>100</v>
      </c>
    </row>
    <row r="994" spans="2:17">
      <c r="B994" s="157" t="s">
        <v>24</v>
      </c>
      <c r="C994" s="157" t="s">
        <v>3</v>
      </c>
      <c r="D994" s="157" t="s">
        <v>635</v>
      </c>
      <c r="E994" s="157" t="s">
        <v>636</v>
      </c>
      <c r="F994" s="157" t="s">
        <v>540</v>
      </c>
      <c r="G994" s="158" t="s">
        <v>52</v>
      </c>
      <c r="H994" s="159" t="s">
        <v>272</v>
      </c>
      <c r="I994" s="160" t="s">
        <v>273</v>
      </c>
      <c r="J994" s="160" t="s">
        <v>643</v>
      </c>
      <c r="K994" s="161" t="s">
        <v>273</v>
      </c>
      <c r="L994" s="152">
        <v>100</v>
      </c>
      <c r="M994" s="154">
        <v>100</v>
      </c>
      <c r="N994" s="153">
        <v>100</v>
      </c>
      <c r="O994" s="153">
        <v>67</v>
      </c>
      <c r="P994" s="154">
        <v>100</v>
      </c>
      <c r="Q994" s="156">
        <v>100</v>
      </c>
    </row>
    <row r="995" spans="2:17">
      <c r="B995" s="157" t="s">
        <v>24</v>
      </c>
      <c r="C995" s="157" t="s">
        <v>3</v>
      </c>
      <c r="D995" s="157" t="s">
        <v>637</v>
      </c>
      <c r="E995" s="157" t="s">
        <v>638</v>
      </c>
      <c r="F995" s="157" t="s">
        <v>533</v>
      </c>
      <c r="G995" s="158" t="s">
        <v>52</v>
      </c>
      <c r="H995" s="159" t="s">
        <v>272</v>
      </c>
      <c r="I995" s="160" t="s">
        <v>273</v>
      </c>
      <c r="J995" s="160" t="s">
        <v>54</v>
      </c>
      <c r="K995" s="161" t="s">
        <v>273</v>
      </c>
      <c r="L995" s="152">
        <v>100</v>
      </c>
      <c r="M995" s="154">
        <v>100</v>
      </c>
      <c r="N995" s="153" t="s">
        <v>7</v>
      </c>
      <c r="O995" s="153" t="s">
        <v>7</v>
      </c>
      <c r="P995" s="154" t="s">
        <v>7</v>
      </c>
      <c r="Q995" s="156" t="s">
        <v>7</v>
      </c>
    </row>
    <row r="996" spans="2:17">
      <c r="B996" s="157" t="s">
        <v>24</v>
      </c>
      <c r="C996" s="157" t="s">
        <v>3</v>
      </c>
      <c r="D996" s="157" t="s">
        <v>639</v>
      </c>
      <c r="E996" s="157" t="s">
        <v>640</v>
      </c>
      <c r="F996" s="157" t="s">
        <v>533</v>
      </c>
      <c r="G996" s="158" t="s">
        <v>52</v>
      </c>
      <c r="H996" s="159" t="s">
        <v>272</v>
      </c>
      <c r="I996" s="160" t="s">
        <v>273</v>
      </c>
      <c r="J996" s="160" t="s">
        <v>54</v>
      </c>
      <c r="K996" s="161" t="s">
        <v>273</v>
      </c>
      <c r="L996" s="152">
        <v>100</v>
      </c>
      <c r="M996" s="154">
        <v>100</v>
      </c>
      <c r="N996" s="153" t="s">
        <v>7</v>
      </c>
      <c r="O996" s="153" t="s">
        <v>7</v>
      </c>
      <c r="P996" s="154" t="s">
        <v>7</v>
      </c>
      <c r="Q996" s="156" t="s">
        <v>7</v>
      </c>
    </row>
    <row r="997" spans="2:17">
      <c r="B997" s="157" t="s">
        <v>24</v>
      </c>
      <c r="C997" s="157" t="s">
        <v>3</v>
      </c>
      <c r="D997" s="157" t="s">
        <v>641</v>
      </c>
      <c r="E997" s="157" t="s">
        <v>642</v>
      </c>
      <c r="F997" s="157" t="s">
        <v>533</v>
      </c>
      <c r="G997" s="158" t="s">
        <v>52</v>
      </c>
      <c r="H997" s="159" t="s">
        <v>272</v>
      </c>
      <c r="I997" s="160" t="s">
        <v>273</v>
      </c>
      <c r="J997" s="160" t="s">
        <v>54</v>
      </c>
      <c r="K997" s="161" t="s">
        <v>273</v>
      </c>
      <c r="L997" s="152">
        <v>75</v>
      </c>
      <c r="M997" s="154">
        <v>50</v>
      </c>
      <c r="N997" s="153" t="s">
        <v>7</v>
      </c>
      <c r="O997" s="153" t="s">
        <v>7</v>
      </c>
      <c r="P997" s="154" t="s">
        <v>7</v>
      </c>
      <c r="Q997" s="156" t="s">
        <v>7</v>
      </c>
    </row>
    <row r="998" spans="2:17">
      <c r="B998" s="157" t="s">
        <v>25</v>
      </c>
      <c r="C998" s="157" t="s">
        <v>1</v>
      </c>
      <c r="D998" s="157" t="s">
        <v>531</v>
      </c>
      <c r="E998" s="157" t="s">
        <v>532</v>
      </c>
      <c r="F998" s="157" t="s">
        <v>533</v>
      </c>
      <c r="G998" s="158" t="s">
        <v>52</v>
      </c>
      <c r="H998" s="159" t="s">
        <v>272</v>
      </c>
      <c r="I998" s="160" t="s">
        <v>273</v>
      </c>
      <c r="J998" s="160" t="s">
        <v>643</v>
      </c>
      <c r="K998" s="161" t="s">
        <v>273</v>
      </c>
      <c r="L998" s="152">
        <v>100</v>
      </c>
      <c r="M998" s="154">
        <v>100</v>
      </c>
      <c r="N998" s="153" t="s">
        <v>7</v>
      </c>
      <c r="O998" s="153" t="s">
        <v>7</v>
      </c>
      <c r="P998" s="154" t="s">
        <v>7</v>
      </c>
      <c r="Q998" s="156" t="s">
        <v>7</v>
      </c>
    </row>
    <row r="999" spans="2:17">
      <c r="B999" s="157" t="s">
        <v>25</v>
      </c>
      <c r="C999" s="157" t="s">
        <v>1</v>
      </c>
      <c r="D999" s="157" t="s">
        <v>534</v>
      </c>
      <c r="E999" s="157" t="s">
        <v>535</v>
      </c>
      <c r="F999" s="157" t="s">
        <v>533</v>
      </c>
      <c r="G999" s="158" t="s">
        <v>52</v>
      </c>
      <c r="H999" s="159" t="s">
        <v>272</v>
      </c>
      <c r="I999" s="160" t="s">
        <v>273</v>
      </c>
      <c r="J999" s="160" t="s">
        <v>53</v>
      </c>
      <c r="K999" s="161" t="s">
        <v>273</v>
      </c>
      <c r="L999" s="152">
        <v>70</v>
      </c>
      <c r="M999" s="154">
        <v>100</v>
      </c>
      <c r="N999" s="153" t="s">
        <v>7</v>
      </c>
      <c r="O999" s="153" t="s">
        <v>7</v>
      </c>
      <c r="P999" s="154" t="s">
        <v>7</v>
      </c>
      <c r="Q999" s="156" t="s">
        <v>7</v>
      </c>
    </row>
    <row r="1000" spans="2:17">
      <c r="B1000" s="157" t="s">
        <v>25</v>
      </c>
      <c r="C1000" s="157" t="s">
        <v>1</v>
      </c>
      <c r="D1000" s="157" t="s">
        <v>536</v>
      </c>
      <c r="E1000" s="157" t="s">
        <v>537</v>
      </c>
      <c r="F1000" s="157" t="s">
        <v>533</v>
      </c>
      <c r="G1000" s="158" t="s">
        <v>52</v>
      </c>
      <c r="H1000" s="159" t="s">
        <v>272</v>
      </c>
      <c r="I1000" s="160" t="s">
        <v>273</v>
      </c>
      <c r="J1000" s="160" t="s">
        <v>53</v>
      </c>
      <c r="K1000" s="161" t="s">
        <v>273</v>
      </c>
      <c r="L1000" s="152">
        <v>100</v>
      </c>
      <c r="M1000" s="154">
        <v>100</v>
      </c>
      <c r="N1000" s="153" t="s">
        <v>7</v>
      </c>
      <c r="O1000" s="153" t="s">
        <v>7</v>
      </c>
      <c r="P1000" s="154" t="s">
        <v>7</v>
      </c>
      <c r="Q1000" s="156" t="s">
        <v>7</v>
      </c>
    </row>
    <row r="1001" spans="2:17">
      <c r="B1001" s="157" t="s">
        <v>25</v>
      </c>
      <c r="C1001" s="157" t="s">
        <v>1</v>
      </c>
      <c r="D1001" s="157" t="s">
        <v>538</v>
      </c>
      <c r="E1001" s="157" t="s">
        <v>539</v>
      </c>
      <c r="F1001" s="157" t="s">
        <v>540</v>
      </c>
      <c r="G1001" s="158" t="s">
        <v>52</v>
      </c>
      <c r="H1001" s="159" t="s">
        <v>272</v>
      </c>
      <c r="I1001" s="160" t="s">
        <v>273</v>
      </c>
      <c r="J1001" s="160" t="s">
        <v>643</v>
      </c>
      <c r="K1001" s="161" t="s">
        <v>272</v>
      </c>
      <c r="L1001" s="152">
        <v>100</v>
      </c>
      <c r="M1001" s="154">
        <v>100</v>
      </c>
      <c r="N1001" s="153">
        <v>42.857142857142854</v>
      </c>
      <c r="O1001" s="153">
        <v>67</v>
      </c>
      <c r="P1001" s="154">
        <v>100</v>
      </c>
      <c r="Q1001" s="156">
        <v>100</v>
      </c>
    </row>
    <row r="1002" spans="2:17">
      <c r="B1002" s="157" t="s">
        <v>25</v>
      </c>
      <c r="C1002" s="157" t="s">
        <v>1</v>
      </c>
      <c r="D1002" s="157" t="s">
        <v>541</v>
      </c>
      <c r="E1002" s="157" t="s">
        <v>542</v>
      </c>
      <c r="F1002" s="157" t="s">
        <v>540</v>
      </c>
      <c r="G1002" s="158" t="s">
        <v>52</v>
      </c>
      <c r="H1002" s="159" t="s">
        <v>272</v>
      </c>
      <c r="I1002" s="160" t="s">
        <v>273</v>
      </c>
      <c r="J1002" s="160" t="s">
        <v>643</v>
      </c>
      <c r="K1002" s="161" t="s">
        <v>272</v>
      </c>
      <c r="L1002" s="152">
        <v>100</v>
      </c>
      <c r="M1002" s="154">
        <v>100</v>
      </c>
      <c r="N1002" s="153">
        <v>100</v>
      </c>
      <c r="O1002" s="153">
        <v>100</v>
      </c>
      <c r="P1002" s="154">
        <v>100</v>
      </c>
      <c r="Q1002" s="156">
        <v>100</v>
      </c>
    </row>
    <row r="1003" spans="2:17">
      <c r="B1003" s="157" t="s">
        <v>25</v>
      </c>
      <c r="C1003" s="157" t="s">
        <v>1</v>
      </c>
      <c r="D1003" s="157" t="s">
        <v>543</v>
      </c>
      <c r="E1003" s="157" t="s">
        <v>544</v>
      </c>
      <c r="F1003" s="157" t="s">
        <v>540</v>
      </c>
      <c r="G1003" s="158" t="s">
        <v>52</v>
      </c>
      <c r="H1003" s="159" t="s">
        <v>272</v>
      </c>
      <c r="I1003" s="160" t="s">
        <v>273</v>
      </c>
      <c r="J1003" s="160" t="s">
        <v>643</v>
      </c>
      <c r="K1003" s="161" t="s">
        <v>272</v>
      </c>
      <c r="L1003" s="152">
        <v>100</v>
      </c>
      <c r="M1003" s="154">
        <v>100</v>
      </c>
      <c r="N1003" s="153">
        <v>14.285714285714285</v>
      </c>
      <c r="O1003" s="153">
        <v>100</v>
      </c>
      <c r="P1003" s="154">
        <v>100</v>
      </c>
      <c r="Q1003" s="156">
        <v>100</v>
      </c>
    </row>
    <row r="1004" spans="2:17">
      <c r="B1004" s="157" t="s">
        <v>25</v>
      </c>
      <c r="C1004" s="157" t="s">
        <v>1</v>
      </c>
      <c r="D1004" s="157" t="s">
        <v>545</v>
      </c>
      <c r="E1004" s="157" t="s">
        <v>546</v>
      </c>
      <c r="F1004" s="157" t="s">
        <v>540</v>
      </c>
      <c r="G1004" s="158" t="s">
        <v>52</v>
      </c>
      <c r="H1004" s="159" t="s">
        <v>272</v>
      </c>
      <c r="I1004" s="160" t="s">
        <v>273</v>
      </c>
      <c r="J1004" s="160" t="s">
        <v>643</v>
      </c>
      <c r="K1004" s="161" t="s">
        <v>272</v>
      </c>
      <c r="L1004" s="152">
        <v>100</v>
      </c>
      <c r="M1004" s="154">
        <v>100</v>
      </c>
      <c r="N1004" s="153">
        <v>100</v>
      </c>
      <c r="O1004" s="153">
        <v>100</v>
      </c>
      <c r="P1004" s="154">
        <v>100</v>
      </c>
      <c r="Q1004" s="156">
        <v>100</v>
      </c>
    </row>
    <row r="1005" spans="2:17">
      <c r="B1005" s="157" t="s">
        <v>25</v>
      </c>
      <c r="C1005" s="157" t="s">
        <v>1</v>
      </c>
      <c r="D1005" s="157" t="s">
        <v>547</v>
      </c>
      <c r="E1005" s="157" t="s">
        <v>548</v>
      </c>
      <c r="F1005" s="157" t="s">
        <v>540</v>
      </c>
      <c r="G1005" s="158" t="s">
        <v>52</v>
      </c>
      <c r="H1005" s="159" t="s">
        <v>272</v>
      </c>
      <c r="I1005" s="160" t="s">
        <v>273</v>
      </c>
      <c r="J1005" s="160" t="s">
        <v>643</v>
      </c>
      <c r="K1005" s="161" t="s">
        <v>272</v>
      </c>
      <c r="L1005" s="152">
        <v>100</v>
      </c>
      <c r="M1005" s="154">
        <v>100</v>
      </c>
      <c r="N1005" s="153">
        <v>100</v>
      </c>
      <c r="O1005" s="153">
        <v>100</v>
      </c>
      <c r="P1005" s="154">
        <v>100</v>
      </c>
      <c r="Q1005" s="156">
        <v>100</v>
      </c>
    </row>
    <row r="1006" spans="2:17">
      <c r="B1006" s="157" t="s">
        <v>25</v>
      </c>
      <c r="C1006" s="157" t="s">
        <v>1</v>
      </c>
      <c r="D1006" s="157" t="s">
        <v>549</v>
      </c>
      <c r="E1006" s="157" t="s">
        <v>550</v>
      </c>
      <c r="F1006" s="157" t="s">
        <v>533</v>
      </c>
      <c r="G1006" s="158" t="s">
        <v>52</v>
      </c>
      <c r="H1006" s="159" t="s">
        <v>272</v>
      </c>
      <c r="I1006" s="160" t="s">
        <v>273</v>
      </c>
      <c r="J1006" s="160" t="s">
        <v>643</v>
      </c>
      <c r="K1006" s="161" t="s">
        <v>272</v>
      </c>
      <c r="L1006" s="152">
        <v>100</v>
      </c>
      <c r="M1006" s="154">
        <v>100</v>
      </c>
      <c r="N1006" s="153" t="s">
        <v>7</v>
      </c>
      <c r="O1006" s="153" t="s">
        <v>7</v>
      </c>
      <c r="P1006" s="154" t="s">
        <v>7</v>
      </c>
      <c r="Q1006" s="156" t="s">
        <v>7</v>
      </c>
    </row>
    <row r="1007" spans="2:17">
      <c r="B1007" s="157" t="s">
        <v>25</v>
      </c>
      <c r="C1007" s="157" t="s">
        <v>1</v>
      </c>
      <c r="D1007" s="157" t="s">
        <v>551</v>
      </c>
      <c r="E1007" s="157" t="s">
        <v>552</v>
      </c>
      <c r="F1007" s="157" t="s">
        <v>533</v>
      </c>
      <c r="G1007" s="158" t="s">
        <v>52</v>
      </c>
      <c r="H1007" s="159" t="s">
        <v>272</v>
      </c>
      <c r="I1007" s="160" t="s">
        <v>273</v>
      </c>
      <c r="J1007" s="160" t="s">
        <v>643</v>
      </c>
      <c r="K1007" s="161" t="s">
        <v>272</v>
      </c>
      <c r="L1007" s="152">
        <v>100</v>
      </c>
      <c r="M1007" s="154">
        <v>100</v>
      </c>
      <c r="N1007" s="153" t="s">
        <v>7</v>
      </c>
      <c r="O1007" s="153" t="s">
        <v>7</v>
      </c>
      <c r="P1007" s="154" t="s">
        <v>7</v>
      </c>
      <c r="Q1007" s="156" t="s">
        <v>7</v>
      </c>
    </row>
    <row r="1008" spans="2:17">
      <c r="B1008" s="157" t="s">
        <v>25</v>
      </c>
      <c r="C1008" s="157" t="s">
        <v>1</v>
      </c>
      <c r="D1008" s="157" t="s">
        <v>553</v>
      </c>
      <c r="E1008" s="157" t="s">
        <v>554</v>
      </c>
      <c r="F1008" s="157" t="s">
        <v>540</v>
      </c>
      <c r="G1008" s="158" t="s">
        <v>52</v>
      </c>
      <c r="H1008" s="159" t="s">
        <v>272</v>
      </c>
      <c r="I1008" s="160" t="s">
        <v>273</v>
      </c>
      <c r="J1008" s="160" t="s">
        <v>643</v>
      </c>
      <c r="K1008" s="161" t="s">
        <v>272</v>
      </c>
      <c r="L1008" s="152">
        <v>100</v>
      </c>
      <c r="M1008" s="154">
        <v>100</v>
      </c>
      <c r="N1008" s="153">
        <v>71.428571428571431</v>
      </c>
      <c r="O1008" s="153">
        <v>100</v>
      </c>
      <c r="P1008" s="154">
        <v>100</v>
      </c>
      <c r="Q1008" s="156">
        <v>100</v>
      </c>
    </row>
    <row r="1009" spans="2:17">
      <c r="B1009" s="157" t="s">
        <v>25</v>
      </c>
      <c r="C1009" s="157" t="s">
        <v>1</v>
      </c>
      <c r="D1009" s="157" t="s">
        <v>555</v>
      </c>
      <c r="E1009" s="157" t="s">
        <v>556</v>
      </c>
      <c r="F1009" s="157" t="s">
        <v>540</v>
      </c>
      <c r="G1009" s="158" t="s">
        <v>52</v>
      </c>
      <c r="H1009" s="159" t="s">
        <v>272</v>
      </c>
      <c r="I1009" s="160" t="s">
        <v>273</v>
      </c>
      <c r="J1009" s="160" t="s">
        <v>643</v>
      </c>
      <c r="K1009" s="161" t="s">
        <v>272</v>
      </c>
      <c r="L1009" s="152">
        <v>100</v>
      </c>
      <c r="M1009" s="154">
        <v>100</v>
      </c>
      <c r="N1009" s="153">
        <v>57.142857142857139</v>
      </c>
      <c r="O1009" s="153">
        <v>100</v>
      </c>
      <c r="P1009" s="154">
        <v>100</v>
      </c>
      <c r="Q1009" s="156">
        <v>100</v>
      </c>
    </row>
    <row r="1010" spans="2:17">
      <c r="B1010" s="157" t="s">
        <v>25</v>
      </c>
      <c r="C1010" s="157" t="s">
        <v>1</v>
      </c>
      <c r="D1010" s="157" t="s">
        <v>557</v>
      </c>
      <c r="E1010" s="157" t="s">
        <v>558</v>
      </c>
      <c r="F1010" s="157" t="s">
        <v>533</v>
      </c>
      <c r="G1010" s="158" t="s">
        <v>52</v>
      </c>
      <c r="H1010" s="159" t="s">
        <v>272</v>
      </c>
      <c r="I1010" s="160" t="s">
        <v>273</v>
      </c>
      <c r="J1010" s="160" t="s">
        <v>643</v>
      </c>
      <c r="K1010" s="161" t="s">
        <v>273</v>
      </c>
      <c r="L1010" s="152">
        <v>100</v>
      </c>
      <c r="M1010" s="154">
        <v>100</v>
      </c>
      <c r="N1010" s="153" t="s">
        <v>7</v>
      </c>
      <c r="O1010" s="153" t="s">
        <v>7</v>
      </c>
      <c r="P1010" s="154" t="s">
        <v>7</v>
      </c>
      <c r="Q1010" s="156" t="s">
        <v>7</v>
      </c>
    </row>
    <row r="1011" spans="2:17">
      <c r="B1011" s="157" t="s">
        <v>25</v>
      </c>
      <c r="C1011" s="157" t="s">
        <v>1</v>
      </c>
      <c r="D1011" s="157" t="s">
        <v>559</v>
      </c>
      <c r="E1011" s="157" t="s">
        <v>560</v>
      </c>
      <c r="F1011" s="157" t="s">
        <v>533</v>
      </c>
      <c r="G1011" s="158" t="s">
        <v>52</v>
      </c>
      <c r="H1011" s="159" t="s">
        <v>272</v>
      </c>
      <c r="I1011" s="160" t="s">
        <v>273</v>
      </c>
      <c r="J1011" s="160" t="s">
        <v>643</v>
      </c>
      <c r="K1011" s="161" t="s">
        <v>273</v>
      </c>
      <c r="L1011" s="152">
        <v>100</v>
      </c>
      <c r="M1011" s="154">
        <v>100</v>
      </c>
      <c r="N1011" s="153" t="s">
        <v>7</v>
      </c>
      <c r="O1011" s="153" t="s">
        <v>7</v>
      </c>
      <c r="P1011" s="154" t="s">
        <v>7</v>
      </c>
      <c r="Q1011" s="156" t="s">
        <v>7</v>
      </c>
    </row>
    <row r="1012" spans="2:17">
      <c r="B1012" s="157" t="s">
        <v>25</v>
      </c>
      <c r="C1012" s="157" t="s">
        <v>1</v>
      </c>
      <c r="D1012" s="157" t="s">
        <v>561</v>
      </c>
      <c r="E1012" s="157" t="s">
        <v>562</v>
      </c>
      <c r="F1012" s="157" t="s">
        <v>533</v>
      </c>
      <c r="G1012" s="158" t="s">
        <v>52</v>
      </c>
      <c r="H1012" s="159" t="s">
        <v>272</v>
      </c>
      <c r="I1012" s="160" t="s">
        <v>273</v>
      </c>
      <c r="J1012" s="160" t="s">
        <v>643</v>
      </c>
      <c r="K1012" s="161" t="s">
        <v>273</v>
      </c>
      <c r="L1012" s="152">
        <v>100</v>
      </c>
      <c r="M1012" s="154">
        <v>100</v>
      </c>
      <c r="N1012" s="153" t="s">
        <v>7</v>
      </c>
      <c r="O1012" s="153" t="s">
        <v>7</v>
      </c>
      <c r="P1012" s="154" t="s">
        <v>7</v>
      </c>
      <c r="Q1012" s="156" t="s">
        <v>7</v>
      </c>
    </row>
    <row r="1013" spans="2:17">
      <c r="B1013" s="157" t="s">
        <v>25</v>
      </c>
      <c r="C1013" s="157" t="s">
        <v>1</v>
      </c>
      <c r="D1013" s="157" t="s">
        <v>563</v>
      </c>
      <c r="E1013" s="157" t="s">
        <v>564</v>
      </c>
      <c r="F1013" s="157" t="s">
        <v>540</v>
      </c>
      <c r="G1013" s="158" t="s">
        <v>52</v>
      </c>
      <c r="H1013" s="159" t="s">
        <v>272</v>
      </c>
      <c r="I1013" s="160" t="s">
        <v>273</v>
      </c>
      <c r="J1013" s="160" t="s">
        <v>54</v>
      </c>
      <c r="K1013" s="161" t="s">
        <v>273</v>
      </c>
      <c r="L1013" s="152">
        <v>20</v>
      </c>
      <c r="M1013" s="154">
        <v>100</v>
      </c>
      <c r="N1013" s="153">
        <v>5</v>
      </c>
      <c r="O1013" s="153">
        <v>0</v>
      </c>
      <c r="P1013" s="154">
        <v>0</v>
      </c>
      <c r="Q1013" s="156" t="s">
        <v>7</v>
      </c>
    </row>
    <row r="1014" spans="2:17">
      <c r="B1014" s="157" t="s">
        <v>25</v>
      </c>
      <c r="C1014" s="157" t="s">
        <v>495</v>
      </c>
      <c r="D1014" s="157" t="s">
        <v>565</v>
      </c>
      <c r="E1014" s="157" t="s">
        <v>566</v>
      </c>
      <c r="F1014" s="157" t="s">
        <v>540</v>
      </c>
      <c r="G1014" s="158" t="s">
        <v>52</v>
      </c>
      <c r="H1014" s="159" t="s">
        <v>272</v>
      </c>
      <c r="I1014" s="160" t="s">
        <v>273</v>
      </c>
      <c r="J1014" s="160" t="s">
        <v>643</v>
      </c>
      <c r="K1014" s="161" t="s">
        <v>273</v>
      </c>
      <c r="L1014" s="152">
        <v>50</v>
      </c>
      <c r="M1014" s="154">
        <v>100</v>
      </c>
      <c r="N1014" s="153">
        <v>0</v>
      </c>
      <c r="O1014" s="153">
        <v>0</v>
      </c>
      <c r="P1014" s="154">
        <v>0</v>
      </c>
      <c r="Q1014" s="156" t="s">
        <v>7</v>
      </c>
    </row>
    <row r="1015" spans="2:17">
      <c r="B1015" s="157" t="s">
        <v>25</v>
      </c>
      <c r="C1015" s="157" t="s">
        <v>495</v>
      </c>
      <c r="D1015" s="157" t="s">
        <v>567</v>
      </c>
      <c r="E1015" s="157" t="s">
        <v>568</v>
      </c>
      <c r="F1015" s="157" t="s">
        <v>533</v>
      </c>
      <c r="G1015" s="158" t="s">
        <v>52</v>
      </c>
      <c r="H1015" s="159" t="s">
        <v>272</v>
      </c>
      <c r="I1015" s="160" t="s">
        <v>273</v>
      </c>
      <c r="J1015" s="160" t="s">
        <v>643</v>
      </c>
      <c r="K1015" s="161" t="s">
        <v>273</v>
      </c>
      <c r="L1015" s="152">
        <v>100</v>
      </c>
      <c r="M1015" s="154">
        <v>100</v>
      </c>
      <c r="N1015" s="153" t="s">
        <v>7</v>
      </c>
      <c r="O1015" s="153" t="s">
        <v>7</v>
      </c>
      <c r="P1015" s="154" t="s">
        <v>7</v>
      </c>
      <c r="Q1015" s="156" t="s">
        <v>7</v>
      </c>
    </row>
    <row r="1016" spans="2:17">
      <c r="B1016" s="157" t="s">
        <v>25</v>
      </c>
      <c r="C1016" s="157" t="s">
        <v>495</v>
      </c>
      <c r="D1016" s="157" t="s">
        <v>569</v>
      </c>
      <c r="E1016" s="157" t="s">
        <v>570</v>
      </c>
      <c r="F1016" s="157" t="s">
        <v>540</v>
      </c>
      <c r="G1016" s="158" t="s">
        <v>52</v>
      </c>
      <c r="H1016" s="159" t="s">
        <v>272</v>
      </c>
      <c r="I1016" s="160" t="s">
        <v>273</v>
      </c>
      <c r="J1016" s="160" t="s">
        <v>643</v>
      </c>
      <c r="K1016" s="161" t="s">
        <v>272</v>
      </c>
      <c r="L1016" s="152">
        <v>100</v>
      </c>
      <c r="M1016" s="154">
        <v>100</v>
      </c>
      <c r="N1016" s="153">
        <v>42.857142857142854</v>
      </c>
      <c r="O1016" s="153">
        <v>100</v>
      </c>
      <c r="P1016" s="154">
        <v>100</v>
      </c>
      <c r="Q1016" s="156">
        <v>100</v>
      </c>
    </row>
    <row r="1017" spans="2:17">
      <c r="B1017" s="157" t="s">
        <v>25</v>
      </c>
      <c r="C1017" s="157" t="s">
        <v>495</v>
      </c>
      <c r="D1017" s="157" t="s">
        <v>571</v>
      </c>
      <c r="E1017" s="157" t="s">
        <v>572</v>
      </c>
      <c r="F1017" s="157" t="s">
        <v>540</v>
      </c>
      <c r="G1017" s="158" t="s">
        <v>52</v>
      </c>
      <c r="H1017" s="159" t="s">
        <v>272</v>
      </c>
      <c r="I1017" s="160" t="s">
        <v>273</v>
      </c>
      <c r="J1017" s="160" t="s">
        <v>643</v>
      </c>
      <c r="K1017" s="161" t="s">
        <v>273</v>
      </c>
      <c r="L1017" s="152">
        <v>100</v>
      </c>
      <c r="M1017" s="154">
        <v>100</v>
      </c>
      <c r="N1017" s="153">
        <v>42.857142857142854</v>
      </c>
      <c r="O1017" s="153">
        <v>100</v>
      </c>
      <c r="P1017" s="154" t="s">
        <v>7</v>
      </c>
      <c r="Q1017" s="156">
        <v>100</v>
      </c>
    </row>
    <row r="1018" spans="2:17">
      <c r="B1018" s="157" t="s">
        <v>25</v>
      </c>
      <c r="C1018" s="157" t="s">
        <v>495</v>
      </c>
      <c r="D1018" s="157" t="s">
        <v>573</v>
      </c>
      <c r="E1018" s="157" t="s">
        <v>574</v>
      </c>
      <c r="F1018" s="157" t="s">
        <v>533</v>
      </c>
      <c r="G1018" s="158" t="s">
        <v>52</v>
      </c>
      <c r="H1018" s="159" t="s">
        <v>272</v>
      </c>
      <c r="I1018" s="160" t="s">
        <v>273</v>
      </c>
      <c r="J1018" s="160" t="s">
        <v>643</v>
      </c>
      <c r="K1018" s="161" t="s">
        <v>273</v>
      </c>
      <c r="L1018" s="152">
        <v>100</v>
      </c>
      <c r="M1018" s="154">
        <v>100</v>
      </c>
      <c r="N1018" s="153" t="s">
        <v>7</v>
      </c>
      <c r="O1018" s="153" t="s">
        <v>7</v>
      </c>
      <c r="P1018" s="154" t="s">
        <v>7</v>
      </c>
      <c r="Q1018" s="156" t="s">
        <v>7</v>
      </c>
    </row>
    <row r="1019" spans="2:17">
      <c r="B1019" s="157" t="s">
        <v>25</v>
      </c>
      <c r="C1019" s="157" t="s">
        <v>495</v>
      </c>
      <c r="D1019" s="157" t="s">
        <v>575</v>
      </c>
      <c r="E1019" s="157" t="s">
        <v>576</v>
      </c>
      <c r="F1019" s="157" t="s">
        <v>533</v>
      </c>
      <c r="G1019" s="158" t="s">
        <v>52</v>
      </c>
      <c r="H1019" s="159" t="s">
        <v>272</v>
      </c>
      <c r="I1019" s="160" t="s">
        <v>273</v>
      </c>
      <c r="J1019" s="160" t="s">
        <v>53</v>
      </c>
      <c r="K1019" s="161" t="s">
        <v>273</v>
      </c>
      <c r="L1019" s="152">
        <v>80</v>
      </c>
      <c r="M1019" s="154">
        <v>80</v>
      </c>
      <c r="N1019" s="153" t="s">
        <v>7</v>
      </c>
      <c r="O1019" s="153" t="s">
        <v>7</v>
      </c>
      <c r="P1019" s="154" t="s">
        <v>7</v>
      </c>
      <c r="Q1019" s="156" t="s">
        <v>7</v>
      </c>
    </row>
    <row r="1020" spans="2:17">
      <c r="B1020" s="157" t="s">
        <v>25</v>
      </c>
      <c r="C1020" s="157" t="s">
        <v>495</v>
      </c>
      <c r="D1020" s="157" t="s">
        <v>577</v>
      </c>
      <c r="E1020" s="157" t="s">
        <v>578</v>
      </c>
      <c r="F1020" s="157" t="s">
        <v>533</v>
      </c>
      <c r="G1020" s="158" t="s">
        <v>52</v>
      </c>
      <c r="H1020" s="159" t="s">
        <v>272</v>
      </c>
      <c r="I1020" s="160" t="s">
        <v>273</v>
      </c>
      <c r="J1020" s="160" t="s">
        <v>643</v>
      </c>
      <c r="K1020" s="161" t="s">
        <v>273</v>
      </c>
      <c r="L1020" s="152">
        <v>100</v>
      </c>
      <c r="M1020" s="154">
        <v>100</v>
      </c>
      <c r="N1020" s="153" t="s">
        <v>7</v>
      </c>
      <c r="O1020" s="153" t="s">
        <v>7</v>
      </c>
      <c r="P1020" s="154" t="s">
        <v>7</v>
      </c>
      <c r="Q1020" s="156" t="s">
        <v>7</v>
      </c>
    </row>
    <row r="1021" spans="2:17">
      <c r="B1021" s="157" t="s">
        <v>25</v>
      </c>
      <c r="C1021" s="157" t="s">
        <v>495</v>
      </c>
      <c r="D1021" s="157" t="s">
        <v>579</v>
      </c>
      <c r="E1021" s="157" t="s">
        <v>580</v>
      </c>
      <c r="F1021" s="157" t="s">
        <v>533</v>
      </c>
      <c r="G1021" s="158" t="s">
        <v>52</v>
      </c>
      <c r="H1021" s="159" t="s">
        <v>272</v>
      </c>
      <c r="I1021" s="160" t="s">
        <v>273</v>
      </c>
      <c r="J1021" s="160" t="s">
        <v>54</v>
      </c>
      <c r="K1021" s="161" t="s">
        <v>273</v>
      </c>
      <c r="L1021" s="152">
        <v>40</v>
      </c>
      <c r="M1021" s="154">
        <v>100</v>
      </c>
      <c r="N1021" s="153" t="s">
        <v>7</v>
      </c>
      <c r="O1021" s="153" t="s">
        <v>7</v>
      </c>
      <c r="P1021" s="154" t="s">
        <v>7</v>
      </c>
      <c r="Q1021" s="156" t="s">
        <v>7</v>
      </c>
    </row>
    <row r="1022" spans="2:17">
      <c r="B1022" s="157" t="s">
        <v>25</v>
      </c>
      <c r="C1022" s="157" t="s">
        <v>495</v>
      </c>
      <c r="D1022" s="157" t="s">
        <v>581</v>
      </c>
      <c r="E1022" s="157" t="s">
        <v>582</v>
      </c>
      <c r="F1022" s="157" t="s">
        <v>533</v>
      </c>
      <c r="G1022" s="158" t="s">
        <v>52</v>
      </c>
      <c r="H1022" s="159" t="s">
        <v>272</v>
      </c>
      <c r="I1022" s="160" t="s">
        <v>273</v>
      </c>
      <c r="J1022" s="160" t="s">
        <v>643</v>
      </c>
      <c r="K1022" s="161" t="s">
        <v>272</v>
      </c>
      <c r="L1022" s="152">
        <v>100</v>
      </c>
      <c r="M1022" s="154">
        <v>100</v>
      </c>
      <c r="N1022" s="153" t="s">
        <v>7</v>
      </c>
      <c r="O1022" s="153" t="s">
        <v>7</v>
      </c>
      <c r="P1022" s="154" t="s">
        <v>7</v>
      </c>
      <c r="Q1022" s="156" t="s">
        <v>7</v>
      </c>
    </row>
    <row r="1023" spans="2:17">
      <c r="B1023" s="157" t="s">
        <v>25</v>
      </c>
      <c r="C1023" s="157" t="s">
        <v>495</v>
      </c>
      <c r="D1023" s="157" t="s">
        <v>583</v>
      </c>
      <c r="E1023" s="157" t="s">
        <v>584</v>
      </c>
      <c r="F1023" s="157" t="s">
        <v>540</v>
      </c>
      <c r="G1023" s="158" t="s">
        <v>52</v>
      </c>
      <c r="H1023" s="159" t="s">
        <v>272</v>
      </c>
      <c r="I1023" s="160" t="s">
        <v>273</v>
      </c>
      <c r="J1023" s="160" t="s">
        <v>643</v>
      </c>
      <c r="K1023" s="161" t="s">
        <v>273</v>
      </c>
      <c r="L1023" s="152">
        <v>100</v>
      </c>
      <c r="M1023" s="154">
        <v>100</v>
      </c>
      <c r="N1023" s="153">
        <v>42.857142857142854</v>
      </c>
      <c r="O1023" s="153">
        <v>67</v>
      </c>
      <c r="P1023" s="154">
        <v>100</v>
      </c>
      <c r="Q1023" s="156">
        <v>100</v>
      </c>
    </row>
    <row r="1024" spans="2:17">
      <c r="B1024" s="157" t="s">
        <v>25</v>
      </c>
      <c r="C1024" s="157" t="s">
        <v>495</v>
      </c>
      <c r="D1024" s="157" t="s">
        <v>585</v>
      </c>
      <c r="E1024" s="157" t="s">
        <v>586</v>
      </c>
      <c r="F1024" s="157" t="s">
        <v>533</v>
      </c>
      <c r="G1024" s="158" t="s">
        <v>52</v>
      </c>
      <c r="H1024" s="159" t="s">
        <v>272</v>
      </c>
      <c r="I1024" s="160" t="s">
        <v>273</v>
      </c>
      <c r="J1024" s="160" t="s">
        <v>643</v>
      </c>
      <c r="K1024" s="161" t="s">
        <v>273</v>
      </c>
      <c r="L1024" s="152">
        <v>100</v>
      </c>
      <c r="M1024" s="154">
        <v>100</v>
      </c>
      <c r="N1024" s="153" t="s">
        <v>7</v>
      </c>
      <c r="O1024" s="153" t="s">
        <v>7</v>
      </c>
      <c r="P1024" s="154" t="s">
        <v>7</v>
      </c>
      <c r="Q1024" s="156" t="s">
        <v>7</v>
      </c>
    </row>
    <row r="1025" spans="2:17">
      <c r="B1025" s="157" t="s">
        <v>25</v>
      </c>
      <c r="C1025" s="157" t="s">
        <v>495</v>
      </c>
      <c r="D1025" s="157" t="s">
        <v>587</v>
      </c>
      <c r="E1025" s="157" t="s">
        <v>588</v>
      </c>
      <c r="F1025" s="157" t="s">
        <v>540</v>
      </c>
      <c r="G1025" s="158" t="s">
        <v>52</v>
      </c>
      <c r="H1025" s="159" t="s">
        <v>272</v>
      </c>
      <c r="I1025" s="160" t="s">
        <v>273</v>
      </c>
      <c r="J1025" s="160" t="s">
        <v>643</v>
      </c>
      <c r="K1025" s="161" t="s">
        <v>273</v>
      </c>
      <c r="L1025" s="152">
        <v>100</v>
      </c>
      <c r="M1025" s="154">
        <v>100</v>
      </c>
      <c r="N1025" s="153">
        <v>28.571428571428569</v>
      </c>
      <c r="O1025" s="153">
        <v>67</v>
      </c>
      <c r="P1025" s="154">
        <v>0</v>
      </c>
      <c r="Q1025" s="156">
        <v>100</v>
      </c>
    </row>
    <row r="1026" spans="2:17">
      <c r="B1026" s="157" t="s">
        <v>25</v>
      </c>
      <c r="C1026" s="157" t="s">
        <v>495</v>
      </c>
      <c r="D1026" s="157" t="s">
        <v>589</v>
      </c>
      <c r="E1026" s="157" t="s">
        <v>590</v>
      </c>
      <c r="F1026" s="157" t="s">
        <v>540</v>
      </c>
      <c r="G1026" s="158" t="s">
        <v>52</v>
      </c>
      <c r="H1026" s="159" t="s">
        <v>272</v>
      </c>
      <c r="I1026" s="160" t="s">
        <v>273</v>
      </c>
      <c r="J1026" s="160" t="s">
        <v>643</v>
      </c>
      <c r="K1026" s="161" t="s">
        <v>273</v>
      </c>
      <c r="L1026" s="152">
        <v>0</v>
      </c>
      <c r="M1026" s="154">
        <v>100</v>
      </c>
      <c r="N1026" s="153">
        <v>0</v>
      </c>
      <c r="O1026" s="153" t="s">
        <v>7</v>
      </c>
      <c r="P1026" s="154" t="s">
        <v>7</v>
      </c>
      <c r="Q1026" s="156" t="s">
        <v>7</v>
      </c>
    </row>
    <row r="1027" spans="2:17">
      <c r="B1027" s="157" t="s">
        <v>25</v>
      </c>
      <c r="C1027" s="157" t="s">
        <v>495</v>
      </c>
      <c r="D1027" s="157" t="s">
        <v>591</v>
      </c>
      <c r="E1027" s="157" t="s">
        <v>592</v>
      </c>
      <c r="F1027" s="157" t="s">
        <v>533</v>
      </c>
      <c r="G1027" s="158" t="s">
        <v>52</v>
      </c>
      <c r="H1027" s="159" t="s">
        <v>272</v>
      </c>
      <c r="I1027" s="160" t="s">
        <v>273</v>
      </c>
      <c r="J1027" s="160" t="s">
        <v>643</v>
      </c>
      <c r="K1027" s="161" t="s">
        <v>273</v>
      </c>
      <c r="L1027" s="152">
        <v>25</v>
      </c>
      <c r="M1027" s="154">
        <v>100</v>
      </c>
      <c r="N1027" s="153" t="s">
        <v>7</v>
      </c>
      <c r="O1027" s="153" t="s">
        <v>7</v>
      </c>
      <c r="P1027" s="154" t="s">
        <v>7</v>
      </c>
      <c r="Q1027" s="156" t="s">
        <v>7</v>
      </c>
    </row>
    <row r="1028" spans="2:17">
      <c r="B1028" s="157" t="s">
        <v>25</v>
      </c>
      <c r="C1028" s="157" t="s">
        <v>495</v>
      </c>
      <c r="D1028" s="157" t="s">
        <v>593</v>
      </c>
      <c r="E1028" s="157" t="s">
        <v>594</v>
      </c>
      <c r="F1028" s="157" t="s">
        <v>540</v>
      </c>
      <c r="G1028" s="158" t="s">
        <v>52</v>
      </c>
      <c r="H1028" s="159" t="s">
        <v>272</v>
      </c>
      <c r="I1028" s="160" t="s">
        <v>273</v>
      </c>
      <c r="J1028" s="160" t="s">
        <v>643</v>
      </c>
      <c r="K1028" s="161" t="s">
        <v>272</v>
      </c>
      <c r="L1028" s="152">
        <v>100</v>
      </c>
      <c r="M1028" s="154">
        <v>100</v>
      </c>
      <c r="N1028" s="153">
        <v>42.857142857142854</v>
      </c>
      <c r="O1028" s="153">
        <v>67</v>
      </c>
      <c r="P1028" s="154" t="s">
        <v>7</v>
      </c>
      <c r="Q1028" s="156">
        <v>100</v>
      </c>
    </row>
    <row r="1029" spans="2:17">
      <c r="B1029" s="157" t="s">
        <v>25</v>
      </c>
      <c r="C1029" s="157" t="s">
        <v>495</v>
      </c>
      <c r="D1029" s="157" t="s">
        <v>595</v>
      </c>
      <c r="E1029" s="157" t="s">
        <v>596</v>
      </c>
      <c r="F1029" s="157" t="s">
        <v>540</v>
      </c>
      <c r="G1029" s="158" t="s">
        <v>52</v>
      </c>
      <c r="H1029" s="159" t="s">
        <v>272</v>
      </c>
      <c r="I1029" s="160" t="s">
        <v>273</v>
      </c>
      <c r="J1029" s="160" t="s">
        <v>643</v>
      </c>
      <c r="K1029" s="161" t="s">
        <v>273</v>
      </c>
      <c r="L1029" s="152">
        <v>100</v>
      </c>
      <c r="M1029" s="154">
        <v>100</v>
      </c>
      <c r="N1029" s="153">
        <v>57.142857142857139</v>
      </c>
      <c r="O1029" s="153">
        <v>67</v>
      </c>
      <c r="P1029" s="154" t="s">
        <v>7</v>
      </c>
      <c r="Q1029" s="156">
        <v>100</v>
      </c>
    </row>
    <row r="1030" spans="2:17">
      <c r="B1030" s="157" t="s">
        <v>25</v>
      </c>
      <c r="C1030" s="157" t="s">
        <v>495</v>
      </c>
      <c r="D1030" s="157" t="s">
        <v>597</v>
      </c>
      <c r="E1030" s="157" t="s">
        <v>598</v>
      </c>
      <c r="F1030" s="157" t="s">
        <v>533</v>
      </c>
      <c r="G1030" s="158" t="s">
        <v>52</v>
      </c>
      <c r="H1030" s="159" t="s">
        <v>272</v>
      </c>
      <c r="I1030" s="160" t="s">
        <v>273</v>
      </c>
      <c r="J1030" s="160" t="s">
        <v>643</v>
      </c>
      <c r="K1030" s="161" t="s">
        <v>273</v>
      </c>
      <c r="L1030" s="152">
        <v>100</v>
      </c>
      <c r="M1030" s="154">
        <v>100</v>
      </c>
      <c r="N1030" s="153" t="s">
        <v>7</v>
      </c>
      <c r="O1030" s="153" t="s">
        <v>7</v>
      </c>
      <c r="P1030" s="154" t="s">
        <v>7</v>
      </c>
      <c r="Q1030" s="156" t="s">
        <v>7</v>
      </c>
    </row>
    <row r="1031" spans="2:17">
      <c r="B1031" s="157" t="s">
        <v>25</v>
      </c>
      <c r="C1031" s="157" t="s">
        <v>495</v>
      </c>
      <c r="D1031" s="157" t="s">
        <v>599</v>
      </c>
      <c r="E1031" s="157" t="s">
        <v>600</v>
      </c>
      <c r="F1031" s="157" t="s">
        <v>540</v>
      </c>
      <c r="G1031" s="158" t="s">
        <v>52</v>
      </c>
      <c r="H1031" s="159" t="s">
        <v>272</v>
      </c>
      <c r="I1031" s="160" t="s">
        <v>273</v>
      </c>
      <c r="J1031" s="160" t="s">
        <v>643</v>
      </c>
      <c r="K1031" s="161" t="s">
        <v>273</v>
      </c>
      <c r="L1031" s="152">
        <v>100</v>
      </c>
      <c r="M1031" s="154">
        <v>100</v>
      </c>
      <c r="N1031" s="153">
        <v>57.142857142857139</v>
      </c>
      <c r="O1031" s="153">
        <v>100</v>
      </c>
      <c r="P1031" s="154">
        <v>100</v>
      </c>
      <c r="Q1031" s="156">
        <v>100</v>
      </c>
    </row>
    <row r="1032" spans="2:17">
      <c r="B1032" s="157" t="s">
        <v>25</v>
      </c>
      <c r="C1032" s="157" t="s">
        <v>495</v>
      </c>
      <c r="D1032" s="157" t="s">
        <v>601</v>
      </c>
      <c r="E1032" s="157" t="s">
        <v>602</v>
      </c>
      <c r="F1032" s="157" t="s">
        <v>533</v>
      </c>
      <c r="G1032" s="158" t="s">
        <v>52</v>
      </c>
      <c r="H1032" s="159" t="s">
        <v>272</v>
      </c>
      <c r="I1032" s="160" t="s">
        <v>273</v>
      </c>
      <c r="J1032" s="160" t="s">
        <v>643</v>
      </c>
      <c r="K1032" s="161" t="s">
        <v>273</v>
      </c>
      <c r="L1032" s="152">
        <v>100</v>
      </c>
      <c r="M1032" s="154">
        <v>100</v>
      </c>
      <c r="N1032" s="153" t="s">
        <v>7</v>
      </c>
      <c r="O1032" s="153" t="s">
        <v>7</v>
      </c>
      <c r="P1032" s="154" t="s">
        <v>7</v>
      </c>
      <c r="Q1032" s="156" t="s">
        <v>7</v>
      </c>
    </row>
    <row r="1033" spans="2:17">
      <c r="B1033" s="157" t="s">
        <v>25</v>
      </c>
      <c r="C1033" s="157" t="s">
        <v>2</v>
      </c>
      <c r="D1033" s="157" t="s">
        <v>603</v>
      </c>
      <c r="E1033" s="157" t="s">
        <v>604</v>
      </c>
      <c r="F1033" s="157" t="s">
        <v>533</v>
      </c>
      <c r="G1033" s="158" t="s">
        <v>52</v>
      </c>
      <c r="H1033" s="159" t="s">
        <v>272</v>
      </c>
      <c r="I1033" s="160" t="s">
        <v>273</v>
      </c>
      <c r="J1033" s="160" t="s">
        <v>643</v>
      </c>
      <c r="K1033" s="161" t="s">
        <v>273</v>
      </c>
      <c r="L1033" s="152">
        <v>100</v>
      </c>
      <c r="M1033" s="154">
        <v>100</v>
      </c>
      <c r="N1033" s="153" t="s">
        <v>7</v>
      </c>
      <c r="O1033" s="153" t="s">
        <v>7</v>
      </c>
      <c r="P1033" s="154" t="s">
        <v>7</v>
      </c>
      <c r="Q1033" s="156" t="s">
        <v>7</v>
      </c>
    </row>
    <row r="1034" spans="2:17">
      <c r="B1034" s="157" t="s">
        <v>25</v>
      </c>
      <c r="C1034" s="157" t="s">
        <v>2</v>
      </c>
      <c r="D1034" s="157" t="s">
        <v>605</v>
      </c>
      <c r="E1034" s="157" t="s">
        <v>606</v>
      </c>
      <c r="F1034" s="157" t="s">
        <v>540</v>
      </c>
      <c r="G1034" s="158" t="s">
        <v>52</v>
      </c>
      <c r="H1034" s="159" t="s">
        <v>272</v>
      </c>
      <c r="I1034" s="160" t="s">
        <v>273</v>
      </c>
      <c r="J1034" s="160" t="s">
        <v>53</v>
      </c>
      <c r="K1034" s="161" t="s">
        <v>273</v>
      </c>
      <c r="L1034" s="152">
        <v>31.25</v>
      </c>
      <c r="M1034" s="154">
        <v>90</v>
      </c>
      <c r="N1034" s="153">
        <v>15</v>
      </c>
      <c r="O1034" s="153">
        <v>3</v>
      </c>
      <c r="P1034" s="154">
        <v>0</v>
      </c>
      <c r="Q1034" s="156">
        <v>25</v>
      </c>
    </row>
    <row r="1035" spans="2:17">
      <c r="B1035" s="157" t="s">
        <v>25</v>
      </c>
      <c r="C1035" s="157" t="s">
        <v>2</v>
      </c>
      <c r="D1035" s="157" t="s">
        <v>607</v>
      </c>
      <c r="E1035" s="157" t="s">
        <v>608</v>
      </c>
      <c r="F1035" s="157" t="s">
        <v>540</v>
      </c>
      <c r="G1035" s="158" t="s">
        <v>52</v>
      </c>
      <c r="H1035" s="159" t="s">
        <v>272</v>
      </c>
      <c r="I1035" s="160" t="s">
        <v>273</v>
      </c>
      <c r="J1035" s="160" t="s">
        <v>53</v>
      </c>
      <c r="K1035" s="161" t="s">
        <v>273</v>
      </c>
      <c r="L1035" s="152">
        <v>13.750000000000002</v>
      </c>
      <c r="M1035" s="154">
        <v>85</v>
      </c>
      <c r="N1035" s="153">
        <v>3.3333333333333335</v>
      </c>
      <c r="O1035" s="153">
        <v>0</v>
      </c>
      <c r="P1035" s="154">
        <v>0</v>
      </c>
      <c r="Q1035" s="156">
        <v>0</v>
      </c>
    </row>
    <row r="1036" spans="2:17">
      <c r="B1036" s="157" t="s">
        <v>25</v>
      </c>
      <c r="C1036" s="157" t="s">
        <v>2</v>
      </c>
      <c r="D1036" s="157" t="s">
        <v>609</v>
      </c>
      <c r="E1036" s="157" t="s">
        <v>610</v>
      </c>
      <c r="F1036" s="157" t="s">
        <v>540</v>
      </c>
      <c r="G1036" s="158" t="s">
        <v>52</v>
      </c>
      <c r="H1036" s="159" t="s">
        <v>272</v>
      </c>
      <c r="I1036" s="160" t="s">
        <v>273</v>
      </c>
      <c r="J1036" s="160" t="s">
        <v>643</v>
      </c>
      <c r="K1036" s="161" t="s">
        <v>273</v>
      </c>
      <c r="L1036" s="152">
        <v>100</v>
      </c>
      <c r="M1036" s="154">
        <v>100</v>
      </c>
      <c r="N1036" s="153">
        <v>42.857142857142854</v>
      </c>
      <c r="O1036" s="153">
        <v>100</v>
      </c>
      <c r="P1036" s="154">
        <v>100</v>
      </c>
      <c r="Q1036" s="156">
        <v>100</v>
      </c>
    </row>
    <row r="1037" spans="2:17">
      <c r="B1037" s="157" t="s">
        <v>25</v>
      </c>
      <c r="C1037" s="157" t="s">
        <v>2</v>
      </c>
      <c r="D1037" s="157" t="s">
        <v>611</v>
      </c>
      <c r="E1037" s="157" t="s">
        <v>612</v>
      </c>
      <c r="F1037" s="157" t="s">
        <v>540</v>
      </c>
      <c r="G1037" s="158" t="s">
        <v>52</v>
      </c>
      <c r="H1037" s="159" t="s">
        <v>272</v>
      </c>
      <c r="I1037" s="160" t="s">
        <v>273</v>
      </c>
      <c r="J1037" s="160" t="s">
        <v>53</v>
      </c>
      <c r="K1037" s="161" t="s">
        <v>273</v>
      </c>
      <c r="L1037" s="152">
        <v>31.25</v>
      </c>
      <c r="M1037" s="154">
        <v>85</v>
      </c>
      <c r="N1037" s="153">
        <v>12.857142857142856</v>
      </c>
      <c r="O1037" s="153">
        <v>10</v>
      </c>
      <c r="P1037" s="154">
        <v>15</v>
      </c>
      <c r="Q1037" s="156">
        <v>50</v>
      </c>
    </row>
    <row r="1038" spans="2:17">
      <c r="B1038" s="157" t="s">
        <v>25</v>
      </c>
      <c r="C1038" s="157" t="s">
        <v>2</v>
      </c>
      <c r="D1038" s="157" t="s">
        <v>613</v>
      </c>
      <c r="E1038" s="157" t="s">
        <v>614</v>
      </c>
      <c r="F1038" s="157" t="s">
        <v>540</v>
      </c>
      <c r="G1038" s="158" t="s">
        <v>52</v>
      </c>
      <c r="H1038" s="159" t="s">
        <v>272</v>
      </c>
      <c r="I1038" s="160" t="s">
        <v>273</v>
      </c>
      <c r="J1038" s="160" t="s">
        <v>53</v>
      </c>
      <c r="K1038" s="161" t="s">
        <v>273</v>
      </c>
      <c r="L1038" s="152">
        <v>27.500000000000004</v>
      </c>
      <c r="M1038" s="154">
        <v>85</v>
      </c>
      <c r="N1038" s="153">
        <v>8.5714285714285712</v>
      </c>
      <c r="O1038" s="153">
        <v>3</v>
      </c>
      <c r="P1038" s="154">
        <v>5</v>
      </c>
      <c r="Q1038" s="156">
        <v>33.333333333333336</v>
      </c>
    </row>
    <row r="1039" spans="2:17">
      <c r="B1039" s="157" t="s">
        <v>25</v>
      </c>
      <c r="C1039" s="157" t="s">
        <v>2</v>
      </c>
      <c r="D1039" s="157" t="s">
        <v>615</v>
      </c>
      <c r="E1039" s="157" t="s">
        <v>616</v>
      </c>
      <c r="F1039" s="157" t="s">
        <v>540</v>
      </c>
      <c r="G1039" s="158" t="s">
        <v>52</v>
      </c>
      <c r="H1039" s="159" t="s">
        <v>272</v>
      </c>
      <c r="I1039" s="160" t="s">
        <v>273</v>
      </c>
      <c r="J1039" s="160" t="s">
        <v>53</v>
      </c>
      <c r="K1039" s="161" t="s">
        <v>273</v>
      </c>
      <c r="L1039" s="152">
        <v>75</v>
      </c>
      <c r="M1039" s="154">
        <v>100</v>
      </c>
      <c r="N1039" s="153">
        <v>28.571428571428569</v>
      </c>
      <c r="O1039" s="153">
        <v>67</v>
      </c>
      <c r="P1039" s="154">
        <v>0</v>
      </c>
      <c r="Q1039" s="156">
        <v>100</v>
      </c>
    </row>
    <row r="1040" spans="2:17">
      <c r="B1040" s="157" t="s">
        <v>25</v>
      </c>
      <c r="C1040" s="157" t="s">
        <v>2</v>
      </c>
      <c r="D1040" s="157" t="s">
        <v>617</v>
      </c>
      <c r="E1040" s="157" t="s">
        <v>618</v>
      </c>
      <c r="F1040" s="157" t="s">
        <v>540</v>
      </c>
      <c r="G1040" s="158" t="s">
        <v>52</v>
      </c>
      <c r="H1040" s="159" t="s">
        <v>272</v>
      </c>
      <c r="I1040" s="160" t="s">
        <v>273</v>
      </c>
      <c r="J1040" s="160" t="s">
        <v>53</v>
      </c>
      <c r="K1040" s="161" t="s">
        <v>273</v>
      </c>
      <c r="L1040" s="152">
        <v>70</v>
      </c>
      <c r="M1040" s="154">
        <v>85</v>
      </c>
      <c r="N1040" s="153">
        <v>29.285714285714288</v>
      </c>
      <c r="O1040" s="153">
        <v>50</v>
      </c>
      <c r="P1040" s="154" t="s">
        <v>7</v>
      </c>
      <c r="Q1040" s="156">
        <v>87.5</v>
      </c>
    </row>
    <row r="1041" spans="2:17">
      <c r="B1041" s="157" t="s">
        <v>25</v>
      </c>
      <c r="C1041" s="157" t="s">
        <v>2</v>
      </c>
      <c r="D1041" s="157" t="s">
        <v>619</v>
      </c>
      <c r="E1041" s="157" t="s">
        <v>620</v>
      </c>
      <c r="F1041" s="157" t="s">
        <v>540</v>
      </c>
      <c r="G1041" s="158" t="s">
        <v>52</v>
      </c>
      <c r="H1041" s="159" t="s">
        <v>272</v>
      </c>
      <c r="I1041" s="160" t="s">
        <v>273</v>
      </c>
      <c r="J1041" s="160" t="s">
        <v>643</v>
      </c>
      <c r="K1041" s="161" t="s">
        <v>273</v>
      </c>
      <c r="L1041" s="152">
        <v>50</v>
      </c>
      <c r="M1041" s="154">
        <v>100</v>
      </c>
      <c r="N1041" s="153">
        <v>0</v>
      </c>
      <c r="O1041" s="153" t="s">
        <v>7</v>
      </c>
      <c r="P1041" s="154" t="s">
        <v>7</v>
      </c>
      <c r="Q1041" s="156" t="s">
        <v>7</v>
      </c>
    </row>
    <row r="1042" spans="2:17">
      <c r="B1042" s="157" t="s">
        <v>25</v>
      </c>
      <c r="C1042" s="157" t="s">
        <v>2</v>
      </c>
      <c r="D1042" s="157" t="s">
        <v>621</v>
      </c>
      <c r="E1042" s="157" t="s">
        <v>622</v>
      </c>
      <c r="F1042" s="157" t="s">
        <v>533</v>
      </c>
      <c r="G1042" s="158" t="s">
        <v>52</v>
      </c>
      <c r="H1042" s="159" t="s">
        <v>272</v>
      </c>
      <c r="I1042" s="160" t="s">
        <v>273</v>
      </c>
      <c r="J1042" s="160" t="s">
        <v>53</v>
      </c>
      <c r="K1042" s="161" t="s">
        <v>273</v>
      </c>
      <c r="L1042" s="152">
        <v>72.5</v>
      </c>
      <c r="M1042" s="154">
        <v>95</v>
      </c>
      <c r="N1042" s="153" t="s">
        <v>7</v>
      </c>
      <c r="O1042" s="153" t="s">
        <v>7</v>
      </c>
      <c r="P1042" s="154" t="s">
        <v>7</v>
      </c>
      <c r="Q1042" s="156" t="s">
        <v>7</v>
      </c>
    </row>
    <row r="1043" spans="2:17">
      <c r="B1043" s="157" t="s">
        <v>25</v>
      </c>
      <c r="C1043" s="157" t="s">
        <v>3</v>
      </c>
      <c r="D1043" s="157" t="s">
        <v>623</v>
      </c>
      <c r="E1043" s="157" t="s">
        <v>624</v>
      </c>
      <c r="F1043" s="157" t="s">
        <v>533</v>
      </c>
      <c r="G1043" s="158" t="s">
        <v>52</v>
      </c>
      <c r="H1043" s="159" t="s">
        <v>272</v>
      </c>
      <c r="I1043" s="160" t="s">
        <v>273</v>
      </c>
      <c r="J1043" s="160" t="s">
        <v>643</v>
      </c>
      <c r="K1043" s="161" t="s">
        <v>273</v>
      </c>
      <c r="L1043" s="152">
        <v>100</v>
      </c>
      <c r="M1043" s="154">
        <v>100</v>
      </c>
      <c r="N1043" s="153" t="s">
        <v>7</v>
      </c>
      <c r="O1043" s="153" t="s">
        <v>7</v>
      </c>
      <c r="P1043" s="154" t="s">
        <v>7</v>
      </c>
      <c r="Q1043" s="156" t="s">
        <v>7</v>
      </c>
    </row>
    <row r="1044" spans="2:17">
      <c r="B1044" s="157" t="s">
        <v>25</v>
      </c>
      <c r="C1044" s="157" t="s">
        <v>3</v>
      </c>
      <c r="D1044" s="157" t="s">
        <v>625</v>
      </c>
      <c r="E1044" s="157" t="s">
        <v>626</v>
      </c>
      <c r="F1044" s="157" t="s">
        <v>533</v>
      </c>
      <c r="G1044" s="158" t="s">
        <v>52</v>
      </c>
      <c r="H1044" s="159" t="s">
        <v>272</v>
      </c>
      <c r="I1044" s="160" t="s">
        <v>273</v>
      </c>
      <c r="J1044" s="160" t="s">
        <v>643</v>
      </c>
      <c r="K1044" s="161" t="s">
        <v>273</v>
      </c>
      <c r="L1044" s="152">
        <v>100</v>
      </c>
      <c r="M1044" s="154">
        <v>100</v>
      </c>
      <c r="N1044" s="153" t="s">
        <v>7</v>
      </c>
      <c r="O1044" s="153" t="s">
        <v>7</v>
      </c>
      <c r="P1044" s="154" t="s">
        <v>7</v>
      </c>
      <c r="Q1044" s="156" t="s">
        <v>7</v>
      </c>
    </row>
    <row r="1045" spans="2:17">
      <c r="B1045" s="157" t="s">
        <v>25</v>
      </c>
      <c r="C1045" s="157" t="s">
        <v>3</v>
      </c>
      <c r="D1045" s="157" t="s">
        <v>627</v>
      </c>
      <c r="E1045" s="157" t="s">
        <v>628</v>
      </c>
      <c r="F1045" s="157" t="s">
        <v>540</v>
      </c>
      <c r="G1045" s="158" t="s">
        <v>52</v>
      </c>
      <c r="H1045" s="159" t="s">
        <v>272</v>
      </c>
      <c r="I1045" s="160" t="s">
        <v>273</v>
      </c>
      <c r="J1045" s="160" t="s">
        <v>53</v>
      </c>
      <c r="K1045" s="161" t="s">
        <v>273</v>
      </c>
      <c r="L1045" s="152">
        <v>100</v>
      </c>
      <c r="M1045" s="154">
        <v>100</v>
      </c>
      <c r="N1045" s="153">
        <v>85.714285714285708</v>
      </c>
      <c r="O1045" s="153">
        <v>67</v>
      </c>
      <c r="P1045" s="154">
        <v>100</v>
      </c>
      <c r="Q1045" s="156">
        <v>0</v>
      </c>
    </row>
    <row r="1046" spans="2:17">
      <c r="B1046" s="157" t="s">
        <v>25</v>
      </c>
      <c r="C1046" s="157" t="s">
        <v>3</v>
      </c>
      <c r="D1046" s="157" t="s">
        <v>629</v>
      </c>
      <c r="E1046" s="157" t="s">
        <v>630</v>
      </c>
      <c r="F1046" s="157" t="s">
        <v>540</v>
      </c>
      <c r="G1046" s="158" t="s">
        <v>52</v>
      </c>
      <c r="H1046" s="159" t="s">
        <v>272</v>
      </c>
      <c r="I1046" s="160" t="s">
        <v>273</v>
      </c>
      <c r="J1046" s="160" t="s">
        <v>53</v>
      </c>
      <c r="K1046" s="161" t="s">
        <v>273</v>
      </c>
      <c r="L1046" s="152">
        <v>90</v>
      </c>
      <c r="M1046" s="154">
        <v>60</v>
      </c>
      <c r="N1046" s="153">
        <v>28.571428571428569</v>
      </c>
      <c r="O1046" s="153">
        <v>42</v>
      </c>
      <c r="P1046" s="154">
        <v>60</v>
      </c>
      <c r="Q1046" s="156">
        <v>0</v>
      </c>
    </row>
    <row r="1047" spans="2:17">
      <c r="B1047" s="157" t="s">
        <v>25</v>
      </c>
      <c r="C1047" s="157" t="s">
        <v>3</v>
      </c>
      <c r="D1047" s="157" t="s">
        <v>631</v>
      </c>
      <c r="E1047" s="157" t="s">
        <v>632</v>
      </c>
      <c r="F1047" s="157" t="s">
        <v>533</v>
      </c>
      <c r="G1047" s="158" t="s">
        <v>52</v>
      </c>
      <c r="H1047" s="159" t="s">
        <v>272</v>
      </c>
      <c r="I1047" s="160" t="s">
        <v>273</v>
      </c>
      <c r="J1047" s="160" t="s">
        <v>53</v>
      </c>
      <c r="K1047" s="161" t="s">
        <v>273</v>
      </c>
      <c r="L1047" s="152">
        <v>100</v>
      </c>
      <c r="M1047" s="154">
        <v>100</v>
      </c>
      <c r="N1047" s="153" t="s">
        <v>7</v>
      </c>
      <c r="O1047" s="153" t="s">
        <v>7</v>
      </c>
      <c r="P1047" s="154" t="s">
        <v>7</v>
      </c>
      <c r="Q1047" s="156" t="s">
        <v>7</v>
      </c>
    </row>
    <row r="1048" spans="2:17">
      <c r="B1048" s="157" t="s">
        <v>25</v>
      </c>
      <c r="C1048" s="157" t="s">
        <v>3</v>
      </c>
      <c r="D1048" s="157" t="s">
        <v>633</v>
      </c>
      <c r="E1048" s="157" t="s">
        <v>634</v>
      </c>
      <c r="F1048" s="157" t="s">
        <v>540</v>
      </c>
      <c r="G1048" s="158" t="s">
        <v>52</v>
      </c>
      <c r="H1048" s="159" t="s">
        <v>272</v>
      </c>
      <c r="I1048" s="160" t="s">
        <v>273</v>
      </c>
      <c r="J1048" s="160" t="s">
        <v>53</v>
      </c>
      <c r="K1048" s="161" t="s">
        <v>273</v>
      </c>
      <c r="L1048" s="152">
        <v>70</v>
      </c>
      <c r="M1048" s="154">
        <v>80</v>
      </c>
      <c r="N1048" s="153">
        <v>5.7142857142857144</v>
      </c>
      <c r="O1048" s="153">
        <v>20</v>
      </c>
      <c r="P1048" s="154">
        <v>40</v>
      </c>
      <c r="Q1048" s="156">
        <v>0</v>
      </c>
    </row>
    <row r="1049" spans="2:17">
      <c r="B1049" s="157" t="s">
        <v>25</v>
      </c>
      <c r="C1049" s="157" t="s">
        <v>3</v>
      </c>
      <c r="D1049" s="157" t="s">
        <v>635</v>
      </c>
      <c r="E1049" s="157" t="s">
        <v>636</v>
      </c>
      <c r="F1049" s="157" t="s">
        <v>540</v>
      </c>
      <c r="G1049" s="158" t="s">
        <v>52</v>
      </c>
      <c r="H1049" s="159" t="s">
        <v>272</v>
      </c>
      <c r="I1049" s="160" t="s">
        <v>273</v>
      </c>
      <c r="J1049" s="160" t="s">
        <v>53</v>
      </c>
      <c r="K1049" s="161" t="s">
        <v>273</v>
      </c>
      <c r="L1049" s="152">
        <v>0</v>
      </c>
      <c r="M1049" s="154">
        <v>100</v>
      </c>
      <c r="N1049" s="153">
        <v>0</v>
      </c>
      <c r="O1049" s="153" t="s">
        <v>7</v>
      </c>
      <c r="P1049" s="154" t="s">
        <v>7</v>
      </c>
      <c r="Q1049" s="156" t="s">
        <v>7</v>
      </c>
    </row>
    <row r="1050" spans="2:17">
      <c r="B1050" s="157" t="s">
        <v>25</v>
      </c>
      <c r="C1050" s="157" t="s">
        <v>3</v>
      </c>
      <c r="D1050" s="157" t="s">
        <v>637</v>
      </c>
      <c r="E1050" s="157" t="s">
        <v>638</v>
      </c>
      <c r="F1050" s="157" t="s">
        <v>533</v>
      </c>
      <c r="G1050" s="158" t="s">
        <v>52</v>
      </c>
      <c r="H1050" s="159" t="s">
        <v>272</v>
      </c>
      <c r="I1050" s="160" t="s">
        <v>273</v>
      </c>
      <c r="J1050" s="160" t="s">
        <v>53</v>
      </c>
      <c r="K1050" s="161" t="s">
        <v>273</v>
      </c>
      <c r="L1050" s="152">
        <v>100</v>
      </c>
      <c r="M1050" s="154">
        <v>80</v>
      </c>
      <c r="N1050" s="153" t="s">
        <v>7</v>
      </c>
      <c r="O1050" s="153" t="s">
        <v>7</v>
      </c>
      <c r="P1050" s="154" t="s">
        <v>7</v>
      </c>
      <c r="Q1050" s="156" t="s">
        <v>7</v>
      </c>
    </row>
    <row r="1051" spans="2:17">
      <c r="B1051" s="157" t="s">
        <v>25</v>
      </c>
      <c r="C1051" s="157" t="s">
        <v>3</v>
      </c>
      <c r="D1051" s="157" t="s">
        <v>639</v>
      </c>
      <c r="E1051" s="157" t="s">
        <v>640</v>
      </c>
      <c r="F1051" s="157" t="s">
        <v>533</v>
      </c>
      <c r="G1051" s="158" t="s">
        <v>52</v>
      </c>
      <c r="H1051" s="159" t="s">
        <v>272</v>
      </c>
      <c r="I1051" s="160" t="s">
        <v>273</v>
      </c>
      <c r="J1051" s="160" t="s">
        <v>53</v>
      </c>
      <c r="K1051" s="161" t="s">
        <v>273</v>
      </c>
      <c r="L1051" s="152">
        <v>100</v>
      </c>
      <c r="M1051" s="154">
        <v>100</v>
      </c>
      <c r="N1051" s="153" t="s">
        <v>7</v>
      </c>
      <c r="O1051" s="153" t="s">
        <v>7</v>
      </c>
      <c r="P1051" s="154" t="s">
        <v>7</v>
      </c>
      <c r="Q1051" s="156" t="s">
        <v>7</v>
      </c>
    </row>
    <row r="1052" spans="2:17">
      <c r="B1052" s="157" t="s">
        <v>25</v>
      </c>
      <c r="C1052" s="157" t="s">
        <v>3</v>
      </c>
      <c r="D1052" s="157" t="s">
        <v>641</v>
      </c>
      <c r="E1052" s="157" t="s">
        <v>642</v>
      </c>
      <c r="F1052" s="157" t="s">
        <v>533</v>
      </c>
      <c r="G1052" s="158" t="s">
        <v>52</v>
      </c>
      <c r="H1052" s="159" t="s">
        <v>272</v>
      </c>
      <c r="I1052" s="160" t="s">
        <v>273</v>
      </c>
      <c r="J1052" s="160" t="s">
        <v>53</v>
      </c>
      <c r="K1052" s="161" t="s">
        <v>273</v>
      </c>
      <c r="L1052" s="152">
        <v>100</v>
      </c>
      <c r="M1052" s="154">
        <v>100</v>
      </c>
      <c r="N1052" s="153" t="s">
        <v>7</v>
      </c>
      <c r="O1052" s="153" t="s">
        <v>7</v>
      </c>
      <c r="P1052" s="154" t="s">
        <v>7</v>
      </c>
      <c r="Q1052" s="156" t="s">
        <v>7</v>
      </c>
    </row>
    <row r="1053" spans="2:17">
      <c r="B1053" s="157" t="s">
        <v>26</v>
      </c>
      <c r="C1053" s="157" t="s">
        <v>1</v>
      </c>
      <c r="D1053" s="157" t="s">
        <v>531</v>
      </c>
      <c r="E1053" s="157" t="s">
        <v>532</v>
      </c>
      <c r="F1053" s="157" t="s">
        <v>533</v>
      </c>
      <c r="G1053" s="158" t="s">
        <v>52</v>
      </c>
      <c r="H1053" s="159" t="s">
        <v>272</v>
      </c>
      <c r="I1053" s="160" t="s">
        <v>273</v>
      </c>
      <c r="J1053" s="160" t="s">
        <v>643</v>
      </c>
      <c r="K1053" s="161" t="s">
        <v>273</v>
      </c>
      <c r="L1053" s="152">
        <v>100</v>
      </c>
      <c r="M1053" s="154">
        <v>100</v>
      </c>
      <c r="N1053" s="153" t="s">
        <v>7</v>
      </c>
      <c r="O1053" s="153" t="s">
        <v>7</v>
      </c>
      <c r="P1053" s="154" t="s">
        <v>7</v>
      </c>
      <c r="Q1053" s="156" t="s">
        <v>7</v>
      </c>
    </row>
    <row r="1054" spans="2:17">
      <c r="B1054" s="157" t="s">
        <v>26</v>
      </c>
      <c r="C1054" s="157" t="s">
        <v>1</v>
      </c>
      <c r="D1054" s="157" t="s">
        <v>534</v>
      </c>
      <c r="E1054" s="157" t="s">
        <v>535</v>
      </c>
      <c r="F1054" s="157" t="s">
        <v>533</v>
      </c>
      <c r="G1054" s="158" t="s">
        <v>52</v>
      </c>
      <c r="H1054" s="159" t="s">
        <v>272</v>
      </c>
      <c r="I1054" s="160" t="s">
        <v>273</v>
      </c>
      <c r="J1054" s="160" t="s">
        <v>643</v>
      </c>
      <c r="K1054" s="161" t="s">
        <v>273</v>
      </c>
      <c r="L1054" s="152">
        <v>100</v>
      </c>
      <c r="M1054" s="154">
        <v>100</v>
      </c>
      <c r="N1054" s="153" t="s">
        <v>7</v>
      </c>
      <c r="O1054" s="153" t="s">
        <v>7</v>
      </c>
      <c r="P1054" s="154" t="s">
        <v>7</v>
      </c>
      <c r="Q1054" s="156" t="s">
        <v>7</v>
      </c>
    </row>
    <row r="1055" spans="2:17">
      <c r="B1055" s="157" t="s">
        <v>26</v>
      </c>
      <c r="C1055" s="157" t="s">
        <v>1</v>
      </c>
      <c r="D1055" s="157" t="s">
        <v>536</v>
      </c>
      <c r="E1055" s="157" t="s">
        <v>537</v>
      </c>
      <c r="F1055" s="157" t="s">
        <v>533</v>
      </c>
      <c r="G1055" s="158" t="s">
        <v>52</v>
      </c>
      <c r="H1055" s="159" t="s">
        <v>272</v>
      </c>
      <c r="I1055" s="160" t="s">
        <v>273</v>
      </c>
      <c r="J1055" s="160" t="s">
        <v>643</v>
      </c>
      <c r="K1055" s="161" t="s">
        <v>273</v>
      </c>
      <c r="L1055" s="152">
        <v>100</v>
      </c>
      <c r="M1055" s="154">
        <v>100</v>
      </c>
      <c r="N1055" s="153" t="s">
        <v>7</v>
      </c>
      <c r="O1055" s="153" t="s">
        <v>7</v>
      </c>
      <c r="P1055" s="154" t="s">
        <v>7</v>
      </c>
      <c r="Q1055" s="156" t="s">
        <v>7</v>
      </c>
    </row>
    <row r="1056" spans="2:17">
      <c r="B1056" s="157" t="s">
        <v>26</v>
      </c>
      <c r="C1056" s="157" t="s">
        <v>1</v>
      </c>
      <c r="D1056" s="157" t="s">
        <v>538</v>
      </c>
      <c r="E1056" s="157" t="s">
        <v>539</v>
      </c>
      <c r="F1056" s="157" t="s">
        <v>540</v>
      </c>
      <c r="G1056" s="158" t="s">
        <v>52</v>
      </c>
      <c r="H1056" s="159" t="s">
        <v>272</v>
      </c>
      <c r="I1056" s="160" t="s">
        <v>273</v>
      </c>
      <c r="J1056" s="160" t="s">
        <v>643</v>
      </c>
      <c r="K1056" s="161" t="s">
        <v>273</v>
      </c>
      <c r="L1056" s="152">
        <v>100</v>
      </c>
      <c r="M1056" s="154">
        <v>100</v>
      </c>
      <c r="N1056" s="153">
        <v>100</v>
      </c>
      <c r="O1056" s="153">
        <v>100</v>
      </c>
      <c r="P1056" s="154">
        <v>100</v>
      </c>
      <c r="Q1056" s="156">
        <v>100</v>
      </c>
    </row>
    <row r="1057" spans="2:17">
      <c r="B1057" s="157" t="s">
        <v>26</v>
      </c>
      <c r="C1057" s="157" t="s">
        <v>1</v>
      </c>
      <c r="D1057" s="157" t="s">
        <v>541</v>
      </c>
      <c r="E1057" s="157" t="s">
        <v>542</v>
      </c>
      <c r="F1057" s="157" t="s">
        <v>540</v>
      </c>
      <c r="G1057" s="158" t="s">
        <v>52</v>
      </c>
      <c r="H1057" s="159" t="s">
        <v>272</v>
      </c>
      <c r="I1057" s="160" t="s">
        <v>273</v>
      </c>
      <c r="J1057" s="160" t="s">
        <v>643</v>
      </c>
      <c r="K1057" s="161" t="s">
        <v>273</v>
      </c>
      <c r="L1057" s="152">
        <v>100</v>
      </c>
      <c r="M1057" s="154">
        <v>0</v>
      </c>
      <c r="N1057" s="153">
        <v>85.714285714285708</v>
      </c>
      <c r="O1057" s="153">
        <v>100</v>
      </c>
      <c r="P1057" s="154" t="s">
        <v>7</v>
      </c>
      <c r="Q1057" s="156">
        <v>100</v>
      </c>
    </row>
    <row r="1058" spans="2:17">
      <c r="B1058" s="157" t="s">
        <v>26</v>
      </c>
      <c r="C1058" s="157" t="s">
        <v>1</v>
      </c>
      <c r="D1058" s="157" t="s">
        <v>543</v>
      </c>
      <c r="E1058" s="157" t="s">
        <v>544</v>
      </c>
      <c r="F1058" s="157" t="s">
        <v>540</v>
      </c>
      <c r="G1058" s="158" t="s">
        <v>52</v>
      </c>
      <c r="H1058" s="159" t="s">
        <v>272</v>
      </c>
      <c r="I1058" s="160" t="s">
        <v>273</v>
      </c>
      <c r="J1058" s="160" t="s">
        <v>643</v>
      </c>
      <c r="K1058" s="161" t="s">
        <v>273</v>
      </c>
      <c r="L1058" s="152">
        <v>100</v>
      </c>
      <c r="M1058" s="154">
        <v>0</v>
      </c>
      <c r="N1058" s="153">
        <v>100</v>
      </c>
      <c r="O1058" s="153">
        <v>100</v>
      </c>
      <c r="P1058" s="154">
        <v>100</v>
      </c>
      <c r="Q1058" s="156">
        <v>100</v>
      </c>
    </row>
    <row r="1059" spans="2:17">
      <c r="B1059" s="157" t="s">
        <v>26</v>
      </c>
      <c r="C1059" s="157" t="s">
        <v>1</v>
      </c>
      <c r="D1059" s="157" t="s">
        <v>545</v>
      </c>
      <c r="E1059" s="157" t="s">
        <v>546</v>
      </c>
      <c r="F1059" s="157" t="s">
        <v>540</v>
      </c>
      <c r="G1059" s="158" t="s">
        <v>52</v>
      </c>
      <c r="H1059" s="159" t="s">
        <v>272</v>
      </c>
      <c r="I1059" s="160" t="s">
        <v>273</v>
      </c>
      <c r="J1059" s="160" t="s">
        <v>643</v>
      </c>
      <c r="K1059" s="161" t="s">
        <v>273</v>
      </c>
      <c r="L1059" s="152">
        <v>100</v>
      </c>
      <c r="M1059" s="154">
        <v>0</v>
      </c>
      <c r="N1059" s="153">
        <v>100</v>
      </c>
      <c r="O1059" s="153">
        <v>67</v>
      </c>
      <c r="P1059" s="154">
        <v>100</v>
      </c>
      <c r="Q1059" s="156">
        <v>100</v>
      </c>
    </row>
    <row r="1060" spans="2:17">
      <c r="B1060" s="157" t="s">
        <v>26</v>
      </c>
      <c r="C1060" s="157" t="s">
        <v>1</v>
      </c>
      <c r="D1060" s="157" t="s">
        <v>547</v>
      </c>
      <c r="E1060" s="157" t="s">
        <v>548</v>
      </c>
      <c r="F1060" s="157" t="s">
        <v>540</v>
      </c>
      <c r="G1060" s="158" t="s">
        <v>52</v>
      </c>
      <c r="H1060" s="159" t="s">
        <v>272</v>
      </c>
      <c r="I1060" s="160" t="s">
        <v>273</v>
      </c>
      <c r="J1060" s="160" t="s">
        <v>643</v>
      </c>
      <c r="K1060" s="161" t="s">
        <v>273</v>
      </c>
      <c r="L1060" s="152">
        <v>100</v>
      </c>
      <c r="M1060" s="154">
        <v>0</v>
      </c>
      <c r="N1060" s="153">
        <v>42.857142857142854</v>
      </c>
      <c r="O1060" s="153">
        <v>100</v>
      </c>
      <c r="P1060" s="154" t="s">
        <v>7</v>
      </c>
      <c r="Q1060" s="156" t="s">
        <v>7</v>
      </c>
    </row>
    <row r="1061" spans="2:17">
      <c r="B1061" s="157" t="s">
        <v>26</v>
      </c>
      <c r="C1061" s="157" t="s">
        <v>1</v>
      </c>
      <c r="D1061" s="157" t="s">
        <v>549</v>
      </c>
      <c r="E1061" s="157" t="s">
        <v>550</v>
      </c>
      <c r="F1061" s="157" t="s">
        <v>533</v>
      </c>
      <c r="G1061" s="158" t="s">
        <v>52</v>
      </c>
      <c r="H1061" s="159" t="s">
        <v>272</v>
      </c>
      <c r="I1061" s="160" t="s">
        <v>273</v>
      </c>
      <c r="J1061" s="160" t="s">
        <v>54</v>
      </c>
      <c r="K1061" s="161" t="s">
        <v>273</v>
      </c>
      <c r="L1061" s="152">
        <v>50</v>
      </c>
      <c r="M1061" s="154">
        <v>100</v>
      </c>
      <c r="N1061" s="153" t="s">
        <v>7</v>
      </c>
      <c r="O1061" s="153" t="s">
        <v>7</v>
      </c>
      <c r="P1061" s="154" t="s">
        <v>7</v>
      </c>
      <c r="Q1061" s="156" t="s">
        <v>7</v>
      </c>
    </row>
    <row r="1062" spans="2:17">
      <c r="B1062" s="157" t="s">
        <v>26</v>
      </c>
      <c r="C1062" s="157" t="s">
        <v>1</v>
      </c>
      <c r="D1062" s="157" t="s">
        <v>551</v>
      </c>
      <c r="E1062" s="157" t="s">
        <v>552</v>
      </c>
      <c r="F1062" s="157" t="s">
        <v>533</v>
      </c>
      <c r="G1062" s="158" t="s">
        <v>52</v>
      </c>
      <c r="H1062" s="159" t="s">
        <v>272</v>
      </c>
      <c r="I1062" s="160" t="s">
        <v>273</v>
      </c>
      <c r="J1062" s="160" t="s">
        <v>643</v>
      </c>
      <c r="K1062" s="161" t="s">
        <v>273</v>
      </c>
      <c r="L1062" s="152">
        <v>100</v>
      </c>
      <c r="M1062" s="154">
        <v>100</v>
      </c>
      <c r="N1062" s="153" t="s">
        <v>7</v>
      </c>
      <c r="O1062" s="153" t="s">
        <v>7</v>
      </c>
      <c r="P1062" s="154" t="s">
        <v>7</v>
      </c>
      <c r="Q1062" s="156" t="s">
        <v>7</v>
      </c>
    </row>
    <row r="1063" spans="2:17">
      <c r="B1063" s="157" t="s">
        <v>26</v>
      </c>
      <c r="C1063" s="157" t="s">
        <v>1</v>
      </c>
      <c r="D1063" s="157" t="s">
        <v>553</v>
      </c>
      <c r="E1063" s="157" t="s">
        <v>554</v>
      </c>
      <c r="F1063" s="157" t="s">
        <v>540</v>
      </c>
      <c r="G1063" s="158" t="s">
        <v>52</v>
      </c>
      <c r="H1063" s="159" t="s">
        <v>272</v>
      </c>
      <c r="I1063" s="160" t="s">
        <v>273</v>
      </c>
      <c r="J1063" s="160" t="s">
        <v>643</v>
      </c>
      <c r="K1063" s="161" t="s">
        <v>273</v>
      </c>
      <c r="L1063" s="152">
        <v>100</v>
      </c>
      <c r="M1063" s="154">
        <v>0</v>
      </c>
      <c r="N1063" s="153">
        <v>57.142857142857139</v>
      </c>
      <c r="O1063" s="153">
        <v>100</v>
      </c>
      <c r="P1063" s="154">
        <v>100</v>
      </c>
      <c r="Q1063" s="156">
        <v>100</v>
      </c>
    </row>
    <row r="1064" spans="2:17">
      <c r="B1064" s="157" t="s">
        <v>26</v>
      </c>
      <c r="C1064" s="157" t="s">
        <v>1</v>
      </c>
      <c r="D1064" s="157" t="s">
        <v>555</v>
      </c>
      <c r="E1064" s="157" t="s">
        <v>556</v>
      </c>
      <c r="F1064" s="157" t="s">
        <v>540</v>
      </c>
      <c r="G1064" s="158" t="s">
        <v>52</v>
      </c>
      <c r="H1064" s="159" t="s">
        <v>272</v>
      </c>
      <c r="I1064" s="160" t="s">
        <v>273</v>
      </c>
      <c r="J1064" s="160" t="s">
        <v>643</v>
      </c>
      <c r="K1064" s="161" t="s">
        <v>272</v>
      </c>
      <c r="L1064" s="152">
        <v>100</v>
      </c>
      <c r="M1064" s="154">
        <v>100</v>
      </c>
      <c r="N1064" s="153">
        <v>100</v>
      </c>
      <c r="O1064" s="153">
        <v>100</v>
      </c>
      <c r="P1064" s="154">
        <v>100</v>
      </c>
      <c r="Q1064" s="156">
        <v>0</v>
      </c>
    </row>
    <row r="1065" spans="2:17">
      <c r="B1065" s="157" t="s">
        <v>26</v>
      </c>
      <c r="C1065" s="157" t="s">
        <v>1</v>
      </c>
      <c r="D1065" s="157" t="s">
        <v>557</v>
      </c>
      <c r="E1065" s="157" t="s">
        <v>558</v>
      </c>
      <c r="F1065" s="157" t="s">
        <v>533</v>
      </c>
      <c r="G1065" s="158" t="s">
        <v>52</v>
      </c>
      <c r="H1065" s="159" t="s">
        <v>272</v>
      </c>
      <c r="I1065" s="160" t="s">
        <v>273</v>
      </c>
      <c r="J1065" s="160" t="s">
        <v>643</v>
      </c>
      <c r="K1065" s="161" t="s">
        <v>273</v>
      </c>
      <c r="L1065" s="152">
        <v>100</v>
      </c>
      <c r="M1065" s="154">
        <v>100</v>
      </c>
      <c r="N1065" s="153" t="s">
        <v>7</v>
      </c>
      <c r="O1065" s="153" t="s">
        <v>7</v>
      </c>
      <c r="P1065" s="154" t="s">
        <v>7</v>
      </c>
      <c r="Q1065" s="156" t="s">
        <v>7</v>
      </c>
    </row>
    <row r="1066" spans="2:17">
      <c r="B1066" s="157" t="s">
        <v>26</v>
      </c>
      <c r="C1066" s="157" t="s">
        <v>1</v>
      </c>
      <c r="D1066" s="157" t="s">
        <v>559</v>
      </c>
      <c r="E1066" s="157" t="s">
        <v>560</v>
      </c>
      <c r="F1066" s="157" t="s">
        <v>533</v>
      </c>
      <c r="G1066" s="158" t="s">
        <v>52</v>
      </c>
      <c r="H1066" s="159" t="s">
        <v>272</v>
      </c>
      <c r="I1066" s="160" t="s">
        <v>273</v>
      </c>
      <c r="J1066" s="160" t="s">
        <v>643</v>
      </c>
      <c r="K1066" s="161" t="s">
        <v>273</v>
      </c>
      <c r="L1066" s="152">
        <v>100</v>
      </c>
      <c r="M1066" s="154">
        <v>100</v>
      </c>
      <c r="N1066" s="153" t="s">
        <v>7</v>
      </c>
      <c r="O1066" s="153" t="s">
        <v>7</v>
      </c>
      <c r="P1066" s="154" t="s">
        <v>7</v>
      </c>
      <c r="Q1066" s="156" t="s">
        <v>7</v>
      </c>
    </row>
    <row r="1067" spans="2:17">
      <c r="B1067" s="157" t="s">
        <v>26</v>
      </c>
      <c r="C1067" s="157" t="s">
        <v>1</v>
      </c>
      <c r="D1067" s="157" t="s">
        <v>561</v>
      </c>
      <c r="E1067" s="157" t="s">
        <v>562</v>
      </c>
      <c r="F1067" s="157" t="s">
        <v>533</v>
      </c>
      <c r="G1067" s="158" t="s">
        <v>52</v>
      </c>
      <c r="H1067" s="159" t="s">
        <v>272</v>
      </c>
      <c r="I1067" s="160" t="s">
        <v>273</v>
      </c>
      <c r="J1067" s="160" t="s">
        <v>643</v>
      </c>
      <c r="K1067" s="161" t="s">
        <v>273</v>
      </c>
      <c r="L1067" s="152">
        <v>100</v>
      </c>
      <c r="M1067" s="154">
        <v>100</v>
      </c>
      <c r="N1067" s="153" t="s">
        <v>7</v>
      </c>
      <c r="O1067" s="153" t="s">
        <v>7</v>
      </c>
      <c r="P1067" s="154" t="s">
        <v>7</v>
      </c>
      <c r="Q1067" s="156" t="s">
        <v>7</v>
      </c>
    </row>
    <row r="1068" spans="2:17">
      <c r="B1068" s="157" t="s">
        <v>26</v>
      </c>
      <c r="C1068" s="157" t="s">
        <v>1</v>
      </c>
      <c r="D1068" s="157" t="s">
        <v>563</v>
      </c>
      <c r="E1068" s="157" t="s">
        <v>564</v>
      </c>
      <c r="F1068" s="157" t="s">
        <v>540</v>
      </c>
      <c r="G1068" s="158" t="s">
        <v>52</v>
      </c>
      <c r="H1068" s="159" t="s">
        <v>272</v>
      </c>
      <c r="I1068" s="160" t="s">
        <v>273</v>
      </c>
      <c r="J1068" s="160" t="s">
        <v>643</v>
      </c>
      <c r="K1068" s="161" t="s">
        <v>273</v>
      </c>
      <c r="L1068" s="152">
        <v>100</v>
      </c>
      <c r="M1068" s="154">
        <v>0</v>
      </c>
      <c r="N1068" s="153">
        <v>85.714285714285708</v>
      </c>
      <c r="O1068" s="153">
        <v>100</v>
      </c>
      <c r="P1068" s="154">
        <v>100</v>
      </c>
      <c r="Q1068" s="156">
        <v>100</v>
      </c>
    </row>
    <row r="1069" spans="2:17">
      <c r="B1069" s="157" t="s">
        <v>26</v>
      </c>
      <c r="C1069" s="157" t="s">
        <v>495</v>
      </c>
      <c r="D1069" s="157" t="s">
        <v>565</v>
      </c>
      <c r="E1069" s="157" t="s">
        <v>566</v>
      </c>
      <c r="F1069" s="157" t="s">
        <v>540</v>
      </c>
      <c r="G1069" s="158" t="s">
        <v>52</v>
      </c>
      <c r="H1069" s="159" t="s">
        <v>272</v>
      </c>
      <c r="I1069" s="160" t="s">
        <v>273</v>
      </c>
      <c r="J1069" s="160" t="s">
        <v>53</v>
      </c>
      <c r="K1069" s="161" t="s">
        <v>273</v>
      </c>
      <c r="L1069" s="152">
        <v>100</v>
      </c>
      <c r="M1069" s="154">
        <v>80</v>
      </c>
      <c r="N1069" s="153">
        <v>100</v>
      </c>
      <c r="O1069" s="153">
        <v>100</v>
      </c>
      <c r="P1069" s="154">
        <v>100</v>
      </c>
      <c r="Q1069" s="156">
        <v>100</v>
      </c>
    </row>
    <row r="1070" spans="2:17">
      <c r="B1070" s="157" t="s">
        <v>26</v>
      </c>
      <c r="C1070" s="157" t="s">
        <v>495</v>
      </c>
      <c r="D1070" s="157" t="s">
        <v>567</v>
      </c>
      <c r="E1070" s="157" t="s">
        <v>568</v>
      </c>
      <c r="F1070" s="157" t="s">
        <v>533</v>
      </c>
      <c r="G1070" s="158" t="s">
        <v>52</v>
      </c>
      <c r="H1070" s="159" t="s">
        <v>272</v>
      </c>
      <c r="I1070" s="160" t="s">
        <v>273</v>
      </c>
      <c r="J1070" s="160" t="s">
        <v>643</v>
      </c>
      <c r="K1070" s="161" t="s">
        <v>273</v>
      </c>
      <c r="L1070" s="152">
        <v>100</v>
      </c>
      <c r="M1070" s="154">
        <v>100</v>
      </c>
      <c r="N1070" s="153" t="s">
        <v>7</v>
      </c>
      <c r="O1070" s="153" t="s">
        <v>7</v>
      </c>
      <c r="P1070" s="154" t="s">
        <v>7</v>
      </c>
      <c r="Q1070" s="156" t="s">
        <v>7</v>
      </c>
    </row>
    <row r="1071" spans="2:17">
      <c r="B1071" s="157" t="s">
        <v>26</v>
      </c>
      <c r="C1071" s="157" t="s">
        <v>495</v>
      </c>
      <c r="D1071" s="157" t="s">
        <v>569</v>
      </c>
      <c r="E1071" s="157" t="s">
        <v>570</v>
      </c>
      <c r="F1071" s="157" t="s">
        <v>540</v>
      </c>
      <c r="G1071" s="158" t="s">
        <v>52</v>
      </c>
      <c r="H1071" s="159" t="s">
        <v>272</v>
      </c>
      <c r="I1071" s="160" t="s">
        <v>273</v>
      </c>
      <c r="J1071" s="160" t="s">
        <v>53</v>
      </c>
      <c r="K1071" s="161" t="s">
        <v>273</v>
      </c>
      <c r="L1071" s="152">
        <v>60</v>
      </c>
      <c r="M1071" s="154">
        <v>80</v>
      </c>
      <c r="N1071" s="153">
        <v>14.285714285714285</v>
      </c>
      <c r="O1071" s="153">
        <v>20</v>
      </c>
      <c r="P1071" s="154">
        <v>20</v>
      </c>
      <c r="Q1071" s="156">
        <v>100</v>
      </c>
    </row>
    <row r="1072" spans="2:17">
      <c r="B1072" s="157" t="s">
        <v>26</v>
      </c>
      <c r="C1072" s="157" t="s">
        <v>495</v>
      </c>
      <c r="D1072" s="157" t="s">
        <v>571</v>
      </c>
      <c r="E1072" s="157" t="s">
        <v>572</v>
      </c>
      <c r="F1072" s="157" t="s">
        <v>540</v>
      </c>
      <c r="G1072" s="158" t="s">
        <v>52</v>
      </c>
      <c r="H1072" s="159" t="s">
        <v>273</v>
      </c>
      <c r="I1072" s="160" t="s">
        <v>7</v>
      </c>
      <c r="J1072" s="160" t="s">
        <v>7</v>
      </c>
      <c r="K1072" s="161" t="s">
        <v>195</v>
      </c>
      <c r="L1072" s="152" t="s">
        <v>7</v>
      </c>
      <c r="M1072" s="154" t="s">
        <v>7</v>
      </c>
      <c r="N1072" s="153" t="s">
        <v>7</v>
      </c>
      <c r="O1072" s="153" t="s">
        <v>7</v>
      </c>
      <c r="P1072" s="154" t="s">
        <v>7</v>
      </c>
      <c r="Q1072" s="156" t="s">
        <v>7</v>
      </c>
    </row>
    <row r="1073" spans="2:17">
      <c r="B1073" s="157" t="s">
        <v>26</v>
      </c>
      <c r="C1073" s="157" t="s">
        <v>495</v>
      </c>
      <c r="D1073" s="157" t="s">
        <v>573</v>
      </c>
      <c r="E1073" s="157" t="s">
        <v>574</v>
      </c>
      <c r="F1073" s="157" t="s">
        <v>533</v>
      </c>
      <c r="G1073" s="158" t="s">
        <v>52</v>
      </c>
      <c r="H1073" s="159" t="s">
        <v>272</v>
      </c>
      <c r="I1073" s="160" t="s">
        <v>273</v>
      </c>
      <c r="J1073" s="160" t="s">
        <v>53</v>
      </c>
      <c r="K1073" s="161" t="s">
        <v>273</v>
      </c>
      <c r="L1073" s="152">
        <v>50</v>
      </c>
      <c r="M1073" s="154">
        <v>80</v>
      </c>
      <c r="N1073" s="153" t="s">
        <v>7</v>
      </c>
      <c r="O1073" s="153" t="s">
        <v>7</v>
      </c>
      <c r="P1073" s="154" t="s">
        <v>7</v>
      </c>
      <c r="Q1073" s="156" t="s">
        <v>7</v>
      </c>
    </row>
    <row r="1074" spans="2:17">
      <c r="B1074" s="157" t="s">
        <v>26</v>
      </c>
      <c r="C1074" s="157" t="s">
        <v>495</v>
      </c>
      <c r="D1074" s="157" t="s">
        <v>575</v>
      </c>
      <c r="E1074" s="157" t="s">
        <v>576</v>
      </c>
      <c r="F1074" s="157" t="s">
        <v>533</v>
      </c>
      <c r="G1074" s="158" t="s">
        <v>52</v>
      </c>
      <c r="H1074" s="159" t="s">
        <v>272</v>
      </c>
      <c r="I1074" s="160" t="s">
        <v>273</v>
      </c>
      <c r="J1074" s="160" t="s">
        <v>53</v>
      </c>
      <c r="K1074" s="161" t="s">
        <v>273</v>
      </c>
      <c r="L1074" s="152">
        <v>100</v>
      </c>
      <c r="M1074" s="154">
        <v>80</v>
      </c>
      <c r="N1074" s="153" t="s">
        <v>7</v>
      </c>
      <c r="O1074" s="153" t="s">
        <v>7</v>
      </c>
      <c r="P1074" s="154" t="s">
        <v>7</v>
      </c>
      <c r="Q1074" s="156" t="s">
        <v>7</v>
      </c>
    </row>
    <row r="1075" spans="2:17">
      <c r="B1075" s="157" t="s">
        <v>26</v>
      </c>
      <c r="C1075" s="157" t="s">
        <v>495</v>
      </c>
      <c r="D1075" s="157" t="s">
        <v>577</v>
      </c>
      <c r="E1075" s="157" t="s">
        <v>578</v>
      </c>
      <c r="F1075" s="157" t="s">
        <v>533</v>
      </c>
      <c r="G1075" s="158" t="s">
        <v>52</v>
      </c>
      <c r="H1075" s="159" t="s">
        <v>272</v>
      </c>
      <c r="I1075" s="160" t="s">
        <v>273</v>
      </c>
      <c r="J1075" s="160" t="s">
        <v>53</v>
      </c>
      <c r="K1075" s="161" t="s">
        <v>273</v>
      </c>
      <c r="L1075" s="152">
        <v>100</v>
      </c>
      <c r="M1075" s="154">
        <v>100</v>
      </c>
      <c r="N1075" s="153" t="s">
        <v>7</v>
      </c>
      <c r="O1075" s="153" t="s">
        <v>7</v>
      </c>
      <c r="P1075" s="154" t="s">
        <v>7</v>
      </c>
      <c r="Q1075" s="156" t="s">
        <v>7</v>
      </c>
    </row>
    <row r="1076" spans="2:17">
      <c r="B1076" s="157" t="s">
        <v>26</v>
      </c>
      <c r="C1076" s="157" t="s">
        <v>495</v>
      </c>
      <c r="D1076" s="157" t="s">
        <v>579</v>
      </c>
      <c r="E1076" s="157" t="s">
        <v>580</v>
      </c>
      <c r="F1076" s="157" t="s">
        <v>533</v>
      </c>
      <c r="G1076" s="158" t="s">
        <v>52</v>
      </c>
      <c r="H1076" s="159" t="s">
        <v>272</v>
      </c>
      <c r="I1076" s="160" t="s">
        <v>273</v>
      </c>
      <c r="J1076" s="160" t="s">
        <v>643</v>
      </c>
      <c r="K1076" s="161" t="s">
        <v>273</v>
      </c>
      <c r="L1076" s="152">
        <v>50</v>
      </c>
      <c r="M1076" s="154">
        <v>0</v>
      </c>
      <c r="N1076" s="153" t="s">
        <v>7</v>
      </c>
      <c r="O1076" s="153" t="s">
        <v>7</v>
      </c>
      <c r="P1076" s="154" t="s">
        <v>7</v>
      </c>
      <c r="Q1076" s="156" t="s">
        <v>7</v>
      </c>
    </row>
    <row r="1077" spans="2:17">
      <c r="B1077" s="157" t="s">
        <v>26</v>
      </c>
      <c r="C1077" s="157" t="s">
        <v>495</v>
      </c>
      <c r="D1077" s="157" t="s">
        <v>581</v>
      </c>
      <c r="E1077" s="157" t="s">
        <v>582</v>
      </c>
      <c r="F1077" s="157" t="s">
        <v>533</v>
      </c>
      <c r="G1077" s="158" t="s">
        <v>52</v>
      </c>
      <c r="H1077" s="159" t="s">
        <v>272</v>
      </c>
      <c r="I1077" s="160" t="s">
        <v>273</v>
      </c>
      <c r="J1077" s="160" t="s">
        <v>643</v>
      </c>
      <c r="K1077" s="161" t="s">
        <v>273</v>
      </c>
      <c r="L1077" s="152">
        <v>100</v>
      </c>
      <c r="M1077" s="154">
        <v>100</v>
      </c>
      <c r="N1077" s="153" t="s">
        <v>7</v>
      </c>
      <c r="O1077" s="153" t="s">
        <v>7</v>
      </c>
      <c r="P1077" s="154" t="s">
        <v>7</v>
      </c>
      <c r="Q1077" s="156" t="s">
        <v>7</v>
      </c>
    </row>
    <row r="1078" spans="2:17">
      <c r="B1078" s="157" t="s">
        <v>26</v>
      </c>
      <c r="C1078" s="157" t="s">
        <v>495</v>
      </c>
      <c r="D1078" s="157" t="s">
        <v>583</v>
      </c>
      <c r="E1078" s="157" t="s">
        <v>584</v>
      </c>
      <c r="F1078" s="157" t="s">
        <v>540</v>
      </c>
      <c r="G1078" s="158" t="s">
        <v>52</v>
      </c>
      <c r="H1078" s="159" t="s">
        <v>272</v>
      </c>
      <c r="I1078" s="160" t="s">
        <v>273</v>
      </c>
      <c r="J1078" s="160" t="s">
        <v>643</v>
      </c>
      <c r="K1078" s="161" t="s">
        <v>273</v>
      </c>
      <c r="L1078" s="152">
        <v>50</v>
      </c>
      <c r="M1078" s="154">
        <v>100</v>
      </c>
      <c r="N1078" s="153">
        <v>100</v>
      </c>
      <c r="O1078" s="153">
        <v>0</v>
      </c>
      <c r="P1078" s="154">
        <v>0</v>
      </c>
      <c r="Q1078" s="156">
        <v>0</v>
      </c>
    </row>
    <row r="1079" spans="2:17">
      <c r="B1079" s="157" t="s">
        <v>26</v>
      </c>
      <c r="C1079" s="157" t="s">
        <v>495</v>
      </c>
      <c r="D1079" s="157" t="s">
        <v>585</v>
      </c>
      <c r="E1079" s="157" t="s">
        <v>586</v>
      </c>
      <c r="F1079" s="157" t="s">
        <v>533</v>
      </c>
      <c r="G1079" s="158" t="s">
        <v>52</v>
      </c>
      <c r="H1079" s="159" t="s">
        <v>272</v>
      </c>
      <c r="I1079" s="160" t="s">
        <v>273</v>
      </c>
      <c r="J1079" s="160" t="s">
        <v>643</v>
      </c>
      <c r="K1079" s="161" t="s">
        <v>273</v>
      </c>
      <c r="L1079" s="152">
        <v>50</v>
      </c>
      <c r="M1079" s="154">
        <v>100</v>
      </c>
      <c r="N1079" s="153" t="s">
        <v>7</v>
      </c>
      <c r="O1079" s="153" t="s">
        <v>7</v>
      </c>
      <c r="P1079" s="154" t="s">
        <v>7</v>
      </c>
      <c r="Q1079" s="156" t="s">
        <v>7</v>
      </c>
    </row>
    <row r="1080" spans="2:17">
      <c r="B1080" s="157" t="s">
        <v>26</v>
      </c>
      <c r="C1080" s="157" t="s">
        <v>495</v>
      </c>
      <c r="D1080" s="157" t="s">
        <v>587</v>
      </c>
      <c r="E1080" s="157" t="s">
        <v>588</v>
      </c>
      <c r="F1080" s="157" t="s">
        <v>540</v>
      </c>
      <c r="G1080" s="158" t="s">
        <v>52</v>
      </c>
      <c r="H1080" s="159" t="s">
        <v>272</v>
      </c>
      <c r="I1080" s="160" t="s">
        <v>273</v>
      </c>
      <c r="J1080" s="160" t="s">
        <v>53</v>
      </c>
      <c r="K1080" s="161" t="s">
        <v>273</v>
      </c>
      <c r="L1080" s="152">
        <v>50</v>
      </c>
      <c r="M1080" s="154">
        <v>80</v>
      </c>
      <c r="N1080" s="153">
        <v>75</v>
      </c>
      <c r="O1080" s="153">
        <v>0</v>
      </c>
      <c r="P1080" s="154">
        <v>0</v>
      </c>
      <c r="Q1080" s="156">
        <v>0</v>
      </c>
    </row>
    <row r="1081" spans="2:17">
      <c r="B1081" s="157" t="s">
        <v>26</v>
      </c>
      <c r="C1081" s="157" t="s">
        <v>495</v>
      </c>
      <c r="D1081" s="157" t="s">
        <v>589</v>
      </c>
      <c r="E1081" s="157" t="s">
        <v>590</v>
      </c>
      <c r="F1081" s="157" t="s">
        <v>540</v>
      </c>
      <c r="G1081" s="158" t="s">
        <v>52</v>
      </c>
      <c r="H1081" s="159" t="s">
        <v>272</v>
      </c>
      <c r="I1081" s="160" t="s">
        <v>273</v>
      </c>
      <c r="J1081" s="160" t="s">
        <v>53</v>
      </c>
      <c r="K1081" s="161" t="s">
        <v>273</v>
      </c>
      <c r="L1081" s="152">
        <v>50</v>
      </c>
      <c r="M1081" s="154">
        <v>100</v>
      </c>
      <c r="N1081" s="153">
        <v>0</v>
      </c>
      <c r="O1081" s="153" t="s">
        <v>7</v>
      </c>
      <c r="P1081" s="154" t="s">
        <v>7</v>
      </c>
      <c r="Q1081" s="156" t="s">
        <v>7</v>
      </c>
    </row>
    <row r="1082" spans="2:17">
      <c r="B1082" s="157" t="s">
        <v>26</v>
      </c>
      <c r="C1082" s="157" t="s">
        <v>495</v>
      </c>
      <c r="D1082" s="157" t="s">
        <v>591</v>
      </c>
      <c r="E1082" s="157" t="s">
        <v>592</v>
      </c>
      <c r="F1082" s="157" t="s">
        <v>533</v>
      </c>
      <c r="G1082" s="158" t="s">
        <v>52</v>
      </c>
      <c r="H1082" s="159" t="s">
        <v>272</v>
      </c>
      <c r="I1082" s="160" t="s">
        <v>273</v>
      </c>
      <c r="J1082" s="160" t="s">
        <v>643</v>
      </c>
      <c r="K1082" s="161" t="s">
        <v>273</v>
      </c>
      <c r="L1082" s="152">
        <v>100</v>
      </c>
      <c r="M1082" s="154">
        <v>100</v>
      </c>
      <c r="N1082" s="153" t="s">
        <v>7</v>
      </c>
      <c r="O1082" s="153" t="s">
        <v>7</v>
      </c>
      <c r="P1082" s="154" t="s">
        <v>7</v>
      </c>
      <c r="Q1082" s="156" t="s">
        <v>7</v>
      </c>
    </row>
    <row r="1083" spans="2:17">
      <c r="B1083" s="157" t="s">
        <v>26</v>
      </c>
      <c r="C1083" s="157" t="s">
        <v>495</v>
      </c>
      <c r="D1083" s="157" t="s">
        <v>593</v>
      </c>
      <c r="E1083" s="157" t="s">
        <v>594</v>
      </c>
      <c r="F1083" s="157" t="s">
        <v>540</v>
      </c>
      <c r="G1083" s="158" t="s">
        <v>52</v>
      </c>
      <c r="H1083" s="159" t="s">
        <v>272</v>
      </c>
      <c r="I1083" s="160" t="s">
        <v>273</v>
      </c>
      <c r="J1083" s="160" t="s">
        <v>643</v>
      </c>
      <c r="K1083" s="161" t="s">
        <v>273</v>
      </c>
      <c r="L1083" s="152">
        <v>100</v>
      </c>
      <c r="M1083" s="154">
        <v>100</v>
      </c>
      <c r="N1083" s="153">
        <v>14.285714285714285</v>
      </c>
      <c r="O1083" s="153">
        <v>100</v>
      </c>
      <c r="P1083" s="154">
        <v>0</v>
      </c>
      <c r="Q1083" s="156" t="s">
        <v>7</v>
      </c>
    </row>
    <row r="1084" spans="2:17">
      <c r="B1084" s="157" t="s">
        <v>26</v>
      </c>
      <c r="C1084" s="157" t="s">
        <v>495</v>
      </c>
      <c r="D1084" s="157" t="s">
        <v>595</v>
      </c>
      <c r="E1084" s="157" t="s">
        <v>596</v>
      </c>
      <c r="F1084" s="157" t="s">
        <v>540</v>
      </c>
      <c r="G1084" s="158" t="s">
        <v>52</v>
      </c>
      <c r="H1084" s="159" t="s">
        <v>272</v>
      </c>
      <c r="I1084" s="160" t="s">
        <v>273</v>
      </c>
      <c r="J1084" s="160" t="s">
        <v>643</v>
      </c>
      <c r="K1084" s="161" t="s">
        <v>273</v>
      </c>
      <c r="L1084" s="152">
        <v>100</v>
      </c>
      <c r="M1084" s="154">
        <v>0</v>
      </c>
      <c r="N1084" s="153">
        <v>100</v>
      </c>
      <c r="O1084" s="153">
        <v>100</v>
      </c>
      <c r="P1084" s="154">
        <v>100</v>
      </c>
      <c r="Q1084" s="156">
        <v>100</v>
      </c>
    </row>
    <row r="1085" spans="2:17">
      <c r="B1085" s="157" t="s">
        <v>26</v>
      </c>
      <c r="C1085" s="157" t="s">
        <v>495</v>
      </c>
      <c r="D1085" s="157" t="s">
        <v>597</v>
      </c>
      <c r="E1085" s="157" t="s">
        <v>598</v>
      </c>
      <c r="F1085" s="157" t="s">
        <v>533</v>
      </c>
      <c r="G1085" s="158" t="s">
        <v>52</v>
      </c>
      <c r="H1085" s="159" t="s">
        <v>272</v>
      </c>
      <c r="I1085" s="160" t="s">
        <v>273</v>
      </c>
      <c r="J1085" s="160" t="s">
        <v>643</v>
      </c>
      <c r="K1085" s="161" t="s">
        <v>273</v>
      </c>
      <c r="L1085" s="152">
        <v>100</v>
      </c>
      <c r="M1085" s="154">
        <v>100</v>
      </c>
      <c r="N1085" s="153" t="s">
        <v>7</v>
      </c>
      <c r="O1085" s="153" t="s">
        <v>7</v>
      </c>
      <c r="P1085" s="154" t="s">
        <v>7</v>
      </c>
      <c r="Q1085" s="156" t="s">
        <v>7</v>
      </c>
    </row>
    <row r="1086" spans="2:17">
      <c r="B1086" s="157" t="s">
        <v>26</v>
      </c>
      <c r="C1086" s="157" t="s">
        <v>495</v>
      </c>
      <c r="D1086" s="157" t="s">
        <v>599</v>
      </c>
      <c r="E1086" s="157" t="s">
        <v>600</v>
      </c>
      <c r="F1086" s="157" t="s">
        <v>540</v>
      </c>
      <c r="G1086" s="158" t="s">
        <v>52</v>
      </c>
      <c r="H1086" s="159" t="s">
        <v>272</v>
      </c>
      <c r="I1086" s="160" t="s">
        <v>273</v>
      </c>
      <c r="J1086" s="160" t="s">
        <v>643</v>
      </c>
      <c r="K1086" s="161" t="s">
        <v>273</v>
      </c>
      <c r="L1086" s="152">
        <v>100</v>
      </c>
      <c r="M1086" s="154">
        <v>100</v>
      </c>
      <c r="N1086" s="153">
        <v>100</v>
      </c>
      <c r="O1086" s="153">
        <v>100</v>
      </c>
      <c r="P1086" s="154">
        <v>100</v>
      </c>
      <c r="Q1086" s="156">
        <v>100</v>
      </c>
    </row>
    <row r="1087" spans="2:17">
      <c r="B1087" s="157" t="s">
        <v>26</v>
      </c>
      <c r="C1087" s="157" t="s">
        <v>495</v>
      </c>
      <c r="D1087" s="157" t="s">
        <v>601</v>
      </c>
      <c r="E1087" s="157" t="s">
        <v>602</v>
      </c>
      <c r="F1087" s="157" t="s">
        <v>533</v>
      </c>
      <c r="G1087" s="158" t="s">
        <v>52</v>
      </c>
      <c r="H1087" s="159" t="s">
        <v>272</v>
      </c>
      <c r="I1087" s="160" t="s">
        <v>273</v>
      </c>
      <c r="J1087" s="160" t="s">
        <v>643</v>
      </c>
      <c r="K1087" s="161" t="s">
        <v>273</v>
      </c>
      <c r="L1087" s="152">
        <v>100</v>
      </c>
      <c r="M1087" s="154">
        <v>100</v>
      </c>
      <c r="N1087" s="153" t="s">
        <v>7</v>
      </c>
      <c r="O1087" s="153" t="s">
        <v>7</v>
      </c>
      <c r="P1087" s="154" t="s">
        <v>7</v>
      </c>
      <c r="Q1087" s="156" t="s">
        <v>7</v>
      </c>
    </row>
    <row r="1088" spans="2:17">
      <c r="B1088" s="157" t="s">
        <v>26</v>
      </c>
      <c r="C1088" s="157" t="s">
        <v>2</v>
      </c>
      <c r="D1088" s="157" t="s">
        <v>603</v>
      </c>
      <c r="E1088" s="157" t="s">
        <v>604</v>
      </c>
      <c r="F1088" s="157" t="s">
        <v>533</v>
      </c>
      <c r="G1088" s="158" t="s">
        <v>52</v>
      </c>
      <c r="H1088" s="159" t="s">
        <v>272</v>
      </c>
      <c r="I1088" s="160" t="s">
        <v>273</v>
      </c>
      <c r="J1088" s="160" t="s">
        <v>643</v>
      </c>
      <c r="K1088" s="161" t="s">
        <v>273</v>
      </c>
      <c r="L1088" s="152">
        <v>100</v>
      </c>
      <c r="M1088" s="154">
        <v>100</v>
      </c>
      <c r="N1088" s="153" t="s">
        <v>7</v>
      </c>
      <c r="O1088" s="153" t="s">
        <v>7</v>
      </c>
      <c r="P1088" s="154" t="s">
        <v>7</v>
      </c>
      <c r="Q1088" s="156" t="s">
        <v>7</v>
      </c>
    </row>
    <row r="1089" spans="2:17">
      <c r="B1089" s="157" t="s">
        <v>26</v>
      </c>
      <c r="C1089" s="157" t="s">
        <v>2</v>
      </c>
      <c r="D1089" s="157" t="s">
        <v>605</v>
      </c>
      <c r="E1089" s="157" t="s">
        <v>606</v>
      </c>
      <c r="F1089" s="157" t="s">
        <v>540</v>
      </c>
      <c r="G1089" s="158" t="s">
        <v>52</v>
      </c>
      <c r="H1089" s="159" t="s">
        <v>272</v>
      </c>
      <c r="I1089" s="160" t="s">
        <v>273</v>
      </c>
      <c r="J1089" s="160" t="s">
        <v>54</v>
      </c>
      <c r="K1089" s="161" t="s">
        <v>273</v>
      </c>
      <c r="L1089" s="152">
        <v>100</v>
      </c>
      <c r="M1089" s="154">
        <v>50</v>
      </c>
      <c r="N1089" s="153">
        <v>100</v>
      </c>
      <c r="O1089" s="153">
        <v>100</v>
      </c>
      <c r="P1089" s="154">
        <v>100</v>
      </c>
      <c r="Q1089" s="156">
        <v>100</v>
      </c>
    </row>
    <row r="1090" spans="2:17">
      <c r="B1090" s="157" t="s">
        <v>26</v>
      </c>
      <c r="C1090" s="157" t="s">
        <v>2</v>
      </c>
      <c r="D1090" s="157" t="s">
        <v>607</v>
      </c>
      <c r="E1090" s="157" t="s">
        <v>608</v>
      </c>
      <c r="F1090" s="157" t="s">
        <v>540</v>
      </c>
      <c r="G1090" s="158" t="s">
        <v>52</v>
      </c>
      <c r="H1090" s="159" t="s">
        <v>272</v>
      </c>
      <c r="I1090" s="160" t="s">
        <v>273</v>
      </c>
      <c r="J1090" s="160" t="s">
        <v>643</v>
      </c>
      <c r="K1090" s="161" t="s">
        <v>273</v>
      </c>
      <c r="L1090" s="152">
        <v>100</v>
      </c>
      <c r="M1090" s="154">
        <v>100</v>
      </c>
      <c r="N1090" s="153">
        <v>100</v>
      </c>
      <c r="O1090" s="153">
        <v>100</v>
      </c>
      <c r="P1090" s="154">
        <v>100</v>
      </c>
      <c r="Q1090" s="156">
        <v>100</v>
      </c>
    </row>
    <row r="1091" spans="2:17">
      <c r="B1091" s="157" t="s">
        <v>26</v>
      </c>
      <c r="C1091" s="157" t="s">
        <v>2</v>
      </c>
      <c r="D1091" s="157" t="s">
        <v>609</v>
      </c>
      <c r="E1091" s="157" t="s">
        <v>610</v>
      </c>
      <c r="F1091" s="157" t="s">
        <v>540</v>
      </c>
      <c r="G1091" s="158" t="s">
        <v>52</v>
      </c>
      <c r="H1091" s="159" t="s">
        <v>272</v>
      </c>
      <c r="I1091" s="160" t="s">
        <v>273</v>
      </c>
      <c r="J1091" s="160" t="s">
        <v>643</v>
      </c>
      <c r="K1091" s="161" t="s">
        <v>273</v>
      </c>
      <c r="L1091" s="152">
        <v>100</v>
      </c>
      <c r="M1091" s="154">
        <v>100</v>
      </c>
      <c r="N1091" s="153">
        <v>100</v>
      </c>
      <c r="O1091" s="153">
        <v>100</v>
      </c>
      <c r="P1091" s="154">
        <v>100</v>
      </c>
      <c r="Q1091" s="156">
        <v>100</v>
      </c>
    </row>
    <row r="1092" spans="2:17">
      <c r="B1092" s="157" t="s">
        <v>26</v>
      </c>
      <c r="C1092" s="157" t="s">
        <v>2</v>
      </c>
      <c r="D1092" s="157" t="s">
        <v>611</v>
      </c>
      <c r="E1092" s="157" t="s">
        <v>612</v>
      </c>
      <c r="F1092" s="157" t="s">
        <v>540</v>
      </c>
      <c r="G1092" s="158" t="s">
        <v>52</v>
      </c>
      <c r="H1092" s="159" t="s">
        <v>272</v>
      </c>
      <c r="I1092" s="160" t="s">
        <v>273</v>
      </c>
      <c r="J1092" s="160" t="s">
        <v>643</v>
      </c>
      <c r="K1092" s="161" t="s">
        <v>273</v>
      </c>
      <c r="L1092" s="152">
        <v>100</v>
      </c>
      <c r="M1092" s="154">
        <v>100</v>
      </c>
      <c r="N1092" s="153">
        <v>100</v>
      </c>
      <c r="O1092" s="153">
        <v>100</v>
      </c>
      <c r="P1092" s="154">
        <v>100</v>
      </c>
      <c r="Q1092" s="156">
        <v>100</v>
      </c>
    </row>
    <row r="1093" spans="2:17">
      <c r="B1093" s="157" t="s">
        <v>26</v>
      </c>
      <c r="C1093" s="157" t="s">
        <v>2</v>
      </c>
      <c r="D1093" s="157" t="s">
        <v>613</v>
      </c>
      <c r="E1093" s="157" t="s">
        <v>614</v>
      </c>
      <c r="F1093" s="157" t="s">
        <v>540</v>
      </c>
      <c r="G1093" s="158" t="s">
        <v>52</v>
      </c>
      <c r="H1093" s="159" t="s">
        <v>272</v>
      </c>
      <c r="I1093" s="160" t="s">
        <v>273</v>
      </c>
      <c r="J1093" s="160" t="s">
        <v>643</v>
      </c>
      <c r="K1093" s="161" t="s">
        <v>273</v>
      </c>
      <c r="L1093" s="152">
        <v>100</v>
      </c>
      <c r="M1093" s="154">
        <v>100</v>
      </c>
      <c r="N1093" s="153">
        <v>83.333333333333343</v>
      </c>
      <c r="O1093" s="153">
        <v>100</v>
      </c>
      <c r="P1093" s="154">
        <v>100</v>
      </c>
      <c r="Q1093" s="156">
        <v>100</v>
      </c>
    </row>
    <row r="1094" spans="2:17">
      <c r="B1094" s="157" t="s">
        <v>26</v>
      </c>
      <c r="C1094" s="157" t="s">
        <v>2</v>
      </c>
      <c r="D1094" s="157" t="s">
        <v>615</v>
      </c>
      <c r="E1094" s="157" t="s">
        <v>616</v>
      </c>
      <c r="F1094" s="157" t="s">
        <v>540</v>
      </c>
      <c r="G1094" s="158" t="s">
        <v>52</v>
      </c>
      <c r="H1094" s="159" t="s">
        <v>272</v>
      </c>
      <c r="I1094" s="160" t="s">
        <v>273</v>
      </c>
      <c r="J1094" s="160" t="s">
        <v>643</v>
      </c>
      <c r="K1094" s="161" t="s">
        <v>273</v>
      </c>
      <c r="L1094" s="152">
        <v>50</v>
      </c>
      <c r="M1094" s="154">
        <v>100</v>
      </c>
      <c r="N1094" s="153">
        <v>50</v>
      </c>
      <c r="O1094" s="153">
        <v>0</v>
      </c>
      <c r="P1094" s="154" t="s">
        <v>7</v>
      </c>
      <c r="Q1094" s="156" t="s">
        <v>7</v>
      </c>
    </row>
    <row r="1095" spans="2:17">
      <c r="B1095" s="157" t="s">
        <v>26</v>
      </c>
      <c r="C1095" s="157" t="s">
        <v>2</v>
      </c>
      <c r="D1095" s="157" t="s">
        <v>617</v>
      </c>
      <c r="E1095" s="157" t="s">
        <v>618</v>
      </c>
      <c r="F1095" s="157" t="s">
        <v>540</v>
      </c>
      <c r="G1095" s="158" t="s">
        <v>52</v>
      </c>
      <c r="H1095" s="159" t="s">
        <v>272</v>
      </c>
      <c r="I1095" s="160" t="s">
        <v>273</v>
      </c>
      <c r="J1095" s="160" t="s">
        <v>643</v>
      </c>
      <c r="K1095" s="161" t="s">
        <v>273</v>
      </c>
      <c r="L1095" s="152">
        <v>100</v>
      </c>
      <c r="M1095" s="154">
        <v>100</v>
      </c>
      <c r="N1095" s="153">
        <v>100</v>
      </c>
      <c r="O1095" s="153">
        <v>100</v>
      </c>
      <c r="P1095" s="154">
        <v>100</v>
      </c>
      <c r="Q1095" s="156">
        <v>100</v>
      </c>
    </row>
    <row r="1096" spans="2:17">
      <c r="B1096" s="157" t="s">
        <v>26</v>
      </c>
      <c r="C1096" s="157" t="s">
        <v>2</v>
      </c>
      <c r="D1096" s="157" t="s">
        <v>619</v>
      </c>
      <c r="E1096" s="157" t="s">
        <v>620</v>
      </c>
      <c r="F1096" s="157" t="s">
        <v>540</v>
      </c>
      <c r="G1096" s="158" t="s">
        <v>52</v>
      </c>
      <c r="H1096" s="159" t="s">
        <v>272</v>
      </c>
      <c r="I1096" s="160" t="s">
        <v>273</v>
      </c>
      <c r="J1096" s="160" t="s">
        <v>643</v>
      </c>
      <c r="K1096" s="161" t="s">
        <v>273</v>
      </c>
      <c r="L1096" s="152">
        <v>100</v>
      </c>
      <c r="M1096" s="154">
        <v>0</v>
      </c>
      <c r="N1096" s="153">
        <v>66.666666666666657</v>
      </c>
      <c r="O1096" s="153">
        <v>100</v>
      </c>
      <c r="P1096" s="154" t="s">
        <v>7</v>
      </c>
      <c r="Q1096" s="156">
        <v>100</v>
      </c>
    </row>
    <row r="1097" spans="2:17">
      <c r="B1097" s="157" t="s">
        <v>26</v>
      </c>
      <c r="C1097" s="157" t="s">
        <v>2</v>
      </c>
      <c r="D1097" s="157" t="s">
        <v>621</v>
      </c>
      <c r="E1097" s="157" t="s">
        <v>622</v>
      </c>
      <c r="F1097" s="157" t="s">
        <v>533</v>
      </c>
      <c r="G1097" s="158" t="s">
        <v>52</v>
      </c>
      <c r="H1097" s="159" t="s">
        <v>272</v>
      </c>
      <c r="I1097" s="160" t="s">
        <v>273</v>
      </c>
      <c r="J1097" s="160" t="s">
        <v>643</v>
      </c>
      <c r="K1097" s="161" t="s">
        <v>273</v>
      </c>
      <c r="L1097" s="152">
        <v>100</v>
      </c>
      <c r="M1097" s="154">
        <v>100</v>
      </c>
      <c r="N1097" s="153" t="s">
        <v>7</v>
      </c>
      <c r="O1097" s="153" t="s">
        <v>7</v>
      </c>
      <c r="P1097" s="154" t="s">
        <v>7</v>
      </c>
      <c r="Q1097" s="156" t="s">
        <v>7</v>
      </c>
    </row>
    <row r="1098" spans="2:17">
      <c r="B1098" s="157" t="s">
        <v>26</v>
      </c>
      <c r="C1098" s="157" t="s">
        <v>3</v>
      </c>
      <c r="D1098" s="157" t="s">
        <v>623</v>
      </c>
      <c r="E1098" s="157" t="s">
        <v>624</v>
      </c>
      <c r="F1098" s="157" t="s">
        <v>533</v>
      </c>
      <c r="G1098" s="158" t="s">
        <v>52</v>
      </c>
      <c r="H1098" s="159" t="s">
        <v>272</v>
      </c>
      <c r="I1098" s="160" t="s">
        <v>273</v>
      </c>
      <c r="J1098" s="160" t="s">
        <v>643</v>
      </c>
      <c r="K1098" s="161" t="s">
        <v>273</v>
      </c>
      <c r="L1098" s="152">
        <v>100</v>
      </c>
      <c r="M1098" s="154">
        <v>100</v>
      </c>
      <c r="N1098" s="153" t="s">
        <v>7</v>
      </c>
      <c r="O1098" s="153" t="s">
        <v>7</v>
      </c>
      <c r="P1098" s="154" t="s">
        <v>7</v>
      </c>
      <c r="Q1098" s="156" t="s">
        <v>7</v>
      </c>
    </row>
    <row r="1099" spans="2:17">
      <c r="B1099" s="157" t="s">
        <v>26</v>
      </c>
      <c r="C1099" s="157" t="s">
        <v>3</v>
      </c>
      <c r="D1099" s="157" t="s">
        <v>625</v>
      </c>
      <c r="E1099" s="157" t="s">
        <v>626</v>
      </c>
      <c r="F1099" s="157" t="s">
        <v>533</v>
      </c>
      <c r="G1099" s="158" t="s">
        <v>52</v>
      </c>
      <c r="H1099" s="159" t="s">
        <v>272</v>
      </c>
      <c r="I1099" s="160" t="s">
        <v>273</v>
      </c>
      <c r="J1099" s="160" t="s">
        <v>643</v>
      </c>
      <c r="K1099" s="161" t="s">
        <v>273</v>
      </c>
      <c r="L1099" s="152">
        <v>100</v>
      </c>
      <c r="M1099" s="154">
        <v>100</v>
      </c>
      <c r="N1099" s="153" t="s">
        <v>7</v>
      </c>
      <c r="O1099" s="153" t="s">
        <v>7</v>
      </c>
      <c r="P1099" s="154" t="s">
        <v>7</v>
      </c>
      <c r="Q1099" s="156" t="s">
        <v>7</v>
      </c>
    </row>
    <row r="1100" spans="2:17">
      <c r="B1100" s="157" t="s">
        <v>26</v>
      </c>
      <c r="C1100" s="157" t="s">
        <v>3</v>
      </c>
      <c r="D1100" s="157" t="s">
        <v>627</v>
      </c>
      <c r="E1100" s="157" t="s">
        <v>628</v>
      </c>
      <c r="F1100" s="157" t="s">
        <v>540</v>
      </c>
      <c r="G1100" s="158" t="s">
        <v>52</v>
      </c>
      <c r="H1100" s="159" t="s">
        <v>272</v>
      </c>
      <c r="I1100" s="160" t="s">
        <v>273</v>
      </c>
      <c r="J1100" s="160" t="s">
        <v>643</v>
      </c>
      <c r="K1100" s="161" t="s">
        <v>272</v>
      </c>
      <c r="L1100" s="152">
        <v>100</v>
      </c>
      <c r="M1100" s="154">
        <v>100</v>
      </c>
      <c r="N1100" s="153">
        <v>100</v>
      </c>
      <c r="O1100" s="153">
        <v>67</v>
      </c>
      <c r="P1100" s="154">
        <v>100</v>
      </c>
      <c r="Q1100" s="156">
        <v>100</v>
      </c>
    </row>
    <row r="1101" spans="2:17">
      <c r="B1101" s="157" t="s">
        <v>26</v>
      </c>
      <c r="C1101" s="157" t="s">
        <v>3</v>
      </c>
      <c r="D1101" s="157" t="s">
        <v>629</v>
      </c>
      <c r="E1101" s="157" t="s">
        <v>630</v>
      </c>
      <c r="F1101" s="157" t="s">
        <v>540</v>
      </c>
      <c r="G1101" s="158" t="s">
        <v>52</v>
      </c>
      <c r="H1101" s="159" t="s">
        <v>272</v>
      </c>
      <c r="I1101" s="160" t="s">
        <v>273</v>
      </c>
      <c r="J1101" s="160" t="s">
        <v>643</v>
      </c>
      <c r="K1101" s="161" t="s">
        <v>272</v>
      </c>
      <c r="L1101" s="152">
        <v>100</v>
      </c>
      <c r="M1101" s="154">
        <v>100</v>
      </c>
      <c r="N1101" s="153">
        <v>100</v>
      </c>
      <c r="O1101" s="153">
        <v>100</v>
      </c>
      <c r="P1101" s="154">
        <v>100</v>
      </c>
      <c r="Q1101" s="156">
        <v>100</v>
      </c>
    </row>
    <row r="1102" spans="2:17">
      <c r="B1102" s="157" t="s">
        <v>26</v>
      </c>
      <c r="C1102" s="157" t="s">
        <v>3</v>
      </c>
      <c r="D1102" s="157" t="s">
        <v>631</v>
      </c>
      <c r="E1102" s="157" t="s">
        <v>632</v>
      </c>
      <c r="F1102" s="157" t="s">
        <v>533</v>
      </c>
      <c r="G1102" s="158" t="s">
        <v>52</v>
      </c>
      <c r="H1102" s="159" t="s">
        <v>272</v>
      </c>
      <c r="I1102" s="160" t="s">
        <v>273</v>
      </c>
      <c r="J1102" s="160" t="s">
        <v>643</v>
      </c>
      <c r="K1102" s="161" t="s">
        <v>272</v>
      </c>
      <c r="L1102" s="152">
        <v>100</v>
      </c>
      <c r="M1102" s="154">
        <v>100</v>
      </c>
      <c r="N1102" s="153" t="s">
        <v>7</v>
      </c>
      <c r="O1102" s="153" t="s">
        <v>7</v>
      </c>
      <c r="P1102" s="154" t="s">
        <v>7</v>
      </c>
      <c r="Q1102" s="156" t="s">
        <v>7</v>
      </c>
    </row>
    <row r="1103" spans="2:17">
      <c r="B1103" s="157" t="s">
        <v>26</v>
      </c>
      <c r="C1103" s="157" t="s">
        <v>3</v>
      </c>
      <c r="D1103" s="157" t="s">
        <v>633</v>
      </c>
      <c r="E1103" s="157" t="s">
        <v>634</v>
      </c>
      <c r="F1103" s="157" t="s">
        <v>540</v>
      </c>
      <c r="G1103" s="158" t="s">
        <v>52</v>
      </c>
      <c r="H1103" s="159" t="s">
        <v>272</v>
      </c>
      <c r="I1103" s="160" t="s">
        <v>273</v>
      </c>
      <c r="J1103" s="160" t="s">
        <v>643</v>
      </c>
      <c r="K1103" s="161" t="s">
        <v>272</v>
      </c>
      <c r="L1103" s="152">
        <v>100</v>
      </c>
      <c r="M1103" s="154">
        <v>100</v>
      </c>
      <c r="N1103" s="153">
        <v>100</v>
      </c>
      <c r="O1103" s="153">
        <v>100</v>
      </c>
      <c r="P1103" s="154">
        <v>100</v>
      </c>
      <c r="Q1103" s="156">
        <v>100</v>
      </c>
    </row>
    <row r="1104" spans="2:17">
      <c r="B1104" s="157" t="s">
        <v>26</v>
      </c>
      <c r="C1104" s="157" t="s">
        <v>3</v>
      </c>
      <c r="D1104" s="157" t="s">
        <v>635</v>
      </c>
      <c r="E1104" s="157" t="s">
        <v>636</v>
      </c>
      <c r="F1104" s="157" t="s">
        <v>540</v>
      </c>
      <c r="G1104" s="158" t="s">
        <v>52</v>
      </c>
      <c r="H1104" s="159" t="s">
        <v>272</v>
      </c>
      <c r="I1104" s="160" t="s">
        <v>273</v>
      </c>
      <c r="J1104" s="160" t="s">
        <v>53</v>
      </c>
      <c r="K1104" s="161" t="s">
        <v>273</v>
      </c>
      <c r="L1104" s="152">
        <v>15</v>
      </c>
      <c r="M1104" s="154">
        <v>80</v>
      </c>
      <c r="N1104" s="153">
        <v>0</v>
      </c>
      <c r="O1104" s="153" t="s">
        <v>7</v>
      </c>
      <c r="P1104" s="154" t="s">
        <v>7</v>
      </c>
      <c r="Q1104" s="156" t="s">
        <v>7</v>
      </c>
    </row>
    <row r="1105" spans="2:17">
      <c r="B1105" s="157" t="s">
        <v>26</v>
      </c>
      <c r="C1105" s="157" t="s">
        <v>3</v>
      </c>
      <c r="D1105" s="157" t="s">
        <v>637</v>
      </c>
      <c r="E1105" s="157" t="s">
        <v>638</v>
      </c>
      <c r="F1105" s="157" t="s">
        <v>533</v>
      </c>
      <c r="G1105" s="158" t="s">
        <v>52</v>
      </c>
      <c r="H1105" s="159" t="s">
        <v>272</v>
      </c>
      <c r="I1105" s="160" t="s">
        <v>273</v>
      </c>
      <c r="J1105" s="160" t="s">
        <v>53</v>
      </c>
      <c r="K1105" s="161" t="s">
        <v>273</v>
      </c>
      <c r="L1105" s="152">
        <v>100</v>
      </c>
      <c r="M1105" s="154">
        <v>80</v>
      </c>
      <c r="N1105" s="153" t="s">
        <v>7</v>
      </c>
      <c r="O1105" s="153" t="s">
        <v>7</v>
      </c>
      <c r="P1105" s="154" t="s">
        <v>7</v>
      </c>
      <c r="Q1105" s="156" t="s">
        <v>7</v>
      </c>
    </row>
    <row r="1106" spans="2:17">
      <c r="B1106" s="157" t="s">
        <v>26</v>
      </c>
      <c r="C1106" s="157" t="s">
        <v>3</v>
      </c>
      <c r="D1106" s="157" t="s">
        <v>639</v>
      </c>
      <c r="E1106" s="157" t="s">
        <v>640</v>
      </c>
      <c r="F1106" s="157" t="s">
        <v>533</v>
      </c>
      <c r="G1106" s="158" t="s">
        <v>52</v>
      </c>
      <c r="H1106" s="159" t="s">
        <v>272</v>
      </c>
      <c r="I1106" s="160" t="s">
        <v>273</v>
      </c>
      <c r="J1106" s="160" t="s">
        <v>53</v>
      </c>
      <c r="K1106" s="161" t="s">
        <v>273</v>
      </c>
      <c r="L1106" s="152">
        <v>100</v>
      </c>
      <c r="M1106" s="154">
        <v>100</v>
      </c>
      <c r="N1106" s="153" t="s">
        <v>7</v>
      </c>
      <c r="O1106" s="153" t="s">
        <v>7</v>
      </c>
      <c r="P1106" s="154" t="s">
        <v>7</v>
      </c>
      <c r="Q1106" s="156" t="s">
        <v>7</v>
      </c>
    </row>
    <row r="1107" spans="2:17">
      <c r="B1107" s="157" t="s">
        <v>26</v>
      </c>
      <c r="C1107" s="157" t="s">
        <v>3</v>
      </c>
      <c r="D1107" s="157" t="s">
        <v>641</v>
      </c>
      <c r="E1107" s="157" t="s">
        <v>642</v>
      </c>
      <c r="F1107" s="157" t="s">
        <v>533</v>
      </c>
      <c r="G1107" s="158" t="s">
        <v>52</v>
      </c>
      <c r="H1107" s="159" t="s">
        <v>272</v>
      </c>
      <c r="I1107" s="160" t="s">
        <v>273</v>
      </c>
      <c r="J1107" s="160" t="s">
        <v>53</v>
      </c>
      <c r="K1107" s="161" t="s">
        <v>273</v>
      </c>
      <c r="L1107" s="152">
        <v>100</v>
      </c>
      <c r="M1107" s="154">
        <v>100</v>
      </c>
      <c r="N1107" s="153" t="s">
        <v>7</v>
      </c>
      <c r="O1107" s="153" t="s">
        <v>7</v>
      </c>
      <c r="P1107" s="154" t="s">
        <v>7</v>
      </c>
      <c r="Q1107" s="156" t="s">
        <v>7</v>
      </c>
    </row>
    <row r="1108" spans="2:17">
      <c r="B1108" s="157" t="s">
        <v>27</v>
      </c>
      <c r="C1108" s="157" t="s">
        <v>1</v>
      </c>
      <c r="D1108" s="157" t="s">
        <v>531</v>
      </c>
      <c r="E1108" s="157" t="s">
        <v>532</v>
      </c>
      <c r="F1108" s="157" t="s">
        <v>533</v>
      </c>
      <c r="G1108" s="158" t="s">
        <v>52</v>
      </c>
      <c r="H1108" s="159" t="s">
        <v>272</v>
      </c>
      <c r="I1108" s="160" t="s">
        <v>273</v>
      </c>
      <c r="J1108" s="160" t="s">
        <v>643</v>
      </c>
      <c r="K1108" s="161" t="s">
        <v>273</v>
      </c>
      <c r="L1108" s="152">
        <v>100</v>
      </c>
      <c r="M1108" s="154">
        <v>100</v>
      </c>
      <c r="N1108" s="153" t="s">
        <v>7</v>
      </c>
      <c r="O1108" s="153" t="s">
        <v>7</v>
      </c>
      <c r="P1108" s="154" t="s">
        <v>7</v>
      </c>
      <c r="Q1108" s="156" t="s">
        <v>7</v>
      </c>
    </row>
    <row r="1109" spans="2:17">
      <c r="B1109" s="157" t="s">
        <v>27</v>
      </c>
      <c r="C1109" s="157" t="s">
        <v>1</v>
      </c>
      <c r="D1109" s="157" t="s">
        <v>534</v>
      </c>
      <c r="E1109" s="157" t="s">
        <v>535</v>
      </c>
      <c r="F1109" s="157" t="s">
        <v>533</v>
      </c>
      <c r="G1109" s="158" t="s">
        <v>52</v>
      </c>
      <c r="H1109" s="159" t="s">
        <v>272</v>
      </c>
      <c r="I1109" s="160" t="s">
        <v>273</v>
      </c>
      <c r="J1109" s="160" t="s">
        <v>643</v>
      </c>
      <c r="K1109" s="161" t="s">
        <v>273</v>
      </c>
      <c r="L1109" s="152">
        <v>100</v>
      </c>
      <c r="M1109" s="154">
        <v>100</v>
      </c>
      <c r="N1109" s="153" t="s">
        <v>7</v>
      </c>
      <c r="O1109" s="153" t="s">
        <v>7</v>
      </c>
      <c r="P1109" s="154" t="s">
        <v>7</v>
      </c>
      <c r="Q1109" s="156" t="s">
        <v>7</v>
      </c>
    </row>
    <row r="1110" spans="2:17">
      <c r="B1110" s="157" t="s">
        <v>27</v>
      </c>
      <c r="C1110" s="157" t="s">
        <v>1</v>
      </c>
      <c r="D1110" s="157" t="s">
        <v>536</v>
      </c>
      <c r="E1110" s="157" t="s">
        <v>537</v>
      </c>
      <c r="F1110" s="157" t="s">
        <v>533</v>
      </c>
      <c r="G1110" s="158" t="s">
        <v>52</v>
      </c>
      <c r="H1110" s="159" t="s">
        <v>272</v>
      </c>
      <c r="I1110" s="160" t="s">
        <v>273</v>
      </c>
      <c r="J1110" s="160" t="s">
        <v>643</v>
      </c>
      <c r="K1110" s="161" t="s">
        <v>273</v>
      </c>
      <c r="L1110" s="152">
        <v>100</v>
      </c>
      <c r="M1110" s="154">
        <v>100</v>
      </c>
      <c r="N1110" s="153" t="s">
        <v>7</v>
      </c>
      <c r="O1110" s="153" t="s">
        <v>7</v>
      </c>
      <c r="P1110" s="154" t="s">
        <v>7</v>
      </c>
      <c r="Q1110" s="156" t="s">
        <v>7</v>
      </c>
    </row>
    <row r="1111" spans="2:17">
      <c r="B1111" s="157" t="s">
        <v>27</v>
      </c>
      <c r="C1111" s="157" t="s">
        <v>1</v>
      </c>
      <c r="D1111" s="157" t="s">
        <v>538</v>
      </c>
      <c r="E1111" s="157" t="s">
        <v>539</v>
      </c>
      <c r="F1111" s="157" t="s">
        <v>540</v>
      </c>
      <c r="G1111" s="158" t="s">
        <v>52</v>
      </c>
      <c r="H1111" s="159" t="s">
        <v>272</v>
      </c>
      <c r="I1111" s="160" t="s">
        <v>273</v>
      </c>
      <c r="J1111" s="160" t="s">
        <v>643</v>
      </c>
      <c r="K1111" s="161" t="s">
        <v>273</v>
      </c>
      <c r="L1111" s="152">
        <v>100</v>
      </c>
      <c r="M1111" s="154">
        <v>100</v>
      </c>
      <c r="N1111" s="153">
        <v>71.428571428571431</v>
      </c>
      <c r="O1111" s="153">
        <v>33</v>
      </c>
      <c r="P1111" s="154" t="s">
        <v>7</v>
      </c>
      <c r="Q1111" s="156">
        <v>0</v>
      </c>
    </row>
    <row r="1112" spans="2:17">
      <c r="B1112" s="157" t="s">
        <v>27</v>
      </c>
      <c r="C1112" s="157" t="s">
        <v>1</v>
      </c>
      <c r="D1112" s="157" t="s">
        <v>541</v>
      </c>
      <c r="E1112" s="157" t="s">
        <v>542</v>
      </c>
      <c r="F1112" s="157" t="s">
        <v>540</v>
      </c>
      <c r="G1112" s="158" t="s">
        <v>52</v>
      </c>
      <c r="H1112" s="159" t="s">
        <v>272</v>
      </c>
      <c r="I1112" s="160" t="s">
        <v>273</v>
      </c>
      <c r="J1112" s="160" t="s">
        <v>643</v>
      </c>
      <c r="K1112" s="161" t="s">
        <v>272</v>
      </c>
      <c r="L1112" s="152">
        <v>100</v>
      </c>
      <c r="M1112" s="154">
        <v>100</v>
      </c>
      <c r="N1112" s="153">
        <v>57.142857142857139</v>
      </c>
      <c r="O1112" s="153">
        <v>100</v>
      </c>
      <c r="P1112" s="154">
        <v>100</v>
      </c>
      <c r="Q1112" s="156">
        <v>100</v>
      </c>
    </row>
    <row r="1113" spans="2:17">
      <c r="B1113" s="157" t="s">
        <v>27</v>
      </c>
      <c r="C1113" s="157" t="s">
        <v>1</v>
      </c>
      <c r="D1113" s="157" t="s">
        <v>543</v>
      </c>
      <c r="E1113" s="157" t="s">
        <v>544</v>
      </c>
      <c r="F1113" s="157" t="s">
        <v>540</v>
      </c>
      <c r="G1113" s="158" t="s">
        <v>52</v>
      </c>
      <c r="H1113" s="159" t="s">
        <v>272</v>
      </c>
      <c r="I1113" s="160" t="s">
        <v>272</v>
      </c>
      <c r="J1113" s="160" t="s">
        <v>643</v>
      </c>
      <c r="K1113" s="161" t="s">
        <v>195</v>
      </c>
      <c r="L1113" s="152">
        <v>100</v>
      </c>
      <c r="M1113" s="154">
        <v>100</v>
      </c>
      <c r="N1113" s="153">
        <v>100</v>
      </c>
      <c r="O1113" s="153">
        <v>100</v>
      </c>
      <c r="P1113" s="154">
        <v>100</v>
      </c>
      <c r="Q1113" s="156">
        <v>100</v>
      </c>
    </row>
    <row r="1114" spans="2:17">
      <c r="B1114" s="157" t="s">
        <v>27</v>
      </c>
      <c r="C1114" s="157" t="s">
        <v>1</v>
      </c>
      <c r="D1114" s="157" t="s">
        <v>545</v>
      </c>
      <c r="E1114" s="157" t="s">
        <v>546</v>
      </c>
      <c r="F1114" s="157" t="s">
        <v>540</v>
      </c>
      <c r="G1114" s="158" t="s">
        <v>52</v>
      </c>
      <c r="H1114" s="159" t="s">
        <v>272</v>
      </c>
      <c r="I1114" s="160" t="s">
        <v>273</v>
      </c>
      <c r="J1114" s="160" t="s">
        <v>643</v>
      </c>
      <c r="K1114" s="161" t="s">
        <v>273</v>
      </c>
      <c r="L1114" s="152">
        <v>100</v>
      </c>
      <c r="M1114" s="154">
        <v>100</v>
      </c>
      <c r="N1114" s="153">
        <v>42.857142857142854</v>
      </c>
      <c r="O1114" s="153">
        <v>100</v>
      </c>
      <c r="P1114" s="154">
        <v>100</v>
      </c>
      <c r="Q1114" s="156">
        <v>100</v>
      </c>
    </row>
    <row r="1115" spans="2:17">
      <c r="B1115" s="157" t="s">
        <v>27</v>
      </c>
      <c r="C1115" s="157" t="s">
        <v>1</v>
      </c>
      <c r="D1115" s="157" t="s">
        <v>547</v>
      </c>
      <c r="E1115" s="157" t="s">
        <v>548</v>
      </c>
      <c r="F1115" s="157" t="s">
        <v>540</v>
      </c>
      <c r="G1115" s="158" t="s">
        <v>52</v>
      </c>
      <c r="H1115" s="159" t="s">
        <v>272</v>
      </c>
      <c r="I1115" s="160" t="s">
        <v>273</v>
      </c>
      <c r="J1115" s="160" t="s">
        <v>643</v>
      </c>
      <c r="K1115" s="161" t="s">
        <v>273</v>
      </c>
      <c r="L1115" s="152">
        <v>100</v>
      </c>
      <c r="M1115" s="154">
        <v>100</v>
      </c>
      <c r="N1115" s="153">
        <v>28.571428571428569</v>
      </c>
      <c r="O1115" s="153">
        <v>100</v>
      </c>
      <c r="P1115" s="154">
        <v>100</v>
      </c>
      <c r="Q1115" s="156">
        <v>100</v>
      </c>
    </row>
    <row r="1116" spans="2:17">
      <c r="B1116" s="157" t="s">
        <v>27</v>
      </c>
      <c r="C1116" s="157" t="s">
        <v>1</v>
      </c>
      <c r="D1116" s="157" t="s">
        <v>549</v>
      </c>
      <c r="E1116" s="157" t="s">
        <v>550</v>
      </c>
      <c r="F1116" s="157" t="s">
        <v>533</v>
      </c>
      <c r="G1116" s="158" t="s">
        <v>52</v>
      </c>
      <c r="H1116" s="159" t="s">
        <v>272</v>
      </c>
      <c r="I1116" s="160" t="s">
        <v>272</v>
      </c>
      <c r="J1116" s="160" t="s">
        <v>643</v>
      </c>
      <c r="K1116" s="161" t="s">
        <v>195</v>
      </c>
      <c r="L1116" s="152">
        <v>100</v>
      </c>
      <c r="M1116" s="154">
        <v>100</v>
      </c>
      <c r="N1116" s="153" t="s">
        <v>7</v>
      </c>
      <c r="O1116" s="153" t="s">
        <v>7</v>
      </c>
      <c r="P1116" s="154" t="s">
        <v>7</v>
      </c>
      <c r="Q1116" s="156" t="s">
        <v>7</v>
      </c>
    </row>
    <row r="1117" spans="2:17">
      <c r="B1117" s="157" t="s">
        <v>27</v>
      </c>
      <c r="C1117" s="157" t="s">
        <v>1</v>
      </c>
      <c r="D1117" s="157" t="s">
        <v>551</v>
      </c>
      <c r="E1117" s="157" t="s">
        <v>552</v>
      </c>
      <c r="F1117" s="157" t="s">
        <v>533</v>
      </c>
      <c r="G1117" s="158" t="s">
        <v>52</v>
      </c>
      <c r="H1117" s="159" t="s">
        <v>272</v>
      </c>
      <c r="I1117" s="160" t="s">
        <v>272</v>
      </c>
      <c r="J1117" s="160" t="s">
        <v>643</v>
      </c>
      <c r="K1117" s="161" t="s">
        <v>195</v>
      </c>
      <c r="L1117" s="152">
        <v>100</v>
      </c>
      <c r="M1117" s="154">
        <v>100</v>
      </c>
      <c r="N1117" s="153" t="s">
        <v>7</v>
      </c>
      <c r="O1117" s="153" t="s">
        <v>7</v>
      </c>
      <c r="P1117" s="154" t="s">
        <v>7</v>
      </c>
      <c r="Q1117" s="156" t="s">
        <v>7</v>
      </c>
    </row>
    <row r="1118" spans="2:17">
      <c r="B1118" s="157" t="s">
        <v>27</v>
      </c>
      <c r="C1118" s="157" t="s">
        <v>1</v>
      </c>
      <c r="D1118" s="157" t="s">
        <v>553</v>
      </c>
      <c r="E1118" s="157" t="s">
        <v>554</v>
      </c>
      <c r="F1118" s="157" t="s">
        <v>540</v>
      </c>
      <c r="G1118" s="158" t="s">
        <v>52</v>
      </c>
      <c r="H1118" s="159" t="s">
        <v>273</v>
      </c>
      <c r="I1118" s="160" t="s">
        <v>7</v>
      </c>
      <c r="J1118" s="160" t="s">
        <v>7</v>
      </c>
      <c r="K1118" s="161" t="s">
        <v>195</v>
      </c>
      <c r="L1118" s="152" t="s">
        <v>7</v>
      </c>
      <c r="M1118" s="154" t="s">
        <v>7</v>
      </c>
      <c r="N1118" s="153" t="s">
        <v>7</v>
      </c>
      <c r="O1118" s="153" t="s">
        <v>7</v>
      </c>
      <c r="P1118" s="154" t="s">
        <v>7</v>
      </c>
      <c r="Q1118" s="156" t="s">
        <v>7</v>
      </c>
    </row>
    <row r="1119" spans="2:17">
      <c r="B1119" s="157" t="s">
        <v>27</v>
      </c>
      <c r="C1119" s="157" t="s">
        <v>1</v>
      </c>
      <c r="D1119" s="157" t="s">
        <v>555</v>
      </c>
      <c r="E1119" s="157" t="s">
        <v>556</v>
      </c>
      <c r="F1119" s="157" t="s">
        <v>540</v>
      </c>
      <c r="G1119" s="158" t="s">
        <v>52</v>
      </c>
      <c r="H1119" s="159" t="s">
        <v>273</v>
      </c>
      <c r="I1119" s="160" t="s">
        <v>7</v>
      </c>
      <c r="J1119" s="160" t="s">
        <v>7</v>
      </c>
      <c r="K1119" s="161" t="s">
        <v>195</v>
      </c>
      <c r="L1119" s="152" t="s">
        <v>7</v>
      </c>
      <c r="M1119" s="154" t="s">
        <v>7</v>
      </c>
      <c r="N1119" s="153" t="s">
        <v>7</v>
      </c>
      <c r="O1119" s="153" t="s">
        <v>7</v>
      </c>
      <c r="P1119" s="154" t="s">
        <v>7</v>
      </c>
      <c r="Q1119" s="156" t="s">
        <v>7</v>
      </c>
    </row>
    <row r="1120" spans="2:17">
      <c r="B1120" s="157" t="s">
        <v>27</v>
      </c>
      <c r="C1120" s="157" t="s">
        <v>1</v>
      </c>
      <c r="D1120" s="157" t="s">
        <v>557</v>
      </c>
      <c r="E1120" s="157" t="s">
        <v>558</v>
      </c>
      <c r="F1120" s="157" t="s">
        <v>533</v>
      </c>
      <c r="G1120" s="158" t="s">
        <v>52</v>
      </c>
      <c r="H1120" s="159" t="s">
        <v>272</v>
      </c>
      <c r="I1120" s="160" t="s">
        <v>273</v>
      </c>
      <c r="J1120" s="160" t="s">
        <v>643</v>
      </c>
      <c r="K1120" s="161" t="s">
        <v>273</v>
      </c>
      <c r="L1120" s="152">
        <v>100</v>
      </c>
      <c r="M1120" s="154">
        <v>100</v>
      </c>
      <c r="N1120" s="153" t="s">
        <v>7</v>
      </c>
      <c r="O1120" s="153" t="s">
        <v>7</v>
      </c>
      <c r="P1120" s="154" t="s">
        <v>7</v>
      </c>
      <c r="Q1120" s="156" t="s">
        <v>7</v>
      </c>
    </row>
    <row r="1121" spans="2:17">
      <c r="B1121" s="157" t="s">
        <v>27</v>
      </c>
      <c r="C1121" s="157" t="s">
        <v>1</v>
      </c>
      <c r="D1121" s="157" t="s">
        <v>559</v>
      </c>
      <c r="E1121" s="157" t="s">
        <v>560</v>
      </c>
      <c r="F1121" s="157" t="s">
        <v>533</v>
      </c>
      <c r="G1121" s="158" t="s">
        <v>52</v>
      </c>
      <c r="H1121" s="159" t="s">
        <v>272</v>
      </c>
      <c r="I1121" s="160" t="s">
        <v>273</v>
      </c>
      <c r="J1121" s="160" t="s">
        <v>643</v>
      </c>
      <c r="K1121" s="161" t="s">
        <v>273</v>
      </c>
      <c r="L1121" s="152">
        <v>100</v>
      </c>
      <c r="M1121" s="154">
        <v>100</v>
      </c>
      <c r="N1121" s="153" t="s">
        <v>7</v>
      </c>
      <c r="O1121" s="153" t="s">
        <v>7</v>
      </c>
      <c r="P1121" s="154" t="s">
        <v>7</v>
      </c>
      <c r="Q1121" s="156" t="s">
        <v>7</v>
      </c>
    </row>
    <row r="1122" spans="2:17">
      <c r="B1122" s="157" t="s">
        <v>27</v>
      </c>
      <c r="C1122" s="157" t="s">
        <v>1</v>
      </c>
      <c r="D1122" s="157" t="s">
        <v>561</v>
      </c>
      <c r="E1122" s="157" t="s">
        <v>562</v>
      </c>
      <c r="F1122" s="157" t="s">
        <v>533</v>
      </c>
      <c r="G1122" s="158" t="s">
        <v>52</v>
      </c>
      <c r="H1122" s="159" t="s">
        <v>272</v>
      </c>
      <c r="I1122" s="160" t="s">
        <v>273</v>
      </c>
      <c r="J1122" s="160" t="s">
        <v>643</v>
      </c>
      <c r="K1122" s="161" t="s">
        <v>273</v>
      </c>
      <c r="L1122" s="152">
        <v>100</v>
      </c>
      <c r="M1122" s="154">
        <v>100</v>
      </c>
      <c r="N1122" s="153" t="s">
        <v>7</v>
      </c>
      <c r="O1122" s="153" t="s">
        <v>7</v>
      </c>
      <c r="P1122" s="154" t="s">
        <v>7</v>
      </c>
      <c r="Q1122" s="156" t="s">
        <v>7</v>
      </c>
    </row>
    <row r="1123" spans="2:17">
      <c r="B1123" s="157" t="s">
        <v>27</v>
      </c>
      <c r="C1123" s="157" t="s">
        <v>1</v>
      </c>
      <c r="D1123" s="157" t="s">
        <v>563</v>
      </c>
      <c r="E1123" s="157" t="s">
        <v>564</v>
      </c>
      <c r="F1123" s="157" t="s">
        <v>540</v>
      </c>
      <c r="G1123" s="158" t="s">
        <v>52</v>
      </c>
      <c r="H1123" s="159" t="s">
        <v>272</v>
      </c>
      <c r="I1123" s="160" t="s">
        <v>273</v>
      </c>
      <c r="J1123" s="160" t="s">
        <v>643</v>
      </c>
      <c r="K1123" s="161" t="s">
        <v>273</v>
      </c>
      <c r="L1123" s="152">
        <v>100</v>
      </c>
      <c r="M1123" s="154">
        <v>100</v>
      </c>
      <c r="N1123" s="153">
        <v>71.428571428571431</v>
      </c>
      <c r="O1123" s="153">
        <v>100</v>
      </c>
      <c r="P1123" s="154">
        <v>0</v>
      </c>
      <c r="Q1123" s="156">
        <v>0</v>
      </c>
    </row>
    <row r="1124" spans="2:17">
      <c r="B1124" s="157" t="s">
        <v>27</v>
      </c>
      <c r="C1124" s="157" t="s">
        <v>495</v>
      </c>
      <c r="D1124" s="157" t="s">
        <v>565</v>
      </c>
      <c r="E1124" s="157" t="s">
        <v>566</v>
      </c>
      <c r="F1124" s="157" t="s">
        <v>540</v>
      </c>
      <c r="G1124" s="158" t="s">
        <v>52</v>
      </c>
      <c r="H1124" s="159" t="s">
        <v>272</v>
      </c>
      <c r="I1124" s="160" t="s">
        <v>273</v>
      </c>
      <c r="J1124" s="160" t="s">
        <v>643</v>
      </c>
      <c r="K1124" s="161" t="s">
        <v>273</v>
      </c>
      <c r="L1124" s="152">
        <v>100</v>
      </c>
      <c r="M1124" s="154">
        <v>100</v>
      </c>
      <c r="N1124" s="153">
        <v>50</v>
      </c>
      <c r="O1124" s="153">
        <v>0</v>
      </c>
      <c r="P1124" s="154">
        <v>0</v>
      </c>
      <c r="Q1124" s="156">
        <v>100</v>
      </c>
    </row>
    <row r="1125" spans="2:17">
      <c r="B1125" s="157" t="s">
        <v>27</v>
      </c>
      <c r="C1125" s="157" t="s">
        <v>495</v>
      </c>
      <c r="D1125" s="157" t="s">
        <v>567</v>
      </c>
      <c r="E1125" s="157" t="s">
        <v>568</v>
      </c>
      <c r="F1125" s="157" t="s">
        <v>533</v>
      </c>
      <c r="G1125" s="158" t="s">
        <v>52</v>
      </c>
      <c r="H1125" s="159" t="s">
        <v>273</v>
      </c>
      <c r="I1125" s="160" t="s">
        <v>7</v>
      </c>
      <c r="J1125" s="160" t="s">
        <v>7</v>
      </c>
      <c r="K1125" s="161" t="s">
        <v>195</v>
      </c>
      <c r="L1125" s="152" t="s">
        <v>7</v>
      </c>
      <c r="M1125" s="154" t="s">
        <v>7</v>
      </c>
      <c r="N1125" s="153" t="s">
        <v>7</v>
      </c>
      <c r="O1125" s="153" t="s">
        <v>7</v>
      </c>
      <c r="P1125" s="154" t="s">
        <v>7</v>
      </c>
      <c r="Q1125" s="156" t="s">
        <v>7</v>
      </c>
    </row>
    <row r="1126" spans="2:17">
      <c r="B1126" s="157" t="s">
        <v>27</v>
      </c>
      <c r="C1126" s="157" t="s">
        <v>495</v>
      </c>
      <c r="D1126" s="157" t="s">
        <v>569</v>
      </c>
      <c r="E1126" s="157" t="s">
        <v>570</v>
      </c>
      <c r="F1126" s="157" t="s">
        <v>540</v>
      </c>
      <c r="G1126" s="158" t="s">
        <v>52</v>
      </c>
      <c r="H1126" s="159" t="s">
        <v>272</v>
      </c>
      <c r="I1126" s="160" t="s">
        <v>272</v>
      </c>
      <c r="J1126" s="160" t="s">
        <v>643</v>
      </c>
      <c r="K1126" s="161" t="s">
        <v>273</v>
      </c>
      <c r="L1126" s="152">
        <v>100</v>
      </c>
      <c r="M1126" s="154">
        <v>100</v>
      </c>
      <c r="N1126" s="153">
        <v>100</v>
      </c>
      <c r="O1126" s="153">
        <v>100</v>
      </c>
      <c r="P1126" s="154">
        <v>100</v>
      </c>
      <c r="Q1126" s="156">
        <v>100</v>
      </c>
    </row>
    <row r="1127" spans="2:17">
      <c r="B1127" s="157" t="s">
        <v>27</v>
      </c>
      <c r="C1127" s="157" t="s">
        <v>495</v>
      </c>
      <c r="D1127" s="157" t="s">
        <v>571</v>
      </c>
      <c r="E1127" s="157" t="s">
        <v>572</v>
      </c>
      <c r="F1127" s="157" t="s">
        <v>540</v>
      </c>
      <c r="G1127" s="158" t="s">
        <v>52</v>
      </c>
      <c r="H1127" s="159" t="s">
        <v>272</v>
      </c>
      <c r="I1127" s="160" t="s">
        <v>273</v>
      </c>
      <c r="J1127" s="160" t="s">
        <v>643</v>
      </c>
      <c r="K1127" s="161" t="s">
        <v>273</v>
      </c>
      <c r="L1127" s="152">
        <v>100</v>
      </c>
      <c r="M1127" s="154">
        <v>100</v>
      </c>
      <c r="N1127" s="153">
        <v>71.428571428571431</v>
      </c>
      <c r="O1127" s="153">
        <v>0</v>
      </c>
      <c r="P1127" s="154">
        <v>0</v>
      </c>
      <c r="Q1127" s="156">
        <v>0</v>
      </c>
    </row>
    <row r="1128" spans="2:17">
      <c r="B1128" s="157" t="s">
        <v>27</v>
      </c>
      <c r="C1128" s="157" t="s">
        <v>495</v>
      </c>
      <c r="D1128" s="157" t="s">
        <v>573</v>
      </c>
      <c r="E1128" s="157" t="s">
        <v>574</v>
      </c>
      <c r="F1128" s="157" t="s">
        <v>533</v>
      </c>
      <c r="G1128" s="158" t="s">
        <v>52</v>
      </c>
      <c r="H1128" s="159" t="s">
        <v>273</v>
      </c>
      <c r="I1128" s="160" t="s">
        <v>7</v>
      </c>
      <c r="J1128" s="160" t="s">
        <v>7</v>
      </c>
      <c r="K1128" s="161" t="s">
        <v>195</v>
      </c>
      <c r="L1128" s="152" t="s">
        <v>7</v>
      </c>
      <c r="M1128" s="154" t="s">
        <v>7</v>
      </c>
      <c r="N1128" s="153" t="s">
        <v>7</v>
      </c>
      <c r="O1128" s="153" t="s">
        <v>7</v>
      </c>
      <c r="P1128" s="154" t="s">
        <v>7</v>
      </c>
      <c r="Q1128" s="156" t="s">
        <v>7</v>
      </c>
    </row>
    <row r="1129" spans="2:17">
      <c r="B1129" s="157" t="s">
        <v>27</v>
      </c>
      <c r="C1129" s="157" t="s">
        <v>495</v>
      </c>
      <c r="D1129" s="157" t="s">
        <v>575</v>
      </c>
      <c r="E1129" s="157" t="s">
        <v>576</v>
      </c>
      <c r="F1129" s="157" t="s">
        <v>533</v>
      </c>
      <c r="G1129" s="158" t="s">
        <v>52</v>
      </c>
      <c r="H1129" s="159" t="s">
        <v>272</v>
      </c>
      <c r="I1129" s="160" t="s">
        <v>273</v>
      </c>
      <c r="J1129" s="160" t="s">
        <v>643</v>
      </c>
      <c r="K1129" s="161" t="s">
        <v>273</v>
      </c>
      <c r="L1129" s="152">
        <v>100</v>
      </c>
      <c r="M1129" s="154">
        <v>100</v>
      </c>
      <c r="N1129" s="153" t="s">
        <v>7</v>
      </c>
      <c r="O1129" s="153" t="s">
        <v>7</v>
      </c>
      <c r="P1129" s="154" t="s">
        <v>7</v>
      </c>
      <c r="Q1129" s="156" t="s">
        <v>7</v>
      </c>
    </row>
    <row r="1130" spans="2:17">
      <c r="B1130" s="157" t="s">
        <v>27</v>
      </c>
      <c r="C1130" s="157" t="s">
        <v>495</v>
      </c>
      <c r="D1130" s="157" t="s">
        <v>577</v>
      </c>
      <c r="E1130" s="157" t="s">
        <v>578</v>
      </c>
      <c r="F1130" s="157" t="s">
        <v>533</v>
      </c>
      <c r="G1130" s="158" t="s">
        <v>52</v>
      </c>
      <c r="H1130" s="159" t="s">
        <v>272</v>
      </c>
      <c r="I1130" s="160" t="s">
        <v>273</v>
      </c>
      <c r="J1130" s="160" t="s">
        <v>643</v>
      </c>
      <c r="K1130" s="161" t="s">
        <v>273</v>
      </c>
      <c r="L1130" s="152">
        <v>100</v>
      </c>
      <c r="M1130" s="154">
        <v>100</v>
      </c>
      <c r="N1130" s="153" t="s">
        <v>7</v>
      </c>
      <c r="O1130" s="153" t="s">
        <v>7</v>
      </c>
      <c r="P1130" s="154" t="s">
        <v>7</v>
      </c>
      <c r="Q1130" s="156" t="s">
        <v>7</v>
      </c>
    </row>
    <row r="1131" spans="2:17">
      <c r="B1131" s="157" t="s">
        <v>27</v>
      </c>
      <c r="C1131" s="157" t="s">
        <v>495</v>
      </c>
      <c r="D1131" s="157" t="s">
        <v>579</v>
      </c>
      <c r="E1131" s="157" t="s">
        <v>580</v>
      </c>
      <c r="F1131" s="157" t="s">
        <v>533</v>
      </c>
      <c r="G1131" s="158" t="s">
        <v>52</v>
      </c>
      <c r="H1131" s="159" t="s">
        <v>272</v>
      </c>
      <c r="I1131" s="160" t="s">
        <v>273</v>
      </c>
      <c r="J1131" s="160" t="s">
        <v>643</v>
      </c>
      <c r="K1131" s="161" t="s">
        <v>273</v>
      </c>
      <c r="L1131" s="152">
        <v>75</v>
      </c>
      <c r="M1131" s="154">
        <v>100</v>
      </c>
      <c r="N1131" s="153" t="s">
        <v>7</v>
      </c>
      <c r="O1131" s="153" t="s">
        <v>7</v>
      </c>
      <c r="P1131" s="154" t="s">
        <v>7</v>
      </c>
      <c r="Q1131" s="156" t="s">
        <v>7</v>
      </c>
    </row>
    <row r="1132" spans="2:17">
      <c r="B1132" s="157" t="s">
        <v>27</v>
      </c>
      <c r="C1132" s="157" t="s">
        <v>495</v>
      </c>
      <c r="D1132" s="157" t="s">
        <v>581</v>
      </c>
      <c r="E1132" s="157" t="s">
        <v>582</v>
      </c>
      <c r="F1132" s="157" t="s">
        <v>533</v>
      </c>
      <c r="G1132" s="158" t="s">
        <v>52</v>
      </c>
      <c r="H1132" s="159" t="s">
        <v>272</v>
      </c>
      <c r="I1132" s="160" t="s">
        <v>273</v>
      </c>
      <c r="J1132" s="160" t="s">
        <v>643</v>
      </c>
      <c r="K1132" s="161" t="s">
        <v>273</v>
      </c>
      <c r="L1132" s="152">
        <v>100</v>
      </c>
      <c r="M1132" s="154">
        <v>100</v>
      </c>
      <c r="N1132" s="153" t="s">
        <v>7</v>
      </c>
      <c r="O1132" s="153" t="s">
        <v>7</v>
      </c>
      <c r="P1132" s="154" t="s">
        <v>7</v>
      </c>
      <c r="Q1132" s="156" t="s">
        <v>7</v>
      </c>
    </row>
    <row r="1133" spans="2:17">
      <c r="B1133" s="157" t="s">
        <v>27</v>
      </c>
      <c r="C1133" s="157" t="s">
        <v>495</v>
      </c>
      <c r="D1133" s="157" t="s">
        <v>583</v>
      </c>
      <c r="E1133" s="157" t="s">
        <v>584</v>
      </c>
      <c r="F1133" s="157" t="s">
        <v>540</v>
      </c>
      <c r="G1133" s="158" t="s">
        <v>52</v>
      </c>
      <c r="H1133" s="159" t="s">
        <v>273</v>
      </c>
      <c r="I1133" s="160" t="s">
        <v>7</v>
      </c>
      <c r="J1133" s="160" t="s">
        <v>7</v>
      </c>
      <c r="K1133" s="161" t="s">
        <v>195</v>
      </c>
      <c r="L1133" s="152" t="s">
        <v>7</v>
      </c>
      <c r="M1133" s="154" t="s">
        <v>7</v>
      </c>
      <c r="N1133" s="153" t="s">
        <v>7</v>
      </c>
      <c r="O1133" s="153" t="s">
        <v>7</v>
      </c>
      <c r="P1133" s="154" t="s">
        <v>7</v>
      </c>
      <c r="Q1133" s="156" t="s">
        <v>7</v>
      </c>
    </row>
    <row r="1134" spans="2:17">
      <c r="B1134" s="157" t="s">
        <v>27</v>
      </c>
      <c r="C1134" s="157" t="s">
        <v>495</v>
      </c>
      <c r="D1134" s="157" t="s">
        <v>585</v>
      </c>
      <c r="E1134" s="157" t="s">
        <v>586</v>
      </c>
      <c r="F1134" s="157" t="s">
        <v>533</v>
      </c>
      <c r="G1134" s="158" t="s">
        <v>52</v>
      </c>
      <c r="H1134" s="159" t="s">
        <v>272</v>
      </c>
      <c r="I1134" s="160" t="s">
        <v>273</v>
      </c>
      <c r="J1134" s="160" t="s">
        <v>643</v>
      </c>
      <c r="K1134" s="161" t="s">
        <v>273</v>
      </c>
      <c r="L1134" s="152">
        <v>100</v>
      </c>
      <c r="M1134" s="154">
        <v>100</v>
      </c>
      <c r="N1134" s="153" t="s">
        <v>7</v>
      </c>
      <c r="O1134" s="153" t="s">
        <v>7</v>
      </c>
      <c r="P1134" s="154" t="s">
        <v>7</v>
      </c>
      <c r="Q1134" s="156" t="s">
        <v>7</v>
      </c>
    </row>
    <row r="1135" spans="2:17">
      <c r="B1135" s="157" t="s">
        <v>27</v>
      </c>
      <c r="C1135" s="157" t="s">
        <v>495</v>
      </c>
      <c r="D1135" s="157" t="s">
        <v>587</v>
      </c>
      <c r="E1135" s="157" t="s">
        <v>588</v>
      </c>
      <c r="F1135" s="157" t="s">
        <v>540</v>
      </c>
      <c r="G1135" s="158" t="s">
        <v>52</v>
      </c>
      <c r="H1135" s="159" t="s">
        <v>273</v>
      </c>
      <c r="I1135" s="160" t="s">
        <v>7</v>
      </c>
      <c r="J1135" s="160" t="s">
        <v>7</v>
      </c>
      <c r="K1135" s="161" t="s">
        <v>195</v>
      </c>
      <c r="L1135" s="152" t="s">
        <v>7</v>
      </c>
      <c r="M1135" s="154" t="s">
        <v>7</v>
      </c>
      <c r="N1135" s="153" t="s">
        <v>7</v>
      </c>
      <c r="O1135" s="153" t="s">
        <v>7</v>
      </c>
      <c r="P1135" s="154" t="s">
        <v>7</v>
      </c>
      <c r="Q1135" s="156" t="s">
        <v>7</v>
      </c>
    </row>
    <row r="1136" spans="2:17">
      <c r="B1136" s="157" t="s">
        <v>27</v>
      </c>
      <c r="C1136" s="157" t="s">
        <v>495</v>
      </c>
      <c r="D1136" s="157" t="s">
        <v>589</v>
      </c>
      <c r="E1136" s="157" t="s">
        <v>590</v>
      </c>
      <c r="F1136" s="157" t="s">
        <v>540</v>
      </c>
      <c r="G1136" s="158" t="s">
        <v>52</v>
      </c>
      <c r="H1136" s="159" t="s">
        <v>273</v>
      </c>
      <c r="I1136" s="160" t="s">
        <v>7</v>
      </c>
      <c r="J1136" s="160" t="s">
        <v>7</v>
      </c>
      <c r="K1136" s="161" t="s">
        <v>195</v>
      </c>
      <c r="L1136" s="152" t="s">
        <v>7</v>
      </c>
      <c r="M1136" s="154" t="s">
        <v>7</v>
      </c>
      <c r="N1136" s="153" t="s">
        <v>7</v>
      </c>
      <c r="O1136" s="153" t="s">
        <v>7</v>
      </c>
      <c r="P1136" s="154" t="s">
        <v>7</v>
      </c>
      <c r="Q1136" s="156" t="s">
        <v>7</v>
      </c>
    </row>
    <row r="1137" spans="2:17">
      <c r="B1137" s="157" t="s">
        <v>27</v>
      </c>
      <c r="C1137" s="157" t="s">
        <v>495</v>
      </c>
      <c r="D1137" s="157" t="s">
        <v>591</v>
      </c>
      <c r="E1137" s="157" t="s">
        <v>592</v>
      </c>
      <c r="F1137" s="157" t="s">
        <v>533</v>
      </c>
      <c r="G1137" s="158" t="s">
        <v>52</v>
      </c>
      <c r="H1137" s="159" t="s">
        <v>272</v>
      </c>
      <c r="I1137" s="160" t="s">
        <v>273</v>
      </c>
      <c r="J1137" s="160" t="s">
        <v>643</v>
      </c>
      <c r="K1137" s="161" t="s">
        <v>273</v>
      </c>
      <c r="L1137" s="152">
        <v>100</v>
      </c>
      <c r="M1137" s="154">
        <v>100</v>
      </c>
      <c r="N1137" s="153" t="s">
        <v>7</v>
      </c>
      <c r="O1137" s="153" t="s">
        <v>7</v>
      </c>
      <c r="P1137" s="154" t="s">
        <v>7</v>
      </c>
      <c r="Q1137" s="156" t="s">
        <v>7</v>
      </c>
    </row>
    <row r="1138" spans="2:17">
      <c r="B1138" s="157" t="s">
        <v>27</v>
      </c>
      <c r="C1138" s="157" t="s">
        <v>495</v>
      </c>
      <c r="D1138" s="157" t="s">
        <v>593</v>
      </c>
      <c r="E1138" s="157" t="s">
        <v>594</v>
      </c>
      <c r="F1138" s="157" t="s">
        <v>540</v>
      </c>
      <c r="G1138" s="158" t="s">
        <v>52</v>
      </c>
      <c r="H1138" s="159" t="s">
        <v>272</v>
      </c>
      <c r="I1138" s="160" t="s">
        <v>272</v>
      </c>
      <c r="J1138" s="160" t="s">
        <v>643</v>
      </c>
      <c r="K1138" s="161" t="s">
        <v>195</v>
      </c>
      <c r="L1138" s="152">
        <v>100</v>
      </c>
      <c r="M1138" s="154">
        <v>100</v>
      </c>
      <c r="N1138" s="153">
        <v>100</v>
      </c>
      <c r="O1138" s="153">
        <v>100</v>
      </c>
      <c r="P1138" s="154">
        <v>100</v>
      </c>
      <c r="Q1138" s="156">
        <v>100</v>
      </c>
    </row>
    <row r="1139" spans="2:17">
      <c r="B1139" s="157" t="s">
        <v>27</v>
      </c>
      <c r="C1139" s="157" t="s">
        <v>495</v>
      </c>
      <c r="D1139" s="157" t="s">
        <v>595</v>
      </c>
      <c r="E1139" s="157" t="s">
        <v>596</v>
      </c>
      <c r="F1139" s="157" t="s">
        <v>540</v>
      </c>
      <c r="G1139" s="158" t="s">
        <v>52</v>
      </c>
      <c r="H1139" s="159" t="s">
        <v>272</v>
      </c>
      <c r="I1139" s="160" t="s">
        <v>273</v>
      </c>
      <c r="J1139" s="160" t="s">
        <v>643</v>
      </c>
      <c r="K1139" s="161" t="s">
        <v>273</v>
      </c>
      <c r="L1139" s="152">
        <v>100</v>
      </c>
      <c r="M1139" s="154">
        <v>100</v>
      </c>
      <c r="N1139" s="153">
        <v>42.857142857142854</v>
      </c>
      <c r="O1139" s="153">
        <v>100</v>
      </c>
      <c r="P1139" s="154">
        <v>100</v>
      </c>
      <c r="Q1139" s="156">
        <v>100</v>
      </c>
    </row>
    <row r="1140" spans="2:17">
      <c r="B1140" s="157" t="s">
        <v>27</v>
      </c>
      <c r="C1140" s="157" t="s">
        <v>495</v>
      </c>
      <c r="D1140" s="157" t="s">
        <v>597</v>
      </c>
      <c r="E1140" s="157" t="s">
        <v>598</v>
      </c>
      <c r="F1140" s="157" t="s">
        <v>533</v>
      </c>
      <c r="G1140" s="158" t="s">
        <v>52</v>
      </c>
      <c r="H1140" s="159" t="s">
        <v>272</v>
      </c>
      <c r="I1140" s="160" t="s">
        <v>273</v>
      </c>
      <c r="J1140" s="160" t="s">
        <v>643</v>
      </c>
      <c r="K1140" s="161" t="s">
        <v>273</v>
      </c>
      <c r="L1140" s="152">
        <v>100</v>
      </c>
      <c r="M1140" s="154">
        <v>0</v>
      </c>
      <c r="N1140" s="153" t="s">
        <v>7</v>
      </c>
      <c r="O1140" s="153" t="s">
        <v>7</v>
      </c>
      <c r="P1140" s="154" t="s">
        <v>7</v>
      </c>
      <c r="Q1140" s="156" t="s">
        <v>7</v>
      </c>
    </row>
    <row r="1141" spans="2:17">
      <c r="B1141" s="157" t="s">
        <v>27</v>
      </c>
      <c r="C1141" s="157" t="s">
        <v>495</v>
      </c>
      <c r="D1141" s="157" t="s">
        <v>599</v>
      </c>
      <c r="E1141" s="157" t="s">
        <v>600</v>
      </c>
      <c r="F1141" s="157" t="s">
        <v>540</v>
      </c>
      <c r="G1141" s="158" t="s">
        <v>52</v>
      </c>
      <c r="H1141" s="159" t="s">
        <v>272</v>
      </c>
      <c r="I1141" s="160" t="s">
        <v>273</v>
      </c>
      <c r="J1141" s="160" t="s">
        <v>643</v>
      </c>
      <c r="K1141" s="161" t="s">
        <v>273</v>
      </c>
      <c r="L1141" s="152">
        <v>50</v>
      </c>
      <c r="M1141" s="154">
        <v>100</v>
      </c>
      <c r="N1141" s="153">
        <v>33.333333333333329</v>
      </c>
      <c r="O1141" s="153">
        <v>0</v>
      </c>
      <c r="P1141" s="154">
        <v>0</v>
      </c>
      <c r="Q1141" s="156">
        <v>0</v>
      </c>
    </row>
    <row r="1142" spans="2:17">
      <c r="B1142" s="157" t="s">
        <v>27</v>
      </c>
      <c r="C1142" s="157" t="s">
        <v>495</v>
      </c>
      <c r="D1142" s="157" t="s">
        <v>601</v>
      </c>
      <c r="E1142" s="157" t="s">
        <v>602</v>
      </c>
      <c r="F1142" s="157" t="s">
        <v>533</v>
      </c>
      <c r="G1142" s="158" t="s">
        <v>52</v>
      </c>
      <c r="H1142" s="159" t="s">
        <v>272</v>
      </c>
      <c r="I1142" s="160" t="s">
        <v>273</v>
      </c>
      <c r="J1142" s="160" t="s">
        <v>643</v>
      </c>
      <c r="K1142" s="161" t="s">
        <v>273</v>
      </c>
      <c r="L1142" s="152">
        <v>100</v>
      </c>
      <c r="M1142" s="154">
        <v>100</v>
      </c>
      <c r="N1142" s="153" t="s">
        <v>7</v>
      </c>
      <c r="O1142" s="153" t="s">
        <v>7</v>
      </c>
      <c r="P1142" s="154" t="s">
        <v>7</v>
      </c>
      <c r="Q1142" s="156" t="s">
        <v>7</v>
      </c>
    </row>
    <row r="1143" spans="2:17">
      <c r="B1143" s="157" t="s">
        <v>27</v>
      </c>
      <c r="C1143" s="157" t="s">
        <v>2</v>
      </c>
      <c r="D1143" s="157" t="s">
        <v>603</v>
      </c>
      <c r="E1143" s="157" t="s">
        <v>604</v>
      </c>
      <c r="F1143" s="157" t="s">
        <v>533</v>
      </c>
      <c r="G1143" s="158" t="s">
        <v>52</v>
      </c>
      <c r="H1143" s="159" t="s">
        <v>272</v>
      </c>
      <c r="I1143" s="160" t="s">
        <v>273</v>
      </c>
      <c r="J1143" s="160" t="s">
        <v>643</v>
      </c>
      <c r="K1143" s="161" t="s">
        <v>273</v>
      </c>
      <c r="L1143" s="152">
        <v>100</v>
      </c>
      <c r="M1143" s="154">
        <v>100</v>
      </c>
      <c r="N1143" s="153" t="s">
        <v>7</v>
      </c>
      <c r="O1143" s="153" t="s">
        <v>7</v>
      </c>
      <c r="P1143" s="154" t="s">
        <v>7</v>
      </c>
      <c r="Q1143" s="156" t="s">
        <v>7</v>
      </c>
    </row>
    <row r="1144" spans="2:17">
      <c r="B1144" s="157" t="s">
        <v>27</v>
      </c>
      <c r="C1144" s="157" t="s">
        <v>2</v>
      </c>
      <c r="D1144" s="157" t="s">
        <v>605</v>
      </c>
      <c r="E1144" s="157" t="s">
        <v>606</v>
      </c>
      <c r="F1144" s="157" t="s">
        <v>540</v>
      </c>
      <c r="G1144" s="158" t="s">
        <v>52</v>
      </c>
      <c r="H1144" s="159" t="s">
        <v>272</v>
      </c>
      <c r="I1144" s="160" t="s">
        <v>273</v>
      </c>
      <c r="J1144" s="160" t="s">
        <v>53</v>
      </c>
      <c r="K1144" s="161" t="s">
        <v>273</v>
      </c>
      <c r="L1144" s="152">
        <v>50</v>
      </c>
      <c r="M1144" s="154">
        <v>100</v>
      </c>
      <c r="N1144" s="153">
        <v>50</v>
      </c>
      <c r="O1144" s="153">
        <v>0</v>
      </c>
      <c r="P1144" s="154">
        <v>0</v>
      </c>
      <c r="Q1144" s="156" t="s">
        <v>7</v>
      </c>
    </row>
    <row r="1145" spans="2:17">
      <c r="B1145" s="157" t="s">
        <v>27</v>
      </c>
      <c r="C1145" s="157" t="s">
        <v>2</v>
      </c>
      <c r="D1145" s="157" t="s">
        <v>607</v>
      </c>
      <c r="E1145" s="157" t="s">
        <v>608</v>
      </c>
      <c r="F1145" s="157" t="s">
        <v>540</v>
      </c>
      <c r="G1145" s="158" t="s">
        <v>52</v>
      </c>
      <c r="H1145" s="159" t="s">
        <v>273</v>
      </c>
      <c r="I1145" s="160" t="s">
        <v>7</v>
      </c>
      <c r="J1145" s="160" t="s">
        <v>7</v>
      </c>
      <c r="K1145" s="161" t="s">
        <v>195</v>
      </c>
      <c r="L1145" s="152" t="s">
        <v>7</v>
      </c>
      <c r="M1145" s="154" t="s">
        <v>7</v>
      </c>
      <c r="N1145" s="153" t="s">
        <v>7</v>
      </c>
      <c r="O1145" s="153" t="s">
        <v>7</v>
      </c>
      <c r="P1145" s="154" t="s">
        <v>7</v>
      </c>
      <c r="Q1145" s="156" t="s">
        <v>7</v>
      </c>
    </row>
    <row r="1146" spans="2:17">
      <c r="B1146" s="157" t="s">
        <v>27</v>
      </c>
      <c r="C1146" s="157" t="s">
        <v>2</v>
      </c>
      <c r="D1146" s="157" t="s">
        <v>609</v>
      </c>
      <c r="E1146" s="157" t="s">
        <v>610</v>
      </c>
      <c r="F1146" s="157" t="s">
        <v>540</v>
      </c>
      <c r="G1146" s="158" t="s">
        <v>52</v>
      </c>
      <c r="H1146" s="159" t="s">
        <v>272</v>
      </c>
      <c r="I1146" s="160" t="s">
        <v>273</v>
      </c>
      <c r="J1146" s="160" t="s">
        <v>643</v>
      </c>
      <c r="K1146" s="161" t="s">
        <v>273</v>
      </c>
      <c r="L1146" s="152">
        <v>100</v>
      </c>
      <c r="M1146" s="154">
        <v>100</v>
      </c>
      <c r="N1146" s="153">
        <v>42.857142857142854</v>
      </c>
      <c r="O1146" s="153">
        <v>100</v>
      </c>
      <c r="P1146" s="154">
        <v>100</v>
      </c>
      <c r="Q1146" s="156">
        <v>100</v>
      </c>
    </row>
    <row r="1147" spans="2:17">
      <c r="B1147" s="157" t="s">
        <v>27</v>
      </c>
      <c r="C1147" s="157" t="s">
        <v>2</v>
      </c>
      <c r="D1147" s="157" t="s">
        <v>611</v>
      </c>
      <c r="E1147" s="157" t="s">
        <v>612</v>
      </c>
      <c r="F1147" s="157" t="s">
        <v>540</v>
      </c>
      <c r="G1147" s="158" t="s">
        <v>52</v>
      </c>
      <c r="H1147" s="159" t="s">
        <v>272</v>
      </c>
      <c r="I1147" s="160" t="s">
        <v>273</v>
      </c>
      <c r="J1147" s="160" t="s">
        <v>53</v>
      </c>
      <c r="K1147" s="161" t="s">
        <v>273</v>
      </c>
      <c r="L1147" s="152">
        <v>50</v>
      </c>
      <c r="M1147" s="154">
        <v>100</v>
      </c>
      <c r="N1147" s="153">
        <v>58.333333333333336</v>
      </c>
      <c r="O1147" s="153">
        <v>0</v>
      </c>
      <c r="P1147" s="154">
        <v>0</v>
      </c>
      <c r="Q1147" s="156" t="s">
        <v>7</v>
      </c>
    </row>
    <row r="1148" spans="2:17">
      <c r="B1148" s="157" t="s">
        <v>27</v>
      </c>
      <c r="C1148" s="157" t="s">
        <v>2</v>
      </c>
      <c r="D1148" s="157" t="s">
        <v>613</v>
      </c>
      <c r="E1148" s="157" t="s">
        <v>614</v>
      </c>
      <c r="F1148" s="157" t="s">
        <v>540</v>
      </c>
      <c r="G1148" s="158" t="s">
        <v>52</v>
      </c>
      <c r="H1148" s="159" t="s">
        <v>272</v>
      </c>
      <c r="I1148" s="160" t="s">
        <v>273</v>
      </c>
      <c r="J1148" s="160" t="s">
        <v>643</v>
      </c>
      <c r="K1148" s="161" t="s">
        <v>273</v>
      </c>
      <c r="L1148" s="152">
        <v>100</v>
      </c>
      <c r="M1148" s="154">
        <v>100</v>
      </c>
      <c r="N1148" s="153">
        <v>85.714285714285708</v>
      </c>
      <c r="O1148" s="153">
        <v>100</v>
      </c>
      <c r="P1148" s="154">
        <v>100</v>
      </c>
      <c r="Q1148" s="156">
        <v>100</v>
      </c>
    </row>
    <row r="1149" spans="2:17">
      <c r="B1149" s="157" t="s">
        <v>27</v>
      </c>
      <c r="C1149" s="157" t="s">
        <v>2</v>
      </c>
      <c r="D1149" s="157" t="s">
        <v>615</v>
      </c>
      <c r="E1149" s="157" t="s">
        <v>616</v>
      </c>
      <c r="F1149" s="157" t="s">
        <v>540</v>
      </c>
      <c r="G1149" s="158" t="s">
        <v>52</v>
      </c>
      <c r="H1149" s="159" t="s">
        <v>272</v>
      </c>
      <c r="I1149" s="160" t="s">
        <v>273</v>
      </c>
      <c r="J1149" s="160" t="s">
        <v>643</v>
      </c>
      <c r="K1149" s="161" t="s">
        <v>273</v>
      </c>
      <c r="L1149" s="152">
        <v>50</v>
      </c>
      <c r="M1149" s="154">
        <v>100</v>
      </c>
      <c r="N1149" s="153">
        <v>83.333333333333343</v>
      </c>
      <c r="O1149" s="153">
        <v>0</v>
      </c>
      <c r="P1149" s="154">
        <v>0</v>
      </c>
      <c r="Q1149" s="156" t="s">
        <v>7</v>
      </c>
    </row>
    <row r="1150" spans="2:17">
      <c r="B1150" s="157" t="s">
        <v>27</v>
      </c>
      <c r="C1150" s="157" t="s">
        <v>2</v>
      </c>
      <c r="D1150" s="157" t="s">
        <v>617</v>
      </c>
      <c r="E1150" s="157" t="s">
        <v>618</v>
      </c>
      <c r="F1150" s="157" t="s">
        <v>540</v>
      </c>
      <c r="G1150" s="158" t="s">
        <v>52</v>
      </c>
      <c r="H1150" s="159" t="s">
        <v>272</v>
      </c>
      <c r="I1150" s="160" t="s">
        <v>273</v>
      </c>
      <c r="J1150" s="160" t="s">
        <v>53</v>
      </c>
      <c r="K1150" s="161" t="s">
        <v>273</v>
      </c>
      <c r="L1150" s="152">
        <v>100</v>
      </c>
      <c r="M1150" s="154">
        <v>100</v>
      </c>
      <c r="N1150" s="153">
        <v>28.571428571428569</v>
      </c>
      <c r="O1150" s="153">
        <v>67</v>
      </c>
      <c r="P1150" s="154">
        <v>0</v>
      </c>
      <c r="Q1150" s="156">
        <v>0</v>
      </c>
    </row>
    <row r="1151" spans="2:17">
      <c r="B1151" s="157" t="s">
        <v>27</v>
      </c>
      <c r="C1151" s="157" t="s">
        <v>2</v>
      </c>
      <c r="D1151" s="157" t="s">
        <v>619</v>
      </c>
      <c r="E1151" s="157" t="s">
        <v>620</v>
      </c>
      <c r="F1151" s="157" t="s">
        <v>540</v>
      </c>
      <c r="G1151" s="158" t="s">
        <v>52</v>
      </c>
      <c r="H1151" s="159" t="s">
        <v>272</v>
      </c>
      <c r="I1151" s="160" t="s">
        <v>272</v>
      </c>
      <c r="J1151" s="160" t="s">
        <v>643</v>
      </c>
      <c r="K1151" s="161" t="s">
        <v>195</v>
      </c>
      <c r="L1151" s="152">
        <v>100</v>
      </c>
      <c r="M1151" s="154">
        <v>100</v>
      </c>
      <c r="N1151" s="153">
        <v>100</v>
      </c>
      <c r="O1151" s="153">
        <v>100</v>
      </c>
      <c r="P1151" s="154">
        <v>100</v>
      </c>
      <c r="Q1151" s="156">
        <v>100</v>
      </c>
    </row>
    <row r="1152" spans="2:17">
      <c r="B1152" s="157" t="s">
        <v>27</v>
      </c>
      <c r="C1152" s="157" t="s">
        <v>2</v>
      </c>
      <c r="D1152" s="157" t="s">
        <v>621</v>
      </c>
      <c r="E1152" s="157" t="s">
        <v>622</v>
      </c>
      <c r="F1152" s="157" t="s">
        <v>533</v>
      </c>
      <c r="G1152" s="158" t="s">
        <v>52</v>
      </c>
      <c r="H1152" s="159" t="s">
        <v>272</v>
      </c>
      <c r="I1152" s="160" t="s">
        <v>273</v>
      </c>
      <c r="J1152" s="160" t="s">
        <v>53</v>
      </c>
      <c r="K1152" s="161" t="s">
        <v>273</v>
      </c>
      <c r="L1152" s="152">
        <v>83.333333333333343</v>
      </c>
      <c r="M1152" s="154">
        <v>100</v>
      </c>
      <c r="N1152" s="153" t="s">
        <v>7</v>
      </c>
      <c r="O1152" s="153" t="s">
        <v>7</v>
      </c>
      <c r="P1152" s="154" t="s">
        <v>7</v>
      </c>
      <c r="Q1152" s="156" t="s">
        <v>7</v>
      </c>
    </row>
    <row r="1153" spans="2:17">
      <c r="B1153" s="157" t="s">
        <v>27</v>
      </c>
      <c r="C1153" s="157" t="s">
        <v>3</v>
      </c>
      <c r="D1153" s="157" t="s">
        <v>623</v>
      </c>
      <c r="E1153" s="157" t="s">
        <v>624</v>
      </c>
      <c r="F1153" s="157" t="s">
        <v>533</v>
      </c>
      <c r="G1153" s="158" t="s">
        <v>52</v>
      </c>
      <c r="H1153" s="159" t="s">
        <v>272</v>
      </c>
      <c r="I1153" s="160" t="s">
        <v>273</v>
      </c>
      <c r="J1153" s="160" t="s">
        <v>643</v>
      </c>
      <c r="K1153" s="161" t="s">
        <v>273</v>
      </c>
      <c r="L1153" s="152">
        <v>100</v>
      </c>
      <c r="M1153" s="154">
        <v>0</v>
      </c>
      <c r="N1153" s="153" t="s">
        <v>7</v>
      </c>
      <c r="O1153" s="153" t="s">
        <v>7</v>
      </c>
      <c r="P1153" s="154" t="s">
        <v>7</v>
      </c>
      <c r="Q1153" s="156" t="s">
        <v>7</v>
      </c>
    </row>
    <row r="1154" spans="2:17">
      <c r="B1154" s="157" t="s">
        <v>27</v>
      </c>
      <c r="C1154" s="157" t="s">
        <v>3</v>
      </c>
      <c r="D1154" s="157" t="s">
        <v>625</v>
      </c>
      <c r="E1154" s="157" t="s">
        <v>626</v>
      </c>
      <c r="F1154" s="157" t="s">
        <v>533</v>
      </c>
      <c r="G1154" s="158" t="s">
        <v>52</v>
      </c>
      <c r="H1154" s="159" t="s">
        <v>272</v>
      </c>
      <c r="I1154" s="160" t="s">
        <v>273</v>
      </c>
      <c r="J1154" s="160" t="s">
        <v>643</v>
      </c>
      <c r="K1154" s="161" t="s">
        <v>273</v>
      </c>
      <c r="L1154" s="152">
        <v>100</v>
      </c>
      <c r="M1154" s="154">
        <v>100</v>
      </c>
      <c r="N1154" s="153" t="s">
        <v>7</v>
      </c>
      <c r="O1154" s="153" t="s">
        <v>7</v>
      </c>
      <c r="P1154" s="154" t="s">
        <v>7</v>
      </c>
      <c r="Q1154" s="156" t="s">
        <v>7</v>
      </c>
    </row>
    <row r="1155" spans="2:17">
      <c r="B1155" s="157" t="s">
        <v>27</v>
      </c>
      <c r="C1155" s="157" t="s">
        <v>3</v>
      </c>
      <c r="D1155" s="157" t="s">
        <v>627</v>
      </c>
      <c r="E1155" s="157" t="s">
        <v>628</v>
      </c>
      <c r="F1155" s="157" t="s">
        <v>540</v>
      </c>
      <c r="G1155" s="158" t="s">
        <v>52</v>
      </c>
      <c r="H1155" s="159" t="s">
        <v>272</v>
      </c>
      <c r="I1155" s="160" t="s">
        <v>273</v>
      </c>
      <c r="J1155" s="160" t="s">
        <v>643</v>
      </c>
      <c r="K1155" s="161" t="s">
        <v>273</v>
      </c>
      <c r="L1155" s="152">
        <v>100</v>
      </c>
      <c r="M1155" s="154">
        <v>0</v>
      </c>
      <c r="N1155" s="153">
        <v>71.428571428571431</v>
      </c>
      <c r="O1155" s="153">
        <v>67</v>
      </c>
      <c r="P1155" s="154">
        <v>100</v>
      </c>
      <c r="Q1155" s="156">
        <v>0</v>
      </c>
    </row>
    <row r="1156" spans="2:17">
      <c r="B1156" s="157" t="s">
        <v>27</v>
      </c>
      <c r="C1156" s="157" t="s">
        <v>3</v>
      </c>
      <c r="D1156" s="157" t="s">
        <v>629</v>
      </c>
      <c r="E1156" s="157" t="s">
        <v>630</v>
      </c>
      <c r="F1156" s="157" t="s">
        <v>540</v>
      </c>
      <c r="G1156" s="158" t="s">
        <v>52</v>
      </c>
      <c r="H1156" s="159" t="s">
        <v>272</v>
      </c>
      <c r="I1156" s="160" t="s">
        <v>273</v>
      </c>
      <c r="J1156" s="160" t="s">
        <v>643</v>
      </c>
      <c r="K1156" s="161" t="s">
        <v>273</v>
      </c>
      <c r="L1156" s="152">
        <v>100</v>
      </c>
      <c r="M1156" s="154">
        <v>100</v>
      </c>
      <c r="N1156" s="153">
        <v>71.428571428571431</v>
      </c>
      <c r="O1156" s="153">
        <v>100</v>
      </c>
      <c r="P1156" s="154">
        <v>100</v>
      </c>
      <c r="Q1156" s="156">
        <v>100</v>
      </c>
    </row>
    <row r="1157" spans="2:17">
      <c r="B1157" s="157" t="s">
        <v>27</v>
      </c>
      <c r="C1157" s="157" t="s">
        <v>3</v>
      </c>
      <c r="D1157" s="157" t="s">
        <v>631</v>
      </c>
      <c r="E1157" s="157" t="s">
        <v>632</v>
      </c>
      <c r="F1157" s="157" t="s">
        <v>533</v>
      </c>
      <c r="G1157" s="158" t="s">
        <v>52</v>
      </c>
      <c r="H1157" s="159" t="s">
        <v>272</v>
      </c>
      <c r="I1157" s="160" t="s">
        <v>273</v>
      </c>
      <c r="J1157" s="160" t="s">
        <v>643</v>
      </c>
      <c r="K1157" s="161" t="s">
        <v>273</v>
      </c>
      <c r="L1157" s="152">
        <v>100</v>
      </c>
      <c r="M1157" s="154">
        <v>100</v>
      </c>
      <c r="N1157" s="153" t="s">
        <v>7</v>
      </c>
      <c r="O1157" s="153" t="s">
        <v>7</v>
      </c>
      <c r="P1157" s="154" t="s">
        <v>7</v>
      </c>
      <c r="Q1157" s="156" t="s">
        <v>7</v>
      </c>
    </row>
    <row r="1158" spans="2:17">
      <c r="B1158" s="157" t="s">
        <v>27</v>
      </c>
      <c r="C1158" s="157" t="s">
        <v>3</v>
      </c>
      <c r="D1158" s="157" t="s">
        <v>633</v>
      </c>
      <c r="E1158" s="157" t="s">
        <v>634</v>
      </c>
      <c r="F1158" s="157" t="s">
        <v>540</v>
      </c>
      <c r="G1158" s="158" t="s">
        <v>52</v>
      </c>
      <c r="H1158" s="159" t="s">
        <v>272</v>
      </c>
      <c r="I1158" s="160" t="s">
        <v>273</v>
      </c>
      <c r="J1158" s="160" t="s">
        <v>643</v>
      </c>
      <c r="K1158" s="161" t="s">
        <v>273</v>
      </c>
      <c r="L1158" s="152">
        <v>100</v>
      </c>
      <c r="M1158" s="154">
        <v>100</v>
      </c>
      <c r="N1158" s="153">
        <v>28.571428571428569</v>
      </c>
      <c r="O1158" s="153">
        <v>0</v>
      </c>
      <c r="P1158" s="154">
        <v>0</v>
      </c>
      <c r="Q1158" s="156">
        <v>100</v>
      </c>
    </row>
    <row r="1159" spans="2:17">
      <c r="B1159" s="157" t="s">
        <v>27</v>
      </c>
      <c r="C1159" s="157" t="s">
        <v>3</v>
      </c>
      <c r="D1159" s="157" t="s">
        <v>635</v>
      </c>
      <c r="E1159" s="157" t="s">
        <v>636</v>
      </c>
      <c r="F1159" s="157" t="s">
        <v>540</v>
      </c>
      <c r="G1159" s="158" t="s">
        <v>52</v>
      </c>
      <c r="H1159" s="159" t="s">
        <v>273</v>
      </c>
      <c r="I1159" s="160" t="s">
        <v>7</v>
      </c>
      <c r="J1159" s="160" t="s">
        <v>7</v>
      </c>
      <c r="K1159" s="161" t="s">
        <v>195</v>
      </c>
      <c r="L1159" s="152" t="s">
        <v>7</v>
      </c>
      <c r="M1159" s="154" t="s">
        <v>7</v>
      </c>
      <c r="N1159" s="153" t="s">
        <v>7</v>
      </c>
      <c r="O1159" s="153" t="s">
        <v>7</v>
      </c>
      <c r="P1159" s="154" t="s">
        <v>7</v>
      </c>
      <c r="Q1159" s="156" t="s">
        <v>7</v>
      </c>
    </row>
    <row r="1160" spans="2:17">
      <c r="B1160" s="157" t="s">
        <v>27</v>
      </c>
      <c r="C1160" s="157" t="s">
        <v>3</v>
      </c>
      <c r="D1160" s="157" t="s">
        <v>637</v>
      </c>
      <c r="E1160" s="157" t="s">
        <v>638</v>
      </c>
      <c r="F1160" s="157" t="s">
        <v>533</v>
      </c>
      <c r="G1160" s="158" t="s">
        <v>52</v>
      </c>
      <c r="H1160" s="159" t="s">
        <v>272</v>
      </c>
      <c r="I1160" s="160" t="s">
        <v>273</v>
      </c>
      <c r="J1160" s="160" t="s">
        <v>643</v>
      </c>
      <c r="K1160" s="161" t="s">
        <v>273</v>
      </c>
      <c r="L1160" s="152">
        <v>100</v>
      </c>
      <c r="M1160" s="154">
        <v>0</v>
      </c>
      <c r="N1160" s="153" t="s">
        <v>7</v>
      </c>
      <c r="O1160" s="153" t="s">
        <v>7</v>
      </c>
      <c r="P1160" s="154" t="s">
        <v>7</v>
      </c>
      <c r="Q1160" s="156" t="s">
        <v>7</v>
      </c>
    </row>
    <row r="1161" spans="2:17">
      <c r="B1161" s="157" t="s">
        <v>27</v>
      </c>
      <c r="C1161" s="157" t="s">
        <v>3</v>
      </c>
      <c r="D1161" s="157" t="s">
        <v>639</v>
      </c>
      <c r="E1161" s="157" t="s">
        <v>640</v>
      </c>
      <c r="F1161" s="157" t="s">
        <v>533</v>
      </c>
      <c r="G1161" s="158" t="s">
        <v>52</v>
      </c>
      <c r="H1161" s="159" t="s">
        <v>272</v>
      </c>
      <c r="I1161" s="160" t="s">
        <v>273</v>
      </c>
      <c r="J1161" s="160" t="s">
        <v>54</v>
      </c>
      <c r="K1161" s="161" t="s">
        <v>273</v>
      </c>
      <c r="L1161" s="152">
        <v>100</v>
      </c>
      <c r="M1161" s="154">
        <v>50</v>
      </c>
      <c r="N1161" s="153" t="s">
        <v>7</v>
      </c>
      <c r="O1161" s="153" t="s">
        <v>7</v>
      </c>
      <c r="P1161" s="154" t="s">
        <v>7</v>
      </c>
      <c r="Q1161" s="156" t="s">
        <v>7</v>
      </c>
    </row>
    <row r="1162" spans="2:17">
      <c r="B1162" s="157" t="s">
        <v>27</v>
      </c>
      <c r="C1162" s="157" t="s">
        <v>3</v>
      </c>
      <c r="D1162" s="157" t="s">
        <v>641</v>
      </c>
      <c r="E1162" s="157" t="s">
        <v>642</v>
      </c>
      <c r="F1162" s="157" t="s">
        <v>533</v>
      </c>
      <c r="G1162" s="158" t="s">
        <v>52</v>
      </c>
      <c r="H1162" s="159" t="s">
        <v>272</v>
      </c>
      <c r="I1162" s="160" t="s">
        <v>273</v>
      </c>
      <c r="J1162" s="160" t="s">
        <v>54</v>
      </c>
      <c r="K1162" s="161" t="s">
        <v>273</v>
      </c>
      <c r="L1162" s="152">
        <v>100</v>
      </c>
      <c r="M1162" s="154">
        <v>100</v>
      </c>
      <c r="N1162" s="153" t="s">
        <v>7</v>
      </c>
      <c r="O1162" s="153" t="s">
        <v>7</v>
      </c>
      <c r="P1162" s="154" t="s">
        <v>7</v>
      </c>
      <c r="Q1162" s="156" t="s">
        <v>7</v>
      </c>
    </row>
    <row r="1163" spans="2:17">
      <c r="B1163" s="157" t="s">
        <v>28</v>
      </c>
      <c r="C1163" s="157" t="s">
        <v>1</v>
      </c>
      <c r="D1163" s="157" t="s">
        <v>531</v>
      </c>
      <c r="E1163" s="157" t="s">
        <v>532</v>
      </c>
      <c r="F1163" s="157" t="s">
        <v>533</v>
      </c>
      <c r="G1163" s="158" t="s">
        <v>52</v>
      </c>
      <c r="H1163" s="159" t="s">
        <v>272</v>
      </c>
      <c r="I1163" s="160" t="s">
        <v>273</v>
      </c>
      <c r="J1163" s="160" t="s">
        <v>643</v>
      </c>
      <c r="K1163" s="161" t="s">
        <v>273</v>
      </c>
      <c r="L1163" s="152">
        <v>100</v>
      </c>
      <c r="M1163" s="154">
        <v>100</v>
      </c>
      <c r="N1163" s="153" t="s">
        <v>7</v>
      </c>
      <c r="O1163" s="153" t="s">
        <v>7</v>
      </c>
      <c r="P1163" s="154" t="s">
        <v>7</v>
      </c>
      <c r="Q1163" s="156" t="s">
        <v>7</v>
      </c>
    </row>
    <row r="1164" spans="2:17">
      <c r="B1164" s="157" t="s">
        <v>28</v>
      </c>
      <c r="C1164" s="157" t="s">
        <v>1</v>
      </c>
      <c r="D1164" s="157" t="s">
        <v>534</v>
      </c>
      <c r="E1164" s="157" t="s">
        <v>535</v>
      </c>
      <c r="F1164" s="157" t="s">
        <v>533</v>
      </c>
      <c r="G1164" s="158" t="s">
        <v>52</v>
      </c>
      <c r="H1164" s="159" t="s">
        <v>272</v>
      </c>
      <c r="I1164" s="160" t="s">
        <v>273</v>
      </c>
      <c r="J1164" s="160" t="s">
        <v>643</v>
      </c>
      <c r="K1164" s="161" t="s">
        <v>273</v>
      </c>
      <c r="L1164" s="152">
        <v>100</v>
      </c>
      <c r="M1164" s="154">
        <v>100</v>
      </c>
      <c r="N1164" s="153" t="s">
        <v>7</v>
      </c>
      <c r="O1164" s="153" t="s">
        <v>7</v>
      </c>
      <c r="P1164" s="154" t="s">
        <v>7</v>
      </c>
      <c r="Q1164" s="156" t="s">
        <v>7</v>
      </c>
    </row>
    <row r="1165" spans="2:17">
      <c r="B1165" s="157" t="s">
        <v>28</v>
      </c>
      <c r="C1165" s="157" t="s">
        <v>1</v>
      </c>
      <c r="D1165" s="157" t="s">
        <v>536</v>
      </c>
      <c r="E1165" s="157" t="s">
        <v>537</v>
      </c>
      <c r="F1165" s="157" t="s">
        <v>533</v>
      </c>
      <c r="G1165" s="158" t="s">
        <v>52</v>
      </c>
      <c r="H1165" s="159" t="s">
        <v>272</v>
      </c>
      <c r="I1165" s="160" t="s">
        <v>273</v>
      </c>
      <c r="J1165" s="160" t="s">
        <v>643</v>
      </c>
      <c r="K1165" s="161" t="s">
        <v>273</v>
      </c>
      <c r="L1165" s="152">
        <v>100</v>
      </c>
      <c r="M1165" s="154">
        <v>100</v>
      </c>
      <c r="N1165" s="153" t="s">
        <v>7</v>
      </c>
      <c r="O1165" s="153" t="s">
        <v>7</v>
      </c>
      <c r="P1165" s="154" t="s">
        <v>7</v>
      </c>
      <c r="Q1165" s="156" t="s">
        <v>7</v>
      </c>
    </row>
    <row r="1166" spans="2:17">
      <c r="B1166" s="157" t="s">
        <v>28</v>
      </c>
      <c r="C1166" s="157" t="s">
        <v>1</v>
      </c>
      <c r="D1166" s="157" t="s">
        <v>538</v>
      </c>
      <c r="E1166" s="157" t="s">
        <v>539</v>
      </c>
      <c r="F1166" s="157" t="s">
        <v>540</v>
      </c>
      <c r="G1166" s="158" t="s">
        <v>52</v>
      </c>
      <c r="H1166" s="159" t="s">
        <v>272</v>
      </c>
      <c r="I1166" s="160" t="s">
        <v>273</v>
      </c>
      <c r="J1166" s="160" t="s">
        <v>643</v>
      </c>
      <c r="K1166" s="161" t="s">
        <v>273</v>
      </c>
      <c r="L1166" s="152">
        <v>100</v>
      </c>
      <c r="M1166" s="154">
        <v>100</v>
      </c>
      <c r="N1166" s="153">
        <v>100</v>
      </c>
      <c r="O1166" s="153">
        <v>33</v>
      </c>
      <c r="P1166" s="154">
        <v>0</v>
      </c>
      <c r="Q1166" s="156">
        <v>0</v>
      </c>
    </row>
    <row r="1167" spans="2:17">
      <c r="B1167" s="157" t="s">
        <v>28</v>
      </c>
      <c r="C1167" s="157" t="s">
        <v>1</v>
      </c>
      <c r="D1167" s="157" t="s">
        <v>541</v>
      </c>
      <c r="E1167" s="157" t="s">
        <v>542</v>
      </c>
      <c r="F1167" s="157" t="s">
        <v>540</v>
      </c>
      <c r="G1167" s="158" t="s">
        <v>52</v>
      </c>
      <c r="H1167" s="159" t="s">
        <v>272</v>
      </c>
      <c r="I1167" s="160" t="s">
        <v>273</v>
      </c>
      <c r="J1167" s="160" t="s">
        <v>643</v>
      </c>
      <c r="K1167" s="161" t="s">
        <v>273</v>
      </c>
      <c r="L1167" s="152">
        <v>100</v>
      </c>
      <c r="M1167" s="154">
        <v>100</v>
      </c>
      <c r="N1167" s="153">
        <v>100</v>
      </c>
      <c r="O1167" s="153">
        <v>100</v>
      </c>
      <c r="P1167" s="154">
        <v>100</v>
      </c>
      <c r="Q1167" s="156">
        <v>0</v>
      </c>
    </row>
    <row r="1168" spans="2:17">
      <c r="B1168" s="157" t="s">
        <v>28</v>
      </c>
      <c r="C1168" s="157" t="s">
        <v>1</v>
      </c>
      <c r="D1168" s="157" t="s">
        <v>543</v>
      </c>
      <c r="E1168" s="157" t="s">
        <v>544</v>
      </c>
      <c r="F1168" s="157" t="s">
        <v>540</v>
      </c>
      <c r="G1168" s="158" t="s">
        <v>52</v>
      </c>
      <c r="H1168" s="159" t="s">
        <v>272</v>
      </c>
      <c r="I1168" s="160" t="s">
        <v>273</v>
      </c>
      <c r="J1168" s="160" t="s">
        <v>643</v>
      </c>
      <c r="K1168" s="161" t="s">
        <v>273</v>
      </c>
      <c r="L1168" s="152">
        <v>100</v>
      </c>
      <c r="M1168" s="154">
        <v>100</v>
      </c>
      <c r="N1168" s="153">
        <v>100</v>
      </c>
      <c r="O1168" s="153">
        <v>100</v>
      </c>
      <c r="P1168" s="154">
        <v>100</v>
      </c>
      <c r="Q1168" s="156">
        <v>100</v>
      </c>
    </row>
    <row r="1169" spans="2:17">
      <c r="B1169" s="157" t="s">
        <v>28</v>
      </c>
      <c r="C1169" s="157" t="s">
        <v>1</v>
      </c>
      <c r="D1169" s="157" t="s">
        <v>545</v>
      </c>
      <c r="E1169" s="157" t="s">
        <v>546</v>
      </c>
      <c r="F1169" s="157" t="s">
        <v>540</v>
      </c>
      <c r="G1169" s="158" t="s">
        <v>52</v>
      </c>
      <c r="H1169" s="159" t="s">
        <v>272</v>
      </c>
      <c r="I1169" s="160" t="s">
        <v>273</v>
      </c>
      <c r="J1169" s="160" t="s">
        <v>643</v>
      </c>
      <c r="K1169" s="161" t="s">
        <v>273</v>
      </c>
      <c r="L1169" s="152">
        <v>100</v>
      </c>
      <c r="M1169" s="154">
        <v>100</v>
      </c>
      <c r="N1169" s="153">
        <v>100</v>
      </c>
      <c r="O1169" s="153">
        <v>100</v>
      </c>
      <c r="P1169" s="154">
        <v>100</v>
      </c>
      <c r="Q1169" s="156">
        <v>100</v>
      </c>
    </row>
    <row r="1170" spans="2:17">
      <c r="B1170" s="157" t="s">
        <v>28</v>
      </c>
      <c r="C1170" s="157" t="s">
        <v>1</v>
      </c>
      <c r="D1170" s="157" t="s">
        <v>547</v>
      </c>
      <c r="E1170" s="157" t="s">
        <v>548</v>
      </c>
      <c r="F1170" s="157" t="s">
        <v>540</v>
      </c>
      <c r="G1170" s="158" t="s">
        <v>52</v>
      </c>
      <c r="H1170" s="159" t="s">
        <v>272</v>
      </c>
      <c r="I1170" s="160" t="s">
        <v>273</v>
      </c>
      <c r="J1170" s="160" t="s">
        <v>643</v>
      </c>
      <c r="K1170" s="161" t="s">
        <v>273</v>
      </c>
      <c r="L1170" s="152">
        <v>100</v>
      </c>
      <c r="M1170" s="154">
        <v>100</v>
      </c>
      <c r="N1170" s="153">
        <v>100</v>
      </c>
      <c r="O1170" s="153">
        <v>100</v>
      </c>
      <c r="P1170" s="154">
        <v>0</v>
      </c>
      <c r="Q1170" s="156">
        <v>100</v>
      </c>
    </row>
    <row r="1171" spans="2:17">
      <c r="B1171" s="157" t="s">
        <v>28</v>
      </c>
      <c r="C1171" s="157" t="s">
        <v>1</v>
      </c>
      <c r="D1171" s="157" t="s">
        <v>549</v>
      </c>
      <c r="E1171" s="157" t="s">
        <v>550</v>
      </c>
      <c r="F1171" s="157" t="s">
        <v>533</v>
      </c>
      <c r="G1171" s="158" t="s">
        <v>52</v>
      </c>
      <c r="H1171" s="159" t="s">
        <v>272</v>
      </c>
      <c r="I1171" s="160" t="s">
        <v>273</v>
      </c>
      <c r="J1171" s="160" t="s">
        <v>643</v>
      </c>
      <c r="K1171" s="161" t="s">
        <v>273</v>
      </c>
      <c r="L1171" s="152">
        <v>100</v>
      </c>
      <c r="M1171" s="154">
        <v>100</v>
      </c>
      <c r="N1171" s="153" t="s">
        <v>7</v>
      </c>
      <c r="O1171" s="153" t="s">
        <v>7</v>
      </c>
      <c r="P1171" s="154" t="s">
        <v>7</v>
      </c>
      <c r="Q1171" s="156" t="s">
        <v>7</v>
      </c>
    </row>
    <row r="1172" spans="2:17">
      <c r="B1172" s="157" t="s">
        <v>28</v>
      </c>
      <c r="C1172" s="157" t="s">
        <v>1</v>
      </c>
      <c r="D1172" s="157" t="s">
        <v>551</v>
      </c>
      <c r="E1172" s="157" t="s">
        <v>552</v>
      </c>
      <c r="F1172" s="157" t="s">
        <v>533</v>
      </c>
      <c r="G1172" s="158" t="s">
        <v>52</v>
      </c>
      <c r="H1172" s="159" t="s">
        <v>273</v>
      </c>
      <c r="I1172" s="160" t="s">
        <v>7</v>
      </c>
      <c r="J1172" s="160" t="s">
        <v>7</v>
      </c>
      <c r="K1172" s="161" t="s">
        <v>195</v>
      </c>
      <c r="L1172" s="152" t="s">
        <v>7</v>
      </c>
      <c r="M1172" s="154" t="s">
        <v>7</v>
      </c>
      <c r="N1172" s="153" t="s">
        <v>7</v>
      </c>
      <c r="O1172" s="153" t="s">
        <v>7</v>
      </c>
      <c r="P1172" s="154" t="s">
        <v>7</v>
      </c>
      <c r="Q1172" s="156" t="s">
        <v>7</v>
      </c>
    </row>
    <row r="1173" spans="2:17">
      <c r="B1173" s="157" t="s">
        <v>28</v>
      </c>
      <c r="C1173" s="157" t="s">
        <v>1</v>
      </c>
      <c r="D1173" s="157" t="s">
        <v>553</v>
      </c>
      <c r="E1173" s="157" t="s">
        <v>554</v>
      </c>
      <c r="F1173" s="157" t="s">
        <v>540</v>
      </c>
      <c r="G1173" s="158" t="s">
        <v>52</v>
      </c>
      <c r="H1173" s="159" t="s">
        <v>272</v>
      </c>
      <c r="I1173" s="160" t="s">
        <v>273</v>
      </c>
      <c r="J1173" s="160" t="s">
        <v>643</v>
      </c>
      <c r="K1173" s="161" t="s">
        <v>273</v>
      </c>
      <c r="L1173" s="152">
        <v>100</v>
      </c>
      <c r="M1173" s="154">
        <v>100</v>
      </c>
      <c r="N1173" s="153">
        <v>100</v>
      </c>
      <c r="O1173" s="153">
        <v>100</v>
      </c>
      <c r="P1173" s="154">
        <v>100</v>
      </c>
      <c r="Q1173" s="156">
        <v>100</v>
      </c>
    </row>
    <row r="1174" spans="2:17">
      <c r="B1174" s="157" t="s">
        <v>28</v>
      </c>
      <c r="C1174" s="157" t="s">
        <v>1</v>
      </c>
      <c r="D1174" s="157" t="s">
        <v>555</v>
      </c>
      <c r="E1174" s="157" t="s">
        <v>556</v>
      </c>
      <c r="F1174" s="157" t="s">
        <v>540</v>
      </c>
      <c r="G1174" s="158" t="s">
        <v>52</v>
      </c>
      <c r="H1174" s="159" t="s">
        <v>272</v>
      </c>
      <c r="I1174" s="160" t="s">
        <v>273</v>
      </c>
      <c r="J1174" s="160" t="s">
        <v>643</v>
      </c>
      <c r="K1174" s="161" t="s">
        <v>273</v>
      </c>
      <c r="L1174" s="152">
        <v>100</v>
      </c>
      <c r="M1174" s="154">
        <v>100</v>
      </c>
      <c r="N1174" s="153">
        <v>100</v>
      </c>
      <c r="O1174" s="153">
        <v>100</v>
      </c>
      <c r="P1174" s="154">
        <v>100</v>
      </c>
      <c r="Q1174" s="156" t="s">
        <v>7</v>
      </c>
    </row>
    <row r="1175" spans="2:17">
      <c r="B1175" s="157" t="s">
        <v>28</v>
      </c>
      <c r="C1175" s="157" t="s">
        <v>1</v>
      </c>
      <c r="D1175" s="157" t="s">
        <v>557</v>
      </c>
      <c r="E1175" s="157" t="s">
        <v>558</v>
      </c>
      <c r="F1175" s="157" t="s">
        <v>533</v>
      </c>
      <c r="G1175" s="158" t="s">
        <v>52</v>
      </c>
      <c r="H1175" s="159" t="s">
        <v>272</v>
      </c>
      <c r="I1175" s="160" t="s">
        <v>273</v>
      </c>
      <c r="J1175" s="160" t="s">
        <v>643</v>
      </c>
      <c r="K1175" s="161" t="s">
        <v>273</v>
      </c>
      <c r="L1175" s="152">
        <v>100</v>
      </c>
      <c r="M1175" s="154">
        <v>100</v>
      </c>
      <c r="N1175" s="153" t="s">
        <v>7</v>
      </c>
      <c r="O1175" s="153" t="s">
        <v>7</v>
      </c>
      <c r="P1175" s="154" t="s">
        <v>7</v>
      </c>
      <c r="Q1175" s="156" t="s">
        <v>7</v>
      </c>
    </row>
    <row r="1176" spans="2:17">
      <c r="B1176" s="157" t="s">
        <v>28</v>
      </c>
      <c r="C1176" s="157" t="s">
        <v>1</v>
      </c>
      <c r="D1176" s="157" t="s">
        <v>559</v>
      </c>
      <c r="E1176" s="157" t="s">
        <v>560</v>
      </c>
      <c r="F1176" s="157" t="s">
        <v>533</v>
      </c>
      <c r="G1176" s="158" t="s">
        <v>52</v>
      </c>
      <c r="H1176" s="159" t="s">
        <v>272</v>
      </c>
      <c r="I1176" s="160" t="s">
        <v>273</v>
      </c>
      <c r="J1176" s="160" t="s">
        <v>643</v>
      </c>
      <c r="K1176" s="161" t="s">
        <v>273</v>
      </c>
      <c r="L1176" s="152">
        <v>100</v>
      </c>
      <c r="M1176" s="154">
        <v>100</v>
      </c>
      <c r="N1176" s="153" t="s">
        <v>7</v>
      </c>
      <c r="O1176" s="153" t="s">
        <v>7</v>
      </c>
      <c r="P1176" s="154" t="s">
        <v>7</v>
      </c>
      <c r="Q1176" s="156" t="s">
        <v>7</v>
      </c>
    </row>
    <row r="1177" spans="2:17">
      <c r="B1177" s="157" t="s">
        <v>28</v>
      </c>
      <c r="C1177" s="157" t="s">
        <v>1</v>
      </c>
      <c r="D1177" s="157" t="s">
        <v>561</v>
      </c>
      <c r="E1177" s="157" t="s">
        <v>562</v>
      </c>
      <c r="F1177" s="157" t="s">
        <v>533</v>
      </c>
      <c r="G1177" s="158" t="s">
        <v>52</v>
      </c>
      <c r="H1177" s="159" t="s">
        <v>272</v>
      </c>
      <c r="I1177" s="160" t="s">
        <v>273</v>
      </c>
      <c r="J1177" s="160" t="s">
        <v>643</v>
      </c>
      <c r="K1177" s="161" t="s">
        <v>273</v>
      </c>
      <c r="L1177" s="152">
        <v>100</v>
      </c>
      <c r="M1177" s="154">
        <v>100</v>
      </c>
      <c r="N1177" s="153" t="s">
        <v>7</v>
      </c>
      <c r="O1177" s="153" t="s">
        <v>7</v>
      </c>
      <c r="P1177" s="154" t="s">
        <v>7</v>
      </c>
      <c r="Q1177" s="156" t="s">
        <v>7</v>
      </c>
    </row>
    <row r="1178" spans="2:17">
      <c r="B1178" s="157" t="s">
        <v>28</v>
      </c>
      <c r="C1178" s="157" t="s">
        <v>1</v>
      </c>
      <c r="D1178" s="157" t="s">
        <v>563</v>
      </c>
      <c r="E1178" s="157" t="s">
        <v>564</v>
      </c>
      <c r="F1178" s="157" t="s">
        <v>540</v>
      </c>
      <c r="G1178" s="158" t="s">
        <v>52</v>
      </c>
      <c r="H1178" s="159" t="s">
        <v>272</v>
      </c>
      <c r="I1178" s="160" t="s">
        <v>273</v>
      </c>
      <c r="J1178" s="160" t="s">
        <v>643</v>
      </c>
      <c r="K1178" s="161" t="s">
        <v>273</v>
      </c>
      <c r="L1178" s="152">
        <v>100</v>
      </c>
      <c r="M1178" s="154">
        <v>0</v>
      </c>
      <c r="N1178" s="153">
        <v>100</v>
      </c>
      <c r="O1178" s="153">
        <v>100</v>
      </c>
      <c r="P1178" s="154">
        <v>100</v>
      </c>
      <c r="Q1178" s="156">
        <v>100</v>
      </c>
    </row>
    <row r="1179" spans="2:17">
      <c r="B1179" s="157" t="s">
        <v>28</v>
      </c>
      <c r="C1179" s="157" t="s">
        <v>495</v>
      </c>
      <c r="D1179" s="157" t="s">
        <v>565</v>
      </c>
      <c r="E1179" s="157" t="s">
        <v>566</v>
      </c>
      <c r="F1179" s="157" t="s">
        <v>540</v>
      </c>
      <c r="G1179" s="158" t="s">
        <v>52</v>
      </c>
      <c r="H1179" s="159" t="s">
        <v>272</v>
      </c>
      <c r="I1179" s="160" t="s">
        <v>273</v>
      </c>
      <c r="J1179" s="160" t="s">
        <v>643</v>
      </c>
      <c r="K1179" s="161" t="s">
        <v>273</v>
      </c>
      <c r="L1179" s="152">
        <v>100</v>
      </c>
      <c r="M1179" s="154">
        <v>100</v>
      </c>
      <c r="N1179" s="153">
        <v>100</v>
      </c>
      <c r="O1179" s="153">
        <v>100</v>
      </c>
      <c r="P1179" s="154">
        <v>100</v>
      </c>
      <c r="Q1179" s="156">
        <v>100</v>
      </c>
    </row>
    <row r="1180" spans="2:17">
      <c r="B1180" s="157" t="s">
        <v>28</v>
      </c>
      <c r="C1180" s="157" t="s">
        <v>495</v>
      </c>
      <c r="D1180" s="157" t="s">
        <v>567</v>
      </c>
      <c r="E1180" s="157" t="s">
        <v>568</v>
      </c>
      <c r="F1180" s="157" t="s">
        <v>533</v>
      </c>
      <c r="G1180" s="158" t="s">
        <v>52</v>
      </c>
      <c r="H1180" s="159" t="s">
        <v>272</v>
      </c>
      <c r="I1180" s="160" t="s">
        <v>273</v>
      </c>
      <c r="J1180" s="160" t="s">
        <v>643</v>
      </c>
      <c r="K1180" s="161" t="s">
        <v>273</v>
      </c>
      <c r="L1180" s="152">
        <v>100</v>
      </c>
      <c r="M1180" s="154">
        <v>100</v>
      </c>
      <c r="N1180" s="153" t="s">
        <v>7</v>
      </c>
      <c r="O1180" s="153" t="s">
        <v>7</v>
      </c>
      <c r="P1180" s="154" t="s">
        <v>7</v>
      </c>
      <c r="Q1180" s="156" t="s">
        <v>7</v>
      </c>
    </row>
    <row r="1181" spans="2:17">
      <c r="B1181" s="157" t="s">
        <v>28</v>
      </c>
      <c r="C1181" s="157" t="s">
        <v>495</v>
      </c>
      <c r="D1181" s="157" t="s">
        <v>569</v>
      </c>
      <c r="E1181" s="157" t="s">
        <v>570</v>
      </c>
      <c r="F1181" s="157" t="s">
        <v>540</v>
      </c>
      <c r="G1181" s="158" t="s">
        <v>52</v>
      </c>
      <c r="H1181" s="159" t="s">
        <v>272</v>
      </c>
      <c r="I1181" s="160" t="s">
        <v>273</v>
      </c>
      <c r="J1181" s="160" t="s">
        <v>643</v>
      </c>
      <c r="K1181" s="161" t="s">
        <v>273</v>
      </c>
      <c r="L1181" s="152">
        <v>100</v>
      </c>
      <c r="M1181" s="154">
        <v>100</v>
      </c>
      <c r="N1181" s="153">
        <v>100</v>
      </c>
      <c r="O1181" s="153">
        <v>100</v>
      </c>
      <c r="P1181" s="154">
        <v>100</v>
      </c>
      <c r="Q1181" s="156">
        <v>100</v>
      </c>
    </row>
    <row r="1182" spans="2:17">
      <c r="B1182" s="157" t="s">
        <v>28</v>
      </c>
      <c r="C1182" s="157" t="s">
        <v>495</v>
      </c>
      <c r="D1182" s="157" t="s">
        <v>571</v>
      </c>
      <c r="E1182" s="157" t="s">
        <v>572</v>
      </c>
      <c r="F1182" s="157" t="s">
        <v>540</v>
      </c>
      <c r="G1182" s="158" t="s">
        <v>52</v>
      </c>
      <c r="H1182" s="159" t="s">
        <v>272</v>
      </c>
      <c r="I1182" s="160" t="s">
        <v>273</v>
      </c>
      <c r="J1182" s="160" t="s">
        <v>643</v>
      </c>
      <c r="K1182" s="161" t="s">
        <v>273</v>
      </c>
      <c r="L1182" s="152">
        <v>100</v>
      </c>
      <c r="M1182" s="154">
        <v>100</v>
      </c>
      <c r="N1182" s="153">
        <v>57.142857142857139</v>
      </c>
      <c r="O1182" s="153">
        <v>100</v>
      </c>
      <c r="P1182" s="154">
        <v>100</v>
      </c>
      <c r="Q1182" s="156" t="s">
        <v>7</v>
      </c>
    </row>
    <row r="1183" spans="2:17">
      <c r="B1183" s="157" t="s">
        <v>28</v>
      </c>
      <c r="C1183" s="157" t="s">
        <v>495</v>
      </c>
      <c r="D1183" s="157" t="s">
        <v>573</v>
      </c>
      <c r="E1183" s="157" t="s">
        <v>574</v>
      </c>
      <c r="F1183" s="157" t="s">
        <v>533</v>
      </c>
      <c r="G1183" s="158" t="s">
        <v>52</v>
      </c>
      <c r="H1183" s="159" t="s">
        <v>272</v>
      </c>
      <c r="I1183" s="160" t="s">
        <v>273</v>
      </c>
      <c r="J1183" s="160" t="s">
        <v>643</v>
      </c>
      <c r="K1183" s="161" t="s">
        <v>273</v>
      </c>
      <c r="L1183" s="152">
        <v>100</v>
      </c>
      <c r="M1183" s="154">
        <v>100</v>
      </c>
      <c r="N1183" s="153" t="s">
        <v>7</v>
      </c>
      <c r="O1183" s="153" t="s">
        <v>7</v>
      </c>
      <c r="P1183" s="154" t="s">
        <v>7</v>
      </c>
      <c r="Q1183" s="156" t="s">
        <v>7</v>
      </c>
    </row>
    <row r="1184" spans="2:17">
      <c r="B1184" s="157" t="s">
        <v>28</v>
      </c>
      <c r="C1184" s="157" t="s">
        <v>495</v>
      </c>
      <c r="D1184" s="157" t="s">
        <v>575</v>
      </c>
      <c r="E1184" s="157" t="s">
        <v>576</v>
      </c>
      <c r="F1184" s="157" t="s">
        <v>533</v>
      </c>
      <c r="G1184" s="158" t="s">
        <v>52</v>
      </c>
      <c r="H1184" s="159" t="s">
        <v>272</v>
      </c>
      <c r="I1184" s="160" t="s">
        <v>273</v>
      </c>
      <c r="J1184" s="160" t="s">
        <v>53</v>
      </c>
      <c r="K1184" s="161" t="s">
        <v>273</v>
      </c>
      <c r="L1184" s="152">
        <v>100</v>
      </c>
      <c r="M1184" s="154">
        <v>100</v>
      </c>
      <c r="N1184" s="153" t="s">
        <v>7</v>
      </c>
      <c r="O1184" s="153" t="s">
        <v>7</v>
      </c>
      <c r="P1184" s="154" t="s">
        <v>7</v>
      </c>
      <c r="Q1184" s="156" t="s">
        <v>7</v>
      </c>
    </row>
    <row r="1185" spans="2:17">
      <c r="B1185" s="157" t="s">
        <v>28</v>
      </c>
      <c r="C1185" s="157" t="s">
        <v>495</v>
      </c>
      <c r="D1185" s="157" t="s">
        <v>577</v>
      </c>
      <c r="E1185" s="157" t="s">
        <v>578</v>
      </c>
      <c r="F1185" s="157" t="s">
        <v>533</v>
      </c>
      <c r="G1185" s="158" t="s">
        <v>52</v>
      </c>
      <c r="H1185" s="159" t="s">
        <v>272</v>
      </c>
      <c r="I1185" s="160" t="s">
        <v>273</v>
      </c>
      <c r="J1185" s="160" t="s">
        <v>643</v>
      </c>
      <c r="K1185" s="161" t="s">
        <v>273</v>
      </c>
      <c r="L1185" s="152">
        <v>100</v>
      </c>
      <c r="M1185" s="154">
        <v>100</v>
      </c>
      <c r="N1185" s="153" t="s">
        <v>7</v>
      </c>
      <c r="O1185" s="153" t="s">
        <v>7</v>
      </c>
      <c r="P1185" s="154" t="s">
        <v>7</v>
      </c>
      <c r="Q1185" s="156" t="s">
        <v>7</v>
      </c>
    </row>
    <row r="1186" spans="2:17">
      <c r="B1186" s="157" t="s">
        <v>28</v>
      </c>
      <c r="C1186" s="157" t="s">
        <v>495</v>
      </c>
      <c r="D1186" s="157" t="s">
        <v>579</v>
      </c>
      <c r="E1186" s="157" t="s">
        <v>580</v>
      </c>
      <c r="F1186" s="157" t="s">
        <v>533</v>
      </c>
      <c r="G1186" s="158" t="s">
        <v>52</v>
      </c>
      <c r="H1186" s="159" t="s">
        <v>272</v>
      </c>
      <c r="I1186" s="160" t="s">
        <v>273</v>
      </c>
      <c r="J1186" s="160" t="s">
        <v>643</v>
      </c>
      <c r="K1186" s="161" t="s">
        <v>273</v>
      </c>
      <c r="L1186" s="152">
        <v>100</v>
      </c>
      <c r="M1186" s="154">
        <v>100</v>
      </c>
      <c r="N1186" s="153" t="s">
        <v>7</v>
      </c>
      <c r="O1186" s="153" t="s">
        <v>7</v>
      </c>
      <c r="P1186" s="154" t="s">
        <v>7</v>
      </c>
      <c r="Q1186" s="156" t="s">
        <v>7</v>
      </c>
    </row>
    <row r="1187" spans="2:17">
      <c r="B1187" s="157" t="s">
        <v>28</v>
      </c>
      <c r="C1187" s="157" t="s">
        <v>495</v>
      </c>
      <c r="D1187" s="157" t="s">
        <v>581</v>
      </c>
      <c r="E1187" s="157" t="s">
        <v>582</v>
      </c>
      <c r="F1187" s="157" t="s">
        <v>533</v>
      </c>
      <c r="G1187" s="158" t="s">
        <v>52</v>
      </c>
      <c r="H1187" s="159" t="s">
        <v>272</v>
      </c>
      <c r="I1187" s="160" t="s">
        <v>273</v>
      </c>
      <c r="J1187" s="160" t="s">
        <v>643</v>
      </c>
      <c r="K1187" s="161" t="s">
        <v>273</v>
      </c>
      <c r="L1187" s="152">
        <v>100</v>
      </c>
      <c r="M1187" s="154">
        <v>100</v>
      </c>
      <c r="N1187" s="153" t="s">
        <v>7</v>
      </c>
      <c r="O1187" s="153" t="s">
        <v>7</v>
      </c>
      <c r="P1187" s="154" t="s">
        <v>7</v>
      </c>
      <c r="Q1187" s="156" t="s">
        <v>7</v>
      </c>
    </row>
    <row r="1188" spans="2:17">
      <c r="B1188" s="157" t="s">
        <v>28</v>
      </c>
      <c r="C1188" s="157" t="s">
        <v>495</v>
      </c>
      <c r="D1188" s="157" t="s">
        <v>583</v>
      </c>
      <c r="E1188" s="157" t="s">
        <v>584</v>
      </c>
      <c r="F1188" s="157" t="s">
        <v>540</v>
      </c>
      <c r="G1188" s="158" t="s">
        <v>52</v>
      </c>
      <c r="H1188" s="159" t="s">
        <v>272</v>
      </c>
      <c r="I1188" s="160" t="s">
        <v>273</v>
      </c>
      <c r="J1188" s="160" t="s">
        <v>643</v>
      </c>
      <c r="K1188" s="161" t="s">
        <v>273</v>
      </c>
      <c r="L1188" s="152">
        <v>100</v>
      </c>
      <c r="M1188" s="154">
        <v>100</v>
      </c>
      <c r="N1188" s="153">
        <v>100</v>
      </c>
      <c r="O1188" s="153">
        <v>100</v>
      </c>
      <c r="P1188" s="154">
        <v>100</v>
      </c>
      <c r="Q1188" s="156">
        <v>100</v>
      </c>
    </row>
    <row r="1189" spans="2:17">
      <c r="B1189" s="157" t="s">
        <v>28</v>
      </c>
      <c r="C1189" s="157" t="s">
        <v>495</v>
      </c>
      <c r="D1189" s="157" t="s">
        <v>585</v>
      </c>
      <c r="E1189" s="157" t="s">
        <v>586</v>
      </c>
      <c r="F1189" s="157" t="s">
        <v>533</v>
      </c>
      <c r="G1189" s="158" t="s">
        <v>52</v>
      </c>
      <c r="H1189" s="159" t="s">
        <v>272</v>
      </c>
      <c r="I1189" s="160" t="s">
        <v>273</v>
      </c>
      <c r="J1189" s="160" t="s">
        <v>643</v>
      </c>
      <c r="K1189" s="161" t="s">
        <v>273</v>
      </c>
      <c r="L1189" s="152">
        <v>100</v>
      </c>
      <c r="M1189" s="154">
        <v>0</v>
      </c>
      <c r="N1189" s="153" t="s">
        <v>7</v>
      </c>
      <c r="O1189" s="153" t="s">
        <v>7</v>
      </c>
      <c r="P1189" s="154" t="s">
        <v>7</v>
      </c>
      <c r="Q1189" s="156" t="s">
        <v>7</v>
      </c>
    </row>
    <row r="1190" spans="2:17">
      <c r="B1190" s="157" t="s">
        <v>28</v>
      </c>
      <c r="C1190" s="157" t="s">
        <v>495</v>
      </c>
      <c r="D1190" s="157" t="s">
        <v>587</v>
      </c>
      <c r="E1190" s="157" t="s">
        <v>588</v>
      </c>
      <c r="F1190" s="157" t="s">
        <v>540</v>
      </c>
      <c r="G1190" s="158" t="s">
        <v>52</v>
      </c>
      <c r="H1190" s="159" t="s">
        <v>272</v>
      </c>
      <c r="I1190" s="160" t="s">
        <v>273</v>
      </c>
      <c r="J1190" s="160" t="s">
        <v>643</v>
      </c>
      <c r="K1190" s="161" t="s">
        <v>273</v>
      </c>
      <c r="L1190" s="152">
        <v>100</v>
      </c>
      <c r="M1190" s="154">
        <v>100</v>
      </c>
      <c r="N1190" s="153">
        <v>100</v>
      </c>
      <c r="O1190" s="153">
        <v>100</v>
      </c>
      <c r="P1190" s="154">
        <v>100</v>
      </c>
      <c r="Q1190" s="156">
        <v>0</v>
      </c>
    </row>
    <row r="1191" spans="2:17">
      <c r="B1191" s="157" t="s">
        <v>28</v>
      </c>
      <c r="C1191" s="157" t="s">
        <v>495</v>
      </c>
      <c r="D1191" s="157" t="s">
        <v>589</v>
      </c>
      <c r="E1191" s="157" t="s">
        <v>590</v>
      </c>
      <c r="F1191" s="157" t="s">
        <v>540</v>
      </c>
      <c r="G1191" s="158" t="s">
        <v>52</v>
      </c>
      <c r="H1191" s="159" t="s">
        <v>273</v>
      </c>
      <c r="I1191" s="160" t="s">
        <v>7</v>
      </c>
      <c r="J1191" s="160" t="s">
        <v>7</v>
      </c>
      <c r="K1191" s="161" t="s">
        <v>195</v>
      </c>
      <c r="L1191" s="152" t="s">
        <v>7</v>
      </c>
      <c r="M1191" s="154" t="s">
        <v>7</v>
      </c>
      <c r="N1191" s="153" t="s">
        <v>7</v>
      </c>
      <c r="O1191" s="153" t="s">
        <v>7</v>
      </c>
      <c r="P1191" s="154" t="s">
        <v>7</v>
      </c>
      <c r="Q1191" s="156" t="s">
        <v>7</v>
      </c>
    </row>
    <row r="1192" spans="2:17">
      <c r="B1192" s="157" t="s">
        <v>28</v>
      </c>
      <c r="C1192" s="157" t="s">
        <v>495</v>
      </c>
      <c r="D1192" s="157" t="s">
        <v>591</v>
      </c>
      <c r="E1192" s="157" t="s">
        <v>592</v>
      </c>
      <c r="F1192" s="157" t="s">
        <v>533</v>
      </c>
      <c r="G1192" s="158" t="s">
        <v>52</v>
      </c>
      <c r="H1192" s="159" t="s">
        <v>272</v>
      </c>
      <c r="I1192" s="160" t="s">
        <v>273</v>
      </c>
      <c r="J1192" s="160" t="s">
        <v>643</v>
      </c>
      <c r="K1192" s="161" t="s">
        <v>273</v>
      </c>
      <c r="L1192" s="152">
        <v>100</v>
      </c>
      <c r="M1192" s="154">
        <v>100</v>
      </c>
      <c r="N1192" s="153" t="s">
        <v>7</v>
      </c>
      <c r="O1192" s="153" t="s">
        <v>7</v>
      </c>
      <c r="P1192" s="154" t="s">
        <v>7</v>
      </c>
      <c r="Q1192" s="156" t="s">
        <v>7</v>
      </c>
    </row>
    <row r="1193" spans="2:17">
      <c r="B1193" s="157" t="s">
        <v>28</v>
      </c>
      <c r="C1193" s="157" t="s">
        <v>495</v>
      </c>
      <c r="D1193" s="157" t="s">
        <v>593</v>
      </c>
      <c r="E1193" s="157" t="s">
        <v>594</v>
      </c>
      <c r="F1193" s="157" t="s">
        <v>540</v>
      </c>
      <c r="G1193" s="158" t="s">
        <v>52</v>
      </c>
      <c r="H1193" s="159" t="s">
        <v>272</v>
      </c>
      <c r="I1193" s="160" t="s">
        <v>273</v>
      </c>
      <c r="J1193" s="160" t="s">
        <v>643</v>
      </c>
      <c r="K1193" s="161" t="s">
        <v>273</v>
      </c>
      <c r="L1193" s="152">
        <v>25</v>
      </c>
      <c r="M1193" s="154">
        <v>100</v>
      </c>
      <c r="N1193" s="153">
        <v>0</v>
      </c>
      <c r="O1193" s="153" t="s">
        <v>7</v>
      </c>
      <c r="P1193" s="154" t="s">
        <v>7</v>
      </c>
      <c r="Q1193" s="156" t="s">
        <v>7</v>
      </c>
    </row>
    <row r="1194" spans="2:17">
      <c r="B1194" s="157" t="s">
        <v>28</v>
      </c>
      <c r="C1194" s="157" t="s">
        <v>495</v>
      </c>
      <c r="D1194" s="157" t="s">
        <v>595</v>
      </c>
      <c r="E1194" s="157" t="s">
        <v>596</v>
      </c>
      <c r="F1194" s="157" t="s">
        <v>540</v>
      </c>
      <c r="G1194" s="158" t="s">
        <v>52</v>
      </c>
      <c r="H1194" s="159" t="s">
        <v>272</v>
      </c>
      <c r="I1194" s="160" t="s">
        <v>273</v>
      </c>
      <c r="J1194" s="160" t="s">
        <v>643</v>
      </c>
      <c r="K1194" s="161" t="s">
        <v>273</v>
      </c>
      <c r="L1194" s="152">
        <v>100</v>
      </c>
      <c r="M1194" s="154">
        <v>100</v>
      </c>
      <c r="N1194" s="153">
        <v>100</v>
      </c>
      <c r="O1194" s="153">
        <v>100</v>
      </c>
      <c r="P1194" s="154">
        <v>100</v>
      </c>
      <c r="Q1194" s="156">
        <v>100</v>
      </c>
    </row>
    <row r="1195" spans="2:17">
      <c r="B1195" s="157" t="s">
        <v>28</v>
      </c>
      <c r="C1195" s="157" t="s">
        <v>495</v>
      </c>
      <c r="D1195" s="157" t="s">
        <v>597</v>
      </c>
      <c r="E1195" s="157" t="s">
        <v>598</v>
      </c>
      <c r="F1195" s="157" t="s">
        <v>533</v>
      </c>
      <c r="G1195" s="158" t="s">
        <v>52</v>
      </c>
      <c r="H1195" s="159" t="s">
        <v>272</v>
      </c>
      <c r="I1195" s="160" t="s">
        <v>273</v>
      </c>
      <c r="J1195" s="160" t="s">
        <v>643</v>
      </c>
      <c r="K1195" s="161" t="s">
        <v>273</v>
      </c>
      <c r="L1195" s="152">
        <v>100</v>
      </c>
      <c r="M1195" s="154">
        <v>100</v>
      </c>
      <c r="N1195" s="153" t="s">
        <v>7</v>
      </c>
      <c r="O1195" s="153" t="s">
        <v>7</v>
      </c>
      <c r="P1195" s="154" t="s">
        <v>7</v>
      </c>
      <c r="Q1195" s="156" t="s">
        <v>7</v>
      </c>
    </row>
    <row r="1196" spans="2:17">
      <c r="B1196" s="157" t="s">
        <v>28</v>
      </c>
      <c r="C1196" s="157" t="s">
        <v>495</v>
      </c>
      <c r="D1196" s="157" t="s">
        <v>599</v>
      </c>
      <c r="E1196" s="157" t="s">
        <v>600</v>
      </c>
      <c r="F1196" s="157" t="s">
        <v>540</v>
      </c>
      <c r="G1196" s="158" t="s">
        <v>52</v>
      </c>
      <c r="H1196" s="159" t="s">
        <v>272</v>
      </c>
      <c r="I1196" s="160" t="s">
        <v>273</v>
      </c>
      <c r="J1196" s="160" t="s">
        <v>643</v>
      </c>
      <c r="K1196" s="161" t="s">
        <v>273</v>
      </c>
      <c r="L1196" s="152">
        <v>100</v>
      </c>
      <c r="M1196" s="154">
        <v>100</v>
      </c>
      <c r="N1196" s="153">
        <v>100</v>
      </c>
      <c r="O1196" s="153">
        <v>100</v>
      </c>
      <c r="P1196" s="154">
        <v>100</v>
      </c>
      <c r="Q1196" s="156">
        <v>100</v>
      </c>
    </row>
    <row r="1197" spans="2:17">
      <c r="B1197" s="157" t="s">
        <v>28</v>
      </c>
      <c r="C1197" s="157" t="s">
        <v>495</v>
      </c>
      <c r="D1197" s="157" t="s">
        <v>601</v>
      </c>
      <c r="E1197" s="157" t="s">
        <v>602</v>
      </c>
      <c r="F1197" s="157" t="s">
        <v>533</v>
      </c>
      <c r="G1197" s="158" t="s">
        <v>52</v>
      </c>
      <c r="H1197" s="159" t="s">
        <v>272</v>
      </c>
      <c r="I1197" s="160" t="s">
        <v>273</v>
      </c>
      <c r="J1197" s="160" t="s">
        <v>643</v>
      </c>
      <c r="K1197" s="161" t="s">
        <v>273</v>
      </c>
      <c r="L1197" s="152">
        <v>100</v>
      </c>
      <c r="M1197" s="154">
        <v>100</v>
      </c>
      <c r="N1197" s="153" t="s">
        <v>7</v>
      </c>
      <c r="O1197" s="153" t="s">
        <v>7</v>
      </c>
      <c r="P1197" s="154" t="s">
        <v>7</v>
      </c>
      <c r="Q1197" s="156" t="s">
        <v>7</v>
      </c>
    </row>
    <row r="1198" spans="2:17">
      <c r="B1198" s="157" t="s">
        <v>28</v>
      </c>
      <c r="C1198" s="157" t="s">
        <v>2</v>
      </c>
      <c r="D1198" s="157" t="s">
        <v>603</v>
      </c>
      <c r="E1198" s="157" t="s">
        <v>604</v>
      </c>
      <c r="F1198" s="157" t="s">
        <v>533</v>
      </c>
      <c r="G1198" s="158" t="s">
        <v>52</v>
      </c>
      <c r="H1198" s="159" t="s">
        <v>272</v>
      </c>
      <c r="I1198" s="160" t="s">
        <v>273</v>
      </c>
      <c r="J1198" s="160" t="s">
        <v>643</v>
      </c>
      <c r="K1198" s="161" t="s">
        <v>273</v>
      </c>
      <c r="L1198" s="152">
        <v>100</v>
      </c>
      <c r="M1198" s="154">
        <v>100</v>
      </c>
      <c r="N1198" s="153" t="s">
        <v>7</v>
      </c>
      <c r="O1198" s="153" t="s">
        <v>7</v>
      </c>
      <c r="P1198" s="154" t="s">
        <v>7</v>
      </c>
      <c r="Q1198" s="156" t="s">
        <v>7</v>
      </c>
    </row>
    <row r="1199" spans="2:17">
      <c r="B1199" s="157" t="s">
        <v>28</v>
      </c>
      <c r="C1199" s="157" t="s">
        <v>2</v>
      </c>
      <c r="D1199" s="157" t="s">
        <v>605</v>
      </c>
      <c r="E1199" s="157" t="s">
        <v>606</v>
      </c>
      <c r="F1199" s="157" t="s">
        <v>540</v>
      </c>
      <c r="G1199" s="158" t="s">
        <v>52</v>
      </c>
      <c r="H1199" s="159" t="s">
        <v>272</v>
      </c>
      <c r="I1199" s="160" t="s">
        <v>273</v>
      </c>
      <c r="J1199" s="160" t="s">
        <v>54</v>
      </c>
      <c r="K1199" s="161" t="s">
        <v>273</v>
      </c>
      <c r="L1199" s="152">
        <v>50</v>
      </c>
      <c r="M1199" s="154">
        <v>88.888888888888886</v>
      </c>
      <c r="N1199" s="153">
        <v>66.666666666666657</v>
      </c>
      <c r="O1199" s="153">
        <v>0</v>
      </c>
      <c r="P1199" s="154" t="s">
        <v>7</v>
      </c>
      <c r="Q1199" s="156">
        <v>0</v>
      </c>
    </row>
    <row r="1200" spans="2:17">
      <c r="B1200" s="157" t="s">
        <v>28</v>
      </c>
      <c r="C1200" s="157" t="s">
        <v>2</v>
      </c>
      <c r="D1200" s="157" t="s">
        <v>607</v>
      </c>
      <c r="E1200" s="157" t="s">
        <v>608</v>
      </c>
      <c r="F1200" s="157" t="s">
        <v>540</v>
      </c>
      <c r="G1200" s="158" t="s">
        <v>52</v>
      </c>
      <c r="H1200" s="159" t="s">
        <v>272</v>
      </c>
      <c r="I1200" s="160" t="s">
        <v>273</v>
      </c>
      <c r="J1200" s="160" t="s">
        <v>643</v>
      </c>
      <c r="K1200" s="161" t="s">
        <v>273</v>
      </c>
      <c r="L1200" s="152">
        <v>100</v>
      </c>
      <c r="M1200" s="154">
        <v>100</v>
      </c>
      <c r="N1200" s="153">
        <v>50</v>
      </c>
      <c r="O1200" s="153">
        <v>0</v>
      </c>
      <c r="P1200" s="154">
        <v>0</v>
      </c>
      <c r="Q1200" s="156" t="s">
        <v>7</v>
      </c>
    </row>
    <row r="1201" spans="2:17">
      <c r="B1201" s="157" t="s">
        <v>28</v>
      </c>
      <c r="C1201" s="157" t="s">
        <v>2</v>
      </c>
      <c r="D1201" s="157" t="s">
        <v>609</v>
      </c>
      <c r="E1201" s="157" t="s">
        <v>610</v>
      </c>
      <c r="F1201" s="157" t="s">
        <v>540</v>
      </c>
      <c r="G1201" s="158" t="s">
        <v>52</v>
      </c>
      <c r="H1201" s="159" t="s">
        <v>272</v>
      </c>
      <c r="I1201" s="160" t="s">
        <v>273</v>
      </c>
      <c r="J1201" s="160" t="s">
        <v>643</v>
      </c>
      <c r="K1201" s="161" t="s">
        <v>273</v>
      </c>
      <c r="L1201" s="152">
        <v>100</v>
      </c>
      <c r="M1201" s="154">
        <v>100</v>
      </c>
      <c r="N1201" s="153">
        <v>100</v>
      </c>
      <c r="O1201" s="153">
        <v>100</v>
      </c>
      <c r="P1201" s="154">
        <v>100</v>
      </c>
      <c r="Q1201" s="156">
        <v>100</v>
      </c>
    </row>
    <row r="1202" spans="2:17">
      <c r="B1202" s="157" t="s">
        <v>28</v>
      </c>
      <c r="C1202" s="157" t="s">
        <v>2</v>
      </c>
      <c r="D1202" s="157" t="s">
        <v>611</v>
      </c>
      <c r="E1202" s="157" t="s">
        <v>612</v>
      </c>
      <c r="F1202" s="157" t="s">
        <v>540</v>
      </c>
      <c r="G1202" s="158" t="s">
        <v>52</v>
      </c>
      <c r="H1202" s="159" t="s">
        <v>272</v>
      </c>
      <c r="I1202" s="160" t="s">
        <v>273</v>
      </c>
      <c r="J1202" s="160" t="s">
        <v>53</v>
      </c>
      <c r="K1202" s="161" t="s">
        <v>273</v>
      </c>
      <c r="L1202" s="152">
        <v>50</v>
      </c>
      <c r="M1202" s="154">
        <v>100</v>
      </c>
      <c r="N1202" s="153">
        <v>55.555555555555557</v>
      </c>
      <c r="O1202" s="153">
        <v>0</v>
      </c>
      <c r="P1202" s="154">
        <v>0</v>
      </c>
      <c r="Q1202" s="156">
        <v>0</v>
      </c>
    </row>
    <row r="1203" spans="2:17">
      <c r="B1203" s="157" t="s">
        <v>28</v>
      </c>
      <c r="C1203" s="157" t="s">
        <v>2</v>
      </c>
      <c r="D1203" s="157" t="s">
        <v>613</v>
      </c>
      <c r="E1203" s="157" t="s">
        <v>614</v>
      </c>
      <c r="F1203" s="157" t="s">
        <v>540</v>
      </c>
      <c r="G1203" s="158" t="s">
        <v>52</v>
      </c>
      <c r="H1203" s="159" t="s">
        <v>272</v>
      </c>
      <c r="I1203" s="160" t="s">
        <v>273</v>
      </c>
      <c r="J1203" s="160" t="s">
        <v>643</v>
      </c>
      <c r="K1203" s="161" t="s">
        <v>273</v>
      </c>
      <c r="L1203" s="152">
        <v>100</v>
      </c>
      <c r="M1203" s="154">
        <v>100</v>
      </c>
      <c r="N1203" s="153">
        <v>100</v>
      </c>
      <c r="O1203" s="153">
        <v>67</v>
      </c>
      <c r="P1203" s="154">
        <v>100</v>
      </c>
      <c r="Q1203" s="156">
        <v>0</v>
      </c>
    </row>
    <row r="1204" spans="2:17">
      <c r="B1204" s="157" t="s">
        <v>28</v>
      </c>
      <c r="C1204" s="157" t="s">
        <v>2</v>
      </c>
      <c r="D1204" s="157" t="s">
        <v>615</v>
      </c>
      <c r="E1204" s="157" t="s">
        <v>616</v>
      </c>
      <c r="F1204" s="157" t="s">
        <v>540</v>
      </c>
      <c r="G1204" s="158" t="s">
        <v>52</v>
      </c>
      <c r="H1204" s="159" t="s">
        <v>272</v>
      </c>
      <c r="I1204" s="160" t="s">
        <v>273</v>
      </c>
      <c r="J1204" s="160" t="s">
        <v>643</v>
      </c>
      <c r="K1204" s="161" t="s">
        <v>273</v>
      </c>
      <c r="L1204" s="152">
        <v>50</v>
      </c>
      <c r="M1204" s="154">
        <v>0</v>
      </c>
      <c r="N1204" s="153">
        <v>100</v>
      </c>
      <c r="O1204" s="153">
        <v>0</v>
      </c>
      <c r="P1204" s="154">
        <v>0</v>
      </c>
      <c r="Q1204" s="156" t="s">
        <v>7</v>
      </c>
    </row>
    <row r="1205" spans="2:17">
      <c r="B1205" s="157" t="s">
        <v>28</v>
      </c>
      <c r="C1205" s="157" t="s">
        <v>2</v>
      </c>
      <c r="D1205" s="157" t="s">
        <v>617</v>
      </c>
      <c r="E1205" s="157" t="s">
        <v>618</v>
      </c>
      <c r="F1205" s="157" t="s">
        <v>540</v>
      </c>
      <c r="G1205" s="158" t="s">
        <v>52</v>
      </c>
      <c r="H1205" s="159" t="s">
        <v>272</v>
      </c>
      <c r="I1205" s="160" t="s">
        <v>273</v>
      </c>
      <c r="J1205" s="160" t="s">
        <v>643</v>
      </c>
      <c r="K1205" s="161" t="s">
        <v>273</v>
      </c>
      <c r="L1205" s="152">
        <v>100</v>
      </c>
      <c r="M1205" s="154">
        <v>100</v>
      </c>
      <c r="N1205" s="153">
        <v>66.666666666666657</v>
      </c>
      <c r="O1205" s="153">
        <v>67</v>
      </c>
      <c r="P1205" s="154">
        <v>0</v>
      </c>
      <c r="Q1205" s="156">
        <v>0</v>
      </c>
    </row>
    <row r="1206" spans="2:17">
      <c r="B1206" s="157" t="s">
        <v>28</v>
      </c>
      <c r="C1206" s="157" t="s">
        <v>2</v>
      </c>
      <c r="D1206" s="157" t="s">
        <v>619</v>
      </c>
      <c r="E1206" s="157" t="s">
        <v>620</v>
      </c>
      <c r="F1206" s="157" t="s">
        <v>540</v>
      </c>
      <c r="G1206" s="158" t="s">
        <v>52</v>
      </c>
      <c r="H1206" s="159" t="s">
        <v>272</v>
      </c>
      <c r="I1206" s="160" t="s">
        <v>273</v>
      </c>
      <c r="J1206" s="160" t="s">
        <v>643</v>
      </c>
      <c r="K1206" s="161" t="s">
        <v>273</v>
      </c>
      <c r="L1206" s="152">
        <v>100</v>
      </c>
      <c r="M1206" s="154">
        <v>100</v>
      </c>
      <c r="N1206" s="153">
        <v>100</v>
      </c>
      <c r="O1206" s="153">
        <v>100</v>
      </c>
      <c r="P1206" s="154">
        <v>0</v>
      </c>
      <c r="Q1206" s="156">
        <v>100</v>
      </c>
    </row>
    <row r="1207" spans="2:17">
      <c r="B1207" s="157" t="s">
        <v>28</v>
      </c>
      <c r="C1207" s="157" t="s">
        <v>2</v>
      </c>
      <c r="D1207" s="157" t="s">
        <v>621</v>
      </c>
      <c r="E1207" s="157" t="s">
        <v>622</v>
      </c>
      <c r="F1207" s="157" t="s">
        <v>533</v>
      </c>
      <c r="G1207" s="158" t="s">
        <v>52</v>
      </c>
      <c r="H1207" s="159" t="s">
        <v>272</v>
      </c>
      <c r="I1207" s="160" t="s">
        <v>273</v>
      </c>
      <c r="J1207" s="160" t="s">
        <v>643</v>
      </c>
      <c r="K1207" s="161" t="s">
        <v>273</v>
      </c>
      <c r="L1207" s="152">
        <v>100</v>
      </c>
      <c r="M1207" s="154">
        <v>100</v>
      </c>
      <c r="N1207" s="153" t="s">
        <v>7</v>
      </c>
      <c r="O1207" s="153" t="s">
        <v>7</v>
      </c>
      <c r="P1207" s="154" t="s">
        <v>7</v>
      </c>
      <c r="Q1207" s="156" t="s">
        <v>7</v>
      </c>
    </row>
    <row r="1208" spans="2:17">
      <c r="B1208" s="157" t="s">
        <v>28</v>
      </c>
      <c r="C1208" s="157" t="s">
        <v>3</v>
      </c>
      <c r="D1208" s="157" t="s">
        <v>623</v>
      </c>
      <c r="E1208" s="157" t="s">
        <v>624</v>
      </c>
      <c r="F1208" s="157" t="s">
        <v>533</v>
      </c>
      <c r="G1208" s="158" t="s">
        <v>52</v>
      </c>
      <c r="H1208" s="159" t="s">
        <v>272</v>
      </c>
      <c r="I1208" s="160" t="s">
        <v>273</v>
      </c>
      <c r="J1208" s="160" t="s">
        <v>54</v>
      </c>
      <c r="K1208" s="161" t="s">
        <v>273</v>
      </c>
      <c r="L1208" s="152">
        <v>100</v>
      </c>
      <c r="M1208" s="154">
        <v>80</v>
      </c>
      <c r="N1208" s="153" t="s">
        <v>7</v>
      </c>
      <c r="O1208" s="153" t="s">
        <v>7</v>
      </c>
      <c r="P1208" s="154" t="s">
        <v>7</v>
      </c>
      <c r="Q1208" s="156" t="s">
        <v>7</v>
      </c>
    </row>
    <row r="1209" spans="2:17">
      <c r="B1209" s="157" t="s">
        <v>28</v>
      </c>
      <c r="C1209" s="157" t="s">
        <v>3</v>
      </c>
      <c r="D1209" s="157" t="s">
        <v>625</v>
      </c>
      <c r="E1209" s="157" t="s">
        <v>626</v>
      </c>
      <c r="F1209" s="157" t="s">
        <v>533</v>
      </c>
      <c r="G1209" s="158" t="s">
        <v>52</v>
      </c>
      <c r="H1209" s="159" t="s">
        <v>272</v>
      </c>
      <c r="I1209" s="160" t="s">
        <v>273</v>
      </c>
      <c r="J1209" s="160" t="s">
        <v>643</v>
      </c>
      <c r="K1209" s="161" t="s">
        <v>273</v>
      </c>
      <c r="L1209" s="152">
        <v>100</v>
      </c>
      <c r="M1209" s="154">
        <v>100</v>
      </c>
      <c r="N1209" s="153" t="s">
        <v>7</v>
      </c>
      <c r="O1209" s="153" t="s">
        <v>7</v>
      </c>
      <c r="P1209" s="154" t="s">
        <v>7</v>
      </c>
      <c r="Q1209" s="156" t="s">
        <v>7</v>
      </c>
    </row>
    <row r="1210" spans="2:17">
      <c r="B1210" s="157" t="s">
        <v>28</v>
      </c>
      <c r="C1210" s="157" t="s">
        <v>3</v>
      </c>
      <c r="D1210" s="157" t="s">
        <v>627</v>
      </c>
      <c r="E1210" s="157" t="s">
        <v>628</v>
      </c>
      <c r="F1210" s="157" t="s">
        <v>540</v>
      </c>
      <c r="G1210" s="158" t="s">
        <v>52</v>
      </c>
      <c r="H1210" s="159" t="s">
        <v>272</v>
      </c>
      <c r="I1210" s="160" t="s">
        <v>273</v>
      </c>
      <c r="J1210" s="160" t="s">
        <v>54</v>
      </c>
      <c r="K1210" s="161" t="s">
        <v>273</v>
      </c>
      <c r="L1210" s="152">
        <v>90</v>
      </c>
      <c r="M1210" s="154">
        <v>100</v>
      </c>
      <c r="N1210" s="153">
        <v>80</v>
      </c>
      <c r="O1210" s="153">
        <v>100</v>
      </c>
      <c r="P1210" s="154">
        <v>80</v>
      </c>
      <c r="Q1210" s="156">
        <v>100</v>
      </c>
    </row>
    <row r="1211" spans="2:17">
      <c r="B1211" s="157" t="s">
        <v>28</v>
      </c>
      <c r="C1211" s="157" t="s">
        <v>3</v>
      </c>
      <c r="D1211" s="157" t="s">
        <v>629</v>
      </c>
      <c r="E1211" s="157" t="s">
        <v>630</v>
      </c>
      <c r="F1211" s="157" t="s">
        <v>540</v>
      </c>
      <c r="G1211" s="158" t="s">
        <v>52</v>
      </c>
      <c r="H1211" s="159" t="s">
        <v>272</v>
      </c>
      <c r="I1211" s="160" t="s">
        <v>273</v>
      </c>
      <c r="J1211" s="160" t="s">
        <v>54</v>
      </c>
      <c r="K1211" s="161" t="s">
        <v>273</v>
      </c>
      <c r="L1211" s="152">
        <v>75</v>
      </c>
      <c r="M1211" s="154">
        <v>80</v>
      </c>
      <c r="N1211" s="153">
        <v>31.428571428571427</v>
      </c>
      <c r="O1211" s="153">
        <v>33</v>
      </c>
      <c r="P1211" s="154">
        <v>25</v>
      </c>
      <c r="Q1211" s="156">
        <v>100</v>
      </c>
    </row>
    <row r="1212" spans="2:17">
      <c r="B1212" s="157" t="s">
        <v>28</v>
      </c>
      <c r="C1212" s="157" t="s">
        <v>3</v>
      </c>
      <c r="D1212" s="157" t="s">
        <v>631</v>
      </c>
      <c r="E1212" s="157" t="s">
        <v>632</v>
      </c>
      <c r="F1212" s="157" t="s">
        <v>533</v>
      </c>
      <c r="G1212" s="158" t="s">
        <v>52</v>
      </c>
      <c r="H1212" s="159" t="s">
        <v>273</v>
      </c>
      <c r="I1212" s="160" t="s">
        <v>7</v>
      </c>
      <c r="J1212" s="160" t="s">
        <v>7</v>
      </c>
      <c r="K1212" s="161" t="s">
        <v>195</v>
      </c>
      <c r="L1212" s="152" t="s">
        <v>7</v>
      </c>
      <c r="M1212" s="154" t="s">
        <v>7</v>
      </c>
      <c r="N1212" s="153" t="s">
        <v>7</v>
      </c>
      <c r="O1212" s="153" t="s">
        <v>7</v>
      </c>
      <c r="P1212" s="154" t="s">
        <v>7</v>
      </c>
      <c r="Q1212" s="156" t="s">
        <v>7</v>
      </c>
    </row>
    <row r="1213" spans="2:17">
      <c r="B1213" s="157" t="s">
        <v>28</v>
      </c>
      <c r="C1213" s="157" t="s">
        <v>3</v>
      </c>
      <c r="D1213" s="157" t="s">
        <v>633</v>
      </c>
      <c r="E1213" s="157" t="s">
        <v>634</v>
      </c>
      <c r="F1213" s="157" t="s">
        <v>540</v>
      </c>
      <c r="G1213" s="158" t="s">
        <v>52</v>
      </c>
      <c r="H1213" s="159" t="s">
        <v>272</v>
      </c>
      <c r="I1213" s="160" t="s">
        <v>273</v>
      </c>
      <c r="J1213" s="160" t="s">
        <v>643</v>
      </c>
      <c r="K1213" s="161" t="s">
        <v>273</v>
      </c>
      <c r="L1213" s="152">
        <v>100</v>
      </c>
      <c r="M1213" s="154">
        <v>100</v>
      </c>
      <c r="N1213" s="153">
        <v>85.714285714285708</v>
      </c>
      <c r="O1213" s="153">
        <v>100</v>
      </c>
      <c r="P1213" s="154">
        <v>100</v>
      </c>
      <c r="Q1213" s="156">
        <v>0</v>
      </c>
    </row>
    <row r="1214" spans="2:17">
      <c r="B1214" s="157" t="s">
        <v>28</v>
      </c>
      <c r="C1214" s="157" t="s">
        <v>3</v>
      </c>
      <c r="D1214" s="157" t="s">
        <v>635</v>
      </c>
      <c r="E1214" s="157" t="s">
        <v>636</v>
      </c>
      <c r="F1214" s="157" t="s">
        <v>540</v>
      </c>
      <c r="G1214" s="158" t="s">
        <v>52</v>
      </c>
      <c r="H1214" s="159" t="s">
        <v>272</v>
      </c>
      <c r="I1214" s="160" t="s">
        <v>273</v>
      </c>
      <c r="J1214" s="160" t="s">
        <v>643</v>
      </c>
      <c r="K1214" s="161" t="s">
        <v>273</v>
      </c>
      <c r="L1214" s="152">
        <v>50</v>
      </c>
      <c r="M1214" s="154">
        <v>100</v>
      </c>
      <c r="N1214" s="153">
        <v>0</v>
      </c>
      <c r="O1214" s="153" t="s">
        <v>7</v>
      </c>
      <c r="P1214" s="154" t="s">
        <v>7</v>
      </c>
      <c r="Q1214" s="156" t="s">
        <v>7</v>
      </c>
    </row>
    <row r="1215" spans="2:17">
      <c r="B1215" s="157" t="s">
        <v>28</v>
      </c>
      <c r="C1215" s="157" t="s">
        <v>3</v>
      </c>
      <c r="D1215" s="157" t="s">
        <v>637</v>
      </c>
      <c r="E1215" s="157" t="s">
        <v>638</v>
      </c>
      <c r="F1215" s="157" t="s">
        <v>533</v>
      </c>
      <c r="G1215" s="158" t="s">
        <v>52</v>
      </c>
      <c r="H1215" s="159" t="s">
        <v>272</v>
      </c>
      <c r="I1215" s="160" t="s">
        <v>273</v>
      </c>
      <c r="J1215" s="160" t="s">
        <v>54</v>
      </c>
      <c r="K1215" s="161" t="s">
        <v>273</v>
      </c>
      <c r="L1215" s="152">
        <v>100</v>
      </c>
      <c r="M1215" s="154">
        <v>100</v>
      </c>
      <c r="N1215" s="153" t="s">
        <v>7</v>
      </c>
      <c r="O1215" s="153" t="s">
        <v>7</v>
      </c>
      <c r="P1215" s="154" t="s">
        <v>7</v>
      </c>
      <c r="Q1215" s="156" t="s">
        <v>7</v>
      </c>
    </row>
    <row r="1216" spans="2:17">
      <c r="B1216" s="157" t="s">
        <v>28</v>
      </c>
      <c r="C1216" s="157" t="s">
        <v>3</v>
      </c>
      <c r="D1216" s="157" t="s">
        <v>639</v>
      </c>
      <c r="E1216" s="157" t="s">
        <v>640</v>
      </c>
      <c r="F1216" s="157" t="s">
        <v>533</v>
      </c>
      <c r="G1216" s="158" t="s">
        <v>52</v>
      </c>
      <c r="H1216" s="159" t="s">
        <v>272</v>
      </c>
      <c r="I1216" s="160" t="s">
        <v>273</v>
      </c>
      <c r="J1216" s="160" t="s">
        <v>54</v>
      </c>
      <c r="K1216" s="161" t="s">
        <v>273</v>
      </c>
      <c r="L1216" s="152">
        <v>100</v>
      </c>
      <c r="M1216" s="154">
        <v>100</v>
      </c>
      <c r="N1216" s="153" t="s">
        <v>7</v>
      </c>
      <c r="O1216" s="153" t="s">
        <v>7</v>
      </c>
      <c r="P1216" s="154" t="s">
        <v>7</v>
      </c>
      <c r="Q1216" s="156" t="s">
        <v>7</v>
      </c>
    </row>
    <row r="1217" spans="2:17">
      <c r="B1217" s="157" t="s">
        <v>28</v>
      </c>
      <c r="C1217" s="157" t="s">
        <v>3</v>
      </c>
      <c r="D1217" s="157" t="s">
        <v>641</v>
      </c>
      <c r="E1217" s="157" t="s">
        <v>642</v>
      </c>
      <c r="F1217" s="157" t="s">
        <v>533</v>
      </c>
      <c r="G1217" s="158" t="s">
        <v>52</v>
      </c>
      <c r="H1217" s="159" t="s">
        <v>272</v>
      </c>
      <c r="I1217" s="160" t="s">
        <v>273</v>
      </c>
      <c r="J1217" s="160" t="s">
        <v>643</v>
      </c>
      <c r="K1217" s="161" t="s">
        <v>273</v>
      </c>
      <c r="L1217" s="152">
        <v>100</v>
      </c>
      <c r="M1217" s="154">
        <v>100</v>
      </c>
      <c r="N1217" s="153" t="s">
        <v>7</v>
      </c>
      <c r="O1217" s="153" t="s">
        <v>7</v>
      </c>
      <c r="P1217" s="154" t="s">
        <v>7</v>
      </c>
      <c r="Q1217" s="156" t="s">
        <v>7</v>
      </c>
    </row>
    <row r="1218" spans="2:17">
      <c r="B1218" s="157" t="s">
        <v>29</v>
      </c>
      <c r="C1218" s="157" t="s">
        <v>1</v>
      </c>
      <c r="D1218" s="157" t="s">
        <v>531</v>
      </c>
      <c r="E1218" s="157" t="s">
        <v>532</v>
      </c>
      <c r="F1218" s="157" t="s">
        <v>533</v>
      </c>
      <c r="G1218" s="158" t="s">
        <v>52</v>
      </c>
      <c r="H1218" s="159" t="s">
        <v>272</v>
      </c>
      <c r="I1218" s="160" t="s">
        <v>273</v>
      </c>
      <c r="J1218" s="160" t="s">
        <v>643</v>
      </c>
      <c r="K1218" s="161" t="s">
        <v>273</v>
      </c>
      <c r="L1218" s="152">
        <v>75</v>
      </c>
      <c r="M1218" s="154">
        <v>100</v>
      </c>
      <c r="N1218" s="153" t="s">
        <v>7</v>
      </c>
      <c r="O1218" s="153" t="s">
        <v>7</v>
      </c>
      <c r="P1218" s="154" t="s">
        <v>7</v>
      </c>
      <c r="Q1218" s="156" t="s">
        <v>7</v>
      </c>
    </row>
    <row r="1219" spans="2:17">
      <c r="B1219" s="157" t="s">
        <v>29</v>
      </c>
      <c r="C1219" s="157" t="s">
        <v>1</v>
      </c>
      <c r="D1219" s="157" t="s">
        <v>534</v>
      </c>
      <c r="E1219" s="157" t="s">
        <v>535</v>
      </c>
      <c r="F1219" s="157" t="s">
        <v>533</v>
      </c>
      <c r="G1219" s="158" t="s">
        <v>52</v>
      </c>
      <c r="H1219" s="159" t="s">
        <v>272</v>
      </c>
      <c r="I1219" s="160" t="s">
        <v>273</v>
      </c>
      <c r="J1219" s="160" t="s">
        <v>643</v>
      </c>
      <c r="K1219" s="161" t="s">
        <v>273</v>
      </c>
      <c r="L1219" s="152">
        <v>100</v>
      </c>
      <c r="M1219" s="154">
        <v>100</v>
      </c>
      <c r="N1219" s="153" t="s">
        <v>7</v>
      </c>
      <c r="O1219" s="153" t="s">
        <v>7</v>
      </c>
      <c r="P1219" s="154" t="s">
        <v>7</v>
      </c>
      <c r="Q1219" s="156" t="s">
        <v>7</v>
      </c>
    </row>
    <row r="1220" spans="2:17">
      <c r="B1220" s="157" t="s">
        <v>29</v>
      </c>
      <c r="C1220" s="157" t="s">
        <v>1</v>
      </c>
      <c r="D1220" s="157" t="s">
        <v>536</v>
      </c>
      <c r="E1220" s="157" t="s">
        <v>537</v>
      </c>
      <c r="F1220" s="157" t="s">
        <v>533</v>
      </c>
      <c r="G1220" s="158" t="s">
        <v>52</v>
      </c>
      <c r="H1220" s="159" t="s">
        <v>272</v>
      </c>
      <c r="I1220" s="160" t="s">
        <v>273</v>
      </c>
      <c r="J1220" s="160" t="s">
        <v>643</v>
      </c>
      <c r="K1220" s="161" t="s">
        <v>273</v>
      </c>
      <c r="L1220" s="152">
        <v>100</v>
      </c>
      <c r="M1220" s="154">
        <v>0</v>
      </c>
      <c r="N1220" s="153" t="s">
        <v>7</v>
      </c>
      <c r="O1220" s="153" t="s">
        <v>7</v>
      </c>
      <c r="P1220" s="154" t="s">
        <v>7</v>
      </c>
      <c r="Q1220" s="156" t="s">
        <v>7</v>
      </c>
    </row>
    <row r="1221" spans="2:17">
      <c r="B1221" s="157" t="s">
        <v>29</v>
      </c>
      <c r="C1221" s="157" t="s">
        <v>1</v>
      </c>
      <c r="D1221" s="157" t="s">
        <v>538</v>
      </c>
      <c r="E1221" s="157" t="s">
        <v>539</v>
      </c>
      <c r="F1221" s="157" t="s">
        <v>540</v>
      </c>
      <c r="G1221" s="158" t="s">
        <v>52</v>
      </c>
      <c r="H1221" s="159" t="s">
        <v>272</v>
      </c>
      <c r="I1221" s="160" t="s">
        <v>273</v>
      </c>
      <c r="J1221" s="160" t="s">
        <v>643</v>
      </c>
      <c r="K1221" s="161" t="s">
        <v>273</v>
      </c>
      <c r="L1221" s="152">
        <v>100</v>
      </c>
      <c r="M1221" s="154">
        <v>100</v>
      </c>
      <c r="N1221" s="153">
        <v>28.571428571428569</v>
      </c>
      <c r="O1221" s="153">
        <v>100</v>
      </c>
      <c r="P1221" s="154">
        <v>100</v>
      </c>
      <c r="Q1221" s="156">
        <v>100</v>
      </c>
    </row>
    <row r="1222" spans="2:17">
      <c r="B1222" s="157" t="s">
        <v>29</v>
      </c>
      <c r="C1222" s="157" t="s">
        <v>1</v>
      </c>
      <c r="D1222" s="157" t="s">
        <v>541</v>
      </c>
      <c r="E1222" s="157" t="s">
        <v>542</v>
      </c>
      <c r="F1222" s="157" t="s">
        <v>540</v>
      </c>
      <c r="G1222" s="158" t="s">
        <v>52</v>
      </c>
      <c r="H1222" s="159" t="s">
        <v>272</v>
      </c>
      <c r="I1222" s="160" t="s">
        <v>273</v>
      </c>
      <c r="J1222" s="160" t="s">
        <v>643</v>
      </c>
      <c r="K1222" s="161" t="s">
        <v>273</v>
      </c>
      <c r="L1222" s="152">
        <v>100</v>
      </c>
      <c r="M1222" s="154">
        <v>100</v>
      </c>
      <c r="N1222" s="153">
        <v>71.428571428571431</v>
      </c>
      <c r="O1222" s="153">
        <v>100</v>
      </c>
      <c r="P1222" s="154">
        <v>100</v>
      </c>
      <c r="Q1222" s="156">
        <v>100</v>
      </c>
    </row>
    <row r="1223" spans="2:17">
      <c r="B1223" s="157" t="s">
        <v>29</v>
      </c>
      <c r="C1223" s="157" t="s">
        <v>1</v>
      </c>
      <c r="D1223" s="157" t="s">
        <v>543</v>
      </c>
      <c r="E1223" s="157" t="s">
        <v>544</v>
      </c>
      <c r="F1223" s="157" t="s">
        <v>540</v>
      </c>
      <c r="G1223" s="158" t="s">
        <v>52</v>
      </c>
      <c r="H1223" s="159" t="s">
        <v>272</v>
      </c>
      <c r="I1223" s="160" t="s">
        <v>273</v>
      </c>
      <c r="J1223" s="160" t="s">
        <v>643</v>
      </c>
      <c r="K1223" s="161" t="s">
        <v>273</v>
      </c>
      <c r="L1223" s="152">
        <v>50</v>
      </c>
      <c r="M1223" s="154">
        <v>100</v>
      </c>
      <c r="N1223" s="153">
        <v>0</v>
      </c>
      <c r="O1223" s="153">
        <v>0</v>
      </c>
      <c r="P1223" s="154">
        <v>0</v>
      </c>
      <c r="Q1223" s="156">
        <v>0</v>
      </c>
    </row>
    <row r="1224" spans="2:17">
      <c r="B1224" s="157" t="s">
        <v>29</v>
      </c>
      <c r="C1224" s="157" t="s">
        <v>1</v>
      </c>
      <c r="D1224" s="157" t="s">
        <v>545</v>
      </c>
      <c r="E1224" s="157" t="s">
        <v>546</v>
      </c>
      <c r="F1224" s="157" t="s">
        <v>540</v>
      </c>
      <c r="G1224" s="158" t="s">
        <v>52</v>
      </c>
      <c r="H1224" s="159" t="s">
        <v>272</v>
      </c>
      <c r="I1224" s="160" t="s">
        <v>273</v>
      </c>
      <c r="J1224" s="160" t="s">
        <v>643</v>
      </c>
      <c r="K1224" s="161" t="s">
        <v>273</v>
      </c>
      <c r="L1224" s="152">
        <v>50</v>
      </c>
      <c r="M1224" s="154">
        <v>0</v>
      </c>
      <c r="N1224" s="153">
        <v>0</v>
      </c>
      <c r="O1224" s="153">
        <v>0</v>
      </c>
      <c r="P1224" s="154">
        <v>0</v>
      </c>
      <c r="Q1224" s="156">
        <v>0</v>
      </c>
    </row>
    <row r="1225" spans="2:17">
      <c r="B1225" s="157" t="s">
        <v>29</v>
      </c>
      <c r="C1225" s="157" t="s">
        <v>1</v>
      </c>
      <c r="D1225" s="157" t="s">
        <v>547</v>
      </c>
      <c r="E1225" s="157" t="s">
        <v>548</v>
      </c>
      <c r="F1225" s="157" t="s">
        <v>540</v>
      </c>
      <c r="G1225" s="158" t="s">
        <v>52</v>
      </c>
      <c r="H1225" s="159" t="s">
        <v>272</v>
      </c>
      <c r="I1225" s="160" t="s">
        <v>273</v>
      </c>
      <c r="J1225" s="160" t="s">
        <v>643</v>
      </c>
      <c r="K1225" s="161" t="s">
        <v>273</v>
      </c>
      <c r="L1225" s="152">
        <v>25</v>
      </c>
      <c r="M1225" s="154">
        <v>100</v>
      </c>
      <c r="N1225" s="153">
        <v>0</v>
      </c>
      <c r="O1225" s="153">
        <v>0</v>
      </c>
      <c r="P1225" s="154" t="s">
        <v>7</v>
      </c>
      <c r="Q1225" s="156" t="s">
        <v>7</v>
      </c>
    </row>
    <row r="1226" spans="2:17">
      <c r="B1226" s="157" t="s">
        <v>29</v>
      </c>
      <c r="C1226" s="157" t="s">
        <v>1</v>
      </c>
      <c r="D1226" s="157" t="s">
        <v>549</v>
      </c>
      <c r="E1226" s="157" t="s">
        <v>550</v>
      </c>
      <c r="F1226" s="157" t="s">
        <v>533</v>
      </c>
      <c r="G1226" s="158" t="s">
        <v>52</v>
      </c>
      <c r="H1226" s="159" t="s">
        <v>272</v>
      </c>
      <c r="I1226" s="160" t="s">
        <v>273</v>
      </c>
      <c r="J1226" s="160" t="s">
        <v>643</v>
      </c>
      <c r="K1226" s="161" t="s">
        <v>273</v>
      </c>
      <c r="L1226" s="152">
        <v>100</v>
      </c>
      <c r="M1226" s="154">
        <v>100</v>
      </c>
      <c r="N1226" s="153" t="s">
        <v>7</v>
      </c>
      <c r="O1226" s="153" t="s">
        <v>7</v>
      </c>
      <c r="P1226" s="154" t="s">
        <v>7</v>
      </c>
      <c r="Q1226" s="156" t="s">
        <v>7</v>
      </c>
    </row>
    <row r="1227" spans="2:17">
      <c r="B1227" s="157" t="s">
        <v>29</v>
      </c>
      <c r="C1227" s="157" t="s">
        <v>1</v>
      </c>
      <c r="D1227" s="157" t="s">
        <v>551</v>
      </c>
      <c r="E1227" s="157" t="s">
        <v>552</v>
      </c>
      <c r="F1227" s="157" t="s">
        <v>533</v>
      </c>
      <c r="G1227" s="158" t="s">
        <v>52</v>
      </c>
      <c r="H1227" s="159" t="s">
        <v>272</v>
      </c>
      <c r="I1227" s="160" t="s">
        <v>273</v>
      </c>
      <c r="J1227" s="160" t="s">
        <v>643</v>
      </c>
      <c r="K1227" s="161" t="s">
        <v>273</v>
      </c>
      <c r="L1227" s="152">
        <v>75</v>
      </c>
      <c r="M1227" s="154">
        <v>0</v>
      </c>
      <c r="N1227" s="153" t="s">
        <v>7</v>
      </c>
      <c r="O1227" s="153" t="s">
        <v>7</v>
      </c>
      <c r="P1227" s="154" t="s">
        <v>7</v>
      </c>
      <c r="Q1227" s="156" t="s">
        <v>7</v>
      </c>
    </row>
    <row r="1228" spans="2:17">
      <c r="B1228" s="157" t="s">
        <v>29</v>
      </c>
      <c r="C1228" s="157" t="s">
        <v>1</v>
      </c>
      <c r="D1228" s="157" t="s">
        <v>553</v>
      </c>
      <c r="E1228" s="157" t="s">
        <v>554</v>
      </c>
      <c r="F1228" s="157" t="s">
        <v>540</v>
      </c>
      <c r="G1228" s="158" t="s">
        <v>52</v>
      </c>
      <c r="H1228" s="159" t="s">
        <v>272</v>
      </c>
      <c r="I1228" s="160" t="s">
        <v>273</v>
      </c>
      <c r="J1228" s="160" t="s">
        <v>643</v>
      </c>
      <c r="K1228" s="161" t="s">
        <v>273</v>
      </c>
      <c r="L1228" s="152">
        <v>100</v>
      </c>
      <c r="M1228" s="154">
        <v>100</v>
      </c>
      <c r="N1228" s="153">
        <v>28.571428571428569</v>
      </c>
      <c r="O1228" s="153">
        <v>0</v>
      </c>
      <c r="P1228" s="154" t="s">
        <v>7</v>
      </c>
      <c r="Q1228" s="156" t="s">
        <v>7</v>
      </c>
    </row>
    <row r="1229" spans="2:17">
      <c r="B1229" s="157" t="s">
        <v>29</v>
      </c>
      <c r="C1229" s="157" t="s">
        <v>1</v>
      </c>
      <c r="D1229" s="157" t="s">
        <v>555</v>
      </c>
      <c r="E1229" s="157" t="s">
        <v>556</v>
      </c>
      <c r="F1229" s="157" t="s">
        <v>540</v>
      </c>
      <c r="G1229" s="158" t="s">
        <v>52</v>
      </c>
      <c r="H1229" s="159" t="s">
        <v>272</v>
      </c>
      <c r="I1229" s="160" t="s">
        <v>273</v>
      </c>
      <c r="J1229" s="160" t="s">
        <v>643</v>
      </c>
      <c r="K1229" s="161" t="s">
        <v>273</v>
      </c>
      <c r="L1229" s="152">
        <v>25</v>
      </c>
      <c r="M1229" s="154">
        <v>100</v>
      </c>
      <c r="N1229" s="153">
        <v>16.666666666666664</v>
      </c>
      <c r="O1229" s="153">
        <v>0</v>
      </c>
      <c r="P1229" s="154" t="s">
        <v>7</v>
      </c>
      <c r="Q1229" s="156" t="s">
        <v>7</v>
      </c>
    </row>
    <row r="1230" spans="2:17">
      <c r="B1230" s="157" t="s">
        <v>29</v>
      </c>
      <c r="C1230" s="157" t="s">
        <v>1</v>
      </c>
      <c r="D1230" s="157" t="s">
        <v>557</v>
      </c>
      <c r="E1230" s="157" t="s">
        <v>558</v>
      </c>
      <c r="F1230" s="157" t="s">
        <v>533</v>
      </c>
      <c r="G1230" s="158" t="s">
        <v>52</v>
      </c>
      <c r="H1230" s="159" t="s">
        <v>272</v>
      </c>
      <c r="I1230" s="160" t="s">
        <v>273</v>
      </c>
      <c r="J1230" s="160" t="s">
        <v>643</v>
      </c>
      <c r="K1230" s="161" t="s">
        <v>273</v>
      </c>
      <c r="L1230" s="152">
        <v>75</v>
      </c>
      <c r="M1230" s="154">
        <v>100</v>
      </c>
      <c r="N1230" s="153" t="s">
        <v>7</v>
      </c>
      <c r="O1230" s="153" t="s">
        <v>7</v>
      </c>
      <c r="P1230" s="154" t="s">
        <v>7</v>
      </c>
      <c r="Q1230" s="156" t="s">
        <v>7</v>
      </c>
    </row>
    <row r="1231" spans="2:17">
      <c r="B1231" s="157" t="s">
        <v>29</v>
      </c>
      <c r="C1231" s="157" t="s">
        <v>1</v>
      </c>
      <c r="D1231" s="157" t="s">
        <v>559</v>
      </c>
      <c r="E1231" s="157" t="s">
        <v>560</v>
      </c>
      <c r="F1231" s="157" t="s">
        <v>533</v>
      </c>
      <c r="G1231" s="158" t="s">
        <v>52</v>
      </c>
      <c r="H1231" s="159" t="s">
        <v>272</v>
      </c>
      <c r="I1231" s="160" t="s">
        <v>273</v>
      </c>
      <c r="J1231" s="160" t="s">
        <v>643</v>
      </c>
      <c r="K1231" s="161" t="s">
        <v>273</v>
      </c>
      <c r="L1231" s="152">
        <v>75</v>
      </c>
      <c r="M1231" s="154">
        <v>0</v>
      </c>
      <c r="N1231" s="153" t="s">
        <v>7</v>
      </c>
      <c r="O1231" s="153" t="s">
        <v>7</v>
      </c>
      <c r="P1231" s="154" t="s">
        <v>7</v>
      </c>
      <c r="Q1231" s="156" t="s">
        <v>7</v>
      </c>
    </row>
    <row r="1232" spans="2:17">
      <c r="B1232" s="157" t="s">
        <v>29</v>
      </c>
      <c r="C1232" s="157" t="s">
        <v>1</v>
      </c>
      <c r="D1232" s="157" t="s">
        <v>561</v>
      </c>
      <c r="E1232" s="157" t="s">
        <v>562</v>
      </c>
      <c r="F1232" s="157" t="s">
        <v>533</v>
      </c>
      <c r="G1232" s="158" t="s">
        <v>52</v>
      </c>
      <c r="H1232" s="159" t="s">
        <v>272</v>
      </c>
      <c r="I1232" s="160" t="s">
        <v>273</v>
      </c>
      <c r="J1232" s="160" t="s">
        <v>643</v>
      </c>
      <c r="K1232" s="161" t="s">
        <v>273</v>
      </c>
      <c r="L1232" s="152">
        <v>100</v>
      </c>
      <c r="M1232" s="154">
        <v>100</v>
      </c>
      <c r="N1232" s="153" t="s">
        <v>7</v>
      </c>
      <c r="O1232" s="153" t="s">
        <v>7</v>
      </c>
      <c r="P1232" s="154" t="s">
        <v>7</v>
      </c>
      <c r="Q1232" s="156" t="s">
        <v>7</v>
      </c>
    </row>
    <row r="1233" spans="2:17">
      <c r="B1233" s="157" t="s">
        <v>29</v>
      </c>
      <c r="C1233" s="157" t="s">
        <v>1</v>
      </c>
      <c r="D1233" s="157" t="s">
        <v>563</v>
      </c>
      <c r="E1233" s="157" t="s">
        <v>564</v>
      </c>
      <c r="F1233" s="157" t="s">
        <v>540</v>
      </c>
      <c r="G1233" s="158" t="s">
        <v>52</v>
      </c>
      <c r="H1233" s="159" t="s">
        <v>272</v>
      </c>
      <c r="I1233" s="160" t="s">
        <v>273</v>
      </c>
      <c r="J1233" s="160" t="s">
        <v>643</v>
      </c>
      <c r="K1233" s="161" t="s">
        <v>273</v>
      </c>
      <c r="L1233" s="152">
        <v>100</v>
      </c>
      <c r="M1233" s="154">
        <v>100</v>
      </c>
      <c r="N1233" s="153">
        <v>0</v>
      </c>
      <c r="O1233" s="153" t="s">
        <v>7</v>
      </c>
      <c r="P1233" s="154" t="s">
        <v>7</v>
      </c>
      <c r="Q1233" s="156" t="s">
        <v>7</v>
      </c>
    </row>
    <row r="1234" spans="2:17">
      <c r="B1234" s="157" t="s">
        <v>29</v>
      </c>
      <c r="C1234" s="157" t="s">
        <v>495</v>
      </c>
      <c r="D1234" s="157" t="s">
        <v>565</v>
      </c>
      <c r="E1234" s="157" t="s">
        <v>566</v>
      </c>
      <c r="F1234" s="157" t="s">
        <v>540</v>
      </c>
      <c r="G1234" s="158" t="s">
        <v>52</v>
      </c>
      <c r="H1234" s="159" t="s">
        <v>272</v>
      </c>
      <c r="I1234" s="160" t="s">
        <v>273</v>
      </c>
      <c r="J1234" s="160" t="s">
        <v>643</v>
      </c>
      <c r="K1234" s="161" t="s">
        <v>273</v>
      </c>
      <c r="L1234" s="152">
        <v>25</v>
      </c>
      <c r="M1234" s="154">
        <v>100</v>
      </c>
      <c r="N1234" s="153">
        <v>0</v>
      </c>
      <c r="O1234" s="153">
        <v>0</v>
      </c>
      <c r="P1234" s="154" t="s">
        <v>7</v>
      </c>
      <c r="Q1234" s="156" t="s">
        <v>7</v>
      </c>
    </row>
    <row r="1235" spans="2:17">
      <c r="B1235" s="157" t="s">
        <v>29</v>
      </c>
      <c r="C1235" s="157" t="s">
        <v>495</v>
      </c>
      <c r="D1235" s="157" t="s">
        <v>567</v>
      </c>
      <c r="E1235" s="157" t="s">
        <v>568</v>
      </c>
      <c r="F1235" s="157" t="s">
        <v>533</v>
      </c>
      <c r="G1235" s="158" t="s">
        <v>52</v>
      </c>
      <c r="H1235" s="159" t="s">
        <v>273</v>
      </c>
      <c r="I1235" s="160" t="s">
        <v>7</v>
      </c>
      <c r="J1235" s="160" t="s">
        <v>7</v>
      </c>
      <c r="K1235" s="161" t="s">
        <v>195</v>
      </c>
      <c r="L1235" s="152" t="s">
        <v>7</v>
      </c>
      <c r="M1235" s="154" t="s">
        <v>7</v>
      </c>
      <c r="N1235" s="153" t="s">
        <v>7</v>
      </c>
      <c r="O1235" s="153" t="s">
        <v>7</v>
      </c>
      <c r="P1235" s="154" t="s">
        <v>7</v>
      </c>
      <c r="Q1235" s="156" t="s">
        <v>7</v>
      </c>
    </row>
    <row r="1236" spans="2:17">
      <c r="B1236" s="157" t="s">
        <v>29</v>
      </c>
      <c r="C1236" s="157" t="s">
        <v>495</v>
      </c>
      <c r="D1236" s="157" t="s">
        <v>569</v>
      </c>
      <c r="E1236" s="157" t="s">
        <v>570</v>
      </c>
      <c r="F1236" s="157" t="s">
        <v>540</v>
      </c>
      <c r="G1236" s="158" t="s">
        <v>52</v>
      </c>
      <c r="H1236" s="159" t="s">
        <v>272</v>
      </c>
      <c r="I1236" s="160" t="s">
        <v>273</v>
      </c>
      <c r="J1236" s="160" t="s">
        <v>643</v>
      </c>
      <c r="K1236" s="161" t="s">
        <v>273</v>
      </c>
      <c r="L1236" s="152">
        <v>25</v>
      </c>
      <c r="M1236" s="154">
        <v>100</v>
      </c>
      <c r="N1236" s="153">
        <v>0</v>
      </c>
      <c r="O1236" s="153">
        <v>0</v>
      </c>
      <c r="P1236" s="154" t="s">
        <v>7</v>
      </c>
      <c r="Q1236" s="156" t="s">
        <v>7</v>
      </c>
    </row>
    <row r="1237" spans="2:17">
      <c r="B1237" s="157" t="s">
        <v>29</v>
      </c>
      <c r="C1237" s="157" t="s">
        <v>495</v>
      </c>
      <c r="D1237" s="157" t="s">
        <v>571</v>
      </c>
      <c r="E1237" s="157" t="s">
        <v>572</v>
      </c>
      <c r="F1237" s="157" t="s">
        <v>540</v>
      </c>
      <c r="G1237" s="158" t="s">
        <v>52</v>
      </c>
      <c r="H1237" s="159" t="s">
        <v>272</v>
      </c>
      <c r="I1237" s="160" t="s">
        <v>273</v>
      </c>
      <c r="J1237" s="160" t="s">
        <v>643</v>
      </c>
      <c r="K1237" s="161" t="s">
        <v>273</v>
      </c>
      <c r="L1237" s="152">
        <v>50</v>
      </c>
      <c r="M1237" s="154">
        <v>100</v>
      </c>
      <c r="N1237" s="153">
        <v>0</v>
      </c>
      <c r="O1237" s="153">
        <v>0</v>
      </c>
      <c r="P1237" s="154" t="s">
        <v>7</v>
      </c>
      <c r="Q1237" s="156" t="s">
        <v>7</v>
      </c>
    </row>
    <row r="1238" spans="2:17">
      <c r="B1238" s="157" t="s">
        <v>29</v>
      </c>
      <c r="C1238" s="157" t="s">
        <v>495</v>
      </c>
      <c r="D1238" s="157" t="s">
        <v>573</v>
      </c>
      <c r="E1238" s="157" t="s">
        <v>574</v>
      </c>
      <c r="F1238" s="157" t="s">
        <v>533</v>
      </c>
      <c r="G1238" s="158" t="s">
        <v>52</v>
      </c>
      <c r="H1238" s="159" t="s">
        <v>272</v>
      </c>
      <c r="I1238" s="160" t="s">
        <v>273</v>
      </c>
      <c r="J1238" s="160" t="s">
        <v>643</v>
      </c>
      <c r="K1238" s="161" t="s">
        <v>273</v>
      </c>
      <c r="L1238" s="152">
        <v>100</v>
      </c>
      <c r="M1238" s="154">
        <v>100</v>
      </c>
      <c r="N1238" s="153" t="s">
        <v>7</v>
      </c>
      <c r="O1238" s="153" t="s">
        <v>7</v>
      </c>
      <c r="P1238" s="154" t="s">
        <v>7</v>
      </c>
      <c r="Q1238" s="156" t="s">
        <v>7</v>
      </c>
    </row>
    <row r="1239" spans="2:17">
      <c r="B1239" s="157" t="s">
        <v>29</v>
      </c>
      <c r="C1239" s="157" t="s">
        <v>495</v>
      </c>
      <c r="D1239" s="157" t="s">
        <v>575</v>
      </c>
      <c r="E1239" s="157" t="s">
        <v>576</v>
      </c>
      <c r="F1239" s="157" t="s">
        <v>533</v>
      </c>
      <c r="G1239" s="158" t="s">
        <v>52</v>
      </c>
      <c r="H1239" s="159" t="s">
        <v>272</v>
      </c>
      <c r="I1239" s="160" t="s">
        <v>273</v>
      </c>
      <c r="J1239" s="160" t="s">
        <v>643</v>
      </c>
      <c r="K1239" s="161" t="s">
        <v>273</v>
      </c>
      <c r="L1239" s="152">
        <v>100</v>
      </c>
      <c r="M1239" s="154">
        <v>0</v>
      </c>
      <c r="N1239" s="153" t="s">
        <v>7</v>
      </c>
      <c r="O1239" s="153" t="s">
        <v>7</v>
      </c>
      <c r="P1239" s="154" t="s">
        <v>7</v>
      </c>
      <c r="Q1239" s="156" t="s">
        <v>7</v>
      </c>
    </row>
    <row r="1240" spans="2:17">
      <c r="B1240" s="157" t="s">
        <v>29</v>
      </c>
      <c r="C1240" s="157" t="s">
        <v>495</v>
      </c>
      <c r="D1240" s="157" t="s">
        <v>577</v>
      </c>
      <c r="E1240" s="157" t="s">
        <v>578</v>
      </c>
      <c r="F1240" s="157" t="s">
        <v>533</v>
      </c>
      <c r="G1240" s="158" t="s">
        <v>52</v>
      </c>
      <c r="H1240" s="159" t="s">
        <v>272</v>
      </c>
      <c r="I1240" s="160" t="s">
        <v>273</v>
      </c>
      <c r="J1240" s="160" t="s">
        <v>643</v>
      </c>
      <c r="K1240" s="161" t="s">
        <v>273</v>
      </c>
      <c r="L1240" s="152">
        <v>100</v>
      </c>
      <c r="M1240" s="154">
        <v>100</v>
      </c>
      <c r="N1240" s="153" t="s">
        <v>7</v>
      </c>
      <c r="O1240" s="153" t="s">
        <v>7</v>
      </c>
      <c r="P1240" s="154" t="s">
        <v>7</v>
      </c>
      <c r="Q1240" s="156" t="s">
        <v>7</v>
      </c>
    </row>
    <row r="1241" spans="2:17">
      <c r="B1241" s="157" t="s">
        <v>29</v>
      </c>
      <c r="C1241" s="157" t="s">
        <v>495</v>
      </c>
      <c r="D1241" s="157" t="s">
        <v>579</v>
      </c>
      <c r="E1241" s="157" t="s">
        <v>580</v>
      </c>
      <c r="F1241" s="157" t="s">
        <v>533</v>
      </c>
      <c r="G1241" s="158" t="s">
        <v>52</v>
      </c>
      <c r="H1241" s="159" t="s">
        <v>273</v>
      </c>
      <c r="I1241" s="160" t="s">
        <v>7</v>
      </c>
      <c r="J1241" s="160" t="s">
        <v>7</v>
      </c>
      <c r="K1241" s="161" t="s">
        <v>195</v>
      </c>
      <c r="L1241" s="152" t="s">
        <v>7</v>
      </c>
      <c r="M1241" s="154" t="s">
        <v>7</v>
      </c>
      <c r="N1241" s="153" t="s">
        <v>7</v>
      </c>
      <c r="O1241" s="153" t="s">
        <v>7</v>
      </c>
      <c r="P1241" s="154" t="s">
        <v>7</v>
      </c>
      <c r="Q1241" s="156" t="s">
        <v>7</v>
      </c>
    </row>
    <row r="1242" spans="2:17">
      <c r="B1242" s="157" t="s">
        <v>29</v>
      </c>
      <c r="C1242" s="157" t="s">
        <v>495</v>
      </c>
      <c r="D1242" s="157" t="s">
        <v>581</v>
      </c>
      <c r="E1242" s="157" t="s">
        <v>582</v>
      </c>
      <c r="F1242" s="157" t="s">
        <v>533</v>
      </c>
      <c r="G1242" s="158" t="s">
        <v>52</v>
      </c>
      <c r="H1242" s="159" t="s">
        <v>272</v>
      </c>
      <c r="I1242" s="160" t="s">
        <v>273</v>
      </c>
      <c r="J1242" s="160" t="s">
        <v>643</v>
      </c>
      <c r="K1242" s="161" t="s">
        <v>273</v>
      </c>
      <c r="L1242" s="152">
        <v>100</v>
      </c>
      <c r="M1242" s="154">
        <v>100</v>
      </c>
      <c r="N1242" s="153" t="s">
        <v>7</v>
      </c>
      <c r="O1242" s="153" t="s">
        <v>7</v>
      </c>
      <c r="P1242" s="154" t="s">
        <v>7</v>
      </c>
      <c r="Q1242" s="156" t="s">
        <v>7</v>
      </c>
    </row>
    <row r="1243" spans="2:17">
      <c r="B1243" s="157" t="s">
        <v>29</v>
      </c>
      <c r="C1243" s="157" t="s">
        <v>495</v>
      </c>
      <c r="D1243" s="157" t="s">
        <v>583</v>
      </c>
      <c r="E1243" s="157" t="s">
        <v>584</v>
      </c>
      <c r="F1243" s="157" t="s">
        <v>540</v>
      </c>
      <c r="G1243" s="158" t="s">
        <v>52</v>
      </c>
      <c r="H1243" s="159" t="s">
        <v>273</v>
      </c>
      <c r="I1243" s="160" t="s">
        <v>7</v>
      </c>
      <c r="J1243" s="160" t="s">
        <v>7</v>
      </c>
      <c r="K1243" s="161" t="s">
        <v>195</v>
      </c>
      <c r="L1243" s="152" t="s">
        <v>7</v>
      </c>
      <c r="M1243" s="154" t="s">
        <v>7</v>
      </c>
      <c r="N1243" s="153" t="s">
        <v>7</v>
      </c>
      <c r="O1243" s="153" t="s">
        <v>7</v>
      </c>
      <c r="P1243" s="154" t="s">
        <v>7</v>
      </c>
      <c r="Q1243" s="156" t="s">
        <v>7</v>
      </c>
    </row>
    <row r="1244" spans="2:17">
      <c r="B1244" s="157" t="s">
        <v>29</v>
      </c>
      <c r="C1244" s="157" t="s">
        <v>495</v>
      </c>
      <c r="D1244" s="157" t="s">
        <v>585</v>
      </c>
      <c r="E1244" s="157" t="s">
        <v>586</v>
      </c>
      <c r="F1244" s="157" t="s">
        <v>533</v>
      </c>
      <c r="G1244" s="158" t="s">
        <v>52</v>
      </c>
      <c r="H1244" s="159" t="s">
        <v>272</v>
      </c>
      <c r="I1244" s="160" t="s">
        <v>273</v>
      </c>
      <c r="J1244" s="160" t="s">
        <v>643</v>
      </c>
      <c r="K1244" s="161" t="s">
        <v>273</v>
      </c>
      <c r="L1244" s="152">
        <v>100</v>
      </c>
      <c r="M1244" s="154">
        <v>100</v>
      </c>
      <c r="N1244" s="153" t="s">
        <v>7</v>
      </c>
      <c r="O1244" s="153" t="s">
        <v>7</v>
      </c>
      <c r="P1244" s="154" t="s">
        <v>7</v>
      </c>
      <c r="Q1244" s="156" t="s">
        <v>7</v>
      </c>
    </row>
    <row r="1245" spans="2:17">
      <c r="B1245" s="157" t="s">
        <v>29</v>
      </c>
      <c r="C1245" s="157" t="s">
        <v>495</v>
      </c>
      <c r="D1245" s="157" t="s">
        <v>587</v>
      </c>
      <c r="E1245" s="157" t="s">
        <v>588</v>
      </c>
      <c r="F1245" s="157" t="s">
        <v>540</v>
      </c>
      <c r="G1245" s="158" t="s">
        <v>52</v>
      </c>
      <c r="H1245" s="159" t="s">
        <v>273</v>
      </c>
      <c r="I1245" s="160" t="s">
        <v>7</v>
      </c>
      <c r="J1245" s="160" t="s">
        <v>7</v>
      </c>
      <c r="K1245" s="161" t="s">
        <v>195</v>
      </c>
      <c r="L1245" s="152" t="s">
        <v>7</v>
      </c>
      <c r="M1245" s="154" t="s">
        <v>7</v>
      </c>
      <c r="N1245" s="153" t="s">
        <v>7</v>
      </c>
      <c r="O1245" s="153" t="s">
        <v>7</v>
      </c>
      <c r="P1245" s="154" t="s">
        <v>7</v>
      </c>
      <c r="Q1245" s="156" t="s">
        <v>7</v>
      </c>
    </row>
    <row r="1246" spans="2:17">
      <c r="B1246" s="157" t="s">
        <v>29</v>
      </c>
      <c r="C1246" s="157" t="s">
        <v>495</v>
      </c>
      <c r="D1246" s="157" t="s">
        <v>589</v>
      </c>
      <c r="E1246" s="157" t="s">
        <v>590</v>
      </c>
      <c r="F1246" s="157" t="s">
        <v>540</v>
      </c>
      <c r="G1246" s="158" t="s">
        <v>52</v>
      </c>
      <c r="H1246" s="159" t="s">
        <v>273</v>
      </c>
      <c r="I1246" s="160" t="s">
        <v>7</v>
      </c>
      <c r="J1246" s="160" t="s">
        <v>7</v>
      </c>
      <c r="K1246" s="161" t="s">
        <v>195</v>
      </c>
      <c r="L1246" s="152" t="s">
        <v>7</v>
      </c>
      <c r="M1246" s="154" t="s">
        <v>7</v>
      </c>
      <c r="N1246" s="153" t="s">
        <v>7</v>
      </c>
      <c r="O1246" s="153" t="s">
        <v>7</v>
      </c>
      <c r="P1246" s="154" t="s">
        <v>7</v>
      </c>
      <c r="Q1246" s="156" t="s">
        <v>7</v>
      </c>
    </row>
    <row r="1247" spans="2:17">
      <c r="B1247" s="157" t="s">
        <v>29</v>
      </c>
      <c r="C1247" s="157" t="s">
        <v>495</v>
      </c>
      <c r="D1247" s="157" t="s">
        <v>591</v>
      </c>
      <c r="E1247" s="157" t="s">
        <v>592</v>
      </c>
      <c r="F1247" s="157" t="s">
        <v>533</v>
      </c>
      <c r="G1247" s="158" t="s">
        <v>52</v>
      </c>
      <c r="H1247" s="159" t="s">
        <v>272</v>
      </c>
      <c r="I1247" s="160" t="s">
        <v>273</v>
      </c>
      <c r="J1247" s="160" t="s">
        <v>643</v>
      </c>
      <c r="K1247" s="161" t="s">
        <v>273</v>
      </c>
      <c r="L1247" s="152">
        <v>100</v>
      </c>
      <c r="M1247" s="154">
        <v>100</v>
      </c>
      <c r="N1247" s="153" t="s">
        <v>7</v>
      </c>
      <c r="O1247" s="153" t="s">
        <v>7</v>
      </c>
      <c r="P1247" s="154" t="s">
        <v>7</v>
      </c>
      <c r="Q1247" s="156" t="s">
        <v>7</v>
      </c>
    </row>
    <row r="1248" spans="2:17">
      <c r="B1248" s="157" t="s">
        <v>29</v>
      </c>
      <c r="C1248" s="157" t="s">
        <v>495</v>
      </c>
      <c r="D1248" s="157" t="s">
        <v>593</v>
      </c>
      <c r="E1248" s="157" t="s">
        <v>594</v>
      </c>
      <c r="F1248" s="157" t="s">
        <v>540</v>
      </c>
      <c r="G1248" s="158" t="s">
        <v>52</v>
      </c>
      <c r="H1248" s="159" t="s">
        <v>273</v>
      </c>
      <c r="I1248" s="160" t="s">
        <v>7</v>
      </c>
      <c r="J1248" s="160" t="s">
        <v>7</v>
      </c>
      <c r="K1248" s="161" t="s">
        <v>195</v>
      </c>
      <c r="L1248" s="152" t="s">
        <v>7</v>
      </c>
      <c r="M1248" s="154" t="s">
        <v>7</v>
      </c>
      <c r="N1248" s="153" t="s">
        <v>7</v>
      </c>
      <c r="O1248" s="153" t="s">
        <v>7</v>
      </c>
      <c r="P1248" s="154" t="s">
        <v>7</v>
      </c>
      <c r="Q1248" s="156" t="s">
        <v>7</v>
      </c>
    </row>
    <row r="1249" spans="2:17">
      <c r="B1249" s="157" t="s">
        <v>29</v>
      </c>
      <c r="C1249" s="157" t="s">
        <v>495</v>
      </c>
      <c r="D1249" s="157" t="s">
        <v>595</v>
      </c>
      <c r="E1249" s="157" t="s">
        <v>596</v>
      </c>
      <c r="F1249" s="157" t="s">
        <v>540</v>
      </c>
      <c r="G1249" s="158" t="s">
        <v>52</v>
      </c>
      <c r="H1249" s="159" t="s">
        <v>272</v>
      </c>
      <c r="I1249" s="160" t="s">
        <v>273</v>
      </c>
      <c r="J1249" s="160" t="s">
        <v>643</v>
      </c>
      <c r="K1249" s="161" t="s">
        <v>273</v>
      </c>
      <c r="L1249" s="152">
        <v>25</v>
      </c>
      <c r="M1249" s="154">
        <v>100</v>
      </c>
      <c r="N1249" s="153">
        <v>0</v>
      </c>
      <c r="O1249" s="153" t="s">
        <v>7</v>
      </c>
      <c r="P1249" s="154" t="s">
        <v>7</v>
      </c>
      <c r="Q1249" s="156" t="s">
        <v>7</v>
      </c>
    </row>
    <row r="1250" spans="2:17">
      <c r="B1250" s="157" t="s">
        <v>29</v>
      </c>
      <c r="C1250" s="157" t="s">
        <v>495</v>
      </c>
      <c r="D1250" s="157" t="s">
        <v>597</v>
      </c>
      <c r="E1250" s="157" t="s">
        <v>598</v>
      </c>
      <c r="F1250" s="157" t="s">
        <v>533</v>
      </c>
      <c r="G1250" s="158" t="s">
        <v>52</v>
      </c>
      <c r="H1250" s="159" t="s">
        <v>273</v>
      </c>
      <c r="I1250" s="160" t="s">
        <v>7</v>
      </c>
      <c r="J1250" s="160" t="s">
        <v>7</v>
      </c>
      <c r="K1250" s="161" t="s">
        <v>195</v>
      </c>
      <c r="L1250" s="152" t="s">
        <v>7</v>
      </c>
      <c r="M1250" s="154" t="s">
        <v>7</v>
      </c>
      <c r="N1250" s="153" t="s">
        <v>7</v>
      </c>
      <c r="O1250" s="153" t="s">
        <v>7</v>
      </c>
      <c r="P1250" s="154" t="s">
        <v>7</v>
      </c>
      <c r="Q1250" s="156" t="s">
        <v>7</v>
      </c>
    </row>
    <row r="1251" spans="2:17">
      <c r="B1251" s="157" t="s">
        <v>29</v>
      </c>
      <c r="C1251" s="157" t="s">
        <v>495</v>
      </c>
      <c r="D1251" s="157" t="s">
        <v>599</v>
      </c>
      <c r="E1251" s="157" t="s">
        <v>600</v>
      </c>
      <c r="F1251" s="157" t="s">
        <v>540</v>
      </c>
      <c r="G1251" s="158" t="s">
        <v>52</v>
      </c>
      <c r="H1251" s="159" t="s">
        <v>272</v>
      </c>
      <c r="I1251" s="160" t="s">
        <v>273</v>
      </c>
      <c r="J1251" s="160" t="s">
        <v>643</v>
      </c>
      <c r="K1251" s="161" t="s">
        <v>273</v>
      </c>
      <c r="L1251" s="152">
        <v>25</v>
      </c>
      <c r="M1251" s="154">
        <v>100</v>
      </c>
      <c r="N1251" s="153">
        <v>0</v>
      </c>
      <c r="O1251" s="153" t="s">
        <v>7</v>
      </c>
      <c r="P1251" s="154" t="s">
        <v>7</v>
      </c>
      <c r="Q1251" s="156" t="s">
        <v>7</v>
      </c>
    </row>
    <row r="1252" spans="2:17">
      <c r="B1252" s="157" t="s">
        <v>29</v>
      </c>
      <c r="C1252" s="157" t="s">
        <v>495</v>
      </c>
      <c r="D1252" s="157" t="s">
        <v>601</v>
      </c>
      <c r="E1252" s="157" t="s">
        <v>602</v>
      </c>
      <c r="F1252" s="157" t="s">
        <v>533</v>
      </c>
      <c r="G1252" s="158" t="s">
        <v>52</v>
      </c>
      <c r="H1252" s="159" t="s">
        <v>272</v>
      </c>
      <c r="I1252" s="160" t="s">
        <v>273</v>
      </c>
      <c r="J1252" s="160" t="s">
        <v>643</v>
      </c>
      <c r="K1252" s="161" t="s">
        <v>273</v>
      </c>
      <c r="L1252" s="152">
        <v>75</v>
      </c>
      <c r="M1252" s="154">
        <v>100</v>
      </c>
      <c r="N1252" s="153" t="s">
        <v>7</v>
      </c>
      <c r="O1252" s="153" t="s">
        <v>7</v>
      </c>
      <c r="P1252" s="154" t="s">
        <v>7</v>
      </c>
      <c r="Q1252" s="156" t="s">
        <v>7</v>
      </c>
    </row>
    <row r="1253" spans="2:17">
      <c r="B1253" s="157" t="s">
        <v>29</v>
      </c>
      <c r="C1253" s="157" t="s">
        <v>2</v>
      </c>
      <c r="D1253" s="157" t="s">
        <v>603</v>
      </c>
      <c r="E1253" s="157" t="s">
        <v>604</v>
      </c>
      <c r="F1253" s="157" t="s">
        <v>533</v>
      </c>
      <c r="G1253" s="158" t="s">
        <v>52</v>
      </c>
      <c r="H1253" s="159" t="s">
        <v>272</v>
      </c>
      <c r="I1253" s="160" t="s">
        <v>273</v>
      </c>
      <c r="J1253" s="160" t="s">
        <v>53</v>
      </c>
      <c r="K1253" s="161" t="s">
        <v>273</v>
      </c>
      <c r="L1253" s="152">
        <v>100</v>
      </c>
      <c r="M1253" s="154">
        <v>50</v>
      </c>
      <c r="N1253" s="153" t="s">
        <v>7</v>
      </c>
      <c r="O1253" s="153" t="s">
        <v>7</v>
      </c>
      <c r="P1253" s="154" t="s">
        <v>7</v>
      </c>
      <c r="Q1253" s="156" t="s">
        <v>7</v>
      </c>
    </row>
    <row r="1254" spans="2:17">
      <c r="B1254" s="157" t="s">
        <v>29</v>
      </c>
      <c r="C1254" s="157" t="s">
        <v>2</v>
      </c>
      <c r="D1254" s="157" t="s">
        <v>605</v>
      </c>
      <c r="E1254" s="157" t="s">
        <v>606</v>
      </c>
      <c r="F1254" s="157" t="s">
        <v>540</v>
      </c>
      <c r="G1254" s="158" t="s">
        <v>52</v>
      </c>
      <c r="H1254" s="159" t="s">
        <v>272</v>
      </c>
      <c r="I1254" s="160" t="s">
        <v>273</v>
      </c>
      <c r="J1254" s="160" t="s">
        <v>643</v>
      </c>
      <c r="K1254" s="161" t="s">
        <v>273</v>
      </c>
      <c r="L1254" s="152">
        <v>25</v>
      </c>
      <c r="M1254" s="154">
        <v>0</v>
      </c>
      <c r="N1254" s="153">
        <v>0</v>
      </c>
      <c r="O1254" s="153">
        <v>0</v>
      </c>
      <c r="P1254" s="154" t="s">
        <v>7</v>
      </c>
      <c r="Q1254" s="156" t="s">
        <v>7</v>
      </c>
    </row>
    <row r="1255" spans="2:17">
      <c r="B1255" s="157" t="s">
        <v>29</v>
      </c>
      <c r="C1255" s="157" t="s">
        <v>2</v>
      </c>
      <c r="D1255" s="157" t="s">
        <v>607</v>
      </c>
      <c r="E1255" s="157" t="s">
        <v>608</v>
      </c>
      <c r="F1255" s="157" t="s">
        <v>540</v>
      </c>
      <c r="G1255" s="158" t="s">
        <v>52</v>
      </c>
      <c r="H1255" s="159" t="s">
        <v>272</v>
      </c>
      <c r="I1255" s="160" t="s">
        <v>273</v>
      </c>
      <c r="J1255" s="160" t="s">
        <v>643</v>
      </c>
      <c r="K1255" s="161" t="s">
        <v>273</v>
      </c>
      <c r="L1255" s="152">
        <v>25</v>
      </c>
      <c r="M1255" s="154">
        <v>0</v>
      </c>
      <c r="N1255" s="153">
        <v>0</v>
      </c>
      <c r="O1255" s="153" t="s">
        <v>7</v>
      </c>
      <c r="P1255" s="154" t="s">
        <v>7</v>
      </c>
      <c r="Q1255" s="156" t="s">
        <v>7</v>
      </c>
    </row>
    <row r="1256" spans="2:17">
      <c r="B1256" s="157" t="s">
        <v>29</v>
      </c>
      <c r="C1256" s="157" t="s">
        <v>2</v>
      </c>
      <c r="D1256" s="157" t="s">
        <v>609</v>
      </c>
      <c r="E1256" s="157" t="s">
        <v>610</v>
      </c>
      <c r="F1256" s="157" t="s">
        <v>540</v>
      </c>
      <c r="G1256" s="158" t="s">
        <v>52</v>
      </c>
      <c r="H1256" s="159" t="s">
        <v>272</v>
      </c>
      <c r="I1256" s="160" t="s">
        <v>273</v>
      </c>
      <c r="J1256" s="160" t="s">
        <v>643</v>
      </c>
      <c r="K1256" s="161" t="s">
        <v>273</v>
      </c>
      <c r="L1256" s="152">
        <v>25</v>
      </c>
      <c r="M1256" s="154">
        <v>100</v>
      </c>
      <c r="N1256" s="153">
        <v>0</v>
      </c>
      <c r="O1256" s="153" t="s">
        <v>7</v>
      </c>
      <c r="P1256" s="154" t="s">
        <v>7</v>
      </c>
      <c r="Q1256" s="156" t="s">
        <v>7</v>
      </c>
    </row>
    <row r="1257" spans="2:17">
      <c r="B1257" s="157" t="s">
        <v>29</v>
      </c>
      <c r="C1257" s="157" t="s">
        <v>2</v>
      </c>
      <c r="D1257" s="157" t="s">
        <v>611</v>
      </c>
      <c r="E1257" s="157" t="s">
        <v>612</v>
      </c>
      <c r="F1257" s="157" t="s">
        <v>540</v>
      </c>
      <c r="G1257" s="158" t="s">
        <v>52</v>
      </c>
      <c r="H1257" s="159" t="s">
        <v>272</v>
      </c>
      <c r="I1257" s="160" t="s">
        <v>273</v>
      </c>
      <c r="J1257" s="160" t="s">
        <v>643</v>
      </c>
      <c r="K1257" s="161" t="s">
        <v>273</v>
      </c>
      <c r="L1257" s="152">
        <v>25</v>
      </c>
      <c r="M1257" s="154">
        <v>100</v>
      </c>
      <c r="N1257" s="153">
        <v>0</v>
      </c>
      <c r="O1257" s="153" t="s">
        <v>7</v>
      </c>
      <c r="P1257" s="154" t="s">
        <v>7</v>
      </c>
      <c r="Q1257" s="156" t="s">
        <v>7</v>
      </c>
    </row>
    <row r="1258" spans="2:17">
      <c r="B1258" s="157" t="s">
        <v>29</v>
      </c>
      <c r="C1258" s="157" t="s">
        <v>2</v>
      </c>
      <c r="D1258" s="157" t="s">
        <v>613</v>
      </c>
      <c r="E1258" s="157" t="s">
        <v>614</v>
      </c>
      <c r="F1258" s="157" t="s">
        <v>540</v>
      </c>
      <c r="G1258" s="158" t="s">
        <v>52</v>
      </c>
      <c r="H1258" s="159" t="s">
        <v>273</v>
      </c>
      <c r="I1258" s="160" t="s">
        <v>7</v>
      </c>
      <c r="J1258" s="160" t="s">
        <v>7</v>
      </c>
      <c r="K1258" s="161" t="s">
        <v>195</v>
      </c>
      <c r="L1258" s="152" t="s">
        <v>7</v>
      </c>
      <c r="M1258" s="154" t="s">
        <v>7</v>
      </c>
      <c r="N1258" s="153" t="s">
        <v>7</v>
      </c>
      <c r="O1258" s="153" t="s">
        <v>7</v>
      </c>
      <c r="P1258" s="154" t="s">
        <v>7</v>
      </c>
      <c r="Q1258" s="156" t="s">
        <v>7</v>
      </c>
    </row>
    <row r="1259" spans="2:17">
      <c r="B1259" s="157" t="s">
        <v>29</v>
      </c>
      <c r="C1259" s="157" t="s">
        <v>2</v>
      </c>
      <c r="D1259" s="157" t="s">
        <v>615</v>
      </c>
      <c r="E1259" s="157" t="s">
        <v>616</v>
      </c>
      <c r="F1259" s="157" t="s">
        <v>540</v>
      </c>
      <c r="G1259" s="158" t="s">
        <v>52</v>
      </c>
      <c r="H1259" s="159" t="s">
        <v>272</v>
      </c>
      <c r="I1259" s="160" t="s">
        <v>273</v>
      </c>
      <c r="J1259" s="160" t="s">
        <v>643</v>
      </c>
      <c r="K1259" s="161" t="s">
        <v>273</v>
      </c>
      <c r="L1259" s="152">
        <v>25</v>
      </c>
      <c r="M1259" s="154">
        <v>0</v>
      </c>
      <c r="N1259" s="153">
        <v>0</v>
      </c>
      <c r="O1259" s="153" t="s">
        <v>7</v>
      </c>
      <c r="P1259" s="154" t="s">
        <v>7</v>
      </c>
      <c r="Q1259" s="156" t="s">
        <v>7</v>
      </c>
    </row>
    <row r="1260" spans="2:17">
      <c r="B1260" s="157" t="s">
        <v>29</v>
      </c>
      <c r="C1260" s="157" t="s">
        <v>2</v>
      </c>
      <c r="D1260" s="157" t="s">
        <v>617</v>
      </c>
      <c r="E1260" s="157" t="s">
        <v>618</v>
      </c>
      <c r="F1260" s="157" t="s">
        <v>540</v>
      </c>
      <c r="G1260" s="158" t="s">
        <v>52</v>
      </c>
      <c r="H1260" s="159" t="s">
        <v>272</v>
      </c>
      <c r="I1260" s="160" t="s">
        <v>273</v>
      </c>
      <c r="J1260" s="160" t="s">
        <v>643</v>
      </c>
      <c r="K1260" s="161" t="s">
        <v>273</v>
      </c>
      <c r="L1260" s="152">
        <v>100</v>
      </c>
      <c r="M1260" s="154">
        <v>0</v>
      </c>
      <c r="N1260" s="153">
        <v>57.142857142857139</v>
      </c>
      <c r="O1260" s="153">
        <v>33</v>
      </c>
      <c r="P1260" s="154" t="s">
        <v>7</v>
      </c>
      <c r="Q1260" s="156">
        <v>0</v>
      </c>
    </row>
    <row r="1261" spans="2:17">
      <c r="B1261" s="157" t="s">
        <v>29</v>
      </c>
      <c r="C1261" s="157" t="s">
        <v>2</v>
      </c>
      <c r="D1261" s="157" t="s">
        <v>619</v>
      </c>
      <c r="E1261" s="157" t="s">
        <v>620</v>
      </c>
      <c r="F1261" s="157" t="s">
        <v>540</v>
      </c>
      <c r="G1261" s="158" t="s">
        <v>52</v>
      </c>
      <c r="H1261" s="159" t="s">
        <v>273</v>
      </c>
      <c r="I1261" s="160" t="s">
        <v>7</v>
      </c>
      <c r="J1261" s="160" t="s">
        <v>7</v>
      </c>
      <c r="K1261" s="161" t="s">
        <v>195</v>
      </c>
      <c r="L1261" s="152" t="s">
        <v>7</v>
      </c>
      <c r="M1261" s="154" t="s">
        <v>7</v>
      </c>
      <c r="N1261" s="153" t="s">
        <v>7</v>
      </c>
      <c r="O1261" s="153" t="s">
        <v>7</v>
      </c>
      <c r="P1261" s="154" t="s">
        <v>7</v>
      </c>
      <c r="Q1261" s="156" t="s">
        <v>7</v>
      </c>
    </row>
    <row r="1262" spans="2:17">
      <c r="B1262" s="157" t="s">
        <v>29</v>
      </c>
      <c r="C1262" s="157" t="s">
        <v>2</v>
      </c>
      <c r="D1262" s="157" t="s">
        <v>621</v>
      </c>
      <c r="E1262" s="157" t="s">
        <v>622</v>
      </c>
      <c r="F1262" s="157" t="s">
        <v>533</v>
      </c>
      <c r="G1262" s="158" t="s">
        <v>52</v>
      </c>
      <c r="H1262" s="159" t="s">
        <v>272</v>
      </c>
      <c r="I1262" s="160" t="s">
        <v>273</v>
      </c>
      <c r="J1262" s="160" t="s">
        <v>53</v>
      </c>
      <c r="K1262" s="161" t="s">
        <v>273</v>
      </c>
      <c r="L1262" s="152">
        <v>100</v>
      </c>
      <c r="M1262" s="154">
        <v>0</v>
      </c>
      <c r="N1262" s="153" t="s">
        <v>7</v>
      </c>
      <c r="O1262" s="153" t="s">
        <v>7</v>
      </c>
      <c r="P1262" s="154" t="s">
        <v>7</v>
      </c>
      <c r="Q1262" s="156" t="s">
        <v>7</v>
      </c>
    </row>
    <row r="1263" spans="2:17">
      <c r="B1263" s="157" t="s">
        <v>29</v>
      </c>
      <c r="C1263" s="157" t="s">
        <v>3</v>
      </c>
      <c r="D1263" s="157" t="s">
        <v>623</v>
      </c>
      <c r="E1263" s="157" t="s">
        <v>624</v>
      </c>
      <c r="F1263" s="157" t="s">
        <v>533</v>
      </c>
      <c r="G1263" s="158" t="s">
        <v>52</v>
      </c>
      <c r="H1263" s="159" t="s">
        <v>272</v>
      </c>
      <c r="I1263" s="160" t="s">
        <v>273</v>
      </c>
      <c r="J1263" s="160" t="s">
        <v>643</v>
      </c>
      <c r="K1263" s="161" t="s">
        <v>273</v>
      </c>
      <c r="L1263" s="152">
        <v>100</v>
      </c>
      <c r="M1263" s="154">
        <v>100</v>
      </c>
      <c r="N1263" s="153" t="s">
        <v>7</v>
      </c>
      <c r="O1263" s="153" t="s">
        <v>7</v>
      </c>
      <c r="P1263" s="154" t="s">
        <v>7</v>
      </c>
      <c r="Q1263" s="156" t="s">
        <v>7</v>
      </c>
    </row>
    <row r="1264" spans="2:17">
      <c r="B1264" s="157" t="s">
        <v>29</v>
      </c>
      <c r="C1264" s="157" t="s">
        <v>3</v>
      </c>
      <c r="D1264" s="157" t="s">
        <v>625</v>
      </c>
      <c r="E1264" s="157" t="s">
        <v>626</v>
      </c>
      <c r="F1264" s="157" t="s">
        <v>533</v>
      </c>
      <c r="G1264" s="158" t="s">
        <v>52</v>
      </c>
      <c r="H1264" s="159" t="s">
        <v>272</v>
      </c>
      <c r="I1264" s="160" t="s">
        <v>273</v>
      </c>
      <c r="J1264" s="160" t="s">
        <v>643</v>
      </c>
      <c r="K1264" s="161" t="s">
        <v>273</v>
      </c>
      <c r="L1264" s="152">
        <v>100</v>
      </c>
      <c r="M1264" s="154">
        <v>100</v>
      </c>
      <c r="N1264" s="153" t="s">
        <v>7</v>
      </c>
      <c r="O1264" s="153" t="s">
        <v>7</v>
      </c>
      <c r="P1264" s="154" t="s">
        <v>7</v>
      </c>
      <c r="Q1264" s="156" t="s">
        <v>7</v>
      </c>
    </row>
    <row r="1265" spans="2:17">
      <c r="B1265" s="157" t="s">
        <v>29</v>
      </c>
      <c r="C1265" s="157" t="s">
        <v>3</v>
      </c>
      <c r="D1265" s="157" t="s">
        <v>627</v>
      </c>
      <c r="E1265" s="157" t="s">
        <v>628</v>
      </c>
      <c r="F1265" s="157" t="s">
        <v>540</v>
      </c>
      <c r="G1265" s="158" t="s">
        <v>52</v>
      </c>
      <c r="H1265" s="159" t="s">
        <v>272</v>
      </c>
      <c r="I1265" s="160" t="s">
        <v>273</v>
      </c>
      <c r="J1265" s="160" t="s">
        <v>643</v>
      </c>
      <c r="K1265" s="161" t="s">
        <v>273</v>
      </c>
      <c r="L1265" s="152">
        <v>50</v>
      </c>
      <c r="M1265" s="154">
        <v>100</v>
      </c>
      <c r="N1265" s="153">
        <v>0</v>
      </c>
      <c r="O1265" s="153" t="s">
        <v>7</v>
      </c>
      <c r="P1265" s="154" t="s">
        <v>7</v>
      </c>
      <c r="Q1265" s="156" t="s">
        <v>7</v>
      </c>
    </row>
    <row r="1266" spans="2:17">
      <c r="B1266" s="157" t="s">
        <v>29</v>
      </c>
      <c r="C1266" s="157" t="s">
        <v>3</v>
      </c>
      <c r="D1266" s="157" t="s">
        <v>629</v>
      </c>
      <c r="E1266" s="157" t="s">
        <v>630</v>
      </c>
      <c r="F1266" s="157" t="s">
        <v>540</v>
      </c>
      <c r="G1266" s="158" t="s">
        <v>52</v>
      </c>
      <c r="H1266" s="159" t="s">
        <v>272</v>
      </c>
      <c r="I1266" s="160" t="s">
        <v>273</v>
      </c>
      <c r="J1266" s="160" t="s">
        <v>643</v>
      </c>
      <c r="K1266" s="161" t="s">
        <v>273</v>
      </c>
      <c r="L1266" s="152">
        <v>100</v>
      </c>
      <c r="M1266" s="154">
        <v>100</v>
      </c>
      <c r="N1266" s="153">
        <v>42.857142857142854</v>
      </c>
      <c r="O1266" s="153">
        <v>33</v>
      </c>
      <c r="P1266" s="154">
        <v>0</v>
      </c>
      <c r="Q1266" s="156">
        <v>0</v>
      </c>
    </row>
    <row r="1267" spans="2:17">
      <c r="B1267" s="157" t="s">
        <v>29</v>
      </c>
      <c r="C1267" s="157" t="s">
        <v>3</v>
      </c>
      <c r="D1267" s="157" t="s">
        <v>631</v>
      </c>
      <c r="E1267" s="157" t="s">
        <v>632</v>
      </c>
      <c r="F1267" s="157" t="s">
        <v>533</v>
      </c>
      <c r="G1267" s="158" t="s">
        <v>52</v>
      </c>
      <c r="H1267" s="159" t="s">
        <v>273</v>
      </c>
      <c r="I1267" s="160" t="s">
        <v>7</v>
      </c>
      <c r="J1267" s="160" t="s">
        <v>7</v>
      </c>
      <c r="K1267" s="161" t="s">
        <v>195</v>
      </c>
      <c r="L1267" s="152" t="s">
        <v>7</v>
      </c>
      <c r="M1267" s="154" t="s">
        <v>7</v>
      </c>
      <c r="N1267" s="153" t="s">
        <v>7</v>
      </c>
      <c r="O1267" s="153" t="s">
        <v>7</v>
      </c>
      <c r="P1267" s="154" t="s">
        <v>7</v>
      </c>
      <c r="Q1267" s="156" t="s">
        <v>7</v>
      </c>
    </row>
    <row r="1268" spans="2:17">
      <c r="B1268" s="157" t="s">
        <v>29</v>
      </c>
      <c r="C1268" s="157" t="s">
        <v>3</v>
      </c>
      <c r="D1268" s="157" t="s">
        <v>633</v>
      </c>
      <c r="E1268" s="157" t="s">
        <v>634</v>
      </c>
      <c r="F1268" s="157" t="s">
        <v>540</v>
      </c>
      <c r="G1268" s="158" t="s">
        <v>52</v>
      </c>
      <c r="H1268" s="159" t="s">
        <v>272</v>
      </c>
      <c r="I1268" s="160" t="s">
        <v>273</v>
      </c>
      <c r="J1268" s="160" t="s">
        <v>643</v>
      </c>
      <c r="K1268" s="161" t="s">
        <v>273</v>
      </c>
      <c r="L1268" s="152">
        <v>25</v>
      </c>
      <c r="M1268" s="154">
        <v>100</v>
      </c>
      <c r="N1268" s="153">
        <v>0</v>
      </c>
      <c r="O1268" s="153" t="s">
        <v>7</v>
      </c>
      <c r="P1268" s="154" t="s">
        <v>7</v>
      </c>
      <c r="Q1268" s="156" t="s">
        <v>7</v>
      </c>
    </row>
    <row r="1269" spans="2:17">
      <c r="B1269" s="157" t="s">
        <v>29</v>
      </c>
      <c r="C1269" s="157" t="s">
        <v>3</v>
      </c>
      <c r="D1269" s="157" t="s">
        <v>635</v>
      </c>
      <c r="E1269" s="157" t="s">
        <v>636</v>
      </c>
      <c r="F1269" s="157" t="s">
        <v>540</v>
      </c>
      <c r="G1269" s="158" t="s">
        <v>52</v>
      </c>
      <c r="H1269" s="159" t="s">
        <v>273</v>
      </c>
      <c r="I1269" s="160" t="s">
        <v>7</v>
      </c>
      <c r="J1269" s="160" t="s">
        <v>7</v>
      </c>
      <c r="K1269" s="161" t="s">
        <v>195</v>
      </c>
      <c r="L1269" s="152" t="s">
        <v>7</v>
      </c>
      <c r="M1269" s="154" t="s">
        <v>7</v>
      </c>
      <c r="N1269" s="153" t="s">
        <v>7</v>
      </c>
      <c r="O1269" s="153" t="s">
        <v>7</v>
      </c>
      <c r="P1269" s="154" t="s">
        <v>7</v>
      </c>
      <c r="Q1269" s="156" t="s">
        <v>7</v>
      </c>
    </row>
    <row r="1270" spans="2:17">
      <c r="B1270" s="157" t="s">
        <v>29</v>
      </c>
      <c r="C1270" s="157" t="s">
        <v>3</v>
      </c>
      <c r="D1270" s="157" t="s">
        <v>637</v>
      </c>
      <c r="E1270" s="157" t="s">
        <v>638</v>
      </c>
      <c r="F1270" s="157" t="s">
        <v>533</v>
      </c>
      <c r="G1270" s="158" t="s">
        <v>52</v>
      </c>
      <c r="H1270" s="159" t="s">
        <v>272</v>
      </c>
      <c r="I1270" s="160" t="s">
        <v>273</v>
      </c>
      <c r="J1270" s="160" t="s">
        <v>643</v>
      </c>
      <c r="K1270" s="161" t="s">
        <v>195</v>
      </c>
      <c r="L1270" s="152">
        <v>100</v>
      </c>
      <c r="M1270" s="154">
        <v>0</v>
      </c>
      <c r="N1270" s="153" t="s">
        <v>7</v>
      </c>
      <c r="O1270" s="153" t="s">
        <v>7</v>
      </c>
      <c r="P1270" s="154" t="s">
        <v>7</v>
      </c>
      <c r="Q1270" s="156" t="s">
        <v>7</v>
      </c>
    </row>
    <row r="1271" spans="2:17">
      <c r="B1271" s="157" t="s">
        <v>29</v>
      </c>
      <c r="C1271" s="157" t="s">
        <v>3</v>
      </c>
      <c r="D1271" s="157" t="s">
        <v>639</v>
      </c>
      <c r="E1271" s="157" t="s">
        <v>640</v>
      </c>
      <c r="F1271" s="157" t="s">
        <v>533</v>
      </c>
      <c r="G1271" s="158" t="s">
        <v>52</v>
      </c>
      <c r="H1271" s="159" t="s">
        <v>272</v>
      </c>
      <c r="I1271" s="160" t="s">
        <v>273</v>
      </c>
      <c r="J1271" s="160" t="s">
        <v>643</v>
      </c>
      <c r="K1271" s="161" t="s">
        <v>273</v>
      </c>
      <c r="L1271" s="152">
        <v>100</v>
      </c>
      <c r="M1271" s="154">
        <v>0</v>
      </c>
      <c r="N1271" s="153" t="s">
        <v>7</v>
      </c>
      <c r="O1271" s="153" t="s">
        <v>7</v>
      </c>
      <c r="P1271" s="154" t="s">
        <v>7</v>
      </c>
      <c r="Q1271" s="156" t="s">
        <v>7</v>
      </c>
    </row>
    <row r="1272" spans="2:17">
      <c r="B1272" s="157" t="s">
        <v>29</v>
      </c>
      <c r="C1272" s="157" t="s">
        <v>3</v>
      </c>
      <c r="D1272" s="157" t="s">
        <v>641</v>
      </c>
      <c r="E1272" s="157" t="s">
        <v>642</v>
      </c>
      <c r="F1272" s="157" t="s">
        <v>533</v>
      </c>
      <c r="G1272" s="158" t="s">
        <v>52</v>
      </c>
      <c r="H1272" s="159" t="s">
        <v>272</v>
      </c>
      <c r="I1272" s="160" t="s">
        <v>273</v>
      </c>
      <c r="J1272" s="160" t="s">
        <v>643</v>
      </c>
      <c r="K1272" s="161" t="s">
        <v>273</v>
      </c>
      <c r="L1272" s="152">
        <v>100</v>
      </c>
      <c r="M1272" s="154">
        <v>100</v>
      </c>
      <c r="N1272" s="153" t="s">
        <v>7</v>
      </c>
      <c r="O1272" s="153" t="s">
        <v>7</v>
      </c>
      <c r="P1272" s="154" t="s">
        <v>7</v>
      </c>
      <c r="Q1272" s="156" t="s">
        <v>7</v>
      </c>
    </row>
    <row r="1273" spans="2:17">
      <c r="B1273" s="157" t="s">
        <v>30</v>
      </c>
      <c r="C1273" s="157" t="s">
        <v>1</v>
      </c>
      <c r="D1273" s="157" t="s">
        <v>531</v>
      </c>
      <c r="E1273" s="157" t="s">
        <v>532</v>
      </c>
      <c r="F1273" s="157" t="s">
        <v>533</v>
      </c>
      <c r="G1273" s="158" t="s">
        <v>52</v>
      </c>
      <c r="H1273" s="159" t="s">
        <v>272</v>
      </c>
      <c r="I1273" s="160" t="s">
        <v>273</v>
      </c>
      <c r="J1273" s="160" t="s">
        <v>643</v>
      </c>
      <c r="K1273" s="161" t="s">
        <v>273</v>
      </c>
      <c r="L1273" s="152">
        <v>100</v>
      </c>
      <c r="M1273" s="154">
        <v>100</v>
      </c>
      <c r="N1273" s="153" t="s">
        <v>7</v>
      </c>
      <c r="O1273" s="153" t="s">
        <v>7</v>
      </c>
      <c r="P1273" s="154" t="s">
        <v>7</v>
      </c>
      <c r="Q1273" s="156" t="s">
        <v>7</v>
      </c>
    </row>
    <row r="1274" spans="2:17">
      <c r="B1274" s="157" t="s">
        <v>30</v>
      </c>
      <c r="C1274" s="157" t="s">
        <v>1</v>
      </c>
      <c r="D1274" s="157" t="s">
        <v>534</v>
      </c>
      <c r="E1274" s="157" t="s">
        <v>535</v>
      </c>
      <c r="F1274" s="157" t="s">
        <v>533</v>
      </c>
      <c r="G1274" s="158" t="s">
        <v>52</v>
      </c>
      <c r="H1274" s="159" t="s">
        <v>272</v>
      </c>
      <c r="I1274" s="160" t="s">
        <v>273</v>
      </c>
      <c r="J1274" s="160" t="s">
        <v>643</v>
      </c>
      <c r="K1274" s="161" t="s">
        <v>273</v>
      </c>
      <c r="L1274" s="152">
        <v>50</v>
      </c>
      <c r="M1274" s="154">
        <v>100</v>
      </c>
      <c r="N1274" s="153" t="s">
        <v>7</v>
      </c>
      <c r="O1274" s="153" t="s">
        <v>7</v>
      </c>
      <c r="P1274" s="154" t="s">
        <v>7</v>
      </c>
      <c r="Q1274" s="156" t="s">
        <v>7</v>
      </c>
    </row>
    <row r="1275" spans="2:17">
      <c r="B1275" s="157" t="s">
        <v>30</v>
      </c>
      <c r="C1275" s="157" t="s">
        <v>1</v>
      </c>
      <c r="D1275" s="157" t="s">
        <v>536</v>
      </c>
      <c r="E1275" s="157" t="s">
        <v>537</v>
      </c>
      <c r="F1275" s="157" t="s">
        <v>533</v>
      </c>
      <c r="G1275" s="158" t="s">
        <v>52</v>
      </c>
      <c r="H1275" s="159" t="s">
        <v>272</v>
      </c>
      <c r="I1275" s="160" t="s">
        <v>273</v>
      </c>
      <c r="J1275" s="160" t="s">
        <v>643</v>
      </c>
      <c r="K1275" s="161" t="s">
        <v>273</v>
      </c>
      <c r="L1275" s="152">
        <v>50</v>
      </c>
      <c r="M1275" s="154">
        <v>100</v>
      </c>
      <c r="N1275" s="153" t="s">
        <v>7</v>
      </c>
      <c r="O1275" s="153" t="s">
        <v>7</v>
      </c>
      <c r="P1275" s="154" t="s">
        <v>7</v>
      </c>
      <c r="Q1275" s="156" t="s">
        <v>7</v>
      </c>
    </row>
    <row r="1276" spans="2:17">
      <c r="B1276" s="157" t="s">
        <v>30</v>
      </c>
      <c r="C1276" s="157" t="s">
        <v>1</v>
      </c>
      <c r="D1276" s="157" t="s">
        <v>538</v>
      </c>
      <c r="E1276" s="157" t="s">
        <v>539</v>
      </c>
      <c r="F1276" s="157" t="s">
        <v>540</v>
      </c>
      <c r="G1276" s="158" t="s">
        <v>52</v>
      </c>
      <c r="H1276" s="159" t="s">
        <v>272</v>
      </c>
      <c r="I1276" s="160" t="s">
        <v>273</v>
      </c>
      <c r="J1276" s="160" t="s">
        <v>643</v>
      </c>
      <c r="K1276" s="161" t="s">
        <v>273</v>
      </c>
      <c r="L1276" s="152">
        <v>100</v>
      </c>
      <c r="M1276" s="154">
        <v>100</v>
      </c>
      <c r="N1276" s="153">
        <v>85.714285714285708</v>
      </c>
      <c r="O1276" s="153">
        <v>33</v>
      </c>
      <c r="P1276" s="154">
        <v>100</v>
      </c>
      <c r="Q1276" s="156">
        <v>100</v>
      </c>
    </row>
    <row r="1277" spans="2:17">
      <c r="B1277" s="157" t="s">
        <v>30</v>
      </c>
      <c r="C1277" s="157" t="s">
        <v>1</v>
      </c>
      <c r="D1277" s="157" t="s">
        <v>541</v>
      </c>
      <c r="E1277" s="157" t="s">
        <v>542</v>
      </c>
      <c r="F1277" s="157" t="s">
        <v>540</v>
      </c>
      <c r="G1277" s="158" t="s">
        <v>52</v>
      </c>
      <c r="H1277" s="159" t="s">
        <v>272</v>
      </c>
      <c r="I1277" s="160" t="s">
        <v>273</v>
      </c>
      <c r="J1277" s="160" t="s">
        <v>643</v>
      </c>
      <c r="K1277" s="161" t="s">
        <v>273</v>
      </c>
      <c r="L1277" s="152">
        <v>100</v>
      </c>
      <c r="M1277" s="154">
        <v>100</v>
      </c>
      <c r="N1277" s="153">
        <v>85.714285714285708</v>
      </c>
      <c r="O1277" s="153">
        <v>33</v>
      </c>
      <c r="P1277" s="154">
        <v>100</v>
      </c>
      <c r="Q1277" s="156">
        <v>100</v>
      </c>
    </row>
    <row r="1278" spans="2:17">
      <c r="B1278" s="157" t="s">
        <v>30</v>
      </c>
      <c r="C1278" s="157" t="s">
        <v>1</v>
      </c>
      <c r="D1278" s="157" t="s">
        <v>543</v>
      </c>
      <c r="E1278" s="157" t="s">
        <v>544</v>
      </c>
      <c r="F1278" s="157" t="s">
        <v>540</v>
      </c>
      <c r="G1278" s="158" t="s">
        <v>52</v>
      </c>
      <c r="H1278" s="159" t="s">
        <v>272</v>
      </c>
      <c r="I1278" s="160" t="s">
        <v>272</v>
      </c>
      <c r="J1278" s="160" t="s">
        <v>643</v>
      </c>
      <c r="K1278" s="161" t="s">
        <v>195</v>
      </c>
      <c r="L1278" s="152">
        <v>100</v>
      </c>
      <c r="M1278" s="154">
        <v>100</v>
      </c>
      <c r="N1278" s="153">
        <v>100</v>
      </c>
      <c r="O1278" s="153">
        <v>100</v>
      </c>
      <c r="P1278" s="154">
        <v>100</v>
      </c>
      <c r="Q1278" s="156">
        <v>100</v>
      </c>
    </row>
    <row r="1279" spans="2:17">
      <c r="B1279" s="157" t="s">
        <v>30</v>
      </c>
      <c r="C1279" s="157" t="s">
        <v>1</v>
      </c>
      <c r="D1279" s="157" t="s">
        <v>545</v>
      </c>
      <c r="E1279" s="157" t="s">
        <v>546</v>
      </c>
      <c r="F1279" s="157" t="s">
        <v>540</v>
      </c>
      <c r="G1279" s="158" t="s">
        <v>52</v>
      </c>
      <c r="H1279" s="159" t="s">
        <v>272</v>
      </c>
      <c r="I1279" s="160" t="s">
        <v>273</v>
      </c>
      <c r="J1279" s="160" t="s">
        <v>643</v>
      </c>
      <c r="K1279" s="161" t="s">
        <v>273</v>
      </c>
      <c r="L1279" s="152">
        <v>100</v>
      </c>
      <c r="M1279" s="154">
        <v>100</v>
      </c>
      <c r="N1279" s="153">
        <v>85.714285714285708</v>
      </c>
      <c r="O1279" s="153">
        <v>33</v>
      </c>
      <c r="P1279" s="154">
        <v>100</v>
      </c>
      <c r="Q1279" s="156">
        <v>100</v>
      </c>
    </row>
    <row r="1280" spans="2:17">
      <c r="B1280" s="157" t="s">
        <v>30</v>
      </c>
      <c r="C1280" s="157" t="s">
        <v>1</v>
      </c>
      <c r="D1280" s="157" t="s">
        <v>547</v>
      </c>
      <c r="E1280" s="157" t="s">
        <v>548</v>
      </c>
      <c r="F1280" s="157" t="s">
        <v>540</v>
      </c>
      <c r="G1280" s="158" t="s">
        <v>52</v>
      </c>
      <c r="H1280" s="159" t="s">
        <v>272</v>
      </c>
      <c r="I1280" s="160" t="s">
        <v>273</v>
      </c>
      <c r="J1280" s="160" t="s">
        <v>643</v>
      </c>
      <c r="K1280" s="161" t="s">
        <v>273</v>
      </c>
      <c r="L1280" s="152">
        <v>100</v>
      </c>
      <c r="M1280" s="154">
        <v>100</v>
      </c>
      <c r="N1280" s="153">
        <v>28.571428571428569</v>
      </c>
      <c r="O1280" s="153">
        <v>33</v>
      </c>
      <c r="P1280" s="154">
        <v>100</v>
      </c>
      <c r="Q1280" s="156">
        <v>100</v>
      </c>
    </row>
    <row r="1281" spans="2:17">
      <c r="B1281" s="157" t="s">
        <v>30</v>
      </c>
      <c r="C1281" s="157" t="s">
        <v>1</v>
      </c>
      <c r="D1281" s="157" t="s">
        <v>549</v>
      </c>
      <c r="E1281" s="157" t="s">
        <v>550</v>
      </c>
      <c r="F1281" s="157" t="s">
        <v>533</v>
      </c>
      <c r="G1281" s="158" t="s">
        <v>52</v>
      </c>
      <c r="H1281" s="159" t="s">
        <v>272</v>
      </c>
      <c r="I1281" s="160" t="s">
        <v>273</v>
      </c>
      <c r="J1281" s="160" t="s">
        <v>643</v>
      </c>
      <c r="K1281" s="161" t="s">
        <v>273</v>
      </c>
      <c r="L1281" s="152">
        <v>100</v>
      </c>
      <c r="M1281" s="154">
        <v>100</v>
      </c>
      <c r="N1281" s="153" t="s">
        <v>7</v>
      </c>
      <c r="O1281" s="153" t="s">
        <v>7</v>
      </c>
      <c r="P1281" s="154" t="s">
        <v>7</v>
      </c>
      <c r="Q1281" s="156" t="s">
        <v>7</v>
      </c>
    </row>
    <row r="1282" spans="2:17">
      <c r="B1282" s="157" t="s">
        <v>30</v>
      </c>
      <c r="C1282" s="157" t="s">
        <v>1</v>
      </c>
      <c r="D1282" s="157" t="s">
        <v>551</v>
      </c>
      <c r="E1282" s="157" t="s">
        <v>552</v>
      </c>
      <c r="F1282" s="157" t="s">
        <v>533</v>
      </c>
      <c r="G1282" s="158" t="s">
        <v>52</v>
      </c>
      <c r="H1282" s="159" t="s">
        <v>272</v>
      </c>
      <c r="I1282" s="160" t="s">
        <v>273</v>
      </c>
      <c r="J1282" s="160" t="s">
        <v>643</v>
      </c>
      <c r="K1282" s="161" t="s">
        <v>273</v>
      </c>
      <c r="L1282" s="152">
        <v>100</v>
      </c>
      <c r="M1282" s="154">
        <v>100</v>
      </c>
      <c r="N1282" s="153" t="s">
        <v>7</v>
      </c>
      <c r="O1282" s="153" t="s">
        <v>7</v>
      </c>
      <c r="P1282" s="154" t="s">
        <v>7</v>
      </c>
      <c r="Q1282" s="156" t="s">
        <v>7</v>
      </c>
    </row>
    <row r="1283" spans="2:17">
      <c r="B1283" s="157" t="s">
        <v>30</v>
      </c>
      <c r="C1283" s="157" t="s">
        <v>1</v>
      </c>
      <c r="D1283" s="157" t="s">
        <v>553</v>
      </c>
      <c r="E1283" s="157" t="s">
        <v>554</v>
      </c>
      <c r="F1283" s="157" t="s">
        <v>540</v>
      </c>
      <c r="G1283" s="158" t="s">
        <v>52</v>
      </c>
      <c r="H1283" s="159" t="s">
        <v>273</v>
      </c>
      <c r="I1283" s="160" t="s">
        <v>7</v>
      </c>
      <c r="J1283" s="160" t="s">
        <v>7</v>
      </c>
      <c r="K1283" s="161" t="s">
        <v>195</v>
      </c>
      <c r="L1283" s="152" t="s">
        <v>7</v>
      </c>
      <c r="M1283" s="154" t="s">
        <v>7</v>
      </c>
      <c r="N1283" s="153" t="s">
        <v>7</v>
      </c>
      <c r="O1283" s="153" t="s">
        <v>7</v>
      </c>
      <c r="P1283" s="154" t="s">
        <v>7</v>
      </c>
      <c r="Q1283" s="156" t="s">
        <v>7</v>
      </c>
    </row>
    <row r="1284" spans="2:17">
      <c r="B1284" s="157" t="s">
        <v>30</v>
      </c>
      <c r="C1284" s="157" t="s">
        <v>1</v>
      </c>
      <c r="D1284" s="157" t="s">
        <v>555</v>
      </c>
      <c r="E1284" s="157" t="s">
        <v>556</v>
      </c>
      <c r="F1284" s="157" t="s">
        <v>540</v>
      </c>
      <c r="G1284" s="158" t="s">
        <v>52</v>
      </c>
      <c r="H1284" s="159" t="s">
        <v>272</v>
      </c>
      <c r="I1284" s="160" t="s">
        <v>273</v>
      </c>
      <c r="J1284" s="160" t="s">
        <v>643</v>
      </c>
      <c r="K1284" s="161" t="s">
        <v>273</v>
      </c>
      <c r="L1284" s="152">
        <v>100</v>
      </c>
      <c r="M1284" s="154">
        <v>100</v>
      </c>
      <c r="N1284" s="153">
        <v>28.571428571428569</v>
      </c>
      <c r="O1284" s="153">
        <v>33</v>
      </c>
      <c r="P1284" s="154">
        <v>100</v>
      </c>
      <c r="Q1284" s="156">
        <v>100</v>
      </c>
    </row>
    <row r="1285" spans="2:17">
      <c r="B1285" s="157" t="s">
        <v>30</v>
      </c>
      <c r="C1285" s="157" t="s">
        <v>1</v>
      </c>
      <c r="D1285" s="157" t="s">
        <v>557</v>
      </c>
      <c r="E1285" s="157" t="s">
        <v>558</v>
      </c>
      <c r="F1285" s="157" t="s">
        <v>533</v>
      </c>
      <c r="G1285" s="158" t="s">
        <v>52</v>
      </c>
      <c r="H1285" s="159" t="s">
        <v>272</v>
      </c>
      <c r="I1285" s="160" t="s">
        <v>273</v>
      </c>
      <c r="J1285" s="160" t="s">
        <v>643</v>
      </c>
      <c r="K1285" s="161" t="s">
        <v>273</v>
      </c>
      <c r="L1285" s="152">
        <v>100</v>
      </c>
      <c r="M1285" s="154">
        <v>0</v>
      </c>
      <c r="N1285" s="153" t="s">
        <v>7</v>
      </c>
      <c r="O1285" s="153" t="s">
        <v>7</v>
      </c>
      <c r="P1285" s="154" t="s">
        <v>7</v>
      </c>
      <c r="Q1285" s="156" t="s">
        <v>7</v>
      </c>
    </row>
    <row r="1286" spans="2:17">
      <c r="B1286" s="157" t="s">
        <v>30</v>
      </c>
      <c r="C1286" s="157" t="s">
        <v>1</v>
      </c>
      <c r="D1286" s="157" t="s">
        <v>559</v>
      </c>
      <c r="E1286" s="157" t="s">
        <v>560</v>
      </c>
      <c r="F1286" s="157" t="s">
        <v>533</v>
      </c>
      <c r="G1286" s="158" t="s">
        <v>52</v>
      </c>
      <c r="H1286" s="159" t="s">
        <v>272</v>
      </c>
      <c r="I1286" s="160" t="s">
        <v>273</v>
      </c>
      <c r="J1286" s="160" t="s">
        <v>643</v>
      </c>
      <c r="K1286" s="161" t="s">
        <v>273</v>
      </c>
      <c r="L1286" s="152">
        <v>100</v>
      </c>
      <c r="M1286" s="154">
        <v>0</v>
      </c>
      <c r="N1286" s="153" t="s">
        <v>7</v>
      </c>
      <c r="O1286" s="153" t="s">
        <v>7</v>
      </c>
      <c r="P1286" s="154" t="s">
        <v>7</v>
      </c>
      <c r="Q1286" s="156" t="s">
        <v>7</v>
      </c>
    </row>
    <row r="1287" spans="2:17">
      <c r="B1287" s="157" t="s">
        <v>30</v>
      </c>
      <c r="C1287" s="157" t="s">
        <v>1</v>
      </c>
      <c r="D1287" s="157" t="s">
        <v>561</v>
      </c>
      <c r="E1287" s="157" t="s">
        <v>562</v>
      </c>
      <c r="F1287" s="157" t="s">
        <v>533</v>
      </c>
      <c r="G1287" s="158" t="s">
        <v>52</v>
      </c>
      <c r="H1287" s="159" t="s">
        <v>272</v>
      </c>
      <c r="I1287" s="160" t="s">
        <v>273</v>
      </c>
      <c r="J1287" s="160" t="s">
        <v>53</v>
      </c>
      <c r="K1287" s="161" t="s">
        <v>273</v>
      </c>
      <c r="L1287" s="152">
        <v>40</v>
      </c>
      <c r="M1287" s="154">
        <v>80</v>
      </c>
      <c r="N1287" s="153" t="s">
        <v>7</v>
      </c>
      <c r="O1287" s="153" t="s">
        <v>7</v>
      </c>
      <c r="P1287" s="154" t="s">
        <v>7</v>
      </c>
      <c r="Q1287" s="156" t="s">
        <v>7</v>
      </c>
    </row>
    <row r="1288" spans="2:17">
      <c r="B1288" s="157" t="s">
        <v>30</v>
      </c>
      <c r="C1288" s="157" t="s">
        <v>1</v>
      </c>
      <c r="D1288" s="157" t="s">
        <v>563</v>
      </c>
      <c r="E1288" s="157" t="s">
        <v>564</v>
      </c>
      <c r="F1288" s="157" t="s">
        <v>540</v>
      </c>
      <c r="G1288" s="158" t="s">
        <v>52</v>
      </c>
      <c r="H1288" s="159" t="s">
        <v>272</v>
      </c>
      <c r="I1288" s="160" t="s">
        <v>273</v>
      </c>
      <c r="J1288" s="160" t="s">
        <v>53</v>
      </c>
      <c r="K1288" s="161" t="s">
        <v>273</v>
      </c>
      <c r="L1288" s="152">
        <v>30</v>
      </c>
      <c r="M1288" s="154">
        <v>80</v>
      </c>
      <c r="N1288" s="153">
        <v>0</v>
      </c>
      <c r="O1288" s="153" t="s">
        <v>7</v>
      </c>
      <c r="P1288" s="154" t="s">
        <v>7</v>
      </c>
      <c r="Q1288" s="156" t="s">
        <v>7</v>
      </c>
    </row>
    <row r="1289" spans="2:17">
      <c r="B1289" s="157" t="s">
        <v>30</v>
      </c>
      <c r="C1289" s="157" t="s">
        <v>495</v>
      </c>
      <c r="D1289" s="157" t="s">
        <v>565</v>
      </c>
      <c r="E1289" s="157" t="s">
        <v>566</v>
      </c>
      <c r="F1289" s="157" t="s">
        <v>540</v>
      </c>
      <c r="G1289" s="158" t="s">
        <v>52</v>
      </c>
      <c r="H1289" s="159" t="s">
        <v>272</v>
      </c>
      <c r="I1289" s="160" t="s">
        <v>273</v>
      </c>
      <c r="J1289" s="160" t="s">
        <v>643</v>
      </c>
      <c r="K1289" s="161" t="s">
        <v>273</v>
      </c>
      <c r="L1289" s="152">
        <v>50</v>
      </c>
      <c r="M1289" s="154">
        <v>100</v>
      </c>
      <c r="N1289" s="153">
        <v>16.666666666666664</v>
      </c>
      <c r="O1289" s="153">
        <v>0</v>
      </c>
      <c r="P1289" s="154">
        <v>0</v>
      </c>
      <c r="Q1289" s="156" t="s">
        <v>7</v>
      </c>
    </row>
    <row r="1290" spans="2:17">
      <c r="B1290" s="157" t="s">
        <v>30</v>
      </c>
      <c r="C1290" s="157" t="s">
        <v>495</v>
      </c>
      <c r="D1290" s="157" t="s">
        <v>567</v>
      </c>
      <c r="E1290" s="157" t="s">
        <v>568</v>
      </c>
      <c r="F1290" s="157" t="s">
        <v>533</v>
      </c>
      <c r="G1290" s="158" t="s">
        <v>52</v>
      </c>
      <c r="H1290" s="159" t="s">
        <v>273</v>
      </c>
      <c r="I1290" s="160" t="s">
        <v>7</v>
      </c>
      <c r="J1290" s="160" t="s">
        <v>7</v>
      </c>
      <c r="K1290" s="161" t="s">
        <v>195</v>
      </c>
      <c r="L1290" s="152" t="s">
        <v>7</v>
      </c>
      <c r="M1290" s="154" t="s">
        <v>7</v>
      </c>
      <c r="N1290" s="153" t="s">
        <v>7</v>
      </c>
      <c r="O1290" s="153" t="s">
        <v>7</v>
      </c>
      <c r="P1290" s="154" t="s">
        <v>7</v>
      </c>
      <c r="Q1290" s="156" t="s">
        <v>7</v>
      </c>
    </row>
    <row r="1291" spans="2:17">
      <c r="B1291" s="157" t="s">
        <v>30</v>
      </c>
      <c r="C1291" s="157" t="s">
        <v>495</v>
      </c>
      <c r="D1291" s="157" t="s">
        <v>569</v>
      </c>
      <c r="E1291" s="157" t="s">
        <v>570</v>
      </c>
      <c r="F1291" s="157" t="s">
        <v>540</v>
      </c>
      <c r="G1291" s="158" t="s">
        <v>52</v>
      </c>
      <c r="H1291" s="159" t="s">
        <v>272</v>
      </c>
      <c r="I1291" s="160" t="s">
        <v>273</v>
      </c>
      <c r="J1291" s="160" t="s">
        <v>643</v>
      </c>
      <c r="K1291" s="161" t="s">
        <v>273</v>
      </c>
      <c r="L1291" s="152">
        <v>50</v>
      </c>
      <c r="M1291" s="154">
        <v>100</v>
      </c>
      <c r="N1291" s="153">
        <v>0</v>
      </c>
      <c r="O1291" s="153">
        <v>0</v>
      </c>
      <c r="P1291" s="154">
        <v>0</v>
      </c>
      <c r="Q1291" s="156" t="s">
        <v>7</v>
      </c>
    </row>
    <row r="1292" spans="2:17">
      <c r="B1292" s="157" t="s">
        <v>30</v>
      </c>
      <c r="C1292" s="157" t="s">
        <v>495</v>
      </c>
      <c r="D1292" s="157" t="s">
        <v>571</v>
      </c>
      <c r="E1292" s="157" t="s">
        <v>572</v>
      </c>
      <c r="F1292" s="157" t="s">
        <v>540</v>
      </c>
      <c r="G1292" s="158" t="s">
        <v>52</v>
      </c>
      <c r="H1292" s="159" t="s">
        <v>272</v>
      </c>
      <c r="I1292" s="160" t="s">
        <v>273</v>
      </c>
      <c r="J1292" s="160" t="s">
        <v>643</v>
      </c>
      <c r="K1292" s="161" t="s">
        <v>273</v>
      </c>
      <c r="L1292" s="152">
        <v>50</v>
      </c>
      <c r="M1292" s="154">
        <v>100</v>
      </c>
      <c r="N1292" s="153">
        <v>0</v>
      </c>
      <c r="O1292" s="153" t="s">
        <v>7</v>
      </c>
      <c r="P1292" s="154" t="s">
        <v>7</v>
      </c>
      <c r="Q1292" s="156" t="s">
        <v>7</v>
      </c>
    </row>
    <row r="1293" spans="2:17">
      <c r="B1293" s="157" t="s">
        <v>30</v>
      </c>
      <c r="C1293" s="157" t="s">
        <v>495</v>
      </c>
      <c r="D1293" s="157" t="s">
        <v>573</v>
      </c>
      <c r="E1293" s="157" t="s">
        <v>574</v>
      </c>
      <c r="F1293" s="157" t="s">
        <v>533</v>
      </c>
      <c r="G1293" s="158" t="s">
        <v>52</v>
      </c>
      <c r="H1293" s="159" t="s">
        <v>272</v>
      </c>
      <c r="I1293" s="160" t="s">
        <v>273</v>
      </c>
      <c r="J1293" s="160" t="s">
        <v>643</v>
      </c>
      <c r="K1293" s="161" t="s">
        <v>273</v>
      </c>
      <c r="L1293" s="152">
        <v>50</v>
      </c>
      <c r="M1293" s="154">
        <v>100</v>
      </c>
      <c r="N1293" s="153" t="s">
        <v>7</v>
      </c>
      <c r="O1293" s="153" t="s">
        <v>7</v>
      </c>
      <c r="P1293" s="154" t="s">
        <v>7</v>
      </c>
      <c r="Q1293" s="156" t="s">
        <v>7</v>
      </c>
    </row>
    <row r="1294" spans="2:17">
      <c r="B1294" s="157" t="s">
        <v>30</v>
      </c>
      <c r="C1294" s="157" t="s">
        <v>495</v>
      </c>
      <c r="D1294" s="157" t="s">
        <v>575</v>
      </c>
      <c r="E1294" s="157" t="s">
        <v>576</v>
      </c>
      <c r="F1294" s="157" t="s">
        <v>533</v>
      </c>
      <c r="G1294" s="158" t="s">
        <v>52</v>
      </c>
      <c r="H1294" s="159" t="s">
        <v>273</v>
      </c>
      <c r="I1294" s="160" t="s">
        <v>7</v>
      </c>
      <c r="J1294" s="160" t="s">
        <v>7</v>
      </c>
      <c r="K1294" s="161" t="s">
        <v>195</v>
      </c>
      <c r="L1294" s="152" t="s">
        <v>7</v>
      </c>
      <c r="M1294" s="154" t="s">
        <v>7</v>
      </c>
      <c r="N1294" s="153" t="s">
        <v>7</v>
      </c>
      <c r="O1294" s="153" t="s">
        <v>7</v>
      </c>
      <c r="P1294" s="154" t="s">
        <v>7</v>
      </c>
      <c r="Q1294" s="156" t="s">
        <v>7</v>
      </c>
    </row>
    <row r="1295" spans="2:17">
      <c r="B1295" s="157" t="s">
        <v>30</v>
      </c>
      <c r="C1295" s="157" t="s">
        <v>495</v>
      </c>
      <c r="D1295" s="157" t="s">
        <v>577</v>
      </c>
      <c r="E1295" s="157" t="s">
        <v>578</v>
      </c>
      <c r="F1295" s="157" t="s">
        <v>533</v>
      </c>
      <c r="G1295" s="158" t="s">
        <v>52</v>
      </c>
      <c r="H1295" s="159" t="s">
        <v>273</v>
      </c>
      <c r="I1295" s="160" t="s">
        <v>7</v>
      </c>
      <c r="J1295" s="160" t="s">
        <v>7</v>
      </c>
      <c r="K1295" s="161" t="s">
        <v>195</v>
      </c>
      <c r="L1295" s="152" t="s">
        <v>7</v>
      </c>
      <c r="M1295" s="154" t="s">
        <v>7</v>
      </c>
      <c r="N1295" s="153" t="s">
        <v>7</v>
      </c>
      <c r="O1295" s="153" t="s">
        <v>7</v>
      </c>
      <c r="P1295" s="154" t="s">
        <v>7</v>
      </c>
      <c r="Q1295" s="156" t="s">
        <v>7</v>
      </c>
    </row>
    <row r="1296" spans="2:17">
      <c r="B1296" s="157" t="s">
        <v>30</v>
      </c>
      <c r="C1296" s="157" t="s">
        <v>495</v>
      </c>
      <c r="D1296" s="157" t="s">
        <v>579</v>
      </c>
      <c r="E1296" s="157" t="s">
        <v>580</v>
      </c>
      <c r="F1296" s="157" t="s">
        <v>533</v>
      </c>
      <c r="G1296" s="158" t="s">
        <v>52</v>
      </c>
      <c r="H1296" s="159" t="s">
        <v>273</v>
      </c>
      <c r="I1296" s="160" t="s">
        <v>7</v>
      </c>
      <c r="J1296" s="160" t="s">
        <v>7</v>
      </c>
      <c r="K1296" s="161" t="s">
        <v>195</v>
      </c>
      <c r="L1296" s="152" t="s">
        <v>7</v>
      </c>
      <c r="M1296" s="154" t="s">
        <v>7</v>
      </c>
      <c r="N1296" s="153" t="s">
        <v>7</v>
      </c>
      <c r="O1296" s="153" t="s">
        <v>7</v>
      </c>
      <c r="P1296" s="154" t="s">
        <v>7</v>
      </c>
      <c r="Q1296" s="156" t="s">
        <v>7</v>
      </c>
    </row>
    <row r="1297" spans="2:17">
      <c r="B1297" s="157" t="s">
        <v>30</v>
      </c>
      <c r="C1297" s="157" t="s">
        <v>495</v>
      </c>
      <c r="D1297" s="157" t="s">
        <v>581</v>
      </c>
      <c r="E1297" s="157" t="s">
        <v>582</v>
      </c>
      <c r="F1297" s="157" t="s">
        <v>533</v>
      </c>
      <c r="G1297" s="158" t="s">
        <v>52</v>
      </c>
      <c r="H1297" s="159" t="s">
        <v>272</v>
      </c>
      <c r="I1297" s="160" t="s">
        <v>273</v>
      </c>
      <c r="J1297" s="160" t="s">
        <v>643</v>
      </c>
      <c r="K1297" s="161" t="s">
        <v>273</v>
      </c>
      <c r="L1297" s="152">
        <v>50</v>
      </c>
      <c r="M1297" s="154">
        <v>100</v>
      </c>
      <c r="N1297" s="153" t="s">
        <v>7</v>
      </c>
      <c r="O1297" s="153" t="s">
        <v>7</v>
      </c>
      <c r="P1297" s="154" t="s">
        <v>7</v>
      </c>
      <c r="Q1297" s="156" t="s">
        <v>7</v>
      </c>
    </row>
    <row r="1298" spans="2:17">
      <c r="B1298" s="157" t="s">
        <v>30</v>
      </c>
      <c r="C1298" s="157" t="s">
        <v>495</v>
      </c>
      <c r="D1298" s="157" t="s">
        <v>583</v>
      </c>
      <c r="E1298" s="157" t="s">
        <v>584</v>
      </c>
      <c r="F1298" s="157" t="s">
        <v>540</v>
      </c>
      <c r="G1298" s="158" t="s">
        <v>52</v>
      </c>
      <c r="H1298" s="159" t="s">
        <v>273</v>
      </c>
      <c r="I1298" s="160" t="s">
        <v>7</v>
      </c>
      <c r="J1298" s="160" t="s">
        <v>7</v>
      </c>
      <c r="K1298" s="161" t="s">
        <v>195</v>
      </c>
      <c r="L1298" s="152" t="s">
        <v>7</v>
      </c>
      <c r="M1298" s="154" t="s">
        <v>7</v>
      </c>
      <c r="N1298" s="153" t="s">
        <v>7</v>
      </c>
      <c r="O1298" s="153" t="s">
        <v>7</v>
      </c>
      <c r="P1298" s="154" t="s">
        <v>7</v>
      </c>
      <c r="Q1298" s="156" t="s">
        <v>7</v>
      </c>
    </row>
    <row r="1299" spans="2:17">
      <c r="B1299" s="157" t="s">
        <v>30</v>
      </c>
      <c r="C1299" s="157" t="s">
        <v>495</v>
      </c>
      <c r="D1299" s="157" t="s">
        <v>585</v>
      </c>
      <c r="E1299" s="157" t="s">
        <v>586</v>
      </c>
      <c r="F1299" s="157" t="s">
        <v>533</v>
      </c>
      <c r="G1299" s="158" t="s">
        <v>52</v>
      </c>
      <c r="H1299" s="159" t="s">
        <v>272</v>
      </c>
      <c r="I1299" s="160" t="s">
        <v>273</v>
      </c>
      <c r="J1299" s="160" t="s">
        <v>53</v>
      </c>
      <c r="K1299" s="161" t="s">
        <v>273</v>
      </c>
      <c r="L1299" s="152">
        <v>50</v>
      </c>
      <c r="M1299" s="154">
        <v>100</v>
      </c>
      <c r="N1299" s="153" t="s">
        <v>7</v>
      </c>
      <c r="O1299" s="153" t="s">
        <v>7</v>
      </c>
      <c r="P1299" s="154" t="s">
        <v>7</v>
      </c>
      <c r="Q1299" s="156" t="s">
        <v>7</v>
      </c>
    </row>
    <row r="1300" spans="2:17">
      <c r="B1300" s="157" t="s">
        <v>30</v>
      </c>
      <c r="C1300" s="157" t="s">
        <v>495</v>
      </c>
      <c r="D1300" s="157" t="s">
        <v>587</v>
      </c>
      <c r="E1300" s="157" t="s">
        <v>588</v>
      </c>
      <c r="F1300" s="157" t="s">
        <v>540</v>
      </c>
      <c r="G1300" s="158" t="s">
        <v>52</v>
      </c>
      <c r="H1300" s="159" t="s">
        <v>272</v>
      </c>
      <c r="I1300" s="160" t="s">
        <v>273</v>
      </c>
      <c r="J1300" s="160" t="s">
        <v>643</v>
      </c>
      <c r="K1300" s="161" t="s">
        <v>273</v>
      </c>
      <c r="L1300" s="152">
        <v>50</v>
      </c>
      <c r="M1300" s="154">
        <v>100</v>
      </c>
      <c r="N1300" s="153">
        <v>0</v>
      </c>
      <c r="O1300" s="153" t="s">
        <v>7</v>
      </c>
      <c r="P1300" s="154" t="s">
        <v>7</v>
      </c>
      <c r="Q1300" s="156" t="s">
        <v>7</v>
      </c>
    </row>
    <row r="1301" spans="2:17">
      <c r="B1301" s="157" t="s">
        <v>30</v>
      </c>
      <c r="C1301" s="157" t="s">
        <v>495</v>
      </c>
      <c r="D1301" s="157" t="s">
        <v>589</v>
      </c>
      <c r="E1301" s="157" t="s">
        <v>590</v>
      </c>
      <c r="F1301" s="157" t="s">
        <v>540</v>
      </c>
      <c r="G1301" s="158" t="s">
        <v>52</v>
      </c>
      <c r="H1301" s="159" t="s">
        <v>273</v>
      </c>
      <c r="I1301" s="160" t="s">
        <v>7</v>
      </c>
      <c r="J1301" s="160" t="s">
        <v>7</v>
      </c>
      <c r="K1301" s="161" t="s">
        <v>195</v>
      </c>
      <c r="L1301" s="152" t="s">
        <v>7</v>
      </c>
      <c r="M1301" s="154" t="s">
        <v>7</v>
      </c>
      <c r="N1301" s="153" t="s">
        <v>7</v>
      </c>
      <c r="O1301" s="153" t="s">
        <v>7</v>
      </c>
      <c r="P1301" s="154" t="s">
        <v>7</v>
      </c>
      <c r="Q1301" s="156" t="s">
        <v>7</v>
      </c>
    </row>
    <row r="1302" spans="2:17">
      <c r="B1302" s="157" t="s">
        <v>30</v>
      </c>
      <c r="C1302" s="157" t="s">
        <v>495</v>
      </c>
      <c r="D1302" s="157" t="s">
        <v>591</v>
      </c>
      <c r="E1302" s="157" t="s">
        <v>592</v>
      </c>
      <c r="F1302" s="157" t="s">
        <v>533</v>
      </c>
      <c r="G1302" s="158" t="s">
        <v>52</v>
      </c>
      <c r="H1302" s="159" t="s">
        <v>272</v>
      </c>
      <c r="I1302" s="160" t="s">
        <v>273</v>
      </c>
      <c r="J1302" s="160" t="s">
        <v>643</v>
      </c>
      <c r="K1302" s="161" t="s">
        <v>273</v>
      </c>
      <c r="L1302" s="152">
        <v>100</v>
      </c>
      <c r="M1302" s="154">
        <v>100</v>
      </c>
      <c r="N1302" s="153" t="s">
        <v>7</v>
      </c>
      <c r="O1302" s="153" t="s">
        <v>7</v>
      </c>
      <c r="P1302" s="154" t="s">
        <v>7</v>
      </c>
      <c r="Q1302" s="156" t="s">
        <v>7</v>
      </c>
    </row>
    <row r="1303" spans="2:17">
      <c r="B1303" s="157" t="s">
        <v>30</v>
      </c>
      <c r="C1303" s="157" t="s">
        <v>495</v>
      </c>
      <c r="D1303" s="157" t="s">
        <v>593</v>
      </c>
      <c r="E1303" s="157" t="s">
        <v>594</v>
      </c>
      <c r="F1303" s="157" t="s">
        <v>540</v>
      </c>
      <c r="G1303" s="158" t="s">
        <v>52</v>
      </c>
      <c r="H1303" s="159" t="s">
        <v>272</v>
      </c>
      <c r="I1303" s="160" t="s">
        <v>273</v>
      </c>
      <c r="J1303" s="160" t="s">
        <v>53</v>
      </c>
      <c r="K1303" s="161" t="s">
        <v>273</v>
      </c>
      <c r="L1303" s="152">
        <v>50</v>
      </c>
      <c r="M1303" s="154">
        <v>100</v>
      </c>
      <c r="N1303" s="153">
        <v>0</v>
      </c>
      <c r="O1303" s="153" t="s">
        <v>7</v>
      </c>
      <c r="P1303" s="154" t="s">
        <v>7</v>
      </c>
      <c r="Q1303" s="156" t="s">
        <v>7</v>
      </c>
    </row>
    <row r="1304" spans="2:17">
      <c r="B1304" s="157" t="s">
        <v>30</v>
      </c>
      <c r="C1304" s="157" t="s">
        <v>495</v>
      </c>
      <c r="D1304" s="157" t="s">
        <v>595</v>
      </c>
      <c r="E1304" s="157" t="s">
        <v>596</v>
      </c>
      <c r="F1304" s="157" t="s">
        <v>540</v>
      </c>
      <c r="G1304" s="158" t="s">
        <v>52</v>
      </c>
      <c r="H1304" s="159" t="s">
        <v>272</v>
      </c>
      <c r="I1304" s="160" t="s">
        <v>273</v>
      </c>
      <c r="J1304" s="160" t="s">
        <v>643</v>
      </c>
      <c r="K1304" s="161" t="s">
        <v>273</v>
      </c>
      <c r="L1304" s="152">
        <v>100</v>
      </c>
      <c r="M1304" s="154">
        <v>100</v>
      </c>
      <c r="N1304" s="153">
        <v>28.571428571428569</v>
      </c>
      <c r="O1304" s="153">
        <v>33</v>
      </c>
      <c r="P1304" s="154">
        <v>100</v>
      </c>
      <c r="Q1304" s="156">
        <v>100</v>
      </c>
    </row>
    <row r="1305" spans="2:17">
      <c r="B1305" s="157" t="s">
        <v>30</v>
      </c>
      <c r="C1305" s="157" t="s">
        <v>495</v>
      </c>
      <c r="D1305" s="157" t="s">
        <v>597</v>
      </c>
      <c r="E1305" s="157" t="s">
        <v>598</v>
      </c>
      <c r="F1305" s="157" t="s">
        <v>533</v>
      </c>
      <c r="G1305" s="158" t="s">
        <v>52</v>
      </c>
      <c r="H1305" s="159" t="s">
        <v>273</v>
      </c>
      <c r="I1305" s="160" t="s">
        <v>7</v>
      </c>
      <c r="J1305" s="160" t="s">
        <v>7</v>
      </c>
      <c r="K1305" s="161" t="s">
        <v>195</v>
      </c>
      <c r="L1305" s="152" t="s">
        <v>7</v>
      </c>
      <c r="M1305" s="154" t="s">
        <v>7</v>
      </c>
      <c r="N1305" s="153" t="s">
        <v>7</v>
      </c>
      <c r="O1305" s="153" t="s">
        <v>7</v>
      </c>
      <c r="P1305" s="154" t="s">
        <v>7</v>
      </c>
      <c r="Q1305" s="156" t="s">
        <v>7</v>
      </c>
    </row>
    <row r="1306" spans="2:17">
      <c r="B1306" s="157" t="s">
        <v>30</v>
      </c>
      <c r="C1306" s="157" t="s">
        <v>495</v>
      </c>
      <c r="D1306" s="157" t="s">
        <v>599</v>
      </c>
      <c r="E1306" s="157" t="s">
        <v>600</v>
      </c>
      <c r="F1306" s="157" t="s">
        <v>540</v>
      </c>
      <c r="G1306" s="158" t="s">
        <v>52</v>
      </c>
      <c r="H1306" s="159" t="s">
        <v>272</v>
      </c>
      <c r="I1306" s="160" t="s">
        <v>273</v>
      </c>
      <c r="J1306" s="160" t="s">
        <v>643</v>
      </c>
      <c r="K1306" s="161" t="s">
        <v>273</v>
      </c>
      <c r="L1306" s="152">
        <v>50</v>
      </c>
      <c r="M1306" s="154">
        <v>100</v>
      </c>
      <c r="N1306" s="153">
        <v>0</v>
      </c>
      <c r="O1306" s="153">
        <v>0</v>
      </c>
      <c r="P1306" s="154">
        <v>0</v>
      </c>
      <c r="Q1306" s="156" t="s">
        <v>7</v>
      </c>
    </row>
    <row r="1307" spans="2:17">
      <c r="B1307" s="157" t="s">
        <v>30</v>
      </c>
      <c r="C1307" s="157" t="s">
        <v>495</v>
      </c>
      <c r="D1307" s="157" t="s">
        <v>601</v>
      </c>
      <c r="E1307" s="157" t="s">
        <v>602</v>
      </c>
      <c r="F1307" s="157" t="s">
        <v>533</v>
      </c>
      <c r="G1307" s="158" t="s">
        <v>52</v>
      </c>
      <c r="H1307" s="159" t="s">
        <v>272</v>
      </c>
      <c r="I1307" s="160" t="s">
        <v>273</v>
      </c>
      <c r="J1307" s="160" t="s">
        <v>643</v>
      </c>
      <c r="K1307" s="161" t="s">
        <v>273</v>
      </c>
      <c r="L1307" s="152">
        <v>50</v>
      </c>
      <c r="M1307" s="154">
        <v>100</v>
      </c>
      <c r="N1307" s="153" t="s">
        <v>7</v>
      </c>
      <c r="O1307" s="153" t="s">
        <v>7</v>
      </c>
      <c r="P1307" s="154" t="s">
        <v>7</v>
      </c>
      <c r="Q1307" s="156" t="s">
        <v>7</v>
      </c>
    </row>
    <row r="1308" spans="2:17">
      <c r="B1308" s="157" t="s">
        <v>30</v>
      </c>
      <c r="C1308" s="157" t="s">
        <v>2</v>
      </c>
      <c r="D1308" s="157" t="s">
        <v>603</v>
      </c>
      <c r="E1308" s="157" t="s">
        <v>604</v>
      </c>
      <c r="F1308" s="157" t="s">
        <v>533</v>
      </c>
      <c r="G1308" s="158" t="s">
        <v>52</v>
      </c>
      <c r="H1308" s="159" t="s">
        <v>272</v>
      </c>
      <c r="I1308" s="160" t="s">
        <v>273</v>
      </c>
      <c r="J1308" s="160" t="s">
        <v>643</v>
      </c>
      <c r="K1308" s="161" t="s">
        <v>273</v>
      </c>
      <c r="L1308" s="152">
        <v>50</v>
      </c>
      <c r="M1308" s="154">
        <v>100</v>
      </c>
      <c r="N1308" s="153" t="s">
        <v>7</v>
      </c>
      <c r="O1308" s="153" t="s">
        <v>7</v>
      </c>
      <c r="P1308" s="154" t="s">
        <v>7</v>
      </c>
      <c r="Q1308" s="156" t="s">
        <v>7</v>
      </c>
    </row>
    <row r="1309" spans="2:17">
      <c r="B1309" s="157" t="s">
        <v>30</v>
      </c>
      <c r="C1309" s="157" t="s">
        <v>2</v>
      </c>
      <c r="D1309" s="157" t="s">
        <v>605</v>
      </c>
      <c r="E1309" s="157" t="s">
        <v>606</v>
      </c>
      <c r="F1309" s="157" t="s">
        <v>540</v>
      </c>
      <c r="G1309" s="158" t="s">
        <v>52</v>
      </c>
      <c r="H1309" s="159" t="s">
        <v>272</v>
      </c>
      <c r="I1309" s="160" t="s">
        <v>273</v>
      </c>
      <c r="J1309" s="160" t="s">
        <v>643</v>
      </c>
      <c r="K1309" s="161" t="s">
        <v>273</v>
      </c>
      <c r="L1309" s="152">
        <v>50</v>
      </c>
      <c r="M1309" s="154">
        <v>100</v>
      </c>
      <c r="N1309" s="153">
        <v>0</v>
      </c>
      <c r="O1309" s="153">
        <v>0</v>
      </c>
      <c r="P1309" s="154" t="s">
        <v>7</v>
      </c>
      <c r="Q1309" s="156" t="s">
        <v>7</v>
      </c>
    </row>
    <row r="1310" spans="2:17">
      <c r="B1310" s="157" t="s">
        <v>30</v>
      </c>
      <c r="C1310" s="157" t="s">
        <v>2</v>
      </c>
      <c r="D1310" s="157" t="s">
        <v>607</v>
      </c>
      <c r="E1310" s="157" t="s">
        <v>608</v>
      </c>
      <c r="F1310" s="157" t="s">
        <v>540</v>
      </c>
      <c r="G1310" s="158" t="s">
        <v>52</v>
      </c>
      <c r="H1310" s="159" t="s">
        <v>272</v>
      </c>
      <c r="I1310" s="160" t="s">
        <v>273</v>
      </c>
      <c r="J1310" s="160" t="s">
        <v>643</v>
      </c>
      <c r="K1310" s="161" t="s">
        <v>273</v>
      </c>
      <c r="L1310" s="152">
        <v>50</v>
      </c>
      <c r="M1310" s="154">
        <v>100</v>
      </c>
      <c r="N1310" s="153">
        <v>0</v>
      </c>
      <c r="O1310" s="153">
        <v>0</v>
      </c>
      <c r="P1310" s="154" t="s">
        <v>7</v>
      </c>
      <c r="Q1310" s="156" t="s">
        <v>7</v>
      </c>
    </row>
    <row r="1311" spans="2:17">
      <c r="B1311" s="157" t="s">
        <v>30</v>
      </c>
      <c r="C1311" s="157" t="s">
        <v>2</v>
      </c>
      <c r="D1311" s="157" t="s">
        <v>609</v>
      </c>
      <c r="E1311" s="157" t="s">
        <v>610</v>
      </c>
      <c r="F1311" s="157" t="s">
        <v>540</v>
      </c>
      <c r="G1311" s="158" t="s">
        <v>52</v>
      </c>
      <c r="H1311" s="159" t="s">
        <v>272</v>
      </c>
      <c r="I1311" s="160" t="s">
        <v>273</v>
      </c>
      <c r="J1311" s="160" t="s">
        <v>643</v>
      </c>
      <c r="K1311" s="161" t="s">
        <v>273</v>
      </c>
      <c r="L1311" s="152">
        <v>50</v>
      </c>
      <c r="M1311" s="154">
        <v>100</v>
      </c>
      <c r="N1311" s="153">
        <v>0</v>
      </c>
      <c r="O1311" s="153">
        <v>0</v>
      </c>
      <c r="P1311" s="154" t="s">
        <v>7</v>
      </c>
      <c r="Q1311" s="156" t="s">
        <v>7</v>
      </c>
    </row>
    <row r="1312" spans="2:17">
      <c r="B1312" s="157" t="s">
        <v>30</v>
      </c>
      <c r="C1312" s="157" t="s">
        <v>2</v>
      </c>
      <c r="D1312" s="157" t="s">
        <v>611</v>
      </c>
      <c r="E1312" s="157" t="s">
        <v>612</v>
      </c>
      <c r="F1312" s="157" t="s">
        <v>540</v>
      </c>
      <c r="G1312" s="158" t="s">
        <v>52</v>
      </c>
      <c r="H1312" s="159" t="s">
        <v>272</v>
      </c>
      <c r="I1312" s="160" t="s">
        <v>273</v>
      </c>
      <c r="J1312" s="160" t="s">
        <v>643</v>
      </c>
      <c r="K1312" s="161" t="s">
        <v>273</v>
      </c>
      <c r="L1312" s="152">
        <v>50</v>
      </c>
      <c r="M1312" s="154">
        <v>100</v>
      </c>
      <c r="N1312" s="153">
        <v>16.666666666666664</v>
      </c>
      <c r="O1312" s="153">
        <v>0</v>
      </c>
      <c r="P1312" s="154" t="s">
        <v>7</v>
      </c>
      <c r="Q1312" s="156" t="s">
        <v>7</v>
      </c>
    </row>
    <row r="1313" spans="2:17">
      <c r="B1313" s="157" t="s">
        <v>30</v>
      </c>
      <c r="C1313" s="157" t="s">
        <v>2</v>
      </c>
      <c r="D1313" s="157" t="s">
        <v>613</v>
      </c>
      <c r="E1313" s="157" t="s">
        <v>614</v>
      </c>
      <c r="F1313" s="157" t="s">
        <v>540</v>
      </c>
      <c r="G1313" s="158" t="s">
        <v>52</v>
      </c>
      <c r="H1313" s="159" t="s">
        <v>272</v>
      </c>
      <c r="I1313" s="160" t="s">
        <v>273</v>
      </c>
      <c r="J1313" s="160" t="s">
        <v>53</v>
      </c>
      <c r="K1313" s="161" t="s">
        <v>273</v>
      </c>
      <c r="L1313" s="152">
        <v>50</v>
      </c>
      <c r="M1313" s="154">
        <v>100</v>
      </c>
      <c r="N1313" s="153">
        <v>16.666666666666664</v>
      </c>
      <c r="O1313" s="153">
        <v>0</v>
      </c>
      <c r="P1313" s="154" t="s">
        <v>7</v>
      </c>
      <c r="Q1313" s="156" t="s">
        <v>7</v>
      </c>
    </row>
    <row r="1314" spans="2:17">
      <c r="B1314" s="157" t="s">
        <v>30</v>
      </c>
      <c r="C1314" s="157" t="s">
        <v>2</v>
      </c>
      <c r="D1314" s="157" t="s">
        <v>615</v>
      </c>
      <c r="E1314" s="157" t="s">
        <v>616</v>
      </c>
      <c r="F1314" s="157" t="s">
        <v>540</v>
      </c>
      <c r="G1314" s="158" t="s">
        <v>52</v>
      </c>
      <c r="H1314" s="159" t="s">
        <v>272</v>
      </c>
      <c r="I1314" s="160" t="s">
        <v>273</v>
      </c>
      <c r="J1314" s="160" t="s">
        <v>53</v>
      </c>
      <c r="K1314" s="161" t="s">
        <v>273</v>
      </c>
      <c r="L1314" s="152">
        <v>50</v>
      </c>
      <c r="M1314" s="154">
        <v>100</v>
      </c>
      <c r="N1314" s="153">
        <v>0</v>
      </c>
      <c r="O1314" s="153">
        <v>0</v>
      </c>
      <c r="P1314" s="154" t="s">
        <v>7</v>
      </c>
      <c r="Q1314" s="156" t="s">
        <v>7</v>
      </c>
    </row>
    <row r="1315" spans="2:17">
      <c r="B1315" s="157" t="s">
        <v>30</v>
      </c>
      <c r="C1315" s="157" t="s">
        <v>2</v>
      </c>
      <c r="D1315" s="157" t="s">
        <v>617</v>
      </c>
      <c r="E1315" s="157" t="s">
        <v>618</v>
      </c>
      <c r="F1315" s="157" t="s">
        <v>540</v>
      </c>
      <c r="G1315" s="158" t="s">
        <v>52</v>
      </c>
      <c r="H1315" s="159" t="s">
        <v>272</v>
      </c>
      <c r="I1315" s="160" t="s">
        <v>273</v>
      </c>
      <c r="J1315" s="160" t="s">
        <v>643</v>
      </c>
      <c r="K1315" s="161" t="s">
        <v>273</v>
      </c>
      <c r="L1315" s="152">
        <v>100</v>
      </c>
      <c r="M1315" s="154">
        <v>0</v>
      </c>
      <c r="N1315" s="153">
        <v>71.428571428571431</v>
      </c>
      <c r="O1315" s="153">
        <v>33</v>
      </c>
      <c r="P1315" s="154">
        <v>100</v>
      </c>
      <c r="Q1315" s="156">
        <v>100</v>
      </c>
    </row>
    <row r="1316" spans="2:17">
      <c r="B1316" s="157" t="s">
        <v>30</v>
      </c>
      <c r="C1316" s="157" t="s">
        <v>2</v>
      </c>
      <c r="D1316" s="157" t="s">
        <v>619</v>
      </c>
      <c r="E1316" s="157" t="s">
        <v>620</v>
      </c>
      <c r="F1316" s="157" t="s">
        <v>540</v>
      </c>
      <c r="G1316" s="158" t="s">
        <v>52</v>
      </c>
      <c r="H1316" s="159" t="s">
        <v>273</v>
      </c>
      <c r="I1316" s="160" t="s">
        <v>7</v>
      </c>
      <c r="J1316" s="160" t="s">
        <v>7</v>
      </c>
      <c r="K1316" s="161" t="s">
        <v>195</v>
      </c>
      <c r="L1316" s="152" t="s">
        <v>7</v>
      </c>
      <c r="M1316" s="154" t="s">
        <v>7</v>
      </c>
      <c r="N1316" s="153" t="s">
        <v>7</v>
      </c>
      <c r="O1316" s="153" t="s">
        <v>7</v>
      </c>
      <c r="P1316" s="154" t="s">
        <v>7</v>
      </c>
      <c r="Q1316" s="156" t="s">
        <v>7</v>
      </c>
    </row>
    <row r="1317" spans="2:17">
      <c r="B1317" s="157" t="s">
        <v>30</v>
      </c>
      <c r="C1317" s="157" t="s">
        <v>2</v>
      </c>
      <c r="D1317" s="157" t="s">
        <v>621</v>
      </c>
      <c r="E1317" s="157" t="s">
        <v>622</v>
      </c>
      <c r="F1317" s="157" t="s">
        <v>533</v>
      </c>
      <c r="G1317" s="158" t="s">
        <v>52</v>
      </c>
      <c r="H1317" s="159" t="s">
        <v>272</v>
      </c>
      <c r="I1317" s="160" t="s">
        <v>273</v>
      </c>
      <c r="J1317" s="160" t="s">
        <v>643</v>
      </c>
      <c r="K1317" s="161" t="s">
        <v>273</v>
      </c>
      <c r="L1317" s="152">
        <v>50</v>
      </c>
      <c r="M1317" s="154">
        <v>0</v>
      </c>
      <c r="N1317" s="153" t="s">
        <v>7</v>
      </c>
      <c r="O1317" s="153" t="s">
        <v>7</v>
      </c>
      <c r="P1317" s="154" t="s">
        <v>7</v>
      </c>
      <c r="Q1317" s="156" t="s">
        <v>7</v>
      </c>
    </row>
    <row r="1318" spans="2:17">
      <c r="B1318" s="157" t="s">
        <v>30</v>
      </c>
      <c r="C1318" s="157" t="s">
        <v>3</v>
      </c>
      <c r="D1318" s="157" t="s">
        <v>623</v>
      </c>
      <c r="E1318" s="157" t="s">
        <v>624</v>
      </c>
      <c r="F1318" s="157" t="s">
        <v>533</v>
      </c>
      <c r="G1318" s="158" t="s">
        <v>52</v>
      </c>
      <c r="H1318" s="159" t="s">
        <v>272</v>
      </c>
      <c r="I1318" s="160" t="s">
        <v>273</v>
      </c>
      <c r="J1318" s="160" t="s">
        <v>54</v>
      </c>
      <c r="K1318" s="161" t="s">
        <v>273</v>
      </c>
      <c r="L1318" s="152">
        <v>100</v>
      </c>
      <c r="M1318" s="154">
        <v>60</v>
      </c>
      <c r="N1318" s="153" t="s">
        <v>7</v>
      </c>
      <c r="O1318" s="153" t="s">
        <v>7</v>
      </c>
      <c r="P1318" s="154" t="s">
        <v>7</v>
      </c>
      <c r="Q1318" s="156" t="s">
        <v>7</v>
      </c>
    </row>
    <row r="1319" spans="2:17">
      <c r="B1319" s="157" t="s">
        <v>30</v>
      </c>
      <c r="C1319" s="157" t="s">
        <v>3</v>
      </c>
      <c r="D1319" s="157" t="s">
        <v>625</v>
      </c>
      <c r="E1319" s="157" t="s">
        <v>626</v>
      </c>
      <c r="F1319" s="157" t="s">
        <v>533</v>
      </c>
      <c r="G1319" s="158" t="s">
        <v>52</v>
      </c>
      <c r="H1319" s="159" t="s">
        <v>272</v>
      </c>
      <c r="I1319" s="160" t="s">
        <v>273</v>
      </c>
      <c r="J1319" s="160" t="s">
        <v>643</v>
      </c>
      <c r="K1319" s="161" t="s">
        <v>273</v>
      </c>
      <c r="L1319" s="152">
        <v>100</v>
      </c>
      <c r="M1319" s="154">
        <v>100</v>
      </c>
      <c r="N1319" s="153" t="s">
        <v>7</v>
      </c>
      <c r="O1319" s="153" t="s">
        <v>7</v>
      </c>
      <c r="P1319" s="154" t="s">
        <v>7</v>
      </c>
      <c r="Q1319" s="156" t="s">
        <v>7</v>
      </c>
    </row>
    <row r="1320" spans="2:17">
      <c r="B1320" s="157" t="s">
        <v>30</v>
      </c>
      <c r="C1320" s="157" t="s">
        <v>3</v>
      </c>
      <c r="D1320" s="157" t="s">
        <v>627</v>
      </c>
      <c r="E1320" s="157" t="s">
        <v>628</v>
      </c>
      <c r="F1320" s="157" t="s">
        <v>540</v>
      </c>
      <c r="G1320" s="158" t="s">
        <v>52</v>
      </c>
      <c r="H1320" s="159" t="s">
        <v>272</v>
      </c>
      <c r="I1320" s="160" t="s">
        <v>273</v>
      </c>
      <c r="J1320" s="160" t="s">
        <v>54</v>
      </c>
      <c r="K1320" s="161" t="s">
        <v>273</v>
      </c>
      <c r="L1320" s="152">
        <v>60</v>
      </c>
      <c r="M1320" s="154">
        <v>60</v>
      </c>
      <c r="N1320" s="153">
        <v>0</v>
      </c>
      <c r="O1320" s="153" t="s">
        <v>7</v>
      </c>
      <c r="P1320" s="154">
        <v>100</v>
      </c>
      <c r="Q1320" s="156">
        <v>0</v>
      </c>
    </row>
    <row r="1321" spans="2:17">
      <c r="B1321" s="157" t="s">
        <v>30</v>
      </c>
      <c r="C1321" s="157" t="s">
        <v>3</v>
      </c>
      <c r="D1321" s="157" t="s">
        <v>629</v>
      </c>
      <c r="E1321" s="157" t="s">
        <v>630</v>
      </c>
      <c r="F1321" s="157" t="s">
        <v>540</v>
      </c>
      <c r="G1321" s="158" t="s">
        <v>52</v>
      </c>
      <c r="H1321" s="159" t="s">
        <v>272</v>
      </c>
      <c r="I1321" s="160" t="s">
        <v>273</v>
      </c>
      <c r="J1321" s="160" t="s">
        <v>643</v>
      </c>
      <c r="K1321" s="161" t="s">
        <v>273</v>
      </c>
      <c r="L1321" s="152">
        <v>50</v>
      </c>
      <c r="M1321" s="154">
        <v>100</v>
      </c>
      <c r="N1321" s="153">
        <v>0</v>
      </c>
      <c r="O1321" s="153" t="s">
        <v>7</v>
      </c>
      <c r="P1321" s="154" t="s">
        <v>7</v>
      </c>
      <c r="Q1321" s="156" t="s">
        <v>7</v>
      </c>
    </row>
    <row r="1322" spans="2:17">
      <c r="B1322" s="157" t="s">
        <v>30</v>
      </c>
      <c r="C1322" s="157" t="s">
        <v>3</v>
      </c>
      <c r="D1322" s="157" t="s">
        <v>631</v>
      </c>
      <c r="E1322" s="157" t="s">
        <v>632</v>
      </c>
      <c r="F1322" s="157" t="s">
        <v>533</v>
      </c>
      <c r="G1322" s="158" t="s">
        <v>52</v>
      </c>
      <c r="H1322" s="159" t="s">
        <v>273</v>
      </c>
      <c r="I1322" s="160" t="s">
        <v>7</v>
      </c>
      <c r="J1322" s="160" t="s">
        <v>7</v>
      </c>
      <c r="K1322" s="161" t="s">
        <v>195</v>
      </c>
      <c r="L1322" s="152" t="s">
        <v>7</v>
      </c>
      <c r="M1322" s="154" t="s">
        <v>7</v>
      </c>
      <c r="N1322" s="153" t="s">
        <v>7</v>
      </c>
      <c r="O1322" s="153" t="s">
        <v>7</v>
      </c>
      <c r="P1322" s="154" t="s">
        <v>7</v>
      </c>
      <c r="Q1322" s="156" t="s">
        <v>7</v>
      </c>
    </row>
    <row r="1323" spans="2:17">
      <c r="B1323" s="157" t="s">
        <v>30</v>
      </c>
      <c r="C1323" s="157" t="s">
        <v>3</v>
      </c>
      <c r="D1323" s="157" t="s">
        <v>633</v>
      </c>
      <c r="E1323" s="157" t="s">
        <v>634</v>
      </c>
      <c r="F1323" s="157" t="s">
        <v>540</v>
      </c>
      <c r="G1323" s="158" t="s">
        <v>52</v>
      </c>
      <c r="H1323" s="159" t="s">
        <v>272</v>
      </c>
      <c r="I1323" s="160" t="s">
        <v>273</v>
      </c>
      <c r="J1323" s="160" t="s">
        <v>643</v>
      </c>
      <c r="K1323" s="161" t="s">
        <v>273</v>
      </c>
      <c r="L1323" s="152">
        <v>50</v>
      </c>
      <c r="M1323" s="154">
        <v>100</v>
      </c>
      <c r="N1323" s="153">
        <v>0</v>
      </c>
      <c r="O1323" s="153" t="s">
        <v>7</v>
      </c>
      <c r="P1323" s="154" t="s">
        <v>7</v>
      </c>
      <c r="Q1323" s="156" t="s">
        <v>7</v>
      </c>
    </row>
    <row r="1324" spans="2:17">
      <c r="B1324" s="157" t="s">
        <v>30</v>
      </c>
      <c r="C1324" s="157" t="s">
        <v>3</v>
      </c>
      <c r="D1324" s="157" t="s">
        <v>635</v>
      </c>
      <c r="E1324" s="157" t="s">
        <v>636</v>
      </c>
      <c r="F1324" s="157" t="s">
        <v>540</v>
      </c>
      <c r="G1324" s="158" t="s">
        <v>52</v>
      </c>
      <c r="H1324" s="159" t="s">
        <v>273</v>
      </c>
      <c r="I1324" s="160" t="s">
        <v>7</v>
      </c>
      <c r="J1324" s="160" t="s">
        <v>7</v>
      </c>
      <c r="K1324" s="161" t="s">
        <v>195</v>
      </c>
      <c r="L1324" s="152" t="s">
        <v>7</v>
      </c>
      <c r="M1324" s="154" t="s">
        <v>7</v>
      </c>
      <c r="N1324" s="153" t="s">
        <v>7</v>
      </c>
      <c r="O1324" s="153" t="s">
        <v>7</v>
      </c>
      <c r="P1324" s="154" t="s">
        <v>7</v>
      </c>
      <c r="Q1324" s="156" t="s">
        <v>7</v>
      </c>
    </row>
    <row r="1325" spans="2:17">
      <c r="B1325" s="157" t="s">
        <v>30</v>
      </c>
      <c r="C1325" s="157" t="s">
        <v>3</v>
      </c>
      <c r="D1325" s="157" t="s">
        <v>637</v>
      </c>
      <c r="E1325" s="157" t="s">
        <v>638</v>
      </c>
      <c r="F1325" s="157" t="s">
        <v>533</v>
      </c>
      <c r="G1325" s="158" t="s">
        <v>52</v>
      </c>
      <c r="H1325" s="159" t="s">
        <v>272</v>
      </c>
      <c r="I1325" s="160" t="s">
        <v>273</v>
      </c>
      <c r="J1325" s="160" t="s">
        <v>54</v>
      </c>
      <c r="K1325" s="161" t="s">
        <v>273</v>
      </c>
      <c r="L1325" s="152">
        <v>100</v>
      </c>
      <c r="M1325" s="154">
        <v>60</v>
      </c>
      <c r="N1325" s="153" t="s">
        <v>7</v>
      </c>
      <c r="O1325" s="153" t="s">
        <v>7</v>
      </c>
      <c r="P1325" s="154" t="s">
        <v>7</v>
      </c>
      <c r="Q1325" s="156" t="s">
        <v>7</v>
      </c>
    </row>
    <row r="1326" spans="2:17">
      <c r="B1326" s="157" t="s">
        <v>30</v>
      </c>
      <c r="C1326" s="157" t="s">
        <v>3</v>
      </c>
      <c r="D1326" s="157" t="s">
        <v>639</v>
      </c>
      <c r="E1326" s="157" t="s">
        <v>640</v>
      </c>
      <c r="F1326" s="157" t="s">
        <v>533</v>
      </c>
      <c r="G1326" s="158" t="s">
        <v>52</v>
      </c>
      <c r="H1326" s="159" t="s">
        <v>272</v>
      </c>
      <c r="I1326" s="160" t="s">
        <v>273</v>
      </c>
      <c r="J1326" s="160" t="s">
        <v>54</v>
      </c>
      <c r="K1326" s="161" t="s">
        <v>273</v>
      </c>
      <c r="L1326" s="152">
        <v>100</v>
      </c>
      <c r="M1326" s="154">
        <v>80</v>
      </c>
      <c r="N1326" s="153" t="s">
        <v>7</v>
      </c>
      <c r="O1326" s="153" t="s">
        <v>7</v>
      </c>
      <c r="P1326" s="154" t="s">
        <v>7</v>
      </c>
      <c r="Q1326" s="156" t="s">
        <v>7</v>
      </c>
    </row>
    <row r="1327" spans="2:17">
      <c r="B1327" s="157" t="s">
        <v>30</v>
      </c>
      <c r="C1327" s="157" t="s">
        <v>3</v>
      </c>
      <c r="D1327" s="157" t="s">
        <v>641</v>
      </c>
      <c r="E1327" s="157" t="s">
        <v>642</v>
      </c>
      <c r="F1327" s="157" t="s">
        <v>533</v>
      </c>
      <c r="G1327" s="158" t="s">
        <v>52</v>
      </c>
      <c r="H1327" s="159" t="s">
        <v>272</v>
      </c>
      <c r="I1327" s="160" t="s">
        <v>273</v>
      </c>
      <c r="J1327" s="160" t="s">
        <v>54</v>
      </c>
      <c r="K1327" s="161" t="s">
        <v>273</v>
      </c>
      <c r="L1327" s="152">
        <v>95</v>
      </c>
      <c r="M1327" s="154">
        <v>60</v>
      </c>
      <c r="N1327" s="153" t="s">
        <v>7</v>
      </c>
      <c r="O1327" s="153" t="s">
        <v>7</v>
      </c>
      <c r="P1327" s="154" t="s">
        <v>7</v>
      </c>
      <c r="Q1327" s="156" t="s">
        <v>7</v>
      </c>
    </row>
    <row r="1328" spans="2:17">
      <c r="B1328" s="157" t="s">
        <v>31</v>
      </c>
      <c r="C1328" s="157" t="s">
        <v>1</v>
      </c>
      <c r="D1328" s="157" t="s">
        <v>531</v>
      </c>
      <c r="E1328" s="157" t="s">
        <v>532</v>
      </c>
      <c r="F1328" s="157" t="s">
        <v>533</v>
      </c>
      <c r="G1328" s="158" t="s">
        <v>52</v>
      </c>
      <c r="H1328" s="159" t="s">
        <v>272</v>
      </c>
      <c r="I1328" s="160" t="s">
        <v>273</v>
      </c>
      <c r="J1328" s="160" t="s">
        <v>643</v>
      </c>
      <c r="K1328" s="161" t="s">
        <v>273</v>
      </c>
      <c r="L1328" s="152">
        <v>100</v>
      </c>
      <c r="M1328" s="154">
        <v>100</v>
      </c>
      <c r="N1328" s="153" t="s">
        <v>7</v>
      </c>
      <c r="O1328" s="153" t="s">
        <v>7</v>
      </c>
      <c r="P1328" s="154" t="s">
        <v>7</v>
      </c>
      <c r="Q1328" s="156" t="s">
        <v>7</v>
      </c>
    </row>
    <row r="1329" spans="2:17">
      <c r="B1329" s="157" t="s">
        <v>31</v>
      </c>
      <c r="C1329" s="157" t="s">
        <v>1</v>
      </c>
      <c r="D1329" s="157" t="s">
        <v>534</v>
      </c>
      <c r="E1329" s="157" t="s">
        <v>535</v>
      </c>
      <c r="F1329" s="157" t="s">
        <v>533</v>
      </c>
      <c r="G1329" s="158" t="s">
        <v>52</v>
      </c>
      <c r="H1329" s="159" t="s">
        <v>272</v>
      </c>
      <c r="I1329" s="160" t="s">
        <v>273</v>
      </c>
      <c r="J1329" s="160" t="s">
        <v>643</v>
      </c>
      <c r="K1329" s="161" t="s">
        <v>273</v>
      </c>
      <c r="L1329" s="152">
        <v>100</v>
      </c>
      <c r="M1329" s="154">
        <v>100</v>
      </c>
      <c r="N1329" s="153" t="s">
        <v>7</v>
      </c>
      <c r="O1329" s="153" t="s">
        <v>7</v>
      </c>
      <c r="P1329" s="154" t="s">
        <v>7</v>
      </c>
      <c r="Q1329" s="156" t="s">
        <v>7</v>
      </c>
    </row>
    <row r="1330" spans="2:17">
      <c r="B1330" s="157" t="s">
        <v>31</v>
      </c>
      <c r="C1330" s="157" t="s">
        <v>1</v>
      </c>
      <c r="D1330" s="157" t="s">
        <v>536</v>
      </c>
      <c r="E1330" s="157" t="s">
        <v>537</v>
      </c>
      <c r="F1330" s="157" t="s">
        <v>533</v>
      </c>
      <c r="G1330" s="158" t="s">
        <v>52</v>
      </c>
      <c r="H1330" s="159" t="s">
        <v>272</v>
      </c>
      <c r="I1330" s="160" t="s">
        <v>273</v>
      </c>
      <c r="J1330" s="160" t="s">
        <v>643</v>
      </c>
      <c r="K1330" s="161" t="s">
        <v>273</v>
      </c>
      <c r="L1330" s="152">
        <v>100</v>
      </c>
      <c r="M1330" s="154">
        <v>100</v>
      </c>
      <c r="N1330" s="153" t="s">
        <v>7</v>
      </c>
      <c r="O1330" s="153" t="s">
        <v>7</v>
      </c>
      <c r="P1330" s="154" t="s">
        <v>7</v>
      </c>
      <c r="Q1330" s="156" t="s">
        <v>7</v>
      </c>
    </row>
    <row r="1331" spans="2:17">
      <c r="B1331" s="157" t="s">
        <v>31</v>
      </c>
      <c r="C1331" s="157" t="s">
        <v>1</v>
      </c>
      <c r="D1331" s="157" t="s">
        <v>538</v>
      </c>
      <c r="E1331" s="157" t="s">
        <v>539</v>
      </c>
      <c r="F1331" s="157" t="s">
        <v>540</v>
      </c>
      <c r="G1331" s="158" t="s">
        <v>52</v>
      </c>
      <c r="H1331" s="159" t="s">
        <v>273</v>
      </c>
      <c r="I1331" s="160" t="s">
        <v>7</v>
      </c>
      <c r="J1331" s="160" t="s">
        <v>7</v>
      </c>
      <c r="K1331" s="161" t="s">
        <v>195</v>
      </c>
      <c r="L1331" s="152" t="s">
        <v>7</v>
      </c>
      <c r="M1331" s="154" t="s">
        <v>7</v>
      </c>
      <c r="N1331" s="153" t="s">
        <v>7</v>
      </c>
      <c r="O1331" s="153" t="s">
        <v>7</v>
      </c>
      <c r="P1331" s="154" t="s">
        <v>7</v>
      </c>
      <c r="Q1331" s="156" t="s">
        <v>7</v>
      </c>
    </row>
    <row r="1332" spans="2:17">
      <c r="B1332" s="157" t="s">
        <v>31</v>
      </c>
      <c r="C1332" s="157" t="s">
        <v>1</v>
      </c>
      <c r="D1332" s="157" t="s">
        <v>541</v>
      </c>
      <c r="E1332" s="157" t="s">
        <v>542</v>
      </c>
      <c r="F1332" s="157" t="s">
        <v>540</v>
      </c>
      <c r="G1332" s="158" t="s">
        <v>52</v>
      </c>
      <c r="H1332" s="159" t="s">
        <v>272</v>
      </c>
      <c r="I1332" s="160" t="s">
        <v>273</v>
      </c>
      <c r="J1332" s="160" t="s">
        <v>643</v>
      </c>
      <c r="K1332" s="161" t="s">
        <v>273</v>
      </c>
      <c r="L1332" s="152">
        <v>100</v>
      </c>
      <c r="M1332" s="154">
        <v>100</v>
      </c>
      <c r="N1332" s="153">
        <v>100</v>
      </c>
      <c r="O1332" s="153">
        <v>100</v>
      </c>
      <c r="P1332" s="154">
        <v>100</v>
      </c>
      <c r="Q1332" s="156">
        <v>100</v>
      </c>
    </row>
    <row r="1333" spans="2:17">
      <c r="B1333" s="157" t="s">
        <v>31</v>
      </c>
      <c r="C1333" s="157" t="s">
        <v>1</v>
      </c>
      <c r="D1333" s="157" t="s">
        <v>543</v>
      </c>
      <c r="E1333" s="157" t="s">
        <v>544</v>
      </c>
      <c r="F1333" s="157" t="s">
        <v>540</v>
      </c>
      <c r="G1333" s="158" t="s">
        <v>52</v>
      </c>
      <c r="H1333" s="159" t="s">
        <v>272</v>
      </c>
      <c r="I1333" s="160" t="s">
        <v>272</v>
      </c>
      <c r="J1333" s="160" t="s">
        <v>643</v>
      </c>
      <c r="K1333" s="161" t="s">
        <v>195</v>
      </c>
      <c r="L1333" s="152">
        <v>100</v>
      </c>
      <c r="M1333" s="154">
        <v>100</v>
      </c>
      <c r="N1333" s="153">
        <v>100</v>
      </c>
      <c r="O1333" s="153">
        <v>100</v>
      </c>
      <c r="P1333" s="154">
        <v>100</v>
      </c>
      <c r="Q1333" s="156">
        <v>100</v>
      </c>
    </row>
    <row r="1334" spans="2:17">
      <c r="B1334" s="157" t="s">
        <v>31</v>
      </c>
      <c r="C1334" s="157" t="s">
        <v>1</v>
      </c>
      <c r="D1334" s="157" t="s">
        <v>545</v>
      </c>
      <c r="E1334" s="157" t="s">
        <v>546</v>
      </c>
      <c r="F1334" s="157" t="s">
        <v>540</v>
      </c>
      <c r="G1334" s="158" t="s">
        <v>52</v>
      </c>
      <c r="H1334" s="159" t="s">
        <v>272</v>
      </c>
      <c r="I1334" s="160" t="s">
        <v>273</v>
      </c>
      <c r="J1334" s="160" t="s">
        <v>643</v>
      </c>
      <c r="K1334" s="161" t="s">
        <v>273</v>
      </c>
      <c r="L1334" s="152">
        <v>100</v>
      </c>
      <c r="M1334" s="154">
        <v>100</v>
      </c>
      <c r="N1334" s="153">
        <v>100</v>
      </c>
      <c r="O1334" s="153">
        <v>100</v>
      </c>
      <c r="P1334" s="154">
        <v>100</v>
      </c>
      <c r="Q1334" s="156">
        <v>100</v>
      </c>
    </row>
    <row r="1335" spans="2:17">
      <c r="B1335" s="157" t="s">
        <v>31</v>
      </c>
      <c r="C1335" s="157" t="s">
        <v>1</v>
      </c>
      <c r="D1335" s="157" t="s">
        <v>547</v>
      </c>
      <c r="E1335" s="157" t="s">
        <v>548</v>
      </c>
      <c r="F1335" s="157" t="s">
        <v>540</v>
      </c>
      <c r="G1335" s="158" t="s">
        <v>52</v>
      </c>
      <c r="H1335" s="159" t="s">
        <v>272</v>
      </c>
      <c r="I1335" s="160" t="s">
        <v>273</v>
      </c>
      <c r="J1335" s="160" t="s">
        <v>643</v>
      </c>
      <c r="K1335" s="161" t="s">
        <v>273</v>
      </c>
      <c r="L1335" s="152">
        <v>100</v>
      </c>
      <c r="M1335" s="154">
        <v>100</v>
      </c>
      <c r="N1335" s="153">
        <v>100</v>
      </c>
      <c r="O1335" s="153">
        <v>100</v>
      </c>
      <c r="P1335" s="154">
        <v>100</v>
      </c>
      <c r="Q1335" s="156">
        <v>100</v>
      </c>
    </row>
    <row r="1336" spans="2:17">
      <c r="B1336" s="157" t="s">
        <v>31</v>
      </c>
      <c r="C1336" s="157" t="s">
        <v>1</v>
      </c>
      <c r="D1336" s="157" t="s">
        <v>549</v>
      </c>
      <c r="E1336" s="157" t="s">
        <v>550</v>
      </c>
      <c r="F1336" s="157" t="s">
        <v>533</v>
      </c>
      <c r="G1336" s="158" t="s">
        <v>52</v>
      </c>
      <c r="H1336" s="159" t="s">
        <v>273</v>
      </c>
      <c r="I1336" s="160" t="s">
        <v>7</v>
      </c>
      <c r="J1336" s="160" t="s">
        <v>7</v>
      </c>
      <c r="K1336" s="161" t="s">
        <v>195</v>
      </c>
      <c r="L1336" s="152" t="s">
        <v>7</v>
      </c>
      <c r="M1336" s="154" t="s">
        <v>7</v>
      </c>
      <c r="N1336" s="153" t="s">
        <v>7</v>
      </c>
      <c r="O1336" s="153" t="s">
        <v>7</v>
      </c>
      <c r="P1336" s="154" t="s">
        <v>7</v>
      </c>
      <c r="Q1336" s="156" t="s">
        <v>7</v>
      </c>
    </row>
    <row r="1337" spans="2:17">
      <c r="B1337" s="157" t="s">
        <v>31</v>
      </c>
      <c r="C1337" s="157" t="s">
        <v>1</v>
      </c>
      <c r="D1337" s="157" t="s">
        <v>551</v>
      </c>
      <c r="E1337" s="157" t="s">
        <v>552</v>
      </c>
      <c r="F1337" s="157" t="s">
        <v>533</v>
      </c>
      <c r="G1337" s="158" t="s">
        <v>52</v>
      </c>
      <c r="H1337" s="159" t="s">
        <v>273</v>
      </c>
      <c r="I1337" s="160" t="s">
        <v>7</v>
      </c>
      <c r="J1337" s="160" t="s">
        <v>7</v>
      </c>
      <c r="K1337" s="161" t="s">
        <v>195</v>
      </c>
      <c r="L1337" s="152" t="s">
        <v>7</v>
      </c>
      <c r="M1337" s="154" t="s">
        <v>7</v>
      </c>
      <c r="N1337" s="153" t="s">
        <v>7</v>
      </c>
      <c r="O1337" s="153" t="s">
        <v>7</v>
      </c>
      <c r="P1337" s="154" t="s">
        <v>7</v>
      </c>
      <c r="Q1337" s="156" t="s">
        <v>7</v>
      </c>
    </row>
    <row r="1338" spans="2:17">
      <c r="B1338" s="157" t="s">
        <v>31</v>
      </c>
      <c r="C1338" s="157" t="s">
        <v>1</v>
      </c>
      <c r="D1338" s="157" t="s">
        <v>553</v>
      </c>
      <c r="E1338" s="157" t="s">
        <v>554</v>
      </c>
      <c r="F1338" s="157" t="s">
        <v>540</v>
      </c>
      <c r="G1338" s="158" t="s">
        <v>52</v>
      </c>
      <c r="H1338" s="159" t="s">
        <v>272</v>
      </c>
      <c r="I1338" s="160" t="s">
        <v>273</v>
      </c>
      <c r="J1338" s="160" t="s">
        <v>643</v>
      </c>
      <c r="K1338" s="161" t="s">
        <v>273</v>
      </c>
      <c r="L1338" s="152">
        <v>100</v>
      </c>
      <c r="M1338" s="154">
        <v>100</v>
      </c>
      <c r="N1338" s="153">
        <v>100</v>
      </c>
      <c r="O1338" s="153">
        <v>100</v>
      </c>
      <c r="P1338" s="154">
        <v>100</v>
      </c>
      <c r="Q1338" s="156">
        <v>100</v>
      </c>
    </row>
    <row r="1339" spans="2:17">
      <c r="B1339" s="157" t="s">
        <v>31</v>
      </c>
      <c r="C1339" s="157" t="s">
        <v>1</v>
      </c>
      <c r="D1339" s="157" t="s">
        <v>555</v>
      </c>
      <c r="E1339" s="157" t="s">
        <v>556</v>
      </c>
      <c r="F1339" s="157" t="s">
        <v>540</v>
      </c>
      <c r="G1339" s="158" t="s">
        <v>52</v>
      </c>
      <c r="H1339" s="159" t="s">
        <v>272</v>
      </c>
      <c r="I1339" s="160" t="s">
        <v>273</v>
      </c>
      <c r="J1339" s="160" t="s">
        <v>643</v>
      </c>
      <c r="K1339" s="161" t="s">
        <v>273</v>
      </c>
      <c r="L1339" s="152">
        <v>100</v>
      </c>
      <c r="M1339" s="154">
        <v>100</v>
      </c>
      <c r="N1339" s="153">
        <v>100</v>
      </c>
      <c r="O1339" s="153">
        <v>100</v>
      </c>
      <c r="P1339" s="154">
        <v>100</v>
      </c>
      <c r="Q1339" s="156">
        <v>100</v>
      </c>
    </row>
    <row r="1340" spans="2:17">
      <c r="B1340" s="157" t="s">
        <v>31</v>
      </c>
      <c r="C1340" s="157" t="s">
        <v>1</v>
      </c>
      <c r="D1340" s="157" t="s">
        <v>557</v>
      </c>
      <c r="E1340" s="157" t="s">
        <v>558</v>
      </c>
      <c r="F1340" s="157" t="s">
        <v>533</v>
      </c>
      <c r="G1340" s="158" t="s">
        <v>52</v>
      </c>
      <c r="H1340" s="159" t="s">
        <v>272</v>
      </c>
      <c r="I1340" s="160" t="s">
        <v>273</v>
      </c>
      <c r="J1340" s="160" t="s">
        <v>643</v>
      </c>
      <c r="K1340" s="161" t="s">
        <v>273</v>
      </c>
      <c r="L1340" s="152">
        <v>100</v>
      </c>
      <c r="M1340" s="154">
        <v>100</v>
      </c>
      <c r="N1340" s="153" t="s">
        <v>7</v>
      </c>
      <c r="O1340" s="153" t="s">
        <v>7</v>
      </c>
      <c r="P1340" s="154" t="s">
        <v>7</v>
      </c>
      <c r="Q1340" s="156" t="s">
        <v>7</v>
      </c>
    </row>
    <row r="1341" spans="2:17">
      <c r="B1341" s="157" t="s">
        <v>31</v>
      </c>
      <c r="C1341" s="157" t="s">
        <v>1</v>
      </c>
      <c r="D1341" s="157" t="s">
        <v>559</v>
      </c>
      <c r="E1341" s="157" t="s">
        <v>560</v>
      </c>
      <c r="F1341" s="157" t="s">
        <v>533</v>
      </c>
      <c r="G1341" s="158" t="s">
        <v>52</v>
      </c>
      <c r="H1341" s="159" t="s">
        <v>272</v>
      </c>
      <c r="I1341" s="160" t="s">
        <v>273</v>
      </c>
      <c r="J1341" s="160" t="s">
        <v>643</v>
      </c>
      <c r="K1341" s="161" t="s">
        <v>273</v>
      </c>
      <c r="L1341" s="152">
        <v>100</v>
      </c>
      <c r="M1341" s="154">
        <v>100</v>
      </c>
      <c r="N1341" s="153" t="s">
        <v>7</v>
      </c>
      <c r="O1341" s="153" t="s">
        <v>7</v>
      </c>
      <c r="P1341" s="154" t="s">
        <v>7</v>
      </c>
      <c r="Q1341" s="156" t="s">
        <v>7</v>
      </c>
    </row>
    <row r="1342" spans="2:17">
      <c r="B1342" s="157" t="s">
        <v>31</v>
      </c>
      <c r="C1342" s="157" t="s">
        <v>1</v>
      </c>
      <c r="D1342" s="157" t="s">
        <v>561</v>
      </c>
      <c r="E1342" s="157" t="s">
        <v>562</v>
      </c>
      <c r="F1342" s="157" t="s">
        <v>533</v>
      </c>
      <c r="G1342" s="158" t="s">
        <v>52</v>
      </c>
      <c r="H1342" s="159" t="s">
        <v>272</v>
      </c>
      <c r="I1342" s="160" t="s">
        <v>273</v>
      </c>
      <c r="J1342" s="160" t="s">
        <v>643</v>
      </c>
      <c r="K1342" s="161" t="s">
        <v>273</v>
      </c>
      <c r="L1342" s="152">
        <v>100</v>
      </c>
      <c r="M1342" s="154">
        <v>100</v>
      </c>
      <c r="N1342" s="153" t="s">
        <v>7</v>
      </c>
      <c r="O1342" s="153" t="s">
        <v>7</v>
      </c>
      <c r="P1342" s="154" t="s">
        <v>7</v>
      </c>
      <c r="Q1342" s="156" t="s">
        <v>7</v>
      </c>
    </row>
    <row r="1343" spans="2:17">
      <c r="B1343" s="157" t="s">
        <v>31</v>
      </c>
      <c r="C1343" s="157" t="s">
        <v>1</v>
      </c>
      <c r="D1343" s="157" t="s">
        <v>563</v>
      </c>
      <c r="E1343" s="157" t="s">
        <v>564</v>
      </c>
      <c r="F1343" s="157" t="s">
        <v>540</v>
      </c>
      <c r="G1343" s="158" t="s">
        <v>52</v>
      </c>
      <c r="H1343" s="159" t="s">
        <v>272</v>
      </c>
      <c r="I1343" s="160" t="s">
        <v>273</v>
      </c>
      <c r="J1343" s="160" t="s">
        <v>643</v>
      </c>
      <c r="K1343" s="161" t="s">
        <v>272</v>
      </c>
      <c r="L1343" s="152">
        <v>100</v>
      </c>
      <c r="M1343" s="154">
        <v>100</v>
      </c>
      <c r="N1343" s="153">
        <v>100</v>
      </c>
      <c r="O1343" s="153">
        <v>100</v>
      </c>
      <c r="P1343" s="154">
        <v>100</v>
      </c>
      <c r="Q1343" s="156">
        <v>100</v>
      </c>
    </row>
    <row r="1344" spans="2:17">
      <c r="B1344" s="157" t="s">
        <v>31</v>
      </c>
      <c r="C1344" s="157" t="s">
        <v>495</v>
      </c>
      <c r="D1344" s="157" t="s">
        <v>565</v>
      </c>
      <c r="E1344" s="157" t="s">
        <v>566</v>
      </c>
      <c r="F1344" s="157" t="s">
        <v>540</v>
      </c>
      <c r="G1344" s="158" t="s">
        <v>52</v>
      </c>
      <c r="H1344" s="159" t="s">
        <v>272</v>
      </c>
      <c r="I1344" s="160" t="s">
        <v>273</v>
      </c>
      <c r="J1344" s="160" t="s">
        <v>643</v>
      </c>
      <c r="K1344" s="161" t="s">
        <v>273</v>
      </c>
      <c r="L1344" s="152">
        <v>100</v>
      </c>
      <c r="M1344" s="154">
        <v>100</v>
      </c>
      <c r="N1344" s="153">
        <v>100</v>
      </c>
      <c r="O1344" s="153">
        <v>100</v>
      </c>
      <c r="P1344" s="154">
        <v>100</v>
      </c>
      <c r="Q1344" s="156">
        <v>100</v>
      </c>
    </row>
    <row r="1345" spans="2:17">
      <c r="B1345" s="157" t="s">
        <v>31</v>
      </c>
      <c r="C1345" s="157" t="s">
        <v>495</v>
      </c>
      <c r="D1345" s="157" t="s">
        <v>567</v>
      </c>
      <c r="E1345" s="157" t="s">
        <v>568</v>
      </c>
      <c r="F1345" s="157" t="s">
        <v>533</v>
      </c>
      <c r="G1345" s="158" t="s">
        <v>52</v>
      </c>
      <c r="H1345" s="159" t="s">
        <v>272</v>
      </c>
      <c r="I1345" s="160" t="s">
        <v>273</v>
      </c>
      <c r="J1345" s="160" t="s">
        <v>643</v>
      </c>
      <c r="K1345" s="161" t="s">
        <v>273</v>
      </c>
      <c r="L1345" s="152">
        <v>100</v>
      </c>
      <c r="M1345" s="154">
        <v>100</v>
      </c>
      <c r="N1345" s="153" t="s">
        <v>7</v>
      </c>
      <c r="O1345" s="153" t="s">
        <v>7</v>
      </c>
      <c r="P1345" s="154" t="s">
        <v>7</v>
      </c>
      <c r="Q1345" s="156" t="s">
        <v>7</v>
      </c>
    </row>
    <row r="1346" spans="2:17">
      <c r="B1346" s="157" t="s">
        <v>31</v>
      </c>
      <c r="C1346" s="157" t="s">
        <v>495</v>
      </c>
      <c r="D1346" s="157" t="s">
        <v>569</v>
      </c>
      <c r="E1346" s="157" t="s">
        <v>570</v>
      </c>
      <c r="F1346" s="157" t="s">
        <v>540</v>
      </c>
      <c r="G1346" s="158" t="s">
        <v>52</v>
      </c>
      <c r="H1346" s="159" t="s">
        <v>272</v>
      </c>
      <c r="I1346" s="160" t="s">
        <v>272</v>
      </c>
      <c r="J1346" s="160" t="s">
        <v>643</v>
      </c>
      <c r="K1346" s="161" t="s">
        <v>195</v>
      </c>
      <c r="L1346" s="152">
        <v>100</v>
      </c>
      <c r="M1346" s="154">
        <v>100</v>
      </c>
      <c r="N1346" s="153">
        <v>100</v>
      </c>
      <c r="O1346" s="153">
        <v>100</v>
      </c>
      <c r="P1346" s="154">
        <v>100</v>
      </c>
      <c r="Q1346" s="156">
        <v>100</v>
      </c>
    </row>
    <row r="1347" spans="2:17">
      <c r="B1347" s="157" t="s">
        <v>31</v>
      </c>
      <c r="C1347" s="157" t="s">
        <v>495</v>
      </c>
      <c r="D1347" s="157" t="s">
        <v>571</v>
      </c>
      <c r="E1347" s="157" t="s">
        <v>572</v>
      </c>
      <c r="F1347" s="157" t="s">
        <v>540</v>
      </c>
      <c r="G1347" s="158" t="s">
        <v>52</v>
      </c>
      <c r="H1347" s="159" t="s">
        <v>272</v>
      </c>
      <c r="I1347" s="160" t="s">
        <v>273</v>
      </c>
      <c r="J1347" s="160" t="s">
        <v>643</v>
      </c>
      <c r="K1347" s="161" t="s">
        <v>273</v>
      </c>
      <c r="L1347" s="152">
        <v>100</v>
      </c>
      <c r="M1347" s="154">
        <v>100</v>
      </c>
      <c r="N1347" s="153">
        <v>100</v>
      </c>
      <c r="O1347" s="153">
        <v>100</v>
      </c>
      <c r="P1347" s="154">
        <v>100</v>
      </c>
      <c r="Q1347" s="156">
        <v>100</v>
      </c>
    </row>
    <row r="1348" spans="2:17">
      <c r="B1348" s="157" t="s">
        <v>31</v>
      </c>
      <c r="C1348" s="157" t="s">
        <v>495</v>
      </c>
      <c r="D1348" s="157" t="s">
        <v>573</v>
      </c>
      <c r="E1348" s="157" t="s">
        <v>574</v>
      </c>
      <c r="F1348" s="157" t="s">
        <v>533</v>
      </c>
      <c r="G1348" s="158" t="s">
        <v>52</v>
      </c>
      <c r="H1348" s="159" t="s">
        <v>272</v>
      </c>
      <c r="I1348" s="160" t="s">
        <v>273</v>
      </c>
      <c r="J1348" s="160" t="s">
        <v>643</v>
      </c>
      <c r="K1348" s="161" t="s">
        <v>273</v>
      </c>
      <c r="L1348" s="152">
        <v>100</v>
      </c>
      <c r="M1348" s="154">
        <v>100</v>
      </c>
      <c r="N1348" s="153" t="s">
        <v>7</v>
      </c>
      <c r="O1348" s="153" t="s">
        <v>7</v>
      </c>
      <c r="P1348" s="154" t="s">
        <v>7</v>
      </c>
      <c r="Q1348" s="156" t="s">
        <v>7</v>
      </c>
    </row>
    <row r="1349" spans="2:17">
      <c r="B1349" s="157" t="s">
        <v>31</v>
      </c>
      <c r="C1349" s="157" t="s">
        <v>495</v>
      </c>
      <c r="D1349" s="157" t="s">
        <v>575</v>
      </c>
      <c r="E1349" s="157" t="s">
        <v>576</v>
      </c>
      <c r="F1349" s="157" t="s">
        <v>533</v>
      </c>
      <c r="G1349" s="158" t="s">
        <v>52</v>
      </c>
      <c r="H1349" s="159" t="s">
        <v>272</v>
      </c>
      <c r="I1349" s="160" t="s">
        <v>273</v>
      </c>
      <c r="J1349" s="160" t="s">
        <v>643</v>
      </c>
      <c r="K1349" s="161" t="s">
        <v>273</v>
      </c>
      <c r="L1349" s="152">
        <v>100</v>
      </c>
      <c r="M1349" s="154">
        <v>100</v>
      </c>
      <c r="N1349" s="153" t="s">
        <v>7</v>
      </c>
      <c r="O1349" s="153" t="s">
        <v>7</v>
      </c>
      <c r="P1349" s="154" t="s">
        <v>7</v>
      </c>
      <c r="Q1349" s="156" t="s">
        <v>7</v>
      </c>
    </row>
    <row r="1350" spans="2:17">
      <c r="B1350" s="157" t="s">
        <v>31</v>
      </c>
      <c r="C1350" s="157" t="s">
        <v>495</v>
      </c>
      <c r="D1350" s="157" t="s">
        <v>577</v>
      </c>
      <c r="E1350" s="157" t="s">
        <v>578</v>
      </c>
      <c r="F1350" s="157" t="s">
        <v>533</v>
      </c>
      <c r="G1350" s="158" t="s">
        <v>52</v>
      </c>
      <c r="H1350" s="159" t="s">
        <v>272</v>
      </c>
      <c r="I1350" s="160" t="s">
        <v>273</v>
      </c>
      <c r="J1350" s="160" t="s">
        <v>643</v>
      </c>
      <c r="K1350" s="161" t="s">
        <v>273</v>
      </c>
      <c r="L1350" s="152">
        <v>100</v>
      </c>
      <c r="M1350" s="154">
        <v>100</v>
      </c>
      <c r="N1350" s="153" t="s">
        <v>7</v>
      </c>
      <c r="O1350" s="153" t="s">
        <v>7</v>
      </c>
      <c r="P1350" s="154" t="s">
        <v>7</v>
      </c>
      <c r="Q1350" s="156" t="s">
        <v>7</v>
      </c>
    </row>
    <row r="1351" spans="2:17">
      <c r="B1351" s="157" t="s">
        <v>31</v>
      </c>
      <c r="C1351" s="157" t="s">
        <v>495</v>
      </c>
      <c r="D1351" s="157" t="s">
        <v>579</v>
      </c>
      <c r="E1351" s="157" t="s">
        <v>580</v>
      </c>
      <c r="F1351" s="157" t="s">
        <v>533</v>
      </c>
      <c r="G1351" s="158" t="s">
        <v>52</v>
      </c>
      <c r="H1351" s="159" t="s">
        <v>272</v>
      </c>
      <c r="I1351" s="160" t="s">
        <v>273</v>
      </c>
      <c r="J1351" s="160" t="s">
        <v>643</v>
      </c>
      <c r="K1351" s="161" t="s">
        <v>273</v>
      </c>
      <c r="L1351" s="152">
        <v>100</v>
      </c>
      <c r="M1351" s="154">
        <v>100</v>
      </c>
      <c r="N1351" s="153" t="s">
        <v>7</v>
      </c>
      <c r="O1351" s="153" t="s">
        <v>7</v>
      </c>
      <c r="P1351" s="154" t="s">
        <v>7</v>
      </c>
      <c r="Q1351" s="156" t="s">
        <v>7</v>
      </c>
    </row>
    <row r="1352" spans="2:17">
      <c r="B1352" s="157" t="s">
        <v>31</v>
      </c>
      <c r="C1352" s="157" t="s">
        <v>495</v>
      </c>
      <c r="D1352" s="157" t="s">
        <v>581</v>
      </c>
      <c r="E1352" s="157" t="s">
        <v>582</v>
      </c>
      <c r="F1352" s="157" t="s">
        <v>533</v>
      </c>
      <c r="G1352" s="158" t="s">
        <v>52</v>
      </c>
      <c r="H1352" s="159" t="s">
        <v>272</v>
      </c>
      <c r="I1352" s="160" t="s">
        <v>273</v>
      </c>
      <c r="J1352" s="160" t="s">
        <v>643</v>
      </c>
      <c r="K1352" s="161" t="s">
        <v>273</v>
      </c>
      <c r="L1352" s="152">
        <v>100</v>
      </c>
      <c r="M1352" s="154">
        <v>100</v>
      </c>
      <c r="N1352" s="153" t="s">
        <v>7</v>
      </c>
      <c r="O1352" s="153" t="s">
        <v>7</v>
      </c>
      <c r="P1352" s="154" t="s">
        <v>7</v>
      </c>
      <c r="Q1352" s="156" t="s">
        <v>7</v>
      </c>
    </row>
    <row r="1353" spans="2:17">
      <c r="B1353" s="157" t="s">
        <v>31</v>
      </c>
      <c r="C1353" s="157" t="s">
        <v>495</v>
      </c>
      <c r="D1353" s="157" t="s">
        <v>583</v>
      </c>
      <c r="E1353" s="157" t="s">
        <v>584</v>
      </c>
      <c r="F1353" s="157" t="s">
        <v>540</v>
      </c>
      <c r="G1353" s="158" t="s">
        <v>52</v>
      </c>
      <c r="H1353" s="159" t="s">
        <v>272</v>
      </c>
      <c r="I1353" s="160" t="s">
        <v>272</v>
      </c>
      <c r="J1353" s="160" t="s">
        <v>643</v>
      </c>
      <c r="K1353" s="161" t="s">
        <v>195</v>
      </c>
      <c r="L1353" s="152">
        <v>100</v>
      </c>
      <c r="M1353" s="154">
        <v>100</v>
      </c>
      <c r="N1353" s="153">
        <v>100</v>
      </c>
      <c r="O1353" s="153">
        <v>100</v>
      </c>
      <c r="P1353" s="154">
        <v>100</v>
      </c>
      <c r="Q1353" s="156">
        <v>100</v>
      </c>
    </row>
    <row r="1354" spans="2:17">
      <c r="B1354" s="157" t="s">
        <v>31</v>
      </c>
      <c r="C1354" s="157" t="s">
        <v>495</v>
      </c>
      <c r="D1354" s="157" t="s">
        <v>585</v>
      </c>
      <c r="E1354" s="157" t="s">
        <v>586</v>
      </c>
      <c r="F1354" s="157" t="s">
        <v>533</v>
      </c>
      <c r="G1354" s="158" t="s">
        <v>52</v>
      </c>
      <c r="H1354" s="159" t="s">
        <v>272</v>
      </c>
      <c r="I1354" s="160" t="s">
        <v>273</v>
      </c>
      <c r="J1354" s="160" t="s">
        <v>643</v>
      </c>
      <c r="K1354" s="161" t="s">
        <v>273</v>
      </c>
      <c r="L1354" s="152">
        <v>100</v>
      </c>
      <c r="M1354" s="154">
        <v>100</v>
      </c>
      <c r="N1354" s="153" t="s">
        <v>7</v>
      </c>
      <c r="O1354" s="153" t="s">
        <v>7</v>
      </c>
      <c r="P1354" s="154" t="s">
        <v>7</v>
      </c>
      <c r="Q1354" s="156" t="s">
        <v>7</v>
      </c>
    </row>
    <row r="1355" spans="2:17">
      <c r="B1355" s="157" t="s">
        <v>31</v>
      </c>
      <c r="C1355" s="157" t="s">
        <v>495</v>
      </c>
      <c r="D1355" s="157" t="s">
        <v>587</v>
      </c>
      <c r="E1355" s="157" t="s">
        <v>588</v>
      </c>
      <c r="F1355" s="157" t="s">
        <v>540</v>
      </c>
      <c r="G1355" s="158" t="s">
        <v>52</v>
      </c>
      <c r="H1355" s="159" t="s">
        <v>272</v>
      </c>
      <c r="I1355" s="160" t="s">
        <v>273</v>
      </c>
      <c r="J1355" s="160" t="s">
        <v>643</v>
      </c>
      <c r="K1355" s="161" t="s">
        <v>273</v>
      </c>
      <c r="L1355" s="152">
        <v>100</v>
      </c>
      <c r="M1355" s="154">
        <v>100</v>
      </c>
      <c r="N1355" s="153">
        <v>100</v>
      </c>
      <c r="O1355" s="153">
        <v>100</v>
      </c>
      <c r="P1355" s="154">
        <v>100</v>
      </c>
      <c r="Q1355" s="156">
        <v>100</v>
      </c>
    </row>
    <row r="1356" spans="2:17">
      <c r="B1356" s="157" t="s">
        <v>31</v>
      </c>
      <c r="C1356" s="157" t="s">
        <v>495</v>
      </c>
      <c r="D1356" s="157" t="s">
        <v>589</v>
      </c>
      <c r="E1356" s="157" t="s">
        <v>590</v>
      </c>
      <c r="F1356" s="157" t="s">
        <v>540</v>
      </c>
      <c r="G1356" s="158" t="s">
        <v>52</v>
      </c>
      <c r="H1356" s="159" t="s">
        <v>272</v>
      </c>
      <c r="I1356" s="160" t="s">
        <v>273</v>
      </c>
      <c r="J1356" s="160" t="s">
        <v>643</v>
      </c>
      <c r="K1356" s="161" t="s">
        <v>273</v>
      </c>
      <c r="L1356" s="152">
        <v>100</v>
      </c>
      <c r="M1356" s="154">
        <v>100</v>
      </c>
      <c r="N1356" s="153">
        <v>100</v>
      </c>
      <c r="O1356" s="153" t="s">
        <v>7</v>
      </c>
      <c r="P1356" s="154">
        <v>100</v>
      </c>
      <c r="Q1356" s="156">
        <v>100</v>
      </c>
    </row>
    <row r="1357" spans="2:17">
      <c r="B1357" s="157" t="s">
        <v>31</v>
      </c>
      <c r="C1357" s="157" t="s">
        <v>495</v>
      </c>
      <c r="D1357" s="157" t="s">
        <v>591</v>
      </c>
      <c r="E1357" s="157" t="s">
        <v>592</v>
      </c>
      <c r="F1357" s="157" t="s">
        <v>533</v>
      </c>
      <c r="G1357" s="158" t="s">
        <v>52</v>
      </c>
      <c r="H1357" s="159" t="s">
        <v>272</v>
      </c>
      <c r="I1357" s="160" t="s">
        <v>273</v>
      </c>
      <c r="J1357" s="160" t="s">
        <v>643</v>
      </c>
      <c r="K1357" s="161" t="s">
        <v>273</v>
      </c>
      <c r="L1357" s="152">
        <v>100</v>
      </c>
      <c r="M1357" s="154">
        <v>100</v>
      </c>
      <c r="N1357" s="153" t="s">
        <v>7</v>
      </c>
      <c r="O1357" s="153" t="s">
        <v>7</v>
      </c>
      <c r="P1357" s="154" t="s">
        <v>7</v>
      </c>
      <c r="Q1357" s="156" t="s">
        <v>7</v>
      </c>
    </row>
    <row r="1358" spans="2:17">
      <c r="B1358" s="157" t="s">
        <v>31</v>
      </c>
      <c r="C1358" s="157" t="s">
        <v>495</v>
      </c>
      <c r="D1358" s="157" t="s">
        <v>593</v>
      </c>
      <c r="E1358" s="157" t="s">
        <v>594</v>
      </c>
      <c r="F1358" s="157" t="s">
        <v>540</v>
      </c>
      <c r="G1358" s="158" t="s">
        <v>52</v>
      </c>
      <c r="H1358" s="159" t="s">
        <v>272</v>
      </c>
      <c r="I1358" s="160" t="s">
        <v>273</v>
      </c>
      <c r="J1358" s="160" t="s">
        <v>643</v>
      </c>
      <c r="K1358" s="161" t="s">
        <v>273</v>
      </c>
      <c r="L1358" s="152">
        <v>100</v>
      </c>
      <c r="M1358" s="154">
        <v>100</v>
      </c>
      <c r="N1358" s="153">
        <v>85.714285714285708</v>
      </c>
      <c r="O1358" s="153">
        <v>100</v>
      </c>
      <c r="P1358" s="154">
        <v>100</v>
      </c>
      <c r="Q1358" s="156">
        <v>100</v>
      </c>
    </row>
    <row r="1359" spans="2:17">
      <c r="B1359" s="157" t="s">
        <v>31</v>
      </c>
      <c r="C1359" s="157" t="s">
        <v>495</v>
      </c>
      <c r="D1359" s="157" t="s">
        <v>595</v>
      </c>
      <c r="E1359" s="157" t="s">
        <v>596</v>
      </c>
      <c r="F1359" s="157" t="s">
        <v>540</v>
      </c>
      <c r="G1359" s="158" t="s">
        <v>52</v>
      </c>
      <c r="H1359" s="159" t="s">
        <v>272</v>
      </c>
      <c r="I1359" s="160" t="s">
        <v>272</v>
      </c>
      <c r="J1359" s="160" t="s">
        <v>643</v>
      </c>
      <c r="K1359" s="161" t="s">
        <v>195</v>
      </c>
      <c r="L1359" s="152">
        <v>100</v>
      </c>
      <c r="M1359" s="154">
        <v>100</v>
      </c>
      <c r="N1359" s="153">
        <v>100</v>
      </c>
      <c r="O1359" s="153">
        <v>100</v>
      </c>
      <c r="P1359" s="154">
        <v>100</v>
      </c>
      <c r="Q1359" s="156">
        <v>100</v>
      </c>
    </row>
    <row r="1360" spans="2:17">
      <c r="B1360" s="157" t="s">
        <v>31</v>
      </c>
      <c r="C1360" s="157" t="s">
        <v>495</v>
      </c>
      <c r="D1360" s="157" t="s">
        <v>597</v>
      </c>
      <c r="E1360" s="157" t="s">
        <v>598</v>
      </c>
      <c r="F1360" s="157" t="s">
        <v>533</v>
      </c>
      <c r="G1360" s="158" t="s">
        <v>52</v>
      </c>
      <c r="H1360" s="159" t="s">
        <v>272</v>
      </c>
      <c r="I1360" s="160" t="s">
        <v>273</v>
      </c>
      <c r="J1360" s="160" t="s">
        <v>643</v>
      </c>
      <c r="K1360" s="161" t="s">
        <v>273</v>
      </c>
      <c r="L1360" s="152">
        <v>100</v>
      </c>
      <c r="M1360" s="154">
        <v>100</v>
      </c>
      <c r="N1360" s="153" t="s">
        <v>7</v>
      </c>
      <c r="O1360" s="153" t="s">
        <v>7</v>
      </c>
      <c r="P1360" s="154" t="s">
        <v>7</v>
      </c>
      <c r="Q1360" s="156" t="s">
        <v>7</v>
      </c>
    </row>
    <row r="1361" spans="2:17">
      <c r="B1361" s="157" t="s">
        <v>31</v>
      </c>
      <c r="C1361" s="157" t="s">
        <v>495</v>
      </c>
      <c r="D1361" s="157" t="s">
        <v>599</v>
      </c>
      <c r="E1361" s="157" t="s">
        <v>600</v>
      </c>
      <c r="F1361" s="157" t="s">
        <v>540</v>
      </c>
      <c r="G1361" s="158" t="s">
        <v>52</v>
      </c>
      <c r="H1361" s="159" t="s">
        <v>272</v>
      </c>
      <c r="I1361" s="160" t="s">
        <v>272</v>
      </c>
      <c r="J1361" s="160" t="s">
        <v>643</v>
      </c>
      <c r="K1361" s="161" t="s">
        <v>195</v>
      </c>
      <c r="L1361" s="152">
        <v>100</v>
      </c>
      <c r="M1361" s="154">
        <v>100</v>
      </c>
      <c r="N1361" s="153">
        <v>100</v>
      </c>
      <c r="O1361" s="153">
        <v>100</v>
      </c>
      <c r="P1361" s="154">
        <v>100</v>
      </c>
      <c r="Q1361" s="156">
        <v>100</v>
      </c>
    </row>
    <row r="1362" spans="2:17">
      <c r="B1362" s="157" t="s">
        <v>31</v>
      </c>
      <c r="C1362" s="157" t="s">
        <v>495</v>
      </c>
      <c r="D1362" s="157" t="s">
        <v>601</v>
      </c>
      <c r="E1362" s="157" t="s">
        <v>602</v>
      </c>
      <c r="F1362" s="157" t="s">
        <v>533</v>
      </c>
      <c r="G1362" s="158" t="s">
        <v>52</v>
      </c>
      <c r="H1362" s="159" t="s">
        <v>272</v>
      </c>
      <c r="I1362" s="160" t="s">
        <v>273</v>
      </c>
      <c r="J1362" s="160" t="s">
        <v>643</v>
      </c>
      <c r="K1362" s="161" t="s">
        <v>273</v>
      </c>
      <c r="L1362" s="152">
        <v>100</v>
      </c>
      <c r="M1362" s="154">
        <v>100</v>
      </c>
      <c r="N1362" s="153" t="s">
        <v>7</v>
      </c>
      <c r="O1362" s="153" t="s">
        <v>7</v>
      </c>
      <c r="P1362" s="154" t="s">
        <v>7</v>
      </c>
      <c r="Q1362" s="156" t="s">
        <v>7</v>
      </c>
    </row>
    <row r="1363" spans="2:17">
      <c r="B1363" s="157" t="s">
        <v>31</v>
      </c>
      <c r="C1363" s="157" t="s">
        <v>2</v>
      </c>
      <c r="D1363" s="157" t="s">
        <v>603</v>
      </c>
      <c r="E1363" s="157" t="s">
        <v>604</v>
      </c>
      <c r="F1363" s="157" t="s">
        <v>533</v>
      </c>
      <c r="G1363" s="158" t="s">
        <v>52</v>
      </c>
      <c r="H1363" s="159" t="s">
        <v>272</v>
      </c>
      <c r="I1363" s="160" t="s">
        <v>273</v>
      </c>
      <c r="J1363" s="160" t="s">
        <v>643</v>
      </c>
      <c r="K1363" s="161" t="s">
        <v>273</v>
      </c>
      <c r="L1363" s="152">
        <v>100</v>
      </c>
      <c r="M1363" s="154">
        <v>100</v>
      </c>
      <c r="N1363" s="153" t="s">
        <v>7</v>
      </c>
      <c r="O1363" s="153" t="s">
        <v>7</v>
      </c>
      <c r="P1363" s="154" t="s">
        <v>7</v>
      </c>
      <c r="Q1363" s="156" t="s">
        <v>7</v>
      </c>
    </row>
    <row r="1364" spans="2:17">
      <c r="B1364" s="157" t="s">
        <v>31</v>
      </c>
      <c r="C1364" s="157" t="s">
        <v>2</v>
      </c>
      <c r="D1364" s="157" t="s">
        <v>605</v>
      </c>
      <c r="E1364" s="157" t="s">
        <v>606</v>
      </c>
      <c r="F1364" s="157" t="s">
        <v>540</v>
      </c>
      <c r="G1364" s="158" t="s">
        <v>52</v>
      </c>
      <c r="H1364" s="159" t="s">
        <v>272</v>
      </c>
      <c r="I1364" s="160" t="s">
        <v>273</v>
      </c>
      <c r="J1364" s="160" t="s">
        <v>643</v>
      </c>
      <c r="K1364" s="161" t="s">
        <v>273</v>
      </c>
      <c r="L1364" s="152">
        <v>100</v>
      </c>
      <c r="M1364" s="154">
        <v>100</v>
      </c>
      <c r="N1364" s="153">
        <v>100</v>
      </c>
      <c r="O1364" s="153">
        <v>100</v>
      </c>
      <c r="P1364" s="154">
        <v>100</v>
      </c>
      <c r="Q1364" s="156">
        <v>100</v>
      </c>
    </row>
    <row r="1365" spans="2:17">
      <c r="B1365" s="157" t="s">
        <v>31</v>
      </c>
      <c r="C1365" s="157" t="s">
        <v>2</v>
      </c>
      <c r="D1365" s="157" t="s">
        <v>607</v>
      </c>
      <c r="E1365" s="157" t="s">
        <v>608</v>
      </c>
      <c r="F1365" s="157" t="s">
        <v>540</v>
      </c>
      <c r="G1365" s="158" t="s">
        <v>52</v>
      </c>
      <c r="H1365" s="159" t="s">
        <v>272</v>
      </c>
      <c r="I1365" s="160" t="s">
        <v>273</v>
      </c>
      <c r="J1365" s="160" t="s">
        <v>643</v>
      </c>
      <c r="K1365" s="161" t="s">
        <v>273</v>
      </c>
      <c r="L1365" s="152">
        <v>100</v>
      </c>
      <c r="M1365" s="154">
        <v>100</v>
      </c>
      <c r="N1365" s="153">
        <v>100</v>
      </c>
      <c r="O1365" s="153">
        <v>100</v>
      </c>
      <c r="P1365" s="154">
        <v>100</v>
      </c>
      <c r="Q1365" s="156">
        <v>100</v>
      </c>
    </row>
    <row r="1366" spans="2:17">
      <c r="B1366" s="157" t="s">
        <v>31</v>
      </c>
      <c r="C1366" s="157" t="s">
        <v>2</v>
      </c>
      <c r="D1366" s="157" t="s">
        <v>609</v>
      </c>
      <c r="E1366" s="157" t="s">
        <v>610</v>
      </c>
      <c r="F1366" s="157" t="s">
        <v>540</v>
      </c>
      <c r="G1366" s="158" t="s">
        <v>52</v>
      </c>
      <c r="H1366" s="159" t="s">
        <v>272</v>
      </c>
      <c r="I1366" s="160" t="s">
        <v>272</v>
      </c>
      <c r="J1366" s="160" t="s">
        <v>643</v>
      </c>
      <c r="K1366" s="161" t="s">
        <v>195</v>
      </c>
      <c r="L1366" s="152">
        <v>100</v>
      </c>
      <c r="M1366" s="154">
        <v>100</v>
      </c>
      <c r="N1366" s="153">
        <v>100</v>
      </c>
      <c r="O1366" s="153">
        <v>100</v>
      </c>
      <c r="P1366" s="154">
        <v>100</v>
      </c>
      <c r="Q1366" s="156">
        <v>100</v>
      </c>
    </row>
    <row r="1367" spans="2:17">
      <c r="B1367" s="157" t="s">
        <v>31</v>
      </c>
      <c r="C1367" s="157" t="s">
        <v>2</v>
      </c>
      <c r="D1367" s="157" t="s">
        <v>611</v>
      </c>
      <c r="E1367" s="157" t="s">
        <v>612</v>
      </c>
      <c r="F1367" s="157" t="s">
        <v>540</v>
      </c>
      <c r="G1367" s="158" t="s">
        <v>52</v>
      </c>
      <c r="H1367" s="159" t="s">
        <v>272</v>
      </c>
      <c r="I1367" s="160" t="s">
        <v>273</v>
      </c>
      <c r="J1367" s="160" t="s">
        <v>643</v>
      </c>
      <c r="K1367" s="161" t="s">
        <v>273</v>
      </c>
      <c r="L1367" s="152">
        <v>100</v>
      </c>
      <c r="M1367" s="154">
        <v>100</v>
      </c>
      <c r="N1367" s="153">
        <v>100</v>
      </c>
      <c r="O1367" s="153">
        <v>100</v>
      </c>
      <c r="P1367" s="154">
        <v>100</v>
      </c>
      <c r="Q1367" s="156">
        <v>100</v>
      </c>
    </row>
    <row r="1368" spans="2:17">
      <c r="B1368" s="157" t="s">
        <v>31</v>
      </c>
      <c r="C1368" s="157" t="s">
        <v>2</v>
      </c>
      <c r="D1368" s="157" t="s">
        <v>613</v>
      </c>
      <c r="E1368" s="157" t="s">
        <v>614</v>
      </c>
      <c r="F1368" s="157" t="s">
        <v>540</v>
      </c>
      <c r="G1368" s="158" t="s">
        <v>52</v>
      </c>
      <c r="H1368" s="159" t="s">
        <v>272</v>
      </c>
      <c r="I1368" s="160" t="s">
        <v>273</v>
      </c>
      <c r="J1368" s="160" t="s">
        <v>643</v>
      </c>
      <c r="K1368" s="161" t="s">
        <v>273</v>
      </c>
      <c r="L1368" s="152">
        <v>100</v>
      </c>
      <c r="M1368" s="154">
        <v>100</v>
      </c>
      <c r="N1368" s="153">
        <v>85.714285714285708</v>
      </c>
      <c r="O1368" s="153">
        <v>100</v>
      </c>
      <c r="P1368" s="154">
        <v>0</v>
      </c>
      <c r="Q1368" s="156">
        <v>0</v>
      </c>
    </row>
    <row r="1369" spans="2:17">
      <c r="B1369" s="157" t="s">
        <v>31</v>
      </c>
      <c r="C1369" s="157" t="s">
        <v>2</v>
      </c>
      <c r="D1369" s="157" t="s">
        <v>615</v>
      </c>
      <c r="E1369" s="157" t="s">
        <v>616</v>
      </c>
      <c r="F1369" s="157" t="s">
        <v>540</v>
      </c>
      <c r="G1369" s="158" t="s">
        <v>52</v>
      </c>
      <c r="H1369" s="159" t="s">
        <v>272</v>
      </c>
      <c r="I1369" s="160" t="s">
        <v>273</v>
      </c>
      <c r="J1369" s="160" t="s">
        <v>643</v>
      </c>
      <c r="K1369" s="161" t="s">
        <v>273</v>
      </c>
      <c r="L1369" s="152">
        <v>50</v>
      </c>
      <c r="M1369" s="154">
        <v>100</v>
      </c>
      <c r="N1369" s="153">
        <v>60</v>
      </c>
      <c r="O1369" s="153">
        <v>0</v>
      </c>
      <c r="P1369" s="154">
        <v>0</v>
      </c>
      <c r="Q1369" s="156">
        <v>0</v>
      </c>
    </row>
    <row r="1370" spans="2:17">
      <c r="B1370" s="157" t="s">
        <v>31</v>
      </c>
      <c r="C1370" s="157" t="s">
        <v>2</v>
      </c>
      <c r="D1370" s="157" t="s">
        <v>617</v>
      </c>
      <c r="E1370" s="157" t="s">
        <v>618</v>
      </c>
      <c r="F1370" s="157" t="s">
        <v>540</v>
      </c>
      <c r="G1370" s="158" t="s">
        <v>52</v>
      </c>
      <c r="H1370" s="159" t="s">
        <v>272</v>
      </c>
      <c r="I1370" s="160" t="s">
        <v>273</v>
      </c>
      <c r="J1370" s="160" t="s">
        <v>643</v>
      </c>
      <c r="K1370" s="161" t="s">
        <v>273</v>
      </c>
      <c r="L1370" s="152">
        <v>100</v>
      </c>
      <c r="M1370" s="154">
        <v>0</v>
      </c>
      <c r="N1370" s="153">
        <v>85.714285714285708</v>
      </c>
      <c r="O1370" s="153">
        <v>100</v>
      </c>
      <c r="P1370" s="154">
        <v>100</v>
      </c>
      <c r="Q1370" s="156">
        <v>100</v>
      </c>
    </row>
    <row r="1371" spans="2:17">
      <c r="B1371" s="157" t="s">
        <v>31</v>
      </c>
      <c r="C1371" s="157" t="s">
        <v>2</v>
      </c>
      <c r="D1371" s="157" t="s">
        <v>619</v>
      </c>
      <c r="E1371" s="157" t="s">
        <v>620</v>
      </c>
      <c r="F1371" s="157" t="s">
        <v>540</v>
      </c>
      <c r="G1371" s="158" t="s">
        <v>52</v>
      </c>
      <c r="H1371" s="159" t="s">
        <v>272</v>
      </c>
      <c r="I1371" s="160" t="s">
        <v>273</v>
      </c>
      <c r="J1371" s="160" t="s">
        <v>643</v>
      </c>
      <c r="K1371" s="161" t="s">
        <v>273</v>
      </c>
      <c r="L1371" s="152">
        <v>100</v>
      </c>
      <c r="M1371" s="154">
        <v>100</v>
      </c>
      <c r="N1371" s="153">
        <v>85.714285714285708</v>
      </c>
      <c r="O1371" s="153">
        <v>100</v>
      </c>
      <c r="P1371" s="154" t="s">
        <v>7</v>
      </c>
      <c r="Q1371" s="156">
        <v>100</v>
      </c>
    </row>
    <row r="1372" spans="2:17">
      <c r="B1372" s="157" t="s">
        <v>31</v>
      </c>
      <c r="C1372" s="157" t="s">
        <v>2</v>
      </c>
      <c r="D1372" s="157" t="s">
        <v>621</v>
      </c>
      <c r="E1372" s="157" t="s">
        <v>622</v>
      </c>
      <c r="F1372" s="157" t="s">
        <v>533</v>
      </c>
      <c r="G1372" s="158" t="s">
        <v>52</v>
      </c>
      <c r="H1372" s="159" t="s">
        <v>272</v>
      </c>
      <c r="I1372" s="160" t="s">
        <v>273</v>
      </c>
      <c r="J1372" s="160" t="s">
        <v>643</v>
      </c>
      <c r="K1372" s="161" t="s">
        <v>273</v>
      </c>
      <c r="L1372" s="152">
        <v>100</v>
      </c>
      <c r="M1372" s="154">
        <v>100</v>
      </c>
      <c r="N1372" s="153" t="s">
        <v>7</v>
      </c>
      <c r="O1372" s="153" t="s">
        <v>7</v>
      </c>
      <c r="P1372" s="154" t="s">
        <v>7</v>
      </c>
      <c r="Q1372" s="156" t="s">
        <v>7</v>
      </c>
    </row>
    <row r="1373" spans="2:17">
      <c r="B1373" s="157" t="s">
        <v>31</v>
      </c>
      <c r="C1373" s="157" t="s">
        <v>3</v>
      </c>
      <c r="D1373" s="157" t="s">
        <v>623</v>
      </c>
      <c r="E1373" s="157" t="s">
        <v>624</v>
      </c>
      <c r="F1373" s="157" t="s">
        <v>533</v>
      </c>
      <c r="G1373" s="158" t="s">
        <v>52</v>
      </c>
      <c r="H1373" s="159" t="s">
        <v>272</v>
      </c>
      <c r="I1373" s="160" t="s">
        <v>273</v>
      </c>
      <c r="J1373" s="160" t="s">
        <v>643</v>
      </c>
      <c r="K1373" s="161" t="s">
        <v>273</v>
      </c>
      <c r="L1373" s="152">
        <v>100</v>
      </c>
      <c r="M1373" s="154">
        <v>100</v>
      </c>
      <c r="N1373" s="153" t="s">
        <v>7</v>
      </c>
      <c r="O1373" s="153" t="s">
        <v>7</v>
      </c>
      <c r="P1373" s="154" t="s">
        <v>7</v>
      </c>
      <c r="Q1373" s="156" t="s">
        <v>7</v>
      </c>
    </row>
    <row r="1374" spans="2:17">
      <c r="B1374" s="157" t="s">
        <v>31</v>
      </c>
      <c r="C1374" s="157" t="s">
        <v>3</v>
      </c>
      <c r="D1374" s="157" t="s">
        <v>625</v>
      </c>
      <c r="E1374" s="157" t="s">
        <v>626</v>
      </c>
      <c r="F1374" s="157" t="s">
        <v>533</v>
      </c>
      <c r="G1374" s="158" t="s">
        <v>52</v>
      </c>
      <c r="H1374" s="159" t="s">
        <v>272</v>
      </c>
      <c r="I1374" s="160" t="s">
        <v>273</v>
      </c>
      <c r="J1374" s="160" t="s">
        <v>643</v>
      </c>
      <c r="K1374" s="161" t="s">
        <v>273</v>
      </c>
      <c r="L1374" s="152">
        <v>100</v>
      </c>
      <c r="M1374" s="154">
        <v>100</v>
      </c>
      <c r="N1374" s="153" t="s">
        <v>7</v>
      </c>
      <c r="O1374" s="153" t="s">
        <v>7</v>
      </c>
      <c r="P1374" s="154" t="s">
        <v>7</v>
      </c>
      <c r="Q1374" s="156" t="s">
        <v>7</v>
      </c>
    </row>
    <row r="1375" spans="2:17">
      <c r="B1375" s="157" t="s">
        <v>31</v>
      </c>
      <c r="C1375" s="157" t="s">
        <v>3</v>
      </c>
      <c r="D1375" s="157" t="s">
        <v>627</v>
      </c>
      <c r="E1375" s="157" t="s">
        <v>628</v>
      </c>
      <c r="F1375" s="157" t="s">
        <v>540</v>
      </c>
      <c r="G1375" s="158" t="s">
        <v>52</v>
      </c>
      <c r="H1375" s="159" t="s">
        <v>272</v>
      </c>
      <c r="I1375" s="160" t="s">
        <v>273</v>
      </c>
      <c r="J1375" s="160" t="s">
        <v>643</v>
      </c>
      <c r="K1375" s="161" t="s">
        <v>272</v>
      </c>
      <c r="L1375" s="152">
        <v>100</v>
      </c>
      <c r="M1375" s="154">
        <v>100</v>
      </c>
      <c r="N1375" s="153">
        <v>100</v>
      </c>
      <c r="O1375" s="153">
        <v>100</v>
      </c>
      <c r="P1375" s="154">
        <v>100</v>
      </c>
      <c r="Q1375" s="156">
        <v>100</v>
      </c>
    </row>
    <row r="1376" spans="2:17">
      <c r="B1376" s="157" t="s">
        <v>31</v>
      </c>
      <c r="C1376" s="157" t="s">
        <v>3</v>
      </c>
      <c r="D1376" s="157" t="s">
        <v>629</v>
      </c>
      <c r="E1376" s="157" t="s">
        <v>630</v>
      </c>
      <c r="F1376" s="157" t="s">
        <v>540</v>
      </c>
      <c r="G1376" s="158" t="s">
        <v>52</v>
      </c>
      <c r="H1376" s="159" t="s">
        <v>272</v>
      </c>
      <c r="I1376" s="160" t="s">
        <v>273</v>
      </c>
      <c r="J1376" s="160" t="s">
        <v>643</v>
      </c>
      <c r="K1376" s="161" t="s">
        <v>272</v>
      </c>
      <c r="L1376" s="152">
        <v>100</v>
      </c>
      <c r="M1376" s="154">
        <v>100</v>
      </c>
      <c r="N1376" s="153">
        <v>100</v>
      </c>
      <c r="O1376" s="153">
        <v>100</v>
      </c>
      <c r="P1376" s="154">
        <v>100</v>
      </c>
      <c r="Q1376" s="156">
        <v>100</v>
      </c>
    </row>
    <row r="1377" spans="2:17">
      <c r="B1377" s="157" t="s">
        <v>31</v>
      </c>
      <c r="C1377" s="157" t="s">
        <v>3</v>
      </c>
      <c r="D1377" s="157" t="s">
        <v>631</v>
      </c>
      <c r="E1377" s="157" t="s">
        <v>632</v>
      </c>
      <c r="F1377" s="157" t="s">
        <v>533</v>
      </c>
      <c r="G1377" s="158" t="s">
        <v>52</v>
      </c>
      <c r="H1377" s="159" t="s">
        <v>272</v>
      </c>
      <c r="I1377" s="160" t="s">
        <v>273</v>
      </c>
      <c r="J1377" s="160" t="s">
        <v>643</v>
      </c>
      <c r="K1377" s="161" t="s">
        <v>273</v>
      </c>
      <c r="L1377" s="152">
        <v>100</v>
      </c>
      <c r="M1377" s="154">
        <v>100</v>
      </c>
      <c r="N1377" s="153" t="s">
        <v>7</v>
      </c>
      <c r="O1377" s="153" t="s">
        <v>7</v>
      </c>
      <c r="P1377" s="154" t="s">
        <v>7</v>
      </c>
      <c r="Q1377" s="156" t="s">
        <v>7</v>
      </c>
    </row>
    <row r="1378" spans="2:17">
      <c r="B1378" s="157" t="s">
        <v>31</v>
      </c>
      <c r="C1378" s="157" t="s">
        <v>3</v>
      </c>
      <c r="D1378" s="157" t="s">
        <v>633</v>
      </c>
      <c r="E1378" s="157" t="s">
        <v>634</v>
      </c>
      <c r="F1378" s="157" t="s">
        <v>540</v>
      </c>
      <c r="G1378" s="158" t="s">
        <v>52</v>
      </c>
      <c r="H1378" s="159" t="s">
        <v>272</v>
      </c>
      <c r="I1378" s="160" t="s">
        <v>273</v>
      </c>
      <c r="J1378" s="160" t="s">
        <v>643</v>
      </c>
      <c r="K1378" s="161" t="s">
        <v>273</v>
      </c>
      <c r="L1378" s="152">
        <v>100</v>
      </c>
      <c r="M1378" s="154">
        <v>100</v>
      </c>
      <c r="N1378" s="153">
        <v>100</v>
      </c>
      <c r="O1378" s="153">
        <v>100</v>
      </c>
      <c r="P1378" s="154">
        <v>100</v>
      </c>
      <c r="Q1378" s="156">
        <v>100</v>
      </c>
    </row>
    <row r="1379" spans="2:17">
      <c r="B1379" s="157" t="s">
        <v>31</v>
      </c>
      <c r="C1379" s="157" t="s">
        <v>3</v>
      </c>
      <c r="D1379" s="157" t="s">
        <v>635</v>
      </c>
      <c r="E1379" s="157" t="s">
        <v>636</v>
      </c>
      <c r="F1379" s="157" t="s">
        <v>540</v>
      </c>
      <c r="G1379" s="158" t="s">
        <v>52</v>
      </c>
      <c r="H1379" s="159" t="s">
        <v>272</v>
      </c>
      <c r="I1379" s="160" t="s">
        <v>272</v>
      </c>
      <c r="J1379" s="160" t="s">
        <v>643</v>
      </c>
      <c r="K1379" s="161" t="s">
        <v>195</v>
      </c>
      <c r="L1379" s="152">
        <v>100</v>
      </c>
      <c r="M1379" s="154">
        <v>100</v>
      </c>
      <c r="N1379" s="153">
        <v>100</v>
      </c>
      <c r="O1379" s="153">
        <v>100</v>
      </c>
      <c r="P1379" s="154">
        <v>100</v>
      </c>
      <c r="Q1379" s="156">
        <v>100</v>
      </c>
    </row>
    <row r="1380" spans="2:17">
      <c r="B1380" s="157" t="s">
        <v>31</v>
      </c>
      <c r="C1380" s="157" t="s">
        <v>3</v>
      </c>
      <c r="D1380" s="157" t="s">
        <v>637</v>
      </c>
      <c r="E1380" s="157" t="s">
        <v>638</v>
      </c>
      <c r="F1380" s="157" t="s">
        <v>533</v>
      </c>
      <c r="G1380" s="158" t="s">
        <v>52</v>
      </c>
      <c r="H1380" s="159" t="s">
        <v>272</v>
      </c>
      <c r="I1380" s="160" t="s">
        <v>273</v>
      </c>
      <c r="J1380" s="160" t="s">
        <v>643</v>
      </c>
      <c r="K1380" s="161" t="s">
        <v>273</v>
      </c>
      <c r="L1380" s="152">
        <v>100</v>
      </c>
      <c r="M1380" s="154">
        <v>100</v>
      </c>
      <c r="N1380" s="153" t="s">
        <v>7</v>
      </c>
      <c r="O1380" s="153" t="s">
        <v>7</v>
      </c>
      <c r="P1380" s="154" t="s">
        <v>7</v>
      </c>
      <c r="Q1380" s="156" t="s">
        <v>7</v>
      </c>
    </row>
    <row r="1381" spans="2:17">
      <c r="B1381" s="157" t="s">
        <v>31</v>
      </c>
      <c r="C1381" s="157" t="s">
        <v>3</v>
      </c>
      <c r="D1381" s="157" t="s">
        <v>639</v>
      </c>
      <c r="E1381" s="157" t="s">
        <v>640</v>
      </c>
      <c r="F1381" s="157" t="s">
        <v>533</v>
      </c>
      <c r="G1381" s="158" t="s">
        <v>52</v>
      </c>
      <c r="H1381" s="159" t="s">
        <v>272</v>
      </c>
      <c r="I1381" s="160" t="s">
        <v>273</v>
      </c>
      <c r="J1381" s="160" t="s">
        <v>643</v>
      </c>
      <c r="K1381" s="161" t="s">
        <v>273</v>
      </c>
      <c r="L1381" s="152">
        <v>100</v>
      </c>
      <c r="M1381" s="154">
        <v>100</v>
      </c>
      <c r="N1381" s="153" t="s">
        <v>7</v>
      </c>
      <c r="O1381" s="153" t="s">
        <v>7</v>
      </c>
      <c r="P1381" s="154" t="s">
        <v>7</v>
      </c>
      <c r="Q1381" s="156" t="s">
        <v>7</v>
      </c>
    </row>
    <row r="1382" spans="2:17">
      <c r="B1382" s="157" t="s">
        <v>31</v>
      </c>
      <c r="C1382" s="157" t="s">
        <v>3</v>
      </c>
      <c r="D1382" s="157" t="s">
        <v>641</v>
      </c>
      <c r="E1382" s="157" t="s">
        <v>642</v>
      </c>
      <c r="F1382" s="157" t="s">
        <v>533</v>
      </c>
      <c r="G1382" s="158" t="s">
        <v>52</v>
      </c>
      <c r="H1382" s="159" t="s">
        <v>272</v>
      </c>
      <c r="I1382" s="160" t="s">
        <v>273</v>
      </c>
      <c r="J1382" s="160" t="s">
        <v>643</v>
      </c>
      <c r="K1382" s="161" t="s">
        <v>273</v>
      </c>
      <c r="L1382" s="152">
        <v>100</v>
      </c>
      <c r="M1382" s="154">
        <v>0</v>
      </c>
      <c r="N1382" s="153" t="s">
        <v>7</v>
      </c>
      <c r="O1382" s="153" t="s">
        <v>7</v>
      </c>
      <c r="P1382" s="154" t="s">
        <v>7</v>
      </c>
      <c r="Q1382" s="156" t="s">
        <v>7</v>
      </c>
    </row>
    <row r="1383" spans="2:17">
      <c r="B1383" s="157" t="s">
        <v>32</v>
      </c>
      <c r="C1383" s="157" t="s">
        <v>1</v>
      </c>
      <c r="D1383" s="157" t="s">
        <v>531</v>
      </c>
      <c r="E1383" s="157" t="s">
        <v>532</v>
      </c>
      <c r="F1383" s="157" t="s">
        <v>533</v>
      </c>
      <c r="G1383" s="158" t="s">
        <v>52</v>
      </c>
      <c r="H1383" s="159" t="s">
        <v>272</v>
      </c>
      <c r="I1383" s="160" t="s">
        <v>273</v>
      </c>
      <c r="J1383" s="160" t="s">
        <v>643</v>
      </c>
      <c r="K1383" s="161" t="s">
        <v>273</v>
      </c>
      <c r="L1383" s="152">
        <v>100</v>
      </c>
      <c r="M1383" s="154">
        <v>100</v>
      </c>
      <c r="N1383" s="153" t="s">
        <v>7</v>
      </c>
      <c r="O1383" s="153" t="s">
        <v>7</v>
      </c>
      <c r="P1383" s="154" t="s">
        <v>7</v>
      </c>
      <c r="Q1383" s="156" t="s">
        <v>7</v>
      </c>
    </row>
    <row r="1384" spans="2:17">
      <c r="B1384" s="157" t="s">
        <v>32</v>
      </c>
      <c r="C1384" s="157" t="s">
        <v>1</v>
      </c>
      <c r="D1384" s="157" t="s">
        <v>534</v>
      </c>
      <c r="E1384" s="157" t="s">
        <v>535</v>
      </c>
      <c r="F1384" s="157" t="s">
        <v>533</v>
      </c>
      <c r="G1384" s="158" t="s">
        <v>52</v>
      </c>
      <c r="H1384" s="159" t="s">
        <v>272</v>
      </c>
      <c r="I1384" s="160" t="s">
        <v>273</v>
      </c>
      <c r="J1384" s="160" t="s">
        <v>643</v>
      </c>
      <c r="K1384" s="161" t="s">
        <v>273</v>
      </c>
      <c r="L1384" s="152">
        <v>100</v>
      </c>
      <c r="M1384" s="154">
        <v>100</v>
      </c>
      <c r="N1384" s="153" t="s">
        <v>7</v>
      </c>
      <c r="O1384" s="153" t="s">
        <v>7</v>
      </c>
      <c r="P1384" s="154" t="s">
        <v>7</v>
      </c>
      <c r="Q1384" s="156" t="s">
        <v>7</v>
      </c>
    </row>
    <row r="1385" spans="2:17">
      <c r="B1385" s="157" t="s">
        <v>32</v>
      </c>
      <c r="C1385" s="157" t="s">
        <v>1</v>
      </c>
      <c r="D1385" s="157" t="s">
        <v>536</v>
      </c>
      <c r="E1385" s="157" t="s">
        <v>537</v>
      </c>
      <c r="F1385" s="157" t="s">
        <v>533</v>
      </c>
      <c r="G1385" s="158" t="s">
        <v>52</v>
      </c>
      <c r="H1385" s="159" t="s">
        <v>272</v>
      </c>
      <c r="I1385" s="160" t="s">
        <v>273</v>
      </c>
      <c r="J1385" s="160" t="s">
        <v>643</v>
      </c>
      <c r="K1385" s="161" t="s">
        <v>273</v>
      </c>
      <c r="L1385" s="152">
        <v>100</v>
      </c>
      <c r="M1385" s="154">
        <v>100</v>
      </c>
      <c r="N1385" s="153" t="s">
        <v>7</v>
      </c>
      <c r="O1385" s="153" t="s">
        <v>7</v>
      </c>
      <c r="P1385" s="154" t="s">
        <v>7</v>
      </c>
      <c r="Q1385" s="156" t="s">
        <v>7</v>
      </c>
    </row>
    <row r="1386" spans="2:17">
      <c r="B1386" s="157" t="s">
        <v>32</v>
      </c>
      <c r="C1386" s="157" t="s">
        <v>1</v>
      </c>
      <c r="D1386" s="157" t="s">
        <v>538</v>
      </c>
      <c r="E1386" s="157" t="s">
        <v>539</v>
      </c>
      <c r="F1386" s="157" t="s">
        <v>540</v>
      </c>
      <c r="G1386" s="158" t="s">
        <v>52</v>
      </c>
      <c r="H1386" s="159" t="s">
        <v>273</v>
      </c>
      <c r="I1386" s="160" t="s">
        <v>7</v>
      </c>
      <c r="J1386" s="160" t="s">
        <v>7</v>
      </c>
      <c r="K1386" s="161" t="s">
        <v>195</v>
      </c>
      <c r="L1386" s="152" t="s">
        <v>7</v>
      </c>
      <c r="M1386" s="154" t="s">
        <v>7</v>
      </c>
      <c r="N1386" s="153" t="s">
        <v>7</v>
      </c>
      <c r="O1386" s="153" t="s">
        <v>7</v>
      </c>
      <c r="P1386" s="154" t="s">
        <v>7</v>
      </c>
      <c r="Q1386" s="156" t="s">
        <v>7</v>
      </c>
    </row>
    <row r="1387" spans="2:17">
      <c r="B1387" s="157" t="s">
        <v>32</v>
      </c>
      <c r="C1387" s="157" t="s">
        <v>1</v>
      </c>
      <c r="D1387" s="157" t="s">
        <v>541</v>
      </c>
      <c r="E1387" s="157" t="s">
        <v>542</v>
      </c>
      <c r="F1387" s="157" t="s">
        <v>540</v>
      </c>
      <c r="G1387" s="158" t="s">
        <v>52</v>
      </c>
      <c r="H1387" s="159" t="s">
        <v>272</v>
      </c>
      <c r="I1387" s="160" t="s">
        <v>273</v>
      </c>
      <c r="J1387" s="160" t="s">
        <v>643</v>
      </c>
      <c r="K1387" s="161" t="s">
        <v>273</v>
      </c>
      <c r="L1387" s="152">
        <v>100</v>
      </c>
      <c r="M1387" s="154">
        <v>100</v>
      </c>
      <c r="N1387" s="153">
        <v>66.666666666666657</v>
      </c>
      <c r="O1387" s="153">
        <v>67</v>
      </c>
      <c r="P1387" s="154" t="s">
        <v>7</v>
      </c>
      <c r="Q1387" s="156">
        <v>100</v>
      </c>
    </row>
    <row r="1388" spans="2:17">
      <c r="B1388" s="157" t="s">
        <v>32</v>
      </c>
      <c r="C1388" s="157" t="s">
        <v>1</v>
      </c>
      <c r="D1388" s="157" t="s">
        <v>543</v>
      </c>
      <c r="E1388" s="157" t="s">
        <v>544</v>
      </c>
      <c r="F1388" s="157" t="s">
        <v>540</v>
      </c>
      <c r="G1388" s="158" t="s">
        <v>52</v>
      </c>
      <c r="H1388" s="159" t="s">
        <v>272</v>
      </c>
      <c r="I1388" s="160" t="s">
        <v>272</v>
      </c>
      <c r="J1388" s="160" t="s">
        <v>643</v>
      </c>
      <c r="K1388" s="161" t="s">
        <v>195</v>
      </c>
      <c r="L1388" s="152">
        <v>100</v>
      </c>
      <c r="M1388" s="154">
        <v>100</v>
      </c>
      <c r="N1388" s="153">
        <v>100</v>
      </c>
      <c r="O1388" s="153">
        <v>100</v>
      </c>
      <c r="P1388" s="154">
        <v>100</v>
      </c>
      <c r="Q1388" s="156">
        <v>100</v>
      </c>
    </row>
    <row r="1389" spans="2:17">
      <c r="B1389" s="157" t="s">
        <v>32</v>
      </c>
      <c r="C1389" s="157" t="s">
        <v>1</v>
      </c>
      <c r="D1389" s="157" t="s">
        <v>545</v>
      </c>
      <c r="E1389" s="157" t="s">
        <v>546</v>
      </c>
      <c r="F1389" s="157" t="s">
        <v>540</v>
      </c>
      <c r="G1389" s="158" t="s">
        <v>52</v>
      </c>
      <c r="H1389" s="159" t="s">
        <v>272</v>
      </c>
      <c r="I1389" s="160" t="s">
        <v>272</v>
      </c>
      <c r="J1389" s="160" t="s">
        <v>643</v>
      </c>
      <c r="K1389" s="161" t="s">
        <v>195</v>
      </c>
      <c r="L1389" s="152">
        <v>100</v>
      </c>
      <c r="M1389" s="154">
        <v>100</v>
      </c>
      <c r="N1389" s="153">
        <v>100</v>
      </c>
      <c r="O1389" s="153">
        <v>100</v>
      </c>
      <c r="P1389" s="154">
        <v>100</v>
      </c>
      <c r="Q1389" s="156">
        <v>100</v>
      </c>
    </row>
    <row r="1390" spans="2:17">
      <c r="B1390" s="157" t="s">
        <v>32</v>
      </c>
      <c r="C1390" s="157" t="s">
        <v>1</v>
      </c>
      <c r="D1390" s="157" t="s">
        <v>547</v>
      </c>
      <c r="E1390" s="157" t="s">
        <v>548</v>
      </c>
      <c r="F1390" s="157" t="s">
        <v>540</v>
      </c>
      <c r="G1390" s="158" t="s">
        <v>52</v>
      </c>
      <c r="H1390" s="159" t="s">
        <v>272</v>
      </c>
      <c r="I1390" s="160" t="s">
        <v>272</v>
      </c>
      <c r="J1390" s="160" t="s">
        <v>643</v>
      </c>
      <c r="K1390" s="161" t="s">
        <v>195</v>
      </c>
      <c r="L1390" s="152">
        <v>100</v>
      </c>
      <c r="M1390" s="154">
        <v>100</v>
      </c>
      <c r="N1390" s="153">
        <v>100</v>
      </c>
      <c r="O1390" s="153">
        <v>100</v>
      </c>
      <c r="P1390" s="154">
        <v>100</v>
      </c>
      <c r="Q1390" s="156">
        <v>100</v>
      </c>
    </row>
    <row r="1391" spans="2:17">
      <c r="B1391" s="157" t="s">
        <v>32</v>
      </c>
      <c r="C1391" s="157" t="s">
        <v>1</v>
      </c>
      <c r="D1391" s="157" t="s">
        <v>549</v>
      </c>
      <c r="E1391" s="157" t="s">
        <v>550</v>
      </c>
      <c r="F1391" s="157" t="s">
        <v>533</v>
      </c>
      <c r="G1391" s="158" t="s">
        <v>52</v>
      </c>
      <c r="H1391" s="159" t="s">
        <v>272</v>
      </c>
      <c r="I1391" s="160" t="s">
        <v>273</v>
      </c>
      <c r="J1391" s="160" t="s">
        <v>643</v>
      </c>
      <c r="K1391" s="161" t="s">
        <v>195</v>
      </c>
      <c r="L1391" s="152">
        <v>100</v>
      </c>
      <c r="M1391" s="154">
        <v>100</v>
      </c>
      <c r="N1391" s="153" t="s">
        <v>7</v>
      </c>
      <c r="O1391" s="153" t="s">
        <v>7</v>
      </c>
      <c r="P1391" s="154" t="s">
        <v>7</v>
      </c>
      <c r="Q1391" s="156" t="s">
        <v>7</v>
      </c>
    </row>
    <row r="1392" spans="2:17">
      <c r="B1392" s="157" t="s">
        <v>32</v>
      </c>
      <c r="C1392" s="157" t="s">
        <v>1</v>
      </c>
      <c r="D1392" s="157" t="s">
        <v>551</v>
      </c>
      <c r="E1392" s="157" t="s">
        <v>552</v>
      </c>
      <c r="F1392" s="157" t="s">
        <v>533</v>
      </c>
      <c r="G1392" s="158" t="s">
        <v>52</v>
      </c>
      <c r="H1392" s="159" t="s">
        <v>272</v>
      </c>
      <c r="I1392" s="160" t="s">
        <v>272</v>
      </c>
      <c r="J1392" s="160" t="s">
        <v>643</v>
      </c>
      <c r="K1392" s="161" t="s">
        <v>195</v>
      </c>
      <c r="L1392" s="152">
        <v>100</v>
      </c>
      <c r="M1392" s="154">
        <v>100</v>
      </c>
      <c r="N1392" s="153" t="s">
        <v>7</v>
      </c>
      <c r="O1392" s="153" t="s">
        <v>7</v>
      </c>
      <c r="P1392" s="154" t="s">
        <v>7</v>
      </c>
      <c r="Q1392" s="156" t="s">
        <v>7</v>
      </c>
    </row>
    <row r="1393" spans="2:17">
      <c r="B1393" s="157" t="s">
        <v>32</v>
      </c>
      <c r="C1393" s="157" t="s">
        <v>1</v>
      </c>
      <c r="D1393" s="157" t="s">
        <v>553</v>
      </c>
      <c r="E1393" s="157" t="s">
        <v>554</v>
      </c>
      <c r="F1393" s="157" t="s">
        <v>540</v>
      </c>
      <c r="G1393" s="158" t="s">
        <v>52</v>
      </c>
      <c r="H1393" s="159" t="s">
        <v>272</v>
      </c>
      <c r="I1393" s="160" t="s">
        <v>273</v>
      </c>
      <c r="J1393" s="160" t="s">
        <v>643</v>
      </c>
      <c r="K1393" s="161" t="s">
        <v>273</v>
      </c>
      <c r="L1393" s="152">
        <v>50</v>
      </c>
      <c r="M1393" s="154">
        <v>100</v>
      </c>
      <c r="N1393" s="153">
        <v>50</v>
      </c>
      <c r="O1393" s="153" t="s">
        <v>7</v>
      </c>
      <c r="P1393" s="154" t="s">
        <v>7</v>
      </c>
      <c r="Q1393" s="156">
        <v>0</v>
      </c>
    </row>
    <row r="1394" spans="2:17">
      <c r="B1394" s="157" t="s">
        <v>32</v>
      </c>
      <c r="C1394" s="157" t="s">
        <v>1</v>
      </c>
      <c r="D1394" s="157" t="s">
        <v>555</v>
      </c>
      <c r="E1394" s="157" t="s">
        <v>556</v>
      </c>
      <c r="F1394" s="157" t="s">
        <v>540</v>
      </c>
      <c r="G1394" s="158" t="s">
        <v>52</v>
      </c>
      <c r="H1394" s="159" t="s">
        <v>273</v>
      </c>
      <c r="I1394" s="160" t="s">
        <v>7</v>
      </c>
      <c r="J1394" s="160" t="s">
        <v>7</v>
      </c>
      <c r="K1394" s="161" t="s">
        <v>195</v>
      </c>
      <c r="L1394" s="152" t="s">
        <v>7</v>
      </c>
      <c r="M1394" s="154" t="s">
        <v>7</v>
      </c>
      <c r="N1394" s="153" t="s">
        <v>7</v>
      </c>
      <c r="O1394" s="153" t="s">
        <v>7</v>
      </c>
      <c r="P1394" s="154" t="s">
        <v>7</v>
      </c>
      <c r="Q1394" s="156" t="s">
        <v>7</v>
      </c>
    </row>
    <row r="1395" spans="2:17">
      <c r="B1395" s="157" t="s">
        <v>32</v>
      </c>
      <c r="C1395" s="157" t="s">
        <v>1</v>
      </c>
      <c r="D1395" s="157" t="s">
        <v>557</v>
      </c>
      <c r="E1395" s="157" t="s">
        <v>558</v>
      </c>
      <c r="F1395" s="157" t="s">
        <v>533</v>
      </c>
      <c r="G1395" s="158" t="s">
        <v>52</v>
      </c>
      <c r="H1395" s="159" t="s">
        <v>272</v>
      </c>
      <c r="I1395" s="160" t="s">
        <v>273</v>
      </c>
      <c r="J1395" s="160" t="s">
        <v>643</v>
      </c>
      <c r="K1395" s="161" t="s">
        <v>273</v>
      </c>
      <c r="L1395" s="152">
        <v>100</v>
      </c>
      <c r="M1395" s="154">
        <v>100</v>
      </c>
      <c r="N1395" s="153" t="s">
        <v>7</v>
      </c>
      <c r="O1395" s="153" t="s">
        <v>7</v>
      </c>
      <c r="P1395" s="154" t="s">
        <v>7</v>
      </c>
      <c r="Q1395" s="156" t="s">
        <v>7</v>
      </c>
    </row>
    <row r="1396" spans="2:17">
      <c r="B1396" s="157" t="s">
        <v>32</v>
      </c>
      <c r="C1396" s="157" t="s">
        <v>1</v>
      </c>
      <c r="D1396" s="157" t="s">
        <v>559</v>
      </c>
      <c r="E1396" s="157" t="s">
        <v>560</v>
      </c>
      <c r="F1396" s="157" t="s">
        <v>533</v>
      </c>
      <c r="G1396" s="158" t="s">
        <v>52</v>
      </c>
      <c r="H1396" s="159" t="s">
        <v>272</v>
      </c>
      <c r="I1396" s="160" t="s">
        <v>273</v>
      </c>
      <c r="J1396" s="160" t="s">
        <v>643</v>
      </c>
      <c r="K1396" s="161" t="s">
        <v>273</v>
      </c>
      <c r="L1396" s="152">
        <v>100</v>
      </c>
      <c r="M1396" s="154">
        <v>100</v>
      </c>
      <c r="N1396" s="153" t="s">
        <v>7</v>
      </c>
      <c r="O1396" s="153" t="s">
        <v>7</v>
      </c>
      <c r="P1396" s="154" t="s">
        <v>7</v>
      </c>
      <c r="Q1396" s="156" t="s">
        <v>7</v>
      </c>
    </row>
    <row r="1397" spans="2:17">
      <c r="B1397" s="157" t="s">
        <v>32</v>
      </c>
      <c r="C1397" s="157" t="s">
        <v>1</v>
      </c>
      <c r="D1397" s="157" t="s">
        <v>561</v>
      </c>
      <c r="E1397" s="157" t="s">
        <v>562</v>
      </c>
      <c r="F1397" s="157" t="s">
        <v>533</v>
      </c>
      <c r="G1397" s="158" t="s">
        <v>52</v>
      </c>
      <c r="H1397" s="159" t="s">
        <v>272</v>
      </c>
      <c r="I1397" s="160" t="s">
        <v>273</v>
      </c>
      <c r="J1397" s="160" t="s">
        <v>643</v>
      </c>
      <c r="K1397" s="161" t="s">
        <v>273</v>
      </c>
      <c r="L1397" s="152">
        <v>100</v>
      </c>
      <c r="M1397" s="154">
        <v>100</v>
      </c>
      <c r="N1397" s="153" t="s">
        <v>7</v>
      </c>
      <c r="O1397" s="153" t="s">
        <v>7</v>
      </c>
      <c r="P1397" s="154" t="s">
        <v>7</v>
      </c>
      <c r="Q1397" s="156" t="s">
        <v>7</v>
      </c>
    </row>
    <row r="1398" spans="2:17">
      <c r="B1398" s="157" t="s">
        <v>32</v>
      </c>
      <c r="C1398" s="157" t="s">
        <v>1</v>
      </c>
      <c r="D1398" s="157" t="s">
        <v>563</v>
      </c>
      <c r="E1398" s="157" t="s">
        <v>564</v>
      </c>
      <c r="F1398" s="157" t="s">
        <v>540</v>
      </c>
      <c r="G1398" s="158" t="s">
        <v>52</v>
      </c>
      <c r="H1398" s="159" t="s">
        <v>272</v>
      </c>
      <c r="I1398" s="160" t="s">
        <v>273</v>
      </c>
      <c r="J1398" s="160" t="s">
        <v>643</v>
      </c>
      <c r="K1398" s="161" t="s">
        <v>272</v>
      </c>
      <c r="L1398" s="152">
        <v>100</v>
      </c>
      <c r="M1398" s="154">
        <v>100</v>
      </c>
      <c r="N1398" s="153">
        <v>100</v>
      </c>
      <c r="O1398" s="153">
        <v>67</v>
      </c>
      <c r="P1398" s="154">
        <v>100</v>
      </c>
      <c r="Q1398" s="156">
        <v>100</v>
      </c>
    </row>
    <row r="1399" spans="2:17">
      <c r="B1399" s="157" t="s">
        <v>32</v>
      </c>
      <c r="C1399" s="157" t="s">
        <v>495</v>
      </c>
      <c r="D1399" s="157" t="s">
        <v>565</v>
      </c>
      <c r="E1399" s="157" t="s">
        <v>566</v>
      </c>
      <c r="F1399" s="157" t="s">
        <v>540</v>
      </c>
      <c r="G1399" s="158" t="s">
        <v>52</v>
      </c>
      <c r="H1399" s="159" t="s">
        <v>272</v>
      </c>
      <c r="I1399" s="160" t="s">
        <v>273</v>
      </c>
      <c r="J1399" s="160" t="s">
        <v>643</v>
      </c>
      <c r="K1399" s="161" t="s">
        <v>273</v>
      </c>
      <c r="L1399" s="152">
        <v>100</v>
      </c>
      <c r="M1399" s="154">
        <v>100</v>
      </c>
      <c r="N1399" s="153">
        <v>85.714285714285708</v>
      </c>
      <c r="O1399" s="153">
        <v>67</v>
      </c>
      <c r="P1399" s="154" t="s">
        <v>7</v>
      </c>
      <c r="Q1399" s="156">
        <v>100</v>
      </c>
    </row>
    <row r="1400" spans="2:17">
      <c r="B1400" s="157" t="s">
        <v>32</v>
      </c>
      <c r="C1400" s="157" t="s">
        <v>495</v>
      </c>
      <c r="D1400" s="157" t="s">
        <v>567</v>
      </c>
      <c r="E1400" s="157" t="s">
        <v>568</v>
      </c>
      <c r="F1400" s="157" t="s">
        <v>533</v>
      </c>
      <c r="G1400" s="158" t="s">
        <v>52</v>
      </c>
      <c r="H1400" s="159" t="s">
        <v>272</v>
      </c>
      <c r="I1400" s="160" t="s">
        <v>273</v>
      </c>
      <c r="J1400" s="160" t="s">
        <v>643</v>
      </c>
      <c r="K1400" s="161" t="s">
        <v>273</v>
      </c>
      <c r="L1400" s="152">
        <v>100</v>
      </c>
      <c r="M1400" s="154">
        <v>100</v>
      </c>
      <c r="N1400" s="153" t="s">
        <v>7</v>
      </c>
      <c r="O1400" s="153" t="s">
        <v>7</v>
      </c>
      <c r="P1400" s="154" t="s">
        <v>7</v>
      </c>
      <c r="Q1400" s="156" t="s">
        <v>7</v>
      </c>
    </row>
    <row r="1401" spans="2:17">
      <c r="B1401" s="157" t="s">
        <v>32</v>
      </c>
      <c r="C1401" s="157" t="s">
        <v>495</v>
      </c>
      <c r="D1401" s="157" t="s">
        <v>569</v>
      </c>
      <c r="E1401" s="157" t="s">
        <v>570</v>
      </c>
      <c r="F1401" s="157" t="s">
        <v>540</v>
      </c>
      <c r="G1401" s="158" t="s">
        <v>52</v>
      </c>
      <c r="H1401" s="159" t="s">
        <v>272</v>
      </c>
      <c r="I1401" s="160" t="s">
        <v>273</v>
      </c>
      <c r="J1401" s="160" t="s">
        <v>643</v>
      </c>
      <c r="K1401" s="161" t="s">
        <v>273</v>
      </c>
      <c r="L1401" s="152">
        <v>100</v>
      </c>
      <c r="M1401" s="154">
        <v>100</v>
      </c>
      <c r="N1401" s="153">
        <v>85.714285714285708</v>
      </c>
      <c r="O1401" s="153">
        <v>67</v>
      </c>
      <c r="P1401" s="154" t="s">
        <v>7</v>
      </c>
      <c r="Q1401" s="156">
        <v>100</v>
      </c>
    </row>
    <row r="1402" spans="2:17">
      <c r="B1402" s="157" t="s">
        <v>32</v>
      </c>
      <c r="C1402" s="157" t="s">
        <v>495</v>
      </c>
      <c r="D1402" s="157" t="s">
        <v>571</v>
      </c>
      <c r="E1402" s="157" t="s">
        <v>572</v>
      </c>
      <c r="F1402" s="157" t="s">
        <v>540</v>
      </c>
      <c r="G1402" s="158" t="s">
        <v>52</v>
      </c>
      <c r="H1402" s="159" t="s">
        <v>272</v>
      </c>
      <c r="I1402" s="160" t="s">
        <v>273</v>
      </c>
      <c r="J1402" s="160" t="s">
        <v>643</v>
      </c>
      <c r="K1402" s="161" t="s">
        <v>273</v>
      </c>
      <c r="L1402" s="152">
        <v>100</v>
      </c>
      <c r="M1402" s="154">
        <v>100</v>
      </c>
      <c r="N1402" s="153">
        <v>71.428571428571431</v>
      </c>
      <c r="O1402" s="153">
        <v>67</v>
      </c>
      <c r="P1402" s="154">
        <v>100</v>
      </c>
      <c r="Q1402" s="156">
        <v>100</v>
      </c>
    </row>
    <row r="1403" spans="2:17">
      <c r="B1403" s="157" t="s">
        <v>32</v>
      </c>
      <c r="C1403" s="157" t="s">
        <v>495</v>
      </c>
      <c r="D1403" s="157" t="s">
        <v>573</v>
      </c>
      <c r="E1403" s="157" t="s">
        <v>574</v>
      </c>
      <c r="F1403" s="157" t="s">
        <v>533</v>
      </c>
      <c r="G1403" s="158" t="s">
        <v>52</v>
      </c>
      <c r="H1403" s="159" t="s">
        <v>272</v>
      </c>
      <c r="I1403" s="160" t="s">
        <v>273</v>
      </c>
      <c r="J1403" s="160" t="s">
        <v>643</v>
      </c>
      <c r="K1403" s="161" t="s">
        <v>273</v>
      </c>
      <c r="L1403" s="152">
        <v>100</v>
      </c>
      <c r="M1403" s="154">
        <v>100</v>
      </c>
      <c r="N1403" s="153" t="s">
        <v>7</v>
      </c>
      <c r="O1403" s="153" t="s">
        <v>7</v>
      </c>
      <c r="P1403" s="154" t="s">
        <v>7</v>
      </c>
      <c r="Q1403" s="156" t="s">
        <v>7</v>
      </c>
    </row>
    <row r="1404" spans="2:17">
      <c r="B1404" s="157" t="s">
        <v>32</v>
      </c>
      <c r="C1404" s="157" t="s">
        <v>495</v>
      </c>
      <c r="D1404" s="157" t="s">
        <v>575</v>
      </c>
      <c r="E1404" s="157" t="s">
        <v>576</v>
      </c>
      <c r="F1404" s="157" t="s">
        <v>533</v>
      </c>
      <c r="G1404" s="158" t="s">
        <v>52</v>
      </c>
      <c r="H1404" s="159" t="s">
        <v>272</v>
      </c>
      <c r="I1404" s="160" t="s">
        <v>273</v>
      </c>
      <c r="J1404" s="160" t="s">
        <v>643</v>
      </c>
      <c r="K1404" s="161" t="s">
        <v>273</v>
      </c>
      <c r="L1404" s="152">
        <v>100</v>
      </c>
      <c r="M1404" s="154">
        <v>100</v>
      </c>
      <c r="N1404" s="153" t="s">
        <v>7</v>
      </c>
      <c r="O1404" s="153" t="s">
        <v>7</v>
      </c>
      <c r="P1404" s="154" t="s">
        <v>7</v>
      </c>
      <c r="Q1404" s="156" t="s">
        <v>7</v>
      </c>
    </row>
    <row r="1405" spans="2:17">
      <c r="B1405" s="157" t="s">
        <v>32</v>
      </c>
      <c r="C1405" s="157" t="s">
        <v>495</v>
      </c>
      <c r="D1405" s="157" t="s">
        <v>577</v>
      </c>
      <c r="E1405" s="157" t="s">
        <v>578</v>
      </c>
      <c r="F1405" s="157" t="s">
        <v>533</v>
      </c>
      <c r="G1405" s="158" t="s">
        <v>52</v>
      </c>
      <c r="H1405" s="159" t="s">
        <v>272</v>
      </c>
      <c r="I1405" s="160" t="s">
        <v>273</v>
      </c>
      <c r="J1405" s="160" t="s">
        <v>53</v>
      </c>
      <c r="K1405" s="161" t="s">
        <v>273</v>
      </c>
      <c r="L1405" s="152">
        <v>100</v>
      </c>
      <c r="M1405" s="154">
        <v>100</v>
      </c>
      <c r="N1405" s="153" t="s">
        <v>7</v>
      </c>
      <c r="O1405" s="153" t="s">
        <v>7</v>
      </c>
      <c r="P1405" s="154" t="s">
        <v>7</v>
      </c>
      <c r="Q1405" s="156" t="s">
        <v>7</v>
      </c>
    </row>
    <row r="1406" spans="2:17">
      <c r="B1406" s="157" t="s">
        <v>32</v>
      </c>
      <c r="C1406" s="157" t="s">
        <v>495</v>
      </c>
      <c r="D1406" s="157" t="s">
        <v>579</v>
      </c>
      <c r="E1406" s="157" t="s">
        <v>580</v>
      </c>
      <c r="F1406" s="157" t="s">
        <v>533</v>
      </c>
      <c r="G1406" s="158" t="s">
        <v>52</v>
      </c>
      <c r="H1406" s="159" t="s">
        <v>273</v>
      </c>
      <c r="I1406" s="160" t="s">
        <v>7</v>
      </c>
      <c r="J1406" s="160" t="s">
        <v>7</v>
      </c>
      <c r="K1406" s="161" t="s">
        <v>195</v>
      </c>
      <c r="L1406" s="152" t="s">
        <v>7</v>
      </c>
      <c r="M1406" s="154" t="s">
        <v>7</v>
      </c>
      <c r="N1406" s="153" t="s">
        <v>7</v>
      </c>
      <c r="O1406" s="153" t="s">
        <v>7</v>
      </c>
      <c r="P1406" s="154" t="s">
        <v>7</v>
      </c>
      <c r="Q1406" s="156" t="s">
        <v>7</v>
      </c>
    </row>
    <row r="1407" spans="2:17">
      <c r="B1407" s="157" t="s">
        <v>32</v>
      </c>
      <c r="C1407" s="157" t="s">
        <v>495</v>
      </c>
      <c r="D1407" s="157" t="s">
        <v>581</v>
      </c>
      <c r="E1407" s="157" t="s">
        <v>582</v>
      </c>
      <c r="F1407" s="157" t="s">
        <v>533</v>
      </c>
      <c r="G1407" s="158" t="s">
        <v>52</v>
      </c>
      <c r="H1407" s="159" t="s">
        <v>272</v>
      </c>
      <c r="I1407" s="160" t="s">
        <v>273</v>
      </c>
      <c r="J1407" s="160" t="s">
        <v>643</v>
      </c>
      <c r="K1407" s="161" t="s">
        <v>273</v>
      </c>
      <c r="L1407" s="152">
        <v>100</v>
      </c>
      <c r="M1407" s="154">
        <v>100</v>
      </c>
      <c r="N1407" s="153" t="s">
        <v>7</v>
      </c>
      <c r="O1407" s="153" t="s">
        <v>7</v>
      </c>
      <c r="P1407" s="154" t="s">
        <v>7</v>
      </c>
      <c r="Q1407" s="156" t="s">
        <v>7</v>
      </c>
    </row>
    <row r="1408" spans="2:17">
      <c r="B1408" s="157" t="s">
        <v>32</v>
      </c>
      <c r="C1408" s="157" t="s">
        <v>495</v>
      </c>
      <c r="D1408" s="157" t="s">
        <v>583</v>
      </c>
      <c r="E1408" s="157" t="s">
        <v>584</v>
      </c>
      <c r="F1408" s="157" t="s">
        <v>540</v>
      </c>
      <c r="G1408" s="158" t="s">
        <v>52</v>
      </c>
      <c r="H1408" s="159" t="s">
        <v>272</v>
      </c>
      <c r="I1408" s="160" t="s">
        <v>273</v>
      </c>
      <c r="J1408" s="160" t="s">
        <v>643</v>
      </c>
      <c r="K1408" s="161" t="s">
        <v>273</v>
      </c>
      <c r="L1408" s="152">
        <v>100</v>
      </c>
      <c r="M1408" s="154">
        <v>100</v>
      </c>
      <c r="N1408" s="153">
        <v>71.428571428571431</v>
      </c>
      <c r="O1408" s="153">
        <v>100</v>
      </c>
      <c r="P1408" s="154" t="s">
        <v>7</v>
      </c>
      <c r="Q1408" s="156">
        <v>100</v>
      </c>
    </row>
    <row r="1409" spans="2:17">
      <c r="B1409" s="157" t="s">
        <v>32</v>
      </c>
      <c r="C1409" s="157" t="s">
        <v>495</v>
      </c>
      <c r="D1409" s="157" t="s">
        <v>585</v>
      </c>
      <c r="E1409" s="157" t="s">
        <v>586</v>
      </c>
      <c r="F1409" s="157" t="s">
        <v>533</v>
      </c>
      <c r="G1409" s="158" t="s">
        <v>52</v>
      </c>
      <c r="H1409" s="159" t="s">
        <v>272</v>
      </c>
      <c r="I1409" s="160" t="s">
        <v>273</v>
      </c>
      <c r="J1409" s="160" t="s">
        <v>643</v>
      </c>
      <c r="K1409" s="161" t="s">
        <v>273</v>
      </c>
      <c r="L1409" s="152">
        <v>100</v>
      </c>
      <c r="M1409" s="154">
        <v>100</v>
      </c>
      <c r="N1409" s="153" t="s">
        <v>7</v>
      </c>
      <c r="O1409" s="153" t="s">
        <v>7</v>
      </c>
      <c r="P1409" s="154" t="s">
        <v>7</v>
      </c>
      <c r="Q1409" s="156" t="s">
        <v>7</v>
      </c>
    </row>
    <row r="1410" spans="2:17">
      <c r="B1410" s="157" t="s">
        <v>32</v>
      </c>
      <c r="C1410" s="157" t="s">
        <v>495</v>
      </c>
      <c r="D1410" s="157" t="s">
        <v>587</v>
      </c>
      <c r="E1410" s="157" t="s">
        <v>588</v>
      </c>
      <c r="F1410" s="157" t="s">
        <v>540</v>
      </c>
      <c r="G1410" s="158" t="s">
        <v>52</v>
      </c>
      <c r="H1410" s="159" t="s">
        <v>272</v>
      </c>
      <c r="I1410" s="160" t="s">
        <v>273</v>
      </c>
      <c r="J1410" s="160" t="s">
        <v>643</v>
      </c>
      <c r="K1410" s="161" t="s">
        <v>273</v>
      </c>
      <c r="L1410" s="152">
        <v>100</v>
      </c>
      <c r="M1410" s="154">
        <v>100</v>
      </c>
      <c r="N1410" s="153">
        <v>42.857142857142854</v>
      </c>
      <c r="O1410" s="153">
        <v>67</v>
      </c>
      <c r="P1410" s="154">
        <v>100</v>
      </c>
      <c r="Q1410" s="156">
        <v>100</v>
      </c>
    </row>
    <row r="1411" spans="2:17">
      <c r="B1411" s="157" t="s">
        <v>32</v>
      </c>
      <c r="C1411" s="157" t="s">
        <v>495</v>
      </c>
      <c r="D1411" s="157" t="s">
        <v>589</v>
      </c>
      <c r="E1411" s="157" t="s">
        <v>590</v>
      </c>
      <c r="F1411" s="157" t="s">
        <v>540</v>
      </c>
      <c r="G1411" s="158" t="s">
        <v>52</v>
      </c>
      <c r="H1411" s="159" t="s">
        <v>272</v>
      </c>
      <c r="I1411" s="160" t="s">
        <v>273</v>
      </c>
      <c r="J1411" s="160" t="s">
        <v>643</v>
      </c>
      <c r="K1411" s="161" t="s">
        <v>273</v>
      </c>
      <c r="L1411" s="152">
        <v>100</v>
      </c>
      <c r="M1411" s="154">
        <v>100</v>
      </c>
      <c r="N1411" s="153">
        <v>71.428571428571431</v>
      </c>
      <c r="O1411" s="153">
        <v>67</v>
      </c>
      <c r="P1411" s="154" t="s">
        <v>7</v>
      </c>
      <c r="Q1411" s="156">
        <v>100</v>
      </c>
    </row>
    <row r="1412" spans="2:17">
      <c r="B1412" s="157" t="s">
        <v>32</v>
      </c>
      <c r="C1412" s="157" t="s">
        <v>495</v>
      </c>
      <c r="D1412" s="157" t="s">
        <v>591</v>
      </c>
      <c r="E1412" s="157" t="s">
        <v>592</v>
      </c>
      <c r="F1412" s="157" t="s">
        <v>533</v>
      </c>
      <c r="G1412" s="158" t="s">
        <v>52</v>
      </c>
      <c r="H1412" s="159" t="s">
        <v>272</v>
      </c>
      <c r="I1412" s="160" t="s">
        <v>273</v>
      </c>
      <c r="J1412" s="160" t="s">
        <v>643</v>
      </c>
      <c r="K1412" s="161" t="s">
        <v>273</v>
      </c>
      <c r="L1412" s="152">
        <v>100</v>
      </c>
      <c r="M1412" s="154">
        <v>100</v>
      </c>
      <c r="N1412" s="153" t="s">
        <v>7</v>
      </c>
      <c r="O1412" s="153" t="s">
        <v>7</v>
      </c>
      <c r="P1412" s="154" t="s">
        <v>7</v>
      </c>
      <c r="Q1412" s="156" t="s">
        <v>7</v>
      </c>
    </row>
    <row r="1413" spans="2:17">
      <c r="B1413" s="157" t="s">
        <v>32</v>
      </c>
      <c r="C1413" s="157" t="s">
        <v>495</v>
      </c>
      <c r="D1413" s="157" t="s">
        <v>593</v>
      </c>
      <c r="E1413" s="157" t="s">
        <v>594</v>
      </c>
      <c r="F1413" s="157" t="s">
        <v>540</v>
      </c>
      <c r="G1413" s="158" t="s">
        <v>52</v>
      </c>
      <c r="H1413" s="159" t="s">
        <v>272</v>
      </c>
      <c r="I1413" s="160" t="s">
        <v>273</v>
      </c>
      <c r="J1413" s="160" t="s">
        <v>643</v>
      </c>
      <c r="K1413" s="161" t="s">
        <v>273</v>
      </c>
      <c r="L1413" s="152">
        <v>100</v>
      </c>
      <c r="M1413" s="154">
        <v>100</v>
      </c>
      <c r="N1413" s="153">
        <v>57.142857142857139</v>
      </c>
      <c r="O1413" s="153">
        <v>67</v>
      </c>
      <c r="P1413" s="154" t="s">
        <v>7</v>
      </c>
      <c r="Q1413" s="156" t="s">
        <v>7</v>
      </c>
    </row>
    <row r="1414" spans="2:17">
      <c r="B1414" s="157" t="s">
        <v>32</v>
      </c>
      <c r="C1414" s="157" t="s">
        <v>495</v>
      </c>
      <c r="D1414" s="157" t="s">
        <v>595</v>
      </c>
      <c r="E1414" s="157" t="s">
        <v>596</v>
      </c>
      <c r="F1414" s="157" t="s">
        <v>540</v>
      </c>
      <c r="G1414" s="158" t="s">
        <v>52</v>
      </c>
      <c r="H1414" s="159" t="s">
        <v>272</v>
      </c>
      <c r="I1414" s="160" t="s">
        <v>273</v>
      </c>
      <c r="J1414" s="160" t="s">
        <v>643</v>
      </c>
      <c r="K1414" s="161" t="s">
        <v>273</v>
      </c>
      <c r="L1414" s="152">
        <v>100</v>
      </c>
      <c r="M1414" s="154">
        <v>100</v>
      </c>
      <c r="N1414" s="153">
        <v>71.428571428571431</v>
      </c>
      <c r="O1414" s="153">
        <v>67</v>
      </c>
      <c r="P1414" s="154" t="s">
        <v>7</v>
      </c>
      <c r="Q1414" s="156">
        <v>100</v>
      </c>
    </row>
    <row r="1415" spans="2:17">
      <c r="B1415" s="157" t="s">
        <v>32</v>
      </c>
      <c r="C1415" s="157" t="s">
        <v>495</v>
      </c>
      <c r="D1415" s="157" t="s">
        <v>597</v>
      </c>
      <c r="E1415" s="157" t="s">
        <v>598</v>
      </c>
      <c r="F1415" s="157" t="s">
        <v>533</v>
      </c>
      <c r="G1415" s="158" t="s">
        <v>52</v>
      </c>
      <c r="H1415" s="159" t="s">
        <v>272</v>
      </c>
      <c r="I1415" s="160" t="s">
        <v>273</v>
      </c>
      <c r="J1415" s="160" t="s">
        <v>643</v>
      </c>
      <c r="K1415" s="161" t="s">
        <v>273</v>
      </c>
      <c r="L1415" s="152">
        <v>100</v>
      </c>
      <c r="M1415" s="154">
        <v>100</v>
      </c>
      <c r="N1415" s="153" t="s">
        <v>7</v>
      </c>
      <c r="O1415" s="153" t="s">
        <v>7</v>
      </c>
      <c r="P1415" s="154" t="s">
        <v>7</v>
      </c>
      <c r="Q1415" s="156" t="s">
        <v>7</v>
      </c>
    </row>
    <row r="1416" spans="2:17">
      <c r="B1416" s="157" t="s">
        <v>32</v>
      </c>
      <c r="C1416" s="157" t="s">
        <v>495</v>
      </c>
      <c r="D1416" s="157" t="s">
        <v>599</v>
      </c>
      <c r="E1416" s="157" t="s">
        <v>600</v>
      </c>
      <c r="F1416" s="157" t="s">
        <v>540</v>
      </c>
      <c r="G1416" s="158" t="s">
        <v>52</v>
      </c>
      <c r="H1416" s="159" t="s">
        <v>272</v>
      </c>
      <c r="I1416" s="160" t="s">
        <v>273</v>
      </c>
      <c r="J1416" s="160" t="s">
        <v>643</v>
      </c>
      <c r="K1416" s="161" t="s">
        <v>273</v>
      </c>
      <c r="L1416" s="152">
        <v>100</v>
      </c>
      <c r="M1416" s="154">
        <v>100</v>
      </c>
      <c r="N1416" s="153">
        <v>71.428571428571431</v>
      </c>
      <c r="O1416" s="153">
        <v>100</v>
      </c>
      <c r="P1416" s="154" t="s">
        <v>7</v>
      </c>
      <c r="Q1416" s="156">
        <v>100</v>
      </c>
    </row>
    <row r="1417" spans="2:17">
      <c r="B1417" s="157" t="s">
        <v>32</v>
      </c>
      <c r="C1417" s="157" t="s">
        <v>495</v>
      </c>
      <c r="D1417" s="157" t="s">
        <v>601</v>
      </c>
      <c r="E1417" s="157" t="s">
        <v>602</v>
      </c>
      <c r="F1417" s="157" t="s">
        <v>533</v>
      </c>
      <c r="G1417" s="158" t="s">
        <v>52</v>
      </c>
      <c r="H1417" s="159" t="s">
        <v>272</v>
      </c>
      <c r="I1417" s="160" t="s">
        <v>273</v>
      </c>
      <c r="J1417" s="160" t="s">
        <v>643</v>
      </c>
      <c r="K1417" s="161" t="s">
        <v>273</v>
      </c>
      <c r="L1417" s="152">
        <v>100</v>
      </c>
      <c r="M1417" s="154">
        <v>100</v>
      </c>
      <c r="N1417" s="153" t="s">
        <v>7</v>
      </c>
      <c r="O1417" s="153" t="s">
        <v>7</v>
      </c>
      <c r="P1417" s="154" t="s">
        <v>7</v>
      </c>
      <c r="Q1417" s="156" t="s">
        <v>7</v>
      </c>
    </row>
    <row r="1418" spans="2:17">
      <c r="B1418" s="157" t="s">
        <v>32</v>
      </c>
      <c r="C1418" s="157" t="s">
        <v>2</v>
      </c>
      <c r="D1418" s="157" t="s">
        <v>603</v>
      </c>
      <c r="E1418" s="157" t="s">
        <v>604</v>
      </c>
      <c r="F1418" s="157" t="s">
        <v>533</v>
      </c>
      <c r="G1418" s="158" t="s">
        <v>52</v>
      </c>
      <c r="H1418" s="159" t="s">
        <v>272</v>
      </c>
      <c r="I1418" s="160" t="s">
        <v>273</v>
      </c>
      <c r="J1418" s="160" t="s">
        <v>643</v>
      </c>
      <c r="K1418" s="161" t="s">
        <v>273</v>
      </c>
      <c r="L1418" s="152">
        <v>100</v>
      </c>
      <c r="M1418" s="154">
        <v>100</v>
      </c>
      <c r="N1418" s="153" t="s">
        <v>7</v>
      </c>
      <c r="O1418" s="153" t="s">
        <v>7</v>
      </c>
      <c r="P1418" s="154" t="s">
        <v>7</v>
      </c>
      <c r="Q1418" s="156" t="s">
        <v>7</v>
      </c>
    </row>
    <row r="1419" spans="2:17">
      <c r="B1419" s="157" t="s">
        <v>32</v>
      </c>
      <c r="C1419" s="157" t="s">
        <v>2</v>
      </c>
      <c r="D1419" s="157" t="s">
        <v>605</v>
      </c>
      <c r="E1419" s="157" t="s">
        <v>606</v>
      </c>
      <c r="F1419" s="157" t="s">
        <v>540</v>
      </c>
      <c r="G1419" s="158" t="s">
        <v>52</v>
      </c>
      <c r="H1419" s="159" t="s">
        <v>272</v>
      </c>
      <c r="I1419" s="160" t="s">
        <v>273</v>
      </c>
      <c r="J1419" s="160" t="s">
        <v>53</v>
      </c>
      <c r="K1419" s="161" t="s">
        <v>273</v>
      </c>
      <c r="L1419" s="152">
        <v>100</v>
      </c>
      <c r="M1419" s="154">
        <v>100</v>
      </c>
      <c r="N1419" s="153">
        <v>34.285714285714285</v>
      </c>
      <c r="O1419" s="153">
        <v>67</v>
      </c>
      <c r="P1419" s="154">
        <v>100</v>
      </c>
      <c r="Q1419" s="156">
        <v>46.666666666666664</v>
      </c>
    </row>
    <row r="1420" spans="2:17">
      <c r="B1420" s="157" t="s">
        <v>32</v>
      </c>
      <c r="C1420" s="157" t="s">
        <v>2</v>
      </c>
      <c r="D1420" s="157" t="s">
        <v>607</v>
      </c>
      <c r="E1420" s="157" t="s">
        <v>608</v>
      </c>
      <c r="F1420" s="157" t="s">
        <v>540</v>
      </c>
      <c r="G1420" s="158" t="s">
        <v>52</v>
      </c>
      <c r="H1420" s="159" t="s">
        <v>272</v>
      </c>
      <c r="I1420" s="160" t="s">
        <v>273</v>
      </c>
      <c r="J1420" s="160" t="s">
        <v>643</v>
      </c>
      <c r="K1420" s="161" t="s">
        <v>273</v>
      </c>
      <c r="L1420" s="152">
        <v>100</v>
      </c>
      <c r="M1420" s="154">
        <v>100</v>
      </c>
      <c r="N1420" s="153">
        <v>71.428571428571431</v>
      </c>
      <c r="O1420" s="153">
        <v>67</v>
      </c>
      <c r="P1420" s="154">
        <v>100</v>
      </c>
      <c r="Q1420" s="156">
        <v>100</v>
      </c>
    </row>
    <row r="1421" spans="2:17">
      <c r="B1421" s="157" t="s">
        <v>32</v>
      </c>
      <c r="C1421" s="157" t="s">
        <v>2</v>
      </c>
      <c r="D1421" s="157" t="s">
        <v>609</v>
      </c>
      <c r="E1421" s="157" t="s">
        <v>610</v>
      </c>
      <c r="F1421" s="157" t="s">
        <v>540</v>
      </c>
      <c r="G1421" s="158" t="s">
        <v>52</v>
      </c>
      <c r="H1421" s="159" t="s">
        <v>272</v>
      </c>
      <c r="I1421" s="160" t="s">
        <v>272</v>
      </c>
      <c r="J1421" s="160" t="s">
        <v>643</v>
      </c>
      <c r="K1421" s="161" t="s">
        <v>195</v>
      </c>
      <c r="L1421" s="152">
        <v>100</v>
      </c>
      <c r="M1421" s="154">
        <v>100</v>
      </c>
      <c r="N1421" s="153">
        <v>100</v>
      </c>
      <c r="O1421" s="153">
        <v>100</v>
      </c>
      <c r="P1421" s="154">
        <v>100</v>
      </c>
      <c r="Q1421" s="156">
        <v>100</v>
      </c>
    </row>
    <row r="1422" spans="2:17">
      <c r="B1422" s="157" t="s">
        <v>32</v>
      </c>
      <c r="C1422" s="157" t="s">
        <v>2</v>
      </c>
      <c r="D1422" s="157" t="s">
        <v>611</v>
      </c>
      <c r="E1422" s="157" t="s">
        <v>612</v>
      </c>
      <c r="F1422" s="157" t="s">
        <v>540</v>
      </c>
      <c r="G1422" s="158" t="s">
        <v>52</v>
      </c>
      <c r="H1422" s="159" t="s">
        <v>272</v>
      </c>
      <c r="I1422" s="160" t="s">
        <v>273</v>
      </c>
      <c r="J1422" s="160" t="s">
        <v>53</v>
      </c>
      <c r="K1422" s="161" t="s">
        <v>273</v>
      </c>
      <c r="L1422" s="152">
        <v>93.333333333333343</v>
      </c>
      <c r="M1422" s="154">
        <v>100</v>
      </c>
      <c r="N1422" s="153">
        <v>30.476190476190474</v>
      </c>
      <c r="O1422" s="153">
        <v>51</v>
      </c>
      <c r="P1422" s="154">
        <v>0</v>
      </c>
      <c r="Q1422" s="156">
        <v>100</v>
      </c>
    </row>
    <row r="1423" spans="2:17">
      <c r="B1423" s="157" t="s">
        <v>32</v>
      </c>
      <c r="C1423" s="157" t="s">
        <v>2</v>
      </c>
      <c r="D1423" s="157" t="s">
        <v>613</v>
      </c>
      <c r="E1423" s="157" t="s">
        <v>614</v>
      </c>
      <c r="F1423" s="157" t="s">
        <v>540</v>
      </c>
      <c r="G1423" s="158" t="s">
        <v>52</v>
      </c>
      <c r="H1423" s="159" t="s">
        <v>273</v>
      </c>
      <c r="I1423" s="160" t="s">
        <v>7</v>
      </c>
      <c r="J1423" s="160" t="s">
        <v>7</v>
      </c>
      <c r="K1423" s="161" t="s">
        <v>195</v>
      </c>
      <c r="L1423" s="152" t="s">
        <v>7</v>
      </c>
      <c r="M1423" s="154" t="s">
        <v>7</v>
      </c>
      <c r="N1423" s="153" t="s">
        <v>7</v>
      </c>
      <c r="O1423" s="153" t="s">
        <v>7</v>
      </c>
      <c r="P1423" s="154" t="s">
        <v>7</v>
      </c>
      <c r="Q1423" s="156" t="s">
        <v>7</v>
      </c>
    </row>
    <row r="1424" spans="2:17">
      <c r="B1424" s="157" t="s">
        <v>32</v>
      </c>
      <c r="C1424" s="157" t="s">
        <v>2</v>
      </c>
      <c r="D1424" s="157" t="s">
        <v>615</v>
      </c>
      <c r="E1424" s="157" t="s">
        <v>616</v>
      </c>
      <c r="F1424" s="157" t="s">
        <v>540</v>
      </c>
      <c r="G1424" s="158" t="s">
        <v>52</v>
      </c>
      <c r="H1424" s="159" t="s">
        <v>272</v>
      </c>
      <c r="I1424" s="160" t="s">
        <v>273</v>
      </c>
      <c r="J1424" s="160" t="s">
        <v>53</v>
      </c>
      <c r="K1424" s="161" t="s">
        <v>273</v>
      </c>
      <c r="L1424" s="152">
        <v>100</v>
      </c>
      <c r="M1424" s="154">
        <v>100</v>
      </c>
      <c r="N1424" s="153">
        <v>37.142857142857146</v>
      </c>
      <c r="O1424" s="153">
        <v>75</v>
      </c>
      <c r="P1424" s="154" t="s">
        <v>7</v>
      </c>
      <c r="Q1424" s="156">
        <v>26.666666666666668</v>
      </c>
    </row>
    <row r="1425" spans="2:17">
      <c r="B1425" s="157" t="s">
        <v>32</v>
      </c>
      <c r="C1425" s="157" t="s">
        <v>2</v>
      </c>
      <c r="D1425" s="157" t="s">
        <v>617</v>
      </c>
      <c r="E1425" s="157" t="s">
        <v>618</v>
      </c>
      <c r="F1425" s="157" t="s">
        <v>540</v>
      </c>
      <c r="G1425" s="158" t="s">
        <v>52</v>
      </c>
      <c r="H1425" s="159" t="s">
        <v>272</v>
      </c>
      <c r="I1425" s="160" t="s">
        <v>273</v>
      </c>
      <c r="J1425" s="160" t="s">
        <v>53</v>
      </c>
      <c r="K1425" s="161" t="s">
        <v>273</v>
      </c>
      <c r="L1425" s="152">
        <v>100</v>
      </c>
      <c r="M1425" s="154">
        <v>100</v>
      </c>
      <c r="N1425" s="153">
        <v>45.714285714285715</v>
      </c>
      <c r="O1425" s="153">
        <v>82</v>
      </c>
      <c r="P1425" s="154" t="s">
        <v>7</v>
      </c>
      <c r="Q1425" s="156">
        <v>100</v>
      </c>
    </row>
    <row r="1426" spans="2:17">
      <c r="B1426" s="157" t="s">
        <v>32</v>
      </c>
      <c r="C1426" s="157" t="s">
        <v>2</v>
      </c>
      <c r="D1426" s="157" t="s">
        <v>619</v>
      </c>
      <c r="E1426" s="157" t="s">
        <v>620</v>
      </c>
      <c r="F1426" s="157" t="s">
        <v>540</v>
      </c>
      <c r="G1426" s="158" t="s">
        <v>52</v>
      </c>
      <c r="H1426" s="159" t="s">
        <v>272</v>
      </c>
      <c r="I1426" s="160" t="s">
        <v>272</v>
      </c>
      <c r="J1426" s="160" t="s">
        <v>643</v>
      </c>
      <c r="K1426" s="161" t="s">
        <v>273</v>
      </c>
      <c r="L1426" s="152">
        <v>100</v>
      </c>
      <c r="M1426" s="154">
        <v>100</v>
      </c>
      <c r="N1426" s="153">
        <v>100</v>
      </c>
      <c r="O1426" s="153">
        <v>100</v>
      </c>
      <c r="P1426" s="154">
        <v>100</v>
      </c>
      <c r="Q1426" s="156">
        <v>100</v>
      </c>
    </row>
    <row r="1427" spans="2:17">
      <c r="B1427" s="157" t="s">
        <v>32</v>
      </c>
      <c r="C1427" s="157" t="s">
        <v>2</v>
      </c>
      <c r="D1427" s="157" t="s">
        <v>621</v>
      </c>
      <c r="E1427" s="157" t="s">
        <v>622</v>
      </c>
      <c r="F1427" s="157" t="s">
        <v>533</v>
      </c>
      <c r="G1427" s="158" t="s">
        <v>52</v>
      </c>
      <c r="H1427" s="159" t="s">
        <v>272</v>
      </c>
      <c r="I1427" s="160" t="s">
        <v>273</v>
      </c>
      <c r="J1427" s="160" t="s">
        <v>53</v>
      </c>
      <c r="K1427" s="161" t="s">
        <v>273</v>
      </c>
      <c r="L1427" s="152">
        <v>100</v>
      </c>
      <c r="M1427" s="154">
        <v>100</v>
      </c>
      <c r="N1427" s="153" t="s">
        <v>7</v>
      </c>
      <c r="O1427" s="153" t="s">
        <v>7</v>
      </c>
      <c r="P1427" s="154" t="s">
        <v>7</v>
      </c>
      <c r="Q1427" s="156" t="s">
        <v>7</v>
      </c>
    </row>
    <row r="1428" spans="2:17">
      <c r="B1428" s="157" t="s">
        <v>32</v>
      </c>
      <c r="C1428" s="157" t="s">
        <v>3</v>
      </c>
      <c r="D1428" s="157" t="s">
        <v>623</v>
      </c>
      <c r="E1428" s="157" t="s">
        <v>624</v>
      </c>
      <c r="F1428" s="157" t="s">
        <v>533</v>
      </c>
      <c r="G1428" s="158" t="s">
        <v>52</v>
      </c>
      <c r="H1428" s="159" t="s">
        <v>272</v>
      </c>
      <c r="I1428" s="160" t="s">
        <v>273</v>
      </c>
      <c r="J1428" s="160" t="s">
        <v>643</v>
      </c>
      <c r="K1428" s="161" t="s">
        <v>273</v>
      </c>
      <c r="L1428" s="152">
        <v>100</v>
      </c>
      <c r="M1428" s="154">
        <v>100</v>
      </c>
      <c r="N1428" s="153" t="s">
        <v>7</v>
      </c>
      <c r="O1428" s="153" t="s">
        <v>7</v>
      </c>
      <c r="P1428" s="154" t="s">
        <v>7</v>
      </c>
      <c r="Q1428" s="156" t="s">
        <v>7</v>
      </c>
    </row>
    <row r="1429" spans="2:17">
      <c r="B1429" s="157" t="s">
        <v>32</v>
      </c>
      <c r="C1429" s="157" t="s">
        <v>3</v>
      </c>
      <c r="D1429" s="157" t="s">
        <v>625</v>
      </c>
      <c r="E1429" s="157" t="s">
        <v>626</v>
      </c>
      <c r="F1429" s="157" t="s">
        <v>533</v>
      </c>
      <c r="G1429" s="158" t="s">
        <v>52</v>
      </c>
      <c r="H1429" s="159" t="s">
        <v>272</v>
      </c>
      <c r="I1429" s="160" t="s">
        <v>273</v>
      </c>
      <c r="J1429" s="160" t="s">
        <v>643</v>
      </c>
      <c r="K1429" s="161" t="s">
        <v>273</v>
      </c>
      <c r="L1429" s="152">
        <v>100</v>
      </c>
      <c r="M1429" s="154">
        <v>0</v>
      </c>
      <c r="N1429" s="153" t="s">
        <v>7</v>
      </c>
      <c r="O1429" s="153" t="s">
        <v>7</v>
      </c>
      <c r="P1429" s="154" t="s">
        <v>7</v>
      </c>
      <c r="Q1429" s="156" t="s">
        <v>7</v>
      </c>
    </row>
    <row r="1430" spans="2:17">
      <c r="B1430" s="157" t="s">
        <v>32</v>
      </c>
      <c r="C1430" s="157" t="s">
        <v>3</v>
      </c>
      <c r="D1430" s="157" t="s">
        <v>627</v>
      </c>
      <c r="E1430" s="157" t="s">
        <v>628</v>
      </c>
      <c r="F1430" s="157" t="s">
        <v>540</v>
      </c>
      <c r="G1430" s="158" t="s">
        <v>52</v>
      </c>
      <c r="H1430" s="159" t="s">
        <v>272</v>
      </c>
      <c r="I1430" s="160" t="s">
        <v>273</v>
      </c>
      <c r="J1430" s="160" t="s">
        <v>643</v>
      </c>
      <c r="K1430" s="161" t="s">
        <v>273</v>
      </c>
      <c r="L1430" s="152">
        <v>100</v>
      </c>
      <c r="M1430" s="154">
        <v>0</v>
      </c>
      <c r="N1430" s="153">
        <v>71.428571428571431</v>
      </c>
      <c r="O1430" s="153">
        <v>67</v>
      </c>
      <c r="P1430" s="154">
        <v>100</v>
      </c>
      <c r="Q1430" s="156">
        <v>100</v>
      </c>
    </row>
    <row r="1431" spans="2:17">
      <c r="B1431" s="157" t="s">
        <v>32</v>
      </c>
      <c r="C1431" s="157" t="s">
        <v>3</v>
      </c>
      <c r="D1431" s="157" t="s">
        <v>629</v>
      </c>
      <c r="E1431" s="157" t="s">
        <v>630</v>
      </c>
      <c r="F1431" s="157" t="s">
        <v>540</v>
      </c>
      <c r="G1431" s="158" t="s">
        <v>52</v>
      </c>
      <c r="H1431" s="159" t="s">
        <v>272</v>
      </c>
      <c r="I1431" s="160" t="s">
        <v>273</v>
      </c>
      <c r="J1431" s="160" t="s">
        <v>643</v>
      </c>
      <c r="K1431" s="161" t="s">
        <v>273</v>
      </c>
      <c r="L1431" s="152">
        <v>100</v>
      </c>
      <c r="M1431" s="154">
        <v>100</v>
      </c>
      <c r="N1431" s="153">
        <v>100</v>
      </c>
      <c r="O1431" s="153">
        <v>100</v>
      </c>
      <c r="P1431" s="154" t="s">
        <v>7</v>
      </c>
      <c r="Q1431" s="156">
        <v>100</v>
      </c>
    </row>
    <row r="1432" spans="2:17">
      <c r="B1432" s="157" t="s">
        <v>32</v>
      </c>
      <c r="C1432" s="157" t="s">
        <v>3</v>
      </c>
      <c r="D1432" s="157" t="s">
        <v>631</v>
      </c>
      <c r="E1432" s="157" t="s">
        <v>632</v>
      </c>
      <c r="F1432" s="157" t="s">
        <v>533</v>
      </c>
      <c r="G1432" s="158" t="s">
        <v>52</v>
      </c>
      <c r="H1432" s="159" t="s">
        <v>272</v>
      </c>
      <c r="I1432" s="160" t="s">
        <v>273</v>
      </c>
      <c r="J1432" s="160" t="s">
        <v>643</v>
      </c>
      <c r="K1432" s="161" t="s">
        <v>273</v>
      </c>
      <c r="L1432" s="152">
        <v>100</v>
      </c>
      <c r="M1432" s="154">
        <v>100</v>
      </c>
      <c r="N1432" s="153" t="s">
        <v>7</v>
      </c>
      <c r="O1432" s="153" t="s">
        <v>7</v>
      </c>
      <c r="P1432" s="154" t="s">
        <v>7</v>
      </c>
      <c r="Q1432" s="156" t="s">
        <v>7</v>
      </c>
    </row>
    <row r="1433" spans="2:17">
      <c r="B1433" s="157" t="s">
        <v>32</v>
      </c>
      <c r="C1433" s="157" t="s">
        <v>3</v>
      </c>
      <c r="D1433" s="157" t="s">
        <v>633</v>
      </c>
      <c r="E1433" s="157" t="s">
        <v>634</v>
      </c>
      <c r="F1433" s="157" t="s">
        <v>540</v>
      </c>
      <c r="G1433" s="158" t="s">
        <v>52</v>
      </c>
      <c r="H1433" s="159" t="s">
        <v>272</v>
      </c>
      <c r="I1433" s="160" t="s">
        <v>273</v>
      </c>
      <c r="J1433" s="160" t="s">
        <v>643</v>
      </c>
      <c r="K1433" s="161" t="s">
        <v>273</v>
      </c>
      <c r="L1433" s="152">
        <v>100</v>
      </c>
      <c r="M1433" s="154">
        <v>100</v>
      </c>
      <c r="N1433" s="153">
        <v>57.142857142857139</v>
      </c>
      <c r="O1433" s="153">
        <v>100</v>
      </c>
      <c r="P1433" s="154" t="s">
        <v>7</v>
      </c>
      <c r="Q1433" s="156">
        <v>100</v>
      </c>
    </row>
    <row r="1434" spans="2:17">
      <c r="B1434" s="157" t="s">
        <v>32</v>
      </c>
      <c r="C1434" s="157" t="s">
        <v>3</v>
      </c>
      <c r="D1434" s="157" t="s">
        <v>635</v>
      </c>
      <c r="E1434" s="157" t="s">
        <v>636</v>
      </c>
      <c r="F1434" s="157" t="s">
        <v>540</v>
      </c>
      <c r="G1434" s="158" t="s">
        <v>52</v>
      </c>
      <c r="H1434" s="159" t="s">
        <v>272</v>
      </c>
      <c r="I1434" s="160" t="s">
        <v>273</v>
      </c>
      <c r="J1434" s="160" t="s">
        <v>643</v>
      </c>
      <c r="K1434" s="161" t="s">
        <v>273</v>
      </c>
      <c r="L1434" s="152">
        <v>100</v>
      </c>
      <c r="M1434" s="154">
        <v>100</v>
      </c>
      <c r="N1434" s="153">
        <v>100</v>
      </c>
      <c r="O1434" s="153">
        <v>100</v>
      </c>
      <c r="P1434" s="154">
        <v>100</v>
      </c>
      <c r="Q1434" s="156">
        <v>100</v>
      </c>
    </row>
    <row r="1435" spans="2:17">
      <c r="B1435" s="157" t="s">
        <v>32</v>
      </c>
      <c r="C1435" s="157" t="s">
        <v>3</v>
      </c>
      <c r="D1435" s="157" t="s">
        <v>637</v>
      </c>
      <c r="E1435" s="157" t="s">
        <v>638</v>
      </c>
      <c r="F1435" s="157" t="s">
        <v>533</v>
      </c>
      <c r="G1435" s="158" t="s">
        <v>52</v>
      </c>
      <c r="H1435" s="159" t="s">
        <v>272</v>
      </c>
      <c r="I1435" s="160" t="s">
        <v>273</v>
      </c>
      <c r="J1435" s="160" t="s">
        <v>54</v>
      </c>
      <c r="K1435" s="161" t="s">
        <v>273</v>
      </c>
      <c r="L1435" s="152">
        <v>100</v>
      </c>
      <c r="M1435" s="154">
        <v>80</v>
      </c>
      <c r="N1435" s="153" t="s">
        <v>7</v>
      </c>
      <c r="O1435" s="153" t="s">
        <v>7</v>
      </c>
      <c r="P1435" s="154" t="s">
        <v>7</v>
      </c>
      <c r="Q1435" s="156" t="s">
        <v>7</v>
      </c>
    </row>
    <row r="1436" spans="2:17">
      <c r="B1436" s="157" t="s">
        <v>32</v>
      </c>
      <c r="C1436" s="157" t="s">
        <v>3</v>
      </c>
      <c r="D1436" s="157" t="s">
        <v>639</v>
      </c>
      <c r="E1436" s="157" t="s">
        <v>640</v>
      </c>
      <c r="F1436" s="157" t="s">
        <v>533</v>
      </c>
      <c r="G1436" s="158" t="s">
        <v>52</v>
      </c>
      <c r="H1436" s="159" t="s">
        <v>272</v>
      </c>
      <c r="I1436" s="160" t="s">
        <v>273</v>
      </c>
      <c r="J1436" s="160" t="s">
        <v>54</v>
      </c>
      <c r="K1436" s="161" t="s">
        <v>273</v>
      </c>
      <c r="L1436" s="152">
        <v>100</v>
      </c>
      <c r="M1436" s="154">
        <v>100</v>
      </c>
      <c r="N1436" s="153" t="s">
        <v>7</v>
      </c>
      <c r="O1436" s="153" t="s">
        <v>7</v>
      </c>
      <c r="P1436" s="154" t="s">
        <v>7</v>
      </c>
      <c r="Q1436" s="156" t="s">
        <v>7</v>
      </c>
    </row>
    <row r="1437" spans="2:17">
      <c r="B1437" s="157" t="s">
        <v>32</v>
      </c>
      <c r="C1437" s="157" t="s">
        <v>3</v>
      </c>
      <c r="D1437" s="157" t="s">
        <v>641</v>
      </c>
      <c r="E1437" s="157" t="s">
        <v>642</v>
      </c>
      <c r="F1437" s="157" t="s">
        <v>533</v>
      </c>
      <c r="G1437" s="158" t="s">
        <v>52</v>
      </c>
      <c r="H1437" s="159" t="s">
        <v>272</v>
      </c>
      <c r="I1437" s="160" t="s">
        <v>273</v>
      </c>
      <c r="J1437" s="160" t="s">
        <v>54</v>
      </c>
      <c r="K1437" s="161" t="s">
        <v>273</v>
      </c>
      <c r="L1437" s="152">
        <v>100</v>
      </c>
      <c r="M1437" s="154">
        <v>100</v>
      </c>
      <c r="N1437" s="153" t="s">
        <v>7</v>
      </c>
      <c r="O1437" s="153" t="s">
        <v>7</v>
      </c>
      <c r="P1437" s="154" t="s">
        <v>7</v>
      </c>
      <c r="Q1437" s="156" t="s">
        <v>7</v>
      </c>
    </row>
    <row r="1438" spans="2:17">
      <c r="B1438" s="157" t="s">
        <v>33</v>
      </c>
      <c r="C1438" s="157" t="s">
        <v>1</v>
      </c>
      <c r="D1438" s="157" t="s">
        <v>531</v>
      </c>
      <c r="E1438" s="157" t="s">
        <v>532</v>
      </c>
      <c r="F1438" s="157" t="s">
        <v>533</v>
      </c>
      <c r="G1438" s="158" t="s">
        <v>52</v>
      </c>
      <c r="H1438" s="159" t="s">
        <v>272</v>
      </c>
      <c r="I1438" s="160" t="s">
        <v>273</v>
      </c>
      <c r="J1438" s="160" t="s">
        <v>643</v>
      </c>
      <c r="K1438" s="161" t="s">
        <v>273</v>
      </c>
      <c r="L1438" s="152">
        <v>100</v>
      </c>
      <c r="M1438" s="154">
        <v>100</v>
      </c>
      <c r="N1438" s="153" t="s">
        <v>7</v>
      </c>
      <c r="O1438" s="153" t="s">
        <v>7</v>
      </c>
      <c r="P1438" s="154" t="s">
        <v>7</v>
      </c>
      <c r="Q1438" s="156" t="s">
        <v>7</v>
      </c>
    </row>
    <row r="1439" spans="2:17">
      <c r="B1439" s="157" t="s">
        <v>33</v>
      </c>
      <c r="C1439" s="157" t="s">
        <v>1</v>
      </c>
      <c r="D1439" s="157" t="s">
        <v>534</v>
      </c>
      <c r="E1439" s="157" t="s">
        <v>535</v>
      </c>
      <c r="F1439" s="157" t="s">
        <v>533</v>
      </c>
      <c r="G1439" s="158" t="s">
        <v>52</v>
      </c>
      <c r="H1439" s="159" t="s">
        <v>272</v>
      </c>
      <c r="I1439" s="160" t="s">
        <v>273</v>
      </c>
      <c r="J1439" s="160" t="s">
        <v>643</v>
      </c>
      <c r="K1439" s="161" t="s">
        <v>273</v>
      </c>
      <c r="L1439" s="152">
        <v>100</v>
      </c>
      <c r="M1439" s="154">
        <v>100</v>
      </c>
      <c r="N1439" s="153" t="s">
        <v>7</v>
      </c>
      <c r="O1439" s="153" t="s">
        <v>7</v>
      </c>
      <c r="P1439" s="154" t="s">
        <v>7</v>
      </c>
      <c r="Q1439" s="156" t="s">
        <v>7</v>
      </c>
    </row>
    <row r="1440" spans="2:17">
      <c r="B1440" s="157" t="s">
        <v>33</v>
      </c>
      <c r="C1440" s="157" t="s">
        <v>1</v>
      </c>
      <c r="D1440" s="157" t="s">
        <v>536</v>
      </c>
      <c r="E1440" s="157" t="s">
        <v>537</v>
      </c>
      <c r="F1440" s="157" t="s">
        <v>533</v>
      </c>
      <c r="G1440" s="158" t="s">
        <v>52</v>
      </c>
      <c r="H1440" s="159" t="s">
        <v>272</v>
      </c>
      <c r="I1440" s="160" t="s">
        <v>273</v>
      </c>
      <c r="J1440" s="160" t="s">
        <v>643</v>
      </c>
      <c r="K1440" s="161" t="s">
        <v>273</v>
      </c>
      <c r="L1440" s="152">
        <v>100</v>
      </c>
      <c r="M1440" s="154">
        <v>100</v>
      </c>
      <c r="N1440" s="153" t="s">
        <v>7</v>
      </c>
      <c r="O1440" s="153" t="s">
        <v>7</v>
      </c>
      <c r="P1440" s="154" t="s">
        <v>7</v>
      </c>
      <c r="Q1440" s="156" t="s">
        <v>7</v>
      </c>
    </row>
    <row r="1441" spans="2:17">
      <c r="B1441" s="157" t="s">
        <v>33</v>
      </c>
      <c r="C1441" s="157" t="s">
        <v>1</v>
      </c>
      <c r="D1441" s="157" t="s">
        <v>538</v>
      </c>
      <c r="E1441" s="157" t="s">
        <v>539</v>
      </c>
      <c r="F1441" s="157" t="s">
        <v>540</v>
      </c>
      <c r="G1441" s="158" t="s">
        <v>52</v>
      </c>
      <c r="H1441" s="159" t="s">
        <v>272</v>
      </c>
      <c r="I1441" s="160" t="s">
        <v>273</v>
      </c>
      <c r="J1441" s="160" t="s">
        <v>643</v>
      </c>
      <c r="K1441" s="161" t="s">
        <v>273</v>
      </c>
      <c r="L1441" s="152">
        <v>100</v>
      </c>
      <c r="M1441" s="154">
        <v>100</v>
      </c>
      <c r="N1441" s="153">
        <v>85.714285714285708</v>
      </c>
      <c r="O1441" s="153">
        <v>100</v>
      </c>
      <c r="P1441" s="154">
        <v>100</v>
      </c>
      <c r="Q1441" s="156">
        <v>100</v>
      </c>
    </row>
    <row r="1442" spans="2:17">
      <c r="B1442" s="157" t="s">
        <v>33</v>
      </c>
      <c r="C1442" s="157" t="s">
        <v>1</v>
      </c>
      <c r="D1442" s="157" t="s">
        <v>541</v>
      </c>
      <c r="E1442" s="157" t="s">
        <v>542</v>
      </c>
      <c r="F1442" s="157" t="s">
        <v>540</v>
      </c>
      <c r="G1442" s="158" t="s">
        <v>52</v>
      </c>
      <c r="H1442" s="159" t="s">
        <v>272</v>
      </c>
      <c r="I1442" s="160" t="s">
        <v>273</v>
      </c>
      <c r="J1442" s="160" t="s">
        <v>643</v>
      </c>
      <c r="K1442" s="161" t="s">
        <v>273</v>
      </c>
      <c r="L1442" s="152">
        <v>100</v>
      </c>
      <c r="M1442" s="154">
        <v>100</v>
      </c>
      <c r="N1442" s="153">
        <v>57.142857142857139</v>
      </c>
      <c r="O1442" s="153">
        <v>100</v>
      </c>
      <c r="P1442" s="154">
        <v>100</v>
      </c>
      <c r="Q1442" s="156">
        <v>100</v>
      </c>
    </row>
    <row r="1443" spans="2:17">
      <c r="B1443" s="157" t="s">
        <v>33</v>
      </c>
      <c r="C1443" s="157" t="s">
        <v>1</v>
      </c>
      <c r="D1443" s="157" t="s">
        <v>543</v>
      </c>
      <c r="E1443" s="157" t="s">
        <v>544</v>
      </c>
      <c r="F1443" s="157" t="s">
        <v>540</v>
      </c>
      <c r="G1443" s="158" t="s">
        <v>52</v>
      </c>
      <c r="H1443" s="159" t="s">
        <v>272</v>
      </c>
      <c r="I1443" s="160" t="s">
        <v>273</v>
      </c>
      <c r="J1443" s="160" t="s">
        <v>643</v>
      </c>
      <c r="K1443" s="161" t="s">
        <v>273</v>
      </c>
      <c r="L1443" s="152">
        <v>100</v>
      </c>
      <c r="M1443" s="154">
        <v>100</v>
      </c>
      <c r="N1443" s="153">
        <v>85.714285714285708</v>
      </c>
      <c r="O1443" s="153">
        <v>100</v>
      </c>
      <c r="P1443" s="154" t="s">
        <v>7</v>
      </c>
      <c r="Q1443" s="156">
        <v>100</v>
      </c>
    </row>
    <row r="1444" spans="2:17">
      <c r="B1444" s="157" t="s">
        <v>33</v>
      </c>
      <c r="C1444" s="157" t="s">
        <v>1</v>
      </c>
      <c r="D1444" s="157" t="s">
        <v>545</v>
      </c>
      <c r="E1444" s="157" t="s">
        <v>546</v>
      </c>
      <c r="F1444" s="157" t="s">
        <v>540</v>
      </c>
      <c r="G1444" s="158" t="s">
        <v>52</v>
      </c>
      <c r="H1444" s="159" t="s">
        <v>272</v>
      </c>
      <c r="I1444" s="160" t="s">
        <v>272</v>
      </c>
      <c r="J1444" s="160" t="s">
        <v>643</v>
      </c>
      <c r="K1444" s="161" t="s">
        <v>195</v>
      </c>
      <c r="L1444" s="152">
        <v>100</v>
      </c>
      <c r="M1444" s="154">
        <v>100</v>
      </c>
      <c r="N1444" s="153">
        <v>100</v>
      </c>
      <c r="O1444" s="153">
        <v>100</v>
      </c>
      <c r="P1444" s="154">
        <v>100</v>
      </c>
      <c r="Q1444" s="156">
        <v>100</v>
      </c>
    </row>
    <row r="1445" spans="2:17">
      <c r="B1445" s="157" t="s">
        <v>33</v>
      </c>
      <c r="C1445" s="157" t="s">
        <v>1</v>
      </c>
      <c r="D1445" s="157" t="s">
        <v>547</v>
      </c>
      <c r="E1445" s="157" t="s">
        <v>548</v>
      </c>
      <c r="F1445" s="157" t="s">
        <v>540</v>
      </c>
      <c r="G1445" s="158" t="s">
        <v>52</v>
      </c>
      <c r="H1445" s="159" t="s">
        <v>272</v>
      </c>
      <c r="I1445" s="160" t="s">
        <v>272</v>
      </c>
      <c r="J1445" s="160" t="s">
        <v>643</v>
      </c>
      <c r="K1445" s="161" t="s">
        <v>195</v>
      </c>
      <c r="L1445" s="152">
        <v>100</v>
      </c>
      <c r="M1445" s="154">
        <v>100</v>
      </c>
      <c r="N1445" s="153">
        <v>100</v>
      </c>
      <c r="O1445" s="153">
        <v>100</v>
      </c>
      <c r="P1445" s="154">
        <v>100</v>
      </c>
      <c r="Q1445" s="156">
        <v>100</v>
      </c>
    </row>
    <row r="1446" spans="2:17">
      <c r="B1446" s="157" t="s">
        <v>33</v>
      </c>
      <c r="C1446" s="157" t="s">
        <v>1</v>
      </c>
      <c r="D1446" s="157" t="s">
        <v>549</v>
      </c>
      <c r="E1446" s="157" t="s">
        <v>550</v>
      </c>
      <c r="F1446" s="157" t="s">
        <v>533</v>
      </c>
      <c r="G1446" s="158" t="s">
        <v>52</v>
      </c>
      <c r="H1446" s="159" t="s">
        <v>272</v>
      </c>
      <c r="I1446" s="160" t="s">
        <v>273</v>
      </c>
      <c r="J1446" s="160" t="s">
        <v>643</v>
      </c>
      <c r="K1446" s="161" t="s">
        <v>273</v>
      </c>
      <c r="L1446" s="152">
        <v>100</v>
      </c>
      <c r="M1446" s="154">
        <v>100</v>
      </c>
      <c r="N1446" s="153" t="s">
        <v>7</v>
      </c>
      <c r="O1446" s="153" t="s">
        <v>7</v>
      </c>
      <c r="P1446" s="154" t="s">
        <v>7</v>
      </c>
      <c r="Q1446" s="156" t="s">
        <v>7</v>
      </c>
    </row>
    <row r="1447" spans="2:17">
      <c r="B1447" s="157" t="s">
        <v>33</v>
      </c>
      <c r="C1447" s="157" t="s">
        <v>1</v>
      </c>
      <c r="D1447" s="157" t="s">
        <v>551</v>
      </c>
      <c r="E1447" s="157" t="s">
        <v>552</v>
      </c>
      <c r="F1447" s="157" t="s">
        <v>533</v>
      </c>
      <c r="G1447" s="158" t="s">
        <v>52</v>
      </c>
      <c r="H1447" s="159" t="s">
        <v>272</v>
      </c>
      <c r="I1447" s="160" t="s">
        <v>273</v>
      </c>
      <c r="J1447" s="160" t="s">
        <v>643</v>
      </c>
      <c r="K1447" s="161" t="s">
        <v>273</v>
      </c>
      <c r="L1447" s="152">
        <v>100</v>
      </c>
      <c r="M1447" s="154">
        <v>100</v>
      </c>
      <c r="N1447" s="153" t="s">
        <v>7</v>
      </c>
      <c r="O1447" s="153" t="s">
        <v>7</v>
      </c>
      <c r="P1447" s="154" t="s">
        <v>7</v>
      </c>
      <c r="Q1447" s="156" t="s">
        <v>7</v>
      </c>
    </row>
    <row r="1448" spans="2:17">
      <c r="B1448" s="157" t="s">
        <v>33</v>
      </c>
      <c r="C1448" s="157" t="s">
        <v>1</v>
      </c>
      <c r="D1448" s="157" t="s">
        <v>553</v>
      </c>
      <c r="E1448" s="157" t="s">
        <v>554</v>
      </c>
      <c r="F1448" s="157" t="s">
        <v>540</v>
      </c>
      <c r="G1448" s="158" t="s">
        <v>52</v>
      </c>
      <c r="H1448" s="159" t="s">
        <v>272</v>
      </c>
      <c r="I1448" s="160" t="s">
        <v>273</v>
      </c>
      <c r="J1448" s="160" t="s">
        <v>643</v>
      </c>
      <c r="K1448" s="161" t="s">
        <v>273</v>
      </c>
      <c r="L1448" s="152">
        <v>100</v>
      </c>
      <c r="M1448" s="154">
        <v>100</v>
      </c>
      <c r="N1448" s="153">
        <v>100</v>
      </c>
      <c r="O1448" s="153">
        <v>100</v>
      </c>
      <c r="P1448" s="154">
        <v>100</v>
      </c>
      <c r="Q1448" s="156">
        <v>100</v>
      </c>
    </row>
    <row r="1449" spans="2:17">
      <c r="B1449" s="157" t="s">
        <v>33</v>
      </c>
      <c r="C1449" s="157" t="s">
        <v>1</v>
      </c>
      <c r="D1449" s="157" t="s">
        <v>555</v>
      </c>
      <c r="E1449" s="157" t="s">
        <v>556</v>
      </c>
      <c r="F1449" s="157" t="s">
        <v>540</v>
      </c>
      <c r="G1449" s="158" t="s">
        <v>52</v>
      </c>
      <c r="H1449" s="159" t="s">
        <v>272</v>
      </c>
      <c r="I1449" s="160" t="s">
        <v>273</v>
      </c>
      <c r="J1449" s="160" t="s">
        <v>643</v>
      </c>
      <c r="K1449" s="161" t="s">
        <v>273</v>
      </c>
      <c r="L1449" s="152">
        <v>100</v>
      </c>
      <c r="M1449" s="154">
        <v>100</v>
      </c>
      <c r="N1449" s="153">
        <v>100</v>
      </c>
      <c r="O1449" s="153">
        <v>100</v>
      </c>
      <c r="P1449" s="154">
        <v>100</v>
      </c>
      <c r="Q1449" s="156">
        <v>100</v>
      </c>
    </row>
    <row r="1450" spans="2:17">
      <c r="B1450" s="157" t="s">
        <v>33</v>
      </c>
      <c r="C1450" s="157" t="s">
        <v>1</v>
      </c>
      <c r="D1450" s="157" t="s">
        <v>557</v>
      </c>
      <c r="E1450" s="157" t="s">
        <v>558</v>
      </c>
      <c r="F1450" s="157" t="s">
        <v>533</v>
      </c>
      <c r="G1450" s="158" t="s">
        <v>52</v>
      </c>
      <c r="H1450" s="159" t="s">
        <v>272</v>
      </c>
      <c r="I1450" s="160" t="s">
        <v>273</v>
      </c>
      <c r="J1450" s="160" t="s">
        <v>643</v>
      </c>
      <c r="K1450" s="161" t="s">
        <v>273</v>
      </c>
      <c r="L1450" s="152">
        <v>100</v>
      </c>
      <c r="M1450" s="154">
        <v>100</v>
      </c>
      <c r="N1450" s="153" t="s">
        <v>7</v>
      </c>
      <c r="O1450" s="153" t="s">
        <v>7</v>
      </c>
      <c r="P1450" s="154" t="s">
        <v>7</v>
      </c>
      <c r="Q1450" s="156" t="s">
        <v>7</v>
      </c>
    </row>
    <row r="1451" spans="2:17">
      <c r="B1451" s="157" t="s">
        <v>33</v>
      </c>
      <c r="C1451" s="157" t="s">
        <v>1</v>
      </c>
      <c r="D1451" s="157" t="s">
        <v>559</v>
      </c>
      <c r="E1451" s="157" t="s">
        <v>560</v>
      </c>
      <c r="F1451" s="157" t="s">
        <v>533</v>
      </c>
      <c r="G1451" s="158" t="s">
        <v>52</v>
      </c>
      <c r="H1451" s="159" t="s">
        <v>272</v>
      </c>
      <c r="I1451" s="160" t="s">
        <v>273</v>
      </c>
      <c r="J1451" s="160" t="s">
        <v>643</v>
      </c>
      <c r="K1451" s="161" t="s">
        <v>273</v>
      </c>
      <c r="L1451" s="152">
        <v>100</v>
      </c>
      <c r="M1451" s="154">
        <v>100</v>
      </c>
      <c r="N1451" s="153" t="s">
        <v>7</v>
      </c>
      <c r="O1451" s="153" t="s">
        <v>7</v>
      </c>
      <c r="P1451" s="154" t="s">
        <v>7</v>
      </c>
      <c r="Q1451" s="156" t="s">
        <v>7</v>
      </c>
    </row>
    <row r="1452" spans="2:17">
      <c r="B1452" s="157" t="s">
        <v>33</v>
      </c>
      <c r="C1452" s="157" t="s">
        <v>1</v>
      </c>
      <c r="D1452" s="157" t="s">
        <v>561</v>
      </c>
      <c r="E1452" s="157" t="s">
        <v>562</v>
      </c>
      <c r="F1452" s="157" t="s">
        <v>533</v>
      </c>
      <c r="G1452" s="158" t="s">
        <v>52</v>
      </c>
      <c r="H1452" s="159" t="s">
        <v>272</v>
      </c>
      <c r="I1452" s="160" t="s">
        <v>273</v>
      </c>
      <c r="J1452" s="160" t="s">
        <v>643</v>
      </c>
      <c r="K1452" s="161" t="s">
        <v>273</v>
      </c>
      <c r="L1452" s="152">
        <v>100</v>
      </c>
      <c r="M1452" s="154">
        <v>100</v>
      </c>
      <c r="N1452" s="153" t="s">
        <v>7</v>
      </c>
      <c r="O1452" s="153" t="s">
        <v>7</v>
      </c>
      <c r="P1452" s="154" t="s">
        <v>7</v>
      </c>
      <c r="Q1452" s="156" t="s">
        <v>7</v>
      </c>
    </row>
    <row r="1453" spans="2:17">
      <c r="B1453" s="157" t="s">
        <v>33</v>
      </c>
      <c r="C1453" s="157" t="s">
        <v>1</v>
      </c>
      <c r="D1453" s="157" t="s">
        <v>563</v>
      </c>
      <c r="E1453" s="157" t="s">
        <v>564</v>
      </c>
      <c r="F1453" s="157" t="s">
        <v>540</v>
      </c>
      <c r="G1453" s="158" t="s">
        <v>52</v>
      </c>
      <c r="H1453" s="159" t="s">
        <v>272</v>
      </c>
      <c r="I1453" s="160" t="s">
        <v>273</v>
      </c>
      <c r="J1453" s="160" t="s">
        <v>643</v>
      </c>
      <c r="K1453" s="161" t="s">
        <v>273</v>
      </c>
      <c r="L1453" s="152">
        <v>100</v>
      </c>
      <c r="M1453" s="154">
        <v>100</v>
      </c>
      <c r="N1453" s="153">
        <v>100</v>
      </c>
      <c r="O1453" s="153">
        <v>100</v>
      </c>
      <c r="P1453" s="154">
        <v>100</v>
      </c>
      <c r="Q1453" s="156">
        <v>100</v>
      </c>
    </row>
    <row r="1454" spans="2:17">
      <c r="B1454" s="157" t="s">
        <v>33</v>
      </c>
      <c r="C1454" s="157" t="s">
        <v>495</v>
      </c>
      <c r="D1454" s="157" t="s">
        <v>565</v>
      </c>
      <c r="E1454" s="157" t="s">
        <v>566</v>
      </c>
      <c r="F1454" s="157" t="s">
        <v>540</v>
      </c>
      <c r="G1454" s="158" t="s">
        <v>52</v>
      </c>
      <c r="H1454" s="159" t="s">
        <v>272</v>
      </c>
      <c r="I1454" s="160" t="s">
        <v>273</v>
      </c>
      <c r="J1454" s="160" t="s">
        <v>643</v>
      </c>
      <c r="K1454" s="161" t="s">
        <v>273</v>
      </c>
      <c r="L1454" s="152">
        <v>100</v>
      </c>
      <c r="M1454" s="154">
        <v>100</v>
      </c>
      <c r="N1454" s="153">
        <v>28.571428571428569</v>
      </c>
      <c r="O1454" s="153">
        <v>100</v>
      </c>
      <c r="P1454" s="154" t="s">
        <v>7</v>
      </c>
      <c r="Q1454" s="156">
        <v>100</v>
      </c>
    </row>
    <row r="1455" spans="2:17">
      <c r="B1455" s="157" t="s">
        <v>33</v>
      </c>
      <c r="C1455" s="157" t="s">
        <v>495</v>
      </c>
      <c r="D1455" s="157" t="s">
        <v>567</v>
      </c>
      <c r="E1455" s="157" t="s">
        <v>568</v>
      </c>
      <c r="F1455" s="157" t="s">
        <v>533</v>
      </c>
      <c r="G1455" s="158" t="s">
        <v>52</v>
      </c>
      <c r="H1455" s="159" t="s">
        <v>272</v>
      </c>
      <c r="I1455" s="160" t="s">
        <v>273</v>
      </c>
      <c r="J1455" s="160" t="s">
        <v>643</v>
      </c>
      <c r="K1455" s="161" t="s">
        <v>273</v>
      </c>
      <c r="L1455" s="152">
        <v>100</v>
      </c>
      <c r="M1455" s="154">
        <v>100</v>
      </c>
      <c r="N1455" s="153" t="s">
        <v>7</v>
      </c>
      <c r="O1455" s="153" t="s">
        <v>7</v>
      </c>
      <c r="P1455" s="154" t="s">
        <v>7</v>
      </c>
      <c r="Q1455" s="156" t="s">
        <v>7</v>
      </c>
    </row>
    <row r="1456" spans="2:17">
      <c r="B1456" s="157" t="s">
        <v>33</v>
      </c>
      <c r="C1456" s="157" t="s">
        <v>495</v>
      </c>
      <c r="D1456" s="157" t="s">
        <v>569</v>
      </c>
      <c r="E1456" s="157" t="s">
        <v>570</v>
      </c>
      <c r="F1456" s="157" t="s">
        <v>540</v>
      </c>
      <c r="G1456" s="158" t="s">
        <v>52</v>
      </c>
      <c r="H1456" s="159" t="s">
        <v>272</v>
      </c>
      <c r="I1456" s="160" t="s">
        <v>273</v>
      </c>
      <c r="J1456" s="160" t="s">
        <v>643</v>
      </c>
      <c r="K1456" s="161" t="s">
        <v>273</v>
      </c>
      <c r="L1456" s="152">
        <v>100</v>
      </c>
      <c r="M1456" s="154">
        <v>100</v>
      </c>
      <c r="N1456" s="153">
        <v>28.571428571428569</v>
      </c>
      <c r="O1456" s="153">
        <v>100</v>
      </c>
      <c r="P1456" s="154" t="s">
        <v>7</v>
      </c>
      <c r="Q1456" s="156">
        <v>100</v>
      </c>
    </row>
    <row r="1457" spans="2:17">
      <c r="B1457" s="157" t="s">
        <v>33</v>
      </c>
      <c r="C1457" s="157" t="s">
        <v>495</v>
      </c>
      <c r="D1457" s="157" t="s">
        <v>571</v>
      </c>
      <c r="E1457" s="157" t="s">
        <v>572</v>
      </c>
      <c r="F1457" s="157" t="s">
        <v>540</v>
      </c>
      <c r="G1457" s="158" t="s">
        <v>52</v>
      </c>
      <c r="H1457" s="159" t="s">
        <v>272</v>
      </c>
      <c r="I1457" s="160" t="s">
        <v>273</v>
      </c>
      <c r="J1457" s="160" t="s">
        <v>643</v>
      </c>
      <c r="K1457" s="161" t="s">
        <v>273</v>
      </c>
      <c r="L1457" s="152">
        <v>100</v>
      </c>
      <c r="M1457" s="154">
        <v>100</v>
      </c>
      <c r="N1457" s="153">
        <v>28.571428571428569</v>
      </c>
      <c r="O1457" s="153">
        <v>100</v>
      </c>
      <c r="P1457" s="154">
        <v>100</v>
      </c>
      <c r="Q1457" s="156">
        <v>100</v>
      </c>
    </row>
    <row r="1458" spans="2:17">
      <c r="B1458" s="157" t="s">
        <v>33</v>
      </c>
      <c r="C1458" s="157" t="s">
        <v>495</v>
      </c>
      <c r="D1458" s="157" t="s">
        <v>573</v>
      </c>
      <c r="E1458" s="157" t="s">
        <v>574</v>
      </c>
      <c r="F1458" s="157" t="s">
        <v>533</v>
      </c>
      <c r="G1458" s="158" t="s">
        <v>52</v>
      </c>
      <c r="H1458" s="159" t="s">
        <v>272</v>
      </c>
      <c r="I1458" s="160" t="s">
        <v>273</v>
      </c>
      <c r="J1458" s="160" t="s">
        <v>643</v>
      </c>
      <c r="K1458" s="161" t="s">
        <v>273</v>
      </c>
      <c r="L1458" s="152">
        <v>100</v>
      </c>
      <c r="M1458" s="154">
        <v>100</v>
      </c>
      <c r="N1458" s="153" t="s">
        <v>7</v>
      </c>
      <c r="O1458" s="153" t="s">
        <v>7</v>
      </c>
      <c r="P1458" s="154" t="s">
        <v>7</v>
      </c>
      <c r="Q1458" s="156" t="s">
        <v>7</v>
      </c>
    </row>
    <row r="1459" spans="2:17">
      <c r="B1459" s="157" t="s">
        <v>33</v>
      </c>
      <c r="C1459" s="157" t="s">
        <v>495</v>
      </c>
      <c r="D1459" s="157" t="s">
        <v>575</v>
      </c>
      <c r="E1459" s="157" t="s">
        <v>576</v>
      </c>
      <c r="F1459" s="157" t="s">
        <v>533</v>
      </c>
      <c r="G1459" s="158" t="s">
        <v>52</v>
      </c>
      <c r="H1459" s="159" t="s">
        <v>272</v>
      </c>
      <c r="I1459" s="160" t="s">
        <v>273</v>
      </c>
      <c r="J1459" s="160" t="s">
        <v>643</v>
      </c>
      <c r="K1459" s="161" t="s">
        <v>273</v>
      </c>
      <c r="L1459" s="152">
        <v>100</v>
      </c>
      <c r="M1459" s="154">
        <v>100</v>
      </c>
      <c r="N1459" s="153" t="s">
        <v>7</v>
      </c>
      <c r="O1459" s="153" t="s">
        <v>7</v>
      </c>
      <c r="P1459" s="154" t="s">
        <v>7</v>
      </c>
      <c r="Q1459" s="156" t="s">
        <v>7</v>
      </c>
    </row>
    <row r="1460" spans="2:17">
      <c r="B1460" s="157" t="s">
        <v>33</v>
      </c>
      <c r="C1460" s="157" t="s">
        <v>495</v>
      </c>
      <c r="D1460" s="157" t="s">
        <v>577</v>
      </c>
      <c r="E1460" s="157" t="s">
        <v>578</v>
      </c>
      <c r="F1460" s="157" t="s">
        <v>533</v>
      </c>
      <c r="G1460" s="158" t="s">
        <v>52</v>
      </c>
      <c r="H1460" s="159" t="s">
        <v>272</v>
      </c>
      <c r="I1460" s="160" t="s">
        <v>273</v>
      </c>
      <c r="J1460" s="160" t="s">
        <v>643</v>
      </c>
      <c r="K1460" s="161" t="s">
        <v>273</v>
      </c>
      <c r="L1460" s="152">
        <v>100</v>
      </c>
      <c r="M1460" s="154">
        <v>100</v>
      </c>
      <c r="N1460" s="153" t="s">
        <v>7</v>
      </c>
      <c r="O1460" s="153" t="s">
        <v>7</v>
      </c>
      <c r="P1460" s="154" t="s">
        <v>7</v>
      </c>
      <c r="Q1460" s="156" t="s">
        <v>7</v>
      </c>
    </row>
    <row r="1461" spans="2:17">
      <c r="B1461" s="157" t="s">
        <v>33</v>
      </c>
      <c r="C1461" s="157" t="s">
        <v>495</v>
      </c>
      <c r="D1461" s="157" t="s">
        <v>579</v>
      </c>
      <c r="E1461" s="157" t="s">
        <v>580</v>
      </c>
      <c r="F1461" s="157" t="s">
        <v>533</v>
      </c>
      <c r="G1461" s="158" t="s">
        <v>52</v>
      </c>
      <c r="H1461" s="159" t="s">
        <v>273</v>
      </c>
      <c r="I1461" s="160" t="s">
        <v>7</v>
      </c>
      <c r="J1461" s="160" t="s">
        <v>7</v>
      </c>
      <c r="K1461" s="161" t="s">
        <v>195</v>
      </c>
      <c r="L1461" s="152" t="s">
        <v>7</v>
      </c>
      <c r="M1461" s="154" t="s">
        <v>7</v>
      </c>
      <c r="N1461" s="153" t="s">
        <v>7</v>
      </c>
      <c r="O1461" s="153" t="s">
        <v>7</v>
      </c>
      <c r="P1461" s="154" t="s">
        <v>7</v>
      </c>
      <c r="Q1461" s="156" t="s">
        <v>7</v>
      </c>
    </row>
    <row r="1462" spans="2:17">
      <c r="B1462" s="157" t="s">
        <v>33</v>
      </c>
      <c r="C1462" s="157" t="s">
        <v>495</v>
      </c>
      <c r="D1462" s="157" t="s">
        <v>581</v>
      </c>
      <c r="E1462" s="157" t="s">
        <v>582</v>
      </c>
      <c r="F1462" s="157" t="s">
        <v>533</v>
      </c>
      <c r="G1462" s="158" t="s">
        <v>52</v>
      </c>
      <c r="H1462" s="159" t="s">
        <v>272</v>
      </c>
      <c r="I1462" s="160" t="s">
        <v>273</v>
      </c>
      <c r="J1462" s="160" t="s">
        <v>643</v>
      </c>
      <c r="K1462" s="161" t="s">
        <v>273</v>
      </c>
      <c r="L1462" s="152">
        <v>100</v>
      </c>
      <c r="M1462" s="154">
        <v>100</v>
      </c>
      <c r="N1462" s="153" t="s">
        <v>7</v>
      </c>
      <c r="O1462" s="153" t="s">
        <v>7</v>
      </c>
      <c r="P1462" s="154" t="s">
        <v>7</v>
      </c>
      <c r="Q1462" s="156" t="s">
        <v>7</v>
      </c>
    </row>
    <row r="1463" spans="2:17">
      <c r="B1463" s="157" t="s">
        <v>33</v>
      </c>
      <c r="C1463" s="157" t="s">
        <v>495</v>
      </c>
      <c r="D1463" s="157" t="s">
        <v>583</v>
      </c>
      <c r="E1463" s="157" t="s">
        <v>584</v>
      </c>
      <c r="F1463" s="157" t="s">
        <v>540</v>
      </c>
      <c r="G1463" s="158" t="s">
        <v>52</v>
      </c>
      <c r="H1463" s="159" t="s">
        <v>273</v>
      </c>
      <c r="I1463" s="160" t="s">
        <v>7</v>
      </c>
      <c r="J1463" s="160" t="s">
        <v>7</v>
      </c>
      <c r="K1463" s="161" t="s">
        <v>195</v>
      </c>
      <c r="L1463" s="152" t="s">
        <v>7</v>
      </c>
      <c r="M1463" s="154" t="s">
        <v>7</v>
      </c>
      <c r="N1463" s="153" t="s">
        <v>7</v>
      </c>
      <c r="O1463" s="153" t="s">
        <v>7</v>
      </c>
      <c r="P1463" s="154" t="s">
        <v>7</v>
      </c>
      <c r="Q1463" s="156" t="s">
        <v>7</v>
      </c>
    </row>
    <row r="1464" spans="2:17">
      <c r="B1464" s="157" t="s">
        <v>33</v>
      </c>
      <c r="C1464" s="157" t="s">
        <v>495</v>
      </c>
      <c r="D1464" s="157" t="s">
        <v>585</v>
      </c>
      <c r="E1464" s="157" t="s">
        <v>586</v>
      </c>
      <c r="F1464" s="157" t="s">
        <v>533</v>
      </c>
      <c r="G1464" s="158" t="s">
        <v>52</v>
      </c>
      <c r="H1464" s="159" t="s">
        <v>272</v>
      </c>
      <c r="I1464" s="160" t="s">
        <v>273</v>
      </c>
      <c r="J1464" s="160" t="s">
        <v>643</v>
      </c>
      <c r="K1464" s="161" t="s">
        <v>273</v>
      </c>
      <c r="L1464" s="152">
        <v>100</v>
      </c>
      <c r="M1464" s="154">
        <v>100</v>
      </c>
      <c r="N1464" s="153" t="s">
        <v>7</v>
      </c>
      <c r="O1464" s="153" t="s">
        <v>7</v>
      </c>
      <c r="P1464" s="154" t="s">
        <v>7</v>
      </c>
      <c r="Q1464" s="156" t="s">
        <v>7</v>
      </c>
    </row>
    <row r="1465" spans="2:17">
      <c r="B1465" s="157" t="s">
        <v>33</v>
      </c>
      <c r="C1465" s="157" t="s">
        <v>495</v>
      </c>
      <c r="D1465" s="157" t="s">
        <v>587</v>
      </c>
      <c r="E1465" s="157" t="s">
        <v>588</v>
      </c>
      <c r="F1465" s="157" t="s">
        <v>540</v>
      </c>
      <c r="G1465" s="158" t="s">
        <v>52</v>
      </c>
      <c r="H1465" s="159" t="s">
        <v>272</v>
      </c>
      <c r="I1465" s="160" t="s">
        <v>273</v>
      </c>
      <c r="J1465" s="160" t="s">
        <v>643</v>
      </c>
      <c r="K1465" s="161" t="s">
        <v>273</v>
      </c>
      <c r="L1465" s="152">
        <v>100</v>
      </c>
      <c r="M1465" s="154">
        <v>100</v>
      </c>
      <c r="N1465" s="153">
        <v>14.285714285714285</v>
      </c>
      <c r="O1465" s="153">
        <v>100</v>
      </c>
      <c r="P1465" s="154">
        <v>100</v>
      </c>
      <c r="Q1465" s="156">
        <v>100</v>
      </c>
    </row>
    <row r="1466" spans="2:17">
      <c r="B1466" s="157" t="s">
        <v>33</v>
      </c>
      <c r="C1466" s="157" t="s">
        <v>495</v>
      </c>
      <c r="D1466" s="157" t="s">
        <v>589</v>
      </c>
      <c r="E1466" s="157" t="s">
        <v>590</v>
      </c>
      <c r="F1466" s="157" t="s">
        <v>540</v>
      </c>
      <c r="G1466" s="158" t="s">
        <v>52</v>
      </c>
      <c r="H1466" s="159" t="s">
        <v>272</v>
      </c>
      <c r="I1466" s="160" t="s">
        <v>273</v>
      </c>
      <c r="J1466" s="160" t="s">
        <v>643</v>
      </c>
      <c r="K1466" s="161" t="s">
        <v>273</v>
      </c>
      <c r="L1466" s="152">
        <v>100</v>
      </c>
      <c r="M1466" s="154">
        <v>100</v>
      </c>
      <c r="N1466" s="153">
        <v>14.285714285714285</v>
      </c>
      <c r="O1466" s="153">
        <v>100</v>
      </c>
      <c r="P1466" s="154" t="s">
        <v>7</v>
      </c>
      <c r="Q1466" s="156" t="s">
        <v>7</v>
      </c>
    </row>
    <row r="1467" spans="2:17">
      <c r="B1467" s="157" t="s">
        <v>33</v>
      </c>
      <c r="C1467" s="157" t="s">
        <v>495</v>
      </c>
      <c r="D1467" s="157" t="s">
        <v>591</v>
      </c>
      <c r="E1467" s="157" t="s">
        <v>592</v>
      </c>
      <c r="F1467" s="157" t="s">
        <v>533</v>
      </c>
      <c r="G1467" s="158" t="s">
        <v>52</v>
      </c>
      <c r="H1467" s="159" t="s">
        <v>272</v>
      </c>
      <c r="I1467" s="160" t="s">
        <v>273</v>
      </c>
      <c r="J1467" s="160" t="s">
        <v>643</v>
      </c>
      <c r="K1467" s="161" t="s">
        <v>273</v>
      </c>
      <c r="L1467" s="152">
        <v>100</v>
      </c>
      <c r="M1467" s="154">
        <v>100</v>
      </c>
      <c r="N1467" s="153" t="s">
        <v>7</v>
      </c>
      <c r="O1467" s="153" t="s">
        <v>7</v>
      </c>
      <c r="P1467" s="154" t="s">
        <v>7</v>
      </c>
      <c r="Q1467" s="156" t="s">
        <v>7</v>
      </c>
    </row>
    <row r="1468" spans="2:17">
      <c r="B1468" s="157" t="s">
        <v>33</v>
      </c>
      <c r="C1468" s="157" t="s">
        <v>495</v>
      </c>
      <c r="D1468" s="157" t="s">
        <v>593</v>
      </c>
      <c r="E1468" s="157" t="s">
        <v>594</v>
      </c>
      <c r="F1468" s="157" t="s">
        <v>540</v>
      </c>
      <c r="G1468" s="158" t="s">
        <v>52</v>
      </c>
      <c r="H1468" s="159" t="s">
        <v>272</v>
      </c>
      <c r="I1468" s="160" t="s">
        <v>273</v>
      </c>
      <c r="J1468" s="160" t="s">
        <v>643</v>
      </c>
      <c r="K1468" s="161" t="s">
        <v>273</v>
      </c>
      <c r="L1468" s="152">
        <v>100</v>
      </c>
      <c r="M1468" s="154">
        <v>100</v>
      </c>
      <c r="N1468" s="153">
        <v>14.285714285714285</v>
      </c>
      <c r="O1468" s="153">
        <v>100</v>
      </c>
      <c r="P1468" s="154" t="s">
        <v>7</v>
      </c>
      <c r="Q1468" s="156" t="s">
        <v>7</v>
      </c>
    </row>
    <row r="1469" spans="2:17">
      <c r="B1469" s="157" t="s">
        <v>33</v>
      </c>
      <c r="C1469" s="157" t="s">
        <v>495</v>
      </c>
      <c r="D1469" s="157" t="s">
        <v>595</v>
      </c>
      <c r="E1469" s="157" t="s">
        <v>596</v>
      </c>
      <c r="F1469" s="157" t="s">
        <v>540</v>
      </c>
      <c r="G1469" s="158" t="s">
        <v>52</v>
      </c>
      <c r="H1469" s="159" t="s">
        <v>272</v>
      </c>
      <c r="I1469" s="160" t="s">
        <v>273</v>
      </c>
      <c r="J1469" s="160" t="s">
        <v>643</v>
      </c>
      <c r="K1469" s="161" t="s">
        <v>273</v>
      </c>
      <c r="L1469" s="152">
        <v>100</v>
      </c>
      <c r="M1469" s="154">
        <v>100</v>
      </c>
      <c r="N1469" s="153">
        <v>57.142857142857139</v>
      </c>
      <c r="O1469" s="153">
        <v>100</v>
      </c>
      <c r="P1469" s="154">
        <v>100</v>
      </c>
      <c r="Q1469" s="156">
        <v>100</v>
      </c>
    </row>
    <row r="1470" spans="2:17">
      <c r="B1470" s="157" t="s">
        <v>33</v>
      </c>
      <c r="C1470" s="157" t="s">
        <v>495</v>
      </c>
      <c r="D1470" s="157" t="s">
        <v>597</v>
      </c>
      <c r="E1470" s="157" t="s">
        <v>598</v>
      </c>
      <c r="F1470" s="157" t="s">
        <v>533</v>
      </c>
      <c r="G1470" s="158" t="s">
        <v>52</v>
      </c>
      <c r="H1470" s="159" t="s">
        <v>272</v>
      </c>
      <c r="I1470" s="160" t="s">
        <v>273</v>
      </c>
      <c r="J1470" s="160" t="s">
        <v>643</v>
      </c>
      <c r="K1470" s="161" t="s">
        <v>273</v>
      </c>
      <c r="L1470" s="152">
        <v>100</v>
      </c>
      <c r="M1470" s="154">
        <v>100</v>
      </c>
      <c r="N1470" s="153" t="s">
        <v>7</v>
      </c>
      <c r="O1470" s="153" t="s">
        <v>7</v>
      </c>
      <c r="P1470" s="154" t="s">
        <v>7</v>
      </c>
      <c r="Q1470" s="156" t="s">
        <v>7</v>
      </c>
    </row>
    <row r="1471" spans="2:17">
      <c r="B1471" s="157" t="s">
        <v>33</v>
      </c>
      <c r="C1471" s="157" t="s">
        <v>495</v>
      </c>
      <c r="D1471" s="157" t="s">
        <v>599</v>
      </c>
      <c r="E1471" s="157" t="s">
        <v>600</v>
      </c>
      <c r="F1471" s="157" t="s">
        <v>540</v>
      </c>
      <c r="G1471" s="158" t="s">
        <v>52</v>
      </c>
      <c r="H1471" s="159" t="s">
        <v>272</v>
      </c>
      <c r="I1471" s="160" t="s">
        <v>273</v>
      </c>
      <c r="J1471" s="160" t="s">
        <v>643</v>
      </c>
      <c r="K1471" s="161" t="s">
        <v>273</v>
      </c>
      <c r="L1471" s="152">
        <v>100</v>
      </c>
      <c r="M1471" s="154">
        <v>100</v>
      </c>
      <c r="N1471" s="153">
        <v>100</v>
      </c>
      <c r="O1471" s="153">
        <v>100</v>
      </c>
      <c r="P1471" s="154">
        <v>100</v>
      </c>
      <c r="Q1471" s="156">
        <v>100</v>
      </c>
    </row>
    <row r="1472" spans="2:17">
      <c r="B1472" s="157" t="s">
        <v>33</v>
      </c>
      <c r="C1472" s="157" t="s">
        <v>495</v>
      </c>
      <c r="D1472" s="157" t="s">
        <v>601</v>
      </c>
      <c r="E1472" s="157" t="s">
        <v>602</v>
      </c>
      <c r="F1472" s="157" t="s">
        <v>533</v>
      </c>
      <c r="G1472" s="158" t="s">
        <v>52</v>
      </c>
      <c r="H1472" s="159" t="s">
        <v>272</v>
      </c>
      <c r="I1472" s="160" t="s">
        <v>273</v>
      </c>
      <c r="J1472" s="160" t="s">
        <v>643</v>
      </c>
      <c r="K1472" s="161" t="s">
        <v>273</v>
      </c>
      <c r="L1472" s="152">
        <v>100</v>
      </c>
      <c r="M1472" s="154">
        <v>100</v>
      </c>
      <c r="N1472" s="153" t="s">
        <v>7</v>
      </c>
      <c r="O1472" s="153" t="s">
        <v>7</v>
      </c>
      <c r="P1472" s="154" t="s">
        <v>7</v>
      </c>
      <c r="Q1472" s="156" t="s">
        <v>7</v>
      </c>
    </row>
    <row r="1473" spans="2:17">
      <c r="B1473" s="157" t="s">
        <v>33</v>
      </c>
      <c r="C1473" s="157" t="s">
        <v>2</v>
      </c>
      <c r="D1473" s="157" t="s">
        <v>603</v>
      </c>
      <c r="E1473" s="157" t="s">
        <v>604</v>
      </c>
      <c r="F1473" s="157" t="s">
        <v>533</v>
      </c>
      <c r="G1473" s="158" t="s">
        <v>52</v>
      </c>
      <c r="H1473" s="159" t="s">
        <v>272</v>
      </c>
      <c r="I1473" s="160" t="s">
        <v>273</v>
      </c>
      <c r="J1473" s="160" t="s">
        <v>643</v>
      </c>
      <c r="K1473" s="161" t="s">
        <v>273</v>
      </c>
      <c r="L1473" s="152">
        <v>100</v>
      </c>
      <c r="M1473" s="154">
        <v>100</v>
      </c>
      <c r="N1473" s="153" t="s">
        <v>7</v>
      </c>
      <c r="O1473" s="153" t="s">
        <v>7</v>
      </c>
      <c r="P1473" s="154" t="s">
        <v>7</v>
      </c>
      <c r="Q1473" s="156" t="s">
        <v>7</v>
      </c>
    </row>
    <row r="1474" spans="2:17">
      <c r="B1474" s="157" t="s">
        <v>33</v>
      </c>
      <c r="C1474" s="157" t="s">
        <v>2</v>
      </c>
      <c r="D1474" s="157" t="s">
        <v>605</v>
      </c>
      <c r="E1474" s="157" t="s">
        <v>606</v>
      </c>
      <c r="F1474" s="157" t="s">
        <v>540</v>
      </c>
      <c r="G1474" s="158" t="s">
        <v>52</v>
      </c>
      <c r="H1474" s="159" t="s">
        <v>273</v>
      </c>
      <c r="I1474" s="160" t="s">
        <v>7</v>
      </c>
      <c r="J1474" s="160" t="s">
        <v>7</v>
      </c>
      <c r="K1474" s="161" t="s">
        <v>195</v>
      </c>
      <c r="L1474" s="152" t="s">
        <v>7</v>
      </c>
      <c r="M1474" s="154" t="s">
        <v>7</v>
      </c>
      <c r="N1474" s="153" t="s">
        <v>7</v>
      </c>
      <c r="O1474" s="153" t="s">
        <v>7</v>
      </c>
      <c r="P1474" s="154" t="s">
        <v>7</v>
      </c>
      <c r="Q1474" s="156" t="s">
        <v>7</v>
      </c>
    </row>
    <row r="1475" spans="2:17">
      <c r="B1475" s="157" t="s">
        <v>33</v>
      </c>
      <c r="C1475" s="157" t="s">
        <v>2</v>
      </c>
      <c r="D1475" s="157" t="s">
        <v>607</v>
      </c>
      <c r="E1475" s="157" t="s">
        <v>608</v>
      </c>
      <c r="F1475" s="157" t="s">
        <v>540</v>
      </c>
      <c r="G1475" s="158" t="s">
        <v>52</v>
      </c>
      <c r="H1475" s="159" t="s">
        <v>272</v>
      </c>
      <c r="I1475" s="160" t="s">
        <v>273</v>
      </c>
      <c r="J1475" s="160" t="s">
        <v>643</v>
      </c>
      <c r="K1475" s="161" t="s">
        <v>273</v>
      </c>
      <c r="L1475" s="152">
        <v>50</v>
      </c>
      <c r="M1475" s="154">
        <v>100</v>
      </c>
      <c r="N1475" s="153">
        <v>50</v>
      </c>
      <c r="O1475" s="153">
        <v>0</v>
      </c>
      <c r="P1475" s="154">
        <v>0</v>
      </c>
      <c r="Q1475" s="156">
        <v>0</v>
      </c>
    </row>
    <row r="1476" spans="2:17">
      <c r="B1476" s="157" t="s">
        <v>33</v>
      </c>
      <c r="C1476" s="157" t="s">
        <v>2</v>
      </c>
      <c r="D1476" s="157" t="s">
        <v>609</v>
      </c>
      <c r="E1476" s="157" t="s">
        <v>610</v>
      </c>
      <c r="F1476" s="157" t="s">
        <v>540</v>
      </c>
      <c r="G1476" s="158" t="s">
        <v>52</v>
      </c>
      <c r="H1476" s="159" t="s">
        <v>272</v>
      </c>
      <c r="I1476" s="160" t="s">
        <v>272</v>
      </c>
      <c r="J1476" s="160" t="s">
        <v>643</v>
      </c>
      <c r="K1476" s="161" t="s">
        <v>195</v>
      </c>
      <c r="L1476" s="152">
        <v>100</v>
      </c>
      <c r="M1476" s="154">
        <v>100</v>
      </c>
      <c r="N1476" s="153">
        <v>100</v>
      </c>
      <c r="O1476" s="153">
        <v>100</v>
      </c>
      <c r="P1476" s="154">
        <v>100</v>
      </c>
      <c r="Q1476" s="156">
        <v>100</v>
      </c>
    </row>
    <row r="1477" spans="2:17">
      <c r="B1477" s="157" t="s">
        <v>33</v>
      </c>
      <c r="C1477" s="157" t="s">
        <v>2</v>
      </c>
      <c r="D1477" s="157" t="s">
        <v>611</v>
      </c>
      <c r="E1477" s="157" t="s">
        <v>612</v>
      </c>
      <c r="F1477" s="157" t="s">
        <v>540</v>
      </c>
      <c r="G1477" s="158" t="s">
        <v>52</v>
      </c>
      <c r="H1477" s="159" t="s">
        <v>272</v>
      </c>
      <c r="I1477" s="160" t="s">
        <v>273</v>
      </c>
      <c r="J1477" s="160" t="s">
        <v>643</v>
      </c>
      <c r="K1477" s="161" t="s">
        <v>273</v>
      </c>
      <c r="L1477" s="152">
        <v>100</v>
      </c>
      <c r="M1477" s="154">
        <v>100</v>
      </c>
      <c r="N1477" s="153">
        <v>57.142857142857139</v>
      </c>
      <c r="O1477" s="153">
        <v>100</v>
      </c>
      <c r="P1477" s="154">
        <v>100</v>
      </c>
      <c r="Q1477" s="156">
        <v>100</v>
      </c>
    </row>
    <row r="1478" spans="2:17">
      <c r="B1478" s="157" t="s">
        <v>33</v>
      </c>
      <c r="C1478" s="157" t="s">
        <v>2</v>
      </c>
      <c r="D1478" s="157" t="s">
        <v>613</v>
      </c>
      <c r="E1478" s="157" t="s">
        <v>614</v>
      </c>
      <c r="F1478" s="157" t="s">
        <v>540</v>
      </c>
      <c r="G1478" s="158" t="s">
        <v>52</v>
      </c>
      <c r="H1478" s="159" t="s">
        <v>272</v>
      </c>
      <c r="I1478" s="160" t="s">
        <v>273</v>
      </c>
      <c r="J1478" s="160" t="s">
        <v>54</v>
      </c>
      <c r="K1478" s="161" t="s">
        <v>273</v>
      </c>
      <c r="L1478" s="152">
        <v>100</v>
      </c>
      <c r="M1478" s="154">
        <v>100</v>
      </c>
      <c r="N1478" s="153">
        <v>42.857142857142854</v>
      </c>
      <c r="O1478" s="153">
        <v>100</v>
      </c>
      <c r="P1478" s="154">
        <v>100</v>
      </c>
      <c r="Q1478" s="156">
        <v>100</v>
      </c>
    </row>
    <row r="1479" spans="2:17">
      <c r="B1479" s="157" t="s">
        <v>33</v>
      </c>
      <c r="C1479" s="157" t="s">
        <v>2</v>
      </c>
      <c r="D1479" s="157" t="s">
        <v>615</v>
      </c>
      <c r="E1479" s="157" t="s">
        <v>616</v>
      </c>
      <c r="F1479" s="157" t="s">
        <v>540</v>
      </c>
      <c r="G1479" s="158" t="s">
        <v>52</v>
      </c>
      <c r="H1479" s="159" t="s">
        <v>272</v>
      </c>
      <c r="I1479" s="160" t="s">
        <v>273</v>
      </c>
      <c r="J1479" s="160" t="s">
        <v>643</v>
      </c>
      <c r="K1479" s="161" t="s">
        <v>273</v>
      </c>
      <c r="L1479" s="152">
        <v>50</v>
      </c>
      <c r="M1479" s="154">
        <v>100</v>
      </c>
      <c r="N1479" s="153">
        <v>0</v>
      </c>
      <c r="O1479" s="153" t="s">
        <v>7</v>
      </c>
      <c r="P1479" s="154" t="s">
        <v>7</v>
      </c>
      <c r="Q1479" s="156" t="s">
        <v>7</v>
      </c>
    </row>
    <row r="1480" spans="2:17">
      <c r="B1480" s="157" t="s">
        <v>33</v>
      </c>
      <c r="C1480" s="157" t="s">
        <v>2</v>
      </c>
      <c r="D1480" s="157" t="s">
        <v>617</v>
      </c>
      <c r="E1480" s="157" t="s">
        <v>618</v>
      </c>
      <c r="F1480" s="157" t="s">
        <v>540</v>
      </c>
      <c r="G1480" s="158" t="s">
        <v>52</v>
      </c>
      <c r="H1480" s="159" t="s">
        <v>272</v>
      </c>
      <c r="I1480" s="160" t="s">
        <v>273</v>
      </c>
      <c r="J1480" s="160" t="s">
        <v>643</v>
      </c>
      <c r="K1480" s="161" t="s">
        <v>273</v>
      </c>
      <c r="L1480" s="152">
        <v>100</v>
      </c>
      <c r="M1480" s="154">
        <v>100</v>
      </c>
      <c r="N1480" s="153">
        <v>71.428571428571431</v>
      </c>
      <c r="O1480" s="153">
        <v>100</v>
      </c>
      <c r="P1480" s="154">
        <v>100</v>
      </c>
      <c r="Q1480" s="156">
        <v>100</v>
      </c>
    </row>
    <row r="1481" spans="2:17">
      <c r="B1481" s="157" t="s">
        <v>33</v>
      </c>
      <c r="C1481" s="157" t="s">
        <v>2</v>
      </c>
      <c r="D1481" s="157" t="s">
        <v>619</v>
      </c>
      <c r="E1481" s="157" t="s">
        <v>620</v>
      </c>
      <c r="F1481" s="157" t="s">
        <v>540</v>
      </c>
      <c r="G1481" s="158" t="s">
        <v>52</v>
      </c>
      <c r="H1481" s="159" t="s">
        <v>272</v>
      </c>
      <c r="I1481" s="160" t="s">
        <v>273</v>
      </c>
      <c r="J1481" s="160" t="s">
        <v>643</v>
      </c>
      <c r="K1481" s="161" t="s">
        <v>273</v>
      </c>
      <c r="L1481" s="152">
        <v>100</v>
      </c>
      <c r="M1481" s="154">
        <v>100</v>
      </c>
      <c r="N1481" s="153">
        <v>14.285714285714285</v>
      </c>
      <c r="O1481" s="153">
        <v>100</v>
      </c>
      <c r="P1481" s="154" t="s">
        <v>7</v>
      </c>
      <c r="Q1481" s="156">
        <v>100</v>
      </c>
    </row>
    <row r="1482" spans="2:17">
      <c r="B1482" s="157" t="s">
        <v>33</v>
      </c>
      <c r="C1482" s="157" t="s">
        <v>2</v>
      </c>
      <c r="D1482" s="157" t="s">
        <v>621</v>
      </c>
      <c r="E1482" s="157" t="s">
        <v>622</v>
      </c>
      <c r="F1482" s="157" t="s">
        <v>533</v>
      </c>
      <c r="G1482" s="158" t="s">
        <v>52</v>
      </c>
      <c r="H1482" s="159" t="s">
        <v>273</v>
      </c>
      <c r="I1482" s="160" t="s">
        <v>7</v>
      </c>
      <c r="J1482" s="160" t="s">
        <v>7</v>
      </c>
      <c r="K1482" s="161" t="s">
        <v>195</v>
      </c>
      <c r="L1482" s="152" t="s">
        <v>7</v>
      </c>
      <c r="M1482" s="154" t="s">
        <v>7</v>
      </c>
      <c r="N1482" s="153" t="s">
        <v>7</v>
      </c>
      <c r="O1482" s="153" t="s">
        <v>7</v>
      </c>
      <c r="P1482" s="154" t="s">
        <v>7</v>
      </c>
      <c r="Q1482" s="156" t="s">
        <v>7</v>
      </c>
    </row>
    <row r="1483" spans="2:17">
      <c r="B1483" s="157" t="s">
        <v>33</v>
      </c>
      <c r="C1483" s="157" t="s">
        <v>3</v>
      </c>
      <c r="D1483" s="157" t="s">
        <v>623</v>
      </c>
      <c r="E1483" s="157" t="s">
        <v>624</v>
      </c>
      <c r="F1483" s="157" t="s">
        <v>533</v>
      </c>
      <c r="G1483" s="158" t="s">
        <v>52</v>
      </c>
      <c r="H1483" s="159" t="s">
        <v>272</v>
      </c>
      <c r="I1483" s="160" t="s">
        <v>273</v>
      </c>
      <c r="J1483" s="160" t="s">
        <v>643</v>
      </c>
      <c r="K1483" s="161" t="s">
        <v>273</v>
      </c>
      <c r="L1483" s="152">
        <v>100</v>
      </c>
      <c r="M1483" s="154">
        <v>100</v>
      </c>
      <c r="N1483" s="153" t="s">
        <v>7</v>
      </c>
      <c r="O1483" s="153" t="s">
        <v>7</v>
      </c>
      <c r="P1483" s="154" t="s">
        <v>7</v>
      </c>
      <c r="Q1483" s="156" t="s">
        <v>7</v>
      </c>
    </row>
    <row r="1484" spans="2:17">
      <c r="B1484" s="157" t="s">
        <v>33</v>
      </c>
      <c r="C1484" s="157" t="s">
        <v>3</v>
      </c>
      <c r="D1484" s="157" t="s">
        <v>625</v>
      </c>
      <c r="E1484" s="157" t="s">
        <v>626</v>
      </c>
      <c r="F1484" s="157" t="s">
        <v>533</v>
      </c>
      <c r="G1484" s="158" t="s">
        <v>52</v>
      </c>
      <c r="H1484" s="159" t="s">
        <v>272</v>
      </c>
      <c r="I1484" s="160" t="s">
        <v>273</v>
      </c>
      <c r="J1484" s="160" t="s">
        <v>54</v>
      </c>
      <c r="K1484" s="161" t="s">
        <v>273</v>
      </c>
      <c r="L1484" s="152">
        <v>100</v>
      </c>
      <c r="M1484" s="154">
        <v>100</v>
      </c>
      <c r="N1484" s="153" t="s">
        <v>7</v>
      </c>
      <c r="O1484" s="153" t="s">
        <v>7</v>
      </c>
      <c r="P1484" s="154" t="s">
        <v>7</v>
      </c>
      <c r="Q1484" s="156" t="s">
        <v>7</v>
      </c>
    </row>
    <row r="1485" spans="2:17">
      <c r="B1485" s="157" t="s">
        <v>33</v>
      </c>
      <c r="C1485" s="157" t="s">
        <v>3</v>
      </c>
      <c r="D1485" s="157" t="s">
        <v>627</v>
      </c>
      <c r="E1485" s="157" t="s">
        <v>628</v>
      </c>
      <c r="F1485" s="157" t="s">
        <v>540</v>
      </c>
      <c r="G1485" s="158" t="s">
        <v>52</v>
      </c>
      <c r="H1485" s="159" t="s">
        <v>272</v>
      </c>
      <c r="I1485" s="160" t="s">
        <v>273</v>
      </c>
      <c r="J1485" s="160" t="s">
        <v>643</v>
      </c>
      <c r="K1485" s="161" t="s">
        <v>272</v>
      </c>
      <c r="L1485" s="152">
        <v>100</v>
      </c>
      <c r="M1485" s="154">
        <v>100</v>
      </c>
      <c r="N1485" s="153">
        <v>85.714285714285708</v>
      </c>
      <c r="O1485" s="153">
        <v>100</v>
      </c>
      <c r="P1485" s="154">
        <v>100</v>
      </c>
      <c r="Q1485" s="156">
        <v>100</v>
      </c>
    </row>
    <row r="1486" spans="2:17">
      <c r="B1486" s="157" t="s">
        <v>33</v>
      </c>
      <c r="C1486" s="157" t="s">
        <v>3</v>
      </c>
      <c r="D1486" s="157" t="s">
        <v>629</v>
      </c>
      <c r="E1486" s="157" t="s">
        <v>630</v>
      </c>
      <c r="F1486" s="157" t="s">
        <v>540</v>
      </c>
      <c r="G1486" s="158" t="s">
        <v>52</v>
      </c>
      <c r="H1486" s="159" t="s">
        <v>272</v>
      </c>
      <c r="I1486" s="160" t="s">
        <v>273</v>
      </c>
      <c r="J1486" s="160" t="s">
        <v>643</v>
      </c>
      <c r="K1486" s="161" t="s">
        <v>272</v>
      </c>
      <c r="L1486" s="152">
        <v>100</v>
      </c>
      <c r="M1486" s="154">
        <v>100</v>
      </c>
      <c r="N1486" s="153">
        <v>85.714285714285708</v>
      </c>
      <c r="O1486" s="153">
        <v>100</v>
      </c>
      <c r="P1486" s="154">
        <v>100</v>
      </c>
      <c r="Q1486" s="156">
        <v>100</v>
      </c>
    </row>
    <row r="1487" spans="2:17">
      <c r="B1487" s="157" t="s">
        <v>33</v>
      </c>
      <c r="C1487" s="157" t="s">
        <v>3</v>
      </c>
      <c r="D1487" s="157" t="s">
        <v>631</v>
      </c>
      <c r="E1487" s="157" t="s">
        <v>632</v>
      </c>
      <c r="F1487" s="157" t="s">
        <v>533</v>
      </c>
      <c r="G1487" s="158" t="s">
        <v>52</v>
      </c>
      <c r="H1487" s="159" t="s">
        <v>272</v>
      </c>
      <c r="I1487" s="160" t="s">
        <v>273</v>
      </c>
      <c r="J1487" s="160" t="s">
        <v>643</v>
      </c>
      <c r="K1487" s="161" t="s">
        <v>272</v>
      </c>
      <c r="L1487" s="152">
        <v>100</v>
      </c>
      <c r="M1487" s="154">
        <v>100</v>
      </c>
      <c r="N1487" s="153" t="s">
        <v>7</v>
      </c>
      <c r="O1487" s="153" t="s">
        <v>7</v>
      </c>
      <c r="P1487" s="154" t="s">
        <v>7</v>
      </c>
      <c r="Q1487" s="156" t="s">
        <v>7</v>
      </c>
    </row>
    <row r="1488" spans="2:17">
      <c r="B1488" s="157" t="s">
        <v>33</v>
      </c>
      <c r="C1488" s="157" t="s">
        <v>3</v>
      </c>
      <c r="D1488" s="157" t="s">
        <v>633</v>
      </c>
      <c r="E1488" s="157" t="s">
        <v>634</v>
      </c>
      <c r="F1488" s="157" t="s">
        <v>540</v>
      </c>
      <c r="G1488" s="158" t="s">
        <v>52</v>
      </c>
      <c r="H1488" s="159" t="s">
        <v>272</v>
      </c>
      <c r="I1488" s="160" t="s">
        <v>273</v>
      </c>
      <c r="J1488" s="160" t="s">
        <v>643</v>
      </c>
      <c r="K1488" s="161" t="s">
        <v>273</v>
      </c>
      <c r="L1488" s="152">
        <v>100</v>
      </c>
      <c r="M1488" s="154">
        <v>100</v>
      </c>
      <c r="N1488" s="153">
        <v>57.142857142857139</v>
      </c>
      <c r="O1488" s="153">
        <v>100</v>
      </c>
      <c r="P1488" s="154">
        <v>100</v>
      </c>
      <c r="Q1488" s="156">
        <v>100</v>
      </c>
    </row>
    <row r="1489" spans="2:17">
      <c r="B1489" s="157" t="s">
        <v>33</v>
      </c>
      <c r="C1489" s="157" t="s">
        <v>3</v>
      </c>
      <c r="D1489" s="157" t="s">
        <v>635</v>
      </c>
      <c r="E1489" s="157" t="s">
        <v>636</v>
      </c>
      <c r="F1489" s="157" t="s">
        <v>540</v>
      </c>
      <c r="G1489" s="158" t="s">
        <v>52</v>
      </c>
      <c r="H1489" s="159" t="s">
        <v>272</v>
      </c>
      <c r="I1489" s="160" t="s">
        <v>273</v>
      </c>
      <c r="J1489" s="160" t="s">
        <v>643</v>
      </c>
      <c r="K1489" s="161" t="s">
        <v>272</v>
      </c>
      <c r="L1489" s="152">
        <v>100</v>
      </c>
      <c r="M1489" s="154">
        <v>100</v>
      </c>
      <c r="N1489" s="153">
        <v>57.142857142857139</v>
      </c>
      <c r="O1489" s="153">
        <v>100</v>
      </c>
      <c r="P1489" s="154">
        <v>100</v>
      </c>
      <c r="Q1489" s="156">
        <v>100</v>
      </c>
    </row>
    <row r="1490" spans="2:17">
      <c r="B1490" s="157" t="s">
        <v>33</v>
      </c>
      <c r="C1490" s="157" t="s">
        <v>3</v>
      </c>
      <c r="D1490" s="157" t="s">
        <v>637</v>
      </c>
      <c r="E1490" s="157" t="s">
        <v>638</v>
      </c>
      <c r="F1490" s="157" t="s">
        <v>533</v>
      </c>
      <c r="G1490" s="158" t="s">
        <v>52</v>
      </c>
      <c r="H1490" s="159" t="s">
        <v>272</v>
      </c>
      <c r="I1490" s="160" t="s">
        <v>273</v>
      </c>
      <c r="J1490" s="160" t="s">
        <v>643</v>
      </c>
      <c r="K1490" s="161" t="s">
        <v>272</v>
      </c>
      <c r="L1490" s="152">
        <v>100</v>
      </c>
      <c r="M1490" s="154">
        <v>100</v>
      </c>
      <c r="N1490" s="153" t="s">
        <v>7</v>
      </c>
      <c r="O1490" s="153" t="s">
        <v>7</v>
      </c>
      <c r="P1490" s="154" t="s">
        <v>7</v>
      </c>
      <c r="Q1490" s="156" t="s">
        <v>7</v>
      </c>
    </row>
    <row r="1491" spans="2:17">
      <c r="B1491" s="157" t="s">
        <v>33</v>
      </c>
      <c r="C1491" s="157" t="s">
        <v>3</v>
      </c>
      <c r="D1491" s="157" t="s">
        <v>639</v>
      </c>
      <c r="E1491" s="157" t="s">
        <v>640</v>
      </c>
      <c r="F1491" s="157" t="s">
        <v>533</v>
      </c>
      <c r="G1491" s="158" t="s">
        <v>52</v>
      </c>
      <c r="H1491" s="159" t="s">
        <v>272</v>
      </c>
      <c r="I1491" s="160" t="s">
        <v>273</v>
      </c>
      <c r="J1491" s="160" t="s">
        <v>54</v>
      </c>
      <c r="K1491" s="161" t="s">
        <v>273</v>
      </c>
      <c r="L1491" s="152">
        <v>100</v>
      </c>
      <c r="M1491" s="154">
        <v>100</v>
      </c>
      <c r="N1491" s="153" t="s">
        <v>7</v>
      </c>
      <c r="O1491" s="153" t="s">
        <v>7</v>
      </c>
      <c r="P1491" s="154" t="s">
        <v>7</v>
      </c>
      <c r="Q1491" s="156" t="s">
        <v>7</v>
      </c>
    </row>
    <row r="1492" spans="2:17">
      <c r="B1492" s="157" t="s">
        <v>33</v>
      </c>
      <c r="C1492" s="157" t="s">
        <v>3</v>
      </c>
      <c r="D1492" s="157" t="s">
        <v>641</v>
      </c>
      <c r="E1492" s="157" t="s">
        <v>642</v>
      </c>
      <c r="F1492" s="157" t="s">
        <v>533</v>
      </c>
      <c r="G1492" s="158" t="s">
        <v>52</v>
      </c>
      <c r="H1492" s="159" t="s">
        <v>272</v>
      </c>
      <c r="I1492" s="160" t="s">
        <v>273</v>
      </c>
      <c r="J1492" s="160" t="s">
        <v>54</v>
      </c>
      <c r="K1492" s="161" t="s">
        <v>273</v>
      </c>
      <c r="L1492" s="152">
        <v>100</v>
      </c>
      <c r="M1492" s="154">
        <v>100</v>
      </c>
      <c r="N1492" s="153" t="s">
        <v>7</v>
      </c>
      <c r="O1492" s="153" t="s">
        <v>7</v>
      </c>
      <c r="P1492" s="154" t="s">
        <v>7</v>
      </c>
      <c r="Q1492" s="156" t="s">
        <v>7</v>
      </c>
    </row>
    <row r="1493" spans="2:17">
      <c r="B1493" s="157" t="s">
        <v>34</v>
      </c>
      <c r="C1493" s="157" t="s">
        <v>1</v>
      </c>
      <c r="D1493" s="157" t="s">
        <v>531</v>
      </c>
      <c r="E1493" s="157" t="s">
        <v>532</v>
      </c>
      <c r="F1493" s="157" t="s">
        <v>533</v>
      </c>
      <c r="G1493" s="158" t="s">
        <v>52</v>
      </c>
      <c r="H1493" s="159" t="s">
        <v>272</v>
      </c>
      <c r="I1493" s="160" t="s">
        <v>273</v>
      </c>
      <c r="J1493" s="160" t="s">
        <v>643</v>
      </c>
      <c r="K1493" s="161" t="s">
        <v>273</v>
      </c>
      <c r="L1493" s="152">
        <v>50</v>
      </c>
      <c r="M1493" s="154">
        <v>100</v>
      </c>
      <c r="N1493" s="153" t="s">
        <v>7</v>
      </c>
      <c r="O1493" s="153" t="s">
        <v>7</v>
      </c>
      <c r="P1493" s="154" t="s">
        <v>7</v>
      </c>
      <c r="Q1493" s="156" t="s">
        <v>7</v>
      </c>
    </row>
    <row r="1494" spans="2:17">
      <c r="B1494" s="157" t="s">
        <v>34</v>
      </c>
      <c r="C1494" s="157" t="s">
        <v>1</v>
      </c>
      <c r="D1494" s="157" t="s">
        <v>534</v>
      </c>
      <c r="E1494" s="157" t="s">
        <v>535</v>
      </c>
      <c r="F1494" s="157" t="s">
        <v>533</v>
      </c>
      <c r="G1494" s="158" t="s">
        <v>52</v>
      </c>
      <c r="H1494" s="159" t="s">
        <v>272</v>
      </c>
      <c r="I1494" s="160" t="s">
        <v>273</v>
      </c>
      <c r="J1494" s="160" t="s">
        <v>643</v>
      </c>
      <c r="K1494" s="161" t="s">
        <v>273</v>
      </c>
      <c r="L1494" s="152">
        <v>100</v>
      </c>
      <c r="M1494" s="154">
        <v>100</v>
      </c>
      <c r="N1494" s="153" t="s">
        <v>7</v>
      </c>
      <c r="O1494" s="153" t="s">
        <v>7</v>
      </c>
      <c r="P1494" s="154" t="s">
        <v>7</v>
      </c>
      <c r="Q1494" s="156" t="s">
        <v>7</v>
      </c>
    </row>
    <row r="1495" spans="2:17">
      <c r="B1495" s="157" t="s">
        <v>34</v>
      </c>
      <c r="C1495" s="157" t="s">
        <v>1</v>
      </c>
      <c r="D1495" s="157" t="s">
        <v>536</v>
      </c>
      <c r="E1495" s="157" t="s">
        <v>537</v>
      </c>
      <c r="F1495" s="157" t="s">
        <v>533</v>
      </c>
      <c r="G1495" s="158" t="s">
        <v>52</v>
      </c>
      <c r="H1495" s="159" t="s">
        <v>272</v>
      </c>
      <c r="I1495" s="160" t="s">
        <v>273</v>
      </c>
      <c r="J1495" s="160" t="s">
        <v>643</v>
      </c>
      <c r="K1495" s="161" t="s">
        <v>273</v>
      </c>
      <c r="L1495" s="152">
        <v>50</v>
      </c>
      <c r="M1495" s="154">
        <v>100</v>
      </c>
      <c r="N1495" s="153" t="s">
        <v>7</v>
      </c>
      <c r="O1495" s="153" t="s">
        <v>7</v>
      </c>
      <c r="P1495" s="154" t="s">
        <v>7</v>
      </c>
      <c r="Q1495" s="156" t="s">
        <v>7</v>
      </c>
    </row>
    <row r="1496" spans="2:17">
      <c r="B1496" s="157" t="s">
        <v>34</v>
      </c>
      <c r="C1496" s="157" t="s">
        <v>1</v>
      </c>
      <c r="D1496" s="157" t="s">
        <v>538</v>
      </c>
      <c r="E1496" s="157" t="s">
        <v>539</v>
      </c>
      <c r="F1496" s="157" t="s">
        <v>540</v>
      </c>
      <c r="G1496" s="158" t="s">
        <v>52</v>
      </c>
      <c r="H1496" s="159" t="s">
        <v>272</v>
      </c>
      <c r="I1496" s="160" t="s">
        <v>273</v>
      </c>
      <c r="J1496" s="160" t="s">
        <v>643</v>
      </c>
      <c r="K1496" s="161" t="s">
        <v>273</v>
      </c>
      <c r="L1496" s="152">
        <v>50</v>
      </c>
      <c r="M1496" s="154">
        <v>100</v>
      </c>
      <c r="N1496" s="153">
        <v>28.571428571428569</v>
      </c>
      <c r="O1496" s="153">
        <v>67</v>
      </c>
      <c r="P1496" s="154" t="s">
        <v>7</v>
      </c>
      <c r="Q1496" s="156">
        <v>0</v>
      </c>
    </row>
    <row r="1497" spans="2:17">
      <c r="B1497" s="157" t="s">
        <v>34</v>
      </c>
      <c r="C1497" s="157" t="s">
        <v>1</v>
      </c>
      <c r="D1497" s="157" t="s">
        <v>541</v>
      </c>
      <c r="E1497" s="157" t="s">
        <v>542</v>
      </c>
      <c r="F1497" s="157" t="s">
        <v>540</v>
      </c>
      <c r="G1497" s="158" t="s">
        <v>52</v>
      </c>
      <c r="H1497" s="159" t="s">
        <v>272</v>
      </c>
      <c r="I1497" s="160" t="s">
        <v>273</v>
      </c>
      <c r="J1497" s="160" t="s">
        <v>643</v>
      </c>
      <c r="K1497" s="161" t="s">
        <v>273</v>
      </c>
      <c r="L1497" s="152">
        <v>100</v>
      </c>
      <c r="M1497" s="154">
        <v>100</v>
      </c>
      <c r="N1497" s="153">
        <v>28.571428571428569</v>
      </c>
      <c r="O1497" s="153">
        <v>67</v>
      </c>
      <c r="P1497" s="154">
        <v>0</v>
      </c>
      <c r="Q1497" s="156">
        <v>0</v>
      </c>
    </row>
    <row r="1498" spans="2:17">
      <c r="B1498" s="157" t="s">
        <v>34</v>
      </c>
      <c r="C1498" s="157" t="s">
        <v>1</v>
      </c>
      <c r="D1498" s="157" t="s">
        <v>543</v>
      </c>
      <c r="E1498" s="157" t="s">
        <v>544</v>
      </c>
      <c r="F1498" s="157" t="s">
        <v>540</v>
      </c>
      <c r="G1498" s="158" t="s">
        <v>52</v>
      </c>
      <c r="H1498" s="159" t="s">
        <v>272</v>
      </c>
      <c r="I1498" s="160" t="s">
        <v>272</v>
      </c>
      <c r="J1498" s="160" t="s">
        <v>643</v>
      </c>
      <c r="K1498" s="161" t="s">
        <v>195</v>
      </c>
      <c r="L1498" s="152">
        <v>100</v>
      </c>
      <c r="M1498" s="154">
        <v>100</v>
      </c>
      <c r="N1498" s="153">
        <v>100</v>
      </c>
      <c r="O1498" s="153">
        <v>100</v>
      </c>
      <c r="P1498" s="154">
        <v>100</v>
      </c>
      <c r="Q1498" s="156">
        <v>100</v>
      </c>
    </row>
    <row r="1499" spans="2:17">
      <c r="B1499" s="157" t="s">
        <v>34</v>
      </c>
      <c r="C1499" s="157" t="s">
        <v>1</v>
      </c>
      <c r="D1499" s="157" t="s">
        <v>545</v>
      </c>
      <c r="E1499" s="157" t="s">
        <v>546</v>
      </c>
      <c r="F1499" s="157" t="s">
        <v>540</v>
      </c>
      <c r="G1499" s="158" t="s">
        <v>52</v>
      </c>
      <c r="H1499" s="159" t="s">
        <v>272</v>
      </c>
      <c r="I1499" s="160" t="s">
        <v>273</v>
      </c>
      <c r="J1499" s="160" t="s">
        <v>643</v>
      </c>
      <c r="K1499" s="161" t="s">
        <v>273</v>
      </c>
      <c r="L1499" s="152">
        <v>100</v>
      </c>
      <c r="M1499" s="154">
        <v>100</v>
      </c>
      <c r="N1499" s="153">
        <v>14.285714285714285</v>
      </c>
      <c r="O1499" s="153">
        <v>67</v>
      </c>
      <c r="P1499" s="154" t="s">
        <v>7</v>
      </c>
      <c r="Q1499" s="156">
        <v>0</v>
      </c>
    </row>
    <row r="1500" spans="2:17">
      <c r="B1500" s="157" t="s">
        <v>34</v>
      </c>
      <c r="C1500" s="157" t="s">
        <v>1</v>
      </c>
      <c r="D1500" s="157" t="s">
        <v>547</v>
      </c>
      <c r="E1500" s="157" t="s">
        <v>548</v>
      </c>
      <c r="F1500" s="157" t="s">
        <v>540</v>
      </c>
      <c r="G1500" s="158" t="s">
        <v>52</v>
      </c>
      <c r="H1500" s="159" t="s">
        <v>272</v>
      </c>
      <c r="I1500" s="160" t="s">
        <v>273</v>
      </c>
      <c r="J1500" s="160" t="s">
        <v>643</v>
      </c>
      <c r="K1500" s="161" t="s">
        <v>273</v>
      </c>
      <c r="L1500" s="152">
        <v>100</v>
      </c>
      <c r="M1500" s="154">
        <v>100</v>
      </c>
      <c r="N1500" s="153">
        <v>42.857142857142854</v>
      </c>
      <c r="O1500" s="153">
        <v>67</v>
      </c>
      <c r="P1500" s="154">
        <v>0</v>
      </c>
      <c r="Q1500" s="156">
        <v>0</v>
      </c>
    </row>
    <row r="1501" spans="2:17">
      <c r="B1501" s="157" t="s">
        <v>34</v>
      </c>
      <c r="C1501" s="157" t="s">
        <v>1</v>
      </c>
      <c r="D1501" s="157" t="s">
        <v>549</v>
      </c>
      <c r="E1501" s="157" t="s">
        <v>550</v>
      </c>
      <c r="F1501" s="157" t="s">
        <v>533</v>
      </c>
      <c r="G1501" s="158" t="s">
        <v>52</v>
      </c>
      <c r="H1501" s="159" t="s">
        <v>272</v>
      </c>
      <c r="I1501" s="160" t="s">
        <v>273</v>
      </c>
      <c r="J1501" s="160" t="s">
        <v>643</v>
      </c>
      <c r="K1501" s="161" t="s">
        <v>273</v>
      </c>
      <c r="L1501" s="152">
        <v>100</v>
      </c>
      <c r="M1501" s="154">
        <v>100</v>
      </c>
      <c r="N1501" s="153" t="s">
        <v>7</v>
      </c>
      <c r="O1501" s="153" t="s">
        <v>7</v>
      </c>
      <c r="P1501" s="154" t="s">
        <v>7</v>
      </c>
      <c r="Q1501" s="156" t="s">
        <v>7</v>
      </c>
    </row>
    <row r="1502" spans="2:17">
      <c r="B1502" s="157" t="s">
        <v>34</v>
      </c>
      <c r="C1502" s="157" t="s">
        <v>1</v>
      </c>
      <c r="D1502" s="157" t="s">
        <v>551</v>
      </c>
      <c r="E1502" s="157" t="s">
        <v>552</v>
      </c>
      <c r="F1502" s="157" t="s">
        <v>533</v>
      </c>
      <c r="G1502" s="158" t="s">
        <v>52</v>
      </c>
      <c r="H1502" s="159" t="s">
        <v>272</v>
      </c>
      <c r="I1502" s="160" t="s">
        <v>273</v>
      </c>
      <c r="J1502" s="160" t="s">
        <v>643</v>
      </c>
      <c r="K1502" s="161" t="s">
        <v>273</v>
      </c>
      <c r="L1502" s="152">
        <v>100</v>
      </c>
      <c r="M1502" s="154">
        <v>100</v>
      </c>
      <c r="N1502" s="153" t="s">
        <v>7</v>
      </c>
      <c r="O1502" s="153" t="s">
        <v>7</v>
      </c>
      <c r="P1502" s="154" t="s">
        <v>7</v>
      </c>
      <c r="Q1502" s="156" t="s">
        <v>7</v>
      </c>
    </row>
    <row r="1503" spans="2:17">
      <c r="B1503" s="157" t="s">
        <v>34</v>
      </c>
      <c r="C1503" s="157" t="s">
        <v>1</v>
      </c>
      <c r="D1503" s="157" t="s">
        <v>553</v>
      </c>
      <c r="E1503" s="157" t="s">
        <v>554</v>
      </c>
      <c r="F1503" s="157" t="s">
        <v>540</v>
      </c>
      <c r="G1503" s="158" t="s">
        <v>52</v>
      </c>
      <c r="H1503" s="159" t="s">
        <v>272</v>
      </c>
      <c r="I1503" s="160" t="s">
        <v>273</v>
      </c>
      <c r="J1503" s="160" t="s">
        <v>643</v>
      </c>
      <c r="K1503" s="161" t="s">
        <v>273</v>
      </c>
      <c r="L1503" s="152">
        <v>100</v>
      </c>
      <c r="M1503" s="154">
        <v>100</v>
      </c>
      <c r="N1503" s="153">
        <v>85.714285714285708</v>
      </c>
      <c r="O1503" s="153">
        <v>100</v>
      </c>
      <c r="P1503" s="154">
        <v>100</v>
      </c>
      <c r="Q1503" s="156">
        <v>0</v>
      </c>
    </row>
    <row r="1504" spans="2:17">
      <c r="B1504" s="157" t="s">
        <v>34</v>
      </c>
      <c r="C1504" s="157" t="s">
        <v>1</v>
      </c>
      <c r="D1504" s="157" t="s">
        <v>555</v>
      </c>
      <c r="E1504" s="157" t="s">
        <v>556</v>
      </c>
      <c r="F1504" s="157" t="s">
        <v>540</v>
      </c>
      <c r="G1504" s="158" t="s">
        <v>52</v>
      </c>
      <c r="H1504" s="159" t="s">
        <v>272</v>
      </c>
      <c r="I1504" s="160" t="s">
        <v>273</v>
      </c>
      <c r="J1504" s="160" t="s">
        <v>643</v>
      </c>
      <c r="K1504" s="161" t="s">
        <v>273</v>
      </c>
      <c r="L1504" s="152">
        <v>100</v>
      </c>
      <c r="M1504" s="154">
        <v>100</v>
      </c>
      <c r="N1504" s="153">
        <v>85.714285714285708</v>
      </c>
      <c r="O1504" s="153">
        <v>100</v>
      </c>
      <c r="P1504" s="154">
        <v>100</v>
      </c>
      <c r="Q1504" s="156">
        <v>0</v>
      </c>
    </row>
    <row r="1505" spans="2:17">
      <c r="B1505" s="157" t="s">
        <v>34</v>
      </c>
      <c r="C1505" s="157" t="s">
        <v>1</v>
      </c>
      <c r="D1505" s="157" t="s">
        <v>557</v>
      </c>
      <c r="E1505" s="157" t="s">
        <v>558</v>
      </c>
      <c r="F1505" s="157" t="s">
        <v>533</v>
      </c>
      <c r="G1505" s="158" t="s">
        <v>52</v>
      </c>
      <c r="H1505" s="159" t="s">
        <v>272</v>
      </c>
      <c r="I1505" s="160" t="s">
        <v>273</v>
      </c>
      <c r="J1505" s="160" t="s">
        <v>643</v>
      </c>
      <c r="K1505" s="161" t="s">
        <v>273</v>
      </c>
      <c r="L1505" s="152">
        <v>100</v>
      </c>
      <c r="M1505" s="154">
        <v>100</v>
      </c>
      <c r="N1505" s="153" t="s">
        <v>7</v>
      </c>
      <c r="O1505" s="153" t="s">
        <v>7</v>
      </c>
      <c r="P1505" s="154" t="s">
        <v>7</v>
      </c>
      <c r="Q1505" s="156" t="s">
        <v>7</v>
      </c>
    </row>
    <row r="1506" spans="2:17">
      <c r="B1506" s="157" t="s">
        <v>34</v>
      </c>
      <c r="C1506" s="157" t="s">
        <v>1</v>
      </c>
      <c r="D1506" s="157" t="s">
        <v>559</v>
      </c>
      <c r="E1506" s="157" t="s">
        <v>560</v>
      </c>
      <c r="F1506" s="157" t="s">
        <v>533</v>
      </c>
      <c r="G1506" s="158" t="s">
        <v>52</v>
      </c>
      <c r="H1506" s="159" t="s">
        <v>272</v>
      </c>
      <c r="I1506" s="160" t="s">
        <v>273</v>
      </c>
      <c r="J1506" s="160" t="s">
        <v>643</v>
      </c>
      <c r="K1506" s="161" t="s">
        <v>273</v>
      </c>
      <c r="L1506" s="152">
        <v>100</v>
      </c>
      <c r="M1506" s="154">
        <v>100</v>
      </c>
      <c r="N1506" s="153" t="s">
        <v>7</v>
      </c>
      <c r="O1506" s="153" t="s">
        <v>7</v>
      </c>
      <c r="P1506" s="154" t="s">
        <v>7</v>
      </c>
      <c r="Q1506" s="156" t="s">
        <v>7</v>
      </c>
    </row>
    <row r="1507" spans="2:17">
      <c r="B1507" s="157" t="s">
        <v>34</v>
      </c>
      <c r="C1507" s="157" t="s">
        <v>1</v>
      </c>
      <c r="D1507" s="157" t="s">
        <v>561</v>
      </c>
      <c r="E1507" s="157" t="s">
        <v>562</v>
      </c>
      <c r="F1507" s="157" t="s">
        <v>533</v>
      </c>
      <c r="G1507" s="158" t="s">
        <v>52</v>
      </c>
      <c r="H1507" s="159" t="s">
        <v>272</v>
      </c>
      <c r="I1507" s="160" t="s">
        <v>273</v>
      </c>
      <c r="J1507" s="160" t="s">
        <v>643</v>
      </c>
      <c r="K1507" s="161" t="s">
        <v>273</v>
      </c>
      <c r="L1507" s="152">
        <v>50</v>
      </c>
      <c r="M1507" s="154">
        <v>100</v>
      </c>
      <c r="N1507" s="153" t="s">
        <v>7</v>
      </c>
      <c r="O1507" s="153" t="s">
        <v>7</v>
      </c>
      <c r="P1507" s="154" t="s">
        <v>7</v>
      </c>
      <c r="Q1507" s="156" t="s">
        <v>7</v>
      </c>
    </row>
    <row r="1508" spans="2:17">
      <c r="B1508" s="157" t="s">
        <v>34</v>
      </c>
      <c r="C1508" s="157" t="s">
        <v>1</v>
      </c>
      <c r="D1508" s="157" t="s">
        <v>563</v>
      </c>
      <c r="E1508" s="157" t="s">
        <v>564</v>
      </c>
      <c r="F1508" s="157" t="s">
        <v>540</v>
      </c>
      <c r="G1508" s="158" t="s">
        <v>52</v>
      </c>
      <c r="H1508" s="159" t="s">
        <v>272</v>
      </c>
      <c r="I1508" s="160" t="s">
        <v>273</v>
      </c>
      <c r="J1508" s="160" t="s">
        <v>643</v>
      </c>
      <c r="K1508" s="161" t="s">
        <v>273</v>
      </c>
      <c r="L1508" s="152">
        <v>50</v>
      </c>
      <c r="M1508" s="154">
        <v>100</v>
      </c>
      <c r="N1508" s="153">
        <v>0</v>
      </c>
      <c r="O1508" s="153" t="s">
        <v>7</v>
      </c>
      <c r="P1508" s="154" t="s">
        <v>7</v>
      </c>
      <c r="Q1508" s="156" t="s">
        <v>7</v>
      </c>
    </row>
    <row r="1509" spans="2:17">
      <c r="B1509" s="157" t="s">
        <v>34</v>
      </c>
      <c r="C1509" s="157" t="s">
        <v>495</v>
      </c>
      <c r="D1509" s="157" t="s">
        <v>565</v>
      </c>
      <c r="E1509" s="157" t="s">
        <v>566</v>
      </c>
      <c r="F1509" s="157" t="s">
        <v>540</v>
      </c>
      <c r="G1509" s="158" t="s">
        <v>52</v>
      </c>
      <c r="H1509" s="159" t="s">
        <v>272</v>
      </c>
      <c r="I1509" s="160" t="s">
        <v>273</v>
      </c>
      <c r="J1509" s="160" t="s">
        <v>643</v>
      </c>
      <c r="K1509" s="161" t="s">
        <v>273</v>
      </c>
      <c r="L1509" s="152">
        <v>100</v>
      </c>
      <c r="M1509" s="154">
        <v>100</v>
      </c>
      <c r="N1509" s="153">
        <v>85.714285714285708</v>
      </c>
      <c r="O1509" s="153">
        <v>100</v>
      </c>
      <c r="P1509" s="154">
        <v>100</v>
      </c>
      <c r="Q1509" s="156">
        <v>100</v>
      </c>
    </row>
    <row r="1510" spans="2:17">
      <c r="B1510" s="157" t="s">
        <v>34</v>
      </c>
      <c r="C1510" s="157" t="s">
        <v>495</v>
      </c>
      <c r="D1510" s="157" t="s">
        <v>567</v>
      </c>
      <c r="E1510" s="157" t="s">
        <v>568</v>
      </c>
      <c r="F1510" s="157" t="s">
        <v>533</v>
      </c>
      <c r="G1510" s="158" t="s">
        <v>52</v>
      </c>
      <c r="H1510" s="159" t="s">
        <v>273</v>
      </c>
      <c r="I1510" s="160" t="s">
        <v>7</v>
      </c>
      <c r="J1510" s="160" t="s">
        <v>7</v>
      </c>
      <c r="K1510" s="161" t="s">
        <v>195</v>
      </c>
      <c r="L1510" s="152" t="s">
        <v>7</v>
      </c>
      <c r="M1510" s="154" t="s">
        <v>7</v>
      </c>
      <c r="N1510" s="153" t="s">
        <v>7</v>
      </c>
      <c r="O1510" s="153" t="s">
        <v>7</v>
      </c>
      <c r="P1510" s="154" t="s">
        <v>7</v>
      </c>
      <c r="Q1510" s="156" t="s">
        <v>7</v>
      </c>
    </row>
    <row r="1511" spans="2:17">
      <c r="B1511" s="157" t="s">
        <v>34</v>
      </c>
      <c r="C1511" s="157" t="s">
        <v>495</v>
      </c>
      <c r="D1511" s="157" t="s">
        <v>569</v>
      </c>
      <c r="E1511" s="157" t="s">
        <v>570</v>
      </c>
      <c r="F1511" s="157" t="s">
        <v>540</v>
      </c>
      <c r="G1511" s="158" t="s">
        <v>52</v>
      </c>
      <c r="H1511" s="159" t="s">
        <v>272</v>
      </c>
      <c r="I1511" s="160" t="s">
        <v>273</v>
      </c>
      <c r="J1511" s="160" t="s">
        <v>643</v>
      </c>
      <c r="K1511" s="161" t="s">
        <v>273</v>
      </c>
      <c r="L1511" s="152">
        <v>100</v>
      </c>
      <c r="M1511" s="154">
        <v>100</v>
      </c>
      <c r="N1511" s="153">
        <v>85.714285714285708</v>
      </c>
      <c r="O1511" s="153">
        <v>100</v>
      </c>
      <c r="P1511" s="154">
        <v>100</v>
      </c>
      <c r="Q1511" s="156">
        <v>100</v>
      </c>
    </row>
    <row r="1512" spans="2:17">
      <c r="B1512" s="157" t="s">
        <v>34</v>
      </c>
      <c r="C1512" s="157" t="s">
        <v>495</v>
      </c>
      <c r="D1512" s="157" t="s">
        <v>571</v>
      </c>
      <c r="E1512" s="157" t="s">
        <v>572</v>
      </c>
      <c r="F1512" s="157" t="s">
        <v>540</v>
      </c>
      <c r="G1512" s="158" t="s">
        <v>52</v>
      </c>
      <c r="H1512" s="159" t="s">
        <v>272</v>
      </c>
      <c r="I1512" s="160" t="s">
        <v>273</v>
      </c>
      <c r="J1512" s="160" t="s">
        <v>643</v>
      </c>
      <c r="K1512" s="161" t="s">
        <v>273</v>
      </c>
      <c r="L1512" s="152">
        <v>100</v>
      </c>
      <c r="M1512" s="154">
        <v>100</v>
      </c>
      <c r="N1512" s="153">
        <v>42.857142857142854</v>
      </c>
      <c r="O1512" s="153">
        <v>100</v>
      </c>
      <c r="P1512" s="154">
        <v>100</v>
      </c>
      <c r="Q1512" s="156">
        <v>100</v>
      </c>
    </row>
    <row r="1513" spans="2:17">
      <c r="B1513" s="157" t="s">
        <v>34</v>
      </c>
      <c r="C1513" s="157" t="s">
        <v>495</v>
      </c>
      <c r="D1513" s="157" t="s">
        <v>573</v>
      </c>
      <c r="E1513" s="157" t="s">
        <v>574</v>
      </c>
      <c r="F1513" s="157" t="s">
        <v>533</v>
      </c>
      <c r="G1513" s="158" t="s">
        <v>52</v>
      </c>
      <c r="H1513" s="159" t="s">
        <v>272</v>
      </c>
      <c r="I1513" s="160" t="s">
        <v>273</v>
      </c>
      <c r="J1513" s="160" t="s">
        <v>643</v>
      </c>
      <c r="K1513" s="161" t="s">
        <v>273</v>
      </c>
      <c r="L1513" s="152">
        <v>100</v>
      </c>
      <c r="M1513" s="154">
        <v>100</v>
      </c>
      <c r="N1513" s="153" t="s">
        <v>7</v>
      </c>
      <c r="O1513" s="153" t="s">
        <v>7</v>
      </c>
      <c r="P1513" s="154" t="s">
        <v>7</v>
      </c>
      <c r="Q1513" s="156" t="s">
        <v>7</v>
      </c>
    </row>
    <row r="1514" spans="2:17">
      <c r="B1514" s="157" t="s">
        <v>34</v>
      </c>
      <c r="C1514" s="157" t="s">
        <v>495</v>
      </c>
      <c r="D1514" s="157" t="s">
        <v>575</v>
      </c>
      <c r="E1514" s="157" t="s">
        <v>576</v>
      </c>
      <c r="F1514" s="157" t="s">
        <v>533</v>
      </c>
      <c r="G1514" s="158" t="s">
        <v>52</v>
      </c>
      <c r="H1514" s="159" t="s">
        <v>272</v>
      </c>
      <c r="I1514" s="160" t="s">
        <v>273</v>
      </c>
      <c r="J1514" s="160" t="s">
        <v>643</v>
      </c>
      <c r="K1514" s="161" t="s">
        <v>273</v>
      </c>
      <c r="L1514" s="152">
        <v>100</v>
      </c>
      <c r="M1514" s="154">
        <v>100</v>
      </c>
      <c r="N1514" s="153" t="s">
        <v>7</v>
      </c>
      <c r="O1514" s="153" t="s">
        <v>7</v>
      </c>
      <c r="P1514" s="154" t="s">
        <v>7</v>
      </c>
      <c r="Q1514" s="156" t="s">
        <v>7</v>
      </c>
    </row>
    <row r="1515" spans="2:17">
      <c r="B1515" s="157" t="s">
        <v>34</v>
      </c>
      <c r="C1515" s="157" t="s">
        <v>495</v>
      </c>
      <c r="D1515" s="157" t="s">
        <v>577</v>
      </c>
      <c r="E1515" s="157" t="s">
        <v>578</v>
      </c>
      <c r="F1515" s="157" t="s">
        <v>533</v>
      </c>
      <c r="G1515" s="158" t="s">
        <v>52</v>
      </c>
      <c r="H1515" s="159" t="s">
        <v>272</v>
      </c>
      <c r="I1515" s="160" t="s">
        <v>273</v>
      </c>
      <c r="J1515" s="160" t="s">
        <v>643</v>
      </c>
      <c r="K1515" s="161" t="s">
        <v>273</v>
      </c>
      <c r="L1515" s="152">
        <v>100</v>
      </c>
      <c r="M1515" s="154">
        <v>100</v>
      </c>
      <c r="N1515" s="153" t="s">
        <v>7</v>
      </c>
      <c r="O1515" s="153" t="s">
        <v>7</v>
      </c>
      <c r="P1515" s="154" t="s">
        <v>7</v>
      </c>
      <c r="Q1515" s="156" t="s">
        <v>7</v>
      </c>
    </row>
    <row r="1516" spans="2:17">
      <c r="B1516" s="157" t="s">
        <v>34</v>
      </c>
      <c r="C1516" s="157" t="s">
        <v>495</v>
      </c>
      <c r="D1516" s="157" t="s">
        <v>579</v>
      </c>
      <c r="E1516" s="157" t="s">
        <v>580</v>
      </c>
      <c r="F1516" s="157" t="s">
        <v>533</v>
      </c>
      <c r="G1516" s="158" t="s">
        <v>52</v>
      </c>
      <c r="H1516" s="159" t="s">
        <v>272</v>
      </c>
      <c r="I1516" s="160" t="s">
        <v>273</v>
      </c>
      <c r="J1516" s="160" t="s">
        <v>643</v>
      </c>
      <c r="K1516" s="161" t="s">
        <v>273</v>
      </c>
      <c r="L1516" s="152">
        <v>100</v>
      </c>
      <c r="M1516" s="154">
        <v>100</v>
      </c>
      <c r="N1516" s="153" t="s">
        <v>7</v>
      </c>
      <c r="O1516" s="153" t="s">
        <v>7</v>
      </c>
      <c r="P1516" s="154" t="s">
        <v>7</v>
      </c>
      <c r="Q1516" s="156" t="s">
        <v>7</v>
      </c>
    </row>
    <row r="1517" spans="2:17">
      <c r="B1517" s="157" t="s">
        <v>34</v>
      </c>
      <c r="C1517" s="157" t="s">
        <v>495</v>
      </c>
      <c r="D1517" s="157" t="s">
        <v>581</v>
      </c>
      <c r="E1517" s="157" t="s">
        <v>582</v>
      </c>
      <c r="F1517" s="157" t="s">
        <v>533</v>
      </c>
      <c r="G1517" s="158" t="s">
        <v>52</v>
      </c>
      <c r="H1517" s="159" t="s">
        <v>272</v>
      </c>
      <c r="I1517" s="160" t="s">
        <v>273</v>
      </c>
      <c r="J1517" s="160" t="s">
        <v>643</v>
      </c>
      <c r="K1517" s="161" t="s">
        <v>273</v>
      </c>
      <c r="L1517" s="152">
        <v>50</v>
      </c>
      <c r="M1517" s="154">
        <v>100</v>
      </c>
      <c r="N1517" s="153" t="s">
        <v>7</v>
      </c>
      <c r="O1517" s="153" t="s">
        <v>7</v>
      </c>
      <c r="P1517" s="154" t="s">
        <v>7</v>
      </c>
      <c r="Q1517" s="156" t="s">
        <v>7</v>
      </c>
    </row>
    <row r="1518" spans="2:17">
      <c r="B1518" s="157" t="s">
        <v>34</v>
      </c>
      <c r="C1518" s="157" t="s">
        <v>495</v>
      </c>
      <c r="D1518" s="157" t="s">
        <v>583</v>
      </c>
      <c r="E1518" s="157" t="s">
        <v>584</v>
      </c>
      <c r="F1518" s="157" t="s">
        <v>540</v>
      </c>
      <c r="G1518" s="158" t="s">
        <v>52</v>
      </c>
      <c r="H1518" s="159" t="s">
        <v>272</v>
      </c>
      <c r="I1518" s="160" t="s">
        <v>273</v>
      </c>
      <c r="J1518" s="160" t="s">
        <v>643</v>
      </c>
      <c r="K1518" s="161" t="s">
        <v>273</v>
      </c>
      <c r="L1518" s="152">
        <v>100</v>
      </c>
      <c r="M1518" s="154">
        <v>100</v>
      </c>
      <c r="N1518" s="153">
        <v>0</v>
      </c>
      <c r="O1518" s="153" t="s">
        <v>7</v>
      </c>
      <c r="P1518" s="154" t="s">
        <v>7</v>
      </c>
      <c r="Q1518" s="156" t="s">
        <v>7</v>
      </c>
    </row>
    <row r="1519" spans="2:17">
      <c r="B1519" s="157" t="s">
        <v>34</v>
      </c>
      <c r="C1519" s="157" t="s">
        <v>495</v>
      </c>
      <c r="D1519" s="157" t="s">
        <v>585</v>
      </c>
      <c r="E1519" s="157" t="s">
        <v>586</v>
      </c>
      <c r="F1519" s="157" t="s">
        <v>533</v>
      </c>
      <c r="G1519" s="158" t="s">
        <v>52</v>
      </c>
      <c r="H1519" s="159" t="s">
        <v>272</v>
      </c>
      <c r="I1519" s="160" t="s">
        <v>273</v>
      </c>
      <c r="J1519" s="160" t="s">
        <v>643</v>
      </c>
      <c r="K1519" s="161" t="s">
        <v>273</v>
      </c>
      <c r="L1519" s="152">
        <v>100</v>
      </c>
      <c r="M1519" s="154">
        <v>100</v>
      </c>
      <c r="N1519" s="153" t="s">
        <v>7</v>
      </c>
      <c r="O1519" s="153" t="s">
        <v>7</v>
      </c>
      <c r="P1519" s="154" t="s">
        <v>7</v>
      </c>
      <c r="Q1519" s="156" t="s">
        <v>7</v>
      </c>
    </row>
    <row r="1520" spans="2:17">
      <c r="B1520" s="157" t="s">
        <v>34</v>
      </c>
      <c r="C1520" s="157" t="s">
        <v>495</v>
      </c>
      <c r="D1520" s="157" t="s">
        <v>587</v>
      </c>
      <c r="E1520" s="157" t="s">
        <v>588</v>
      </c>
      <c r="F1520" s="157" t="s">
        <v>540</v>
      </c>
      <c r="G1520" s="158" t="s">
        <v>52</v>
      </c>
      <c r="H1520" s="159" t="s">
        <v>273</v>
      </c>
      <c r="I1520" s="160" t="s">
        <v>7</v>
      </c>
      <c r="J1520" s="160" t="s">
        <v>7</v>
      </c>
      <c r="K1520" s="161" t="s">
        <v>195</v>
      </c>
      <c r="L1520" s="152" t="s">
        <v>7</v>
      </c>
      <c r="M1520" s="154" t="s">
        <v>7</v>
      </c>
      <c r="N1520" s="153" t="s">
        <v>7</v>
      </c>
      <c r="O1520" s="153" t="s">
        <v>7</v>
      </c>
      <c r="P1520" s="154" t="s">
        <v>7</v>
      </c>
      <c r="Q1520" s="156" t="s">
        <v>7</v>
      </c>
    </row>
    <row r="1521" spans="2:17">
      <c r="B1521" s="157" t="s">
        <v>34</v>
      </c>
      <c r="C1521" s="157" t="s">
        <v>495</v>
      </c>
      <c r="D1521" s="157" t="s">
        <v>589</v>
      </c>
      <c r="E1521" s="157" t="s">
        <v>590</v>
      </c>
      <c r="F1521" s="157" t="s">
        <v>540</v>
      </c>
      <c r="G1521" s="158" t="s">
        <v>52</v>
      </c>
      <c r="H1521" s="159" t="s">
        <v>273</v>
      </c>
      <c r="I1521" s="160" t="s">
        <v>7</v>
      </c>
      <c r="J1521" s="160" t="s">
        <v>7</v>
      </c>
      <c r="K1521" s="161" t="s">
        <v>195</v>
      </c>
      <c r="L1521" s="152" t="s">
        <v>7</v>
      </c>
      <c r="M1521" s="154" t="s">
        <v>7</v>
      </c>
      <c r="N1521" s="153" t="s">
        <v>7</v>
      </c>
      <c r="O1521" s="153" t="s">
        <v>7</v>
      </c>
      <c r="P1521" s="154" t="s">
        <v>7</v>
      </c>
      <c r="Q1521" s="156" t="s">
        <v>7</v>
      </c>
    </row>
    <row r="1522" spans="2:17">
      <c r="B1522" s="157" t="s">
        <v>34</v>
      </c>
      <c r="C1522" s="157" t="s">
        <v>495</v>
      </c>
      <c r="D1522" s="157" t="s">
        <v>591</v>
      </c>
      <c r="E1522" s="157" t="s">
        <v>592</v>
      </c>
      <c r="F1522" s="157" t="s">
        <v>533</v>
      </c>
      <c r="G1522" s="158" t="s">
        <v>52</v>
      </c>
      <c r="H1522" s="159" t="s">
        <v>272</v>
      </c>
      <c r="I1522" s="160" t="s">
        <v>273</v>
      </c>
      <c r="J1522" s="160" t="s">
        <v>643</v>
      </c>
      <c r="K1522" s="161" t="s">
        <v>273</v>
      </c>
      <c r="L1522" s="152">
        <v>100</v>
      </c>
      <c r="M1522" s="154">
        <v>100</v>
      </c>
      <c r="N1522" s="153" t="s">
        <v>7</v>
      </c>
      <c r="O1522" s="153" t="s">
        <v>7</v>
      </c>
      <c r="P1522" s="154" t="s">
        <v>7</v>
      </c>
      <c r="Q1522" s="156" t="s">
        <v>7</v>
      </c>
    </row>
    <row r="1523" spans="2:17">
      <c r="B1523" s="157" t="s">
        <v>34</v>
      </c>
      <c r="C1523" s="157" t="s">
        <v>495</v>
      </c>
      <c r="D1523" s="157" t="s">
        <v>593</v>
      </c>
      <c r="E1523" s="157" t="s">
        <v>594</v>
      </c>
      <c r="F1523" s="157" t="s">
        <v>540</v>
      </c>
      <c r="G1523" s="158" t="s">
        <v>52</v>
      </c>
      <c r="H1523" s="159" t="s">
        <v>272</v>
      </c>
      <c r="I1523" s="160" t="s">
        <v>273</v>
      </c>
      <c r="J1523" s="160" t="s">
        <v>643</v>
      </c>
      <c r="K1523" s="161" t="s">
        <v>273</v>
      </c>
      <c r="L1523" s="152">
        <v>100</v>
      </c>
      <c r="M1523" s="154">
        <v>100</v>
      </c>
      <c r="N1523" s="153">
        <v>71.428571428571431</v>
      </c>
      <c r="O1523" s="153">
        <v>100</v>
      </c>
      <c r="P1523" s="154">
        <v>100</v>
      </c>
      <c r="Q1523" s="156">
        <v>100</v>
      </c>
    </row>
    <row r="1524" spans="2:17">
      <c r="B1524" s="157" t="s">
        <v>34</v>
      </c>
      <c r="C1524" s="157" t="s">
        <v>495</v>
      </c>
      <c r="D1524" s="157" t="s">
        <v>595</v>
      </c>
      <c r="E1524" s="157" t="s">
        <v>596</v>
      </c>
      <c r="F1524" s="157" t="s">
        <v>540</v>
      </c>
      <c r="G1524" s="158" t="s">
        <v>52</v>
      </c>
      <c r="H1524" s="159" t="s">
        <v>272</v>
      </c>
      <c r="I1524" s="160" t="s">
        <v>273</v>
      </c>
      <c r="J1524" s="160" t="s">
        <v>643</v>
      </c>
      <c r="K1524" s="161" t="s">
        <v>273</v>
      </c>
      <c r="L1524" s="152">
        <v>100</v>
      </c>
      <c r="M1524" s="154">
        <v>100</v>
      </c>
      <c r="N1524" s="153">
        <v>85.714285714285708</v>
      </c>
      <c r="O1524" s="153">
        <v>67</v>
      </c>
      <c r="P1524" s="154" t="s">
        <v>7</v>
      </c>
      <c r="Q1524" s="156">
        <v>0</v>
      </c>
    </row>
    <row r="1525" spans="2:17">
      <c r="B1525" s="157" t="s">
        <v>34</v>
      </c>
      <c r="C1525" s="157" t="s">
        <v>495</v>
      </c>
      <c r="D1525" s="157" t="s">
        <v>597</v>
      </c>
      <c r="E1525" s="157" t="s">
        <v>598</v>
      </c>
      <c r="F1525" s="157" t="s">
        <v>533</v>
      </c>
      <c r="G1525" s="158" t="s">
        <v>52</v>
      </c>
      <c r="H1525" s="159" t="s">
        <v>272</v>
      </c>
      <c r="I1525" s="160" t="s">
        <v>273</v>
      </c>
      <c r="J1525" s="160" t="s">
        <v>643</v>
      </c>
      <c r="K1525" s="161" t="s">
        <v>273</v>
      </c>
      <c r="L1525" s="152">
        <v>100</v>
      </c>
      <c r="M1525" s="154">
        <v>100</v>
      </c>
      <c r="N1525" s="153" t="s">
        <v>7</v>
      </c>
      <c r="O1525" s="153" t="s">
        <v>7</v>
      </c>
      <c r="P1525" s="154" t="s">
        <v>7</v>
      </c>
      <c r="Q1525" s="156" t="s">
        <v>7</v>
      </c>
    </row>
    <row r="1526" spans="2:17">
      <c r="B1526" s="157" t="s">
        <v>34</v>
      </c>
      <c r="C1526" s="157" t="s">
        <v>495</v>
      </c>
      <c r="D1526" s="157" t="s">
        <v>599</v>
      </c>
      <c r="E1526" s="157" t="s">
        <v>600</v>
      </c>
      <c r="F1526" s="157" t="s">
        <v>540</v>
      </c>
      <c r="G1526" s="158" t="s">
        <v>52</v>
      </c>
      <c r="H1526" s="159" t="s">
        <v>272</v>
      </c>
      <c r="I1526" s="160" t="s">
        <v>273</v>
      </c>
      <c r="J1526" s="160" t="s">
        <v>643</v>
      </c>
      <c r="K1526" s="161" t="s">
        <v>273</v>
      </c>
      <c r="L1526" s="152">
        <v>100</v>
      </c>
      <c r="M1526" s="154">
        <v>100</v>
      </c>
      <c r="N1526" s="153">
        <v>42.857142857142854</v>
      </c>
      <c r="O1526" s="153">
        <v>100</v>
      </c>
      <c r="P1526" s="154">
        <v>100</v>
      </c>
      <c r="Q1526" s="156">
        <v>0</v>
      </c>
    </row>
    <row r="1527" spans="2:17">
      <c r="B1527" s="157" t="s">
        <v>34</v>
      </c>
      <c r="C1527" s="157" t="s">
        <v>495</v>
      </c>
      <c r="D1527" s="157" t="s">
        <v>601</v>
      </c>
      <c r="E1527" s="157" t="s">
        <v>602</v>
      </c>
      <c r="F1527" s="157" t="s">
        <v>533</v>
      </c>
      <c r="G1527" s="158" t="s">
        <v>52</v>
      </c>
      <c r="H1527" s="159" t="s">
        <v>272</v>
      </c>
      <c r="I1527" s="160" t="s">
        <v>273</v>
      </c>
      <c r="J1527" s="160" t="s">
        <v>643</v>
      </c>
      <c r="K1527" s="161" t="s">
        <v>273</v>
      </c>
      <c r="L1527" s="152">
        <v>100</v>
      </c>
      <c r="M1527" s="154">
        <v>100</v>
      </c>
      <c r="N1527" s="153" t="s">
        <v>7</v>
      </c>
      <c r="O1527" s="153" t="s">
        <v>7</v>
      </c>
      <c r="P1527" s="154" t="s">
        <v>7</v>
      </c>
      <c r="Q1527" s="156" t="s">
        <v>7</v>
      </c>
    </row>
    <row r="1528" spans="2:17">
      <c r="B1528" s="157" t="s">
        <v>34</v>
      </c>
      <c r="C1528" s="157" t="s">
        <v>2</v>
      </c>
      <c r="D1528" s="157" t="s">
        <v>603</v>
      </c>
      <c r="E1528" s="157" t="s">
        <v>604</v>
      </c>
      <c r="F1528" s="157" t="s">
        <v>533</v>
      </c>
      <c r="G1528" s="158" t="s">
        <v>52</v>
      </c>
      <c r="H1528" s="159" t="s">
        <v>272</v>
      </c>
      <c r="I1528" s="160" t="s">
        <v>273</v>
      </c>
      <c r="J1528" s="160" t="s">
        <v>643</v>
      </c>
      <c r="K1528" s="161" t="s">
        <v>273</v>
      </c>
      <c r="L1528" s="152">
        <v>100</v>
      </c>
      <c r="M1528" s="154">
        <v>100</v>
      </c>
      <c r="N1528" s="153" t="s">
        <v>7</v>
      </c>
      <c r="O1528" s="153" t="s">
        <v>7</v>
      </c>
      <c r="P1528" s="154" t="s">
        <v>7</v>
      </c>
      <c r="Q1528" s="156" t="s">
        <v>7</v>
      </c>
    </row>
    <row r="1529" spans="2:17">
      <c r="B1529" s="157" t="s">
        <v>34</v>
      </c>
      <c r="C1529" s="157" t="s">
        <v>2</v>
      </c>
      <c r="D1529" s="157" t="s">
        <v>605</v>
      </c>
      <c r="E1529" s="157" t="s">
        <v>606</v>
      </c>
      <c r="F1529" s="157" t="s">
        <v>540</v>
      </c>
      <c r="G1529" s="158" t="s">
        <v>52</v>
      </c>
      <c r="H1529" s="159" t="s">
        <v>272</v>
      </c>
      <c r="I1529" s="160" t="s">
        <v>273</v>
      </c>
      <c r="J1529" s="160" t="s">
        <v>643</v>
      </c>
      <c r="K1529" s="161" t="s">
        <v>273</v>
      </c>
      <c r="L1529" s="152">
        <v>100</v>
      </c>
      <c r="M1529" s="154">
        <v>100</v>
      </c>
      <c r="N1529" s="153">
        <v>42.857142857142854</v>
      </c>
      <c r="O1529" s="153">
        <v>100</v>
      </c>
      <c r="P1529" s="154" t="s">
        <v>7</v>
      </c>
      <c r="Q1529" s="156">
        <v>100</v>
      </c>
    </row>
    <row r="1530" spans="2:17">
      <c r="B1530" s="157" t="s">
        <v>34</v>
      </c>
      <c r="C1530" s="157" t="s">
        <v>2</v>
      </c>
      <c r="D1530" s="157" t="s">
        <v>607</v>
      </c>
      <c r="E1530" s="157" t="s">
        <v>608</v>
      </c>
      <c r="F1530" s="157" t="s">
        <v>540</v>
      </c>
      <c r="G1530" s="158" t="s">
        <v>52</v>
      </c>
      <c r="H1530" s="159" t="s">
        <v>272</v>
      </c>
      <c r="I1530" s="160" t="s">
        <v>273</v>
      </c>
      <c r="J1530" s="160" t="s">
        <v>643</v>
      </c>
      <c r="K1530" s="161" t="s">
        <v>273</v>
      </c>
      <c r="L1530" s="152">
        <v>0</v>
      </c>
      <c r="M1530" s="154">
        <v>100</v>
      </c>
      <c r="N1530" s="153">
        <v>0</v>
      </c>
      <c r="O1530" s="153" t="s">
        <v>7</v>
      </c>
      <c r="P1530" s="154" t="s">
        <v>7</v>
      </c>
      <c r="Q1530" s="156" t="s">
        <v>7</v>
      </c>
    </row>
    <row r="1531" spans="2:17">
      <c r="B1531" s="157" t="s">
        <v>34</v>
      </c>
      <c r="C1531" s="157" t="s">
        <v>2</v>
      </c>
      <c r="D1531" s="157" t="s">
        <v>609</v>
      </c>
      <c r="E1531" s="157" t="s">
        <v>610</v>
      </c>
      <c r="F1531" s="157" t="s">
        <v>540</v>
      </c>
      <c r="G1531" s="158" t="s">
        <v>52</v>
      </c>
      <c r="H1531" s="159" t="s">
        <v>272</v>
      </c>
      <c r="I1531" s="160" t="s">
        <v>273</v>
      </c>
      <c r="J1531" s="160" t="s">
        <v>643</v>
      </c>
      <c r="K1531" s="161" t="s">
        <v>273</v>
      </c>
      <c r="L1531" s="152">
        <v>100</v>
      </c>
      <c r="M1531" s="154">
        <v>100</v>
      </c>
      <c r="N1531" s="153">
        <v>71.428571428571431</v>
      </c>
      <c r="O1531" s="153">
        <v>100</v>
      </c>
      <c r="P1531" s="154">
        <v>100</v>
      </c>
      <c r="Q1531" s="156">
        <v>100</v>
      </c>
    </row>
    <row r="1532" spans="2:17">
      <c r="B1532" s="157" t="s">
        <v>34</v>
      </c>
      <c r="C1532" s="157" t="s">
        <v>2</v>
      </c>
      <c r="D1532" s="157" t="s">
        <v>611</v>
      </c>
      <c r="E1532" s="157" t="s">
        <v>612</v>
      </c>
      <c r="F1532" s="157" t="s">
        <v>540</v>
      </c>
      <c r="G1532" s="158" t="s">
        <v>52</v>
      </c>
      <c r="H1532" s="159" t="s">
        <v>272</v>
      </c>
      <c r="I1532" s="160" t="s">
        <v>273</v>
      </c>
      <c r="J1532" s="160" t="s">
        <v>643</v>
      </c>
      <c r="K1532" s="161" t="s">
        <v>273</v>
      </c>
      <c r="L1532" s="152">
        <v>100</v>
      </c>
      <c r="M1532" s="154">
        <v>100</v>
      </c>
      <c r="N1532" s="153">
        <v>42.857142857142854</v>
      </c>
      <c r="O1532" s="153">
        <v>67</v>
      </c>
      <c r="P1532" s="154">
        <v>100</v>
      </c>
      <c r="Q1532" s="156">
        <v>100</v>
      </c>
    </row>
    <row r="1533" spans="2:17">
      <c r="B1533" s="157" t="s">
        <v>34</v>
      </c>
      <c r="C1533" s="157" t="s">
        <v>2</v>
      </c>
      <c r="D1533" s="157" t="s">
        <v>613</v>
      </c>
      <c r="E1533" s="157" t="s">
        <v>614</v>
      </c>
      <c r="F1533" s="157" t="s">
        <v>540</v>
      </c>
      <c r="G1533" s="158" t="s">
        <v>52</v>
      </c>
      <c r="H1533" s="159" t="s">
        <v>273</v>
      </c>
      <c r="I1533" s="160" t="s">
        <v>7</v>
      </c>
      <c r="J1533" s="160" t="s">
        <v>7</v>
      </c>
      <c r="K1533" s="161" t="s">
        <v>195</v>
      </c>
      <c r="L1533" s="152" t="s">
        <v>7</v>
      </c>
      <c r="M1533" s="154" t="s">
        <v>7</v>
      </c>
      <c r="N1533" s="153" t="s">
        <v>7</v>
      </c>
      <c r="O1533" s="153" t="s">
        <v>7</v>
      </c>
      <c r="P1533" s="154" t="s">
        <v>7</v>
      </c>
      <c r="Q1533" s="156" t="s">
        <v>7</v>
      </c>
    </row>
    <row r="1534" spans="2:17">
      <c r="B1534" s="157" t="s">
        <v>34</v>
      </c>
      <c r="C1534" s="157" t="s">
        <v>2</v>
      </c>
      <c r="D1534" s="157" t="s">
        <v>615</v>
      </c>
      <c r="E1534" s="157" t="s">
        <v>616</v>
      </c>
      <c r="F1534" s="157" t="s">
        <v>540</v>
      </c>
      <c r="G1534" s="158" t="s">
        <v>52</v>
      </c>
      <c r="H1534" s="159" t="s">
        <v>272</v>
      </c>
      <c r="I1534" s="160" t="s">
        <v>273</v>
      </c>
      <c r="J1534" s="160" t="s">
        <v>643</v>
      </c>
      <c r="K1534" s="161" t="s">
        <v>273</v>
      </c>
      <c r="L1534" s="152">
        <v>50</v>
      </c>
      <c r="M1534" s="154">
        <v>100</v>
      </c>
      <c r="N1534" s="153">
        <v>0</v>
      </c>
      <c r="O1534" s="153" t="s">
        <v>7</v>
      </c>
      <c r="P1534" s="154" t="s">
        <v>7</v>
      </c>
      <c r="Q1534" s="156" t="s">
        <v>7</v>
      </c>
    </row>
    <row r="1535" spans="2:17">
      <c r="B1535" s="157" t="s">
        <v>34</v>
      </c>
      <c r="C1535" s="157" t="s">
        <v>2</v>
      </c>
      <c r="D1535" s="157" t="s">
        <v>617</v>
      </c>
      <c r="E1535" s="157" t="s">
        <v>618</v>
      </c>
      <c r="F1535" s="157" t="s">
        <v>540</v>
      </c>
      <c r="G1535" s="158" t="s">
        <v>52</v>
      </c>
      <c r="H1535" s="159" t="s">
        <v>272</v>
      </c>
      <c r="I1535" s="160" t="s">
        <v>273</v>
      </c>
      <c r="J1535" s="160" t="s">
        <v>643</v>
      </c>
      <c r="K1535" s="161" t="s">
        <v>273</v>
      </c>
      <c r="L1535" s="152">
        <v>100</v>
      </c>
      <c r="M1535" s="154">
        <v>100</v>
      </c>
      <c r="N1535" s="153">
        <v>42.857142857142854</v>
      </c>
      <c r="O1535" s="153">
        <v>100</v>
      </c>
      <c r="P1535" s="154">
        <v>100</v>
      </c>
      <c r="Q1535" s="156">
        <v>100</v>
      </c>
    </row>
    <row r="1536" spans="2:17">
      <c r="B1536" s="157" t="s">
        <v>34</v>
      </c>
      <c r="C1536" s="157" t="s">
        <v>2</v>
      </c>
      <c r="D1536" s="157" t="s">
        <v>619</v>
      </c>
      <c r="E1536" s="157" t="s">
        <v>620</v>
      </c>
      <c r="F1536" s="157" t="s">
        <v>540</v>
      </c>
      <c r="G1536" s="158" t="s">
        <v>52</v>
      </c>
      <c r="H1536" s="159" t="s">
        <v>272</v>
      </c>
      <c r="I1536" s="160" t="s">
        <v>273</v>
      </c>
      <c r="J1536" s="160" t="s">
        <v>643</v>
      </c>
      <c r="K1536" s="161" t="s">
        <v>273</v>
      </c>
      <c r="L1536" s="152">
        <v>100</v>
      </c>
      <c r="M1536" s="154">
        <v>100</v>
      </c>
      <c r="N1536" s="153">
        <v>50</v>
      </c>
      <c r="O1536" s="153">
        <v>100</v>
      </c>
      <c r="P1536" s="154" t="s">
        <v>7</v>
      </c>
      <c r="Q1536" s="156">
        <v>100</v>
      </c>
    </row>
    <row r="1537" spans="2:17">
      <c r="B1537" s="157" t="s">
        <v>34</v>
      </c>
      <c r="C1537" s="157" t="s">
        <v>2</v>
      </c>
      <c r="D1537" s="157" t="s">
        <v>621</v>
      </c>
      <c r="E1537" s="157" t="s">
        <v>622</v>
      </c>
      <c r="F1537" s="157" t="s">
        <v>533</v>
      </c>
      <c r="G1537" s="158" t="s">
        <v>52</v>
      </c>
      <c r="H1537" s="159" t="s">
        <v>272</v>
      </c>
      <c r="I1537" s="160" t="s">
        <v>273</v>
      </c>
      <c r="J1537" s="160" t="s">
        <v>643</v>
      </c>
      <c r="K1537" s="161" t="s">
        <v>273</v>
      </c>
      <c r="L1537" s="152">
        <v>50</v>
      </c>
      <c r="M1537" s="154">
        <v>100</v>
      </c>
      <c r="N1537" s="153" t="s">
        <v>7</v>
      </c>
      <c r="O1537" s="153" t="s">
        <v>7</v>
      </c>
      <c r="P1537" s="154" t="s">
        <v>7</v>
      </c>
      <c r="Q1537" s="156" t="s">
        <v>7</v>
      </c>
    </row>
    <row r="1538" spans="2:17">
      <c r="B1538" s="157" t="s">
        <v>34</v>
      </c>
      <c r="C1538" s="157" t="s">
        <v>3</v>
      </c>
      <c r="D1538" s="157" t="s">
        <v>623</v>
      </c>
      <c r="E1538" s="157" t="s">
        <v>624</v>
      </c>
      <c r="F1538" s="157" t="s">
        <v>533</v>
      </c>
      <c r="G1538" s="158" t="s">
        <v>52</v>
      </c>
      <c r="H1538" s="159" t="s">
        <v>272</v>
      </c>
      <c r="I1538" s="160" t="s">
        <v>273</v>
      </c>
      <c r="J1538" s="160" t="s">
        <v>643</v>
      </c>
      <c r="K1538" s="161" t="s">
        <v>273</v>
      </c>
      <c r="L1538" s="152">
        <v>100</v>
      </c>
      <c r="M1538" s="154">
        <v>0</v>
      </c>
      <c r="N1538" s="153" t="s">
        <v>7</v>
      </c>
      <c r="O1538" s="153" t="s">
        <v>7</v>
      </c>
      <c r="P1538" s="154" t="s">
        <v>7</v>
      </c>
      <c r="Q1538" s="156" t="s">
        <v>7</v>
      </c>
    </row>
    <row r="1539" spans="2:17">
      <c r="B1539" s="157" t="s">
        <v>34</v>
      </c>
      <c r="C1539" s="157" t="s">
        <v>3</v>
      </c>
      <c r="D1539" s="157" t="s">
        <v>625</v>
      </c>
      <c r="E1539" s="157" t="s">
        <v>626</v>
      </c>
      <c r="F1539" s="157" t="s">
        <v>533</v>
      </c>
      <c r="G1539" s="158" t="s">
        <v>52</v>
      </c>
      <c r="H1539" s="159" t="s">
        <v>272</v>
      </c>
      <c r="I1539" s="160" t="s">
        <v>273</v>
      </c>
      <c r="J1539" s="160" t="s">
        <v>643</v>
      </c>
      <c r="K1539" s="161" t="s">
        <v>273</v>
      </c>
      <c r="L1539" s="152">
        <v>100</v>
      </c>
      <c r="M1539" s="154">
        <v>100</v>
      </c>
      <c r="N1539" s="153" t="s">
        <v>7</v>
      </c>
      <c r="O1539" s="153" t="s">
        <v>7</v>
      </c>
      <c r="P1539" s="154" t="s">
        <v>7</v>
      </c>
      <c r="Q1539" s="156" t="s">
        <v>7</v>
      </c>
    </row>
    <row r="1540" spans="2:17">
      <c r="B1540" s="157" t="s">
        <v>34</v>
      </c>
      <c r="C1540" s="157" t="s">
        <v>3</v>
      </c>
      <c r="D1540" s="157" t="s">
        <v>627</v>
      </c>
      <c r="E1540" s="157" t="s">
        <v>628</v>
      </c>
      <c r="F1540" s="157" t="s">
        <v>540</v>
      </c>
      <c r="G1540" s="158" t="s">
        <v>52</v>
      </c>
      <c r="H1540" s="159" t="s">
        <v>272</v>
      </c>
      <c r="I1540" s="160" t="s">
        <v>273</v>
      </c>
      <c r="J1540" s="160" t="s">
        <v>54</v>
      </c>
      <c r="K1540" s="161" t="s">
        <v>273</v>
      </c>
      <c r="L1540" s="152">
        <v>100</v>
      </c>
      <c r="M1540" s="154">
        <v>100</v>
      </c>
      <c r="N1540" s="153">
        <v>82.857142857142861</v>
      </c>
      <c r="O1540" s="153">
        <v>100</v>
      </c>
      <c r="P1540" s="154">
        <v>100</v>
      </c>
      <c r="Q1540" s="156">
        <v>100</v>
      </c>
    </row>
    <row r="1541" spans="2:17">
      <c r="B1541" s="157" t="s">
        <v>34</v>
      </c>
      <c r="C1541" s="157" t="s">
        <v>3</v>
      </c>
      <c r="D1541" s="157" t="s">
        <v>629</v>
      </c>
      <c r="E1541" s="157" t="s">
        <v>630</v>
      </c>
      <c r="F1541" s="157" t="s">
        <v>540</v>
      </c>
      <c r="G1541" s="158" t="s">
        <v>52</v>
      </c>
      <c r="H1541" s="159" t="s">
        <v>272</v>
      </c>
      <c r="I1541" s="160" t="s">
        <v>273</v>
      </c>
      <c r="J1541" s="160" t="s">
        <v>643</v>
      </c>
      <c r="K1541" s="161" t="s">
        <v>273</v>
      </c>
      <c r="L1541" s="152">
        <v>100</v>
      </c>
      <c r="M1541" s="154">
        <v>100</v>
      </c>
      <c r="N1541" s="153">
        <v>57.142857142857139</v>
      </c>
      <c r="O1541" s="153">
        <v>33</v>
      </c>
      <c r="P1541" s="154">
        <v>100</v>
      </c>
      <c r="Q1541" s="156">
        <v>0</v>
      </c>
    </row>
    <row r="1542" spans="2:17">
      <c r="B1542" s="157" t="s">
        <v>34</v>
      </c>
      <c r="C1542" s="157" t="s">
        <v>3</v>
      </c>
      <c r="D1542" s="157" t="s">
        <v>631</v>
      </c>
      <c r="E1542" s="157" t="s">
        <v>632</v>
      </c>
      <c r="F1542" s="157" t="s">
        <v>533</v>
      </c>
      <c r="G1542" s="158" t="s">
        <v>52</v>
      </c>
      <c r="H1542" s="159" t="s">
        <v>272</v>
      </c>
      <c r="I1542" s="160" t="s">
        <v>273</v>
      </c>
      <c r="J1542" s="160" t="s">
        <v>54</v>
      </c>
      <c r="K1542" s="161" t="s">
        <v>273</v>
      </c>
      <c r="L1542" s="152">
        <v>70</v>
      </c>
      <c r="M1542" s="154">
        <v>40</v>
      </c>
      <c r="N1542" s="153" t="s">
        <v>7</v>
      </c>
      <c r="O1542" s="153" t="s">
        <v>7</v>
      </c>
      <c r="P1542" s="154" t="s">
        <v>7</v>
      </c>
      <c r="Q1542" s="156" t="s">
        <v>7</v>
      </c>
    </row>
    <row r="1543" spans="2:17">
      <c r="B1543" s="157" t="s">
        <v>34</v>
      </c>
      <c r="C1543" s="157" t="s">
        <v>3</v>
      </c>
      <c r="D1543" s="157" t="s">
        <v>633</v>
      </c>
      <c r="E1543" s="157" t="s">
        <v>634</v>
      </c>
      <c r="F1543" s="157" t="s">
        <v>540</v>
      </c>
      <c r="G1543" s="158" t="s">
        <v>52</v>
      </c>
      <c r="H1543" s="159" t="s">
        <v>272</v>
      </c>
      <c r="I1543" s="160" t="s">
        <v>273</v>
      </c>
      <c r="J1543" s="160" t="s">
        <v>54</v>
      </c>
      <c r="K1543" s="161" t="s">
        <v>273</v>
      </c>
      <c r="L1543" s="152">
        <v>100</v>
      </c>
      <c r="M1543" s="154">
        <v>40</v>
      </c>
      <c r="N1543" s="153">
        <v>34.285714285714285</v>
      </c>
      <c r="O1543" s="153">
        <v>67</v>
      </c>
      <c r="P1543" s="154">
        <v>100</v>
      </c>
      <c r="Q1543" s="156">
        <v>100</v>
      </c>
    </row>
    <row r="1544" spans="2:17">
      <c r="B1544" s="157" t="s">
        <v>34</v>
      </c>
      <c r="C1544" s="157" t="s">
        <v>3</v>
      </c>
      <c r="D1544" s="157" t="s">
        <v>635</v>
      </c>
      <c r="E1544" s="157" t="s">
        <v>636</v>
      </c>
      <c r="F1544" s="157" t="s">
        <v>540</v>
      </c>
      <c r="G1544" s="158" t="s">
        <v>52</v>
      </c>
      <c r="H1544" s="159" t="s">
        <v>272</v>
      </c>
      <c r="I1544" s="160" t="s">
        <v>273</v>
      </c>
      <c r="J1544" s="160" t="s">
        <v>643</v>
      </c>
      <c r="K1544" s="161" t="s">
        <v>273</v>
      </c>
      <c r="L1544" s="152">
        <v>0</v>
      </c>
      <c r="M1544" s="154">
        <v>100</v>
      </c>
      <c r="N1544" s="153">
        <v>0</v>
      </c>
      <c r="O1544" s="153" t="s">
        <v>7</v>
      </c>
      <c r="P1544" s="154" t="s">
        <v>7</v>
      </c>
      <c r="Q1544" s="156" t="s">
        <v>7</v>
      </c>
    </row>
    <row r="1545" spans="2:17">
      <c r="B1545" s="157" t="s">
        <v>34</v>
      </c>
      <c r="C1545" s="157" t="s">
        <v>3</v>
      </c>
      <c r="D1545" s="157" t="s">
        <v>637</v>
      </c>
      <c r="E1545" s="157" t="s">
        <v>638</v>
      </c>
      <c r="F1545" s="157" t="s">
        <v>533</v>
      </c>
      <c r="G1545" s="158" t="s">
        <v>52</v>
      </c>
      <c r="H1545" s="159" t="s">
        <v>272</v>
      </c>
      <c r="I1545" s="160" t="s">
        <v>273</v>
      </c>
      <c r="J1545" s="160" t="s">
        <v>54</v>
      </c>
      <c r="K1545" s="161" t="s">
        <v>273</v>
      </c>
      <c r="L1545" s="152">
        <v>100</v>
      </c>
      <c r="M1545" s="154">
        <v>60</v>
      </c>
      <c r="N1545" s="153" t="s">
        <v>7</v>
      </c>
      <c r="O1545" s="153" t="s">
        <v>7</v>
      </c>
      <c r="P1545" s="154" t="s">
        <v>7</v>
      </c>
      <c r="Q1545" s="156" t="s">
        <v>7</v>
      </c>
    </row>
    <row r="1546" spans="2:17">
      <c r="B1546" s="157" t="s">
        <v>34</v>
      </c>
      <c r="C1546" s="157" t="s">
        <v>3</v>
      </c>
      <c r="D1546" s="157" t="s">
        <v>639</v>
      </c>
      <c r="E1546" s="157" t="s">
        <v>640</v>
      </c>
      <c r="F1546" s="157" t="s">
        <v>533</v>
      </c>
      <c r="G1546" s="158" t="s">
        <v>52</v>
      </c>
      <c r="H1546" s="159" t="s">
        <v>272</v>
      </c>
      <c r="I1546" s="160" t="s">
        <v>273</v>
      </c>
      <c r="J1546" s="160" t="s">
        <v>54</v>
      </c>
      <c r="K1546" s="161" t="s">
        <v>273</v>
      </c>
      <c r="L1546" s="152">
        <v>100</v>
      </c>
      <c r="M1546" s="154">
        <v>60</v>
      </c>
      <c r="N1546" s="153" t="s">
        <v>7</v>
      </c>
      <c r="O1546" s="153" t="s">
        <v>7</v>
      </c>
      <c r="P1546" s="154" t="s">
        <v>7</v>
      </c>
      <c r="Q1546" s="156" t="s">
        <v>7</v>
      </c>
    </row>
    <row r="1547" spans="2:17">
      <c r="B1547" s="157" t="s">
        <v>34</v>
      </c>
      <c r="C1547" s="157" t="s">
        <v>3</v>
      </c>
      <c r="D1547" s="157" t="s">
        <v>641</v>
      </c>
      <c r="E1547" s="157" t="s">
        <v>642</v>
      </c>
      <c r="F1547" s="157" t="s">
        <v>533</v>
      </c>
      <c r="G1547" s="158" t="s">
        <v>52</v>
      </c>
      <c r="H1547" s="159" t="s">
        <v>272</v>
      </c>
      <c r="I1547" s="160" t="s">
        <v>273</v>
      </c>
      <c r="J1547" s="160" t="s">
        <v>54</v>
      </c>
      <c r="K1547" s="161" t="s">
        <v>273</v>
      </c>
      <c r="L1547" s="152">
        <v>100</v>
      </c>
      <c r="M1547" s="154">
        <v>100</v>
      </c>
      <c r="N1547" s="153" t="s">
        <v>7</v>
      </c>
      <c r="O1547" s="153" t="s">
        <v>7</v>
      </c>
      <c r="P1547" s="154" t="s">
        <v>7</v>
      </c>
      <c r="Q1547" s="156" t="s">
        <v>7</v>
      </c>
    </row>
    <row r="1548" spans="2:17">
      <c r="B1548" s="157" t="s">
        <v>35</v>
      </c>
      <c r="C1548" s="157" t="s">
        <v>1</v>
      </c>
      <c r="D1548" s="157" t="s">
        <v>531</v>
      </c>
      <c r="E1548" s="157" t="s">
        <v>532</v>
      </c>
      <c r="F1548" s="157" t="s">
        <v>533</v>
      </c>
      <c r="G1548" s="158" t="s">
        <v>52</v>
      </c>
      <c r="H1548" s="159" t="s">
        <v>272</v>
      </c>
      <c r="I1548" s="160" t="s">
        <v>273</v>
      </c>
      <c r="J1548" s="160" t="s">
        <v>643</v>
      </c>
      <c r="K1548" s="161" t="s">
        <v>273</v>
      </c>
      <c r="L1548" s="152">
        <v>100</v>
      </c>
      <c r="M1548" s="154">
        <v>100</v>
      </c>
      <c r="N1548" s="153" t="s">
        <v>7</v>
      </c>
      <c r="O1548" s="153" t="s">
        <v>7</v>
      </c>
      <c r="P1548" s="154" t="s">
        <v>7</v>
      </c>
      <c r="Q1548" s="156" t="s">
        <v>7</v>
      </c>
    </row>
    <row r="1549" spans="2:17">
      <c r="B1549" s="157" t="s">
        <v>35</v>
      </c>
      <c r="C1549" s="157" t="s">
        <v>1</v>
      </c>
      <c r="D1549" s="157" t="s">
        <v>534</v>
      </c>
      <c r="E1549" s="157" t="s">
        <v>535</v>
      </c>
      <c r="F1549" s="157" t="s">
        <v>533</v>
      </c>
      <c r="G1549" s="158" t="s">
        <v>52</v>
      </c>
      <c r="H1549" s="159" t="s">
        <v>272</v>
      </c>
      <c r="I1549" s="160" t="s">
        <v>273</v>
      </c>
      <c r="J1549" s="160" t="s">
        <v>643</v>
      </c>
      <c r="K1549" s="161" t="s">
        <v>273</v>
      </c>
      <c r="L1549" s="152">
        <v>100</v>
      </c>
      <c r="M1549" s="154">
        <v>100</v>
      </c>
      <c r="N1549" s="153" t="s">
        <v>7</v>
      </c>
      <c r="O1549" s="153" t="s">
        <v>7</v>
      </c>
      <c r="P1549" s="154" t="s">
        <v>7</v>
      </c>
      <c r="Q1549" s="156" t="s">
        <v>7</v>
      </c>
    </row>
    <row r="1550" spans="2:17">
      <c r="B1550" s="157" t="s">
        <v>35</v>
      </c>
      <c r="C1550" s="157" t="s">
        <v>1</v>
      </c>
      <c r="D1550" s="157" t="s">
        <v>536</v>
      </c>
      <c r="E1550" s="157" t="s">
        <v>537</v>
      </c>
      <c r="F1550" s="157" t="s">
        <v>533</v>
      </c>
      <c r="G1550" s="158" t="s">
        <v>52</v>
      </c>
      <c r="H1550" s="159" t="s">
        <v>272</v>
      </c>
      <c r="I1550" s="160" t="s">
        <v>273</v>
      </c>
      <c r="J1550" s="160" t="s">
        <v>643</v>
      </c>
      <c r="K1550" s="161" t="s">
        <v>273</v>
      </c>
      <c r="L1550" s="152">
        <v>100</v>
      </c>
      <c r="M1550" s="154">
        <v>100</v>
      </c>
      <c r="N1550" s="153" t="s">
        <v>7</v>
      </c>
      <c r="O1550" s="153" t="s">
        <v>7</v>
      </c>
      <c r="P1550" s="154" t="s">
        <v>7</v>
      </c>
      <c r="Q1550" s="156" t="s">
        <v>7</v>
      </c>
    </row>
    <row r="1551" spans="2:17">
      <c r="B1551" s="157" t="s">
        <v>35</v>
      </c>
      <c r="C1551" s="157" t="s">
        <v>1</v>
      </c>
      <c r="D1551" s="157" t="s">
        <v>538</v>
      </c>
      <c r="E1551" s="157" t="s">
        <v>539</v>
      </c>
      <c r="F1551" s="157" t="s">
        <v>540</v>
      </c>
      <c r="G1551" s="158" t="s">
        <v>52</v>
      </c>
      <c r="H1551" s="159" t="s">
        <v>273</v>
      </c>
      <c r="I1551" s="160" t="s">
        <v>7</v>
      </c>
      <c r="J1551" s="160" t="s">
        <v>7</v>
      </c>
      <c r="K1551" s="161" t="s">
        <v>195</v>
      </c>
      <c r="L1551" s="152" t="s">
        <v>7</v>
      </c>
      <c r="M1551" s="154" t="s">
        <v>7</v>
      </c>
      <c r="N1551" s="153" t="s">
        <v>7</v>
      </c>
      <c r="O1551" s="153" t="s">
        <v>7</v>
      </c>
      <c r="P1551" s="154" t="s">
        <v>7</v>
      </c>
      <c r="Q1551" s="156" t="s">
        <v>7</v>
      </c>
    </row>
    <row r="1552" spans="2:17">
      <c r="B1552" s="157" t="s">
        <v>35</v>
      </c>
      <c r="C1552" s="157" t="s">
        <v>1</v>
      </c>
      <c r="D1552" s="157" t="s">
        <v>541</v>
      </c>
      <c r="E1552" s="157" t="s">
        <v>542</v>
      </c>
      <c r="F1552" s="157" t="s">
        <v>540</v>
      </c>
      <c r="G1552" s="158" t="s">
        <v>52</v>
      </c>
      <c r="H1552" s="159" t="s">
        <v>272</v>
      </c>
      <c r="I1552" s="160" t="s">
        <v>273</v>
      </c>
      <c r="J1552" s="160" t="s">
        <v>643</v>
      </c>
      <c r="K1552" s="161" t="s">
        <v>273</v>
      </c>
      <c r="L1552" s="152">
        <v>100</v>
      </c>
      <c r="M1552" s="154">
        <v>100</v>
      </c>
      <c r="N1552" s="153">
        <v>71.428571428571431</v>
      </c>
      <c r="O1552" s="153">
        <v>67</v>
      </c>
      <c r="P1552" s="154">
        <v>100</v>
      </c>
      <c r="Q1552" s="156">
        <v>0</v>
      </c>
    </row>
    <row r="1553" spans="2:17">
      <c r="B1553" s="157" t="s">
        <v>35</v>
      </c>
      <c r="C1553" s="157" t="s">
        <v>1</v>
      </c>
      <c r="D1553" s="157" t="s">
        <v>543</v>
      </c>
      <c r="E1553" s="157" t="s">
        <v>544</v>
      </c>
      <c r="F1553" s="157" t="s">
        <v>540</v>
      </c>
      <c r="G1553" s="158" t="s">
        <v>52</v>
      </c>
      <c r="H1553" s="159" t="s">
        <v>272</v>
      </c>
      <c r="I1553" s="160" t="s">
        <v>272</v>
      </c>
      <c r="J1553" s="160" t="s">
        <v>643</v>
      </c>
      <c r="K1553" s="161" t="s">
        <v>195</v>
      </c>
      <c r="L1553" s="152">
        <v>100</v>
      </c>
      <c r="M1553" s="154">
        <v>100</v>
      </c>
      <c r="N1553" s="153">
        <v>100</v>
      </c>
      <c r="O1553" s="153">
        <v>100</v>
      </c>
      <c r="P1553" s="154">
        <v>100</v>
      </c>
      <c r="Q1553" s="156">
        <v>100</v>
      </c>
    </row>
    <row r="1554" spans="2:17">
      <c r="B1554" s="157" t="s">
        <v>35</v>
      </c>
      <c r="C1554" s="157" t="s">
        <v>1</v>
      </c>
      <c r="D1554" s="157" t="s">
        <v>545</v>
      </c>
      <c r="E1554" s="157" t="s">
        <v>546</v>
      </c>
      <c r="F1554" s="157" t="s">
        <v>540</v>
      </c>
      <c r="G1554" s="158" t="s">
        <v>52</v>
      </c>
      <c r="H1554" s="159" t="s">
        <v>273</v>
      </c>
      <c r="I1554" s="160" t="s">
        <v>7</v>
      </c>
      <c r="J1554" s="160" t="s">
        <v>7</v>
      </c>
      <c r="K1554" s="161" t="s">
        <v>195</v>
      </c>
      <c r="L1554" s="152" t="s">
        <v>7</v>
      </c>
      <c r="M1554" s="154" t="s">
        <v>7</v>
      </c>
      <c r="N1554" s="153" t="s">
        <v>7</v>
      </c>
      <c r="O1554" s="153" t="s">
        <v>7</v>
      </c>
      <c r="P1554" s="154" t="s">
        <v>7</v>
      </c>
      <c r="Q1554" s="156" t="s">
        <v>7</v>
      </c>
    </row>
    <row r="1555" spans="2:17">
      <c r="B1555" s="157" t="s">
        <v>35</v>
      </c>
      <c r="C1555" s="157" t="s">
        <v>1</v>
      </c>
      <c r="D1555" s="157" t="s">
        <v>547</v>
      </c>
      <c r="E1555" s="157" t="s">
        <v>548</v>
      </c>
      <c r="F1555" s="157" t="s">
        <v>540</v>
      </c>
      <c r="G1555" s="158" t="s">
        <v>52</v>
      </c>
      <c r="H1555" s="159" t="s">
        <v>272</v>
      </c>
      <c r="I1555" s="160" t="s">
        <v>272</v>
      </c>
      <c r="J1555" s="160" t="s">
        <v>643</v>
      </c>
      <c r="K1555" s="161" t="s">
        <v>195</v>
      </c>
      <c r="L1555" s="152">
        <v>100</v>
      </c>
      <c r="M1555" s="154">
        <v>100</v>
      </c>
      <c r="N1555" s="153">
        <v>100</v>
      </c>
      <c r="O1555" s="153">
        <v>100</v>
      </c>
      <c r="P1555" s="154">
        <v>100</v>
      </c>
      <c r="Q1555" s="156">
        <v>100</v>
      </c>
    </row>
    <row r="1556" spans="2:17">
      <c r="B1556" s="157" t="s">
        <v>35</v>
      </c>
      <c r="C1556" s="157" t="s">
        <v>1</v>
      </c>
      <c r="D1556" s="157" t="s">
        <v>549</v>
      </c>
      <c r="E1556" s="157" t="s">
        <v>550</v>
      </c>
      <c r="F1556" s="157" t="s">
        <v>533</v>
      </c>
      <c r="G1556" s="158" t="s">
        <v>52</v>
      </c>
      <c r="H1556" s="159" t="s">
        <v>273</v>
      </c>
      <c r="I1556" s="160" t="s">
        <v>7</v>
      </c>
      <c r="J1556" s="160" t="s">
        <v>7</v>
      </c>
      <c r="K1556" s="161" t="s">
        <v>195</v>
      </c>
      <c r="L1556" s="152" t="s">
        <v>7</v>
      </c>
      <c r="M1556" s="154" t="s">
        <v>7</v>
      </c>
      <c r="N1556" s="153" t="s">
        <v>7</v>
      </c>
      <c r="O1556" s="153" t="s">
        <v>7</v>
      </c>
      <c r="P1556" s="154" t="s">
        <v>7</v>
      </c>
      <c r="Q1556" s="156" t="s">
        <v>7</v>
      </c>
    </row>
    <row r="1557" spans="2:17">
      <c r="B1557" s="157" t="s">
        <v>35</v>
      </c>
      <c r="C1557" s="157" t="s">
        <v>1</v>
      </c>
      <c r="D1557" s="157" t="s">
        <v>551</v>
      </c>
      <c r="E1557" s="157" t="s">
        <v>552</v>
      </c>
      <c r="F1557" s="157" t="s">
        <v>533</v>
      </c>
      <c r="G1557" s="158" t="s">
        <v>52</v>
      </c>
      <c r="H1557" s="159" t="s">
        <v>273</v>
      </c>
      <c r="I1557" s="160" t="s">
        <v>7</v>
      </c>
      <c r="J1557" s="160" t="s">
        <v>7</v>
      </c>
      <c r="K1557" s="161" t="s">
        <v>195</v>
      </c>
      <c r="L1557" s="152" t="s">
        <v>7</v>
      </c>
      <c r="M1557" s="154" t="s">
        <v>7</v>
      </c>
      <c r="N1557" s="153" t="s">
        <v>7</v>
      </c>
      <c r="O1557" s="153" t="s">
        <v>7</v>
      </c>
      <c r="P1557" s="154" t="s">
        <v>7</v>
      </c>
      <c r="Q1557" s="156" t="s">
        <v>7</v>
      </c>
    </row>
    <row r="1558" spans="2:17">
      <c r="B1558" s="157" t="s">
        <v>35</v>
      </c>
      <c r="C1558" s="157" t="s">
        <v>1</v>
      </c>
      <c r="D1558" s="157" t="s">
        <v>553</v>
      </c>
      <c r="E1558" s="157" t="s">
        <v>554</v>
      </c>
      <c r="F1558" s="157" t="s">
        <v>540</v>
      </c>
      <c r="G1558" s="158" t="s">
        <v>52</v>
      </c>
      <c r="H1558" s="159" t="s">
        <v>272</v>
      </c>
      <c r="I1558" s="160" t="s">
        <v>272</v>
      </c>
      <c r="J1558" s="160" t="s">
        <v>643</v>
      </c>
      <c r="K1558" s="161" t="s">
        <v>195</v>
      </c>
      <c r="L1558" s="152">
        <v>100</v>
      </c>
      <c r="M1558" s="154">
        <v>100</v>
      </c>
      <c r="N1558" s="153">
        <v>100</v>
      </c>
      <c r="O1558" s="153">
        <v>100</v>
      </c>
      <c r="P1558" s="154">
        <v>100</v>
      </c>
      <c r="Q1558" s="156">
        <v>100</v>
      </c>
    </row>
    <row r="1559" spans="2:17">
      <c r="B1559" s="157" t="s">
        <v>35</v>
      </c>
      <c r="C1559" s="157" t="s">
        <v>1</v>
      </c>
      <c r="D1559" s="157" t="s">
        <v>555</v>
      </c>
      <c r="E1559" s="157" t="s">
        <v>556</v>
      </c>
      <c r="F1559" s="157" t="s">
        <v>540</v>
      </c>
      <c r="G1559" s="158" t="s">
        <v>52</v>
      </c>
      <c r="H1559" s="159" t="s">
        <v>272</v>
      </c>
      <c r="I1559" s="160" t="s">
        <v>273</v>
      </c>
      <c r="J1559" s="160" t="s">
        <v>643</v>
      </c>
      <c r="K1559" s="161" t="s">
        <v>273</v>
      </c>
      <c r="L1559" s="152">
        <v>100</v>
      </c>
      <c r="M1559" s="154">
        <v>100</v>
      </c>
      <c r="N1559" s="153">
        <v>71.428571428571431</v>
      </c>
      <c r="O1559" s="153">
        <v>100</v>
      </c>
      <c r="P1559" s="154">
        <v>100</v>
      </c>
      <c r="Q1559" s="156" t="s">
        <v>7</v>
      </c>
    </row>
    <row r="1560" spans="2:17">
      <c r="B1560" s="157" t="s">
        <v>35</v>
      </c>
      <c r="C1560" s="157" t="s">
        <v>1</v>
      </c>
      <c r="D1560" s="157" t="s">
        <v>557</v>
      </c>
      <c r="E1560" s="157" t="s">
        <v>558</v>
      </c>
      <c r="F1560" s="157" t="s">
        <v>533</v>
      </c>
      <c r="G1560" s="158" t="s">
        <v>52</v>
      </c>
      <c r="H1560" s="159" t="s">
        <v>272</v>
      </c>
      <c r="I1560" s="160" t="s">
        <v>273</v>
      </c>
      <c r="J1560" s="160" t="s">
        <v>643</v>
      </c>
      <c r="K1560" s="161" t="s">
        <v>273</v>
      </c>
      <c r="L1560" s="152">
        <v>100</v>
      </c>
      <c r="M1560" s="154">
        <v>100</v>
      </c>
      <c r="N1560" s="153" t="s">
        <v>7</v>
      </c>
      <c r="O1560" s="153" t="s">
        <v>7</v>
      </c>
      <c r="P1560" s="154" t="s">
        <v>7</v>
      </c>
      <c r="Q1560" s="156" t="s">
        <v>7</v>
      </c>
    </row>
    <row r="1561" spans="2:17">
      <c r="B1561" s="157" t="s">
        <v>35</v>
      </c>
      <c r="C1561" s="157" t="s">
        <v>1</v>
      </c>
      <c r="D1561" s="157" t="s">
        <v>559</v>
      </c>
      <c r="E1561" s="157" t="s">
        <v>560</v>
      </c>
      <c r="F1561" s="157" t="s">
        <v>533</v>
      </c>
      <c r="G1561" s="158" t="s">
        <v>52</v>
      </c>
      <c r="H1561" s="159" t="s">
        <v>272</v>
      </c>
      <c r="I1561" s="160" t="s">
        <v>273</v>
      </c>
      <c r="J1561" s="160" t="s">
        <v>643</v>
      </c>
      <c r="K1561" s="161" t="s">
        <v>273</v>
      </c>
      <c r="L1561" s="152">
        <v>100</v>
      </c>
      <c r="M1561" s="154">
        <v>100</v>
      </c>
      <c r="N1561" s="153" t="s">
        <v>7</v>
      </c>
      <c r="O1561" s="153" t="s">
        <v>7</v>
      </c>
      <c r="P1561" s="154" t="s">
        <v>7</v>
      </c>
      <c r="Q1561" s="156" t="s">
        <v>7</v>
      </c>
    </row>
    <row r="1562" spans="2:17">
      <c r="B1562" s="157" t="s">
        <v>35</v>
      </c>
      <c r="C1562" s="157" t="s">
        <v>1</v>
      </c>
      <c r="D1562" s="157" t="s">
        <v>561</v>
      </c>
      <c r="E1562" s="157" t="s">
        <v>562</v>
      </c>
      <c r="F1562" s="157" t="s">
        <v>533</v>
      </c>
      <c r="G1562" s="158" t="s">
        <v>52</v>
      </c>
      <c r="H1562" s="159" t="s">
        <v>272</v>
      </c>
      <c r="I1562" s="160" t="s">
        <v>273</v>
      </c>
      <c r="J1562" s="160" t="s">
        <v>643</v>
      </c>
      <c r="K1562" s="161" t="s">
        <v>273</v>
      </c>
      <c r="L1562" s="152">
        <v>100</v>
      </c>
      <c r="M1562" s="154">
        <v>0</v>
      </c>
      <c r="N1562" s="153" t="s">
        <v>7</v>
      </c>
      <c r="O1562" s="153" t="s">
        <v>7</v>
      </c>
      <c r="P1562" s="154" t="s">
        <v>7</v>
      </c>
      <c r="Q1562" s="156" t="s">
        <v>7</v>
      </c>
    </row>
    <row r="1563" spans="2:17">
      <c r="B1563" s="157" t="s">
        <v>35</v>
      </c>
      <c r="C1563" s="157" t="s">
        <v>1</v>
      </c>
      <c r="D1563" s="157" t="s">
        <v>563</v>
      </c>
      <c r="E1563" s="157" t="s">
        <v>564</v>
      </c>
      <c r="F1563" s="157" t="s">
        <v>540</v>
      </c>
      <c r="G1563" s="158" t="s">
        <v>52</v>
      </c>
      <c r="H1563" s="159" t="s">
        <v>272</v>
      </c>
      <c r="I1563" s="160" t="s">
        <v>273</v>
      </c>
      <c r="J1563" s="160" t="s">
        <v>643</v>
      </c>
      <c r="K1563" s="161" t="s">
        <v>273</v>
      </c>
      <c r="L1563" s="152">
        <v>100</v>
      </c>
      <c r="M1563" s="154">
        <v>100</v>
      </c>
      <c r="N1563" s="153">
        <v>85.714285714285708</v>
      </c>
      <c r="O1563" s="153">
        <v>100</v>
      </c>
      <c r="P1563" s="154">
        <v>100</v>
      </c>
      <c r="Q1563" s="156">
        <v>100</v>
      </c>
    </row>
    <row r="1564" spans="2:17">
      <c r="B1564" s="157" t="s">
        <v>35</v>
      </c>
      <c r="C1564" s="157" t="s">
        <v>495</v>
      </c>
      <c r="D1564" s="157" t="s">
        <v>565</v>
      </c>
      <c r="E1564" s="157" t="s">
        <v>566</v>
      </c>
      <c r="F1564" s="157" t="s">
        <v>540</v>
      </c>
      <c r="G1564" s="158" t="s">
        <v>52</v>
      </c>
      <c r="H1564" s="159" t="s">
        <v>272</v>
      </c>
      <c r="I1564" s="160" t="s">
        <v>273</v>
      </c>
      <c r="J1564" s="160" t="s">
        <v>643</v>
      </c>
      <c r="K1564" s="161" t="s">
        <v>273</v>
      </c>
      <c r="L1564" s="152">
        <v>100</v>
      </c>
      <c r="M1564" s="154">
        <v>100</v>
      </c>
      <c r="N1564" s="153">
        <v>100</v>
      </c>
      <c r="O1564" s="153">
        <v>100</v>
      </c>
      <c r="P1564" s="154">
        <v>100</v>
      </c>
      <c r="Q1564" s="156">
        <v>100</v>
      </c>
    </row>
    <row r="1565" spans="2:17">
      <c r="B1565" s="157" t="s">
        <v>35</v>
      </c>
      <c r="C1565" s="157" t="s">
        <v>495</v>
      </c>
      <c r="D1565" s="157" t="s">
        <v>567</v>
      </c>
      <c r="E1565" s="157" t="s">
        <v>568</v>
      </c>
      <c r="F1565" s="157" t="s">
        <v>533</v>
      </c>
      <c r="G1565" s="158" t="s">
        <v>52</v>
      </c>
      <c r="H1565" s="159" t="s">
        <v>272</v>
      </c>
      <c r="I1565" s="160" t="s">
        <v>273</v>
      </c>
      <c r="J1565" s="160" t="s">
        <v>643</v>
      </c>
      <c r="K1565" s="161" t="s">
        <v>273</v>
      </c>
      <c r="L1565" s="152">
        <v>100</v>
      </c>
      <c r="M1565" s="154">
        <v>100</v>
      </c>
      <c r="N1565" s="153" t="s">
        <v>7</v>
      </c>
      <c r="O1565" s="153" t="s">
        <v>7</v>
      </c>
      <c r="P1565" s="154" t="s">
        <v>7</v>
      </c>
      <c r="Q1565" s="156" t="s">
        <v>7</v>
      </c>
    </row>
    <row r="1566" spans="2:17">
      <c r="B1566" s="157" t="s">
        <v>35</v>
      </c>
      <c r="C1566" s="157" t="s">
        <v>495</v>
      </c>
      <c r="D1566" s="157" t="s">
        <v>569</v>
      </c>
      <c r="E1566" s="157" t="s">
        <v>570</v>
      </c>
      <c r="F1566" s="157" t="s">
        <v>540</v>
      </c>
      <c r="G1566" s="158" t="s">
        <v>52</v>
      </c>
      <c r="H1566" s="159" t="s">
        <v>272</v>
      </c>
      <c r="I1566" s="160" t="s">
        <v>273</v>
      </c>
      <c r="J1566" s="160" t="s">
        <v>643</v>
      </c>
      <c r="K1566" s="161" t="s">
        <v>273</v>
      </c>
      <c r="L1566" s="152">
        <v>100</v>
      </c>
      <c r="M1566" s="154">
        <v>100</v>
      </c>
      <c r="N1566" s="153">
        <v>16.666666666666664</v>
      </c>
      <c r="O1566" s="153">
        <v>67</v>
      </c>
      <c r="P1566" s="154">
        <v>100</v>
      </c>
      <c r="Q1566" s="156">
        <v>100</v>
      </c>
    </row>
    <row r="1567" spans="2:17">
      <c r="B1567" s="157" t="s">
        <v>35</v>
      </c>
      <c r="C1567" s="157" t="s">
        <v>495</v>
      </c>
      <c r="D1567" s="157" t="s">
        <v>571</v>
      </c>
      <c r="E1567" s="157" t="s">
        <v>572</v>
      </c>
      <c r="F1567" s="157" t="s">
        <v>540</v>
      </c>
      <c r="G1567" s="158" t="s">
        <v>52</v>
      </c>
      <c r="H1567" s="159" t="s">
        <v>272</v>
      </c>
      <c r="I1567" s="160" t="s">
        <v>273</v>
      </c>
      <c r="J1567" s="160" t="s">
        <v>643</v>
      </c>
      <c r="K1567" s="161" t="s">
        <v>273</v>
      </c>
      <c r="L1567" s="152">
        <v>100</v>
      </c>
      <c r="M1567" s="154">
        <v>100</v>
      </c>
      <c r="N1567" s="153">
        <v>16.666666666666664</v>
      </c>
      <c r="O1567" s="153" t="s">
        <v>7</v>
      </c>
      <c r="P1567" s="154">
        <v>100</v>
      </c>
      <c r="Q1567" s="156" t="s">
        <v>7</v>
      </c>
    </row>
    <row r="1568" spans="2:17">
      <c r="B1568" s="157" t="s">
        <v>35</v>
      </c>
      <c r="C1568" s="157" t="s">
        <v>495</v>
      </c>
      <c r="D1568" s="157" t="s">
        <v>573</v>
      </c>
      <c r="E1568" s="157" t="s">
        <v>574</v>
      </c>
      <c r="F1568" s="157" t="s">
        <v>533</v>
      </c>
      <c r="G1568" s="158" t="s">
        <v>52</v>
      </c>
      <c r="H1568" s="159" t="s">
        <v>272</v>
      </c>
      <c r="I1568" s="160" t="s">
        <v>273</v>
      </c>
      <c r="J1568" s="160" t="s">
        <v>643</v>
      </c>
      <c r="K1568" s="161" t="s">
        <v>273</v>
      </c>
      <c r="L1568" s="152">
        <v>100</v>
      </c>
      <c r="M1568" s="154">
        <v>100</v>
      </c>
      <c r="N1568" s="153" t="s">
        <v>7</v>
      </c>
      <c r="O1568" s="153" t="s">
        <v>7</v>
      </c>
      <c r="P1568" s="154" t="s">
        <v>7</v>
      </c>
      <c r="Q1568" s="156" t="s">
        <v>7</v>
      </c>
    </row>
    <row r="1569" spans="2:17">
      <c r="B1569" s="157" t="s">
        <v>35</v>
      </c>
      <c r="C1569" s="157" t="s">
        <v>495</v>
      </c>
      <c r="D1569" s="157" t="s">
        <v>575</v>
      </c>
      <c r="E1569" s="157" t="s">
        <v>576</v>
      </c>
      <c r="F1569" s="157" t="s">
        <v>533</v>
      </c>
      <c r="G1569" s="158" t="s">
        <v>52</v>
      </c>
      <c r="H1569" s="159" t="s">
        <v>273</v>
      </c>
      <c r="I1569" s="160" t="s">
        <v>7</v>
      </c>
      <c r="J1569" s="160" t="s">
        <v>7</v>
      </c>
      <c r="K1569" s="161" t="s">
        <v>195</v>
      </c>
      <c r="L1569" s="152" t="s">
        <v>7</v>
      </c>
      <c r="M1569" s="154" t="s">
        <v>7</v>
      </c>
      <c r="N1569" s="153" t="s">
        <v>7</v>
      </c>
      <c r="O1569" s="153" t="s">
        <v>7</v>
      </c>
      <c r="P1569" s="154" t="s">
        <v>7</v>
      </c>
      <c r="Q1569" s="156" t="s">
        <v>7</v>
      </c>
    </row>
    <row r="1570" spans="2:17">
      <c r="B1570" s="157" t="s">
        <v>35</v>
      </c>
      <c r="C1570" s="157" t="s">
        <v>495</v>
      </c>
      <c r="D1570" s="157" t="s">
        <v>577</v>
      </c>
      <c r="E1570" s="157" t="s">
        <v>578</v>
      </c>
      <c r="F1570" s="157" t="s">
        <v>533</v>
      </c>
      <c r="G1570" s="158" t="s">
        <v>52</v>
      </c>
      <c r="H1570" s="159" t="s">
        <v>272</v>
      </c>
      <c r="I1570" s="160" t="s">
        <v>273</v>
      </c>
      <c r="J1570" s="160" t="s">
        <v>643</v>
      </c>
      <c r="K1570" s="161" t="s">
        <v>273</v>
      </c>
      <c r="L1570" s="152">
        <v>100</v>
      </c>
      <c r="M1570" s="154">
        <v>100</v>
      </c>
      <c r="N1570" s="153" t="s">
        <v>7</v>
      </c>
      <c r="O1570" s="153" t="s">
        <v>7</v>
      </c>
      <c r="P1570" s="154" t="s">
        <v>7</v>
      </c>
      <c r="Q1570" s="156" t="s">
        <v>7</v>
      </c>
    </row>
    <row r="1571" spans="2:17">
      <c r="B1571" s="157" t="s">
        <v>35</v>
      </c>
      <c r="C1571" s="157" t="s">
        <v>495</v>
      </c>
      <c r="D1571" s="157" t="s">
        <v>579</v>
      </c>
      <c r="E1571" s="157" t="s">
        <v>580</v>
      </c>
      <c r="F1571" s="157" t="s">
        <v>533</v>
      </c>
      <c r="G1571" s="158" t="s">
        <v>52</v>
      </c>
      <c r="H1571" s="159" t="s">
        <v>273</v>
      </c>
      <c r="I1571" s="160" t="s">
        <v>7</v>
      </c>
      <c r="J1571" s="160" t="s">
        <v>7</v>
      </c>
      <c r="K1571" s="161" t="s">
        <v>195</v>
      </c>
      <c r="L1571" s="152" t="s">
        <v>7</v>
      </c>
      <c r="M1571" s="154" t="s">
        <v>7</v>
      </c>
      <c r="N1571" s="153" t="s">
        <v>7</v>
      </c>
      <c r="O1571" s="153" t="s">
        <v>7</v>
      </c>
      <c r="P1571" s="154" t="s">
        <v>7</v>
      </c>
      <c r="Q1571" s="156" t="s">
        <v>7</v>
      </c>
    </row>
    <row r="1572" spans="2:17">
      <c r="B1572" s="157" t="s">
        <v>35</v>
      </c>
      <c r="C1572" s="157" t="s">
        <v>495</v>
      </c>
      <c r="D1572" s="157" t="s">
        <v>581</v>
      </c>
      <c r="E1572" s="157" t="s">
        <v>582</v>
      </c>
      <c r="F1572" s="157" t="s">
        <v>533</v>
      </c>
      <c r="G1572" s="158" t="s">
        <v>52</v>
      </c>
      <c r="H1572" s="159" t="s">
        <v>272</v>
      </c>
      <c r="I1572" s="160" t="s">
        <v>273</v>
      </c>
      <c r="J1572" s="160" t="s">
        <v>643</v>
      </c>
      <c r="K1572" s="161" t="s">
        <v>273</v>
      </c>
      <c r="L1572" s="152">
        <v>100</v>
      </c>
      <c r="M1572" s="154">
        <v>100</v>
      </c>
      <c r="N1572" s="153" t="s">
        <v>7</v>
      </c>
      <c r="O1572" s="153" t="s">
        <v>7</v>
      </c>
      <c r="P1572" s="154" t="s">
        <v>7</v>
      </c>
      <c r="Q1572" s="156" t="s">
        <v>7</v>
      </c>
    </row>
    <row r="1573" spans="2:17">
      <c r="B1573" s="157" t="s">
        <v>35</v>
      </c>
      <c r="C1573" s="157" t="s">
        <v>495</v>
      </c>
      <c r="D1573" s="157" t="s">
        <v>583</v>
      </c>
      <c r="E1573" s="157" t="s">
        <v>584</v>
      </c>
      <c r="F1573" s="157" t="s">
        <v>540</v>
      </c>
      <c r="G1573" s="158" t="s">
        <v>52</v>
      </c>
      <c r="H1573" s="159" t="s">
        <v>272</v>
      </c>
      <c r="I1573" s="160" t="s">
        <v>272</v>
      </c>
      <c r="J1573" s="160" t="s">
        <v>643</v>
      </c>
      <c r="K1573" s="161" t="s">
        <v>195</v>
      </c>
      <c r="L1573" s="152">
        <v>100</v>
      </c>
      <c r="M1573" s="154">
        <v>100</v>
      </c>
      <c r="N1573" s="153">
        <v>100</v>
      </c>
      <c r="O1573" s="153">
        <v>100</v>
      </c>
      <c r="P1573" s="154">
        <v>100</v>
      </c>
      <c r="Q1573" s="156">
        <v>100</v>
      </c>
    </row>
    <row r="1574" spans="2:17">
      <c r="B1574" s="157" t="s">
        <v>35</v>
      </c>
      <c r="C1574" s="157" t="s">
        <v>495</v>
      </c>
      <c r="D1574" s="157" t="s">
        <v>585</v>
      </c>
      <c r="E1574" s="157" t="s">
        <v>586</v>
      </c>
      <c r="F1574" s="157" t="s">
        <v>533</v>
      </c>
      <c r="G1574" s="158" t="s">
        <v>52</v>
      </c>
      <c r="H1574" s="159" t="s">
        <v>272</v>
      </c>
      <c r="I1574" s="160" t="s">
        <v>273</v>
      </c>
      <c r="J1574" s="160" t="s">
        <v>643</v>
      </c>
      <c r="K1574" s="161" t="s">
        <v>273</v>
      </c>
      <c r="L1574" s="152">
        <v>100</v>
      </c>
      <c r="M1574" s="154">
        <v>100</v>
      </c>
      <c r="N1574" s="153" t="s">
        <v>7</v>
      </c>
      <c r="O1574" s="153" t="s">
        <v>7</v>
      </c>
      <c r="P1574" s="154" t="s">
        <v>7</v>
      </c>
      <c r="Q1574" s="156" t="s">
        <v>7</v>
      </c>
    </row>
    <row r="1575" spans="2:17">
      <c r="B1575" s="157" t="s">
        <v>35</v>
      </c>
      <c r="C1575" s="157" t="s">
        <v>495</v>
      </c>
      <c r="D1575" s="157" t="s">
        <v>587</v>
      </c>
      <c r="E1575" s="157" t="s">
        <v>588</v>
      </c>
      <c r="F1575" s="157" t="s">
        <v>540</v>
      </c>
      <c r="G1575" s="158" t="s">
        <v>52</v>
      </c>
      <c r="H1575" s="159" t="s">
        <v>272</v>
      </c>
      <c r="I1575" s="160" t="s">
        <v>273</v>
      </c>
      <c r="J1575" s="160" t="s">
        <v>643</v>
      </c>
      <c r="K1575" s="161" t="s">
        <v>273</v>
      </c>
      <c r="L1575" s="152">
        <v>100</v>
      </c>
      <c r="M1575" s="154">
        <v>100</v>
      </c>
      <c r="N1575" s="153">
        <v>0</v>
      </c>
      <c r="O1575" s="153">
        <v>67</v>
      </c>
      <c r="P1575" s="154">
        <v>100</v>
      </c>
      <c r="Q1575" s="156" t="s">
        <v>7</v>
      </c>
    </row>
    <row r="1576" spans="2:17">
      <c r="B1576" s="157" t="s">
        <v>35</v>
      </c>
      <c r="C1576" s="157" t="s">
        <v>495</v>
      </c>
      <c r="D1576" s="157" t="s">
        <v>589</v>
      </c>
      <c r="E1576" s="157" t="s">
        <v>590</v>
      </c>
      <c r="F1576" s="157" t="s">
        <v>540</v>
      </c>
      <c r="G1576" s="158" t="s">
        <v>52</v>
      </c>
      <c r="H1576" s="159" t="s">
        <v>272</v>
      </c>
      <c r="I1576" s="160" t="s">
        <v>273</v>
      </c>
      <c r="J1576" s="160" t="s">
        <v>643</v>
      </c>
      <c r="K1576" s="161" t="s">
        <v>273</v>
      </c>
      <c r="L1576" s="152">
        <v>100</v>
      </c>
      <c r="M1576" s="154">
        <v>100</v>
      </c>
      <c r="N1576" s="153">
        <v>0</v>
      </c>
      <c r="O1576" s="153">
        <v>67</v>
      </c>
      <c r="P1576" s="154">
        <v>100</v>
      </c>
      <c r="Q1576" s="156" t="s">
        <v>7</v>
      </c>
    </row>
    <row r="1577" spans="2:17">
      <c r="B1577" s="157" t="s">
        <v>35</v>
      </c>
      <c r="C1577" s="157" t="s">
        <v>495</v>
      </c>
      <c r="D1577" s="157" t="s">
        <v>591</v>
      </c>
      <c r="E1577" s="157" t="s">
        <v>592</v>
      </c>
      <c r="F1577" s="157" t="s">
        <v>533</v>
      </c>
      <c r="G1577" s="158" t="s">
        <v>52</v>
      </c>
      <c r="H1577" s="159" t="s">
        <v>272</v>
      </c>
      <c r="I1577" s="160" t="s">
        <v>273</v>
      </c>
      <c r="J1577" s="160" t="s">
        <v>643</v>
      </c>
      <c r="K1577" s="161" t="s">
        <v>273</v>
      </c>
      <c r="L1577" s="152">
        <v>100</v>
      </c>
      <c r="M1577" s="154">
        <v>100</v>
      </c>
      <c r="N1577" s="153" t="s">
        <v>7</v>
      </c>
      <c r="O1577" s="153" t="s">
        <v>7</v>
      </c>
      <c r="P1577" s="154" t="s">
        <v>7</v>
      </c>
      <c r="Q1577" s="156" t="s">
        <v>7</v>
      </c>
    </row>
    <row r="1578" spans="2:17">
      <c r="B1578" s="157" t="s">
        <v>35</v>
      </c>
      <c r="C1578" s="157" t="s">
        <v>495</v>
      </c>
      <c r="D1578" s="157" t="s">
        <v>593</v>
      </c>
      <c r="E1578" s="157" t="s">
        <v>594</v>
      </c>
      <c r="F1578" s="157" t="s">
        <v>540</v>
      </c>
      <c r="G1578" s="158" t="s">
        <v>52</v>
      </c>
      <c r="H1578" s="159" t="s">
        <v>272</v>
      </c>
      <c r="I1578" s="160" t="s">
        <v>272</v>
      </c>
      <c r="J1578" s="160" t="s">
        <v>643</v>
      </c>
      <c r="K1578" s="161" t="s">
        <v>273</v>
      </c>
      <c r="L1578" s="152">
        <v>100</v>
      </c>
      <c r="M1578" s="154">
        <v>100</v>
      </c>
      <c r="N1578" s="153">
        <v>100</v>
      </c>
      <c r="O1578" s="153">
        <v>100</v>
      </c>
      <c r="P1578" s="154">
        <v>100</v>
      </c>
      <c r="Q1578" s="156">
        <v>100</v>
      </c>
    </row>
    <row r="1579" spans="2:17">
      <c r="B1579" s="157" t="s">
        <v>35</v>
      </c>
      <c r="C1579" s="157" t="s">
        <v>495</v>
      </c>
      <c r="D1579" s="157" t="s">
        <v>595</v>
      </c>
      <c r="E1579" s="157" t="s">
        <v>596</v>
      </c>
      <c r="F1579" s="157" t="s">
        <v>540</v>
      </c>
      <c r="G1579" s="158" t="s">
        <v>52</v>
      </c>
      <c r="H1579" s="159" t="s">
        <v>272</v>
      </c>
      <c r="I1579" s="160" t="s">
        <v>273</v>
      </c>
      <c r="J1579" s="160" t="s">
        <v>643</v>
      </c>
      <c r="K1579" s="161" t="s">
        <v>272</v>
      </c>
      <c r="L1579" s="152">
        <v>100</v>
      </c>
      <c r="M1579" s="154">
        <v>100</v>
      </c>
      <c r="N1579" s="153">
        <v>100</v>
      </c>
      <c r="O1579" s="153">
        <v>100</v>
      </c>
      <c r="P1579" s="154">
        <v>100</v>
      </c>
      <c r="Q1579" s="156">
        <v>100</v>
      </c>
    </row>
    <row r="1580" spans="2:17">
      <c r="B1580" s="157" t="s">
        <v>35</v>
      </c>
      <c r="C1580" s="157" t="s">
        <v>495</v>
      </c>
      <c r="D1580" s="157" t="s">
        <v>597</v>
      </c>
      <c r="E1580" s="157" t="s">
        <v>598</v>
      </c>
      <c r="F1580" s="157" t="s">
        <v>533</v>
      </c>
      <c r="G1580" s="158" t="s">
        <v>52</v>
      </c>
      <c r="H1580" s="159" t="s">
        <v>272</v>
      </c>
      <c r="I1580" s="160" t="s">
        <v>273</v>
      </c>
      <c r="J1580" s="160" t="s">
        <v>643</v>
      </c>
      <c r="K1580" s="161" t="s">
        <v>273</v>
      </c>
      <c r="L1580" s="152">
        <v>100</v>
      </c>
      <c r="M1580" s="154">
        <v>100</v>
      </c>
      <c r="N1580" s="153" t="s">
        <v>7</v>
      </c>
      <c r="O1580" s="153" t="s">
        <v>7</v>
      </c>
      <c r="P1580" s="154" t="s">
        <v>7</v>
      </c>
      <c r="Q1580" s="156" t="s">
        <v>7</v>
      </c>
    </row>
    <row r="1581" spans="2:17">
      <c r="B1581" s="157" t="s">
        <v>35</v>
      </c>
      <c r="C1581" s="157" t="s">
        <v>495</v>
      </c>
      <c r="D1581" s="157" t="s">
        <v>599</v>
      </c>
      <c r="E1581" s="157" t="s">
        <v>600</v>
      </c>
      <c r="F1581" s="157" t="s">
        <v>540</v>
      </c>
      <c r="G1581" s="158" t="s">
        <v>52</v>
      </c>
      <c r="H1581" s="159" t="s">
        <v>272</v>
      </c>
      <c r="I1581" s="160" t="s">
        <v>273</v>
      </c>
      <c r="J1581" s="160" t="s">
        <v>643</v>
      </c>
      <c r="K1581" s="161" t="s">
        <v>273</v>
      </c>
      <c r="L1581" s="152">
        <v>100</v>
      </c>
      <c r="M1581" s="154">
        <v>100</v>
      </c>
      <c r="N1581" s="153">
        <v>42.857142857142854</v>
      </c>
      <c r="O1581" s="153">
        <v>100</v>
      </c>
      <c r="P1581" s="154">
        <v>100</v>
      </c>
      <c r="Q1581" s="156">
        <v>100</v>
      </c>
    </row>
    <row r="1582" spans="2:17">
      <c r="B1582" s="157" t="s">
        <v>35</v>
      </c>
      <c r="C1582" s="157" t="s">
        <v>495</v>
      </c>
      <c r="D1582" s="157" t="s">
        <v>601</v>
      </c>
      <c r="E1582" s="157" t="s">
        <v>602</v>
      </c>
      <c r="F1582" s="157" t="s">
        <v>533</v>
      </c>
      <c r="G1582" s="158" t="s">
        <v>52</v>
      </c>
      <c r="H1582" s="159" t="s">
        <v>272</v>
      </c>
      <c r="I1582" s="160" t="s">
        <v>273</v>
      </c>
      <c r="J1582" s="160" t="s">
        <v>643</v>
      </c>
      <c r="K1582" s="161" t="s">
        <v>273</v>
      </c>
      <c r="L1582" s="152">
        <v>100</v>
      </c>
      <c r="M1582" s="154">
        <v>100</v>
      </c>
      <c r="N1582" s="153" t="s">
        <v>7</v>
      </c>
      <c r="O1582" s="153" t="s">
        <v>7</v>
      </c>
      <c r="P1582" s="154" t="s">
        <v>7</v>
      </c>
      <c r="Q1582" s="156" t="s">
        <v>7</v>
      </c>
    </row>
    <row r="1583" spans="2:17">
      <c r="B1583" s="157" t="s">
        <v>35</v>
      </c>
      <c r="C1583" s="157" t="s">
        <v>2</v>
      </c>
      <c r="D1583" s="157" t="s">
        <v>603</v>
      </c>
      <c r="E1583" s="157" t="s">
        <v>604</v>
      </c>
      <c r="F1583" s="157" t="s">
        <v>533</v>
      </c>
      <c r="G1583" s="158" t="s">
        <v>52</v>
      </c>
      <c r="H1583" s="159" t="s">
        <v>272</v>
      </c>
      <c r="I1583" s="160" t="s">
        <v>273</v>
      </c>
      <c r="J1583" s="160" t="s">
        <v>643</v>
      </c>
      <c r="K1583" s="161" t="s">
        <v>273</v>
      </c>
      <c r="L1583" s="152">
        <v>100</v>
      </c>
      <c r="M1583" s="154">
        <v>100</v>
      </c>
      <c r="N1583" s="153" t="s">
        <v>7</v>
      </c>
      <c r="O1583" s="153" t="s">
        <v>7</v>
      </c>
      <c r="P1583" s="154" t="s">
        <v>7</v>
      </c>
      <c r="Q1583" s="156" t="s">
        <v>7</v>
      </c>
    </row>
    <row r="1584" spans="2:17">
      <c r="B1584" s="157" t="s">
        <v>35</v>
      </c>
      <c r="C1584" s="157" t="s">
        <v>2</v>
      </c>
      <c r="D1584" s="157" t="s">
        <v>605</v>
      </c>
      <c r="E1584" s="157" t="s">
        <v>606</v>
      </c>
      <c r="F1584" s="157" t="s">
        <v>540</v>
      </c>
      <c r="G1584" s="158" t="s">
        <v>52</v>
      </c>
      <c r="H1584" s="159" t="s">
        <v>272</v>
      </c>
      <c r="I1584" s="160" t="s">
        <v>273</v>
      </c>
      <c r="J1584" s="160" t="s">
        <v>643</v>
      </c>
      <c r="K1584" s="161" t="s">
        <v>273</v>
      </c>
      <c r="L1584" s="152">
        <v>100</v>
      </c>
      <c r="M1584" s="154">
        <v>100</v>
      </c>
      <c r="N1584" s="153">
        <v>42.857142857142854</v>
      </c>
      <c r="O1584" s="153">
        <v>100</v>
      </c>
      <c r="P1584" s="154">
        <v>100</v>
      </c>
      <c r="Q1584" s="156">
        <v>0</v>
      </c>
    </row>
    <row r="1585" spans="2:17">
      <c r="B1585" s="157" t="s">
        <v>35</v>
      </c>
      <c r="C1585" s="157" t="s">
        <v>2</v>
      </c>
      <c r="D1585" s="157" t="s">
        <v>607</v>
      </c>
      <c r="E1585" s="157" t="s">
        <v>608</v>
      </c>
      <c r="F1585" s="157" t="s">
        <v>540</v>
      </c>
      <c r="G1585" s="158" t="s">
        <v>52</v>
      </c>
      <c r="H1585" s="159" t="s">
        <v>273</v>
      </c>
      <c r="I1585" s="160" t="s">
        <v>7</v>
      </c>
      <c r="J1585" s="160" t="s">
        <v>7</v>
      </c>
      <c r="K1585" s="161" t="s">
        <v>195</v>
      </c>
      <c r="L1585" s="152" t="s">
        <v>7</v>
      </c>
      <c r="M1585" s="154" t="s">
        <v>7</v>
      </c>
      <c r="N1585" s="153" t="s">
        <v>7</v>
      </c>
      <c r="O1585" s="153" t="s">
        <v>7</v>
      </c>
      <c r="P1585" s="154" t="s">
        <v>7</v>
      </c>
      <c r="Q1585" s="156" t="s">
        <v>7</v>
      </c>
    </row>
    <row r="1586" spans="2:17">
      <c r="B1586" s="157" t="s">
        <v>35</v>
      </c>
      <c r="C1586" s="157" t="s">
        <v>2</v>
      </c>
      <c r="D1586" s="157" t="s">
        <v>609</v>
      </c>
      <c r="E1586" s="157" t="s">
        <v>610</v>
      </c>
      <c r="F1586" s="157" t="s">
        <v>540</v>
      </c>
      <c r="G1586" s="158" t="s">
        <v>52</v>
      </c>
      <c r="H1586" s="159" t="s">
        <v>272</v>
      </c>
      <c r="I1586" s="160" t="s">
        <v>273</v>
      </c>
      <c r="J1586" s="160" t="s">
        <v>643</v>
      </c>
      <c r="K1586" s="161" t="s">
        <v>273</v>
      </c>
      <c r="L1586" s="152">
        <v>100</v>
      </c>
      <c r="M1586" s="154">
        <v>100</v>
      </c>
      <c r="N1586" s="153">
        <v>28.571428571428569</v>
      </c>
      <c r="O1586" s="153">
        <v>100</v>
      </c>
      <c r="P1586" s="154">
        <v>100</v>
      </c>
      <c r="Q1586" s="156">
        <v>100</v>
      </c>
    </row>
    <row r="1587" spans="2:17">
      <c r="B1587" s="157" t="s">
        <v>35</v>
      </c>
      <c r="C1587" s="157" t="s">
        <v>2</v>
      </c>
      <c r="D1587" s="157" t="s">
        <v>611</v>
      </c>
      <c r="E1587" s="157" t="s">
        <v>612</v>
      </c>
      <c r="F1587" s="157" t="s">
        <v>540</v>
      </c>
      <c r="G1587" s="158" t="s">
        <v>52</v>
      </c>
      <c r="H1587" s="159" t="s">
        <v>272</v>
      </c>
      <c r="I1587" s="160" t="s">
        <v>273</v>
      </c>
      <c r="J1587" s="160" t="s">
        <v>643</v>
      </c>
      <c r="K1587" s="161" t="s">
        <v>273</v>
      </c>
      <c r="L1587" s="152">
        <v>100</v>
      </c>
      <c r="M1587" s="154">
        <v>100</v>
      </c>
      <c r="N1587" s="153">
        <v>85.714285714285708</v>
      </c>
      <c r="O1587" s="153">
        <v>67</v>
      </c>
      <c r="P1587" s="154">
        <v>100</v>
      </c>
      <c r="Q1587" s="156">
        <v>100</v>
      </c>
    </row>
    <row r="1588" spans="2:17">
      <c r="B1588" s="157" t="s">
        <v>35</v>
      </c>
      <c r="C1588" s="157" t="s">
        <v>2</v>
      </c>
      <c r="D1588" s="157" t="s">
        <v>613</v>
      </c>
      <c r="E1588" s="157" t="s">
        <v>614</v>
      </c>
      <c r="F1588" s="157" t="s">
        <v>540</v>
      </c>
      <c r="G1588" s="158" t="s">
        <v>52</v>
      </c>
      <c r="H1588" s="159" t="s">
        <v>272</v>
      </c>
      <c r="I1588" s="160" t="s">
        <v>273</v>
      </c>
      <c r="J1588" s="160" t="s">
        <v>643</v>
      </c>
      <c r="K1588" s="161" t="s">
        <v>273</v>
      </c>
      <c r="L1588" s="152">
        <v>100</v>
      </c>
      <c r="M1588" s="154">
        <v>100</v>
      </c>
      <c r="N1588" s="153">
        <v>28.571428571428569</v>
      </c>
      <c r="O1588" s="153">
        <v>67</v>
      </c>
      <c r="P1588" s="154">
        <v>100</v>
      </c>
      <c r="Q1588" s="156">
        <v>0</v>
      </c>
    </row>
    <row r="1589" spans="2:17">
      <c r="B1589" s="157" t="s">
        <v>35</v>
      </c>
      <c r="C1589" s="157" t="s">
        <v>2</v>
      </c>
      <c r="D1589" s="157" t="s">
        <v>615</v>
      </c>
      <c r="E1589" s="157" t="s">
        <v>616</v>
      </c>
      <c r="F1589" s="157" t="s">
        <v>540</v>
      </c>
      <c r="G1589" s="158" t="s">
        <v>52</v>
      </c>
      <c r="H1589" s="159" t="s">
        <v>272</v>
      </c>
      <c r="I1589" s="160" t="s">
        <v>273</v>
      </c>
      <c r="J1589" s="160" t="s">
        <v>643</v>
      </c>
      <c r="K1589" s="161" t="s">
        <v>273</v>
      </c>
      <c r="L1589" s="152">
        <v>100</v>
      </c>
      <c r="M1589" s="154">
        <v>100</v>
      </c>
      <c r="N1589" s="153">
        <v>57.142857142857139</v>
      </c>
      <c r="O1589" s="153">
        <v>100</v>
      </c>
      <c r="P1589" s="154">
        <v>100</v>
      </c>
      <c r="Q1589" s="156">
        <v>0</v>
      </c>
    </row>
    <row r="1590" spans="2:17">
      <c r="B1590" s="157" t="s">
        <v>35</v>
      </c>
      <c r="C1590" s="157" t="s">
        <v>2</v>
      </c>
      <c r="D1590" s="157" t="s">
        <v>617</v>
      </c>
      <c r="E1590" s="157" t="s">
        <v>618</v>
      </c>
      <c r="F1590" s="157" t="s">
        <v>540</v>
      </c>
      <c r="G1590" s="158" t="s">
        <v>52</v>
      </c>
      <c r="H1590" s="159" t="s">
        <v>272</v>
      </c>
      <c r="I1590" s="160" t="s">
        <v>273</v>
      </c>
      <c r="J1590" s="160" t="s">
        <v>643</v>
      </c>
      <c r="K1590" s="161" t="s">
        <v>273</v>
      </c>
      <c r="L1590" s="152">
        <v>100</v>
      </c>
      <c r="M1590" s="154">
        <v>100</v>
      </c>
      <c r="N1590" s="153">
        <v>50</v>
      </c>
      <c r="O1590" s="153">
        <v>100</v>
      </c>
      <c r="P1590" s="154">
        <v>100</v>
      </c>
      <c r="Q1590" s="156">
        <v>100</v>
      </c>
    </row>
    <row r="1591" spans="2:17">
      <c r="B1591" s="157" t="s">
        <v>35</v>
      </c>
      <c r="C1591" s="157" t="s">
        <v>2</v>
      </c>
      <c r="D1591" s="157" t="s">
        <v>619</v>
      </c>
      <c r="E1591" s="157" t="s">
        <v>620</v>
      </c>
      <c r="F1591" s="157" t="s">
        <v>540</v>
      </c>
      <c r="G1591" s="158" t="s">
        <v>52</v>
      </c>
      <c r="H1591" s="159" t="s">
        <v>272</v>
      </c>
      <c r="I1591" s="160" t="s">
        <v>273</v>
      </c>
      <c r="J1591" s="160" t="s">
        <v>643</v>
      </c>
      <c r="K1591" s="161" t="s">
        <v>273</v>
      </c>
      <c r="L1591" s="152">
        <v>100</v>
      </c>
      <c r="M1591" s="154">
        <v>100</v>
      </c>
      <c r="N1591" s="153">
        <v>33.333333333333329</v>
      </c>
      <c r="O1591" s="153">
        <v>100</v>
      </c>
      <c r="P1591" s="154" t="s">
        <v>7</v>
      </c>
      <c r="Q1591" s="156">
        <v>100</v>
      </c>
    </row>
    <row r="1592" spans="2:17">
      <c r="B1592" s="157" t="s">
        <v>35</v>
      </c>
      <c r="C1592" s="157" t="s">
        <v>2</v>
      </c>
      <c r="D1592" s="157" t="s">
        <v>621</v>
      </c>
      <c r="E1592" s="157" t="s">
        <v>622</v>
      </c>
      <c r="F1592" s="157" t="s">
        <v>533</v>
      </c>
      <c r="G1592" s="158" t="s">
        <v>52</v>
      </c>
      <c r="H1592" s="159" t="s">
        <v>272</v>
      </c>
      <c r="I1592" s="160" t="s">
        <v>273</v>
      </c>
      <c r="J1592" s="160" t="s">
        <v>643</v>
      </c>
      <c r="K1592" s="161" t="s">
        <v>273</v>
      </c>
      <c r="L1592" s="152">
        <v>100</v>
      </c>
      <c r="M1592" s="154">
        <v>100</v>
      </c>
      <c r="N1592" s="153" t="s">
        <v>7</v>
      </c>
      <c r="O1592" s="153" t="s">
        <v>7</v>
      </c>
      <c r="P1592" s="154" t="s">
        <v>7</v>
      </c>
      <c r="Q1592" s="156" t="s">
        <v>7</v>
      </c>
    </row>
    <row r="1593" spans="2:17">
      <c r="B1593" s="157" t="s">
        <v>35</v>
      </c>
      <c r="C1593" s="157" t="s">
        <v>3</v>
      </c>
      <c r="D1593" s="157" t="s">
        <v>623</v>
      </c>
      <c r="E1593" s="157" t="s">
        <v>624</v>
      </c>
      <c r="F1593" s="157" t="s">
        <v>533</v>
      </c>
      <c r="G1593" s="158" t="s">
        <v>52</v>
      </c>
      <c r="H1593" s="159" t="s">
        <v>272</v>
      </c>
      <c r="I1593" s="160" t="s">
        <v>273</v>
      </c>
      <c r="J1593" s="160" t="s">
        <v>643</v>
      </c>
      <c r="K1593" s="161" t="s">
        <v>273</v>
      </c>
      <c r="L1593" s="152">
        <v>100</v>
      </c>
      <c r="M1593" s="154">
        <v>100</v>
      </c>
      <c r="N1593" s="153" t="s">
        <v>7</v>
      </c>
      <c r="O1593" s="153" t="s">
        <v>7</v>
      </c>
      <c r="P1593" s="154" t="s">
        <v>7</v>
      </c>
      <c r="Q1593" s="156" t="s">
        <v>7</v>
      </c>
    </row>
    <row r="1594" spans="2:17">
      <c r="B1594" s="157" t="s">
        <v>35</v>
      </c>
      <c r="C1594" s="157" t="s">
        <v>3</v>
      </c>
      <c r="D1594" s="157" t="s">
        <v>625</v>
      </c>
      <c r="E1594" s="157" t="s">
        <v>626</v>
      </c>
      <c r="F1594" s="157" t="s">
        <v>533</v>
      </c>
      <c r="G1594" s="158" t="s">
        <v>52</v>
      </c>
      <c r="H1594" s="159" t="s">
        <v>272</v>
      </c>
      <c r="I1594" s="160" t="s">
        <v>273</v>
      </c>
      <c r="J1594" s="160" t="s">
        <v>643</v>
      </c>
      <c r="K1594" s="161" t="s">
        <v>273</v>
      </c>
      <c r="L1594" s="152">
        <v>100</v>
      </c>
      <c r="M1594" s="154">
        <v>100</v>
      </c>
      <c r="N1594" s="153" t="s">
        <v>7</v>
      </c>
      <c r="O1594" s="153" t="s">
        <v>7</v>
      </c>
      <c r="P1594" s="154" t="s">
        <v>7</v>
      </c>
      <c r="Q1594" s="156" t="s">
        <v>7</v>
      </c>
    </row>
    <row r="1595" spans="2:17">
      <c r="B1595" s="157" t="s">
        <v>35</v>
      </c>
      <c r="C1595" s="157" t="s">
        <v>3</v>
      </c>
      <c r="D1595" s="157" t="s">
        <v>627</v>
      </c>
      <c r="E1595" s="157" t="s">
        <v>628</v>
      </c>
      <c r="F1595" s="157" t="s">
        <v>540</v>
      </c>
      <c r="G1595" s="158" t="s">
        <v>52</v>
      </c>
      <c r="H1595" s="159" t="s">
        <v>272</v>
      </c>
      <c r="I1595" s="160" t="s">
        <v>273</v>
      </c>
      <c r="J1595" s="160" t="s">
        <v>643</v>
      </c>
      <c r="K1595" s="161" t="s">
        <v>272</v>
      </c>
      <c r="L1595" s="152">
        <v>100</v>
      </c>
      <c r="M1595" s="154">
        <v>100</v>
      </c>
      <c r="N1595" s="153">
        <v>100</v>
      </c>
      <c r="O1595" s="153">
        <v>67</v>
      </c>
      <c r="P1595" s="154">
        <v>100</v>
      </c>
      <c r="Q1595" s="156">
        <v>100</v>
      </c>
    </row>
    <row r="1596" spans="2:17">
      <c r="B1596" s="157" t="s">
        <v>35</v>
      </c>
      <c r="C1596" s="157" t="s">
        <v>3</v>
      </c>
      <c r="D1596" s="157" t="s">
        <v>629</v>
      </c>
      <c r="E1596" s="157" t="s">
        <v>630</v>
      </c>
      <c r="F1596" s="157" t="s">
        <v>540</v>
      </c>
      <c r="G1596" s="158" t="s">
        <v>52</v>
      </c>
      <c r="H1596" s="159" t="s">
        <v>272</v>
      </c>
      <c r="I1596" s="160" t="s">
        <v>273</v>
      </c>
      <c r="J1596" s="160" t="s">
        <v>643</v>
      </c>
      <c r="K1596" s="161" t="s">
        <v>272</v>
      </c>
      <c r="L1596" s="152">
        <v>100</v>
      </c>
      <c r="M1596" s="154">
        <v>100</v>
      </c>
      <c r="N1596" s="153">
        <v>100</v>
      </c>
      <c r="O1596" s="153">
        <v>100</v>
      </c>
      <c r="P1596" s="154">
        <v>100</v>
      </c>
      <c r="Q1596" s="156">
        <v>100</v>
      </c>
    </row>
    <row r="1597" spans="2:17">
      <c r="B1597" s="157" t="s">
        <v>35</v>
      </c>
      <c r="C1597" s="157" t="s">
        <v>3</v>
      </c>
      <c r="D1597" s="157" t="s">
        <v>631</v>
      </c>
      <c r="E1597" s="157" t="s">
        <v>632</v>
      </c>
      <c r="F1597" s="157" t="s">
        <v>533</v>
      </c>
      <c r="G1597" s="158" t="s">
        <v>52</v>
      </c>
      <c r="H1597" s="159" t="s">
        <v>272</v>
      </c>
      <c r="I1597" s="160" t="s">
        <v>273</v>
      </c>
      <c r="J1597" s="160" t="s">
        <v>643</v>
      </c>
      <c r="K1597" s="161" t="s">
        <v>273</v>
      </c>
      <c r="L1597" s="152">
        <v>100</v>
      </c>
      <c r="M1597" s="154">
        <v>0</v>
      </c>
      <c r="N1597" s="153" t="s">
        <v>7</v>
      </c>
      <c r="O1597" s="153" t="s">
        <v>7</v>
      </c>
      <c r="P1597" s="154" t="s">
        <v>7</v>
      </c>
      <c r="Q1597" s="156" t="s">
        <v>7</v>
      </c>
    </row>
    <row r="1598" spans="2:17">
      <c r="B1598" s="157" t="s">
        <v>35</v>
      </c>
      <c r="C1598" s="157" t="s">
        <v>3</v>
      </c>
      <c r="D1598" s="157" t="s">
        <v>633</v>
      </c>
      <c r="E1598" s="157" t="s">
        <v>634</v>
      </c>
      <c r="F1598" s="157" t="s">
        <v>540</v>
      </c>
      <c r="G1598" s="158" t="s">
        <v>52</v>
      </c>
      <c r="H1598" s="159" t="s">
        <v>272</v>
      </c>
      <c r="I1598" s="160" t="s">
        <v>273</v>
      </c>
      <c r="J1598" s="160" t="s">
        <v>54</v>
      </c>
      <c r="K1598" s="161" t="s">
        <v>273</v>
      </c>
      <c r="L1598" s="152">
        <v>100</v>
      </c>
      <c r="M1598" s="154">
        <v>100</v>
      </c>
      <c r="N1598" s="153">
        <v>28.571428571428569</v>
      </c>
      <c r="O1598" s="153">
        <v>100</v>
      </c>
      <c r="P1598" s="154">
        <v>100</v>
      </c>
      <c r="Q1598" s="156">
        <v>60</v>
      </c>
    </row>
    <row r="1599" spans="2:17">
      <c r="B1599" s="157" t="s">
        <v>35</v>
      </c>
      <c r="C1599" s="157" t="s">
        <v>3</v>
      </c>
      <c r="D1599" s="157" t="s">
        <v>635</v>
      </c>
      <c r="E1599" s="157" t="s">
        <v>636</v>
      </c>
      <c r="F1599" s="157" t="s">
        <v>540</v>
      </c>
      <c r="G1599" s="158" t="s">
        <v>52</v>
      </c>
      <c r="H1599" s="159" t="s">
        <v>272</v>
      </c>
      <c r="I1599" s="160" t="s">
        <v>273</v>
      </c>
      <c r="J1599" s="160" t="s">
        <v>643</v>
      </c>
      <c r="K1599" s="161" t="s">
        <v>273</v>
      </c>
      <c r="L1599" s="152">
        <v>100</v>
      </c>
      <c r="M1599" s="154">
        <v>100</v>
      </c>
      <c r="N1599" s="153">
        <v>100</v>
      </c>
      <c r="O1599" s="153">
        <v>67</v>
      </c>
      <c r="P1599" s="154">
        <v>100</v>
      </c>
      <c r="Q1599" s="156">
        <v>0</v>
      </c>
    </row>
    <row r="1600" spans="2:17">
      <c r="B1600" s="157" t="s">
        <v>35</v>
      </c>
      <c r="C1600" s="157" t="s">
        <v>3</v>
      </c>
      <c r="D1600" s="157" t="s">
        <v>637</v>
      </c>
      <c r="E1600" s="157" t="s">
        <v>638</v>
      </c>
      <c r="F1600" s="157" t="s">
        <v>533</v>
      </c>
      <c r="G1600" s="158" t="s">
        <v>52</v>
      </c>
      <c r="H1600" s="159" t="s">
        <v>272</v>
      </c>
      <c r="I1600" s="160" t="s">
        <v>273</v>
      </c>
      <c r="J1600" s="160" t="s">
        <v>54</v>
      </c>
      <c r="K1600" s="161" t="s">
        <v>273</v>
      </c>
      <c r="L1600" s="152">
        <v>100</v>
      </c>
      <c r="M1600" s="154">
        <v>100</v>
      </c>
      <c r="N1600" s="153" t="s">
        <v>7</v>
      </c>
      <c r="O1600" s="153" t="s">
        <v>7</v>
      </c>
      <c r="P1600" s="154" t="s">
        <v>7</v>
      </c>
      <c r="Q1600" s="156" t="s">
        <v>7</v>
      </c>
    </row>
    <row r="1601" spans="2:17">
      <c r="B1601" s="157" t="s">
        <v>35</v>
      </c>
      <c r="C1601" s="157" t="s">
        <v>3</v>
      </c>
      <c r="D1601" s="157" t="s">
        <v>639</v>
      </c>
      <c r="E1601" s="157" t="s">
        <v>640</v>
      </c>
      <c r="F1601" s="157" t="s">
        <v>533</v>
      </c>
      <c r="G1601" s="158" t="s">
        <v>52</v>
      </c>
      <c r="H1601" s="159" t="s">
        <v>272</v>
      </c>
      <c r="I1601" s="160" t="s">
        <v>273</v>
      </c>
      <c r="J1601" s="160" t="s">
        <v>54</v>
      </c>
      <c r="K1601" s="161" t="s">
        <v>273</v>
      </c>
      <c r="L1601" s="152">
        <v>100</v>
      </c>
      <c r="M1601" s="154">
        <v>60</v>
      </c>
      <c r="N1601" s="153" t="s">
        <v>7</v>
      </c>
      <c r="O1601" s="153" t="s">
        <v>7</v>
      </c>
      <c r="P1601" s="154" t="s">
        <v>7</v>
      </c>
      <c r="Q1601" s="156" t="s">
        <v>7</v>
      </c>
    </row>
    <row r="1602" spans="2:17">
      <c r="B1602" s="157" t="s">
        <v>35</v>
      </c>
      <c r="C1602" s="157" t="s">
        <v>3</v>
      </c>
      <c r="D1602" s="157" t="s">
        <v>641</v>
      </c>
      <c r="E1602" s="157" t="s">
        <v>642</v>
      </c>
      <c r="F1602" s="157" t="s">
        <v>533</v>
      </c>
      <c r="G1602" s="158" t="s">
        <v>52</v>
      </c>
      <c r="H1602" s="159" t="s">
        <v>272</v>
      </c>
      <c r="I1602" s="160" t="s">
        <v>273</v>
      </c>
      <c r="J1602" s="160" t="s">
        <v>54</v>
      </c>
      <c r="K1602" s="161" t="s">
        <v>273</v>
      </c>
      <c r="L1602" s="152">
        <v>100</v>
      </c>
      <c r="M1602" s="154">
        <v>100</v>
      </c>
      <c r="N1602" s="153" t="s">
        <v>7</v>
      </c>
      <c r="O1602" s="153" t="s">
        <v>7</v>
      </c>
      <c r="P1602" s="154" t="s">
        <v>7</v>
      </c>
      <c r="Q1602" s="156" t="s">
        <v>7</v>
      </c>
    </row>
    <row r="1603" spans="2:17">
      <c r="B1603" s="157" t="s">
        <v>36</v>
      </c>
      <c r="C1603" s="157" t="s">
        <v>1</v>
      </c>
      <c r="D1603" s="157" t="s">
        <v>531</v>
      </c>
      <c r="E1603" s="157" t="s">
        <v>532</v>
      </c>
      <c r="F1603" s="157" t="s">
        <v>533</v>
      </c>
      <c r="G1603" s="158" t="s">
        <v>52</v>
      </c>
      <c r="H1603" s="159" t="s">
        <v>272</v>
      </c>
      <c r="I1603" s="160" t="s">
        <v>273</v>
      </c>
      <c r="J1603" s="160" t="s">
        <v>643</v>
      </c>
      <c r="K1603" s="161" t="s">
        <v>273</v>
      </c>
      <c r="L1603" s="152">
        <v>50</v>
      </c>
      <c r="M1603" s="154">
        <v>100</v>
      </c>
      <c r="N1603" s="153" t="s">
        <v>7</v>
      </c>
      <c r="O1603" s="153" t="s">
        <v>7</v>
      </c>
      <c r="P1603" s="154" t="s">
        <v>7</v>
      </c>
      <c r="Q1603" s="156" t="s">
        <v>7</v>
      </c>
    </row>
    <row r="1604" spans="2:17">
      <c r="B1604" s="157" t="s">
        <v>36</v>
      </c>
      <c r="C1604" s="157" t="s">
        <v>1</v>
      </c>
      <c r="D1604" s="157" t="s">
        <v>534</v>
      </c>
      <c r="E1604" s="157" t="s">
        <v>535</v>
      </c>
      <c r="F1604" s="157" t="s">
        <v>533</v>
      </c>
      <c r="G1604" s="158" t="s">
        <v>52</v>
      </c>
      <c r="H1604" s="159" t="s">
        <v>272</v>
      </c>
      <c r="I1604" s="160" t="s">
        <v>273</v>
      </c>
      <c r="J1604" s="160" t="s">
        <v>643</v>
      </c>
      <c r="K1604" s="161" t="s">
        <v>273</v>
      </c>
      <c r="L1604" s="152">
        <v>100</v>
      </c>
      <c r="M1604" s="154">
        <v>100</v>
      </c>
      <c r="N1604" s="153" t="s">
        <v>7</v>
      </c>
      <c r="O1604" s="153" t="s">
        <v>7</v>
      </c>
      <c r="P1604" s="154" t="s">
        <v>7</v>
      </c>
      <c r="Q1604" s="156" t="s">
        <v>7</v>
      </c>
    </row>
    <row r="1605" spans="2:17">
      <c r="B1605" s="157" t="s">
        <v>36</v>
      </c>
      <c r="C1605" s="157" t="s">
        <v>1</v>
      </c>
      <c r="D1605" s="157" t="s">
        <v>536</v>
      </c>
      <c r="E1605" s="157" t="s">
        <v>537</v>
      </c>
      <c r="F1605" s="157" t="s">
        <v>533</v>
      </c>
      <c r="G1605" s="158" t="s">
        <v>52</v>
      </c>
      <c r="H1605" s="159" t="s">
        <v>272</v>
      </c>
      <c r="I1605" s="160" t="s">
        <v>273</v>
      </c>
      <c r="J1605" s="160" t="s">
        <v>643</v>
      </c>
      <c r="K1605" s="161" t="s">
        <v>273</v>
      </c>
      <c r="L1605" s="152">
        <v>100</v>
      </c>
      <c r="M1605" s="154">
        <v>100</v>
      </c>
      <c r="N1605" s="153" t="s">
        <v>7</v>
      </c>
      <c r="O1605" s="153" t="s">
        <v>7</v>
      </c>
      <c r="P1605" s="154" t="s">
        <v>7</v>
      </c>
      <c r="Q1605" s="156" t="s">
        <v>7</v>
      </c>
    </row>
    <row r="1606" spans="2:17">
      <c r="B1606" s="157" t="s">
        <v>36</v>
      </c>
      <c r="C1606" s="157" t="s">
        <v>1</v>
      </c>
      <c r="D1606" s="157" t="s">
        <v>538</v>
      </c>
      <c r="E1606" s="157" t="s">
        <v>539</v>
      </c>
      <c r="F1606" s="157" t="s">
        <v>540</v>
      </c>
      <c r="G1606" s="158" t="s">
        <v>52</v>
      </c>
      <c r="H1606" s="159" t="s">
        <v>272</v>
      </c>
      <c r="I1606" s="160" t="s">
        <v>273</v>
      </c>
      <c r="J1606" s="160" t="s">
        <v>643</v>
      </c>
      <c r="K1606" s="161" t="s">
        <v>273</v>
      </c>
      <c r="L1606" s="152">
        <v>50</v>
      </c>
      <c r="M1606" s="154">
        <v>0</v>
      </c>
      <c r="N1606" s="153">
        <v>75</v>
      </c>
      <c r="O1606" s="153">
        <v>0</v>
      </c>
      <c r="P1606" s="154" t="s">
        <v>7</v>
      </c>
      <c r="Q1606" s="156" t="s">
        <v>7</v>
      </c>
    </row>
    <row r="1607" spans="2:17">
      <c r="B1607" s="157" t="s">
        <v>36</v>
      </c>
      <c r="C1607" s="157" t="s">
        <v>1</v>
      </c>
      <c r="D1607" s="157" t="s">
        <v>541</v>
      </c>
      <c r="E1607" s="157" t="s">
        <v>542</v>
      </c>
      <c r="F1607" s="157" t="s">
        <v>540</v>
      </c>
      <c r="G1607" s="158" t="s">
        <v>52</v>
      </c>
      <c r="H1607" s="159" t="s">
        <v>272</v>
      </c>
      <c r="I1607" s="160" t="s">
        <v>273</v>
      </c>
      <c r="J1607" s="160" t="s">
        <v>643</v>
      </c>
      <c r="K1607" s="161" t="s">
        <v>273</v>
      </c>
      <c r="L1607" s="152">
        <v>50</v>
      </c>
      <c r="M1607" s="154">
        <v>0</v>
      </c>
      <c r="N1607" s="153">
        <v>60</v>
      </c>
      <c r="O1607" s="153">
        <v>0</v>
      </c>
      <c r="P1607" s="154" t="s">
        <v>7</v>
      </c>
      <c r="Q1607" s="156" t="s">
        <v>7</v>
      </c>
    </row>
    <row r="1608" spans="2:17">
      <c r="B1608" s="157" t="s">
        <v>36</v>
      </c>
      <c r="C1608" s="157" t="s">
        <v>1</v>
      </c>
      <c r="D1608" s="157" t="s">
        <v>543</v>
      </c>
      <c r="E1608" s="157" t="s">
        <v>544</v>
      </c>
      <c r="F1608" s="157" t="s">
        <v>540</v>
      </c>
      <c r="G1608" s="158" t="s">
        <v>52</v>
      </c>
      <c r="H1608" s="159" t="s">
        <v>272</v>
      </c>
      <c r="I1608" s="160" t="s">
        <v>273</v>
      </c>
      <c r="J1608" s="160" t="s">
        <v>54</v>
      </c>
      <c r="K1608" s="161" t="s">
        <v>273</v>
      </c>
      <c r="L1608" s="152">
        <v>50</v>
      </c>
      <c r="M1608" s="154">
        <v>40</v>
      </c>
      <c r="N1608" s="153">
        <v>50</v>
      </c>
      <c r="O1608" s="153">
        <v>0</v>
      </c>
      <c r="P1608" s="154" t="s">
        <v>7</v>
      </c>
      <c r="Q1608" s="156" t="s">
        <v>7</v>
      </c>
    </row>
    <row r="1609" spans="2:17">
      <c r="B1609" s="157" t="s">
        <v>36</v>
      </c>
      <c r="C1609" s="157" t="s">
        <v>1</v>
      </c>
      <c r="D1609" s="157" t="s">
        <v>545</v>
      </c>
      <c r="E1609" s="157" t="s">
        <v>546</v>
      </c>
      <c r="F1609" s="157" t="s">
        <v>540</v>
      </c>
      <c r="G1609" s="158" t="s">
        <v>52</v>
      </c>
      <c r="H1609" s="159" t="s">
        <v>272</v>
      </c>
      <c r="I1609" s="160" t="s">
        <v>273</v>
      </c>
      <c r="J1609" s="160" t="s">
        <v>54</v>
      </c>
      <c r="K1609" s="161" t="s">
        <v>273</v>
      </c>
      <c r="L1609" s="152">
        <v>50</v>
      </c>
      <c r="M1609" s="154">
        <v>40</v>
      </c>
      <c r="N1609" s="153">
        <v>16.666666666666664</v>
      </c>
      <c r="O1609" s="153">
        <v>0</v>
      </c>
      <c r="P1609" s="154">
        <v>0</v>
      </c>
      <c r="Q1609" s="156" t="s">
        <v>7</v>
      </c>
    </row>
    <row r="1610" spans="2:17">
      <c r="B1610" s="157" t="s">
        <v>36</v>
      </c>
      <c r="C1610" s="157" t="s">
        <v>1</v>
      </c>
      <c r="D1610" s="157" t="s">
        <v>547</v>
      </c>
      <c r="E1610" s="157" t="s">
        <v>548</v>
      </c>
      <c r="F1610" s="157" t="s">
        <v>540</v>
      </c>
      <c r="G1610" s="158" t="s">
        <v>52</v>
      </c>
      <c r="H1610" s="159" t="s">
        <v>273</v>
      </c>
      <c r="I1610" s="160" t="s">
        <v>7</v>
      </c>
      <c r="J1610" s="160" t="s">
        <v>7</v>
      </c>
      <c r="K1610" s="161" t="s">
        <v>195</v>
      </c>
      <c r="L1610" s="152" t="s">
        <v>7</v>
      </c>
      <c r="M1610" s="154" t="s">
        <v>7</v>
      </c>
      <c r="N1610" s="153" t="s">
        <v>7</v>
      </c>
      <c r="O1610" s="153" t="s">
        <v>7</v>
      </c>
      <c r="P1610" s="154" t="s">
        <v>7</v>
      </c>
      <c r="Q1610" s="156" t="s">
        <v>7</v>
      </c>
    </row>
    <row r="1611" spans="2:17">
      <c r="B1611" s="157" t="s">
        <v>36</v>
      </c>
      <c r="C1611" s="157" t="s">
        <v>1</v>
      </c>
      <c r="D1611" s="157" t="s">
        <v>549</v>
      </c>
      <c r="E1611" s="157" t="s">
        <v>550</v>
      </c>
      <c r="F1611" s="157" t="s">
        <v>533</v>
      </c>
      <c r="G1611" s="158" t="s">
        <v>52</v>
      </c>
      <c r="H1611" s="159" t="s">
        <v>272</v>
      </c>
      <c r="I1611" s="160" t="s">
        <v>273</v>
      </c>
      <c r="J1611" s="160" t="s">
        <v>53</v>
      </c>
      <c r="K1611" s="161" t="s">
        <v>273</v>
      </c>
      <c r="L1611" s="152">
        <v>100</v>
      </c>
      <c r="M1611" s="154">
        <v>60</v>
      </c>
      <c r="N1611" s="153" t="s">
        <v>7</v>
      </c>
      <c r="O1611" s="153" t="s">
        <v>7</v>
      </c>
      <c r="P1611" s="154" t="s">
        <v>7</v>
      </c>
      <c r="Q1611" s="156" t="s">
        <v>7</v>
      </c>
    </row>
    <row r="1612" spans="2:17">
      <c r="B1612" s="157" t="s">
        <v>36</v>
      </c>
      <c r="C1612" s="157" t="s">
        <v>1</v>
      </c>
      <c r="D1612" s="157" t="s">
        <v>551</v>
      </c>
      <c r="E1612" s="157" t="s">
        <v>552</v>
      </c>
      <c r="F1612" s="157" t="s">
        <v>533</v>
      </c>
      <c r="G1612" s="158" t="s">
        <v>52</v>
      </c>
      <c r="H1612" s="159" t="s">
        <v>272</v>
      </c>
      <c r="I1612" s="160" t="s">
        <v>273</v>
      </c>
      <c r="J1612" s="160" t="s">
        <v>53</v>
      </c>
      <c r="K1612" s="161" t="s">
        <v>273</v>
      </c>
      <c r="L1612" s="152">
        <v>100</v>
      </c>
      <c r="M1612" s="154">
        <v>20</v>
      </c>
      <c r="N1612" s="153" t="s">
        <v>7</v>
      </c>
      <c r="O1612" s="153" t="s">
        <v>7</v>
      </c>
      <c r="P1612" s="154" t="s">
        <v>7</v>
      </c>
      <c r="Q1612" s="156" t="s">
        <v>7</v>
      </c>
    </row>
    <row r="1613" spans="2:17">
      <c r="B1613" s="157" t="s">
        <v>36</v>
      </c>
      <c r="C1613" s="157" t="s">
        <v>1</v>
      </c>
      <c r="D1613" s="157" t="s">
        <v>553</v>
      </c>
      <c r="E1613" s="157" t="s">
        <v>554</v>
      </c>
      <c r="F1613" s="157" t="s">
        <v>540</v>
      </c>
      <c r="G1613" s="158" t="s">
        <v>52</v>
      </c>
      <c r="H1613" s="159" t="s">
        <v>272</v>
      </c>
      <c r="I1613" s="160" t="s">
        <v>273</v>
      </c>
      <c r="J1613" s="160" t="s">
        <v>53</v>
      </c>
      <c r="K1613" s="161" t="s">
        <v>273</v>
      </c>
      <c r="L1613" s="152">
        <v>70</v>
      </c>
      <c r="M1613" s="154">
        <v>20</v>
      </c>
      <c r="N1613" s="153">
        <v>0</v>
      </c>
      <c r="O1613" s="153">
        <v>0</v>
      </c>
      <c r="P1613" s="154">
        <v>0</v>
      </c>
      <c r="Q1613" s="156" t="s">
        <v>7</v>
      </c>
    </row>
    <row r="1614" spans="2:17">
      <c r="B1614" s="157" t="s">
        <v>36</v>
      </c>
      <c r="C1614" s="157" t="s">
        <v>1</v>
      </c>
      <c r="D1614" s="157" t="s">
        <v>555</v>
      </c>
      <c r="E1614" s="157" t="s">
        <v>556</v>
      </c>
      <c r="F1614" s="157" t="s">
        <v>540</v>
      </c>
      <c r="G1614" s="158" t="s">
        <v>52</v>
      </c>
      <c r="H1614" s="159" t="s">
        <v>272</v>
      </c>
      <c r="I1614" s="160" t="s">
        <v>273</v>
      </c>
      <c r="J1614" s="160" t="s">
        <v>53</v>
      </c>
      <c r="K1614" s="161" t="s">
        <v>273</v>
      </c>
      <c r="L1614" s="152">
        <v>70</v>
      </c>
      <c r="M1614" s="154">
        <v>20</v>
      </c>
      <c r="N1614" s="153">
        <v>0</v>
      </c>
      <c r="O1614" s="153" t="s">
        <v>7</v>
      </c>
      <c r="P1614" s="154">
        <v>0</v>
      </c>
      <c r="Q1614" s="156" t="s">
        <v>7</v>
      </c>
    </row>
    <row r="1615" spans="2:17">
      <c r="B1615" s="157" t="s">
        <v>36</v>
      </c>
      <c r="C1615" s="157" t="s">
        <v>1</v>
      </c>
      <c r="D1615" s="157" t="s">
        <v>557</v>
      </c>
      <c r="E1615" s="157" t="s">
        <v>558</v>
      </c>
      <c r="F1615" s="157" t="s">
        <v>533</v>
      </c>
      <c r="G1615" s="158" t="s">
        <v>52</v>
      </c>
      <c r="H1615" s="159" t="s">
        <v>272</v>
      </c>
      <c r="I1615" s="160" t="s">
        <v>273</v>
      </c>
      <c r="J1615" s="160" t="s">
        <v>643</v>
      </c>
      <c r="K1615" s="161" t="s">
        <v>273</v>
      </c>
      <c r="L1615" s="152">
        <v>100</v>
      </c>
      <c r="M1615" s="154">
        <v>0</v>
      </c>
      <c r="N1615" s="153" t="s">
        <v>7</v>
      </c>
      <c r="O1615" s="153" t="s">
        <v>7</v>
      </c>
      <c r="P1615" s="154" t="s">
        <v>7</v>
      </c>
      <c r="Q1615" s="156" t="s">
        <v>7</v>
      </c>
    </row>
    <row r="1616" spans="2:17">
      <c r="B1616" s="157" t="s">
        <v>36</v>
      </c>
      <c r="C1616" s="157" t="s">
        <v>1</v>
      </c>
      <c r="D1616" s="157" t="s">
        <v>559</v>
      </c>
      <c r="E1616" s="157" t="s">
        <v>560</v>
      </c>
      <c r="F1616" s="157" t="s">
        <v>533</v>
      </c>
      <c r="G1616" s="158" t="s">
        <v>52</v>
      </c>
      <c r="H1616" s="159" t="s">
        <v>272</v>
      </c>
      <c r="I1616" s="160" t="s">
        <v>273</v>
      </c>
      <c r="J1616" s="160" t="s">
        <v>643</v>
      </c>
      <c r="K1616" s="161" t="s">
        <v>273</v>
      </c>
      <c r="L1616" s="152">
        <v>100</v>
      </c>
      <c r="M1616" s="154">
        <v>100</v>
      </c>
      <c r="N1616" s="153" t="s">
        <v>7</v>
      </c>
      <c r="O1616" s="153" t="s">
        <v>7</v>
      </c>
      <c r="P1616" s="154" t="s">
        <v>7</v>
      </c>
      <c r="Q1616" s="156" t="s">
        <v>7</v>
      </c>
    </row>
    <row r="1617" spans="2:17">
      <c r="B1617" s="157" t="s">
        <v>36</v>
      </c>
      <c r="C1617" s="157" t="s">
        <v>1</v>
      </c>
      <c r="D1617" s="157" t="s">
        <v>561</v>
      </c>
      <c r="E1617" s="157" t="s">
        <v>562</v>
      </c>
      <c r="F1617" s="157" t="s">
        <v>533</v>
      </c>
      <c r="G1617" s="158" t="s">
        <v>52</v>
      </c>
      <c r="H1617" s="159" t="s">
        <v>272</v>
      </c>
      <c r="I1617" s="160" t="s">
        <v>273</v>
      </c>
      <c r="J1617" s="160" t="s">
        <v>643</v>
      </c>
      <c r="K1617" s="161" t="s">
        <v>273</v>
      </c>
      <c r="L1617" s="152">
        <v>100</v>
      </c>
      <c r="M1617" s="154">
        <v>100</v>
      </c>
      <c r="N1617" s="153" t="s">
        <v>7</v>
      </c>
      <c r="O1617" s="153" t="s">
        <v>7</v>
      </c>
      <c r="P1617" s="154" t="s">
        <v>7</v>
      </c>
      <c r="Q1617" s="156" t="s">
        <v>7</v>
      </c>
    </row>
    <row r="1618" spans="2:17">
      <c r="B1618" s="157" t="s">
        <v>36</v>
      </c>
      <c r="C1618" s="157" t="s">
        <v>1</v>
      </c>
      <c r="D1618" s="157" t="s">
        <v>563</v>
      </c>
      <c r="E1618" s="157" t="s">
        <v>564</v>
      </c>
      <c r="F1618" s="157" t="s">
        <v>540</v>
      </c>
      <c r="G1618" s="158" t="s">
        <v>52</v>
      </c>
      <c r="H1618" s="159" t="s">
        <v>272</v>
      </c>
      <c r="I1618" s="160" t="s">
        <v>273</v>
      </c>
      <c r="J1618" s="160" t="s">
        <v>643</v>
      </c>
      <c r="K1618" s="161" t="s">
        <v>273</v>
      </c>
      <c r="L1618" s="152">
        <v>100</v>
      </c>
      <c r="M1618" s="154">
        <v>100</v>
      </c>
      <c r="N1618" s="153">
        <v>0</v>
      </c>
      <c r="O1618" s="153">
        <v>0</v>
      </c>
      <c r="P1618" s="154">
        <v>0</v>
      </c>
      <c r="Q1618" s="156" t="s">
        <v>7</v>
      </c>
    </row>
    <row r="1619" spans="2:17">
      <c r="B1619" s="157" t="s">
        <v>36</v>
      </c>
      <c r="C1619" s="157" t="s">
        <v>495</v>
      </c>
      <c r="D1619" s="157" t="s">
        <v>565</v>
      </c>
      <c r="E1619" s="157" t="s">
        <v>566</v>
      </c>
      <c r="F1619" s="157" t="s">
        <v>540</v>
      </c>
      <c r="G1619" s="158" t="s">
        <v>52</v>
      </c>
      <c r="H1619" s="159" t="s">
        <v>272</v>
      </c>
      <c r="I1619" s="160" t="s">
        <v>273</v>
      </c>
      <c r="J1619" s="160" t="s">
        <v>643</v>
      </c>
      <c r="K1619" s="161" t="s">
        <v>273</v>
      </c>
      <c r="L1619" s="152">
        <v>50</v>
      </c>
      <c r="M1619" s="154">
        <v>100</v>
      </c>
      <c r="N1619" s="153">
        <v>16.666666666666664</v>
      </c>
      <c r="O1619" s="153">
        <v>0</v>
      </c>
      <c r="P1619" s="154">
        <v>0</v>
      </c>
      <c r="Q1619" s="156" t="s">
        <v>7</v>
      </c>
    </row>
    <row r="1620" spans="2:17">
      <c r="B1620" s="157" t="s">
        <v>36</v>
      </c>
      <c r="C1620" s="157" t="s">
        <v>495</v>
      </c>
      <c r="D1620" s="157" t="s">
        <v>567</v>
      </c>
      <c r="E1620" s="157" t="s">
        <v>568</v>
      </c>
      <c r="F1620" s="157" t="s">
        <v>533</v>
      </c>
      <c r="G1620" s="158" t="s">
        <v>52</v>
      </c>
      <c r="H1620" s="159" t="s">
        <v>272</v>
      </c>
      <c r="I1620" s="160" t="s">
        <v>273</v>
      </c>
      <c r="J1620" s="160" t="s">
        <v>643</v>
      </c>
      <c r="K1620" s="161" t="s">
        <v>273</v>
      </c>
      <c r="L1620" s="152">
        <v>100</v>
      </c>
      <c r="M1620" s="154">
        <v>100</v>
      </c>
      <c r="N1620" s="153" t="s">
        <v>7</v>
      </c>
      <c r="O1620" s="153" t="s">
        <v>7</v>
      </c>
      <c r="P1620" s="154" t="s">
        <v>7</v>
      </c>
      <c r="Q1620" s="156" t="s">
        <v>7</v>
      </c>
    </row>
    <row r="1621" spans="2:17">
      <c r="B1621" s="157" t="s">
        <v>36</v>
      </c>
      <c r="C1621" s="157" t="s">
        <v>495</v>
      </c>
      <c r="D1621" s="157" t="s">
        <v>569</v>
      </c>
      <c r="E1621" s="157" t="s">
        <v>570</v>
      </c>
      <c r="F1621" s="157" t="s">
        <v>540</v>
      </c>
      <c r="G1621" s="158" t="s">
        <v>52</v>
      </c>
      <c r="H1621" s="159" t="s">
        <v>272</v>
      </c>
      <c r="I1621" s="160" t="s">
        <v>273</v>
      </c>
      <c r="J1621" s="160" t="s">
        <v>643</v>
      </c>
      <c r="K1621" s="161" t="s">
        <v>273</v>
      </c>
      <c r="L1621" s="152">
        <v>100</v>
      </c>
      <c r="M1621" s="154">
        <v>100</v>
      </c>
      <c r="N1621" s="153">
        <v>33.333333333333329</v>
      </c>
      <c r="O1621" s="153">
        <v>0</v>
      </c>
      <c r="P1621" s="154">
        <v>0</v>
      </c>
      <c r="Q1621" s="156" t="s">
        <v>7</v>
      </c>
    </row>
    <row r="1622" spans="2:17">
      <c r="B1622" s="157" t="s">
        <v>36</v>
      </c>
      <c r="C1622" s="157" t="s">
        <v>495</v>
      </c>
      <c r="D1622" s="157" t="s">
        <v>571</v>
      </c>
      <c r="E1622" s="157" t="s">
        <v>572</v>
      </c>
      <c r="F1622" s="157" t="s">
        <v>540</v>
      </c>
      <c r="G1622" s="158" t="s">
        <v>52</v>
      </c>
      <c r="H1622" s="159" t="s">
        <v>272</v>
      </c>
      <c r="I1622" s="160" t="s">
        <v>273</v>
      </c>
      <c r="J1622" s="160" t="s">
        <v>643</v>
      </c>
      <c r="K1622" s="161" t="s">
        <v>273</v>
      </c>
      <c r="L1622" s="152">
        <v>25</v>
      </c>
      <c r="M1622" s="154">
        <v>0</v>
      </c>
      <c r="N1622" s="153">
        <v>16.666666666666664</v>
      </c>
      <c r="O1622" s="153">
        <v>0</v>
      </c>
      <c r="P1622" s="154">
        <v>0</v>
      </c>
      <c r="Q1622" s="156" t="s">
        <v>7</v>
      </c>
    </row>
    <row r="1623" spans="2:17">
      <c r="B1623" s="157" t="s">
        <v>36</v>
      </c>
      <c r="C1623" s="157" t="s">
        <v>495</v>
      </c>
      <c r="D1623" s="157" t="s">
        <v>573</v>
      </c>
      <c r="E1623" s="157" t="s">
        <v>574</v>
      </c>
      <c r="F1623" s="157" t="s">
        <v>533</v>
      </c>
      <c r="G1623" s="158" t="s">
        <v>52</v>
      </c>
      <c r="H1623" s="159" t="s">
        <v>272</v>
      </c>
      <c r="I1623" s="160" t="s">
        <v>273</v>
      </c>
      <c r="J1623" s="160" t="s">
        <v>643</v>
      </c>
      <c r="K1623" s="161" t="s">
        <v>273</v>
      </c>
      <c r="L1623" s="152">
        <v>100</v>
      </c>
      <c r="M1623" s="154">
        <v>100</v>
      </c>
      <c r="N1623" s="153" t="s">
        <v>7</v>
      </c>
      <c r="O1623" s="153" t="s">
        <v>7</v>
      </c>
      <c r="P1623" s="154" t="s">
        <v>7</v>
      </c>
      <c r="Q1623" s="156" t="s">
        <v>7</v>
      </c>
    </row>
    <row r="1624" spans="2:17">
      <c r="B1624" s="157" t="s">
        <v>36</v>
      </c>
      <c r="C1624" s="157" t="s">
        <v>495</v>
      </c>
      <c r="D1624" s="157" t="s">
        <v>575</v>
      </c>
      <c r="E1624" s="157" t="s">
        <v>576</v>
      </c>
      <c r="F1624" s="157" t="s">
        <v>533</v>
      </c>
      <c r="G1624" s="158" t="s">
        <v>52</v>
      </c>
      <c r="H1624" s="159" t="s">
        <v>272</v>
      </c>
      <c r="I1624" s="160" t="s">
        <v>273</v>
      </c>
      <c r="J1624" s="160" t="s">
        <v>53</v>
      </c>
      <c r="K1624" s="161" t="s">
        <v>273</v>
      </c>
      <c r="L1624" s="152">
        <v>55.000000000000007</v>
      </c>
      <c r="M1624" s="154">
        <v>100</v>
      </c>
      <c r="N1624" s="153" t="s">
        <v>7</v>
      </c>
      <c r="O1624" s="153" t="s">
        <v>7</v>
      </c>
      <c r="P1624" s="154" t="s">
        <v>7</v>
      </c>
      <c r="Q1624" s="156" t="s">
        <v>7</v>
      </c>
    </row>
    <row r="1625" spans="2:17">
      <c r="B1625" s="157" t="s">
        <v>36</v>
      </c>
      <c r="C1625" s="157" t="s">
        <v>495</v>
      </c>
      <c r="D1625" s="157" t="s">
        <v>577</v>
      </c>
      <c r="E1625" s="157" t="s">
        <v>578</v>
      </c>
      <c r="F1625" s="157" t="s">
        <v>533</v>
      </c>
      <c r="G1625" s="158" t="s">
        <v>52</v>
      </c>
      <c r="H1625" s="159" t="s">
        <v>272</v>
      </c>
      <c r="I1625" s="160" t="s">
        <v>273</v>
      </c>
      <c r="J1625" s="160" t="s">
        <v>643</v>
      </c>
      <c r="K1625" s="161" t="s">
        <v>273</v>
      </c>
      <c r="L1625" s="152">
        <v>100</v>
      </c>
      <c r="M1625" s="154">
        <v>100</v>
      </c>
      <c r="N1625" s="153" t="s">
        <v>7</v>
      </c>
      <c r="O1625" s="153" t="s">
        <v>7</v>
      </c>
      <c r="P1625" s="154" t="s">
        <v>7</v>
      </c>
      <c r="Q1625" s="156" t="s">
        <v>7</v>
      </c>
    </row>
    <row r="1626" spans="2:17">
      <c r="B1626" s="157" t="s">
        <v>36</v>
      </c>
      <c r="C1626" s="157" t="s">
        <v>495</v>
      </c>
      <c r="D1626" s="157" t="s">
        <v>579</v>
      </c>
      <c r="E1626" s="157" t="s">
        <v>580</v>
      </c>
      <c r="F1626" s="157" t="s">
        <v>533</v>
      </c>
      <c r="G1626" s="158" t="s">
        <v>52</v>
      </c>
      <c r="H1626" s="159" t="s">
        <v>272</v>
      </c>
      <c r="I1626" s="160" t="s">
        <v>273</v>
      </c>
      <c r="J1626" s="160" t="s">
        <v>53</v>
      </c>
      <c r="K1626" s="161" t="s">
        <v>273</v>
      </c>
      <c r="L1626" s="152">
        <v>50</v>
      </c>
      <c r="M1626" s="154">
        <v>40</v>
      </c>
      <c r="N1626" s="153" t="s">
        <v>7</v>
      </c>
      <c r="O1626" s="153" t="s">
        <v>7</v>
      </c>
      <c r="P1626" s="154" t="s">
        <v>7</v>
      </c>
      <c r="Q1626" s="156" t="s">
        <v>7</v>
      </c>
    </row>
    <row r="1627" spans="2:17">
      <c r="B1627" s="157" t="s">
        <v>36</v>
      </c>
      <c r="C1627" s="157" t="s">
        <v>495</v>
      </c>
      <c r="D1627" s="157" t="s">
        <v>581</v>
      </c>
      <c r="E1627" s="157" t="s">
        <v>582</v>
      </c>
      <c r="F1627" s="157" t="s">
        <v>533</v>
      </c>
      <c r="G1627" s="158" t="s">
        <v>52</v>
      </c>
      <c r="H1627" s="159" t="s">
        <v>272</v>
      </c>
      <c r="I1627" s="160" t="s">
        <v>273</v>
      </c>
      <c r="J1627" s="160" t="s">
        <v>643</v>
      </c>
      <c r="K1627" s="161" t="s">
        <v>273</v>
      </c>
      <c r="L1627" s="152">
        <v>50</v>
      </c>
      <c r="M1627" s="154">
        <v>100</v>
      </c>
      <c r="N1627" s="153" t="s">
        <v>7</v>
      </c>
      <c r="O1627" s="153" t="s">
        <v>7</v>
      </c>
      <c r="P1627" s="154" t="s">
        <v>7</v>
      </c>
      <c r="Q1627" s="156" t="s">
        <v>7</v>
      </c>
    </row>
    <row r="1628" spans="2:17">
      <c r="B1628" s="157" t="s">
        <v>36</v>
      </c>
      <c r="C1628" s="157" t="s">
        <v>495</v>
      </c>
      <c r="D1628" s="157" t="s">
        <v>583</v>
      </c>
      <c r="E1628" s="157" t="s">
        <v>584</v>
      </c>
      <c r="F1628" s="157" t="s">
        <v>540</v>
      </c>
      <c r="G1628" s="158" t="s">
        <v>52</v>
      </c>
      <c r="H1628" s="159" t="s">
        <v>272</v>
      </c>
      <c r="I1628" s="160" t="s">
        <v>273</v>
      </c>
      <c r="J1628" s="160" t="s">
        <v>53</v>
      </c>
      <c r="K1628" s="161" t="s">
        <v>273</v>
      </c>
      <c r="L1628" s="152">
        <v>80</v>
      </c>
      <c r="M1628" s="154">
        <v>100</v>
      </c>
      <c r="N1628" s="153">
        <v>0</v>
      </c>
      <c r="O1628" s="153">
        <v>0</v>
      </c>
      <c r="P1628" s="154">
        <v>0</v>
      </c>
      <c r="Q1628" s="156" t="s">
        <v>7</v>
      </c>
    </row>
    <row r="1629" spans="2:17">
      <c r="B1629" s="157" t="s">
        <v>36</v>
      </c>
      <c r="C1629" s="157" t="s">
        <v>495</v>
      </c>
      <c r="D1629" s="157" t="s">
        <v>585</v>
      </c>
      <c r="E1629" s="157" t="s">
        <v>586</v>
      </c>
      <c r="F1629" s="157" t="s">
        <v>533</v>
      </c>
      <c r="G1629" s="158" t="s">
        <v>52</v>
      </c>
      <c r="H1629" s="159" t="s">
        <v>272</v>
      </c>
      <c r="I1629" s="160" t="s">
        <v>273</v>
      </c>
      <c r="J1629" s="160" t="s">
        <v>643</v>
      </c>
      <c r="K1629" s="161" t="s">
        <v>273</v>
      </c>
      <c r="L1629" s="152">
        <v>100</v>
      </c>
      <c r="M1629" s="154">
        <v>0</v>
      </c>
      <c r="N1629" s="153" t="s">
        <v>7</v>
      </c>
      <c r="O1629" s="153" t="s">
        <v>7</v>
      </c>
      <c r="P1629" s="154" t="s">
        <v>7</v>
      </c>
      <c r="Q1629" s="156" t="s">
        <v>7</v>
      </c>
    </row>
    <row r="1630" spans="2:17">
      <c r="B1630" s="157" t="s">
        <v>36</v>
      </c>
      <c r="C1630" s="157" t="s">
        <v>495</v>
      </c>
      <c r="D1630" s="157" t="s">
        <v>587</v>
      </c>
      <c r="E1630" s="157" t="s">
        <v>588</v>
      </c>
      <c r="F1630" s="157" t="s">
        <v>540</v>
      </c>
      <c r="G1630" s="158" t="s">
        <v>52</v>
      </c>
      <c r="H1630" s="159" t="s">
        <v>272</v>
      </c>
      <c r="I1630" s="160" t="s">
        <v>273</v>
      </c>
      <c r="J1630" s="160" t="s">
        <v>643</v>
      </c>
      <c r="K1630" s="161" t="s">
        <v>273</v>
      </c>
      <c r="L1630" s="152">
        <v>50</v>
      </c>
      <c r="M1630" s="154">
        <v>100</v>
      </c>
      <c r="N1630" s="153">
        <v>0</v>
      </c>
      <c r="O1630" s="153">
        <v>0</v>
      </c>
      <c r="P1630" s="154">
        <v>0</v>
      </c>
      <c r="Q1630" s="156" t="s">
        <v>7</v>
      </c>
    </row>
    <row r="1631" spans="2:17">
      <c r="B1631" s="157" t="s">
        <v>36</v>
      </c>
      <c r="C1631" s="157" t="s">
        <v>495</v>
      </c>
      <c r="D1631" s="157" t="s">
        <v>589</v>
      </c>
      <c r="E1631" s="157" t="s">
        <v>590</v>
      </c>
      <c r="F1631" s="157" t="s">
        <v>540</v>
      </c>
      <c r="G1631" s="158" t="s">
        <v>52</v>
      </c>
      <c r="H1631" s="159" t="s">
        <v>272</v>
      </c>
      <c r="I1631" s="160" t="s">
        <v>273</v>
      </c>
      <c r="J1631" s="160" t="s">
        <v>643</v>
      </c>
      <c r="K1631" s="161" t="s">
        <v>273</v>
      </c>
      <c r="L1631" s="152">
        <v>50</v>
      </c>
      <c r="M1631" s="154">
        <v>100</v>
      </c>
      <c r="N1631" s="153">
        <v>0</v>
      </c>
      <c r="O1631" s="153">
        <v>0</v>
      </c>
      <c r="P1631" s="154">
        <v>0</v>
      </c>
      <c r="Q1631" s="156" t="s">
        <v>7</v>
      </c>
    </row>
    <row r="1632" spans="2:17">
      <c r="B1632" s="157" t="s">
        <v>36</v>
      </c>
      <c r="C1632" s="157" t="s">
        <v>495</v>
      </c>
      <c r="D1632" s="157" t="s">
        <v>591</v>
      </c>
      <c r="E1632" s="157" t="s">
        <v>592</v>
      </c>
      <c r="F1632" s="157" t="s">
        <v>533</v>
      </c>
      <c r="G1632" s="158" t="s">
        <v>52</v>
      </c>
      <c r="H1632" s="159" t="s">
        <v>272</v>
      </c>
      <c r="I1632" s="160" t="s">
        <v>273</v>
      </c>
      <c r="J1632" s="160" t="s">
        <v>643</v>
      </c>
      <c r="K1632" s="161" t="s">
        <v>273</v>
      </c>
      <c r="L1632" s="152">
        <v>100</v>
      </c>
      <c r="M1632" s="154">
        <v>100</v>
      </c>
      <c r="N1632" s="153" t="s">
        <v>7</v>
      </c>
      <c r="O1632" s="153" t="s">
        <v>7</v>
      </c>
      <c r="P1632" s="154" t="s">
        <v>7</v>
      </c>
      <c r="Q1632" s="156" t="s">
        <v>7</v>
      </c>
    </row>
    <row r="1633" spans="2:17">
      <c r="B1633" s="157" t="s">
        <v>36</v>
      </c>
      <c r="C1633" s="157" t="s">
        <v>495</v>
      </c>
      <c r="D1633" s="157" t="s">
        <v>593</v>
      </c>
      <c r="E1633" s="157" t="s">
        <v>594</v>
      </c>
      <c r="F1633" s="157" t="s">
        <v>540</v>
      </c>
      <c r="G1633" s="158" t="s">
        <v>52</v>
      </c>
      <c r="H1633" s="159" t="s">
        <v>272</v>
      </c>
      <c r="I1633" s="160" t="s">
        <v>273</v>
      </c>
      <c r="J1633" s="160" t="s">
        <v>643</v>
      </c>
      <c r="K1633" s="161" t="s">
        <v>273</v>
      </c>
      <c r="L1633" s="152">
        <v>25</v>
      </c>
      <c r="M1633" s="154">
        <v>100</v>
      </c>
      <c r="N1633" s="153">
        <v>0</v>
      </c>
      <c r="O1633" s="153" t="s">
        <v>7</v>
      </c>
      <c r="P1633" s="154" t="s">
        <v>7</v>
      </c>
      <c r="Q1633" s="156" t="s">
        <v>7</v>
      </c>
    </row>
    <row r="1634" spans="2:17">
      <c r="B1634" s="157" t="s">
        <v>36</v>
      </c>
      <c r="C1634" s="157" t="s">
        <v>495</v>
      </c>
      <c r="D1634" s="157" t="s">
        <v>595</v>
      </c>
      <c r="E1634" s="157" t="s">
        <v>596</v>
      </c>
      <c r="F1634" s="157" t="s">
        <v>540</v>
      </c>
      <c r="G1634" s="158" t="s">
        <v>52</v>
      </c>
      <c r="H1634" s="159" t="s">
        <v>272</v>
      </c>
      <c r="I1634" s="160" t="s">
        <v>273</v>
      </c>
      <c r="J1634" s="160" t="s">
        <v>643</v>
      </c>
      <c r="K1634" s="161" t="s">
        <v>273</v>
      </c>
      <c r="L1634" s="152">
        <v>50</v>
      </c>
      <c r="M1634" s="154">
        <v>100</v>
      </c>
      <c r="N1634" s="153">
        <v>0</v>
      </c>
      <c r="O1634" s="153">
        <v>0</v>
      </c>
      <c r="P1634" s="154">
        <v>0</v>
      </c>
      <c r="Q1634" s="156" t="s">
        <v>7</v>
      </c>
    </row>
    <row r="1635" spans="2:17">
      <c r="B1635" s="157" t="s">
        <v>36</v>
      </c>
      <c r="C1635" s="157" t="s">
        <v>495</v>
      </c>
      <c r="D1635" s="157" t="s">
        <v>597</v>
      </c>
      <c r="E1635" s="157" t="s">
        <v>598</v>
      </c>
      <c r="F1635" s="157" t="s">
        <v>533</v>
      </c>
      <c r="G1635" s="158" t="s">
        <v>52</v>
      </c>
      <c r="H1635" s="159" t="s">
        <v>272</v>
      </c>
      <c r="I1635" s="160" t="s">
        <v>273</v>
      </c>
      <c r="J1635" s="160" t="s">
        <v>53</v>
      </c>
      <c r="K1635" s="161" t="s">
        <v>273</v>
      </c>
      <c r="L1635" s="152">
        <v>80</v>
      </c>
      <c r="M1635" s="154">
        <v>60</v>
      </c>
      <c r="N1635" s="153" t="s">
        <v>7</v>
      </c>
      <c r="O1635" s="153" t="s">
        <v>7</v>
      </c>
      <c r="P1635" s="154" t="s">
        <v>7</v>
      </c>
      <c r="Q1635" s="156" t="s">
        <v>7</v>
      </c>
    </row>
    <row r="1636" spans="2:17">
      <c r="B1636" s="157" t="s">
        <v>36</v>
      </c>
      <c r="C1636" s="157" t="s">
        <v>495</v>
      </c>
      <c r="D1636" s="157" t="s">
        <v>599</v>
      </c>
      <c r="E1636" s="157" t="s">
        <v>600</v>
      </c>
      <c r="F1636" s="157" t="s">
        <v>540</v>
      </c>
      <c r="G1636" s="158" t="s">
        <v>52</v>
      </c>
      <c r="H1636" s="159" t="s">
        <v>272</v>
      </c>
      <c r="I1636" s="160" t="s">
        <v>273</v>
      </c>
      <c r="J1636" s="160" t="s">
        <v>53</v>
      </c>
      <c r="K1636" s="161" t="s">
        <v>273</v>
      </c>
      <c r="L1636" s="152">
        <v>70</v>
      </c>
      <c r="M1636" s="154">
        <v>80</v>
      </c>
      <c r="N1636" s="153">
        <v>0</v>
      </c>
      <c r="O1636" s="153">
        <v>0</v>
      </c>
      <c r="P1636" s="154">
        <v>0</v>
      </c>
      <c r="Q1636" s="156">
        <v>0</v>
      </c>
    </row>
    <row r="1637" spans="2:17">
      <c r="B1637" s="157" t="s">
        <v>36</v>
      </c>
      <c r="C1637" s="157" t="s">
        <v>495</v>
      </c>
      <c r="D1637" s="157" t="s">
        <v>601</v>
      </c>
      <c r="E1637" s="157" t="s">
        <v>602</v>
      </c>
      <c r="F1637" s="157" t="s">
        <v>533</v>
      </c>
      <c r="G1637" s="158" t="s">
        <v>52</v>
      </c>
      <c r="H1637" s="159" t="s">
        <v>272</v>
      </c>
      <c r="I1637" s="160" t="s">
        <v>273</v>
      </c>
      <c r="J1637" s="160" t="s">
        <v>53</v>
      </c>
      <c r="K1637" s="161" t="s">
        <v>273</v>
      </c>
      <c r="L1637" s="152">
        <v>85</v>
      </c>
      <c r="M1637" s="154">
        <v>40</v>
      </c>
      <c r="N1637" s="153" t="s">
        <v>7</v>
      </c>
      <c r="O1637" s="153" t="s">
        <v>7</v>
      </c>
      <c r="P1637" s="154" t="s">
        <v>7</v>
      </c>
      <c r="Q1637" s="156" t="s">
        <v>7</v>
      </c>
    </row>
    <row r="1638" spans="2:17">
      <c r="B1638" s="157" t="s">
        <v>36</v>
      </c>
      <c r="C1638" s="157" t="s">
        <v>2</v>
      </c>
      <c r="D1638" s="157" t="s">
        <v>603</v>
      </c>
      <c r="E1638" s="157" t="s">
        <v>604</v>
      </c>
      <c r="F1638" s="157" t="s">
        <v>533</v>
      </c>
      <c r="G1638" s="158" t="s">
        <v>52</v>
      </c>
      <c r="H1638" s="159" t="s">
        <v>272</v>
      </c>
      <c r="I1638" s="160" t="s">
        <v>273</v>
      </c>
      <c r="J1638" s="160" t="s">
        <v>53</v>
      </c>
      <c r="K1638" s="161" t="s">
        <v>273</v>
      </c>
      <c r="L1638" s="152">
        <v>100</v>
      </c>
      <c r="M1638" s="154">
        <v>73.333333333333329</v>
      </c>
      <c r="N1638" s="153" t="s">
        <v>7</v>
      </c>
      <c r="O1638" s="153" t="s">
        <v>7</v>
      </c>
      <c r="P1638" s="154" t="s">
        <v>7</v>
      </c>
      <c r="Q1638" s="156" t="s">
        <v>7</v>
      </c>
    </row>
    <row r="1639" spans="2:17">
      <c r="B1639" s="157" t="s">
        <v>36</v>
      </c>
      <c r="C1639" s="157" t="s">
        <v>2</v>
      </c>
      <c r="D1639" s="157" t="s">
        <v>605</v>
      </c>
      <c r="E1639" s="157" t="s">
        <v>606</v>
      </c>
      <c r="F1639" s="157" t="s">
        <v>540</v>
      </c>
      <c r="G1639" s="158" t="s">
        <v>52</v>
      </c>
      <c r="H1639" s="159" t="s">
        <v>272</v>
      </c>
      <c r="I1639" s="160" t="s">
        <v>273</v>
      </c>
      <c r="J1639" s="160" t="s">
        <v>53</v>
      </c>
      <c r="K1639" s="161" t="s">
        <v>273</v>
      </c>
      <c r="L1639" s="152">
        <v>50</v>
      </c>
      <c r="M1639" s="154">
        <v>73.333333333333329</v>
      </c>
      <c r="N1639" s="153">
        <v>47.777777777777771</v>
      </c>
      <c r="O1639" s="153">
        <v>0</v>
      </c>
      <c r="P1639" s="154">
        <v>0</v>
      </c>
      <c r="Q1639" s="156" t="s">
        <v>7</v>
      </c>
    </row>
    <row r="1640" spans="2:17">
      <c r="B1640" s="157" t="s">
        <v>36</v>
      </c>
      <c r="C1640" s="157" t="s">
        <v>2</v>
      </c>
      <c r="D1640" s="157" t="s">
        <v>607</v>
      </c>
      <c r="E1640" s="157" t="s">
        <v>608</v>
      </c>
      <c r="F1640" s="157" t="s">
        <v>540</v>
      </c>
      <c r="G1640" s="158" t="s">
        <v>52</v>
      </c>
      <c r="H1640" s="159" t="s">
        <v>272</v>
      </c>
      <c r="I1640" s="160" t="s">
        <v>273</v>
      </c>
      <c r="J1640" s="160" t="s">
        <v>53</v>
      </c>
      <c r="K1640" s="161" t="s">
        <v>273</v>
      </c>
      <c r="L1640" s="152">
        <v>53.333333333333336</v>
      </c>
      <c r="M1640" s="154">
        <v>73.333333333333329</v>
      </c>
      <c r="N1640" s="153">
        <v>30</v>
      </c>
      <c r="O1640" s="153">
        <v>0</v>
      </c>
      <c r="P1640" s="154">
        <v>0</v>
      </c>
      <c r="Q1640" s="156" t="s">
        <v>7</v>
      </c>
    </row>
    <row r="1641" spans="2:17">
      <c r="B1641" s="157" t="s">
        <v>36</v>
      </c>
      <c r="C1641" s="157" t="s">
        <v>2</v>
      </c>
      <c r="D1641" s="157" t="s">
        <v>609</v>
      </c>
      <c r="E1641" s="157" t="s">
        <v>610</v>
      </c>
      <c r="F1641" s="157" t="s">
        <v>540</v>
      </c>
      <c r="G1641" s="158" t="s">
        <v>52</v>
      </c>
      <c r="H1641" s="159" t="s">
        <v>272</v>
      </c>
      <c r="I1641" s="160" t="s">
        <v>273</v>
      </c>
      <c r="J1641" s="160" t="s">
        <v>53</v>
      </c>
      <c r="K1641" s="161" t="s">
        <v>273</v>
      </c>
      <c r="L1641" s="152">
        <v>60</v>
      </c>
      <c r="M1641" s="154">
        <v>93.333333333333329</v>
      </c>
      <c r="N1641" s="153">
        <v>0</v>
      </c>
      <c r="O1641" s="153">
        <v>0</v>
      </c>
      <c r="P1641" s="154">
        <v>0</v>
      </c>
      <c r="Q1641" s="156" t="s">
        <v>7</v>
      </c>
    </row>
    <row r="1642" spans="2:17">
      <c r="B1642" s="157" t="s">
        <v>36</v>
      </c>
      <c r="C1642" s="157" t="s">
        <v>2</v>
      </c>
      <c r="D1642" s="157" t="s">
        <v>611</v>
      </c>
      <c r="E1642" s="157" t="s">
        <v>612</v>
      </c>
      <c r="F1642" s="157" t="s">
        <v>540</v>
      </c>
      <c r="G1642" s="158" t="s">
        <v>52</v>
      </c>
      <c r="H1642" s="159" t="s">
        <v>272</v>
      </c>
      <c r="I1642" s="160" t="s">
        <v>273</v>
      </c>
      <c r="J1642" s="160" t="s">
        <v>53</v>
      </c>
      <c r="K1642" s="161" t="s">
        <v>273</v>
      </c>
      <c r="L1642" s="152">
        <v>50</v>
      </c>
      <c r="M1642" s="154">
        <v>73.333333333333329</v>
      </c>
      <c r="N1642" s="153">
        <v>31.111111111111111</v>
      </c>
      <c r="O1642" s="153">
        <v>0</v>
      </c>
      <c r="P1642" s="154">
        <v>0</v>
      </c>
      <c r="Q1642" s="156" t="s">
        <v>7</v>
      </c>
    </row>
    <row r="1643" spans="2:17">
      <c r="B1643" s="157" t="s">
        <v>36</v>
      </c>
      <c r="C1643" s="157" t="s">
        <v>2</v>
      </c>
      <c r="D1643" s="157" t="s">
        <v>613</v>
      </c>
      <c r="E1643" s="157" t="s">
        <v>614</v>
      </c>
      <c r="F1643" s="157" t="s">
        <v>540</v>
      </c>
      <c r="G1643" s="158" t="s">
        <v>52</v>
      </c>
      <c r="H1643" s="159" t="s">
        <v>272</v>
      </c>
      <c r="I1643" s="160" t="s">
        <v>273</v>
      </c>
      <c r="J1643" s="160" t="s">
        <v>53</v>
      </c>
      <c r="K1643" s="161" t="s">
        <v>273</v>
      </c>
      <c r="L1643" s="152">
        <v>50</v>
      </c>
      <c r="M1643" s="154">
        <v>73.333333333333329</v>
      </c>
      <c r="N1643" s="153">
        <v>46.666666666666664</v>
      </c>
      <c r="O1643" s="153">
        <v>0</v>
      </c>
      <c r="P1643" s="154">
        <v>0</v>
      </c>
      <c r="Q1643" s="156" t="s">
        <v>7</v>
      </c>
    </row>
    <row r="1644" spans="2:17">
      <c r="B1644" s="157" t="s">
        <v>36</v>
      </c>
      <c r="C1644" s="157" t="s">
        <v>2</v>
      </c>
      <c r="D1644" s="157" t="s">
        <v>615</v>
      </c>
      <c r="E1644" s="157" t="s">
        <v>616</v>
      </c>
      <c r="F1644" s="157" t="s">
        <v>540</v>
      </c>
      <c r="G1644" s="158" t="s">
        <v>52</v>
      </c>
      <c r="H1644" s="159" t="s">
        <v>272</v>
      </c>
      <c r="I1644" s="160" t="s">
        <v>273</v>
      </c>
      <c r="J1644" s="160" t="s">
        <v>643</v>
      </c>
      <c r="K1644" s="161" t="s">
        <v>273</v>
      </c>
      <c r="L1644" s="152">
        <v>50</v>
      </c>
      <c r="M1644" s="154">
        <v>100</v>
      </c>
      <c r="N1644" s="153">
        <v>50</v>
      </c>
      <c r="O1644" s="153">
        <v>0</v>
      </c>
      <c r="P1644" s="154">
        <v>0</v>
      </c>
      <c r="Q1644" s="156" t="s">
        <v>7</v>
      </c>
    </row>
    <row r="1645" spans="2:17">
      <c r="B1645" s="157" t="s">
        <v>36</v>
      </c>
      <c r="C1645" s="157" t="s">
        <v>2</v>
      </c>
      <c r="D1645" s="157" t="s">
        <v>617</v>
      </c>
      <c r="E1645" s="157" t="s">
        <v>618</v>
      </c>
      <c r="F1645" s="157" t="s">
        <v>540</v>
      </c>
      <c r="G1645" s="158" t="s">
        <v>52</v>
      </c>
      <c r="H1645" s="159" t="s">
        <v>272</v>
      </c>
      <c r="I1645" s="160" t="s">
        <v>273</v>
      </c>
      <c r="J1645" s="160" t="s">
        <v>53</v>
      </c>
      <c r="K1645" s="161" t="s">
        <v>273</v>
      </c>
      <c r="L1645" s="152">
        <v>53.333333333333336</v>
      </c>
      <c r="M1645" s="154">
        <v>80</v>
      </c>
      <c r="N1645" s="153">
        <v>14.285714285714285</v>
      </c>
      <c r="O1645" s="153">
        <v>0</v>
      </c>
      <c r="P1645" s="154">
        <v>0</v>
      </c>
      <c r="Q1645" s="156" t="s">
        <v>7</v>
      </c>
    </row>
    <row r="1646" spans="2:17">
      <c r="B1646" s="157" t="s">
        <v>36</v>
      </c>
      <c r="C1646" s="157" t="s">
        <v>2</v>
      </c>
      <c r="D1646" s="157" t="s">
        <v>619</v>
      </c>
      <c r="E1646" s="157" t="s">
        <v>620</v>
      </c>
      <c r="F1646" s="157" t="s">
        <v>540</v>
      </c>
      <c r="G1646" s="158" t="s">
        <v>52</v>
      </c>
      <c r="H1646" s="159" t="s">
        <v>272</v>
      </c>
      <c r="I1646" s="160" t="s">
        <v>273</v>
      </c>
      <c r="J1646" s="160" t="s">
        <v>643</v>
      </c>
      <c r="K1646" s="161" t="s">
        <v>273</v>
      </c>
      <c r="L1646" s="152">
        <v>50</v>
      </c>
      <c r="M1646" s="154">
        <v>100</v>
      </c>
      <c r="N1646" s="153">
        <v>50</v>
      </c>
      <c r="O1646" s="153">
        <v>0</v>
      </c>
      <c r="P1646" s="154">
        <v>0</v>
      </c>
      <c r="Q1646" s="156" t="s">
        <v>7</v>
      </c>
    </row>
    <row r="1647" spans="2:17">
      <c r="B1647" s="157" t="s">
        <v>36</v>
      </c>
      <c r="C1647" s="157" t="s">
        <v>2</v>
      </c>
      <c r="D1647" s="157" t="s">
        <v>621</v>
      </c>
      <c r="E1647" s="157" t="s">
        <v>622</v>
      </c>
      <c r="F1647" s="157" t="s">
        <v>533</v>
      </c>
      <c r="G1647" s="158" t="s">
        <v>52</v>
      </c>
      <c r="H1647" s="159" t="s">
        <v>272</v>
      </c>
      <c r="I1647" s="160" t="s">
        <v>273</v>
      </c>
      <c r="J1647" s="160" t="s">
        <v>53</v>
      </c>
      <c r="K1647" s="161" t="s">
        <v>273</v>
      </c>
      <c r="L1647" s="152">
        <v>50</v>
      </c>
      <c r="M1647" s="154">
        <v>73.333333333333329</v>
      </c>
      <c r="N1647" s="153" t="s">
        <v>7</v>
      </c>
      <c r="O1647" s="153" t="s">
        <v>7</v>
      </c>
      <c r="P1647" s="154" t="s">
        <v>7</v>
      </c>
      <c r="Q1647" s="156" t="s">
        <v>7</v>
      </c>
    </row>
    <row r="1648" spans="2:17">
      <c r="B1648" s="157" t="s">
        <v>36</v>
      </c>
      <c r="C1648" s="157" t="s">
        <v>3</v>
      </c>
      <c r="D1648" s="157" t="s">
        <v>623</v>
      </c>
      <c r="E1648" s="157" t="s">
        <v>624</v>
      </c>
      <c r="F1648" s="157" t="s">
        <v>533</v>
      </c>
      <c r="G1648" s="158" t="s">
        <v>52</v>
      </c>
      <c r="H1648" s="159" t="s">
        <v>272</v>
      </c>
      <c r="I1648" s="160" t="s">
        <v>273</v>
      </c>
      <c r="J1648" s="160" t="s">
        <v>53</v>
      </c>
      <c r="K1648" s="161" t="s">
        <v>273</v>
      </c>
      <c r="L1648" s="152">
        <v>100</v>
      </c>
      <c r="M1648" s="154">
        <v>100</v>
      </c>
      <c r="N1648" s="153" t="s">
        <v>7</v>
      </c>
      <c r="O1648" s="153" t="s">
        <v>7</v>
      </c>
      <c r="P1648" s="154" t="s">
        <v>7</v>
      </c>
      <c r="Q1648" s="156" t="s">
        <v>7</v>
      </c>
    </row>
    <row r="1649" spans="2:17">
      <c r="B1649" s="157" t="s">
        <v>36</v>
      </c>
      <c r="C1649" s="157" t="s">
        <v>3</v>
      </c>
      <c r="D1649" s="157" t="s">
        <v>625</v>
      </c>
      <c r="E1649" s="157" t="s">
        <v>626</v>
      </c>
      <c r="F1649" s="157" t="s">
        <v>533</v>
      </c>
      <c r="G1649" s="158" t="s">
        <v>52</v>
      </c>
      <c r="H1649" s="159" t="s">
        <v>272</v>
      </c>
      <c r="I1649" s="160" t="s">
        <v>273</v>
      </c>
      <c r="J1649" s="160" t="s">
        <v>53</v>
      </c>
      <c r="K1649" s="161" t="s">
        <v>273</v>
      </c>
      <c r="L1649" s="152">
        <v>100</v>
      </c>
      <c r="M1649" s="154">
        <v>80</v>
      </c>
      <c r="N1649" s="153" t="s">
        <v>7</v>
      </c>
      <c r="O1649" s="153" t="s">
        <v>7</v>
      </c>
      <c r="P1649" s="154" t="s">
        <v>7</v>
      </c>
      <c r="Q1649" s="156" t="s">
        <v>7</v>
      </c>
    </row>
    <row r="1650" spans="2:17">
      <c r="B1650" s="157" t="s">
        <v>36</v>
      </c>
      <c r="C1650" s="157" t="s">
        <v>3</v>
      </c>
      <c r="D1650" s="157" t="s">
        <v>627</v>
      </c>
      <c r="E1650" s="157" t="s">
        <v>628</v>
      </c>
      <c r="F1650" s="157" t="s">
        <v>540</v>
      </c>
      <c r="G1650" s="158" t="s">
        <v>52</v>
      </c>
      <c r="H1650" s="159" t="s">
        <v>272</v>
      </c>
      <c r="I1650" s="160" t="s">
        <v>273</v>
      </c>
      <c r="J1650" s="160" t="s">
        <v>54</v>
      </c>
      <c r="K1650" s="161" t="s">
        <v>273</v>
      </c>
      <c r="L1650" s="152">
        <v>70</v>
      </c>
      <c r="M1650" s="154">
        <v>80</v>
      </c>
      <c r="N1650" s="153">
        <v>40</v>
      </c>
      <c r="O1650" s="153">
        <v>13</v>
      </c>
      <c r="P1650" s="154">
        <v>40</v>
      </c>
      <c r="Q1650" s="156">
        <v>0</v>
      </c>
    </row>
    <row r="1651" spans="2:17">
      <c r="B1651" s="157" t="s">
        <v>36</v>
      </c>
      <c r="C1651" s="157" t="s">
        <v>3</v>
      </c>
      <c r="D1651" s="157" t="s">
        <v>629</v>
      </c>
      <c r="E1651" s="157" t="s">
        <v>630</v>
      </c>
      <c r="F1651" s="157" t="s">
        <v>540</v>
      </c>
      <c r="G1651" s="158" t="s">
        <v>52</v>
      </c>
      <c r="H1651" s="159" t="s">
        <v>272</v>
      </c>
      <c r="I1651" s="160" t="s">
        <v>273</v>
      </c>
      <c r="J1651" s="160" t="s">
        <v>643</v>
      </c>
      <c r="K1651" s="161" t="s">
        <v>273</v>
      </c>
      <c r="L1651" s="152">
        <v>50</v>
      </c>
      <c r="M1651" s="154">
        <v>100</v>
      </c>
      <c r="N1651" s="153">
        <v>0</v>
      </c>
      <c r="O1651" s="153">
        <v>0</v>
      </c>
      <c r="P1651" s="154">
        <v>0</v>
      </c>
      <c r="Q1651" s="156" t="s">
        <v>7</v>
      </c>
    </row>
    <row r="1652" spans="2:17">
      <c r="B1652" s="157" t="s">
        <v>36</v>
      </c>
      <c r="C1652" s="157" t="s">
        <v>3</v>
      </c>
      <c r="D1652" s="157" t="s">
        <v>631</v>
      </c>
      <c r="E1652" s="157" t="s">
        <v>632</v>
      </c>
      <c r="F1652" s="157" t="s">
        <v>533</v>
      </c>
      <c r="G1652" s="158" t="s">
        <v>52</v>
      </c>
      <c r="H1652" s="159" t="s">
        <v>273</v>
      </c>
      <c r="I1652" s="160" t="s">
        <v>7</v>
      </c>
      <c r="J1652" s="160" t="s">
        <v>7</v>
      </c>
      <c r="K1652" s="161" t="s">
        <v>195</v>
      </c>
      <c r="L1652" s="152" t="s">
        <v>7</v>
      </c>
      <c r="M1652" s="154" t="s">
        <v>7</v>
      </c>
      <c r="N1652" s="153" t="s">
        <v>7</v>
      </c>
      <c r="O1652" s="153" t="s">
        <v>7</v>
      </c>
      <c r="P1652" s="154" t="s">
        <v>7</v>
      </c>
      <c r="Q1652" s="156" t="s">
        <v>7</v>
      </c>
    </row>
    <row r="1653" spans="2:17">
      <c r="B1653" s="157" t="s">
        <v>36</v>
      </c>
      <c r="C1653" s="157" t="s">
        <v>3</v>
      </c>
      <c r="D1653" s="157" t="s">
        <v>633</v>
      </c>
      <c r="E1653" s="157" t="s">
        <v>634</v>
      </c>
      <c r="F1653" s="157" t="s">
        <v>540</v>
      </c>
      <c r="G1653" s="158" t="s">
        <v>52</v>
      </c>
      <c r="H1653" s="159" t="s">
        <v>272</v>
      </c>
      <c r="I1653" s="160" t="s">
        <v>273</v>
      </c>
      <c r="J1653" s="160" t="s">
        <v>643</v>
      </c>
      <c r="K1653" s="161" t="s">
        <v>273</v>
      </c>
      <c r="L1653" s="152">
        <v>50</v>
      </c>
      <c r="M1653" s="154">
        <v>100</v>
      </c>
      <c r="N1653" s="153">
        <v>50</v>
      </c>
      <c r="O1653" s="153" t="s">
        <v>7</v>
      </c>
      <c r="P1653" s="154">
        <v>0</v>
      </c>
      <c r="Q1653" s="156" t="s">
        <v>7</v>
      </c>
    </row>
    <row r="1654" spans="2:17">
      <c r="B1654" s="157" t="s">
        <v>36</v>
      </c>
      <c r="C1654" s="157" t="s">
        <v>3</v>
      </c>
      <c r="D1654" s="157" t="s">
        <v>635</v>
      </c>
      <c r="E1654" s="157" t="s">
        <v>636</v>
      </c>
      <c r="F1654" s="157" t="s">
        <v>540</v>
      </c>
      <c r="G1654" s="158" t="s">
        <v>52</v>
      </c>
      <c r="H1654" s="159" t="s">
        <v>273</v>
      </c>
      <c r="I1654" s="160" t="s">
        <v>7</v>
      </c>
      <c r="J1654" s="160" t="s">
        <v>7</v>
      </c>
      <c r="K1654" s="161" t="s">
        <v>195</v>
      </c>
      <c r="L1654" s="152" t="s">
        <v>7</v>
      </c>
      <c r="M1654" s="154" t="s">
        <v>7</v>
      </c>
      <c r="N1654" s="153" t="s">
        <v>7</v>
      </c>
      <c r="O1654" s="153" t="s">
        <v>7</v>
      </c>
      <c r="P1654" s="154" t="s">
        <v>7</v>
      </c>
      <c r="Q1654" s="156" t="s">
        <v>7</v>
      </c>
    </row>
    <row r="1655" spans="2:17">
      <c r="B1655" s="157" t="s">
        <v>36</v>
      </c>
      <c r="C1655" s="157" t="s">
        <v>3</v>
      </c>
      <c r="D1655" s="157" t="s">
        <v>637</v>
      </c>
      <c r="E1655" s="157" t="s">
        <v>638</v>
      </c>
      <c r="F1655" s="157" t="s">
        <v>533</v>
      </c>
      <c r="G1655" s="158" t="s">
        <v>52</v>
      </c>
      <c r="H1655" s="159" t="s">
        <v>272</v>
      </c>
      <c r="I1655" s="160" t="s">
        <v>273</v>
      </c>
      <c r="J1655" s="160" t="s">
        <v>54</v>
      </c>
      <c r="K1655" s="161" t="s">
        <v>272</v>
      </c>
      <c r="L1655" s="152">
        <v>100</v>
      </c>
      <c r="M1655" s="154">
        <v>60</v>
      </c>
      <c r="N1655" s="153" t="s">
        <v>7</v>
      </c>
      <c r="O1655" s="153" t="s">
        <v>7</v>
      </c>
      <c r="P1655" s="154" t="s">
        <v>7</v>
      </c>
      <c r="Q1655" s="156" t="s">
        <v>7</v>
      </c>
    </row>
    <row r="1656" spans="2:17">
      <c r="B1656" s="157" t="s">
        <v>36</v>
      </c>
      <c r="C1656" s="157" t="s">
        <v>3</v>
      </c>
      <c r="D1656" s="157" t="s">
        <v>639</v>
      </c>
      <c r="E1656" s="157" t="s">
        <v>640</v>
      </c>
      <c r="F1656" s="157" t="s">
        <v>533</v>
      </c>
      <c r="G1656" s="158" t="s">
        <v>52</v>
      </c>
      <c r="H1656" s="159" t="s">
        <v>272</v>
      </c>
      <c r="I1656" s="160" t="s">
        <v>273</v>
      </c>
      <c r="J1656" s="160" t="s">
        <v>54</v>
      </c>
      <c r="K1656" s="161" t="s">
        <v>273</v>
      </c>
      <c r="L1656" s="152">
        <v>100</v>
      </c>
      <c r="M1656" s="154">
        <v>40</v>
      </c>
      <c r="N1656" s="153" t="s">
        <v>7</v>
      </c>
      <c r="O1656" s="153" t="s">
        <v>7</v>
      </c>
      <c r="P1656" s="154" t="s">
        <v>7</v>
      </c>
      <c r="Q1656" s="156" t="s">
        <v>7</v>
      </c>
    </row>
    <row r="1657" spans="2:17">
      <c r="B1657" s="157" t="s">
        <v>36</v>
      </c>
      <c r="C1657" s="157" t="s">
        <v>3</v>
      </c>
      <c r="D1657" s="157" t="s">
        <v>641</v>
      </c>
      <c r="E1657" s="157" t="s">
        <v>642</v>
      </c>
      <c r="F1657" s="157" t="s">
        <v>533</v>
      </c>
      <c r="G1657" s="158" t="s">
        <v>52</v>
      </c>
      <c r="H1657" s="159" t="s">
        <v>272</v>
      </c>
      <c r="I1657" s="160" t="s">
        <v>273</v>
      </c>
      <c r="J1657" s="160" t="s">
        <v>54</v>
      </c>
      <c r="K1657" s="161" t="s">
        <v>273</v>
      </c>
      <c r="L1657" s="152">
        <v>85</v>
      </c>
      <c r="M1657" s="154">
        <v>100</v>
      </c>
      <c r="N1657" s="153" t="s">
        <v>7</v>
      </c>
      <c r="O1657" s="153" t="s">
        <v>7</v>
      </c>
      <c r="P1657" s="154" t="s">
        <v>7</v>
      </c>
      <c r="Q1657" s="156" t="s">
        <v>7</v>
      </c>
    </row>
    <row r="1658" spans="2:17">
      <c r="B1658" s="157" t="s">
        <v>37</v>
      </c>
      <c r="C1658" s="157" t="s">
        <v>1</v>
      </c>
      <c r="D1658" s="157" t="s">
        <v>531</v>
      </c>
      <c r="E1658" s="157" t="s">
        <v>532</v>
      </c>
      <c r="F1658" s="157" t="s">
        <v>533</v>
      </c>
      <c r="G1658" s="158" t="s">
        <v>52</v>
      </c>
      <c r="H1658" s="159" t="s">
        <v>272</v>
      </c>
      <c r="I1658" s="160" t="s">
        <v>273</v>
      </c>
      <c r="J1658" s="160" t="s">
        <v>643</v>
      </c>
      <c r="K1658" s="161" t="s">
        <v>273</v>
      </c>
      <c r="L1658" s="152">
        <v>100</v>
      </c>
      <c r="M1658" s="154">
        <v>100</v>
      </c>
      <c r="N1658" s="153" t="s">
        <v>7</v>
      </c>
      <c r="O1658" s="153" t="s">
        <v>7</v>
      </c>
      <c r="P1658" s="154" t="s">
        <v>7</v>
      </c>
      <c r="Q1658" s="156" t="s">
        <v>7</v>
      </c>
    </row>
    <row r="1659" spans="2:17">
      <c r="B1659" s="157" t="s">
        <v>37</v>
      </c>
      <c r="C1659" s="157" t="s">
        <v>1</v>
      </c>
      <c r="D1659" s="157" t="s">
        <v>534</v>
      </c>
      <c r="E1659" s="157" t="s">
        <v>535</v>
      </c>
      <c r="F1659" s="157" t="s">
        <v>533</v>
      </c>
      <c r="G1659" s="158" t="s">
        <v>52</v>
      </c>
      <c r="H1659" s="159" t="s">
        <v>272</v>
      </c>
      <c r="I1659" s="160" t="s">
        <v>273</v>
      </c>
      <c r="J1659" s="160" t="s">
        <v>643</v>
      </c>
      <c r="K1659" s="161" t="s">
        <v>273</v>
      </c>
      <c r="L1659" s="152">
        <v>100</v>
      </c>
      <c r="M1659" s="154">
        <v>100</v>
      </c>
      <c r="N1659" s="153" t="s">
        <v>7</v>
      </c>
      <c r="O1659" s="153" t="s">
        <v>7</v>
      </c>
      <c r="P1659" s="154" t="s">
        <v>7</v>
      </c>
      <c r="Q1659" s="156" t="s">
        <v>7</v>
      </c>
    </row>
    <row r="1660" spans="2:17">
      <c r="B1660" s="157" t="s">
        <v>37</v>
      </c>
      <c r="C1660" s="157" t="s">
        <v>1</v>
      </c>
      <c r="D1660" s="157" t="s">
        <v>536</v>
      </c>
      <c r="E1660" s="157" t="s">
        <v>537</v>
      </c>
      <c r="F1660" s="157" t="s">
        <v>533</v>
      </c>
      <c r="G1660" s="158" t="s">
        <v>52</v>
      </c>
      <c r="H1660" s="159" t="s">
        <v>272</v>
      </c>
      <c r="I1660" s="160" t="s">
        <v>273</v>
      </c>
      <c r="J1660" s="160" t="s">
        <v>643</v>
      </c>
      <c r="K1660" s="161" t="s">
        <v>273</v>
      </c>
      <c r="L1660" s="152">
        <v>100</v>
      </c>
      <c r="M1660" s="154">
        <v>100</v>
      </c>
      <c r="N1660" s="153" t="s">
        <v>7</v>
      </c>
      <c r="O1660" s="153" t="s">
        <v>7</v>
      </c>
      <c r="P1660" s="154" t="s">
        <v>7</v>
      </c>
      <c r="Q1660" s="156" t="s">
        <v>7</v>
      </c>
    </row>
    <row r="1661" spans="2:17">
      <c r="B1661" s="157" t="s">
        <v>37</v>
      </c>
      <c r="C1661" s="157" t="s">
        <v>1</v>
      </c>
      <c r="D1661" s="157" t="s">
        <v>538</v>
      </c>
      <c r="E1661" s="157" t="s">
        <v>539</v>
      </c>
      <c r="F1661" s="157" t="s">
        <v>540</v>
      </c>
      <c r="G1661" s="158" t="s">
        <v>52</v>
      </c>
      <c r="H1661" s="159" t="s">
        <v>272</v>
      </c>
      <c r="I1661" s="160" t="s">
        <v>273</v>
      </c>
      <c r="J1661" s="160" t="s">
        <v>643</v>
      </c>
      <c r="K1661" s="161" t="s">
        <v>273</v>
      </c>
      <c r="L1661" s="152">
        <v>100</v>
      </c>
      <c r="M1661" s="154">
        <v>100</v>
      </c>
      <c r="N1661" s="153">
        <v>28.571428571428569</v>
      </c>
      <c r="O1661" s="153">
        <v>67</v>
      </c>
      <c r="P1661" s="154">
        <v>100</v>
      </c>
      <c r="Q1661" s="156" t="s">
        <v>7</v>
      </c>
    </row>
    <row r="1662" spans="2:17">
      <c r="B1662" s="157" t="s">
        <v>37</v>
      </c>
      <c r="C1662" s="157" t="s">
        <v>1</v>
      </c>
      <c r="D1662" s="157" t="s">
        <v>541</v>
      </c>
      <c r="E1662" s="157" t="s">
        <v>542</v>
      </c>
      <c r="F1662" s="157" t="s">
        <v>540</v>
      </c>
      <c r="G1662" s="158" t="s">
        <v>52</v>
      </c>
      <c r="H1662" s="159" t="s">
        <v>272</v>
      </c>
      <c r="I1662" s="160" t="s">
        <v>273</v>
      </c>
      <c r="J1662" s="160" t="s">
        <v>643</v>
      </c>
      <c r="K1662" s="161" t="s">
        <v>273</v>
      </c>
      <c r="L1662" s="152">
        <v>100</v>
      </c>
      <c r="M1662" s="154">
        <v>100</v>
      </c>
      <c r="N1662" s="153">
        <v>71.428571428571431</v>
      </c>
      <c r="O1662" s="153">
        <v>67</v>
      </c>
      <c r="P1662" s="154">
        <v>100</v>
      </c>
      <c r="Q1662" s="156" t="s">
        <v>7</v>
      </c>
    </row>
    <row r="1663" spans="2:17">
      <c r="B1663" s="157" t="s">
        <v>37</v>
      </c>
      <c r="C1663" s="157" t="s">
        <v>1</v>
      </c>
      <c r="D1663" s="157" t="s">
        <v>543</v>
      </c>
      <c r="E1663" s="157" t="s">
        <v>544</v>
      </c>
      <c r="F1663" s="157" t="s">
        <v>540</v>
      </c>
      <c r="G1663" s="158" t="s">
        <v>52</v>
      </c>
      <c r="H1663" s="159" t="s">
        <v>272</v>
      </c>
      <c r="I1663" s="160" t="s">
        <v>272</v>
      </c>
      <c r="J1663" s="160" t="s">
        <v>643</v>
      </c>
      <c r="K1663" s="161" t="s">
        <v>195</v>
      </c>
      <c r="L1663" s="152">
        <v>100</v>
      </c>
      <c r="M1663" s="154">
        <v>100</v>
      </c>
      <c r="N1663" s="153">
        <v>100</v>
      </c>
      <c r="O1663" s="153">
        <v>100</v>
      </c>
      <c r="P1663" s="154">
        <v>100</v>
      </c>
      <c r="Q1663" s="156">
        <v>100</v>
      </c>
    </row>
    <row r="1664" spans="2:17">
      <c r="B1664" s="157" t="s">
        <v>37</v>
      </c>
      <c r="C1664" s="157" t="s">
        <v>1</v>
      </c>
      <c r="D1664" s="157" t="s">
        <v>545</v>
      </c>
      <c r="E1664" s="157" t="s">
        <v>546</v>
      </c>
      <c r="F1664" s="157" t="s">
        <v>540</v>
      </c>
      <c r="G1664" s="158" t="s">
        <v>52</v>
      </c>
      <c r="H1664" s="159" t="s">
        <v>272</v>
      </c>
      <c r="I1664" s="160" t="s">
        <v>273</v>
      </c>
      <c r="J1664" s="160" t="s">
        <v>643</v>
      </c>
      <c r="K1664" s="161" t="s">
        <v>273</v>
      </c>
      <c r="L1664" s="152">
        <v>100</v>
      </c>
      <c r="M1664" s="154">
        <v>100</v>
      </c>
      <c r="N1664" s="153">
        <v>57.142857142857139</v>
      </c>
      <c r="O1664" s="153">
        <v>67</v>
      </c>
      <c r="P1664" s="154" t="s">
        <v>7</v>
      </c>
      <c r="Q1664" s="156" t="s">
        <v>7</v>
      </c>
    </row>
    <row r="1665" spans="2:17">
      <c r="B1665" s="157" t="s">
        <v>37</v>
      </c>
      <c r="C1665" s="157" t="s">
        <v>1</v>
      </c>
      <c r="D1665" s="157" t="s">
        <v>547</v>
      </c>
      <c r="E1665" s="157" t="s">
        <v>548</v>
      </c>
      <c r="F1665" s="157" t="s">
        <v>540</v>
      </c>
      <c r="G1665" s="158" t="s">
        <v>52</v>
      </c>
      <c r="H1665" s="159" t="s">
        <v>272</v>
      </c>
      <c r="I1665" s="160" t="s">
        <v>272</v>
      </c>
      <c r="J1665" s="160" t="s">
        <v>643</v>
      </c>
      <c r="K1665" s="161" t="s">
        <v>195</v>
      </c>
      <c r="L1665" s="152">
        <v>100</v>
      </c>
      <c r="M1665" s="154">
        <v>100</v>
      </c>
      <c r="N1665" s="153">
        <v>100</v>
      </c>
      <c r="O1665" s="153">
        <v>100</v>
      </c>
      <c r="P1665" s="154">
        <v>100</v>
      </c>
      <c r="Q1665" s="156">
        <v>100</v>
      </c>
    </row>
    <row r="1666" spans="2:17">
      <c r="B1666" s="157" t="s">
        <v>37</v>
      </c>
      <c r="C1666" s="157" t="s">
        <v>1</v>
      </c>
      <c r="D1666" s="157" t="s">
        <v>549</v>
      </c>
      <c r="E1666" s="157" t="s">
        <v>550</v>
      </c>
      <c r="F1666" s="157" t="s">
        <v>533</v>
      </c>
      <c r="G1666" s="158" t="s">
        <v>52</v>
      </c>
      <c r="H1666" s="159" t="s">
        <v>272</v>
      </c>
      <c r="I1666" s="160" t="s">
        <v>273</v>
      </c>
      <c r="J1666" s="160" t="s">
        <v>643</v>
      </c>
      <c r="K1666" s="161" t="s">
        <v>273</v>
      </c>
      <c r="L1666" s="152">
        <v>100</v>
      </c>
      <c r="M1666" s="154">
        <v>100</v>
      </c>
      <c r="N1666" s="153" t="s">
        <v>7</v>
      </c>
      <c r="O1666" s="153" t="s">
        <v>7</v>
      </c>
      <c r="P1666" s="154" t="s">
        <v>7</v>
      </c>
      <c r="Q1666" s="156" t="s">
        <v>7</v>
      </c>
    </row>
    <row r="1667" spans="2:17">
      <c r="B1667" s="157" t="s">
        <v>37</v>
      </c>
      <c r="C1667" s="157" t="s">
        <v>1</v>
      </c>
      <c r="D1667" s="157" t="s">
        <v>551</v>
      </c>
      <c r="E1667" s="157" t="s">
        <v>552</v>
      </c>
      <c r="F1667" s="157" t="s">
        <v>533</v>
      </c>
      <c r="G1667" s="158" t="s">
        <v>52</v>
      </c>
      <c r="H1667" s="159" t="s">
        <v>272</v>
      </c>
      <c r="I1667" s="160" t="s">
        <v>273</v>
      </c>
      <c r="J1667" s="160" t="s">
        <v>643</v>
      </c>
      <c r="K1667" s="161" t="s">
        <v>273</v>
      </c>
      <c r="L1667" s="152">
        <v>100</v>
      </c>
      <c r="M1667" s="154">
        <v>100</v>
      </c>
      <c r="N1667" s="153" t="s">
        <v>7</v>
      </c>
      <c r="O1667" s="153" t="s">
        <v>7</v>
      </c>
      <c r="P1667" s="154" t="s">
        <v>7</v>
      </c>
      <c r="Q1667" s="156" t="s">
        <v>7</v>
      </c>
    </row>
    <row r="1668" spans="2:17">
      <c r="B1668" s="157" t="s">
        <v>37</v>
      </c>
      <c r="C1668" s="157" t="s">
        <v>1</v>
      </c>
      <c r="D1668" s="157" t="s">
        <v>553</v>
      </c>
      <c r="E1668" s="157" t="s">
        <v>554</v>
      </c>
      <c r="F1668" s="157" t="s">
        <v>540</v>
      </c>
      <c r="G1668" s="158" t="s">
        <v>52</v>
      </c>
      <c r="H1668" s="159" t="s">
        <v>272</v>
      </c>
      <c r="I1668" s="160" t="s">
        <v>273</v>
      </c>
      <c r="J1668" s="160" t="s">
        <v>643</v>
      </c>
      <c r="K1668" s="161" t="s">
        <v>273</v>
      </c>
      <c r="L1668" s="152">
        <v>100</v>
      </c>
      <c r="M1668" s="154">
        <v>100</v>
      </c>
      <c r="N1668" s="153">
        <v>71.428571428571431</v>
      </c>
      <c r="O1668" s="153">
        <v>67</v>
      </c>
      <c r="P1668" s="154" t="s">
        <v>7</v>
      </c>
      <c r="Q1668" s="156" t="s">
        <v>7</v>
      </c>
    </row>
    <row r="1669" spans="2:17">
      <c r="B1669" s="157" t="s">
        <v>37</v>
      </c>
      <c r="C1669" s="157" t="s">
        <v>1</v>
      </c>
      <c r="D1669" s="157" t="s">
        <v>555</v>
      </c>
      <c r="E1669" s="157" t="s">
        <v>556</v>
      </c>
      <c r="F1669" s="157" t="s">
        <v>540</v>
      </c>
      <c r="G1669" s="158" t="s">
        <v>52</v>
      </c>
      <c r="H1669" s="159" t="s">
        <v>272</v>
      </c>
      <c r="I1669" s="160" t="s">
        <v>273</v>
      </c>
      <c r="J1669" s="160" t="s">
        <v>643</v>
      </c>
      <c r="K1669" s="161" t="s">
        <v>272</v>
      </c>
      <c r="L1669" s="152">
        <v>100</v>
      </c>
      <c r="M1669" s="154">
        <v>100</v>
      </c>
      <c r="N1669" s="153">
        <v>71.428571428571431</v>
      </c>
      <c r="O1669" s="153">
        <v>67</v>
      </c>
      <c r="P1669" s="154" t="s">
        <v>7</v>
      </c>
      <c r="Q1669" s="156">
        <v>100</v>
      </c>
    </row>
    <row r="1670" spans="2:17">
      <c r="B1670" s="157" t="s">
        <v>37</v>
      </c>
      <c r="C1670" s="157" t="s">
        <v>1</v>
      </c>
      <c r="D1670" s="157" t="s">
        <v>557</v>
      </c>
      <c r="E1670" s="157" t="s">
        <v>558</v>
      </c>
      <c r="F1670" s="157" t="s">
        <v>533</v>
      </c>
      <c r="G1670" s="158" t="s">
        <v>52</v>
      </c>
      <c r="H1670" s="159" t="s">
        <v>272</v>
      </c>
      <c r="I1670" s="160" t="s">
        <v>273</v>
      </c>
      <c r="J1670" s="160" t="s">
        <v>643</v>
      </c>
      <c r="K1670" s="161" t="s">
        <v>273</v>
      </c>
      <c r="L1670" s="152">
        <v>100</v>
      </c>
      <c r="M1670" s="154">
        <v>100</v>
      </c>
      <c r="N1670" s="153" t="s">
        <v>7</v>
      </c>
      <c r="O1670" s="153" t="s">
        <v>7</v>
      </c>
      <c r="P1670" s="154" t="s">
        <v>7</v>
      </c>
      <c r="Q1670" s="156" t="s">
        <v>7</v>
      </c>
    </row>
    <row r="1671" spans="2:17">
      <c r="B1671" s="157" t="s">
        <v>37</v>
      </c>
      <c r="C1671" s="157" t="s">
        <v>1</v>
      </c>
      <c r="D1671" s="157" t="s">
        <v>559</v>
      </c>
      <c r="E1671" s="157" t="s">
        <v>560</v>
      </c>
      <c r="F1671" s="157" t="s">
        <v>533</v>
      </c>
      <c r="G1671" s="158" t="s">
        <v>52</v>
      </c>
      <c r="H1671" s="159" t="s">
        <v>272</v>
      </c>
      <c r="I1671" s="160" t="s">
        <v>273</v>
      </c>
      <c r="J1671" s="160" t="s">
        <v>643</v>
      </c>
      <c r="K1671" s="161" t="s">
        <v>273</v>
      </c>
      <c r="L1671" s="152">
        <v>100</v>
      </c>
      <c r="M1671" s="154">
        <v>100</v>
      </c>
      <c r="N1671" s="153" t="s">
        <v>7</v>
      </c>
      <c r="O1671" s="153" t="s">
        <v>7</v>
      </c>
      <c r="P1671" s="154" t="s">
        <v>7</v>
      </c>
      <c r="Q1671" s="156" t="s">
        <v>7</v>
      </c>
    </row>
    <row r="1672" spans="2:17">
      <c r="B1672" s="157" t="s">
        <v>37</v>
      </c>
      <c r="C1672" s="157" t="s">
        <v>1</v>
      </c>
      <c r="D1672" s="157" t="s">
        <v>561</v>
      </c>
      <c r="E1672" s="157" t="s">
        <v>562</v>
      </c>
      <c r="F1672" s="157" t="s">
        <v>533</v>
      </c>
      <c r="G1672" s="158" t="s">
        <v>52</v>
      </c>
      <c r="H1672" s="159" t="s">
        <v>272</v>
      </c>
      <c r="I1672" s="160" t="s">
        <v>273</v>
      </c>
      <c r="J1672" s="160" t="s">
        <v>53</v>
      </c>
      <c r="K1672" s="161" t="s">
        <v>273</v>
      </c>
      <c r="L1672" s="152">
        <v>93.75</v>
      </c>
      <c r="M1672" s="154">
        <v>100</v>
      </c>
      <c r="N1672" s="153" t="s">
        <v>7</v>
      </c>
      <c r="O1672" s="153" t="s">
        <v>7</v>
      </c>
      <c r="P1672" s="154" t="s">
        <v>7</v>
      </c>
      <c r="Q1672" s="156" t="s">
        <v>7</v>
      </c>
    </row>
    <row r="1673" spans="2:17">
      <c r="B1673" s="157" t="s">
        <v>37</v>
      </c>
      <c r="C1673" s="157" t="s">
        <v>1</v>
      </c>
      <c r="D1673" s="157" t="s">
        <v>563</v>
      </c>
      <c r="E1673" s="157" t="s">
        <v>564</v>
      </c>
      <c r="F1673" s="157" t="s">
        <v>540</v>
      </c>
      <c r="G1673" s="158" t="s">
        <v>52</v>
      </c>
      <c r="H1673" s="159" t="s">
        <v>272</v>
      </c>
      <c r="I1673" s="160" t="s">
        <v>273</v>
      </c>
      <c r="J1673" s="160" t="s">
        <v>53</v>
      </c>
      <c r="K1673" s="161" t="s">
        <v>273</v>
      </c>
      <c r="L1673" s="152">
        <v>50</v>
      </c>
      <c r="M1673" s="154">
        <v>80</v>
      </c>
      <c r="N1673" s="153">
        <v>2.8571428571428572</v>
      </c>
      <c r="O1673" s="153">
        <v>100</v>
      </c>
      <c r="P1673" s="154" t="s">
        <v>7</v>
      </c>
      <c r="Q1673" s="156" t="s">
        <v>7</v>
      </c>
    </row>
    <row r="1674" spans="2:17">
      <c r="B1674" s="157" t="s">
        <v>37</v>
      </c>
      <c r="C1674" s="157" t="s">
        <v>495</v>
      </c>
      <c r="D1674" s="157" t="s">
        <v>565</v>
      </c>
      <c r="E1674" s="157" t="s">
        <v>566</v>
      </c>
      <c r="F1674" s="157" t="s">
        <v>540</v>
      </c>
      <c r="G1674" s="158" t="s">
        <v>52</v>
      </c>
      <c r="H1674" s="159" t="s">
        <v>272</v>
      </c>
      <c r="I1674" s="160" t="s">
        <v>273</v>
      </c>
      <c r="J1674" s="160" t="s">
        <v>643</v>
      </c>
      <c r="K1674" s="161" t="s">
        <v>273</v>
      </c>
      <c r="L1674" s="152">
        <v>100</v>
      </c>
      <c r="M1674" s="154">
        <v>100</v>
      </c>
      <c r="N1674" s="153">
        <v>57.142857142857139</v>
      </c>
      <c r="O1674" s="153">
        <v>33</v>
      </c>
      <c r="P1674" s="154" t="s">
        <v>7</v>
      </c>
      <c r="Q1674" s="156">
        <v>0</v>
      </c>
    </row>
    <row r="1675" spans="2:17">
      <c r="B1675" s="157" t="s">
        <v>37</v>
      </c>
      <c r="C1675" s="157" t="s">
        <v>495</v>
      </c>
      <c r="D1675" s="157" t="s">
        <v>567</v>
      </c>
      <c r="E1675" s="157" t="s">
        <v>568</v>
      </c>
      <c r="F1675" s="157" t="s">
        <v>533</v>
      </c>
      <c r="G1675" s="158" t="s">
        <v>52</v>
      </c>
      <c r="H1675" s="159" t="s">
        <v>272</v>
      </c>
      <c r="I1675" s="160" t="s">
        <v>273</v>
      </c>
      <c r="J1675" s="160" t="s">
        <v>643</v>
      </c>
      <c r="K1675" s="161" t="s">
        <v>273</v>
      </c>
      <c r="L1675" s="152">
        <v>50</v>
      </c>
      <c r="M1675" s="154">
        <v>100</v>
      </c>
      <c r="N1675" s="153" t="s">
        <v>7</v>
      </c>
      <c r="O1675" s="153" t="s">
        <v>7</v>
      </c>
      <c r="P1675" s="154" t="s">
        <v>7</v>
      </c>
      <c r="Q1675" s="156" t="s">
        <v>7</v>
      </c>
    </row>
    <row r="1676" spans="2:17">
      <c r="B1676" s="157" t="s">
        <v>37</v>
      </c>
      <c r="C1676" s="157" t="s">
        <v>495</v>
      </c>
      <c r="D1676" s="157" t="s">
        <v>569</v>
      </c>
      <c r="E1676" s="157" t="s">
        <v>570</v>
      </c>
      <c r="F1676" s="157" t="s">
        <v>540</v>
      </c>
      <c r="G1676" s="158" t="s">
        <v>52</v>
      </c>
      <c r="H1676" s="159" t="s">
        <v>272</v>
      </c>
      <c r="I1676" s="160" t="s">
        <v>273</v>
      </c>
      <c r="J1676" s="160" t="s">
        <v>643</v>
      </c>
      <c r="K1676" s="161" t="s">
        <v>273</v>
      </c>
      <c r="L1676" s="152">
        <v>100</v>
      </c>
      <c r="M1676" s="154">
        <v>100</v>
      </c>
      <c r="N1676" s="153">
        <v>16.666666666666664</v>
      </c>
      <c r="O1676" s="153">
        <v>33</v>
      </c>
      <c r="P1676" s="154" t="s">
        <v>7</v>
      </c>
      <c r="Q1676" s="156" t="s">
        <v>7</v>
      </c>
    </row>
    <row r="1677" spans="2:17">
      <c r="B1677" s="157" t="s">
        <v>37</v>
      </c>
      <c r="C1677" s="157" t="s">
        <v>495</v>
      </c>
      <c r="D1677" s="157" t="s">
        <v>571</v>
      </c>
      <c r="E1677" s="157" t="s">
        <v>572</v>
      </c>
      <c r="F1677" s="157" t="s">
        <v>540</v>
      </c>
      <c r="G1677" s="158" t="s">
        <v>52</v>
      </c>
      <c r="H1677" s="159" t="s">
        <v>272</v>
      </c>
      <c r="I1677" s="160" t="s">
        <v>273</v>
      </c>
      <c r="J1677" s="160" t="s">
        <v>643</v>
      </c>
      <c r="K1677" s="161" t="s">
        <v>273</v>
      </c>
      <c r="L1677" s="152">
        <v>100</v>
      </c>
      <c r="M1677" s="154">
        <v>100</v>
      </c>
      <c r="N1677" s="153">
        <v>0</v>
      </c>
      <c r="O1677" s="153">
        <v>0</v>
      </c>
      <c r="P1677" s="154" t="s">
        <v>7</v>
      </c>
      <c r="Q1677" s="156" t="s">
        <v>7</v>
      </c>
    </row>
    <row r="1678" spans="2:17">
      <c r="B1678" s="157" t="s">
        <v>37</v>
      </c>
      <c r="C1678" s="157" t="s">
        <v>495</v>
      </c>
      <c r="D1678" s="157" t="s">
        <v>573</v>
      </c>
      <c r="E1678" s="157" t="s">
        <v>574</v>
      </c>
      <c r="F1678" s="157" t="s">
        <v>533</v>
      </c>
      <c r="G1678" s="158" t="s">
        <v>52</v>
      </c>
      <c r="H1678" s="159" t="s">
        <v>272</v>
      </c>
      <c r="I1678" s="160" t="s">
        <v>273</v>
      </c>
      <c r="J1678" s="160" t="s">
        <v>643</v>
      </c>
      <c r="K1678" s="161" t="s">
        <v>273</v>
      </c>
      <c r="L1678" s="152">
        <v>100</v>
      </c>
      <c r="M1678" s="154">
        <v>100</v>
      </c>
      <c r="N1678" s="153" t="s">
        <v>7</v>
      </c>
      <c r="O1678" s="153" t="s">
        <v>7</v>
      </c>
      <c r="P1678" s="154" t="s">
        <v>7</v>
      </c>
      <c r="Q1678" s="156" t="s">
        <v>7</v>
      </c>
    </row>
    <row r="1679" spans="2:17">
      <c r="B1679" s="157" t="s">
        <v>37</v>
      </c>
      <c r="C1679" s="157" t="s">
        <v>495</v>
      </c>
      <c r="D1679" s="157" t="s">
        <v>575</v>
      </c>
      <c r="E1679" s="157" t="s">
        <v>576</v>
      </c>
      <c r="F1679" s="157" t="s">
        <v>533</v>
      </c>
      <c r="G1679" s="158" t="s">
        <v>52</v>
      </c>
      <c r="H1679" s="159" t="s">
        <v>273</v>
      </c>
      <c r="I1679" s="160" t="s">
        <v>7</v>
      </c>
      <c r="J1679" s="160" t="s">
        <v>7</v>
      </c>
      <c r="K1679" s="161" t="s">
        <v>195</v>
      </c>
      <c r="L1679" s="152" t="s">
        <v>7</v>
      </c>
      <c r="M1679" s="154" t="s">
        <v>7</v>
      </c>
      <c r="N1679" s="153" t="s">
        <v>7</v>
      </c>
      <c r="O1679" s="153" t="s">
        <v>7</v>
      </c>
      <c r="P1679" s="154" t="s">
        <v>7</v>
      </c>
      <c r="Q1679" s="156" t="s">
        <v>7</v>
      </c>
    </row>
    <row r="1680" spans="2:17">
      <c r="B1680" s="157" t="s">
        <v>37</v>
      </c>
      <c r="C1680" s="157" t="s">
        <v>495</v>
      </c>
      <c r="D1680" s="157" t="s">
        <v>577</v>
      </c>
      <c r="E1680" s="157" t="s">
        <v>578</v>
      </c>
      <c r="F1680" s="157" t="s">
        <v>533</v>
      </c>
      <c r="G1680" s="158" t="s">
        <v>52</v>
      </c>
      <c r="H1680" s="159" t="s">
        <v>273</v>
      </c>
      <c r="I1680" s="160" t="s">
        <v>7</v>
      </c>
      <c r="J1680" s="160" t="s">
        <v>7</v>
      </c>
      <c r="K1680" s="161" t="s">
        <v>195</v>
      </c>
      <c r="L1680" s="152" t="s">
        <v>7</v>
      </c>
      <c r="M1680" s="154" t="s">
        <v>7</v>
      </c>
      <c r="N1680" s="153" t="s">
        <v>7</v>
      </c>
      <c r="O1680" s="153" t="s">
        <v>7</v>
      </c>
      <c r="P1680" s="154" t="s">
        <v>7</v>
      </c>
      <c r="Q1680" s="156" t="s">
        <v>7</v>
      </c>
    </row>
    <row r="1681" spans="2:17">
      <c r="B1681" s="157" t="s">
        <v>37</v>
      </c>
      <c r="C1681" s="157" t="s">
        <v>495</v>
      </c>
      <c r="D1681" s="157" t="s">
        <v>579</v>
      </c>
      <c r="E1681" s="157" t="s">
        <v>580</v>
      </c>
      <c r="F1681" s="157" t="s">
        <v>533</v>
      </c>
      <c r="G1681" s="158" t="s">
        <v>52</v>
      </c>
      <c r="H1681" s="159" t="s">
        <v>272</v>
      </c>
      <c r="I1681" s="160" t="s">
        <v>273</v>
      </c>
      <c r="J1681" s="160" t="s">
        <v>643</v>
      </c>
      <c r="K1681" s="161" t="s">
        <v>273</v>
      </c>
      <c r="L1681" s="152">
        <v>50</v>
      </c>
      <c r="M1681" s="154">
        <v>100</v>
      </c>
      <c r="N1681" s="153" t="s">
        <v>7</v>
      </c>
      <c r="O1681" s="153" t="s">
        <v>7</v>
      </c>
      <c r="P1681" s="154" t="s">
        <v>7</v>
      </c>
      <c r="Q1681" s="156" t="s">
        <v>7</v>
      </c>
    </row>
    <row r="1682" spans="2:17">
      <c r="B1682" s="157" t="s">
        <v>37</v>
      </c>
      <c r="C1682" s="157" t="s">
        <v>495</v>
      </c>
      <c r="D1682" s="157" t="s">
        <v>581</v>
      </c>
      <c r="E1682" s="157" t="s">
        <v>582</v>
      </c>
      <c r="F1682" s="157" t="s">
        <v>533</v>
      </c>
      <c r="G1682" s="158" t="s">
        <v>52</v>
      </c>
      <c r="H1682" s="159" t="s">
        <v>272</v>
      </c>
      <c r="I1682" s="160" t="s">
        <v>273</v>
      </c>
      <c r="J1682" s="160" t="s">
        <v>643</v>
      </c>
      <c r="K1682" s="161" t="s">
        <v>273</v>
      </c>
      <c r="L1682" s="152">
        <v>100</v>
      </c>
      <c r="M1682" s="154">
        <v>100</v>
      </c>
      <c r="N1682" s="153" t="s">
        <v>7</v>
      </c>
      <c r="O1682" s="153" t="s">
        <v>7</v>
      </c>
      <c r="P1682" s="154" t="s">
        <v>7</v>
      </c>
      <c r="Q1682" s="156" t="s">
        <v>7</v>
      </c>
    </row>
    <row r="1683" spans="2:17">
      <c r="B1683" s="157" t="s">
        <v>37</v>
      </c>
      <c r="C1683" s="157" t="s">
        <v>495</v>
      </c>
      <c r="D1683" s="157" t="s">
        <v>583</v>
      </c>
      <c r="E1683" s="157" t="s">
        <v>584</v>
      </c>
      <c r="F1683" s="157" t="s">
        <v>540</v>
      </c>
      <c r="G1683" s="158" t="s">
        <v>52</v>
      </c>
      <c r="H1683" s="159" t="s">
        <v>273</v>
      </c>
      <c r="I1683" s="160" t="s">
        <v>7</v>
      </c>
      <c r="J1683" s="160" t="s">
        <v>7</v>
      </c>
      <c r="K1683" s="161" t="s">
        <v>273</v>
      </c>
      <c r="L1683" s="152" t="s">
        <v>7</v>
      </c>
      <c r="M1683" s="154" t="s">
        <v>7</v>
      </c>
      <c r="N1683" s="153" t="s">
        <v>7</v>
      </c>
      <c r="O1683" s="153" t="s">
        <v>7</v>
      </c>
      <c r="P1683" s="154" t="s">
        <v>7</v>
      </c>
      <c r="Q1683" s="156" t="s">
        <v>7</v>
      </c>
    </row>
    <row r="1684" spans="2:17">
      <c r="B1684" s="157" t="s">
        <v>37</v>
      </c>
      <c r="C1684" s="157" t="s">
        <v>495</v>
      </c>
      <c r="D1684" s="157" t="s">
        <v>585</v>
      </c>
      <c r="E1684" s="157" t="s">
        <v>586</v>
      </c>
      <c r="F1684" s="157" t="s">
        <v>533</v>
      </c>
      <c r="G1684" s="158" t="s">
        <v>52</v>
      </c>
      <c r="H1684" s="159" t="s">
        <v>272</v>
      </c>
      <c r="I1684" s="160" t="s">
        <v>273</v>
      </c>
      <c r="J1684" s="160" t="s">
        <v>643</v>
      </c>
      <c r="K1684" s="161" t="s">
        <v>273</v>
      </c>
      <c r="L1684" s="152">
        <v>100</v>
      </c>
      <c r="M1684" s="154">
        <v>100</v>
      </c>
      <c r="N1684" s="153" t="s">
        <v>7</v>
      </c>
      <c r="O1684" s="153" t="s">
        <v>7</v>
      </c>
      <c r="P1684" s="154" t="s">
        <v>7</v>
      </c>
      <c r="Q1684" s="156" t="s">
        <v>7</v>
      </c>
    </row>
    <row r="1685" spans="2:17">
      <c r="B1685" s="157" t="s">
        <v>37</v>
      </c>
      <c r="C1685" s="157" t="s">
        <v>495</v>
      </c>
      <c r="D1685" s="157" t="s">
        <v>587</v>
      </c>
      <c r="E1685" s="157" t="s">
        <v>588</v>
      </c>
      <c r="F1685" s="157" t="s">
        <v>540</v>
      </c>
      <c r="G1685" s="158" t="s">
        <v>52</v>
      </c>
      <c r="H1685" s="159" t="s">
        <v>272</v>
      </c>
      <c r="I1685" s="160" t="s">
        <v>273</v>
      </c>
      <c r="J1685" s="160" t="s">
        <v>643</v>
      </c>
      <c r="K1685" s="161" t="s">
        <v>273</v>
      </c>
      <c r="L1685" s="152">
        <v>50</v>
      </c>
      <c r="M1685" s="154">
        <v>100</v>
      </c>
      <c r="N1685" s="153">
        <v>0</v>
      </c>
      <c r="O1685" s="153">
        <v>0</v>
      </c>
      <c r="P1685" s="154" t="s">
        <v>7</v>
      </c>
      <c r="Q1685" s="156" t="s">
        <v>7</v>
      </c>
    </row>
    <row r="1686" spans="2:17">
      <c r="B1686" s="157" t="s">
        <v>37</v>
      </c>
      <c r="C1686" s="157" t="s">
        <v>495</v>
      </c>
      <c r="D1686" s="157" t="s">
        <v>589</v>
      </c>
      <c r="E1686" s="157" t="s">
        <v>590</v>
      </c>
      <c r="F1686" s="157" t="s">
        <v>540</v>
      </c>
      <c r="G1686" s="158" t="s">
        <v>52</v>
      </c>
      <c r="H1686" s="159" t="s">
        <v>272</v>
      </c>
      <c r="I1686" s="160" t="s">
        <v>273</v>
      </c>
      <c r="J1686" s="160" t="s">
        <v>643</v>
      </c>
      <c r="K1686" s="161" t="s">
        <v>273</v>
      </c>
      <c r="L1686" s="152">
        <v>50</v>
      </c>
      <c r="M1686" s="154">
        <v>100</v>
      </c>
      <c r="N1686" s="153">
        <v>0</v>
      </c>
      <c r="O1686" s="153">
        <v>0</v>
      </c>
      <c r="P1686" s="154" t="s">
        <v>7</v>
      </c>
      <c r="Q1686" s="156" t="s">
        <v>7</v>
      </c>
    </row>
    <row r="1687" spans="2:17">
      <c r="B1687" s="157" t="s">
        <v>37</v>
      </c>
      <c r="C1687" s="157" t="s">
        <v>495</v>
      </c>
      <c r="D1687" s="157" t="s">
        <v>591</v>
      </c>
      <c r="E1687" s="157" t="s">
        <v>592</v>
      </c>
      <c r="F1687" s="157" t="s">
        <v>533</v>
      </c>
      <c r="G1687" s="158" t="s">
        <v>52</v>
      </c>
      <c r="H1687" s="159" t="s">
        <v>272</v>
      </c>
      <c r="I1687" s="160" t="s">
        <v>273</v>
      </c>
      <c r="J1687" s="160" t="s">
        <v>643</v>
      </c>
      <c r="K1687" s="161" t="s">
        <v>273</v>
      </c>
      <c r="L1687" s="152">
        <v>100</v>
      </c>
      <c r="M1687" s="154">
        <v>100</v>
      </c>
      <c r="N1687" s="153" t="s">
        <v>7</v>
      </c>
      <c r="O1687" s="153" t="s">
        <v>7</v>
      </c>
      <c r="P1687" s="154" t="s">
        <v>7</v>
      </c>
      <c r="Q1687" s="156" t="s">
        <v>7</v>
      </c>
    </row>
    <row r="1688" spans="2:17">
      <c r="B1688" s="157" t="s">
        <v>37</v>
      </c>
      <c r="C1688" s="157" t="s">
        <v>495</v>
      </c>
      <c r="D1688" s="157" t="s">
        <v>593</v>
      </c>
      <c r="E1688" s="157" t="s">
        <v>594</v>
      </c>
      <c r="F1688" s="157" t="s">
        <v>540</v>
      </c>
      <c r="G1688" s="158" t="s">
        <v>52</v>
      </c>
      <c r="H1688" s="159" t="s">
        <v>272</v>
      </c>
      <c r="I1688" s="160" t="s">
        <v>272</v>
      </c>
      <c r="J1688" s="160" t="s">
        <v>643</v>
      </c>
      <c r="K1688" s="161" t="s">
        <v>195</v>
      </c>
      <c r="L1688" s="152">
        <v>100</v>
      </c>
      <c r="M1688" s="154">
        <v>100</v>
      </c>
      <c r="N1688" s="153">
        <v>100</v>
      </c>
      <c r="O1688" s="153">
        <v>100</v>
      </c>
      <c r="P1688" s="154">
        <v>100</v>
      </c>
      <c r="Q1688" s="156">
        <v>100</v>
      </c>
    </row>
    <row r="1689" spans="2:17">
      <c r="B1689" s="157" t="s">
        <v>37</v>
      </c>
      <c r="C1689" s="157" t="s">
        <v>495</v>
      </c>
      <c r="D1689" s="157" t="s">
        <v>595</v>
      </c>
      <c r="E1689" s="157" t="s">
        <v>596</v>
      </c>
      <c r="F1689" s="157" t="s">
        <v>540</v>
      </c>
      <c r="G1689" s="158" t="s">
        <v>52</v>
      </c>
      <c r="H1689" s="159" t="s">
        <v>272</v>
      </c>
      <c r="I1689" s="160" t="s">
        <v>273</v>
      </c>
      <c r="J1689" s="160" t="s">
        <v>643</v>
      </c>
      <c r="K1689" s="161" t="s">
        <v>273</v>
      </c>
      <c r="L1689" s="152">
        <v>100</v>
      </c>
      <c r="M1689" s="154">
        <v>100</v>
      </c>
      <c r="N1689" s="153">
        <v>57.142857142857139</v>
      </c>
      <c r="O1689" s="153">
        <v>67</v>
      </c>
      <c r="P1689" s="154">
        <v>100</v>
      </c>
      <c r="Q1689" s="156">
        <v>0</v>
      </c>
    </row>
    <row r="1690" spans="2:17">
      <c r="B1690" s="157" t="s">
        <v>37</v>
      </c>
      <c r="C1690" s="157" t="s">
        <v>495</v>
      </c>
      <c r="D1690" s="157" t="s">
        <v>597</v>
      </c>
      <c r="E1690" s="157" t="s">
        <v>598</v>
      </c>
      <c r="F1690" s="157" t="s">
        <v>533</v>
      </c>
      <c r="G1690" s="158" t="s">
        <v>52</v>
      </c>
      <c r="H1690" s="159" t="s">
        <v>272</v>
      </c>
      <c r="I1690" s="160" t="s">
        <v>273</v>
      </c>
      <c r="J1690" s="160" t="s">
        <v>643</v>
      </c>
      <c r="K1690" s="161" t="s">
        <v>273</v>
      </c>
      <c r="L1690" s="152">
        <v>100</v>
      </c>
      <c r="M1690" s="154">
        <v>100</v>
      </c>
      <c r="N1690" s="153" t="s">
        <v>7</v>
      </c>
      <c r="O1690" s="153" t="s">
        <v>7</v>
      </c>
      <c r="P1690" s="154" t="s">
        <v>7</v>
      </c>
      <c r="Q1690" s="156" t="s">
        <v>7</v>
      </c>
    </row>
    <row r="1691" spans="2:17">
      <c r="B1691" s="157" t="s">
        <v>37</v>
      </c>
      <c r="C1691" s="157" t="s">
        <v>495</v>
      </c>
      <c r="D1691" s="157" t="s">
        <v>599</v>
      </c>
      <c r="E1691" s="157" t="s">
        <v>600</v>
      </c>
      <c r="F1691" s="157" t="s">
        <v>540</v>
      </c>
      <c r="G1691" s="158" t="s">
        <v>52</v>
      </c>
      <c r="H1691" s="159" t="s">
        <v>272</v>
      </c>
      <c r="I1691" s="160" t="s">
        <v>273</v>
      </c>
      <c r="J1691" s="160" t="s">
        <v>643</v>
      </c>
      <c r="K1691" s="161" t="s">
        <v>273</v>
      </c>
      <c r="L1691" s="152">
        <v>100</v>
      </c>
      <c r="M1691" s="154">
        <v>100</v>
      </c>
      <c r="N1691" s="153">
        <v>28.571428571428569</v>
      </c>
      <c r="O1691" s="153">
        <v>67</v>
      </c>
      <c r="P1691" s="154">
        <v>0</v>
      </c>
      <c r="Q1691" s="156">
        <v>0</v>
      </c>
    </row>
    <row r="1692" spans="2:17">
      <c r="B1692" s="157" t="s">
        <v>37</v>
      </c>
      <c r="C1692" s="157" t="s">
        <v>495</v>
      </c>
      <c r="D1692" s="157" t="s">
        <v>601</v>
      </c>
      <c r="E1692" s="157" t="s">
        <v>602</v>
      </c>
      <c r="F1692" s="157" t="s">
        <v>533</v>
      </c>
      <c r="G1692" s="158" t="s">
        <v>52</v>
      </c>
      <c r="H1692" s="159" t="s">
        <v>272</v>
      </c>
      <c r="I1692" s="160" t="s">
        <v>273</v>
      </c>
      <c r="J1692" s="160" t="s">
        <v>643</v>
      </c>
      <c r="K1692" s="161" t="s">
        <v>273</v>
      </c>
      <c r="L1692" s="152">
        <v>100</v>
      </c>
      <c r="M1692" s="154">
        <v>100</v>
      </c>
      <c r="N1692" s="153" t="s">
        <v>7</v>
      </c>
      <c r="O1692" s="153" t="s">
        <v>7</v>
      </c>
      <c r="P1692" s="154" t="s">
        <v>7</v>
      </c>
      <c r="Q1692" s="156" t="s">
        <v>7</v>
      </c>
    </row>
    <row r="1693" spans="2:17">
      <c r="B1693" s="157" t="s">
        <v>37</v>
      </c>
      <c r="C1693" s="157" t="s">
        <v>2</v>
      </c>
      <c r="D1693" s="157" t="s">
        <v>603</v>
      </c>
      <c r="E1693" s="157" t="s">
        <v>604</v>
      </c>
      <c r="F1693" s="157" t="s">
        <v>533</v>
      </c>
      <c r="G1693" s="158" t="s">
        <v>52</v>
      </c>
      <c r="H1693" s="159" t="s">
        <v>272</v>
      </c>
      <c r="I1693" s="160" t="s">
        <v>273</v>
      </c>
      <c r="J1693" s="160" t="s">
        <v>643</v>
      </c>
      <c r="K1693" s="161" t="s">
        <v>273</v>
      </c>
      <c r="L1693" s="152">
        <v>100</v>
      </c>
      <c r="M1693" s="154">
        <v>100</v>
      </c>
      <c r="N1693" s="153" t="s">
        <v>7</v>
      </c>
      <c r="O1693" s="153" t="s">
        <v>7</v>
      </c>
      <c r="P1693" s="154" t="s">
        <v>7</v>
      </c>
      <c r="Q1693" s="156" t="s">
        <v>7</v>
      </c>
    </row>
    <row r="1694" spans="2:17">
      <c r="B1694" s="157" t="s">
        <v>37</v>
      </c>
      <c r="C1694" s="157" t="s">
        <v>2</v>
      </c>
      <c r="D1694" s="157" t="s">
        <v>605</v>
      </c>
      <c r="E1694" s="157" t="s">
        <v>606</v>
      </c>
      <c r="F1694" s="157" t="s">
        <v>540</v>
      </c>
      <c r="G1694" s="158" t="s">
        <v>52</v>
      </c>
      <c r="H1694" s="159" t="s">
        <v>272</v>
      </c>
      <c r="I1694" s="160" t="s">
        <v>272</v>
      </c>
      <c r="J1694" s="160" t="s">
        <v>643</v>
      </c>
      <c r="K1694" s="161" t="s">
        <v>195</v>
      </c>
      <c r="L1694" s="152">
        <v>100</v>
      </c>
      <c r="M1694" s="154">
        <v>100</v>
      </c>
      <c r="N1694" s="153">
        <v>100</v>
      </c>
      <c r="O1694" s="153">
        <v>100</v>
      </c>
      <c r="P1694" s="154">
        <v>100</v>
      </c>
      <c r="Q1694" s="156">
        <v>100</v>
      </c>
    </row>
    <row r="1695" spans="2:17">
      <c r="B1695" s="157" t="s">
        <v>37</v>
      </c>
      <c r="C1695" s="157" t="s">
        <v>2</v>
      </c>
      <c r="D1695" s="157" t="s">
        <v>607</v>
      </c>
      <c r="E1695" s="157" t="s">
        <v>608</v>
      </c>
      <c r="F1695" s="157" t="s">
        <v>540</v>
      </c>
      <c r="G1695" s="158" t="s">
        <v>52</v>
      </c>
      <c r="H1695" s="159" t="s">
        <v>272</v>
      </c>
      <c r="I1695" s="160" t="s">
        <v>273</v>
      </c>
      <c r="J1695" s="160" t="s">
        <v>643</v>
      </c>
      <c r="K1695" s="161" t="s">
        <v>273</v>
      </c>
      <c r="L1695" s="152">
        <v>100</v>
      </c>
      <c r="M1695" s="154">
        <v>100</v>
      </c>
      <c r="N1695" s="153">
        <v>0</v>
      </c>
      <c r="O1695" s="153">
        <v>0</v>
      </c>
      <c r="P1695" s="154" t="s">
        <v>7</v>
      </c>
      <c r="Q1695" s="156" t="s">
        <v>7</v>
      </c>
    </row>
    <row r="1696" spans="2:17">
      <c r="B1696" s="157" t="s">
        <v>37</v>
      </c>
      <c r="C1696" s="157" t="s">
        <v>2</v>
      </c>
      <c r="D1696" s="157" t="s">
        <v>609</v>
      </c>
      <c r="E1696" s="157" t="s">
        <v>610</v>
      </c>
      <c r="F1696" s="157" t="s">
        <v>540</v>
      </c>
      <c r="G1696" s="158" t="s">
        <v>52</v>
      </c>
      <c r="H1696" s="159" t="s">
        <v>272</v>
      </c>
      <c r="I1696" s="160" t="s">
        <v>273</v>
      </c>
      <c r="J1696" s="160" t="s">
        <v>643</v>
      </c>
      <c r="K1696" s="161" t="s">
        <v>273</v>
      </c>
      <c r="L1696" s="152">
        <v>50</v>
      </c>
      <c r="M1696" s="154">
        <v>100</v>
      </c>
      <c r="N1696" s="153">
        <v>0</v>
      </c>
      <c r="O1696" s="153">
        <v>0</v>
      </c>
      <c r="P1696" s="154" t="s">
        <v>7</v>
      </c>
      <c r="Q1696" s="156" t="s">
        <v>7</v>
      </c>
    </row>
    <row r="1697" spans="2:17">
      <c r="B1697" s="157" t="s">
        <v>37</v>
      </c>
      <c r="C1697" s="157" t="s">
        <v>2</v>
      </c>
      <c r="D1697" s="157" t="s">
        <v>611</v>
      </c>
      <c r="E1697" s="157" t="s">
        <v>612</v>
      </c>
      <c r="F1697" s="157" t="s">
        <v>540</v>
      </c>
      <c r="G1697" s="158" t="s">
        <v>52</v>
      </c>
      <c r="H1697" s="159" t="s">
        <v>272</v>
      </c>
      <c r="I1697" s="160" t="s">
        <v>273</v>
      </c>
      <c r="J1697" s="160" t="s">
        <v>53</v>
      </c>
      <c r="K1697" s="161" t="s">
        <v>273</v>
      </c>
      <c r="L1697" s="152">
        <v>20.454545454545457</v>
      </c>
      <c r="M1697" s="154">
        <v>81.818181818181813</v>
      </c>
      <c r="N1697" s="153">
        <v>0</v>
      </c>
      <c r="O1697" s="153">
        <v>0</v>
      </c>
      <c r="P1697" s="154" t="s">
        <v>7</v>
      </c>
      <c r="Q1697" s="156" t="s">
        <v>7</v>
      </c>
    </row>
    <row r="1698" spans="2:17">
      <c r="B1698" s="157" t="s">
        <v>37</v>
      </c>
      <c r="C1698" s="157" t="s">
        <v>2</v>
      </c>
      <c r="D1698" s="157" t="s">
        <v>613</v>
      </c>
      <c r="E1698" s="157" t="s">
        <v>614</v>
      </c>
      <c r="F1698" s="157" t="s">
        <v>540</v>
      </c>
      <c r="G1698" s="158" t="s">
        <v>52</v>
      </c>
      <c r="H1698" s="159" t="s">
        <v>272</v>
      </c>
      <c r="I1698" s="160" t="s">
        <v>272</v>
      </c>
      <c r="J1698" s="160" t="s">
        <v>643</v>
      </c>
      <c r="K1698" s="161" t="s">
        <v>195</v>
      </c>
      <c r="L1698" s="152">
        <v>100</v>
      </c>
      <c r="M1698" s="154">
        <v>100</v>
      </c>
      <c r="N1698" s="153">
        <v>100</v>
      </c>
      <c r="O1698" s="153">
        <v>100</v>
      </c>
      <c r="P1698" s="154">
        <v>100</v>
      </c>
      <c r="Q1698" s="156">
        <v>100</v>
      </c>
    </row>
    <row r="1699" spans="2:17">
      <c r="B1699" s="157" t="s">
        <v>37</v>
      </c>
      <c r="C1699" s="157" t="s">
        <v>2</v>
      </c>
      <c r="D1699" s="157" t="s">
        <v>615</v>
      </c>
      <c r="E1699" s="157" t="s">
        <v>616</v>
      </c>
      <c r="F1699" s="157" t="s">
        <v>540</v>
      </c>
      <c r="G1699" s="158" t="s">
        <v>52</v>
      </c>
      <c r="H1699" s="159" t="s">
        <v>272</v>
      </c>
      <c r="I1699" s="160" t="s">
        <v>273</v>
      </c>
      <c r="J1699" s="160" t="s">
        <v>643</v>
      </c>
      <c r="K1699" s="161" t="s">
        <v>273</v>
      </c>
      <c r="L1699" s="152">
        <v>100</v>
      </c>
      <c r="M1699" s="154">
        <v>100</v>
      </c>
      <c r="N1699" s="153">
        <v>71.428571428571431</v>
      </c>
      <c r="O1699" s="153">
        <v>67</v>
      </c>
      <c r="P1699" s="154" t="s">
        <v>7</v>
      </c>
      <c r="Q1699" s="156" t="s">
        <v>7</v>
      </c>
    </row>
    <row r="1700" spans="2:17">
      <c r="B1700" s="157" t="s">
        <v>37</v>
      </c>
      <c r="C1700" s="157" t="s">
        <v>2</v>
      </c>
      <c r="D1700" s="157" t="s">
        <v>617</v>
      </c>
      <c r="E1700" s="157" t="s">
        <v>618</v>
      </c>
      <c r="F1700" s="157" t="s">
        <v>540</v>
      </c>
      <c r="G1700" s="158" t="s">
        <v>52</v>
      </c>
      <c r="H1700" s="159" t="s">
        <v>272</v>
      </c>
      <c r="I1700" s="160" t="s">
        <v>272</v>
      </c>
      <c r="J1700" s="160" t="s">
        <v>643</v>
      </c>
      <c r="K1700" s="161" t="s">
        <v>195</v>
      </c>
      <c r="L1700" s="152">
        <v>100</v>
      </c>
      <c r="M1700" s="154">
        <v>100</v>
      </c>
      <c r="N1700" s="153">
        <v>100</v>
      </c>
      <c r="O1700" s="153">
        <v>100</v>
      </c>
      <c r="P1700" s="154">
        <v>100</v>
      </c>
      <c r="Q1700" s="156">
        <v>100</v>
      </c>
    </row>
    <row r="1701" spans="2:17">
      <c r="B1701" s="157" t="s">
        <v>37</v>
      </c>
      <c r="C1701" s="157" t="s">
        <v>2</v>
      </c>
      <c r="D1701" s="157" t="s">
        <v>619</v>
      </c>
      <c r="E1701" s="157" t="s">
        <v>620</v>
      </c>
      <c r="F1701" s="157" t="s">
        <v>540</v>
      </c>
      <c r="G1701" s="158" t="s">
        <v>52</v>
      </c>
      <c r="H1701" s="159" t="s">
        <v>273</v>
      </c>
      <c r="I1701" s="160" t="s">
        <v>7</v>
      </c>
      <c r="J1701" s="160" t="s">
        <v>7</v>
      </c>
      <c r="K1701" s="161" t="s">
        <v>195</v>
      </c>
      <c r="L1701" s="152" t="s">
        <v>7</v>
      </c>
      <c r="M1701" s="154" t="s">
        <v>7</v>
      </c>
      <c r="N1701" s="153" t="s">
        <v>7</v>
      </c>
      <c r="O1701" s="153" t="s">
        <v>7</v>
      </c>
      <c r="P1701" s="154" t="s">
        <v>7</v>
      </c>
      <c r="Q1701" s="156" t="s">
        <v>7</v>
      </c>
    </row>
    <row r="1702" spans="2:17">
      <c r="B1702" s="157" t="s">
        <v>37</v>
      </c>
      <c r="C1702" s="157" t="s">
        <v>2</v>
      </c>
      <c r="D1702" s="157" t="s">
        <v>621</v>
      </c>
      <c r="E1702" s="157" t="s">
        <v>622</v>
      </c>
      <c r="F1702" s="157" t="s">
        <v>533</v>
      </c>
      <c r="G1702" s="158" t="s">
        <v>52</v>
      </c>
      <c r="H1702" s="159" t="s">
        <v>272</v>
      </c>
      <c r="I1702" s="160" t="s">
        <v>273</v>
      </c>
      <c r="J1702" s="160" t="s">
        <v>53</v>
      </c>
      <c r="K1702" s="161" t="s">
        <v>273</v>
      </c>
      <c r="L1702" s="152">
        <v>36.666666666666664</v>
      </c>
      <c r="M1702" s="154">
        <v>86.666666666666671</v>
      </c>
      <c r="N1702" s="153" t="s">
        <v>7</v>
      </c>
      <c r="O1702" s="153" t="s">
        <v>7</v>
      </c>
      <c r="P1702" s="154" t="s">
        <v>7</v>
      </c>
      <c r="Q1702" s="156" t="s">
        <v>7</v>
      </c>
    </row>
    <row r="1703" spans="2:17">
      <c r="B1703" s="157" t="s">
        <v>37</v>
      </c>
      <c r="C1703" s="157" t="s">
        <v>3</v>
      </c>
      <c r="D1703" s="157" t="s">
        <v>623</v>
      </c>
      <c r="E1703" s="157" t="s">
        <v>624</v>
      </c>
      <c r="F1703" s="157" t="s">
        <v>533</v>
      </c>
      <c r="G1703" s="158" t="s">
        <v>52</v>
      </c>
      <c r="H1703" s="159" t="s">
        <v>272</v>
      </c>
      <c r="I1703" s="160" t="s">
        <v>273</v>
      </c>
      <c r="J1703" s="160" t="s">
        <v>643</v>
      </c>
      <c r="K1703" s="161" t="s">
        <v>273</v>
      </c>
      <c r="L1703" s="152">
        <v>50</v>
      </c>
      <c r="M1703" s="154">
        <v>100</v>
      </c>
      <c r="N1703" s="153" t="s">
        <v>7</v>
      </c>
      <c r="O1703" s="153" t="s">
        <v>7</v>
      </c>
      <c r="P1703" s="154" t="s">
        <v>7</v>
      </c>
      <c r="Q1703" s="156" t="s">
        <v>7</v>
      </c>
    </row>
    <row r="1704" spans="2:17">
      <c r="B1704" s="157" t="s">
        <v>37</v>
      </c>
      <c r="C1704" s="157" t="s">
        <v>3</v>
      </c>
      <c r="D1704" s="157" t="s">
        <v>625</v>
      </c>
      <c r="E1704" s="157" t="s">
        <v>626</v>
      </c>
      <c r="F1704" s="157" t="s">
        <v>533</v>
      </c>
      <c r="G1704" s="158" t="s">
        <v>52</v>
      </c>
      <c r="H1704" s="159" t="s">
        <v>272</v>
      </c>
      <c r="I1704" s="160" t="s">
        <v>273</v>
      </c>
      <c r="J1704" s="160" t="s">
        <v>53</v>
      </c>
      <c r="K1704" s="161" t="s">
        <v>273</v>
      </c>
      <c r="L1704" s="152">
        <v>87.5</v>
      </c>
      <c r="M1704" s="154">
        <v>100</v>
      </c>
      <c r="N1704" s="153" t="s">
        <v>7</v>
      </c>
      <c r="O1704" s="153" t="s">
        <v>7</v>
      </c>
      <c r="P1704" s="154" t="s">
        <v>7</v>
      </c>
      <c r="Q1704" s="156" t="s">
        <v>7</v>
      </c>
    </row>
    <row r="1705" spans="2:17">
      <c r="B1705" s="157" t="s">
        <v>37</v>
      </c>
      <c r="C1705" s="157" t="s">
        <v>3</v>
      </c>
      <c r="D1705" s="157" t="s">
        <v>627</v>
      </c>
      <c r="E1705" s="157" t="s">
        <v>628</v>
      </c>
      <c r="F1705" s="157" t="s">
        <v>540</v>
      </c>
      <c r="G1705" s="158" t="s">
        <v>52</v>
      </c>
      <c r="H1705" s="159" t="s">
        <v>272</v>
      </c>
      <c r="I1705" s="160" t="s">
        <v>273</v>
      </c>
      <c r="J1705" s="160" t="s">
        <v>53</v>
      </c>
      <c r="K1705" s="161" t="s">
        <v>273</v>
      </c>
      <c r="L1705" s="152">
        <v>50</v>
      </c>
      <c r="M1705" s="154">
        <v>100</v>
      </c>
      <c r="N1705" s="153">
        <v>0</v>
      </c>
      <c r="O1705" s="153" t="s">
        <v>7</v>
      </c>
      <c r="P1705" s="154" t="s">
        <v>7</v>
      </c>
      <c r="Q1705" s="156" t="s">
        <v>7</v>
      </c>
    </row>
    <row r="1706" spans="2:17">
      <c r="B1706" s="157" t="s">
        <v>37</v>
      </c>
      <c r="C1706" s="157" t="s">
        <v>3</v>
      </c>
      <c r="D1706" s="157" t="s">
        <v>629</v>
      </c>
      <c r="E1706" s="157" t="s">
        <v>630</v>
      </c>
      <c r="F1706" s="157" t="s">
        <v>540</v>
      </c>
      <c r="G1706" s="158" t="s">
        <v>52</v>
      </c>
      <c r="H1706" s="159" t="s">
        <v>272</v>
      </c>
      <c r="I1706" s="160" t="s">
        <v>273</v>
      </c>
      <c r="J1706" s="160" t="s">
        <v>643</v>
      </c>
      <c r="K1706" s="161" t="s">
        <v>273</v>
      </c>
      <c r="L1706" s="152">
        <v>100</v>
      </c>
      <c r="M1706" s="154">
        <v>100</v>
      </c>
      <c r="N1706" s="153">
        <v>0</v>
      </c>
      <c r="O1706" s="153">
        <v>0</v>
      </c>
      <c r="P1706" s="154" t="s">
        <v>7</v>
      </c>
      <c r="Q1706" s="156" t="s">
        <v>7</v>
      </c>
    </row>
    <row r="1707" spans="2:17">
      <c r="B1707" s="157" t="s">
        <v>37</v>
      </c>
      <c r="C1707" s="157" t="s">
        <v>3</v>
      </c>
      <c r="D1707" s="157" t="s">
        <v>631</v>
      </c>
      <c r="E1707" s="157" t="s">
        <v>632</v>
      </c>
      <c r="F1707" s="157" t="s">
        <v>533</v>
      </c>
      <c r="G1707" s="158" t="s">
        <v>52</v>
      </c>
      <c r="H1707" s="159" t="s">
        <v>272</v>
      </c>
      <c r="I1707" s="160" t="s">
        <v>273</v>
      </c>
      <c r="J1707" s="160" t="s">
        <v>643</v>
      </c>
      <c r="K1707" s="161" t="s">
        <v>273</v>
      </c>
      <c r="L1707" s="152">
        <v>50</v>
      </c>
      <c r="M1707" s="154">
        <v>100</v>
      </c>
      <c r="N1707" s="153" t="s">
        <v>7</v>
      </c>
      <c r="O1707" s="153" t="s">
        <v>7</v>
      </c>
      <c r="P1707" s="154" t="s">
        <v>7</v>
      </c>
      <c r="Q1707" s="156" t="s">
        <v>7</v>
      </c>
    </row>
    <row r="1708" spans="2:17">
      <c r="B1708" s="157" t="s">
        <v>37</v>
      </c>
      <c r="C1708" s="157" t="s">
        <v>3</v>
      </c>
      <c r="D1708" s="157" t="s">
        <v>633</v>
      </c>
      <c r="E1708" s="157" t="s">
        <v>634</v>
      </c>
      <c r="F1708" s="157" t="s">
        <v>540</v>
      </c>
      <c r="G1708" s="158" t="s">
        <v>52</v>
      </c>
      <c r="H1708" s="159" t="s">
        <v>272</v>
      </c>
      <c r="I1708" s="160" t="s">
        <v>273</v>
      </c>
      <c r="J1708" s="160" t="s">
        <v>643</v>
      </c>
      <c r="K1708" s="161" t="s">
        <v>273</v>
      </c>
      <c r="L1708" s="152">
        <v>50</v>
      </c>
      <c r="M1708" s="154">
        <v>100</v>
      </c>
      <c r="N1708" s="153">
        <v>0</v>
      </c>
      <c r="O1708" s="153" t="s">
        <v>7</v>
      </c>
      <c r="P1708" s="154" t="s">
        <v>7</v>
      </c>
      <c r="Q1708" s="156" t="s">
        <v>7</v>
      </c>
    </row>
    <row r="1709" spans="2:17">
      <c r="B1709" s="157" t="s">
        <v>37</v>
      </c>
      <c r="C1709" s="157" t="s">
        <v>3</v>
      </c>
      <c r="D1709" s="157" t="s">
        <v>635</v>
      </c>
      <c r="E1709" s="157" t="s">
        <v>636</v>
      </c>
      <c r="F1709" s="157" t="s">
        <v>540</v>
      </c>
      <c r="G1709" s="158" t="s">
        <v>52</v>
      </c>
      <c r="H1709" s="159" t="s">
        <v>273</v>
      </c>
      <c r="I1709" s="160" t="s">
        <v>7</v>
      </c>
      <c r="J1709" s="160" t="s">
        <v>7</v>
      </c>
      <c r="K1709" s="161" t="s">
        <v>195</v>
      </c>
      <c r="L1709" s="152" t="s">
        <v>7</v>
      </c>
      <c r="M1709" s="154" t="s">
        <v>7</v>
      </c>
      <c r="N1709" s="153" t="s">
        <v>7</v>
      </c>
      <c r="O1709" s="153" t="s">
        <v>7</v>
      </c>
      <c r="P1709" s="154" t="s">
        <v>7</v>
      </c>
      <c r="Q1709" s="156" t="s">
        <v>7</v>
      </c>
    </row>
    <row r="1710" spans="2:17">
      <c r="B1710" s="157" t="s">
        <v>37</v>
      </c>
      <c r="C1710" s="157" t="s">
        <v>3</v>
      </c>
      <c r="D1710" s="157" t="s">
        <v>637</v>
      </c>
      <c r="E1710" s="157" t="s">
        <v>638</v>
      </c>
      <c r="F1710" s="157" t="s">
        <v>533</v>
      </c>
      <c r="G1710" s="158" t="s">
        <v>52</v>
      </c>
      <c r="H1710" s="159" t="s">
        <v>272</v>
      </c>
      <c r="I1710" s="160" t="s">
        <v>273</v>
      </c>
      <c r="J1710" s="160" t="s">
        <v>53</v>
      </c>
      <c r="K1710" s="161" t="s">
        <v>273</v>
      </c>
      <c r="L1710" s="152">
        <v>100</v>
      </c>
      <c r="M1710" s="154">
        <v>40</v>
      </c>
      <c r="N1710" s="153" t="s">
        <v>7</v>
      </c>
      <c r="O1710" s="153" t="s">
        <v>7</v>
      </c>
      <c r="P1710" s="154" t="s">
        <v>7</v>
      </c>
      <c r="Q1710" s="156" t="s">
        <v>7</v>
      </c>
    </row>
    <row r="1711" spans="2:17">
      <c r="B1711" s="157" t="s">
        <v>37</v>
      </c>
      <c r="C1711" s="157" t="s">
        <v>3</v>
      </c>
      <c r="D1711" s="157" t="s">
        <v>639</v>
      </c>
      <c r="E1711" s="157" t="s">
        <v>640</v>
      </c>
      <c r="F1711" s="157" t="s">
        <v>533</v>
      </c>
      <c r="G1711" s="158" t="s">
        <v>52</v>
      </c>
      <c r="H1711" s="159" t="s">
        <v>272</v>
      </c>
      <c r="I1711" s="160" t="s">
        <v>273</v>
      </c>
      <c r="J1711" s="160" t="s">
        <v>643</v>
      </c>
      <c r="K1711" s="161" t="s">
        <v>273</v>
      </c>
      <c r="L1711" s="152">
        <v>100</v>
      </c>
      <c r="M1711" s="154">
        <v>100</v>
      </c>
      <c r="N1711" s="153" t="s">
        <v>7</v>
      </c>
      <c r="O1711" s="153" t="s">
        <v>7</v>
      </c>
      <c r="P1711" s="154" t="s">
        <v>7</v>
      </c>
      <c r="Q1711" s="156" t="s">
        <v>7</v>
      </c>
    </row>
    <row r="1712" spans="2:17">
      <c r="B1712" s="157" t="s">
        <v>37</v>
      </c>
      <c r="C1712" s="157" t="s">
        <v>3</v>
      </c>
      <c r="D1712" s="157" t="s">
        <v>641</v>
      </c>
      <c r="E1712" s="157" t="s">
        <v>642</v>
      </c>
      <c r="F1712" s="157" t="s">
        <v>533</v>
      </c>
      <c r="G1712" s="158" t="s">
        <v>52</v>
      </c>
      <c r="H1712" s="159" t="s">
        <v>272</v>
      </c>
      <c r="I1712" s="160" t="s">
        <v>273</v>
      </c>
      <c r="J1712" s="160" t="s">
        <v>53</v>
      </c>
      <c r="K1712" s="161" t="s">
        <v>273</v>
      </c>
      <c r="L1712" s="152">
        <v>85</v>
      </c>
      <c r="M1712" s="154">
        <v>100</v>
      </c>
      <c r="N1712" s="153" t="s">
        <v>7</v>
      </c>
      <c r="O1712" s="153" t="s">
        <v>7</v>
      </c>
      <c r="P1712" s="154" t="s">
        <v>7</v>
      </c>
      <c r="Q1712" s="156" t="s">
        <v>7</v>
      </c>
    </row>
    <row r="1713" spans="2:17">
      <c r="B1713" s="157" t="s">
        <v>38</v>
      </c>
      <c r="C1713" s="157" t="s">
        <v>1</v>
      </c>
      <c r="D1713" s="157" t="s">
        <v>531</v>
      </c>
      <c r="E1713" s="157" t="s">
        <v>532</v>
      </c>
      <c r="F1713" s="157" t="s">
        <v>533</v>
      </c>
      <c r="G1713" s="158" t="s">
        <v>52</v>
      </c>
      <c r="H1713" s="159" t="s">
        <v>272</v>
      </c>
      <c r="I1713" s="160" t="s">
        <v>273</v>
      </c>
      <c r="J1713" s="160" t="s">
        <v>643</v>
      </c>
      <c r="K1713" s="161" t="s">
        <v>273</v>
      </c>
      <c r="L1713" s="152">
        <v>100</v>
      </c>
      <c r="M1713" s="154">
        <v>100</v>
      </c>
      <c r="N1713" s="153" t="s">
        <v>7</v>
      </c>
      <c r="O1713" s="153" t="s">
        <v>7</v>
      </c>
      <c r="P1713" s="154" t="s">
        <v>7</v>
      </c>
      <c r="Q1713" s="156" t="s">
        <v>7</v>
      </c>
    </row>
    <row r="1714" spans="2:17">
      <c r="B1714" s="157" t="s">
        <v>38</v>
      </c>
      <c r="C1714" s="157" t="s">
        <v>1</v>
      </c>
      <c r="D1714" s="157" t="s">
        <v>534</v>
      </c>
      <c r="E1714" s="157" t="s">
        <v>535</v>
      </c>
      <c r="F1714" s="157" t="s">
        <v>533</v>
      </c>
      <c r="G1714" s="158" t="s">
        <v>52</v>
      </c>
      <c r="H1714" s="159" t="s">
        <v>272</v>
      </c>
      <c r="I1714" s="160" t="s">
        <v>273</v>
      </c>
      <c r="J1714" s="160" t="s">
        <v>643</v>
      </c>
      <c r="K1714" s="161" t="s">
        <v>273</v>
      </c>
      <c r="L1714" s="152">
        <v>100</v>
      </c>
      <c r="M1714" s="154">
        <v>100</v>
      </c>
      <c r="N1714" s="153" t="s">
        <v>7</v>
      </c>
      <c r="O1714" s="153" t="s">
        <v>7</v>
      </c>
      <c r="P1714" s="154" t="s">
        <v>7</v>
      </c>
      <c r="Q1714" s="156" t="s">
        <v>7</v>
      </c>
    </row>
    <row r="1715" spans="2:17">
      <c r="B1715" s="157" t="s">
        <v>38</v>
      </c>
      <c r="C1715" s="157" t="s">
        <v>1</v>
      </c>
      <c r="D1715" s="157" t="s">
        <v>536</v>
      </c>
      <c r="E1715" s="157" t="s">
        <v>537</v>
      </c>
      <c r="F1715" s="157" t="s">
        <v>533</v>
      </c>
      <c r="G1715" s="158" t="s">
        <v>52</v>
      </c>
      <c r="H1715" s="159" t="s">
        <v>272</v>
      </c>
      <c r="I1715" s="160" t="s">
        <v>273</v>
      </c>
      <c r="J1715" s="160" t="s">
        <v>643</v>
      </c>
      <c r="K1715" s="161" t="s">
        <v>273</v>
      </c>
      <c r="L1715" s="152">
        <v>100</v>
      </c>
      <c r="M1715" s="154">
        <v>100</v>
      </c>
      <c r="N1715" s="153" t="s">
        <v>7</v>
      </c>
      <c r="O1715" s="153" t="s">
        <v>7</v>
      </c>
      <c r="P1715" s="154" t="s">
        <v>7</v>
      </c>
      <c r="Q1715" s="156" t="s">
        <v>7</v>
      </c>
    </row>
    <row r="1716" spans="2:17">
      <c r="B1716" s="157" t="s">
        <v>38</v>
      </c>
      <c r="C1716" s="157" t="s">
        <v>1</v>
      </c>
      <c r="D1716" s="157" t="s">
        <v>538</v>
      </c>
      <c r="E1716" s="157" t="s">
        <v>539</v>
      </c>
      <c r="F1716" s="157" t="s">
        <v>540</v>
      </c>
      <c r="G1716" s="158" t="s">
        <v>52</v>
      </c>
      <c r="H1716" s="159" t="s">
        <v>273</v>
      </c>
      <c r="I1716" s="160" t="s">
        <v>7</v>
      </c>
      <c r="J1716" s="160" t="s">
        <v>7</v>
      </c>
      <c r="K1716" s="161" t="s">
        <v>195</v>
      </c>
      <c r="L1716" s="152" t="s">
        <v>7</v>
      </c>
      <c r="M1716" s="154" t="s">
        <v>7</v>
      </c>
      <c r="N1716" s="153" t="s">
        <v>7</v>
      </c>
      <c r="O1716" s="153" t="s">
        <v>7</v>
      </c>
      <c r="P1716" s="154" t="s">
        <v>7</v>
      </c>
      <c r="Q1716" s="156" t="s">
        <v>7</v>
      </c>
    </row>
    <row r="1717" spans="2:17">
      <c r="B1717" s="157" t="s">
        <v>38</v>
      </c>
      <c r="C1717" s="157" t="s">
        <v>1</v>
      </c>
      <c r="D1717" s="157" t="s">
        <v>541</v>
      </c>
      <c r="E1717" s="157" t="s">
        <v>542</v>
      </c>
      <c r="F1717" s="157" t="s">
        <v>540</v>
      </c>
      <c r="G1717" s="158" t="s">
        <v>52</v>
      </c>
      <c r="H1717" s="159" t="s">
        <v>272</v>
      </c>
      <c r="I1717" s="160" t="s">
        <v>273</v>
      </c>
      <c r="J1717" s="160" t="s">
        <v>643</v>
      </c>
      <c r="K1717" s="161" t="s">
        <v>273</v>
      </c>
      <c r="L1717" s="152">
        <v>100</v>
      </c>
      <c r="M1717" s="154">
        <v>100</v>
      </c>
      <c r="N1717" s="153">
        <v>100</v>
      </c>
      <c r="O1717" s="153">
        <v>100</v>
      </c>
      <c r="P1717" s="154">
        <v>100</v>
      </c>
      <c r="Q1717" s="156">
        <v>100</v>
      </c>
    </row>
    <row r="1718" spans="2:17">
      <c r="B1718" s="157" t="s">
        <v>38</v>
      </c>
      <c r="C1718" s="157" t="s">
        <v>1</v>
      </c>
      <c r="D1718" s="157" t="s">
        <v>543</v>
      </c>
      <c r="E1718" s="157" t="s">
        <v>544</v>
      </c>
      <c r="F1718" s="157" t="s">
        <v>540</v>
      </c>
      <c r="G1718" s="158" t="s">
        <v>52</v>
      </c>
      <c r="H1718" s="159" t="s">
        <v>272</v>
      </c>
      <c r="I1718" s="160" t="s">
        <v>273</v>
      </c>
      <c r="J1718" s="160" t="s">
        <v>643</v>
      </c>
      <c r="K1718" s="161" t="s">
        <v>273</v>
      </c>
      <c r="L1718" s="152">
        <v>100</v>
      </c>
      <c r="M1718" s="154">
        <v>100</v>
      </c>
      <c r="N1718" s="153">
        <v>100</v>
      </c>
      <c r="O1718" s="153">
        <v>67</v>
      </c>
      <c r="P1718" s="154">
        <v>100</v>
      </c>
      <c r="Q1718" s="156">
        <v>100</v>
      </c>
    </row>
    <row r="1719" spans="2:17">
      <c r="B1719" s="157" t="s">
        <v>38</v>
      </c>
      <c r="C1719" s="157" t="s">
        <v>1</v>
      </c>
      <c r="D1719" s="157" t="s">
        <v>545</v>
      </c>
      <c r="E1719" s="157" t="s">
        <v>546</v>
      </c>
      <c r="F1719" s="157" t="s">
        <v>540</v>
      </c>
      <c r="G1719" s="158" t="s">
        <v>52</v>
      </c>
      <c r="H1719" s="159" t="s">
        <v>272</v>
      </c>
      <c r="I1719" s="160" t="s">
        <v>273</v>
      </c>
      <c r="J1719" s="160" t="s">
        <v>643</v>
      </c>
      <c r="K1719" s="161" t="s">
        <v>273</v>
      </c>
      <c r="L1719" s="152">
        <v>100</v>
      </c>
      <c r="M1719" s="154">
        <v>100</v>
      </c>
      <c r="N1719" s="153">
        <v>100</v>
      </c>
      <c r="O1719" s="153">
        <v>67</v>
      </c>
      <c r="P1719" s="154">
        <v>100</v>
      </c>
      <c r="Q1719" s="156">
        <v>100</v>
      </c>
    </row>
    <row r="1720" spans="2:17">
      <c r="B1720" s="157" t="s">
        <v>38</v>
      </c>
      <c r="C1720" s="157" t="s">
        <v>1</v>
      </c>
      <c r="D1720" s="157" t="s">
        <v>547</v>
      </c>
      <c r="E1720" s="157" t="s">
        <v>548</v>
      </c>
      <c r="F1720" s="157" t="s">
        <v>540</v>
      </c>
      <c r="G1720" s="158" t="s">
        <v>52</v>
      </c>
      <c r="H1720" s="159" t="s">
        <v>272</v>
      </c>
      <c r="I1720" s="160" t="s">
        <v>273</v>
      </c>
      <c r="J1720" s="160" t="s">
        <v>643</v>
      </c>
      <c r="K1720" s="161" t="s">
        <v>273</v>
      </c>
      <c r="L1720" s="152">
        <v>100</v>
      </c>
      <c r="M1720" s="154">
        <v>100</v>
      </c>
      <c r="N1720" s="153">
        <v>85.714285714285708</v>
      </c>
      <c r="O1720" s="153">
        <v>100</v>
      </c>
      <c r="P1720" s="154">
        <v>100</v>
      </c>
      <c r="Q1720" s="156">
        <v>100</v>
      </c>
    </row>
    <row r="1721" spans="2:17">
      <c r="B1721" s="157" t="s">
        <v>38</v>
      </c>
      <c r="C1721" s="157" t="s">
        <v>1</v>
      </c>
      <c r="D1721" s="157" t="s">
        <v>549</v>
      </c>
      <c r="E1721" s="157" t="s">
        <v>550</v>
      </c>
      <c r="F1721" s="157" t="s">
        <v>533</v>
      </c>
      <c r="G1721" s="158" t="s">
        <v>52</v>
      </c>
      <c r="H1721" s="159" t="s">
        <v>273</v>
      </c>
      <c r="I1721" s="160" t="s">
        <v>7</v>
      </c>
      <c r="J1721" s="160" t="s">
        <v>7</v>
      </c>
      <c r="K1721" s="161" t="s">
        <v>195</v>
      </c>
      <c r="L1721" s="152" t="s">
        <v>7</v>
      </c>
      <c r="M1721" s="154" t="s">
        <v>7</v>
      </c>
      <c r="N1721" s="153" t="s">
        <v>7</v>
      </c>
      <c r="O1721" s="153" t="s">
        <v>7</v>
      </c>
      <c r="P1721" s="154" t="s">
        <v>7</v>
      </c>
      <c r="Q1721" s="156" t="s">
        <v>7</v>
      </c>
    </row>
    <row r="1722" spans="2:17">
      <c r="B1722" s="157" t="s">
        <v>38</v>
      </c>
      <c r="C1722" s="157" t="s">
        <v>1</v>
      </c>
      <c r="D1722" s="157" t="s">
        <v>551</v>
      </c>
      <c r="E1722" s="157" t="s">
        <v>552</v>
      </c>
      <c r="F1722" s="157" t="s">
        <v>533</v>
      </c>
      <c r="G1722" s="158" t="s">
        <v>52</v>
      </c>
      <c r="H1722" s="159" t="s">
        <v>273</v>
      </c>
      <c r="I1722" s="160" t="s">
        <v>7</v>
      </c>
      <c r="J1722" s="160" t="s">
        <v>7</v>
      </c>
      <c r="K1722" s="161" t="s">
        <v>195</v>
      </c>
      <c r="L1722" s="152" t="s">
        <v>7</v>
      </c>
      <c r="M1722" s="154" t="s">
        <v>7</v>
      </c>
      <c r="N1722" s="153" t="s">
        <v>7</v>
      </c>
      <c r="O1722" s="153" t="s">
        <v>7</v>
      </c>
      <c r="P1722" s="154" t="s">
        <v>7</v>
      </c>
      <c r="Q1722" s="156" t="s">
        <v>7</v>
      </c>
    </row>
    <row r="1723" spans="2:17">
      <c r="B1723" s="157" t="s">
        <v>38</v>
      </c>
      <c r="C1723" s="157" t="s">
        <v>1</v>
      </c>
      <c r="D1723" s="157" t="s">
        <v>553</v>
      </c>
      <c r="E1723" s="157" t="s">
        <v>554</v>
      </c>
      <c r="F1723" s="157" t="s">
        <v>540</v>
      </c>
      <c r="G1723" s="158" t="s">
        <v>52</v>
      </c>
      <c r="H1723" s="159" t="s">
        <v>272</v>
      </c>
      <c r="I1723" s="160" t="s">
        <v>273</v>
      </c>
      <c r="J1723" s="160" t="s">
        <v>643</v>
      </c>
      <c r="K1723" s="161" t="s">
        <v>273</v>
      </c>
      <c r="L1723" s="152">
        <v>100</v>
      </c>
      <c r="M1723" s="154">
        <v>100</v>
      </c>
      <c r="N1723" s="153">
        <v>85.714285714285708</v>
      </c>
      <c r="O1723" s="153">
        <v>67</v>
      </c>
      <c r="P1723" s="154" t="s">
        <v>7</v>
      </c>
      <c r="Q1723" s="156">
        <v>100</v>
      </c>
    </row>
    <row r="1724" spans="2:17">
      <c r="B1724" s="157" t="s">
        <v>38</v>
      </c>
      <c r="C1724" s="157" t="s">
        <v>1</v>
      </c>
      <c r="D1724" s="157" t="s">
        <v>555</v>
      </c>
      <c r="E1724" s="157" t="s">
        <v>556</v>
      </c>
      <c r="F1724" s="157" t="s">
        <v>540</v>
      </c>
      <c r="G1724" s="158" t="s">
        <v>52</v>
      </c>
      <c r="H1724" s="159" t="s">
        <v>273</v>
      </c>
      <c r="I1724" s="160" t="s">
        <v>7</v>
      </c>
      <c r="J1724" s="160" t="s">
        <v>7</v>
      </c>
      <c r="K1724" s="161" t="s">
        <v>195</v>
      </c>
      <c r="L1724" s="152" t="s">
        <v>7</v>
      </c>
      <c r="M1724" s="154" t="s">
        <v>7</v>
      </c>
      <c r="N1724" s="153" t="s">
        <v>7</v>
      </c>
      <c r="O1724" s="153" t="s">
        <v>7</v>
      </c>
      <c r="P1724" s="154" t="s">
        <v>7</v>
      </c>
      <c r="Q1724" s="156" t="s">
        <v>7</v>
      </c>
    </row>
    <row r="1725" spans="2:17">
      <c r="B1725" s="157" t="s">
        <v>38</v>
      </c>
      <c r="C1725" s="157" t="s">
        <v>1</v>
      </c>
      <c r="D1725" s="157" t="s">
        <v>557</v>
      </c>
      <c r="E1725" s="157" t="s">
        <v>558</v>
      </c>
      <c r="F1725" s="157" t="s">
        <v>533</v>
      </c>
      <c r="G1725" s="158" t="s">
        <v>52</v>
      </c>
      <c r="H1725" s="159" t="s">
        <v>272</v>
      </c>
      <c r="I1725" s="160" t="s">
        <v>273</v>
      </c>
      <c r="J1725" s="160" t="s">
        <v>643</v>
      </c>
      <c r="K1725" s="161" t="s">
        <v>273</v>
      </c>
      <c r="L1725" s="152">
        <v>100</v>
      </c>
      <c r="M1725" s="154">
        <v>100</v>
      </c>
      <c r="N1725" s="153" t="s">
        <v>7</v>
      </c>
      <c r="O1725" s="153" t="s">
        <v>7</v>
      </c>
      <c r="P1725" s="154" t="s">
        <v>7</v>
      </c>
      <c r="Q1725" s="156" t="s">
        <v>7</v>
      </c>
    </row>
    <row r="1726" spans="2:17">
      <c r="B1726" s="157" t="s">
        <v>38</v>
      </c>
      <c r="C1726" s="157" t="s">
        <v>1</v>
      </c>
      <c r="D1726" s="157" t="s">
        <v>559</v>
      </c>
      <c r="E1726" s="157" t="s">
        <v>560</v>
      </c>
      <c r="F1726" s="157" t="s">
        <v>533</v>
      </c>
      <c r="G1726" s="158" t="s">
        <v>52</v>
      </c>
      <c r="H1726" s="159" t="s">
        <v>272</v>
      </c>
      <c r="I1726" s="160" t="s">
        <v>273</v>
      </c>
      <c r="J1726" s="160" t="s">
        <v>643</v>
      </c>
      <c r="K1726" s="161" t="s">
        <v>273</v>
      </c>
      <c r="L1726" s="152">
        <v>100</v>
      </c>
      <c r="M1726" s="154">
        <v>100</v>
      </c>
      <c r="N1726" s="153" t="s">
        <v>7</v>
      </c>
      <c r="O1726" s="153" t="s">
        <v>7</v>
      </c>
      <c r="P1726" s="154" t="s">
        <v>7</v>
      </c>
      <c r="Q1726" s="156" t="s">
        <v>7</v>
      </c>
    </row>
    <row r="1727" spans="2:17">
      <c r="B1727" s="157" t="s">
        <v>38</v>
      </c>
      <c r="C1727" s="157" t="s">
        <v>1</v>
      </c>
      <c r="D1727" s="157" t="s">
        <v>561</v>
      </c>
      <c r="E1727" s="157" t="s">
        <v>562</v>
      </c>
      <c r="F1727" s="157" t="s">
        <v>533</v>
      </c>
      <c r="G1727" s="158" t="s">
        <v>52</v>
      </c>
      <c r="H1727" s="159" t="s">
        <v>272</v>
      </c>
      <c r="I1727" s="160" t="s">
        <v>273</v>
      </c>
      <c r="J1727" s="160" t="s">
        <v>643</v>
      </c>
      <c r="K1727" s="161" t="s">
        <v>273</v>
      </c>
      <c r="L1727" s="152">
        <v>100</v>
      </c>
      <c r="M1727" s="154">
        <v>100</v>
      </c>
      <c r="N1727" s="153" t="s">
        <v>7</v>
      </c>
      <c r="O1727" s="153" t="s">
        <v>7</v>
      </c>
      <c r="P1727" s="154" t="s">
        <v>7</v>
      </c>
      <c r="Q1727" s="156" t="s">
        <v>7</v>
      </c>
    </row>
    <row r="1728" spans="2:17">
      <c r="B1728" s="157" t="s">
        <v>38</v>
      </c>
      <c r="C1728" s="157" t="s">
        <v>1</v>
      </c>
      <c r="D1728" s="157" t="s">
        <v>563</v>
      </c>
      <c r="E1728" s="157" t="s">
        <v>564</v>
      </c>
      <c r="F1728" s="157" t="s">
        <v>540</v>
      </c>
      <c r="G1728" s="158" t="s">
        <v>52</v>
      </c>
      <c r="H1728" s="159" t="s">
        <v>272</v>
      </c>
      <c r="I1728" s="160" t="s">
        <v>273</v>
      </c>
      <c r="J1728" s="160" t="s">
        <v>643</v>
      </c>
      <c r="K1728" s="161" t="s">
        <v>273</v>
      </c>
      <c r="L1728" s="152">
        <v>100</v>
      </c>
      <c r="M1728" s="154">
        <v>100</v>
      </c>
      <c r="N1728" s="153">
        <v>100</v>
      </c>
      <c r="O1728" s="153">
        <v>67</v>
      </c>
      <c r="P1728" s="154">
        <v>100</v>
      </c>
      <c r="Q1728" s="156" t="s">
        <v>7</v>
      </c>
    </row>
    <row r="1729" spans="2:17">
      <c r="B1729" s="157" t="s">
        <v>38</v>
      </c>
      <c r="C1729" s="157" t="s">
        <v>495</v>
      </c>
      <c r="D1729" s="157" t="s">
        <v>565</v>
      </c>
      <c r="E1729" s="157" t="s">
        <v>566</v>
      </c>
      <c r="F1729" s="157" t="s">
        <v>540</v>
      </c>
      <c r="G1729" s="158" t="s">
        <v>52</v>
      </c>
      <c r="H1729" s="159" t="s">
        <v>272</v>
      </c>
      <c r="I1729" s="160" t="s">
        <v>273</v>
      </c>
      <c r="J1729" s="160" t="s">
        <v>643</v>
      </c>
      <c r="K1729" s="161" t="s">
        <v>273</v>
      </c>
      <c r="L1729" s="152">
        <v>100</v>
      </c>
      <c r="M1729" s="154">
        <v>100</v>
      </c>
      <c r="N1729" s="153">
        <v>42.857142857142854</v>
      </c>
      <c r="O1729" s="153">
        <v>67</v>
      </c>
      <c r="P1729" s="154">
        <v>100</v>
      </c>
      <c r="Q1729" s="156">
        <v>100</v>
      </c>
    </row>
    <row r="1730" spans="2:17">
      <c r="B1730" s="157" t="s">
        <v>38</v>
      </c>
      <c r="C1730" s="157" t="s">
        <v>495</v>
      </c>
      <c r="D1730" s="157" t="s">
        <v>567</v>
      </c>
      <c r="E1730" s="157" t="s">
        <v>568</v>
      </c>
      <c r="F1730" s="157" t="s">
        <v>533</v>
      </c>
      <c r="G1730" s="158" t="s">
        <v>52</v>
      </c>
      <c r="H1730" s="159" t="s">
        <v>272</v>
      </c>
      <c r="I1730" s="160" t="s">
        <v>273</v>
      </c>
      <c r="J1730" s="160" t="s">
        <v>643</v>
      </c>
      <c r="K1730" s="161" t="s">
        <v>273</v>
      </c>
      <c r="L1730" s="152">
        <v>100</v>
      </c>
      <c r="M1730" s="154">
        <v>100</v>
      </c>
      <c r="N1730" s="153" t="s">
        <v>7</v>
      </c>
      <c r="O1730" s="153" t="s">
        <v>7</v>
      </c>
      <c r="P1730" s="154" t="s">
        <v>7</v>
      </c>
      <c r="Q1730" s="156" t="s">
        <v>7</v>
      </c>
    </row>
    <row r="1731" spans="2:17">
      <c r="B1731" s="157" t="s">
        <v>38</v>
      </c>
      <c r="C1731" s="157" t="s">
        <v>495</v>
      </c>
      <c r="D1731" s="157" t="s">
        <v>569</v>
      </c>
      <c r="E1731" s="157" t="s">
        <v>570</v>
      </c>
      <c r="F1731" s="157" t="s">
        <v>540</v>
      </c>
      <c r="G1731" s="158" t="s">
        <v>52</v>
      </c>
      <c r="H1731" s="159" t="s">
        <v>272</v>
      </c>
      <c r="I1731" s="160" t="s">
        <v>273</v>
      </c>
      <c r="J1731" s="160" t="s">
        <v>643</v>
      </c>
      <c r="K1731" s="161" t="s">
        <v>273</v>
      </c>
      <c r="L1731" s="152">
        <v>50</v>
      </c>
      <c r="M1731" s="154">
        <v>100</v>
      </c>
      <c r="N1731" s="153">
        <v>0</v>
      </c>
      <c r="O1731" s="153">
        <v>0</v>
      </c>
      <c r="P1731" s="154">
        <v>0</v>
      </c>
      <c r="Q1731" s="156">
        <v>0</v>
      </c>
    </row>
    <row r="1732" spans="2:17">
      <c r="B1732" s="157" t="s">
        <v>38</v>
      </c>
      <c r="C1732" s="157" t="s">
        <v>495</v>
      </c>
      <c r="D1732" s="157" t="s">
        <v>571</v>
      </c>
      <c r="E1732" s="157" t="s">
        <v>572</v>
      </c>
      <c r="F1732" s="157" t="s">
        <v>540</v>
      </c>
      <c r="G1732" s="158" t="s">
        <v>52</v>
      </c>
      <c r="H1732" s="159" t="s">
        <v>272</v>
      </c>
      <c r="I1732" s="160" t="s">
        <v>273</v>
      </c>
      <c r="J1732" s="160" t="s">
        <v>643</v>
      </c>
      <c r="K1732" s="161" t="s">
        <v>273</v>
      </c>
      <c r="L1732" s="152">
        <v>100</v>
      </c>
      <c r="M1732" s="154">
        <v>100</v>
      </c>
      <c r="N1732" s="153">
        <v>0</v>
      </c>
      <c r="O1732" s="153" t="s">
        <v>7</v>
      </c>
      <c r="P1732" s="154" t="s">
        <v>7</v>
      </c>
      <c r="Q1732" s="156" t="s">
        <v>7</v>
      </c>
    </row>
    <row r="1733" spans="2:17">
      <c r="B1733" s="157" t="s">
        <v>38</v>
      </c>
      <c r="C1733" s="157" t="s">
        <v>495</v>
      </c>
      <c r="D1733" s="157" t="s">
        <v>573</v>
      </c>
      <c r="E1733" s="157" t="s">
        <v>574</v>
      </c>
      <c r="F1733" s="157" t="s">
        <v>533</v>
      </c>
      <c r="G1733" s="158" t="s">
        <v>52</v>
      </c>
      <c r="H1733" s="159" t="s">
        <v>272</v>
      </c>
      <c r="I1733" s="160" t="s">
        <v>273</v>
      </c>
      <c r="J1733" s="160" t="s">
        <v>643</v>
      </c>
      <c r="K1733" s="161" t="s">
        <v>273</v>
      </c>
      <c r="L1733" s="152">
        <v>100</v>
      </c>
      <c r="M1733" s="154">
        <v>100</v>
      </c>
      <c r="N1733" s="153" t="s">
        <v>7</v>
      </c>
      <c r="O1733" s="153" t="s">
        <v>7</v>
      </c>
      <c r="P1733" s="154" t="s">
        <v>7</v>
      </c>
      <c r="Q1733" s="156" t="s">
        <v>7</v>
      </c>
    </row>
    <row r="1734" spans="2:17">
      <c r="B1734" s="157" t="s">
        <v>38</v>
      </c>
      <c r="C1734" s="157" t="s">
        <v>495</v>
      </c>
      <c r="D1734" s="157" t="s">
        <v>575</v>
      </c>
      <c r="E1734" s="157" t="s">
        <v>576</v>
      </c>
      <c r="F1734" s="157" t="s">
        <v>533</v>
      </c>
      <c r="G1734" s="158" t="s">
        <v>52</v>
      </c>
      <c r="H1734" s="159" t="s">
        <v>272</v>
      </c>
      <c r="I1734" s="160" t="s">
        <v>273</v>
      </c>
      <c r="J1734" s="160" t="s">
        <v>643</v>
      </c>
      <c r="K1734" s="161" t="s">
        <v>273</v>
      </c>
      <c r="L1734" s="152">
        <v>100</v>
      </c>
      <c r="M1734" s="154">
        <v>100</v>
      </c>
      <c r="N1734" s="153" t="s">
        <v>7</v>
      </c>
      <c r="O1734" s="153" t="s">
        <v>7</v>
      </c>
      <c r="P1734" s="154" t="s">
        <v>7</v>
      </c>
      <c r="Q1734" s="156" t="s">
        <v>7</v>
      </c>
    </row>
    <row r="1735" spans="2:17">
      <c r="B1735" s="157" t="s">
        <v>38</v>
      </c>
      <c r="C1735" s="157" t="s">
        <v>495</v>
      </c>
      <c r="D1735" s="157" t="s">
        <v>577</v>
      </c>
      <c r="E1735" s="157" t="s">
        <v>578</v>
      </c>
      <c r="F1735" s="157" t="s">
        <v>533</v>
      </c>
      <c r="G1735" s="158" t="s">
        <v>52</v>
      </c>
      <c r="H1735" s="159" t="s">
        <v>272</v>
      </c>
      <c r="I1735" s="160" t="s">
        <v>273</v>
      </c>
      <c r="J1735" s="160" t="s">
        <v>643</v>
      </c>
      <c r="K1735" s="161" t="s">
        <v>273</v>
      </c>
      <c r="L1735" s="152">
        <v>100</v>
      </c>
      <c r="M1735" s="154">
        <v>100</v>
      </c>
      <c r="N1735" s="153" t="s">
        <v>7</v>
      </c>
      <c r="O1735" s="153" t="s">
        <v>7</v>
      </c>
      <c r="P1735" s="154" t="s">
        <v>7</v>
      </c>
      <c r="Q1735" s="156" t="s">
        <v>7</v>
      </c>
    </row>
    <row r="1736" spans="2:17">
      <c r="B1736" s="157" t="s">
        <v>38</v>
      </c>
      <c r="C1736" s="157" t="s">
        <v>495</v>
      </c>
      <c r="D1736" s="157" t="s">
        <v>579</v>
      </c>
      <c r="E1736" s="157" t="s">
        <v>580</v>
      </c>
      <c r="F1736" s="157" t="s">
        <v>533</v>
      </c>
      <c r="G1736" s="158" t="s">
        <v>52</v>
      </c>
      <c r="H1736" s="159" t="s">
        <v>272</v>
      </c>
      <c r="I1736" s="160" t="s">
        <v>273</v>
      </c>
      <c r="J1736" s="160" t="s">
        <v>643</v>
      </c>
      <c r="K1736" s="161" t="s">
        <v>273</v>
      </c>
      <c r="L1736" s="152">
        <v>100</v>
      </c>
      <c r="M1736" s="154">
        <v>100</v>
      </c>
      <c r="N1736" s="153" t="s">
        <v>7</v>
      </c>
      <c r="O1736" s="153" t="s">
        <v>7</v>
      </c>
      <c r="P1736" s="154" t="s">
        <v>7</v>
      </c>
      <c r="Q1736" s="156" t="s">
        <v>7</v>
      </c>
    </row>
    <row r="1737" spans="2:17">
      <c r="B1737" s="157" t="s">
        <v>38</v>
      </c>
      <c r="C1737" s="157" t="s">
        <v>495</v>
      </c>
      <c r="D1737" s="157" t="s">
        <v>581</v>
      </c>
      <c r="E1737" s="157" t="s">
        <v>582</v>
      </c>
      <c r="F1737" s="157" t="s">
        <v>533</v>
      </c>
      <c r="G1737" s="158" t="s">
        <v>52</v>
      </c>
      <c r="H1737" s="159" t="s">
        <v>272</v>
      </c>
      <c r="I1737" s="160" t="s">
        <v>273</v>
      </c>
      <c r="J1737" s="160" t="s">
        <v>643</v>
      </c>
      <c r="K1737" s="161" t="s">
        <v>273</v>
      </c>
      <c r="L1737" s="152">
        <v>100</v>
      </c>
      <c r="M1737" s="154">
        <v>100</v>
      </c>
      <c r="N1737" s="153" t="s">
        <v>7</v>
      </c>
      <c r="O1737" s="153" t="s">
        <v>7</v>
      </c>
      <c r="P1737" s="154" t="s">
        <v>7</v>
      </c>
      <c r="Q1737" s="156" t="s">
        <v>7</v>
      </c>
    </row>
    <row r="1738" spans="2:17">
      <c r="B1738" s="157" t="s">
        <v>38</v>
      </c>
      <c r="C1738" s="157" t="s">
        <v>495</v>
      </c>
      <c r="D1738" s="157" t="s">
        <v>583</v>
      </c>
      <c r="E1738" s="157" t="s">
        <v>584</v>
      </c>
      <c r="F1738" s="157" t="s">
        <v>540</v>
      </c>
      <c r="G1738" s="158" t="s">
        <v>52</v>
      </c>
      <c r="H1738" s="159" t="s">
        <v>272</v>
      </c>
      <c r="I1738" s="160" t="s">
        <v>273</v>
      </c>
      <c r="J1738" s="160" t="s">
        <v>643</v>
      </c>
      <c r="K1738" s="161" t="s">
        <v>273</v>
      </c>
      <c r="L1738" s="152">
        <v>50</v>
      </c>
      <c r="M1738" s="154">
        <v>100</v>
      </c>
      <c r="N1738" s="153">
        <v>0</v>
      </c>
      <c r="O1738" s="153">
        <v>0</v>
      </c>
      <c r="P1738" s="154">
        <v>0</v>
      </c>
      <c r="Q1738" s="156">
        <v>0</v>
      </c>
    </row>
    <row r="1739" spans="2:17">
      <c r="B1739" s="157" t="s">
        <v>38</v>
      </c>
      <c r="C1739" s="157" t="s">
        <v>495</v>
      </c>
      <c r="D1739" s="157" t="s">
        <v>585</v>
      </c>
      <c r="E1739" s="157" t="s">
        <v>586</v>
      </c>
      <c r="F1739" s="157" t="s">
        <v>533</v>
      </c>
      <c r="G1739" s="158" t="s">
        <v>52</v>
      </c>
      <c r="H1739" s="159" t="s">
        <v>272</v>
      </c>
      <c r="I1739" s="160" t="s">
        <v>273</v>
      </c>
      <c r="J1739" s="160" t="s">
        <v>643</v>
      </c>
      <c r="K1739" s="161" t="s">
        <v>273</v>
      </c>
      <c r="L1739" s="152">
        <v>100</v>
      </c>
      <c r="M1739" s="154">
        <v>100</v>
      </c>
      <c r="N1739" s="153" t="s">
        <v>7</v>
      </c>
      <c r="O1739" s="153" t="s">
        <v>7</v>
      </c>
      <c r="P1739" s="154" t="s">
        <v>7</v>
      </c>
      <c r="Q1739" s="156" t="s">
        <v>7</v>
      </c>
    </row>
    <row r="1740" spans="2:17">
      <c r="B1740" s="157" t="s">
        <v>38</v>
      </c>
      <c r="C1740" s="157" t="s">
        <v>495</v>
      </c>
      <c r="D1740" s="157" t="s">
        <v>587</v>
      </c>
      <c r="E1740" s="157" t="s">
        <v>588</v>
      </c>
      <c r="F1740" s="157" t="s">
        <v>540</v>
      </c>
      <c r="G1740" s="158" t="s">
        <v>52</v>
      </c>
      <c r="H1740" s="159" t="s">
        <v>272</v>
      </c>
      <c r="I1740" s="160" t="s">
        <v>273</v>
      </c>
      <c r="J1740" s="160" t="s">
        <v>643</v>
      </c>
      <c r="K1740" s="161" t="s">
        <v>273</v>
      </c>
      <c r="L1740" s="152">
        <v>100</v>
      </c>
      <c r="M1740" s="154">
        <v>100</v>
      </c>
      <c r="N1740" s="153">
        <v>71.428571428571431</v>
      </c>
      <c r="O1740" s="153">
        <v>67</v>
      </c>
      <c r="P1740" s="154">
        <v>100</v>
      </c>
      <c r="Q1740" s="156">
        <v>100</v>
      </c>
    </row>
    <row r="1741" spans="2:17">
      <c r="B1741" s="157" t="s">
        <v>38</v>
      </c>
      <c r="C1741" s="157" t="s">
        <v>495</v>
      </c>
      <c r="D1741" s="157" t="s">
        <v>589</v>
      </c>
      <c r="E1741" s="157" t="s">
        <v>590</v>
      </c>
      <c r="F1741" s="157" t="s">
        <v>540</v>
      </c>
      <c r="G1741" s="158" t="s">
        <v>52</v>
      </c>
      <c r="H1741" s="159" t="s">
        <v>273</v>
      </c>
      <c r="I1741" s="160" t="s">
        <v>7</v>
      </c>
      <c r="J1741" s="160" t="s">
        <v>7</v>
      </c>
      <c r="K1741" s="161" t="s">
        <v>195</v>
      </c>
      <c r="L1741" s="152" t="s">
        <v>7</v>
      </c>
      <c r="M1741" s="154" t="s">
        <v>7</v>
      </c>
      <c r="N1741" s="153" t="s">
        <v>7</v>
      </c>
      <c r="O1741" s="153" t="s">
        <v>7</v>
      </c>
      <c r="P1741" s="154" t="s">
        <v>7</v>
      </c>
      <c r="Q1741" s="156" t="s">
        <v>7</v>
      </c>
    </row>
    <row r="1742" spans="2:17">
      <c r="B1742" s="157" t="s">
        <v>38</v>
      </c>
      <c r="C1742" s="157" t="s">
        <v>495</v>
      </c>
      <c r="D1742" s="157" t="s">
        <v>591</v>
      </c>
      <c r="E1742" s="157" t="s">
        <v>592</v>
      </c>
      <c r="F1742" s="157" t="s">
        <v>533</v>
      </c>
      <c r="G1742" s="158" t="s">
        <v>52</v>
      </c>
      <c r="H1742" s="159" t="s">
        <v>272</v>
      </c>
      <c r="I1742" s="160" t="s">
        <v>273</v>
      </c>
      <c r="J1742" s="160" t="s">
        <v>643</v>
      </c>
      <c r="K1742" s="161" t="s">
        <v>273</v>
      </c>
      <c r="L1742" s="152">
        <v>50</v>
      </c>
      <c r="M1742" s="154">
        <v>100</v>
      </c>
      <c r="N1742" s="153" t="s">
        <v>7</v>
      </c>
      <c r="O1742" s="153" t="s">
        <v>7</v>
      </c>
      <c r="P1742" s="154" t="s">
        <v>7</v>
      </c>
      <c r="Q1742" s="156" t="s">
        <v>7</v>
      </c>
    </row>
    <row r="1743" spans="2:17">
      <c r="B1743" s="157" t="s">
        <v>38</v>
      </c>
      <c r="C1743" s="157" t="s">
        <v>495</v>
      </c>
      <c r="D1743" s="157" t="s">
        <v>593</v>
      </c>
      <c r="E1743" s="157" t="s">
        <v>594</v>
      </c>
      <c r="F1743" s="157" t="s">
        <v>540</v>
      </c>
      <c r="G1743" s="158" t="s">
        <v>52</v>
      </c>
      <c r="H1743" s="159" t="s">
        <v>272</v>
      </c>
      <c r="I1743" s="160" t="s">
        <v>273</v>
      </c>
      <c r="J1743" s="160" t="s">
        <v>643</v>
      </c>
      <c r="K1743" s="161" t="s">
        <v>273</v>
      </c>
      <c r="L1743" s="152">
        <v>100</v>
      </c>
      <c r="M1743" s="154">
        <v>100</v>
      </c>
      <c r="N1743" s="153">
        <v>71.428571428571431</v>
      </c>
      <c r="O1743" s="153">
        <v>67</v>
      </c>
      <c r="P1743" s="154" t="s">
        <v>7</v>
      </c>
      <c r="Q1743" s="156" t="s">
        <v>7</v>
      </c>
    </row>
    <row r="1744" spans="2:17">
      <c r="B1744" s="157" t="s">
        <v>38</v>
      </c>
      <c r="C1744" s="157" t="s">
        <v>495</v>
      </c>
      <c r="D1744" s="157" t="s">
        <v>595</v>
      </c>
      <c r="E1744" s="157" t="s">
        <v>596</v>
      </c>
      <c r="F1744" s="157" t="s">
        <v>540</v>
      </c>
      <c r="G1744" s="158" t="s">
        <v>52</v>
      </c>
      <c r="H1744" s="159" t="s">
        <v>272</v>
      </c>
      <c r="I1744" s="160" t="s">
        <v>273</v>
      </c>
      <c r="J1744" s="160" t="s">
        <v>643</v>
      </c>
      <c r="K1744" s="161" t="s">
        <v>273</v>
      </c>
      <c r="L1744" s="152">
        <v>100</v>
      </c>
      <c r="M1744" s="154">
        <v>100</v>
      </c>
      <c r="N1744" s="153">
        <v>85.714285714285708</v>
      </c>
      <c r="O1744" s="153">
        <v>67</v>
      </c>
      <c r="P1744" s="154" t="s">
        <v>7</v>
      </c>
      <c r="Q1744" s="156">
        <v>100</v>
      </c>
    </row>
    <row r="1745" spans="2:17">
      <c r="B1745" s="157" t="s">
        <v>38</v>
      </c>
      <c r="C1745" s="157" t="s">
        <v>495</v>
      </c>
      <c r="D1745" s="157" t="s">
        <v>597</v>
      </c>
      <c r="E1745" s="157" t="s">
        <v>598</v>
      </c>
      <c r="F1745" s="157" t="s">
        <v>533</v>
      </c>
      <c r="G1745" s="158" t="s">
        <v>52</v>
      </c>
      <c r="H1745" s="159" t="s">
        <v>272</v>
      </c>
      <c r="I1745" s="160" t="s">
        <v>273</v>
      </c>
      <c r="J1745" s="160" t="s">
        <v>643</v>
      </c>
      <c r="K1745" s="161" t="s">
        <v>273</v>
      </c>
      <c r="L1745" s="152">
        <v>100</v>
      </c>
      <c r="M1745" s="154">
        <v>100</v>
      </c>
      <c r="N1745" s="153" t="s">
        <v>7</v>
      </c>
      <c r="O1745" s="153" t="s">
        <v>7</v>
      </c>
      <c r="P1745" s="154" t="s">
        <v>7</v>
      </c>
      <c r="Q1745" s="156" t="s">
        <v>7</v>
      </c>
    </row>
    <row r="1746" spans="2:17">
      <c r="B1746" s="157" t="s">
        <v>38</v>
      </c>
      <c r="C1746" s="157" t="s">
        <v>495</v>
      </c>
      <c r="D1746" s="157" t="s">
        <v>599</v>
      </c>
      <c r="E1746" s="157" t="s">
        <v>600</v>
      </c>
      <c r="F1746" s="157" t="s">
        <v>540</v>
      </c>
      <c r="G1746" s="158" t="s">
        <v>52</v>
      </c>
      <c r="H1746" s="159" t="s">
        <v>272</v>
      </c>
      <c r="I1746" s="160" t="s">
        <v>273</v>
      </c>
      <c r="J1746" s="160" t="s">
        <v>643</v>
      </c>
      <c r="K1746" s="161" t="s">
        <v>273</v>
      </c>
      <c r="L1746" s="152">
        <v>100</v>
      </c>
      <c r="M1746" s="154">
        <v>100</v>
      </c>
      <c r="N1746" s="153">
        <v>85.714285714285708</v>
      </c>
      <c r="O1746" s="153">
        <v>67</v>
      </c>
      <c r="P1746" s="154">
        <v>100</v>
      </c>
      <c r="Q1746" s="156">
        <v>100</v>
      </c>
    </row>
    <row r="1747" spans="2:17">
      <c r="B1747" s="157" t="s">
        <v>38</v>
      </c>
      <c r="C1747" s="157" t="s">
        <v>495</v>
      </c>
      <c r="D1747" s="157" t="s">
        <v>601</v>
      </c>
      <c r="E1747" s="157" t="s">
        <v>602</v>
      </c>
      <c r="F1747" s="157" t="s">
        <v>533</v>
      </c>
      <c r="G1747" s="158" t="s">
        <v>52</v>
      </c>
      <c r="H1747" s="159" t="s">
        <v>272</v>
      </c>
      <c r="I1747" s="160" t="s">
        <v>273</v>
      </c>
      <c r="J1747" s="160" t="s">
        <v>643</v>
      </c>
      <c r="K1747" s="161" t="s">
        <v>273</v>
      </c>
      <c r="L1747" s="152">
        <v>50</v>
      </c>
      <c r="M1747" s="154">
        <v>100</v>
      </c>
      <c r="N1747" s="153" t="s">
        <v>7</v>
      </c>
      <c r="O1747" s="153" t="s">
        <v>7</v>
      </c>
      <c r="P1747" s="154" t="s">
        <v>7</v>
      </c>
      <c r="Q1747" s="156" t="s">
        <v>7</v>
      </c>
    </row>
    <row r="1748" spans="2:17">
      <c r="B1748" s="157" t="s">
        <v>38</v>
      </c>
      <c r="C1748" s="157" t="s">
        <v>2</v>
      </c>
      <c r="D1748" s="157" t="s">
        <v>603</v>
      </c>
      <c r="E1748" s="157" t="s">
        <v>604</v>
      </c>
      <c r="F1748" s="157" t="s">
        <v>533</v>
      </c>
      <c r="G1748" s="158" t="s">
        <v>52</v>
      </c>
      <c r="H1748" s="159" t="s">
        <v>272</v>
      </c>
      <c r="I1748" s="160" t="s">
        <v>273</v>
      </c>
      <c r="J1748" s="160" t="s">
        <v>643</v>
      </c>
      <c r="K1748" s="161" t="s">
        <v>273</v>
      </c>
      <c r="L1748" s="152">
        <v>100</v>
      </c>
      <c r="M1748" s="154">
        <v>100</v>
      </c>
      <c r="N1748" s="153" t="s">
        <v>7</v>
      </c>
      <c r="O1748" s="153" t="s">
        <v>7</v>
      </c>
      <c r="P1748" s="154" t="s">
        <v>7</v>
      </c>
      <c r="Q1748" s="156" t="s">
        <v>7</v>
      </c>
    </row>
    <row r="1749" spans="2:17">
      <c r="B1749" s="157" t="s">
        <v>38</v>
      </c>
      <c r="C1749" s="157" t="s">
        <v>2</v>
      </c>
      <c r="D1749" s="157" t="s">
        <v>605</v>
      </c>
      <c r="E1749" s="157" t="s">
        <v>606</v>
      </c>
      <c r="F1749" s="157" t="s">
        <v>540</v>
      </c>
      <c r="G1749" s="158" t="s">
        <v>52</v>
      </c>
      <c r="H1749" s="159" t="s">
        <v>272</v>
      </c>
      <c r="I1749" s="160" t="s">
        <v>273</v>
      </c>
      <c r="J1749" s="160" t="s">
        <v>643</v>
      </c>
      <c r="K1749" s="161" t="s">
        <v>195</v>
      </c>
      <c r="L1749" s="152">
        <v>50</v>
      </c>
      <c r="M1749" s="154">
        <v>100</v>
      </c>
      <c r="N1749" s="153">
        <v>0</v>
      </c>
      <c r="O1749" s="153" t="s">
        <v>7</v>
      </c>
      <c r="P1749" s="154">
        <v>0</v>
      </c>
      <c r="Q1749" s="156" t="s">
        <v>7</v>
      </c>
    </row>
    <row r="1750" spans="2:17">
      <c r="B1750" s="157" t="s">
        <v>38</v>
      </c>
      <c r="C1750" s="157" t="s">
        <v>2</v>
      </c>
      <c r="D1750" s="157" t="s">
        <v>607</v>
      </c>
      <c r="E1750" s="157" t="s">
        <v>608</v>
      </c>
      <c r="F1750" s="157" t="s">
        <v>540</v>
      </c>
      <c r="G1750" s="158" t="s">
        <v>52</v>
      </c>
      <c r="H1750" s="159" t="s">
        <v>272</v>
      </c>
      <c r="I1750" s="160" t="s">
        <v>273</v>
      </c>
      <c r="J1750" s="160" t="s">
        <v>53</v>
      </c>
      <c r="K1750" s="161" t="s">
        <v>273</v>
      </c>
      <c r="L1750" s="152">
        <v>50</v>
      </c>
      <c r="M1750" s="154">
        <v>100</v>
      </c>
      <c r="N1750" s="153">
        <v>0</v>
      </c>
      <c r="O1750" s="153">
        <v>0</v>
      </c>
      <c r="P1750" s="154">
        <v>0</v>
      </c>
      <c r="Q1750" s="156">
        <v>0</v>
      </c>
    </row>
    <row r="1751" spans="2:17">
      <c r="B1751" s="157" t="s">
        <v>38</v>
      </c>
      <c r="C1751" s="157" t="s">
        <v>2</v>
      </c>
      <c r="D1751" s="157" t="s">
        <v>609</v>
      </c>
      <c r="E1751" s="157" t="s">
        <v>610</v>
      </c>
      <c r="F1751" s="157" t="s">
        <v>540</v>
      </c>
      <c r="G1751" s="158" t="s">
        <v>52</v>
      </c>
      <c r="H1751" s="159" t="s">
        <v>272</v>
      </c>
      <c r="I1751" s="160" t="s">
        <v>272</v>
      </c>
      <c r="J1751" s="160" t="s">
        <v>643</v>
      </c>
      <c r="K1751" s="161" t="s">
        <v>195</v>
      </c>
      <c r="L1751" s="152">
        <v>100</v>
      </c>
      <c r="M1751" s="154">
        <v>100</v>
      </c>
      <c r="N1751" s="153">
        <v>100</v>
      </c>
      <c r="O1751" s="153">
        <v>100</v>
      </c>
      <c r="P1751" s="154">
        <v>100</v>
      </c>
      <c r="Q1751" s="156">
        <v>100</v>
      </c>
    </row>
    <row r="1752" spans="2:17">
      <c r="B1752" s="157" t="s">
        <v>38</v>
      </c>
      <c r="C1752" s="157" t="s">
        <v>2</v>
      </c>
      <c r="D1752" s="157" t="s">
        <v>611</v>
      </c>
      <c r="E1752" s="157" t="s">
        <v>612</v>
      </c>
      <c r="F1752" s="157" t="s">
        <v>540</v>
      </c>
      <c r="G1752" s="158" t="s">
        <v>52</v>
      </c>
      <c r="H1752" s="159" t="s">
        <v>272</v>
      </c>
      <c r="I1752" s="160" t="s">
        <v>273</v>
      </c>
      <c r="J1752" s="160" t="s">
        <v>643</v>
      </c>
      <c r="K1752" s="161" t="s">
        <v>273</v>
      </c>
      <c r="L1752" s="152">
        <v>50</v>
      </c>
      <c r="M1752" s="154">
        <v>100</v>
      </c>
      <c r="N1752" s="153">
        <v>0</v>
      </c>
      <c r="O1752" s="153">
        <v>0</v>
      </c>
      <c r="P1752" s="154">
        <v>0</v>
      </c>
      <c r="Q1752" s="156">
        <v>0</v>
      </c>
    </row>
    <row r="1753" spans="2:17">
      <c r="B1753" s="157" t="s">
        <v>38</v>
      </c>
      <c r="C1753" s="157" t="s">
        <v>2</v>
      </c>
      <c r="D1753" s="157" t="s">
        <v>613</v>
      </c>
      <c r="E1753" s="157" t="s">
        <v>614</v>
      </c>
      <c r="F1753" s="157" t="s">
        <v>540</v>
      </c>
      <c r="G1753" s="158" t="s">
        <v>52</v>
      </c>
      <c r="H1753" s="159" t="s">
        <v>272</v>
      </c>
      <c r="I1753" s="160" t="s">
        <v>273</v>
      </c>
      <c r="J1753" s="160" t="s">
        <v>643</v>
      </c>
      <c r="K1753" s="161" t="s">
        <v>273</v>
      </c>
      <c r="L1753" s="152">
        <v>100</v>
      </c>
      <c r="M1753" s="154">
        <v>100</v>
      </c>
      <c r="N1753" s="153">
        <v>28.571428571428569</v>
      </c>
      <c r="O1753" s="153">
        <v>67</v>
      </c>
      <c r="P1753" s="154">
        <v>100</v>
      </c>
      <c r="Q1753" s="156">
        <v>0</v>
      </c>
    </row>
    <row r="1754" spans="2:17">
      <c r="B1754" s="157" t="s">
        <v>38</v>
      </c>
      <c r="C1754" s="157" t="s">
        <v>2</v>
      </c>
      <c r="D1754" s="157" t="s">
        <v>615</v>
      </c>
      <c r="E1754" s="157" t="s">
        <v>616</v>
      </c>
      <c r="F1754" s="157" t="s">
        <v>540</v>
      </c>
      <c r="G1754" s="158" t="s">
        <v>52</v>
      </c>
      <c r="H1754" s="159" t="s">
        <v>272</v>
      </c>
      <c r="I1754" s="160" t="s">
        <v>273</v>
      </c>
      <c r="J1754" s="160" t="s">
        <v>643</v>
      </c>
      <c r="K1754" s="161" t="s">
        <v>273</v>
      </c>
      <c r="L1754" s="152">
        <v>50</v>
      </c>
      <c r="M1754" s="154">
        <v>100</v>
      </c>
      <c r="N1754" s="153">
        <v>25</v>
      </c>
      <c r="O1754" s="153">
        <v>0</v>
      </c>
      <c r="P1754" s="154" t="s">
        <v>7</v>
      </c>
      <c r="Q1754" s="156" t="s">
        <v>7</v>
      </c>
    </row>
    <row r="1755" spans="2:17">
      <c r="B1755" s="157" t="s">
        <v>38</v>
      </c>
      <c r="C1755" s="157" t="s">
        <v>2</v>
      </c>
      <c r="D1755" s="157" t="s">
        <v>617</v>
      </c>
      <c r="E1755" s="157" t="s">
        <v>618</v>
      </c>
      <c r="F1755" s="157" t="s">
        <v>540</v>
      </c>
      <c r="G1755" s="158" t="s">
        <v>52</v>
      </c>
      <c r="H1755" s="159" t="s">
        <v>272</v>
      </c>
      <c r="I1755" s="160" t="s">
        <v>273</v>
      </c>
      <c r="J1755" s="160" t="s">
        <v>643</v>
      </c>
      <c r="K1755" s="161" t="s">
        <v>273</v>
      </c>
      <c r="L1755" s="152">
        <v>100</v>
      </c>
      <c r="M1755" s="154">
        <v>100</v>
      </c>
      <c r="N1755" s="153">
        <v>60</v>
      </c>
      <c r="O1755" s="153">
        <v>67</v>
      </c>
      <c r="P1755" s="154" t="s">
        <v>7</v>
      </c>
      <c r="Q1755" s="156">
        <v>100</v>
      </c>
    </row>
    <row r="1756" spans="2:17">
      <c r="B1756" s="157" t="s">
        <v>38</v>
      </c>
      <c r="C1756" s="157" t="s">
        <v>2</v>
      </c>
      <c r="D1756" s="157" t="s">
        <v>619</v>
      </c>
      <c r="E1756" s="157" t="s">
        <v>620</v>
      </c>
      <c r="F1756" s="157" t="s">
        <v>540</v>
      </c>
      <c r="G1756" s="158" t="s">
        <v>52</v>
      </c>
      <c r="H1756" s="159" t="s">
        <v>272</v>
      </c>
      <c r="I1756" s="160" t="s">
        <v>273</v>
      </c>
      <c r="J1756" s="160" t="s">
        <v>643</v>
      </c>
      <c r="K1756" s="161" t="s">
        <v>273</v>
      </c>
      <c r="L1756" s="152">
        <v>100</v>
      </c>
      <c r="M1756" s="154">
        <v>100</v>
      </c>
      <c r="N1756" s="153">
        <v>50</v>
      </c>
      <c r="O1756" s="153" t="s">
        <v>7</v>
      </c>
      <c r="P1756" s="154" t="s">
        <v>7</v>
      </c>
      <c r="Q1756" s="156" t="s">
        <v>7</v>
      </c>
    </row>
    <row r="1757" spans="2:17">
      <c r="B1757" s="157" t="s">
        <v>38</v>
      </c>
      <c r="C1757" s="157" t="s">
        <v>2</v>
      </c>
      <c r="D1757" s="157" t="s">
        <v>621</v>
      </c>
      <c r="E1757" s="157" t="s">
        <v>622</v>
      </c>
      <c r="F1757" s="157" t="s">
        <v>533</v>
      </c>
      <c r="G1757" s="158" t="s">
        <v>52</v>
      </c>
      <c r="H1757" s="159" t="s">
        <v>273</v>
      </c>
      <c r="I1757" s="160" t="s">
        <v>7</v>
      </c>
      <c r="J1757" s="160" t="s">
        <v>7</v>
      </c>
      <c r="K1757" s="161" t="s">
        <v>195</v>
      </c>
      <c r="L1757" s="152" t="s">
        <v>7</v>
      </c>
      <c r="M1757" s="154" t="s">
        <v>7</v>
      </c>
      <c r="N1757" s="153" t="s">
        <v>7</v>
      </c>
      <c r="O1757" s="153" t="s">
        <v>7</v>
      </c>
      <c r="P1757" s="154" t="s">
        <v>7</v>
      </c>
      <c r="Q1757" s="156" t="s">
        <v>7</v>
      </c>
    </row>
    <row r="1758" spans="2:17">
      <c r="B1758" s="157" t="s">
        <v>38</v>
      </c>
      <c r="C1758" s="157" t="s">
        <v>3</v>
      </c>
      <c r="D1758" s="157" t="s">
        <v>623</v>
      </c>
      <c r="E1758" s="157" t="s">
        <v>624</v>
      </c>
      <c r="F1758" s="157" t="s">
        <v>533</v>
      </c>
      <c r="G1758" s="158" t="s">
        <v>52</v>
      </c>
      <c r="H1758" s="159" t="s">
        <v>272</v>
      </c>
      <c r="I1758" s="160" t="s">
        <v>273</v>
      </c>
      <c r="J1758" s="160" t="s">
        <v>643</v>
      </c>
      <c r="K1758" s="161" t="s">
        <v>273</v>
      </c>
      <c r="L1758" s="152">
        <v>100</v>
      </c>
      <c r="M1758" s="154">
        <v>100</v>
      </c>
      <c r="N1758" s="153" t="s">
        <v>7</v>
      </c>
      <c r="O1758" s="153" t="s">
        <v>7</v>
      </c>
      <c r="P1758" s="154" t="s">
        <v>7</v>
      </c>
      <c r="Q1758" s="156" t="s">
        <v>7</v>
      </c>
    </row>
    <row r="1759" spans="2:17">
      <c r="B1759" s="157" t="s">
        <v>38</v>
      </c>
      <c r="C1759" s="157" t="s">
        <v>3</v>
      </c>
      <c r="D1759" s="157" t="s">
        <v>625</v>
      </c>
      <c r="E1759" s="157" t="s">
        <v>626</v>
      </c>
      <c r="F1759" s="157" t="s">
        <v>533</v>
      </c>
      <c r="G1759" s="158" t="s">
        <v>52</v>
      </c>
      <c r="H1759" s="159" t="s">
        <v>272</v>
      </c>
      <c r="I1759" s="160" t="s">
        <v>273</v>
      </c>
      <c r="J1759" s="160" t="s">
        <v>643</v>
      </c>
      <c r="K1759" s="161" t="s">
        <v>273</v>
      </c>
      <c r="L1759" s="152">
        <v>100</v>
      </c>
      <c r="M1759" s="154">
        <v>100</v>
      </c>
      <c r="N1759" s="153" t="s">
        <v>7</v>
      </c>
      <c r="O1759" s="153" t="s">
        <v>7</v>
      </c>
      <c r="P1759" s="154" t="s">
        <v>7</v>
      </c>
      <c r="Q1759" s="156" t="s">
        <v>7</v>
      </c>
    </row>
    <row r="1760" spans="2:17">
      <c r="B1760" s="157" t="s">
        <v>38</v>
      </c>
      <c r="C1760" s="157" t="s">
        <v>3</v>
      </c>
      <c r="D1760" s="157" t="s">
        <v>627</v>
      </c>
      <c r="E1760" s="157" t="s">
        <v>628</v>
      </c>
      <c r="F1760" s="157" t="s">
        <v>540</v>
      </c>
      <c r="G1760" s="158" t="s">
        <v>52</v>
      </c>
      <c r="H1760" s="159" t="s">
        <v>272</v>
      </c>
      <c r="I1760" s="160" t="s">
        <v>273</v>
      </c>
      <c r="J1760" s="160" t="s">
        <v>643</v>
      </c>
      <c r="K1760" s="161" t="s">
        <v>273</v>
      </c>
      <c r="L1760" s="152">
        <v>100</v>
      </c>
      <c r="M1760" s="154">
        <v>100</v>
      </c>
      <c r="N1760" s="153">
        <v>85.714285714285708</v>
      </c>
      <c r="O1760" s="153">
        <v>67</v>
      </c>
      <c r="P1760" s="154">
        <v>100</v>
      </c>
      <c r="Q1760" s="156">
        <v>100</v>
      </c>
    </row>
    <row r="1761" spans="2:17">
      <c r="B1761" s="157" t="s">
        <v>38</v>
      </c>
      <c r="C1761" s="157" t="s">
        <v>3</v>
      </c>
      <c r="D1761" s="157" t="s">
        <v>629</v>
      </c>
      <c r="E1761" s="157" t="s">
        <v>630</v>
      </c>
      <c r="F1761" s="157" t="s">
        <v>540</v>
      </c>
      <c r="G1761" s="158" t="s">
        <v>52</v>
      </c>
      <c r="H1761" s="159" t="s">
        <v>272</v>
      </c>
      <c r="I1761" s="160" t="s">
        <v>273</v>
      </c>
      <c r="J1761" s="160" t="s">
        <v>643</v>
      </c>
      <c r="K1761" s="161" t="s">
        <v>273</v>
      </c>
      <c r="L1761" s="152">
        <v>100</v>
      </c>
      <c r="M1761" s="154">
        <v>100</v>
      </c>
      <c r="N1761" s="153">
        <v>100</v>
      </c>
      <c r="O1761" s="153">
        <v>67</v>
      </c>
      <c r="P1761" s="154">
        <v>100</v>
      </c>
      <c r="Q1761" s="156">
        <v>100</v>
      </c>
    </row>
    <row r="1762" spans="2:17">
      <c r="B1762" s="157" t="s">
        <v>38</v>
      </c>
      <c r="C1762" s="157" t="s">
        <v>3</v>
      </c>
      <c r="D1762" s="157" t="s">
        <v>631</v>
      </c>
      <c r="E1762" s="157" t="s">
        <v>632</v>
      </c>
      <c r="F1762" s="157" t="s">
        <v>533</v>
      </c>
      <c r="G1762" s="158" t="s">
        <v>52</v>
      </c>
      <c r="H1762" s="159" t="s">
        <v>272</v>
      </c>
      <c r="I1762" s="160" t="s">
        <v>273</v>
      </c>
      <c r="J1762" s="160" t="s">
        <v>643</v>
      </c>
      <c r="K1762" s="161" t="s">
        <v>273</v>
      </c>
      <c r="L1762" s="152">
        <v>100</v>
      </c>
      <c r="M1762" s="154">
        <v>100</v>
      </c>
      <c r="N1762" s="153" t="s">
        <v>7</v>
      </c>
      <c r="O1762" s="153" t="s">
        <v>7</v>
      </c>
      <c r="P1762" s="154" t="s">
        <v>7</v>
      </c>
      <c r="Q1762" s="156" t="s">
        <v>7</v>
      </c>
    </row>
    <row r="1763" spans="2:17">
      <c r="B1763" s="157" t="s">
        <v>38</v>
      </c>
      <c r="C1763" s="157" t="s">
        <v>3</v>
      </c>
      <c r="D1763" s="157" t="s">
        <v>633</v>
      </c>
      <c r="E1763" s="157" t="s">
        <v>634</v>
      </c>
      <c r="F1763" s="157" t="s">
        <v>540</v>
      </c>
      <c r="G1763" s="158" t="s">
        <v>52</v>
      </c>
      <c r="H1763" s="159" t="s">
        <v>272</v>
      </c>
      <c r="I1763" s="160" t="s">
        <v>273</v>
      </c>
      <c r="J1763" s="160" t="s">
        <v>643</v>
      </c>
      <c r="K1763" s="161" t="s">
        <v>273</v>
      </c>
      <c r="L1763" s="152">
        <v>100</v>
      </c>
      <c r="M1763" s="154">
        <v>100</v>
      </c>
      <c r="N1763" s="153">
        <v>100</v>
      </c>
      <c r="O1763" s="153">
        <v>67</v>
      </c>
      <c r="P1763" s="154">
        <v>100</v>
      </c>
      <c r="Q1763" s="156">
        <v>100</v>
      </c>
    </row>
    <row r="1764" spans="2:17">
      <c r="B1764" s="157" t="s">
        <v>38</v>
      </c>
      <c r="C1764" s="157" t="s">
        <v>3</v>
      </c>
      <c r="D1764" s="157" t="s">
        <v>635</v>
      </c>
      <c r="E1764" s="157" t="s">
        <v>636</v>
      </c>
      <c r="F1764" s="157" t="s">
        <v>540</v>
      </c>
      <c r="G1764" s="158" t="s">
        <v>52</v>
      </c>
      <c r="H1764" s="159" t="s">
        <v>272</v>
      </c>
      <c r="I1764" s="160" t="s">
        <v>273</v>
      </c>
      <c r="J1764" s="160" t="s">
        <v>643</v>
      </c>
      <c r="K1764" s="161" t="s">
        <v>273</v>
      </c>
      <c r="L1764" s="152">
        <v>100</v>
      </c>
      <c r="M1764" s="154">
        <v>100</v>
      </c>
      <c r="N1764" s="153">
        <v>100</v>
      </c>
      <c r="O1764" s="153">
        <v>67</v>
      </c>
      <c r="P1764" s="154">
        <v>100</v>
      </c>
      <c r="Q1764" s="156">
        <v>100</v>
      </c>
    </row>
    <row r="1765" spans="2:17">
      <c r="B1765" s="157" t="s">
        <v>38</v>
      </c>
      <c r="C1765" s="157" t="s">
        <v>3</v>
      </c>
      <c r="D1765" s="157" t="s">
        <v>637</v>
      </c>
      <c r="E1765" s="157" t="s">
        <v>638</v>
      </c>
      <c r="F1765" s="157" t="s">
        <v>533</v>
      </c>
      <c r="G1765" s="158" t="s">
        <v>52</v>
      </c>
      <c r="H1765" s="159" t="s">
        <v>272</v>
      </c>
      <c r="I1765" s="160" t="s">
        <v>273</v>
      </c>
      <c r="J1765" s="160" t="s">
        <v>53</v>
      </c>
      <c r="K1765" s="161" t="s">
        <v>273</v>
      </c>
      <c r="L1765" s="152">
        <v>100</v>
      </c>
      <c r="M1765" s="154">
        <v>100</v>
      </c>
      <c r="N1765" s="153" t="s">
        <v>7</v>
      </c>
      <c r="O1765" s="153" t="s">
        <v>7</v>
      </c>
      <c r="P1765" s="154" t="s">
        <v>7</v>
      </c>
      <c r="Q1765" s="156" t="s">
        <v>7</v>
      </c>
    </row>
    <row r="1766" spans="2:17">
      <c r="B1766" s="157" t="s">
        <v>38</v>
      </c>
      <c r="C1766" s="157" t="s">
        <v>3</v>
      </c>
      <c r="D1766" s="157" t="s">
        <v>639</v>
      </c>
      <c r="E1766" s="157" t="s">
        <v>640</v>
      </c>
      <c r="F1766" s="157" t="s">
        <v>533</v>
      </c>
      <c r="G1766" s="158" t="s">
        <v>52</v>
      </c>
      <c r="H1766" s="159" t="s">
        <v>272</v>
      </c>
      <c r="I1766" s="160" t="s">
        <v>273</v>
      </c>
      <c r="J1766" s="160" t="s">
        <v>53</v>
      </c>
      <c r="K1766" s="161" t="s">
        <v>273</v>
      </c>
      <c r="L1766" s="152">
        <v>100</v>
      </c>
      <c r="M1766" s="154">
        <v>100</v>
      </c>
      <c r="N1766" s="153" t="s">
        <v>7</v>
      </c>
      <c r="O1766" s="153" t="s">
        <v>7</v>
      </c>
      <c r="P1766" s="154" t="s">
        <v>7</v>
      </c>
      <c r="Q1766" s="156" t="s">
        <v>7</v>
      </c>
    </row>
    <row r="1767" spans="2:17">
      <c r="B1767" s="157" t="s">
        <v>38</v>
      </c>
      <c r="C1767" s="157" t="s">
        <v>3</v>
      </c>
      <c r="D1767" s="157" t="s">
        <v>641</v>
      </c>
      <c r="E1767" s="157" t="s">
        <v>642</v>
      </c>
      <c r="F1767" s="157" t="s">
        <v>533</v>
      </c>
      <c r="G1767" s="158" t="s">
        <v>52</v>
      </c>
      <c r="H1767" s="159" t="s">
        <v>272</v>
      </c>
      <c r="I1767" s="160" t="s">
        <v>273</v>
      </c>
      <c r="J1767" s="160" t="s">
        <v>53</v>
      </c>
      <c r="K1767" s="161" t="s">
        <v>273</v>
      </c>
      <c r="L1767" s="152">
        <v>100</v>
      </c>
      <c r="M1767" s="154">
        <v>100</v>
      </c>
      <c r="N1767" s="153" t="s">
        <v>7</v>
      </c>
      <c r="O1767" s="153" t="s">
        <v>7</v>
      </c>
      <c r="P1767" s="154" t="s">
        <v>7</v>
      </c>
      <c r="Q1767" s="156" t="s">
        <v>7</v>
      </c>
    </row>
    <row r="1768" spans="2:17">
      <c r="B1768" s="157" t="s">
        <v>39</v>
      </c>
      <c r="C1768" s="157" t="s">
        <v>1</v>
      </c>
      <c r="D1768" s="157" t="s">
        <v>531</v>
      </c>
      <c r="E1768" s="157" t="s">
        <v>532</v>
      </c>
      <c r="F1768" s="157" t="s">
        <v>533</v>
      </c>
      <c r="G1768" s="158" t="s">
        <v>52</v>
      </c>
      <c r="H1768" s="159" t="s">
        <v>272</v>
      </c>
      <c r="I1768" s="160" t="s">
        <v>273</v>
      </c>
      <c r="J1768" s="160" t="s">
        <v>643</v>
      </c>
      <c r="K1768" s="161" t="s">
        <v>273</v>
      </c>
      <c r="L1768" s="152">
        <v>100</v>
      </c>
      <c r="M1768" s="154">
        <v>100</v>
      </c>
      <c r="N1768" s="153" t="s">
        <v>7</v>
      </c>
      <c r="O1768" s="153" t="s">
        <v>7</v>
      </c>
      <c r="P1768" s="154" t="s">
        <v>7</v>
      </c>
      <c r="Q1768" s="156" t="s">
        <v>7</v>
      </c>
    </row>
    <row r="1769" spans="2:17">
      <c r="B1769" s="157" t="s">
        <v>39</v>
      </c>
      <c r="C1769" s="157" t="s">
        <v>1</v>
      </c>
      <c r="D1769" s="157" t="s">
        <v>534</v>
      </c>
      <c r="E1769" s="157" t="s">
        <v>535</v>
      </c>
      <c r="F1769" s="157" t="s">
        <v>533</v>
      </c>
      <c r="G1769" s="158" t="s">
        <v>52</v>
      </c>
      <c r="H1769" s="159" t="s">
        <v>272</v>
      </c>
      <c r="I1769" s="160" t="s">
        <v>273</v>
      </c>
      <c r="J1769" s="160" t="s">
        <v>643</v>
      </c>
      <c r="K1769" s="161" t="s">
        <v>273</v>
      </c>
      <c r="L1769" s="152">
        <v>100</v>
      </c>
      <c r="M1769" s="154">
        <v>100</v>
      </c>
      <c r="N1769" s="153" t="s">
        <v>7</v>
      </c>
      <c r="O1769" s="153" t="s">
        <v>7</v>
      </c>
      <c r="P1769" s="154" t="s">
        <v>7</v>
      </c>
      <c r="Q1769" s="156" t="s">
        <v>7</v>
      </c>
    </row>
    <row r="1770" spans="2:17">
      <c r="B1770" s="157" t="s">
        <v>39</v>
      </c>
      <c r="C1770" s="157" t="s">
        <v>1</v>
      </c>
      <c r="D1770" s="157" t="s">
        <v>536</v>
      </c>
      <c r="E1770" s="157" t="s">
        <v>537</v>
      </c>
      <c r="F1770" s="157" t="s">
        <v>533</v>
      </c>
      <c r="G1770" s="158" t="s">
        <v>52</v>
      </c>
      <c r="H1770" s="159" t="s">
        <v>272</v>
      </c>
      <c r="I1770" s="160" t="s">
        <v>273</v>
      </c>
      <c r="J1770" s="160" t="s">
        <v>643</v>
      </c>
      <c r="K1770" s="161" t="s">
        <v>273</v>
      </c>
      <c r="L1770" s="152">
        <v>100</v>
      </c>
      <c r="M1770" s="154">
        <v>100</v>
      </c>
      <c r="N1770" s="153" t="s">
        <v>7</v>
      </c>
      <c r="O1770" s="153" t="s">
        <v>7</v>
      </c>
      <c r="P1770" s="154" t="s">
        <v>7</v>
      </c>
      <c r="Q1770" s="156" t="s">
        <v>7</v>
      </c>
    </row>
    <row r="1771" spans="2:17">
      <c r="B1771" s="157" t="s">
        <v>39</v>
      </c>
      <c r="C1771" s="157" t="s">
        <v>1</v>
      </c>
      <c r="D1771" s="157" t="s">
        <v>538</v>
      </c>
      <c r="E1771" s="157" t="s">
        <v>539</v>
      </c>
      <c r="F1771" s="157" t="s">
        <v>540</v>
      </c>
      <c r="G1771" s="158" t="s">
        <v>52</v>
      </c>
      <c r="H1771" s="159" t="s">
        <v>272</v>
      </c>
      <c r="I1771" s="160" t="s">
        <v>272</v>
      </c>
      <c r="J1771" s="160" t="s">
        <v>643</v>
      </c>
      <c r="K1771" s="161" t="s">
        <v>195</v>
      </c>
      <c r="L1771" s="152">
        <v>100</v>
      </c>
      <c r="M1771" s="154">
        <v>100</v>
      </c>
      <c r="N1771" s="153">
        <v>100</v>
      </c>
      <c r="O1771" s="153">
        <v>100</v>
      </c>
      <c r="P1771" s="154">
        <v>100</v>
      </c>
      <c r="Q1771" s="156">
        <v>100</v>
      </c>
    </row>
    <row r="1772" spans="2:17">
      <c r="B1772" s="157" t="s">
        <v>39</v>
      </c>
      <c r="C1772" s="157" t="s">
        <v>1</v>
      </c>
      <c r="D1772" s="157" t="s">
        <v>541</v>
      </c>
      <c r="E1772" s="157" t="s">
        <v>542</v>
      </c>
      <c r="F1772" s="157" t="s">
        <v>540</v>
      </c>
      <c r="G1772" s="158" t="s">
        <v>52</v>
      </c>
      <c r="H1772" s="159" t="s">
        <v>272</v>
      </c>
      <c r="I1772" s="160" t="s">
        <v>273</v>
      </c>
      <c r="J1772" s="160" t="s">
        <v>643</v>
      </c>
      <c r="K1772" s="161" t="s">
        <v>272</v>
      </c>
      <c r="L1772" s="152">
        <v>100</v>
      </c>
      <c r="M1772" s="154">
        <v>0</v>
      </c>
      <c r="N1772" s="153">
        <v>85.714285714285708</v>
      </c>
      <c r="O1772" s="153">
        <v>100</v>
      </c>
      <c r="P1772" s="154">
        <v>100</v>
      </c>
      <c r="Q1772" s="156">
        <v>100</v>
      </c>
    </row>
    <row r="1773" spans="2:17">
      <c r="B1773" s="157" t="s">
        <v>39</v>
      </c>
      <c r="C1773" s="157" t="s">
        <v>1</v>
      </c>
      <c r="D1773" s="157" t="s">
        <v>543</v>
      </c>
      <c r="E1773" s="157" t="s">
        <v>544</v>
      </c>
      <c r="F1773" s="157" t="s">
        <v>540</v>
      </c>
      <c r="G1773" s="158" t="s">
        <v>52</v>
      </c>
      <c r="H1773" s="159" t="s">
        <v>272</v>
      </c>
      <c r="I1773" s="160" t="s">
        <v>272</v>
      </c>
      <c r="J1773" s="160" t="s">
        <v>643</v>
      </c>
      <c r="K1773" s="161" t="s">
        <v>195</v>
      </c>
      <c r="L1773" s="152">
        <v>100</v>
      </c>
      <c r="M1773" s="154">
        <v>100</v>
      </c>
      <c r="N1773" s="153">
        <v>100</v>
      </c>
      <c r="O1773" s="153">
        <v>100</v>
      </c>
      <c r="P1773" s="154">
        <v>100</v>
      </c>
      <c r="Q1773" s="156">
        <v>100</v>
      </c>
    </row>
    <row r="1774" spans="2:17">
      <c r="B1774" s="157" t="s">
        <v>39</v>
      </c>
      <c r="C1774" s="157" t="s">
        <v>1</v>
      </c>
      <c r="D1774" s="157" t="s">
        <v>545</v>
      </c>
      <c r="E1774" s="157" t="s">
        <v>546</v>
      </c>
      <c r="F1774" s="157" t="s">
        <v>540</v>
      </c>
      <c r="G1774" s="158" t="s">
        <v>52</v>
      </c>
      <c r="H1774" s="159" t="s">
        <v>272</v>
      </c>
      <c r="I1774" s="160" t="s">
        <v>273</v>
      </c>
      <c r="J1774" s="160" t="s">
        <v>643</v>
      </c>
      <c r="K1774" s="161" t="s">
        <v>273</v>
      </c>
      <c r="L1774" s="152">
        <v>100</v>
      </c>
      <c r="M1774" s="154">
        <v>0</v>
      </c>
      <c r="N1774" s="153">
        <v>85.714285714285708</v>
      </c>
      <c r="O1774" s="153">
        <v>100</v>
      </c>
      <c r="P1774" s="154">
        <v>100</v>
      </c>
      <c r="Q1774" s="156">
        <v>100</v>
      </c>
    </row>
    <row r="1775" spans="2:17">
      <c r="B1775" s="157" t="s">
        <v>39</v>
      </c>
      <c r="C1775" s="157" t="s">
        <v>1</v>
      </c>
      <c r="D1775" s="157" t="s">
        <v>547</v>
      </c>
      <c r="E1775" s="157" t="s">
        <v>548</v>
      </c>
      <c r="F1775" s="157" t="s">
        <v>540</v>
      </c>
      <c r="G1775" s="158" t="s">
        <v>52</v>
      </c>
      <c r="H1775" s="159" t="s">
        <v>272</v>
      </c>
      <c r="I1775" s="160" t="s">
        <v>273</v>
      </c>
      <c r="J1775" s="160" t="s">
        <v>643</v>
      </c>
      <c r="K1775" s="161" t="s">
        <v>272</v>
      </c>
      <c r="L1775" s="152">
        <v>100</v>
      </c>
      <c r="M1775" s="154">
        <v>0</v>
      </c>
      <c r="N1775" s="153">
        <v>85.714285714285708</v>
      </c>
      <c r="O1775" s="153">
        <v>100</v>
      </c>
      <c r="P1775" s="154">
        <v>100</v>
      </c>
      <c r="Q1775" s="156">
        <v>100</v>
      </c>
    </row>
    <row r="1776" spans="2:17">
      <c r="B1776" s="157" t="s">
        <v>39</v>
      </c>
      <c r="C1776" s="157" t="s">
        <v>1</v>
      </c>
      <c r="D1776" s="157" t="s">
        <v>549</v>
      </c>
      <c r="E1776" s="157" t="s">
        <v>550</v>
      </c>
      <c r="F1776" s="157" t="s">
        <v>533</v>
      </c>
      <c r="G1776" s="158" t="s">
        <v>52</v>
      </c>
      <c r="H1776" s="159" t="s">
        <v>272</v>
      </c>
      <c r="I1776" s="160" t="s">
        <v>273</v>
      </c>
      <c r="J1776" s="160" t="s">
        <v>643</v>
      </c>
      <c r="K1776" s="161" t="s">
        <v>272</v>
      </c>
      <c r="L1776" s="152">
        <v>100</v>
      </c>
      <c r="M1776" s="154">
        <v>0</v>
      </c>
      <c r="N1776" s="153" t="s">
        <v>7</v>
      </c>
      <c r="O1776" s="153" t="s">
        <v>7</v>
      </c>
      <c r="P1776" s="154" t="s">
        <v>7</v>
      </c>
      <c r="Q1776" s="156" t="s">
        <v>7</v>
      </c>
    </row>
    <row r="1777" spans="2:17">
      <c r="B1777" s="157" t="s">
        <v>39</v>
      </c>
      <c r="C1777" s="157" t="s">
        <v>1</v>
      </c>
      <c r="D1777" s="157" t="s">
        <v>551</v>
      </c>
      <c r="E1777" s="157" t="s">
        <v>552</v>
      </c>
      <c r="F1777" s="157" t="s">
        <v>533</v>
      </c>
      <c r="G1777" s="158" t="s">
        <v>52</v>
      </c>
      <c r="H1777" s="159" t="s">
        <v>272</v>
      </c>
      <c r="I1777" s="160" t="s">
        <v>273</v>
      </c>
      <c r="J1777" s="160" t="s">
        <v>643</v>
      </c>
      <c r="K1777" s="161" t="s">
        <v>272</v>
      </c>
      <c r="L1777" s="152">
        <v>100</v>
      </c>
      <c r="M1777" s="154">
        <v>0</v>
      </c>
      <c r="N1777" s="153" t="s">
        <v>7</v>
      </c>
      <c r="O1777" s="153" t="s">
        <v>7</v>
      </c>
      <c r="P1777" s="154" t="s">
        <v>7</v>
      </c>
      <c r="Q1777" s="156" t="s">
        <v>7</v>
      </c>
    </row>
    <row r="1778" spans="2:17">
      <c r="B1778" s="157" t="s">
        <v>39</v>
      </c>
      <c r="C1778" s="157" t="s">
        <v>1</v>
      </c>
      <c r="D1778" s="157" t="s">
        <v>553</v>
      </c>
      <c r="E1778" s="157" t="s">
        <v>554</v>
      </c>
      <c r="F1778" s="157" t="s">
        <v>540</v>
      </c>
      <c r="G1778" s="158" t="s">
        <v>52</v>
      </c>
      <c r="H1778" s="159" t="s">
        <v>272</v>
      </c>
      <c r="I1778" s="160" t="s">
        <v>272</v>
      </c>
      <c r="J1778" s="160" t="s">
        <v>643</v>
      </c>
      <c r="K1778" s="161" t="s">
        <v>195</v>
      </c>
      <c r="L1778" s="152">
        <v>100</v>
      </c>
      <c r="M1778" s="154">
        <v>100</v>
      </c>
      <c r="N1778" s="153">
        <v>100</v>
      </c>
      <c r="O1778" s="153">
        <v>100</v>
      </c>
      <c r="P1778" s="154">
        <v>100</v>
      </c>
      <c r="Q1778" s="156">
        <v>100</v>
      </c>
    </row>
    <row r="1779" spans="2:17">
      <c r="B1779" s="157" t="s">
        <v>39</v>
      </c>
      <c r="C1779" s="157" t="s">
        <v>1</v>
      </c>
      <c r="D1779" s="157" t="s">
        <v>555</v>
      </c>
      <c r="E1779" s="157" t="s">
        <v>556</v>
      </c>
      <c r="F1779" s="157" t="s">
        <v>540</v>
      </c>
      <c r="G1779" s="158" t="s">
        <v>52</v>
      </c>
      <c r="H1779" s="159" t="s">
        <v>272</v>
      </c>
      <c r="I1779" s="160" t="s">
        <v>273</v>
      </c>
      <c r="J1779" s="160" t="s">
        <v>643</v>
      </c>
      <c r="K1779" s="161" t="s">
        <v>272</v>
      </c>
      <c r="L1779" s="152">
        <v>100</v>
      </c>
      <c r="M1779" s="154">
        <v>100</v>
      </c>
      <c r="N1779" s="153">
        <v>85.714285714285708</v>
      </c>
      <c r="O1779" s="153">
        <v>100</v>
      </c>
      <c r="P1779" s="154">
        <v>100</v>
      </c>
      <c r="Q1779" s="156">
        <v>100</v>
      </c>
    </row>
    <row r="1780" spans="2:17">
      <c r="B1780" s="157" t="s">
        <v>39</v>
      </c>
      <c r="C1780" s="157" t="s">
        <v>1</v>
      </c>
      <c r="D1780" s="157" t="s">
        <v>557</v>
      </c>
      <c r="E1780" s="157" t="s">
        <v>558</v>
      </c>
      <c r="F1780" s="157" t="s">
        <v>533</v>
      </c>
      <c r="G1780" s="158" t="s">
        <v>52</v>
      </c>
      <c r="H1780" s="159" t="s">
        <v>272</v>
      </c>
      <c r="I1780" s="160" t="s">
        <v>273</v>
      </c>
      <c r="J1780" s="160" t="s">
        <v>643</v>
      </c>
      <c r="K1780" s="161" t="s">
        <v>273</v>
      </c>
      <c r="L1780" s="152">
        <v>100</v>
      </c>
      <c r="M1780" s="154">
        <v>100</v>
      </c>
      <c r="N1780" s="153" t="s">
        <v>7</v>
      </c>
      <c r="O1780" s="153" t="s">
        <v>7</v>
      </c>
      <c r="P1780" s="154" t="s">
        <v>7</v>
      </c>
      <c r="Q1780" s="156" t="s">
        <v>7</v>
      </c>
    </row>
    <row r="1781" spans="2:17">
      <c r="B1781" s="157" t="s">
        <v>39</v>
      </c>
      <c r="C1781" s="157" t="s">
        <v>1</v>
      </c>
      <c r="D1781" s="157" t="s">
        <v>559</v>
      </c>
      <c r="E1781" s="157" t="s">
        <v>560</v>
      </c>
      <c r="F1781" s="157" t="s">
        <v>533</v>
      </c>
      <c r="G1781" s="158" t="s">
        <v>52</v>
      </c>
      <c r="H1781" s="159" t="s">
        <v>272</v>
      </c>
      <c r="I1781" s="160" t="s">
        <v>273</v>
      </c>
      <c r="J1781" s="160" t="s">
        <v>643</v>
      </c>
      <c r="K1781" s="161" t="s">
        <v>273</v>
      </c>
      <c r="L1781" s="152">
        <v>100</v>
      </c>
      <c r="M1781" s="154">
        <v>100</v>
      </c>
      <c r="N1781" s="153" t="s">
        <v>7</v>
      </c>
      <c r="O1781" s="153" t="s">
        <v>7</v>
      </c>
      <c r="P1781" s="154" t="s">
        <v>7</v>
      </c>
      <c r="Q1781" s="156" t="s">
        <v>7</v>
      </c>
    </row>
    <row r="1782" spans="2:17">
      <c r="B1782" s="157" t="s">
        <v>39</v>
      </c>
      <c r="C1782" s="157" t="s">
        <v>1</v>
      </c>
      <c r="D1782" s="157" t="s">
        <v>561</v>
      </c>
      <c r="E1782" s="157" t="s">
        <v>562</v>
      </c>
      <c r="F1782" s="157" t="s">
        <v>533</v>
      </c>
      <c r="G1782" s="158" t="s">
        <v>52</v>
      </c>
      <c r="H1782" s="159" t="s">
        <v>272</v>
      </c>
      <c r="I1782" s="160" t="s">
        <v>273</v>
      </c>
      <c r="J1782" s="160" t="s">
        <v>643</v>
      </c>
      <c r="K1782" s="161" t="s">
        <v>273</v>
      </c>
      <c r="L1782" s="152">
        <v>100</v>
      </c>
      <c r="M1782" s="154">
        <v>100</v>
      </c>
      <c r="N1782" s="153" t="s">
        <v>7</v>
      </c>
      <c r="O1782" s="153" t="s">
        <v>7</v>
      </c>
      <c r="P1782" s="154" t="s">
        <v>7</v>
      </c>
      <c r="Q1782" s="156" t="s">
        <v>7</v>
      </c>
    </row>
    <row r="1783" spans="2:17">
      <c r="B1783" s="157" t="s">
        <v>39</v>
      </c>
      <c r="C1783" s="157" t="s">
        <v>1</v>
      </c>
      <c r="D1783" s="157" t="s">
        <v>563</v>
      </c>
      <c r="E1783" s="157" t="s">
        <v>564</v>
      </c>
      <c r="F1783" s="157" t="s">
        <v>540</v>
      </c>
      <c r="G1783" s="158" t="s">
        <v>52</v>
      </c>
      <c r="H1783" s="159" t="s">
        <v>272</v>
      </c>
      <c r="I1783" s="160" t="s">
        <v>273</v>
      </c>
      <c r="J1783" s="160" t="s">
        <v>643</v>
      </c>
      <c r="K1783" s="161" t="s">
        <v>273</v>
      </c>
      <c r="L1783" s="152">
        <v>50</v>
      </c>
      <c r="M1783" s="154">
        <v>100</v>
      </c>
      <c r="N1783" s="153">
        <v>28.571428571428569</v>
      </c>
      <c r="O1783" s="153">
        <v>0</v>
      </c>
      <c r="P1783" s="154">
        <v>0</v>
      </c>
      <c r="Q1783" s="156">
        <v>0</v>
      </c>
    </row>
    <row r="1784" spans="2:17">
      <c r="B1784" s="157" t="s">
        <v>39</v>
      </c>
      <c r="C1784" s="157" t="s">
        <v>495</v>
      </c>
      <c r="D1784" s="157" t="s">
        <v>565</v>
      </c>
      <c r="E1784" s="157" t="s">
        <v>566</v>
      </c>
      <c r="F1784" s="157" t="s">
        <v>540</v>
      </c>
      <c r="G1784" s="158" t="s">
        <v>52</v>
      </c>
      <c r="H1784" s="159" t="s">
        <v>272</v>
      </c>
      <c r="I1784" s="160" t="s">
        <v>273</v>
      </c>
      <c r="J1784" s="160" t="s">
        <v>643</v>
      </c>
      <c r="K1784" s="161" t="s">
        <v>273</v>
      </c>
      <c r="L1784" s="152">
        <v>100</v>
      </c>
      <c r="M1784" s="154">
        <v>100</v>
      </c>
      <c r="N1784" s="153">
        <v>71.428571428571431</v>
      </c>
      <c r="O1784" s="153">
        <v>67</v>
      </c>
      <c r="P1784" s="154">
        <v>100</v>
      </c>
      <c r="Q1784" s="156">
        <v>100</v>
      </c>
    </row>
    <row r="1785" spans="2:17">
      <c r="B1785" s="157" t="s">
        <v>39</v>
      </c>
      <c r="C1785" s="157" t="s">
        <v>495</v>
      </c>
      <c r="D1785" s="157" t="s">
        <v>567</v>
      </c>
      <c r="E1785" s="157" t="s">
        <v>568</v>
      </c>
      <c r="F1785" s="157" t="s">
        <v>533</v>
      </c>
      <c r="G1785" s="158" t="s">
        <v>52</v>
      </c>
      <c r="H1785" s="159" t="s">
        <v>272</v>
      </c>
      <c r="I1785" s="160" t="s">
        <v>273</v>
      </c>
      <c r="J1785" s="160" t="s">
        <v>643</v>
      </c>
      <c r="K1785" s="161" t="s">
        <v>273</v>
      </c>
      <c r="L1785" s="152">
        <v>100</v>
      </c>
      <c r="M1785" s="154">
        <v>100</v>
      </c>
      <c r="N1785" s="153" t="s">
        <v>7</v>
      </c>
      <c r="O1785" s="153" t="s">
        <v>7</v>
      </c>
      <c r="P1785" s="154" t="s">
        <v>7</v>
      </c>
      <c r="Q1785" s="156" t="s">
        <v>7</v>
      </c>
    </row>
    <row r="1786" spans="2:17">
      <c r="B1786" s="157" t="s">
        <v>39</v>
      </c>
      <c r="C1786" s="157" t="s">
        <v>495</v>
      </c>
      <c r="D1786" s="157" t="s">
        <v>569</v>
      </c>
      <c r="E1786" s="157" t="s">
        <v>570</v>
      </c>
      <c r="F1786" s="157" t="s">
        <v>540</v>
      </c>
      <c r="G1786" s="158" t="s">
        <v>52</v>
      </c>
      <c r="H1786" s="159" t="s">
        <v>272</v>
      </c>
      <c r="I1786" s="160" t="s">
        <v>273</v>
      </c>
      <c r="J1786" s="160" t="s">
        <v>643</v>
      </c>
      <c r="K1786" s="161" t="s">
        <v>273</v>
      </c>
      <c r="L1786" s="152">
        <v>100</v>
      </c>
      <c r="M1786" s="154">
        <v>100</v>
      </c>
      <c r="N1786" s="153">
        <v>100</v>
      </c>
      <c r="O1786" s="153">
        <v>67</v>
      </c>
      <c r="P1786" s="154">
        <v>100</v>
      </c>
      <c r="Q1786" s="156">
        <v>100</v>
      </c>
    </row>
    <row r="1787" spans="2:17">
      <c r="B1787" s="157" t="s">
        <v>39</v>
      </c>
      <c r="C1787" s="157" t="s">
        <v>495</v>
      </c>
      <c r="D1787" s="157" t="s">
        <v>571</v>
      </c>
      <c r="E1787" s="157" t="s">
        <v>572</v>
      </c>
      <c r="F1787" s="157" t="s">
        <v>540</v>
      </c>
      <c r="G1787" s="158" t="s">
        <v>52</v>
      </c>
      <c r="H1787" s="159" t="s">
        <v>272</v>
      </c>
      <c r="I1787" s="160" t="s">
        <v>273</v>
      </c>
      <c r="J1787" s="160" t="s">
        <v>643</v>
      </c>
      <c r="K1787" s="161" t="s">
        <v>273</v>
      </c>
      <c r="L1787" s="152">
        <v>100</v>
      </c>
      <c r="M1787" s="154">
        <v>100</v>
      </c>
      <c r="N1787" s="153">
        <v>71.428571428571431</v>
      </c>
      <c r="O1787" s="153" t="s">
        <v>7</v>
      </c>
      <c r="P1787" s="154" t="s">
        <v>7</v>
      </c>
      <c r="Q1787" s="156" t="s">
        <v>7</v>
      </c>
    </row>
    <row r="1788" spans="2:17">
      <c r="B1788" s="157" t="s">
        <v>39</v>
      </c>
      <c r="C1788" s="157" t="s">
        <v>495</v>
      </c>
      <c r="D1788" s="157" t="s">
        <v>573</v>
      </c>
      <c r="E1788" s="157" t="s">
        <v>574</v>
      </c>
      <c r="F1788" s="157" t="s">
        <v>533</v>
      </c>
      <c r="G1788" s="158" t="s">
        <v>52</v>
      </c>
      <c r="H1788" s="159" t="s">
        <v>272</v>
      </c>
      <c r="I1788" s="160" t="s">
        <v>273</v>
      </c>
      <c r="J1788" s="160" t="s">
        <v>643</v>
      </c>
      <c r="K1788" s="161" t="s">
        <v>273</v>
      </c>
      <c r="L1788" s="152">
        <v>100</v>
      </c>
      <c r="M1788" s="154">
        <v>100</v>
      </c>
      <c r="N1788" s="153" t="s">
        <v>7</v>
      </c>
      <c r="O1788" s="153" t="s">
        <v>7</v>
      </c>
      <c r="P1788" s="154" t="s">
        <v>7</v>
      </c>
      <c r="Q1788" s="156" t="s">
        <v>7</v>
      </c>
    </row>
    <row r="1789" spans="2:17">
      <c r="B1789" s="157" t="s">
        <v>39</v>
      </c>
      <c r="C1789" s="157" t="s">
        <v>495</v>
      </c>
      <c r="D1789" s="157" t="s">
        <v>575</v>
      </c>
      <c r="E1789" s="157" t="s">
        <v>576</v>
      </c>
      <c r="F1789" s="157" t="s">
        <v>533</v>
      </c>
      <c r="G1789" s="158" t="s">
        <v>52</v>
      </c>
      <c r="H1789" s="159" t="s">
        <v>272</v>
      </c>
      <c r="I1789" s="160" t="s">
        <v>273</v>
      </c>
      <c r="J1789" s="160" t="s">
        <v>643</v>
      </c>
      <c r="K1789" s="161" t="s">
        <v>273</v>
      </c>
      <c r="L1789" s="152">
        <v>50</v>
      </c>
      <c r="M1789" s="154">
        <v>100</v>
      </c>
      <c r="N1789" s="153" t="s">
        <v>7</v>
      </c>
      <c r="O1789" s="153" t="s">
        <v>7</v>
      </c>
      <c r="P1789" s="154" t="s">
        <v>7</v>
      </c>
      <c r="Q1789" s="156" t="s">
        <v>7</v>
      </c>
    </row>
    <row r="1790" spans="2:17">
      <c r="B1790" s="157" t="s">
        <v>39</v>
      </c>
      <c r="C1790" s="157" t="s">
        <v>495</v>
      </c>
      <c r="D1790" s="157" t="s">
        <v>577</v>
      </c>
      <c r="E1790" s="157" t="s">
        <v>578</v>
      </c>
      <c r="F1790" s="157" t="s">
        <v>533</v>
      </c>
      <c r="G1790" s="158" t="s">
        <v>52</v>
      </c>
      <c r="H1790" s="159" t="s">
        <v>272</v>
      </c>
      <c r="I1790" s="160" t="s">
        <v>273</v>
      </c>
      <c r="J1790" s="160" t="s">
        <v>643</v>
      </c>
      <c r="K1790" s="161" t="s">
        <v>273</v>
      </c>
      <c r="L1790" s="152">
        <v>50</v>
      </c>
      <c r="M1790" s="154">
        <v>100</v>
      </c>
      <c r="N1790" s="153" t="s">
        <v>7</v>
      </c>
      <c r="O1790" s="153" t="s">
        <v>7</v>
      </c>
      <c r="P1790" s="154" t="s">
        <v>7</v>
      </c>
      <c r="Q1790" s="156" t="s">
        <v>7</v>
      </c>
    </row>
    <row r="1791" spans="2:17">
      <c r="B1791" s="157" t="s">
        <v>39</v>
      </c>
      <c r="C1791" s="157" t="s">
        <v>495</v>
      </c>
      <c r="D1791" s="157" t="s">
        <v>579</v>
      </c>
      <c r="E1791" s="157" t="s">
        <v>580</v>
      </c>
      <c r="F1791" s="157" t="s">
        <v>533</v>
      </c>
      <c r="G1791" s="158" t="s">
        <v>52</v>
      </c>
      <c r="H1791" s="159" t="s">
        <v>272</v>
      </c>
      <c r="I1791" s="160" t="s">
        <v>273</v>
      </c>
      <c r="J1791" s="160" t="s">
        <v>643</v>
      </c>
      <c r="K1791" s="161" t="s">
        <v>273</v>
      </c>
      <c r="L1791" s="152">
        <v>100</v>
      </c>
      <c r="M1791" s="154">
        <v>100</v>
      </c>
      <c r="N1791" s="153" t="s">
        <v>7</v>
      </c>
      <c r="O1791" s="153" t="s">
        <v>7</v>
      </c>
      <c r="P1791" s="154" t="s">
        <v>7</v>
      </c>
      <c r="Q1791" s="156" t="s">
        <v>7</v>
      </c>
    </row>
    <row r="1792" spans="2:17">
      <c r="B1792" s="157" t="s">
        <v>39</v>
      </c>
      <c r="C1792" s="157" t="s">
        <v>495</v>
      </c>
      <c r="D1792" s="157" t="s">
        <v>581</v>
      </c>
      <c r="E1792" s="157" t="s">
        <v>582</v>
      </c>
      <c r="F1792" s="157" t="s">
        <v>533</v>
      </c>
      <c r="G1792" s="158" t="s">
        <v>52</v>
      </c>
      <c r="H1792" s="159" t="s">
        <v>272</v>
      </c>
      <c r="I1792" s="160" t="s">
        <v>273</v>
      </c>
      <c r="J1792" s="160" t="s">
        <v>643</v>
      </c>
      <c r="K1792" s="161" t="s">
        <v>273</v>
      </c>
      <c r="L1792" s="152">
        <v>100</v>
      </c>
      <c r="M1792" s="154">
        <v>100</v>
      </c>
      <c r="N1792" s="153" t="s">
        <v>7</v>
      </c>
      <c r="O1792" s="153" t="s">
        <v>7</v>
      </c>
      <c r="P1792" s="154" t="s">
        <v>7</v>
      </c>
      <c r="Q1792" s="156" t="s">
        <v>7</v>
      </c>
    </row>
    <row r="1793" spans="2:17">
      <c r="B1793" s="157" t="s">
        <v>39</v>
      </c>
      <c r="C1793" s="157" t="s">
        <v>495</v>
      </c>
      <c r="D1793" s="157" t="s">
        <v>583</v>
      </c>
      <c r="E1793" s="157" t="s">
        <v>584</v>
      </c>
      <c r="F1793" s="157" t="s">
        <v>540</v>
      </c>
      <c r="G1793" s="158" t="s">
        <v>52</v>
      </c>
      <c r="H1793" s="159" t="s">
        <v>272</v>
      </c>
      <c r="I1793" s="160" t="s">
        <v>273</v>
      </c>
      <c r="J1793" s="160" t="s">
        <v>643</v>
      </c>
      <c r="K1793" s="161" t="s">
        <v>273</v>
      </c>
      <c r="L1793" s="152">
        <v>50</v>
      </c>
      <c r="M1793" s="154">
        <v>100</v>
      </c>
      <c r="N1793" s="153">
        <v>0</v>
      </c>
      <c r="O1793" s="153">
        <v>0</v>
      </c>
      <c r="P1793" s="154">
        <v>0</v>
      </c>
      <c r="Q1793" s="156" t="s">
        <v>7</v>
      </c>
    </row>
    <row r="1794" spans="2:17">
      <c r="B1794" s="157" t="s">
        <v>39</v>
      </c>
      <c r="C1794" s="157" t="s">
        <v>495</v>
      </c>
      <c r="D1794" s="157" t="s">
        <v>585</v>
      </c>
      <c r="E1794" s="157" t="s">
        <v>586</v>
      </c>
      <c r="F1794" s="157" t="s">
        <v>533</v>
      </c>
      <c r="G1794" s="158" t="s">
        <v>52</v>
      </c>
      <c r="H1794" s="159" t="s">
        <v>272</v>
      </c>
      <c r="I1794" s="160" t="s">
        <v>273</v>
      </c>
      <c r="J1794" s="160" t="s">
        <v>643</v>
      </c>
      <c r="K1794" s="161" t="s">
        <v>273</v>
      </c>
      <c r="L1794" s="152">
        <v>100</v>
      </c>
      <c r="M1794" s="154">
        <v>100</v>
      </c>
      <c r="N1794" s="153" t="s">
        <v>7</v>
      </c>
      <c r="O1794" s="153" t="s">
        <v>7</v>
      </c>
      <c r="P1794" s="154" t="s">
        <v>7</v>
      </c>
      <c r="Q1794" s="156" t="s">
        <v>7</v>
      </c>
    </row>
    <row r="1795" spans="2:17">
      <c r="B1795" s="157" t="s">
        <v>39</v>
      </c>
      <c r="C1795" s="157" t="s">
        <v>495</v>
      </c>
      <c r="D1795" s="157" t="s">
        <v>587</v>
      </c>
      <c r="E1795" s="157" t="s">
        <v>588</v>
      </c>
      <c r="F1795" s="157" t="s">
        <v>540</v>
      </c>
      <c r="G1795" s="158" t="s">
        <v>52</v>
      </c>
      <c r="H1795" s="159" t="s">
        <v>273</v>
      </c>
      <c r="I1795" s="160" t="s">
        <v>7</v>
      </c>
      <c r="J1795" s="160" t="s">
        <v>7</v>
      </c>
      <c r="K1795" s="161" t="s">
        <v>195</v>
      </c>
      <c r="L1795" s="152" t="s">
        <v>7</v>
      </c>
      <c r="M1795" s="154" t="s">
        <v>7</v>
      </c>
      <c r="N1795" s="153" t="s">
        <v>7</v>
      </c>
      <c r="O1795" s="153" t="s">
        <v>7</v>
      </c>
      <c r="P1795" s="154" t="s">
        <v>7</v>
      </c>
      <c r="Q1795" s="156" t="s">
        <v>7</v>
      </c>
    </row>
    <row r="1796" spans="2:17">
      <c r="B1796" s="157" t="s">
        <v>39</v>
      </c>
      <c r="C1796" s="157" t="s">
        <v>495</v>
      </c>
      <c r="D1796" s="157" t="s">
        <v>589</v>
      </c>
      <c r="E1796" s="157" t="s">
        <v>590</v>
      </c>
      <c r="F1796" s="157" t="s">
        <v>540</v>
      </c>
      <c r="G1796" s="158" t="s">
        <v>52</v>
      </c>
      <c r="H1796" s="159" t="s">
        <v>272</v>
      </c>
      <c r="I1796" s="160" t="s">
        <v>273</v>
      </c>
      <c r="J1796" s="160" t="s">
        <v>643</v>
      </c>
      <c r="K1796" s="161" t="s">
        <v>273</v>
      </c>
      <c r="L1796" s="152">
        <v>50</v>
      </c>
      <c r="M1796" s="154">
        <v>100</v>
      </c>
      <c r="N1796" s="153">
        <v>0</v>
      </c>
      <c r="O1796" s="153">
        <v>0</v>
      </c>
      <c r="P1796" s="154" t="s">
        <v>7</v>
      </c>
      <c r="Q1796" s="156" t="s">
        <v>7</v>
      </c>
    </row>
    <row r="1797" spans="2:17">
      <c r="B1797" s="157" t="s">
        <v>39</v>
      </c>
      <c r="C1797" s="157" t="s">
        <v>495</v>
      </c>
      <c r="D1797" s="157" t="s">
        <v>591</v>
      </c>
      <c r="E1797" s="157" t="s">
        <v>592</v>
      </c>
      <c r="F1797" s="157" t="s">
        <v>533</v>
      </c>
      <c r="G1797" s="158" t="s">
        <v>52</v>
      </c>
      <c r="H1797" s="159" t="s">
        <v>272</v>
      </c>
      <c r="I1797" s="160" t="s">
        <v>273</v>
      </c>
      <c r="J1797" s="160" t="s">
        <v>643</v>
      </c>
      <c r="K1797" s="161" t="s">
        <v>273</v>
      </c>
      <c r="L1797" s="152">
        <v>25</v>
      </c>
      <c r="M1797" s="154">
        <v>100</v>
      </c>
      <c r="N1797" s="153" t="s">
        <v>7</v>
      </c>
      <c r="O1797" s="153" t="s">
        <v>7</v>
      </c>
      <c r="P1797" s="154" t="s">
        <v>7</v>
      </c>
      <c r="Q1797" s="156" t="s">
        <v>7</v>
      </c>
    </row>
    <row r="1798" spans="2:17">
      <c r="B1798" s="157" t="s">
        <v>39</v>
      </c>
      <c r="C1798" s="157" t="s">
        <v>495</v>
      </c>
      <c r="D1798" s="157" t="s">
        <v>593</v>
      </c>
      <c r="E1798" s="157" t="s">
        <v>594</v>
      </c>
      <c r="F1798" s="157" t="s">
        <v>540</v>
      </c>
      <c r="G1798" s="158" t="s">
        <v>52</v>
      </c>
      <c r="H1798" s="159" t="s">
        <v>272</v>
      </c>
      <c r="I1798" s="160" t="s">
        <v>273</v>
      </c>
      <c r="J1798" s="160" t="s">
        <v>643</v>
      </c>
      <c r="K1798" s="161" t="s">
        <v>273</v>
      </c>
      <c r="L1798" s="152">
        <v>100</v>
      </c>
      <c r="M1798" s="154">
        <v>100</v>
      </c>
      <c r="N1798" s="153">
        <v>100</v>
      </c>
      <c r="O1798" s="153">
        <v>100</v>
      </c>
      <c r="P1798" s="154">
        <v>100</v>
      </c>
      <c r="Q1798" s="156">
        <v>100</v>
      </c>
    </row>
    <row r="1799" spans="2:17">
      <c r="B1799" s="157" t="s">
        <v>39</v>
      </c>
      <c r="C1799" s="157" t="s">
        <v>495</v>
      </c>
      <c r="D1799" s="157" t="s">
        <v>595</v>
      </c>
      <c r="E1799" s="157" t="s">
        <v>596</v>
      </c>
      <c r="F1799" s="157" t="s">
        <v>540</v>
      </c>
      <c r="G1799" s="158" t="s">
        <v>52</v>
      </c>
      <c r="H1799" s="159" t="s">
        <v>272</v>
      </c>
      <c r="I1799" s="160" t="s">
        <v>272</v>
      </c>
      <c r="J1799" s="160" t="s">
        <v>643</v>
      </c>
      <c r="K1799" s="161" t="s">
        <v>195</v>
      </c>
      <c r="L1799" s="152">
        <v>100</v>
      </c>
      <c r="M1799" s="154">
        <v>100</v>
      </c>
      <c r="N1799" s="153">
        <v>100</v>
      </c>
      <c r="O1799" s="153">
        <v>100</v>
      </c>
      <c r="P1799" s="154">
        <v>100</v>
      </c>
      <c r="Q1799" s="156">
        <v>100</v>
      </c>
    </row>
    <row r="1800" spans="2:17">
      <c r="B1800" s="157" t="s">
        <v>39</v>
      </c>
      <c r="C1800" s="157" t="s">
        <v>495</v>
      </c>
      <c r="D1800" s="157" t="s">
        <v>597</v>
      </c>
      <c r="E1800" s="157" t="s">
        <v>598</v>
      </c>
      <c r="F1800" s="157" t="s">
        <v>533</v>
      </c>
      <c r="G1800" s="158" t="s">
        <v>52</v>
      </c>
      <c r="H1800" s="159" t="s">
        <v>272</v>
      </c>
      <c r="I1800" s="160" t="s">
        <v>273</v>
      </c>
      <c r="J1800" s="160" t="s">
        <v>643</v>
      </c>
      <c r="K1800" s="161" t="s">
        <v>273</v>
      </c>
      <c r="L1800" s="152">
        <v>100</v>
      </c>
      <c r="M1800" s="154">
        <v>100</v>
      </c>
      <c r="N1800" s="153" t="s">
        <v>7</v>
      </c>
      <c r="O1800" s="153" t="s">
        <v>7</v>
      </c>
      <c r="P1800" s="154" t="s">
        <v>7</v>
      </c>
      <c r="Q1800" s="156" t="s">
        <v>7</v>
      </c>
    </row>
    <row r="1801" spans="2:17">
      <c r="B1801" s="157" t="s">
        <v>39</v>
      </c>
      <c r="C1801" s="157" t="s">
        <v>495</v>
      </c>
      <c r="D1801" s="157" t="s">
        <v>599</v>
      </c>
      <c r="E1801" s="157" t="s">
        <v>600</v>
      </c>
      <c r="F1801" s="157" t="s">
        <v>540</v>
      </c>
      <c r="G1801" s="158" t="s">
        <v>52</v>
      </c>
      <c r="H1801" s="159" t="s">
        <v>272</v>
      </c>
      <c r="I1801" s="160" t="s">
        <v>273</v>
      </c>
      <c r="J1801" s="160" t="s">
        <v>643</v>
      </c>
      <c r="K1801" s="161" t="s">
        <v>273</v>
      </c>
      <c r="L1801" s="152">
        <v>100</v>
      </c>
      <c r="M1801" s="154">
        <v>100</v>
      </c>
      <c r="N1801" s="153">
        <v>42.857142857142854</v>
      </c>
      <c r="O1801" s="153">
        <v>100</v>
      </c>
      <c r="P1801" s="154">
        <v>100</v>
      </c>
      <c r="Q1801" s="156">
        <v>0</v>
      </c>
    </row>
    <row r="1802" spans="2:17">
      <c r="B1802" s="157" t="s">
        <v>39</v>
      </c>
      <c r="C1802" s="157" t="s">
        <v>495</v>
      </c>
      <c r="D1802" s="157" t="s">
        <v>601</v>
      </c>
      <c r="E1802" s="157" t="s">
        <v>602</v>
      </c>
      <c r="F1802" s="157" t="s">
        <v>533</v>
      </c>
      <c r="G1802" s="158" t="s">
        <v>52</v>
      </c>
      <c r="H1802" s="159" t="s">
        <v>272</v>
      </c>
      <c r="I1802" s="160" t="s">
        <v>273</v>
      </c>
      <c r="J1802" s="160" t="s">
        <v>643</v>
      </c>
      <c r="K1802" s="161" t="s">
        <v>273</v>
      </c>
      <c r="L1802" s="152">
        <v>100</v>
      </c>
      <c r="M1802" s="154">
        <v>100</v>
      </c>
      <c r="N1802" s="153" t="s">
        <v>7</v>
      </c>
      <c r="O1802" s="153" t="s">
        <v>7</v>
      </c>
      <c r="P1802" s="154" t="s">
        <v>7</v>
      </c>
      <c r="Q1802" s="156" t="s">
        <v>7</v>
      </c>
    </row>
    <row r="1803" spans="2:17">
      <c r="B1803" s="157" t="s">
        <v>39</v>
      </c>
      <c r="C1803" s="157" t="s">
        <v>2</v>
      </c>
      <c r="D1803" s="157" t="s">
        <v>603</v>
      </c>
      <c r="E1803" s="157" t="s">
        <v>604</v>
      </c>
      <c r="F1803" s="157" t="s">
        <v>533</v>
      </c>
      <c r="G1803" s="158" t="s">
        <v>52</v>
      </c>
      <c r="H1803" s="159" t="s">
        <v>272</v>
      </c>
      <c r="I1803" s="160" t="s">
        <v>273</v>
      </c>
      <c r="J1803" s="160" t="s">
        <v>643</v>
      </c>
      <c r="K1803" s="161" t="s">
        <v>273</v>
      </c>
      <c r="L1803" s="152">
        <v>50</v>
      </c>
      <c r="M1803" s="154">
        <v>100</v>
      </c>
      <c r="N1803" s="153" t="s">
        <v>7</v>
      </c>
      <c r="O1803" s="153" t="s">
        <v>7</v>
      </c>
      <c r="P1803" s="154" t="s">
        <v>7</v>
      </c>
      <c r="Q1803" s="156" t="s">
        <v>7</v>
      </c>
    </row>
    <row r="1804" spans="2:17">
      <c r="B1804" s="157" t="s">
        <v>39</v>
      </c>
      <c r="C1804" s="157" t="s">
        <v>2</v>
      </c>
      <c r="D1804" s="157" t="s">
        <v>605</v>
      </c>
      <c r="E1804" s="157" t="s">
        <v>606</v>
      </c>
      <c r="F1804" s="157" t="s">
        <v>540</v>
      </c>
      <c r="G1804" s="158" t="s">
        <v>52</v>
      </c>
      <c r="H1804" s="159" t="s">
        <v>272</v>
      </c>
      <c r="I1804" s="160" t="s">
        <v>273</v>
      </c>
      <c r="J1804" s="160" t="s">
        <v>643</v>
      </c>
      <c r="K1804" s="161" t="s">
        <v>195</v>
      </c>
      <c r="L1804" s="152">
        <v>50</v>
      </c>
      <c r="M1804" s="154">
        <v>100</v>
      </c>
      <c r="N1804" s="153">
        <v>16.666666666666664</v>
      </c>
      <c r="O1804" s="153">
        <v>0</v>
      </c>
      <c r="P1804" s="154" t="s">
        <v>7</v>
      </c>
      <c r="Q1804" s="156" t="s">
        <v>7</v>
      </c>
    </row>
    <row r="1805" spans="2:17">
      <c r="B1805" s="157" t="s">
        <v>39</v>
      </c>
      <c r="C1805" s="157" t="s">
        <v>2</v>
      </c>
      <c r="D1805" s="157" t="s">
        <v>607</v>
      </c>
      <c r="E1805" s="157" t="s">
        <v>608</v>
      </c>
      <c r="F1805" s="157" t="s">
        <v>540</v>
      </c>
      <c r="G1805" s="158" t="s">
        <v>52</v>
      </c>
      <c r="H1805" s="159" t="s">
        <v>272</v>
      </c>
      <c r="I1805" s="160" t="s">
        <v>273</v>
      </c>
      <c r="J1805" s="160" t="s">
        <v>643</v>
      </c>
      <c r="K1805" s="161" t="s">
        <v>273</v>
      </c>
      <c r="L1805" s="152">
        <v>50</v>
      </c>
      <c r="M1805" s="154">
        <v>100</v>
      </c>
      <c r="N1805" s="153">
        <v>50</v>
      </c>
      <c r="O1805" s="153">
        <v>0</v>
      </c>
      <c r="P1805" s="154">
        <v>0</v>
      </c>
      <c r="Q1805" s="156">
        <v>0</v>
      </c>
    </row>
    <row r="1806" spans="2:17">
      <c r="B1806" s="157" t="s">
        <v>39</v>
      </c>
      <c r="C1806" s="157" t="s">
        <v>2</v>
      </c>
      <c r="D1806" s="157" t="s">
        <v>609</v>
      </c>
      <c r="E1806" s="157" t="s">
        <v>610</v>
      </c>
      <c r="F1806" s="157" t="s">
        <v>540</v>
      </c>
      <c r="G1806" s="158" t="s">
        <v>52</v>
      </c>
      <c r="H1806" s="159" t="s">
        <v>272</v>
      </c>
      <c r="I1806" s="160" t="s">
        <v>273</v>
      </c>
      <c r="J1806" s="160" t="s">
        <v>643</v>
      </c>
      <c r="K1806" s="161" t="s">
        <v>273</v>
      </c>
      <c r="L1806" s="152">
        <v>100</v>
      </c>
      <c r="M1806" s="154">
        <v>100</v>
      </c>
      <c r="N1806" s="153">
        <v>85.714285714285708</v>
      </c>
      <c r="O1806" s="153">
        <v>100</v>
      </c>
      <c r="P1806" s="154">
        <v>100</v>
      </c>
      <c r="Q1806" s="156">
        <v>100</v>
      </c>
    </row>
    <row r="1807" spans="2:17">
      <c r="B1807" s="157" t="s">
        <v>39</v>
      </c>
      <c r="C1807" s="157" t="s">
        <v>2</v>
      </c>
      <c r="D1807" s="157" t="s">
        <v>611</v>
      </c>
      <c r="E1807" s="157" t="s">
        <v>612</v>
      </c>
      <c r="F1807" s="157" t="s">
        <v>540</v>
      </c>
      <c r="G1807" s="158" t="s">
        <v>52</v>
      </c>
      <c r="H1807" s="159" t="s">
        <v>272</v>
      </c>
      <c r="I1807" s="160" t="s">
        <v>273</v>
      </c>
      <c r="J1807" s="160" t="s">
        <v>643</v>
      </c>
      <c r="K1807" s="161" t="s">
        <v>273</v>
      </c>
      <c r="L1807" s="152">
        <v>50</v>
      </c>
      <c r="M1807" s="154">
        <v>100</v>
      </c>
      <c r="N1807" s="153">
        <v>16.666666666666664</v>
      </c>
      <c r="O1807" s="153">
        <v>0</v>
      </c>
      <c r="P1807" s="154">
        <v>0</v>
      </c>
      <c r="Q1807" s="156">
        <v>0</v>
      </c>
    </row>
    <row r="1808" spans="2:17">
      <c r="B1808" s="157" t="s">
        <v>39</v>
      </c>
      <c r="C1808" s="157" t="s">
        <v>2</v>
      </c>
      <c r="D1808" s="157" t="s">
        <v>613</v>
      </c>
      <c r="E1808" s="157" t="s">
        <v>614</v>
      </c>
      <c r="F1808" s="157" t="s">
        <v>540</v>
      </c>
      <c r="G1808" s="158" t="s">
        <v>52</v>
      </c>
      <c r="H1808" s="159" t="s">
        <v>273</v>
      </c>
      <c r="I1808" s="160" t="s">
        <v>7</v>
      </c>
      <c r="J1808" s="160" t="s">
        <v>7</v>
      </c>
      <c r="K1808" s="161" t="s">
        <v>195</v>
      </c>
      <c r="L1808" s="152" t="s">
        <v>7</v>
      </c>
      <c r="M1808" s="154" t="s">
        <v>7</v>
      </c>
      <c r="N1808" s="153" t="s">
        <v>7</v>
      </c>
      <c r="O1808" s="153" t="s">
        <v>7</v>
      </c>
      <c r="P1808" s="154" t="s">
        <v>7</v>
      </c>
      <c r="Q1808" s="156" t="s">
        <v>7</v>
      </c>
    </row>
    <row r="1809" spans="2:17">
      <c r="B1809" s="157" t="s">
        <v>39</v>
      </c>
      <c r="C1809" s="157" t="s">
        <v>2</v>
      </c>
      <c r="D1809" s="157" t="s">
        <v>615</v>
      </c>
      <c r="E1809" s="157" t="s">
        <v>616</v>
      </c>
      <c r="F1809" s="157" t="s">
        <v>540</v>
      </c>
      <c r="G1809" s="158" t="s">
        <v>52</v>
      </c>
      <c r="H1809" s="159" t="s">
        <v>272</v>
      </c>
      <c r="I1809" s="160" t="s">
        <v>273</v>
      </c>
      <c r="J1809" s="160" t="s">
        <v>643</v>
      </c>
      <c r="K1809" s="161" t="s">
        <v>273</v>
      </c>
      <c r="L1809" s="152">
        <v>50</v>
      </c>
      <c r="M1809" s="154">
        <v>100</v>
      </c>
      <c r="N1809" s="153">
        <v>75</v>
      </c>
      <c r="O1809" s="153">
        <v>0</v>
      </c>
      <c r="P1809" s="154">
        <v>0</v>
      </c>
      <c r="Q1809" s="156" t="s">
        <v>7</v>
      </c>
    </row>
    <row r="1810" spans="2:17">
      <c r="B1810" s="157" t="s">
        <v>39</v>
      </c>
      <c r="C1810" s="157" t="s">
        <v>2</v>
      </c>
      <c r="D1810" s="157" t="s">
        <v>617</v>
      </c>
      <c r="E1810" s="157" t="s">
        <v>618</v>
      </c>
      <c r="F1810" s="157" t="s">
        <v>540</v>
      </c>
      <c r="G1810" s="158" t="s">
        <v>52</v>
      </c>
      <c r="H1810" s="159" t="s">
        <v>272</v>
      </c>
      <c r="I1810" s="160" t="s">
        <v>273</v>
      </c>
      <c r="J1810" s="160" t="s">
        <v>643</v>
      </c>
      <c r="K1810" s="161" t="s">
        <v>273</v>
      </c>
      <c r="L1810" s="152">
        <v>100</v>
      </c>
      <c r="M1810" s="154">
        <v>100</v>
      </c>
      <c r="N1810" s="153">
        <v>85.714285714285708</v>
      </c>
      <c r="O1810" s="153">
        <v>100</v>
      </c>
      <c r="P1810" s="154">
        <v>100</v>
      </c>
      <c r="Q1810" s="156">
        <v>100</v>
      </c>
    </row>
    <row r="1811" spans="2:17">
      <c r="B1811" s="157" t="s">
        <v>39</v>
      </c>
      <c r="C1811" s="157" t="s">
        <v>2</v>
      </c>
      <c r="D1811" s="157" t="s">
        <v>619</v>
      </c>
      <c r="E1811" s="157" t="s">
        <v>620</v>
      </c>
      <c r="F1811" s="157" t="s">
        <v>540</v>
      </c>
      <c r="G1811" s="158" t="s">
        <v>52</v>
      </c>
      <c r="H1811" s="159" t="s">
        <v>272</v>
      </c>
      <c r="I1811" s="160" t="s">
        <v>273</v>
      </c>
      <c r="J1811" s="160" t="s">
        <v>643</v>
      </c>
      <c r="K1811" s="161" t="s">
        <v>273</v>
      </c>
      <c r="L1811" s="152">
        <v>100</v>
      </c>
      <c r="M1811" s="154">
        <v>0</v>
      </c>
      <c r="N1811" s="153">
        <v>28.571428571428569</v>
      </c>
      <c r="O1811" s="153" t="s">
        <v>7</v>
      </c>
      <c r="P1811" s="154" t="s">
        <v>7</v>
      </c>
      <c r="Q1811" s="156">
        <v>0</v>
      </c>
    </row>
    <row r="1812" spans="2:17">
      <c r="B1812" s="157" t="s">
        <v>39</v>
      </c>
      <c r="C1812" s="157" t="s">
        <v>2</v>
      </c>
      <c r="D1812" s="157" t="s">
        <v>621</v>
      </c>
      <c r="E1812" s="157" t="s">
        <v>622</v>
      </c>
      <c r="F1812" s="157" t="s">
        <v>533</v>
      </c>
      <c r="G1812" s="158" t="s">
        <v>52</v>
      </c>
      <c r="H1812" s="159" t="s">
        <v>272</v>
      </c>
      <c r="I1812" s="160" t="s">
        <v>273</v>
      </c>
      <c r="J1812" s="160" t="s">
        <v>643</v>
      </c>
      <c r="K1812" s="161" t="s">
        <v>195</v>
      </c>
      <c r="L1812" s="152">
        <v>50</v>
      </c>
      <c r="M1812" s="154">
        <v>100</v>
      </c>
      <c r="N1812" s="153" t="s">
        <v>7</v>
      </c>
      <c r="O1812" s="153" t="s">
        <v>7</v>
      </c>
      <c r="P1812" s="154" t="s">
        <v>7</v>
      </c>
      <c r="Q1812" s="156" t="s">
        <v>7</v>
      </c>
    </row>
    <row r="1813" spans="2:17">
      <c r="B1813" s="157" t="s">
        <v>39</v>
      </c>
      <c r="C1813" s="157" t="s">
        <v>3</v>
      </c>
      <c r="D1813" s="157" t="s">
        <v>623</v>
      </c>
      <c r="E1813" s="157" t="s">
        <v>624</v>
      </c>
      <c r="F1813" s="157" t="s">
        <v>533</v>
      </c>
      <c r="G1813" s="158" t="s">
        <v>52</v>
      </c>
      <c r="H1813" s="159" t="s">
        <v>272</v>
      </c>
      <c r="I1813" s="160" t="s">
        <v>273</v>
      </c>
      <c r="J1813" s="160" t="s">
        <v>643</v>
      </c>
      <c r="K1813" s="161" t="s">
        <v>272</v>
      </c>
      <c r="L1813" s="152">
        <v>100</v>
      </c>
      <c r="M1813" s="154">
        <v>0</v>
      </c>
      <c r="N1813" s="153" t="s">
        <v>7</v>
      </c>
      <c r="O1813" s="153" t="s">
        <v>7</v>
      </c>
      <c r="P1813" s="154" t="s">
        <v>7</v>
      </c>
      <c r="Q1813" s="156" t="s">
        <v>7</v>
      </c>
    </row>
    <row r="1814" spans="2:17">
      <c r="B1814" s="157" t="s">
        <v>39</v>
      </c>
      <c r="C1814" s="157" t="s">
        <v>3</v>
      </c>
      <c r="D1814" s="157" t="s">
        <v>625</v>
      </c>
      <c r="E1814" s="157" t="s">
        <v>626</v>
      </c>
      <c r="F1814" s="157" t="s">
        <v>533</v>
      </c>
      <c r="G1814" s="158" t="s">
        <v>52</v>
      </c>
      <c r="H1814" s="159" t="s">
        <v>272</v>
      </c>
      <c r="I1814" s="160" t="s">
        <v>273</v>
      </c>
      <c r="J1814" s="160" t="s">
        <v>643</v>
      </c>
      <c r="K1814" s="161" t="s">
        <v>273</v>
      </c>
      <c r="L1814" s="152">
        <v>100</v>
      </c>
      <c r="M1814" s="154">
        <v>0</v>
      </c>
      <c r="N1814" s="153" t="s">
        <v>7</v>
      </c>
      <c r="O1814" s="153" t="s">
        <v>7</v>
      </c>
      <c r="P1814" s="154" t="s">
        <v>7</v>
      </c>
      <c r="Q1814" s="156" t="s">
        <v>7</v>
      </c>
    </row>
    <row r="1815" spans="2:17">
      <c r="B1815" s="157" t="s">
        <v>39</v>
      </c>
      <c r="C1815" s="157" t="s">
        <v>3</v>
      </c>
      <c r="D1815" s="157" t="s">
        <v>627</v>
      </c>
      <c r="E1815" s="157" t="s">
        <v>628</v>
      </c>
      <c r="F1815" s="157" t="s">
        <v>540</v>
      </c>
      <c r="G1815" s="158" t="s">
        <v>52</v>
      </c>
      <c r="H1815" s="159" t="s">
        <v>272</v>
      </c>
      <c r="I1815" s="160" t="s">
        <v>273</v>
      </c>
      <c r="J1815" s="160" t="s">
        <v>643</v>
      </c>
      <c r="K1815" s="161" t="s">
        <v>273</v>
      </c>
      <c r="L1815" s="152">
        <v>100</v>
      </c>
      <c r="M1815" s="154">
        <v>0</v>
      </c>
      <c r="N1815" s="153">
        <v>100</v>
      </c>
      <c r="O1815" s="153">
        <v>67</v>
      </c>
      <c r="P1815" s="154">
        <v>100</v>
      </c>
      <c r="Q1815" s="156">
        <v>100</v>
      </c>
    </row>
    <row r="1816" spans="2:17">
      <c r="B1816" s="157" t="s">
        <v>39</v>
      </c>
      <c r="C1816" s="157" t="s">
        <v>3</v>
      </c>
      <c r="D1816" s="157" t="s">
        <v>629</v>
      </c>
      <c r="E1816" s="157" t="s">
        <v>630</v>
      </c>
      <c r="F1816" s="157" t="s">
        <v>540</v>
      </c>
      <c r="G1816" s="158" t="s">
        <v>52</v>
      </c>
      <c r="H1816" s="159" t="s">
        <v>272</v>
      </c>
      <c r="I1816" s="160" t="s">
        <v>273</v>
      </c>
      <c r="J1816" s="160" t="s">
        <v>643</v>
      </c>
      <c r="K1816" s="161" t="s">
        <v>273</v>
      </c>
      <c r="L1816" s="152">
        <v>100</v>
      </c>
      <c r="M1816" s="154">
        <v>100</v>
      </c>
      <c r="N1816" s="153">
        <v>100</v>
      </c>
      <c r="O1816" s="153">
        <v>67</v>
      </c>
      <c r="P1816" s="154">
        <v>100</v>
      </c>
      <c r="Q1816" s="156">
        <v>100</v>
      </c>
    </row>
    <row r="1817" spans="2:17">
      <c r="B1817" s="157" t="s">
        <v>39</v>
      </c>
      <c r="C1817" s="157" t="s">
        <v>3</v>
      </c>
      <c r="D1817" s="157" t="s">
        <v>631</v>
      </c>
      <c r="E1817" s="157" t="s">
        <v>632</v>
      </c>
      <c r="F1817" s="157" t="s">
        <v>533</v>
      </c>
      <c r="G1817" s="158" t="s">
        <v>52</v>
      </c>
      <c r="H1817" s="159" t="s">
        <v>272</v>
      </c>
      <c r="I1817" s="160" t="s">
        <v>273</v>
      </c>
      <c r="J1817" s="160" t="s">
        <v>643</v>
      </c>
      <c r="K1817" s="161" t="s">
        <v>273</v>
      </c>
      <c r="L1817" s="152">
        <v>50</v>
      </c>
      <c r="M1817" s="154">
        <v>100</v>
      </c>
      <c r="N1817" s="153" t="s">
        <v>7</v>
      </c>
      <c r="O1817" s="153" t="s">
        <v>7</v>
      </c>
      <c r="P1817" s="154" t="s">
        <v>7</v>
      </c>
      <c r="Q1817" s="156" t="s">
        <v>7</v>
      </c>
    </row>
    <row r="1818" spans="2:17">
      <c r="B1818" s="157" t="s">
        <v>39</v>
      </c>
      <c r="C1818" s="157" t="s">
        <v>3</v>
      </c>
      <c r="D1818" s="157" t="s">
        <v>633</v>
      </c>
      <c r="E1818" s="157" t="s">
        <v>634</v>
      </c>
      <c r="F1818" s="157" t="s">
        <v>540</v>
      </c>
      <c r="G1818" s="158" t="s">
        <v>52</v>
      </c>
      <c r="H1818" s="159" t="s">
        <v>272</v>
      </c>
      <c r="I1818" s="160" t="s">
        <v>273</v>
      </c>
      <c r="J1818" s="160" t="s">
        <v>643</v>
      </c>
      <c r="K1818" s="161" t="s">
        <v>273</v>
      </c>
      <c r="L1818" s="152">
        <v>100</v>
      </c>
      <c r="M1818" s="154">
        <v>100</v>
      </c>
      <c r="N1818" s="153">
        <v>71.428571428571431</v>
      </c>
      <c r="O1818" s="153">
        <v>67</v>
      </c>
      <c r="P1818" s="154">
        <v>100</v>
      </c>
      <c r="Q1818" s="156">
        <v>100</v>
      </c>
    </row>
    <row r="1819" spans="2:17">
      <c r="B1819" s="157" t="s">
        <v>39</v>
      </c>
      <c r="C1819" s="157" t="s">
        <v>3</v>
      </c>
      <c r="D1819" s="157" t="s">
        <v>635</v>
      </c>
      <c r="E1819" s="157" t="s">
        <v>636</v>
      </c>
      <c r="F1819" s="157" t="s">
        <v>540</v>
      </c>
      <c r="G1819" s="158" t="s">
        <v>52</v>
      </c>
      <c r="H1819" s="159" t="s">
        <v>272</v>
      </c>
      <c r="I1819" s="160" t="s">
        <v>273</v>
      </c>
      <c r="J1819" s="160" t="s">
        <v>643</v>
      </c>
      <c r="K1819" s="161" t="s">
        <v>273</v>
      </c>
      <c r="L1819" s="152">
        <v>50</v>
      </c>
      <c r="M1819" s="154">
        <v>100</v>
      </c>
      <c r="N1819" s="153">
        <v>0</v>
      </c>
      <c r="O1819" s="153" t="s">
        <v>7</v>
      </c>
      <c r="P1819" s="154">
        <v>0</v>
      </c>
      <c r="Q1819" s="156">
        <v>0</v>
      </c>
    </row>
    <row r="1820" spans="2:17">
      <c r="B1820" s="157" t="s">
        <v>39</v>
      </c>
      <c r="C1820" s="157" t="s">
        <v>3</v>
      </c>
      <c r="D1820" s="157" t="s">
        <v>637</v>
      </c>
      <c r="E1820" s="157" t="s">
        <v>638</v>
      </c>
      <c r="F1820" s="157" t="s">
        <v>533</v>
      </c>
      <c r="G1820" s="158" t="s">
        <v>52</v>
      </c>
      <c r="H1820" s="159" t="s">
        <v>272</v>
      </c>
      <c r="I1820" s="160" t="s">
        <v>273</v>
      </c>
      <c r="J1820" s="160" t="s">
        <v>643</v>
      </c>
      <c r="K1820" s="161" t="s">
        <v>273</v>
      </c>
      <c r="L1820" s="152">
        <v>100</v>
      </c>
      <c r="M1820" s="154">
        <v>100</v>
      </c>
      <c r="N1820" s="153" t="s">
        <v>7</v>
      </c>
      <c r="O1820" s="153" t="s">
        <v>7</v>
      </c>
      <c r="P1820" s="154" t="s">
        <v>7</v>
      </c>
      <c r="Q1820" s="156" t="s">
        <v>7</v>
      </c>
    </row>
    <row r="1821" spans="2:17">
      <c r="B1821" s="157" t="s">
        <v>39</v>
      </c>
      <c r="C1821" s="157" t="s">
        <v>3</v>
      </c>
      <c r="D1821" s="157" t="s">
        <v>639</v>
      </c>
      <c r="E1821" s="157" t="s">
        <v>640</v>
      </c>
      <c r="F1821" s="157" t="s">
        <v>533</v>
      </c>
      <c r="G1821" s="158" t="s">
        <v>52</v>
      </c>
      <c r="H1821" s="159" t="s">
        <v>272</v>
      </c>
      <c r="I1821" s="160" t="s">
        <v>273</v>
      </c>
      <c r="J1821" s="160" t="s">
        <v>643</v>
      </c>
      <c r="K1821" s="161" t="s">
        <v>273</v>
      </c>
      <c r="L1821" s="152">
        <v>100</v>
      </c>
      <c r="M1821" s="154">
        <v>100</v>
      </c>
      <c r="N1821" s="153" t="s">
        <v>7</v>
      </c>
      <c r="O1821" s="153" t="s">
        <v>7</v>
      </c>
      <c r="P1821" s="154" t="s">
        <v>7</v>
      </c>
      <c r="Q1821" s="156" t="s">
        <v>7</v>
      </c>
    </row>
    <row r="1822" spans="2:17">
      <c r="B1822" s="157" t="s">
        <v>39</v>
      </c>
      <c r="C1822" s="157" t="s">
        <v>3</v>
      </c>
      <c r="D1822" s="157" t="s">
        <v>641</v>
      </c>
      <c r="E1822" s="157" t="s">
        <v>642</v>
      </c>
      <c r="F1822" s="157" t="s">
        <v>533</v>
      </c>
      <c r="G1822" s="158" t="s">
        <v>52</v>
      </c>
      <c r="H1822" s="159" t="s">
        <v>272</v>
      </c>
      <c r="I1822" s="160" t="s">
        <v>273</v>
      </c>
      <c r="J1822" s="160" t="s">
        <v>643</v>
      </c>
      <c r="K1822" s="161" t="s">
        <v>273</v>
      </c>
      <c r="L1822" s="152">
        <v>100</v>
      </c>
      <c r="M1822" s="154">
        <v>100</v>
      </c>
      <c r="N1822" s="153" t="s">
        <v>7</v>
      </c>
      <c r="O1822" s="153" t="s">
        <v>7</v>
      </c>
      <c r="P1822" s="154" t="s">
        <v>7</v>
      </c>
      <c r="Q1822" s="156" t="s">
        <v>7</v>
      </c>
    </row>
    <row r="1823" spans="2:17">
      <c r="B1823" s="157" t="s">
        <v>40</v>
      </c>
      <c r="C1823" s="157" t="s">
        <v>1</v>
      </c>
      <c r="D1823" s="157" t="s">
        <v>531</v>
      </c>
      <c r="E1823" s="157" t="s">
        <v>532</v>
      </c>
      <c r="F1823" s="157" t="s">
        <v>533</v>
      </c>
      <c r="G1823" s="158" t="s">
        <v>52</v>
      </c>
      <c r="H1823" s="159" t="s">
        <v>272</v>
      </c>
      <c r="I1823" s="160" t="s">
        <v>273</v>
      </c>
      <c r="J1823" s="160" t="s">
        <v>643</v>
      </c>
      <c r="K1823" s="161" t="s">
        <v>273</v>
      </c>
      <c r="L1823" s="152">
        <v>50</v>
      </c>
      <c r="M1823" s="154">
        <v>100</v>
      </c>
      <c r="N1823" s="153" t="s">
        <v>7</v>
      </c>
      <c r="O1823" s="153" t="s">
        <v>7</v>
      </c>
      <c r="P1823" s="154" t="s">
        <v>7</v>
      </c>
      <c r="Q1823" s="156" t="s">
        <v>7</v>
      </c>
    </row>
    <row r="1824" spans="2:17">
      <c r="B1824" s="157" t="s">
        <v>40</v>
      </c>
      <c r="C1824" s="157" t="s">
        <v>1</v>
      </c>
      <c r="D1824" s="157" t="s">
        <v>534</v>
      </c>
      <c r="E1824" s="157" t="s">
        <v>535</v>
      </c>
      <c r="F1824" s="157" t="s">
        <v>533</v>
      </c>
      <c r="G1824" s="158" t="s">
        <v>52</v>
      </c>
      <c r="H1824" s="159" t="s">
        <v>272</v>
      </c>
      <c r="I1824" s="160" t="s">
        <v>273</v>
      </c>
      <c r="J1824" s="160" t="s">
        <v>643</v>
      </c>
      <c r="K1824" s="161" t="s">
        <v>273</v>
      </c>
      <c r="L1824" s="152">
        <v>50</v>
      </c>
      <c r="M1824" s="154">
        <v>100</v>
      </c>
      <c r="N1824" s="153" t="s">
        <v>7</v>
      </c>
      <c r="O1824" s="153" t="s">
        <v>7</v>
      </c>
      <c r="P1824" s="154" t="s">
        <v>7</v>
      </c>
      <c r="Q1824" s="156" t="s">
        <v>7</v>
      </c>
    </row>
    <row r="1825" spans="2:17">
      <c r="B1825" s="157" t="s">
        <v>40</v>
      </c>
      <c r="C1825" s="157" t="s">
        <v>1</v>
      </c>
      <c r="D1825" s="157" t="s">
        <v>536</v>
      </c>
      <c r="E1825" s="157" t="s">
        <v>537</v>
      </c>
      <c r="F1825" s="157" t="s">
        <v>533</v>
      </c>
      <c r="G1825" s="158" t="s">
        <v>52</v>
      </c>
      <c r="H1825" s="159" t="s">
        <v>272</v>
      </c>
      <c r="I1825" s="160" t="s">
        <v>273</v>
      </c>
      <c r="J1825" s="160" t="s">
        <v>643</v>
      </c>
      <c r="K1825" s="161" t="s">
        <v>273</v>
      </c>
      <c r="L1825" s="152">
        <v>50</v>
      </c>
      <c r="M1825" s="154">
        <v>100</v>
      </c>
      <c r="N1825" s="153" t="s">
        <v>7</v>
      </c>
      <c r="O1825" s="153" t="s">
        <v>7</v>
      </c>
      <c r="P1825" s="154" t="s">
        <v>7</v>
      </c>
      <c r="Q1825" s="156" t="s">
        <v>7</v>
      </c>
    </row>
    <row r="1826" spans="2:17">
      <c r="B1826" s="157" t="s">
        <v>40</v>
      </c>
      <c r="C1826" s="157" t="s">
        <v>1</v>
      </c>
      <c r="D1826" s="157" t="s">
        <v>538</v>
      </c>
      <c r="E1826" s="157" t="s">
        <v>539</v>
      </c>
      <c r="F1826" s="157" t="s">
        <v>540</v>
      </c>
      <c r="G1826" s="158" t="s">
        <v>52</v>
      </c>
      <c r="H1826" s="159" t="s">
        <v>272</v>
      </c>
      <c r="I1826" s="160" t="s">
        <v>272</v>
      </c>
      <c r="J1826" s="160" t="s">
        <v>643</v>
      </c>
      <c r="K1826" s="161" t="s">
        <v>195</v>
      </c>
      <c r="L1826" s="152">
        <v>100</v>
      </c>
      <c r="M1826" s="154">
        <v>100</v>
      </c>
      <c r="N1826" s="153">
        <v>100</v>
      </c>
      <c r="O1826" s="153">
        <v>100</v>
      </c>
      <c r="P1826" s="154">
        <v>100</v>
      </c>
      <c r="Q1826" s="156">
        <v>100</v>
      </c>
    </row>
    <row r="1827" spans="2:17">
      <c r="B1827" s="157" t="s">
        <v>40</v>
      </c>
      <c r="C1827" s="157" t="s">
        <v>1</v>
      </c>
      <c r="D1827" s="157" t="s">
        <v>541</v>
      </c>
      <c r="E1827" s="157" t="s">
        <v>542</v>
      </c>
      <c r="F1827" s="157" t="s">
        <v>540</v>
      </c>
      <c r="G1827" s="158" t="s">
        <v>52</v>
      </c>
      <c r="H1827" s="159" t="s">
        <v>272</v>
      </c>
      <c r="I1827" s="160" t="s">
        <v>273</v>
      </c>
      <c r="J1827" s="160" t="s">
        <v>643</v>
      </c>
      <c r="K1827" s="161" t="s">
        <v>273</v>
      </c>
      <c r="L1827" s="152">
        <v>100</v>
      </c>
      <c r="M1827" s="154">
        <v>100</v>
      </c>
      <c r="N1827" s="153">
        <v>71.428571428571431</v>
      </c>
      <c r="O1827" s="153">
        <v>100</v>
      </c>
      <c r="P1827" s="154">
        <v>100</v>
      </c>
      <c r="Q1827" s="156">
        <v>100</v>
      </c>
    </row>
    <row r="1828" spans="2:17">
      <c r="B1828" s="157" t="s">
        <v>40</v>
      </c>
      <c r="C1828" s="157" t="s">
        <v>1</v>
      </c>
      <c r="D1828" s="157" t="s">
        <v>543</v>
      </c>
      <c r="E1828" s="157" t="s">
        <v>544</v>
      </c>
      <c r="F1828" s="157" t="s">
        <v>540</v>
      </c>
      <c r="G1828" s="158" t="s">
        <v>52</v>
      </c>
      <c r="H1828" s="159" t="s">
        <v>272</v>
      </c>
      <c r="I1828" s="160" t="s">
        <v>272</v>
      </c>
      <c r="J1828" s="160" t="s">
        <v>643</v>
      </c>
      <c r="K1828" s="161" t="s">
        <v>195</v>
      </c>
      <c r="L1828" s="152">
        <v>100</v>
      </c>
      <c r="M1828" s="154">
        <v>100</v>
      </c>
      <c r="N1828" s="153">
        <v>100</v>
      </c>
      <c r="O1828" s="153">
        <v>100</v>
      </c>
      <c r="P1828" s="154">
        <v>100</v>
      </c>
      <c r="Q1828" s="156">
        <v>100</v>
      </c>
    </row>
    <row r="1829" spans="2:17">
      <c r="B1829" s="157" t="s">
        <v>40</v>
      </c>
      <c r="C1829" s="157" t="s">
        <v>1</v>
      </c>
      <c r="D1829" s="157" t="s">
        <v>545</v>
      </c>
      <c r="E1829" s="157" t="s">
        <v>546</v>
      </c>
      <c r="F1829" s="157" t="s">
        <v>540</v>
      </c>
      <c r="G1829" s="158" t="s">
        <v>52</v>
      </c>
      <c r="H1829" s="159" t="s">
        <v>272</v>
      </c>
      <c r="I1829" s="160" t="s">
        <v>273</v>
      </c>
      <c r="J1829" s="160" t="s">
        <v>643</v>
      </c>
      <c r="K1829" s="161" t="s">
        <v>273</v>
      </c>
      <c r="L1829" s="152">
        <v>100</v>
      </c>
      <c r="M1829" s="154">
        <v>100</v>
      </c>
      <c r="N1829" s="153">
        <v>0</v>
      </c>
      <c r="O1829" s="153">
        <v>67</v>
      </c>
      <c r="P1829" s="154">
        <v>100</v>
      </c>
      <c r="Q1829" s="156" t="s">
        <v>7</v>
      </c>
    </row>
    <row r="1830" spans="2:17">
      <c r="B1830" s="157" t="s">
        <v>40</v>
      </c>
      <c r="C1830" s="157" t="s">
        <v>1</v>
      </c>
      <c r="D1830" s="157" t="s">
        <v>547</v>
      </c>
      <c r="E1830" s="157" t="s">
        <v>548</v>
      </c>
      <c r="F1830" s="157" t="s">
        <v>540</v>
      </c>
      <c r="G1830" s="158" t="s">
        <v>52</v>
      </c>
      <c r="H1830" s="159" t="s">
        <v>272</v>
      </c>
      <c r="I1830" s="160" t="s">
        <v>273</v>
      </c>
      <c r="J1830" s="160" t="s">
        <v>643</v>
      </c>
      <c r="K1830" s="161" t="s">
        <v>273</v>
      </c>
      <c r="L1830" s="152">
        <v>100</v>
      </c>
      <c r="M1830" s="154">
        <v>0</v>
      </c>
      <c r="N1830" s="153">
        <v>0</v>
      </c>
      <c r="O1830" s="153">
        <v>67</v>
      </c>
      <c r="P1830" s="154" t="s">
        <v>7</v>
      </c>
      <c r="Q1830" s="156">
        <v>0</v>
      </c>
    </row>
    <row r="1831" spans="2:17">
      <c r="B1831" s="157" t="s">
        <v>40</v>
      </c>
      <c r="C1831" s="157" t="s">
        <v>1</v>
      </c>
      <c r="D1831" s="157" t="s">
        <v>549</v>
      </c>
      <c r="E1831" s="157" t="s">
        <v>550</v>
      </c>
      <c r="F1831" s="157" t="s">
        <v>533</v>
      </c>
      <c r="G1831" s="158" t="s">
        <v>52</v>
      </c>
      <c r="H1831" s="159" t="s">
        <v>272</v>
      </c>
      <c r="I1831" s="160" t="s">
        <v>273</v>
      </c>
      <c r="J1831" s="160" t="s">
        <v>643</v>
      </c>
      <c r="K1831" s="161" t="s">
        <v>273</v>
      </c>
      <c r="L1831" s="152">
        <v>100</v>
      </c>
      <c r="M1831" s="154">
        <v>100</v>
      </c>
      <c r="N1831" s="153" t="s">
        <v>7</v>
      </c>
      <c r="O1831" s="153" t="s">
        <v>7</v>
      </c>
      <c r="P1831" s="154" t="s">
        <v>7</v>
      </c>
      <c r="Q1831" s="156" t="s">
        <v>7</v>
      </c>
    </row>
    <row r="1832" spans="2:17">
      <c r="B1832" s="157" t="s">
        <v>40</v>
      </c>
      <c r="C1832" s="157" t="s">
        <v>1</v>
      </c>
      <c r="D1832" s="157" t="s">
        <v>551</v>
      </c>
      <c r="E1832" s="157" t="s">
        <v>552</v>
      </c>
      <c r="F1832" s="157" t="s">
        <v>533</v>
      </c>
      <c r="G1832" s="158" t="s">
        <v>52</v>
      </c>
      <c r="H1832" s="159" t="s">
        <v>272</v>
      </c>
      <c r="I1832" s="160" t="s">
        <v>273</v>
      </c>
      <c r="J1832" s="160" t="s">
        <v>53</v>
      </c>
      <c r="K1832" s="161" t="s">
        <v>273</v>
      </c>
      <c r="L1832" s="152">
        <v>75</v>
      </c>
      <c r="M1832" s="154">
        <v>100</v>
      </c>
      <c r="N1832" s="153" t="s">
        <v>7</v>
      </c>
      <c r="O1832" s="153" t="s">
        <v>7</v>
      </c>
      <c r="P1832" s="154" t="s">
        <v>7</v>
      </c>
      <c r="Q1832" s="156" t="s">
        <v>7</v>
      </c>
    </row>
    <row r="1833" spans="2:17">
      <c r="B1833" s="157" t="s">
        <v>40</v>
      </c>
      <c r="C1833" s="157" t="s">
        <v>1</v>
      </c>
      <c r="D1833" s="157" t="s">
        <v>553</v>
      </c>
      <c r="E1833" s="157" t="s">
        <v>554</v>
      </c>
      <c r="F1833" s="157" t="s">
        <v>540</v>
      </c>
      <c r="G1833" s="158" t="s">
        <v>52</v>
      </c>
      <c r="H1833" s="159" t="s">
        <v>272</v>
      </c>
      <c r="I1833" s="160" t="s">
        <v>273</v>
      </c>
      <c r="J1833" s="160" t="s">
        <v>643</v>
      </c>
      <c r="K1833" s="161" t="s">
        <v>273</v>
      </c>
      <c r="L1833" s="152">
        <v>100</v>
      </c>
      <c r="M1833" s="154">
        <v>100</v>
      </c>
      <c r="N1833" s="153">
        <v>0</v>
      </c>
      <c r="O1833" s="153">
        <v>67</v>
      </c>
      <c r="P1833" s="154">
        <v>100</v>
      </c>
      <c r="Q1833" s="156" t="s">
        <v>7</v>
      </c>
    </row>
    <row r="1834" spans="2:17">
      <c r="B1834" s="157" t="s">
        <v>40</v>
      </c>
      <c r="C1834" s="157" t="s">
        <v>1</v>
      </c>
      <c r="D1834" s="157" t="s">
        <v>555</v>
      </c>
      <c r="E1834" s="157" t="s">
        <v>556</v>
      </c>
      <c r="F1834" s="157" t="s">
        <v>540</v>
      </c>
      <c r="G1834" s="158" t="s">
        <v>52</v>
      </c>
      <c r="H1834" s="159" t="s">
        <v>272</v>
      </c>
      <c r="I1834" s="160" t="s">
        <v>273</v>
      </c>
      <c r="J1834" s="160" t="s">
        <v>643</v>
      </c>
      <c r="K1834" s="161" t="s">
        <v>273</v>
      </c>
      <c r="L1834" s="152">
        <v>100</v>
      </c>
      <c r="M1834" s="154">
        <v>100</v>
      </c>
      <c r="N1834" s="153">
        <v>0</v>
      </c>
      <c r="O1834" s="153">
        <v>67</v>
      </c>
      <c r="P1834" s="154">
        <v>100</v>
      </c>
      <c r="Q1834" s="156" t="s">
        <v>7</v>
      </c>
    </row>
    <row r="1835" spans="2:17">
      <c r="B1835" s="157" t="s">
        <v>40</v>
      </c>
      <c r="C1835" s="157" t="s">
        <v>1</v>
      </c>
      <c r="D1835" s="157" t="s">
        <v>557</v>
      </c>
      <c r="E1835" s="157" t="s">
        <v>558</v>
      </c>
      <c r="F1835" s="157" t="s">
        <v>533</v>
      </c>
      <c r="G1835" s="158" t="s">
        <v>52</v>
      </c>
      <c r="H1835" s="159" t="s">
        <v>272</v>
      </c>
      <c r="I1835" s="160" t="s">
        <v>273</v>
      </c>
      <c r="J1835" s="160" t="s">
        <v>643</v>
      </c>
      <c r="K1835" s="161" t="s">
        <v>273</v>
      </c>
      <c r="L1835" s="152">
        <v>100</v>
      </c>
      <c r="M1835" s="154">
        <v>0</v>
      </c>
      <c r="N1835" s="153" t="s">
        <v>7</v>
      </c>
      <c r="O1835" s="153" t="s">
        <v>7</v>
      </c>
      <c r="P1835" s="154" t="s">
        <v>7</v>
      </c>
      <c r="Q1835" s="156" t="s">
        <v>7</v>
      </c>
    </row>
    <row r="1836" spans="2:17">
      <c r="B1836" s="157" t="s">
        <v>40</v>
      </c>
      <c r="C1836" s="157" t="s">
        <v>1</v>
      </c>
      <c r="D1836" s="157" t="s">
        <v>559</v>
      </c>
      <c r="E1836" s="157" t="s">
        <v>560</v>
      </c>
      <c r="F1836" s="157" t="s">
        <v>533</v>
      </c>
      <c r="G1836" s="158" t="s">
        <v>52</v>
      </c>
      <c r="H1836" s="159" t="s">
        <v>272</v>
      </c>
      <c r="I1836" s="160" t="s">
        <v>273</v>
      </c>
      <c r="J1836" s="160" t="s">
        <v>643</v>
      </c>
      <c r="K1836" s="161" t="s">
        <v>273</v>
      </c>
      <c r="L1836" s="152">
        <v>100</v>
      </c>
      <c r="M1836" s="154">
        <v>100</v>
      </c>
      <c r="N1836" s="153" t="s">
        <v>7</v>
      </c>
      <c r="O1836" s="153" t="s">
        <v>7</v>
      </c>
      <c r="P1836" s="154" t="s">
        <v>7</v>
      </c>
      <c r="Q1836" s="156" t="s">
        <v>7</v>
      </c>
    </row>
    <row r="1837" spans="2:17">
      <c r="B1837" s="157" t="s">
        <v>40</v>
      </c>
      <c r="C1837" s="157" t="s">
        <v>1</v>
      </c>
      <c r="D1837" s="157" t="s">
        <v>561</v>
      </c>
      <c r="E1837" s="157" t="s">
        <v>562</v>
      </c>
      <c r="F1837" s="157" t="s">
        <v>533</v>
      </c>
      <c r="G1837" s="158" t="s">
        <v>52</v>
      </c>
      <c r="H1837" s="159" t="s">
        <v>272</v>
      </c>
      <c r="I1837" s="160" t="s">
        <v>273</v>
      </c>
      <c r="J1837" s="160" t="s">
        <v>53</v>
      </c>
      <c r="K1837" s="161" t="s">
        <v>273</v>
      </c>
      <c r="L1837" s="152">
        <v>100</v>
      </c>
      <c r="M1837" s="154">
        <v>100</v>
      </c>
      <c r="N1837" s="153" t="s">
        <v>7</v>
      </c>
      <c r="O1837" s="153" t="s">
        <v>7</v>
      </c>
      <c r="P1837" s="154" t="s">
        <v>7</v>
      </c>
      <c r="Q1837" s="156" t="s">
        <v>7</v>
      </c>
    </row>
    <row r="1838" spans="2:17">
      <c r="B1838" s="157" t="s">
        <v>40</v>
      </c>
      <c r="C1838" s="157" t="s">
        <v>1</v>
      </c>
      <c r="D1838" s="157" t="s">
        <v>563</v>
      </c>
      <c r="E1838" s="157" t="s">
        <v>564</v>
      </c>
      <c r="F1838" s="157" t="s">
        <v>540</v>
      </c>
      <c r="G1838" s="158" t="s">
        <v>52</v>
      </c>
      <c r="H1838" s="159" t="s">
        <v>272</v>
      </c>
      <c r="I1838" s="160" t="s">
        <v>273</v>
      </c>
      <c r="J1838" s="160" t="s">
        <v>53</v>
      </c>
      <c r="K1838" s="161" t="s">
        <v>273</v>
      </c>
      <c r="L1838" s="152">
        <v>50</v>
      </c>
      <c r="M1838" s="154">
        <v>100</v>
      </c>
      <c r="N1838" s="153">
        <v>0</v>
      </c>
      <c r="O1838" s="153" t="s">
        <v>7</v>
      </c>
      <c r="P1838" s="154" t="s">
        <v>7</v>
      </c>
      <c r="Q1838" s="156" t="s">
        <v>7</v>
      </c>
    </row>
    <row r="1839" spans="2:17">
      <c r="B1839" s="157" t="s">
        <v>40</v>
      </c>
      <c r="C1839" s="157" t="s">
        <v>495</v>
      </c>
      <c r="D1839" s="157" t="s">
        <v>565</v>
      </c>
      <c r="E1839" s="157" t="s">
        <v>566</v>
      </c>
      <c r="F1839" s="157" t="s">
        <v>540</v>
      </c>
      <c r="G1839" s="158" t="s">
        <v>52</v>
      </c>
      <c r="H1839" s="159" t="s">
        <v>272</v>
      </c>
      <c r="I1839" s="160" t="s">
        <v>273</v>
      </c>
      <c r="J1839" s="160" t="s">
        <v>643</v>
      </c>
      <c r="K1839" s="161" t="s">
        <v>273</v>
      </c>
      <c r="L1839" s="152">
        <v>50</v>
      </c>
      <c r="M1839" s="154">
        <v>0</v>
      </c>
      <c r="N1839" s="153">
        <v>16.666666666666664</v>
      </c>
      <c r="O1839" s="153">
        <v>0</v>
      </c>
      <c r="P1839" s="154">
        <v>0</v>
      </c>
      <c r="Q1839" s="156">
        <v>0</v>
      </c>
    </row>
    <row r="1840" spans="2:17">
      <c r="B1840" s="157" t="s">
        <v>40</v>
      </c>
      <c r="C1840" s="157" t="s">
        <v>495</v>
      </c>
      <c r="D1840" s="157" t="s">
        <v>567</v>
      </c>
      <c r="E1840" s="157" t="s">
        <v>568</v>
      </c>
      <c r="F1840" s="157" t="s">
        <v>533</v>
      </c>
      <c r="G1840" s="158" t="s">
        <v>52</v>
      </c>
      <c r="H1840" s="159" t="s">
        <v>272</v>
      </c>
      <c r="I1840" s="160" t="s">
        <v>273</v>
      </c>
      <c r="J1840" s="160" t="s">
        <v>643</v>
      </c>
      <c r="K1840" s="161" t="s">
        <v>273</v>
      </c>
      <c r="L1840" s="152">
        <v>50</v>
      </c>
      <c r="M1840" s="154">
        <v>100</v>
      </c>
      <c r="N1840" s="153" t="s">
        <v>7</v>
      </c>
      <c r="O1840" s="153" t="s">
        <v>7</v>
      </c>
      <c r="P1840" s="154" t="s">
        <v>7</v>
      </c>
      <c r="Q1840" s="156" t="s">
        <v>7</v>
      </c>
    </row>
    <row r="1841" spans="2:17">
      <c r="B1841" s="157" t="s">
        <v>40</v>
      </c>
      <c r="C1841" s="157" t="s">
        <v>495</v>
      </c>
      <c r="D1841" s="157" t="s">
        <v>569</v>
      </c>
      <c r="E1841" s="157" t="s">
        <v>570</v>
      </c>
      <c r="F1841" s="157" t="s">
        <v>540</v>
      </c>
      <c r="G1841" s="158" t="s">
        <v>52</v>
      </c>
      <c r="H1841" s="159" t="s">
        <v>272</v>
      </c>
      <c r="I1841" s="160" t="s">
        <v>273</v>
      </c>
      <c r="J1841" s="160" t="s">
        <v>643</v>
      </c>
      <c r="K1841" s="161" t="s">
        <v>273</v>
      </c>
      <c r="L1841" s="152">
        <v>50</v>
      </c>
      <c r="M1841" s="154">
        <v>100</v>
      </c>
      <c r="N1841" s="153">
        <v>16.666666666666664</v>
      </c>
      <c r="O1841" s="153">
        <v>0</v>
      </c>
      <c r="P1841" s="154">
        <v>0</v>
      </c>
      <c r="Q1841" s="156">
        <v>0</v>
      </c>
    </row>
    <row r="1842" spans="2:17">
      <c r="B1842" s="157" t="s">
        <v>40</v>
      </c>
      <c r="C1842" s="157" t="s">
        <v>495</v>
      </c>
      <c r="D1842" s="157" t="s">
        <v>571</v>
      </c>
      <c r="E1842" s="157" t="s">
        <v>572</v>
      </c>
      <c r="F1842" s="157" t="s">
        <v>540</v>
      </c>
      <c r="G1842" s="158" t="s">
        <v>52</v>
      </c>
      <c r="H1842" s="159" t="s">
        <v>273</v>
      </c>
      <c r="I1842" s="160" t="s">
        <v>7</v>
      </c>
      <c r="J1842" s="160" t="s">
        <v>7</v>
      </c>
      <c r="K1842" s="161" t="s">
        <v>195</v>
      </c>
      <c r="L1842" s="152" t="s">
        <v>7</v>
      </c>
      <c r="M1842" s="154" t="s">
        <v>7</v>
      </c>
      <c r="N1842" s="153" t="s">
        <v>7</v>
      </c>
      <c r="O1842" s="153" t="s">
        <v>7</v>
      </c>
      <c r="P1842" s="154" t="s">
        <v>7</v>
      </c>
      <c r="Q1842" s="156" t="s">
        <v>7</v>
      </c>
    </row>
    <row r="1843" spans="2:17">
      <c r="B1843" s="157" t="s">
        <v>40</v>
      </c>
      <c r="C1843" s="157" t="s">
        <v>495</v>
      </c>
      <c r="D1843" s="157" t="s">
        <v>573</v>
      </c>
      <c r="E1843" s="157" t="s">
        <v>574</v>
      </c>
      <c r="F1843" s="157" t="s">
        <v>533</v>
      </c>
      <c r="G1843" s="158" t="s">
        <v>52</v>
      </c>
      <c r="H1843" s="159" t="s">
        <v>272</v>
      </c>
      <c r="I1843" s="160" t="s">
        <v>273</v>
      </c>
      <c r="J1843" s="160" t="s">
        <v>643</v>
      </c>
      <c r="K1843" s="161" t="s">
        <v>273</v>
      </c>
      <c r="L1843" s="152">
        <v>50</v>
      </c>
      <c r="M1843" s="154">
        <v>0</v>
      </c>
      <c r="N1843" s="153" t="s">
        <v>7</v>
      </c>
      <c r="O1843" s="153" t="s">
        <v>7</v>
      </c>
      <c r="P1843" s="154" t="s">
        <v>7</v>
      </c>
      <c r="Q1843" s="156" t="s">
        <v>7</v>
      </c>
    </row>
    <row r="1844" spans="2:17">
      <c r="B1844" s="157" t="s">
        <v>40</v>
      </c>
      <c r="C1844" s="157" t="s">
        <v>495</v>
      </c>
      <c r="D1844" s="157" t="s">
        <v>575</v>
      </c>
      <c r="E1844" s="157" t="s">
        <v>576</v>
      </c>
      <c r="F1844" s="157" t="s">
        <v>533</v>
      </c>
      <c r="G1844" s="158" t="s">
        <v>52</v>
      </c>
      <c r="H1844" s="159" t="s">
        <v>272</v>
      </c>
      <c r="I1844" s="160" t="s">
        <v>273</v>
      </c>
      <c r="J1844" s="160" t="s">
        <v>643</v>
      </c>
      <c r="K1844" s="161" t="s">
        <v>273</v>
      </c>
      <c r="L1844" s="152">
        <v>50</v>
      </c>
      <c r="M1844" s="154">
        <v>100</v>
      </c>
      <c r="N1844" s="153" t="s">
        <v>7</v>
      </c>
      <c r="O1844" s="153" t="s">
        <v>7</v>
      </c>
      <c r="P1844" s="154" t="s">
        <v>7</v>
      </c>
      <c r="Q1844" s="156" t="s">
        <v>7</v>
      </c>
    </row>
    <row r="1845" spans="2:17">
      <c r="B1845" s="157" t="s">
        <v>40</v>
      </c>
      <c r="C1845" s="157" t="s">
        <v>495</v>
      </c>
      <c r="D1845" s="157" t="s">
        <v>577</v>
      </c>
      <c r="E1845" s="157" t="s">
        <v>578</v>
      </c>
      <c r="F1845" s="157" t="s">
        <v>533</v>
      </c>
      <c r="G1845" s="158" t="s">
        <v>52</v>
      </c>
      <c r="H1845" s="159" t="s">
        <v>272</v>
      </c>
      <c r="I1845" s="160" t="s">
        <v>273</v>
      </c>
      <c r="J1845" s="160" t="s">
        <v>643</v>
      </c>
      <c r="K1845" s="161" t="s">
        <v>273</v>
      </c>
      <c r="L1845" s="152">
        <v>50</v>
      </c>
      <c r="M1845" s="154">
        <v>100</v>
      </c>
      <c r="N1845" s="153" t="s">
        <v>7</v>
      </c>
      <c r="O1845" s="153" t="s">
        <v>7</v>
      </c>
      <c r="P1845" s="154" t="s">
        <v>7</v>
      </c>
      <c r="Q1845" s="156" t="s">
        <v>7</v>
      </c>
    </row>
    <row r="1846" spans="2:17">
      <c r="B1846" s="157" t="s">
        <v>40</v>
      </c>
      <c r="C1846" s="157" t="s">
        <v>495</v>
      </c>
      <c r="D1846" s="157" t="s">
        <v>579</v>
      </c>
      <c r="E1846" s="157" t="s">
        <v>580</v>
      </c>
      <c r="F1846" s="157" t="s">
        <v>533</v>
      </c>
      <c r="G1846" s="158" t="s">
        <v>52</v>
      </c>
      <c r="H1846" s="159" t="s">
        <v>272</v>
      </c>
      <c r="I1846" s="160" t="s">
        <v>273</v>
      </c>
      <c r="J1846" s="160" t="s">
        <v>643</v>
      </c>
      <c r="K1846" s="161" t="s">
        <v>273</v>
      </c>
      <c r="L1846" s="152">
        <v>50</v>
      </c>
      <c r="M1846" s="154">
        <v>0</v>
      </c>
      <c r="N1846" s="153" t="s">
        <v>7</v>
      </c>
      <c r="O1846" s="153" t="s">
        <v>7</v>
      </c>
      <c r="P1846" s="154" t="s">
        <v>7</v>
      </c>
      <c r="Q1846" s="156" t="s">
        <v>7</v>
      </c>
    </row>
    <row r="1847" spans="2:17">
      <c r="B1847" s="157" t="s">
        <v>40</v>
      </c>
      <c r="C1847" s="157" t="s">
        <v>495</v>
      </c>
      <c r="D1847" s="157" t="s">
        <v>581</v>
      </c>
      <c r="E1847" s="157" t="s">
        <v>582</v>
      </c>
      <c r="F1847" s="157" t="s">
        <v>533</v>
      </c>
      <c r="G1847" s="158" t="s">
        <v>52</v>
      </c>
      <c r="H1847" s="159" t="s">
        <v>272</v>
      </c>
      <c r="I1847" s="160" t="s">
        <v>273</v>
      </c>
      <c r="J1847" s="160" t="s">
        <v>643</v>
      </c>
      <c r="K1847" s="161" t="s">
        <v>273</v>
      </c>
      <c r="L1847" s="152">
        <v>50</v>
      </c>
      <c r="M1847" s="154">
        <v>0</v>
      </c>
      <c r="N1847" s="153" t="s">
        <v>7</v>
      </c>
      <c r="O1847" s="153" t="s">
        <v>7</v>
      </c>
      <c r="P1847" s="154" t="s">
        <v>7</v>
      </c>
      <c r="Q1847" s="156" t="s">
        <v>7</v>
      </c>
    </row>
    <row r="1848" spans="2:17">
      <c r="B1848" s="157" t="s">
        <v>40</v>
      </c>
      <c r="C1848" s="157" t="s">
        <v>495</v>
      </c>
      <c r="D1848" s="157" t="s">
        <v>583</v>
      </c>
      <c r="E1848" s="157" t="s">
        <v>584</v>
      </c>
      <c r="F1848" s="157" t="s">
        <v>540</v>
      </c>
      <c r="G1848" s="158" t="s">
        <v>52</v>
      </c>
      <c r="H1848" s="159" t="s">
        <v>272</v>
      </c>
      <c r="I1848" s="160" t="s">
        <v>273</v>
      </c>
      <c r="J1848" s="160" t="s">
        <v>643</v>
      </c>
      <c r="K1848" s="161" t="s">
        <v>273</v>
      </c>
      <c r="L1848" s="152">
        <v>50</v>
      </c>
      <c r="M1848" s="154">
        <v>0</v>
      </c>
      <c r="N1848" s="153">
        <v>16.666666666666664</v>
      </c>
      <c r="O1848" s="153">
        <v>0</v>
      </c>
      <c r="P1848" s="154" t="s">
        <v>7</v>
      </c>
      <c r="Q1848" s="156" t="s">
        <v>7</v>
      </c>
    </row>
    <row r="1849" spans="2:17">
      <c r="B1849" s="157" t="s">
        <v>40</v>
      </c>
      <c r="C1849" s="157" t="s">
        <v>495</v>
      </c>
      <c r="D1849" s="157" t="s">
        <v>585</v>
      </c>
      <c r="E1849" s="157" t="s">
        <v>586</v>
      </c>
      <c r="F1849" s="157" t="s">
        <v>533</v>
      </c>
      <c r="G1849" s="158" t="s">
        <v>52</v>
      </c>
      <c r="H1849" s="159" t="s">
        <v>272</v>
      </c>
      <c r="I1849" s="160" t="s">
        <v>273</v>
      </c>
      <c r="J1849" s="160" t="s">
        <v>643</v>
      </c>
      <c r="K1849" s="161" t="s">
        <v>273</v>
      </c>
      <c r="L1849" s="152">
        <v>50</v>
      </c>
      <c r="M1849" s="154">
        <v>100</v>
      </c>
      <c r="N1849" s="153" t="s">
        <v>7</v>
      </c>
      <c r="O1849" s="153" t="s">
        <v>7</v>
      </c>
      <c r="P1849" s="154" t="s">
        <v>7</v>
      </c>
      <c r="Q1849" s="156" t="s">
        <v>7</v>
      </c>
    </row>
    <row r="1850" spans="2:17">
      <c r="B1850" s="157" t="s">
        <v>40</v>
      </c>
      <c r="C1850" s="157" t="s">
        <v>495</v>
      </c>
      <c r="D1850" s="157" t="s">
        <v>587</v>
      </c>
      <c r="E1850" s="157" t="s">
        <v>588</v>
      </c>
      <c r="F1850" s="157" t="s">
        <v>540</v>
      </c>
      <c r="G1850" s="158" t="s">
        <v>52</v>
      </c>
      <c r="H1850" s="159" t="s">
        <v>272</v>
      </c>
      <c r="I1850" s="160" t="s">
        <v>273</v>
      </c>
      <c r="J1850" s="160" t="s">
        <v>643</v>
      </c>
      <c r="K1850" s="161" t="s">
        <v>273</v>
      </c>
      <c r="L1850" s="152">
        <v>50</v>
      </c>
      <c r="M1850" s="154">
        <v>0</v>
      </c>
      <c r="N1850" s="153">
        <v>0</v>
      </c>
      <c r="O1850" s="153" t="s">
        <v>7</v>
      </c>
      <c r="P1850" s="154" t="s">
        <v>7</v>
      </c>
      <c r="Q1850" s="156" t="s">
        <v>7</v>
      </c>
    </row>
    <row r="1851" spans="2:17">
      <c r="B1851" s="157" t="s">
        <v>40</v>
      </c>
      <c r="C1851" s="157" t="s">
        <v>495</v>
      </c>
      <c r="D1851" s="157" t="s">
        <v>589</v>
      </c>
      <c r="E1851" s="157" t="s">
        <v>590</v>
      </c>
      <c r="F1851" s="157" t="s">
        <v>540</v>
      </c>
      <c r="G1851" s="158" t="s">
        <v>52</v>
      </c>
      <c r="H1851" s="159" t="s">
        <v>273</v>
      </c>
      <c r="I1851" s="160" t="s">
        <v>7</v>
      </c>
      <c r="J1851" s="160" t="s">
        <v>7</v>
      </c>
      <c r="K1851" s="161" t="s">
        <v>195</v>
      </c>
      <c r="L1851" s="152" t="s">
        <v>7</v>
      </c>
      <c r="M1851" s="154" t="s">
        <v>7</v>
      </c>
      <c r="N1851" s="153" t="s">
        <v>7</v>
      </c>
      <c r="O1851" s="153" t="s">
        <v>7</v>
      </c>
      <c r="P1851" s="154" t="s">
        <v>7</v>
      </c>
      <c r="Q1851" s="156" t="s">
        <v>7</v>
      </c>
    </row>
    <row r="1852" spans="2:17">
      <c r="B1852" s="157" t="s">
        <v>40</v>
      </c>
      <c r="C1852" s="157" t="s">
        <v>495</v>
      </c>
      <c r="D1852" s="157" t="s">
        <v>591</v>
      </c>
      <c r="E1852" s="157" t="s">
        <v>592</v>
      </c>
      <c r="F1852" s="157" t="s">
        <v>533</v>
      </c>
      <c r="G1852" s="158" t="s">
        <v>52</v>
      </c>
      <c r="H1852" s="159" t="s">
        <v>272</v>
      </c>
      <c r="I1852" s="160" t="s">
        <v>273</v>
      </c>
      <c r="J1852" s="160" t="s">
        <v>643</v>
      </c>
      <c r="K1852" s="161" t="s">
        <v>273</v>
      </c>
      <c r="L1852" s="152">
        <v>50</v>
      </c>
      <c r="M1852" s="154">
        <v>100</v>
      </c>
      <c r="N1852" s="153" t="s">
        <v>7</v>
      </c>
      <c r="O1852" s="153" t="s">
        <v>7</v>
      </c>
      <c r="P1852" s="154" t="s">
        <v>7</v>
      </c>
      <c r="Q1852" s="156" t="s">
        <v>7</v>
      </c>
    </row>
    <row r="1853" spans="2:17">
      <c r="B1853" s="157" t="s">
        <v>40</v>
      </c>
      <c r="C1853" s="157" t="s">
        <v>495</v>
      </c>
      <c r="D1853" s="157" t="s">
        <v>593</v>
      </c>
      <c r="E1853" s="157" t="s">
        <v>594</v>
      </c>
      <c r="F1853" s="157" t="s">
        <v>540</v>
      </c>
      <c r="G1853" s="158" t="s">
        <v>52</v>
      </c>
      <c r="H1853" s="159" t="s">
        <v>272</v>
      </c>
      <c r="I1853" s="160" t="s">
        <v>273</v>
      </c>
      <c r="J1853" s="160" t="s">
        <v>643</v>
      </c>
      <c r="K1853" s="161" t="s">
        <v>273</v>
      </c>
      <c r="L1853" s="152">
        <v>50</v>
      </c>
      <c r="M1853" s="154">
        <v>100</v>
      </c>
      <c r="N1853" s="153">
        <v>0</v>
      </c>
      <c r="O1853" s="153" t="s">
        <v>7</v>
      </c>
      <c r="P1853" s="154" t="s">
        <v>7</v>
      </c>
      <c r="Q1853" s="156" t="s">
        <v>7</v>
      </c>
    </row>
    <row r="1854" spans="2:17">
      <c r="B1854" s="157" t="s">
        <v>40</v>
      </c>
      <c r="C1854" s="157" t="s">
        <v>495</v>
      </c>
      <c r="D1854" s="157" t="s">
        <v>595</v>
      </c>
      <c r="E1854" s="157" t="s">
        <v>596</v>
      </c>
      <c r="F1854" s="157" t="s">
        <v>540</v>
      </c>
      <c r="G1854" s="158" t="s">
        <v>52</v>
      </c>
      <c r="H1854" s="159" t="s">
        <v>272</v>
      </c>
      <c r="I1854" s="160" t="s">
        <v>273</v>
      </c>
      <c r="J1854" s="160" t="s">
        <v>643</v>
      </c>
      <c r="K1854" s="161" t="s">
        <v>273</v>
      </c>
      <c r="L1854" s="152">
        <v>100</v>
      </c>
      <c r="M1854" s="154">
        <v>100</v>
      </c>
      <c r="N1854" s="153">
        <v>42.857142857142854</v>
      </c>
      <c r="O1854" s="153">
        <v>67</v>
      </c>
      <c r="P1854" s="154">
        <v>100</v>
      </c>
      <c r="Q1854" s="156">
        <v>100</v>
      </c>
    </row>
    <row r="1855" spans="2:17">
      <c r="B1855" s="157" t="s">
        <v>40</v>
      </c>
      <c r="C1855" s="157" t="s">
        <v>495</v>
      </c>
      <c r="D1855" s="157" t="s">
        <v>597</v>
      </c>
      <c r="E1855" s="157" t="s">
        <v>598</v>
      </c>
      <c r="F1855" s="157" t="s">
        <v>533</v>
      </c>
      <c r="G1855" s="158" t="s">
        <v>52</v>
      </c>
      <c r="H1855" s="159" t="s">
        <v>272</v>
      </c>
      <c r="I1855" s="160" t="s">
        <v>273</v>
      </c>
      <c r="J1855" s="160" t="s">
        <v>643</v>
      </c>
      <c r="K1855" s="161" t="s">
        <v>273</v>
      </c>
      <c r="L1855" s="152">
        <v>100</v>
      </c>
      <c r="M1855" s="154">
        <v>0</v>
      </c>
      <c r="N1855" s="153" t="s">
        <v>7</v>
      </c>
      <c r="O1855" s="153" t="s">
        <v>7</v>
      </c>
      <c r="P1855" s="154" t="s">
        <v>7</v>
      </c>
      <c r="Q1855" s="156" t="s">
        <v>7</v>
      </c>
    </row>
    <row r="1856" spans="2:17">
      <c r="B1856" s="157" t="s">
        <v>40</v>
      </c>
      <c r="C1856" s="157" t="s">
        <v>495</v>
      </c>
      <c r="D1856" s="157" t="s">
        <v>599</v>
      </c>
      <c r="E1856" s="157" t="s">
        <v>600</v>
      </c>
      <c r="F1856" s="157" t="s">
        <v>540</v>
      </c>
      <c r="G1856" s="158" t="s">
        <v>52</v>
      </c>
      <c r="H1856" s="159" t="s">
        <v>272</v>
      </c>
      <c r="I1856" s="160" t="s">
        <v>273</v>
      </c>
      <c r="J1856" s="160" t="s">
        <v>643</v>
      </c>
      <c r="K1856" s="161" t="s">
        <v>273</v>
      </c>
      <c r="L1856" s="152">
        <v>50</v>
      </c>
      <c r="M1856" s="154">
        <v>100</v>
      </c>
      <c r="N1856" s="153">
        <v>16.666666666666664</v>
      </c>
      <c r="O1856" s="153">
        <v>0</v>
      </c>
      <c r="P1856" s="154">
        <v>0</v>
      </c>
      <c r="Q1856" s="156">
        <v>0</v>
      </c>
    </row>
    <row r="1857" spans="2:17">
      <c r="B1857" s="157" t="s">
        <v>40</v>
      </c>
      <c r="C1857" s="157" t="s">
        <v>495</v>
      </c>
      <c r="D1857" s="157" t="s">
        <v>601</v>
      </c>
      <c r="E1857" s="157" t="s">
        <v>602</v>
      </c>
      <c r="F1857" s="157" t="s">
        <v>533</v>
      </c>
      <c r="G1857" s="158" t="s">
        <v>52</v>
      </c>
      <c r="H1857" s="159" t="s">
        <v>272</v>
      </c>
      <c r="I1857" s="160" t="s">
        <v>273</v>
      </c>
      <c r="J1857" s="160" t="s">
        <v>643</v>
      </c>
      <c r="K1857" s="161" t="s">
        <v>273</v>
      </c>
      <c r="L1857" s="152">
        <v>50</v>
      </c>
      <c r="M1857" s="154">
        <v>0</v>
      </c>
      <c r="N1857" s="153" t="s">
        <v>7</v>
      </c>
      <c r="O1857" s="153" t="s">
        <v>7</v>
      </c>
      <c r="P1857" s="154" t="s">
        <v>7</v>
      </c>
      <c r="Q1857" s="156" t="s">
        <v>7</v>
      </c>
    </row>
    <row r="1858" spans="2:17">
      <c r="B1858" s="157" t="s">
        <v>40</v>
      </c>
      <c r="C1858" s="157" t="s">
        <v>2</v>
      </c>
      <c r="D1858" s="157" t="s">
        <v>603</v>
      </c>
      <c r="E1858" s="157" t="s">
        <v>604</v>
      </c>
      <c r="F1858" s="157" t="s">
        <v>533</v>
      </c>
      <c r="G1858" s="158" t="s">
        <v>52</v>
      </c>
      <c r="H1858" s="159" t="s">
        <v>272</v>
      </c>
      <c r="I1858" s="160" t="s">
        <v>273</v>
      </c>
      <c r="J1858" s="160" t="s">
        <v>643</v>
      </c>
      <c r="K1858" s="161" t="s">
        <v>273</v>
      </c>
      <c r="L1858" s="152">
        <v>100</v>
      </c>
      <c r="M1858" s="154">
        <v>100</v>
      </c>
      <c r="N1858" s="153" t="s">
        <v>7</v>
      </c>
      <c r="O1858" s="153" t="s">
        <v>7</v>
      </c>
      <c r="P1858" s="154" t="s">
        <v>7</v>
      </c>
      <c r="Q1858" s="156" t="s">
        <v>7</v>
      </c>
    </row>
    <row r="1859" spans="2:17">
      <c r="B1859" s="157" t="s">
        <v>40</v>
      </c>
      <c r="C1859" s="157" t="s">
        <v>2</v>
      </c>
      <c r="D1859" s="157" t="s">
        <v>605</v>
      </c>
      <c r="E1859" s="157" t="s">
        <v>606</v>
      </c>
      <c r="F1859" s="157" t="s">
        <v>540</v>
      </c>
      <c r="G1859" s="158" t="s">
        <v>52</v>
      </c>
      <c r="H1859" s="159" t="s">
        <v>272</v>
      </c>
      <c r="I1859" s="160" t="s">
        <v>273</v>
      </c>
      <c r="J1859" s="160" t="s">
        <v>643</v>
      </c>
      <c r="K1859" s="161" t="s">
        <v>273</v>
      </c>
      <c r="L1859" s="152">
        <v>50</v>
      </c>
      <c r="M1859" s="154">
        <v>100</v>
      </c>
      <c r="N1859" s="153">
        <v>16.666666666666664</v>
      </c>
      <c r="O1859" s="153">
        <v>0</v>
      </c>
      <c r="P1859" s="154">
        <v>0</v>
      </c>
      <c r="Q1859" s="156">
        <v>0</v>
      </c>
    </row>
    <row r="1860" spans="2:17">
      <c r="B1860" s="157" t="s">
        <v>40</v>
      </c>
      <c r="C1860" s="157" t="s">
        <v>2</v>
      </c>
      <c r="D1860" s="157" t="s">
        <v>607</v>
      </c>
      <c r="E1860" s="157" t="s">
        <v>608</v>
      </c>
      <c r="F1860" s="157" t="s">
        <v>540</v>
      </c>
      <c r="G1860" s="158" t="s">
        <v>52</v>
      </c>
      <c r="H1860" s="159" t="s">
        <v>272</v>
      </c>
      <c r="I1860" s="160" t="s">
        <v>273</v>
      </c>
      <c r="J1860" s="160" t="s">
        <v>53</v>
      </c>
      <c r="K1860" s="161" t="s">
        <v>273</v>
      </c>
      <c r="L1860" s="152">
        <v>45</v>
      </c>
      <c r="M1860" s="154">
        <v>60</v>
      </c>
      <c r="N1860" s="153">
        <v>0</v>
      </c>
      <c r="O1860" s="153" t="s">
        <v>7</v>
      </c>
      <c r="P1860" s="154" t="s">
        <v>7</v>
      </c>
      <c r="Q1860" s="156" t="s">
        <v>7</v>
      </c>
    </row>
    <row r="1861" spans="2:17">
      <c r="B1861" s="157" t="s">
        <v>40</v>
      </c>
      <c r="C1861" s="157" t="s">
        <v>2</v>
      </c>
      <c r="D1861" s="157" t="s">
        <v>609</v>
      </c>
      <c r="E1861" s="157" t="s">
        <v>610</v>
      </c>
      <c r="F1861" s="157" t="s">
        <v>540</v>
      </c>
      <c r="G1861" s="158" t="s">
        <v>52</v>
      </c>
      <c r="H1861" s="159" t="s">
        <v>272</v>
      </c>
      <c r="I1861" s="160" t="s">
        <v>273</v>
      </c>
      <c r="J1861" s="160" t="s">
        <v>643</v>
      </c>
      <c r="K1861" s="161" t="s">
        <v>273</v>
      </c>
      <c r="L1861" s="152">
        <v>100</v>
      </c>
      <c r="M1861" s="154">
        <v>100</v>
      </c>
      <c r="N1861" s="153">
        <v>42.857142857142854</v>
      </c>
      <c r="O1861" s="153">
        <v>100</v>
      </c>
      <c r="P1861" s="154">
        <v>100</v>
      </c>
      <c r="Q1861" s="156">
        <v>0</v>
      </c>
    </row>
    <row r="1862" spans="2:17">
      <c r="B1862" s="157" t="s">
        <v>40</v>
      </c>
      <c r="C1862" s="157" t="s">
        <v>2</v>
      </c>
      <c r="D1862" s="157" t="s">
        <v>611</v>
      </c>
      <c r="E1862" s="157" t="s">
        <v>612</v>
      </c>
      <c r="F1862" s="157" t="s">
        <v>540</v>
      </c>
      <c r="G1862" s="158" t="s">
        <v>52</v>
      </c>
      <c r="H1862" s="159" t="s">
        <v>272</v>
      </c>
      <c r="I1862" s="160" t="s">
        <v>273</v>
      </c>
      <c r="J1862" s="160" t="s">
        <v>53</v>
      </c>
      <c r="K1862" s="161" t="s">
        <v>273</v>
      </c>
      <c r="L1862" s="152">
        <v>55.000000000000007</v>
      </c>
      <c r="M1862" s="154">
        <v>80</v>
      </c>
      <c r="N1862" s="153">
        <v>17.142857142857142</v>
      </c>
      <c r="O1862" s="153">
        <v>11</v>
      </c>
      <c r="P1862" s="154">
        <v>0</v>
      </c>
      <c r="Q1862" s="156">
        <v>0</v>
      </c>
    </row>
    <row r="1863" spans="2:17">
      <c r="B1863" s="157" t="s">
        <v>40</v>
      </c>
      <c r="C1863" s="157" t="s">
        <v>2</v>
      </c>
      <c r="D1863" s="157" t="s">
        <v>613</v>
      </c>
      <c r="E1863" s="157" t="s">
        <v>614</v>
      </c>
      <c r="F1863" s="157" t="s">
        <v>540</v>
      </c>
      <c r="G1863" s="158" t="s">
        <v>52</v>
      </c>
      <c r="H1863" s="159" t="s">
        <v>273</v>
      </c>
      <c r="I1863" s="160" t="s">
        <v>7</v>
      </c>
      <c r="J1863" s="160" t="s">
        <v>7</v>
      </c>
      <c r="K1863" s="161" t="s">
        <v>195</v>
      </c>
      <c r="L1863" s="152" t="s">
        <v>7</v>
      </c>
      <c r="M1863" s="154" t="s">
        <v>7</v>
      </c>
      <c r="N1863" s="153" t="s">
        <v>7</v>
      </c>
      <c r="O1863" s="153" t="s">
        <v>7</v>
      </c>
      <c r="P1863" s="154" t="s">
        <v>7</v>
      </c>
      <c r="Q1863" s="156" t="s">
        <v>7</v>
      </c>
    </row>
    <row r="1864" spans="2:17">
      <c r="B1864" s="157" t="s">
        <v>40</v>
      </c>
      <c r="C1864" s="157" t="s">
        <v>2</v>
      </c>
      <c r="D1864" s="157" t="s">
        <v>615</v>
      </c>
      <c r="E1864" s="157" t="s">
        <v>616</v>
      </c>
      <c r="F1864" s="157" t="s">
        <v>540</v>
      </c>
      <c r="G1864" s="158" t="s">
        <v>52</v>
      </c>
      <c r="H1864" s="159" t="s">
        <v>272</v>
      </c>
      <c r="I1864" s="160" t="s">
        <v>273</v>
      </c>
      <c r="J1864" s="160" t="s">
        <v>53</v>
      </c>
      <c r="K1864" s="161" t="s">
        <v>273</v>
      </c>
      <c r="L1864" s="152">
        <v>50</v>
      </c>
      <c r="M1864" s="154">
        <v>70</v>
      </c>
      <c r="N1864" s="153">
        <v>0</v>
      </c>
      <c r="O1864" s="153" t="s">
        <v>7</v>
      </c>
      <c r="P1864" s="154" t="s">
        <v>7</v>
      </c>
      <c r="Q1864" s="156" t="s">
        <v>7</v>
      </c>
    </row>
    <row r="1865" spans="2:17">
      <c r="B1865" s="157" t="s">
        <v>40</v>
      </c>
      <c r="C1865" s="157" t="s">
        <v>2</v>
      </c>
      <c r="D1865" s="157" t="s">
        <v>617</v>
      </c>
      <c r="E1865" s="157" t="s">
        <v>618</v>
      </c>
      <c r="F1865" s="157" t="s">
        <v>540</v>
      </c>
      <c r="G1865" s="158" t="s">
        <v>52</v>
      </c>
      <c r="H1865" s="159" t="s">
        <v>272</v>
      </c>
      <c r="I1865" s="160" t="s">
        <v>273</v>
      </c>
      <c r="J1865" s="160" t="s">
        <v>643</v>
      </c>
      <c r="K1865" s="161" t="s">
        <v>273</v>
      </c>
      <c r="L1865" s="152">
        <v>100</v>
      </c>
      <c r="M1865" s="154">
        <v>100</v>
      </c>
      <c r="N1865" s="153">
        <v>14.285714285714285</v>
      </c>
      <c r="O1865" s="153">
        <v>100</v>
      </c>
      <c r="P1865" s="154" t="s">
        <v>7</v>
      </c>
      <c r="Q1865" s="156">
        <v>0</v>
      </c>
    </row>
    <row r="1866" spans="2:17">
      <c r="B1866" s="157" t="s">
        <v>40</v>
      </c>
      <c r="C1866" s="157" t="s">
        <v>2</v>
      </c>
      <c r="D1866" s="157" t="s">
        <v>619</v>
      </c>
      <c r="E1866" s="157" t="s">
        <v>620</v>
      </c>
      <c r="F1866" s="157" t="s">
        <v>540</v>
      </c>
      <c r="G1866" s="158" t="s">
        <v>52</v>
      </c>
      <c r="H1866" s="159" t="s">
        <v>272</v>
      </c>
      <c r="I1866" s="160" t="s">
        <v>273</v>
      </c>
      <c r="J1866" s="160" t="s">
        <v>643</v>
      </c>
      <c r="K1866" s="161" t="s">
        <v>273</v>
      </c>
      <c r="L1866" s="152">
        <v>100</v>
      </c>
      <c r="M1866" s="154">
        <v>100</v>
      </c>
      <c r="N1866" s="153">
        <v>14.285714285714285</v>
      </c>
      <c r="O1866" s="153" t="s">
        <v>7</v>
      </c>
      <c r="P1866" s="154" t="s">
        <v>7</v>
      </c>
      <c r="Q1866" s="156">
        <v>0</v>
      </c>
    </row>
    <row r="1867" spans="2:17">
      <c r="B1867" s="157" t="s">
        <v>40</v>
      </c>
      <c r="C1867" s="157" t="s">
        <v>2</v>
      </c>
      <c r="D1867" s="157" t="s">
        <v>621</v>
      </c>
      <c r="E1867" s="157" t="s">
        <v>622</v>
      </c>
      <c r="F1867" s="157" t="s">
        <v>533</v>
      </c>
      <c r="G1867" s="158" t="s">
        <v>52</v>
      </c>
      <c r="H1867" s="159" t="s">
        <v>272</v>
      </c>
      <c r="I1867" s="160" t="s">
        <v>273</v>
      </c>
      <c r="J1867" s="160" t="s">
        <v>643</v>
      </c>
      <c r="K1867" s="161" t="s">
        <v>273</v>
      </c>
      <c r="L1867" s="152">
        <v>50</v>
      </c>
      <c r="M1867" s="154">
        <v>100</v>
      </c>
      <c r="N1867" s="153" t="s">
        <v>7</v>
      </c>
      <c r="O1867" s="153" t="s">
        <v>7</v>
      </c>
      <c r="P1867" s="154" t="s">
        <v>7</v>
      </c>
      <c r="Q1867" s="156" t="s">
        <v>7</v>
      </c>
    </row>
    <row r="1868" spans="2:17">
      <c r="B1868" s="157" t="s">
        <v>40</v>
      </c>
      <c r="C1868" s="157" t="s">
        <v>3</v>
      </c>
      <c r="D1868" s="157" t="s">
        <v>623</v>
      </c>
      <c r="E1868" s="157" t="s">
        <v>624</v>
      </c>
      <c r="F1868" s="157" t="s">
        <v>533</v>
      </c>
      <c r="G1868" s="158" t="s">
        <v>52</v>
      </c>
      <c r="H1868" s="159" t="s">
        <v>272</v>
      </c>
      <c r="I1868" s="160" t="s">
        <v>273</v>
      </c>
      <c r="J1868" s="160" t="s">
        <v>643</v>
      </c>
      <c r="K1868" s="161" t="s">
        <v>273</v>
      </c>
      <c r="L1868" s="152">
        <v>50</v>
      </c>
      <c r="M1868" s="154">
        <v>100</v>
      </c>
      <c r="N1868" s="153" t="s">
        <v>7</v>
      </c>
      <c r="O1868" s="153" t="s">
        <v>7</v>
      </c>
      <c r="P1868" s="154" t="s">
        <v>7</v>
      </c>
      <c r="Q1868" s="156" t="s">
        <v>7</v>
      </c>
    </row>
    <row r="1869" spans="2:17">
      <c r="B1869" s="157" t="s">
        <v>40</v>
      </c>
      <c r="C1869" s="157" t="s">
        <v>3</v>
      </c>
      <c r="D1869" s="157" t="s">
        <v>625</v>
      </c>
      <c r="E1869" s="157" t="s">
        <v>626</v>
      </c>
      <c r="F1869" s="157" t="s">
        <v>533</v>
      </c>
      <c r="G1869" s="158" t="s">
        <v>52</v>
      </c>
      <c r="H1869" s="159" t="s">
        <v>272</v>
      </c>
      <c r="I1869" s="160" t="s">
        <v>273</v>
      </c>
      <c r="J1869" s="160" t="s">
        <v>643</v>
      </c>
      <c r="K1869" s="161" t="s">
        <v>273</v>
      </c>
      <c r="L1869" s="152">
        <v>100</v>
      </c>
      <c r="M1869" s="154">
        <v>100</v>
      </c>
      <c r="N1869" s="153" t="s">
        <v>7</v>
      </c>
      <c r="O1869" s="153" t="s">
        <v>7</v>
      </c>
      <c r="P1869" s="154" t="s">
        <v>7</v>
      </c>
      <c r="Q1869" s="156" t="s">
        <v>7</v>
      </c>
    </row>
    <row r="1870" spans="2:17">
      <c r="B1870" s="157" t="s">
        <v>40</v>
      </c>
      <c r="C1870" s="157" t="s">
        <v>3</v>
      </c>
      <c r="D1870" s="157" t="s">
        <v>627</v>
      </c>
      <c r="E1870" s="157" t="s">
        <v>628</v>
      </c>
      <c r="F1870" s="157" t="s">
        <v>540</v>
      </c>
      <c r="G1870" s="158" t="s">
        <v>52</v>
      </c>
      <c r="H1870" s="159" t="s">
        <v>272</v>
      </c>
      <c r="I1870" s="160" t="s">
        <v>273</v>
      </c>
      <c r="J1870" s="160" t="s">
        <v>54</v>
      </c>
      <c r="K1870" s="161" t="s">
        <v>273</v>
      </c>
      <c r="L1870" s="152">
        <v>100</v>
      </c>
      <c r="M1870" s="154">
        <v>80</v>
      </c>
      <c r="N1870" s="153">
        <v>100</v>
      </c>
      <c r="O1870" s="153">
        <v>100</v>
      </c>
      <c r="P1870" s="154">
        <v>100</v>
      </c>
      <c r="Q1870" s="156">
        <v>0</v>
      </c>
    </row>
    <row r="1871" spans="2:17">
      <c r="B1871" s="157" t="s">
        <v>40</v>
      </c>
      <c r="C1871" s="157" t="s">
        <v>3</v>
      </c>
      <c r="D1871" s="157" t="s">
        <v>629</v>
      </c>
      <c r="E1871" s="157" t="s">
        <v>630</v>
      </c>
      <c r="F1871" s="157" t="s">
        <v>540</v>
      </c>
      <c r="G1871" s="158" t="s">
        <v>52</v>
      </c>
      <c r="H1871" s="159" t="s">
        <v>272</v>
      </c>
      <c r="I1871" s="160" t="s">
        <v>273</v>
      </c>
      <c r="J1871" s="160" t="s">
        <v>643</v>
      </c>
      <c r="K1871" s="161" t="s">
        <v>273</v>
      </c>
      <c r="L1871" s="152">
        <v>50</v>
      </c>
      <c r="M1871" s="154">
        <v>100</v>
      </c>
      <c r="N1871" s="153">
        <v>66.666666666666657</v>
      </c>
      <c r="O1871" s="153">
        <v>0</v>
      </c>
      <c r="P1871" s="154">
        <v>0</v>
      </c>
      <c r="Q1871" s="156">
        <v>0</v>
      </c>
    </row>
    <row r="1872" spans="2:17">
      <c r="B1872" s="157" t="s">
        <v>40</v>
      </c>
      <c r="C1872" s="157" t="s">
        <v>3</v>
      </c>
      <c r="D1872" s="157" t="s">
        <v>631</v>
      </c>
      <c r="E1872" s="157" t="s">
        <v>632</v>
      </c>
      <c r="F1872" s="157" t="s">
        <v>533</v>
      </c>
      <c r="G1872" s="158" t="s">
        <v>52</v>
      </c>
      <c r="H1872" s="159" t="s">
        <v>272</v>
      </c>
      <c r="I1872" s="160" t="s">
        <v>273</v>
      </c>
      <c r="J1872" s="160" t="s">
        <v>643</v>
      </c>
      <c r="K1872" s="161" t="s">
        <v>273</v>
      </c>
      <c r="L1872" s="152">
        <v>50</v>
      </c>
      <c r="M1872" s="154">
        <v>100</v>
      </c>
      <c r="N1872" s="153" t="s">
        <v>7</v>
      </c>
      <c r="O1872" s="153" t="s">
        <v>7</v>
      </c>
      <c r="P1872" s="154" t="s">
        <v>7</v>
      </c>
      <c r="Q1872" s="156" t="s">
        <v>7</v>
      </c>
    </row>
    <row r="1873" spans="2:17">
      <c r="B1873" s="157" t="s">
        <v>40</v>
      </c>
      <c r="C1873" s="157" t="s">
        <v>3</v>
      </c>
      <c r="D1873" s="157" t="s">
        <v>633</v>
      </c>
      <c r="E1873" s="157" t="s">
        <v>634</v>
      </c>
      <c r="F1873" s="157" t="s">
        <v>540</v>
      </c>
      <c r="G1873" s="158" t="s">
        <v>52</v>
      </c>
      <c r="H1873" s="159" t="s">
        <v>272</v>
      </c>
      <c r="I1873" s="160" t="s">
        <v>273</v>
      </c>
      <c r="J1873" s="160" t="s">
        <v>643</v>
      </c>
      <c r="K1873" s="161" t="s">
        <v>273</v>
      </c>
      <c r="L1873" s="152">
        <v>50</v>
      </c>
      <c r="M1873" s="154">
        <v>100</v>
      </c>
      <c r="N1873" s="153">
        <v>0</v>
      </c>
      <c r="O1873" s="153" t="s">
        <v>7</v>
      </c>
      <c r="P1873" s="154">
        <v>0</v>
      </c>
      <c r="Q1873" s="156" t="s">
        <v>7</v>
      </c>
    </row>
    <row r="1874" spans="2:17">
      <c r="B1874" s="157" t="s">
        <v>40</v>
      </c>
      <c r="C1874" s="157" t="s">
        <v>3</v>
      </c>
      <c r="D1874" s="157" t="s">
        <v>635</v>
      </c>
      <c r="E1874" s="157" t="s">
        <v>636</v>
      </c>
      <c r="F1874" s="157" t="s">
        <v>540</v>
      </c>
      <c r="G1874" s="158" t="s">
        <v>52</v>
      </c>
      <c r="H1874" s="159" t="s">
        <v>272</v>
      </c>
      <c r="I1874" s="160" t="s">
        <v>273</v>
      </c>
      <c r="J1874" s="160" t="s">
        <v>643</v>
      </c>
      <c r="K1874" s="161" t="s">
        <v>273</v>
      </c>
      <c r="L1874" s="152">
        <v>100</v>
      </c>
      <c r="M1874" s="154">
        <v>100</v>
      </c>
      <c r="N1874" s="153">
        <v>57.142857142857139</v>
      </c>
      <c r="O1874" s="153" t="s">
        <v>7</v>
      </c>
      <c r="P1874" s="154">
        <v>100</v>
      </c>
      <c r="Q1874" s="156">
        <v>0</v>
      </c>
    </row>
    <row r="1875" spans="2:17">
      <c r="B1875" s="157" t="s">
        <v>40</v>
      </c>
      <c r="C1875" s="157" t="s">
        <v>3</v>
      </c>
      <c r="D1875" s="157" t="s">
        <v>637</v>
      </c>
      <c r="E1875" s="157" t="s">
        <v>638</v>
      </c>
      <c r="F1875" s="157" t="s">
        <v>533</v>
      </c>
      <c r="G1875" s="158" t="s">
        <v>52</v>
      </c>
      <c r="H1875" s="159" t="s">
        <v>272</v>
      </c>
      <c r="I1875" s="160" t="s">
        <v>273</v>
      </c>
      <c r="J1875" s="160" t="s">
        <v>54</v>
      </c>
      <c r="K1875" s="161" t="s">
        <v>273</v>
      </c>
      <c r="L1875" s="152">
        <v>100</v>
      </c>
      <c r="M1875" s="154">
        <v>20</v>
      </c>
      <c r="N1875" s="153" t="s">
        <v>7</v>
      </c>
      <c r="O1875" s="153" t="s">
        <v>7</v>
      </c>
      <c r="P1875" s="154" t="s">
        <v>7</v>
      </c>
      <c r="Q1875" s="156" t="s">
        <v>7</v>
      </c>
    </row>
    <row r="1876" spans="2:17">
      <c r="B1876" s="157" t="s">
        <v>40</v>
      </c>
      <c r="C1876" s="157" t="s">
        <v>3</v>
      </c>
      <c r="D1876" s="157" t="s">
        <v>639</v>
      </c>
      <c r="E1876" s="157" t="s">
        <v>640</v>
      </c>
      <c r="F1876" s="157" t="s">
        <v>533</v>
      </c>
      <c r="G1876" s="158" t="s">
        <v>52</v>
      </c>
      <c r="H1876" s="159" t="s">
        <v>272</v>
      </c>
      <c r="I1876" s="160" t="s">
        <v>273</v>
      </c>
      <c r="J1876" s="160" t="s">
        <v>54</v>
      </c>
      <c r="K1876" s="161" t="s">
        <v>273</v>
      </c>
      <c r="L1876" s="152">
        <v>40</v>
      </c>
      <c r="M1876" s="154">
        <v>100</v>
      </c>
      <c r="N1876" s="153" t="s">
        <v>7</v>
      </c>
      <c r="O1876" s="153" t="s">
        <v>7</v>
      </c>
      <c r="P1876" s="154" t="s">
        <v>7</v>
      </c>
      <c r="Q1876" s="156" t="s">
        <v>7</v>
      </c>
    </row>
    <row r="1877" spans="2:17">
      <c r="B1877" s="157" t="s">
        <v>40</v>
      </c>
      <c r="C1877" s="157" t="s">
        <v>3</v>
      </c>
      <c r="D1877" s="157" t="s">
        <v>641</v>
      </c>
      <c r="E1877" s="157" t="s">
        <v>642</v>
      </c>
      <c r="F1877" s="157" t="s">
        <v>533</v>
      </c>
      <c r="G1877" s="158" t="s">
        <v>52</v>
      </c>
      <c r="H1877" s="159" t="s">
        <v>272</v>
      </c>
      <c r="I1877" s="160" t="s">
        <v>273</v>
      </c>
      <c r="J1877" s="160" t="s">
        <v>54</v>
      </c>
      <c r="K1877" s="161" t="s">
        <v>273</v>
      </c>
      <c r="L1877" s="152">
        <v>25</v>
      </c>
      <c r="M1877" s="154">
        <v>60</v>
      </c>
      <c r="N1877" s="153" t="s">
        <v>7</v>
      </c>
      <c r="O1877" s="153" t="s">
        <v>7</v>
      </c>
      <c r="P1877" s="154" t="s">
        <v>7</v>
      </c>
      <c r="Q1877" s="156" t="s">
        <v>7</v>
      </c>
    </row>
    <row r="1878" spans="2:17">
      <c r="B1878" s="157" t="s">
        <v>41</v>
      </c>
      <c r="C1878" s="157" t="s">
        <v>1</v>
      </c>
      <c r="D1878" s="157" t="s">
        <v>531</v>
      </c>
      <c r="E1878" s="157" t="s">
        <v>532</v>
      </c>
      <c r="F1878" s="157" t="s">
        <v>533</v>
      </c>
      <c r="G1878" s="158" t="s">
        <v>52</v>
      </c>
      <c r="H1878" s="159" t="s">
        <v>272</v>
      </c>
      <c r="I1878" s="160" t="s">
        <v>273</v>
      </c>
      <c r="J1878" s="160" t="s">
        <v>643</v>
      </c>
      <c r="K1878" s="161" t="s">
        <v>273</v>
      </c>
      <c r="L1878" s="152">
        <v>100</v>
      </c>
      <c r="M1878" s="154">
        <v>100</v>
      </c>
      <c r="N1878" s="153" t="s">
        <v>7</v>
      </c>
      <c r="O1878" s="153" t="s">
        <v>7</v>
      </c>
      <c r="P1878" s="154" t="s">
        <v>7</v>
      </c>
      <c r="Q1878" s="156" t="s">
        <v>7</v>
      </c>
    </row>
    <row r="1879" spans="2:17">
      <c r="B1879" s="157" t="s">
        <v>41</v>
      </c>
      <c r="C1879" s="157" t="s">
        <v>1</v>
      </c>
      <c r="D1879" s="157" t="s">
        <v>534</v>
      </c>
      <c r="E1879" s="157" t="s">
        <v>535</v>
      </c>
      <c r="F1879" s="157" t="s">
        <v>533</v>
      </c>
      <c r="G1879" s="158" t="s">
        <v>52</v>
      </c>
      <c r="H1879" s="159" t="s">
        <v>272</v>
      </c>
      <c r="I1879" s="160" t="s">
        <v>273</v>
      </c>
      <c r="J1879" s="160" t="s">
        <v>643</v>
      </c>
      <c r="K1879" s="161" t="s">
        <v>273</v>
      </c>
      <c r="L1879" s="152">
        <v>100</v>
      </c>
      <c r="M1879" s="154">
        <v>100</v>
      </c>
      <c r="N1879" s="153" t="s">
        <v>7</v>
      </c>
      <c r="O1879" s="153" t="s">
        <v>7</v>
      </c>
      <c r="P1879" s="154" t="s">
        <v>7</v>
      </c>
      <c r="Q1879" s="156" t="s">
        <v>7</v>
      </c>
    </row>
    <row r="1880" spans="2:17">
      <c r="B1880" s="157" t="s">
        <v>41</v>
      </c>
      <c r="C1880" s="157" t="s">
        <v>1</v>
      </c>
      <c r="D1880" s="157" t="s">
        <v>536</v>
      </c>
      <c r="E1880" s="157" t="s">
        <v>537</v>
      </c>
      <c r="F1880" s="157" t="s">
        <v>533</v>
      </c>
      <c r="G1880" s="158" t="s">
        <v>52</v>
      </c>
      <c r="H1880" s="159" t="s">
        <v>272</v>
      </c>
      <c r="I1880" s="160" t="s">
        <v>273</v>
      </c>
      <c r="J1880" s="160" t="s">
        <v>643</v>
      </c>
      <c r="K1880" s="161" t="s">
        <v>273</v>
      </c>
      <c r="L1880" s="152">
        <v>100</v>
      </c>
      <c r="M1880" s="154">
        <v>100</v>
      </c>
      <c r="N1880" s="153" t="s">
        <v>7</v>
      </c>
      <c r="O1880" s="153" t="s">
        <v>7</v>
      </c>
      <c r="P1880" s="154" t="s">
        <v>7</v>
      </c>
      <c r="Q1880" s="156" t="s">
        <v>7</v>
      </c>
    </row>
    <row r="1881" spans="2:17">
      <c r="B1881" s="157" t="s">
        <v>41</v>
      </c>
      <c r="C1881" s="157" t="s">
        <v>1</v>
      </c>
      <c r="D1881" s="157" t="s">
        <v>538</v>
      </c>
      <c r="E1881" s="157" t="s">
        <v>539</v>
      </c>
      <c r="F1881" s="157" t="s">
        <v>540</v>
      </c>
      <c r="G1881" s="158" t="s">
        <v>52</v>
      </c>
      <c r="H1881" s="159" t="s">
        <v>272</v>
      </c>
      <c r="I1881" s="160" t="s">
        <v>273</v>
      </c>
      <c r="J1881" s="160" t="s">
        <v>643</v>
      </c>
      <c r="K1881" s="161" t="s">
        <v>273</v>
      </c>
      <c r="L1881" s="152">
        <v>100</v>
      </c>
      <c r="M1881" s="154">
        <v>100</v>
      </c>
      <c r="N1881" s="153">
        <v>71.428571428571431</v>
      </c>
      <c r="O1881" s="153">
        <v>67</v>
      </c>
      <c r="P1881" s="154">
        <v>100</v>
      </c>
      <c r="Q1881" s="156">
        <v>0</v>
      </c>
    </row>
    <row r="1882" spans="2:17">
      <c r="B1882" s="157" t="s">
        <v>41</v>
      </c>
      <c r="C1882" s="157" t="s">
        <v>1</v>
      </c>
      <c r="D1882" s="157" t="s">
        <v>541</v>
      </c>
      <c r="E1882" s="157" t="s">
        <v>542</v>
      </c>
      <c r="F1882" s="157" t="s">
        <v>540</v>
      </c>
      <c r="G1882" s="158" t="s">
        <v>52</v>
      </c>
      <c r="H1882" s="159" t="s">
        <v>272</v>
      </c>
      <c r="I1882" s="160" t="s">
        <v>273</v>
      </c>
      <c r="J1882" s="160" t="s">
        <v>643</v>
      </c>
      <c r="K1882" s="161" t="s">
        <v>273</v>
      </c>
      <c r="L1882" s="152">
        <v>100</v>
      </c>
      <c r="M1882" s="154">
        <v>100</v>
      </c>
      <c r="N1882" s="153">
        <v>100</v>
      </c>
      <c r="O1882" s="153">
        <v>100</v>
      </c>
      <c r="P1882" s="154">
        <v>100</v>
      </c>
      <c r="Q1882" s="156">
        <v>100</v>
      </c>
    </row>
    <row r="1883" spans="2:17">
      <c r="B1883" s="157" t="s">
        <v>41</v>
      </c>
      <c r="C1883" s="157" t="s">
        <v>1</v>
      </c>
      <c r="D1883" s="157" t="s">
        <v>543</v>
      </c>
      <c r="E1883" s="157" t="s">
        <v>544</v>
      </c>
      <c r="F1883" s="157" t="s">
        <v>540</v>
      </c>
      <c r="G1883" s="158" t="s">
        <v>52</v>
      </c>
      <c r="H1883" s="159" t="s">
        <v>272</v>
      </c>
      <c r="I1883" s="160" t="s">
        <v>273</v>
      </c>
      <c r="J1883" s="160" t="s">
        <v>643</v>
      </c>
      <c r="K1883" s="161" t="s">
        <v>273</v>
      </c>
      <c r="L1883" s="152">
        <v>100</v>
      </c>
      <c r="M1883" s="154">
        <v>100</v>
      </c>
      <c r="N1883" s="153">
        <v>71.428571428571431</v>
      </c>
      <c r="O1883" s="153">
        <v>67</v>
      </c>
      <c r="P1883" s="154">
        <v>100</v>
      </c>
      <c r="Q1883" s="156">
        <v>100</v>
      </c>
    </row>
    <row r="1884" spans="2:17">
      <c r="B1884" s="157" t="s">
        <v>41</v>
      </c>
      <c r="C1884" s="157" t="s">
        <v>1</v>
      </c>
      <c r="D1884" s="157" t="s">
        <v>545</v>
      </c>
      <c r="E1884" s="157" t="s">
        <v>546</v>
      </c>
      <c r="F1884" s="157" t="s">
        <v>540</v>
      </c>
      <c r="G1884" s="158" t="s">
        <v>52</v>
      </c>
      <c r="H1884" s="159" t="s">
        <v>273</v>
      </c>
      <c r="I1884" s="160" t="s">
        <v>7</v>
      </c>
      <c r="J1884" s="160" t="s">
        <v>7</v>
      </c>
      <c r="K1884" s="161" t="s">
        <v>273</v>
      </c>
      <c r="L1884" s="152" t="s">
        <v>7</v>
      </c>
      <c r="M1884" s="154" t="s">
        <v>7</v>
      </c>
      <c r="N1884" s="153" t="s">
        <v>7</v>
      </c>
      <c r="O1884" s="153" t="s">
        <v>7</v>
      </c>
      <c r="P1884" s="154" t="s">
        <v>7</v>
      </c>
      <c r="Q1884" s="156" t="s">
        <v>7</v>
      </c>
    </row>
    <row r="1885" spans="2:17">
      <c r="B1885" s="157" t="s">
        <v>41</v>
      </c>
      <c r="C1885" s="157" t="s">
        <v>1</v>
      </c>
      <c r="D1885" s="157" t="s">
        <v>547</v>
      </c>
      <c r="E1885" s="157" t="s">
        <v>548</v>
      </c>
      <c r="F1885" s="157" t="s">
        <v>540</v>
      </c>
      <c r="G1885" s="158" t="s">
        <v>52</v>
      </c>
      <c r="H1885" s="159" t="s">
        <v>272</v>
      </c>
      <c r="I1885" s="160" t="s">
        <v>273</v>
      </c>
      <c r="J1885" s="160" t="s">
        <v>643</v>
      </c>
      <c r="K1885" s="161" t="s">
        <v>273</v>
      </c>
      <c r="L1885" s="152">
        <v>50</v>
      </c>
      <c r="M1885" s="154">
        <v>100</v>
      </c>
      <c r="N1885" s="153">
        <v>0</v>
      </c>
      <c r="O1885" s="153">
        <v>0</v>
      </c>
      <c r="P1885" s="154">
        <v>0</v>
      </c>
      <c r="Q1885" s="156">
        <v>0</v>
      </c>
    </row>
    <row r="1886" spans="2:17">
      <c r="B1886" s="157" t="s">
        <v>41</v>
      </c>
      <c r="C1886" s="157" t="s">
        <v>1</v>
      </c>
      <c r="D1886" s="157" t="s">
        <v>549</v>
      </c>
      <c r="E1886" s="157" t="s">
        <v>550</v>
      </c>
      <c r="F1886" s="157" t="s">
        <v>533</v>
      </c>
      <c r="G1886" s="158" t="s">
        <v>52</v>
      </c>
      <c r="H1886" s="159" t="s">
        <v>272</v>
      </c>
      <c r="I1886" s="160" t="s">
        <v>273</v>
      </c>
      <c r="J1886" s="160" t="s">
        <v>643</v>
      </c>
      <c r="K1886" s="161" t="s">
        <v>273</v>
      </c>
      <c r="L1886" s="152">
        <v>100</v>
      </c>
      <c r="M1886" s="154">
        <v>100</v>
      </c>
      <c r="N1886" s="153" t="s">
        <v>7</v>
      </c>
      <c r="O1886" s="153" t="s">
        <v>7</v>
      </c>
      <c r="P1886" s="154" t="s">
        <v>7</v>
      </c>
      <c r="Q1886" s="156" t="s">
        <v>7</v>
      </c>
    </row>
    <row r="1887" spans="2:17">
      <c r="B1887" s="157" t="s">
        <v>41</v>
      </c>
      <c r="C1887" s="157" t="s">
        <v>1</v>
      </c>
      <c r="D1887" s="157" t="s">
        <v>551</v>
      </c>
      <c r="E1887" s="157" t="s">
        <v>552</v>
      </c>
      <c r="F1887" s="157" t="s">
        <v>533</v>
      </c>
      <c r="G1887" s="158" t="s">
        <v>52</v>
      </c>
      <c r="H1887" s="159" t="s">
        <v>272</v>
      </c>
      <c r="I1887" s="160" t="s">
        <v>273</v>
      </c>
      <c r="J1887" s="160" t="s">
        <v>643</v>
      </c>
      <c r="K1887" s="161" t="s">
        <v>273</v>
      </c>
      <c r="L1887" s="152">
        <v>100</v>
      </c>
      <c r="M1887" s="154">
        <v>100</v>
      </c>
      <c r="N1887" s="153" t="s">
        <v>7</v>
      </c>
      <c r="O1887" s="153" t="s">
        <v>7</v>
      </c>
      <c r="P1887" s="154" t="s">
        <v>7</v>
      </c>
      <c r="Q1887" s="156" t="s">
        <v>7</v>
      </c>
    </row>
    <row r="1888" spans="2:17">
      <c r="B1888" s="157" t="s">
        <v>41</v>
      </c>
      <c r="C1888" s="157" t="s">
        <v>1</v>
      </c>
      <c r="D1888" s="157" t="s">
        <v>553</v>
      </c>
      <c r="E1888" s="157" t="s">
        <v>554</v>
      </c>
      <c r="F1888" s="157" t="s">
        <v>540</v>
      </c>
      <c r="G1888" s="158" t="s">
        <v>52</v>
      </c>
      <c r="H1888" s="159" t="s">
        <v>272</v>
      </c>
      <c r="I1888" s="160" t="s">
        <v>273</v>
      </c>
      <c r="J1888" s="160" t="s">
        <v>643</v>
      </c>
      <c r="K1888" s="161" t="s">
        <v>273</v>
      </c>
      <c r="L1888" s="152">
        <v>100</v>
      </c>
      <c r="M1888" s="154">
        <v>100</v>
      </c>
      <c r="N1888" s="153">
        <v>42.857142857142854</v>
      </c>
      <c r="O1888" s="153">
        <v>67</v>
      </c>
      <c r="P1888" s="154" t="s">
        <v>7</v>
      </c>
      <c r="Q1888" s="156" t="s">
        <v>7</v>
      </c>
    </row>
    <row r="1889" spans="2:17">
      <c r="B1889" s="157" t="s">
        <v>41</v>
      </c>
      <c r="C1889" s="157" t="s">
        <v>1</v>
      </c>
      <c r="D1889" s="157" t="s">
        <v>555</v>
      </c>
      <c r="E1889" s="157" t="s">
        <v>556</v>
      </c>
      <c r="F1889" s="157" t="s">
        <v>540</v>
      </c>
      <c r="G1889" s="158" t="s">
        <v>52</v>
      </c>
      <c r="H1889" s="159" t="s">
        <v>272</v>
      </c>
      <c r="I1889" s="160" t="s">
        <v>273</v>
      </c>
      <c r="J1889" s="160" t="s">
        <v>643</v>
      </c>
      <c r="K1889" s="161" t="s">
        <v>273</v>
      </c>
      <c r="L1889" s="152">
        <v>100</v>
      </c>
      <c r="M1889" s="154">
        <v>100</v>
      </c>
      <c r="N1889" s="153">
        <v>100</v>
      </c>
      <c r="O1889" s="153">
        <v>100</v>
      </c>
      <c r="P1889" s="154" t="s">
        <v>7</v>
      </c>
      <c r="Q1889" s="156" t="s">
        <v>7</v>
      </c>
    </row>
    <row r="1890" spans="2:17">
      <c r="B1890" s="157" t="s">
        <v>41</v>
      </c>
      <c r="C1890" s="157" t="s">
        <v>1</v>
      </c>
      <c r="D1890" s="157" t="s">
        <v>557</v>
      </c>
      <c r="E1890" s="157" t="s">
        <v>558</v>
      </c>
      <c r="F1890" s="157" t="s">
        <v>533</v>
      </c>
      <c r="G1890" s="158" t="s">
        <v>52</v>
      </c>
      <c r="H1890" s="159" t="s">
        <v>272</v>
      </c>
      <c r="I1890" s="160" t="s">
        <v>273</v>
      </c>
      <c r="J1890" s="160" t="s">
        <v>643</v>
      </c>
      <c r="K1890" s="161" t="s">
        <v>273</v>
      </c>
      <c r="L1890" s="152">
        <v>100</v>
      </c>
      <c r="M1890" s="154">
        <v>100</v>
      </c>
      <c r="N1890" s="153" t="s">
        <v>7</v>
      </c>
      <c r="O1890" s="153" t="s">
        <v>7</v>
      </c>
      <c r="P1890" s="154" t="s">
        <v>7</v>
      </c>
      <c r="Q1890" s="156" t="s">
        <v>7</v>
      </c>
    </row>
    <row r="1891" spans="2:17">
      <c r="B1891" s="157" t="s">
        <v>41</v>
      </c>
      <c r="C1891" s="157" t="s">
        <v>1</v>
      </c>
      <c r="D1891" s="157" t="s">
        <v>559</v>
      </c>
      <c r="E1891" s="157" t="s">
        <v>560</v>
      </c>
      <c r="F1891" s="157" t="s">
        <v>533</v>
      </c>
      <c r="G1891" s="158" t="s">
        <v>52</v>
      </c>
      <c r="H1891" s="159" t="s">
        <v>272</v>
      </c>
      <c r="I1891" s="160" t="s">
        <v>273</v>
      </c>
      <c r="J1891" s="160" t="s">
        <v>643</v>
      </c>
      <c r="K1891" s="161" t="s">
        <v>273</v>
      </c>
      <c r="L1891" s="152">
        <v>100</v>
      </c>
      <c r="M1891" s="154">
        <v>100</v>
      </c>
      <c r="N1891" s="153" t="s">
        <v>7</v>
      </c>
      <c r="O1891" s="153" t="s">
        <v>7</v>
      </c>
      <c r="P1891" s="154" t="s">
        <v>7</v>
      </c>
      <c r="Q1891" s="156" t="s">
        <v>7</v>
      </c>
    </row>
    <row r="1892" spans="2:17">
      <c r="B1892" s="157" t="s">
        <v>41</v>
      </c>
      <c r="C1892" s="157" t="s">
        <v>1</v>
      </c>
      <c r="D1892" s="157" t="s">
        <v>561</v>
      </c>
      <c r="E1892" s="157" t="s">
        <v>562</v>
      </c>
      <c r="F1892" s="157" t="s">
        <v>533</v>
      </c>
      <c r="G1892" s="158" t="s">
        <v>52</v>
      </c>
      <c r="H1892" s="159" t="s">
        <v>272</v>
      </c>
      <c r="I1892" s="160" t="s">
        <v>273</v>
      </c>
      <c r="J1892" s="160" t="s">
        <v>643</v>
      </c>
      <c r="K1892" s="161" t="s">
        <v>273</v>
      </c>
      <c r="L1892" s="152">
        <v>100</v>
      </c>
      <c r="M1892" s="154">
        <v>100</v>
      </c>
      <c r="N1892" s="153" t="s">
        <v>7</v>
      </c>
      <c r="O1892" s="153" t="s">
        <v>7</v>
      </c>
      <c r="P1892" s="154" t="s">
        <v>7</v>
      </c>
      <c r="Q1892" s="156" t="s">
        <v>7</v>
      </c>
    </row>
    <row r="1893" spans="2:17">
      <c r="B1893" s="157" t="s">
        <v>41</v>
      </c>
      <c r="C1893" s="157" t="s">
        <v>1</v>
      </c>
      <c r="D1893" s="157" t="s">
        <v>563</v>
      </c>
      <c r="E1893" s="157" t="s">
        <v>564</v>
      </c>
      <c r="F1893" s="157" t="s">
        <v>540</v>
      </c>
      <c r="G1893" s="158" t="s">
        <v>52</v>
      </c>
      <c r="H1893" s="159" t="s">
        <v>272</v>
      </c>
      <c r="I1893" s="160" t="s">
        <v>273</v>
      </c>
      <c r="J1893" s="160" t="s">
        <v>643</v>
      </c>
      <c r="K1893" s="161" t="s">
        <v>273</v>
      </c>
      <c r="L1893" s="152">
        <v>100</v>
      </c>
      <c r="M1893" s="154">
        <v>100</v>
      </c>
      <c r="N1893" s="153">
        <v>28.571428571428569</v>
      </c>
      <c r="O1893" s="153">
        <v>100</v>
      </c>
      <c r="P1893" s="154" t="s">
        <v>7</v>
      </c>
      <c r="Q1893" s="156" t="s">
        <v>7</v>
      </c>
    </row>
    <row r="1894" spans="2:17">
      <c r="B1894" s="157" t="s">
        <v>41</v>
      </c>
      <c r="C1894" s="157" t="s">
        <v>495</v>
      </c>
      <c r="D1894" s="157" t="s">
        <v>565</v>
      </c>
      <c r="E1894" s="157" t="s">
        <v>566</v>
      </c>
      <c r="F1894" s="157" t="s">
        <v>540</v>
      </c>
      <c r="G1894" s="158" t="s">
        <v>52</v>
      </c>
      <c r="H1894" s="159" t="s">
        <v>272</v>
      </c>
      <c r="I1894" s="160" t="s">
        <v>273</v>
      </c>
      <c r="J1894" s="160" t="s">
        <v>643</v>
      </c>
      <c r="K1894" s="161" t="s">
        <v>273</v>
      </c>
      <c r="L1894" s="152">
        <v>100</v>
      </c>
      <c r="M1894" s="154">
        <v>100</v>
      </c>
      <c r="N1894" s="153">
        <v>85.714285714285708</v>
      </c>
      <c r="O1894" s="153">
        <v>100</v>
      </c>
      <c r="P1894" s="154" t="s">
        <v>7</v>
      </c>
      <c r="Q1894" s="156">
        <v>100</v>
      </c>
    </row>
    <row r="1895" spans="2:17">
      <c r="B1895" s="157" t="s">
        <v>41</v>
      </c>
      <c r="C1895" s="157" t="s">
        <v>495</v>
      </c>
      <c r="D1895" s="157" t="s">
        <v>567</v>
      </c>
      <c r="E1895" s="157" t="s">
        <v>568</v>
      </c>
      <c r="F1895" s="157" t="s">
        <v>533</v>
      </c>
      <c r="G1895" s="158" t="s">
        <v>52</v>
      </c>
      <c r="H1895" s="159" t="s">
        <v>272</v>
      </c>
      <c r="I1895" s="160" t="s">
        <v>273</v>
      </c>
      <c r="J1895" s="160" t="s">
        <v>643</v>
      </c>
      <c r="K1895" s="161" t="s">
        <v>273</v>
      </c>
      <c r="L1895" s="152">
        <v>100</v>
      </c>
      <c r="M1895" s="154">
        <v>100</v>
      </c>
      <c r="N1895" s="153" t="s">
        <v>7</v>
      </c>
      <c r="O1895" s="153" t="s">
        <v>7</v>
      </c>
      <c r="P1895" s="154" t="s">
        <v>7</v>
      </c>
      <c r="Q1895" s="156" t="s">
        <v>7</v>
      </c>
    </row>
    <row r="1896" spans="2:17">
      <c r="B1896" s="157" t="s">
        <v>41</v>
      </c>
      <c r="C1896" s="157" t="s">
        <v>495</v>
      </c>
      <c r="D1896" s="157" t="s">
        <v>569</v>
      </c>
      <c r="E1896" s="157" t="s">
        <v>570</v>
      </c>
      <c r="F1896" s="157" t="s">
        <v>540</v>
      </c>
      <c r="G1896" s="158" t="s">
        <v>52</v>
      </c>
      <c r="H1896" s="159" t="s">
        <v>272</v>
      </c>
      <c r="I1896" s="160" t="s">
        <v>273</v>
      </c>
      <c r="J1896" s="160" t="s">
        <v>643</v>
      </c>
      <c r="K1896" s="161" t="s">
        <v>273</v>
      </c>
      <c r="L1896" s="152">
        <v>100</v>
      </c>
      <c r="M1896" s="154">
        <v>100</v>
      </c>
      <c r="N1896" s="153">
        <v>71.428571428571431</v>
      </c>
      <c r="O1896" s="153">
        <v>100</v>
      </c>
      <c r="P1896" s="154" t="s">
        <v>7</v>
      </c>
      <c r="Q1896" s="156">
        <v>100</v>
      </c>
    </row>
    <row r="1897" spans="2:17">
      <c r="B1897" s="157" t="s">
        <v>41</v>
      </c>
      <c r="C1897" s="157" t="s">
        <v>495</v>
      </c>
      <c r="D1897" s="157" t="s">
        <v>571</v>
      </c>
      <c r="E1897" s="157" t="s">
        <v>572</v>
      </c>
      <c r="F1897" s="157" t="s">
        <v>540</v>
      </c>
      <c r="G1897" s="158" t="s">
        <v>52</v>
      </c>
      <c r="H1897" s="159" t="s">
        <v>272</v>
      </c>
      <c r="I1897" s="160" t="s">
        <v>273</v>
      </c>
      <c r="J1897" s="160" t="s">
        <v>643</v>
      </c>
      <c r="K1897" s="161" t="s">
        <v>273</v>
      </c>
      <c r="L1897" s="152">
        <v>50</v>
      </c>
      <c r="M1897" s="154">
        <v>100</v>
      </c>
      <c r="N1897" s="153">
        <v>0</v>
      </c>
      <c r="O1897" s="153" t="s">
        <v>7</v>
      </c>
      <c r="P1897" s="154" t="s">
        <v>7</v>
      </c>
      <c r="Q1897" s="156" t="s">
        <v>7</v>
      </c>
    </row>
    <row r="1898" spans="2:17">
      <c r="B1898" s="157" t="s">
        <v>41</v>
      </c>
      <c r="C1898" s="157" t="s">
        <v>495</v>
      </c>
      <c r="D1898" s="157" t="s">
        <v>573</v>
      </c>
      <c r="E1898" s="157" t="s">
        <v>574</v>
      </c>
      <c r="F1898" s="157" t="s">
        <v>533</v>
      </c>
      <c r="G1898" s="158" t="s">
        <v>52</v>
      </c>
      <c r="H1898" s="159" t="s">
        <v>272</v>
      </c>
      <c r="I1898" s="160" t="s">
        <v>273</v>
      </c>
      <c r="J1898" s="160" t="s">
        <v>643</v>
      </c>
      <c r="K1898" s="161" t="s">
        <v>273</v>
      </c>
      <c r="L1898" s="152">
        <v>100</v>
      </c>
      <c r="M1898" s="154">
        <v>100</v>
      </c>
      <c r="N1898" s="153" t="s">
        <v>7</v>
      </c>
      <c r="O1898" s="153" t="s">
        <v>7</v>
      </c>
      <c r="P1898" s="154" t="s">
        <v>7</v>
      </c>
      <c r="Q1898" s="156" t="s">
        <v>7</v>
      </c>
    </row>
    <row r="1899" spans="2:17">
      <c r="B1899" s="157" t="s">
        <v>41</v>
      </c>
      <c r="C1899" s="157" t="s">
        <v>495</v>
      </c>
      <c r="D1899" s="157" t="s">
        <v>575</v>
      </c>
      <c r="E1899" s="157" t="s">
        <v>576</v>
      </c>
      <c r="F1899" s="157" t="s">
        <v>533</v>
      </c>
      <c r="G1899" s="158" t="s">
        <v>52</v>
      </c>
      <c r="H1899" s="159" t="s">
        <v>272</v>
      </c>
      <c r="I1899" s="160" t="s">
        <v>273</v>
      </c>
      <c r="J1899" s="160" t="s">
        <v>643</v>
      </c>
      <c r="K1899" s="161" t="s">
        <v>273</v>
      </c>
      <c r="L1899" s="152">
        <v>50</v>
      </c>
      <c r="M1899" s="154">
        <v>0</v>
      </c>
      <c r="N1899" s="153" t="s">
        <v>7</v>
      </c>
      <c r="O1899" s="153" t="s">
        <v>7</v>
      </c>
      <c r="P1899" s="154" t="s">
        <v>7</v>
      </c>
      <c r="Q1899" s="156" t="s">
        <v>7</v>
      </c>
    </row>
    <row r="1900" spans="2:17">
      <c r="B1900" s="157" t="s">
        <v>41</v>
      </c>
      <c r="C1900" s="157" t="s">
        <v>495</v>
      </c>
      <c r="D1900" s="157" t="s">
        <v>577</v>
      </c>
      <c r="E1900" s="157" t="s">
        <v>578</v>
      </c>
      <c r="F1900" s="157" t="s">
        <v>533</v>
      </c>
      <c r="G1900" s="158" t="s">
        <v>52</v>
      </c>
      <c r="H1900" s="159" t="s">
        <v>272</v>
      </c>
      <c r="I1900" s="160" t="s">
        <v>273</v>
      </c>
      <c r="J1900" s="160" t="s">
        <v>643</v>
      </c>
      <c r="K1900" s="161" t="s">
        <v>273</v>
      </c>
      <c r="L1900" s="152">
        <v>100</v>
      </c>
      <c r="M1900" s="154">
        <v>100</v>
      </c>
      <c r="N1900" s="153" t="s">
        <v>7</v>
      </c>
      <c r="O1900" s="153" t="s">
        <v>7</v>
      </c>
      <c r="P1900" s="154" t="s">
        <v>7</v>
      </c>
      <c r="Q1900" s="156" t="s">
        <v>7</v>
      </c>
    </row>
    <row r="1901" spans="2:17">
      <c r="B1901" s="157" t="s">
        <v>41</v>
      </c>
      <c r="C1901" s="157" t="s">
        <v>495</v>
      </c>
      <c r="D1901" s="157" t="s">
        <v>579</v>
      </c>
      <c r="E1901" s="157" t="s">
        <v>580</v>
      </c>
      <c r="F1901" s="157" t="s">
        <v>533</v>
      </c>
      <c r="G1901" s="158" t="s">
        <v>52</v>
      </c>
      <c r="H1901" s="159" t="s">
        <v>272</v>
      </c>
      <c r="I1901" s="160" t="s">
        <v>273</v>
      </c>
      <c r="J1901" s="160" t="s">
        <v>643</v>
      </c>
      <c r="K1901" s="161" t="s">
        <v>273</v>
      </c>
      <c r="L1901" s="152">
        <v>50</v>
      </c>
      <c r="M1901" s="154">
        <v>100</v>
      </c>
      <c r="N1901" s="153" t="s">
        <v>7</v>
      </c>
      <c r="O1901" s="153" t="s">
        <v>7</v>
      </c>
      <c r="P1901" s="154" t="s">
        <v>7</v>
      </c>
      <c r="Q1901" s="156" t="s">
        <v>7</v>
      </c>
    </row>
    <row r="1902" spans="2:17">
      <c r="B1902" s="157" t="s">
        <v>41</v>
      </c>
      <c r="C1902" s="157" t="s">
        <v>495</v>
      </c>
      <c r="D1902" s="157" t="s">
        <v>581</v>
      </c>
      <c r="E1902" s="157" t="s">
        <v>582</v>
      </c>
      <c r="F1902" s="157" t="s">
        <v>533</v>
      </c>
      <c r="G1902" s="158" t="s">
        <v>52</v>
      </c>
      <c r="H1902" s="159" t="s">
        <v>272</v>
      </c>
      <c r="I1902" s="160" t="s">
        <v>273</v>
      </c>
      <c r="J1902" s="160" t="s">
        <v>643</v>
      </c>
      <c r="K1902" s="161" t="s">
        <v>273</v>
      </c>
      <c r="L1902" s="152">
        <v>100</v>
      </c>
      <c r="M1902" s="154">
        <v>100</v>
      </c>
      <c r="N1902" s="153" t="s">
        <v>7</v>
      </c>
      <c r="O1902" s="153" t="s">
        <v>7</v>
      </c>
      <c r="P1902" s="154" t="s">
        <v>7</v>
      </c>
      <c r="Q1902" s="156" t="s">
        <v>7</v>
      </c>
    </row>
    <row r="1903" spans="2:17">
      <c r="B1903" s="157" t="s">
        <v>41</v>
      </c>
      <c r="C1903" s="157" t="s">
        <v>495</v>
      </c>
      <c r="D1903" s="157" t="s">
        <v>583</v>
      </c>
      <c r="E1903" s="157" t="s">
        <v>584</v>
      </c>
      <c r="F1903" s="157" t="s">
        <v>540</v>
      </c>
      <c r="G1903" s="158" t="s">
        <v>52</v>
      </c>
      <c r="H1903" s="159" t="s">
        <v>272</v>
      </c>
      <c r="I1903" s="160" t="s">
        <v>273</v>
      </c>
      <c r="J1903" s="160" t="s">
        <v>643</v>
      </c>
      <c r="K1903" s="161" t="s">
        <v>273</v>
      </c>
      <c r="L1903" s="152">
        <v>100</v>
      </c>
      <c r="M1903" s="154">
        <v>100</v>
      </c>
      <c r="N1903" s="153">
        <v>42.857142857142854</v>
      </c>
      <c r="O1903" s="153">
        <v>67</v>
      </c>
      <c r="P1903" s="154">
        <v>100</v>
      </c>
      <c r="Q1903" s="156">
        <v>0</v>
      </c>
    </row>
    <row r="1904" spans="2:17">
      <c r="B1904" s="157" t="s">
        <v>41</v>
      </c>
      <c r="C1904" s="157" t="s">
        <v>495</v>
      </c>
      <c r="D1904" s="157" t="s">
        <v>585</v>
      </c>
      <c r="E1904" s="157" t="s">
        <v>586</v>
      </c>
      <c r="F1904" s="157" t="s">
        <v>533</v>
      </c>
      <c r="G1904" s="158" t="s">
        <v>52</v>
      </c>
      <c r="H1904" s="159" t="s">
        <v>272</v>
      </c>
      <c r="I1904" s="160" t="s">
        <v>273</v>
      </c>
      <c r="J1904" s="160" t="s">
        <v>643</v>
      </c>
      <c r="K1904" s="161" t="s">
        <v>273</v>
      </c>
      <c r="L1904" s="152">
        <v>100</v>
      </c>
      <c r="M1904" s="154">
        <v>100</v>
      </c>
      <c r="N1904" s="153" t="s">
        <v>7</v>
      </c>
      <c r="O1904" s="153" t="s">
        <v>7</v>
      </c>
      <c r="P1904" s="154" t="s">
        <v>7</v>
      </c>
      <c r="Q1904" s="156" t="s">
        <v>7</v>
      </c>
    </row>
    <row r="1905" spans="2:17">
      <c r="B1905" s="157" t="s">
        <v>41</v>
      </c>
      <c r="C1905" s="157" t="s">
        <v>495</v>
      </c>
      <c r="D1905" s="157" t="s">
        <v>587</v>
      </c>
      <c r="E1905" s="157" t="s">
        <v>588</v>
      </c>
      <c r="F1905" s="157" t="s">
        <v>540</v>
      </c>
      <c r="G1905" s="158" t="s">
        <v>52</v>
      </c>
      <c r="H1905" s="159" t="s">
        <v>272</v>
      </c>
      <c r="I1905" s="160" t="s">
        <v>273</v>
      </c>
      <c r="J1905" s="160" t="s">
        <v>643</v>
      </c>
      <c r="K1905" s="161" t="s">
        <v>273</v>
      </c>
      <c r="L1905" s="152">
        <v>100</v>
      </c>
      <c r="M1905" s="154">
        <v>0</v>
      </c>
      <c r="N1905" s="153">
        <v>71.428571428571431</v>
      </c>
      <c r="O1905" s="153">
        <v>67</v>
      </c>
      <c r="P1905" s="154">
        <v>100</v>
      </c>
      <c r="Q1905" s="156">
        <v>100</v>
      </c>
    </row>
    <row r="1906" spans="2:17">
      <c r="B1906" s="157" t="s">
        <v>41</v>
      </c>
      <c r="C1906" s="157" t="s">
        <v>495</v>
      </c>
      <c r="D1906" s="157" t="s">
        <v>589</v>
      </c>
      <c r="E1906" s="157" t="s">
        <v>590</v>
      </c>
      <c r="F1906" s="157" t="s">
        <v>540</v>
      </c>
      <c r="G1906" s="158" t="s">
        <v>52</v>
      </c>
      <c r="H1906" s="159" t="s">
        <v>272</v>
      </c>
      <c r="I1906" s="160" t="s">
        <v>273</v>
      </c>
      <c r="J1906" s="160" t="s">
        <v>643</v>
      </c>
      <c r="K1906" s="161" t="s">
        <v>273</v>
      </c>
      <c r="L1906" s="152">
        <v>100</v>
      </c>
      <c r="M1906" s="154">
        <v>100</v>
      </c>
      <c r="N1906" s="153">
        <v>0</v>
      </c>
      <c r="O1906" s="153">
        <v>100</v>
      </c>
      <c r="P1906" s="154">
        <v>0</v>
      </c>
      <c r="Q1906" s="156">
        <v>100</v>
      </c>
    </row>
    <row r="1907" spans="2:17">
      <c r="B1907" s="157" t="s">
        <v>41</v>
      </c>
      <c r="C1907" s="157" t="s">
        <v>495</v>
      </c>
      <c r="D1907" s="157" t="s">
        <v>591</v>
      </c>
      <c r="E1907" s="157" t="s">
        <v>592</v>
      </c>
      <c r="F1907" s="157" t="s">
        <v>533</v>
      </c>
      <c r="G1907" s="158" t="s">
        <v>52</v>
      </c>
      <c r="H1907" s="159" t="s">
        <v>272</v>
      </c>
      <c r="I1907" s="160" t="s">
        <v>273</v>
      </c>
      <c r="J1907" s="160" t="s">
        <v>643</v>
      </c>
      <c r="K1907" s="161" t="s">
        <v>273</v>
      </c>
      <c r="L1907" s="152">
        <v>100</v>
      </c>
      <c r="M1907" s="154">
        <v>100</v>
      </c>
      <c r="N1907" s="153" t="s">
        <v>7</v>
      </c>
      <c r="O1907" s="153" t="s">
        <v>7</v>
      </c>
      <c r="P1907" s="154" t="s">
        <v>7</v>
      </c>
      <c r="Q1907" s="156" t="s">
        <v>7</v>
      </c>
    </row>
    <row r="1908" spans="2:17">
      <c r="B1908" s="157" t="s">
        <v>41</v>
      </c>
      <c r="C1908" s="157" t="s">
        <v>495</v>
      </c>
      <c r="D1908" s="157" t="s">
        <v>593</v>
      </c>
      <c r="E1908" s="157" t="s">
        <v>594</v>
      </c>
      <c r="F1908" s="157" t="s">
        <v>540</v>
      </c>
      <c r="G1908" s="158" t="s">
        <v>52</v>
      </c>
      <c r="H1908" s="159" t="s">
        <v>272</v>
      </c>
      <c r="I1908" s="160" t="s">
        <v>272</v>
      </c>
      <c r="J1908" s="160" t="s">
        <v>643</v>
      </c>
      <c r="K1908" s="161" t="s">
        <v>273</v>
      </c>
      <c r="L1908" s="152">
        <v>100</v>
      </c>
      <c r="M1908" s="154">
        <v>100</v>
      </c>
      <c r="N1908" s="153">
        <v>100</v>
      </c>
      <c r="O1908" s="153">
        <v>100</v>
      </c>
      <c r="P1908" s="154">
        <v>100</v>
      </c>
      <c r="Q1908" s="156">
        <v>100</v>
      </c>
    </row>
    <row r="1909" spans="2:17">
      <c r="B1909" s="157" t="s">
        <v>41</v>
      </c>
      <c r="C1909" s="157" t="s">
        <v>495</v>
      </c>
      <c r="D1909" s="157" t="s">
        <v>595</v>
      </c>
      <c r="E1909" s="157" t="s">
        <v>596</v>
      </c>
      <c r="F1909" s="157" t="s">
        <v>540</v>
      </c>
      <c r="G1909" s="158" t="s">
        <v>52</v>
      </c>
      <c r="H1909" s="159" t="s">
        <v>272</v>
      </c>
      <c r="I1909" s="160" t="s">
        <v>273</v>
      </c>
      <c r="J1909" s="160" t="s">
        <v>643</v>
      </c>
      <c r="K1909" s="161" t="s">
        <v>273</v>
      </c>
      <c r="L1909" s="152">
        <v>100</v>
      </c>
      <c r="M1909" s="154">
        <v>100</v>
      </c>
      <c r="N1909" s="153">
        <v>14.285714285714285</v>
      </c>
      <c r="O1909" s="153">
        <v>100</v>
      </c>
      <c r="P1909" s="154">
        <v>100</v>
      </c>
      <c r="Q1909" s="156" t="s">
        <v>7</v>
      </c>
    </row>
    <row r="1910" spans="2:17">
      <c r="B1910" s="157" t="s">
        <v>41</v>
      </c>
      <c r="C1910" s="157" t="s">
        <v>495</v>
      </c>
      <c r="D1910" s="157" t="s">
        <v>597</v>
      </c>
      <c r="E1910" s="157" t="s">
        <v>598</v>
      </c>
      <c r="F1910" s="157" t="s">
        <v>533</v>
      </c>
      <c r="G1910" s="158" t="s">
        <v>52</v>
      </c>
      <c r="H1910" s="159" t="s">
        <v>272</v>
      </c>
      <c r="I1910" s="160" t="s">
        <v>273</v>
      </c>
      <c r="J1910" s="160" t="s">
        <v>643</v>
      </c>
      <c r="K1910" s="161" t="s">
        <v>273</v>
      </c>
      <c r="L1910" s="152">
        <v>100</v>
      </c>
      <c r="M1910" s="154">
        <v>0</v>
      </c>
      <c r="N1910" s="153" t="s">
        <v>7</v>
      </c>
      <c r="O1910" s="153" t="s">
        <v>7</v>
      </c>
      <c r="P1910" s="154" t="s">
        <v>7</v>
      </c>
      <c r="Q1910" s="156" t="s">
        <v>7</v>
      </c>
    </row>
    <row r="1911" spans="2:17">
      <c r="B1911" s="157" t="s">
        <v>41</v>
      </c>
      <c r="C1911" s="157" t="s">
        <v>495</v>
      </c>
      <c r="D1911" s="157" t="s">
        <v>599</v>
      </c>
      <c r="E1911" s="157" t="s">
        <v>600</v>
      </c>
      <c r="F1911" s="157" t="s">
        <v>540</v>
      </c>
      <c r="G1911" s="158" t="s">
        <v>52</v>
      </c>
      <c r="H1911" s="159" t="s">
        <v>272</v>
      </c>
      <c r="I1911" s="160" t="s">
        <v>273</v>
      </c>
      <c r="J1911" s="160" t="s">
        <v>643</v>
      </c>
      <c r="K1911" s="161" t="s">
        <v>273</v>
      </c>
      <c r="L1911" s="152">
        <v>100</v>
      </c>
      <c r="M1911" s="154">
        <v>100</v>
      </c>
      <c r="N1911" s="153">
        <v>0</v>
      </c>
      <c r="O1911" s="153">
        <v>100</v>
      </c>
      <c r="P1911" s="154">
        <v>0</v>
      </c>
      <c r="Q1911" s="156">
        <v>0</v>
      </c>
    </row>
    <row r="1912" spans="2:17">
      <c r="B1912" s="157" t="s">
        <v>41</v>
      </c>
      <c r="C1912" s="157" t="s">
        <v>495</v>
      </c>
      <c r="D1912" s="157" t="s">
        <v>601</v>
      </c>
      <c r="E1912" s="157" t="s">
        <v>602</v>
      </c>
      <c r="F1912" s="157" t="s">
        <v>533</v>
      </c>
      <c r="G1912" s="158" t="s">
        <v>52</v>
      </c>
      <c r="H1912" s="159" t="s">
        <v>272</v>
      </c>
      <c r="I1912" s="160" t="s">
        <v>273</v>
      </c>
      <c r="J1912" s="160" t="s">
        <v>643</v>
      </c>
      <c r="K1912" s="161" t="s">
        <v>273</v>
      </c>
      <c r="L1912" s="152">
        <v>25</v>
      </c>
      <c r="M1912" s="154">
        <v>100</v>
      </c>
      <c r="N1912" s="153" t="s">
        <v>7</v>
      </c>
      <c r="O1912" s="153" t="s">
        <v>7</v>
      </c>
      <c r="P1912" s="154" t="s">
        <v>7</v>
      </c>
      <c r="Q1912" s="156" t="s">
        <v>7</v>
      </c>
    </row>
    <row r="1913" spans="2:17">
      <c r="B1913" s="157" t="s">
        <v>41</v>
      </c>
      <c r="C1913" s="157" t="s">
        <v>2</v>
      </c>
      <c r="D1913" s="157" t="s">
        <v>603</v>
      </c>
      <c r="E1913" s="157" t="s">
        <v>604</v>
      </c>
      <c r="F1913" s="157" t="s">
        <v>533</v>
      </c>
      <c r="G1913" s="158" t="s">
        <v>52</v>
      </c>
      <c r="H1913" s="159" t="s">
        <v>272</v>
      </c>
      <c r="I1913" s="160" t="s">
        <v>273</v>
      </c>
      <c r="J1913" s="160" t="s">
        <v>643</v>
      </c>
      <c r="K1913" s="161" t="s">
        <v>273</v>
      </c>
      <c r="L1913" s="152">
        <v>50</v>
      </c>
      <c r="M1913" s="154">
        <v>100</v>
      </c>
      <c r="N1913" s="153" t="s">
        <v>7</v>
      </c>
      <c r="O1913" s="153" t="s">
        <v>7</v>
      </c>
      <c r="P1913" s="154" t="s">
        <v>7</v>
      </c>
      <c r="Q1913" s="156" t="s">
        <v>7</v>
      </c>
    </row>
    <row r="1914" spans="2:17">
      <c r="B1914" s="157" t="s">
        <v>41</v>
      </c>
      <c r="C1914" s="157" t="s">
        <v>2</v>
      </c>
      <c r="D1914" s="157" t="s">
        <v>605</v>
      </c>
      <c r="E1914" s="157" t="s">
        <v>606</v>
      </c>
      <c r="F1914" s="157" t="s">
        <v>540</v>
      </c>
      <c r="G1914" s="158" t="s">
        <v>52</v>
      </c>
      <c r="H1914" s="159" t="s">
        <v>273</v>
      </c>
      <c r="I1914" s="160" t="s">
        <v>7</v>
      </c>
      <c r="J1914" s="160" t="s">
        <v>7</v>
      </c>
      <c r="K1914" s="161" t="s">
        <v>273</v>
      </c>
      <c r="L1914" s="152" t="s">
        <v>7</v>
      </c>
      <c r="M1914" s="154" t="s">
        <v>7</v>
      </c>
      <c r="N1914" s="153" t="s">
        <v>7</v>
      </c>
      <c r="O1914" s="153" t="s">
        <v>7</v>
      </c>
      <c r="P1914" s="154" t="s">
        <v>7</v>
      </c>
      <c r="Q1914" s="156" t="s">
        <v>7</v>
      </c>
    </row>
    <row r="1915" spans="2:17">
      <c r="B1915" s="157" t="s">
        <v>41</v>
      </c>
      <c r="C1915" s="157" t="s">
        <v>2</v>
      </c>
      <c r="D1915" s="157" t="s">
        <v>607</v>
      </c>
      <c r="E1915" s="157" t="s">
        <v>608</v>
      </c>
      <c r="F1915" s="157" t="s">
        <v>540</v>
      </c>
      <c r="G1915" s="158" t="s">
        <v>52</v>
      </c>
      <c r="H1915" s="159" t="s">
        <v>272</v>
      </c>
      <c r="I1915" s="160" t="s">
        <v>273</v>
      </c>
      <c r="J1915" s="160" t="s">
        <v>643</v>
      </c>
      <c r="K1915" s="161" t="s">
        <v>273</v>
      </c>
      <c r="L1915" s="152">
        <v>50</v>
      </c>
      <c r="M1915" s="154">
        <v>100</v>
      </c>
      <c r="N1915" s="153">
        <v>0</v>
      </c>
      <c r="O1915" s="153">
        <v>0</v>
      </c>
      <c r="P1915" s="154">
        <v>0</v>
      </c>
      <c r="Q1915" s="156" t="s">
        <v>7</v>
      </c>
    </row>
    <row r="1916" spans="2:17">
      <c r="B1916" s="157" t="s">
        <v>41</v>
      </c>
      <c r="C1916" s="157" t="s">
        <v>2</v>
      </c>
      <c r="D1916" s="157" t="s">
        <v>609</v>
      </c>
      <c r="E1916" s="157" t="s">
        <v>610</v>
      </c>
      <c r="F1916" s="157" t="s">
        <v>540</v>
      </c>
      <c r="G1916" s="158" t="s">
        <v>52</v>
      </c>
      <c r="H1916" s="159" t="s">
        <v>272</v>
      </c>
      <c r="I1916" s="160" t="s">
        <v>273</v>
      </c>
      <c r="J1916" s="160" t="s">
        <v>643</v>
      </c>
      <c r="K1916" s="161" t="s">
        <v>273</v>
      </c>
      <c r="L1916" s="152">
        <v>50</v>
      </c>
      <c r="M1916" s="154">
        <v>100</v>
      </c>
      <c r="N1916" s="153">
        <v>0</v>
      </c>
      <c r="O1916" s="153">
        <v>0</v>
      </c>
      <c r="P1916" s="154">
        <v>0</v>
      </c>
      <c r="Q1916" s="156" t="s">
        <v>7</v>
      </c>
    </row>
    <row r="1917" spans="2:17">
      <c r="B1917" s="157" t="s">
        <v>41</v>
      </c>
      <c r="C1917" s="157" t="s">
        <v>2</v>
      </c>
      <c r="D1917" s="157" t="s">
        <v>611</v>
      </c>
      <c r="E1917" s="157" t="s">
        <v>612</v>
      </c>
      <c r="F1917" s="157" t="s">
        <v>540</v>
      </c>
      <c r="G1917" s="158" t="s">
        <v>52</v>
      </c>
      <c r="H1917" s="159" t="s">
        <v>272</v>
      </c>
      <c r="I1917" s="160" t="s">
        <v>273</v>
      </c>
      <c r="J1917" s="160" t="s">
        <v>53</v>
      </c>
      <c r="K1917" s="161" t="s">
        <v>273</v>
      </c>
      <c r="L1917" s="152">
        <v>52.5</v>
      </c>
      <c r="M1917" s="154">
        <v>80</v>
      </c>
      <c r="N1917" s="153">
        <v>0</v>
      </c>
      <c r="O1917" s="153">
        <v>0</v>
      </c>
      <c r="P1917" s="154">
        <v>0</v>
      </c>
      <c r="Q1917" s="156">
        <v>0</v>
      </c>
    </row>
    <row r="1918" spans="2:17">
      <c r="B1918" s="157" t="s">
        <v>41</v>
      </c>
      <c r="C1918" s="157" t="s">
        <v>2</v>
      </c>
      <c r="D1918" s="157" t="s">
        <v>613</v>
      </c>
      <c r="E1918" s="157" t="s">
        <v>614</v>
      </c>
      <c r="F1918" s="157" t="s">
        <v>540</v>
      </c>
      <c r="G1918" s="158" t="s">
        <v>52</v>
      </c>
      <c r="H1918" s="159" t="s">
        <v>272</v>
      </c>
      <c r="I1918" s="160" t="s">
        <v>272</v>
      </c>
      <c r="J1918" s="160" t="s">
        <v>643</v>
      </c>
      <c r="K1918" s="161" t="s">
        <v>273</v>
      </c>
      <c r="L1918" s="152">
        <v>100</v>
      </c>
      <c r="M1918" s="154">
        <v>100</v>
      </c>
      <c r="N1918" s="153">
        <v>100</v>
      </c>
      <c r="O1918" s="153">
        <v>100</v>
      </c>
      <c r="P1918" s="154">
        <v>100</v>
      </c>
      <c r="Q1918" s="156">
        <v>100</v>
      </c>
    </row>
    <row r="1919" spans="2:17">
      <c r="B1919" s="157" t="s">
        <v>41</v>
      </c>
      <c r="C1919" s="157" t="s">
        <v>2</v>
      </c>
      <c r="D1919" s="157" t="s">
        <v>615</v>
      </c>
      <c r="E1919" s="157" t="s">
        <v>616</v>
      </c>
      <c r="F1919" s="157" t="s">
        <v>540</v>
      </c>
      <c r="G1919" s="158" t="s">
        <v>52</v>
      </c>
      <c r="H1919" s="159" t="s">
        <v>272</v>
      </c>
      <c r="I1919" s="160" t="s">
        <v>273</v>
      </c>
      <c r="J1919" s="160" t="s">
        <v>643</v>
      </c>
      <c r="K1919" s="161" t="s">
        <v>273</v>
      </c>
      <c r="L1919" s="152">
        <v>100</v>
      </c>
      <c r="M1919" s="154">
        <v>100</v>
      </c>
      <c r="N1919" s="153">
        <v>0</v>
      </c>
      <c r="O1919" s="153">
        <v>100</v>
      </c>
      <c r="P1919" s="154">
        <v>0</v>
      </c>
      <c r="Q1919" s="156">
        <v>0</v>
      </c>
    </row>
    <row r="1920" spans="2:17">
      <c r="B1920" s="157" t="s">
        <v>41</v>
      </c>
      <c r="C1920" s="157" t="s">
        <v>2</v>
      </c>
      <c r="D1920" s="157" t="s">
        <v>617</v>
      </c>
      <c r="E1920" s="157" t="s">
        <v>618</v>
      </c>
      <c r="F1920" s="157" t="s">
        <v>540</v>
      </c>
      <c r="G1920" s="158" t="s">
        <v>52</v>
      </c>
      <c r="H1920" s="159" t="s">
        <v>272</v>
      </c>
      <c r="I1920" s="160" t="s">
        <v>273</v>
      </c>
      <c r="J1920" s="160" t="s">
        <v>643</v>
      </c>
      <c r="K1920" s="161" t="s">
        <v>273</v>
      </c>
      <c r="L1920" s="152">
        <v>0</v>
      </c>
      <c r="M1920" s="154">
        <v>100</v>
      </c>
      <c r="N1920" s="153">
        <v>0</v>
      </c>
      <c r="O1920" s="153" t="s">
        <v>7</v>
      </c>
      <c r="P1920" s="154" t="s">
        <v>7</v>
      </c>
      <c r="Q1920" s="156" t="s">
        <v>7</v>
      </c>
    </row>
    <row r="1921" spans="2:17">
      <c r="B1921" s="157" t="s">
        <v>41</v>
      </c>
      <c r="C1921" s="157" t="s">
        <v>2</v>
      </c>
      <c r="D1921" s="157" t="s">
        <v>619</v>
      </c>
      <c r="E1921" s="157" t="s">
        <v>620</v>
      </c>
      <c r="F1921" s="157" t="s">
        <v>540</v>
      </c>
      <c r="G1921" s="158" t="s">
        <v>52</v>
      </c>
      <c r="H1921" s="159" t="s">
        <v>273</v>
      </c>
      <c r="I1921" s="160" t="s">
        <v>7</v>
      </c>
      <c r="J1921" s="160" t="s">
        <v>7</v>
      </c>
      <c r="K1921" s="161" t="s">
        <v>195</v>
      </c>
      <c r="L1921" s="152" t="s">
        <v>7</v>
      </c>
      <c r="M1921" s="154" t="s">
        <v>7</v>
      </c>
      <c r="N1921" s="153" t="s">
        <v>7</v>
      </c>
      <c r="O1921" s="153" t="s">
        <v>7</v>
      </c>
      <c r="P1921" s="154" t="s">
        <v>7</v>
      </c>
      <c r="Q1921" s="156" t="s">
        <v>7</v>
      </c>
    </row>
    <row r="1922" spans="2:17">
      <c r="B1922" s="157" t="s">
        <v>41</v>
      </c>
      <c r="C1922" s="157" t="s">
        <v>2</v>
      </c>
      <c r="D1922" s="157" t="s">
        <v>621</v>
      </c>
      <c r="E1922" s="157" t="s">
        <v>622</v>
      </c>
      <c r="F1922" s="157" t="s">
        <v>533</v>
      </c>
      <c r="G1922" s="158" t="s">
        <v>52</v>
      </c>
      <c r="H1922" s="159" t="s">
        <v>272</v>
      </c>
      <c r="I1922" s="160" t="s">
        <v>273</v>
      </c>
      <c r="J1922" s="160" t="s">
        <v>643</v>
      </c>
      <c r="K1922" s="161" t="s">
        <v>273</v>
      </c>
      <c r="L1922" s="152">
        <v>50</v>
      </c>
      <c r="M1922" s="154">
        <v>100</v>
      </c>
      <c r="N1922" s="153" t="s">
        <v>7</v>
      </c>
      <c r="O1922" s="153" t="s">
        <v>7</v>
      </c>
      <c r="P1922" s="154" t="s">
        <v>7</v>
      </c>
      <c r="Q1922" s="156" t="s">
        <v>7</v>
      </c>
    </row>
    <row r="1923" spans="2:17">
      <c r="B1923" s="157" t="s">
        <v>41</v>
      </c>
      <c r="C1923" s="157" t="s">
        <v>3</v>
      </c>
      <c r="D1923" s="157" t="s">
        <v>623</v>
      </c>
      <c r="E1923" s="157" t="s">
        <v>624</v>
      </c>
      <c r="F1923" s="157" t="s">
        <v>533</v>
      </c>
      <c r="G1923" s="158" t="s">
        <v>52</v>
      </c>
      <c r="H1923" s="159" t="s">
        <v>272</v>
      </c>
      <c r="I1923" s="160" t="s">
        <v>273</v>
      </c>
      <c r="J1923" s="160" t="s">
        <v>53</v>
      </c>
      <c r="K1923" s="161" t="s">
        <v>273</v>
      </c>
      <c r="L1923" s="152">
        <v>100</v>
      </c>
      <c r="M1923" s="154">
        <v>100</v>
      </c>
      <c r="N1923" s="153" t="s">
        <v>7</v>
      </c>
      <c r="O1923" s="153" t="s">
        <v>7</v>
      </c>
      <c r="P1923" s="154" t="s">
        <v>7</v>
      </c>
      <c r="Q1923" s="156" t="s">
        <v>7</v>
      </c>
    </row>
    <row r="1924" spans="2:17">
      <c r="B1924" s="157" t="s">
        <v>41</v>
      </c>
      <c r="C1924" s="157" t="s">
        <v>3</v>
      </c>
      <c r="D1924" s="157" t="s">
        <v>625</v>
      </c>
      <c r="E1924" s="157" t="s">
        <v>626</v>
      </c>
      <c r="F1924" s="157" t="s">
        <v>533</v>
      </c>
      <c r="G1924" s="158" t="s">
        <v>52</v>
      </c>
      <c r="H1924" s="159" t="s">
        <v>272</v>
      </c>
      <c r="I1924" s="160" t="s">
        <v>273</v>
      </c>
      <c r="J1924" s="160" t="s">
        <v>643</v>
      </c>
      <c r="K1924" s="161" t="s">
        <v>273</v>
      </c>
      <c r="L1924" s="152">
        <v>100</v>
      </c>
      <c r="M1924" s="154">
        <v>100</v>
      </c>
      <c r="N1924" s="153" t="s">
        <v>7</v>
      </c>
      <c r="O1924" s="153" t="s">
        <v>7</v>
      </c>
      <c r="P1924" s="154" t="s">
        <v>7</v>
      </c>
      <c r="Q1924" s="156" t="s">
        <v>7</v>
      </c>
    </row>
    <row r="1925" spans="2:17">
      <c r="B1925" s="157" t="s">
        <v>41</v>
      </c>
      <c r="C1925" s="157" t="s">
        <v>3</v>
      </c>
      <c r="D1925" s="157" t="s">
        <v>627</v>
      </c>
      <c r="E1925" s="157" t="s">
        <v>628</v>
      </c>
      <c r="F1925" s="157" t="s">
        <v>540</v>
      </c>
      <c r="G1925" s="158" t="s">
        <v>52</v>
      </c>
      <c r="H1925" s="159" t="s">
        <v>272</v>
      </c>
      <c r="I1925" s="160" t="s">
        <v>273</v>
      </c>
      <c r="J1925" s="160" t="s">
        <v>643</v>
      </c>
      <c r="K1925" s="161" t="s">
        <v>273</v>
      </c>
      <c r="L1925" s="152">
        <v>100</v>
      </c>
      <c r="M1925" s="154">
        <v>100</v>
      </c>
      <c r="N1925" s="153">
        <v>85.714285714285708</v>
      </c>
      <c r="O1925" s="153">
        <v>100</v>
      </c>
      <c r="P1925" s="154">
        <v>100</v>
      </c>
      <c r="Q1925" s="156">
        <v>0</v>
      </c>
    </row>
    <row r="1926" spans="2:17">
      <c r="B1926" s="157" t="s">
        <v>41</v>
      </c>
      <c r="C1926" s="157" t="s">
        <v>3</v>
      </c>
      <c r="D1926" s="157" t="s">
        <v>629</v>
      </c>
      <c r="E1926" s="157" t="s">
        <v>630</v>
      </c>
      <c r="F1926" s="157" t="s">
        <v>540</v>
      </c>
      <c r="G1926" s="158" t="s">
        <v>52</v>
      </c>
      <c r="H1926" s="159" t="s">
        <v>272</v>
      </c>
      <c r="I1926" s="160" t="s">
        <v>273</v>
      </c>
      <c r="J1926" s="160" t="s">
        <v>643</v>
      </c>
      <c r="K1926" s="161" t="s">
        <v>273</v>
      </c>
      <c r="L1926" s="152">
        <v>100</v>
      </c>
      <c r="M1926" s="154">
        <v>100</v>
      </c>
      <c r="N1926" s="153">
        <v>0</v>
      </c>
      <c r="O1926" s="153">
        <v>0</v>
      </c>
      <c r="P1926" s="154">
        <v>0</v>
      </c>
      <c r="Q1926" s="156" t="s">
        <v>7</v>
      </c>
    </row>
    <row r="1927" spans="2:17">
      <c r="B1927" s="157" t="s">
        <v>41</v>
      </c>
      <c r="C1927" s="157" t="s">
        <v>3</v>
      </c>
      <c r="D1927" s="157" t="s">
        <v>631</v>
      </c>
      <c r="E1927" s="157" t="s">
        <v>632</v>
      </c>
      <c r="F1927" s="157" t="s">
        <v>533</v>
      </c>
      <c r="G1927" s="158" t="s">
        <v>52</v>
      </c>
      <c r="H1927" s="159" t="s">
        <v>272</v>
      </c>
      <c r="I1927" s="160" t="s">
        <v>273</v>
      </c>
      <c r="J1927" s="160" t="s">
        <v>643</v>
      </c>
      <c r="K1927" s="161" t="s">
        <v>273</v>
      </c>
      <c r="L1927" s="152">
        <v>100</v>
      </c>
      <c r="M1927" s="154">
        <v>100</v>
      </c>
      <c r="N1927" s="153" t="s">
        <v>7</v>
      </c>
      <c r="O1927" s="153" t="s">
        <v>7</v>
      </c>
      <c r="P1927" s="154" t="s">
        <v>7</v>
      </c>
      <c r="Q1927" s="156" t="s">
        <v>7</v>
      </c>
    </row>
    <row r="1928" spans="2:17">
      <c r="B1928" s="157" t="s">
        <v>41</v>
      </c>
      <c r="C1928" s="157" t="s">
        <v>3</v>
      </c>
      <c r="D1928" s="157" t="s">
        <v>633</v>
      </c>
      <c r="E1928" s="157" t="s">
        <v>634</v>
      </c>
      <c r="F1928" s="157" t="s">
        <v>540</v>
      </c>
      <c r="G1928" s="158" t="s">
        <v>52</v>
      </c>
      <c r="H1928" s="159" t="s">
        <v>272</v>
      </c>
      <c r="I1928" s="160" t="s">
        <v>273</v>
      </c>
      <c r="J1928" s="160" t="s">
        <v>643</v>
      </c>
      <c r="K1928" s="161" t="s">
        <v>273</v>
      </c>
      <c r="L1928" s="152">
        <v>50</v>
      </c>
      <c r="M1928" s="154">
        <v>100</v>
      </c>
      <c r="N1928" s="153">
        <v>0</v>
      </c>
      <c r="O1928" s="153" t="s">
        <v>7</v>
      </c>
      <c r="P1928" s="154" t="s">
        <v>7</v>
      </c>
      <c r="Q1928" s="156" t="s">
        <v>7</v>
      </c>
    </row>
    <row r="1929" spans="2:17">
      <c r="B1929" s="157" t="s">
        <v>41</v>
      </c>
      <c r="C1929" s="157" t="s">
        <v>3</v>
      </c>
      <c r="D1929" s="157" t="s">
        <v>635</v>
      </c>
      <c r="E1929" s="157" t="s">
        <v>636</v>
      </c>
      <c r="F1929" s="157" t="s">
        <v>540</v>
      </c>
      <c r="G1929" s="158" t="s">
        <v>52</v>
      </c>
      <c r="H1929" s="159" t="s">
        <v>272</v>
      </c>
      <c r="I1929" s="160" t="s">
        <v>273</v>
      </c>
      <c r="J1929" s="160" t="s">
        <v>643</v>
      </c>
      <c r="K1929" s="161" t="s">
        <v>273</v>
      </c>
      <c r="L1929" s="152">
        <v>50</v>
      </c>
      <c r="M1929" s="154">
        <v>100</v>
      </c>
      <c r="N1929" s="153">
        <v>0</v>
      </c>
      <c r="O1929" s="153" t="s">
        <v>7</v>
      </c>
      <c r="P1929" s="154" t="s">
        <v>7</v>
      </c>
      <c r="Q1929" s="156" t="s">
        <v>7</v>
      </c>
    </row>
    <row r="1930" spans="2:17">
      <c r="B1930" s="157" t="s">
        <v>41</v>
      </c>
      <c r="C1930" s="157" t="s">
        <v>3</v>
      </c>
      <c r="D1930" s="157" t="s">
        <v>637</v>
      </c>
      <c r="E1930" s="157" t="s">
        <v>638</v>
      </c>
      <c r="F1930" s="157" t="s">
        <v>533</v>
      </c>
      <c r="G1930" s="158" t="s">
        <v>52</v>
      </c>
      <c r="H1930" s="159" t="s">
        <v>272</v>
      </c>
      <c r="I1930" s="160" t="s">
        <v>273</v>
      </c>
      <c r="J1930" s="160" t="s">
        <v>53</v>
      </c>
      <c r="K1930" s="161" t="s">
        <v>273</v>
      </c>
      <c r="L1930" s="152">
        <v>100</v>
      </c>
      <c r="M1930" s="154">
        <v>60</v>
      </c>
      <c r="N1930" s="153" t="s">
        <v>7</v>
      </c>
      <c r="O1930" s="153" t="s">
        <v>7</v>
      </c>
      <c r="P1930" s="154" t="s">
        <v>7</v>
      </c>
      <c r="Q1930" s="156" t="s">
        <v>7</v>
      </c>
    </row>
    <row r="1931" spans="2:17">
      <c r="B1931" s="157" t="s">
        <v>41</v>
      </c>
      <c r="C1931" s="157" t="s">
        <v>3</v>
      </c>
      <c r="D1931" s="157" t="s">
        <v>639</v>
      </c>
      <c r="E1931" s="157" t="s">
        <v>640</v>
      </c>
      <c r="F1931" s="157" t="s">
        <v>533</v>
      </c>
      <c r="G1931" s="158" t="s">
        <v>52</v>
      </c>
      <c r="H1931" s="159" t="s">
        <v>272</v>
      </c>
      <c r="I1931" s="160" t="s">
        <v>273</v>
      </c>
      <c r="J1931" s="160" t="s">
        <v>643</v>
      </c>
      <c r="K1931" s="161" t="s">
        <v>273</v>
      </c>
      <c r="L1931" s="152">
        <v>100</v>
      </c>
      <c r="M1931" s="154">
        <v>100</v>
      </c>
      <c r="N1931" s="153" t="s">
        <v>7</v>
      </c>
      <c r="O1931" s="153" t="s">
        <v>7</v>
      </c>
      <c r="P1931" s="154" t="s">
        <v>7</v>
      </c>
      <c r="Q1931" s="156" t="s">
        <v>7</v>
      </c>
    </row>
    <row r="1932" spans="2:17">
      <c r="B1932" s="157" t="s">
        <v>41</v>
      </c>
      <c r="C1932" s="157" t="s">
        <v>3</v>
      </c>
      <c r="D1932" s="157" t="s">
        <v>641</v>
      </c>
      <c r="E1932" s="157" t="s">
        <v>642</v>
      </c>
      <c r="F1932" s="157" t="s">
        <v>533</v>
      </c>
      <c r="G1932" s="158" t="s">
        <v>52</v>
      </c>
      <c r="H1932" s="159" t="s">
        <v>272</v>
      </c>
      <c r="I1932" s="160" t="s">
        <v>273</v>
      </c>
      <c r="J1932" s="160" t="s">
        <v>53</v>
      </c>
      <c r="K1932" s="161" t="s">
        <v>273</v>
      </c>
      <c r="L1932" s="152">
        <v>90</v>
      </c>
      <c r="M1932" s="154">
        <v>100</v>
      </c>
      <c r="N1932" s="153" t="s">
        <v>7</v>
      </c>
      <c r="O1932" s="153" t="s">
        <v>7</v>
      </c>
      <c r="P1932" s="154" t="s">
        <v>7</v>
      </c>
      <c r="Q1932" s="156" t="s">
        <v>7</v>
      </c>
    </row>
    <row r="1933" spans="2:17">
      <c r="B1933" s="157" t="s">
        <v>42</v>
      </c>
      <c r="C1933" s="157" t="s">
        <v>1</v>
      </c>
      <c r="D1933" s="157" t="s">
        <v>531</v>
      </c>
      <c r="E1933" s="157" t="s">
        <v>532</v>
      </c>
      <c r="F1933" s="157" t="s">
        <v>533</v>
      </c>
      <c r="G1933" s="158" t="s">
        <v>52</v>
      </c>
      <c r="H1933" s="159" t="s">
        <v>272</v>
      </c>
      <c r="I1933" s="160" t="s">
        <v>273</v>
      </c>
      <c r="J1933" s="160" t="s">
        <v>643</v>
      </c>
      <c r="K1933" s="161" t="s">
        <v>273</v>
      </c>
      <c r="L1933" s="152">
        <v>100</v>
      </c>
      <c r="M1933" s="154">
        <v>100</v>
      </c>
      <c r="N1933" s="153" t="s">
        <v>7</v>
      </c>
      <c r="O1933" s="153" t="s">
        <v>7</v>
      </c>
      <c r="P1933" s="154" t="s">
        <v>7</v>
      </c>
      <c r="Q1933" s="156" t="s">
        <v>7</v>
      </c>
    </row>
    <row r="1934" spans="2:17">
      <c r="B1934" s="157" t="s">
        <v>42</v>
      </c>
      <c r="C1934" s="157" t="s">
        <v>1</v>
      </c>
      <c r="D1934" s="157" t="s">
        <v>534</v>
      </c>
      <c r="E1934" s="157" t="s">
        <v>535</v>
      </c>
      <c r="F1934" s="157" t="s">
        <v>533</v>
      </c>
      <c r="G1934" s="158" t="s">
        <v>52</v>
      </c>
      <c r="H1934" s="159" t="s">
        <v>272</v>
      </c>
      <c r="I1934" s="160" t="s">
        <v>273</v>
      </c>
      <c r="J1934" s="160" t="s">
        <v>643</v>
      </c>
      <c r="K1934" s="161" t="s">
        <v>273</v>
      </c>
      <c r="L1934" s="152">
        <v>100</v>
      </c>
      <c r="M1934" s="154">
        <v>100</v>
      </c>
      <c r="N1934" s="153" t="s">
        <v>7</v>
      </c>
      <c r="O1934" s="153" t="s">
        <v>7</v>
      </c>
      <c r="P1934" s="154" t="s">
        <v>7</v>
      </c>
      <c r="Q1934" s="156" t="s">
        <v>7</v>
      </c>
    </row>
    <row r="1935" spans="2:17">
      <c r="B1935" s="157" t="s">
        <v>42</v>
      </c>
      <c r="C1935" s="157" t="s">
        <v>1</v>
      </c>
      <c r="D1935" s="157" t="s">
        <v>536</v>
      </c>
      <c r="E1935" s="157" t="s">
        <v>537</v>
      </c>
      <c r="F1935" s="157" t="s">
        <v>533</v>
      </c>
      <c r="G1935" s="158" t="s">
        <v>52</v>
      </c>
      <c r="H1935" s="159" t="s">
        <v>272</v>
      </c>
      <c r="I1935" s="160" t="s">
        <v>273</v>
      </c>
      <c r="J1935" s="160" t="s">
        <v>643</v>
      </c>
      <c r="K1935" s="161" t="s">
        <v>273</v>
      </c>
      <c r="L1935" s="152">
        <v>100</v>
      </c>
      <c r="M1935" s="154">
        <v>100</v>
      </c>
      <c r="N1935" s="153" t="s">
        <v>7</v>
      </c>
      <c r="O1935" s="153" t="s">
        <v>7</v>
      </c>
      <c r="P1935" s="154" t="s">
        <v>7</v>
      </c>
      <c r="Q1935" s="156" t="s">
        <v>7</v>
      </c>
    </row>
    <row r="1936" spans="2:17">
      <c r="B1936" s="157" t="s">
        <v>42</v>
      </c>
      <c r="C1936" s="157" t="s">
        <v>1</v>
      </c>
      <c r="D1936" s="157" t="s">
        <v>538</v>
      </c>
      <c r="E1936" s="157" t="s">
        <v>539</v>
      </c>
      <c r="F1936" s="157" t="s">
        <v>540</v>
      </c>
      <c r="G1936" s="158" t="s">
        <v>52</v>
      </c>
      <c r="H1936" s="159" t="s">
        <v>273</v>
      </c>
      <c r="I1936" s="160" t="s">
        <v>7</v>
      </c>
      <c r="J1936" s="160" t="s">
        <v>7</v>
      </c>
      <c r="K1936" s="161" t="s">
        <v>195</v>
      </c>
      <c r="L1936" s="152" t="s">
        <v>7</v>
      </c>
      <c r="M1936" s="154" t="s">
        <v>7</v>
      </c>
      <c r="N1936" s="153" t="s">
        <v>7</v>
      </c>
      <c r="O1936" s="153" t="s">
        <v>7</v>
      </c>
      <c r="P1936" s="154" t="s">
        <v>7</v>
      </c>
      <c r="Q1936" s="156" t="s">
        <v>7</v>
      </c>
    </row>
    <row r="1937" spans="2:17">
      <c r="B1937" s="157" t="s">
        <v>42</v>
      </c>
      <c r="C1937" s="157" t="s">
        <v>1</v>
      </c>
      <c r="D1937" s="157" t="s">
        <v>541</v>
      </c>
      <c r="E1937" s="157" t="s">
        <v>542</v>
      </c>
      <c r="F1937" s="157" t="s">
        <v>540</v>
      </c>
      <c r="G1937" s="158" t="s">
        <v>52</v>
      </c>
      <c r="H1937" s="159" t="s">
        <v>272</v>
      </c>
      <c r="I1937" s="160" t="s">
        <v>273</v>
      </c>
      <c r="J1937" s="160" t="s">
        <v>643</v>
      </c>
      <c r="K1937" s="161" t="s">
        <v>273</v>
      </c>
      <c r="L1937" s="152">
        <v>100</v>
      </c>
      <c r="M1937" s="154">
        <v>100</v>
      </c>
      <c r="N1937" s="153">
        <v>85.714285714285708</v>
      </c>
      <c r="O1937" s="153">
        <v>67</v>
      </c>
      <c r="P1937" s="154">
        <v>100</v>
      </c>
      <c r="Q1937" s="156">
        <v>0</v>
      </c>
    </row>
    <row r="1938" spans="2:17">
      <c r="B1938" s="157" t="s">
        <v>42</v>
      </c>
      <c r="C1938" s="157" t="s">
        <v>1</v>
      </c>
      <c r="D1938" s="157" t="s">
        <v>543</v>
      </c>
      <c r="E1938" s="157" t="s">
        <v>544</v>
      </c>
      <c r="F1938" s="157" t="s">
        <v>540</v>
      </c>
      <c r="G1938" s="158" t="s">
        <v>52</v>
      </c>
      <c r="H1938" s="159" t="s">
        <v>272</v>
      </c>
      <c r="I1938" s="160" t="s">
        <v>273</v>
      </c>
      <c r="J1938" s="160" t="s">
        <v>643</v>
      </c>
      <c r="K1938" s="161" t="s">
        <v>273</v>
      </c>
      <c r="L1938" s="152">
        <v>100</v>
      </c>
      <c r="M1938" s="154">
        <v>100</v>
      </c>
      <c r="N1938" s="153">
        <v>57.142857142857139</v>
      </c>
      <c r="O1938" s="153">
        <v>67</v>
      </c>
      <c r="P1938" s="154">
        <v>100</v>
      </c>
      <c r="Q1938" s="156">
        <v>0</v>
      </c>
    </row>
    <row r="1939" spans="2:17">
      <c r="B1939" s="157" t="s">
        <v>42</v>
      </c>
      <c r="C1939" s="157" t="s">
        <v>1</v>
      </c>
      <c r="D1939" s="157" t="s">
        <v>545</v>
      </c>
      <c r="E1939" s="157" t="s">
        <v>546</v>
      </c>
      <c r="F1939" s="157" t="s">
        <v>540</v>
      </c>
      <c r="G1939" s="158" t="s">
        <v>52</v>
      </c>
      <c r="H1939" s="159" t="s">
        <v>272</v>
      </c>
      <c r="I1939" s="160" t="s">
        <v>273</v>
      </c>
      <c r="J1939" s="160" t="s">
        <v>643</v>
      </c>
      <c r="K1939" s="161" t="s">
        <v>273</v>
      </c>
      <c r="L1939" s="152">
        <v>100</v>
      </c>
      <c r="M1939" s="154">
        <v>100</v>
      </c>
      <c r="N1939" s="153">
        <v>57.142857142857139</v>
      </c>
      <c r="O1939" s="153">
        <v>67</v>
      </c>
      <c r="P1939" s="154">
        <v>100</v>
      </c>
      <c r="Q1939" s="156">
        <v>0</v>
      </c>
    </row>
    <row r="1940" spans="2:17">
      <c r="B1940" s="157" t="s">
        <v>42</v>
      </c>
      <c r="C1940" s="157" t="s">
        <v>1</v>
      </c>
      <c r="D1940" s="157" t="s">
        <v>547</v>
      </c>
      <c r="E1940" s="157" t="s">
        <v>548</v>
      </c>
      <c r="F1940" s="157" t="s">
        <v>540</v>
      </c>
      <c r="G1940" s="158" t="s">
        <v>52</v>
      </c>
      <c r="H1940" s="159" t="s">
        <v>272</v>
      </c>
      <c r="I1940" s="160" t="s">
        <v>273</v>
      </c>
      <c r="J1940" s="160" t="s">
        <v>643</v>
      </c>
      <c r="K1940" s="161" t="s">
        <v>272</v>
      </c>
      <c r="L1940" s="152">
        <v>100</v>
      </c>
      <c r="M1940" s="154">
        <v>100</v>
      </c>
      <c r="N1940" s="153">
        <v>71.428571428571431</v>
      </c>
      <c r="O1940" s="153">
        <v>67</v>
      </c>
      <c r="P1940" s="154">
        <v>0</v>
      </c>
      <c r="Q1940" s="156">
        <v>0</v>
      </c>
    </row>
    <row r="1941" spans="2:17">
      <c r="B1941" s="157" t="s">
        <v>42</v>
      </c>
      <c r="C1941" s="157" t="s">
        <v>1</v>
      </c>
      <c r="D1941" s="157" t="s">
        <v>549</v>
      </c>
      <c r="E1941" s="157" t="s">
        <v>550</v>
      </c>
      <c r="F1941" s="157" t="s">
        <v>533</v>
      </c>
      <c r="G1941" s="158" t="s">
        <v>52</v>
      </c>
      <c r="H1941" s="159" t="s">
        <v>272</v>
      </c>
      <c r="I1941" s="160" t="s">
        <v>272</v>
      </c>
      <c r="J1941" s="160" t="s">
        <v>643</v>
      </c>
      <c r="K1941" s="161" t="s">
        <v>195</v>
      </c>
      <c r="L1941" s="152">
        <v>100</v>
      </c>
      <c r="M1941" s="154">
        <v>100</v>
      </c>
      <c r="N1941" s="153" t="s">
        <v>7</v>
      </c>
      <c r="O1941" s="153" t="s">
        <v>7</v>
      </c>
      <c r="P1941" s="154" t="s">
        <v>7</v>
      </c>
      <c r="Q1941" s="156" t="s">
        <v>7</v>
      </c>
    </row>
    <row r="1942" spans="2:17">
      <c r="B1942" s="157" t="s">
        <v>42</v>
      </c>
      <c r="C1942" s="157" t="s">
        <v>1</v>
      </c>
      <c r="D1942" s="157" t="s">
        <v>551</v>
      </c>
      <c r="E1942" s="157" t="s">
        <v>552</v>
      </c>
      <c r="F1942" s="157" t="s">
        <v>533</v>
      </c>
      <c r="G1942" s="158" t="s">
        <v>52</v>
      </c>
      <c r="H1942" s="159" t="s">
        <v>273</v>
      </c>
      <c r="I1942" s="160" t="s">
        <v>7</v>
      </c>
      <c r="J1942" s="160" t="s">
        <v>7</v>
      </c>
      <c r="K1942" s="161" t="s">
        <v>195</v>
      </c>
      <c r="L1942" s="152" t="s">
        <v>7</v>
      </c>
      <c r="M1942" s="154" t="s">
        <v>7</v>
      </c>
      <c r="N1942" s="153" t="s">
        <v>7</v>
      </c>
      <c r="O1942" s="153" t="s">
        <v>7</v>
      </c>
      <c r="P1942" s="154" t="s">
        <v>7</v>
      </c>
      <c r="Q1942" s="156" t="s">
        <v>7</v>
      </c>
    </row>
    <row r="1943" spans="2:17">
      <c r="B1943" s="157" t="s">
        <v>42</v>
      </c>
      <c r="C1943" s="157" t="s">
        <v>1</v>
      </c>
      <c r="D1943" s="157" t="s">
        <v>553</v>
      </c>
      <c r="E1943" s="157" t="s">
        <v>554</v>
      </c>
      <c r="F1943" s="157" t="s">
        <v>540</v>
      </c>
      <c r="G1943" s="158" t="s">
        <v>52</v>
      </c>
      <c r="H1943" s="159" t="s">
        <v>272</v>
      </c>
      <c r="I1943" s="160" t="s">
        <v>273</v>
      </c>
      <c r="J1943" s="160" t="s">
        <v>643</v>
      </c>
      <c r="K1943" s="161" t="s">
        <v>272</v>
      </c>
      <c r="L1943" s="152">
        <v>100</v>
      </c>
      <c r="M1943" s="154">
        <v>100</v>
      </c>
      <c r="N1943" s="153">
        <v>71.428571428571431</v>
      </c>
      <c r="O1943" s="153">
        <v>67</v>
      </c>
      <c r="P1943" s="154">
        <v>100</v>
      </c>
      <c r="Q1943" s="156">
        <v>0</v>
      </c>
    </row>
    <row r="1944" spans="2:17">
      <c r="B1944" s="157" t="s">
        <v>42</v>
      </c>
      <c r="C1944" s="157" t="s">
        <v>1</v>
      </c>
      <c r="D1944" s="157" t="s">
        <v>555</v>
      </c>
      <c r="E1944" s="157" t="s">
        <v>556</v>
      </c>
      <c r="F1944" s="157" t="s">
        <v>540</v>
      </c>
      <c r="G1944" s="158" t="s">
        <v>52</v>
      </c>
      <c r="H1944" s="159" t="s">
        <v>273</v>
      </c>
      <c r="I1944" s="160" t="s">
        <v>7</v>
      </c>
      <c r="J1944" s="160" t="s">
        <v>7</v>
      </c>
      <c r="K1944" s="161" t="s">
        <v>195</v>
      </c>
      <c r="L1944" s="152" t="s">
        <v>7</v>
      </c>
      <c r="M1944" s="154" t="s">
        <v>7</v>
      </c>
      <c r="N1944" s="153" t="s">
        <v>7</v>
      </c>
      <c r="O1944" s="153" t="s">
        <v>7</v>
      </c>
      <c r="P1944" s="154" t="s">
        <v>7</v>
      </c>
      <c r="Q1944" s="156" t="s">
        <v>7</v>
      </c>
    </row>
    <row r="1945" spans="2:17">
      <c r="B1945" s="157" t="s">
        <v>42</v>
      </c>
      <c r="C1945" s="157" t="s">
        <v>1</v>
      </c>
      <c r="D1945" s="157" t="s">
        <v>557</v>
      </c>
      <c r="E1945" s="157" t="s">
        <v>558</v>
      </c>
      <c r="F1945" s="157" t="s">
        <v>533</v>
      </c>
      <c r="G1945" s="158" t="s">
        <v>52</v>
      </c>
      <c r="H1945" s="159" t="s">
        <v>272</v>
      </c>
      <c r="I1945" s="160" t="s">
        <v>273</v>
      </c>
      <c r="J1945" s="160" t="s">
        <v>643</v>
      </c>
      <c r="K1945" s="161" t="s">
        <v>273</v>
      </c>
      <c r="L1945" s="152">
        <v>100</v>
      </c>
      <c r="M1945" s="154">
        <v>100</v>
      </c>
      <c r="N1945" s="153" t="s">
        <v>7</v>
      </c>
      <c r="O1945" s="153" t="s">
        <v>7</v>
      </c>
      <c r="P1945" s="154" t="s">
        <v>7</v>
      </c>
      <c r="Q1945" s="156" t="s">
        <v>7</v>
      </c>
    </row>
    <row r="1946" spans="2:17">
      <c r="B1946" s="157" t="s">
        <v>42</v>
      </c>
      <c r="C1946" s="157" t="s">
        <v>1</v>
      </c>
      <c r="D1946" s="157" t="s">
        <v>559</v>
      </c>
      <c r="E1946" s="157" t="s">
        <v>560</v>
      </c>
      <c r="F1946" s="157" t="s">
        <v>533</v>
      </c>
      <c r="G1946" s="158" t="s">
        <v>52</v>
      </c>
      <c r="H1946" s="159" t="s">
        <v>272</v>
      </c>
      <c r="I1946" s="160" t="s">
        <v>273</v>
      </c>
      <c r="J1946" s="160" t="s">
        <v>643</v>
      </c>
      <c r="K1946" s="161" t="s">
        <v>273</v>
      </c>
      <c r="L1946" s="152">
        <v>100</v>
      </c>
      <c r="M1946" s="154">
        <v>100</v>
      </c>
      <c r="N1946" s="153" t="s">
        <v>7</v>
      </c>
      <c r="O1946" s="153" t="s">
        <v>7</v>
      </c>
      <c r="P1946" s="154" t="s">
        <v>7</v>
      </c>
      <c r="Q1946" s="156" t="s">
        <v>7</v>
      </c>
    </row>
    <row r="1947" spans="2:17">
      <c r="B1947" s="157" t="s">
        <v>42</v>
      </c>
      <c r="C1947" s="157" t="s">
        <v>1</v>
      </c>
      <c r="D1947" s="157" t="s">
        <v>561</v>
      </c>
      <c r="E1947" s="157" t="s">
        <v>562</v>
      </c>
      <c r="F1947" s="157" t="s">
        <v>533</v>
      </c>
      <c r="G1947" s="158" t="s">
        <v>52</v>
      </c>
      <c r="H1947" s="159" t="s">
        <v>272</v>
      </c>
      <c r="I1947" s="160" t="s">
        <v>273</v>
      </c>
      <c r="J1947" s="160" t="s">
        <v>643</v>
      </c>
      <c r="K1947" s="161" t="s">
        <v>273</v>
      </c>
      <c r="L1947" s="152">
        <v>100</v>
      </c>
      <c r="M1947" s="154">
        <v>100</v>
      </c>
      <c r="N1947" s="153" t="s">
        <v>7</v>
      </c>
      <c r="O1947" s="153" t="s">
        <v>7</v>
      </c>
      <c r="P1947" s="154" t="s">
        <v>7</v>
      </c>
      <c r="Q1947" s="156" t="s">
        <v>7</v>
      </c>
    </row>
    <row r="1948" spans="2:17">
      <c r="B1948" s="157" t="s">
        <v>42</v>
      </c>
      <c r="C1948" s="157" t="s">
        <v>1</v>
      </c>
      <c r="D1948" s="157" t="s">
        <v>563</v>
      </c>
      <c r="E1948" s="157" t="s">
        <v>564</v>
      </c>
      <c r="F1948" s="157" t="s">
        <v>540</v>
      </c>
      <c r="G1948" s="158" t="s">
        <v>52</v>
      </c>
      <c r="H1948" s="159" t="s">
        <v>272</v>
      </c>
      <c r="I1948" s="160" t="s">
        <v>273</v>
      </c>
      <c r="J1948" s="160" t="s">
        <v>54</v>
      </c>
      <c r="K1948" s="161" t="s">
        <v>273</v>
      </c>
      <c r="L1948" s="152">
        <v>100</v>
      </c>
      <c r="M1948" s="154">
        <v>100</v>
      </c>
      <c r="N1948" s="153">
        <v>75</v>
      </c>
      <c r="O1948" s="153" t="s">
        <v>7</v>
      </c>
      <c r="P1948" s="154" t="s">
        <v>7</v>
      </c>
      <c r="Q1948" s="156" t="s">
        <v>7</v>
      </c>
    </row>
    <row r="1949" spans="2:17">
      <c r="B1949" s="157" t="s">
        <v>42</v>
      </c>
      <c r="C1949" s="157" t="s">
        <v>495</v>
      </c>
      <c r="D1949" s="157" t="s">
        <v>565</v>
      </c>
      <c r="E1949" s="157" t="s">
        <v>566</v>
      </c>
      <c r="F1949" s="157" t="s">
        <v>540</v>
      </c>
      <c r="G1949" s="158" t="s">
        <v>52</v>
      </c>
      <c r="H1949" s="159" t="s">
        <v>272</v>
      </c>
      <c r="I1949" s="160" t="s">
        <v>273</v>
      </c>
      <c r="J1949" s="160" t="s">
        <v>643</v>
      </c>
      <c r="K1949" s="161" t="s">
        <v>273</v>
      </c>
      <c r="L1949" s="152">
        <v>100</v>
      </c>
      <c r="M1949" s="154">
        <v>100</v>
      </c>
      <c r="N1949" s="153">
        <v>71.428571428571431</v>
      </c>
      <c r="O1949" s="153">
        <v>67</v>
      </c>
      <c r="P1949" s="154">
        <v>100</v>
      </c>
      <c r="Q1949" s="156">
        <v>0</v>
      </c>
    </row>
    <row r="1950" spans="2:17">
      <c r="B1950" s="157" t="s">
        <v>42</v>
      </c>
      <c r="C1950" s="157" t="s">
        <v>495</v>
      </c>
      <c r="D1950" s="157" t="s">
        <v>567</v>
      </c>
      <c r="E1950" s="157" t="s">
        <v>568</v>
      </c>
      <c r="F1950" s="157" t="s">
        <v>533</v>
      </c>
      <c r="G1950" s="158" t="s">
        <v>52</v>
      </c>
      <c r="H1950" s="159" t="s">
        <v>272</v>
      </c>
      <c r="I1950" s="160" t="s">
        <v>273</v>
      </c>
      <c r="J1950" s="160" t="s">
        <v>643</v>
      </c>
      <c r="K1950" s="161" t="s">
        <v>273</v>
      </c>
      <c r="L1950" s="152">
        <v>100</v>
      </c>
      <c r="M1950" s="154">
        <v>100</v>
      </c>
      <c r="N1950" s="153" t="s">
        <v>7</v>
      </c>
      <c r="O1950" s="153" t="s">
        <v>7</v>
      </c>
      <c r="P1950" s="154" t="s">
        <v>7</v>
      </c>
      <c r="Q1950" s="156" t="s">
        <v>7</v>
      </c>
    </row>
    <row r="1951" spans="2:17">
      <c r="B1951" s="157" t="s">
        <v>42</v>
      </c>
      <c r="C1951" s="157" t="s">
        <v>495</v>
      </c>
      <c r="D1951" s="157" t="s">
        <v>569</v>
      </c>
      <c r="E1951" s="157" t="s">
        <v>570</v>
      </c>
      <c r="F1951" s="157" t="s">
        <v>540</v>
      </c>
      <c r="G1951" s="158" t="s">
        <v>52</v>
      </c>
      <c r="H1951" s="159" t="s">
        <v>272</v>
      </c>
      <c r="I1951" s="160" t="s">
        <v>273</v>
      </c>
      <c r="J1951" s="160" t="s">
        <v>643</v>
      </c>
      <c r="K1951" s="161" t="s">
        <v>273</v>
      </c>
      <c r="L1951" s="152">
        <v>100</v>
      </c>
      <c r="M1951" s="154">
        <v>100</v>
      </c>
      <c r="N1951" s="153">
        <v>71.428571428571431</v>
      </c>
      <c r="O1951" s="153">
        <v>67</v>
      </c>
      <c r="P1951" s="154">
        <v>100</v>
      </c>
      <c r="Q1951" s="156">
        <v>0</v>
      </c>
    </row>
    <row r="1952" spans="2:17">
      <c r="B1952" s="157" t="s">
        <v>42</v>
      </c>
      <c r="C1952" s="157" t="s">
        <v>495</v>
      </c>
      <c r="D1952" s="157" t="s">
        <v>571</v>
      </c>
      <c r="E1952" s="157" t="s">
        <v>572</v>
      </c>
      <c r="F1952" s="157" t="s">
        <v>540</v>
      </c>
      <c r="G1952" s="158" t="s">
        <v>52</v>
      </c>
      <c r="H1952" s="159" t="s">
        <v>272</v>
      </c>
      <c r="I1952" s="160" t="s">
        <v>273</v>
      </c>
      <c r="J1952" s="160" t="s">
        <v>54</v>
      </c>
      <c r="K1952" s="161" t="s">
        <v>273</v>
      </c>
      <c r="L1952" s="152">
        <v>100</v>
      </c>
      <c r="M1952" s="154">
        <v>100</v>
      </c>
      <c r="N1952" s="153">
        <v>28.571428571428569</v>
      </c>
      <c r="O1952" s="153" t="s">
        <v>7</v>
      </c>
      <c r="P1952" s="154">
        <v>100</v>
      </c>
      <c r="Q1952" s="156">
        <v>0</v>
      </c>
    </row>
    <row r="1953" spans="2:17">
      <c r="B1953" s="157" t="s">
        <v>42</v>
      </c>
      <c r="C1953" s="157" t="s">
        <v>495</v>
      </c>
      <c r="D1953" s="157" t="s">
        <v>573</v>
      </c>
      <c r="E1953" s="157" t="s">
        <v>574</v>
      </c>
      <c r="F1953" s="157" t="s">
        <v>533</v>
      </c>
      <c r="G1953" s="158" t="s">
        <v>52</v>
      </c>
      <c r="H1953" s="159" t="s">
        <v>272</v>
      </c>
      <c r="I1953" s="160" t="s">
        <v>273</v>
      </c>
      <c r="J1953" s="160" t="s">
        <v>643</v>
      </c>
      <c r="K1953" s="161" t="s">
        <v>273</v>
      </c>
      <c r="L1953" s="152">
        <v>100</v>
      </c>
      <c r="M1953" s="154">
        <v>100</v>
      </c>
      <c r="N1953" s="153" t="s">
        <v>7</v>
      </c>
      <c r="O1953" s="153" t="s">
        <v>7</v>
      </c>
      <c r="P1953" s="154" t="s">
        <v>7</v>
      </c>
      <c r="Q1953" s="156" t="s">
        <v>7</v>
      </c>
    </row>
    <row r="1954" spans="2:17">
      <c r="B1954" s="157" t="s">
        <v>42</v>
      </c>
      <c r="C1954" s="157" t="s">
        <v>495</v>
      </c>
      <c r="D1954" s="157" t="s">
        <v>575</v>
      </c>
      <c r="E1954" s="157" t="s">
        <v>576</v>
      </c>
      <c r="F1954" s="157" t="s">
        <v>533</v>
      </c>
      <c r="G1954" s="158" t="s">
        <v>52</v>
      </c>
      <c r="H1954" s="159" t="s">
        <v>272</v>
      </c>
      <c r="I1954" s="160" t="s">
        <v>273</v>
      </c>
      <c r="J1954" s="160" t="s">
        <v>643</v>
      </c>
      <c r="K1954" s="161" t="s">
        <v>273</v>
      </c>
      <c r="L1954" s="152">
        <v>100</v>
      </c>
      <c r="M1954" s="154">
        <v>100</v>
      </c>
      <c r="N1954" s="153" t="s">
        <v>7</v>
      </c>
      <c r="O1954" s="153" t="s">
        <v>7</v>
      </c>
      <c r="P1954" s="154" t="s">
        <v>7</v>
      </c>
      <c r="Q1954" s="156" t="s">
        <v>7</v>
      </c>
    </row>
    <row r="1955" spans="2:17">
      <c r="B1955" s="157" t="s">
        <v>42</v>
      </c>
      <c r="C1955" s="157" t="s">
        <v>495</v>
      </c>
      <c r="D1955" s="157" t="s">
        <v>577</v>
      </c>
      <c r="E1955" s="157" t="s">
        <v>578</v>
      </c>
      <c r="F1955" s="157" t="s">
        <v>533</v>
      </c>
      <c r="G1955" s="158" t="s">
        <v>52</v>
      </c>
      <c r="H1955" s="159" t="s">
        <v>272</v>
      </c>
      <c r="I1955" s="160" t="s">
        <v>273</v>
      </c>
      <c r="J1955" s="160" t="s">
        <v>643</v>
      </c>
      <c r="K1955" s="161" t="s">
        <v>273</v>
      </c>
      <c r="L1955" s="152">
        <v>100</v>
      </c>
      <c r="M1955" s="154">
        <v>100</v>
      </c>
      <c r="N1955" s="153" t="s">
        <v>7</v>
      </c>
      <c r="O1955" s="153" t="s">
        <v>7</v>
      </c>
      <c r="P1955" s="154" t="s">
        <v>7</v>
      </c>
      <c r="Q1955" s="156" t="s">
        <v>7</v>
      </c>
    </row>
    <row r="1956" spans="2:17">
      <c r="B1956" s="157" t="s">
        <v>42</v>
      </c>
      <c r="C1956" s="157" t="s">
        <v>495</v>
      </c>
      <c r="D1956" s="157" t="s">
        <v>579</v>
      </c>
      <c r="E1956" s="157" t="s">
        <v>580</v>
      </c>
      <c r="F1956" s="157" t="s">
        <v>533</v>
      </c>
      <c r="G1956" s="158" t="s">
        <v>52</v>
      </c>
      <c r="H1956" s="159" t="s">
        <v>272</v>
      </c>
      <c r="I1956" s="160" t="s">
        <v>273</v>
      </c>
      <c r="J1956" s="160" t="s">
        <v>643</v>
      </c>
      <c r="K1956" s="161" t="s">
        <v>273</v>
      </c>
      <c r="L1956" s="152">
        <v>25</v>
      </c>
      <c r="M1956" s="154">
        <v>100</v>
      </c>
      <c r="N1956" s="153" t="s">
        <v>7</v>
      </c>
      <c r="O1956" s="153" t="s">
        <v>7</v>
      </c>
      <c r="P1956" s="154" t="s">
        <v>7</v>
      </c>
      <c r="Q1956" s="156" t="s">
        <v>7</v>
      </c>
    </row>
    <row r="1957" spans="2:17">
      <c r="B1957" s="157" t="s">
        <v>42</v>
      </c>
      <c r="C1957" s="157" t="s">
        <v>495</v>
      </c>
      <c r="D1957" s="157" t="s">
        <v>581</v>
      </c>
      <c r="E1957" s="157" t="s">
        <v>582</v>
      </c>
      <c r="F1957" s="157" t="s">
        <v>533</v>
      </c>
      <c r="G1957" s="158" t="s">
        <v>52</v>
      </c>
      <c r="H1957" s="159" t="s">
        <v>272</v>
      </c>
      <c r="I1957" s="160" t="s">
        <v>273</v>
      </c>
      <c r="J1957" s="160" t="s">
        <v>643</v>
      </c>
      <c r="K1957" s="161" t="s">
        <v>273</v>
      </c>
      <c r="L1957" s="152">
        <v>100</v>
      </c>
      <c r="M1957" s="154">
        <v>100</v>
      </c>
      <c r="N1957" s="153" t="s">
        <v>7</v>
      </c>
      <c r="O1957" s="153" t="s">
        <v>7</v>
      </c>
      <c r="P1957" s="154" t="s">
        <v>7</v>
      </c>
      <c r="Q1957" s="156" t="s">
        <v>7</v>
      </c>
    </row>
    <row r="1958" spans="2:17">
      <c r="B1958" s="157" t="s">
        <v>42</v>
      </c>
      <c r="C1958" s="157" t="s">
        <v>495</v>
      </c>
      <c r="D1958" s="157" t="s">
        <v>583</v>
      </c>
      <c r="E1958" s="157" t="s">
        <v>584</v>
      </c>
      <c r="F1958" s="157" t="s">
        <v>540</v>
      </c>
      <c r="G1958" s="158" t="s">
        <v>52</v>
      </c>
      <c r="H1958" s="159" t="s">
        <v>272</v>
      </c>
      <c r="I1958" s="160" t="s">
        <v>273</v>
      </c>
      <c r="J1958" s="160" t="s">
        <v>643</v>
      </c>
      <c r="K1958" s="161" t="s">
        <v>273</v>
      </c>
      <c r="L1958" s="152">
        <v>100</v>
      </c>
      <c r="M1958" s="154">
        <v>100</v>
      </c>
      <c r="N1958" s="153">
        <v>71.428571428571431</v>
      </c>
      <c r="O1958" s="153">
        <v>67</v>
      </c>
      <c r="P1958" s="154" t="s">
        <v>7</v>
      </c>
      <c r="Q1958" s="156">
        <v>0</v>
      </c>
    </row>
    <row r="1959" spans="2:17">
      <c r="B1959" s="157" t="s">
        <v>42</v>
      </c>
      <c r="C1959" s="157" t="s">
        <v>495</v>
      </c>
      <c r="D1959" s="157" t="s">
        <v>585</v>
      </c>
      <c r="E1959" s="157" t="s">
        <v>586</v>
      </c>
      <c r="F1959" s="157" t="s">
        <v>533</v>
      </c>
      <c r="G1959" s="158" t="s">
        <v>52</v>
      </c>
      <c r="H1959" s="159" t="s">
        <v>272</v>
      </c>
      <c r="I1959" s="160" t="s">
        <v>273</v>
      </c>
      <c r="J1959" s="160" t="s">
        <v>643</v>
      </c>
      <c r="K1959" s="161" t="s">
        <v>273</v>
      </c>
      <c r="L1959" s="152">
        <v>50</v>
      </c>
      <c r="M1959" s="154">
        <v>100</v>
      </c>
      <c r="N1959" s="153" t="s">
        <v>7</v>
      </c>
      <c r="O1959" s="153" t="s">
        <v>7</v>
      </c>
      <c r="P1959" s="154" t="s">
        <v>7</v>
      </c>
      <c r="Q1959" s="156" t="s">
        <v>7</v>
      </c>
    </row>
    <row r="1960" spans="2:17">
      <c r="B1960" s="157" t="s">
        <v>42</v>
      </c>
      <c r="C1960" s="157" t="s">
        <v>495</v>
      </c>
      <c r="D1960" s="157" t="s">
        <v>587</v>
      </c>
      <c r="E1960" s="157" t="s">
        <v>588</v>
      </c>
      <c r="F1960" s="157" t="s">
        <v>540</v>
      </c>
      <c r="G1960" s="158" t="s">
        <v>52</v>
      </c>
      <c r="H1960" s="159" t="s">
        <v>272</v>
      </c>
      <c r="I1960" s="160" t="s">
        <v>273</v>
      </c>
      <c r="J1960" s="160" t="s">
        <v>643</v>
      </c>
      <c r="K1960" s="161" t="s">
        <v>273</v>
      </c>
      <c r="L1960" s="152">
        <v>50</v>
      </c>
      <c r="M1960" s="154">
        <v>100</v>
      </c>
      <c r="N1960" s="153">
        <v>16.666666666666664</v>
      </c>
      <c r="O1960" s="153" t="s">
        <v>7</v>
      </c>
      <c r="P1960" s="154" t="s">
        <v>7</v>
      </c>
      <c r="Q1960" s="156">
        <v>0</v>
      </c>
    </row>
    <row r="1961" spans="2:17">
      <c r="B1961" s="157" t="s">
        <v>42</v>
      </c>
      <c r="C1961" s="157" t="s">
        <v>495</v>
      </c>
      <c r="D1961" s="157" t="s">
        <v>589</v>
      </c>
      <c r="E1961" s="157" t="s">
        <v>590</v>
      </c>
      <c r="F1961" s="157" t="s">
        <v>540</v>
      </c>
      <c r="G1961" s="158" t="s">
        <v>52</v>
      </c>
      <c r="H1961" s="159" t="s">
        <v>272</v>
      </c>
      <c r="I1961" s="160" t="s">
        <v>273</v>
      </c>
      <c r="J1961" s="160" t="s">
        <v>643</v>
      </c>
      <c r="K1961" s="161" t="s">
        <v>273</v>
      </c>
      <c r="L1961" s="152">
        <v>100</v>
      </c>
      <c r="M1961" s="154">
        <v>100</v>
      </c>
      <c r="N1961" s="153">
        <v>42.857142857142854</v>
      </c>
      <c r="O1961" s="153">
        <v>67</v>
      </c>
      <c r="P1961" s="154" t="s">
        <v>7</v>
      </c>
      <c r="Q1961" s="156">
        <v>0</v>
      </c>
    </row>
    <row r="1962" spans="2:17">
      <c r="B1962" s="157" t="s">
        <v>42</v>
      </c>
      <c r="C1962" s="157" t="s">
        <v>495</v>
      </c>
      <c r="D1962" s="157" t="s">
        <v>591</v>
      </c>
      <c r="E1962" s="157" t="s">
        <v>592</v>
      </c>
      <c r="F1962" s="157" t="s">
        <v>533</v>
      </c>
      <c r="G1962" s="158" t="s">
        <v>52</v>
      </c>
      <c r="H1962" s="159" t="s">
        <v>272</v>
      </c>
      <c r="I1962" s="160" t="s">
        <v>273</v>
      </c>
      <c r="J1962" s="160" t="s">
        <v>643</v>
      </c>
      <c r="K1962" s="161" t="s">
        <v>273</v>
      </c>
      <c r="L1962" s="152">
        <v>100</v>
      </c>
      <c r="M1962" s="154">
        <v>100</v>
      </c>
      <c r="N1962" s="153" t="s">
        <v>7</v>
      </c>
      <c r="O1962" s="153" t="s">
        <v>7</v>
      </c>
      <c r="P1962" s="154" t="s">
        <v>7</v>
      </c>
      <c r="Q1962" s="156" t="s">
        <v>7</v>
      </c>
    </row>
    <row r="1963" spans="2:17">
      <c r="B1963" s="157" t="s">
        <v>42</v>
      </c>
      <c r="C1963" s="157" t="s">
        <v>495</v>
      </c>
      <c r="D1963" s="157" t="s">
        <v>593</v>
      </c>
      <c r="E1963" s="157" t="s">
        <v>594</v>
      </c>
      <c r="F1963" s="157" t="s">
        <v>540</v>
      </c>
      <c r="G1963" s="158" t="s">
        <v>52</v>
      </c>
      <c r="H1963" s="159" t="s">
        <v>272</v>
      </c>
      <c r="I1963" s="160" t="s">
        <v>273</v>
      </c>
      <c r="J1963" s="160" t="s">
        <v>643</v>
      </c>
      <c r="K1963" s="161" t="s">
        <v>273</v>
      </c>
      <c r="L1963" s="152">
        <v>100</v>
      </c>
      <c r="M1963" s="154">
        <v>100</v>
      </c>
      <c r="N1963" s="153">
        <v>42.857142857142854</v>
      </c>
      <c r="O1963" s="153">
        <v>67</v>
      </c>
      <c r="P1963" s="154" t="s">
        <v>7</v>
      </c>
      <c r="Q1963" s="156">
        <v>0</v>
      </c>
    </row>
    <row r="1964" spans="2:17">
      <c r="B1964" s="157" t="s">
        <v>42</v>
      </c>
      <c r="C1964" s="157" t="s">
        <v>495</v>
      </c>
      <c r="D1964" s="157" t="s">
        <v>595</v>
      </c>
      <c r="E1964" s="157" t="s">
        <v>596</v>
      </c>
      <c r="F1964" s="157" t="s">
        <v>540</v>
      </c>
      <c r="G1964" s="158" t="s">
        <v>52</v>
      </c>
      <c r="H1964" s="159" t="s">
        <v>272</v>
      </c>
      <c r="I1964" s="160" t="s">
        <v>273</v>
      </c>
      <c r="J1964" s="160" t="s">
        <v>643</v>
      </c>
      <c r="K1964" s="161" t="s">
        <v>273</v>
      </c>
      <c r="L1964" s="152">
        <v>100</v>
      </c>
      <c r="M1964" s="154">
        <v>100</v>
      </c>
      <c r="N1964" s="153">
        <v>57.142857142857139</v>
      </c>
      <c r="O1964" s="153">
        <v>67</v>
      </c>
      <c r="P1964" s="154">
        <v>100</v>
      </c>
      <c r="Q1964" s="156">
        <v>0</v>
      </c>
    </row>
    <row r="1965" spans="2:17">
      <c r="B1965" s="157" t="s">
        <v>42</v>
      </c>
      <c r="C1965" s="157" t="s">
        <v>495</v>
      </c>
      <c r="D1965" s="157" t="s">
        <v>597</v>
      </c>
      <c r="E1965" s="157" t="s">
        <v>598</v>
      </c>
      <c r="F1965" s="157" t="s">
        <v>533</v>
      </c>
      <c r="G1965" s="158" t="s">
        <v>52</v>
      </c>
      <c r="H1965" s="159" t="s">
        <v>272</v>
      </c>
      <c r="I1965" s="160" t="s">
        <v>273</v>
      </c>
      <c r="J1965" s="160" t="s">
        <v>643</v>
      </c>
      <c r="K1965" s="161" t="s">
        <v>273</v>
      </c>
      <c r="L1965" s="152">
        <v>100</v>
      </c>
      <c r="M1965" s="154">
        <v>100</v>
      </c>
      <c r="N1965" s="153" t="s">
        <v>7</v>
      </c>
      <c r="O1965" s="153" t="s">
        <v>7</v>
      </c>
      <c r="P1965" s="154" t="s">
        <v>7</v>
      </c>
      <c r="Q1965" s="156" t="s">
        <v>7</v>
      </c>
    </row>
    <row r="1966" spans="2:17">
      <c r="B1966" s="157" t="s">
        <v>42</v>
      </c>
      <c r="C1966" s="157" t="s">
        <v>495</v>
      </c>
      <c r="D1966" s="157" t="s">
        <v>599</v>
      </c>
      <c r="E1966" s="157" t="s">
        <v>600</v>
      </c>
      <c r="F1966" s="157" t="s">
        <v>540</v>
      </c>
      <c r="G1966" s="158" t="s">
        <v>52</v>
      </c>
      <c r="H1966" s="159" t="s">
        <v>272</v>
      </c>
      <c r="I1966" s="160" t="s">
        <v>273</v>
      </c>
      <c r="J1966" s="160" t="s">
        <v>643</v>
      </c>
      <c r="K1966" s="161" t="s">
        <v>273</v>
      </c>
      <c r="L1966" s="152">
        <v>100</v>
      </c>
      <c r="M1966" s="154">
        <v>100</v>
      </c>
      <c r="N1966" s="153">
        <v>57.142857142857139</v>
      </c>
      <c r="O1966" s="153">
        <v>67</v>
      </c>
      <c r="P1966" s="154">
        <v>100</v>
      </c>
      <c r="Q1966" s="156">
        <v>0</v>
      </c>
    </row>
    <row r="1967" spans="2:17">
      <c r="B1967" s="157" t="s">
        <v>42</v>
      </c>
      <c r="C1967" s="157" t="s">
        <v>495</v>
      </c>
      <c r="D1967" s="157" t="s">
        <v>601</v>
      </c>
      <c r="E1967" s="157" t="s">
        <v>602</v>
      </c>
      <c r="F1967" s="157" t="s">
        <v>533</v>
      </c>
      <c r="G1967" s="158" t="s">
        <v>52</v>
      </c>
      <c r="H1967" s="159" t="s">
        <v>272</v>
      </c>
      <c r="I1967" s="160" t="s">
        <v>273</v>
      </c>
      <c r="J1967" s="160" t="s">
        <v>643</v>
      </c>
      <c r="K1967" s="161" t="s">
        <v>273</v>
      </c>
      <c r="L1967" s="152">
        <v>100</v>
      </c>
      <c r="M1967" s="154">
        <v>100</v>
      </c>
      <c r="N1967" s="153" t="s">
        <v>7</v>
      </c>
      <c r="O1967" s="153" t="s">
        <v>7</v>
      </c>
      <c r="P1967" s="154" t="s">
        <v>7</v>
      </c>
      <c r="Q1967" s="156" t="s">
        <v>7</v>
      </c>
    </row>
    <row r="1968" spans="2:17">
      <c r="B1968" s="157" t="s">
        <v>42</v>
      </c>
      <c r="C1968" s="157" t="s">
        <v>2</v>
      </c>
      <c r="D1968" s="157" t="s">
        <v>603</v>
      </c>
      <c r="E1968" s="157" t="s">
        <v>604</v>
      </c>
      <c r="F1968" s="157" t="s">
        <v>533</v>
      </c>
      <c r="G1968" s="158" t="s">
        <v>52</v>
      </c>
      <c r="H1968" s="159" t="s">
        <v>272</v>
      </c>
      <c r="I1968" s="160" t="s">
        <v>273</v>
      </c>
      <c r="J1968" s="160" t="s">
        <v>643</v>
      </c>
      <c r="K1968" s="161" t="s">
        <v>273</v>
      </c>
      <c r="L1968" s="152">
        <v>100</v>
      </c>
      <c r="M1968" s="154">
        <v>100</v>
      </c>
      <c r="N1968" s="153" t="s">
        <v>7</v>
      </c>
      <c r="O1968" s="153" t="s">
        <v>7</v>
      </c>
      <c r="P1968" s="154" t="s">
        <v>7</v>
      </c>
      <c r="Q1968" s="156" t="s">
        <v>7</v>
      </c>
    </row>
    <row r="1969" spans="2:17">
      <c r="B1969" s="157" t="s">
        <v>42</v>
      </c>
      <c r="C1969" s="157" t="s">
        <v>2</v>
      </c>
      <c r="D1969" s="157" t="s">
        <v>605</v>
      </c>
      <c r="E1969" s="157" t="s">
        <v>606</v>
      </c>
      <c r="F1969" s="157" t="s">
        <v>540</v>
      </c>
      <c r="G1969" s="158" t="s">
        <v>52</v>
      </c>
      <c r="H1969" s="159" t="s">
        <v>272</v>
      </c>
      <c r="I1969" s="160" t="s">
        <v>273</v>
      </c>
      <c r="J1969" s="160" t="s">
        <v>53</v>
      </c>
      <c r="K1969" s="161" t="s">
        <v>273</v>
      </c>
      <c r="L1969" s="152">
        <v>50</v>
      </c>
      <c r="M1969" s="154">
        <v>100</v>
      </c>
      <c r="N1969" s="153">
        <v>0</v>
      </c>
      <c r="O1969" s="153">
        <v>0</v>
      </c>
      <c r="P1969" s="154">
        <v>0</v>
      </c>
      <c r="Q1969" s="156">
        <v>0</v>
      </c>
    </row>
    <row r="1970" spans="2:17">
      <c r="B1970" s="157" t="s">
        <v>42</v>
      </c>
      <c r="C1970" s="157" t="s">
        <v>2</v>
      </c>
      <c r="D1970" s="157" t="s">
        <v>607</v>
      </c>
      <c r="E1970" s="157" t="s">
        <v>608</v>
      </c>
      <c r="F1970" s="157" t="s">
        <v>540</v>
      </c>
      <c r="G1970" s="158" t="s">
        <v>52</v>
      </c>
      <c r="H1970" s="159" t="s">
        <v>272</v>
      </c>
      <c r="I1970" s="160" t="s">
        <v>273</v>
      </c>
      <c r="J1970" s="160" t="s">
        <v>54</v>
      </c>
      <c r="K1970" s="161" t="s">
        <v>273</v>
      </c>
      <c r="L1970" s="152">
        <v>50</v>
      </c>
      <c r="M1970" s="154">
        <v>100</v>
      </c>
      <c r="N1970" s="153">
        <v>8.3333333333333321</v>
      </c>
      <c r="O1970" s="153">
        <v>0</v>
      </c>
      <c r="P1970" s="154">
        <v>0</v>
      </c>
      <c r="Q1970" s="156">
        <v>0</v>
      </c>
    </row>
    <row r="1971" spans="2:17">
      <c r="B1971" s="157" t="s">
        <v>42</v>
      </c>
      <c r="C1971" s="157" t="s">
        <v>2</v>
      </c>
      <c r="D1971" s="157" t="s">
        <v>609</v>
      </c>
      <c r="E1971" s="157" t="s">
        <v>610</v>
      </c>
      <c r="F1971" s="157" t="s">
        <v>540</v>
      </c>
      <c r="G1971" s="158" t="s">
        <v>52</v>
      </c>
      <c r="H1971" s="159" t="s">
        <v>272</v>
      </c>
      <c r="I1971" s="160" t="s">
        <v>273</v>
      </c>
      <c r="J1971" s="160" t="s">
        <v>643</v>
      </c>
      <c r="K1971" s="161" t="s">
        <v>273</v>
      </c>
      <c r="L1971" s="152">
        <v>100</v>
      </c>
      <c r="M1971" s="154">
        <v>100</v>
      </c>
      <c r="N1971" s="153">
        <v>28.571428571428569</v>
      </c>
      <c r="O1971" s="153">
        <v>67</v>
      </c>
      <c r="P1971" s="154">
        <v>100</v>
      </c>
      <c r="Q1971" s="156">
        <v>0</v>
      </c>
    </row>
    <row r="1972" spans="2:17">
      <c r="B1972" s="157" t="s">
        <v>42</v>
      </c>
      <c r="C1972" s="157" t="s">
        <v>2</v>
      </c>
      <c r="D1972" s="157" t="s">
        <v>611</v>
      </c>
      <c r="E1972" s="157" t="s">
        <v>612</v>
      </c>
      <c r="F1972" s="157" t="s">
        <v>540</v>
      </c>
      <c r="G1972" s="158" t="s">
        <v>52</v>
      </c>
      <c r="H1972" s="159" t="s">
        <v>272</v>
      </c>
      <c r="I1972" s="160" t="s">
        <v>273</v>
      </c>
      <c r="J1972" s="160" t="s">
        <v>53</v>
      </c>
      <c r="K1972" s="161" t="s">
        <v>273</v>
      </c>
      <c r="L1972" s="152">
        <v>50</v>
      </c>
      <c r="M1972" s="154">
        <v>100</v>
      </c>
      <c r="N1972" s="153">
        <v>0</v>
      </c>
      <c r="O1972" s="153">
        <v>0</v>
      </c>
      <c r="P1972" s="154">
        <v>0</v>
      </c>
      <c r="Q1972" s="156">
        <v>0</v>
      </c>
    </row>
    <row r="1973" spans="2:17">
      <c r="B1973" s="157" t="s">
        <v>42</v>
      </c>
      <c r="C1973" s="157" t="s">
        <v>2</v>
      </c>
      <c r="D1973" s="157" t="s">
        <v>613</v>
      </c>
      <c r="E1973" s="157" t="s">
        <v>614</v>
      </c>
      <c r="F1973" s="157" t="s">
        <v>540</v>
      </c>
      <c r="G1973" s="158" t="s">
        <v>52</v>
      </c>
      <c r="H1973" s="159" t="s">
        <v>272</v>
      </c>
      <c r="I1973" s="160" t="s">
        <v>273</v>
      </c>
      <c r="J1973" s="160" t="s">
        <v>54</v>
      </c>
      <c r="K1973" s="161" t="s">
        <v>273</v>
      </c>
      <c r="L1973" s="152">
        <v>66.666666666666671</v>
      </c>
      <c r="M1973" s="154">
        <v>100</v>
      </c>
      <c r="N1973" s="153">
        <v>23.80952380952381</v>
      </c>
      <c r="O1973" s="153">
        <v>0</v>
      </c>
      <c r="P1973" s="154">
        <v>33.333333333333336</v>
      </c>
      <c r="Q1973" s="156">
        <v>0</v>
      </c>
    </row>
    <row r="1974" spans="2:17">
      <c r="B1974" s="157" t="s">
        <v>42</v>
      </c>
      <c r="C1974" s="157" t="s">
        <v>2</v>
      </c>
      <c r="D1974" s="157" t="s">
        <v>615</v>
      </c>
      <c r="E1974" s="157" t="s">
        <v>616</v>
      </c>
      <c r="F1974" s="157" t="s">
        <v>540</v>
      </c>
      <c r="G1974" s="158" t="s">
        <v>52</v>
      </c>
      <c r="H1974" s="159" t="s">
        <v>272</v>
      </c>
      <c r="I1974" s="160" t="s">
        <v>273</v>
      </c>
      <c r="J1974" s="160" t="s">
        <v>643</v>
      </c>
      <c r="K1974" s="161" t="s">
        <v>273</v>
      </c>
      <c r="L1974" s="152">
        <v>100</v>
      </c>
      <c r="M1974" s="154">
        <v>100</v>
      </c>
      <c r="N1974" s="153">
        <v>85.714285714285708</v>
      </c>
      <c r="O1974" s="153">
        <v>67</v>
      </c>
      <c r="P1974" s="154">
        <v>100</v>
      </c>
      <c r="Q1974" s="156">
        <v>0</v>
      </c>
    </row>
    <row r="1975" spans="2:17">
      <c r="B1975" s="157" t="s">
        <v>42</v>
      </c>
      <c r="C1975" s="157" t="s">
        <v>2</v>
      </c>
      <c r="D1975" s="157" t="s">
        <v>617</v>
      </c>
      <c r="E1975" s="157" t="s">
        <v>618</v>
      </c>
      <c r="F1975" s="157" t="s">
        <v>540</v>
      </c>
      <c r="G1975" s="158" t="s">
        <v>52</v>
      </c>
      <c r="H1975" s="159" t="s">
        <v>272</v>
      </c>
      <c r="I1975" s="160" t="s">
        <v>273</v>
      </c>
      <c r="J1975" s="160" t="s">
        <v>643</v>
      </c>
      <c r="K1975" s="161" t="s">
        <v>273</v>
      </c>
      <c r="L1975" s="152">
        <v>100</v>
      </c>
      <c r="M1975" s="154">
        <v>100</v>
      </c>
      <c r="N1975" s="153">
        <v>57.142857142857139</v>
      </c>
      <c r="O1975" s="153">
        <v>67</v>
      </c>
      <c r="P1975" s="154">
        <v>100</v>
      </c>
      <c r="Q1975" s="156">
        <v>0</v>
      </c>
    </row>
    <row r="1976" spans="2:17">
      <c r="B1976" s="157" t="s">
        <v>42</v>
      </c>
      <c r="C1976" s="157" t="s">
        <v>2</v>
      </c>
      <c r="D1976" s="157" t="s">
        <v>619</v>
      </c>
      <c r="E1976" s="157" t="s">
        <v>620</v>
      </c>
      <c r="F1976" s="157" t="s">
        <v>540</v>
      </c>
      <c r="G1976" s="158" t="s">
        <v>52</v>
      </c>
      <c r="H1976" s="159" t="s">
        <v>272</v>
      </c>
      <c r="I1976" s="160" t="s">
        <v>273</v>
      </c>
      <c r="J1976" s="160" t="s">
        <v>643</v>
      </c>
      <c r="K1976" s="161" t="s">
        <v>273</v>
      </c>
      <c r="L1976" s="152">
        <v>100</v>
      </c>
      <c r="M1976" s="154">
        <v>100</v>
      </c>
      <c r="N1976" s="153">
        <v>42.857142857142854</v>
      </c>
      <c r="O1976" s="153">
        <v>0</v>
      </c>
      <c r="P1976" s="154">
        <v>0</v>
      </c>
      <c r="Q1976" s="156">
        <v>0</v>
      </c>
    </row>
    <row r="1977" spans="2:17">
      <c r="B1977" s="157" t="s">
        <v>42</v>
      </c>
      <c r="C1977" s="157" t="s">
        <v>2</v>
      </c>
      <c r="D1977" s="157" t="s">
        <v>621</v>
      </c>
      <c r="E1977" s="157" t="s">
        <v>622</v>
      </c>
      <c r="F1977" s="157" t="s">
        <v>533</v>
      </c>
      <c r="G1977" s="158" t="s">
        <v>52</v>
      </c>
      <c r="H1977" s="159" t="s">
        <v>272</v>
      </c>
      <c r="I1977" s="160" t="s">
        <v>273</v>
      </c>
      <c r="J1977" s="160" t="s">
        <v>53</v>
      </c>
      <c r="K1977" s="161" t="s">
        <v>273</v>
      </c>
      <c r="L1977" s="152">
        <v>52.5</v>
      </c>
      <c r="M1977" s="154">
        <v>100</v>
      </c>
      <c r="N1977" s="153" t="s">
        <v>7</v>
      </c>
      <c r="O1977" s="153" t="s">
        <v>7</v>
      </c>
      <c r="P1977" s="154" t="s">
        <v>7</v>
      </c>
      <c r="Q1977" s="156" t="s">
        <v>7</v>
      </c>
    </row>
    <row r="1978" spans="2:17">
      <c r="B1978" s="157" t="s">
        <v>42</v>
      </c>
      <c r="C1978" s="157" t="s">
        <v>3</v>
      </c>
      <c r="D1978" s="157" t="s">
        <v>623</v>
      </c>
      <c r="E1978" s="157" t="s">
        <v>624</v>
      </c>
      <c r="F1978" s="157" t="s">
        <v>533</v>
      </c>
      <c r="G1978" s="158" t="s">
        <v>52</v>
      </c>
      <c r="H1978" s="159" t="s">
        <v>272</v>
      </c>
      <c r="I1978" s="160" t="s">
        <v>273</v>
      </c>
      <c r="J1978" s="160" t="s">
        <v>643</v>
      </c>
      <c r="K1978" s="161" t="s">
        <v>273</v>
      </c>
      <c r="L1978" s="152">
        <v>100</v>
      </c>
      <c r="M1978" s="154">
        <v>100</v>
      </c>
      <c r="N1978" s="153" t="s">
        <v>7</v>
      </c>
      <c r="O1978" s="153" t="s">
        <v>7</v>
      </c>
      <c r="P1978" s="154" t="s">
        <v>7</v>
      </c>
      <c r="Q1978" s="156" t="s">
        <v>7</v>
      </c>
    </row>
    <row r="1979" spans="2:17">
      <c r="B1979" s="157" t="s">
        <v>42</v>
      </c>
      <c r="C1979" s="157" t="s">
        <v>3</v>
      </c>
      <c r="D1979" s="157" t="s">
        <v>625</v>
      </c>
      <c r="E1979" s="157" t="s">
        <v>626</v>
      </c>
      <c r="F1979" s="157" t="s">
        <v>533</v>
      </c>
      <c r="G1979" s="158" t="s">
        <v>52</v>
      </c>
      <c r="H1979" s="159" t="s">
        <v>272</v>
      </c>
      <c r="I1979" s="160" t="s">
        <v>273</v>
      </c>
      <c r="J1979" s="160" t="s">
        <v>643</v>
      </c>
      <c r="K1979" s="161" t="s">
        <v>273</v>
      </c>
      <c r="L1979" s="152">
        <v>100</v>
      </c>
      <c r="M1979" s="154">
        <v>100</v>
      </c>
      <c r="N1979" s="153" t="s">
        <v>7</v>
      </c>
      <c r="O1979" s="153" t="s">
        <v>7</v>
      </c>
      <c r="P1979" s="154" t="s">
        <v>7</v>
      </c>
      <c r="Q1979" s="156" t="s">
        <v>7</v>
      </c>
    </row>
    <row r="1980" spans="2:17">
      <c r="B1980" s="157" t="s">
        <v>42</v>
      </c>
      <c r="C1980" s="157" t="s">
        <v>3</v>
      </c>
      <c r="D1980" s="157" t="s">
        <v>627</v>
      </c>
      <c r="E1980" s="157" t="s">
        <v>628</v>
      </c>
      <c r="F1980" s="157" t="s">
        <v>540</v>
      </c>
      <c r="G1980" s="158" t="s">
        <v>52</v>
      </c>
      <c r="H1980" s="159" t="s">
        <v>272</v>
      </c>
      <c r="I1980" s="160" t="s">
        <v>273</v>
      </c>
      <c r="J1980" s="160" t="s">
        <v>643</v>
      </c>
      <c r="K1980" s="161" t="s">
        <v>273</v>
      </c>
      <c r="L1980" s="152">
        <v>100</v>
      </c>
      <c r="M1980" s="154">
        <v>100</v>
      </c>
      <c r="N1980" s="153">
        <v>100</v>
      </c>
      <c r="O1980" s="153">
        <v>33</v>
      </c>
      <c r="P1980" s="154">
        <v>100</v>
      </c>
      <c r="Q1980" s="156">
        <v>0</v>
      </c>
    </row>
    <row r="1981" spans="2:17">
      <c r="B1981" s="157" t="s">
        <v>42</v>
      </c>
      <c r="C1981" s="157" t="s">
        <v>3</v>
      </c>
      <c r="D1981" s="157" t="s">
        <v>629</v>
      </c>
      <c r="E1981" s="157" t="s">
        <v>630</v>
      </c>
      <c r="F1981" s="157" t="s">
        <v>540</v>
      </c>
      <c r="G1981" s="158" t="s">
        <v>52</v>
      </c>
      <c r="H1981" s="159" t="s">
        <v>272</v>
      </c>
      <c r="I1981" s="160" t="s">
        <v>273</v>
      </c>
      <c r="J1981" s="160" t="s">
        <v>54</v>
      </c>
      <c r="K1981" s="161" t="s">
        <v>273</v>
      </c>
      <c r="L1981" s="152">
        <v>100</v>
      </c>
      <c r="M1981" s="154">
        <v>100</v>
      </c>
      <c r="N1981" s="153">
        <v>60.714285714285708</v>
      </c>
      <c r="O1981" s="153">
        <v>42</v>
      </c>
      <c r="P1981" s="154">
        <v>100</v>
      </c>
      <c r="Q1981" s="156">
        <v>0</v>
      </c>
    </row>
    <row r="1982" spans="2:17">
      <c r="B1982" s="157" t="s">
        <v>42</v>
      </c>
      <c r="C1982" s="157" t="s">
        <v>3</v>
      </c>
      <c r="D1982" s="157" t="s">
        <v>631</v>
      </c>
      <c r="E1982" s="157" t="s">
        <v>632</v>
      </c>
      <c r="F1982" s="157" t="s">
        <v>533</v>
      </c>
      <c r="G1982" s="158" t="s">
        <v>52</v>
      </c>
      <c r="H1982" s="159" t="s">
        <v>272</v>
      </c>
      <c r="I1982" s="160" t="s">
        <v>273</v>
      </c>
      <c r="J1982" s="160" t="s">
        <v>643</v>
      </c>
      <c r="K1982" s="161" t="s">
        <v>273</v>
      </c>
      <c r="L1982" s="152">
        <v>100</v>
      </c>
      <c r="M1982" s="154">
        <v>100</v>
      </c>
      <c r="N1982" s="153" t="s">
        <v>7</v>
      </c>
      <c r="O1982" s="153" t="s">
        <v>7</v>
      </c>
      <c r="P1982" s="154" t="s">
        <v>7</v>
      </c>
      <c r="Q1982" s="156" t="s">
        <v>7</v>
      </c>
    </row>
    <row r="1983" spans="2:17">
      <c r="B1983" s="157" t="s">
        <v>42</v>
      </c>
      <c r="C1983" s="157" t="s">
        <v>3</v>
      </c>
      <c r="D1983" s="157" t="s">
        <v>633</v>
      </c>
      <c r="E1983" s="157" t="s">
        <v>634</v>
      </c>
      <c r="F1983" s="157" t="s">
        <v>540</v>
      </c>
      <c r="G1983" s="158" t="s">
        <v>52</v>
      </c>
      <c r="H1983" s="159" t="s">
        <v>272</v>
      </c>
      <c r="I1983" s="160" t="s">
        <v>273</v>
      </c>
      <c r="J1983" s="160" t="s">
        <v>643</v>
      </c>
      <c r="K1983" s="161" t="s">
        <v>273</v>
      </c>
      <c r="L1983" s="152">
        <v>100</v>
      </c>
      <c r="M1983" s="154">
        <v>100</v>
      </c>
      <c r="N1983" s="153">
        <v>85.714285714285708</v>
      </c>
      <c r="O1983" s="153">
        <v>67</v>
      </c>
      <c r="P1983" s="154">
        <v>100</v>
      </c>
      <c r="Q1983" s="156">
        <v>0</v>
      </c>
    </row>
    <row r="1984" spans="2:17">
      <c r="B1984" s="157" t="s">
        <v>42</v>
      </c>
      <c r="C1984" s="157" t="s">
        <v>3</v>
      </c>
      <c r="D1984" s="157" t="s">
        <v>635</v>
      </c>
      <c r="E1984" s="157" t="s">
        <v>636</v>
      </c>
      <c r="F1984" s="157" t="s">
        <v>540</v>
      </c>
      <c r="G1984" s="158" t="s">
        <v>52</v>
      </c>
      <c r="H1984" s="159" t="s">
        <v>272</v>
      </c>
      <c r="I1984" s="160" t="s">
        <v>273</v>
      </c>
      <c r="J1984" s="160" t="s">
        <v>54</v>
      </c>
      <c r="K1984" s="161" t="s">
        <v>273</v>
      </c>
      <c r="L1984" s="152">
        <v>100</v>
      </c>
      <c r="M1984" s="154">
        <v>100</v>
      </c>
      <c r="N1984" s="153">
        <v>71.428571428571431</v>
      </c>
      <c r="O1984" s="153">
        <v>33</v>
      </c>
      <c r="P1984" s="154">
        <v>100</v>
      </c>
      <c r="Q1984" s="156">
        <v>0</v>
      </c>
    </row>
    <row r="1985" spans="2:17">
      <c r="B1985" s="157" t="s">
        <v>42</v>
      </c>
      <c r="C1985" s="157" t="s">
        <v>3</v>
      </c>
      <c r="D1985" s="157" t="s">
        <v>637</v>
      </c>
      <c r="E1985" s="157" t="s">
        <v>638</v>
      </c>
      <c r="F1985" s="157" t="s">
        <v>533</v>
      </c>
      <c r="G1985" s="158" t="s">
        <v>52</v>
      </c>
      <c r="H1985" s="159" t="s">
        <v>272</v>
      </c>
      <c r="I1985" s="160" t="s">
        <v>273</v>
      </c>
      <c r="J1985" s="160" t="s">
        <v>54</v>
      </c>
      <c r="K1985" s="161" t="s">
        <v>273</v>
      </c>
      <c r="L1985" s="152">
        <v>100</v>
      </c>
      <c r="M1985" s="154">
        <v>100</v>
      </c>
      <c r="N1985" s="153" t="s">
        <v>7</v>
      </c>
      <c r="O1985" s="153" t="s">
        <v>7</v>
      </c>
      <c r="P1985" s="154" t="s">
        <v>7</v>
      </c>
      <c r="Q1985" s="156" t="s">
        <v>7</v>
      </c>
    </row>
    <row r="1986" spans="2:17">
      <c r="B1986" s="157" t="s">
        <v>42</v>
      </c>
      <c r="C1986" s="157" t="s">
        <v>3</v>
      </c>
      <c r="D1986" s="157" t="s">
        <v>639</v>
      </c>
      <c r="E1986" s="157" t="s">
        <v>640</v>
      </c>
      <c r="F1986" s="157" t="s">
        <v>533</v>
      </c>
      <c r="G1986" s="158" t="s">
        <v>52</v>
      </c>
      <c r="H1986" s="159" t="s">
        <v>272</v>
      </c>
      <c r="I1986" s="160" t="s">
        <v>273</v>
      </c>
      <c r="J1986" s="160" t="s">
        <v>54</v>
      </c>
      <c r="K1986" s="161" t="s">
        <v>273</v>
      </c>
      <c r="L1986" s="152">
        <v>100</v>
      </c>
      <c r="M1986" s="154">
        <v>100</v>
      </c>
      <c r="N1986" s="153" t="s">
        <v>7</v>
      </c>
      <c r="O1986" s="153" t="s">
        <v>7</v>
      </c>
      <c r="P1986" s="154" t="s">
        <v>7</v>
      </c>
      <c r="Q1986" s="156" t="s">
        <v>7</v>
      </c>
    </row>
    <row r="1987" spans="2:17">
      <c r="B1987" s="157" t="s">
        <v>42</v>
      </c>
      <c r="C1987" s="157" t="s">
        <v>3</v>
      </c>
      <c r="D1987" s="157" t="s">
        <v>641</v>
      </c>
      <c r="E1987" s="157" t="s">
        <v>642</v>
      </c>
      <c r="F1987" s="157" t="s">
        <v>533</v>
      </c>
      <c r="G1987" s="158" t="s">
        <v>52</v>
      </c>
      <c r="H1987" s="159" t="s">
        <v>272</v>
      </c>
      <c r="I1987" s="160" t="s">
        <v>273</v>
      </c>
      <c r="J1987" s="160" t="s">
        <v>54</v>
      </c>
      <c r="K1987" s="161" t="s">
        <v>273</v>
      </c>
      <c r="L1987" s="152">
        <v>100</v>
      </c>
      <c r="M1987" s="154">
        <v>100</v>
      </c>
      <c r="N1987" s="153" t="s">
        <v>7</v>
      </c>
      <c r="O1987" s="153" t="s">
        <v>7</v>
      </c>
      <c r="P1987" s="154" t="s">
        <v>7</v>
      </c>
      <c r="Q1987" s="156" t="s">
        <v>7</v>
      </c>
    </row>
  </sheetData>
  <phoneticPr fontId="47" type="noConversion"/>
  <conditionalFormatting sqref="I8:K1987">
    <cfRule type="expression" dxfId="114" priority="12">
      <formula>$H8="No"</formula>
    </cfRule>
  </conditionalFormatting>
  <conditionalFormatting sqref="H146:K1230 D105:K109 B8:K103 B111:K145 J8:K1987">
    <cfRule type="expression" dxfId="113" priority="13">
      <formula>AND(#REF!,NOT(#REF!))</formula>
    </cfRule>
    <cfRule type="expression" dxfId="112" priority="14">
      <formula>#REF!=FALSE</formula>
    </cfRule>
  </conditionalFormatting>
  <conditionalFormatting sqref="H8:K1987">
    <cfRule type="expression" dxfId="111" priority="11">
      <formula>AND(#REF!="x",H8="")</formula>
    </cfRule>
  </conditionalFormatting>
  <conditionalFormatting sqref="N8">
    <cfRule type="expression" dxfId="110" priority="9">
      <formula>AND(#REF!,NOT(#REF!))</formula>
    </cfRule>
    <cfRule type="expression" dxfId="109" priority="10">
      <formula>#REF!=FALSE</formula>
    </cfRule>
  </conditionalFormatting>
  <conditionalFormatting sqref="D146:G1230">
    <cfRule type="expression" dxfId="108" priority="7">
      <formula>AND(#REF!,NOT(#REF!))</formula>
    </cfRule>
    <cfRule type="expression" dxfId="107" priority="8">
      <formula>#REF!=FALSE</formula>
    </cfRule>
  </conditionalFormatting>
  <conditionalFormatting sqref="D104:K104 B110:K110">
    <cfRule type="expression" dxfId="106" priority="15">
      <formula>AND(#REF!,NOT(#REF!))</formula>
    </cfRule>
    <cfRule type="expression" dxfId="105" priority="16">
      <formula>#REF!=FALSE</formula>
    </cfRule>
  </conditionalFormatting>
  <conditionalFormatting sqref="B105:C109">
    <cfRule type="expression" dxfId="104" priority="3">
      <formula>AND(#REF!,NOT(#REF!))</formula>
    </cfRule>
    <cfRule type="expression" dxfId="103" priority="4">
      <formula>#REF!=FALSE</formula>
    </cfRule>
  </conditionalFormatting>
  <conditionalFormatting sqref="B146:C1230">
    <cfRule type="expression" dxfId="102" priority="1">
      <formula>AND(#REF!,NOT(#REF!))</formula>
    </cfRule>
    <cfRule type="expression" dxfId="101" priority="2">
      <formula>#REF!=FALSE</formula>
    </cfRule>
  </conditionalFormatting>
  <conditionalFormatting sqref="B104:C104">
    <cfRule type="expression" dxfId="100" priority="5">
      <formula>AND(#REF!,NOT(#REF!))</formula>
    </cfRule>
    <cfRule type="expression" dxfId="99" priority="6">
      <formula>#REF!=FALSE</formula>
    </cfRule>
  </conditionalFormatting>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70C0"/>
    <pageSetUpPr autoPageBreaks="0"/>
  </sheetPr>
  <dimension ref="A1:AF5199"/>
  <sheetViews>
    <sheetView topLeftCell="B1" zoomScaleNormal="100" workbookViewId="0">
      <pane ySplit="6" topLeftCell="A7" activePane="bottomLeft" state="frozen"/>
      <selection activeCell="B1" sqref="B1"/>
      <selection pane="bottomLeft" activeCell="D1" sqref="D1"/>
    </sheetView>
  </sheetViews>
  <sheetFormatPr defaultColWidth="9" defaultRowHeight="12.5"/>
  <cols>
    <col min="1" max="1" width="20.1796875" style="134" hidden="1" customWidth="1"/>
    <col min="2" max="2" width="3.1796875" style="58" customWidth="1"/>
    <col min="3" max="3" width="9.7265625" style="58" customWidth="1"/>
    <col min="4" max="4" width="13.81640625" style="58" customWidth="1"/>
    <col min="5" max="5" width="15.36328125" style="58" customWidth="1"/>
    <col min="6" max="6" width="13.7265625" style="58" customWidth="1"/>
    <col min="7" max="7" width="13.81640625" style="58" customWidth="1"/>
    <col min="8" max="9" width="14.26953125" style="58" customWidth="1"/>
    <col min="10" max="10" width="27.1796875" style="58" customWidth="1"/>
    <col min="11" max="11" width="17.36328125" style="162" customWidth="1"/>
    <col min="12" max="12" width="15.7265625" style="58" customWidth="1"/>
    <col min="13" max="13" width="11.36328125" style="58" customWidth="1"/>
    <col min="14" max="14" width="13.1796875" style="58" customWidth="1"/>
    <col min="15" max="24" width="11.36328125" style="58" customWidth="1"/>
    <col min="25" max="25" width="15" style="58" customWidth="1"/>
    <col min="26" max="27" width="11.36328125" style="58" customWidth="1"/>
    <col min="28" max="28" width="12.81640625" style="58" customWidth="1"/>
    <col min="29" max="31" width="11.36328125" style="58" customWidth="1"/>
    <col min="32" max="32" width="15.36328125" style="58" customWidth="1"/>
    <col min="33" max="16384" width="9" style="58"/>
  </cols>
  <sheetData>
    <row r="1" spans="1:32" ht="18.75" customHeight="1"/>
    <row r="2" spans="1:32" ht="22.5" customHeight="1">
      <c r="A2" s="134" t="s">
        <v>644</v>
      </c>
      <c r="C2" s="3" t="s">
        <v>6954</v>
      </c>
      <c r="E2" s="3"/>
    </row>
    <row r="4" spans="1:32" ht="14">
      <c r="C4" s="138" t="s">
        <v>645</v>
      </c>
      <c r="D4" s="139"/>
      <c r="E4" s="139"/>
      <c r="F4" s="139"/>
      <c r="G4" s="139"/>
      <c r="H4" s="139"/>
      <c r="I4" s="139"/>
      <c r="J4" s="139"/>
      <c r="K4" s="139"/>
      <c r="L4" s="139" t="s">
        <v>646</v>
      </c>
      <c r="M4" s="139"/>
      <c r="N4" s="139"/>
      <c r="O4" s="139" t="s">
        <v>647</v>
      </c>
      <c r="P4" s="139"/>
      <c r="Q4" s="139"/>
      <c r="R4" s="139"/>
      <c r="S4" s="139"/>
      <c r="T4" s="139"/>
      <c r="U4" s="139"/>
      <c r="V4" s="139" t="s">
        <v>648</v>
      </c>
      <c r="W4" s="139"/>
      <c r="X4" s="139"/>
      <c r="Y4" s="139"/>
      <c r="Z4" s="139"/>
      <c r="AA4" s="139"/>
      <c r="AB4" s="139"/>
      <c r="AC4" s="139"/>
      <c r="AD4" s="139"/>
      <c r="AE4" s="139"/>
      <c r="AF4" s="283"/>
    </row>
    <row r="5" spans="1:32">
      <c r="C5" s="78"/>
      <c r="D5" s="163"/>
      <c r="E5" s="163"/>
      <c r="F5" s="163"/>
      <c r="G5" s="163"/>
      <c r="H5" s="163"/>
      <c r="I5" s="163"/>
      <c r="J5" s="163"/>
      <c r="K5" s="163"/>
      <c r="L5" s="104" t="s">
        <v>649</v>
      </c>
      <c r="M5" s="119"/>
      <c r="N5" s="119"/>
      <c r="O5" s="104" t="s">
        <v>512</v>
      </c>
      <c r="P5" s="119"/>
      <c r="Q5" s="119"/>
      <c r="R5" s="119"/>
      <c r="S5" s="119"/>
      <c r="T5" s="119"/>
      <c r="U5" s="47"/>
      <c r="V5" s="104" t="s">
        <v>98</v>
      </c>
      <c r="W5" s="119"/>
      <c r="X5" s="119"/>
      <c r="Y5" s="119"/>
      <c r="Z5" s="119"/>
      <c r="AA5" s="104" t="s">
        <v>99</v>
      </c>
      <c r="AB5" s="119"/>
      <c r="AC5" s="47"/>
      <c r="AD5" s="119" t="s">
        <v>650</v>
      </c>
      <c r="AE5" s="119"/>
      <c r="AF5" s="164" t="s">
        <v>511</v>
      </c>
    </row>
    <row r="6" spans="1:32" ht="45" customHeight="1">
      <c r="A6" s="134" t="s">
        <v>514</v>
      </c>
      <c r="B6" s="82"/>
      <c r="C6" s="107" t="s">
        <v>4</v>
      </c>
      <c r="D6" s="108" t="s">
        <v>43</v>
      </c>
      <c r="E6" s="108" t="s">
        <v>651</v>
      </c>
      <c r="F6" s="108" t="s">
        <v>515</v>
      </c>
      <c r="G6" s="108" t="s">
        <v>652</v>
      </c>
      <c r="H6" s="108" t="s">
        <v>653</v>
      </c>
      <c r="I6" s="108" t="s">
        <v>518</v>
      </c>
      <c r="J6" s="108" t="s">
        <v>46</v>
      </c>
      <c r="K6" s="165" t="s">
        <v>654</v>
      </c>
      <c r="L6" s="166" t="s">
        <v>49</v>
      </c>
      <c r="M6" s="166" t="s">
        <v>50</v>
      </c>
      <c r="N6" s="166" t="s">
        <v>51</v>
      </c>
      <c r="O6" s="167" t="s">
        <v>86</v>
      </c>
      <c r="P6" s="166" t="s">
        <v>87</v>
      </c>
      <c r="Q6" s="166" t="s">
        <v>88</v>
      </c>
      <c r="R6" s="166" t="s">
        <v>89</v>
      </c>
      <c r="S6" s="166" t="s">
        <v>90</v>
      </c>
      <c r="T6" s="166" t="s">
        <v>91</v>
      </c>
      <c r="U6" s="168" t="s">
        <v>92</v>
      </c>
      <c r="V6" s="110" t="s">
        <v>100</v>
      </c>
      <c r="W6" s="111" t="s">
        <v>101</v>
      </c>
      <c r="X6" s="111" t="s">
        <v>102</v>
      </c>
      <c r="Y6" s="111" t="s">
        <v>103</v>
      </c>
      <c r="Z6" s="111" t="s">
        <v>104</v>
      </c>
      <c r="AA6" s="110" t="s">
        <v>105</v>
      </c>
      <c r="AB6" s="111" t="s">
        <v>106</v>
      </c>
      <c r="AC6" s="169" t="s">
        <v>107</v>
      </c>
      <c r="AD6" s="111" t="s">
        <v>655</v>
      </c>
      <c r="AE6" s="169" t="s">
        <v>656</v>
      </c>
      <c r="AF6" s="170" t="s">
        <v>511</v>
      </c>
    </row>
    <row r="7" spans="1:32">
      <c r="A7" s="134" t="str">
        <f>C7&amp;LOWER(LEFT(D7,2))&amp;"_"&amp;IF(LEN(TRIM(LEFT(E7,FIND(" ",E7))))=3,"0"&amp;TRIM(LEFT(E7,FIND(" ",E7))),TRIM(LEFT(E7,FIND(" ",E7))))</f>
        <v>ALbu_01.1</v>
      </c>
      <c r="C7" s="171" t="s">
        <v>6</v>
      </c>
      <c r="D7" s="172" t="s">
        <v>1</v>
      </c>
      <c r="E7" s="172" t="s">
        <v>531</v>
      </c>
      <c r="F7" s="172" t="s">
        <v>532</v>
      </c>
      <c r="G7" s="172" t="s">
        <v>533</v>
      </c>
      <c r="H7" s="171" t="s">
        <v>52</v>
      </c>
      <c r="I7" s="173" t="s">
        <v>643</v>
      </c>
      <c r="J7" s="59" t="s">
        <v>657</v>
      </c>
      <c r="K7" s="60" t="s">
        <v>658</v>
      </c>
      <c r="L7" s="174" t="s">
        <v>272</v>
      </c>
      <c r="M7" s="2" t="s">
        <v>272</v>
      </c>
      <c r="N7" s="175" t="s">
        <v>272</v>
      </c>
      <c r="O7" s="24"/>
      <c r="P7" s="2"/>
      <c r="Q7" s="2"/>
      <c r="R7" s="2"/>
      <c r="S7" s="2"/>
      <c r="T7" s="2"/>
      <c r="U7" s="25"/>
      <c r="V7" s="24"/>
      <c r="W7" s="2"/>
      <c r="X7" s="2"/>
      <c r="Y7" s="2"/>
      <c r="Z7" s="175"/>
      <c r="AA7" s="24"/>
      <c r="AB7" s="2"/>
      <c r="AC7" s="25"/>
      <c r="AD7" s="174"/>
      <c r="AE7" s="25"/>
      <c r="AF7" s="176">
        <v>100</v>
      </c>
    </row>
    <row r="8" spans="1:32">
      <c r="A8" s="134" t="str">
        <f t="shared" ref="A8:A71" si="0">C8&amp;LOWER(LEFT(D8,2))&amp;"_"&amp;IF(LEN(TRIM(LEFT(E8,FIND(" ",E8))))=3,"0"&amp;TRIM(LEFT(E8,FIND(" ",E8))),TRIM(LEFT(E8,FIND(" ",E8))))</f>
        <v>ALbu_01.1</v>
      </c>
      <c r="C8" s="177" t="s">
        <v>6</v>
      </c>
      <c r="D8" s="178" t="s">
        <v>1</v>
      </c>
      <c r="E8" s="178" t="s">
        <v>531</v>
      </c>
      <c r="F8" s="178" t="s">
        <v>532</v>
      </c>
      <c r="G8" s="178" t="s">
        <v>533</v>
      </c>
      <c r="H8" s="177" t="s">
        <v>52</v>
      </c>
      <c r="I8" s="179" t="s">
        <v>643</v>
      </c>
      <c r="J8" s="59" t="s">
        <v>659</v>
      </c>
      <c r="K8" s="60" t="s">
        <v>660</v>
      </c>
      <c r="L8" s="174" t="s">
        <v>272</v>
      </c>
      <c r="M8" s="2" t="s">
        <v>272</v>
      </c>
      <c r="N8" s="175" t="s">
        <v>272</v>
      </c>
      <c r="O8" s="24"/>
      <c r="P8" s="2"/>
      <c r="Q8" s="2"/>
      <c r="R8" s="2"/>
      <c r="S8" s="2"/>
      <c r="T8" s="2"/>
      <c r="U8" s="25"/>
      <c r="V8" s="24"/>
      <c r="W8" s="2"/>
      <c r="X8" s="2"/>
      <c r="Y8" s="2"/>
      <c r="Z8" s="175"/>
      <c r="AA8" s="24"/>
      <c r="AB8" s="2"/>
      <c r="AC8" s="25"/>
      <c r="AD8" s="174"/>
      <c r="AE8" s="25"/>
      <c r="AF8" s="180">
        <v>100</v>
      </c>
    </row>
    <row r="9" spans="1:32">
      <c r="A9" s="134" t="str">
        <f t="shared" si="0"/>
        <v>ALbu_01.1</v>
      </c>
      <c r="C9" s="177" t="s">
        <v>6</v>
      </c>
      <c r="D9" s="178" t="s">
        <v>1</v>
      </c>
      <c r="E9" s="178" t="s">
        <v>531</v>
      </c>
      <c r="F9" s="178" t="s">
        <v>532</v>
      </c>
      <c r="G9" s="178" t="s">
        <v>533</v>
      </c>
      <c r="H9" s="177" t="s">
        <v>52</v>
      </c>
      <c r="I9" s="179" t="s">
        <v>643</v>
      </c>
      <c r="J9" s="59" t="s">
        <v>659</v>
      </c>
      <c r="K9" s="60" t="s">
        <v>661</v>
      </c>
      <c r="L9" s="174" t="s">
        <v>272</v>
      </c>
      <c r="M9" s="2" t="s">
        <v>272</v>
      </c>
      <c r="N9" s="175" t="s">
        <v>272</v>
      </c>
      <c r="O9" s="24"/>
      <c r="P9" s="2"/>
      <c r="Q9" s="2"/>
      <c r="R9" s="2"/>
      <c r="S9" s="2"/>
      <c r="T9" s="2"/>
      <c r="U9" s="25"/>
      <c r="V9" s="24"/>
      <c r="W9" s="2"/>
      <c r="X9" s="2"/>
      <c r="Y9" s="2"/>
      <c r="Z9" s="175"/>
      <c r="AA9" s="24"/>
      <c r="AB9" s="2"/>
      <c r="AC9" s="25"/>
      <c r="AD9" s="174"/>
      <c r="AE9" s="25"/>
      <c r="AF9" s="180">
        <v>100</v>
      </c>
    </row>
    <row r="10" spans="1:32">
      <c r="A10" s="134" t="str">
        <f t="shared" si="0"/>
        <v>ALbu_01.2</v>
      </c>
      <c r="C10" s="177" t="s">
        <v>6</v>
      </c>
      <c r="D10" s="178" t="s">
        <v>1</v>
      </c>
      <c r="E10" s="178" t="s">
        <v>534</v>
      </c>
      <c r="F10" s="178" t="s">
        <v>535</v>
      </c>
      <c r="G10" s="178" t="s">
        <v>533</v>
      </c>
      <c r="H10" s="177" t="s">
        <v>52</v>
      </c>
      <c r="I10" s="179" t="s">
        <v>643</v>
      </c>
      <c r="J10" s="59" t="s">
        <v>659</v>
      </c>
      <c r="K10" s="60" t="s">
        <v>662</v>
      </c>
      <c r="L10" s="174" t="s">
        <v>272</v>
      </c>
      <c r="M10" s="2" t="s">
        <v>272</v>
      </c>
      <c r="N10" s="175" t="s">
        <v>272</v>
      </c>
      <c r="O10" s="24"/>
      <c r="P10" s="2"/>
      <c r="Q10" s="2"/>
      <c r="R10" s="2"/>
      <c r="S10" s="2"/>
      <c r="T10" s="2"/>
      <c r="U10" s="25"/>
      <c r="V10" s="24"/>
      <c r="W10" s="2"/>
      <c r="X10" s="2"/>
      <c r="Y10" s="2"/>
      <c r="Z10" s="175"/>
      <c r="AA10" s="24"/>
      <c r="AB10" s="2"/>
      <c r="AC10" s="25"/>
      <c r="AD10" s="174"/>
      <c r="AE10" s="25"/>
      <c r="AF10" s="180">
        <v>100</v>
      </c>
    </row>
    <row r="11" spans="1:32">
      <c r="A11" s="134" t="str">
        <f t="shared" si="0"/>
        <v>ALbu_01.2</v>
      </c>
      <c r="C11" s="177" t="s">
        <v>6</v>
      </c>
      <c r="D11" s="178" t="s">
        <v>1</v>
      </c>
      <c r="E11" s="178" t="s">
        <v>534</v>
      </c>
      <c r="F11" s="178" t="s">
        <v>535</v>
      </c>
      <c r="G11" s="178" t="s">
        <v>533</v>
      </c>
      <c r="H11" s="177" t="s">
        <v>52</v>
      </c>
      <c r="I11" s="179" t="s">
        <v>643</v>
      </c>
      <c r="J11" s="59" t="s">
        <v>659</v>
      </c>
      <c r="K11" s="60" t="s">
        <v>663</v>
      </c>
      <c r="L11" s="174" t="s">
        <v>272</v>
      </c>
      <c r="M11" s="2" t="s">
        <v>272</v>
      </c>
      <c r="N11" s="175" t="s">
        <v>272</v>
      </c>
      <c r="O11" s="24"/>
      <c r="P11" s="2"/>
      <c r="Q11" s="2"/>
      <c r="R11" s="2"/>
      <c r="S11" s="2"/>
      <c r="T11" s="2"/>
      <c r="U11" s="25"/>
      <c r="V11" s="24"/>
      <c r="W11" s="2"/>
      <c r="X11" s="2"/>
      <c r="Y11" s="2"/>
      <c r="Z11" s="175"/>
      <c r="AA11" s="24"/>
      <c r="AB11" s="2"/>
      <c r="AC11" s="25"/>
      <c r="AD11" s="174"/>
      <c r="AE11" s="25"/>
      <c r="AF11" s="180">
        <v>100</v>
      </c>
    </row>
    <row r="12" spans="1:32">
      <c r="A12" s="134" t="str">
        <f t="shared" si="0"/>
        <v>ALbu_01.2</v>
      </c>
      <c r="C12" s="177" t="s">
        <v>6</v>
      </c>
      <c r="D12" s="178" t="s">
        <v>1</v>
      </c>
      <c r="E12" s="178" t="s">
        <v>534</v>
      </c>
      <c r="F12" s="178" t="s">
        <v>535</v>
      </c>
      <c r="G12" s="178" t="s">
        <v>533</v>
      </c>
      <c r="H12" s="177" t="s">
        <v>52</v>
      </c>
      <c r="I12" s="179" t="s">
        <v>643</v>
      </c>
      <c r="J12" s="59" t="s">
        <v>664</v>
      </c>
      <c r="K12" s="60" t="s">
        <v>665</v>
      </c>
      <c r="L12" s="174" t="s">
        <v>272</v>
      </c>
      <c r="M12" s="2" t="s">
        <v>272</v>
      </c>
      <c r="N12" s="175" t="s">
        <v>272</v>
      </c>
      <c r="O12" s="24"/>
      <c r="P12" s="2"/>
      <c r="Q12" s="2"/>
      <c r="R12" s="2"/>
      <c r="S12" s="2"/>
      <c r="T12" s="2"/>
      <c r="U12" s="25"/>
      <c r="V12" s="24"/>
      <c r="W12" s="2"/>
      <c r="X12" s="2"/>
      <c r="Y12" s="2"/>
      <c r="Z12" s="175"/>
      <c r="AA12" s="24"/>
      <c r="AB12" s="2"/>
      <c r="AC12" s="25"/>
      <c r="AD12" s="174"/>
      <c r="AE12" s="25"/>
      <c r="AF12" s="180">
        <v>100</v>
      </c>
    </row>
    <row r="13" spans="1:32">
      <c r="A13" s="134" t="str">
        <f t="shared" si="0"/>
        <v>ALbu_01.3</v>
      </c>
      <c r="C13" s="177" t="s">
        <v>6</v>
      </c>
      <c r="D13" s="178" t="s">
        <v>1</v>
      </c>
      <c r="E13" s="178" t="s">
        <v>536</v>
      </c>
      <c r="F13" s="178" t="s">
        <v>537</v>
      </c>
      <c r="G13" s="178" t="s">
        <v>533</v>
      </c>
      <c r="H13" s="177" t="s">
        <v>52</v>
      </c>
      <c r="I13" s="179" t="s">
        <v>643</v>
      </c>
      <c r="J13" s="59" t="s">
        <v>666</v>
      </c>
      <c r="K13" s="60" t="s">
        <v>667</v>
      </c>
      <c r="L13" s="174" t="s">
        <v>272</v>
      </c>
      <c r="M13" s="2" t="s">
        <v>273</v>
      </c>
      <c r="N13" s="175" t="s">
        <v>272</v>
      </c>
      <c r="O13" s="24"/>
      <c r="P13" s="2"/>
      <c r="Q13" s="2"/>
      <c r="R13" s="2"/>
      <c r="S13" s="2"/>
      <c r="T13" s="2"/>
      <c r="U13" s="25"/>
      <c r="V13" s="24"/>
      <c r="W13" s="2"/>
      <c r="X13" s="2"/>
      <c r="Y13" s="2"/>
      <c r="Z13" s="175"/>
      <c r="AA13" s="24"/>
      <c r="AB13" s="2"/>
      <c r="AC13" s="25"/>
      <c r="AD13" s="174"/>
      <c r="AE13" s="25"/>
      <c r="AF13" s="180">
        <v>100</v>
      </c>
    </row>
    <row r="14" spans="1:32">
      <c r="A14" s="134" t="str">
        <f t="shared" si="0"/>
        <v>ALbu_01.3</v>
      </c>
      <c r="C14" s="177" t="s">
        <v>6</v>
      </c>
      <c r="D14" s="178" t="s">
        <v>1</v>
      </c>
      <c r="E14" s="178" t="s">
        <v>536</v>
      </c>
      <c r="F14" s="178" t="s">
        <v>537</v>
      </c>
      <c r="G14" s="178" t="s">
        <v>533</v>
      </c>
      <c r="H14" s="177" t="s">
        <v>52</v>
      </c>
      <c r="I14" s="179" t="s">
        <v>643</v>
      </c>
      <c r="J14" s="59" t="s">
        <v>664</v>
      </c>
      <c r="K14" s="60" t="s">
        <v>668</v>
      </c>
      <c r="L14" s="174" t="s">
        <v>272</v>
      </c>
      <c r="M14" s="2" t="s">
        <v>272</v>
      </c>
      <c r="N14" s="175" t="s">
        <v>272</v>
      </c>
      <c r="O14" s="24"/>
      <c r="P14" s="2"/>
      <c r="Q14" s="2"/>
      <c r="R14" s="2"/>
      <c r="S14" s="2"/>
      <c r="T14" s="2"/>
      <c r="U14" s="25"/>
      <c r="V14" s="24"/>
      <c r="W14" s="2"/>
      <c r="X14" s="2"/>
      <c r="Y14" s="2"/>
      <c r="Z14" s="175"/>
      <c r="AA14" s="24"/>
      <c r="AB14" s="2"/>
      <c r="AC14" s="25"/>
      <c r="AD14" s="174"/>
      <c r="AE14" s="25"/>
      <c r="AF14" s="180">
        <v>100</v>
      </c>
    </row>
    <row r="15" spans="1:32">
      <c r="A15" s="134" t="str">
        <f t="shared" si="0"/>
        <v>ALbu_01.3</v>
      </c>
      <c r="C15" s="177" t="s">
        <v>6</v>
      </c>
      <c r="D15" s="178" t="s">
        <v>1</v>
      </c>
      <c r="E15" s="178" t="s">
        <v>536</v>
      </c>
      <c r="F15" s="178" t="s">
        <v>537</v>
      </c>
      <c r="G15" s="178" t="s">
        <v>533</v>
      </c>
      <c r="H15" s="177" t="s">
        <v>52</v>
      </c>
      <c r="I15" s="179" t="s">
        <v>643</v>
      </c>
      <c r="J15" s="59" t="s">
        <v>669</v>
      </c>
      <c r="K15" s="60" t="s">
        <v>670</v>
      </c>
      <c r="L15" s="174" t="s">
        <v>272</v>
      </c>
      <c r="M15" s="2" t="s">
        <v>273</v>
      </c>
      <c r="N15" s="175" t="s">
        <v>272</v>
      </c>
      <c r="O15" s="24"/>
      <c r="P15" s="2"/>
      <c r="Q15" s="2"/>
      <c r="R15" s="2"/>
      <c r="S15" s="2"/>
      <c r="T15" s="2"/>
      <c r="U15" s="25"/>
      <c r="V15" s="24"/>
      <c r="W15" s="2"/>
      <c r="X15" s="2"/>
      <c r="Y15" s="2"/>
      <c r="Z15" s="175"/>
      <c r="AA15" s="24"/>
      <c r="AB15" s="2"/>
      <c r="AC15" s="25"/>
      <c r="AD15" s="174"/>
      <c r="AE15" s="25"/>
      <c r="AF15" s="180">
        <v>100</v>
      </c>
    </row>
    <row r="16" spans="1:32">
      <c r="A16" s="134" t="str">
        <f t="shared" si="0"/>
        <v>ALbu_02.1</v>
      </c>
      <c r="C16" s="177" t="s">
        <v>6</v>
      </c>
      <c r="D16" s="178" t="s">
        <v>1</v>
      </c>
      <c r="E16" s="178" t="s">
        <v>538</v>
      </c>
      <c r="F16" s="178" t="s">
        <v>539</v>
      </c>
      <c r="G16" s="178" t="s">
        <v>540</v>
      </c>
      <c r="H16" s="177" t="s">
        <v>52</v>
      </c>
      <c r="I16" s="179" t="s">
        <v>643</v>
      </c>
      <c r="J16" s="59" t="s">
        <v>659</v>
      </c>
      <c r="K16" s="60" t="s">
        <v>671</v>
      </c>
      <c r="L16" s="174" t="s">
        <v>272</v>
      </c>
      <c r="M16" s="2" t="s">
        <v>272</v>
      </c>
      <c r="N16" s="175" t="s">
        <v>272</v>
      </c>
      <c r="O16" s="24" t="s">
        <v>272</v>
      </c>
      <c r="P16" s="2" t="s">
        <v>672</v>
      </c>
      <c r="Q16" s="2" t="s">
        <v>672</v>
      </c>
      <c r="R16" s="2" t="s">
        <v>273</v>
      </c>
      <c r="S16" s="2" t="s">
        <v>272</v>
      </c>
      <c r="T16" s="2" t="s">
        <v>272</v>
      </c>
      <c r="U16" s="25" t="s">
        <v>273</v>
      </c>
      <c r="V16" s="24" t="s">
        <v>272</v>
      </c>
      <c r="W16" s="2" t="s">
        <v>272</v>
      </c>
      <c r="X16" s="2" t="s">
        <v>272</v>
      </c>
      <c r="Y16" s="2" t="s">
        <v>272</v>
      </c>
      <c r="Z16" s="175" t="s">
        <v>273</v>
      </c>
      <c r="AA16" s="24" t="s">
        <v>273</v>
      </c>
      <c r="AB16" s="2" t="s">
        <v>272</v>
      </c>
      <c r="AC16" s="25" t="s">
        <v>272</v>
      </c>
      <c r="AD16" s="174" t="s">
        <v>272</v>
      </c>
      <c r="AE16" s="25" t="s">
        <v>272</v>
      </c>
      <c r="AF16" s="180">
        <v>100</v>
      </c>
    </row>
    <row r="17" spans="1:32">
      <c r="A17" s="134" t="str">
        <f t="shared" si="0"/>
        <v>ALbu_02.1</v>
      </c>
      <c r="C17" s="177" t="s">
        <v>6</v>
      </c>
      <c r="D17" s="178" t="s">
        <v>1</v>
      </c>
      <c r="E17" s="178" t="s">
        <v>538</v>
      </c>
      <c r="F17" s="178" t="s">
        <v>539</v>
      </c>
      <c r="G17" s="178" t="s">
        <v>540</v>
      </c>
      <c r="H17" s="177" t="s">
        <v>52</v>
      </c>
      <c r="I17" s="179" t="s">
        <v>643</v>
      </c>
      <c r="J17" s="59" t="s">
        <v>659</v>
      </c>
      <c r="K17" s="60" t="s">
        <v>673</v>
      </c>
      <c r="L17" s="174" t="s">
        <v>272</v>
      </c>
      <c r="M17" s="2" t="s">
        <v>272</v>
      </c>
      <c r="N17" s="175" t="s">
        <v>272</v>
      </c>
      <c r="O17" s="24" t="s">
        <v>272</v>
      </c>
      <c r="P17" s="2" t="s">
        <v>672</v>
      </c>
      <c r="Q17" s="2" t="s">
        <v>672</v>
      </c>
      <c r="R17" s="2" t="s">
        <v>273</v>
      </c>
      <c r="S17" s="2" t="s">
        <v>272</v>
      </c>
      <c r="T17" s="2" t="s">
        <v>272</v>
      </c>
      <c r="U17" s="25" t="s">
        <v>273</v>
      </c>
      <c r="V17" s="24" t="s">
        <v>272</v>
      </c>
      <c r="W17" s="2" t="s">
        <v>272</v>
      </c>
      <c r="X17" s="2" t="s">
        <v>272</v>
      </c>
      <c r="Y17" s="2" t="s">
        <v>272</v>
      </c>
      <c r="Z17" s="175" t="s">
        <v>273</v>
      </c>
      <c r="AA17" s="24" t="s">
        <v>272</v>
      </c>
      <c r="AB17" s="2" t="s">
        <v>272</v>
      </c>
      <c r="AC17" s="25" t="s">
        <v>272</v>
      </c>
      <c r="AD17" s="174" t="s">
        <v>272</v>
      </c>
      <c r="AE17" s="25" t="s">
        <v>272</v>
      </c>
      <c r="AF17" s="180">
        <v>100</v>
      </c>
    </row>
    <row r="18" spans="1:32">
      <c r="A18" s="134" t="str">
        <f t="shared" si="0"/>
        <v>ALbu_02.1</v>
      </c>
      <c r="C18" s="177" t="s">
        <v>6</v>
      </c>
      <c r="D18" s="178" t="s">
        <v>1</v>
      </c>
      <c r="E18" s="178" t="s">
        <v>538</v>
      </c>
      <c r="F18" s="178" t="s">
        <v>539</v>
      </c>
      <c r="G18" s="178" t="s">
        <v>540</v>
      </c>
      <c r="H18" s="177" t="s">
        <v>52</v>
      </c>
      <c r="I18" s="179" t="s">
        <v>643</v>
      </c>
      <c r="J18" s="59" t="s">
        <v>659</v>
      </c>
      <c r="K18" s="60" t="s">
        <v>660</v>
      </c>
      <c r="L18" s="174" t="s">
        <v>272</v>
      </c>
      <c r="M18" s="2" t="s">
        <v>272</v>
      </c>
      <c r="N18" s="175" t="s">
        <v>272</v>
      </c>
      <c r="O18" s="24" t="s">
        <v>272</v>
      </c>
      <c r="P18" s="2" t="s">
        <v>273</v>
      </c>
      <c r="Q18" s="2" t="s">
        <v>273</v>
      </c>
      <c r="R18" s="2" t="s">
        <v>273</v>
      </c>
      <c r="S18" s="2" t="s">
        <v>272</v>
      </c>
      <c r="T18" s="2" t="s">
        <v>272</v>
      </c>
      <c r="U18" s="25" t="s">
        <v>273</v>
      </c>
      <c r="V18" s="24" t="s">
        <v>272</v>
      </c>
      <c r="W18" s="2" t="s">
        <v>272</v>
      </c>
      <c r="X18" s="2" t="s">
        <v>272</v>
      </c>
      <c r="Y18" s="2" t="s">
        <v>272</v>
      </c>
      <c r="Z18" s="175" t="s">
        <v>273</v>
      </c>
      <c r="AA18" s="24" t="s">
        <v>272</v>
      </c>
      <c r="AB18" s="2" t="s">
        <v>272</v>
      </c>
      <c r="AC18" s="25" t="s">
        <v>272</v>
      </c>
      <c r="AD18" s="174" t="s">
        <v>272</v>
      </c>
      <c r="AE18" s="25" t="s">
        <v>272</v>
      </c>
      <c r="AF18" s="180">
        <v>100</v>
      </c>
    </row>
    <row r="19" spans="1:32">
      <c r="A19" s="134" t="str">
        <f t="shared" si="0"/>
        <v>ALbu_03.1</v>
      </c>
      <c r="C19" s="177" t="s">
        <v>6</v>
      </c>
      <c r="D19" s="178" t="s">
        <v>1</v>
      </c>
      <c r="E19" s="178" t="s">
        <v>541</v>
      </c>
      <c r="F19" s="178" t="s">
        <v>542</v>
      </c>
      <c r="G19" s="178" t="s">
        <v>540</v>
      </c>
      <c r="H19" s="177" t="s">
        <v>52</v>
      </c>
      <c r="I19" s="179" t="s">
        <v>643</v>
      </c>
      <c r="J19" s="59" t="s">
        <v>659</v>
      </c>
      <c r="K19" s="60" t="s">
        <v>660</v>
      </c>
      <c r="L19" s="174" t="s">
        <v>272</v>
      </c>
      <c r="M19" s="2" t="s">
        <v>272</v>
      </c>
      <c r="N19" s="175" t="s">
        <v>272</v>
      </c>
      <c r="O19" s="24" t="s">
        <v>272</v>
      </c>
      <c r="P19" s="2" t="s">
        <v>272</v>
      </c>
      <c r="Q19" s="2" t="s">
        <v>272</v>
      </c>
      <c r="R19" s="2" t="s">
        <v>273</v>
      </c>
      <c r="S19" s="2" t="s">
        <v>272</v>
      </c>
      <c r="T19" s="2" t="s">
        <v>272</v>
      </c>
      <c r="U19" s="25" t="s">
        <v>273</v>
      </c>
      <c r="V19" s="24" t="s">
        <v>272</v>
      </c>
      <c r="W19" s="2" t="s">
        <v>272</v>
      </c>
      <c r="X19" s="2" t="s">
        <v>272</v>
      </c>
      <c r="Y19" s="2" t="s">
        <v>272</v>
      </c>
      <c r="Z19" s="175" t="s">
        <v>273</v>
      </c>
      <c r="AA19" s="24" t="s">
        <v>272</v>
      </c>
      <c r="AB19" s="2" t="s">
        <v>272</v>
      </c>
      <c r="AC19" s="25" t="s">
        <v>272</v>
      </c>
      <c r="AD19" s="174" t="s">
        <v>272</v>
      </c>
      <c r="AE19" s="25" t="s">
        <v>272</v>
      </c>
      <c r="AF19" s="180">
        <v>100</v>
      </c>
    </row>
    <row r="20" spans="1:32">
      <c r="A20" s="134" t="str">
        <f t="shared" si="0"/>
        <v>ALbu_03.1</v>
      </c>
      <c r="C20" s="177" t="s">
        <v>6</v>
      </c>
      <c r="D20" s="178" t="s">
        <v>1</v>
      </c>
      <c r="E20" s="178" t="s">
        <v>541</v>
      </c>
      <c r="F20" s="178" t="s">
        <v>542</v>
      </c>
      <c r="G20" s="178" t="s">
        <v>540</v>
      </c>
      <c r="H20" s="177" t="s">
        <v>52</v>
      </c>
      <c r="I20" s="179" t="s">
        <v>643</v>
      </c>
      <c r="J20" s="59" t="s">
        <v>659</v>
      </c>
      <c r="K20" s="60" t="s">
        <v>661</v>
      </c>
      <c r="L20" s="174" t="s">
        <v>272</v>
      </c>
      <c r="M20" s="2" t="s">
        <v>272</v>
      </c>
      <c r="N20" s="175" t="s">
        <v>272</v>
      </c>
      <c r="O20" s="24" t="s">
        <v>272</v>
      </c>
      <c r="P20" s="2" t="s">
        <v>272</v>
      </c>
      <c r="Q20" s="2" t="s">
        <v>272</v>
      </c>
      <c r="R20" s="2" t="s">
        <v>273</v>
      </c>
      <c r="S20" s="2" t="s">
        <v>272</v>
      </c>
      <c r="T20" s="2" t="s">
        <v>272</v>
      </c>
      <c r="U20" s="25" t="s">
        <v>273</v>
      </c>
      <c r="V20" s="24" t="s">
        <v>272</v>
      </c>
      <c r="W20" s="2" t="s">
        <v>272</v>
      </c>
      <c r="X20" s="2" t="s">
        <v>272</v>
      </c>
      <c r="Y20" s="2" t="s">
        <v>272</v>
      </c>
      <c r="Z20" s="175" t="s">
        <v>273</v>
      </c>
      <c r="AA20" s="24" t="s">
        <v>272</v>
      </c>
      <c r="AB20" s="2" t="s">
        <v>272</v>
      </c>
      <c r="AC20" s="25" t="s">
        <v>272</v>
      </c>
      <c r="AD20" s="174" t="s">
        <v>272</v>
      </c>
      <c r="AE20" s="25" t="s">
        <v>272</v>
      </c>
      <c r="AF20" s="180">
        <v>100</v>
      </c>
    </row>
    <row r="21" spans="1:32">
      <c r="A21" s="134" t="str">
        <f t="shared" si="0"/>
        <v>ALbu_03.1</v>
      </c>
      <c r="C21" s="177" t="s">
        <v>6</v>
      </c>
      <c r="D21" s="178" t="s">
        <v>1</v>
      </c>
      <c r="E21" s="178" t="s">
        <v>541</v>
      </c>
      <c r="F21" s="178" t="s">
        <v>542</v>
      </c>
      <c r="G21" s="178" t="s">
        <v>540</v>
      </c>
      <c r="H21" s="177" t="s">
        <v>52</v>
      </c>
      <c r="I21" s="179" t="s">
        <v>643</v>
      </c>
      <c r="J21" s="59" t="s">
        <v>659</v>
      </c>
      <c r="K21" s="60" t="s">
        <v>662</v>
      </c>
      <c r="L21" s="174" t="s">
        <v>272</v>
      </c>
      <c r="M21" s="2" t="s">
        <v>272</v>
      </c>
      <c r="N21" s="175" t="s">
        <v>272</v>
      </c>
      <c r="O21" s="24" t="s">
        <v>272</v>
      </c>
      <c r="P21" s="2" t="s">
        <v>272</v>
      </c>
      <c r="Q21" s="2" t="s">
        <v>272</v>
      </c>
      <c r="R21" s="2" t="s">
        <v>273</v>
      </c>
      <c r="S21" s="2" t="s">
        <v>272</v>
      </c>
      <c r="T21" s="2" t="s">
        <v>272</v>
      </c>
      <c r="U21" s="25" t="s">
        <v>273</v>
      </c>
      <c r="V21" s="24" t="s">
        <v>272</v>
      </c>
      <c r="W21" s="2" t="s">
        <v>272</v>
      </c>
      <c r="X21" s="2" t="s">
        <v>272</v>
      </c>
      <c r="Y21" s="2" t="s">
        <v>272</v>
      </c>
      <c r="Z21" s="175" t="s">
        <v>273</v>
      </c>
      <c r="AA21" s="24" t="s">
        <v>272</v>
      </c>
      <c r="AB21" s="2" t="s">
        <v>272</v>
      </c>
      <c r="AC21" s="25" t="s">
        <v>272</v>
      </c>
      <c r="AD21" s="174" t="s">
        <v>272</v>
      </c>
      <c r="AE21" s="25" t="s">
        <v>272</v>
      </c>
      <c r="AF21" s="180">
        <v>100</v>
      </c>
    </row>
    <row r="22" spans="1:32">
      <c r="A22" s="134" t="str">
        <f t="shared" si="0"/>
        <v>ALbu_04.1</v>
      </c>
      <c r="C22" s="177" t="s">
        <v>6</v>
      </c>
      <c r="D22" s="178" t="s">
        <v>1</v>
      </c>
      <c r="E22" s="178" t="s">
        <v>543</v>
      </c>
      <c r="F22" s="178" t="s">
        <v>544</v>
      </c>
      <c r="G22" s="178" t="s">
        <v>540</v>
      </c>
      <c r="H22" s="177" t="s">
        <v>52</v>
      </c>
      <c r="I22" s="179" t="s">
        <v>643</v>
      </c>
      <c r="J22" s="59" t="s">
        <v>47</v>
      </c>
      <c r="K22" s="60" t="s">
        <v>47</v>
      </c>
      <c r="L22" s="174" t="s">
        <v>272</v>
      </c>
      <c r="M22" s="2" t="s">
        <v>272</v>
      </c>
      <c r="N22" s="175" t="s">
        <v>272</v>
      </c>
      <c r="O22" s="24" t="s">
        <v>272</v>
      </c>
      <c r="P22" s="2" t="s">
        <v>272</v>
      </c>
      <c r="Q22" s="2" t="s">
        <v>272</v>
      </c>
      <c r="R22" s="2" t="s">
        <v>272</v>
      </c>
      <c r="S22" s="2" t="s">
        <v>272</v>
      </c>
      <c r="T22" s="2" t="s">
        <v>272</v>
      </c>
      <c r="U22" s="25" t="s">
        <v>272</v>
      </c>
      <c r="V22" s="24" t="s">
        <v>272</v>
      </c>
      <c r="W22" s="2" t="s">
        <v>272</v>
      </c>
      <c r="X22" s="2" t="s">
        <v>272</v>
      </c>
      <c r="Y22" s="2" t="s">
        <v>272</v>
      </c>
      <c r="Z22" s="175" t="s">
        <v>272</v>
      </c>
      <c r="AA22" s="24" t="s">
        <v>272</v>
      </c>
      <c r="AB22" s="2" t="s">
        <v>272</v>
      </c>
      <c r="AC22" s="25" t="s">
        <v>272</v>
      </c>
      <c r="AD22" s="174" t="s">
        <v>272</v>
      </c>
      <c r="AE22" s="25" t="s">
        <v>272</v>
      </c>
      <c r="AF22" s="180" t="s">
        <v>7</v>
      </c>
    </row>
    <row r="23" spans="1:32">
      <c r="A23" s="134" t="str">
        <f t="shared" si="0"/>
        <v>ALbu_04.2</v>
      </c>
      <c r="C23" s="177" t="s">
        <v>6</v>
      </c>
      <c r="D23" s="178" t="s">
        <v>1</v>
      </c>
      <c r="E23" s="178" t="s">
        <v>545</v>
      </c>
      <c r="F23" s="178" t="s">
        <v>546</v>
      </c>
      <c r="G23" s="178" t="s">
        <v>540</v>
      </c>
      <c r="H23" s="177" t="s">
        <v>52</v>
      </c>
      <c r="I23" s="179" t="s">
        <v>643</v>
      </c>
      <c r="J23" s="59" t="s">
        <v>47</v>
      </c>
      <c r="K23" s="60" t="s">
        <v>47</v>
      </c>
      <c r="L23" s="174" t="s">
        <v>272</v>
      </c>
      <c r="M23" s="2" t="s">
        <v>272</v>
      </c>
      <c r="N23" s="175" t="s">
        <v>272</v>
      </c>
      <c r="O23" s="24" t="s">
        <v>272</v>
      </c>
      <c r="P23" s="2" t="s">
        <v>272</v>
      </c>
      <c r="Q23" s="2" t="s">
        <v>272</v>
      </c>
      <c r="R23" s="2" t="s">
        <v>272</v>
      </c>
      <c r="S23" s="2" t="s">
        <v>272</v>
      </c>
      <c r="T23" s="2" t="s">
        <v>272</v>
      </c>
      <c r="U23" s="25" t="s">
        <v>272</v>
      </c>
      <c r="V23" s="24" t="s">
        <v>272</v>
      </c>
      <c r="W23" s="2" t="s">
        <v>272</v>
      </c>
      <c r="X23" s="2" t="s">
        <v>272</v>
      </c>
      <c r="Y23" s="2" t="s">
        <v>272</v>
      </c>
      <c r="Z23" s="175" t="s">
        <v>272</v>
      </c>
      <c r="AA23" s="24" t="s">
        <v>272</v>
      </c>
      <c r="AB23" s="2" t="s">
        <v>272</v>
      </c>
      <c r="AC23" s="25" t="s">
        <v>272</v>
      </c>
      <c r="AD23" s="174" t="s">
        <v>272</v>
      </c>
      <c r="AE23" s="25" t="s">
        <v>272</v>
      </c>
      <c r="AF23" s="180" t="s">
        <v>7</v>
      </c>
    </row>
    <row r="24" spans="1:32">
      <c r="A24" s="134" t="str">
        <f t="shared" si="0"/>
        <v>ALbu_05.1</v>
      </c>
      <c r="C24" s="177" t="s">
        <v>6</v>
      </c>
      <c r="D24" s="178" t="s">
        <v>1</v>
      </c>
      <c r="E24" s="178" t="s">
        <v>547</v>
      </c>
      <c r="F24" s="178" t="s">
        <v>548</v>
      </c>
      <c r="G24" s="178" t="s">
        <v>540</v>
      </c>
      <c r="H24" s="177" t="s">
        <v>52</v>
      </c>
      <c r="I24" s="179" t="s">
        <v>643</v>
      </c>
      <c r="J24" s="59" t="s">
        <v>674</v>
      </c>
      <c r="K24" s="60" t="s">
        <v>675</v>
      </c>
      <c r="L24" s="174" t="s">
        <v>272</v>
      </c>
      <c r="M24" s="2" t="s">
        <v>272</v>
      </c>
      <c r="N24" s="175" t="s">
        <v>272</v>
      </c>
      <c r="O24" s="24" t="s">
        <v>273</v>
      </c>
      <c r="P24" s="2" t="s">
        <v>273</v>
      </c>
      <c r="Q24" s="2" t="s">
        <v>273</v>
      </c>
      <c r="R24" s="2" t="s">
        <v>273</v>
      </c>
      <c r="S24" s="2" t="s">
        <v>273</v>
      </c>
      <c r="T24" s="2" t="s">
        <v>272</v>
      </c>
      <c r="U24" s="25" t="s">
        <v>273</v>
      </c>
      <c r="V24" s="24" t="s">
        <v>272</v>
      </c>
      <c r="W24" s="2" t="s">
        <v>273</v>
      </c>
      <c r="X24" s="2" t="s">
        <v>273</v>
      </c>
      <c r="Y24" s="2" t="s">
        <v>273</v>
      </c>
      <c r="Z24" s="175" t="s">
        <v>273</v>
      </c>
      <c r="AA24" s="24" t="s">
        <v>272</v>
      </c>
      <c r="AB24" s="2" t="s">
        <v>273</v>
      </c>
      <c r="AC24" s="25" t="s">
        <v>273</v>
      </c>
      <c r="AD24" s="174" t="s">
        <v>273</v>
      </c>
      <c r="AE24" s="25" t="s">
        <v>273</v>
      </c>
      <c r="AF24" s="180">
        <v>100</v>
      </c>
    </row>
    <row r="25" spans="1:32">
      <c r="A25" s="134" t="str">
        <f t="shared" si="0"/>
        <v>ALbu_05.1</v>
      </c>
      <c r="C25" s="177" t="s">
        <v>6</v>
      </c>
      <c r="D25" s="178" t="s">
        <v>1</v>
      </c>
      <c r="E25" s="178" t="s">
        <v>547</v>
      </c>
      <c r="F25" s="178" t="s">
        <v>548</v>
      </c>
      <c r="G25" s="178" t="s">
        <v>540</v>
      </c>
      <c r="H25" s="177" t="s">
        <v>52</v>
      </c>
      <c r="I25" s="179" t="s">
        <v>643</v>
      </c>
      <c r="J25" s="59" t="s">
        <v>676</v>
      </c>
      <c r="K25" s="60" t="s">
        <v>677</v>
      </c>
      <c r="L25" s="174" t="s">
        <v>272</v>
      </c>
      <c r="M25" s="2" t="s">
        <v>272</v>
      </c>
      <c r="N25" s="175" t="s">
        <v>272</v>
      </c>
      <c r="O25" s="24" t="s">
        <v>273</v>
      </c>
      <c r="P25" s="2" t="s">
        <v>273</v>
      </c>
      <c r="Q25" s="2" t="s">
        <v>273</v>
      </c>
      <c r="R25" s="2" t="s">
        <v>273</v>
      </c>
      <c r="S25" s="2" t="s">
        <v>273</v>
      </c>
      <c r="T25" s="2" t="s">
        <v>272</v>
      </c>
      <c r="U25" s="25" t="s">
        <v>273</v>
      </c>
      <c r="V25" s="24" t="s">
        <v>272</v>
      </c>
      <c r="W25" s="2" t="s">
        <v>272</v>
      </c>
      <c r="X25" s="2" t="s">
        <v>273</v>
      </c>
      <c r="Y25" s="2" t="s">
        <v>273</v>
      </c>
      <c r="Z25" s="175" t="s">
        <v>273</v>
      </c>
      <c r="AA25" s="24" t="s">
        <v>273</v>
      </c>
      <c r="AB25" s="2" t="s">
        <v>273</v>
      </c>
      <c r="AC25" s="25" t="s">
        <v>273</v>
      </c>
      <c r="AD25" s="174" t="s">
        <v>273</v>
      </c>
      <c r="AE25" s="25" t="s">
        <v>273</v>
      </c>
      <c r="AF25" s="180">
        <v>100</v>
      </c>
    </row>
    <row r="26" spans="1:32">
      <c r="A26" s="134" t="str">
        <f t="shared" si="0"/>
        <v>ALbu_05.1</v>
      </c>
      <c r="C26" s="177" t="s">
        <v>6</v>
      </c>
      <c r="D26" s="178" t="s">
        <v>1</v>
      </c>
      <c r="E26" s="178" t="s">
        <v>547</v>
      </c>
      <c r="F26" s="178" t="s">
        <v>548</v>
      </c>
      <c r="G26" s="178" t="s">
        <v>540</v>
      </c>
      <c r="H26" s="177" t="s">
        <v>52</v>
      </c>
      <c r="I26" s="179" t="s">
        <v>643</v>
      </c>
      <c r="J26" s="59" t="s">
        <v>659</v>
      </c>
      <c r="K26" s="60" t="s">
        <v>196</v>
      </c>
      <c r="L26" s="174" t="s">
        <v>272</v>
      </c>
      <c r="M26" s="2" t="s">
        <v>272</v>
      </c>
      <c r="N26" s="175" t="s">
        <v>272</v>
      </c>
      <c r="O26" s="24" t="s">
        <v>272</v>
      </c>
      <c r="P26" s="2" t="s">
        <v>273</v>
      </c>
      <c r="Q26" s="2" t="s">
        <v>273</v>
      </c>
      <c r="R26" s="2" t="s">
        <v>273</v>
      </c>
      <c r="S26" s="2" t="s">
        <v>272</v>
      </c>
      <c r="T26" s="2" t="s">
        <v>272</v>
      </c>
      <c r="U26" s="25" t="s">
        <v>273</v>
      </c>
      <c r="V26" s="24" t="s">
        <v>272</v>
      </c>
      <c r="W26" s="2" t="s">
        <v>272</v>
      </c>
      <c r="X26" s="2" t="s">
        <v>272</v>
      </c>
      <c r="Y26" s="2" t="s">
        <v>272</v>
      </c>
      <c r="Z26" s="175" t="s">
        <v>273</v>
      </c>
      <c r="AA26" s="24" t="s">
        <v>272</v>
      </c>
      <c r="AB26" s="2" t="s">
        <v>272</v>
      </c>
      <c r="AC26" s="25" t="s">
        <v>272</v>
      </c>
      <c r="AD26" s="174" t="s">
        <v>272</v>
      </c>
      <c r="AE26" s="25" t="s">
        <v>272</v>
      </c>
      <c r="AF26" s="180">
        <v>100</v>
      </c>
    </row>
    <row r="27" spans="1:32">
      <c r="A27" s="134" t="str">
        <f t="shared" si="0"/>
        <v>ALbu_05.2</v>
      </c>
      <c r="C27" s="177" t="s">
        <v>6</v>
      </c>
      <c r="D27" s="178" t="s">
        <v>1</v>
      </c>
      <c r="E27" s="178" t="s">
        <v>549</v>
      </c>
      <c r="F27" s="178" t="s">
        <v>550</v>
      </c>
      <c r="G27" s="178" t="s">
        <v>533</v>
      </c>
      <c r="H27" s="177" t="s">
        <v>52</v>
      </c>
      <c r="I27" s="179" t="s">
        <v>643</v>
      </c>
      <c r="J27" s="59" t="s">
        <v>674</v>
      </c>
      <c r="K27" s="60" t="s">
        <v>675</v>
      </c>
      <c r="L27" s="174" t="s">
        <v>272</v>
      </c>
      <c r="M27" s="2" t="s">
        <v>272</v>
      </c>
      <c r="N27" s="175" t="s">
        <v>272</v>
      </c>
      <c r="O27" s="24"/>
      <c r="P27" s="2"/>
      <c r="Q27" s="2"/>
      <c r="R27" s="2"/>
      <c r="S27" s="2"/>
      <c r="T27" s="2"/>
      <c r="U27" s="25"/>
      <c r="V27" s="24"/>
      <c r="W27" s="2"/>
      <c r="X27" s="2"/>
      <c r="Y27" s="2"/>
      <c r="Z27" s="175"/>
      <c r="AA27" s="24"/>
      <c r="AB27" s="2"/>
      <c r="AC27" s="25"/>
      <c r="AD27" s="174"/>
      <c r="AE27" s="25"/>
      <c r="AF27" s="180">
        <v>100</v>
      </c>
    </row>
    <row r="28" spans="1:32">
      <c r="A28" s="134" t="str">
        <f t="shared" si="0"/>
        <v>ALbu_05.2</v>
      </c>
      <c r="C28" s="177" t="s">
        <v>6</v>
      </c>
      <c r="D28" s="178" t="s">
        <v>1</v>
      </c>
      <c r="E28" s="178" t="s">
        <v>549</v>
      </c>
      <c r="F28" s="178" t="s">
        <v>550</v>
      </c>
      <c r="G28" s="178" t="s">
        <v>533</v>
      </c>
      <c r="H28" s="177" t="s">
        <v>52</v>
      </c>
      <c r="I28" s="179" t="s">
        <v>643</v>
      </c>
      <c r="J28" s="59" t="s">
        <v>659</v>
      </c>
      <c r="K28" s="60" t="s">
        <v>678</v>
      </c>
      <c r="L28" s="174" t="s">
        <v>272</v>
      </c>
      <c r="M28" s="2" t="s">
        <v>272</v>
      </c>
      <c r="N28" s="175" t="s">
        <v>272</v>
      </c>
      <c r="O28" s="24"/>
      <c r="P28" s="2"/>
      <c r="Q28" s="2"/>
      <c r="R28" s="2"/>
      <c r="S28" s="2"/>
      <c r="T28" s="2"/>
      <c r="U28" s="25"/>
      <c r="V28" s="24"/>
      <c r="W28" s="2"/>
      <c r="X28" s="2"/>
      <c r="Y28" s="2"/>
      <c r="Z28" s="175"/>
      <c r="AA28" s="24"/>
      <c r="AB28" s="2"/>
      <c r="AC28" s="25"/>
      <c r="AD28" s="174"/>
      <c r="AE28" s="25"/>
      <c r="AF28" s="180">
        <v>100</v>
      </c>
    </row>
    <row r="29" spans="1:32">
      <c r="A29" s="134" t="str">
        <f t="shared" si="0"/>
        <v>ALbu_05.3</v>
      </c>
      <c r="C29" s="177" t="s">
        <v>6</v>
      </c>
      <c r="D29" s="178" t="s">
        <v>1</v>
      </c>
      <c r="E29" s="178" t="s">
        <v>551</v>
      </c>
      <c r="F29" s="178" t="s">
        <v>552</v>
      </c>
      <c r="G29" s="178" t="s">
        <v>533</v>
      </c>
      <c r="H29" s="177" t="s">
        <v>52</v>
      </c>
      <c r="I29" s="179" t="s">
        <v>643</v>
      </c>
      <c r="J29" s="59" t="s">
        <v>674</v>
      </c>
      <c r="K29" s="60" t="s">
        <v>675</v>
      </c>
      <c r="L29" s="174" t="s">
        <v>272</v>
      </c>
      <c r="M29" s="2" t="s">
        <v>272</v>
      </c>
      <c r="N29" s="175" t="s">
        <v>272</v>
      </c>
      <c r="O29" s="24"/>
      <c r="P29" s="2"/>
      <c r="Q29" s="2"/>
      <c r="R29" s="2"/>
      <c r="S29" s="2"/>
      <c r="T29" s="2"/>
      <c r="U29" s="25"/>
      <c r="V29" s="24"/>
      <c r="W29" s="2"/>
      <c r="X29" s="2"/>
      <c r="Y29" s="2"/>
      <c r="Z29" s="175"/>
      <c r="AA29" s="24"/>
      <c r="AB29" s="2"/>
      <c r="AC29" s="25"/>
      <c r="AD29" s="174"/>
      <c r="AE29" s="25"/>
      <c r="AF29" s="180">
        <v>100</v>
      </c>
    </row>
    <row r="30" spans="1:32">
      <c r="A30" s="134" t="str">
        <f t="shared" si="0"/>
        <v>ALbu_05.3</v>
      </c>
      <c r="C30" s="177" t="s">
        <v>6</v>
      </c>
      <c r="D30" s="178" t="s">
        <v>1</v>
      </c>
      <c r="E30" s="178" t="s">
        <v>551</v>
      </c>
      <c r="F30" s="178" t="s">
        <v>552</v>
      </c>
      <c r="G30" s="178" t="s">
        <v>533</v>
      </c>
      <c r="H30" s="177" t="s">
        <v>52</v>
      </c>
      <c r="I30" s="179" t="s">
        <v>643</v>
      </c>
      <c r="J30" s="59" t="s">
        <v>659</v>
      </c>
      <c r="K30" s="60" t="s">
        <v>678</v>
      </c>
      <c r="L30" s="174" t="s">
        <v>272</v>
      </c>
      <c r="M30" s="2" t="s">
        <v>272</v>
      </c>
      <c r="N30" s="175" t="s">
        <v>272</v>
      </c>
      <c r="O30" s="24"/>
      <c r="P30" s="2"/>
      <c r="Q30" s="2"/>
      <c r="R30" s="2"/>
      <c r="S30" s="2"/>
      <c r="T30" s="2"/>
      <c r="U30" s="25"/>
      <c r="V30" s="24"/>
      <c r="W30" s="2"/>
      <c r="X30" s="2"/>
      <c r="Y30" s="2"/>
      <c r="Z30" s="175"/>
      <c r="AA30" s="24"/>
      <c r="AB30" s="2"/>
      <c r="AC30" s="25"/>
      <c r="AD30" s="174"/>
      <c r="AE30" s="25"/>
      <c r="AF30" s="180">
        <v>100</v>
      </c>
    </row>
    <row r="31" spans="1:32">
      <c r="A31" s="134" t="str">
        <f t="shared" si="0"/>
        <v>ALbu_06.1</v>
      </c>
      <c r="C31" s="177" t="s">
        <v>6</v>
      </c>
      <c r="D31" s="178" t="s">
        <v>1</v>
      </c>
      <c r="E31" s="178" t="s">
        <v>553</v>
      </c>
      <c r="F31" s="178" t="s">
        <v>554</v>
      </c>
      <c r="G31" s="178" t="s">
        <v>540</v>
      </c>
      <c r="H31" s="177" t="s">
        <v>52</v>
      </c>
      <c r="I31" s="179" t="s">
        <v>643</v>
      </c>
      <c r="J31" s="59" t="s">
        <v>659</v>
      </c>
      <c r="K31" s="60" t="s">
        <v>196</v>
      </c>
      <c r="L31" s="174" t="s">
        <v>272</v>
      </c>
      <c r="M31" s="2" t="s">
        <v>272</v>
      </c>
      <c r="N31" s="175" t="s">
        <v>272</v>
      </c>
      <c r="O31" s="24" t="s">
        <v>272</v>
      </c>
      <c r="P31" s="2" t="s">
        <v>272</v>
      </c>
      <c r="Q31" s="2" t="s">
        <v>272</v>
      </c>
      <c r="R31" s="2" t="s">
        <v>272</v>
      </c>
      <c r="S31" s="2" t="s">
        <v>272</v>
      </c>
      <c r="T31" s="2" t="s">
        <v>272</v>
      </c>
      <c r="U31" s="25" t="s">
        <v>273</v>
      </c>
      <c r="V31" s="24" t="s">
        <v>272</v>
      </c>
      <c r="W31" s="2" t="s">
        <v>272</v>
      </c>
      <c r="X31" s="2" t="s">
        <v>272</v>
      </c>
      <c r="Y31" s="2" t="s">
        <v>272</v>
      </c>
      <c r="Z31" s="175" t="s">
        <v>273</v>
      </c>
      <c r="AA31" s="24" t="s">
        <v>272</v>
      </c>
      <c r="AB31" s="2" t="s">
        <v>272</v>
      </c>
      <c r="AC31" s="25" t="s">
        <v>272</v>
      </c>
      <c r="AD31" s="174" t="s">
        <v>272</v>
      </c>
      <c r="AE31" s="25" t="s">
        <v>273</v>
      </c>
      <c r="AF31" s="180">
        <v>100</v>
      </c>
    </row>
    <row r="32" spans="1:32">
      <c r="A32" s="134" t="str">
        <f t="shared" si="0"/>
        <v>ALbu_06.1</v>
      </c>
      <c r="C32" s="177" t="s">
        <v>6</v>
      </c>
      <c r="D32" s="178" t="s">
        <v>1</v>
      </c>
      <c r="E32" s="178" t="s">
        <v>553</v>
      </c>
      <c r="F32" s="178" t="s">
        <v>554</v>
      </c>
      <c r="G32" s="178" t="s">
        <v>540</v>
      </c>
      <c r="H32" s="177" t="s">
        <v>52</v>
      </c>
      <c r="I32" s="179" t="s">
        <v>643</v>
      </c>
      <c r="J32" s="59" t="s">
        <v>676</v>
      </c>
      <c r="K32" s="60" t="s">
        <v>679</v>
      </c>
      <c r="L32" s="174" t="s">
        <v>272</v>
      </c>
      <c r="M32" s="2" t="s">
        <v>272</v>
      </c>
      <c r="N32" s="175" t="s">
        <v>272</v>
      </c>
      <c r="O32" s="24" t="s">
        <v>272</v>
      </c>
      <c r="P32" s="2" t="s">
        <v>272</v>
      </c>
      <c r="Q32" s="2" t="s">
        <v>272</v>
      </c>
      <c r="R32" s="2" t="s">
        <v>272</v>
      </c>
      <c r="S32" s="2" t="s">
        <v>272</v>
      </c>
      <c r="T32" s="2" t="s">
        <v>272</v>
      </c>
      <c r="U32" s="25" t="s">
        <v>273</v>
      </c>
      <c r="V32" s="24" t="s">
        <v>272</v>
      </c>
      <c r="W32" s="2" t="s">
        <v>272</v>
      </c>
      <c r="X32" s="2" t="s">
        <v>272</v>
      </c>
      <c r="Y32" s="2" t="s">
        <v>272</v>
      </c>
      <c r="Z32" s="175" t="s">
        <v>273</v>
      </c>
      <c r="AA32" s="24" t="s">
        <v>272</v>
      </c>
      <c r="AB32" s="2" t="s">
        <v>272</v>
      </c>
      <c r="AC32" s="25" t="s">
        <v>272</v>
      </c>
      <c r="AD32" s="174" t="s">
        <v>272</v>
      </c>
      <c r="AE32" s="25" t="s">
        <v>272</v>
      </c>
      <c r="AF32" s="180">
        <v>100</v>
      </c>
    </row>
    <row r="33" spans="1:32">
      <c r="A33" s="134" t="str">
        <f t="shared" si="0"/>
        <v>ALbu_06.2</v>
      </c>
      <c r="C33" s="177" t="s">
        <v>6</v>
      </c>
      <c r="D33" s="178" t="s">
        <v>1</v>
      </c>
      <c r="E33" s="178" t="s">
        <v>555</v>
      </c>
      <c r="F33" s="178" t="s">
        <v>556</v>
      </c>
      <c r="G33" s="178" t="s">
        <v>540</v>
      </c>
      <c r="H33" s="177" t="s">
        <v>52</v>
      </c>
      <c r="I33" s="179" t="s">
        <v>643</v>
      </c>
      <c r="J33" s="59" t="s">
        <v>676</v>
      </c>
      <c r="K33" s="60" t="s">
        <v>679</v>
      </c>
      <c r="L33" s="174" t="s">
        <v>272</v>
      </c>
      <c r="M33" s="2" t="s">
        <v>272</v>
      </c>
      <c r="N33" s="175" t="s">
        <v>272</v>
      </c>
      <c r="O33" s="24" t="s">
        <v>272</v>
      </c>
      <c r="P33" s="2" t="s">
        <v>272</v>
      </c>
      <c r="Q33" s="2" t="s">
        <v>272</v>
      </c>
      <c r="R33" s="2" t="s">
        <v>272</v>
      </c>
      <c r="S33" s="2" t="s">
        <v>272</v>
      </c>
      <c r="T33" s="2" t="s">
        <v>272</v>
      </c>
      <c r="U33" s="25" t="s">
        <v>273</v>
      </c>
      <c r="V33" s="24" t="s">
        <v>272</v>
      </c>
      <c r="W33" s="2" t="s">
        <v>272</v>
      </c>
      <c r="X33" s="2" t="s">
        <v>272</v>
      </c>
      <c r="Y33" s="2" t="s">
        <v>272</v>
      </c>
      <c r="Z33" s="175" t="s">
        <v>273</v>
      </c>
      <c r="AA33" s="24" t="s">
        <v>272</v>
      </c>
      <c r="AB33" s="2" t="s">
        <v>272</v>
      </c>
      <c r="AC33" s="25" t="s">
        <v>272</v>
      </c>
      <c r="AD33" s="174" t="s">
        <v>273</v>
      </c>
      <c r="AE33" s="25" t="s">
        <v>273</v>
      </c>
      <c r="AF33" s="180">
        <v>100</v>
      </c>
    </row>
    <row r="34" spans="1:32">
      <c r="A34" s="134" t="str">
        <f t="shared" si="0"/>
        <v>ALbu_06.3</v>
      </c>
      <c r="C34" s="177" t="s">
        <v>6</v>
      </c>
      <c r="D34" s="178" t="s">
        <v>1</v>
      </c>
      <c r="E34" s="178" t="s">
        <v>557</v>
      </c>
      <c r="F34" s="178" t="s">
        <v>558</v>
      </c>
      <c r="G34" s="178" t="s">
        <v>533</v>
      </c>
      <c r="H34" s="177" t="s">
        <v>52</v>
      </c>
      <c r="I34" s="179" t="s">
        <v>643</v>
      </c>
      <c r="J34" s="59" t="s">
        <v>680</v>
      </c>
      <c r="K34" s="60" t="s">
        <v>681</v>
      </c>
      <c r="L34" s="174" t="s">
        <v>272</v>
      </c>
      <c r="M34" s="2" t="s">
        <v>273</v>
      </c>
      <c r="N34" s="175" t="s">
        <v>272</v>
      </c>
      <c r="O34" s="24"/>
      <c r="P34" s="2"/>
      <c r="Q34" s="2"/>
      <c r="R34" s="2"/>
      <c r="S34" s="2"/>
      <c r="T34" s="2"/>
      <c r="U34" s="25"/>
      <c r="V34" s="24"/>
      <c r="W34" s="2"/>
      <c r="X34" s="2"/>
      <c r="Y34" s="2"/>
      <c r="Z34" s="175"/>
      <c r="AA34" s="24"/>
      <c r="AB34" s="2"/>
      <c r="AC34" s="25"/>
      <c r="AD34" s="174"/>
      <c r="AE34" s="25"/>
      <c r="AF34" s="180">
        <v>100</v>
      </c>
    </row>
    <row r="35" spans="1:32">
      <c r="A35" s="134" t="str">
        <f t="shared" si="0"/>
        <v>ALbu_06.4</v>
      </c>
      <c r="C35" s="177" t="s">
        <v>6</v>
      </c>
      <c r="D35" s="178" t="s">
        <v>1</v>
      </c>
      <c r="E35" s="178" t="s">
        <v>559</v>
      </c>
      <c r="F35" s="178" t="s">
        <v>560</v>
      </c>
      <c r="G35" s="178" t="s">
        <v>533</v>
      </c>
      <c r="H35" s="177" t="s">
        <v>52</v>
      </c>
      <c r="I35" s="179" t="s">
        <v>643</v>
      </c>
      <c r="J35" s="59" t="s">
        <v>680</v>
      </c>
      <c r="K35" s="60" t="s">
        <v>681</v>
      </c>
      <c r="L35" s="174" t="s">
        <v>272</v>
      </c>
      <c r="M35" s="2" t="s">
        <v>273</v>
      </c>
      <c r="N35" s="175" t="s">
        <v>272</v>
      </c>
      <c r="O35" s="24"/>
      <c r="P35" s="2"/>
      <c r="Q35" s="2"/>
      <c r="R35" s="2"/>
      <c r="S35" s="2"/>
      <c r="T35" s="2"/>
      <c r="U35" s="25"/>
      <c r="V35" s="24"/>
      <c r="W35" s="2"/>
      <c r="X35" s="2"/>
      <c r="Y35" s="2"/>
      <c r="Z35" s="175"/>
      <c r="AA35" s="24"/>
      <c r="AB35" s="2"/>
      <c r="AC35" s="25"/>
      <c r="AD35" s="174"/>
      <c r="AE35" s="25"/>
      <c r="AF35" s="180">
        <v>100</v>
      </c>
    </row>
    <row r="36" spans="1:32">
      <c r="A36" s="134" t="str">
        <f t="shared" si="0"/>
        <v>ALbu_07.1</v>
      </c>
      <c r="C36" s="177" t="s">
        <v>6</v>
      </c>
      <c r="D36" s="178" t="s">
        <v>1</v>
      </c>
      <c r="E36" s="178" t="s">
        <v>561</v>
      </c>
      <c r="F36" s="178" t="s">
        <v>562</v>
      </c>
      <c r="G36" s="178" t="s">
        <v>533</v>
      </c>
      <c r="H36" s="177" t="s">
        <v>52</v>
      </c>
      <c r="I36" s="179" t="s">
        <v>643</v>
      </c>
      <c r="J36" s="59" t="s">
        <v>682</v>
      </c>
      <c r="K36" s="60" t="s">
        <v>683</v>
      </c>
      <c r="L36" s="174" t="s">
        <v>272</v>
      </c>
      <c r="M36" s="2" t="s">
        <v>272</v>
      </c>
      <c r="N36" s="175" t="s">
        <v>272</v>
      </c>
      <c r="O36" s="24"/>
      <c r="P36" s="2"/>
      <c r="Q36" s="2"/>
      <c r="R36" s="2"/>
      <c r="S36" s="2"/>
      <c r="T36" s="2"/>
      <c r="U36" s="25"/>
      <c r="V36" s="24"/>
      <c r="W36" s="2"/>
      <c r="X36" s="2"/>
      <c r="Y36" s="2"/>
      <c r="Z36" s="175"/>
      <c r="AA36" s="24"/>
      <c r="AB36" s="2"/>
      <c r="AC36" s="25"/>
      <c r="AD36" s="174"/>
      <c r="AE36" s="25"/>
      <c r="AF36" s="180">
        <v>100</v>
      </c>
    </row>
    <row r="37" spans="1:32">
      <c r="A37" s="134" t="str">
        <f t="shared" si="0"/>
        <v>ALbu_07.1</v>
      </c>
      <c r="C37" s="177" t="s">
        <v>6</v>
      </c>
      <c r="D37" s="178" t="s">
        <v>1</v>
      </c>
      <c r="E37" s="178" t="s">
        <v>561</v>
      </c>
      <c r="F37" s="178" t="s">
        <v>562</v>
      </c>
      <c r="G37" s="178" t="s">
        <v>533</v>
      </c>
      <c r="H37" s="177" t="s">
        <v>52</v>
      </c>
      <c r="I37" s="179" t="s">
        <v>643</v>
      </c>
      <c r="J37" s="59" t="s">
        <v>659</v>
      </c>
      <c r="K37" s="60" t="s">
        <v>684</v>
      </c>
      <c r="L37" s="174" t="s">
        <v>272</v>
      </c>
      <c r="M37" s="2" t="s">
        <v>272</v>
      </c>
      <c r="N37" s="175" t="s">
        <v>272</v>
      </c>
      <c r="O37" s="24"/>
      <c r="P37" s="2"/>
      <c r="Q37" s="2"/>
      <c r="R37" s="2"/>
      <c r="S37" s="2"/>
      <c r="T37" s="2"/>
      <c r="U37" s="25"/>
      <c r="V37" s="24"/>
      <c r="W37" s="2"/>
      <c r="X37" s="2"/>
      <c r="Y37" s="2"/>
      <c r="Z37" s="175"/>
      <c r="AA37" s="24"/>
      <c r="AB37" s="2"/>
      <c r="AC37" s="25"/>
      <c r="AD37" s="174"/>
      <c r="AE37" s="25"/>
      <c r="AF37" s="180">
        <v>100</v>
      </c>
    </row>
    <row r="38" spans="1:32">
      <c r="A38" s="134" t="str">
        <f t="shared" si="0"/>
        <v>ALbu_07.1</v>
      </c>
      <c r="C38" s="177" t="s">
        <v>6</v>
      </c>
      <c r="D38" s="178" t="s">
        <v>1</v>
      </c>
      <c r="E38" s="178" t="s">
        <v>561</v>
      </c>
      <c r="F38" s="178" t="s">
        <v>562</v>
      </c>
      <c r="G38" s="178" t="s">
        <v>533</v>
      </c>
      <c r="H38" s="177" t="s">
        <v>52</v>
      </c>
      <c r="I38" s="179" t="s">
        <v>643</v>
      </c>
      <c r="J38" s="59" t="s">
        <v>659</v>
      </c>
      <c r="K38" s="60" t="s">
        <v>685</v>
      </c>
      <c r="L38" s="174" t="s">
        <v>272</v>
      </c>
      <c r="M38" s="2" t="s">
        <v>272</v>
      </c>
      <c r="N38" s="175" t="s">
        <v>272</v>
      </c>
      <c r="O38" s="24"/>
      <c r="P38" s="2"/>
      <c r="Q38" s="2"/>
      <c r="R38" s="2"/>
      <c r="S38" s="2"/>
      <c r="T38" s="2"/>
      <c r="U38" s="25"/>
      <c r="V38" s="24"/>
      <c r="W38" s="2"/>
      <c r="X38" s="2"/>
      <c r="Y38" s="2"/>
      <c r="Z38" s="175"/>
      <c r="AA38" s="24"/>
      <c r="AB38" s="2"/>
      <c r="AC38" s="25"/>
      <c r="AD38" s="174"/>
      <c r="AE38" s="25"/>
      <c r="AF38" s="180">
        <v>100</v>
      </c>
    </row>
    <row r="39" spans="1:32">
      <c r="A39" s="134" t="str">
        <f t="shared" si="0"/>
        <v>ALbu_07.2</v>
      </c>
      <c r="C39" s="177" t="s">
        <v>6</v>
      </c>
      <c r="D39" s="178" t="s">
        <v>1</v>
      </c>
      <c r="E39" s="178" t="s">
        <v>563</v>
      </c>
      <c r="F39" s="178" t="s">
        <v>564</v>
      </c>
      <c r="G39" s="178" t="s">
        <v>540</v>
      </c>
      <c r="H39" s="177" t="s">
        <v>52</v>
      </c>
      <c r="I39" s="179" t="s">
        <v>643</v>
      </c>
      <c r="J39" s="59" t="s">
        <v>682</v>
      </c>
      <c r="K39" s="60" t="s">
        <v>683</v>
      </c>
      <c r="L39" s="174" t="s">
        <v>272</v>
      </c>
      <c r="M39" s="2" t="s">
        <v>272</v>
      </c>
      <c r="N39" s="175" t="s">
        <v>272</v>
      </c>
      <c r="O39" s="24" t="s">
        <v>273</v>
      </c>
      <c r="P39" s="2" t="s">
        <v>273</v>
      </c>
      <c r="Q39" s="2" t="s">
        <v>273</v>
      </c>
      <c r="R39" s="2" t="s">
        <v>273</v>
      </c>
      <c r="S39" s="2" t="s">
        <v>272</v>
      </c>
      <c r="T39" s="2" t="s">
        <v>272</v>
      </c>
      <c r="U39" s="25" t="s">
        <v>273</v>
      </c>
      <c r="V39" s="24" t="s">
        <v>272</v>
      </c>
      <c r="W39" s="2" t="s">
        <v>272</v>
      </c>
      <c r="X39" s="2" t="s">
        <v>272</v>
      </c>
      <c r="Y39" s="2" t="s">
        <v>273</v>
      </c>
      <c r="Z39" s="175" t="s">
        <v>273</v>
      </c>
      <c r="AA39" s="24" t="s">
        <v>272</v>
      </c>
      <c r="AB39" s="2" t="s">
        <v>273</v>
      </c>
      <c r="AC39" s="25" t="s">
        <v>273</v>
      </c>
      <c r="AD39" s="174" t="s">
        <v>272</v>
      </c>
      <c r="AE39" s="25" t="s">
        <v>273</v>
      </c>
      <c r="AF39" s="180">
        <v>100</v>
      </c>
    </row>
    <row r="40" spans="1:32">
      <c r="A40" s="134" t="str">
        <f t="shared" si="0"/>
        <v>ALbu_07.2</v>
      </c>
      <c r="C40" s="177" t="s">
        <v>6</v>
      </c>
      <c r="D40" s="178" t="s">
        <v>1</v>
      </c>
      <c r="E40" s="178" t="s">
        <v>563</v>
      </c>
      <c r="F40" s="178" t="s">
        <v>564</v>
      </c>
      <c r="G40" s="178" t="s">
        <v>540</v>
      </c>
      <c r="H40" s="177" t="s">
        <v>52</v>
      </c>
      <c r="I40" s="179" t="s">
        <v>643</v>
      </c>
      <c r="J40" s="59" t="s">
        <v>659</v>
      </c>
      <c r="K40" s="60" t="s">
        <v>684</v>
      </c>
      <c r="L40" s="174" t="s">
        <v>272</v>
      </c>
      <c r="M40" s="2" t="s">
        <v>272</v>
      </c>
      <c r="N40" s="175" t="s">
        <v>272</v>
      </c>
      <c r="O40" s="24" t="s">
        <v>272</v>
      </c>
      <c r="P40" s="2" t="s">
        <v>272</v>
      </c>
      <c r="Q40" s="2" t="s">
        <v>273</v>
      </c>
      <c r="R40" s="2" t="s">
        <v>272</v>
      </c>
      <c r="S40" s="2" t="s">
        <v>272</v>
      </c>
      <c r="T40" s="2" t="s">
        <v>272</v>
      </c>
      <c r="U40" s="25" t="s">
        <v>273</v>
      </c>
      <c r="V40" s="24" t="s">
        <v>272</v>
      </c>
      <c r="W40" s="2" t="s">
        <v>272</v>
      </c>
      <c r="X40" s="2" t="s">
        <v>272</v>
      </c>
      <c r="Y40" s="2" t="s">
        <v>272</v>
      </c>
      <c r="Z40" s="175" t="s">
        <v>273</v>
      </c>
      <c r="AA40" s="24" t="s">
        <v>272</v>
      </c>
      <c r="AB40" s="2" t="s">
        <v>272</v>
      </c>
      <c r="AC40" s="25" t="s">
        <v>272</v>
      </c>
      <c r="AD40" s="174" t="s">
        <v>272</v>
      </c>
      <c r="AE40" s="25" t="s">
        <v>272</v>
      </c>
      <c r="AF40" s="180">
        <v>100</v>
      </c>
    </row>
    <row r="41" spans="1:32">
      <c r="A41" s="134" t="str">
        <f t="shared" si="0"/>
        <v>ALbu_07.2</v>
      </c>
      <c r="C41" s="177" t="s">
        <v>6</v>
      </c>
      <c r="D41" s="178" t="s">
        <v>1</v>
      </c>
      <c r="E41" s="178" t="s">
        <v>563</v>
      </c>
      <c r="F41" s="178" t="s">
        <v>564</v>
      </c>
      <c r="G41" s="178" t="s">
        <v>540</v>
      </c>
      <c r="H41" s="177" t="s">
        <v>52</v>
      </c>
      <c r="I41" s="179" t="s">
        <v>643</v>
      </c>
      <c r="J41" s="59" t="s">
        <v>659</v>
      </c>
      <c r="K41" s="60" t="s">
        <v>685</v>
      </c>
      <c r="L41" s="174" t="s">
        <v>272</v>
      </c>
      <c r="M41" s="2" t="s">
        <v>272</v>
      </c>
      <c r="N41" s="175" t="s">
        <v>272</v>
      </c>
      <c r="O41" s="24" t="s">
        <v>272</v>
      </c>
      <c r="P41" s="2" t="s">
        <v>273</v>
      </c>
      <c r="Q41" s="2" t="s">
        <v>272</v>
      </c>
      <c r="R41" s="2" t="s">
        <v>272</v>
      </c>
      <c r="S41" s="2" t="s">
        <v>272</v>
      </c>
      <c r="T41" s="2" t="s">
        <v>272</v>
      </c>
      <c r="U41" s="25" t="s">
        <v>273</v>
      </c>
      <c r="V41" s="24" t="s">
        <v>272</v>
      </c>
      <c r="W41" s="2" t="s">
        <v>272</v>
      </c>
      <c r="X41" s="2" t="s">
        <v>272</v>
      </c>
      <c r="Y41" s="2" t="s">
        <v>272</v>
      </c>
      <c r="Z41" s="175" t="s">
        <v>273</v>
      </c>
      <c r="AA41" s="24" t="s">
        <v>272</v>
      </c>
      <c r="AB41" s="2" t="s">
        <v>272</v>
      </c>
      <c r="AC41" s="25" t="s">
        <v>272</v>
      </c>
      <c r="AD41" s="174" t="s">
        <v>272</v>
      </c>
      <c r="AE41" s="25" t="s">
        <v>272</v>
      </c>
      <c r="AF41" s="180">
        <v>100</v>
      </c>
    </row>
    <row r="42" spans="1:32">
      <c r="A42" s="134" t="str">
        <f t="shared" si="0"/>
        <v>ALca_01.1</v>
      </c>
      <c r="C42" s="177" t="s">
        <v>6</v>
      </c>
      <c r="D42" s="178" t="s">
        <v>495</v>
      </c>
      <c r="E42" s="178" t="s">
        <v>565</v>
      </c>
      <c r="F42" s="178" t="s">
        <v>566</v>
      </c>
      <c r="G42" s="178" t="s">
        <v>540</v>
      </c>
      <c r="H42" s="177" t="s">
        <v>52</v>
      </c>
      <c r="I42" s="179" t="s">
        <v>643</v>
      </c>
      <c r="J42" s="59" t="s">
        <v>659</v>
      </c>
      <c r="K42" s="60" t="s">
        <v>686</v>
      </c>
      <c r="L42" s="174" t="s">
        <v>272</v>
      </c>
      <c r="M42" s="2" t="s">
        <v>272</v>
      </c>
      <c r="N42" s="175" t="s">
        <v>272</v>
      </c>
      <c r="O42" s="24" t="s">
        <v>272</v>
      </c>
      <c r="P42" s="2" t="s">
        <v>272</v>
      </c>
      <c r="Q42" s="2" t="s">
        <v>273</v>
      </c>
      <c r="R42" s="2" t="s">
        <v>272</v>
      </c>
      <c r="S42" s="2" t="s">
        <v>272</v>
      </c>
      <c r="T42" s="2" t="s">
        <v>272</v>
      </c>
      <c r="U42" s="25" t="s">
        <v>273</v>
      </c>
      <c r="V42" s="24" t="s">
        <v>272</v>
      </c>
      <c r="W42" s="2" t="s">
        <v>272</v>
      </c>
      <c r="X42" s="2" t="s">
        <v>272</v>
      </c>
      <c r="Y42" s="2" t="s">
        <v>272</v>
      </c>
      <c r="Z42" s="175" t="s">
        <v>273</v>
      </c>
      <c r="AA42" s="24" t="s">
        <v>272</v>
      </c>
      <c r="AB42" s="2" t="s">
        <v>272</v>
      </c>
      <c r="AC42" s="25" t="s">
        <v>272</v>
      </c>
      <c r="AD42" s="174" t="s">
        <v>272</v>
      </c>
      <c r="AE42" s="25" t="s">
        <v>272</v>
      </c>
      <c r="AF42" s="180">
        <v>100</v>
      </c>
    </row>
    <row r="43" spans="1:32">
      <c r="A43" s="134" t="str">
        <f t="shared" si="0"/>
        <v>ALca_01.1</v>
      </c>
      <c r="C43" s="177" t="s">
        <v>6</v>
      </c>
      <c r="D43" s="178" t="s">
        <v>495</v>
      </c>
      <c r="E43" s="178" t="s">
        <v>565</v>
      </c>
      <c r="F43" s="178" t="s">
        <v>566</v>
      </c>
      <c r="G43" s="178" t="s">
        <v>540</v>
      </c>
      <c r="H43" s="177" t="s">
        <v>52</v>
      </c>
      <c r="I43" s="179" t="s">
        <v>643</v>
      </c>
      <c r="J43" s="59" t="s">
        <v>687</v>
      </c>
      <c r="K43" s="60" t="s">
        <v>688</v>
      </c>
      <c r="L43" s="174" t="s">
        <v>272</v>
      </c>
      <c r="M43" s="2" t="s">
        <v>272</v>
      </c>
      <c r="N43" s="175" t="s">
        <v>272</v>
      </c>
      <c r="O43" s="24" t="s">
        <v>273</v>
      </c>
      <c r="P43" s="2" t="s">
        <v>273</v>
      </c>
      <c r="Q43" s="2" t="s">
        <v>273</v>
      </c>
      <c r="R43" s="2" t="s">
        <v>273</v>
      </c>
      <c r="S43" s="2" t="s">
        <v>273</v>
      </c>
      <c r="T43" s="2" t="s">
        <v>273</v>
      </c>
      <c r="U43" s="25" t="s">
        <v>273</v>
      </c>
      <c r="V43" s="24" t="s">
        <v>272</v>
      </c>
      <c r="W43" s="2" t="s">
        <v>273</v>
      </c>
      <c r="X43" s="2" t="s">
        <v>273</v>
      </c>
      <c r="Y43" s="2" t="s">
        <v>273</v>
      </c>
      <c r="Z43" s="175" t="s">
        <v>273</v>
      </c>
      <c r="AA43" s="24" t="s">
        <v>272</v>
      </c>
      <c r="AB43" s="2" t="s">
        <v>273</v>
      </c>
      <c r="AC43" s="25" t="s">
        <v>273</v>
      </c>
      <c r="AD43" s="174" t="s">
        <v>272</v>
      </c>
      <c r="AE43" s="25" t="s">
        <v>273</v>
      </c>
      <c r="AF43" s="180">
        <v>100</v>
      </c>
    </row>
    <row r="44" spans="1:32">
      <c r="A44" s="134" t="str">
        <f t="shared" si="0"/>
        <v>ALca_01.2</v>
      </c>
      <c r="C44" s="177" t="s">
        <v>6</v>
      </c>
      <c r="D44" s="178" t="s">
        <v>495</v>
      </c>
      <c r="E44" s="178" t="s">
        <v>567</v>
      </c>
      <c r="F44" s="178" t="s">
        <v>568</v>
      </c>
      <c r="G44" s="178" t="s">
        <v>533</v>
      </c>
      <c r="H44" s="177" t="s">
        <v>52</v>
      </c>
      <c r="I44" s="179"/>
      <c r="J44" s="59" t="s">
        <v>194</v>
      </c>
      <c r="K44" s="60" t="s">
        <v>194</v>
      </c>
      <c r="L44" s="174" t="s">
        <v>7</v>
      </c>
      <c r="M44" s="2" t="s">
        <v>7</v>
      </c>
      <c r="N44" s="175" t="s">
        <v>7</v>
      </c>
      <c r="O44" s="24"/>
      <c r="P44" s="2"/>
      <c r="Q44" s="2"/>
      <c r="R44" s="2"/>
      <c r="S44" s="2"/>
      <c r="T44" s="2"/>
      <c r="U44" s="25"/>
      <c r="V44" s="24"/>
      <c r="W44" s="2"/>
      <c r="X44" s="2"/>
      <c r="Y44" s="2"/>
      <c r="Z44" s="175"/>
      <c r="AA44" s="24"/>
      <c r="AB44" s="2"/>
      <c r="AC44" s="25"/>
      <c r="AD44" s="174"/>
      <c r="AE44" s="25"/>
      <c r="AF44" s="180" t="s">
        <v>7</v>
      </c>
    </row>
    <row r="45" spans="1:32">
      <c r="A45" s="134" t="str">
        <f t="shared" si="0"/>
        <v>ALca_01.3</v>
      </c>
      <c r="C45" s="177" t="s">
        <v>6</v>
      </c>
      <c r="D45" s="178" t="s">
        <v>495</v>
      </c>
      <c r="E45" s="178" t="s">
        <v>569</v>
      </c>
      <c r="F45" s="178" t="s">
        <v>570</v>
      </c>
      <c r="G45" s="178" t="s">
        <v>540</v>
      </c>
      <c r="H45" s="177" t="s">
        <v>52</v>
      </c>
      <c r="I45" s="179" t="s">
        <v>643</v>
      </c>
      <c r="J45" s="59" t="s">
        <v>659</v>
      </c>
      <c r="K45" s="60" t="s">
        <v>686</v>
      </c>
      <c r="L45" s="174" t="s">
        <v>272</v>
      </c>
      <c r="M45" s="2" t="s">
        <v>272</v>
      </c>
      <c r="N45" s="175" t="s">
        <v>272</v>
      </c>
      <c r="O45" s="24" t="s">
        <v>272</v>
      </c>
      <c r="P45" s="2" t="s">
        <v>272</v>
      </c>
      <c r="Q45" s="2" t="s">
        <v>273</v>
      </c>
      <c r="R45" s="2" t="s">
        <v>272</v>
      </c>
      <c r="S45" s="2" t="s">
        <v>272</v>
      </c>
      <c r="T45" s="2" t="s">
        <v>272</v>
      </c>
      <c r="U45" s="25" t="s">
        <v>273</v>
      </c>
      <c r="V45" s="24" t="s">
        <v>272</v>
      </c>
      <c r="W45" s="2" t="s">
        <v>272</v>
      </c>
      <c r="X45" s="2" t="s">
        <v>272</v>
      </c>
      <c r="Y45" s="2" t="s">
        <v>272</v>
      </c>
      <c r="Z45" s="175" t="s">
        <v>273</v>
      </c>
      <c r="AA45" s="24" t="s">
        <v>272</v>
      </c>
      <c r="AB45" s="2" t="s">
        <v>273</v>
      </c>
      <c r="AC45" s="25" t="s">
        <v>273</v>
      </c>
      <c r="AD45" s="174" t="s">
        <v>272</v>
      </c>
      <c r="AE45" s="25" t="s">
        <v>272</v>
      </c>
      <c r="AF45" s="180">
        <v>100</v>
      </c>
    </row>
    <row r="46" spans="1:32">
      <c r="A46" s="134" t="str">
        <f t="shared" si="0"/>
        <v>ALca_01.3</v>
      </c>
      <c r="C46" s="177" t="s">
        <v>6</v>
      </c>
      <c r="D46" s="178" t="s">
        <v>495</v>
      </c>
      <c r="E46" s="178" t="s">
        <v>569</v>
      </c>
      <c r="F46" s="178" t="s">
        <v>570</v>
      </c>
      <c r="G46" s="178" t="s">
        <v>540</v>
      </c>
      <c r="H46" s="177" t="s">
        <v>52</v>
      </c>
      <c r="I46" s="179" t="s">
        <v>643</v>
      </c>
      <c r="J46" s="59" t="s">
        <v>687</v>
      </c>
      <c r="K46" s="60" t="s">
        <v>688</v>
      </c>
      <c r="L46" s="174" t="s">
        <v>272</v>
      </c>
      <c r="M46" s="2" t="s">
        <v>272</v>
      </c>
      <c r="N46" s="175" t="s">
        <v>272</v>
      </c>
      <c r="O46" s="24" t="s">
        <v>273</v>
      </c>
      <c r="P46" s="2" t="s">
        <v>273</v>
      </c>
      <c r="Q46" s="2" t="s">
        <v>273</v>
      </c>
      <c r="R46" s="2" t="s">
        <v>273</v>
      </c>
      <c r="S46" s="2" t="s">
        <v>273</v>
      </c>
      <c r="T46" s="2" t="s">
        <v>273</v>
      </c>
      <c r="U46" s="25" t="s">
        <v>273</v>
      </c>
      <c r="V46" s="24" t="s">
        <v>272</v>
      </c>
      <c r="W46" s="2" t="s">
        <v>273</v>
      </c>
      <c r="X46" s="2" t="s">
        <v>273</v>
      </c>
      <c r="Y46" s="2" t="s">
        <v>273</v>
      </c>
      <c r="Z46" s="175" t="s">
        <v>273</v>
      </c>
      <c r="AA46" s="24" t="s">
        <v>272</v>
      </c>
      <c r="AB46" s="2" t="s">
        <v>273</v>
      </c>
      <c r="AC46" s="25" t="s">
        <v>273</v>
      </c>
      <c r="AD46" s="174" t="s">
        <v>272</v>
      </c>
      <c r="AE46" s="25" t="s">
        <v>273</v>
      </c>
      <c r="AF46" s="180">
        <v>100</v>
      </c>
    </row>
    <row r="47" spans="1:32">
      <c r="A47" s="134" t="str">
        <f t="shared" si="0"/>
        <v>ALca_01.3</v>
      </c>
      <c r="C47" s="177" t="s">
        <v>6</v>
      </c>
      <c r="D47" s="178" t="s">
        <v>495</v>
      </c>
      <c r="E47" s="178" t="s">
        <v>569</v>
      </c>
      <c r="F47" s="178" t="s">
        <v>570</v>
      </c>
      <c r="G47" s="178" t="s">
        <v>540</v>
      </c>
      <c r="H47" s="177" t="s">
        <v>52</v>
      </c>
      <c r="I47" s="179" t="s">
        <v>643</v>
      </c>
      <c r="J47" s="59" t="s">
        <v>687</v>
      </c>
      <c r="K47" s="60" t="s">
        <v>689</v>
      </c>
      <c r="L47" s="174" t="s">
        <v>272</v>
      </c>
      <c r="M47" s="2" t="s">
        <v>272</v>
      </c>
      <c r="N47" s="175" t="s">
        <v>272</v>
      </c>
      <c r="O47" s="24" t="s">
        <v>273</v>
      </c>
      <c r="P47" s="2" t="s">
        <v>273</v>
      </c>
      <c r="Q47" s="2" t="s">
        <v>273</v>
      </c>
      <c r="R47" s="2" t="s">
        <v>273</v>
      </c>
      <c r="S47" s="2" t="s">
        <v>273</v>
      </c>
      <c r="T47" s="2" t="s">
        <v>273</v>
      </c>
      <c r="U47" s="25" t="s">
        <v>273</v>
      </c>
      <c r="V47" s="24" t="s">
        <v>272</v>
      </c>
      <c r="W47" s="2" t="s">
        <v>273</v>
      </c>
      <c r="X47" s="2" t="s">
        <v>273</v>
      </c>
      <c r="Y47" s="2" t="s">
        <v>273</v>
      </c>
      <c r="Z47" s="175" t="s">
        <v>273</v>
      </c>
      <c r="AA47" s="24" t="s">
        <v>272</v>
      </c>
      <c r="AB47" s="2" t="s">
        <v>273</v>
      </c>
      <c r="AC47" s="25" t="s">
        <v>273</v>
      </c>
      <c r="AD47" s="174" t="s">
        <v>272</v>
      </c>
      <c r="AE47" s="25" t="s">
        <v>273</v>
      </c>
      <c r="AF47" s="180">
        <v>100</v>
      </c>
    </row>
    <row r="48" spans="1:32">
      <c r="A48" s="134" t="str">
        <f t="shared" si="0"/>
        <v>ALca_01.4</v>
      </c>
      <c r="C48" s="177" t="s">
        <v>6</v>
      </c>
      <c r="D48" s="178" t="s">
        <v>495</v>
      </c>
      <c r="E48" s="178" t="s">
        <v>571</v>
      </c>
      <c r="F48" s="178" t="s">
        <v>572</v>
      </c>
      <c r="G48" s="178" t="s">
        <v>540</v>
      </c>
      <c r="H48" s="177" t="s">
        <v>52</v>
      </c>
      <c r="I48" s="179" t="s">
        <v>643</v>
      </c>
      <c r="J48" s="59" t="s">
        <v>690</v>
      </c>
      <c r="K48" s="60" t="s">
        <v>691</v>
      </c>
      <c r="L48" s="174" t="s">
        <v>272</v>
      </c>
      <c r="M48" s="2" t="s">
        <v>273</v>
      </c>
      <c r="N48" s="175" t="s">
        <v>272</v>
      </c>
      <c r="O48" s="24" t="s">
        <v>672</v>
      </c>
      <c r="P48" s="2" t="s">
        <v>273</v>
      </c>
      <c r="Q48" s="2" t="s">
        <v>273</v>
      </c>
      <c r="R48" s="2" t="s">
        <v>273</v>
      </c>
      <c r="S48" s="2" t="s">
        <v>272</v>
      </c>
      <c r="T48" s="2" t="s">
        <v>272</v>
      </c>
      <c r="U48" s="25" t="s">
        <v>273</v>
      </c>
      <c r="V48" s="24" t="s">
        <v>272</v>
      </c>
      <c r="W48" s="2" t="s">
        <v>273</v>
      </c>
      <c r="X48" s="2" t="s">
        <v>273</v>
      </c>
      <c r="Y48" s="2" t="s">
        <v>273</v>
      </c>
      <c r="Z48" s="175" t="s">
        <v>273</v>
      </c>
      <c r="AA48" s="24" t="s">
        <v>272</v>
      </c>
      <c r="AB48" s="2" t="s">
        <v>273</v>
      </c>
      <c r="AC48" s="25" t="s">
        <v>273</v>
      </c>
      <c r="AD48" s="174" t="s">
        <v>272</v>
      </c>
      <c r="AE48" s="25" t="s">
        <v>273</v>
      </c>
      <c r="AF48" s="180">
        <v>100</v>
      </c>
    </row>
    <row r="49" spans="1:32">
      <c r="A49" s="134" t="str">
        <f t="shared" si="0"/>
        <v>ALca_01.4</v>
      </c>
      <c r="C49" s="177" t="s">
        <v>6</v>
      </c>
      <c r="D49" s="178" t="s">
        <v>495</v>
      </c>
      <c r="E49" s="178" t="s">
        <v>571</v>
      </c>
      <c r="F49" s="178" t="s">
        <v>572</v>
      </c>
      <c r="G49" s="178" t="s">
        <v>540</v>
      </c>
      <c r="H49" s="177" t="s">
        <v>52</v>
      </c>
      <c r="I49" s="179" t="s">
        <v>643</v>
      </c>
      <c r="J49" s="59" t="s">
        <v>687</v>
      </c>
      <c r="K49" s="60" t="s">
        <v>688</v>
      </c>
      <c r="L49" s="174" t="s">
        <v>272</v>
      </c>
      <c r="M49" s="2" t="s">
        <v>272</v>
      </c>
      <c r="N49" s="175" t="s">
        <v>272</v>
      </c>
      <c r="O49" s="24" t="s">
        <v>273</v>
      </c>
      <c r="P49" s="2" t="s">
        <v>273</v>
      </c>
      <c r="Q49" s="2" t="s">
        <v>273</v>
      </c>
      <c r="R49" s="2" t="s">
        <v>273</v>
      </c>
      <c r="S49" s="2" t="s">
        <v>273</v>
      </c>
      <c r="T49" s="2" t="s">
        <v>273</v>
      </c>
      <c r="U49" s="25" t="s">
        <v>273</v>
      </c>
      <c r="V49" s="24" t="s">
        <v>272</v>
      </c>
      <c r="W49" s="2" t="s">
        <v>273</v>
      </c>
      <c r="X49" s="2" t="s">
        <v>273</v>
      </c>
      <c r="Y49" s="2" t="s">
        <v>273</v>
      </c>
      <c r="Z49" s="175" t="s">
        <v>273</v>
      </c>
      <c r="AA49" s="24" t="s">
        <v>272</v>
      </c>
      <c r="AB49" s="2" t="s">
        <v>273</v>
      </c>
      <c r="AC49" s="25" t="s">
        <v>273</v>
      </c>
      <c r="AD49" s="174" t="s">
        <v>272</v>
      </c>
      <c r="AE49" s="25" t="s">
        <v>273</v>
      </c>
      <c r="AF49" s="180">
        <v>100</v>
      </c>
    </row>
    <row r="50" spans="1:32">
      <c r="A50" s="134" t="str">
        <f t="shared" si="0"/>
        <v>ALca_02.1</v>
      </c>
      <c r="C50" s="177" t="s">
        <v>6</v>
      </c>
      <c r="D50" s="178" t="s">
        <v>495</v>
      </c>
      <c r="E50" s="178" t="s">
        <v>573</v>
      </c>
      <c r="F50" s="178" t="s">
        <v>574</v>
      </c>
      <c r="G50" s="178" t="s">
        <v>533</v>
      </c>
      <c r="H50" s="177" t="s">
        <v>52</v>
      </c>
      <c r="I50" s="179" t="s">
        <v>643</v>
      </c>
      <c r="J50" s="59" t="s">
        <v>659</v>
      </c>
      <c r="K50" s="60" t="s">
        <v>686</v>
      </c>
      <c r="L50" s="174" t="s">
        <v>272</v>
      </c>
      <c r="M50" s="2" t="s">
        <v>272</v>
      </c>
      <c r="N50" s="175" t="s">
        <v>272</v>
      </c>
      <c r="O50" s="24"/>
      <c r="P50" s="2"/>
      <c r="Q50" s="2"/>
      <c r="R50" s="2"/>
      <c r="S50" s="2"/>
      <c r="T50" s="2"/>
      <c r="U50" s="25"/>
      <c r="V50" s="24"/>
      <c r="W50" s="2"/>
      <c r="X50" s="2"/>
      <c r="Y50" s="2"/>
      <c r="Z50" s="175"/>
      <c r="AA50" s="24"/>
      <c r="AB50" s="2"/>
      <c r="AC50" s="25"/>
      <c r="AD50" s="174"/>
      <c r="AE50" s="25"/>
      <c r="AF50" s="180">
        <v>100</v>
      </c>
    </row>
    <row r="51" spans="1:32">
      <c r="A51" s="134" t="str">
        <f t="shared" si="0"/>
        <v>ALca_02.1</v>
      </c>
      <c r="C51" s="177" t="s">
        <v>6</v>
      </c>
      <c r="D51" s="178" t="s">
        <v>495</v>
      </c>
      <c r="E51" s="178" t="s">
        <v>573</v>
      </c>
      <c r="F51" s="178" t="s">
        <v>574</v>
      </c>
      <c r="G51" s="178" t="s">
        <v>533</v>
      </c>
      <c r="H51" s="177" t="s">
        <v>52</v>
      </c>
      <c r="I51" s="179" t="s">
        <v>643</v>
      </c>
      <c r="J51" s="59" t="s">
        <v>687</v>
      </c>
      <c r="K51" s="60" t="s">
        <v>688</v>
      </c>
      <c r="L51" s="174" t="s">
        <v>272</v>
      </c>
      <c r="M51" s="2" t="s">
        <v>272</v>
      </c>
      <c r="N51" s="175" t="s">
        <v>272</v>
      </c>
      <c r="O51" s="24"/>
      <c r="P51" s="2"/>
      <c r="Q51" s="2"/>
      <c r="R51" s="2"/>
      <c r="S51" s="2"/>
      <c r="T51" s="2"/>
      <c r="U51" s="25"/>
      <c r="V51" s="24"/>
      <c r="W51" s="2"/>
      <c r="X51" s="2"/>
      <c r="Y51" s="2"/>
      <c r="Z51" s="175"/>
      <c r="AA51" s="24"/>
      <c r="AB51" s="2"/>
      <c r="AC51" s="25"/>
      <c r="AD51" s="174"/>
      <c r="AE51" s="25"/>
      <c r="AF51" s="180">
        <v>100</v>
      </c>
    </row>
    <row r="52" spans="1:32">
      <c r="A52" s="134" t="str">
        <f t="shared" si="0"/>
        <v>ALca_02.1</v>
      </c>
      <c r="C52" s="177" t="s">
        <v>6</v>
      </c>
      <c r="D52" s="178" t="s">
        <v>495</v>
      </c>
      <c r="E52" s="178" t="s">
        <v>573</v>
      </c>
      <c r="F52" s="178" t="s">
        <v>574</v>
      </c>
      <c r="G52" s="178" t="s">
        <v>533</v>
      </c>
      <c r="H52" s="177" t="s">
        <v>52</v>
      </c>
      <c r="I52" s="179" t="s">
        <v>643</v>
      </c>
      <c r="J52" s="59" t="s">
        <v>687</v>
      </c>
      <c r="K52" s="60" t="s">
        <v>689</v>
      </c>
      <c r="L52" s="174" t="s">
        <v>272</v>
      </c>
      <c r="M52" s="2" t="s">
        <v>273</v>
      </c>
      <c r="N52" s="175" t="s">
        <v>272</v>
      </c>
      <c r="O52" s="24"/>
      <c r="P52" s="2"/>
      <c r="Q52" s="2"/>
      <c r="R52" s="2"/>
      <c r="S52" s="2"/>
      <c r="T52" s="2"/>
      <c r="U52" s="25"/>
      <c r="V52" s="24"/>
      <c r="W52" s="2"/>
      <c r="X52" s="2"/>
      <c r="Y52" s="2"/>
      <c r="Z52" s="175"/>
      <c r="AA52" s="24"/>
      <c r="AB52" s="2"/>
      <c r="AC52" s="25"/>
      <c r="AD52" s="174"/>
      <c r="AE52" s="25"/>
      <c r="AF52" s="180">
        <v>100</v>
      </c>
    </row>
    <row r="53" spans="1:32">
      <c r="A53" s="134" t="str">
        <f t="shared" si="0"/>
        <v>ALca_02.2</v>
      </c>
      <c r="C53" s="177" t="s">
        <v>6</v>
      </c>
      <c r="D53" s="178" t="s">
        <v>495</v>
      </c>
      <c r="E53" s="178" t="s">
        <v>575</v>
      </c>
      <c r="F53" s="178" t="s">
        <v>576</v>
      </c>
      <c r="G53" s="178" t="s">
        <v>533</v>
      </c>
      <c r="H53" s="177" t="s">
        <v>52</v>
      </c>
      <c r="I53" s="179"/>
      <c r="J53" s="59" t="s">
        <v>194</v>
      </c>
      <c r="K53" s="60" t="s">
        <v>194</v>
      </c>
      <c r="L53" s="174" t="s">
        <v>7</v>
      </c>
      <c r="M53" s="2" t="s">
        <v>7</v>
      </c>
      <c r="N53" s="175" t="s">
        <v>7</v>
      </c>
      <c r="O53" s="24"/>
      <c r="P53" s="2"/>
      <c r="Q53" s="2"/>
      <c r="R53" s="2"/>
      <c r="S53" s="2"/>
      <c r="T53" s="2"/>
      <c r="U53" s="25"/>
      <c r="V53" s="24"/>
      <c r="W53" s="2"/>
      <c r="X53" s="2"/>
      <c r="Y53" s="2"/>
      <c r="Z53" s="175"/>
      <c r="AA53" s="24"/>
      <c r="AB53" s="2"/>
      <c r="AC53" s="25"/>
      <c r="AD53" s="174"/>
      <c r="AE53" s="25"/>
      <c r="AF53" s="180" t="s">
        <v>7</v>
      </c>
    </row>
    <row r="54" spans="1:32">
      <c r="A54" s="134" t="str">
        <f t="shared" si="0"/>
        <v>ALca_02.3</v>
      </c>
      <c r="C54" s="177" t="s">
        <v>6</v>
      </c>
      <c r="D54" s="178" t="s">
        <v>495</v>
      </c>
      <c r="E54" s="178" t="s">
        <v>577</v>
      </c>
      <c r="F54" s="178" t="s">
        <v>578</v>
      </c>
      <c r="G54" s="178" t="s">
        <v>533</v>
      </c>
      <c r="H54" s="177" t="s">
        <v>52</v>
      </c>
      <c r="I54" s="179"/>
      <c r="J54" s="59" t="s">
        <v>194</v>
      </c>
      <c r="K54" s="60" t="s">
        <v>194</v>
      </c>
      <c r="L54" s="174" t="s">
        <v>7</v>
      </c>
      <c r="M54" s="2" t="s">
        <v>7</v>
      </c>
      <c r="N54" s="175" t="s">
        <v>7</v>
      </c>
      <c r="O54" s="24"/>
      <c r="P54" s="2"/>
      <c r="Q54" s="2"/>
      <c r="R54" s="2"/>
      <c r="S54" s="2"/>
      <c r="T54" s="2"/>
      <c r="U54" s="25"/>
      <c r="V54" s="24"/>
      <c r="W54" s="2"/>
      <c r="X54" s="2"/>
      <c r="Y54" s="2"/>
      <c r="Z54" s="175"/>
      <c r="AA54" s="24"/>
      <c r="AB54" s="2"/>
      <c r="AC54" s="25"/>
      <c r="AD54" s="174"/>
      <c r="AE54" s="25"/>
      <c r="AF54" s="180" t="s">
        <v>7</v>
      </c>
    </row>
    <row r="55" spans="1:32">
      <c r="A55" s="134" t="str">
        <f t="shared" si="0"/>
        <v>ALca_02.4</v>
      </c>
      <c r="C55" s="177" t="s">
        <v>6</v>
      </c>
      <c r="D55" s="178" t="s">
        <v>495</v>
      </c>
      <c r="E55" s="178" t="s">
        <v>579</v>
      </c>
      <c r="F55" s="178" t="s">
        <v>580</v>
      </c>
      <c r="G55" s="178" t="s">
        <v>533</v>
      </c>
      <c r="H55" s="177" t="s">
        <v>52</v>
      </c>
      <c r="I55" s="179"/>
      <c r="J55" s="59" t="s">
        <v>194</v>
      </c>
      <c r="K55" s="60" t="s">
        <v>194</v>
      </c>
      <c r="L55" s="174" t="s">
        <v>7</v>
      </c>
      <c r="M55" s="2" t="s">
        <v>7</v>
      </c>
      <c r="N55" s="175" t="s">
        <v>7</v>
      </c>
      <c r="O55" s="24"/>
      <c r="P55" s="2"/>
      <c r="Q55" s="2"/>
      <c r="R55" s="2"/>
      <c r="S55" s="2"/>
      <c r="T55" s="2"/>
      <c r="U55" s="25"/>
      <c r="V55" s="24"/>
      <c r="W55" s="2"/>
      <c r="X55" s="2"/>
      <c r="Y55" s="2"/>
      <c r="Z55" s="175"/>
      <c r="AA55" s="24"/>
      <c r="AB55" s="2"/>
      <c r="AC55" s="25"/>
      <c r="AD55" s="174"/>
      <c r="AE55" s="25"/>
      <c r="AF55" s="180" t="s">
        <v>7</v>
      </c>
    </row>
    <row r="56" spans="1:32">
      <c r="A56" s="134" t="str">
        <f t="shared" si="0"/>
        <v>ALca_02.5</v>
      </c>
      <c r="C56" s="177" t="s">
        <v>6</v>
      </c>
      <c r="D56" s="178" t="s">
        <v>495</v>
      </c>
      <c r="E56" s="178" t="s">
        <v>581</v>
      </c>
      <c r="F56" s="178" t="s">
        <v>582</v>
      </c>
      <c r="G56" s="178" t="s">
        <v>533</v>
      </c>
      <c r="H56" s="177" t="s">
        <v>52</v>
      </c>
      <c r="I56" s="179" t="s">
        <v>643</v>
      </c>
      <c r="J56" s="59" t="s">
        <v>674</v>
      </c>
      <c r="K56" s="60" t="s">
        <v>692</v>
      </c>
      <c r="L56" s="174" t="s">
        <v>272</v>
      </c>
      <c r="M56" s="2" t="s">
        <v>273</v>
      </c>
      <c r="N56" s="175" t="s">
        <v>272</v>
      </c>
      <c r="O56" s="24"/>
      <c r="P56" s="2"/>
      <c r="Q56" s="2"/>
      <c r="R56" s="2"/>
      <c r="S56" s="2"/>
      <c r="T56" s="2"/>
      <c r="U56" s="25"/>
      <c r="V56" s="24"/>
      <c r="W56" s="2"/>
      <c r="X56" s="2"/>
      <c r="Y56" s="2"/>
      <c r="Z56" s="175"/>
      <c r="AA56" s="24"/>
      <c r="AB56" s="2"/>
      <c r="AC56" s="25"/>
      <c r="AD56" s="174"/>
      <c r="AE56" s="25"/>
      <c r="AF56" s="180">
        <v>100</v>
      </c>
    </row>
    <row r="57" spans="1:32">
      <c r="A57" s="134" t="str">
        <f t="shared" si="0"/>
        <v>ALca_02.5</v>
      </c>
      <c r="C57" s="177" t="s">
        <v>6</v>
      </c>
      <c r="D57" s="178" t="s">
        <v>495</v>
      </c>
      <c r="E57" s="178" t="s">
        <v>581</v>
      </c>
      <c r="F57" s="178" t="s">
        <v>582</v>
      </c>
      <c r="G57" s="178" t="s">
        <v>533</v>
      </c>
      <c r="H57" s="177" t="s">
        <v>52</v>
      </c>
      <c r="I57" s="179" t="s">
        <v>643</v>
      </c>
      <c r="J57" s="59" t="s">
        <v>674</v>
      </c>
      <c r="K57" s="60" t="s">
        <v>693</v>
      </c>
      <c r="L57" s="174" t="s">
        <v>272</v>
      </c>
      <c r="M57" s="2" t="s">
        <v>273</v>
      </c>
      <c r="N57" s="175" t="s">
        <v>272</v>
      </c>
      <c r="O57" s="24"/>
      <c r="P57" s="2"/>
      <c r="Q57" s="2"/>
      <c r="R57" s="2"/>
      <c r="S57" s="2"/>
      <c r="T57" s="2"/>
      <c r="U57" s="25"/>
      <c r="V57" s="24"/>
      <c r="W57" s="2"/>
      <c r="X57" s="2"/>
      <c r="Y57" s="2"/>
      <c r="Z57" s="175"/>
      <c r="AA57" s="24"/>
      <c r="AB57" s="2"/>
      <c r="AC57" s="25"/>
      <c r="AD57" s="174"/>
      <c r="AE57" s="25"/>
      <c r="AF57" s="180">
        <v>100</v>
      </c>
    </row>
    <row r="58" spans="1:32">
      <c r="A58" s="134" t="str">
        <f t="shared" si="0"/>
        <v>ALca_02.5</v>
      </c>
      <c r="C58" s="177" t="s">
        <v>6</v>
      </c>
      <c r="D58" s="178" t="s">
        <v>495</v>
      </c>
      <c r="E58" s="178" t="s">
        <v>581</v>
      </c>
      <c r="F58" s="178" t="s">
        <v>582</v>
      </c>
      <c r="G58" s="178" t="s">
        <v>533</v>
      </c>
      <c r="H58" s="177" t="s">
        <v>52</v>
      </c>
      <c r="I58" s="179" t="s">
        <v>643</v>
      </c>
      <c r="J58" s="59" t="s">
        <v>659</v>
      </c>
      <c r="K58" s="60" t="s">
        <v>694</v>
      </c>
      <c r="L58" s="174" t="s">
        <v>272</v>
      </c>
      <c r="M58" s="2" t="s">
        <v>272</v>
      </c>
      <c r="N58" s="175" t="s">
        <v>272</v>
      </c>
      <c r="O58" s="24"/>
      <c r="P58" s="2"/>
      <c r="Q58" s="2"/>
      <c r="R58" s="2"/>
      <c r="S58" s="2"/>
      <c r="T58" s="2"/>
      <c r="U58" s="25"/>
      <c r="V58" s="24"/>
      <c r="W58" s="2"/>
      <c r="X58" s="2"/>
      <c r="Y58" s="2"/>
      <c r="Z58" s="175"/>
      <c r="AA58" s="24"/>
      <c r="AB58" s="2"/>
      <c r="AC58" s="25"/>
      <c r="AD58" s="174"/>
      <c r="AE58" s="25"/>
      <c r="AF58" s="180">
        <v>100</v>
      </c>
    </row>
    <row r="59" spans="1:32">
      <c r="A59" s="134" t="str">
        <f t="shared" si="0"/>
        <v>ALca_02.6</v>
      </c>
      <c r="C59" s="177" t="s">
        <v>6</v>
      </c>
      <c r="D59" s="178" t="s">
        <v>495</v>
      </c>
      <c r="E59" s="178" t="s">
        <v>583</v>
      </c>
      <c r="F59" s="178" t="s">
        <v>584</v>
      </c>
      <c r="G59" s="178" t="s">
        <v>540</v>
      </c>
      <c r="H59" s="177" t="s">
        <v>52</v>
      </c>
      <c r="I59" s="179" t="s">
        <v>643</v>
      </c>
      <c r="J59" s="59" t="s">
        <v>690</v>
      </c>
      <c r="K59" s="60" t="s">
        <v>691</v>
      </c>
      <c r="L59" s="174" t="s">
        <v>272</v>
      </c>
      <c r="M59" s="2" t="s">
        <v>273</v>
      </c>
      <c r="N59" s="175" t="s">
        <v>273</v>
      </c>
      <c r="O59" s="24" t="s">
        <v>672</v>
      </c>
      <c r="P59" s="2" t="s">
        <v>672</v>
      </c>
      <c r="Q59" s="2" t="s">
        <v>672</v>
      </c>
      <c r="R59" s="2" t="s">
        <v>273</v>
      </c>
      <c r="S59" s="2" t="s">
        <v>273</v>
      </c>
      <c r="T59" s="2" t="s">
        <v>273</v>
      </c>
      <c r="U59" s="25" t="s">
        <v>273</v>
      </c>
      <c r="V59" s="24" t="s">
        <v>273</v>
      </c>
      <c r="W59" s="2" t="s">
        <v>273</v>
      </c>
      <c r="X59" s="2" t="s">
        <v>273</v>
      </c>
      <c r="Y59" s="2" t="s">
        <v>273</v>
      </c>
      <c r="Z59" s="175" t="s">
        <v>273</v>
      </c>
      <c r="AA59" s="24" t="s">
        <v>273</v>
      </c>
      <c r="AB59" s="2" t="s">
        <v>273</v>
      </c>
      <c r="AC59" s="25" t="s">
        <v>273</v>
      </c>
      <c r="AD59" s="174" t="s">
        <v>273</v>
      </c>
      <c r="AE59" s="25" t="s">
        <v>273</v>
      </c>
      <c r="AF59" s="180">
        <v>100</v>
      </c>
    </row>
    <row r="60" spans="1:32">
      <c r="A60" s="134" t="str">
        <f t="shared" si="0"/>
        <v>ALca_02.6</v>
      </c>
      <c r="C60" s="177" t="s">
        <v>6</v>
      </c>
      <c r="D60" s="178" t="s">
        <v>495</v>
      </c>
      <c r="E60" s="178" t="s">
        <v>583</v>
      </c>
      <c r="F60" s="178" t="s">
        <v>584</v>
      </c>
      <c r="G60" s="178" t="s">
        <v>540</v>
      </c>
      <c r="H60" s="177" t="s">
        <v>52</v>
      </c>
      <c r="I60" s="179" t="s">
        <v>643</v>
      </c>
      <c r="J60" s="59" t="s">
        <v>695</v>
      </c>
      <c r="K60" s="60" t="s">
        <v>696</v>
      </c>
      <c r="L60" s="174" t="s">
        <v>272</v>
      </c>
      <c r="M60" s="2" t="s">
        <v>273</v>
      </c>
      <c r="N60" s="175" t="s">
        <v>273</v>
      </c>
      <c r="O60" s="24" t="s">
        <v>672</v>
      </c>
      <c r="P60" s="2" t="s">
        <v>672</v>
      </c>
      <c r="Q60" s="2" t="s">
        <v>672</v>
      </c>
      <c r="R60" s="2" t="s">
        <v>273</v>
      </c>
      <c r="S60" s="2" t="s">
        <v>273</v>
      </c>
      <c r="T60" s="2" t="s">
        <v>273</v>
      </c>
      <c r="U60" s="25" t="s">
        <v>273</v>
      </c>
      <c r="V60" s="24" t="s">
        <v>273</v>
      </c>
      <c r="W60" s="2" t="s">
        <v>273</v>
      </c>
      <c r="X60" s="2" t="s">
        <v>273</v>
      </c>
      <c r="Y60" s="2" t="s">
        <v>273</v>
      </c>
      <c r="Z60" s="175" t="s">
        <v>273</v>
      </c>
      <c r="AA60" s="24" t="s">
        <v>273</v>
      </c>
      <c r="AB60" s="2" t="s">
        <v>273</v>
      </c>
      <c r="AC60" s="25" t="s">
        <v>273</v>
      </c>
      <c r="AD60" s="174" t="s">
        <v>273</v>
      </c>
      <c r="AE60" s="25" t="s">
        <v>273</v>
      </c>
      <c r="AF60" s="180">
        <v>100</v>
      </c>
    </row>
    <row r="61" spans="1:32">
      <c r="A61" s="134" t="str">
        <f t="shared" si="0"/>
        <v>ALca_03.1</v>
      </c>
      <c r="C61" s="177" t="s">
        <v>6</v>
      </c>
      <c r="D61" s="178" t="s">
        <v>495</v>
      </c>
      <c r="E61" s="178" t="s">
        <v>585</v>
      </c>
      <c r="F61" s="178" t="s">
        <v>586</v>
      </c>
      <c r="G61" s="178" t="s">
        <v>533</v>
      </c>
      <c r="H61" s="177" t="s">
        <v>52</v>
      </c>
      <c r="I61" s="179" t="s">
        <v>643</v>
      </c>
      <c r="J61" s="59" t="s">
        <v>687</v>
      </c>
      <c r="K61" s="60" t="s">
        <v>688</v>
      </c>
      <c r="L61" s="174" t="s">
        <v>273</v>
      </c>
      <c r="M61" s="2" t="s">
        <v>273</v>
      </c>
      <c r="N61" s="175" t="s">
        <v>272</v>
      </c>
      <c r="O61" s="24"/>
      <c r="P61" s="2"/>
      <c r="Q61" s="2"/>
      <c r="R61" s="2"/>
      <c r="S61" s="2"/>
      <c r="T61" s="2"/>
      <c r="U61" s="25"/>
      <c r="V61" s="24"/>
      <c r="W61" s="2"/>
      <c r="X61" s="2"/>
      <c r="Y61" s="2"/>
      <c r="Z61" s="175"/>
      <c r="AA61" s="24"/>
      <c r="AB61" s="2"/>
      <c r="AC61" s="25"/>
      <c r="AD61" s="174"/>
      <c r="AE61" s="25"/>
      <c r="AF61" s="180">
        <v>100</v>
      </c>
    </row>
    <row r="62" spans="1:32">
      <c r="A62" s="134" t="str">
        <f t="shared" si="0"/>
        <v>ALca_03.1</v>
      </c>
      <c r="C62" s="177" t="s">
        <v>6</v>
      </c>
      <c r="D62" s="178" t="s">
        <v>495</v>
      </c>
      <c r="E62" s="178" t="s">
        <v>585</v>
      </c>
      <c r="F62" s="178" t="s">
        <v>586</v>
      </c>
      <c r="G62" s="178" t="s">
        <v>533</v>
      </c>
      <c r="H62" s="177" t="s">
        <v>52</v>
      </c>
      <c r="I62" s="179" t="s">
        <v>643</v>
      </c>
      <c r="J62" s="59" t="s">
        <v>687</v>
      </c>
      <c r="K62" s="60" t="s">
        <v>689</v>
      </c>
      <c r="L62" s="174" t="s">
        <v>272</v>
      </c>
      <c r="M62" s="2" t="s">
        <v>272</v>
      </c>
      <c r="N62" s="175" t="s">
        <v>272</v>
      </c>
      <c r="O62" s="24"/>
      <c r="P62" s="2"/>
      <c r="Q62" s="2"/>
      <c r="R62" s="2"/>
      <c r="S62" s="2"/>
      <c r="T62" s="2"/>
      <c r="U62" s="25"/>
      <c r="V62" s="24"/>
      <c r="W62" s="2"/>
      <c r="X62" s="2"/>
      <c r="Y62" s="2"/>
      <c r="Z62" s="175"/>
      <c r="AA62" s="24"/>
      <c r="AB62" s="2"/>
      <c r="AC62" s="25"/>
      <c r="AD62" s="174"/>
      <c r="AE62" s="25"/>
      <c r="AF62" s="180">
        <v>100</v>
      </c>
    </row>
    <row r="63" spans="1:32">
      <c r="A63" s="134" t="str">
        <f t="shared" si="0"/>
        <v>ALca_03.1</v>
      </c>
      <c r="C63" s="177" t="s">
        <v>6</v>
      </c>
      <c r="D63" s="178" t="s">
        <v>495</v>
      </c>
      <c r="E63" s="178" t="s">
        <v>585</v>
      </c>
      <c r="F63" s="178" t="s">
        <v>586</v>
      </c>
      <c r="G63" s="178" t="s">
        <v>533</v>
      </c>
      <c r="H63" s="177" t="s">
        <v>52</v>
      </c>
      <c r="I63" s="179" t="s">
        <v>643</v>
      </c>
      <c r="J63" s="59" t="s">
        <v>687</v>
      </c>
      <c r="K63" s="60" t="s">
        <v>697</v>
      </c>
      <c r="L63" s="174" t="s">
        <v>272</v>
      </c>
      <c r="M63" s="2" t="s">
        <v>272</v>
      </c>
      <c r="N63" s="175" t="s">
        <v>272</v>
      </c>
      <c r="O63" s="24"/>
      <c r="P63" s="2"/>
      <c r="Q63" s="2"/>
      <c r="R63" s="2"/>
      <c r="S63" s="2"/>
      <c r="T63" s="2"/>
      <c r="U63" s="25"/>
      <c r="V63" s="24"/>
      <c r="W63" s="2"/>
      <c r="X63" s="2"/>
      <c r="Y63" s="2"/>
      <c r="Z63" s="175"/>
      <c r="AA63" s="24"/>
      <c r="AB63" s="2"/>
      <c r="AC63" s="25"/>
      <c r="AD63" s="174"/>
      <c r="AE63" s="25"/>
      <c r="AF63" s="180">
        <v>0</v>
      </c>
    </row>
    <row r="64" spans="1:32">
      <c r="A64" s="134" t="str">
        <f t="shared" si="0"/>
        <v>ALca_03.2</v>
      </c>
      <c r="C64" s="177" t="s">
        <v>6</v>
      </c>
      <c r="D64" s="178" t="s">
        <v>495</v>
      </c>
      <c r="E64" s="178" t="s">
        <v>587</v>
      </c>
      <c r="F64" s="178" t="s">
        <v>588</v>
      </c>
      <c r="G64" s="178" t="s">
        <v>540</v>
      </c>
      <c r="H64" s="177" t="s">
        <v>52</v>
      </c>
      <c r="I64" s="179" t="s">
        <v>643</v>
      </c>
      <c r="J64" s="59" t="s">
        <v>687</v>
      </c>
      <c r="K64" s="60" t="s">
        <v>688</v>
      </c>
      <c r="L64" s="174" t="s">
        <v>273</v>
      </c>
      <c r="M64" s="2" t="s">
        <v>273</v>
      </c>
      <c r="N64" s="175" t="s">
        <v>273</v>
      </c>
      <c r="O64" s="24" t="s">
        <v>672</v>
      </c>
      <c r="P64" s="2" t="s">
        <v>672</v>
      </c>
      <c r="Q64" s="2" t="s">
        <v>672</v>
      </c>
      <c r="R64" s="2" t="s">
        <v>273</v>
      </c>
      <c r="S64" s="2" t="s">
        <v>273</v>
      </c>
      <c r="T64" s="2" t="s">
        <v>273</v>
      </c>
      <c r="U64" s="25" t="s">
        <v>273</v>
      </c>
      <c r="V64" s="24" t="s">
        <v>273</v>
      </c>
      <c r="W64" s="2" t="s">
        <v>273</v>
      </c>
      <c r="X64" s="2" t="s">
        <v>273</v>
      </c>
      <c r="Y64" s="2" t="s">
        <v>273</v>
      </c>
      <c r="Z64" s="175" t="s">
        <v>273</v>
      </c>
      <c r="AA64" s="24" t="s">
        <v>273</v>
      </c>
      <c r="AB64" s="2" t="s">
        <v>273</v>
      </c>
      <c r="AC64" s="25" t="s">
        <v>273</v>
      </c>
      <c r="AD64" s="174" t="s">
        <v>273</v>
      </c>
      <c r="AE64" s="25" t="s">
        <v>273</v>
      </c>
      <c r="AF64" s="180">
        <v>100</v>
      </c>
    </row>
    <row r="65" spans="1:32">
      <c r="A65" s="134" t="str">
        <f t="shared" si="0"/>
        <v>ALca_03.3</v>
      </c>
      <c r="C65" s="177" t="s">
        <v>6</v>
      </c>
      <c r="D65" s="178" t="s">
        <v>495</v>
      </c>
      <c r="E65" s="178" t="s">
        <v>589</v>
      </c>
      <c r="F65" s="178" t="s">
        <v>590</v>
      </c>
      <c r="G65" s="178" t="s">
        <v>540</v>
      </c>
      <c r="H65" s="177" t="s">
        <v>52</v>
      </c>
      <c r="I65" s="179"/>
      <c r="J65" s="59" t="s">
        <v>194</v>
      </c>
      <c r="K65" s="60" t="s">
        <v>194</v>
      </c>
      <c r="L65" s="174" t="s">
        <v>7</v>
      </c>
      <c r="M65" s="2" t="s">
        <v>7</v>
      </c>
      <c r="N65" s="175" t="s">
        <v>7</v>
      </c>
      <c r="O65" s="24" t="s">
        <v>7</v>
      </c>
      <c r="P65" s="2" t="s">
        <v>7</v>
      </c>
      <c r="Q65" s="2" t="s">
        <v>7</v>
      </c>
      <c r="R65" s="2" t="s">
        <v>7</v>
      </c>
      <c r="S65" s="2" t="s">
        <v>7</v>
      </c>
      <c r="T65" s="2" t="s">
        <v>7</v>
      </c>
      <c r="U65" s="25" t="s">
        <v>7</v>
      </c>
      <c r="V65" s="24" t="s">
        <v>7</v>
      </c>
      <c r="W65" s="2" t="s">
        <v>7</v>
      </c>
      <c r="X65" s="2" t="s">
        <v>7</v>
      </c>
      <c r="Y65" s="2" t="s">
        <v>7</v>
      </c>
      <c r="Z65" s="175" t="s">
        <v>7</v>
      </c>
      <c r="AA65" s="24" t="s">
        <v>7</v>
      </c>
      <c r="AB65" s="2" t="s">
        <v>7</v>
      </c>
      <c r="AC65" s="25" t="s">
        <v>7</v>
      </c>
      <c r="AD65" s="174" t="s">
        <v>7</v>
      </c>
      <c r="AE65" s="25" t="s">
        <v>7</v>
      </c>
      <c r="AF65" s="180" t="s">
        <v>7</v>
      </c>
    </row>
    <row r="66" spans="1:32">
      <c r="A66" s="134" t="str">
        <f t="shared" si="0"/>
        <v>ALca_04.1</v>
      </c>
      <c r="C66" s="177" t="s">
        <v>6</v>
      </c>
      <c r="D66" s="178" t="s">
        <v>495</v>
      </c>
      <c r="E66" s="178" t="s">
        <v>591</v>
      </c>
      <c r="F66" s="178" t="s">
        <v>592</v>
      </c>
      <c r="G66" s="178" t="s">
        <v>533</v>
      </c>
      <c r="H66" s="177" t="s">
        <v>52</v>
      </c>
      <c r="I66" s="179" t="s">
        <v>643</v>
      </c>
      <c r="J66" s="59" t="s">
        <v>687</v>
      </c>
      <c r="K66" s="60" t="s">
        <v>698</v>
      </c>
      <c r="L66" s="174" t="s">
        <v>272</v>
      </c>
      <c r="M66" s="2" t="s">
        <v>272</v>
      </c>
      <c r="N66" s="175" t="s">
        <v>272</v>
      </c>
      <c r="O66" s="24"/>
      <c r="P66" s="2"/>
      <c r="Q66" s="2"/>
      <c r="R66" s="2"/>
      <c r="S66" s="2"/>
      <c r="T66" s="2"/>
      <c r="U66" s="25"/>
      <c r="V66" s="24"/>
      <c r="W66" s="2"/>
      <c r="X66" s="2"/>
      <c r="Y66" s="2"/>
      <c r="Z66" s="175"/>
      <c r="AA66" s="24"/>
      <c r="AB66" s="2"/>
      <c r="AC66" s="25"/>
      <c r="AD66" s="174"/>
      <c r="AE66" s="25"/>
      <c r="AF66" s="180">
        <v>100</v>
      </c>
    </row>
    <row r="67" spans="1:32">
      <c r="A67" s="134" t="str">
        <f t="shared" si="0"/>
        <v>ALca_04.1</v>
      </c>
      <c r="C67" s="177" t="s">
        <v>6</v>
      </c>
      <c r="D67" s="178" t="s">
        <v>495</v>
      </c>
      <c r="E67" s="178" t="s">
        <v>591</v>
      </c>
      <c r="F67" s="178" t="s">
        <v>592</v>
      </c>
      <c r="G67" s="178" t="s">
        <v>533</v>
      </c>
      <c r="H67" s="177" t="s">
        <v>52</v>
      </c>
      <c r="I67" s="179" t="s">
        <v>643</v>
      </c>
      <c r="J67" s="59" t="s">
        <v>687</v>
      </c>
      <c r="K67" s="60" t="s">
        <v>688</v>
      </c>
      <c r="L67" s="174" t="s">
        <v>272</v>
      </c>
      <c r="M67" s="2" t="s">
        <v>272</v>
      </c>
      <c r="N67" s="175" t="s">
        <v>272</v>
      </c>
      <c r="O67" s="24"/>
      <c r="P67" s="2"/>
      <c r="Q67" s="2"/>
      <c r="R67" s="2"/>
      <c r="S67" s="2"/>
      <c r="T67" s="2"/>
      <c r="U67" s="25"/>
      <c r="V67" s="24"/>
      <c r="W67" s="2"/>
      <c r="X67" s="2"/>
      <c r="Y67" s="2"/>
      <c r="Z67" s="175"/>
      <c r="AA67" s="24"/>
      <c r="AB67" s="2"/>
      <c r="AC67" s="25"/>
      <c r="AD67" s="174"/>
      <c r="AE67" s="25"/>
      <c r="AF67" s="180">
        <v>100</v>
      </c>
    </row>
    <row r="68" spans="1:32">
      <c r="A68" s="134" t="str">
        <f t="shared" si="0"/>
        <v>ALca_04.1</v>
      </c>
      <c r="C68" s="177" t="s">
        <v>6</v>
      </c>
      <c r="D68" s="178" t="s">
        <v>495</v>
      </c>
      <c r="E68" s="178" t="s">
        <v>591</v>
      </c>
      <c r="F68" s="178" t="s">
        <v>592</v>
      </c>
      <c r="G68" s="178" t="s">
        <v>533</v>
      </c>
      <c r="H68" s="177" t="s">
        <v>52</v>
      </c>
      <c r="I68" s="179" t="s">
        <v>643</v>
      </c>
      <c r="J68" s="59" t="s">
        <v>687</v>
      </c>
      <c r="K68" s="60" t="s">
        <v>699</v>
      </c>
      <c r="L68" s="174" t="s">
        <v>272</v>
      </c>
      <c r="M68" s="2" t="s">
        <v>272</v>
      </c>
      <c r="N68" s="175" t="s">
        <v>272</v>
      </c>
      <c r="O68" s="24"/>
      <c r="P68" s="2"/>
      <c r="Q68" s="2"/>
      <c r="R68" s="2"/>
      <c r="S68" s="2"/>
      <c r="T68" s="2"/>
      <c r="U68" s="25"/>
      <c r="V68" s="24"/>
      <c r="W68" s="2"/>
      <c r="X68" s="2"/>
      <c r="Y68" s="2"/>
      <c r="Z68" s="175"/>
      <c r="AA68" s="24"/>
      <c r="AB68" s="2"/>
      <c r="AC68" s="25"/>
      <c r="AD68" s="174"/>
      <c r="AE68" s="25"/>
      <c r="AF68" s="180">
        <v>100</v>
      </c>
    </row>
    <row r="69" spans="1:32">
      <c r="A69" s="134" t="str">
        <f t="shared" si="0"/>
        <v>ALca_04.2</v>
      </c>
      <c r="C69" s="177" t="s">
        <v>6</v>
      </c>
      <c r="D69" s="178" t="s">
        <v>495</v>
      </c>
      <c r="E69" s="178" t="s">
        <v>593</v>
      </c>
      <c r="F69" s="178" t="s">
        <v>594</v>
      </c>
      <c r="G69" s="178" t="s">
        <v>540</v>
      </c>
      <c r="H69" s="177" t="s">
        <v>52</v>
      </c>
      <c r="I69" s="179" t="s">
        <v>643</v>
      </c>
      <c r="J69" s="59" t="s">
        <v>687</v>
      </c>
      <c r="K69" s="60" t="s">
        <v>698</v>
      </c>
      <c r="L69" s="174" t="s">
        <v>273</v>
      </c>
      <c r="M69" s="2" t="s">
        <v>273</v>
      </c>
      <c r="N69" s="175" t="s">
        <v>273</v>
      </c>
      <c r="O69" s="24" t="s">
        <v>672</v>
      </c>
      <c r="P69" s="2" t="s">
        <v>273</v>
      </c>
      <c r="Q69" s="2" t="s">
        <v>273</v>
      </c>
      <c r="R69" s="2" t="s">
        <v>273</v>
      </c>
      <c r="S69" s="2" t="s">
        <v>273</v>
      </c>
      <c r="T69" s="2" t="s">
        <v>273</v>
      </c>
      <c r="U69" s="25" t="s">
        <v>273</v>
      </c>
      <c r="V69" s="24" t="s">
        <v>273</v>
      </c>
      <c r="W69" s="2" t="s">
        <v>273</v>
      </c>
      <c r="X69" s="2" t="s">
        <v>273</v>
      </c>
      <c r="Y69" s="2" t="s">
        <v>273</v>
      </c>
      <c r="Z69" s="175" t="s">
        <v>273</v>
      </c>
      <c r="AA69" s="24" t="s">
        <v>273</v>
      </c>
      <c r="AB69" s="2" t="s">
        <v>273</v>
      </c>
      <c r="AC69" s="25" t="s">
        <v>273</v>
      </c>
      <c r="AD69" s="174" t="s">
        <v>273</v>
      </c>
      <c r="AE69" s="25" t="s">
        <v>273</v>
      </c>
      <c r="AF69" s="180">
        <v>100</v>
      </c>
    </row>
    <row r="70" spans="1:32">
      <c r="A70" s="134" t="str">
        <f t="shared" si="0"/>
        <v>ALca_04.2</v>
      </c>
      <c r="C70" s="177" t="s">
        <v>6</v>
      </c>
      <c r="D70" s="178" t="s">
        <v>495</v>
      </c>
      <c r="E70" s="178" t="s">
        <v>593</v>
      </c>
      <c r="F70" s="178" t="s">
        <v>594</v>
      </c>
      <c r="G70" s="178" t="s">
        <v>540</v>
      </c>
      <c r="H70" s="177" t="s">
        <v>52</v>
      </c>
      <c r="I70" s="179" t="s">
        <v>643</v>
      </c>
      <c r="J70" s="59" t="s">
        <v>687</v>
      </c>
      <c r="K70" s="60" t="s">
        <v>688</v>
      </c>
      <c r="L70" s="174" t="s">
        <v>273</v>
      </c>
      <c r="M70" s="2" t="s">
        <v>273</v>
      </c>
      <c r="N70" s="175" t="s">
        <v>273</v>
      </c>
      <c r="O70" s="24" t="s">
        <v>672</v>
      </c>
      <c r="P70" s="2" t="s">
        <v>273</v>
      </c>
      <c r="Q70" s="2" t="s">
        <v>273</v>
      </c>
      <c r="R70" s="2" t="s">
        <v>273</v>
      </c>
      <c r="S70" s="2" t="s">
        <v>273</v>
      </c>
      <c r="T70" s="2" t="s">
        <v>273</v>
      </c>
      <c r="U70" s="25" t="s">
        <v>273</v>
      </c>
      <c r="V70" s="24" t="s">
        <v>273</v>
      </c>
      <c r="W70" s="2" t="s">
        <v>273</v>
      </c>
      <c r="X70" s="2" t="s">
        <v>273</v>
      </c>
      <c r="Y70" s="2" t="s">
        <v>273</v>
      </c>
      <c r="Z70" s="175" t="s">
        <v>273</v>
      </c>
      <c r="AA70" s="24" t="s">
        <v>273</v>
      </c>
      <c r="AB70" s="2" t="s">
        <v>273</v>
      </c>
      <c r="AC70" s="25" t="s">
        <v>273</v>
      </c>
      <c r="AD70" s="174" t="s">
        <v>273</v>
      </c>
      <c r="AE70" s="25" t="s">
        <v>273</v>
      </c>
      <c r="AF70" s="180">
        <v>100</v>
      </c>
    </row>
    <row r="71" spans="1:32">
      <c r="A71" s="134" t="str">
        <f t="shared" si="0"/>
        <v>ALca_04.2</v>
      </c>
      <c r="C71" s="177" t="s">
        <v>6</v>
      </c>
      <c r="D71" s="178" t="s">
        <v>495</v>
      </c>
      <c r="E71" s="178" t="s">
        <v>593</v>
      </c>
      <c r="F71" s="178" t="s">
        <v>594</v>
      </c>
      <c r="G71" s="178" t="s">
        <v>540</v>
      </c>
      <c r="H71" s="177" t="s">
        <v>52</v>
      </c>
      <c r="I71" s="179" t="s">
        <v>643</v>
      </c>
      <c r="J71" s="59" t="s">
        <v>687</v>
      </c>
      <c r="K71" s="60" t="s">
        <v>699</v>
      </c>
      <c r="L71" s="174" t="s">
        <v>273</v>
      </c>
      <c r="M71" s="2" t="s">
        <v>273</v>
      </c>
      <c r="N71" s="175" t="s">
        <v>273</v>
      </c>
      <c r="O71" s="24" t="s">
        <v>672</v>
      </c>
      <c r="P71" s="2" t="s">
        <v>273</v>
      </c>
      <c r="Q71" s="2" t="s">
        <v>273</v>
      </c>
      <c r="R71" s="2" t="s">
        <v>273</v>
      </c>
      <c r="S71" s="2" t="s">
        <v>273</v>
      </c>
      <c r="T71" s="2" t="s">
        <v>273</v>
      </c>
      <c r="U71" s="25" t="s">
        <v>273</v>
      </c>
      <c r="V71" s="24" t="s">
        <v>273</v>
      </c>
      <c r="W71" s="2" t="s">
        <v>273</v>
      </c>
      <c r="X71" s="2" t="s">
        <v>273</v>
      </c>
      <c r="Y71" s="2" t="s">
        <v>273</v>
      </c>
      <c r="Z71" s="175" t="s">
        <v>273</v>
      </c>
      <c r="AA71" s="24" t="s">
        <v>273</v>
      </c>
      <c r="AB71" s="2" t="s">
        <v>273</v>
      </c>
      <c r="AC71" s="25" t="s">
        <v>273</v>
      </c>
      <c r="AD71" s="174" t="s">
        <v>273</v>
      </c>
      <c r="AE71" s="25" t="s">
        <v>273</v>
      </c>
      <c r="AF71" s="180">
        <v>100</v>
      </c>
    </row>
    <row r="72" spans="1:32">
      <c r="A72" s="134" t="str">
        <f t="shared" ref="A72:A135" si="1">C72&amp;LOWER(LEFT(D72,2))&amp;"_"&amp;IF(LEN(TRIM(LEFT(E72,FIND(" ",E72))))=3,"0"&amp;TRIM(LEFT(E72,FIND(" ",E72))),TRIM(LEFT(E72,FIND(" ",E72))))</f>
        <v>ALca_04.3</v>
      </c>
      <c r="C72" s="177" t="s">
        <v>6</v>
      </c>
      <c r="D72" s="178" t="s">
        <v>495</v>
      </c>
      <c r="E72" s="178" t="s">
        <v>595</v>
      </c>
      <c r="F72" s="178" t="s">
        <v>596</v>
      </c>
      <c r="G72" s="178" t="s">
        <v>540</v>
      </c>
      <c r="H72" s="177" t="s">
        <v>52</v>
      </c>
      <c r="I72" s="179" t="s">
        <v>643</v>
      </c>
      <c r="J72" s="59" t="s">
        <v>659</v>
      </c>
      <c r="K72" s="60" t="s">
        <v>700</v>
      </c>
      <c r="L72" s="174" t="s">
        <v>272</v>
      </c>
      <c r="M72" s="2" t="s">
        <v>272</v>
      </c>
      <c r="N72" s="175" t="s">
        <v>272</v>
      </c>
      <c r="O72" s="24" t="s">
        <v>272</v>
      </c>
      <c r="P72" s="2" t="s">
        <v>272</v>
      </c>
      <c r="Q72" s="2" t="s">
        <v>273</v>
      </c>
      <c r="R72" s="2" t="s">
        <v>273</v>
      </c>
      <c r="S72" s="2" t="s">
        <v>272</v>
      </c>
      <c r="T72" s="2" t="s">
        <v>272</v>
      </c>
      <c r="U72" s="25" t="s">
        <v>273</v>
      </c>
      <c r="V72" s="24" t="s">
        <v>272</v>
      </c>
      <c r="W72" s="2" t="s">
        <v>272</v>
      </c>
      <c r="X72" s="2" t="s">
        <v>272</v>
      </c>
      <c r="Y72" s="2" t="s">
        <v>272</v>
      </c>
      <c r="Z72" s="175" t="s">
        <v>273</v>
      </c>
      <c r="AA72" s="24" t="s">
        <v>272</v>
      </c>
      <c r="AB72" s="2" t="s">
        <v>272</v>
      </c>
      <c r="AC72" s="25" t="s">
        <v>272</v>
      </c>
      <c r="AD72" s="174" t="s">
        <v>272</v>
      </c>
      <c r="AE72" s="25" t="s">
        <v>272</v>
      </c>
      <c r="AF72" s="180">
        <v>100</v>
      </c>
    </row>
    <row r="73" spans="1:32">
      <c r="A73" s="134" t="str">
        <f t="shared" si="1"/>
        <v>ALca_04.3</v>
      </c>
      <c r="C73" s="177" t="s">
        <v>6</v>
      </c>
      <c r="D73" s="178" t="s">
        <v>495</v>
      </c>
      <c r="E73" s="178" t="s">
        <v>595</v>
      </c>
      <c r="F73" s="178" t="s">
        <v>596</v>
      </c>
      <c r="G73" s="178" t="s">
        <v>540</v>
      </c>
      <c r="H73" s="177" t="s">
        <v>52</v>
      </c>
      <c r="I73" s="179" t="s">
        <v>643</v>
      </c>
      <c r="J73" s="59" t="s">
        <v>676</v>
      </c>
      <c r="K73" s="60" t="s">
        <v>701</v>
      </c>
      <c r="L73" s="174" t="s">
        <v>272</v>
      </c>
      <c r="M73" s="2" t="s">
        <v>272</v>
      </c>
      <c r="N73" s="175" t="s">
        <v>272</v>
      </c>
      <c r="O73" s="24" t="s">
        <v>273</v>
      </c>
      <c r="P73" s="2" t="s">
        <v>273</v>
      </c>
      <c r="Q73" s="2" t="s">
        <v>273</v>
      </c>
      <c r="R73" s="2" t="s">
        <v>273</v>
      </c>
      <c r="S73" s="2" t="s">
        <v>272</v>
      </c>
      <c r="T73" s="2" t="s">
        <v>272</v>
      </c>
      <c r="U73" s="25" t="s">
        <v>273</v>
      </c>
      <c r="V73" s="24" t="s">
        <v>272</v>
      </c>
      <c r="W73" s="2" t="s">
        <v>272</v>
      </c>
      <c r="X73" s="2" t="s">
        <v>273</v>
      </c>
      <c r="Y73" s="2" t="s">
        <v>273</v>
      </c>
      <c r="Z73" s="175" t="s">
        <v>273</v>
      </c>
      <c r="AA73" s="24" t="s">
        <v>272</v>
      </c>
      <c r="AB73" s="2" t="s">
        <v>273</v>
      </c>
      <c r="AC73" s="25" t="s">
        <v>273</v>
      </c>
      <c r="AD73" s="174" t="s">
        <v>272</v>
      </c>
      <c r="AE73" s="25" t="s">
        <v>273</v>
      </c>
      <c r="AF73" s="180">
        <v>100</v>
      </c>
    </row>
    <row r="74" spans="1:32">
      <c r="A74" s="134" t="str">
        <f t="shared" si="1"/>
        <v>ALca_05.1</v>
      </c>
      <c r="C74" s="177" t="s">
        <v>6</v>
      </c>
      <c r="D74" s="178" t="s">
        <v>495</v>
      </c>
      <c r="E74" s="178" t="s">
        <v>597</v>
      </c>
      <c r="F74" s="178" t="s">
        <v>598</v>
      </c>
      <c r="G74" s="178" t="s">
        <v>533</v>
      </c>
      <c r="H74" s="177" t="s">
        <v>52</v>
      </c>
      <c r="I74" s="179" t="s">
        <v>643</v>
      </c>
      <c r="J74" s="59" t="s">
        <v>674</v>
      </c>
      <c r="K74" s="60" t="s">
        <v>702</v>
      </c>
      <c r="L74" s="174" t="s">
        <v>272</v>
      </c>
      <c r="M74" s="2" t="s">
        <v>273</v>
      </c>
      <c r="N74" s="175" t="s">
        <v>272</v>
      </c>
      <c r="O74" s="24"/>
      <c r="P74" s="2"/>
      <c r="Q74" s="2"/>
      <c r="R74" s="2"/>
      <c r="S74" s="2"/>
      <c r="T74" s="2"/>
      <c r="U74" s="25"/>
      <c r="V74" s="24"/>
      <c r="W74" s="2"/>
      <c r="X74" s="2"/>
      <c r="Y74" s="2"/>
      <c r="Z74" s="175"/>
      <c r="AA74" s="24"/>
      <c r="AB74" s="2"/>
      <c r="AC74" s="25"/>
      <c r="AD74" s="174"/>
      <c r="AE74" s="25"/>
      <c r="AF74" s="180">
        <v>100</v>
      </c>
    </row>
    <row r="75" spans="1:32">
      <c r="A75" s="134" t="str">
        <f t="shared" si="1"/>
        <v>ALca_05.2</v>
      </c>
      <c r="C75" s="177" t="s">
        <v>6</v>
      </c>
      <c r="D75" s="178" t="s">
        <v>495</v>
      </c>
      <c r="E75" s="178" t="s">
        <v>599</v>
      </c>
      <c r="F75" s="178" t="s">
        <v>600</v>
      </c>
      <c r="G75" s="178" t="s">
        <v>540</v>
      </c>
      <c r="H75" s="177" t="s">
        <v>52</v>
      </c>
      <c r="I75" s="179" t="s">
        <v>643</v>
      </c>
      <c r="J75" s="59" t="s">
        <v>659</v>
      </c>
      <c r="K75" s="60" t="s">
        <v>678</v>
      </c>
      <c r="L75" s="174" t="s">
        <v>272</v>
      </c>
      <c r="M75" s="2" t="s">
        <v>272</v>
      </c>
      <c r="N75" s="175" t="s">
        <v>272</v>
      </c>
      <c r="O75" s="24" t="s">
        <v>272</v>
      </c>
      <c r="P75" s="2" t="s">
        <v>272</v>
      </c>
      <c r="Q75" s="2" t="s">
        <v>273</v>
      </c>
      <c r="R75" s="2" t="s">
        <v>272</v>
      </c>
      <c r="S75" s="2" t="s">
        <v>272</v>
      </c>
      <c r="T75" s="2" t="s">
        <v>272</v>
      </c>
      <c r="U75" s="25" t="s">
        <v>273</v>
      </c>
      <c r="V75" s="24" t="s">
        <v>272</v>
      </c>
      <c r="W75" s="2" t="s">
        <v>272</v>
      </c>
      <c r="X75" s="2" t="s">
        <v>272</v>
      </c>
      <c r="Y75" s="2" t="s">
        <v>272</v>
      </c>
      <c r="Z75" s="175" t="s">
        <v>273</v>
      </c>
      <c r="AA75" s="24" t="s">
        <v>272</v>
      </c>
      <c r="AB75" s="2" t="s">
        <v>272</v>
      </c>
      <c r="AC75" s="25" t="s">
        <v>272</v>
      </c>
      <c r="AD75" s="174" t="s">
        <v>272</v>
      </c>
      <c r="AE75" s="25" t="s">
        <v>272</v>
      </c>
      <c r="AF75" s="180">
        <v>100</v>
      </c>
    </row>
    <row r="76" spans="1:32">
      <c r="A76" s="134" t="str">
        <f t="shared" si="1"/>
        <v>ALca_05.2</v>
      </c>
      <c r="C76" s="177" t="s">
        <v>6</v>
      </c>
      <c r="D76" s="178" t="s">
        <v>495</v>
      </c>
      <c r="E76" s="178" t="s">
        <v>599</v>
      </c>
      <c r="F76" s="178" t="s">
        <v>600</v>
      </c>
      <c r="G76" s="178" t="s">
        <v>540</v>
      </c>
      <c r="H76" s="177" t="s">
        <v>52</v>
      </c>
      <c r="I76" s="179" t="s">
        <v>643</v>
      </c>
      <c r="J76" s="59" t="s">
        <v>659</v>
      </c>
      <c r="K76" s="60" t="s">
        <v>694</v>
      </c>
      <c r="L76" s="174" t="s">
        <v>272</v>
      </c>
      <c r="M76" s="2" t="s">
        <v>272</v>
      </c>
      <c r="N76" s="175" t="s">
        <v>272</v>
      </c>
      <c r="O76" s="24" t="s">
        <v>272</v>
      </c>
      <c r="P76" s="2" t="s">
        <v>272</v>
      </c>
      <c r="Q76" s="2" t="s">
        <v>273</v>
      </c>
      <c r="R76" s="2" t="s">
        <v>272</v>
      </c>
      <c r="S76" s="2" t="s">
        <v>272</v>
      </c>
      <c r="T76" s="2" t="s">
        <v>272</v>
      </c>
      <c r="U76" s="25" t="s">
        <v>273</v>
      </c>
      <c r="V76" s="24" t="s">
        <v>272</v>
      </c>
      <c r="W76" s="2" t="s">
        <v>272</v>
      </c>
      <c r="X76" s="2" t="s">
        <v>272</v>
      </c>
      <c r="Y76" s="2" t="s">
        <v>272</v>
      </c>
      <c r="Z76" s="175" t="s">
        <v>273</v>
      </c>
      <c r="AA76" s="24" t="s">
        <v>272</v>
      </c>
      <c r="AB76" s="2" t="s">
        <v>272</v>
      </c>
      <c r="AC76" s="25" t="s">
        <v>272</v>
      </c>
      <c r="AD76" s="174" t="s">
        <v>272</v>
      </c>
      <c r="AE76" s="25" t="s">
        <v>272</v>
      </c>
      <c r="AF76" s="180">
        <v>100</v>
      </c>
    </row>
    <row r="77" spans="1:32">
      <c r="A77" s="134" t="str">
        <f t="shared" si="1"/>
        <v>ALca_05.2</v>
      </c>
      <c r="C77" s="177" t="s">
        <v>6</v>
      </c>
      <c r="D77" s="178" t="s">
        <v>495</v>
      </c>
      <c r="E77" s="178" t="s">
        <v>599</v>
      </c>
      <c r="F77" s="178" t="s">
        <v>600</v>
      </c>
      <c r="G77" s="178" t="s">
        <v>540</v>
      </c>
      <c r="H77" s="177" t="s">
        <v>52</v>
      </c>
      <c r="I77" s="179" t="s">
        <v>643</v>
      </c>
      <c r="J77" s="59" t="s">
        <v>659</v>
      </c>
      <c r="K77" s="60" t="s">
        <v>703</v>
      </c>
      <c r="L77" s="174" t="s">
        <v>272</v>
      </c>
      <c r="M77" s="2" t="s">
        <v>272</v>
      </c>
      <c r="N77" s="175" t="s">
        <v>272</v>
      </c>
      <c r="O77" s="24" t="s">
        <v>272</v>
      </c>
      <c r="P77" s="2" t="s">
        <v>272</v>
      </c>
      <c r="Q77" s="2" t="s">
        <v>273</v>
      </c>
      <c r="R77" s="2" t="s">
        <v>273</v>
      </c>
      <c r="S77" s="2" t="s">
        <v>272</v>
      </c>
      <c r="T77" s="2" t="s">
        <v>272</v>
      </c>
      <c r="U77" s="25" t="s">
        <v>273</v>
      </c>
      <c r="V77" s="24" t="s">
        <v>272</v>
      </c>
      <c r="W77" s="2" t="s">
        <v>272</v>
      </c>
      <c r="X77" s="2" t="s">
        <v>272</v>
      </c>
      <c r="Y77" s="2" t="s">
        <v>272</v>
      </c>
      <c r="Z77" s="175" t="s">
        <v>273</v>
      </c>
      <c r="AA77" s="24" t="s">
        <v>272</v>
      </c>
      <c r="AB77" s="2" t="s">
        <v>272</v>
      </c>
      <c r="AC77" s="25" t="s">
        <v>272</v>
      </c>
      <c r="AD77" s="174" t="s">
        <v>272</v>
      </c>
      <c r="AE77" s="25" t="s">
        <v>272</v>
      </c>
      <c r="AF77" s="180">
        <v>100</v>
      </c>
    </row>
    <row r="78" spans="1:32">
      <c r="A78" s="134" t="str">
        <f t="shared" si="1"/>
        <v>ALca_05.3</v>
      </c>
      <c r="C78" s="177" t="s">
        <v>6</v>
      </c>
      <c r="D78" s="178" t="s">
        <v>495</v>
      </c>
      <c r="E78" s="178" t="s">
        <v>601</v>
      </c>
      <c r="F78" s="178" t="s">
        <v>602</v>
      </c>
      <c r="G78" s="178" t="s">
        <v>533</v>
      </c>
      <c r="H78" s="177" t="s">
        <v>52</v>
      </c>
      <c r="I78" s="179" t="s">
        <v>643</v>
      </c>
      <c r="J78" s="59" t="s">
        <v>674</v>
      </c>
      <c r="K78" s="60" t="s">
        <v>704</v>
      </c>
      <c r="L78" s="174" t="s">
        <v>272</v>
      </c>
      <c r="M78" s="2" t="s">
        <v>273</v>
      </c>
      <c r="N78" s="175" t="s">
        <v>272</v>
      </c>
      <c r="O78" s="24"/>
      <c r="P78" s="2"/>
      <c r="Q78" s="2"/>
      <c r="R78" s="2"/>
      <c r="S78" s="2"/>
      <c r="T78" s="2"/>
      <c r="U78" s="25"/>
      <c r="V78" s="24"/>
      <c r="W78" s="2"/>
      <c r="X78" s="2"/>
      <c r="Y78" s="2"/>
      <c r="Z78" s="175"/>
      <c r="AA78" s="24"/>
      <c r="AB78" s="2"/>
      <c r="AC78" s="25"/>
      <c r="AD78" s="174"/>
      <c r="AE78" s="25"/>
      <c r="AF78" s="180">
        <v>100</v>
      </c>
    </row>
    <row r="79" spans="1:32">
      <c r="A79" s="134" t="str">
        <f t="shared" si="1"/>
        <v>ALfa_01.1</v>
      </c>
      <c r="C79" s="177" t="s">
        <v>6</v>
      </c>
      <c r="D79" s="178" t="s">
        <v>2</v>
      </c>
      <c r="E79" s="178" t="s">
        <v>603</v>
      </c>
      <c r="F79" s="178" t="s">
        <v>604</v>
      </c>
      <c r="G79" s="178" t="s">
        <v>533</v>
      </c>
      <c r="H79" s="177" t="s">
        <v>52</v>
      </c>
      <c r="I79" s="179" t="s">
        <v>643</v>
      </c>
      <c r="J79" s="59" t="s">
        <v>659</v>
      </c>
      <c r="K79" s="60" t="s">
        <v>662</v>
      </c>
      <c r="L79" s="174" t="s">
        <v>272</v>
      </c>
      <c r="M79" s="2" t="s">
        <v>272</v>
      </c>
      <c r="N79" s="175" t="s">
        <v>272</v>
      </c>
      <c r="O79" s="24"/>
      <c r="P79" s="2"/>
      <c r="Q79" s="2"/>
      <c r="R79" s="2"/>
      <c r="S79" s="2"/>
      <c r="T79" s="2"/>
      <c r="U79" s="25"/>
      <c r="V79" s="24"/>
      <c r="W79" s="2"/>
      <c r="X79" s="2"/>
      <c r="Y79" s="2"/>
      <c r="Z79" s="175"/>
      <c r="AA79" s="24"/>
      <c r="AB79" s="2"/>
      <c r="AC79" s="25"/>
      <c r="AD79" s="174"/>
      <c r="AE79" s="25"/>
      <c r="AF79" s="180">
        <v>100</v>
      </c>
    </row>
    <row r="80" spans="1:32">
      <c r="A80" s="134" t="str">
        <f t="shared" si="1"/>
        <v>ALfa_01.2</v>
      </c>
      <c r="C80" s="177" t="s">
        <v>6</v>
      </c>
      <c r="D80" s="178" t="s">
        <v>2</v>
      </c>
      <c r="E80" s="178" t="s">
        <v>605</v>
      </c>
      <c r="F80" s="178" t="s">
        <v>606</v>
      </c>
      <c r="G80" s="178" t="s">
        <v>540</v>
      </c>
      <c r="H80" s="177" t="s">
        <v>52</v>
      </c>
      <c r="I80" s="179" t="s">
        <v>53</v>
      </c>
      <c r="J80" s="59" t="s">
        <v>705</v>
      </c>
      <c r="K80" s="60" t="s">
        <v>706</v>
      </c>
      <c r="L80" s="174" t="s">
        <v>272</v>
      </c>
      <c r="M80" s="2" t="s">
        <v>273</v>
      </c>
      <c r="N80" s="175" t="s">
        <v>273</v>
      </c>
      <c r="O80" s="24" t="s">
        <v>672</v>
      </c>
      <c r="P80" s="2" t="s">
        <v>273</v>
      </c>
      <c r="Q80" s="2" t="s">
        <v>273</v>
      </c>
      <c r="R80" s="2" t="s">
        <v>273</v>
      </c>
      <c r="S80" s="2" t="s">
        <v>273</v>
      </c>
      <c r="T80" s="2" t="s">
        <v>273</v>
      </c>
      <c r="U80" s="25" t="s">
        <v>273</v>
      </c>
      <c r="V80" s="24" t="s">
        <v>272</v>
      </c>
      <c r="W80" s="2" t="s">
        <v>273</v>
      </c>
      <c r="X80" s="2" t="s">
        <v>273</v>
      </c>
      <c r="Y80" s="2" t="s">
        <v>273</v>
      </c>
      <c r="Z80" s="175" t="s">
        <v>273</v>
      </c>
      <c r="AA80" s="24" t="s">
        <v>273</v>
      </c>
      <c r="AB80" s="2" t="s">
        <v>273</v>
      </c>
      <c r="AC80" s="25" t="s">
        <v>273</v>
      </c>
      <c r="AD80" s="174" t="s">
        <v>273</v>
      </c>
      <c r="AE80" s="25" t="s">
        <v>273</v>
      </c>
      <c r="AF80" s="180">
        <v>100</v>
      </c>
    </row>
    <row r="81" spans="1:32">
      <c r="A81" s="134" t="str">
        <f t="shared" si="1"/>
        <v>ALfa_01.2</v>
      </c>
      <c r="C81" s="177" t="s">
        <v>6</v>
      </c>
      <c r="D81" s="178" t="s">
        <v>2</v>
      </c>
      <c r="E81" s="178" t="s">
        <v>605</v>
      </c>
      <c r="F81" s="178" t="s">
        <v>606</v>
      </c>
      <c r="G81" s="178" t="s">
        <v>540</v>
      </c>
      <c r="H81" s="177" t="s">
        <v>52</v>
      </c>
      <c r="I81" s="179" t="s">
        <v>53</v>
      </c>
      <c r="J81" s="59" t="s">
        <v>707</v>
      </c>
      <c r="K81" s="60" t="s">
        <v>708</v>
      </c>
      <c r="L81" s="174" t="s">
        <v>272</v>
      </c>
      <c r="M81" s="2" t="s">
        <v>273</v>
      </c>
      <c r="N81" s="175" t="s">
        <v>273</v>
      </c>
      <c r="O81" s="24" t="s">
        <v>672</v>
      </c>
      <c r="P81" s="2" t="s">
        <v>273</v>
      </c>
      <c r="Q81" s="2" t="s">
        <v>273</v>
      </c>
      <c r="R81" s="2" t="s">
        <v>273</v>
      </c>
      <c r="S81" s="2" t="s">
        <v>273</v>
      </c>
      <c r="T81" s="2" t="s">
        <v>273</v>
      </c>
      <c r="U81" s="25" t="s">
        <v>273</v>
      </c>
      <c r="V81" s="24" t="s">
        <v>272</v>
      </c>
      <c r="W81" s="2" t="s">
        <v>273</v>
      </c>
      <c r="X81" s="2" t="s">
        <v>273</v>
      </c>
      <c r="Y81" s="2" t="s">
        <v>273</v>
      </c>
      <c r="Z81" s="175" t="s">
        <v>273</v>
      </c>
      <c r="AA81" s="24" t="s">
        <v>273</v>
      </c>
      <c r="AB81" s="2" t="s">
        <v>273</v>
      </c>
      <c r="AC81" s="25" t="s">
        <v>273</v>
      </c>
      <c r="AD81" s="174" t="s">
        <v>273</v>
      </c>
      <c r="AE81" s="25" t="s">
        <v>273</v>
      </c>
      <c r="AF81" s="180">
        <v>100</v>
      </c>
    </row>
    <row r="82" spans="1:32">
      <c r="A82" s="134" t="str">
        <f t="shared" si="1"/>
        <v>ALfa_01.2</v>
      </c>
      <c r="C82" s="177" t="s">
        <v>6</v>
      </c>
      <c r="D82" s="178" t="s">
        <v>2</v>
      </c>
      <c r="E82" s="178" t="s">
        <v>605</v>
      </c>
      <c r="F82" s="178" t="s">
        <v>606</v>
      </c>
      <c r="G82" s="178" t="s">
        <v>540</v>
      </c>
      <c r="H82" s="177" t="s">
        <v>52</v>
      </c>
      <c r="I82" s="179" t="s">
        <v>53</v>
      </c>
      <c r="J82" s="59" t="s">
        <v>709</v>
      </c>
      <c r="K82" s="60" t="s">
        <v>710</v>
      </c>
      <c r="L82" s="174" t="s">
        <v>272</v>
      </c>
      <c r="M82" s="2" t="s">
        <v>272</v>
      </c>
      <c r="N82" s="175" t="s">
        <v>272</v>
      </c>
      <c r="O82" s="24" t="s">
        <v>273</v>
      </c>
      <c r="P82" s="2" t="s">
        <v>273</v>
      </c>
      <c r="Q82" s="2" t="s">
        <v>273</v>
      </c>
      <c r="R82" s="2" t="s">
        <v>273</v>
      </c>
      <c r="S82" s="2" t="s">
        <v>273</v>
      </c>
      <c r="T82" s="2" t="s">
        <v>272</v>
      </c>
      <c r="U82" s="25" t="s">
        <v>273</v>
      </c>
      <c r="V82" s="24" t="s">
        <v>272</v>
      </c>
      <c r="W82" s="2" t="s">
        <v>273</v>
      </c>
      <c r="X82" s="2" t="s">
        <v>273</v>
      </c>
      <c r="Y82" s="2" t="s">
        <v>273</v>
      </c>
      <c r="Z82" s="175" t="s">
        <v>273</v>
      </c>
      <c r="AA82" s="24" t="s">
        <v>273</v>
      </c>
      <c r="AB82" s="2" t="s">
        <v>273</v>
      </c>
      <c r="AC82" s="25" t="s">
        <v>273</v>
      </c>
      <c r="AD82" s="174" t="s">
        <v>273</v>
      </c>
      <c r="AE82" s="25" t="s">
        <v>273</v>
      </c>
      <c r="AF82" s="180">
        <v>100</v>
      </c>
    </row>
    <row r="83" spans="1:32">
      <c r="A83" s="134" t="str">
        <f t="shared" si="1"/>
        <v>ALfa_01.2</v>
      </c>
      <c r="C83" s="177" t="s">
        <v>6</v>
      </c>
      <c r="D83" s="178" t="s">
        <v>2</v>
      </c>
      <c r="E83" s="178" t="s">
        <v>605</v>
      </c>
      <c r="F83" s="178" t="s">
        <v>606</v>
      </c>
      <c r="G83" s="178" t="s">
        <v>540</v>
      </c>
      <c r="H83" s="177" t="s">
        <v>52</v>
      </c>
      <c r="I83" s="179" t="s">
        <v>53</v>
      </c>
      <c r="J83" s="59" t="s">
        <v>695</v>
      </c>
      <c r="K83" s="60" t="s">
        <v>711</v>
      </c>
      <c r="L83" s="174" t="s">
        <v>272</v>
      </c>
      <c r="M83" s="2" t="s">
        <v>273</v>
      </c>
      <c r="N83" s="175" t="s">
        <v>273</v>
      </c>
      <c r="O83" s="24" t="s">
        <v>672</v>
      </c>
      <c r="P83" s="2" t="s">
        <v>273</v>
      </c>
      <c r="Q83" s="2" t="s">
        <v>273</v>
      </c>
      <c r="R83" s="2" t="s">
        <v>273</v>
      </c>
      <c r="S83" s="2" t="s">
        <v>273</v>
      </c>
      <c r="T83" s="2" t="s">
        <v>273</v>
      </c>
      <c r="U83" s="25" t="s">
        <v>273</v>
      </c>
      <c r="V83" s="24" t="s">
        <v>272</v>
      </c>
      <c r="W83" s="2" t="s">
        <v>273</v>
      </c>
      <c r="X83" s="2" t="s">
        <v>273</v>
      </c>
      <c r="Y83" s="2" t="s">
        <v>273</v>
      </c>
      <c r="Z83" s="175" t="s">
        <v>273</v>
      </c>
      <c r="AA83" s="24" t="s">
        <v>273</v>
      </c>
      <c r="AB83" s="2" t="s">
        <v>273</v>
      </c>
      <c r="AC83" s="25" t="s">
        <v>273</v>
      </c>
      <c r="AD83" s="174" t="s">
        <v>273</v>
      </c>
      <c r="AE83" s="25" t="s">
        <v>273</v>
      </c>
      <c r="AF83" s="180">
        <v>100</v>
      </c>
    </row>
    <row r="84" spans="1:32">
      <c r="A84" s="134" t="str">
        <f t="shared" si="1"/>
        <v>ALfa_01.2</v>
      </c>
      <c r="C84" s="177" t="s">
        <v>6</v>
      </c>
      <c r="D84" s="178" t="s">
        <v>2</v>
      </c>
      <c r="E84" s="178" t="s">
        <v>605</v>
      </c>
      <c r="F84" s="178" t="s">
        <v>606</v>
      </c>
      <c r="G84" s="178" t="s">
        <v>540</v>
      </c>
      <c r="H84" s="177" t="s">
        <v>52</v>
      </c>
      <c r="I84" s="179" t="s">
        <v>53</v>
      </c>
      <c r="J84" s="59" t="s">
        <v>712</v>
      </c>
      <c r="K84" s="60" t="s">
        <v>199</v>
      </c>
      <c r="L84" s="174" t="s">
        <v>272</v>
      </c>
      <c r="M84" s="2" t="s">
        <v>273</v>
      </c>
      <c r="N84" s="175" t="s">
        <v>273</v>
      </c>
      <c r="O84" s="24" t="s">
        <v>672</v>
      </c>
      <c r="P84" s="2" t="s">
        <v>273</v>
      </c>
      <c r="Q84" s="2" t="s">
        <v>273</v>
      </c>
      <c r="R84" s="2" t="s">
        <v>273</v>
      </c>
      <c r="S84" s="2" t="s">
        <v>273</v>
      </c>
      <c r="T84" s="2" t="s">
        <v>273</v>
      </c>
      <c r="U84" s="25" t="s">
        <v>273</v>
      </c>
      <c r="V84" s="24" t="s">
        <v>273</v>
      </c>
      <c r="W84" s="2" t="s">
        <v>273</v>
      </c>
      <c r="X84" s="2" t="s">
        <v>273</v>
      </c>
      <c r="Y84" s="2" t="s">
        <v>273</v>
      </c>
      <c r="Z84" s="175" t="s">
        <v>273</v>
      </c>
      <c r="AA84" s="24" t="s">
        <v>273</v>
      </c>
      <c r="AB84" s="2" t="s">
        <v>273</v>
      </c>
      <c r="AC84" s="25" t="s">
        <v>273</v>
      </c>
      <c r="AD84" s="174" t="s">
        <v>273</v>
      </c>
      <c r="AE84" s="25" t="s">
        <v>273</v>
      </c>
      <c r="AF84" s="180">
        <v>100</v>
      </c>
    </row>
    <row r="85" spans="1:32">
      <c r="A85" s="134" t="str">
        <f t="shared" si="1"/>
        <v>ALfa_01.2</v>
      </c>
      <c r="C85" s="177" t="s">
        <v>6</v>
      </c>
      <c r="D85" s="178" t="s">
        <v>2</v>
      </c>
      <c r="E85" s="178" t="s">
        <v>605</v>
      </c>
      <c r="F85" s="178" t="s">
        <v>606</v>
      </c>
      <c r="G85" s="178" t="s">
        <v>540</v>
      </c>
      <c r="H85" s="177" t="s">
        <v>52</v>
      </c>
      <c r="I85" s="179" t="s">
        <v>53</v>
      </c>
      <c r="J85" s="59" t="s">
        <v>713</v>
      </c>
      <c r="K85" s="60" t="s">
        <v>197</v>
      </c>
      <c r="L85" s="174" t="s">
        <v>272</v>
      </c>
      <c r="M85" s="2" t="s">
        <v>273</v>
      </c>
      <c r="N85" s="175" t="s">
        <v>273</v>
      </c>
      <c r="O85" s="24" t="s">
        <v>672</v>
      </c>
      <c r="P85" s="2" t="s">
        <v>273</v>
      </c>
      <c r="Q85" s="2" t="s">
        <v>273</v>
      </c>
      <c r="R85" s="2" t="s">
        <v>273</v>
      </c>
      <c r="S85" s="2" t="s">
        <v>273</v>
      </c>
      <c r="T85" s="2" t="s">
        <v>273</v>
      </c>
      <c r="U85" s="25" t="s">
        <v>273</v>
      </c>
      <c r="V85" s="24" t="s">
        <v>273</v>
      </c>
      <c r="W85" s="2" t="s">
        <v>273</v>
      </c>
      <c r="X85" s="2" t="s">
        <v>273</v>
      </c>
      <c r="Y85" s="2" t="s">
        <v>273</v>
      </c>
      <c r="Z85" s="175" t="s">
        <v>273</v>
      </c>
      <c r="AA85" s="24" t="s">
        <v>273</v>
      </c>
      <c r="AB85" s="2" t="s">
        <v>273</v>
      </c>
      <c r="AC85" s="25" t="s">
        <v>273</v>
      </c>
      <c r="AD85" s="174" t="s">
        <v>273</v>
      </c>
      <c r="AE85" s="25" t="s">
        <v>273</v>
      </c>
      <c r="AF85" s="180">
        <v>100</v>
      </c>
    </row>
    <row r="86" spans="1:32">
      <c r="A86" s="134" t="str">
        <f t="shared" si="1"/>
        <v>ALfa_01.2</v>
      </c>
      <c r="C86" s="177" t="s">
        <v>6</v>
      </c>
      <c r="D86" s="178" t="s">
        <v>2</v>
      </c>
      <c r="E86" s="178" t="s">
        <v>605</v>
      </c>
      <c r="F86" s="178" t="s">
        <v>606</v>
      </c>
      <c r="G86" s="178" t="s">
        <v>540</v>
      </c>
      <c r="H86" s="177" t="s">
        <v>52</v>
      </c>
      <c r="I86" s="179" t="s">
        <v>53</v>
      </c>
      <c r="J86" s="59" t="s">
        <v>714</v>
      </c>
      <c r="K86" s="60" t="s">
        <v>198</v>
      </c>
      <c r="L86" s="174" t="s">
        <v>272</v>
      </c>
      <c r="M86" s="2" t="s">
        <v>273</v>
      </c>
      <c r="N86" s="175" t="s">
        <v>273</v>
      </c>
      <c r="O86" s="24" t="s">
        <v>672</v>
      </c>
      <c r="P86" s="2" t="s">
        <v>273</v>
      </c>
      <c r="Q86" s="2" t="s">
        <v>273</v>
      </c>
      <c r="R86" s="2" t="s">
        <v>273</v>
      </c>
      <c r="S86" s="2" t="s">
        <v>273</v>
      </c>
      <c r="T86" s="2" t="s">
        <v>273</v>
      </c>
      <c r="U86" s="25" t="s">
        <v>273</v>
      </c>
      <c r="V86" s="24" t="s">
        <v>273</v>
      </c>
      <c r="W86" s="2" t="s">
        <v>273</v>
      </c>
      <c r="X86" s="2" t="s">
        <v>273</v>
      </c>
      <c r="Y86" s="2" t="s">
        <v>273</v>
      </c>
      <c r="Z86" s="175" t="s">
        <v>273</v>
      </c>
      <c r="AA86" s="24" t="s">
        <v>273</v>
      </c>
      <c r="AB86" s="2" t="s">
        <v>273</v>
      </c>
      <c r="AC86" s="25" t="s">
        <v>273</v>
      </c>
      <c r="AD86" s="174" t="s">
        <v>273</v>
      </c>
      <c r="AE86" s="25" t="s">
        <v>273</v>
      </c>
      <c r="AF86" s="180">
        <v>0</v>
      </c>
    </row>
    <row r="87" spans="1:32">
      <c r="A87" s="134" t="str">
        <f t="shared" si="1"/>
        <v>ALfa_01.2</v>
      </c>
      <c r="C87" s="177" t="s">
        <v>6</v>
      </c>
      <c r="D87" s="178" t="s">
        <v>2</v>
      </c>
      <c r="E87" s="178" t="s">
        <v>605</v>
      </c>
      <c r="F87" s="178" t="s">
        <v>606</v>
      </c>
      <c r="G87" s="178" t="s">
        <v>540</v>
      </c>
      <c r="H87" s="177" t="s">
        <v>52</v>
      </c>
      <c r="I87" s="179" t="s">
        <v>53</v>
      </c>
      <c r="J87" s="59" t="s">
        <v>715</v>
      </c>
      <c r="K87" s="60" t="s">
        <v>716</v>
      </c>
      <c r="L87" s="174" t="s">
        <v>272</v>
      </c>
      <c r="M87" s="2" t="s">
        <v>273</v>
      </c>
      <c r="N87" s="175" t="s">
        <v>272</v>
      </c>
      <c r="O87" s="24" t="s">
        <v>672</v>
      </c>
      <c r="P87" s="2" t="s">
        <v>273</v>
      </c>
      <c r="Q87" s="2" t="s">
        <v>273</v>
      </c>
      <c r="R87" s="2" t="s">
        <v>273</v>
      </c>
      <c r="S87" s="2" t="s">
        <v>273</v>
      </c>
      <c r="T87" s="2" t="s">
        <v>273</v>
      </c>
      <c r="U87" s="25" t="s">
        <v>273</v>
      </c>
      <c r="V87" s="24" t="s">
        <v>272</v>
      </c>
      <c r="W87" s="2" t="s">
        <v>273</v>
      </c>
      <c r="X87" s="2" t="s">
        <v>273</v>
      </c>
      <c r="Y87" s="2" t="s">
        <v>273</v>
      </c>
      <c r="Z87" s="175" t="s">
        <v>273</v>
      </c>
      <c r="AA87" s="24" t="s">
        <v>273</v>
      </c>
      <c r="AB87" s="2" t="s">
        <v>273</v>
      </c>
      <c r="AC87" s="25" t="s">
        <v>273</v>
      </c>
      <c r="AD87" s="174" t="s">
        <v>273</v>
      </c>
      <c r="AE87" s="25" t="s">
        <v>273</v>
      </c>
      <c r="AF87" s="180">
        <v>100</v>
      </c>
    </row>
    <row r="88" spans="1:32">
      <c r="A88" s="134" t="str">
        <f t="shared" si="1"/>
        <v>ALfa_01.2</v>
      </c>
      <c r="C88" s="177" t="s">
        <v>6</v>
      </c>
      <c r="D88" s="178" t="s">
        <v>2</v>
      </c>
      <c r="E88" s="178" t="s">
        <v>605</v>
      </c>
      <c r="F88" s="178" t="s">
        <v>606</v>
      </c>
      <c r="G88" s="178" t="s">
        <v>540</v>
      </c>
      <c r="H88" s="177" t="s">
        <v>52</v>
      </c>
      <c r="I88" s="179" t="s">
        <v>53</v>
      </c>
      <c r="J88" s="59" t="s">
        <v>717</v>
      </c>
      <c r="K88" s="60" t="s">
        <v>718</v>
      </c>
      <c r="L88" s="174" t="s">
        <v>272</v>
      </c>
      <c r="M88" s="2" t="s">
        <v>273</v>
      </c>
      <c r="N88" s="175" t="s">
        <v>273</v>
      </c>
      <c r="O88" s="24" t="s">
        <v>672</v>
      </c>
      <c r="P88" s="2" t="s">
        <v>273</v>
      </c>
      <c r="Q88" s="2" t="s">
        <v>273</v>
      </c>
      <c r="R88" s="2" t="s">
        <v>273</v>
      </c>
      <c r="S88" s="2" t="s">
        <v>273</v>
      </c>
      <c r="T88" s="2" t="s">
        <v>273</v>
      </c>
      <c r="U88" s="25" t="s">
        <v>273</v>
      </c>
      <c r="V88" s="24" t="s">
        <v>273</v>
      </c>
      <c r="W88" s="2" t="s">
        <v>273</v>
      </c>
      <c r="X88" s="2" t="s">
        <v>273</v>
      </c>
      <c r="Y88" s="2" t="s">
        <v>273</v>
      </c>
      <c r="Z88" s="175" t="s">
        <v>273</v>
      </c>
      <c r="AA88" s="24" t="s">
        <v>273</v>
      </c>
      <c r="AB88" s="2" t="s">
        <v>273</v>
      </c>
      <c r="AC88" s="25" t="s">
        <v>273</v>
      </c>
      <c r="AD88" s="174" t="s">
        <v>273</v>
      </c>
      <c r="AE88" s="25" t="s">
        <v>273</v>
      </c>
      <c r="AF88" s="180">
        <v>0</v>
      </c>
    </row>
    <row r="89" spans="1:32">
      <c r="A89" s="134" t="str">
        <f t="shared" si="1"/>
        <v>ALfa_01.2</v>
      </c>
      <c r="C89" s="177" t="s">
        <v>6</v>
      </c>
      <c r="D89" s="178" t="s">
        <v>2</v>
      </c>
      <c r="E89" s="178" t="s">
        <v>605</v>
      </c>
      <c r="F89" s="178" t="s">
        <v>606</v>
      </c>
      <c r="G89" s="178" t="s">
        <v>540</v>
      </c>
      <c r="H89" s="177" t="s">
        <v>52</v>
      </c>
      <c r="I89" s="179" t="s">
        <v>53</v>
      </c>
      <c r="J89" s="59" t="s">
        <v>719</v>
      </c>
      <c r="K89" s="60" t="s">
        <v>720</v>
      </c>
      <c r="L89" s="174" t="s">
        <v>272</v>
      </c>
      <c r="M89" s="2" t="s">
        <v>273</v>
      </c>
      <c r="N89" s="175" t="s">
        <v>273</v>
      </c>
      <c r="O89" s="24" t="s">
        <v>672</v>
      </c>
      <c r="P89" s="2" t="s">
        <v>273</v>
      </c>
      <c r="Q89" s="2" t="s">
        <v>273</v>
      </c>
      <c r="R89" s="2" t="s">
        <v>273</v>
      </c>
      <c r="S89" s="2" t="s">
        <v>273</v>
      </c>
      <c r="T89" s="2" t="s">
        <v>273</v>
      </c>
      <c r="U89" s="25" t="s">
        <v>273</v>
      </c>
      <c r="V89" s="24" t="s">
        <v>273</v>
      </c>
      <c r="W89" s="2" t="s">
        <v>273</v>
      </c>
      <c r="X89" s="2" t="s">
        <v>273</v>
      </c>
      <c r="Y89" s="2" t="s">
        <v>273</v>
      </c>
      <c r="Z89" s="175" t="s">
        <v>273</v>
      </c>
      <c r="AA89" s="24" t="s">
        <v>273</v>
      </c>
      <c r="AB89" s="2" t="s">
        <v>273</v>
      </c>
      <c r="AC89" s="25" t="s">
        <v>273</v>
      </c>
      <c r="AD89" s="174" t="s">
        <v>273</v>
      </c>
      <c r="AE89" s="25" t="s">
        <v>273</v>
      </c>
      <c r="AF89" s="180">
        <v>100</v>
      </c>
    </row>
    <row r="90" spans="1:32">
      <c r="A90" s="134" t="str">
        <f t="shared" si="1"/>
        <v>ALfa_01.3</v>
      </c>
      <c r="C90" s="177" t="s">
        <v>6</v>
      </c>
      <c r="D90" s="178" t="s">
        <v>2</v>
      </c>
      <c r="E90" s="178" t="s">
        <v>607</v>
      </c>
      <c r="F90" s="178" t="s">
        <v>608</v>
      </c>
      <c r="G90" s="178" t="s">
        <v>540</v>
      </c>
      <c r="H90" s="177" t="s">
        <v>52</v>
      </c>
      <c r="I90" s="179" t="s">
        <v>53</v>
      </c>
      <c r="J90" s="59" t="s">
        <v>705</v>
      </c>
      <c r="K90" s="60" t="s">
        <v>706</v>
      </c>
      <c r="L90" s="174" t="s">
        <v>272</v>
      </c>
      <c r="M90" s="2" t="s">
        <v>273</v>
      </c>
      <c r="N90" s="175" t="s">
        <v>273</v>
      </c>
      <c r="O90" s="24" t="s">
        <v>672</v>
      </c>
      <c r="P90" s="2" t="s">
        <v>273</v>
      </c>
      <c r="Q90" s="2" t="s">
        <v>273</v>
      </c>
      <c r="R90" s="2" t="s">
        <v>273</v>
      </c>
      <c r="S90" s="2" t="s">
        <v>273</v>
      </c>
      <c r="T90" s="2" t="s">
        <v>273</v>
      </c>
      <c r="U90" s="25" t="s">
        <v>273</v>
      </c>
      <c r="V90" s="24" t="s">
        <v>273</v>
      </c>
      <c r="W90" s="2" t="s">
        <v>273</v>
      </c>
      <c r="X90" s="2" t="s">
        <v>273</v>
      </c>
      <c r="Y90" s="2" t="s">
        <v>273</v>
      </c>
      <c r="Z90" s="175" t="s">
        <v>273</v>
      </c>
      <c r="AA90" s="24" t="s">
        <v>273</v>
      </c>
      <c r="AB90" s="2" t="s">
        <v>273</v>
      </c>
      <c r="AC90" s="25" t="s">
        <v>273</v>
      </c>
      <c r="AD90" s="174" t="s">
        <v>273</v>
      </c>
      <c r="AE90" s="25" t="s">
        <v>273</v>
      </c>
      <c r="AF90" s="180">
        <v>100</v>
      </c>
    </row>
    <row r="91" spans="1:32">
      <c r="A91" s="134" t="str">
        <f t="shared" si="1"/>
        <v>ALfa_01.3</v>
      </c>
      <c r="C91" s="177" t="s">
        <v>6</v>
      </c>
      <c r="D91" s="178" t="s">
        <v>2</v>
      </c>
      <c r="E91" s="178" t="s">
        <v>607</v>
      </c>
      <c r="F91" s="178" t="s">
        <v>608</v>
      </c>
      <c r="G91" s="178" t="s">
        <v>540</v>
      </c>
      <c r="H91" s="177" t="s">
        <v>52</v>
      </c>
      <c r="I91" s="179" t="s">
        <v>53</v>
      </c>
      <c r="J91" s="59" t="s">
        <v>707</v>
      </c>
      <c r="K91" s="60" t="s">
        <v>708</v>
      </c>
      <c r="L91" s="174" t="s">
        <v>272</v>
      </c>
      <c r="M91" s="2" t="s">
        <v>273</v>
      </c>
      <c r="N91" s="175" t="s">
        <v>273</v>
      </c>
      <c r="O91" s="24" t="s">
        <v>672</v>
      </c>
      <c r="P91" s="2" t="s">
        <v>273</v>
      </c>
      <c r="Q91" s="2" t="s">
        <v>273</v>
      </c>
      <c r="R91" s="2" t="s">
        <v>273</v>
      </c>
      <c r="S91" s="2" t="s">
        <v>273</v>
      </c>
      <c r="T91" s="2" t="s">
        <v>273</v>
      </c>
      <c r="U91" s="25" t="s">
        <v>273</v>
      </c>
      <c r="V91" s="24" t="s">
        <v>273</v>
      </c>
      <c r="W91" s="2" t="s">
        <v>273</v>
      </c>
      <c r="X91" s="2" t="s">
        <v>273</v>
      </c>
      <c r="Y91" s="2" t="s">
        <v>273</v>
      </c>
      <c r="Z91" s="175" t="s">
        <v>273</v>
      </c>
      <c r="AA91" s="24" t="s">
        <v>273</v>
      </c>
      <c r="AB91" s="2" t="s">
        <v>273</v>
      </c>
      <c r="AC91" s="25" t="s">
        <v>273</v>
      </c>
      <c r="AD91" s="174" t="s">
        <v>273</v>
      </c>
      <c r="AE91" s="25" t="s">
        <v>273</v>
      </c>
      <c r="AF91" s="180">
        <v>100</v>
      </c>
    </row>
    <row r="92" spans="1:32">
      <c r="A92" s="134" t="str">
        <f t="shared" si="1"/>
        <v>ALfa_01.3</v>
      </c>
      <c r="C92" s="177" t="s">
        <v>6</v>
      </c>
      <c r="D92" s="178" t="s">
        <v>2</v>
      </c>
      <c r="E92" s="178" t="s">
        <v>607</v>
      </c>
      <c r="F92" s="178" t="s">
        <v>608</v>
      </c>
      <c r="G92" s="178" t="s">
        <v>540</v>
      </c>
      <c r="H92" s="177" t="s">
        <v>52</v>
      </c>
      <c r="I92" s="179" t="s">
        <v>53</v>
      </c>
      <c r="J92" s="59" t="s">
        <v>709</v>
      </c>
      <c r="K92" s="60" t="s">
        <v>710</v>
      </c>
      <c r="L92" s="174" t="s">
        <v>272</v>
      </c>
      <c r="M92" s="2" t="s">
        <v>273</v>
      </c>
      <c r="N92" s="175" t="s">
        <v>273</v>
      </c>
      <c r="O92" s="24" t="s">
        <v>672</v>
      </c>
      <c r="P92" s="2" t="s">
        <v>273</v>
      </c>
      <c r="Q92" s="2" t="s">
        <v>273</v>
      </c>
      <c r="R92" s="2" t="s">
        <v>273</v>
      </c>
      <c r="S92" s="2" t="s">
        <v>273</v>
      </c>
      <c r="T92" s="2" t="s">
        <v>273</v>
      </c>
      <c r="U92" s="25" t="s">
        <v>273</v>
      </c>
      <c r="V92" s="24" t="s">
        <v>273</v>
      </c>
      <c r="W92" s="2" t="s">
        <v>273</v>
      </c>
      <c r="X92" s="2" t="s">
        <v>273</v>
      </c>
      <c r="Y92" s="2" t="s">
        <v>273</v>
      </c>
      <c r="Z92" s="175" t="s">
        <v>273</v>
      </c>
      <c r="AA92" s="24" t="s">
        <v>273</v>
      </c>
      <c r="AB92" s="2" t="s">
        <v>273</v>
      </c>
      <c r="AC92" s="25" t="s">
        <v>273</v>
      </c>
      <c r="AD92" s="174" t="s">
        <v>273</v>
      </c>
      <c r="AE92" s="25" t="s">
        <v>273</v>
      </c>
      <c r="AF92" s="180">
        <v>100</v>
      </c>
    </row>
    <row r="93" spans="1:32">
      <c r="A93" s="134" t="str">
        <f t="shared" si="1"/>
        <v>ALfa_01.3</v>
      </c>
      <c r="C93" s="177" t="s">
        <v>6</v>
      </c>
      <c r="D93" s="178" t="s">
        <v>2</v>
      </c>
      <c r="E93" s="178" t="s">
        <v>607</v>
      </c>
      <c r="F93" s="178" t="s">
        <v>608</v>
      </c>
      <c r="G93" s="178" t="s">
        <v>540</v>
      </c>
      <c r="H93" s="177" t="s">
        <v>52</v>
      </c>
      <c r="I93" s="179" t="s">
        <v>53</v>
      </c>
      <c r="J93" s="59" t="s">
        <v>695</v>
      </c>
      <c r="K93" s="60" t="s">
        <v>711</v>
      </c>
      <c r="L93" s="174" t="s">
        <v>272</v>
      </c>
      <c r="M93" s="2" t="s">
        <v>273</v>
      </c>
      <c r="N93" s="175" t="s">
        <v>273</v>
      </c>
      <c r="O93" s="24" t="s">
        <v>672</v>
      </c>
      <c r="P93" s="2" t="s">
        <v>273</v>
      </c>
      <c r="Q93" s="2" t="s">
        <v>273</v>
      </c>
      <c r="R93" s="2" t="s">
        <v>273</v>
      </c>
      <c r="S93" s="2" t="s">
        <v>273</v>
      </c>
      <c r="T93" s="2" t="s">
        <v>273</v>
      </c>
      <c r="U93" s="25" t="s">
        <v>273</v>
      </c>
      <c r="V93" s="24" t="s">
        <v>273</v>
      </c>
      <c r="W93" s="2" t="s">
        <v>273</v>
      </c>
      <c r="X93" s="2" t="s">
        <v>273</v>
      </c>
      <c r="Y93" s="2" t="s">
        <v>273</v>
      </c>
      <c r="Z93" s="175" t="s">
        <v>273</v>
      </c>
      <c r="AA93" s="24" t="s">
        <v>273</v>
      </c>
      <c r="AB93" s="2" t="s">
        <v>273</v>
      </c>
      <c r="AC93" s="25" t="s">
        <v>273</v>
      </c>
      <c r="AD93" s="174" t="s">
        <v>273</v>
      </c>
      <c r="AE93" s="25" t="s">
        <v>273</v>
      </c>
      <c r="AF93" s="180">
        <v>100</v>
      </c>
    </row>
    <row r="94" spans="1:32">
      <c r="A94" s="134" t="str">
        <f t="shared" si="1"/>
        <v>ALfa_01.3</v>
      </c>
      <c r="C94" s="177" t="s">
        <v>6</v>
      </c>
      <c r="D94" s="178" t="s">
        <v>2</v>
      </c>
      <c r="E94" s="178" t="s">
        <v>607</v>
      </c>
      <c r="F94" s="178" t="s">
        <v>608</v>
      </c>
      <c r="G94" s="178" t="s">
        <v>540</v>
      </c>
      <c r="H94" s="177" t="s">
        <v>52</v>
      </c>
      <c r="I94" s="179" t="s">
        <v>53</v>
      </c>
      <c r="J94" s="59" t="s">
        <v>712</v>
      </c>
      <c r="K94" s="60" t="s">
        <v>199</v>
      </c>
      <c r="L94" s="174" t="s">
        <v>272</v>
      </c>
      <c r="M94" s="2" t="s">
        <v>273</v>
      </c>
      <c r="N94" s="175" t="s">
        <v>273</v>
      </c>
      <c r="O94" s="24" t="s">
        <v>672</v>
      </c>
      <c r="P94" s="2" t="s">
        <v>273</v>
      </c>
      <c r="Q94" s="2" t="s">
        <v>273</v>
      </c>
      <c r="R94" s="2" t="s">
        <v>273</v>
      </c>
      <c r="S94" s="2" t="s">
        <v>273</v>
      </c>
      <c r="T94" s="2" t="s">
        <v>273</v>
      </c>
      <c r="U94" s="25" t="s">
        <v>273</v>
      </c>
      <c r="V94" s="24" t="s">
        <v>273</v>
      </c>
      <c r="W94" s="2" t="s">
        <v>273</v>
      </c>
      <c r="X94" s="2" t="s">
        <v>273</v>
      </c>
      <c r="Y94" s="2" t="s">
        <v>273</v>
      </c>
      <c r="Z94" s="175" t="s">
        <v>273</v>
      </c>
      <c r="AA94" s="24" t="s">
        <v>273</v>
      </c>
      <c r="AB94" s="2" t="s">
        <v>273</v>
      </c>
      <c r="AC94" s="25" t="s">
        <v>273</v>
      </c>
      <c r="AD94" s="174" t="s">
        <v>273</v>
      </c>
      <c r="AE94" s="25" t="s">
        <v>273</v>
      </c>
      <c r="AF94" s="180">
        <v>100</v>
      </c>
    </row>
    <row r="95" spans="1:32">
      <c r="A95" s="134" t="str">
        <f t="shared" si="1"/>
        <v>ALfa_01.3</v>
      </c>
      <c r="C95" s="177" t="s">
        <v>6</v>
      </c>
      <c r="D95" s="178" t="s">
        <v>2</v>
      </c>
      <c r="E95" s="178" t="s">
        <v>607</v>
      </c>
      <c r="F95" s="178" t="s">
        <v>608</v>
      </c>
      <c r="G95" s="178" t="s">
        <v>540</v>
      </c>
      <c r="H95" s="177" t="s">
        <v>52</v>
      </c>
      <c r="I95" s="179" t="s">
        <v>53</v>
      </c>
      <c r="J95" s="59" t="s">
        <v>713</v>
      </c>
      <c r="K95" s="60" t="s">
        <v>197</v>
      </c>
      <c r="L95" s="174" t="s">
        <v>272</v>
      </c>
      <c r="M95" s="2" t="s">
        <v>273</v>
      </c>
      <c r="N95" s="175" t="s">
        <v>273</v>
      </c>
      <c r="O95" s="24" t="s">
        <v>672</v>
      </c>
      <c r="P95" s="2" t="s">
        <v>273</v>
      </c>
      <c r="Q95" s="2" t="s">
        <v>273</v>
      </c>
      <c r="R95" s="2" t="s">
        <v>273</v>
      </c>
      <c r="S95" s="2" t="s">
        <v>273</v>
      </c>
      <c r="T95" s="2" t="s">
        <v>273</v>
      </c>
      <c r="U95" s="25" t="s">
        <v>273</v>
      </c>
      <c r="V95" s="24" t="s">
        <v>273</v>
      </c>
      <c r="W95" s="2" t="s">
        <v>273</v>
      </c>
      <c r="X95" s="2" t="s">
        <v>273</v>
      </c>
      <c r="Y95" s="2" t="s">
        <v>273</v>
      </c>
      <c r="Z95" s="175" t="s">
        <v>273</v>
      </c>
      <c r="AA95" s="24" t="s">
        <v>273</v>
      </c>
      <c r="AB95" s="2" t="s">
        <v>273</v>
      </c>
      <c r="AC95" s="25" t="s">
        <v>273</v>
      </c>
      <c r="AD95" s="174" t="s">
        <v>273</v>
      </c>
      <c r="AE95" s="25" t="s">
        <v>273</v>
      </c>
      <c r="AF95" s="180">
        <v>100</v>
      </c>
    </row>
    <row r="96" spans="1:32">
      <c r="A96" s="134" t="str">
        <f t="shared" si="1"/>
        <v>ALfa_01.3</v>
      </c>
      <c r="C96" s="177" t="s">
        <v>6</v>
      </c>
      <c r="D96" s="178" t="s">
        <v>2</v>
      </c>
      <c r="E96" s="178" t="s">
        <v>607</v>
      </c>
      <c r="F96" s="178" t="s">
        <v>608</v>
      </c>
      <c r="G96" s="178" t="s">
        <v>540</v>
      </c>
      <c r="H96" s="177" t="s">
        <v>52</v>
      </c>
      <c r="I96" s="179" t="s">
        <v>53</v>
      </c>
      <c r="J96" s="59" t="s">
        <v>714</v>
      </c>
      <c r="K96" s="60" t="s">
        <v>198</v>
      </c>
      <c r="L96" s="174" t="s">
        <v>272</v>
      </c>
      <c r="M96" s="2" t="s">
        <v>273</v>
      </c>
      <c r="N96" s="175" t="s">
        <v>273</v>
      </c>
      <c r="O96" s="24" t="s">
        <v>672</v>
      </c>
      <c r="P96" s="2" t="s">
        <v>273</v>
      </c>
      <c r="Q96" s="2" t="s">
        <v>273</v>
      </c>
      <c r="R96" s="2" t="s">
        <v>273</v>
      </c>
      <c r="S96" s="2" t="s">
        <v>273</v>
      </c>
      <c r="T96" s="2" t="s">
        <v>273</v>
      </c>
      <c r="U96" s="25" t="s">
        <v>273</v>
      </c>
      <c r="V96" s="24" t="s">
        <v>273</v>
      </c>
      <c r="W96" s="2" t="s">
        <v>273</v>
      </c>
      <c r="X96" s="2" t="s">
        <v>273</v>
      </c>
      <c r="Y96" s="2" t="s">
        <v>273</v>
      </c>
      <c r="Z96" s="175" t="s">
        <v>273</v>
      </c>
      <c r="AA96" s="24" t="s">
        <v>273</v>
      </c>
      <c r="AB96" s="2" t="s">
        <v>273</v>
      </c>
      <c r="AC96" s="25" t="s">
        <v>273</v>
      </c>
      <c r="AD96" s="174" t="s">
        <v>273</v>
      </c>
      <c r="AE96" s="25" t="s">
        <v>273</v>
      </c>
      <c r="AF96" s="180">
        <v>0</v>
      </c>
    </row>
    <row r="97" spans="1:32">
      <c r="A97" s="134" t="str">
        <f t="shared" si="1"/>
        <v>ALfa_01.3</v>
      </c>
      <c r="C97" s="177" t="s">
        <v>6</v>
      </c>
      <c r="D97" s="178" t="s">
        <v>2</v>
      </c>
      <c r="E97" s="178" t="s">
        <v>607</v>
      </c>
      <c r="F97" s="178" t="s">
        <v>608</v>
      </c>
      <c r="G97" s="178" t="s">
        <v>540</v>
      </c>
      <c r="H97" s="177" t="s">
        <v>52</v>
      </c>
      <c r="I97" s="179" t="s">
        <v>53</v>
      </c>
      <c r="J97" s="59" t="s">
        <v>715</v>
      </c>
      <c r="K97" s="60" t="s">
        <v>716</v>
      </c>
      <c r="L97" s="174" t="s">
        <v>272</v>
      </c>
      <c r="M97" s="2" t="s">
        <v>273</v>
      </c>
      <c r="N97" s="175" t="s">
        <v>273</v>
      </c>
      <c r="O97" s="24" t="s">
        <v>672</v>
      </c>
      <c r="P97" s="2" t="s">
        <v>273</v>
      </c>
      <c r="Q97" s="2" t="s">
        <v>273</v>
      </c>
      <c r="R97" s="2" t="s">
        <v>273</v>
      </c>
      <c r="S97" s="2" t="s">
        <v>273</v>
      </c>
      <c r="T97" s="2" t="s">
        <v>273</v>
      </c>
      <c r="U97" s="25" t="s">
        <v>273</v>
      </c>
      <c r="V97" s="24" t="s">
        <v>273</v>
      </c>
      <c r="W97" s="2" t="s">
        <v>273</v>
      </c>
      <c r="X97" s="2" t="s">
        <v>273</v>
      </c>
      <c r="Y97" s="2" t="s">
        <v>273</v>
      </c>
      <c r="Z97" s="175" t="s">
        <v>273</v>
      </c>
      <c r="AA97" s="24" t="s">
        <v>273</v>
      </c>
      <c r="AB97" s="2" t="s">
        <v>273</v>
      </c>
      <c r="AC97" s="25" t="s">
        <v>273</v>
      </c>
      <c r="AD97" s="174" t="s">
        <v>273</v>
      </c>
      <c r="AE97" s="25" t="s">
        <v>273</v>
      </c>
      <c r="AF97" s="180">
        <v>100</v>
      </c>
    </row>
    <row r="98" spans="1:32">
      <c r="A98" s="134" t="str">
        <f t="shared" si="1"/>
        <v>ALfa_01.3</v>
      </c>
      <c r="C98" s="177" t="s">
        <v>6</v>
      </c>
      <c r="D98" s="178" t="s">
        <v>2</v>
      </c>
      <c r="E98" s="178" t="s">
        <v>607</v>
      </c>
      <c r="F98" s="178" t="s">
        <v>608</v>
      </c>
      <c r="G98" s="178" t="s">
        <v>540</v>
      </c>
      <c r="H98" s="177" t="s">
        <v>52</v>
      </c>
      <c r="I98" s="179" t="s">
        <v>53</v>
      </c>
      <c r="J98" s="59" t="s">
        <v>717</v>
      </c>
      <c r="K98" s="60" t="s">
        <v>718</v>
      </c>
      <c r="L98" s="174" t="s">
        <v>272</v>
      </c>
      <c r="M98" s="2" t="s">
        <v>273</v>
      </c>
      <c r="N98" s="175" t="s">
        <v>273</v>
      </c>
      <c r="O98" s="24" t="s">
        <v>672</v>
      </c>
      <c r="P98" s="2" t="s">
        <v>273</v>
      </c>
      <c r="Q98" s="2" t="s">
        <v>273</v>
      </c>
      <c r="R98" s="2" t="s">
        <v>273</v>
      </c>
      <c r="S98" s="2" t="s">
        <v>273</v>
      </c>
      <c r="T98" s="2" t="s">
        <v>273</v>
      </c>
      <c r="U98" s="25" t="s">
        <v>273</v>
      </c>
      <c r="V98" s="24" t="s">
        <v>273</v>
      </c>
      <c r="W98" s="2" t="s">
        <v>273</v>
      </c>
      <c r="X98" s="2" t="s">
        <v>273</v>
      </c>
      <c r="Y98" s="2" t="s">
        <v>273</v>
      </c>
      <c r="Z98" s="175" t="s">
        <v>273</v>
      </c>
      <c r="AA98" s="24" t="s">
        <v>273</v>
      </c>
      <c r="AB98" s="2" t="s">
        <v>273</v>
      </c>
      <c r="AC98" s="25" t="s">
        <v>273</v>
      </c>
      <c r="AD98" s="174" t="s">
        <v>273</v>
      </c>
      <c r="AE98" s="25" t="s">
        <v>273</v>
      </c>
      <c r="AF98" s="180">
        <v>0</v>
      </c>
    </row>
    <row r="99" spans="1:32">
      <c r="A99" s="134" t="str">
        <f t="shared" si="1"/>
        <v>ALfa_01.3</v>
      </c>
      <c r="C99" s="177" t="s">
        <v>6</v>
      </c>
      <c r="D99" s="178" t="s">
        <v>2</v>
      </c>
      <c r="E99" s="178" t="s">
        <v>607</v>
      </c>
      <c r="F99" s="178" t="s">
        <v>608</v>
      </c>
      <c r="G99" s="178" t="s">
        <v>540</v>
      </c>
      <c r="H99" s="177" t="s">
        <v>52</v>
      </c>
      <c r="I99" s="179" t="s">
        <v>53</v>
      </c>
      <c r="J99" s="59" t="s">
        <v>719</v>
      </c>
      <c r="K99" s="60" t="s">
        <v>720</v>
      </c>
      <c r="L99" s="174" t="s">
        <v>272</v>
      </c>
      <c r="M99" s="2" t="s">
        <v>273</v>
      </c>
      <c r="N99" s="175" t="s">
        <v>273</v>
      </c>
      <c r="O99" s="24" t="s">
        <v>672</v>
      </c>
      <c r="P99" s="2" t="s">
        <v>273</v>
      </c>
      <c r="Q99" s="2" t="s">
        <v>273</v>
      </c>
      <c r="R99" s="2" t="s">
        <v>273</v>
      </c>
      <c r="S99" s="2" t="s">
        <v>273</v>
      </c>
      <c r="T99" s="2" t="s">
        <v>273</v>
      </c>
      <c r="U99" s="25" t="s">
        <v>273</v>
      </c>
      <c r="V99" s="24" t="s">
        <v>273</v>
      </c>
      <c r="W99" s="2" t="s">
        <v>273</v>
      </c>
      <c r="X99" s="2" t="s">
        <v>273</v>
      </c>
      <c r="Y99" s="2" t="s">
        <v>273</v>
      </c>
      <c r="Z99" s="175" t="s">
        <v>273</v>
      </c>
      <c r="AA99" s="24" t="s">
        <v>273</v>
      </c>
      <c r="AB99" s="2" t="s">
        <v>273</v>
      </c>
      <c r="AC99" s="25" t="s">
        <v>273</v>
      </c>
      <c r="AD99" s="174" t="s">
        <v>273</v>
      </c>
      <c r="AE99" s="25" t="s">
        <v>273</v>
      </c>
      <c r="AF99" s="180">
        <v>100</v>
      </c>
    </row>
    <row r="100" spans="1:32">
      <c r="A100" s="134" t="str">
        <f t="shared" si="1"/>
        <v>ALfa_01.4</v>
      </c>
      <c r="C100" s="177" t="s">
        <v>6</v>
      </c>
      <c r="D100" s="178" t="s">
        <v>2</v>
      </c>
      <c r="E100" s="178" t="s">
        <v>609</v>
      </c>
      <c r="F100" s="178" t="s">
        <v>610</v>
      </c>
      <c r="G100" s="178" t="s">
        <v>540</v>
      </c>
      <c r="H100" s="177" t="s">
        <v>52</v>
      </c>
      <c r="I100" s="179" t="s">
        <v>643</v>
      </c>
      <c r="J100" s="59" t="s">
        <v>674</v>
      </c>
      <c r="K100" s="60" t="s">
        <v>721</v>
      </c>
      <c r="L100" s="174" t="s">
        <v>272</v>
      </c>
      <c r="M100" s="2" t="s">
        <v>272</v>
      </c>
      <c r="N100" s="175" t="s">
        <v>272</v>
      </c>
      <c r="O100" s="24" t="s">
        <v>272</v>
      </c>
      <c r="P100" s="2" t="s">
        <v>272</v>
      </c>
      <c r="Q100" s="2" t="s">
        <v>272</v>
      </c>
      <c r="R100" s="2" t="s">
        <v>272</v>
      </c>
      <c r="S100" s="2" t="s">
        <v>272</v>
      </c>
      <c r="T100" s="2" t="s">
        <v>272</v>
      </c>
      <c r="U100" s="25" t="s">
        <v>273</v>
      </c>
      <c r="V100" s="24" t="s">
        <v>272</v>
      </c>
      <c r="W100" s="2" t="s">
        <v>272</v>
      </c>
      <c r="X100" s="2" t="s">
        <v>272</v>
      </c>
      <c r="Y100" s="2" t="s">
        <v>273</v>
      </c>
      <c r="Z100" s="175" t="s">
        <v>273</v>
      </c>
      <c r="AA100" s="24" t="s">
        <v>273</v>
      </c>
      <c r="AB100" s="2" t="s">
        <v>273</v>
      </c>
      <c r="AC100" s="25" t="s">
        <v>273</v>
      </c>
      <c r="AD100" s="174" t="s">
        <v>272</v>
      </c>
      <c r="AE100" s="25" t="s">
        <v>273</v>
      </c>
      <c r="AF100" s="180">
        <v>100</v>
      </c>
    </row>
    <row r="101" spans="1:32">
      <c r="A101" s="134" t="str">
        <f t="shared" si="1"/>
        <v>ALfa_01.4</v>
      </c>
      <c r="C101" s="177" t="s">
        <v>6</v>
      </c>
      <c r="D101" s="178" t="s">
        <v>2</v>
      </c>
      <c r="E101" s="178" t="s">
        <v>609</v>
      </c>
      <c r="F101" s="178" t="s">
        <v>610</v>
      </c>
      <c r="G101" s="178" t="s">
        <v>540</v>
      </c>
      <c r="H101" s="177" t="s">
        <v>52</v>
      </c>
      <c r="I101" s="179" t="s">
        <v>643</v>
      </c>
      <c r="J101" s="59" t="s">
        <v>659</v>
      </c>
      <c r="K101" s="60" t="s">
        <v>722</v>
      </c>
      <c r="L101" s="174" t="s">
        <v>272</v>
      </c>
      <c r="M101" s="2" t="s">
        <v>272</v>
      </c>
      <c r="N101" s="175" t="s">
        <v>272</v>
      </c>
      <c r="O101" s="24" t="s">
        <v>272</v>
      </c>
      <c r="P101" s="2" t="s">
        <v>272</v>
      </c>
      <c r="Q101" s="2" t="s">
        <v>273</v>
      </c>
      <c r="R101" s="2" t="s">
        <v>273</v>
      </c>
      <c r="S101" s="2" t="s">
        <v>272</v>
      </c>
      <c r="T101" s="2" t="s">
        <v>272</v>
      </c>
      <c r="U101" s="25" t="s">
        <v>273</v>
      </c>
      <c r="V101" s="24" t="s">
        <v>272</v>
      </c>
      <c r="W101" s="2" t="s">
        <v>272</v>
      </c>
      <c r="X101" s="2" t="s">
        <v>272</v>
      </c>
      <c r="Y101" s="2" t="s">
        <v>272</v>
      </c>
      <c r="Z101" s="175" t="s">
        <v>273</v>
      </c>
      <c r="AA101" s="24" t="s">
        <v>272</v>
      </c>
      <c r="AB101" s="2" t="s">
        <v>272</v>
      </c>
      <c r="AC101" s="25" t="s">
        <v>272</v>
      </c>
      <c r="AD101" s="174" t="s">
        <v>272</v>
      </c>
      <c r="AE101" s="25" t="s">
        <v>272</v>
      </c>
      <c r="AF101" s="180">
        <v>100</v>
      </c>
    </row>
    <row r="102" spans="1:32">
      <c r="A102" s="134" t="str">
        <f t="shared" si="1"/>
        <v>ALfa_01.4</v>
      </c>
      <c r="C102" s="177" t="s">
        <v>6</v>
      </c>
      <c r="D102" s="178" t="s">
        <v>2</v>
      </c>
      <c r="E102" s="178" t="s">
        <v>609</v>
      </c>
      <c r="F102" s="178" t="s">
        <v>610</v>
      </c>
      <c r="G102" s="178" t="s">
        <v>540</v>
      </c>
      <c r="H102" s="177" t="s">
        <v>52</v>
      </c>
      <c r="I102" s="179" t="s">
        <v>643</v>
      </c>
      <c r="J102" s="59" t="s">
        <v>659</v>
      </c>
      <c r="K102" s="60" t="s">
        <v>723</v>
      </c>
      <c r="L102" s="174" t="s">
        <v>272</v>
      </c>
      <c r="M102" s="2" t="s">
        <v>272</v>
      </c>
      <c r="N102" s="175" t="s">
        <v>272</v>
      </c>
      <c r="O102" s="24" t="s">
        <v>272</v>
      </c>
      <c r="P102" s="2" t="s">
        <v>272</v>
      </c>
      <c r="Q102" s="2" t="s">
        <v>273</v>
      </c>
      <c r="R102" s="2" t="s">
        <v>273</v>
      </c>
      <c r="S102" s="2" t="s">
        <v>272</v>
      </c>
      <c r="T102" s="2" t="s">
        <v>272</v>
      </c>
      <c r="U102" s="25" t="s">
        <v>273</v>
      </c>
      <c r="V102" s="24" t="s">
        <v>272</v>
      </c>
      <c r="W102" s="2" t="s">
        <v>272</v>
      </c>
      <c r="X102" s="2" t="s">
        <v>272</v>
      </c>
      <c r="Y102" s="2" t="s">
        <v>272</v>
      </c>
      <c r="Z102" s="175" t="s">
        <v>273</v>
      </c>
      <c r="AA102" s="24" t="s">
        <v>272</v>
      </c>
      <c r="AB102" s="2" t="s">
        <v>272</v>
      </c>
      <c r="AC102" s="25" t="s">
        <v>272</v>
      </c>
      <c r="AD102" s="174" t="s">
        <v>272</v>
      </c>
      <c r="AE102" s="25" t="s">
        <v>272</v>
      </c>
      <c r="AF102" s="180">
        <v>100</v>
      </c>
    </row>
    <row r="103" spans="1:32">
      <c r="A103" s="134" t="str">
        <f t="shared" si="1"/>
        <v>ALfa_02.1</v>
      </c>
      <c r="C103" s="177" t="s">
        <v>6</v>
      </c>
      <c r="D103" s="178" t="s">
        <v>2</v>
      </c>
      <c r="E103" s="178" t="s">
        <v>611</v>
      </c>
      <c r="F103" s="178" t="s">
        <v>612</v>
      </c>
      <c r="G103" s="178" t="s">
        <v>540</v>
      </c>
      <c r="H103" s="177" t="s">
        <v>52</v>
      </c>
      <c r="I103" s="179" t="s">
        <v>53</v>
      </c>
      <c r="J103" s="59" t="s">
        <v>705</v>
      </c>
      <c r="K103" s="60" t="s">
        <v>706</v>
      </c>
      <c r="L103" s="174" t="s">
        <v>272</v>
      </c>
      <c r="M103" s="2" t="s">
        <v>273</v>
      </c>
      <c r="N103" s="175" t="s">
        <v>273</v>
      </c>
      <c r="O103" s="24" t="s">
        <v>672</v>
      </c>
      <c r="P103" s="2" t="s">
        <v>273</v>
      </c>
      <c r="Q103" s="2" t="s">
        <v>273</v>
      </c>
      <c r="R103" s="2" t="s">
        <v>273</v>
      </c>
      <c r="S103" s="2" t="s">
        <v>273</v>
      </c>
      <c r="T103" s="2" t="s">
        <v>273</v>
      </c>
      <c r="U103" s="25" t="s">
        <v>273</v>
      </c>
      <c r="V103" s="24" t="s">
        <v>273</v>
      </c>
      <c r="W103" s="2" t="s">
        <v>273</v>
      </c>
      <c r="X103" s="2" t="s">
        <v>273</v>
      </c>
      <c r="Y103" s="2" t="s">
        <v>273</v>
      </c>
      <c r="Z103" s="175" t="s">
        <v>273</v>
      </c>
      <c r="AA103" s="24" t="s">
        <v>273</v>
      </c>
      <c r="AB103" s="2" t="s">
        <v>273</v>
      </c>
      <c r="AC103" s="25" t="s">
        <v>273</v>
      </c>
      <c r="AD103" s="174" t="s">
        <v>273</v>
      </c>
      <c r="AE103" s="25" t="s">
        <v>273</v>
      </c>
      <c r="AF103" s="180">
        <v>100</v>
      </c>
    </row>
    <row r="104" spans="1:32">
      <c r="A104" s="134" t="str">
        <f t="shared" si="1"/>
        <v>ALfa_02.1</v>
      </c>
      <c r="C104" s="177" t="s">
        <v>6</v>
      </c>
      <c r="D104" s="178" t="s">
        <v>2</v>
      </c>
      <c r="E104" s="178" t="s">
        <v>611</v>
      </c>
      <c r="F104" s="178" t="s">
        <v>612</v>
      </c>
      <c r="G104" s="178" t="s">
        <v>540</v>
      </c>
      <c r="H104" s="177" t="s">
        <v>52</v>
      </c>
      <c r="I104" s="179" t="s">
        <v>53</v>
      </c>
      <c r="J104" s="59" t="s">
        <v>707</v>
      </c>
      <c r="K104" s="60" t="s">
        <v>708</v>
      </c>
      <c r="L104" s="174" t="s">
        <v>272</v>
      </c>
      <c r="M104" s="2" t="s">
        <v>273</v>
      </c>
      <c r="N104" s="175" t="s">
        <v>272</v>
      </c>
      <c r="O104" s="24" t="s">
        <v>672</v>
      </c>
      <c r="P104" s="2" t="s">
        <v>273</v>
      </c>
      <c r="Q104" s="2" t="s">
        <v>273</v>
      </c>
      <c r="R104" s="2" t="s">
        <v>273</v>
      </c>
      <c r="S104" s="2" t="s">
        <v>273</v>
      </c>
      <c r="T104" s="2" t="s">
        <v>273</v>
      </c>
      <c r="U104" s="25" t="s">
        <v>273</v>
      </c>
      <c r="V104" s="24" t="s">
        <v>273</v>
      </c>
      <c r="W104" s="2" t="s">
        <v>273</v>
      </c>
      <c r="X104" s="2" t="s">
        <v>273</v>
      </c>
      <c r="Y104" s="2" t="s">
        <v>273</v>
      </c>
      <c r="Z104" s="175" t="s">
        <v>273</v>
      </c>
      <c r="AA104" s="24" t="s">
        <v>273</v>
      </c>
      <c r="AB104" s="2" t="s">
        <v>273</v>
      </c>
      <c r="AC104" s="25" t="s">
        <v>273</v>
      </c>
      <c r="AD104" s="174" t="s">
        <v>273</v>
      </c>
      <c r="AE104" s="25" t="s">
        <v>273</v>
      </c>
      <c r="AF104" s="180">
        <v>100</v>
      </c>
    </row>
    <row r="105" spans="1:32">
      <c r="A105" s="134" t="str">
        <f t="shared" si="1"/>
        <v>ALfa_02.1</v>
      </c>
      <c r="C105" s="177" t="s">
        <v>6</v>
      </c>
      <c r="D105" s="178" t="s">
        <v>2</v>
      </c>
      <c r="E105" s="178" t="s">
        <v>611</v>
      </c>
      <c r="F105" s="178" t="s">
        <v>612</v>
      </c>
      <c r="G105" s="178" t="s">
        <v>540</v>
      </c>
      <c r="H105" s="177" t="s">
        <v>52</v>
      </c>
      <c r="I105" s="179" t="s">
        <v>53</v>
      </c>
      <c r="J105" s="59" t="s">
        <v>709</v>
      </c>
      <c r="K105" s="60" t="s">
        <v>710</v>
      </c>
      <c r="L105" s="174" t="s">
        <v>272</v>
      </c>
      <c r="M105" s="2" t="s">
        <v>272</v>
      </c>
      <c r="N105" s="175" t="s">
        <v>272</v>
      </c>
      <c r="O105" s="24" t="s">
        <v>273</v>
      </c>
      <c r="P105" s="2" t="s">
        <v>273</v>
      </c>
      <c r="Q105" s="2" t="s">
        <v>273</v>
      </c>
      <c r="R105" s="2" t="s">
        <v>273</v>
      </c>
      <c r="S105" s="2" t="s">
        <v>273</v>
      </c>
      <c r="T105" s="2" t="s">
        <v>273</v>
      </c>
      <c r="U105" s="25" t="s">
        <v>273</v>
      </c>
      <c r="V105" s="24" t="s">
        <v>273</v>
      </c>
      <c r="W105" s="2" t="s">
        <v>273</v>
      </c>
      <c r="X105" s="2" t="s">
        <v>273</v>
      </c>
      <c r="Y105" s="2" t="s">
        <v>273</v>
      </c>
      <c r="Z105" s="175" t="s">
        <v>273</v>
      </c>
      <c r="AA105" s="24" t="s">
        <v>273</v>
      </c>
      <c r="AB105" s="2" t="s">
        <v>273</v>
      </c>
      <c r="AC105" s="25" t="s">
        <v>273</v>
      </c>
      <c r="AD105" s="174" t="s">
        <v>273</v>
      </c>
      <c r="AE105" s="25" t="s">
        <v>273</v>
      </c>
      <c r="AF105" s="180">
        <v>100</v>
      </c>
    </row>
    <row r="106" spans="1:32">
      <c r="A106" s="134" t="str">
        <f t="shared" si="1"/>
        <v>ALfa_02.1</v>
      </c>
      <c r="C106" s="177" t="s">
        <v>6</v>
      </c>
      <c r="D106" s="178" t="s">
        <v>2</v>
      </c>
      <c r="E106" s="178" t="s">
        <v>611</v>
      </c>
      <c r="F106" s="178" t="s">
        <v>612</v>
      </c>
      <c r="G106" s="178" t="s">
        <v>540</v>
      </c>
      <c r="H106" s="177" t="s">
        <v>52</v>
      </c>
      <c r="I106" s="179" t="s">
        <v>53</v>
      </c>
      <c r="J106" s="59" t="s">
        <v>695</v>
      </c>
      <c r="K106" s="60" t="s">
        <v>711</v>
      </c>
      <c r="L106" s="174" t="s">
        <v>272</v>
      </c>
      <c r="M106" s="2" t="s">
        <v>272</v>
      </c>
      <c r="N106" s="175" t="s">
        <v>273</v>
      </c>
      <c r="O106" s="24" t="s">
        <v>273</v>
      </c>
      <c r="P106" s="2" t="s">
        <v>273</v>
      </c>
      <c r="Q106" s="2" t="s">
        <v>273</v>
      </c>
      <c r="R106" s="2" t="s">
        <v>273</v>
      </c>
      <c r="S106" s="2" t="s">
        <v>273</v>
      </c>
      <c r="T106" s="2" t="s">
        <v>273</v>
      </c>
      <c r="U106" s="25" t="s">
        <v>273</v>
      </c>
      <c r="V106" s="24" t="s">
        <v>273</v>
      </c>
      <c r="W106" s="2" t="s">
        <v>273</v>
      </c>
      <c r="X106" s="2" t="s">
        <v>273</v>
      </c>
      <c r="Y106" s="2" t="s">
        <v>273</v>
      </c>
      <c r="Z106" s="175" t="s">
        <v>273</v>
      </c>
      <c r="AA106" s="24" t="s">
        <v>273</v>
      </c>
      <c r="AB106" s="2" t="s">
        <v>273</v>
      </c>
      <c r="AC106" s="25" t="s">
        <v>273</v>
      </c>
      <c r="AD106" s="174" t="s">
        <v>273</v>
      </c>
      <c r="AE106" s="25" t="s">
        <v>273</v>
      </c>
      <c r="AF106" s="180">
        <v>100</v>
      </c>
    </row>
    <row r="107" spans="1:32">
      <c r="A107" s="134" t="str">
        <f t="shared" si="1"/>
        <v>ALfa_02.1</v>
      </c>
      <c r="C107" s="177" t="s">
        <v>6</v>
      </c>
      <c r="D107" s="178" t="s">
        <v>2</v>
      </c>
      <c r="E107" s="178" t="s">
        <v>611</v>
      </c>
      <c r="F107" s="178" t="s">
        <v>612</v>
      </c>
      <c r="G107" s="178" t="s">
        <v>540</v>
      </c>
      <c r="H107" s="177" t="s">
        <v>52</v>
      </c>
      <c r="I107" s="179" t="s">
        <v>53</v>
      </c>
      <c r="J107" s="59" t="s">
        <v>712</v>
      </c>
      <c r="K107" s="60" t="s">
        <v>199</v>
      </c>
      <c r="L107" s="174" t="s">
        <v>272</v>
      </c>
      <c r="M107" s="2" t="s">
        <v>273</v>
      </c>
      <c r="N107" s="175" t="s">
        <v>273</v>
      </c>
      <c r="O107" s="24" t="s">
        <v>672</v>
      </c>
      <c r="P107" s="2" t="s">
        <v>273</v>
      </c>
      <c r="Q107" s="2" t="s">
        <v>273</v>
      </c>
      <c r="R107" s="2" t="s">
        <v>273</v>
      </c>
      <c r="S107" s="2" t="s">
        <v>273</v>
      </c>
      <c r="T107" s="2" t="s">
        <v>273</v>
      </c>
      <c r="U107" s="25" t="s">
        <v>273</v>
      </c>
      <c r="V107" s="24" t="s">
        <v>273</v>
      </c>
      <c r="W107" s="2" t="s">
        <v>273</v>
      </c>
      <c r="X107" s="2" t="s">
        <v>273</v>
      </c>
      <c r="Y107" s="2" t="s">
        <v>273</v>
      </c>
      <c r="Z107" s="175" t="s">
        <v>273</v>
      </c>
      <c r="AA107" s="24" t="s">
        <v>273</v>
      </c>
      <c r="AB107" s="2" t="s">
        <v>273</v>
      </c>
      <c r="AC107" s="25" t="s">
        <v>273</v>
      </c>
      <c r="AD107" s="174" t="s">
        <v>273</v>
      </c>
      <c r="AE107" s="25" t="s">
        <v>273</v>
      </c>
      <c r="AF107" s="180">
        <v>100</v>
      </c>
    </row>
    <row r="108" spans="1:32">
      <c r="A108" s="134" t="str">
        <f t="shared" si="1"/>
        <v>ALfa_02.1</v>
      </c>
      <c r="C108" s="177" t="s">
        <v>6</v>
      </c>
      <c r="D108" s="178" t="s">
        <v>2</v>
      </c>
      <c r="E108" s="178" t="s">
        <v>611</v>
      </c>
      <c r="F108" s="178" t="s">
        <v>612</v>
      </c>
      <c r="G108" s="178" t="s">
        <v>540</v>
      </c>
      <c r="H108" s="177" t="s">
        <v>52</v>
      </c>
      <c r="I108" s="179" t="s">
        <v>53</v>
      </c>
      <c r="J108" s="59" t="s">
        <v>713</v>
      </c>
      <c r="K108" s="60" t="s">
        <v>197</v>
      </c>
      <c r="L108" s="174" t="s">
        <v>272</v>
      </c>
      <c r="M108" s="2" t="s">
        <v>273</v>
      </c>
      <c r="N108" s="175" t="s">
        <v>273</v>
      </c>
      <c r="O108" s="24" t="s">
        <v>672</v>
      </c>
      <c r="P108" s="2" t="s">
        <v>273</v>
      </c>
      <c r="Q108" s="2" t="s">
        <v>273</v>
      </c>
      <c r="R108" s="2" t="s">
        <v>273</v>
      </c>
      <c r="S108" s="2" t="s">
        <v>273</v>
      </c>
      <c r="T108" s="2" t="s">
        <v>273</v>
      </c>
      <c r="U108" s="25" t="s">
        <v>273</v>
      </c>
      <c r="V108" s="24" t="s">
        <v>273</v>
      </c>
      <c r="W108" s="2" t="s">
        <v>273</v>
      </c>
      <c r="X108" s="2" t="s">
        <v>273</v>
      </c>
      <c r="Y108" s="2" t="s">
        <v>273</v>
      </c>
      <c r="Z108" s="175" t="s">
        <v>273</v>
      </c>
      <c r="AA108" s="24" t="s">
        <v>273</v>
      </c>
      <c r="AB108" s="2" t="s">
        <v>273</v>
      </c>
      <c r="AC108" s="25" t="s">
        <v>273</v>
      </c>
      <c r="AD108" s="174" t="s">
        <v>273</v>
      </c>
      <c r="AE108" s="25" t="s">
        <v>273</v>
      </c>
      <c r="AF108" s="180">
        <v>100</v>
      </c>
    </row>
    <row r="109" spans="1:32">
      <c r="A109" s="134" t="str">
        <f t="shared" si="1"/>
        <v>ALfa_02.1</v>
      </c>
      <c r="C109" s="177" t="s">
        <v>6</v>
      </c>
      <c r="D109" s="178" t="s">
        <v>2</v>
      </c>
      <c r="E109" s="178" t="s">
        <v>611</v>
      </c>
      <c r="F109" s="178" t="s">
        <v>612</v>
      </c>
      <c r="G109" s="178" t="s">
        <v>540</v>
      </c>
      <c r="H109" s="177" t="s">
        <v>52</v>
      </c>
      <c r="I109" s="179" t="s">
        <v>53</v>
      </c>
      <c r="J109" s="59" t="s">
        <v>714</v>
      </c>
      <c r="K109" s="60" t="s">
        <v>198</v>
      </c>
      <c r="L109" s="174" t="s">
        <v>272</v>
      </c>
      <c r="M109" s="2" t="s">
        <v>273</v>
      </c>
      <c r="N109" s="175" t="s">
        <v>273</v>
      </c>
      <c r="O109" s="24" t="s">
        <v>672</v>
      </c>
      <c r="P109" s="2" t="s">
        <v>273</v>
      </c>
      <c r="Q109" s="2" t="s">
        <v>273</v>
      </c>
      <c r="R109" s="2" t="s">
        <v>273</v>
      </c>
      <c r="S109" s="2" t="s">
        <v>273</v>
      </c>
      <c r="T109" s="2" t="s">
        <v>273</v>
      </c>
      <c r="U109" s="25" t="s">
        <v>273</v>
      </c>
      <c r="V109" s="24" t="s">
        <v>273</v>
      </c>
      <c r="W109" s="2" t="s">
        <v>273</v>
      </c>
      <c r="X109" s="2" t="s">
        <v>273</v>
      </c>
      <c r="Y109" s="2" t="s">
        <v>273</v>
      </c>
      <c r="Z109" s="175" t="s">
        <v>273</v>
      </c>
      <c r="AA109" s="24" t="s">
        <v>273</v>
      </c>
      <c r="AB109" s="2" t="s">
        <v>273</v>
      </c>
      <c r="AC109" s="25" t="s">
        <v>273</v>
      </c>
      <c r="AD109" s="174" t="s">
        <v>273</v>
      </c>
      <c r="AE109" s="25" t="s">
        <v>273</v>
      </c>
      <c r="AF109" s="180">
        <v>0</v>
      </c>
    </row>
    <row r="110" spans="1:32">
      <c r="A110" s="134" t="str">
        <f t="shared" si="1"/>
        <v>ALfa_02.1</v>
      </c>
      <c r="C110" s="177" t="s">
        <v>6</v>
      </c>
      <c r="D110" s="178" t="s">
        <v>2</v>
      </c>
      <c r="E110" s="178" t="s">
        <v>611</v>
      </c>
      <c r="F110" s="178" t="s">
        <v>612</v>
      </c>
      <c r="G110" s="178" t="s">
        <v>540</v>
      </c>
      <c r="H110" s="177" t="s">
        <v>52</v>
      </c>
      <c r="I110" s="179" t="s">
        <v>53</v>
      </c>
      <c r="J110" s="59" t="s">
        <v>715</v>
      </c>
      <c r="K110" s="60" t="s">
        <v>716</v>
      </c>
      <c r="L110" s="174" t="s">
        <v>272</v>
      </c>
      <c r="M110" s="2" t="s">
        <v>273</v>
      </c>
      <c r="N110" s="175" t="s">
        <v>273</v>
      </c>
      <c r="O110" s="24" t="s">
        <v>672</v>
      </c>
      <c r="P110" s="2" t="s">
        <v>273</v>
      </c>
      <c r="Q110" s="2" t="s">
        <v>273</v>
      </c>
      <c r="R110" s="2" t="s">
        <v>273</v>
      </c>
      <c r="S110" s="2" t="s">
        <v>273</v>
      </c>
      <c r="T110" s="2" t="s">
        <v>273</v>
      </c>
      <c r="U110" s="25" t="s">
        <v>273</v>
      </c>
      <c r="V110" s="24" t="s">
        <v>273</v>
      </c>
      <c r="W110" s="2" t="s">
        <v>273</v>
      </c>
      <c r="X110" s="2" t="s">
        <v>273</v>
      </c>
      <c r="Y110" s="2" t="s">
        <v>273</v>
      </c>
      <c r="Z110" s="175" t="s">
        <v>273</v>
      </c>
      <c r="AA110" s="24" t="s">
        <v>273</v>
      </c>
      <c r="AB110" s="2" t="s">
        <v>273</v>
      </c>
      <c r="AC110" s="25" t="s">
        <v>273</v>
      </c>
      <c r="AD110" s="174" t="s">
        <v>273</v>
      </c>
      <c r="AE110" s="25" t="s">
        <v>273</v>
      </c>
      <c r="AF110" s="180">
        <v>100</v>
      </c>
    </row>
    <row r="111" spans="1:32">
      <c r="A111" s="134" t="str">
        <f t="shared" si="1"/>
        <v>ALfa_02.1</v>
      </c>
      <c r="C111" s="177" t="s">
        <v>6</v>
      </c>
      <c r="D111" s="178" t="s">
        <v>2</v>
      </c>
      <c r="E111" s="178" t="s">
        <v>611</v>
      </c>
      <c r="F111" s="178" t="s">
        <v>612</v>
      </c>
      <c r="G111" s="178" t="s">
        <v>540</v>
      </c>
      <c r="H111" s="177" t="s">
        <v>52</v>
      </c>
      <c r="I111" s="179" t="s">
        <v>53</v>
      </c>
      <c r="J111" s="59" t="s">
        <v>717</v>
      </c>
      <c r="K111" s="60" t="s">
        <v>718</v>
      </c>
      <c r="L111" s="174" t="s">
        <v>272</v>
      </c>
      <c r="M111" s="2" t="s">
        <v>273</v>
      </c>
      <c r="N111" s="175" t="s">
        <v>273</v>
      </c>
      <c r="O111" s="24" t="s">
        <v>672</v>
      </c>
      <c r="P111" s="2" t="s">
        <v>273</v>
      </c>
      <c r="Q111" s="2" t="s">
        <v>273</v>
      </c>
      <c r="R111" s="2" t="s">
        <v>273</v>
      </c>
      <c r="S111" s="2" t="s">
        <v>273</v>
      </c>
      <c r="T111" s="2" t="s">
        <v>273</v>
      </c>
      <c r="U111" s="25" t="s">
        <v>273</v>
      </c>
      <c r="V111" s="24" t="s">
        <v>273</v>
      </c>
      <c r="W111" s="2" t="s">
        <v>273</v>
      </c>
      <c r="X111" s="2" t="s">
        <v>273</v>
      </c>
      <c r="Y111" s="2" t="s">
        <v>273</v>
      </c>
      <c r="Z111" s="175" t="s">
        <v>273</v>
      </c>
      <c r="AA111" s="24" t="s">
        <v>273</v>
      </c>
      <c r="AB111" s="2" t="s">
        <v>273</v>
      </c>
      <c r="AC111" s="25" t="s">
        <v>273</v>
      </c>
      <c r="AD111" s="174" t="s">
        <v>273</v>
      </c>
      <c r="AE111" s="25" t="s">
        <v>273</v>
      </c>
      <c r="AF111" s="180">
        <v>0</v>
      </c>
    </row>
    <row r="112" spans="1:32">
      <c r="A112" s="134" t="str">
        <f t="shared" si="1"/>
        <v>ALfa_02.1</v>
      </c>
      <c r="C112" s="177" t="s">
        <v>6</v>
      </c>
      <c r="D112" s="178" t="s">
        <v>2</v>
      </c>
      <c r="E112" s="178" t="s">
        <v>611</v>
      </c>
      <c r="F112" s="178" t="s">
        <v>612</v>
      </c>
      <c r="G112" s="178" t="s">
        <v>540</v>
      </c>
      <c r="H112" s="177" t="s">
        <v>52</v>
      </c>
      <c r="I112" s="179" t="s">
        <v>53</v>
      </c>
      <c r="J112" s="59" t="s">
        <v>719</v>
      </c>
      <c r="K112" s="60" t="s">
        <v>720</v>
      </c>
      <c r="L112" s="174" t="s">
        <v>272</v>
      </c>
      <c r="M112" s="2" t="s">
        <v>273</v>
      </c>
      <c r="N112" s="175" t="s">
        <v>273</v>
      </c>
      <c r="O112" s="24" t="s">
        <v>672</v>
      </c>
      <c r="P112" s="2" t="s">
        <v>273</v>
      </c>
      <c r="Q112" s="2" t="s">
        <v>273</v>
      </c>
      <c r="R112" s="2" t="s">
        <v>273</v>
      </c>
      <c r="S112" s="2" t="s">
        <v>273</v>
      </c>
      <c r="T112" s="2" t="s">
        <v>273</v>
      </c>
      <c r="U112" s="25" t="s">
        <v>273</v>
      </c>
      <c r="V112" s="24" t="s">
        <v>273</v>
      </c>
      <c r="W112" s="2" t="s">
        <v>273</v>
      </c>
      <c r="X112" s="2" t="s">
        <v>273</v>
      </c>
      <c r="Y112" s="2" t="s">
        <v>273</v>
      </c>
      <c r="Z112" s="175" t="s">
        <v>273</v>
      </c>
      <c r="AA112" s="24" t="s">
        <v>273</v>
      </c>
      <c r="AB112" s="2" t="s">
        <v>273</v>
      </c>
      <c r="AC112" s="25" t="s">
        <v>273</v>
      </c>
      <c r="AD112" s="174" t="s">
        <v>273</v>
      </c>
      <c r="AE112" s="25" t="s">
        <v>273</v>
      </c>
      <c r="AF112" s="180">
        <v>100</v>
      </c>
    </row>
    <row r="113" spans="1:32">
      <c r="A113" s="134" t="str">
        <f t="shared" si="1"/>
        <v>ALfa_02.2</v>
      </c>
      <c r="C113" s="177" t="s">
        <v>6</v>
      </c>
      <c r="D113" s="178" t="s">
        <v>2</v>
      </c>
      <c r="E113" s="178" t="s">
        <v>613</v>
      </c>
      <c r="F113" s="178" t="s">
        <v>614</v>
      </c>
      <c r="G113" s="178" t="s">
        <v>540</v>
      </c>
      <c r="H113" s="177" t="s">
        <v>52</v>
      </c>
      <c r="I113" s="179"/>
      <c r="J113" s="59" t="s">
        <v>194</v>
      </c>
      <c r="K113" s="60" t="s">
        <v>194</v>
      </c>
      <c r="L113" s="174" t="s">
        <v>7</v>
      </c>
      <c r="M113" s="2" t="s">
        <v>7</v>
      </c>
      <c r="N113" s="175" t="s">
        <v>7</v>
      </c>
      <c r="O113" s="24" t="s">
        <v>7</v>
      </c>
      <c r="P113" s="2" t="s">
        <v>7</v>
      </c>
      <c r="Q113" s="2" t="s">
        <v>7</v>
      </c>
      <c r="R113" s="2" t="s">
        <v>7</v>
      </c>
      <c r="S113" s="2" t="s">
        <v>7</v>
      </c>
      <c r="T113" s="2" t="s">
        <v>7</v>
      </c>
      <c r="U113" s="25" t="s">
        <v>7</v>
      </c>
      <c r="V113" s="24" t="s">
        <v>7</v>
      </c>
      <c r="W113" s="2" t="s">
        <v>7</v>
      </c>
      <c r="X113" s="2" t="s">
        <v>7</v>
      </c>
      <c r="Y113" s="2" t="s">
        <v>7</v>
      </c>
      <c r="Z113" s="175" t="s">
        <v>7</v>
      </c>
      <c r="AA113" s="24" t="s">
        <v>7</v>
      </c>
      <c r="AB113" s="2" t="s">
        <v>7</v>
      </c>
      <c r="AC113" s="25" t="s">
        <v>7</v>
      </c>
      <c r="AD113" s="174" t="s">
        <v>7</v>
      </c>
      <c r="AE113" s="25" t="s">
        <v>7</v>
      </c>
      <c r="AF113" s="180" t="s">
        <v>7</v>
      </c>
    </row>
    <row r="114" spans="1:32">
      <c r="A114" s="134" t="str">
        <f t="shared" si="1"/>
        <v>ALfa_03.1</v>
      </c>
      <c r="C114" s="177" t="s">
        <v>6</v>
      </c>
      <c r="D114" s="178" t="s">
        <v>2</v>
      </c>
      <c r="E114" s="178" t="s">
        <v>615</v>
      </c>
      <c r="F114" s="178" t="s">
        <v>616</v>
      </c>
      <c r="G114" s="178" t="s">
        <v>540</v>
      </c>
      <c r="H114" s="177" t="s">
        <v>52</v>
      </c>
      <c r="I114" s="179" t="s">
        <v>643</v>
      </c>
      <c r="J114" s="59" t="s">
        <v>659</v>
      </c>
      <c r="K114" s="60" t="s">
        <v>724</v>
      </c>
      <c r="L114" s="174" t="s">
        <v>272</v>
      </c>
      <c r="M114" s="2" t="s">
        <v>272</v>
      </c>
      <c r="N114" s="175" t="s">
        <v>272</v>
      </c>
      <c r="O114" s="24" t="s">
        <v>272</v>
      </c>
      <c r="P114" s="2" t="s">
        <v>272</v>
      </c>
      <c r="Q114" s="2" t="s">
        <v>272</v>
      </c>
      <c r="R114" s="2" t="s">
        <v>272</v>
      </c>
      <c r="S114" s="2" t="s">
        <v>272</v>
      </c>
      <c r="T114" s="2" t="s">
        <v>272</v>
      </c>
      <c r="U114" s="25" t="s">
        <v>273</v>
      </c>
      <c r="V114" s="24" t="s">
        <v>272</v>
      </c>
      <c r="W114" s="2" t="s">
        <v>272</v>
      </c>
      <c r="X114" s="2" t="s">
        <v>272</v>
      </c>
      <c r="Y114" s="2" t="s">
        <v>272</v>
      </c>
      <c r="Z114" s="175" t="s">
        <v>273</v>
      </c>
      <c r="AA114" s="24" t="s">
        <v>272</v>
      </c>
      <c r="AB114" s="2" t="s">
        <v>272</v>
      </c>
      <c r="AC114" s="25" t="s">
        <v>272</v>
      </c>
      <c r="AD114" s="174" t="s">
        <v>272</v>
      </c>
      <c r="AE114" s="25" t="s">
        <v>272</v>
      </c>
      <c r="AF114" s="180">
        <v>100</v>
      </c>
    </row>
    <row r="115" spans="1:32">
      <c r="A115" s="134" t="str">
        <f t="shared" si="1"/>
        <v>ALfa_03.1</v>
      </c>
      <c r="C115" s="177" t="s">
        <v>6</v>
      </c>
      <c r="D115" s="178" t="s">
        <v>2</v>
      </c>
      <c r="E115" s="178" t="s">
        <v>615</v>
      </c>
      <c r="F115" s="178" t="s">
        <v>616</v>
      </c>
      <c r="G115" s="178" t="s">
        <v>540</v>
      </c>
      <c r="H115" s="177" t="s">
        <v>52</v>
      </c>
      <c r="I115" s="179" t="s">
        <v>643</v>
      </c>
      <c r="J115" s="59" t="s">
        <v>725</v>
      </c>
      <c r="K115" s="60" t="s">
        <v>726</v>
      </c>
      <c r="L115" s="174" t="s">
        <v>272</v>
      </c>
      <c r="M115" s="2" t="s">
        <v>272</v>
      </c>
      <c r="N115" s="175" t="s">
        <v>272</v>
      </c>
      <c r="O115" s="24" t="s">
        <v>272</v>
      </c>
      <c r="P115" s="2" t="s">
        <v>272</v>
      </c>
      <c r="Q115" s="2" t="s">
        <v>273</v>
      </c>
      <c r="R115" s="2" t="s">
        <v>272</v>
      </c>
      <c r="S115" s="2" t="s">
        <v>272</v>
      </c>
      <c r="T115" s="2" t="s">
        <v>272</v>
      </c>
      <c r="U115" s="25" t="s">
        <v>273</v>
      </c>
      <c r="V115" s="24" t="s">
        <v>272</v>
      </c>
      <c r="W115" s="2" t="s">
        <v>272</v>
      </c>
      <c r="X115" s="2" t="s">
        <v>272</v>
      </c>
      <c r="Y115" s="2" t="s">
        <v>273</v>
      </c>
      <c r="Z115" s="175" t="s">
        <v>273</v>
      </c>
      <c r="AA115" s="24" t="s">
        <v>272</v>
      </c>
      <c r="AB115" s="2" t="s">
        <v>273</v>
      </c>
      <c r="AC115" s="25" t="s">
        <v>272</v>
      </c>
      <c r="AD115" s="174" t="s">
        <v>273</v>
      </c>
      <c r="AE115" s="25" t="s">
        <v>273</v>
      </c>
      <c r="AF115" s="180">
        <v>0</v>
      </c>
    </row>
    <row r="116" spans="1:32">
      <c r="A116" s="134" t="str">
        <f t="shared" si="1"/>
        <v>ALfa_03.1</v>
      </c>
      <c r="C116" s="177" t="s">
        <v>6</v>
      </c>
      <c r="D116" s="178" t="s">
        <v>2</v>
      </c>
      <c r="E116" s="178" t="s">
        <v>615</v>
      </c>
      <c r="F116" s="178" t="s">
        <v>616</v>
      </c>
      <c r="G116" s="178" t="s">
        <v>540</v>
      </c>
      <c r="H116" s="177" t="s">
        <v>52</v>
      </c>
      <c r="I116" s="179" t="s">
        <v>643</v>
      </c>
      <c r="J116" s="59" t="s">
        <v>725</v>
      </c>
      <c r="K116" s="60" t="s">
        <v>727</v>
      </c>
      <c r="L116" s="174" t="s">
        <v>272</v>
      </c>
      <c r="M116" s="2" t="s">
        <v>272</v>
      </c>
      <c r="N116" s="175" t="s">
        <v>272</v>
      </c>
      <c r="O116" s="24" t="s">
        <v>272</v>
      </c>
      <c r="P116" s="2" t="s">
        <v>272</v>
      </c>
      <c r="Q116" s="2" t="s">
        <v>273</v>
      </c>
      <c r="R116" s="2" t="s">
        <v>272</v>
      </c>
      <c r="S116" s="2" t="s">
        <v>272</v>
      </c>
      <c r="T116" s="2" t="s">
        <v>272</v>
      </c>
      <c r="U116" s="25" t="s">
        <v>273</v>
      </c>
      <c r="V116" s="24" t="s">
        <v>272</v>
      </c>
      <c r="W116" s="2" t="s">
        <v>272</v>
      </c>
      <c r="X116" s="2" t="s">
        <v>272</v>
      </c>
      <c r="Y116" s="2" t="s">
        <v>273</v>
      </c>
      <c r="Z116" s="175" t="s">
        <v>273</v>
      </c>
      <c r="AA116" s="24" t="s">
        <v>272</v>
      </c>
      <c r="AB116" s="2" t="s">
        <v>273</v>
      </c>
      <c r="AC116" s="25" t="s">
        <v>272</v>
      </c>
      <c r="AD116" s="174" t="s">
        <v>273</v>
      </c>
      <c r="AE116" s="25" t="s">
        <v>273</v>
      </c>
      <c r="AF116" s="180">
        <v>100</v>
      </c>
    </row>
    <row r="117" spans="1:32">
      <c r="A117" s="134" t="str">
        <f t="shared" si="1"/>
        <v>ALfa_03.2</v>
      </c>
      <c r="C117" s="177" t="s">
        <v>6</v>
      </c>
      <c r="D117" s="178" t="s">
        <v>2</v>
      </c>
      <c r="E117" s="178" t="s">
        <v>617</v>
      </c>
      <c r="F117" s="178" t="s">
        <v>618</v>
      </c>
      <c r="G117" s="178" t="s">
        <v>540</v>
      </c>
      <c r="H117" s="177" t="s">
        <v>52</v>
      </c>
      <c r="I117" s="179" t="s">
        <v>643</v>
      </c>
      <c r="J117" s="59" t="s">
        <v>659</v>
      </c>
      <c r="K117" s="60" t="s">
        <v>728</v>
      </c>
      <c r="L117" s="174" t="s">
        <v>272</v>
      </c>
      <c r="M117" s="2" t="s">
        <v>272</v>
      </c>
      <c r="N117" s="175" t="s">
        <v>272</v>
      </c>
      <c r="O117" s="24" t="s">
        <v>272</v>
      </c>
      <c r="P117" s="2" t="s">
        <v>272</v>
      </c>
      <c r="Q117" s="2" t="s">
        <v>272</v>
      </c>
      <c r="R117" s="2" t="s">
        <v>272</v>
      </c>
      <c r="S117" s="2" t="s">
        <v>272</v>
      </c>
      <c r="T117" s="2" t="s">
        <v>272</v>
      </c>
      <c r="U117" s="25" t="s">
        <v>272</v>
      </c>
      <c r="V117" s="24" t="s">
        <v>272</v>
      </c>
      <c r="W117" s="2" t="s">
        <v>272</v>
      </c>
      <c r="X117" s="2" t="s">
        <v>272</v>
      </c>
      <c r="Y117" s="2" t="s">
        <v>272</v>
      </c>
      <c r="Z117" s="175" t="s">
        <v>273</v>
      </c>
      <c r="AA117" s="24" t="s">
        <v>272</v>
      </c>
      <c r="AB117" s="2" t="s">
        <v>272</v>
      </c>
      <c r="AC117" s="25" t="s">
        <v>272</v>
      </c>
      <c r="AD117" s="174" t="s">
        <v>272</v>
      </c>
      <c r="AE117" s="25" t="s">
        <v>272</v>
      </c>
      <c r="AF117" s="180">
        <v>100</v>
      </c>
    </row>
    <row r="118" spans="1:32">
      <c r="A118" s="134" t="str">
        <f t="shared" si="1"/>
        <v>ALfa_03.3</v>
      </c>
      <c r="C118" s="177" t="s">
        <v>6</v>
      </c>
      <c r="D118" s="178" t="s">
        <v>2</v>
      </c>
      <c r="E118" s="178" t="s">
        <v>619</v>
      </c>
      <c r="F118" s="178" t="s">
        <v>620</v>
      </c>
      <c r="G118" s="178" t="s">
        <v>540</v>
      </c>
      <c r="H118" s="177" t="s">
        <v>52</v>
      </c>
      <c r="I118" s="179"/>
      <c r="J118" s="59" t="s">
        <v>194</v>
      </c>
      <c r="K118" s="60" t="s">
        <v>194</v>
      </c>
      <c r="L118" s="174" t="s">
        <v>7</v>
      </c>
      <c r="M118" s="2" t="s">
        <v>7</v>
      </c>
      <c r="N118" s="175" t="s">
        <v>7</v>
      </c>
      <c r="O118" s="24" t="s">
        <v>7</v>
      </c>
      <c r="P118" s="2" t="s">
        <v>7</v>
      </c>
      <c r="Q118" s="2" t="s">
        <v>7</v>
      </c>
      <c r="R118" s="2" t="s">
        <v>7</v>
      </c>
      <c r="S118" s="2" t="s">
        <v>7</v>
      </c>
      <c r="T118" s="2" t="s">
        <v>7</v>
      </c>
      <c r="U118" s="25" t="s">
        <v>7</v>
      </c>
      <c r="V118" s="24" t="s">
        <v>7</v>
      </c>
      <c r="W118" s="2" t="s">
        <v>7</v>
      </c>
      <c r="X118" s="2" t="s">
        <v>7</v>
      </c>
      <c r="Y118" s="2" t="s">
        <v>7</v>
      </c>
      <c r="Z118" s="175" t="s">
        <v>7</v>
      </c>
      <c r="AA118" s="24" t="s">
        <v>7</v>
      </c>
      <c r="AB118" s="2" t="s">
        <v>7</v>
      </c>
      <c r="AC118" s="25" t="s">
        <v>7</v>
      </c>
      <c r="AD118" s="174" t="s">
        <v>7</v>
      </c>
      <c r="AE118" s="25" t="s">
        <v>7</v>
      </c>
      <c r="AF118" s="180" t="s">
        <v>7</v>
      </c>
    </row>
    <row r="119" spans="1:32">
      <c r="A119" s="134" t="str">
        <f t="shared" si="1"/>
        <v>ALfa_04.1</v>
      </c>
      <c r="C119" s="177" t="s">
        <v>6</v>
      </c>
      <c r="D119" s="178" t="s">
        <v>2</v>
      </c>
      <c r="E119" s="178" t="s">
        <v>621</v>
      </c>
      <c r="F119" s="178" t="s">
        <v>622</v>
      </c>
      <c r="G119" s="178" t="s">
        <v>533</v>
      </c>
      <c r="H119" s="177" t="s">
        <v>52</v>
      </c>
      <c r="I119" s="179" t="s">
        <v>643</v>
      </c>
      <c r="J119" s="59" t="s">
        <v>729</v>
      </c>
      <c r="K119" s="60" t="s">
        <v>730</v>
      </c>
      <c r="L119" s="174" t="s">
        <v>272</v>
      </c>
      <c r="M119" s="2" t="s">
        <v>272</v>
      </c>
      <c r="N119" s="175" t="s">
        <v>272</v>
      </c>
      <c r="O119" s="24"/>
      <c r="P119" s="2"/>
      <c r="Q119" s="2"/>
      <c r="R119" s="2"/>
      <c r="S119" s="2"/>
      <c r="T119" s="2"/>
      <c r="U119" s="25"/>
      <c r="V119" s="24"/>
      <c r="W119" s="2"/>
      <c r="X119" s="2"/>
      <c r="Y119" s="2"/>
      <c r="Z119" s="175"/>
      <c r="AA119" s="24"/>
      <c r="AB119" s="2"/>
      <c r="AC119" s="25"/>
      <c r="AD119" s="174"/>
      <c r="AE119" s="25"/>
      <c r="AF119" s="180">
        <v>0</v>
      </c>
    </row>
    <row r="120" spans="1:32">
      <c r="A120" s="134" t="str">
        <f t="shared" si="1"/>
        <v>ALst_01.1</v>
      </c>
      <c r="C120" s="177" t="s">
        <v>6</v>
      </c>
      <c r="D120" s="178" t="s">
        <v>3</v>
      </c>
      <c r="E120" s="178" t="s">
        <v>623</v>
      </c>
      <c r="F120" s="178" t="s">
        <v>624</v>
      </c>
      <c r="G120" s="178" t="s">
        <v>533</v>
      </c>
      <c r="H120" s="177" t="s">
        <v>52</v>
      </c>
      <c r="I120" s="179" t="s">
        <v>643</v>
      </c>
      <c r="J120" s="59" t="s">
        <v>731</v>
      </c>
      <c r="K120" s="60" t="s">
        <v>732</v>
      </c>
      <c r="L120" s="174" t="s">
        <v>272</v>
      </c>
      <c r="M120" s="2" t="s">
        <v>272</v>
      </c>
      <c r="N120" s="175" t="s">
        <v>272</v>
      </c>
      <c r="O120" s="24"/>
      <c r="P120" s="2"/>
      <c r="Q120" s="2"/>
      <c r="R120" s="2"/>
      <c r="S120" s="2"/>
      <c r="T120" s="2"/>
      <c r="U120" s="25"/>
      <c r="V120" s="24"/>
      <c r="W120" s="2"/>
      <c r="X120" s="2"/>
      <c r="Y120" s="2"/>
      <c r="Z120" s="175"/>
      <c r="AA120" s="24"/>
      <c r="AB120" s="2"/>
      <c r="AC120" s="25"/>
      <c r="AD120" s="174"/>
      <c r="AE120" s="25"/>
      <c r="AF120" s="180">
        <v>100</v>
      </c>
    </row>
    <row r="121" spans="1:32">
      <c r="A121" s="134" t="str">
        <f t="shared" si="1"/>
        <v>ALst_01.1</v>
      </c>
      <c r="C121" s="177" t="s">
        <v>6</v>
      </c>
      <c r="D121" s="178" t="s">
        <v>3</v>
      </c>
      <c r="E121" s="178" t="s">
        <v>623</v>
      </c>
      <c r="F121" s="178" t="s">
        <v>624</v>
      </c>
      <c r="G121" s="178" t="s">
        <v>533</v>
      </c>
      <c r="H121" s="177" t="s">
        <v>52</v>
      </c>
      <c r="I121" s="179" t="s">
        <v>643</v>
      </c>
      <c r="J121" s="59" t="s">
        <v>733</v>
      </c>
      <c r="K121" s="60" t="s">
        <v>734</v>
      </c>
      <c r="L121" s="174" t="s">
        <v>272</v>
      </c>
      <c r="M121" s="2" t="s">
        <v>272</v>
      </c>
      <c r="N121" s="175" t="s">
        <v>272</v>
      </c>
      <c r="O121" s="24"/>
      <c r="P121" s="2"/>
      <c r="Q121" s="2"/>
      <c r="R121" s="2"/>
      <c r="S121" s="2"/>
      <c r="T121" s="2"/>
      <c r="U121" s="25"/>
      <c r="V121" s="24"/>
      <c r="W121" s="2"/>
      <c r="X121" s="2"/>
      <c r="Y121" s="2"/>
      <c r="Z121" s="175"/>
      <c r="AA121" s="24"/>
      <c r="AB121" s="2"/>
      <c r="AC121" s="25"/>
      <c r="AD121" s="174"/>
      <c r="AE121" s="25"/>
      <c r="AF121" s="180">
        <v>100</v>
      </c>
    </row>
    <row r="122" spans="1:32">
      <c r="A122" s="134" t="str">
        <f t="shared" si="1"/>
        <v>ALst_01.2</v>
      </c>
      <c r="C122" s="177" t="s">
        <v>6</v>
      </c>
      <c r="D122" s="178" t="s">
        <v>3</v>
      </c>
      <c r="E122" s="178" t="s">
        <v>625</v>
      </c>
      <c r="F122" s="178" t="s">
        <v>626</v>
      </c>
      <c r="G122" s="178" t="s">
        <v>533</v>
      </c>
      <c r="H122" s="177" t="s">
        <v>52</v>
      </c>
      <c r="I122" s="179" t="s">
        <v>643</v>
      </c>
      <c r="J122" s="59" t="s">
        <v>731</v>
      </c>
      <c r="K122" s="60" t="s">
        <v>732</v>
      </c>
      <c r="L122" s="174" t="s">
        <v>272</v>
      </c>
      <c r="M122" s="2" t="s">
        <v>272</v>
      </c>
      <c r="N122" s="175" t="s">
        <v>272</v>
      </c>
      <c r="O122" s="24"/>
      <c r="P122" s="2"/>
      <c r="Q122" s="2"/>
      <c r="R122" s="2"/>
      <c r="S122" s="2"/>
      <c r="T122" s="2"/>
      <c r="U122" s="25"/>
      <c r="V122" s="24"/>
      <c r="W122" s="2"/>
      <c r="X122" s="2"/>
      <c r="Y122" s="2"/>
      <c r="Z122" s="175"/>
      <c r="AA122" s="24"/>
      <c r="AB122" s="2"/>
      <c r="AC122" s="25"/>
      <c r="AD122" s="174"/>
      <c r="AE122" s="25"/>
      <c r="AF122" s="180">
        <v>100</v>
      </c>
    </row>
    <row r="123" spans="1:32">
      <c r="A123" s="134" t="str">
        <f t="shared" si="1"/>
        <v>ALst_01.2</v>
      </c>
      <c r="C123" s="177" t="s">
        <v>6</v>
      </c>
      <c r="D123" s="178" t="s">
        <v>3</v>
      </c>
      <c r="E123" s="178" t="s">
        <v>625</v>
      </c>
      <c r="F123" s="178" t="s">
        <v>626</v>
      </c>
      <c r="G123" s="178" t="s">
        <v>533</v>
      </c>
      <c r="H123" s="177" t="s">
        <v>52</v>
      </c>
      <c r="I123" s="179" t="s">
        <v>643</v>
      </c>
      <c r="J123" s="59" t="s">
        <v>733</v>
      </c>
      <c r="K123" s="60" t="s">
        <v>734</v>
      </c>
      <c r="L123" s="174" t="s">
        <v>272</v>
      </c>
      <c r="M123" s="2" t="s">
        <v>272</v>
      </c>
      <c r="N123" s="175" t="s">
        <v>272</v>
      </c>
      <c r="O123" s="24"/>
      <c r="P123" s="2"/>
      <c r="Q123" s="2"/>
      <c r="R123" s="2"/>
      <c r="S123" s="2"/>
      <c r="T123" s="2"/>
      <c r="U123" s="25"/>
      <c r="V123" s="24"/>
      <c r="W123" s="2"/>
      <c r="X123" s="2"/>
      <c r="Y123" s="2"/>
      <c r="Z123" s="175"/>
      <c r="AA123" s="24"/>
      <c r="AB123" s="2"/>
      <c r="AC123" s="25"/>
      <c r="AD123" s="174"/>
      <c r="AE123" s="25"/>
      <c r="AF123" s="180">
        <v>100</v>
      </c>
    </row>
    <row r="124" spans="1:32">
      <c r="A124" s="134" t="str">
        <f t="shared" si="1"/>
        <v>ALst_01.2</v>
      </c>
      <c r="C124" s="177" t="s">
        <v>6</v>
      </c>
      <c r="D124" s="178" t="s">
        <v>3</v>
      </c>
      <c r="E124" s="178" t="s">
        <v>625</v>
      </c>
      <c r="F124" s="178" t="s">
        <v>626</v>
      </c>
      <c r="G124" s="178" t="s">
        <v>533</v>
      </c>
      <c r="H124" s="177" t="s">
        <v>52</v>
      </c>
      <c r="I124" s="179" t="s">
        <v>643</v>
      </c>
      <c r="J124" s="59" t="s">
        <v>735</v>
      </c>
      <c r="K124" s="60" t="s">
        <v>736</v>
      </c>
      <c r="L124" s="174" t="s">
        <v>272</v>
      </c>
      <c r="M124" s="2" t="s">
        <v>272</v>
      </c>
      <c r="N124" s="175" t="s">
        <v>272</v>
      </c>
      <c r="O124" s="24"/>
      <c r="P124" s="2"/>
      <c r="Q124" s="2"/>
      <c r="R124" s="2"/>
      <c r="S124" s="2"/>
      <c r="T124" s="2"/>
      <c r="U124" s="25"/>
      <c r="V124" s="24"/>
      <c r="W124" s="2"/>
      <c r="X124" s="2"/>
      <c r="Y124" s="2"/>
      <c r="Z124" s="175"/>
      <c r="AA124" s="24"/>
      <c r="AB124" s="2"/>
      <c r="AC124" s="25"/>
      <c r="AD124" s="174"/>
      <c r="AE124" s="25"/>
      <c r="AF124" s="180">
        <v>100</v>
      </c>
    </row>
    <row r="125" spans="1:32">
      <c r="A125" s="134" t="str">
        <f t="shared" si="1"/>
        <v>ALst_02.2</v>
      </c>
      <c r="C125" s="177" t="s">
        <v>6</v>
      </c>
      <c r="D125" s="178" t="s">
        <v>3</v>
      </c>
      <c r="E125" s="178" t="s">
        <v>627</v>
      </c>
      <c r="F125" s="178" t="s">
        <v>628</v>
      </c>
      <c r="G125" s="178" t="s">
        <v>540</v>
      </c>
      <c r="H125" s="177" t="s">
        <v>52</v>
      </c>
      <c r="I125" s="179" t="s">
        <v>54</v>
      </c>
      <c r="J125" s="59" t="s">
        <v>737</v>
      </c>
      <c r="K125" s="60" t="s">
        <v>738</v>
      </c>
      <c r="L125" s="174" t="s">
        <v>272</v>
      </c>
      <c r="M125" s="2" t="s">
        <v>273</v>
      </c>
      <c r="N125" s="175" t="s">
        <v>272</v>
      </c>
      <c r="O125" s="24" t="s">
        <v>672</v>
      </c>
      <c r="P125" s="2" t="s">
        <v>273</v>
      </c>
      <c r="Q125" s="2" t="s">
        <v>273</v>
      </c>
      <c r="R125" s="2" t="s">
        <v>272</v>
      </c>
      <c r="S125" s="2" t="s">
        <v>272</v>
      </c>
      <c r="T125" s="2" t="s">
        <v>272</v>
      </c>
      <c r="U125" s="25" t="s">
        <v>273</v>
      </c>
      <c r="V125" s="24" t="s">
        <v>272</v>
      </c>
      <c r="W125" s="2" t="s">
        <v>273</v>
      </c>
      <c r="X125" s="2" t="s">
        <v>273</v>
      </c>
      <c r="Y125" s="2" t="s">
        <v>273</v>
      </c>
      <c r="Z125" s="175" t="s">
        <v>273</v>
      </c>
      <c r="AA125" s="24" t="s">
        <v>273</v>
      </c>
      <c r="AB125" s="2" t="s">
        <v>273</v>
      </c>
      <c r="AC125" s="25" t="s">
        <v>273</v>
      </c>
      <c r="AD125" s="174" t="s">
        <v>273</v>
      </c>
      <c r="AE125" s="25" t="s">
        <v>273</v>
      </c>
      <c r="AF125" s="180">
        <v>100</v>
      </c>
    </row>
    <row r="126" spans="1:32">
      <c r="A126" s="134" t="str">
        <f t="shared" si="1"/>
        <v>ALst_02.2</v>
      </c>
      <c r="C126" s="177" t="s">
        <v>6</v>
      </c>
      <c r="D126" s="178" t="s">
        <v>3</v>
      </c>
      <c r="E126" s="178" t="s">
        <v>627</v>
      </c>
      <c r="F126" s="178" t="s">
        <v>628</v>
      </c>
      <c r="G126" s="178" t="s">
        <v>540</v>
      </c>
      <c r="H126" s="177" t="s">
        <v>52</v>
      </c>
      <c r="I126" s="179" t="s">
        <v>54</v>
      </c>
      <c r="J126" s="59" t="s">
        <v>739</v>
      </c>
      <c r="K126" s="60" t="s">
        <v>740</v>
      </c>
      <c r="L126" s="174" t="s">
        <v>272</v>
      </c>
      <c r="M126" s="2" t="s">
        <v>273</v>
      </c>
      <c r="N126" s="175" t="s">
        <v>272</v>
      </c>
      <c r="O126" s="24" t="s">
        <v>672</v>
      </c>
      <c r="P126" s="2" t="s">
        <v>273</v>
      </c>
      <c r="Q126" s="2" t="s">
        <v>273</v>
      </c>
      <c r="R126" s="2" t="s">
        <v>272</v>
      </c>
      <c r="S126" s="2" t="s">
        <v>272</v>
      </c>
      <c r="T126" s="2" t="s">
        <v>272</v>
      </c>
      <c r="U126" s="25" t="s">
        <v>273</v>
      </c>
      <c r="V126" s="24" t="s">
        <v>272</v>
      </c>
      <c r="W126" s="2" t="s">
        <v>273</v>
      </c>
      <c r="X126" s="2" t="s">
        <v>273</v>
      </c>
      <c r="Y126" s="2" t="s">
        <v>273</v>
      </c>
      <c r="Z126" s="175" t="s">
        <v>273</v>
      </c>
      <c r="AA126" s="24" t="s">
        <v>273</v>
      </c>
      <c r="AB126" s="2" t="s">
        <v>273</v>
      </c>
      <c r="AC126" s="25" t="s">
        <v>273</v>
      </c>
      <c r="AD126" s="174" t="s">
        <v>273</v>
      </c>
      <c r="AE126" s="25" t="s">
        <v>273</v>
      </c>
      <c r="AF126" s="180">
        <v>100</v>
      </c>
    </row>
    <row r="127" spans="1:32">
      <c r="A127" s="134" t="str">
        <f t="shared" si="1"/>
        <v>ALst_02.2</v>
      </c>
      <c r="C127" s="177" t="s">
        <v>6</v>
      </c>
      <c r="D127" s="178" t="s">
        <v>3</v>
      </c>
      <c r="E127" s="178" t="s">
        <v>627</v>
      </c>
      <c r="F127" s="178" t="s">
        <v>628</v>
      </c>
      <c r="G127" s="178" t="s">
        <v>540</v>
      </c>
      <c r="H127" s="177" t="s">
        <v>52</v>
      </c>
      <c r="I127" s="179" t="s">
        <v>54</v>
      </c>
      <c r="J127" s="59" t="s">
        <v>741</v>
      </c>
      <c r="K127" s="60" t="s">
        <v>742</v>
      </c>
      <c r="L127" s="174" t="s">
        <v>272</v>
      </c>
      <c r="M127" s="2" t="s">
        <v>273</v>
      </c>
      <c r="N127" s="175" t="s">
        <v>272</v>
      </c>
      <c r="O127" s="24" t="s">
        <v>672</v>
      </c>
      <c r="P127" s="2" t="s">
        <v>273</v>
      </c>
      <c r="Q127" s="2" t="s">
        <v>273</v>
      </c>
      <c r="R127" s="2" t="s">
        <v>272</v>
      </c>
      <c r="S127" s="2" t="s">
        <v>272</v>
      </c>
      <c r="T127" s="2" t="s">
        <v>272</v>
      </c>
      <c r="U127" s="25" t="s">
        <v>273</v>
      </c>
      <c r="V127" s="24" t="s">
        <v>272</v>
      </c>
      <c r="W127" s="2" t="s">
        <v>273</v>
      </c>
      <c r="X127" s="2" t="s">
        <v>273</v>
      </c>
      <c r="Y127" s="2" t="s">
        <v>273</v>
      </c>
      <c r="Z127" s="175" t="s">
        <v>273</v>
      </c>
      <c r="AA127" s="24" t="s">
        <v>273</v>
      </c>
      <c r="AB127" s="2" t="s">
        <v>273</v>
      </c>
      <c r="AC127" s="25" t="s">
        <v>273</v>
      </c>
      <c r="AD127" s="174" t="s">
        <v>273</v>
      </c>
      <c r="AE127" s="25" t="s">
        <v>273</v>
      </c>
      <c r="AF127" s="180">
        <v>0</v>
      </c>
    </row>
    <row r="128" spans="1:32">
      <c r="A128" s="134" t="str">
        <f t="shared" si="1"/>
        <v>ALst_02.2</v>
      </c>
      <c r="C128" s="177" t="s">
        <v>6</v>
      </c>
      <c r="D128" s="178" t="s">
        <v>3</v>
      </c>
      <c r="E128" s="178" t="s">
        <v>627</v>
      </c>
      <c r="F128" s="178" t="s">
        <v>628</v>
      </c>
      <c r="G128" s="178" t="s">
        <v>540</v>
      </c>
      <c r="H128" s="177" t="s">
        <v>52</v>
      </c>
      <c r="I128" s="179" t="s">
        <v>54</v>
      </c>
      <c r="J128" s="59" t="s">
        <v>743</v>
      </c>
      <c r="K128" s="60" t="s">
        <v>744</v>
      </c>
      <c r="L128" s="174" t="s">
        <v>272</v>
      </c>
      <c r="M128" s="2" t="s">
        <v>273</v>
      </c>
      <c r="N128" s="175" t="s">
        <v>272</v>
      </c>
      <c r="O128" s="24" t="s">
        <v>672</v>
      </c>
      <c r="P128" s="2" t="s">
        <v>273</v>
      </c>
      <c r="Q128" s="2" t="s">
        <v>273</v>
      </c>
      <c r="R128" s="2" t="s">
        <v>272</v>
      </c>
      <c r="S128" s="2" t="s">
        <v>272</v>
      </c>
      <c r="T128" s="2" t="s">
        <v>272</v>
      </c>
      <c r="U128" s="25" t="s">
        <v>273</v>
      </c>
      <c r="V128" s="24" t="s">
        <v>272</v>
      </c>
      <c r="W128" s="2" t="s">
        <v>273</v>
      </c>
      <c r="X128" s="2" t="s">
        <v>273</v>
      </c>
      <c r="Y128" s="2" t="s">
        <v>273</v>
      </c>
      <c r="Z128" s="175" t="s">
        <v>273</v>
      </c>
      <c r="AA128" s="24" t="s">
        <v>273</v>
      </c>
      <c r="AB128" s="2" t="s">
        <v>273</v>
      </c>
      <c r="AC128" s="25" t="s">
        <v>273</v>
      </c>
      <c r="AD128" s="174" t="s">
        <v>273</v>
      </c>
      <c r="AE128" s="25" t="s">
        <v>273</v>
      </c>
      <c r="AF128" s="180">
        <v>100</v>
      </c>
    </row>
    <row r="129" spans="1:32">
      <c r="A129" s="134" t="str">
        <f t="shared" si="1"/>
        <v>ALst_02.2</v>
      </c>
      <c r="C129" s="177" t="s">
        <v>6</v>
      </c>
      <c r="D129" s="178" t="s">
        <v>3</v>
      </c>
      <c r="E129" s="178" t="s">
        <v>627</v>
      </c>
      <c r="F129" s="178" t="s">
        <v>628</v>
      </c>
      <c r="G129" s="178" t="s">
        <v>540</v>
      </c>
      <c r="H129" s="177" t="s">
        <v>52</v>
      </c>
      <c r="I129" s="179" t="s">
        <v>54</v>
      </c>
      <c r="J129" s="59" t="s">
        <v>745</v>
      </c>
      <c r="K129" s="60" t="s">
        <v>746</v>
      </c>
      <c r="L129" s="174" t="s">
        <v>272</v>
      </c>
      <c r="M129" s="2" t="s">
        <v>273</v>
      </c>
      <c r="N129" s="175" t="s">
        <v>272</v>
      </c>
      <c r="O129" s="24" t="s">
        <v>672</v>
      </c>
      <c r="P129" s="2" t="s">
        <v>273</v>
      </c>
      <c r="Q129" s="2" t="s">
        <v>273</v>
      </c>
      <c r="R129" s="2" t="s">
        <v>272</v>
      </c>
      <c r="S129" s="2" t="s">
        <v>272</v>
      </c>
      <c r="T129" s="2" t="s">
        <v>272</v>
      </c>
      <c r="U129" s="25" t="s">
        <v>273</v>
      </c>
      <c r="V129" s="24" t="s">
        <v>272</v>
      </c>
      <c r="W129" s="2" t="s">
        <v>273</v>
      </c>
      <c r="X129" s="2" t="s">
        <v>273</v>
      </c>
      <c r="Y129" s="2" t="s">
        <v>273</v>
      </c>
      <c r="Z129" s="175" t="s">
        <v>273</v>
      </c>
      <c r="AA129" s="24" t="s">
        <v>273</v>
      </c>
      <c r="AB129" s="2" t="s">
        <v>273</v>
      </c>
      <c r="AC129" s="25" t="s">
        <v>273</v>
      </c>
      <c r="AD129" s="174" t="s">
        <v>273</v>
      </c>
      <c r="AE129" s="25" t="s">
        <v>273</v>
      </c>
      <c r="AF129" s="180">
        <v>100</v>
      </c>
    </row>
    <row r="130" spans="1:32">
      <c r="A130" s="134" t="str">
        <f t="shared" si="1"/>
        <v>ALst_02.3</v>
      </c>
      <c r="C130" s="177" t="s">
        <v>6</v>
      </c>
      <c r="D130" s="178" t="s">
        <v>3</v>
      </c>
      <c r="E130" s="178" t="s">
        <v>629</v>
      </c>
      <c r="F130" s="178" t="s">
        <v>630</v>
      </c>
      <c r="G130" s="178" t="s">
        <v>540</v>
      </c>
      <c r="H130" s="177" t="s">
        <v>52</v>
      </c>
      <c r="I130" s="179" t="s">
        <v>54</v>
      </c>
      <c r="J130" s="59" t="s">
        <v>747</v>
      </c>
      <c r="K130" s="60" t="s">
        <v>748</v>
      </c>
      <c r="L130" s="174" t="s">
        <v>272</v>
      </c>
      <c r="M130" s="2" t="s">
        <v>273</v>
      </c>
      <c r="N130" s="175" t="s">
        <v>272</v>
      </c>
      <c r="O130" s="24" t="s">
        <v>672</v>
      </c>
      <c r="P130" s="2" t="s">
        <v>273</v>
      </c>
      <c r="Q130" s="2" t="s">
        <v>273</v>
      </c>
      <c r="R130" s="2" t="s">
        <v>272</v>
      </c>
      <c r="S130" s="2" t="s">
        <v>272</v>
      </c>
      <c r="T130" s="2" t="s">
        <v>272</v>
      </c>
      <c r="U130" s="25" t="s">
        <v>273</v>
      </c>
      <c r="V130" s="24" t="s">
        <v>272</v>
      </c>
      <c r="W130" s="2" t="s">
        <v>273</v>
      </c>
      <c r="X130" s="2" t="s">
        <v>273</v>
      </c>
      <c r="Y130" s="2" t="s">
        <v>273</v>
      </c>
      <c r="Z130" s="175" t="s">
        <v>273</v>
      </c>
      <c r="AA130" s="24" t="s">
        <v>273</v>
      </c>
      <c r="AB130" s="2" t="s">
        <v>273</v>
      </c>
      <c r="AC130" s="25" t="s">
        <v>273</v>
      </c>
      <c r="AD130" s="174" t="s">
        <v>273</v>
      </c>
      <c r="AE130" s="25" t="s">
        <v>273</v>
      </c>
      <c r="AF130" s="180">
        <v>0</v>
      </c>
    </row>
    <row r="131" spans="1:32">
      <c r="A131" s="134" t="str">
        <f t="shared" si="1"/>
        <v>ALst_02.3</v>
      </c>
      <c r="C131" s="177" t="s">
        <v>6</v>
      </c>
      <c r="D131" s="178" t="s">
        <v>3</v>
      </c>
      <c r="E131" s="178" t="s">
        <v>629</v>
      </c>
      <c r="F131" s="178" t="s">
        <v>630</v>
      </c>
      <c r="G131" s="178" t="s">
        <v>540</v>
      </c>
      <c r="H131" s="177" t="s">
        <v>52</v>
      </c>
      <c r="I131" s="179" t="s">
        <v>54</v>
      </c>
      <c r="J131" s="59" t="s">
        <v>749</v>
      </c>
      <c r="K131" s="60" t="s">
        <v>750</v>
      </c>
      <c r="L131" s="174" t="s">
        <v>272</v>
      </c>
      <c r="M131" s="2" t="s">
        <v>273</v>
      </c>
      <c r="N131" s="175" t="s">
        <v>272</v>
      </c>
      <c r="O131" s="24" t="s">
        <v>672</v>
      </c>
      <c r="P131" s="2" t="s">
        <v>273</v>
      </c>
      <c r="Q131" s="2" t="s">
        <v>273</v>
      </c>
      <c r="R131" s="2" t="s">
        <v>272</v>
      </c>
      <c r="S131" s="2" t="s">
        <v>272</v>
      </c>
      <c r="T131" s="2" t="s">
        <v>272</v>
      </c>
      <c r="U131" s="25" t="s">
        <v>273</v>
      </c>
      <c r="V131" s="24" t="s">
        <v>272</v>
      </c>
      <c r="W131" s="2" t="s">
        <v>273</v>
      </c>
      <c r="X131" s="2" t="s">
        <v>273</v>
      </c>
      <c r="Y131" s="2" t="s">
        <v>273</v>
      </c>
      <c r="Z131" s="175" t="s">
        <v>273</v>
      </c>
      <c r="AA131" s="24" t="s">
        <v>273</v>
      </c>
      <c r="AB131" s="2" t="s">
        <v>273</v>
      </c>
      <c r="AC131" s="25" t="s">
        <v>273</v>
      </c>
      <c r="AD131" s="174" t="s">
        <v>273</v>
      </c>
      <c r="AE131" s="25" t="s">
        <v>273</v>
      </c>
      <c r="AF131" s="180">
        <v>0</v>
      </c>
    </row>
    <row r="132" spans="1:32">
      <c r="A132" s="134" t="str">
        <f t="shared" si="1"/>
        <v>ALst_02.3</v>
      </c>
      <c r="C132" s="177" t="s">
        <v>6</v>
      </c>
      <c r="D132" s="178" t="s">
        <v>3</v>
      </c>
      <c r="E132" s="178" t="s">
        <v>629</v>
      </c>
      <c r="F132" s="178" t="s">
        <v>630</v>
      </c>
      <c r="G132" s="178" t="s">
        <v>540</v>
      </c>
      <c r="H132" s="177" t="s">
        <v>52</v>
      </c>
      <c r="I132" s="179" t="s">
        <v>54</v>
      </c>
      <c r="J132" s="59" t="s">
        <v>743</v>
      </c>
      <c r="K132" s="60" t="s">
        <v>751</v>
      </c>
      <c r="L132" s="174" t="s">
        <v>272</v>
      </c>
      <c r="M132" s="2" t="s">
        <v>273</v>
      </c>
      <c r="N132" s="175" t="s">
        <v>272</v>
      </c>
      <c r="O132" s="24" t="s">
        <v>672</v>
      </c>
      <c r="P132" s="2" t="s">
        <v>273</v>
      </c>
      <c r="Q132" s="2" t="s">
        <v>273</v>
      </c>
      <c r="R132" s="2" t="s">
        <v>272</v>
      </c>
      <c r="S132" s="2" t="s">
        <v>272</v>
      </c>
      <c r="T132" s="2" t="s">
        <v>272</v>
      </c>
      <c r="U132" s="25" t="s">
        <v>273</v>
      </c>
      <c r="V132" s="24" t="s">
        <v>272</v>
      </c>
      <c r="W132" s="2" t="s">
        <v>273</v>
      </c>
      <c r="X132" s="2" t="s">
        <v>273</v>
      </c>
      <c r="Y132" s="2" t="s">
        <v>273</v>
      </c>
      <c r="Z132" s="175" t="s">
        <v>273</v>
      </c>
      <c r="AA132" s="24" t="s">
        <v>273</v>
      </c>
      <c r="AB132" s="2" t="s">
        <v>273</v>
      </c>
      <c r="AC132" s="25" t="s">
        <v>273</v>
      </c>
      <c r="AD132" s="174" t="s">
        <v>273</v>
      </c>
      <c r="AE132" s="25" t="s">
        <v>273</v>
      </c>
      <c r="AF132" s="180">
        <v>100</v>
      </c>
    </row>
    <row r="133" spans="1:32">
      <c r="A133" s="134" t="str">
        <f t="shared" si="1"/>
        <v>ALst_02.3</v>
      </c>
      <c r="C133" s="177" t="s">
        <v>6</v>
      </c>
      <c r="D133" s="178" t="s">
        <v>3</v>
      </c>
      <c r="E133" s="178" t="s">
        <v>629</v>
      </c>
      <c r="F133" s="178" t="s">
        <v>630</v>
      </c>
      <c r="G133" s="178" t="s">
        <v>540</v>
      </c>
      <c r="H133" s="177" t="s">
        <v>52</v>
      </c>
      <c r="I133" s="179" t="s">
        <v>54</v>
      </c>
      <c r="J133" s="59" t="s">
        <v>745</v>
      </c>
      <c r="K133" s="60" t="s">
        <v>752</v>
      </c>
      <c r="L133" s="174" t="s">
        <v>272</v>
      </c>
      <c r="M133" s="2" t="s">
        <v>273</v>
      </c>
      <c r="N133" s="175" t="s">
        <v>272</v>
      </c>
      <c r="O133" s="24" t="s">
        <v>672</v>
      </c>
      <c r="P133" s="2" t="s">
        <v>273</v>
      </c>
      <c r="Q133" s="2" t="s">
        <v>273</v>
      </c>
      <c r="R133" s="2" t="s">
        <v>272</v>
      </c>
      <c r="S133" s="2" t="s">
        <v>272</v>
      </c>
      <c r="T133" s="2" t="s">
        <v>272</v>
      </c>
      <c r="U133" s="25" t="s">
        <v>273</v>
      </c>
      <c r="V133" s="24" t="s">
        <v>272</v>
      </c>
      <c r="W133" s="2" t="s">
        <v>273</v>
      </c>
      <c r="X133" s="2" t="s">
        <v>273</v>
      </c>
      <c r="Y133" s="2" t="s">
        <v>273</v>
      </c>
      <c r="Z133" s="175" t="s">
        <v>273</v>
      </c>
      <c r="AA133" s="24" t="s">
        <v>273</v>
      </c>
      <c r="AB133" s="2" t="s">
        <v>273</v>
      </c>
      <c r="AC133" s="25" t="s">
        <v>273</v>
      </c>
      <c r="AD133" s="174" t="s">
        <v>273</v>
      </c>
      <c r="AE133" s="25" t="s">
        <v>273</v>
      </c>
      <c r="AF133" s="180">
        <v>100</v>
      </c>
    </row>
    <row r="134" spans="1:32">
      <c r="A134" s="134" t="str">
        <f t="shared" si="1"/>
        <v>ALst_02.3</v>
      </c>
      <c r="C134" s="177" t="s">
        <v>6</v>
      </c>
      <c r="D134" s="178" t="s">
        <v>3</v>
      </c>
      <c r="E134" s="178" t="s">
        <v>629</v>
      </c>
      <c r="F134" s="178" t="s">
        <v>630</v>
      </c>
      <c r="G134" s="178" t="s">
        <v>540</v>
      </c>
      <c r="H134" s="177" t="s">
        <v>52</v>
      </c>
      <c r="I134" s="179" t="s">
        <v>54</v>
      </c>
      <c r="J134" s="59" t="s">
        <v>753</v>
      </c>
      <c r="K134" s="60" t="s">
        <v>754</v>
      </c>
      <c r="L134" s="174" t="s">
        <v>272</v>
      </c>
      <c r="M134" s="2" t="s">
        <v>273</v>
      </c>
      <c r="N134" s="175" t="s">
        <v>272</v>
      </c>
      <c r="O134" s="24" t="s">
        <v>672</v>
      </c>
      <c r="P134" s="2" t="s">
        <v>273</v>
      </c>
      <c r="Q134" s="2" t="s">
        <v>273</v>
      </c>
      <c r="R134" s="2" t="s">
        <v>272</v>
      </c>
      <c r="S134" s="2" t="s">
        <v>272</v>
      </c>
      <c r="T134" s="2" t="s">
        <v>272</v>
      </c>
      <c r="U134" s="25" t="s">
        <v>273</v>
      </c>
      <c r="V134" s="24" t="s">
        <v>272</v>
      </c>
      <c r="W134" s="2" t="s">
        <v>273</v>
      </c>
      <c r="X134" s="2" t="s">
        <v>273</v>
      </c>
      <c r="Y134" s="2" t="s">
        <v>273</v>
      </c>
      <c r="Z134" s="175" t="s">
        <v>273</v>
      </c>
      <c r="AA134" s="24" t="s">
        <v>273</v>
      </c>
      <c r="AB134" s="2" t="s">
        <v>273</v>
      </c>
      <c r="AC134" s="25" t="s">
        <v>273</v>
      </c>
      <c r="AD134" s="174" t="s">
        <v>273</v>
      </c>
      <c r="AE134" s="25" t="s">
        <v>273</v>
      </c>
      <c r="AF134" s="180">
        <v>100</v>
      </c>
    </row>
    <row r="135" spans="1:32">
      <c r="A135" s="134" t="str">
        <f t="shared" si="1"/>
        <v>ALst_02.4</v>
      </c>
      <c r="C135" s="177" t="s">
        <v>6</v>
      </c>
      <c r="D135" s="178" t="s">
        <v>3</v>
      </c>
      <c r="E135" s="178" t="s">
        <v>631</v>
      </c>
      <c r="F135" s="178" t="s">
        <v>632</v>
      </c>
      <c r="G135" s="178" t="s">
        <v>533</v>
      </c>
      <c r="H135" s="177" t="s">
        <v>52</v>
      </c>
      <c r="I135" s="179"/>
      <c r="J135" s="59" t="s">
        <v>194</v>
      </c>
      <c r="K135" s="60" t="s">
        <v>194</v>
      </c>
      <c r="L135" s="174" t="s">
        <v>7</v>
      </c>
      <c r="M135" s="2" t="s">
        <v>7</v>
      </c>
      <c r="N135" s="175" t="s">
        <v>7</v>
      </c>
      <c r="O135" s="24"/>
      <c r="P135" s="2"/>
      <c r="Q135" s="2"/>
      <c r="R135" s="2"/>
      <c r="S135" s="2"/>
      <c r="T135" s="2"/>
      <c r="U135" s="25"/>
      <c r="V135" s="24"/>
      <c r="W135" s="2"/>
      <c r="X135" s="2"/>
      <c r="Y135" s="2"/>
      <c r="Z135" s="175"/>
      <c r="AA135" s="24"/>
      <c r="AB135" s="2"/>
      <c r="AC135" s="25"/>
      <c r="AD135" s="174"/>
      <c r="AE135" s="25"/>
      <c r="AF135" s="180" t="s">
        <v>7</v>
      </c>
    </row>
    <row r="136" spans="1:32">
      <c r="A136" s="134" t="str">
        <f t="shared" ref="A136:A199" si="2">C136&amp;LOWER(LEFT(D136,2))&amp;"_"&amp;IF(LEN(TRIM(LEFT(E136,FIND(" ",E136))))=3,"0"&amp;TRIM(LEFT(E136,FIND(" ",E136))),TRIM(LEFT(E136,FIND(" ",E136))))</f>
        <v>ALst_02.5</v>
      </c>
      <c r="C136" s="177" t="s">
        <v>6</v>
      </c>
      <c r="D136" s="178" t="s">
        <v>3</v>
      </c>
      <c r="E136" s="178" t="s">
        <v>633</v>
      </c>
      <c r="F136" s="178" t="s">
        <v>634</v>
      </c>
      <c r="G136" s="178" t="s">
        <v>540</v>
      </c>
      <c r="H136" s="177" t="s">
        <v>52</v>
      </c>
      <c r="I136" s="179" t="s">
        <v>54</v>
      </c>
      <c r="J136" s="59" t="s">
        <v>747</v>
      </c>
      <c r="K136" s="60" t="s">
        <v>748</v>
      </c>
      <c r="L136" s="174" t="s">
        <v>272</v>
      </c>
      <c r="M136" s="2" t="s">
        <v>273</v>
      </c>
      <c r="N136" s="175" t="s">
        <v>272</v>
      </c>
      <c r="O136" s="24" t="s">
        <v>672</v>
      </c>
      <c r="P136" s="2" t="s">
        <v>273</v>
      </c>
      <c r="Q136" s="2" t="s">
        <v>273</v>
      </c>
      <c r="R136" s="2" t="s">
        <v>272</v>
      </c>
      <c r="S136" s="2" t="s">
        <v>272</v>
      </c>
      <c r="T136" s="2" t="s">
        <v>272</v>
      </c>
      <c r="U136" s="25" t="s">
        <v>273</v>
      </c>
      <c r="V136" s="24" t="s">
        <v>272</v>
      </c>
      <c r="W136" s="2" t="s">
        <v>273</v>
      </c>
      <c r="X136" s="2" t="s">
        <v>273</v>
      </c>
      <c r="Y136" s="2" t="s">
        <v>273</v>
      </c>
      <c r="Z136" s="175" t="s">
        <v>273</v>
      </c>
      <c r="AA136" s="24" t="s">
        <v>273</v>
      </c>
      <c r="AB136" s="2" t="s">
        <v>273</v>
      </c>
      <c r="AC136" s="25" t="s">
        <v>273</v>
      </c>
      <c r="AD136" s="174" t="s">
        <v>273</v>
      </c>
      <c r="AE136" s="25" t="s">
        <v>273</v>
      </c>
      <c r="AF136" s="180">
        <v>0</v>
      </c>
    </row>
    <row r="137" spans="1:32">
      <c r="A137" s="134" t="str">
        <f t="shared" si="2"/>
        <v>ALst_02.5</v>
      </c>
      <c r="C137" s="177" t="s">
        <v>6</v>
      </c>
      <c r="D137" s="178" t="s">
        <v>3</v>
      </c>
      <c r="E137" s="178" t="s">
        <v>633</v>
      </c>
      <c r="F137" s="178" t="s">
        <v>634</v>
      </c>
      <c r="G137" s="178" t="s">
        <v>540</v>
      </c>
      <c r="H137" s="177" t="s">
        <v>52</v>
      </c>
      <c r="I137" s="179" t="s">
        <v>54</v>
      </c>
      <c r="J137" s="59" t="s">
        <v>749</v>
      </c>
      <c r="K137" s="60" t="s">
        <v>750</v>
      </c>
      <c r="L137" s="174" t="s">
        <v>272</v>
      </c>
      <c r="M137" s="2" t="s">
        <v>273</v>
      </c>
      <c r="N137" s="175" t="s">
        <v>272</v>
      </c>
      <c r="O137" s="24" t="s">
        <v>672</v>
      </c>
      <c r="P137" s="2" t="s">
        <v>273</v>
      </c>
      <c r="Q137" s="2" t="s">
        <v>273</v>
      </c>
      <c r="R137" s="2" t="s">
        <v>272</v>
      </c>
      <c r="S137" s="2" t="s">
        <v>272</v>
      </c>
      <c r="T137" s="2" t="s">
        <v>272</v>
      </c>
      <c r="U137" s="25" t="s">
        <v>273</v>
      </c>
      <c r="V137" s="24" t="s">
        <v>272</v>
      </c>
      <c r="W137" s="2" t="s">
        <v>273</v>
      </c>
      <c r="X137" s="2" t="s">
        <v>273</v>
      </c>
      <c r="Y137" s="2" t="s">
        <v>273</v>
      </c>
      <c r="Z137" s="175" t="s">
        <v>273</v>
      </c>
      <c r="AA137" s="24" t="s">
        <v>273</v>
      </c>
      <c r="AB137" s="2" t="s">
        <v>273</v>
      </c>
      <c r="AC137" s="25" t="s">
        <v>273</v>
      </c>
      <c r="AD137" s="174" t="s">
        <v>273</v>
      </c>
      <c r="AE137" s="25" t="s">
        <v>273</v>
      </c>
      <c r="AF137" s="180">
        <v>0</v>
      </c>
    </row>
    <row r="138" spans="1:32">
      <c r="A138" s="134" t="str">
        <f t="shared" si="2"/>
        <v>ALst_02.5</v>
      </c>
      <c r="C138" s="177" t="s">
        <v>6</v>
      </c>
      <c r="D138" s="178" t="s">
        <v>3</v>
      </c>
      <c r="E138" s="178" t="s">
        <v>633</v>
      </c>
      <c r="F138" s="178" t="s">
        <v>634</v>
      </c>
      <c r="G138" s="178" t="s">
        <v>540</v>
      </c>
      <c r="H138" s="177" t="s">
        <v>52</v>
      </c>
      <c r="I138" s="179" t="s">
        <v>54</v>
      </c>
      <c r="J138" s="59" t="s">
        <v>743</v>
      </c>
      <c r="K138" s="60" t="s">
        <v>751</v>
      </c>
      <c r="L138" s="174" t="s">
        <v>272</v>
      </c>
      <c r="M138" s="2" t="s">
        <v>273</v>
      </c>
      <c r="N138" s="175" t="s">
        <v>272</v>
      </c>
      <c r="O138" s="24" t="s">
        <v>672</v>
      </c>
      <c r="P138" s="2" t="s">
        <v>273</v>
      </c>
      <c r="Q138" s="2" t="s">
        <v>273</v>
      </c>
      <c r="R138" s="2" t="s">
        <v>272</v>
      </c>
      <c r="S138" s="2" t="s">
        <v>272</v>
      </c>
      <c r="T138" s="2" t="s">
        <v>272</v>
      </c>
      <c r="U138" s="25" t="s">
        <v>273</v>
      </c>
      <c r="V138" s="24" t="s">
        <v>272</v>
      </c>
      <c r="W138" s="2" t="s">
        <v>273</v>
      </c>
      <c r="X138" s="2" t="s">
        <v>273</v>
      </c>
      <c r="Y138" s="2" t="s">
        <v>273</v>
      </c>
      <c r="Z138" s="175" t="s">
        <v>273</v>
      </c>
      <c r="AA138" s="24" t="s">
        <v>273</v>
      </c>
      <c r="AB138" s="2" t="s">
        <v>273</v>
      </c>
      <c r="AC138" s="25" t="s">
        <v>273</v>
      </c>
      <c r="AD138" s="174" t="s">
        <v>273</v>
      </c>
      <c r="AE138" s="25" t="s">
        <v>273</v>
      </c>
      <c r="AF138" s="180">
        <v>100</v>
      </c>
    </row>
    <row r="139" spans="1:32">
      <c r="A139" s="134" t="str">
        <f t="shared" si="2"/>
        <v>ALst_02.5</v>
      </c>
      <c r="C139" s="177" t="s">
        <v>6</v>
      </c>
      <c r="D139" s="178" t="s">
        <v>3</v>
      </c>
      <c r="E139" s="178" t="s">
        <v>633</v>
      </c>
      <c r="F139" s="178" t="s">
        <v>634</v>
      </c>
      <c r="G139" s="178" t="s">
        <v>540</v>
      </c>
      <c r="H139" s="177" t="s">
        <v>52</v>
      </c>
      <c r="I139" s="179" t="s">
        <v>54</v>
      </c>
      <c r="J139" s="59" t="s">
        <v>745</v>
      </c>
      <c r="K139" s="60" t="s">
        <v>752</v>
      </c>
      <c r="L139" s="174" t="s">
        <v>272</v>
      </c>
      <c r="M139" s="2" t="s">
        <v>273</v>
      </c>
      <c r="N139" s="175" t="s">
        <v>272</v>
      </c>
      <c r="O139" s="24" t="s">
        <v>672</v>
      </c>
      <c r="P139" s="2" t="s">
        <v>273</v>
      </c>
      <c r="Q139" s="2" t="s">
        <v>273</v>
      </c>
      <c r="R139" s="2" t="s">
        <v>272</v>
      </c>
      <c r="S139" s="2" t="s">
        <v>272</v>
      </c>
      <c r="T139" s="2" t="s">
        <v>272</v>
      </c>
      <c r="U139" s="25" t="s">
        <v>273</v>
      </c>
      <c r="V139" s="24" t="s">
        <v>272</v>
      </c>
      <c r="W139" s="2" t="s">
        <v>273</v>
      </c>
      <c r="X139" s="2" t="s">
        <v>273</v>
      </c>
      <c r="Y139" s="2" t="s">
        <v>273</v>
      </c>
      <c r="Z139" s="175" t="s">
        <v>273</v>
      </c>
      <c r="AA139" s="24" t="s">
        <v>273</v>
      </c>
      <c r="AB139" s="2" t="s">
        <v>273</v>
      </c>
      <c r="AC139" s="25" t="s">
        <v>273</v>
      </c>
      <c r="AD139" s="174" t="s">
        <v>273</v>
      </c>
      <c r="AE139" s="25" t="s">
        <v>273</v>
      </c>
      <c r="AF139" s="180">
        <v>100</v>
      </c>
    </row>
    <row r="140" spans="1:32">
      <c r="A140" s="134" t="str">
        <f t="shared" si="2"/>
        <v>ALst_02.5</v>
      </c>
      <c r="C140" s="177" t="s">
        <v>6</v>
      </c>
      <c r="D140" s="178" t="s">
        <v>3</v>
      </c>
      <c r="E140" s="178" t="s">
        <v>633</v>
      </c>
      <c r="F140" s="178" t="s">
        <v>634</v>
      </c>
      <c r="G140" s="178" t="s">
        <v>540</v>
      </c>
      <c r="H140" s="177" t="s">
        <v>52</v>
      </c>
      <c r="I140" s="179" t="s">
        <v>54</v>
      </c>
      <c r="J140" s="59" t="s">
        <v>753</v>
      </c>
      <c r="K140" s="60" t="s">
        <v>755</v>
      </c>
      <c r="L140" s="174" t="s">
        <v>272</v>
      </c>
      <c r="M140" s="2" t="s">
        <v>273</v>
      </c>
      <c r="N140" s="175" t="s">
        <v>272</v>
      </c>
      <c r="O140" s="24" t="s">
        <v>672</v>
      </c>
      <c r="P140" s="2" t="s">
        <v>273</v>
      </c>
      <c r="Q140" s="2" t="s">
        <v>273</v>
      </c>
      <c r="R140" s="2" t="s">
        <v>272</v>
      </c>
      <c r="S140" s="2" t="s">
        <v>272</v>
      </c>
      <c r="T140" s="2" t="s">
        <v>272</v>
      </c>
      <c r="U140" s="25" t="s">
        <v>273</v>
      </c>
      <c r="V140" s="24" t="s">
        <v>272</v>
      </c>
      <c r="W140" s="2" t="s">
        <v>273</v>
      </c>
      <c r="X140" s="2" t="s">
        <v>273</v>
      </c>
      <c r="Y140" s="2" t="s">
        <v>273</v>
      </c>
      <c r="Z140" s="175" t="s">
        <v>273</v>
      </c>
      <c r="AA140" s="24" t="s">
        <v>273</v>
      </c>
      <c r="AB140" s="2" t="s">
        <v>273</v>
      </c>
      <c r="AC140" s="25" t="s">
        <v>273</v>
      </c>
      <c r="AD140" s="174" t="s">
        <v>273</v>
      </c>
      <c r="AE140" s="25" t="s">
        <v>273</v>
      </c>
      <c r="AF140" s="180">
        <v>100</v>
      </c>
    </row>
    <row r="141" spans="1:32">
      <c r="A141" s="134" t="str">
        <f t="shared" si="2"/>
        <v>ALst_03.1</v>
      </c>
      <c r="C141" s="177" t="s">
        <v>6</v>
      </c>
      <c r="D141" s="178" t="s">
        <v>3</v>
      </c>
      <c r="E141" s="178" t="s">
        <v>635</v>
      </c>
      <c r="F141" s="178" t="s">
        <v>636</v>
      </c>
      <c r="G141" s="178" t="s">
        <v>540</v>
      </c>
      <c r="H141" s="177" t="s">
        <v>52</v>
      </c>
      <c r="I141" s="179" t="s">
        <v>54</v>
      </c>
      <c r="J141" s="59" t="s">
        <v>756</v>
      </c>
      <c r="K141" s="60" t="s">
        <v>757</v>
      </c>
      <c r="L141" s="174" t="s">
        <v>272</v>
      </c>
      <c r="M141" s="2" t="s">
        <v>273</v>
      </c>
      <c r="N141" s="175" t="s">
        <v>272</v>
      </c>
      <c r="O141" s="24" t="s">
        <v>672</v>
      </c>
      <c r="P141" s="2" t="s">
        <v>273</v>
      </c>
      <c r="Q141" s="2" t="s">
        <v>273</v>
      </c>
      <c r="R141" s="2" t="s">
        <v>272</v>
      </c>
      <c r="S141" s="2" t="s">
        <v>272</v>
      </c>
      <c r="T141" s="2" t="s">
        <v>272</v>
      </c>
      <c r="U141" s="25" t="s">
        <v>273</v>
      </c>
      <c r="V141" s="24" t="s">
        <v>272</v>
      </c>
      <c r="W141" s="2" t="s">
        <v>273</v>
      </c>
      <c r="X141" s="2" t="s">
        <v>273</v>
      </c>
      <c r="Y141" s="2" t="s">
        <v>273</v>
      </c>
      <c r="Z141" s="175" t="s">
        <v>273</v>
      </c>
      <c r="AA141" s="24" t="s">
        <v>273</v>
      </c>
      <c r="AB141" s="2" t="s">
        <v>273</v>
      </c>
      <c r="AC141" s="25" t="s">
        <v>273</v>
      </c>
      <c r="AD141" s="174" t="s">
        <v>273</v>
      </c>
      <c r="AE141" s="25" t="s">
        <v>273</v>
      </c>
      <c r="AF141" s="180">
        <v>0</v>
      </c>
    </row>
    <row r="142" spans="1:32">
      <c r="A142" s="134" t="str">
        <f t="shared" si="2"/>
        <v>ALst_03.2</v>
      </c>
      <c r="C142" s="177" t="s">
        <v>6</v>
      </c>
      <c r="D142" s="178" t="s">
        <v>3</v>
      </c>
      <c r="E142" s="178" t="s">
        <v>637</v>
      </c>
      <c r="F142" s="178" t="s">
        <v>638</v>
      </c>
      <c r="G142" s="178" t="s">
        <v>533</v>
      </c>
      <c r="H142" s="177" t="s">
        <v>52</v>
      </c>
      <c r="I142" s="179" t="s">
        <v>54</v>
      </c>
      <c r="J142" s="59" t="s">
        <v>747</v>
      </c>
      <c r="K142" s="60" t="s">
        <v>758</v>
      </c>
      <c r="L142" s="174" t="s">
        <v>272</v>
      </c>
      <c r="M142" s="2" t="s">
        <v>272</v>
      </c>
      <c r="N142" s="175" t="s">
        <v>272</v>
      </c>
      <c r="O142" s="24"/>
      <c r="P142" s="2"/>
      <c r="Q142" s="2"/>
      <c r="R142" s="2"/>
      <c r="S142" s="2"/>
      <c r="T142" s="2"/>
      <c r="U142" s="25"/>
      <c r="V142" s="24"/>
      <c r="W142" s="2"/>
      <c r="X142" s="2"/>
      <c r="Y142" s="2"/>
      <c r="Z142" s="175"/>
      <c r="AA142" s="24"/>
      <c r="AB142" s="2"/>
      <c r="AC142" s="25"/>
      <c r="AD142" s="174"/>
      <c r="AE142" s="25"/>
      <c r="AF142" s="180">
        <v>0</v>
      </c>
    </row>
    <row r="143" spans="1:32">
      <c r="A143" s="134" t="str">
        <f t="shared" si="2"/>
        <v>ALst_03.2</v>
      </c>
      <c r="C143" s="177" t="s">
        <v>6</v>
      </c>
      <c r="D143" s="178" t="s">
        <v>3</v>
      </c>
      <c r="E143" s="178" t="s">
        <v>637</v>
      </c>
      <c r="F143" s="178" t="s">
        <v>638</v>
      </c>
      <c r="G143" s="178" t="s">
        <v>533</v>
      </c>
      <c r="H143" s="177" t="s">
        <v>52</v>
      </c>
      <c r="I143" s="179" t="s">
        <v>54</v>
      </c>
      <c r="J143" s="59" t="s">
        <v>745</v>
      </c>
      <c r="K143" s="60" t="s">
        <v>759</v>
      </c>
      <c r="L143" s="174" t="s">
        <v>272</v>
      </c>
      <c r="M143" s="2" t="s">
        <v>272</v>
      </c>
      <c r="N143" s="175" t="s">
        <v>272</v>
      </c>
      <c r="O143" s="24"/>
      <c r="P143" s="2"/>
      <c r="Q143" s="2"/>
      <c r="R143" s="2"/>
      <c r="S143" s="2"/>
      <c r="T143" s="2"/>
      <c r="U143" s="25"/>
      <c r="V143" s="24"/>
      <c r="W143" s="2"/>
      <c r="X143" s="2"/>
      <c r="Y143" s="2"/>
      <c r="Z143" s="175"/>
      <c r="AA143" s="24"/>
      <c r="AB143" s="2"/>
      <c r="AC143" s="25"/>
      <c r="AD143" s="174"/>
      <c r="AE143" s="25"/>
      <c r="AF143" s="180">
        <v>0</v>
      </c>
    </row>
    <row r="144" spans="1:32">
      <c r="A144" s="134" t="str">
        <f t="shared" si="2"/>
        <v>ALst_03.2</v>
      </c>
      <c r="C144" s="177" t="s">
        <v>6</v>
      </c>
      <c r="D144" s="178" t="s">
        <v>3</v>
      </c>
      <c r="E144" s="178" t="s">
        <v>637</v>
      </c>
      <c r="F144" s="178" t="s">
        <v>638</v>
      </c>
      <c r="G144" s="178" t="s">
        <v>533</v>
      </c>
      <c r="H144" s="177" t="s">
        <v>52</v>
      </c>
      <c r="I144" s="179" t="s">
        <v>54</v>
      </c>
      <c r="J144" s="59" t="s">
        <v>753</v>
      </c>
      <c r="K144" s="60" t="s">
        <v>760</v>
      </c>
      <c r="L144" s="174" t="s">
        <v>272</v>
      </c>
      <c r="M144" s="2" t="s">
        <v>272</v>
      </c>
      <c r="N144" s="175" t="s">
        <v>272</v>
      </c>
      <c r="O144" s="24"/>
      <c r="P144" s="2"/>
      <c r="Q144" s="2"/>
      <c r="R144" s="2"/>
      <c r="S144" s="2"/>
      <c r="T144" s="2"/>
      <c r="U144" s="25"/>
      <c r="V144" s="24"/>
      <c r="W144" s="2"/>
      <c r="X144" s="2"/>
      <c r="Y144" s="2"/>
      <c r="Z144" s="175"/>
      <c r="AA144" s="24"/>
      <c r="AB144" s="2"/>
      <c r="AC144" s="25"/>
      <c r="AD144" s="174"/>
      <c r="AE144" s="25"/>
      <c r="AF144" s="180">
        <v>100</v>
      </c>
    </row>
    <row r="145" spans="1:32">
      <c r="A145" s="134" t="str">
        <f t="shared" si="2"/>
        <v>ALst_03.2</v>
      </c>
      <c r="C145" s="177" t="s">
        <v>6</v>
      </c>
      <c r="D145" s="178" t="s">
        <v>3</v>
      </c>
      <c r="E145" s="178" t="s">
        <v>637</v>
      </c>
      <c r="F145" s="178" t="s">
        <v>638</v>
      </c>
      <c r="G145" s="178" t="s">
        <v>533</v>
      </c>
      <c r="H145" s="177" t="s">
        <v>52</v>
      </c>
      <c r="I145" s="179" t="s">
        <v>54</v>
      </c>
      <c r="J145" s="59" t="s">
        <v>749</v>
      </c>
      <c r="K145" s="60" t="s">
        <v>761</v>
      </c>
      <c r="L145" s="174" t="s">
        <v>272</v>
      </c>
      <c r="M145" s="2" t="s">
        <v>272</v>
      </c>
      <c r="N145" s="175" t="s">
        <v>272</v>
      </c>
      <c r="O145" s="24"/>
      <c r="P145" s="2"/>
      <c r="Q145" s="2"/>
      <c r="R145" s="2"/>
      <c r="S145" s="2"/>
      <c r="T145" s="2"/>
      <c r="U145" s="25"/>
      <c r="V145" s="24"/>
      <c r="W145" s="2"/>
      <c r="X145" s="2"/>
      <c r="Y145" s="2"/>
      <c r="Z145" s="175"/>
      <c r="AA145" s="24"/>
      <c r="AB145" s="2"/>
      <c r="AC145" s="25"/>
      <c r="AD145" s="174"/>
      <c r="AE145" s="25"/>
      <c r="AF145" s="180">
        <v>0</v>
      </c>
    </row>
    <row r="146" spans="1:32">
      <c r="A146" s="134" t="str">
        <f t="shared" si="2"/>
        <v>ALst_03.2</v>
      </c>
      <c r="C146" s="177" t="s">
        <v>6</v>
      </c>
      <c r="D146" s="178" t="s">
        <v>3</v>
      </c>
      <c r="E146" s="178" t="s">
        <v>637</v>
      </c>
      <c r="F146" s="178" t="s">
        <v>638</v>
      </c>
      <c r="G146" s="178" t="s">
        <v>533</v>
      </c>
      <c r="H146" s="177" t="s">
        <v>52</v>
      </c>
      <c r="I146" s="179" t="s">
        <v>54</v>
      </c>
      <c r="J146" s="59" t="s">
        <v>743</v>
      </c>
      <c r="K146" s="60" t="s">
        <v>762</v>
      </c>
      <c r="L146" s="174" t="s">
        <v>272</v>
      </c>
      <c r="M146" s="2" t="s">
        <v>272</v>
      </c>
      <c r="N146" s="175" t="s">
        <v>272</v>
      </c>
      <c r="O146" s="24"/>
      <c r="P146" s="2"/>
      <c r="Q146" s="2"/>
      <c r="R146" s="2"/>
      <c r="S146" s="2"/>
      <c r="T146" s="2"/>
      <c r="U146" s="25"/>
      <c r="V146" s="24"/>
      <c r="W146" s="2"/>
      <c r="X146" s="2"/>
      <c r="Y146" s="2"/>
      <c r="Z146" s="175"/>
      <c r="AA146" s="24"/>
      <c r="AB146" s="2"/>
      <c r="AC146" s="25"/>
      <c r="AD146" s="174"/>
      <c r="AE146" s="25"/>
      <c r="AF146" s="180">
        <v>100</v>
      </c>
    </row>
    <row r="147" spans="1:32">
      <c r="A147" s="134" t="str">
        <f t="shared" si="2"/>
        <v>ALst_03.3</v>
      </c>
      <c r="C147" s="177" t="s">
        <v>6</v>
      </c>
      <c r="D147" s="178" t="s">
        <v>3</v>
      </c>
      <c r="E147" s="178" t="s">
        <v>639</v>
      </c>
      <c r="F147" s="178" t="s">
        <v>640</v>
      </c>
      <c r="G147" s="178" t="s">
        <v>533</v>
      </c>
      <c r="H147" s="177" t="s">
        <v>52</v>
      </c>
      <c r="I147" s="179" t="s">
        <v>54</v>
      </c>
      <c r="J147" s="59" t="s">
        <v>747</v>
      </c>
      <c r="K147" s="60" t="s">
        <v>763</v>
      </c>
      <c r="L147" s="174" t="s">
        <v>272</v>
      </c>
      <c r="M147" s="2" t="s">
        <v>272</v>
      </c>
      <c r="N147" s="175" t="s">
        <v>272</v>
      </c>
      <c r="O147" s="24"/>
      <c r="P147" s="2"/>
      <c r="Q147" s="2"/>
      <c r="R147" s="2"/>
      <c r="S147" s="2"/>
      <c r="T147" s="2"/>
      <c r="U147" s="25"/>
      <c r="V147" s="24"/>
      <c r="W147" s="2"/>
      <c r="X147" s="2"/>
      <c r="Y147" s="2"/>
      <c r="Z147" s="175"/>
      <c r="AA147" s="24"/>
      <c r="AB147" s="2"/>
      <c r="AC147" s="25"/>
      <c r="AD147" s="174"/>
      <c r="AE147" s="25"/>
      <c r="AF147" s="180">
        <v>0</v>
      </c>
    </row>
    <row r="148" spans="1:32">
      <c r="A148" s="134" t="str">
        <f t="shared" si="2"/>
        <v>ALst_03.3</v>
      </c>
      <c r="C148" s="177" t="s">
        <v>6</v>
      </c>
      <c r="D148" s="178" t="s">
        <v>3</v>
      </c>
      <c r="E148" s="178" t="s">
        <v>639</v>
      </c>
      <c r="F148" s="178" t="s">
        <v>640</v>
      </c>
      <c r="G148" s="178" t="s">
        <v>533</v>
      </c>
      <c r="H148" s="177" t="s">
        <v>52</v>
      </c>
      <c r="I148" s="179" t="s">
        <v>54</v>
      </c>
      <c r="J148" s="59" t="s">
        <v>745</v>
      </c>
      <c r="K148" s="60" t="s">
        <v>764</v>
      </c>
      <c r="L148" s="174" t="s">
        <v>272</v>
      </c>
      <c r="M148" s="2" t="s">
        <v>272</v>
      </c>
      <c r="N148" s="175" t="s">
        <v>272</v>
      </c>
      <c r="O148" s="24"/>
      <c r="P148" s="2"/>
      <c r="Q148" s="2"/>
      <c r="R148" s="2"/>
      <c r="S148" s="2"/>
      <c r="T148" s="2"/>
      <c r="U148" s="25"/>
      <c r="V148" s="24"/>
      <c r="W148" s="2"/>
      <c r="X148" s="2"/>
      <c r="Y148" s="2"/>
      <c r="Z148" s="175"/>
      <c r="AA148" s="24"/>
      <c r="AB148" s="2"/>
      <c r="AC148" s="25"/>
      <c r="AD148" s="174"/>
      <c r="AE148" s="25"/>
      <c r="AF148" s="180">
        <v>0</v>
      </c>
    </row>
    <row r="149" spans="1:32">
      <c r="A149" s="134" t="str">
        <f t="shared" si="2"/>
        <v>ALst_03.3</v>
      </c>
      <c r="C149" s="177" t="s">
        <v>6</v>
      </c>
      <c r="D149" s="178" t="s">
        <v>3</v>
      </c>
      <c r="E149" s="178" t="s">
        <v>639</v>
      </c>
      <c r="F149" s="178" t="s">
        <v>640</v>
      </c>
      <c r="G149" s="178" t="s">
        <v>533</v>
      </c>
      <c r="H149" s="177" t="s">
        <v>52</v>
      </c>
      <c r="I149" s="179" t="s">
        <v>54</v>
      </c>
      <c r="J149" s="59" t="s">
        <v>753</v>
      </c>
      <c r="K149" s="60" t="s">
        <v>765</v>
      </c>
      <c r="L149" s="174" t="s">
        <v>272</v>
      </c>
      <c r="M149" s="2" t="s">
        <v>272</v>
      </c>
      <c r="N149" s="175" t="s">
        <v>272</v>
      </c>
      <c r="O149" s="24"/>
      <c r="P149" s="2"/>
      <c r="Q149" s="2"/>
      <c r="R149" s="2"/>
      <c r="S149" s="2"/>
      <c r="T149" s="2"/>
      <c r="U149" s="25"/>
      <c r="V149" s="24"/>
      <c r="W149" s="2"/>
      <c r="X149" s="2"/>
      <c r="Y149" s="2"/>
      <c r="Z149" s="175"/>
      <c r="AA149" s="24"/>
      <c r="AB149" s="2"/>
      <c r="AC149" s="25"/>
      <c r="AD149" s="174"/>
      <c r="AE149" s="25"/>
      <c r="AF149" s="180">
        <v>100</v>
      </c>
    </row>
    <row r="150" spans="1:32">
      <c r="A150" s="134" t="str">
        <f t="shared" si="2"/>
        <v>ALst_03.3</v>
      </c>
      <c r="C150" s="177" t="s">
        <v>6</v>
      </c>
      <c r="D150" s="178" t="s">
        <v>3</v>
      </c>
      <c r="E150" s="178" t="s">
        <v>639</v>
      </c>
      <c r="F150" s="178" t="s">
        <v>640</v>
      </c>
      <c r="G150" s="178" t="s">
        <v>533</v>
      </c>
      <c r="H150" s="177" t="s">
        <v>52</v>
      </c>
      <c r="I150" s="179" t="s">
        <v>54</v>
      </c>
      <c r="J150" s="59" t="s">
        <v>749</v>
      </c>
      <c r="K150" s="60" t="s">
        <v>761</v>
      </c>
      <c r="L150" s="174" t="s">
        <v>272</v>
      </c>
      <c r="M150" s="2" t="s">
        <v>272</v>
      </c>
      <c r="N150" s="175" t="s">
        <v>272</v>
      </c>
      <c r="O150" s="24"/>
      <c r="P150" s="2"/>
      <c r="Q150" s="2"/>
      <c r="R150" s="2"/>
      <c r="S150" s="2"/>
      <c r="T150" s="2"/>
      <c r="U150" s="25"/>
      <c r="V150" s="24"/>
      <c r="W150" s="2"/>
      <c r="X150" s="2"/>
      <c r="Y150" s="2"/>
      <c r="Z150" s="175"/>
      <c r="AA150" s="24"/>
      <c r="AB150" s="2"/>
      <c r="AC150" s="25"/>
      <c r="AD150" s="174"/>
      <c r="AE150" s="25"/>
      <c r="AF150" s="180">
        <v>0</v>
      </c>
    </row>
    <row r="151" spans="1:32">
      <c r="A151" s="134" t="str">
        <f t="shared" si="2"/>
        <v>ALst_03.3</v>
      </c>
      <c r="C151" s="177" t="s">
        <v>6</v>
      </c>
      <c r="D151" s="178" t="s">
        <v>3</v>
      </c>
      <c r="E151" s="178" t="s">
        <v>639</v>
      </c>
      <c r="F151" s="178" t="s">
        <v>640</v>
      </c>
      <c r="G151" s="178" t="s">
        <v>533</v>
      </c>
      <c r="H151" s="177" t="s">
        <v>52</v>
      </c>
      <c r="I151" s="179" t="s">
        <v>54</v>
      </c>
      <c r="J151" s="59" t="s">
        <v>743</v>
      </c>
      <c r="K151" s="60" t="s">
        <v>766</v>
      </c>
      <c r="L151" s="174" t="s">
        <v>272</v>
      </c>
      <c r="M151" s="2" t="s">
        <v>272</v>
      </c>
      <c r="N151" s="175" t="s">
        <v>272</v>
      </c>
      <c r="O151" s="24"/>
      <c r="P151" s="2"/>
      <c r="Q151" s="2"/>
      <c r="R151" s="2"/>
      <c r="S151" s="2"/>
      <c r="T151" s="2"/>
      <c r="U151" s="25"/>
      <c r="V151" s="24"/>
      <c r="W151" s="2"/>
      <c r="X151" s="2"/>
      <c r="Y151" s="2"/>
      <c r="Z151" s="175"/>
      <c r="AA151" s="24"/>
      <c r="AB151" s="2"/>
      <c r="AC151" s="25"/>
      <c r="AD151" s="174"/>
      <c r="AE151" s="25"/>
      <c r="AF151" s="180">
        <v>100</v>
      </c>
    </row>
    <row r="152" spans="1:32">
      <c r="A152" s="134" t="str">
        <f t="shared" si="2"/>
        <v>ALst_03.4</v>
      </c>
      <c r="C152" s="177" t="s">
        <v>6</v>
      </c>
      <c r="D152" s="178" t="s">
        <v>3</v>
      </c>
      <c r="E152" s="178" t="s">
        <v>641</v>
      </c>
      <c r="F152" s="178" t="s">
        <v>642</v>
      </c>
      <c r="G152" s="178" t="s">
        <v>533</v>
      </c>
      <c r="H152" s="177" t="s">
        <v>52</v>
      </c>
      <c r="I152" s="179" t="s">
        <v>54</v>
      </c>
      <c r="J152" s="59" t="s">
        <v>747</v>
      </c>
      <c r="K152" s="60" t="s">
        <v>758</v>
      </c>
      <c r="L152" s="174" t="s">
        <v>272</v>
      </c>
      <c r="M152" s="2" t="s">
        <v>272</v>
      </c>
      <c r="N152" s="175" t="s">
        <v>272</v>
      </c>
      <c r="O152" s="24"/>
      <c r="P152" s="2"/>
      <c r="Q152" s="2"/>
      <c r="R152" s="2"/>
      <c r="S152" s="2"/>
      <c r="T152" s="2"/>
      <c r="U152" s="25"/>
      <c r="V152" s="24"/>
      <c r="W152" s="2"/>
      <c r="X152" s="2"/>
      <c r="Y152" s="2"/>
      <c r="Z152" s="175"/>
      <c r="AA152" s="24"/>
      <c r="AB152" s="2"/>
      <c r="AC152" s="25"/>
      <c r="AD152" s="174"/>
      <c r="AE152" s="25"/>
      <c r="AF152" s="180">
        <v>0</v>
      </c>
    </row>
    <row r="153" spans="1:32">
      <c r="A153" s="134" t="str">
        <f t="shared" si="2"/>
        <v>ALst_03.4</v>
      </c>
      <c r="C153" s="177" t="s">
        <v>6</v>
      </c>
      <c r="D153" s="178" t="s">
        <v>3</v>
      </c>
      <c r="E153" s="178" t="s">
        <v>641</v>
      </c>
      <c r="F153" s="178" t="s">
        <v>642</v>
      </c>
      <c r="G153" s="178" t="s">
        <v>533</v>
      </c>
      <c r="H153" s="177" t="s">
        <v>52</v>
      </c>
      <c r="I153" s="179" t="s">
        <v>54</v>
      </c>
      <c r="J153" s="59" t="s">
        <v>745</v>
      </c>
      <c r="K153" s="60" t="s">
        <v>759</v>
      </c>
      <c r="L153" s="174" t="s">
        <v>272</v>
      </c>
      <c r="M153" s="2" t="s">
        <v>272</v>
      </c>
      <c r="N153" s="175" t="s">
        <v>272</v>
      </c>
      <c r="O153" s="24"/>
      <c r="P153" s="2"/>
      <c r="Q153" s="2"/>
      <c r="R153" s="2"/>
      <c r="S153" s="2"/>
      <c r="T153" s="2"/>
      <c r="U153" s="25"/>
      <c r="V153" s="24"/>
      <c r="W153" s="2"/>
      <c r="X153" s="2"/>
      <c r="Y153" s="2"/>
      <c r="Z153" s="175"/>
      <c r="AA153" s="24"/>
      <c r="AB153" s="2"/>
      <c r="AC153" s="25"/>
      <c r="AD153" s="174"/>
      <c r="AE153" s="25"/>
      <c r="AF153" s="180">
        <v>0</v>
      </c>
    </row>
    <row r="154" spans="1:32">
      <c r="A154" s="134" t="str">
        <f t="shared" si="2"/>
        <v>ALst_03.4</v>
      </c>
      <c r="C154" s="177" t="s">
        <v>6</v>
      </c>
      <c r="D154" s="178" t="s">
        <v>3</v>
      </c>
      <c r="E154" s="178" t="s">
        <v>641</v>
      </c>
      <c r="F154" s="178" t="s">
        <v>642</v>
      </c>
      <c r="G154" s="178" t="s">
        <v>533</v>
      </c>
      <c r="H154" s="177" t="s">
        <v>52</v>
      </c>
      <c r="I154" s="179" t="s">
        <v>54</v>
      </c>
      <c r="J154" s="59" t="s">
        <v>753</v>
      </c>
      <c r="K154" s="60" t="s">
        <v>760</v>
      </c>
      <c r="L154" s="174" t="s">
        <v>272</v>
      </c>
      <c r="M154" s="2" t="s">
        <v>272</v>
      </c>
      <c r="N154" s="175" t="s">
        <v>272</v>
      </c>
      <c r="O154" s="24"/>
      <c r="P154" s="2"/>
      <c r="Q154" s="2"/>
      <c r="R154" s="2"/>
      <c r="S154" s="2"/>
      <c r="T154" s="2"/>
      <c r="U154" s="25"/>
      <c r="V154" s="24"/>
      <c r="W154" s="2"/>
      <c r="X154" s="2"/>
      <c r="Y154" s="2"/>
      <c r="Z154" s="175"/>
      <c r="AA154" s="24"/>
      <c r="AB154" s="2"/>
      <c r="AC154" s="25"/>
      <c r="AD154" s="174"/>
      <c r="AE154" s="25"/>
      <c r="AF154" s="180">
        <v>100</v>
      </c>
    </row>
    <row r="155" spans="1:32">
      <c r="A155" s="134" t="str">
        <f t="shared" si="2"/>
        <v>ALst_03.4</v>
      </c>
      <c r="C155" s="177" t="s">
        <v>6</v>
      </c>
      <c r="D155" s="178" t="s">
        <v>3</v>
      </c>
      <c r="E155" s="178" t="s">
        <v>641</v>
      </c>
      <c r="F155" s="178" t="s">
        <v>642</v>
      </c>
      <c r="G155" s="178" t="s">
        <v>533</v>
      </c>
      <c r="H155" s="177" t="s">
        <v>52</v>
      </c>
      <c r="I155" s="179" t="s">
        <v>54</v>
      </c>
      <c r="J155" s="59" t="s">
        <v>749</v>
      </c>
      <c r="K155" s="60" t="s">
        <v>761</v>
      </c>
      <c r="L155" s="174" t="s">
        <v>272</v>
      </c>
      <c r="M155" s="2" t="s">
        <v>272</v>
      </c>
      <c r="N155" s="175" t="s">
        <v>272</v>
      </c>
      <c r="O155" s="24"/>
      <c r="P155" s="2"/>
      <c r="Q155" s="2"/>
      <c r="R155" s="2"/>
      <c r="S155" s="2"/>
      <c r="T155" s="2"/>
      <c r="U155" s="25"/>
      <c r="V155" s="24"/>
      <c r="W155" s="2"/>
      <c r="X155" s="2"/>
      <c r="Y155" s="2"/>
      <c r="Z155" s="175"/>
      <c r="AA155" s="24"/>
      <c r="AB155" s="2"/>
      <c r="AC155" s="25"/>
      <c r="AD155" s="174"/>
      <c r="AE155" s="25"/>
      <c r="AF155" s="180">
        <v>0</v>
      </c>
    </row>
    <row r="156" spans="1:32">
      <c r="A156" s="134" t="str">
        <f t="shared" si="2"/>
        <v>ALst_03.4</v>
      </c>
      <c r="C156" s="177" t="s">
        <v>6</v>
      </c>
      <c r="D156" s="178" t="s">
        <v>3</v>
      </c>
      <c r="E156" s="178" t="s">
        <v>641</v>
      </c>
      <c r="F156" s="178" t="s">
        <v>642</v>
      </c>
      <c r="G156" s="178" t="s">
        <v>533</v>
      </c>
      <c r="H156" s="177" t="s">
        <v>52</v>
      </c>
      <c r="I156" s="179" t="s">
        <v>54</v>
      </c>
      <c r="J156" s="59" t="s">
        <v>743</v>
      </c>
      <c r="K156" s="60" t="s">
        <v>766</v>
      </c>
      <c r="L156" s="174" t="s">
        <v>272</v>
      </c>
      <c r="M156" s="2" t="s">
        <v>272</v>
      </c>
      <c r="N156" s="175" t="s">
        <v>272</v>
      </c>
      <c r="O156" s="24"/>
      <c r="P156" s="2"/>
      <c r="Q156" s="2"/>
      <c r="R156" s="2"/>
      <c r="S156" s="2"/>
      <c r="T156" s="2"/>
      <c r="U156" s="25"/>
      <c r="V156" s="24"/>
      <c r="W156" s="2"/>
      <c r="X156" s="2"/>
      <c r="Y156" s="2"/>
      <c r="Z156" s="175"/>
      <c r="AA156" s="24"/>
      <c r="AB156" s="2"/>
      <c r="AC156" s="25"/>
      <c r="AD156" s="174"/>
      <c r="AE156" s="25"/>
      <c r="AF156" s="180">
        <v>100</v>
      </c>
    </row>
    <row r="157" spans="1:32">
      <c r="A157" s="134" t="str">
        <f t="shared" si="2"/>
        <v>ATbu_01.1</v>
      </c>
      <c r="C157" s="177" t="s">
        <v>8</v>
      </c>
      <c r="D157" s="178" t="s">
        <v>1</v>
      </c>
      <c r="E157" s="178" t="s">
        <v>531</v>
      </c>
      <c r="F157" s="178" t="s">
        <v>532</v>
      </c>
      <c r="G157" s="178" t="s">
        <v>533</v>
      </c>
      <c r="H157" s="177" t="s">
        <v>52</v>
      </c>
      <c r="I157" s="179" t="s">
        <v>643</v>
      </c>
      <c r="J157" s="59" t="s">
        <v>767</v>
      </c>
      <c r="K157" s="60" t="s">
        <v>768</v>
      </c>
      <c r="L157" s="174" t="s">
        <v>272</v>
      </c>
      <c r="M157" s="2" t="s">
        <v>272</v>
      </c>
      <c r="N157" s="175" t="s">
        <v>272</v>
      </c>
      <c r="O157" s="24"/>
      <c r="P157" s="2"/>
      <c r="Q157" s="2"/>
      <c r="R157" s="2"/>
      <c r="S157" s="2"/>
      <c r="T157" s="2"/>
      <c r="U157" s="25"/>
      <c r="V157" s="24"/>
      <c r="W157" s="2"/>
      <c r="X157" s="2"/>
      <c r="Y157" s="2"/>
      <c r="Z157" s="175"/>
      <c r="AA157" s="24"/>
      <c r="AB157" s="2"/>
      <c r="AC157" s="25"/>
      <c r="AD157" s="174"/>
      <c r="AE157" s="25"/>
      <c r="AF157" s="180">
        <v>100</v>
      </c>
    </row>
    <row r="158" spans="1:32">
      <c r="A158" s="134" t="str">
        <f t="shared" si="2"/>
        <v>ATbu_01.2</v>
      </c>
      <c r="C158" s="177" t="s">
        <v>8</v>
      </c>
      <c r="D158" s="178" t="s">
        <v>1</v>
      </c>
      <c r="E158" s="178" t="s">
        <v>534</v>
      </c>
      <c r="F158" s="178" t="s">
        <v>535</v>
      </c>
      <c r="G158" s="178" t="s">
        <v>533</v>
      </c>
      <c r="H158" s="177" t="s">
        <v>52</v>
      </c>
      <c r="I158" s="179" t="s">
        <v>643</v>
      </c>
      <c r="J158" s="59" t="s">
        <v>769</v>
      </c>
      <c r="K158" s="60" t="s">
        <v>770</v>
      </c>
      <c r="L158" s="174" t="s">
        <v>272</v>
      </c>
      <c r="M158" s="2" t="s">
        <v>272</v>
      </c>
      <c r="N158" s="175" t="s">
        <v>272</v>
      </c>
      <c r="O158" s="24"/>
      <c r="P158" s="2"/>
      <c r="Q158" s="2"/>
      <c r="R158" s="2"/>
      <c r="S158" s="2"/>
      <c r="T158" s="2"/>
      <c r="U158" s="25"/>
      <c r="V158" s="24"/>
      <c r="W158" s="2"/>
      <c r="X158" s="2"/>
      <c r="Y158" s="2"/>
      <c r="Z158" s="175"/>
      <c r="AA158" s="24"/>
      <c r="AB158" s="2"/>
      <c r="AC158" s="25"/>
      <c r="AD158" s="174"/>
      <c r="AE158" s="25"/>
      <c r="AF158" s="180">
        <v>100</v>
      </c>
    </row>
    <row r="159" spans="1:32">
      <c r="A159" s="134" t="str">
        <f t="shared" si="2"/>
        <v>ATbu_01.3</v>
      </c>
      <c r="C159" s="177" t="s">
        <v>8</v>
      </c>
      <c r="D159" s="178" t="s">
        <v>1</v>
      </c>
      <c r="E159" s="178" t="s">
        <v>536</v>
      </c>
      <c r="F159" s="178" t="s">
        <v>537</v>
      </c>
      <c r="G159" s="178" t="s">
        <v>533</v>
      </c>
      <c r="H159" s="177" t="s">
        <v>52</v>
      </c>
      <c r="I159" s="179" t="s">
        <v>643</v>
      </c>
      <c r="J159" s="59" t="s">
        <v>769</v>
      </c>
      <c r="K159" s="60" t="s">
        <v>771</v>
      </c>
      <c r="L159" s="174" t="s">
        <v>272</v>
      </c>
      <c r="M159" s="2" t="s">
        <v>272</v>
      </c>
      <c r="N159" s="175" t="s">
        <v>272</v>
      </c>
      <c r="O159" s="24"/>
      <c r="P159" s="2"/>
      <c r="Q159" s="2"/>
      <c r="R159" s="2"/>
      <c r="S159" s="2"/>
      <c r="T159" s="2"/>
      <c r="U159" s="25"/>
      <c r="V159" s="24"/>
      <c r="W159" s="2"/>
      <c r="X159" s="2"/>
      <c r="Y159" s="2"/>
      <c r="Z159" s="175"/>
      <c r="AA159" s="24"/>
      <c r="AB159" s="2"/>
      <c r="AC159" s="25"/>
      <c r="AD159" s="174"/>
      <c r="AE159" s="25"/>
      <c r="AF159" s="180">
        <v>100</v>
      </c>
    </row>
    <row r="160" spans="1:32">
      <c r="A160" s="134" t="str">
        <f t="shared" si="2"/>
        <v>ATbu_02.1</v>
      </c>
      <c r="C160" s="177" t="s">
        <v>8</v>
      </c>
      <c r="D160" s="178" t="s">
        <v>1</v>
      </c>
      <c r="E160" s="178" t="s">
        <v>538</v>
      </c>
      <c r="F160" s="178" t="s">
        <v>539</v>
      </c>
      <c r="G160" s="178" t="s">
        <v>540</v>
      </c>
      <c r="H160" s="177" t="s">
        <v>52</v>
      </c>
      <c r="I160" s="179"/>
      <c r="J160" s="59" t="s">
        <v>194</v>
      </c>
      <c r="K160" s="60" t="s">
        <v>194</v>
      </c>
      <c r="L160" s="174" t="s">
        <v>7</v>
      </c>
      <c r="M160" s="2" t="s">
        <v>7</v>
      </c>
      <c r="N160" s="175" t="s">
        <v>7</v>
      </c>
      <c r="O160" s="24" t="s">
        <v>7</v>
      </c>
      <c r="P160" s="2" t="s">
        <v>7</v>
      </c>
      <c r="Q160" s="2" t="s">
        <v>7</v>
      </c>
      <c r="R160" s="2" t="s">
        <v>7</v>
      </c>
      <c r="S160" s="2" t="s">
        <v>7</v>
      </c>
      <c r="T160" s="2" t="s">
        <v>7</v>
      </c>
      <c r="U160" s="25" t="s">
        <v>7</v>
      </c>
      <c r="V160" s="24" t="s">
        <v>7</v>
      </c>
      <c r="W160" s="2" t="s">
        <v>7</v>
      </c>
      <c r="X160" s="2" t="s">
        <v>7</v>
      </c>
      <c r="Y160" s="2" t="s">
        <v>7</v>
      </c>
      <c r="Z160" s="175" t="s">
        <v>7</v>
      </c>
      <c r="AA160" s="24" t="s">
        <v>7</v>
      </c>
      <c r="AB160" s="2" t="s">
        <v>7</v>
      </c>
      <c r="AC160" s="25" t="s">
        <v>7</v>
      </c>
      <c r="AD160" s="174" t="s">
        <v>7</v>
      </c>
      <c r="AE160" s="25" t="s">
        <v>7</v>
      </c>
      <c r="AF160" s="180" t="s">
        <v>7</v>
      </c>
    </row>
    <row r="161" spans="1:32">
      <c r="A161" s="134" t="str">
        <f t="shared" si="2"/>
        <v>ATbu_03.1</v>
      </c>
      <c r="C161" s="177" t="s">
        <v>8</v>
      </c>
      <c r="D161" s="178" t="s">
        <v>1</v>
      </c>
      <c r="E161" s="178" t="s">
        <v>541</v>
      </c>
      <c r="F161" s="178" t="s">
        <v>542</v>
      </c>
      <c r="G161" s="178" t="s">
        <v>540</v>
      </c>
      <c r="H161" s="177" t="s">
        <v>52</v>
      </c>
      <c r="I161" s="179" t="s">
        <v>643</v>
      </c>
      <c r="J161" s="59" t="s">
        <v>772</v>
      </c>
      <c r="K161" s="60" t="s">
        <v>773</v>
      </c>
      <c r="L161" s="174" t="s">
        <v>272</v>
      </c>
      <c r="M161" s="2" t="s">
        <v>272</v>
      </c>
      <c r="N161" s="175" t="s">
        <v>272</v>
      </c>
      <c r="O161" s="24" t="s">
        <v>272</v>
      </c>
      <c r="P161" s="2" t="s">
        <v>272</v>
      </c>
      <c r="Q161" s="2" t="s">
        <v>272</v>
      </c>
      <c r="R161" s="2" t="s">
        <v>273</v>
      </c>
      <c r="S161" s="2" t="s">
        <v>272</v>
      </c>
      <c r="T161" s="2" t="s">
        <v>272</v>
      </c>
      <c r="U161" s="25" t="s">
        <v>273</v>
      </c>
      <c r="V161" s="24" t="s">
        <v>272</v>
      </c>
      <c r="W161" s="2" t="s">
        <v>272</v>
      </c>
      <c r="X161" s="2" t="s">
        <v>272</v>
      </c>
      <c r="Y161" s="2" t="s">
        <v>272</v>
      </c>
      <c r="Z161" s="175" t="s">
        <v>273</v>
      </c>
      <c r="AA161" s="24" t="s">
        <v>272</v>
      </c>
      <c r="AB161" s="2" t="s">
        <v>272</v>
      </c>
      <c r="AC161" s="25" t="s">
        <v>272</v>
      </c>
      <c r="AD161" s="174" t="s">
        <v>272</v>
      </c>
      <c r="AE161" s="25" t="s">
        <v>272</v>
      </c>
      <c r="AF161" s="180">
        <v>100</v>
      </c>
    </row>
    <row r="162" spans="1:32">
      <c r="A162" s="134" t="str">
        <f t="shared" si="2"/>
        <v>ATbu_03.1</v>
      </c>
      <c r="C162" s="177" t="s">
        <v>8</v>
      </c>
      <c r="D162" s="178" t="s">
        <v>1</v>
      </c>
      <c r="E162" s="178" t="s">
        <v>541</v>
      </c>
      <c r="F162" s="178" t="s">
        <v>542</v>
      </c>
      <c r="G162" s="178" t="s">
        <v>540</v>
      </c>
      <c r="H162" s="177" t="s">
        <v>52</v>
      </c>
      <c r="I162" s="179" t="s">
        <v>643</v>
      </c>
      <c r="J162" s="59" t="s">
        <v>774</v>
      </c>
      <c r="K162" s="60" t="s">
        <v>775</v>
      </c>
      <c r="L162" s="174" t="s">
        <v>272</v>
      </c>
      <c r="M162" s="2" t="s">
        <v>272</v>
      </c>
      <c r="N162" s="175" t="s">
        <v>272</v>
      </c>
      <c r="O162" s="24" t="s">
        <v>272</v>
      </c>
      <c r="P162" s="2" t="s">
        <v>272</v>
      </c>
      <c r="Q162" s="2" t="s">
        <v>272</v>
      </c>
      <c r="R162" s="2" t="s">
        <v>273</v>
      </c>
      <c r="S162" s="2" t="s">
        <v>272</v>
      </c>
      <c r="T162" s="2" t="s">
        <v>272</v>
      </c>
      <c r="U162" s="25" t="s">
        <v>273</v>
      </c>
      <c r="V162" s="24" t="s">
        <v>272</v>
      </c>
      <c r="W162" s="2" t="s">
        <v>272</v>
      </c>
      <c r="X162" s="2" t="s">
        <v>272</v>
      </c>
      <c r="Y162" s="2" t="s">
        <v>272</v>
      </c>
      <c r="Z162" s="175" t="s">
        <v>273</v>
      </c>
      <c r="AA162" s="24" t="s">
        <v>272</v>
      </c>
      <c r="AB162" s="2" t="s">
        <v>272</v>
      </c>
      <c r="AC162" s="25" t="s">
        <v>272</v>
      </c>
      <c r="AD162" s="174" t="s">
        <v>272</v>
      </c>
      <c r="AE162" s="25" t="s">
        <v>272</v>
      </c>
      <c r="AF162" s="180">
        <v>100</v>
      </c>
    </row>
    <row r="163" spans="1:32">
      <c r="A163" s="134" t="str">
        <f t="shared" si="2"/>
        <v>ATbu_03.1</v>
      </c>
      <c r="C163" s="177" t="s">
        <v>8</v>
      </c>
      <c r="D163" s="178" t="s">
        <v>1</v>
      </c>
      <c r="E163" s="178" t="s">
        <v>541</v>
      </c>
      <c r="F163" s="178" t="s">
        <v>542</v>
      </c>
      <c r="G163" s="178" t="s">
        <v>540</v>
      </c>
      <c r="H163" s="177" t="s">
        <v>52</v>
      </c>
      <c r="I163" s="179" t="s">
        <v>643</v>
      </c>
      <c r="J163" s="59" t="s">
        <v>774</v>
      </c>
      <c r="K163" s="60" t="s">
        <v>776</v>
      </c>
      <c r="L163" s="174" t="s">
        <v>272</v>
      </c>
      <c r="M163" s="2" t="s">
        <v>272</v>
      </c>
      <c r="N163" s="175" t="s">
        <v>272</v>
      </c>
      <c r="O163" s="24" t="s">
        <v>272</v>
      </c>
      <c r="P163" s="2" t="s">
        <v>272</v>
      </c>
      <c r="Q163" s="2" t="s">
        <v>272</v>
      </c>
      <c r="R163" s="2" t="s">
        <v>273</v>
      </c>
      <c r="S163" s="2" t="s">
        <v>272</v>
      </c>
      <c r="T163" s="2" t="s">
        <v>272</v>
      </c>
      <c r="U163" s="25" t="s">
        <v>273</v>
      </c>
      <c r="V163" s="24" t="s">
        <v>272</v>
      </c>
      <c r="W163" s="2" t="s">
        <v>272</v>
      </c>
      <c r="X163" s="2" t="s">
        <v>272</v>
      </c>
      <c r="Y163" s="2" t="s">
        <v>272</v>
      </c>
      <c r="Z163" s="175" t="s">
        <v>273</v>
      </c>
      <c r="AA163" s="24" t="s">
        <v>272</v>
      </c>
      <c r="AB163" s="2" t="s">
        <v>272</v>
      </c>
      <c r="AC163" s="25" t="s">
        <v>272</v>
      </c>
      <c r="AD163" s="174" t="s">
        <v>272</v>
      </c>
      <c r="AE163" s="25" t="s">
        <v>272</v>
      </c>
      <c r="AF163" s="180">
        <v>100</v>
      </c>
    </row>
    <row r="164" spans="1:32">
      <c r="A164" s="134" t="str">
        <f t="shared" si="2"/>
        <v>ATbu_04.1</v>
      </c>
      <c r="C164" s="177" t="s">
        <v>8</v>
      </c>
      <c r="D164" s="178" t="s">
        <v>1</v>
      </c>
      <c r="E164" s="178" t="s">
        <v>543</v>
      </c>
      <c r="F164" s="178" t="s">
        <v>544</v>
      </c>
      <c r="G164" s="178" t="s">
        <v>540</v>
      </c>
      <c r="H164" s="177" t="s">
        <v>52</v>
      </c>
      <c r="I164" s="179" t="s">
        <v>643</v>
      </c>
      <c r="J164" s="59" t="s">
        <v>47</v>
      </c>
      <c r="K164" s="60" t="s">
        <v>47</v>
      </c>
      <c r="L164" s="174" t="s">
        <v>272</v>
      </c>
      <c r="M164" s="2" t="s">
        <v>272</v>
      </c>
      <c r="N164" s="175" t="s">
        <v>272</v>
      </c>
      <c r="O164" s="24" t="s">
        <v>272</v>
      </c>
      <c r="P164" s="2" t="s">
        <v>272</v>
      </c>
      <c r="Q164" s="2" t="s">
        <v>272</v>
      </c>
      <c r="R164" s="2" t="s">
        <v>272</v>
      </c>
      <c r="S164" s="2" t="s">
        <v>272</v>
      </c>
      <c r="T164" s="2" t="s">
        <v>272</v>
      </c>
      <c r="U164" s="25" t="s">
        <v>272</v>
      </c>
      <c r="V164" s="24" t="s">
        <v>272</v>
      </c>
      <c r="W164" s="2" t="s">
        <v>272</v>
      </c>
      <c r="X164" s="2" t="s">
        <v>272</v>
      </c>
      <c r="Y164" s="2" t="s">
        <v>272</v>
      </c>
      <c r="Z164" s="175" t="s">
        <v>272</v>
      </c>
      <c r="AA164" s="24" t="s">
        <v>272</v>
      </c>
      <c r="AB164" s="2" t="s">
        <v>272</v>
      </c>
      <c r="AC164" s="25" t="s">
        <v>272</v>
      </c>
      <c r="AD164" s="174" t="s">
        <v>272</v>
      </c>
      <c r="AE164" s="25" t="s">
        <v>272</v>
      </c>
      <c r="AF164" s="180" t="s">
        <v>7</v>
      </c>
    </row>
    <row r="165" spans="1:32">
      <c r="A165" s="134" t="str">
        <f t="shared" si="2"/>
        <v>ATbu_04.2</v>
      </c>
      <c r="C165" s="177" t="s">
        <v>8</v>
      </c>
      <c r="D165" s="178" t="s">
        <v>1</v>
      </c>
      <c r="E165" s="178" t="s">
        <v>545</v>
      </c>
      <c r="F165" s="178" t="s">
        <v>546</v>
      </c>
      <c r="G165" s="178" t="s">
        <v>540</v>
      </c>
      <c r="H165" s="177" t="s">
        <v>52</v>
      </c>
      <c r="I165" s="179" t="s">
        <v>643</v>
      </c>
      <c r="J165" s="59" t="s">
        <v>47</v>
      </c>
      <c r="K165" s="60" t="s">
        <v>47</v>
      </c>
      <c r="L165" s="174" t="s">
        <v>272</v>
      </c>
      <c r="M165" s="2" t="s">
        <v>272</v>
      </c>
      <c r="N165" s="175" t="s">
        <v>272</v>
      </c>
      <c r="O165" s="24" t="s">
        <v>272</v>
      </c>
      <c r="P165" s="2" t="s">
        <v>272</v>
      </c>
      <c r="Q165" s="2" t="s">
        <v>272</v>
      </c>
      <c r="R165" s="2" t="s">
        <v>272</v>
      </c>
      <c r="S165" s="2" t="s">
        <v>272</v>
      </c>
      <c r="T165" s="2" t="s">
        <v>272</v>
      </c>
      <c r="U165" s="25" t="s">
        <v>272</v>
      </c>
      <c r="V165" s="24" t="s">
        <v>272</v>
      </c>
      <c r="W165" s="2" t="s">
        <v>272</v>
      </c>
      <c r="X165" s="2" t="s">
        <v>272</v>
      </c>
      <c r="Y165" s="2" t="s">
        <v>272</v>
      </c>
      <c r="Z165" s="175" t="s">
        <v>272</v>
      </c>
      <c r="AA165" s="24" t="s">
        <v>272</v>
      </c>
      <c r="AB165" s="2" t="s">
        <v>272</v>
      </c>
      <c r="AC165" s="25" t="s">
        <v>272</v>
      </c>
      <c r="AD165" s="174" t="s">
        <v>272</v>
      </c>
      <c r="AE165" s="25" t="s">
        <v>272</v>
      </c>
      <c r="AF165" s="180" t="s">
        <v>7</v>
      </c>
    </row>
    <row r="166" spans="1:32">
      <c r="A166" s="134" t="str">
        <f t="shared" si="2"/>
        <v>ATbu_05.1</v>
      </c>
      <c r="C166" s="177" t="s">
        <v>8</v>
      </c>
      <c r="D166" s="178" t="s">
        <v>1</v>
      </c>
      <c r="E166" s="178" t="s">
        <v>547</v>
      </c>
      <c r="F166" s="178" t="s">
        <v>548</v>
      </c>
      <c r="G166" s="178" t="s">
        <v>540</v>
      </c>
      <c r="H166" s="177" t="s">
        <v>52</v>
      </c>
      <c r="I166" s="179" t="s">
        <v>643</v>
      </c>
      <c r="J166" s="59" t="s">
        <v>47</v>
      </c>
      <c r="K166" s="60" t="s">
        <v>47</v>
      </c>
      <c r="L166" s="174" t="s">
        <v>272</v>
      </c>
      <c r="M166" s="2" t="s">
        <v>272</v>
      </c>
      <c r="N166" s="175" t="s">
        <v>272</v>
      </c>
      <c r="O166" s="24" t="s">
        <v>272</v>
      </c>
      <c r="P166" s="2" t="s">
        <v>272</v>
      </c>
      <c r="Q166" s="2" t="s">
        <v>272</v>
      </c>
      <c r="R166" s="2" t="s">
        <v>272</v>
      </c>
      <c r="S166" s="2" t="s">
        <v>272</v>
      </c>
      <c r="T166" s="2" t="s">
        <v>272</v>
      </c>
      <c r="U166" s="25" t="s">
        <v>272</v>
      </c>
      <c r="V166" s="24" t="s">
        <v>272</v>
      </c>
      <c r="W166" s="2" t="s">
        <v>272</v>
      </c>
      <c r="X166" s="2" t="s">
        <v>272</v>
      </c>
      <c r="Y166" s="2" t="s">
        <v>272</v>
      </c>
      <c r="Z166" s="175" t="s">
        <v>272</v>
      </c>
      <c r="AA166" s="24" t="s">
        <v>272</v>
      </c>
      <c r="AB166" s="2" t="s">
        <v>272</v>
      </c>
      <c r="AC166" s="25" t="s">
        <v>272</v>
      </c>
      <c r="AD166" s="174" t="s">
        <v>272</v>
      </c>
      <c r="AE166" s="25" t="s">
        <v>272</v>
      </c>
      <c r="AF166" s="180" t="s">
        <v>7</v>
      </c>
    </row>
    <row r="167" spans="1:32">
      <c r="A167" s="134" t="str">
        <f t="shared" si="2"/>
        <v>ATbu_05.2</v>
      </c>
      <c r="C167" s="177" t="s">
        <v>8</v>
      </c>
      <c r="D167" s="178" t="s">
        <v>1</v>
      </c>
      <c r="E167" s="178" t="s">
        <v>549</v>
      </c>
      <c r="F167" s="178" t="s">
        <v>550</v>
      </c>
      <c r="G167" s="178" t="s">
        <v>533</v>
      </c>
      <c r="H167" s="177" t="s">
        <v>52</v>
      </c>
      <c r="I167" s="179" t="s">
        <v>643</v>
      </c>
      <c r="J167" s="59" t="s">
        <v>47</v>
      </c>
      <c r="K167" s="60" t="s">
        <v>47</v>
      </c>
      <c r="L167" s="174" t="s">
        <v>272</v>
      </c>
      <c r="M167" s="2" t="s">
        <v>272</v>
      </c>
      <c r="N167" s="175" t="s">
        <v>272</v>
      </c>
      <c r="O167" s="24"/>
      <c r="P167" s="2"/>
      <c r="Q167" s="2"/>
      <c r="R167" s="2"/>
      <c r="S167" s="2"/>
      <c r="T167" s="2"/>
      <c r="U167" s="25"/>
      <c r="V167" s="24"/>
      <c r="W167" s="2"/>
      <c r="X167" s="2"/>
      <c r="Y167" s="2"/>
      <c r="Z167" s="175"/>
      <c r="AA167" s="24"/>
      <c r="AB167" s="2"/>
      <c r="AC167" s="25"/>
      <c r="AD167" s="174"/>
      <c r="AE167" s="25"/>
      <c r="AF167" s="180" t="s">
        <v>7</v>
      </c>
    </row>
    <row r="168" spans="1:32">
      <c r="A168" s="134" t="str">
        <f t="shared" si="2"/>
        <v>ATbu_05.3</v>
      </c>
      <c r="C168" s="177" t="s">
        <v>8</v>
      </c>
      <c r="D168" s="178" t="s">
        <v>1</v>
      </c>
      <c r="E168" s="178" t="s">
        <v>551</v>
      </c>
      <c r="F168" s="178" t="s">
        <v>552</v>
      </c>
      <c r="G168" s="178" t="s">
        <v>533</v>
      </c>
      <c r="H168" s="177" t="s">
        <v>52</v>
      </c>
      <c r="I168" s="179" t="s">
        <v>643</v>
      </c>
      <c r="J168" s="59" t="s">
        <v>47</v>
      </c>
      <c r="K168" s="60" t="s">
        <v>47</v>
      </c>
      <c r="L168" s="174" t="s">
        <v>272</v>
      </c>
      <c r="M168" s="2" t="s">
        <v>272</v>
      </c>
      <c r="N168" s="175" t="s">
        <v>272</v>
      </c>
      <c r="O168" s="24"/>
      <c r="P168" s="2"/>
      <c r="Q168" s="2"/>
      <c r="R168" s="2"/>
      <c r="S168" s="2"/>
      <c r="T168" s="2"/>
      <c r="U168" s="25"/>
      <c r="V168" s="24"/>
      <c r="W168" s="2"/>
      <c r="X168" s="2"/>
      <c r="Y168" s="2"/>
      <c r="Z168" s="175"/>
      <c r="AA168" s="24"/>
      <c r="AB168" s="2"/>
      <c r="AC168" s="25"/>
      <c r="AD168" s="174"/>
      <c r="AE168" s="25"/>
      <c r="AF168" s="180" t="s">
        <v>7</v>
      </c>
    </row>
    <row r="169" spans="1:32">
      <c r="A169" s="134" t="str">
        <f t="shared" si="2"/>
        <v>ATbu_06.1</v>
      </c>
      <c r="C169" s="177" t="s">
        <v>8</v>
      </c>
      <c r="D169" s="178" t="s">
        <v>1</v>
      </c>
      <c r="E169" s="178" t="s">
        <v>553</v>
      </c>
      <c r="F169" s="178" t="s">
        <v>554</v>
      </c>
      <c r="G169" s="178" t="s">
        <v>540</v>
      </c>
      <c r="H169" s="177" t="s">
        <v>52</v>
      </c>
      <c r="I169" s="179" t="s">
        <v>643</v>
      </c>
      <c r="J169" s="59" t="s">
        <v>767</v>
      </c>
      <c r="K169" s="60" t="s">
        <v>777</v>
      </c>
      <c r="L169" s="174" t="s">
        <v>272</v>
      </c>
      <c r="M169" s="2" t="s">
        <v>272</v>
      </c>
      <c r="N169" s="175" t="s">
        <v>272</v>
      </c>
      <c r="O169" s="24" t="s">
        <v>272</v>
      </c>
      <c r="P169" s="2" t="s">
        <v>272</v>
      </c>
      <c r="Q169" s="2" t="s">
        <v>272</v>
      </c>
      <c r="R169" s="2" t="s">
        <v>273</v>
      </c>
      <c r="S169" s="2" t="s">
        <v>272</v>
      </c>
      <c r="T169" s="2" t="s">
        <v>273</v>
      </c>
      <c r="U169" s="25" t="s">
        <v>273</v>
      </c>
      <c r="V169" s="24" t="s">
        <v>272</v>
      </c>
      <c r="W169" s="2" t="s">
        <v>272</v>
      </c>
      <c r="X169" s="2" t="s">
        <v>272</v>
      </c>
      <c r="Y169" s="2" t="s">
        <v>272</v>
      </c>
      <c r="Z169" s="175" t="s">
        <v>273</v>
      </c>
      <c r="AA169" s="24" t="s">
        <v>273</v>
      </c>
      <c r="AB169" s="2" t="s">
        <v>273</v>
      </c>
      <c r="AC169" s="25" t="s">
        <v>273</v>
      </c>
      <c r="AD169" s="174" t="s">
        <v>272</v>
      </c>
      <c r="AE169" s="25" t="s">
        <v>273</v>
      </c>
      <c r="AF169" s="180">
        <v>100</v>
      </c>
    </row>
    <row r="170" spans="1:32">
      <c r="A170" s="134" t="str">
        <f t="shared" si="2"/>
        <v>ATbu_06.2</v>
      </c>
      <c r="C170" s="177" t="s">
        <v>8</v>
      </c>
      <c r="D170" s="178" t="s">
        <v>1</v>
      </c>
      <c r="E170" s="178" t="s">
        <v>555</v>
      </c>
      <c r="F170" s="178" t="s">
        <v>556</v>
      </c>
      <c r="G170" s="178" t="s">
        <v>540</v>
      </c>
      <c r="H170" s="177" t="s">
        <v>52</v>
      </c>
      <c r="I170" s="179" t="s">
        <v>643</v>
      </c>
      <c r="J170" s="59" t="s">
        <v>767</v>
      </c>
      <c r="K170" s="60" t="s">
        <v>777</v>
      </c>
      <c r="L170" s="174" t="s">
        <v>272</v>
      </c>
      <c r="M170" s="2" t="s">
        <v>272</v>
      </c>
      <c r="N170" s="175" t="s">
        <v>272</v>
      </c>
      <c r="O170" s="24" t="s">
        <v>272</v>
      </c>
      <c r="P170" s="2" t="s">
        <v>272</v>
      </c>
      <c r="Q170" s="2" t="s">
        <v>272</v>
      </c>
      <c r="R170" s="2" t="s">
        <v>273</v>
      </c>
      <c r="S170" s="2" t="s">
        <v>272</v>
      </c>
      <c r="T170" s="2" t="s">
        <v>273</v>
      </c>
      <c r="U170" s="25" t="s">
        <v>273</v>
      </c>
      <c r="V170" s="24" t="s">
        <v>272</v>
      </c>
      <c r="W170" s="2" t="s">
        <v>272</v>
      </c>
      <c r="X170" s="2" t="s">
        <v>272</v>
      </c>
      <c r="Y170" s="2" t="s">
        <v>272</v>
      </c>
      <c r="Z170" s="175" t="s">
        <v>273</v>
      </c>
      <c r="AA170" s="24" t="s">
        <v>273</v>
      </c>
      <c r="AB170" s="2" t="s">
        <v>273</v>
      </c>
      <c r="AC170" s="25" t="s">
        <v>273</v>
      </c>
      <c r="AD170" s="174" t="s">
        <v>272</v>
      </c>
      <c r="AE170" s="25" t="s">
        <v>273</v>
      </c>
      <c r="AF170" s="180">
        <v>100</v>
      </c>
    </row>
    <row r="171" spans="1:32">
      <c r="A171" s="134" t="str">
        <f t="shared" si="2"/>
        <v>ATbu_06.3</v>
      </c>
      <c r="C171" s="177" t="s">
        <v>8</v>
      </c>
      <c r="D171" s="178" t="s">
        <v>1</v>
      </c>
      <c r="E171" s="178" t="s">
        <v>557</v>
      </c>
      <c r="F171" s="178" t="s">
        <v>558</v>
      </c>
      <c r="G171" s="178" t="s">
        <v>533</v>
      </c>
      <c r="H171" s="177" t="s">
        <v>52</v>
      </c>
      <c r="I171" s="179" t="s">
        <v>643</v>
      </c>
      <c r="J171" s="59" t="s">
        <v>277</v>
      </c>
      <c r="K171" s="60" t="s">
        <v>200</v>
      </c>
      <c r="L171" s="174" t="s">
        <v>272</v>
      </c>
      <c r="M171" s="2" t="s">
        <v>272</v>
      </c>
      <c r="N171" s="175" t="s">
        <v>272</v>
      </c>
      <c r="O171" s="24"/>
      <c r="P171" s="2"/>
      <c r="Q171" s="2"/>
      <c r="R171" s="2"/>
      <c r="S171" s="2"/>
      <c r="T171" s="2"/>
      <c r="U171" s="25"/>
      <c r="V171" s="24"/>
      <c r="W171" s="2"/>
      <c r="X171" s="2"/>
      <c r="Y171" s="2"/>
      <c r="Z171" s="175"/>
      <c r="AA171" s="24"/>
      <c r="AB171" s="2"/>
      <c r="AC171" s="25"/>
      <c r="AD171" s="174"/>
      <c r="AE171" s="25"/>
      <c r="AF171" s="180">
        <v>0</v>
      </c>
    </row>
    <row r="172" spans="1:32">
      <c r="A172" s="134" t="str">
        <f t="shared" si="2"/>
        <v>ATbu_06.3</v>
      </c>
      <c r="C172" s="177" t="s">
        <v>8</v>
      </c>
      <c r="D172" s="178" t="s">
        <v>1</v>
      </c>
      <c r="E172" s="178" t="s">
        <v>557</v>
      </c>
      <c r="F172" s="178" t="s">
        <v>558</v>
      </c>
      <c r="G172" s="178" t="s">
        <v>533</v>
      </c>
      <c r="H172" s="177" t="s">
        <v>52</v>
      </c>
      <c r="I172" s="179" t="s">
        <v>643</v>
      </c>
      <c r="J172" s="59" t="s">
        <v>276</v>
      </c>
      <c r="K172" s="60" t="s">
        <v>201</v>
      </c>
      <c r="L172" s="174" t="s">
        <v>272</v>
      </c>
      <c r="M172" s="2" t="s">
        <v>272</v>
      </c>
      <c r="N172" s="175" t="s">
        <v>272</v>
      </c>
      <c r="O172" s="24"/>
      <c r="P172" s="2"/>
      <c r="Q172" s="2"/>
      <c r="R172" s="2"/>
      <c r="S172" s="2"/>
      <c r="T172" s="2"/>
      <c r="U172" s="25"/>
      <c r="V172" s="24"/>
      <c r="W172" s="2"/>
      <c r="X172" s="2"/>
      <c r="Y172" s="2"/>
      <c r="Z172" s="175"/>
      <c r="AA172" s="24"/>
      <c r="AB172" s="2"/>
      <c r="AC172" s="25"/>
      <c r="AD172" s="174"/>
      <c r="AE172" s="25"/>
      <c r="AF172" s="180">
        <v>100</v>
      </c>
    </row>
    <row r="173" spans="1:32">
      <c r="A173" s="134" t="str">
        <f t="shared" si="2"/>
        <v>ATbu_06.3</v>
      </c>
      <c r="C173" s="177" t="s">
        <v>8</v>
      </c>
      <c r="D173" s="178" t="s">
        <v>1</v>
      </c>
      <c r="E173" s="178" t="s">
        <v>557</v>
      </c>
      <c r="F173" s="178" t="s">
        <v>558</v>
      </c>
      <c r="G173" s="178" t="s">
        <v>533</v>
      </c>
      <c r="H173" s="177" t="s">
        <v>52</v>
      </c>
      <c r="I173" s="179" t="s">
        <v>643</v>
      </c>
      <c r="J173" s="59" t="s">
        <v>276</v>
      </c>
      <c r="K173" s="60" t="s">
        <v>202</v>
      </c>
      <c r="L173" s="174" t="s">
        <v>272</v>
      </c>
      <c r="M173" s="2" t="s">
        <v>272</v>
      </c>
      <c r="N173" s="175" t="s">
        <v>272</v>
      </c>
      <c r="O173" s="24"/>
      <c r="P173" s="2"/>
      <c r="Q173" s="2"/>
      <c r="R173" s="2"/>
      <c r="S173" s="2"/>
      <c r="T173" s="2"/>
      <c r="U173" s="25"/>
      <c r="V173" s="24"/>
      <c r="W173" s="2"/>
      <c r="X173" s="2"/>
      <c r="Y173" s="2"/>
      <c r="Z173" s="175"/>
      <c r="AA173" s="24"/>
      <c r="AB173" s="2"/>
      <c r="AC173" s="25"/>
      <c r="AD173" s="174"/>
      <c r="AE173" s="25"/>
      <c r="AF173" s="180">
        <v>100</v>
      </c>
    </row>
    <row r="174" spans="1:32">
      <c r="A174" s="134" t="str">
        <f t="shared" si="2"/>
        <v>ATbu_06.4</v>
      </c>
      <c r="C174" s="177" t="s">
        <v>8</v>
      </c>
      <c r="D174" s="178" t="s">
        <v>1</v>
      </c>
      <c r="E174" s="178" t="s">
        <v>559</v>
      </c>
      <c r="F174" s="178" t="s">
        <v>560</v>
      </c>
      <c r="G174" s="178" t="s">
        <v>533</v>
      </c>
      <c r="H174" s="177" t="s">
        <v>52</v>
      </c>
      <c r="I174" s="179" t="s">
        <v>643</v>
      </c>
      <c r="J174" s="59" t="s">
        <v>278</v>
      </c>
      <c r="K174" s="60" t="s">
        <v>778</v>
      </c>
      <c r="L174" s="174" t="s">
        <v>272</v>
      </c>
      <c r="M174" s="2" t="s">
        <v>272</v>
      </c>
      <c r="N174" s="175" t="s">
        <v>272</v>
      </c>
      <c r="O174" s="24"/>
      <c r="P174" s="2"/>
      <c r="Q174" s="2"/>
      <c r="R174" s="2"/>
      <c r="S174" s="2"/>
      <c r="T174" s="2"/>
      <c r="U174" s="25"/>
      <c r="V174" s="24"/>
      <c r="W174" s="2"/>
      <c r="X174" s="2"/>
      <c r="Y174" s="2"/>
      <c r="Z174" s="175"/>
      <c r="AA174" s="24"/>
      <c r="AB174" s="2"/>
      <c r="AC174" s="25"/>
      <c r="AD174" s="174"/>
      <c r="AE174" s="25"/>
      <c r="AF174" s="180">
        <v>100</v>
      </c>
    </row>
    <row r="175" spans="1:32">
      <c r="A175" s="134" t="str">
        <f t="shared" si="2"/>
        <v>ATbu_06.4</v>
      </c>
      <c r="C175" s="177" t="s">
        <v>8</v>
      </c>
      <c r="D175" s="178" t="s">
        <v>1</v>
      </c>
      <c r="E175" s="178" t="s">
        <v>559</v>
      </c>
      <c r="F175" s="178" t="s">
        <v>560</v>
      </c>
      <c r="G175" s="178" t="s">
        <v>533</v>
      </c>
      <c r="H175" s="177" t="s">
        <v>52</v>
      </c>
      <c r="I175" s="179" t="s">
        <v>643</v>
      </c>
      <c r="J175" s="59" t="s">
        <v>276</v>
      </c>
      <c r="K175" s="60" t="s">
        <v>203</v>
      </c>
      <c r="L175" s="174" t="s">
        <v>272</v>
      </c>
      <c r="M175" s="2" t="s">
        <v>272</v>
      </c>
      <c r="N175" s="175" t="s">
        <v>272</v>
      </c>
      <c r="O175" s="24"/>
      <c r="P175" s="2"/>
      <c r="Q175" s="2"/>
      <c r="R175" s="2"/>
      <c r="S175" s="2"/>
      <c r="T175" s="2"/>
      <c r="U175" s="25"/>
      <c r="V175" s="24"/>
      <c r="W175" s="2"/>
      <c r="X175" s="2"/>
      <c r="Y175" s="2"/>
      <c r="Z175" s="175"/>
      <c r="AA175" s="24"/>
      <c r="AB175" s="2"/>
      <c r="AC175" s="25"/>
      <c r="AD175" s="174"/>
      <c r="AE175" s="25"/>
      <c r="AF175" s="180">
        <v>100</v>
      </c>
    </row>
    <row r="176" spans="1:32">
      <c r="A176" s="134" t="str">
        <f t="shared" si="2"/>
        <v>ATbu_07.1</v>
      </c>
      <c r="C176" s="177" t="s">
        <v>8</v>
      </c>
      <c r="D176" s="178" t="s">
        <v>1</v>
      </c>
      <c r="E176" s="178" t="s">
        <v>561</v>
      </c>
      <c r="F176" s="178" t="s">
        <v>562</v>
      </c>
      <c r="G176" s="178" t="s">
        <v>533</v>
      </c>
      <c r="H176" s="177" t="s">
        <v>52</v>
      </c>
      <c r="I176" s="179" t="s">
        <v>643</v>
      </c>
      <c r="J176" s="59" t="s">
        <v>767</v>
      </c>
      <c r="K176" s="60" t="s">
        <v>779</v>
      </c>
      <c r="L176" s="174" t="s">
        <v>272</v>
      </c>
      <c r="M176" s="2" t="s">
        <v>272</v>
      </c>
      <c r="N176" s="175" t="s">
        <v>272</v>
      </c>
      <c r="O176" s="24"/>
      <c r="P176" s="2"/>
      <c r="Q176" s="2"/>
      <c r="R176" s="2"/>
      <c r="S176" s="2"/>
      <c r="T176" s="2"/>
      <c r="U176" s="25"/>
      <c r="V176" s="24"/>
      <c r="W176" s="2"/>
      <c r="X176" s="2"/>
      <c r="Y176" s="2"/>
      <c r="Z176" s="175"/>
      <c r="AA176" s="24"/>
      <c r="AB176" s="2"/>
      <c r="AC176" s="25"/>
      <c r="AD176" s="174"/>
      <c r="AE176" s="25"/>
      <c r="AF176" s="180">
        <v>100</v>
      </c>
    </row>
    <row r="177" spans="1:32">
      <c r="A177" s="134" t="str">
        <f t="shared" si="2"/>
        <v>ATbu_07.2</v>
      </c>
      <c r="C177" s="177" t="s">
        <v>8</v>
      </c>
      <c r="D177" s="178" t="s">
        <v>1</v>
      </c>
      <c r="E177" s="178" t="s">
        <v>563</v>
      </c>
      <c r="F177" s="178" t="s">
        <v>564</v>
      </c>
      <c r="G177" s="178" t="s">
        <v>540</v>
      </c>
      <c r="H177" s="177" t="s">
        <v>52</v>
      </c>
      <c r="I177" s="179" t="s">
        <v>643</v>
      </c>
      <c r="J177" s="59" t="s">
        <v>767</v>
      </c>
      <c r="K177" s="60" t="s">
        <v>779</v>
      </c>
      <c r="L177" s="174" t="s">
        <v>272</v>
      </c>
      <c r="M177" s="2" t="s">
        <v>273</v>
      </c>
      <c r="N177" s="175" t="s">
        <v>272</v>
      </c>
      <c r="O177" s="24" t="s">
        <v>672</v>
      </c>
      <c r="P177" s="2" t="s">
        <v>672</v>
      </c>
      <c r="Q177" s="2" t="s">
        <v>672</v>
      </c>
      <c r="R177" s="2" t="s">
        <v>273</v>
      </c>
      <c r="S177" s="2" t="s">
        <v>273</v>
      </c>
      <c r="T177" s="2" t="s">
        <v>272</v>
      </c>
      <c r="U177" s="25" t="s">
        <v>273</v>
      </c>
      <c r="V177" s="24" t="s">
        <v>273</v>
      </c>
      <c r="W177" s="2" t="s">
        <v>273</v>
      </c>
      <c r="X177" s="2" t="s">
        <v>273</v>
      </c>
      <c r="Y177" s="2" t="s">
        <v>273</v>
      </c>
      <c r="Z177" s="175" t="s">
        <v>273</v>
      </c>
      <c r="AA177" s="24" t="s">
        <v>272</v>
      </c>
      <c r="AB177" s="2" t="s">
        <v>273</v>
      </c>
      <c r="AC177" s="25" t="s">
        <v>273</v>
      </c>
      <c r="AD177" s="174" t="s">
        <v>273</v>
      </c>
      <c r="AE177" s="25" t="s">
        <v>273</v>
      </c>
      <c r="AF177" s="180">
        <v>100</v>
      </c>
    </row>
    <row r="178" spans="1:32">
      <c r="A178" s="134" t="str">
        <f t="shared" si="2"/>
        <v>ATca_01.1</v>
      </c>
      <c r="C178" s="177" t="s">
        <v>8</v>
      </c>
      <c r="D178" s="178" t="s">
        <v>495</v>
      </c>
      <c r="E178" s="178" t="s">
        <v>565</v>
      </c>
      <c r="F178" s="178" t="s">
        <v>566</v>
      </c>
      <c r="G178" s="178" t="s">
        <v>540</v>
      </c>
      <c r="H178" s="177" t="s">
        <v>52</v>
      </c>
      <c r="I178" s="179" t="s">
        <v>643</v>
      </c>
      <c r="J178" s="59" t="s">
        <v>780</v>
      </c>
      <c r="K178" s="60" t="s">
        <v>781</v>
      </c>
      <c r="L178" s="174" t="s">
        <v>272</v>
      </c>
      <c r="M178" s="2" t="s">
        <v>272</v>
      </c>
      <c r="N178" s="175" t="s">
        <v>272</v>
      </c>
      <c r="O178" s="24" t="s">
        <v>272</v>
      </c>
      <c r="P178" s="2" t="s">
        <v>272</v>
      </c>
      <c r="Q178" s="2" t="s">
        <v>273</v>
      </c>
      <c r="R178" s="2" t="s">
        <v>273</v>
      </c>
      <c r="S178" s="2" t="s">
        <v>272</v>
      </c>
      <c r="T178" s="2" t="s">
        <v>272</v>
      </c>
      <c r="U178" s="25" t="s">
        <v>272</v>
      </c>
      <c r="V178" s="24" t="s">
        <v>272</v>
      </c>
      <c r="W178" s="2" t="s">
        <v>272</v>
      </c>
      <c r="X178" s="2" t="s">
        <v>272</v>
      </c>
      <c r="Y178" s="2" t="s">
        <v>272</v>
      </c>
      <c r="Z178" s="175" t="s">
        <v>273</v>
      </c>
      <c r="AA178" s="24" t="s">
        <v>272</v>
      </c>
      <c r="AB178" s="2" t="s">
        <v>272</v>
      </c>
      <c r="AC178" s="25" t="s">
        <v>272</v>
      </c>
      <c r="AD178" s="174" t="s">
        <v>272</v>
      </c>
      <c r="AE178" s="25" t="s">
        <v>273</v>
      </c>
      <c r="AF178" s="180">
        <v>100</v>
      </c>
    </row>
    <row r="179" spans="1:32">
      <c r="A179" s="134" t="str">
        <f t="shared" si="2"/>
        <v>ATca_01.1</v>
      </c>
      <c r="C179" s="177" t="s">
        <v>8</v>
      </c>
      <c r="D179" s="178" t="s">
        <v>495</v>
      </c>
      <c r="E179" s="178" t="s">
        <v>565</v>
      </c>
      <c r="F179" s="178" t="s">
        <v>566</v>
      </c>
      <c r="G179" s="178" t="s">
        <v>540</v>
      </c>
      <c r="H179" s="177" t="s">
        <v>52</v>
      </c>
      <c r="I179" s="179" t="s">
        <v>643</v>
      </c>
      <c r="J179" s="59" t="s">
        <v>780</v>
      </c>
      <c r="K179" s="60" t="s">
        <v>782</v>
      </c>
      <c r="L179" s="174" t="s">
        <v>272</v>
      </c>
      <c r="M179" s="2" t="s">
        <v>272</v>
      </c>
      <c r="N179" s="175" t="s">
        <v>272</v>
      </c>
      <c r="O179" s="24" t="s">
        <v>272</v>
      </c>
      <c r="P179" s="2" t="s">
        <v>272</v>
      </c>
      <c r="Q179" s="2" t="s">
        <v>273</v>
      </c>
      <c r="R179" s="2" t="s">
        <v>273</v>
      </c>
      <c r="S179" s="2" t="s">
        <v>272</v>
      </c>
      <c r="T179" s="2" t="s">
        <v>272</v>
      </c>
      <c r="U179" s="25" t="s">
        <v>272</v>
      </c>
      <c r="V179" s="24" t="s">
        <v>272</v>
      </c>
      <c r="W179" s="2" t="s">
        <v>272</v>
      </c>
      <c r="X179" s="2" t="s">
        <v>272</v>
      </c>
      <c r="Y179" s="2" t="s">
        <v>272</v>
      </c>
      <c r="Z179" s="175" t="s">
        <v>273</v>
      </c>
      <c r="AA179" s="24" t="s">
        <v>272</v>
      </c>
      <c r="AB179" s="2" t="s">
        <v>272</v>
      </c>
      <c r="AC179" s="25" t="s">
        <v>272</v>
      </c>
      <c r="AD179" s="174" t="s">
        <v>272</v>
      </c>
      <c r="AE179" s="25" t="s">
        <v>273</v>
      </c>
      <c r="AF179" s="180">
        <v>100</v>
      </c>
    </row>
    <row r="180" spans="1:32">
      <c r="A180" s="134" t="str">
        <f t="shared" si="2"/>
        <v>ATca_01.2</v>
      </c>
      <c r="C180" s="177" t="s">
        <v>8</v>
      </c>
      <c r="D180" s="178" t="s">
        <v>495</v>
      </c>
      <c r="E180" s="178" t="s">
        <v>567</v>
      </c>
      <c r="F180" s="178" t="s">
        <v>568</v>
      </c>
      <c r="G180" s="178" t="s">
        <v>533</v>
      </c>
      <c r="H180" s="177" t="s">
        <v>52</v>
      </c>
      <c r="I180" s="179" t="s">
        <v>643</v>
      </c>
      <c r="J180" s="59" t="s">
        <v>783</v>
      </c>
      <c r="K180" s="60" t="s">
        <v>784</v>
      </c>
      <c r="L180" s="174" t="s">
        <v>272</v>
      </c>
      <c r="M180" s="2" t="s">
        <v>272</v>
      </c>
      <c r="N180" s="175" t="s">
        <v>272</v>
      </c>
      <c r="O180" s="24"/>
      <c r="P180" s="2"/>
      <c r="Q180" s="2"/>
      <c r="R180" s="2"/>
      <c r="S180" s="2"/>
      <c r="T180" s="2"/>
      <c r="U180" s="25"/>
      <c r="V180" s="24"/>
      <c r="W180" s="2"/>
      <c r="X180" s="2"/>
      <c r="Y180" s="2"/>
      <c r="Z180" s="175"/>
      <c r="AA180" s="24"/>
      <c r="AB180" s="2"/>
      <c r="AC180" s="25"/>
      <c r="AD180" s="174"/>
      <c r="AE180" s="25"/>
      <c r="AF180" s="180">
        <v>100</v>
      </c>
    </row>
    <row r="181" spans="1:32">
      <c r="A181" s="134" t="str">
        <f t="shared" si="2"/>
        <v>ATca_01.3</v>
      </c>
      <c r="C181" s="177" t="s">
        <v>8</v>
      </c>
      <c r="D181" s="178" t="s">
        <v>495</v>
      </c>
      <c r="E181" s="178" t="s">
        <v>569</v>
      </c>
      <c r="F181" s="178" t="s">
        <v>570</v>
      </c>
      <c r="G181" s="178" t="s">
        <v>540</v>
      </c>
      <c r="H181" s="177" t="s">
        <v>52</v>
      </c>
      <c r="I181" s="179" t="s">
        <v>643</v>
      </c>
      <c r="J181" s="59" t="s">
        <v>780</v>
      </c>
      <c r="K181" s="60" t="s">
        <v>781</v>
      </c>
      <c r="L181" s="174" t="s">
        <v>272</v>
      </c>
      <c r="M181" s="2" t="s">
        <v>272</v>
      </c>
      <c r="N181" s="175" t="s">
        <v>272</v>
      </c>
      <c r="O181" s="24" t="s">
        <v>272</v>
      </c>
      <c r="P181" s="2" t="s">
        <v>272</v>
      </c>
      <c r="Q181" s="2" t="s">
        <v>272</v>
      </c>
      <c r="R181" s="2" t="s">
        <v>272</v>
      </c>
      <c r="S181" s="2" t="s">
        <v>272</v>
      </c>
      <c r="T181" s="2" t="s">
        <v>273</v>
      </c>
      <c r="U181" s="25" t="s">
        <v>273</v>
      </c>
      <c r="V181" s="24" t="s">
        <v>272</v>
      </c>
      <c r="W181" s="2" t="s">
        <v>272</v>
      </c>
      <c r="X181" s="2" t="s">
        <v>272</v>
      </c>
      <c r="Y181" s="2" t="s">
        <v>272</v>
      </c>
      <c r="Z181" s="175" t="s">
        <v>273</v>
      </c>
      <c r="AA181" s="24" t="s">
        <v>272</v>
      </c>
      <c r="AB181" s="2" t="s">
        <v>272</v>
      </c>
      <c r="AC181" s="25" t="s">
        <v>272</v>
      </c>
      <c r="AD181" s="174" t="s">
        <v>272</v>
      </c>
      <c r="AE181" s="25" t="s">
        <v>272</v>
      </c>
      <c r="AF181" s="180">
        <v>100</v>
      </c>
    </row>
    <row r="182" spans="1:32">
      <c r="A182" s="134" t="str">
        <f t="shared" si="2"/>
        <v>ATca_01.4</v>
      </c>
      <c r="C182" s="177" t="s">
        <v>8</v>
      </c>
      <c r="D182" s="178" t="s">
        <v>495</v>
      </c>
      <c r="E182" s="178" t="s">
        <v>571</v>
      </c>
      <c r="F182" s="178" t="s">
        <v>572</v>
      </c>
      <c r="G182" s="178" t="s">
        <v>540</v>
      </c>
      <c r="H182" s="177" t="s">
        <v>52</v>
      </c>
      <c r="I182" s="179" t="s">
        <v>643</v>
      </c>
      <c r="J182" s="59" t="s">
        <v>780</v>
      </c>
      <c r="K182" s="60" t="s">
        <v>785</v>
      </c>
      <c r="L182" s="174" t="s">
        <v>272</v>
      </c>
      <c r="M182" s="2" t="s">
        <v>272</v>
      </c>
      <c r="N182" s="175" t="s">
        <v>272</v>
      </c>
      <c r="O182" s="24" t="s">
        <v>272</v>
      </c>
      <c r="P182" s="2" t="s">
        <v>272</v>
      </c>
      <c r="Q182" s="2" t="s">
        <v>273</v>
      </c>
      <c r="R182" s="2" t="s">
        <v>273</v>
      </c>
      <c r="S182" s="2" t="s">
        <v>272</v>
      </c>
      <c r="T182" s="2" t="s">
        <v>272</v>
      </c>
      <c r="U182" s="25" t="s">
        <v>273</v>
      </c>
      <c r="V182" s="24" t="s">
        <v>272</v>
      </c>
      <c r="W182" s="2" t="s">
        <v>272</v>
      </c>
      <c r="X182" s="2" t="s">
        <v>272</v>
      </c>
      <c r="Y182" s="2" t="s">
        <v>272</v>
      </c>
      <c r="Z182" s="175" t="s">
        <v>273</v>
      </c>
      <c r="AA182" s="24" t="s">
        <v>273</v>
      </c>
      <c r="AB182" s="2" t="s">
        <v>273</v>
      </c>
      <c r="AC182" s="25" t="s">
        <v>273</v>
      </c>
      <c r="AD182" s="174" t="s">
        <v>273</v>
      </c>
      <c r="AE182" s="25" t="s">
        <v>273</v>
      </c>
      <c r="AF182" s="180">
        <v>100</v>
      </c>
    </row>
    <row r="183" spans="1:32">
      <c r="A183" s="134" t="str">
        <f t="shared" si="2"/>
        <v>ATca_01.4</v>
      </c>
      <c r="C183" s="177" t="s">
        <v>8</v>
      </c>
      <c r="D183" s="178" t="s">
        <v>495</v>
      </c>
      <c r="E183" s="178" t="s">
        <v>571</v>
      </c>
      <c r="F183" s="178" t="s">
        <v>572</v>
      </c>
      <c r="G183" s="178" t="s">
        <v>540</v>
      </c>
      <c r="H183" s="177" t="s">
        <v>52</v>
      </c>
      <c r="I183" s="179" t="s">
        <v>643</v>
      </c>
      <c r="J183" s="59" t="s">
        <v>786</v>
      </c>
      <c r="K183" s="60" t="s">
        <v>787</v>
      </c>
      <c r="L183" s="174" t="s">
        <v>272</v>
      </c>
      <c r="M183" s="2" t="s">
        <v>272</v>
      </c>
      <c r="N183" s="175" t="s">
        <v>272</v>
      </c>
      <c r="O183" s="24" t="s">
        <v>272</v>
      </c>
      <c r="P183" s="2" t="s">
        <v>272</v>
      </c>
      <c r="Q183" s="2" t="s">
        <v>272</v>
      </c>
      <c r="R183" s="2" t="s">
        <v>273</v>
      </c>
      <c r="S183" s="2" t="s">
        <v>273</v>
      </c>
      <c r="T183" s="2" t="s">
        <v>273</v>
      </c>
      <c r="U183" s="25" t="s">
        <v>273</v>
      </c>
      <c r="V183" s="24" t="s">
        <v>272</v>
      </c>
      <c r="W183" s="2" t="s">
        <v>272</v>
      </c>
      <c r="X183" s="2" t="s">
        <v>272</v>
      </c>
      <c r="Y183" s="2" t="s">
        <v>272</v>
      </c>
      <c r="Z183" s="175" t="s">
        <v>273</v>
      </c>
      <c r="AA183" s="24" t="s">
        <v>272</v>
      </c>
      <c r="AB183" s="2" t="s">
        <v>272</v>
      </c>
      <c r="AC183" s="25" t="s">
        <v>272</v>
      </c>
      <c r="AD183" s="174" t="s">
        <v>273</v>
      </c>
      <c r="AE183" s="25" t="s">
        <v>273</v>
      </c>
      <c r="AF183" s="180">
        <v>100</v>
      </c>
    </row>
    <row r="184" spans="1:32">
      <c r="A184" s="134" t="str">
        <f t="shared" si="2"/>
        <v>ATca_02.1</v>
      </c>
      <c r="C184" s="177" t="s">
        <v>8</v>
      </c>
      <c r="D184" s="178" t="s">
        <v>495</v>
      </c>
      <c r="E184" s="178" t="s">
        <v>573</v>
      </c>
      <c r="F184" s="178" t="s">
        <v>574</v>
      </c>
      <c r="G184" s="178" t="s">
        <v>533</v>
      </c>
      <c r="H184" s="177" t="s">
        <v>52</v>
      </c>
      <c r="I184" s="179" t="s">
        <v>643</v>
      </c>
      <c r="J184" s="59" t="s">
        <v>780</v>
      </c>
      <c r="K184" s="60" t="s">
        <v>788</v>
      </c>
      <c r="L184" s="174" t="s">
        <v>272</v>
      </c>
      <c r="M184" s="2" t="s">
        <v>272</v>
      </c>
      <c r="N184" s="175" t="s">
        <v>272</v>
      </c>
      <c r="O184" s="24"/>
      <c r="P184" s="2"/>
      <c r="Q184" s="2"/>
      <c r="R184" s="2"/>
      <c r="S184" s="2"/>
      <c r="T184" s="2"/>
      <c r="U184" s="25"/>
      <c r="V184" s="24"/>
      <c r="W184" s="2"/>
      <c r="X184" s="2"/>
      <c r="Y184" s="2"/>
      <c r="Z184" s="175"/>
      <c r="AA184" s="24"/>
      <c r="AB184" s="2"/>
      <c r="AC184" s="25"/>
      <c r="AD184" s="174"/>
      <c r="AE184" s="25"/>
      <c r="AF184" s="180">
        <v>100</v>
      </c>
    </row>
    <row r="185" spans="1:32">
      <c r="A185" s="134" t="str">
        <f t="shared" si="2"/>
        <v>ATca_02.2</v>
      </c>
      <c r="C185" s="177" t="s">
        <v>8</v>
      </c>
      <c r="D185" s="178" t="s">
        <v>495</v>
      </c>
      <c r="E185" s="178" t="s">
        <v>575</v>
      </c>
      <c r="F185" s="178" t="s">
        <v>576</v>
      </c>
      <c r="G185" s="178" t="s">
        <v>533</v>
      </c>
      <c r="H185" s="177" t="s">
        <v>52</v>
      </c>
      <c r="I185" s="179" t="s">
        <v>643</v>
      </c>
      <c r="J185" s="59" t="s">
        <v>780</v>
      </c>
      <c r="K185" s="60" t="s">
        <v>789</v>
      </c>
      <c r="L185" s="174" t="s">
        <v>272</v>
      </c>
      <c r="M185" s="2" t="s">
        <v>272</v>
      </c>
      <c r="N185" s="175" t="s">
        <v>272</v>
      </c>
      <c r="O185" s="24"/>
      <c r="P185" s="2"/>
      <c r="Q185" s="2"/>
      <c r="R185" s="2"/>
      <c r="S185" s="2"/>
      <c r="T185" s="2"/>
      <c r="U185" s="25"/>
      <c r="V185" s="24"/>
      <c r="W185" s="2"/>
      <c r="X185" s="2"/>
      <c r="Y185" s="2"/>
      <c r="Z185" s="175"/>
      <c r="AA185" s="24"/>
      <c r="AB185" s="2"/>
      <c r="AC185" s="25"/>
      <c r="AD185" s="174"/>
      <c r="AE185" s="25"/>
      <c r="AF185" s="180">
        <v>100</v>
      </c>
    </row>
    <row r="186" spans="1:32">
      <c r="A186" s="134" t="str">
        <f t="shared" si="2"/>
        <v>ATca_02.3</v>
      </c>
      <c r="C186" s="177" t="s">
        <v>8</v>
      </c>
      <c r="D186" s="178" t="s">
        <v>495</v>
      </c>
      <c r="E186" s="178" t="s">
        <v>577</v>
      </c>
      <c r="F186" s="178" t="s">
        <v>578</v>
      </c>
      <c r="G186" s="178" t="s">
        <v>533</v>
      </c>
      <c r="H186" s="177" t="s">
        <v>52</v>
      </c>
      <c r="I186" s="179" t="s">
        <v>643</v>
      </c>
      <c r="J186" s="59" t="s">
        <v>790</v>
      </c>
      <c r="K186" s="60" t="s">
        <v>791</v>
      </c>
      <c r="L186" s="174" t="s">
        <v>272</v>
      </c>
      <c r="M186" s="2" t="s">
        <v>272</v>
      </c>
      <c r="N186" s="175" t="s">
        <v>272</v>
      </c>
      <c r="O186" s="24"/>
      <c r="P186" s="2"/>
      <c r="Q186" s="2"/>
      <c r="R186" s="2"/>
      <c r="S186" s="2"/>
      <c r="T186" s="2"/>
      <c r="U186" s="25"/>
      <c r="V186" s="24"/>
      <c r="W186" s="2"/>
      <c r="X186" s="2"/>
      <c r="Y186" s="2"/>
      <c r="Z186" s="175"/>
      <c r="AA186" s="24"/>
      <c r="AB186" s="2"/>
      <c r="AC186" s="25"/>
      <c r="AD186" s="174"/>
      <c r="AE186" s="25"/>
      <c r="AF186" s="180">
        <v>100</v>
      </c>
    </row>
    <row r="187" spans="1:32">
      <c r="A187" s="134" t="str">
        <f t="shared" si="2"/>
        <v>ATca_02.3</v>
      </c>
      <c r="C187" s="177" t="s">
        <v>8</v>
      </c>
      <c r="D187" s="178" t="s">
        <v>495</v>
      </c>
      <c r="E187" s="178" t="s">
        <v>577</v>
      </c>
      <c r="F187" s="178" t="s">
        <v>578</v>
      </c>
      <c r="G187" s="178" t="s">
        <v>533</v>
      </c>
      <c r="H187" s="177" t="s">
        <v>52</v>
      </c>
      <c r="I187" s="179" t="s">
        <v>643</v>
      </c>
      <c r="J187" s="59" t="s">
        <v>767</v>
      </c>
      <c r="K187" s="60" t="s">
        <v>792</v>
      </c>
      <c r="L187" s="174" t="s">
        <v>272</v>
      </c>
      <c r="M187" s="2" t="s">
        <v>272</v>
      </c>
      <c r="N187" s="175" t="s">
        <v>272</v>
      </c>
      <c r="O187" s="24"/>
      <c r="P187" s="2"/>
      <c r="Q187" s="2"/>
      <c r="R187" s="2"/>
      <c r="S187" s="2"/>
      <c r="T187" s="2"/>
      <c r="U187" s="25"/>
      <c r="V187" s="24"/>
      <c r="W187" s="2"/>
      <c r="X187" s="2"/>
      <c r="Y187" s="2"/>
      <c r="Z187" s="175"/>
      <c r="AA187" s="24"/>
      <c r="AB187" s="2"/>
      <c r="AC187" s="25"/>
      <c r="AD187" s="174"/>
      <c r="AE187" s="25"/>
      <c r="AF187" s="180">
        <v>100</v>
      </c>
    </row>
    <row r="188" spans="1:32">
      <c r="A188" s="134" t="str">
        <f t="shared" si="2"/>
        <v>ATca_02.4</v>
      </c>
      <c r="C188" s="177" t="s">
        <v>8</v>
      </c>
      <c r="D188" s="178" t="s">
        <v>495</v>
      </c>
      <c r="E188" s="178" t="s">
        <v>579</v>
      </c>
      <c r="F188" s="178" t="s">
        <v>580</v>
      </c>
      <c r="G188" s="178" t="s">
        <v>533</v>
      </c>
      <c r="H188" s="177" t="s">
        <v>52</v>
      </c>
      <c r="I188" s="179" t="s">
        <v>643</v>
      </c>
      <c r="J188" s="59" t="s">
        <v>793</v>
      </c>
      <c r="K188" s="60" t="s">
        <v>794</v>
      </c>
      <c r="L188" s="174" t="s">
        <v>272</v>
      </c>
      <c r="M188" s="2" t="s">
        <v>272</v>
      </c>
      <c r="N188" s="175" t="s">
        <v>273</v>
      </c>
      <c r="O188" s="24"/>
      <c r="P188" s="2"/>
      <c r="Q188" s="2"/>
      <c r="R188" s="2"/>
      <c r="S188" s="2"/>
      <c r="T188" s="2"/>
      <c r="U188" s="25"/>
      <c r="V188" s="24"/>
      <c r="W188" s="2"/>
      <c r="X188" s="2"/>
      <c r="Y188" s="2"/>
      <c r="Z188" s="175"/>
      <c r="AA188" s="24"/>
      <c r="AB188" s="2"/>
      <c r="AC188" s="25"/>
      <c r="AD188" s="174"/>
      <c r="AE188" s="25"/>
      <c r="AF188" s="180">
        <v>100</v>
      </c>
    </row>
    <row r="189" spans="1:32">
      <c r="A189" s="134" t="str">
        <f t="shared" si="2"/>
        <v>ATca_02.4</v>
      </c>
      <c r="C189" s="177" t="s">
        <v>8</v>
      </c>
      <c r="D189" s="178" t="s">
        <v>495</v>
      </c>
      <c r="E189" s="178" t="s">
        <v>579</v>
      </c>
      <c r="F189" s="178" t="s">
        <v>580</v>
      </c>
      <c r="G189" s="178" t="s">
        <v>533</v>
      </c>
      <c r="H189" s="177" t="s">
        <v>52</v>
      </c>
      <c r="I189" s="179" t="s">
        <v>643</v>
      </c>
      <c r="J189" s="59" t="s">
        <v>795</v>
      </c>
      <c r="K189" s="60" t="s">
        <v>796</v>
      </c>
      <c r="L189" s="174" t="s">
        <v>272</v>
      </c>
      <c r="M189" s="2" t="s">
        <v>272</v>
      </c>
      <c r="N189" s="175" t="s">
        <v>272</v>
      </c>
      <c r="O189" s="24"/>
      <c r="P189" s="2"/>
      <c r="Q189" s="2"/>
      <c r="R189" s="2"/>
      <c r="S189" s="2"/>
      <c r="T189" s="2"/>
      <c r="U189" s="25"/>
      <c r="V189" s="24"/>
      <c r="W189" s="2"/>
      <c r="X189" s="2"/>
      <c r="Y189" s="2"/>
      <c r="Z189" s="175"/>
      <c r="AA189" s="24"/>
      <c r="AB189" s="2"/>
      <c r="AC189" s="25"/>
      <c r="AD189" s="174"/>
      <c r="AE189" s="25"/>
      <c r="AF189" s="180">
        <v>100</v>
      </c>
    </row>
    <row r="190" spans="1:32">
      <c r="A190" s="134" t="str">
        <f t="shared" si="2"/>
        <v>ATca_02.4</v>
      </c>
      <c r="C190" s="177" t="s">
        <v>8</v>
      </c>
      <c r="D190" s="178" t="s">
        <v>495</v>
      </c>
      <c r="E190" s="178" t="s">
        <v>579</v>
      </c>
      <c r="F190" s="178" t="s">
        <v>580</v>
      </c>
      <c r="G190" s="178" t="s">
        <v>533</v>
      </c>
      <c r="H190" s="177" t="s">
        <v>52</v>
      </c>
      <c r="I190" s="179" t="s">
        <v>643</v>
      </c>
      <c r="J190" s="59" t="s">
        <v>797</v>
      </c>
      <c r="K190" s="60" t="s">
        <v>798</v>
      </c>
      <c r="L190" s="174" t="s">
        <v>272</v>
      </c>
      <c r="M190" s="2" t="s">
        <v>273</v>
      </c>
      <c r="N190" s="175" t="s">
        <v>272</v>
      </c>
      <c r="O190" s="24"/>
      <c r="P190" s="2"/>
      <c r="Q190" s="2"/>
      <c r="R190" s="2"/>
      <c r="S190" s="2"/>
      <c r="T190" s="2"/>
      <c r="U190" s="25"/>
      <c r="V190" s="24"/>
      <c r="W190" s="2"/>
      <c r="X190" s="2"/>
      <c r="Y190" s="2"/>
      <c r="Z190" s="175"/>
      <c r="AA190" s="24"/>
      <c r="AB190" s="2"/>
      <c r="AC190" s="25"/>
      <c r="AD190" s="174"/>
      <c r="AE190" s="25"/>
      <c r="AF190" s="180">
        <v>100</v>
      </c>
    </row>
    <row r="191" spans="1:32">
      <c r="A191" s="134" t="str">
        <f t="shared" si="2"/>
        <v>ATca_02.5</v>
      </c>
      <c r="C191" s="177" t="s">
        <v>8</v>
      </c>
      <c r="D191" s="178" t="s">
        <v>495</v>
      </c>
      <c r="E191" s="178" t="s">
        <v>581</v>
      </c>
      <c r="F191" s="178" t="s">
        <v>582</v>
      </c>
      <c r="G191" s="178" t="s">
        <v>533</v>
      </c>
      <c r="H191" s="177" t="s">
        <v>52</v>
      </c>
      <c r="I191" s="179" t="s">
        <v>643</v>
      </c>
      <c r="J191" s="59" t="s">
        <v>780</v>
      </c>
      <c r="K191" s="60" t="s">
        <v>799</v>
      </c>
      <c r="L191" s="174" t="s">
        <v>272</v>
      </c>
      <c r="M191" s="2" t="s">
        <v>272</v>
      </c>
      <c r="N191" s="175" t="s">
        <v>272</v>
      </c>
      <c r="O191" s="24"/>
      <c r="P191" s="2"/>
      <c r="Q191" s="2"/>
      <c r="R191" s="2"/>
      <c r="S191" s="2"/>
      <c r="T191" s="2"/>
      <c r="U191" s="25"/>
      <c r="V191" s="24"/>
      <c r="W191" s="2"/>
      <c r="X191" s="2"/>
      <c r="Y191" s="2"/>
      <c r="Z191" s="175"/>
      <c r="AA191" s="24"/>
      <c r="AB191" s="2"/>
      <c r="AC191" s="25"/>
      <c r="AD191" s="174"/>
      <c r="AE191" s="25"/>
      <c r="AF191" s="180">
        <v>100</v>
      </c>
    </row>
    <row r="192" spans="1:32">
      <c r="A192" s="134" t="str">
        <f t="shared" si="2"/>
        <v>ATca_02.5</v>
      </c>
      <c r="C192" s="177" t="s">
        <v>8</v>
      </c>
      <c r="D192" s="178" t="s">
        <v>495</v>
      </c>
      <c r="E192" s="178" t="s">
        <v>581</v>
      </c>
      <c r="F192" s="178" t="s">
        <v>582</v>
      </c>
      <c r="G192" s="178" t="s">
        <v>533</v>
      </c>
      <c r="H192" s="177" t="s">
        <v>52</v>
      </c>
      <c r="I192" s="179" t="s">
        <v>643</v>
      </c>
      <c r="J192" s="59" t="s">
        <v>800</v>
      </c>
      <c r="K192" s="60" t="s">
        <v>801</v>
      </c>
      <c r="L192" s="174" t="s">
        <v>272</v>
      </c>
      <c r="M192" s="2" t="s">
        <v>272</v>
      </c>
      <c r="N192" s="175" t="s">
        <v>272</v>
      </c>
      <c r="O192" s="24"/>
      <c r="P192" s="2"/>
      <c r="Q192" s="2"/>
      <c r="R192" s="2"/>
      <c r="S192" s="2"/>
      <c r="T192" s="2"/>
      <c r="U192" s="25"/>
      <c r="V192" s="24"/>
      <c r="W192" s="2"/>
      <c r="X192" s="2"/>
      <c r="Y192" s="2"/>
      <c r="Z192" s="175"/>
      <c r="AA192" s="24"/>
      <c r="AB192" s="2"/>
      <c r="AC192" s="25"/>
      <c r="AD192" s="174"/>
      <c r="AE192" s="25"/>
      <c r="AF192" s="180">
        <v>100</v>
      </c>
    </row>
    <row r="193" spans="1:32">
      <c r="A193" s="134" t="str">
        <f t="shared" si="2"/>
        <v>ATca_02.5</v>
      </c>
      <c r="C193" s="177" t="s">
        <v>8</v>
      </c>
      <c r="D193" s="178" t="s">
        <v>495</v>
      </c>
      <c r="E193" s="178" t="s">
        <v>581</v>
      </c>
      <c r="F193" s="178" t="s">
        <v>582</v>
      </c>
      <c r="G193" s="178" t="s">
        <v>533</v>
      </c>
      <c r="H193" s="177" t="s">
        <v>52</v>
      </c>
      <c r="I193" s="179" t="s">
        <v>643</v>
      </c>
      <c r="J193" s="59" t="s">
        <v>802</v>
      </c>
      <c r="K193" s="60" t="s">
        <v>803</v>
      </c>
      <c r="L193" s="174" t="s">
        <v>272</v>
      </c>
      <c r="M193" s="2" t="s">
        <v>272</v>
      </c>
      <c r="N193" s="175" t="s">
        <v>272</v>
      </c>
      <c r="O193" s="24"/>
      <c r="P193" s="2"/>
      <c r="Q193" s="2"/>
      <c r="R193" s="2"/>
      <c r="S193" s="2"/>
      <c r="T193" s="2"/>
      <c r="U193" s="25"/>
      <c r="V193" s="24"/>
      <c r="W193" s="2"/>
      <c r="X193" s="2"/>
      <c r="Y193" s="2"/>
      <c r="Z193" s="175"/>
      <c r="AA193" s="24"/>
      <c r="AB193" s="2"/>
      <c r="AC193" s="25"/>
      <c r="AD193" s="174"/>
      <c r="AE193" s="25"/>
      <c r="AF193" s="180">
        <v>100</v>
      </c>
    </row>
    <row r="194" spans="1:32">
      <c r="A194" s="134" t="str">
        <f t="shared" si="2"/>
        <v>ATca_02.6</v>
      </c>
      <c r="C194" s="177" t="s">
        <v>8</v>
      </c>
      <c r="D194" s="178" t="s">
        <v>495</v>
      </c>
      <c r="E194" s="178" t="s">
        <v>583</v>
      </c>
      <c r="F194" s="178" t="s">
        <v>584</v>
      </c>
      <c r="G194" s="178" t="s">
        <v>540</v>
      </c>
      <c r="H194" s="177" t="s">
        <v>52</v>
      </c>
      <c r="I194" s="179" t="s">
        <v>643</v>
      </c>
      <c r="J194" s="59" t="s">
        <v>47</v>
      </c>
      <c r="K194" s="60" t="s">
        <v>47</v>
      </c>
      <c r="L194" s="174" t="s">
        <v>272</v>
      </c>
      <c r="M194" s="2" t="s">
        <v>272</v>
      </c>
      <c r="N194" s="175" t="s">
        <v>272</v>
      </c>
      <c r="O194" s="24" t="s">
        <v>272</v>
      </c>
      <c r="P194" s="2" t="s">
        <v>272</v>
      </c>
      <c r="Q194" s="2" t="s">
        <v>272</v>
      </c>
      <c r="R194" s="2" t="s">
        <v>272</v>
      </c>
      <c r="S194" s="2" t="s">
        <v>272</v>
      </c>
      <c r="T194" s="2" t="s">
        <v>272</v>
      </c>
      <c r="U194" s="25" t="s">
        <v>272</v>
      </c>
      <c r="V194" s="24" t="s">
        <v>272</v>
      </c>
      <c r="W194" s="2" t="s">
        <v>272</v>
      </c>
      <c r="X194" s="2" t="s">
        <v>272</v>
      </c>
      <c r="Y194" s="2" t="s">
        <v>272</v>
      </c>
      <c r="Z194" s="175" t="s">
        <v>272</v>
      </c>
      <c r="AA194" s="24" t="s">
        <v>272</v>
      </c>
      <c r="AB194" s="2" t="s">
        <v>272</v>
      </c>
      <c r="AC194" s="25" t="s">
        <v>272</v>
      </c>
      <c r="AD194" s="174" t="s">
        <v>272</v>
      </c>
      <c r="AE194" s="25" t="s">
        <v>272</v>
      </c>
      <c r="AF194" s="180" t="s">
        <v>7</v>
      </c>
    </row>
    <row r="195" spans="1:32">
      <c r="A195" s="134" t="str">
        <f t="shared" si="2"/>
        <v>ATca_03.1</v>
      </c>
      <c r="C195" s="177" t="s">
        <v>8</v>
      </c>
      <c r="D195" s="178" t="s">
        <v>495</v>
      </c>
      <c r="E195" s="178" t="s">
        <v>585</v>
      </c>
      <c r="F195" s="178" t="s">
        <v>586</v>
      </c>
      <c r="G195" s="178" t="s">
        <v>533</v>
      </c>
      <c r="H195" s="177" t="s">
        <v>52</v>
      </c>
      <c r="I195" s="179" t="s">
        <v>643</v>
      </c>
      <c r="J195" s="59" t="s">
        <v>47</v>
      </c>
      <c r="K195" s="60" t="s">
        <v>47</v>
      </c>
      <c r="L195" s="174" t="s">
        <v>272</v>
      </c>
      <c r="M195" s="2" t="s">
        <v>272</v>
      </c>
      <c r="N195" s="175" t="s">
        <v>272</v>
      </c>
      <c r="O195" s="24"/>
      <c r="P195" s="2"/>
      <c r="Q195" s="2"/>
      <c r="R195" s="2"/>
      <c r="S195" s="2"/>
      <c r="T195" s="2"/>
      <c r="U195" s="25"/>
      <c r="V195" s="24"/>
      <c r="W195" s="2"/>
      <c r="X195" s="2"/>
      <c r="Y195" s="2"/>
      <c r="Z195" s="175"/>
      <c r="AA195" s="24"/>
      <c r="AB195" s="2"/>
      <c r="AC195" s="25"/>
      <c r="AD195" s="174"/>
      <c r="AE195" s="25"/>
      <c r="AF195" s="180" t="s">
        <v>7</v>
      </c>
    </row>
    <row r="196" spans="1:32">
      <c r="A196" s="134" t="str">
        <f t="shared" si="2"/>
        <v>ATca_03.2</v>
      </c>
      <c r="C196" s="177" t="s">
        <v>8</v>
      </c>
      <c r="D196" s="178" t="s">
        <v>495</v>
      </c>
      <c r="E196" s="178" t="s">
        <v>587</v>
      </c>
      <c r="F196" s="178" t="s">
        <v>588</v>
      </c>
      <c r="G196" s="178" t="s">
        <v>540</v>
      </c>
      <c r="H196" s="177" t="s">
        <v>52</v>
      </c>
      <c r="I196" s="179" t="s">
        <v>643</v>
      </c>
      <c r="J196" s="59" t="s">
        <v>804</v>
      </c>
      <c r="K196" s="60" t="s">
        <v>805</v>
      </c>
      <c r="L196" s="174" t="s">
        <v>272</v>
      </c>
      <c r="M196" s="2" t="s">
        <v>273</v>
      </c>
      <c r="N196" s="175" t="s">
        <v>273</v>
      </c>
      <c r="O196" s="24" t="s">
        <v>672</v>
      </c>
      <c r="P196" s="2" t="s">
        <v>672</v>
      </c>
      <c r="Q196" s="2" t="s">
        <v>672</v>
      </c>
      <c r="R196" s="2" t="s">
        <v>273</v>
      </c>
      <c r="S196" s="2" t="s">
        <v>273</v>
      </c>
      <c r="T196" s="2" t="s">
        <v>273</v>
      </c>
      <c r="U196" s="25" t="s">
        <v>273</v>
      </c>
      <c r="V196" s="24" t="s">
        <v>273</v>
      </c>
      <c r="W196" s="2" t="s">
        <v>273</v>
      </c>
      <c r="X196" s="2" t="s">
        <v>273</v>
      </c>
      <c r="Y196" s="2" t="s">
        <v>273</v>
      </c>
      <c r="Z196" s="175" t="s">
        <v>273</v>
      </c>
      <c r="AA196" s="24" t="s">
        <v>273</v>
      </c>
      <c r="AB196" s="2" t="s">
        <v>273</v>
      </c>
      <c r="AC196" s="25" t="s">
        <v>273</v>
      </c>
      <c r="AD196" s="174" t="s">
        <v>273</v>
      </c>
      <c r="AE196" s="25" t="s">
        <v>273</v>
      </c>
      <c r="AF196" s="180">
        <v>100</v>
      </c>
    </row>
    <row r="197" spans="1:32">
      <c r="A197" s="134" t="str">
        <f t="shared" si="2"/>
        <v>ATca_03.2</v>
      </c>
      <c r="C197" s="177" t="s">
        <v>8</v>
      </c>
      <c r="D197" s="178" t="s">
        <v>495</v>
      </c>
      <c r="E197" s="178" t="s">
        <v>587</v>
      </c>
      <c r="F197" s="178" t="s">
        <v>588</v>
      </c>
      <c r="G197" s="178" t="s">
        <v>540</v>
      </c>
      <c r="H197" s="177" t="s">
        <v>52</v>
      </c>
      <c r="I197" s="179" t="s">
        <v>643</v>
      </c>
      <c r="J197" s="59" t="s">
        <v>806</v>
      </c>
      <c r="K197" s="60" t="s">
        <v>807</v>
      </c>
      <c r="L197" s="174" t="s">
        <v>272</v>
      </c>
      <c r="M197" s="2" t="s">
        <v>272</v>
      </c>
      <c r="N197" s="175" t="s">
        <v>272</v>
      </c>
      <c r="O197" s="24" t="s">
        <v>272</v>
      </c>
      <c r="P197" s="2" t="s">
        <v>272</v>
      </c>
      <c r="Q197" s="2" t="s">
        <v>272</v>
      </c>
      <c r="R197" s="2" t="s">
        <v>272</v>
      </c>
      <c r="S197" s="2" t="s">
        <v>272</v>
      </c>
      <c r="T197" s="2" t="s">
        <v>272</v>
      </c>
      <c r="U197" s="25" t="s">
        <v>272</v>
      </c>
      <c r="V197" s="24" t="s">
        <v>272</v>
      </c>
      <c r="W197" s="2" t="s">
        <v>272</v>
      </c>
      <c r="X197" s="2" t="s">
        <v>272</v>
      </c>
      <c r="Y197" s="2" t="s">
        <v>672</v>
      </c>
      <c r="Z197" s="175" t="s">
        <v>273</v>
      </c>
      <c r="AA197" s="24" t="s">
        <v>272</v>
      </c>
      <c r="AB197" s="2" t="s">
        <v>272</v>
      </c>
      <c r="AC197" s="25" t="s">
        <v>272</v>
      </c>
      <c r="AD197" s="174" t="s">
        <v>272</v>
      </c>
      <c r="AE197" s="25" t="s">
        <v>272</v>
      </c>
      <c r="AF197" s="180">
        <v>100</v>
      </c>
    </row>
    <row r="198" spans="1:32">
      <c r="A198" s="134" t="str">
        <f t="shared" si="2"/>
        <v>ATca_03.3</v>
      </c>
      <c r="C198" s="177" t="s">
        <v>8</v>
      </c>
      <c r="D198" s="178" t="s">
        <v>495</v>
      </c>
      <c r="E198" s="178" t="s">
        <v>589</v>
      </c>
      <c r="F198" s="178" t="s">
        <v>590</v>
      </c>
      <c r="G198" s="178" t="s">
        <v>540</v>
      </c>
      <c r="H198" s="177" t="s">
        <v>52</v>
      </c>
      <c r="I198" s="179" t="s">
        <v>643</v>
      </c>
      <c r="J198" s="59" t="s">
        <v>194</v>
      </c>
      <c r="K198" s="60" t="s">
        <v>194</v>
      </c>
      <c r="L198" s="174" t="s">
        <v>7</v>
      </c>
      <c r="M198" s="2" t="s">
        <v>7</v>
      </c>
      <c r="N198" s="175" t="s">
        <v>7</v>
      </c>
      <c r="O198" s="24" t="s">
        <v>7</v>
      </c>
      <c r="P198" s="2" t="s">
        <v>7</v>
      </c>
      <c r="Q198" s="2" t="s">
        <v>7</v>
      </c>
      <c r="R198" s="2" t="s">
        <v>7</v>
      </c>
      <c r="S198" s="2" t="s">
        <v>7</v>
      </c>
      <c r="T198" s="2" t="s">
        <v>7</v>
      </c>
      <c r="U198" s="25" t="s">
        <v>7</v>
      </c>
      <c r="V198" s="24" t="s">
        <v>7</v>
      </c>
      <c r="W198" s="2" t="s">
        <v>7</v>
      </c>
      <c r="X198" s="2" t="s">
        <v>7</v>
      </c>
      <c r="Y198" s="2" t="s">
        <v>7</v>
      </c>
      <c r="Z198" s="175" t="s">
        <v>7</v>
      </c>
      <c r="AA198" s="24" t="s">
        <v>7</v>
      </c>
      <c r="AB198" s="2" t="s">
        <v>7</v>
      </c>
      <c r="AC198" s="25" t="s">
        <v>7</v>
      </c>
      <c r="AD198" s="174" t="s">
        <v>7</v>
      </c>
      <c r="AE198" s="25" t="s">
        <v>7</v>
      </c>
      <c r="AF198" s="180" t="s">
        <v>7</v>
      </c>
    </row>
    <row r="199" spans="1:32">
      <c r="A199" s="134" t="str">
        <f t="shared" si="2"/>
        <v>ATca_04.1</v>
      </c>
      <c r="C199" s="177" t="s">
        <v>8</v>
      </c>
      <c r="D199" s="178" t="s">
        <v>495</v>
      </c>
      <c r="E199" s="178" t="s">
        <v>591</v>
      </c>
      <c r="F199" s="178" t="s">
        <v>592</v>
      </c>
      <c r="G199" s="178" t="s">
        <v>533</v>
      </c>
      <c r="H199" s="177" t="s">
        <v>52</v>
      </c>
      <c r="I199" s="179" t="s">
        <v>643</v>
      </c>
      <c r="J199" s="59" t="s">
        <v>780</v>
      </c>
      <c r="K199" s="60" t="s">
        <v>808</v>
      </c>
      <c r="L199" s="174" t="s">
        <v>272</v>
      </c>
      <c r="M199" s="2" t="s">
        <v>272</v>
      </c>
      <c r="N199" s="175" t="s">
        <v>272</v>
      </c>
      <c r="O199" s="24"/>
      <c r="P199" s="2"/>
      <c r="Q199" s="2"/>
      <c r="R199" s="2"/>
      <c r="S199" s="2"/>
      <c r="T199" s="2"/>
      <c r="U199" s="25"/>
      <c r="V199" s="24"/>
      <c r="W199" s="2"/>
      <c r="X199" s="2"/>
      <c r="Y199" s="2"/>
      <c r="Z199" s="175"/>
      <c r="AA199" s="24"/>
      <c r="AB199" s="2"/>
      <c r="AC199" s="25"/>
      <c r="AD199" s="174"/>
      <c r="AE199" s="25"/>
      <c r="AF199" s="180">
        <v>100</v>
      </c>
    </row>
    <row r="200" spans="1:32">
      <c r="A200" s="134" t="str">
        <f t="shared" ref="A200:A263" si="3">C200&amp;LOWER(LEFT(D200,2))&amp;"_"&amp;IF(LEN(TRIM(LEFT(E200,FIND(" ",E200))))=3,"0"&amp;TRIM(LEFT(E200,FIND(" ",E200))),TRIM(LEFT(E200,FIND(" ",E200))))</f>
        <v>ATca_04.2</v>
      </c>
      <c r="C200" s="177" t="s">
        <v>8</v>
      </c>
      <c r="D200" s="178" t="s">
        <v>495</v>
      </c>
      <c r="E200" s="178" t="s">
        <v>593</v>
      </c>
      <c r="F200" s="178" t="s">
        <v>594</v>
      </c>
      <c r="G200" s="178" t="s">
        <v>540</v>
      </c>
      <c r="H200" s="177" t="s">
        <v>52</v>
      </c>
      <c r="I200" s="179" t="s">
        <v>643</v>
      </c>
      <c r="J200" s="59" t="s">
        <v>780</v>
      </c>
      <c r="K200" s="60" t="s">
        <v>809</v>
      </c>
      <c r="L200" s="174" t="s">
        <v>272</v>
      </c>
      <c r="M200" s="2" t="s">
        <v>272</v>
      </c>
      <c r="N200" s="175" t="s">
        <v>272</v>
      </c>
      <c r="O200" s="24" t="s">
        <v>272</v>
      </c>
      <c r="P200" s="2" t="s">
        <v>272</v>
      </c>
      <c r="Q200" s="2" t="s">
        <v>273</v>
      </c>
      <c r="R200" s="2" t="s">
        <v>273</v>
      </c>
      <c r="S200" s="2" t="s">
        <v>272</v>
      </c>
      <c r="T200" s="2" t="s">
        <v>273</v>
      </c>
      <c r="U200" s="25" t="s">
        <v>273</v>
      </c>
      <c r="V200" s="24" t="s">
        <v>272</v>
      </c>
      <c r="W200" s="2" t="s">
        <v>272</v>
      </c>
      <c r="X200" s="2" t="s">
        <v>273</v>
      </c>
      <c r="Y200" s="2" t="s">
        <v>273</v>
      </c>
      <c r="Z200" s="175" t="s">
        <v>273</v>
      </c>
      <c r="AA200" s="24" t="s">
        <v>272</v>
      </c>
      <c r="AB200" s="2" t="s">
        <v>272</v>
      </c>
      <c r="AC200" s="25" t="s">
        <v>272</v>
      </c>
      <c r="AD200" s="174" t="s">
        <v>272</v>
      </c>
      <c r="AE200" s="25" t="s">
        <v>272</v>
      </c>
      <c r="AF200" s="180">
        <v>100</v>
      </c>
    </row>
    <row r="201" spans="1:32">
      <c r="A201" s="134" t="str">
        <f t="shared" si="3"/>
        <v>ATca_04.3</v>
      </c>
      <c r="C201" s="177" t="s">
        <v>8</v>
      </c>
      <c r="D201" s="178" t="s">
        <v>495</v>
      </c>
      <c r="E201" s="178" t="s">
        <v>595</v>
      </c>
      <c r="F201" s="178" t="s">
        <v>596</v>
      </c>
      <c r="G201" s="178" t="s">
        <v>540</v>
      </c>
      <c r="H201" s="177" t="s">
        <v>52</v>
      </c>
      <c r="I201" s="179" t="s">
        <v>643</v>
      </c>
      <c r="J201" s="59" t="s">
        <v>275</v>
      </c>
      <c r="K201" s="60" t="s">
        <v>72</v>
      </c>
      <c r="L201" s="174" t="s">
        <v>272</v>
      </c>
      <c r="M201" s="2" t="s">
        <v>272</v>
      </c>
      <c r="N201" s="175" t="s">
        <v>272</v>
      </c>
      <c r="O201" s="24" t="s">
        <v>272</v>
      </c>
      <c r="P201" s="2" t="s">
        <v>272</v>
      </c>
      <c r="Q201" s="2" t="s">
        <v>272</v>
      </c>
      <c r="R201" s="2" t="s">
        <v>272</v>
      </c>
      <c r="S201" s="2" t="s">
        <v>272</v>
      </c>
      <c r="T201" s="2" t="s">
        <v>272</v>
      </c>
      <c r="U201" s="25" t="s">
        <v>273</v>
      </c>
      <c r="V201" s="24" t="s">
        <v>272</v>
      </c>
      <c r="W201" s="2" t="s">
        <v>272</v>
      </c>
      <c r="X201" s="2" t="s">
        <v>272</v>
      </c>
      <c r="Y201" s="2" t="s">
        <v>272</v>
      </c>
      <c r="Z201" s="175" t="s">
        <v>272</v>
      </c>
      <c r="AA201" s="24" t="s">
        <v>272</v>
      </c>
      <c r="AB201" s="2" t="s">
        <v>272</v>
      </c>
      <c r="AC201" s="25" t="s">
        <v>272</v>
      </c>
      <c r="AD201" s="174" t="s">
        <v>272</v>
      </c>
      <c r="AE201" s="25" t="s">
        <v>272</v>
      </c>
      <c r="AF201" s="180">
        <v>100</v>
      </c>
    </row>
    <row r="202" spans="1:32">
      <c r="A202" s="134" t="str">
        <f t="shared" si="3"/>
        <v>ATca_05.1</v>
      </c>
      <c r="C202" s="177" t="s">
        <v>8</v>
      </c>
      <c r="D202" s="178" t="s">
        <v>495</v>
      </c>
      <c r="E202" s="178" t="s">
        <v>597</v>
      </c>
      <c r="F202" s="178" t="s">
        <v>598</v>
      </c>
      <c r="G202" s="178" t="s">
        <v>533</v>
      </c>
      <c r="H202" s="177" t="s">
        <v>52</v>
      </c>
      <c r="I202" s="179" t="s">
        <v>643</v>
      </c>
      <c r="J202" s="59" t="s">
        <v>810</v>
      </c>
      <c r="K202" s="60" t="s">
        <v>811</v>
      </c>
      <c r="L202" s="174" t="s">
        <v>272</v>
      </c>
      <c r="M202" s="2" t="s">
        <v>272</v>
      </c>
      <c r="N202" s="175" t="s">
        <v>272</v>
      </c>
      <c r="O202" s="24"/>
      <c r="P202" s="2"/>
      <c r="Q202" s="2"/>
      <c r="R202" s="2"/>
      <c r="S202" s="2"/>
      <c r="T202" s="2"/>
      <c r="U202" s="25"/>
      <c r="V202" s="24"/>
      <c r="W202" s="2"/>
      <c r="X202" s="2"/>
      <c r="Y202" s="2"/>
      <c r="Z202" s="175"/>
      <c r="AA202" s="24"/>
      <c r="AB202" s="2"/>
      <c r="AC202" s="25"/>
      <c r="AD202" s="174"/>
      <c r="AE202" s="25"/>
      <c r="AF202" s="180">
        <v>100</v>
      </c>
    </row>
    <row r="203" spans="1:32">
      <c r="A203" s="134" t="str">
        <f t="shared" si="3"/>
        <v>ATca_05.1</v>
      </c>
      <c r="C203" s="177" t="s">
        <v>8</v>
      </c>
      <c r="D203" s="178" t="s">
        <v>495</v>
      </c>
      <c r="E203" s="178" t="s">
        <v>597</v>
      </c>
      <c r="F203" s="178" t="s">
        <v>598</v>
      </c>
      <c r="G203" s="178" t="s">
        <v>533</v>
      </c>
      <c r="H203" s="177" t="s">
        <v>52</v>
      </c>
      <c r="I203" s="179" t="s">
        <v>643</v>
      </c>
      <c r="J203" s="59" t="s">
        <v>812</v>
      </c>
      <c r="K203" s="60" t="s">
        <v>813</v>
      </c>
      <c r="L203" s="174" t="s">
        <v>272</v>
      </c>
      <c r="M203" s="2" t="s">
        <v>272</v>
      </c>
      <c r="N203" s="175" t="s">
        <v>272</v>
      </c>
      <c r="O203" s="24"/>
      <c r="P203" s="2"/>
      <c r="Q203" s="2"/>
      <c r="R203" s="2"/>
      <c r="S203" s="2"/>
      <c r="T203" s="2"/>
      <c r="U203" s="25"/>
      <c r="V203" s="24"/>
      <c r="W203" s="2"/>
      <c r="X203" s="2"/>
      <c r="Y203" s="2"/>
      <c r="Z203" s="175"/>
      <c r="AA203" s="24"/>
      <c r="AB203" s="2"/>
      <c r="AC203" s="25"/>
      <c r="AD203" s="174"/>
      <c r="AE203" s="25"/>
      <c r="AF203" s="180">
        <v>100</v>
      </c>
    </row>
    <row r="204" spans="1:32">
      <c r="A204" s="134" t="str">
        <f t="shared" si="3"/>
        <v>ATca_05.2</v>
      </c>
      <c r="C204" s="177" t="s">
        <v>8</v>
      </c>
      <c r="D204" s="178" t="s">
        <v>495</v>
      </c>
      <c r="E204" s="178" t="s">
        <v>599</v>
      </c>
      <c r="F204" s="178" t="s">
        <v>600</v>
      </c>
      <c r="G204" s="178" t="s">
        <v>540</v>
      </c>
      <c r="H204" s="177" t="s">
        <v>52</v>
      </c>
      <c r="I204" s="179" t="s">
        <v>643</v>
      </c>
      <c r="J204" s="59" t="s">
        <v>814</v>
      </c>
      <c r="K204" s="60" t="s">
        <v>815</v>
      </c>
      <c r="L204" s="174" t="s">
        <v>272</v>
      </c>
      <c r="M204" s="2" t="s">
        <v>272</v>
      </c>
      <c r="N204" s="175" t="s">
        <v>272</v>
      </c>
      <c r="O204" s="24" t="s">
        <v>272</v>
      </c>
      <c r="P204" s="2" t="s">
        <v>272</v>
      </c>
      <c r="Q204" s="2" t="s">
        <v>272</v>
      </c>
      <c r="R204" s="2" t="s">
        <v>272</v>
      </c>
      <c r="S204" s="2" t="s">
        <v>273</v>
      </c>
      <c r="T204" s="2" t="s">
        <v>273</v>
      </c>
      <c r="U204" s="25" t="s">
        <v>273</v>
      </c>
      <c r="V204" s="24" t="s">
        <v>272</v>
      </c>
      <c r="W204" s="2" t="s">
        <v>272</v>
      </c>
      <c r="X204" s="2" t="s">
        <v>272</v>
      </c>
      <c r="Y204" s="2" t="s">
        <v>272</v>
      </c>
      <c r="Z204" s="175" t="s">
        <v>273</v>
      </c>
      <c r="AA204" s="24" t="s">
        <v>272</v>
      </c>
      <c r="AB204" s="2" t="s">
        <v>272</v>
      </c>
      <c r="AC204" s="25" t="s">
        <v>272</v>
      </c>
      <c r="AD204" s="174" t="s">
        <v>272</v>
      </c>
      <c r="AE204" s="25" t="s">
        <v>273</v>
      </c>
      <c r="AF204" s="180">
        <v>100</v>
      </c>
    </row>
    <row r="205" spans="1:32">
      <c r="A205" s="134" t="str">
        <f t="shared" si="3"/>
        <v>ATca_05.2</v>
      </c>
      <c r="C205" s="177" t="s">
        <v>8</v>
      </c>
      <c r="D205" s="178" t="s">
        <v>495</v>
      </c>
      <c r="E205" s="178" t="s">
        <v>599</v>
      </c>
      <c r="F205" s="178" t="s">
        <v>600</v>
      </c>
      <c r="G205" s="178" t="s">
        <v>540</v>
      </c>
      <c r="H205" s="177" t="s">
        <v>52</v>
      </c>
      <c r="I205" s="179" t="s">
        <v>643</v>
      </c>
      <c r="J205" s="59" t="s">
        <v>816</v>
      </c>
      <c r="K205" s="60" t="s">
        <v>817</v>
      </c>
      <c r="L205" s="174" t="s">
        <v>272</v>
      </c>
      <c r="M205" s="2" t="s">
        <v>272</v>
      </c>
      <c r="N205" s="175" t="s">
        <v>272</v>
      </c>
      <c r="O205" s="24" t="s">
        <v>272</v>
      </c>
      <c r="P205" s="2" t="s">
        <v>272</v>
      </c>
      <c r="Q205" s="2" t="s">
        <v>272</v>
      </c>
      <c r="R205" s="2" t="s">
        <v>272</v>
      </c>
      <c r="S205" s="2" t="s">
        <v>273</v>
      </c>
      <c r="T205" s="2" t="s">
        <v>273</v>
      </c>
      <c r="U205" s="25" t="s">
        <v>273</v>
      </c>
      <c r="V205" s="24" t="s">
        <v>272</v>
      </c>
      <c r="W205" s="2" t="s">
        <v>272</v>
      </c>
      <c r="X205" s="2" t="s">
        <v>272</v>
      </c>
      <c r="Y205" s="2" t="s">
        <v>272</v>
      </c>
      <c r="Z205" s="175" t="s">
        <v>272</v>
      </c>
      <c r="AA205" s="24" t="s">
        <v>272</v>
      </c>
      <c r="AB205" s="2" t="s">
        <v>272</v>
      </c>
      <c r="AC205" s="25" t="s">
        <v>272</v>
      </c>
      <c r="AD205" s="174" t="s">
        <v>272</v>
      </c>
      <c r="AE205" s="25" t="s">
        <v>272</v>
      </c>
      <c r="AF205" s="180">
        <v>100</v>
      </c>
    </row>
    <row r="206" spans="1:32">
      <c r="A206" s="134" t="str">
        <f t="shared" si="3"/>
        <v>ATca_05.3</v>
      </c>
      <c r="C206" s="177" t="s">
        <v>8</v>
      </c>
      <c r="D206" s="178" t="s">
        <v>495</v>
      </c>
      <c r="E206" s="178" t="s">
        <v>601</v>
      </c>
      <c r="F206" s="178" t="s">
        <v>602</v>
      </c>
      <c r="G206" s="178" t="s">
        <v>533</v>
      </c>
      <c r="H206" s="177" t="s">
        <v>52</v>
      </c>
      <c r="I206" s="179" t="s">
        <v>643</v>
      </c>
      <c r="J206" s="59" t="s">
        <v>814</v>
      </c>
      <c r="K206" s="60" t="s">
        <v>818</v>
      </c>
      <c r="L206" s="174" t="s">
        <v>272</v>
      </c>
      <c r="M206" s="2" t="s">
        <v>272</v>
      </c>
      <c r="N206" s="175" t="s">
        <v>272</v>
      </c>
      <c r="O206" s="24"/>
      <c r="P206" s="2"/>
      <c r="Q206" s="2"/>
      <c r="R206" s="2"/>
      <c r="S206" s="2"/>
      <c r="T206" s="2"/>
      <c r="U206" s="25"/>
      <c r="V206" s="24"/>
      <c r="W206" s="2"/>
      <c r="X206" s="2"/>
      <c r="Y206" s="2"/>
      <c r="Z206" s="175"/>
      <c r="AA206" s="24"/>
      <c r="AB206" s="2"/>
      <c r="AC206" s="25"/>
      <c r="AD206" s="174"/>
      <c r="AE206" s="25"/>
      <c r="AF206" s="180">
        <v>100</v>
      </c>
    </row>
    <row r="207" spans="1:32">
      <c r="A207" s="134" t="str">
        <f t="shared" si="3"/>
        <v>ATca_05.3</v>
      </c>
      <c r="C207" s="177" t="s">
        <v>8</v>
      </c>
      <c r="D207" s="178" t="s">
        <v>495</v>
      </c>
      <c r="E207" s="178" t="s">
        <v>601</v>
      </c>
      <c r="F207" s="178" t="s">
        <v>602</v>
      </c>
      <c r="G207" s="178" t="s">
        <v>533</v>
      </c>
      <c r="H207" s="177" t="s">
        <v>52</v>
      </c>
      <c r="I207" s="179" t="s">
        <v>643</v>
      </c>
      <c r="J207" s="59" t="s">
        <v>819</v>
      </c>
      <c r="K207" s="60" t="s">
        <v>820</v>
      </c>
      <c r="L207" s="174" t="s">
        <v>272</v>
      </c>
      <c r="M207" s="2" t="s">
        <v>273</v>
      </c>
      <c r="N207" s="175" t="s">
        <v>272</v>
      </c>
      <c r="O207" s="24"/>
      <c r="P207" s="2"/>
      <c r="Q207" s="2"/>
      <c r="R207" s="2"/>
      <c r="S207" s="2"/>
      <c r="T207" s="2"/>
      <c r="U207" s="25"/>
      <c r="V207" s="24"/>
      <c r="W207" s="2"/>
      <c r="X207" s="2"/>
      <c r="Y207" s="2"/>
      <c r="Z207" s="175"/>
      <c r="AA207" s="24"/>
      <c r="AB207" s="2"/>
      <c r="AC207" s="25"/>
      <c r="AD207" s="174"/>
      <c r="AE207" s="25"/>
      <c r="AF207" s="180">
        <v>100</v>
      </c>
    </row>
    <row r="208" spans="1:32">
      <c r="A208" s="134" t="str">
        <f t="shared" si="3"/>
        <v>ATfa_01.1</v>
      </c>
      <c r="C208" s="177" t="s">
        <v>8</v>
      </c>
      <c r="D208" s="178" t="s">
        <v>2</v>
      </c>
      <c r="E208" s="178" t="s">
        <v>603</v>
      </c>
      <c r="F208" s="178" t="s">
        <v>604</v>
      </c>
      <c r="G208" s="178" t="s">
        <v>533</v>
      </c>
      <c r="H208" s="177" t="s">
        <v>52</v>
      </c>
      <c r="I208" s="179" t="s">
        <v>643</v>
      </c>
      <c r="J208" s="59" t="s">
        <v>780</v>
      </c>
      <c r="K208" s="60" t="s">
        <v>821</v>
      </c>
      <c r="L208" s="174" t="s">
        <v>272</v>
      </c>
      <c r="M208" s="2" t="s">
        <v>272</v>
      </c>
      <c r="N208" s="175" t="s">
        <v>272</v>
      </c>
      <c r="O208" s="24"/>
      <c r="P208" s="2"/>
      <c r="Q208" s="2"/>
      <c r="R208" s="2"/>
      <c r="S208" s="2"/>
      <c r="T208" s="2"/>
      <c r="U208" s="25"/>
      <c r="V208" s="24"/>
      <c r="W208" s="2"/>
      <c r="X208" s="2"/>
      <c r="Y208" s="2"/>
      <c r="Z208" s="175"/>
      <c r="AA208" s="24"/>
      <c r="AB208" s="2"/>
      <c r="AC208" s="25"/>
      <c r="AD208" s="174"/>
      <c r="AE208" s="25"/>
      <c r="AF208" s="180">
        <v>100</v>
      </c>
    </row>
    <row r="209" spans="1:32">
      <c r="A209" s="134" t="str">
        <f t="shared" si="3"/>
        <v>ATfa_01.1</v>
      </c>
      <c r="C209" s="177" t="s">
        <v>8</v>
      </c>
      <c r="D209" s="178" t="s">
        <v>2</v>
      </c>
      <c r="E209" s="178" t="s">
        <v>603</v>
      </c>
      <c r="F209" s="178" t="s">
        <v>604</v>
      </c>
      <c r="G209" s="178" t="s">
        <v>533</v>
      </c>
      <c r="H209" s="177" t="s">
        <v>52</v>
      </c>
      <c r="I209" s="179" t="s">
        <v>643</v>
      </c>
      <c r="J209" s="59" t="s">
        <v>816</v>
      </c>
      <c r="K209" s="60" t="s">
        <v>822</v>
      </c>
      <c r="L209" s="174" t="s">
        <v>272</v>
      </c>
      <c r="M209" s="2" t="s">
        <v>272</v>
      </c>
      <c r="N209" s="175" t="s">
        <v>272</v>
      </c>
      <c r="O209" s="24"/>
      <c r="P209" s="2"/>
      <c r="Q209" s="2"/>
      <c r="R209" s="2"/>
      <c r="S209" s="2"/>
      <c r="T209" s="2"/>
      <c r="U209" s="25"/>
      <c r="V209" s="24"/>
      <c r="W209" s="2"/>
      <c r="X209" s="2"/>
      <c r="Y209" s="2"/>
      <c r="Z209" s="175"/>
      <c r="AA209" s="24"/>
      <c r="AB209" s="2"/>
      <c r="AC209" s="25"/>
      <c r="AD209" s="174"/>
      <c r="AE209" s="25"/>
      <c r="AF209" s="180">
        <v>100</v>
      </c>
    </row>
    <row r="210" spans="1:32">
      <c r="A210" s="134" t="str">
        <f t="shared" si="3"/>
        <v>ATfa_01.1</v>
      </c>
      <c r="C210" s="177" t="s">
        <v>8</v>
      </c>
      <c r="D210" s="178" t="s">
        <v>2</v>
      </c>
      <c r="E210" s="178" t="s">
        <v>603</v>
      </c>
      <c r="F210" s="178" t="s">
        <v>604</v>
      </c>
      <c r="G210" s="178" t="s">
        <v>533</v>
      </c>
      <c r="H210" s="177" t="s">
        <v>52</v>
      </c>
      <c r="I210" s="179" t="s">
        <v>643</v>
      </c>
      <c r="J210" s="59" t="s">
        <v>823</v>
      </c>
      <c r="K210" s="60" t="s">
        <v>824</v>
      </c>
      <c r="L210" s="174" t="s">
        <v>272</v>
      </c>
      <c r="M210" s="2" t="s">
        <v>273</v>
      </c>
      <c r="N210" s="175" t="s">
        <v>272</v>
      </c>
      <c r="O210" s="24"/>
      <c r="P210" s="2"/>
      <c r="Q210" s="2"/>
      <c r="R210" s="2"/>
      <c r="S210" s="2"/>
      <c r="T210" s="2"/>
      <c r="U210" s="25"/>
      <c r="V210" s="24"/>
      <c r="W210" s="2"/>
      <c r="X210" s="2"/>
      <c r="Y210" s="2"/>
      <c r="Z210" s="175"/>
      <c r="AA210" s="24"/>
      <c r="AB210" s="2"/>
      <c r="AC210" s="25"/>
      <c r="AD210" s="174"/>
      <c r="AE210" s="25"/>
      <c r="AF210" s="180">
        <v>100</v>
      </c>
    </row>
    <row r="211" spans="1:32">
      <c r="A211" s="134" t="str">
        <f t="shared" si="3"/>
        <v>ATfa_01.2</v>
      </c>
      <c r="C211" s="177" t="s">
        <v>8</v>
      </c>
      <c r="D211" s="178" t="s">
        <v>2</v>
      </c>
      <c r="E211" s="178" t="s">
        <v>605</v>
      </c>
      <c r="F211" s="178" t="s">
        <v>606</v>
      </c>
      <c r="G211" s="178" t="s">
        <v>540</v>
      </c>
      <c r="H211" s="177" t="s">
        <v>52</v>
      </c>
      <c r="I211" s="179" t="s">
        <v>643</v>
      </c>
      <c r="J211" s="59" t="s">
        <v>816</v>
      </c>
      <c r="K211" s="60" t="s">
        <v>825</v>
      </c>
      <c r="L211" s="174" t="s">
        <v>272</v>
      </c>
      <c r="M211" s="2" t="s">
        <v>273</v>
      </c>
      <c r="N211" s="175" t="s">
        <v>272</v>
      </c>
      <c r="O211" s="24" t="s">
        <v>672</v>
      </c>
      <c r="P211" s="2" t="s">
        <v>672</v>
      </c>
      <c r="Q211" s="2" t="s">
        <v>672</v>
      </c>
      <c r="R211" s="2" t="s">
        <v>273</v>
      </c>
      <c r="S211" s="2" t="s">
        <v>273</v>
      </c>
      <c r="T211" s="2" t="s">
        <v>273</v>
      </c>
      <c r="U211" s="25" t="s">
        <v>273</v>
      </c>
      <c r="V211" s="24" t="s">
        <v>272</v>
      </c>
      <c r="W211" s="2" t="s">
        <v>273</v>
      </c>
      <c r="X211" s="2" t="s">
        <v>273</v>
      </c>
      <c r="Y211" s="2" t="s">
        <v>273</v>
      </c>
      <c r="Z211" s="175" t="s">
        <v>273</v>
      </c>
      <c r="AA211" s="24" t="s">
        <v>272</v>
      </c>
      <c r="AB211" s="2" t="s">
        <v>273</v>
      </c>
      <c r="AC211" s="25" t="s">
        <v>273</v>
      </c>
      <c r="AD211" s="174" t="s">
        <v>273</v>
      </c>
      <c r="AE211" s="25" t="s">
        <v>273</v>
      </c>
      <c r="AF211" s="180">
        <v>100</v>
      </c>
    </row>
    <row r="212" spans="1:32">
      <c r="A212" s="134" t="str">
        <f t="shared" si="3"/>
        <v>ATfa_01.3</v>
      </c>
      <c r="C212" s="177" t="s">
        <v>8</v>
      </c>
      <c r="D212" s="178" t="s">
        <v>2</v>
      </c>
      <c r="E212" s="178" t="s">
        <v>607</v>
      </c>
      <c r="F212" s="178" t="s">
        <v>608</v>
      </c>
      <c r="G212" s="178" t="s">
        <v>540</v>
      </c>
      <c r="H212" s="177" t="s">
        <v>52</v>
      </c>
      <c r="I212" s="179" t="s">
        <v>643</v>
      </c>
      <c r="J212" s="59" t="s">
        <v>816</v>
      </c>
      <c r="K212" s="60" t="s">
        <v>826</v>
      </c>
      <c r="L212" s="174" t="s">
        <v>272</v>
      </c>
      <c r="M212" s="2" t="s">
        <v>273</v>
      </c>
      <c r="N212" s="175" t="s">
        <v>272</v>
      </c>
      <c r="O212" s="24" t="s">
        <v>672</v>
      </c>
      <c r="P212" s="2" t="s">
        <v>273</v>
      </c>
      <c r="Q212" s="2" t="s">
        <v>273</v>
      </c>
      <c r="R212" s="2" t="s">
        <v>273</v>
      </c>
      <c r="S212" s="2" t="s">
        <v>273</v>
      </c>
      <c r="T212" s="2" t="s">
        <v>273</v>
      </c>
      <c r="U212" s="25" t="s">
        <v>273</v>
      </c>
      <c r="V212" s="24" t="s">
        <v>272</v>
      </c>
      <c r="W212" s="2" t="s">
        <v>273</v>
      </c>
      <c r="X212" s="2" t="s">
        <v>273</v>
      </c>
      <c r="Y212" s="2" t="s">
        <v>273</v>
      </c>
      <c r="Z212" s="175" t="s">
        <v>273</v>
      </c>
      <c r="AA212" s="24" t="s">
        <v>272</v>
      </c>
      <c r="AB212" s="2" t="s">
        <v>273</v>
      </c>
      <c r="AC212" s="25" t="s">
        <v>273</v>
      </c>
      <c r="AD212" s="174" t="s">
        <v>272</v>
      </c>
      <c r="AE212" s="25" t="s">
        <v>273</v>
      </c>
      <c r="AF212" s="180">
        <v>100</v>
      </c>
    </row>
    <row r="213" spans="1:32">
      <c r="A213" s="134" t="str">
        <f t="shared" si="3"/>
        <v>ATfa_01.3</v>
      </c>
      <c r="C213" s="177" t="s">
        <v>8</v>
      </c>
      <c r="D213" s="178" t="s">
        <v>2</v>
      </c>
      <c r="E213" s="178" t="s">
        <v>607</v>
      </c>
      <c r="F213" s="178" t="s">
        <v>608</v>
      </c>
      <c r="G213" s="178" t="s">
        <v>540</v>
      </c>
      <c r="H213" s="177" t="s">
        <v>52</v>
      </c>
      <c r="I213" s="179" t="s">
        <v>643</v>
      </c>
      <c r="J213" s="59" t="s">
        <v>816</v>
      </c>
      <c r="K213" s="60" t="s">
        <v>827</v>
      </c>
      <c r="L213" s="174" t="s">
        <v>272</v>
      </c>
      <c r="M213" s="2" t="s">
        <v>273</v>
      </c>
      <c r="N213" s="175" t="s">
        <v>272</v>
      </c>
      <c r="O213" s="24" t="s">
        <v>672</v>
      </c>
      <c r="P213" s="2" t="s">
        <v>273</v>
      </c>
      <c r="Q213" s="2" t="s">
        <v>273</v>
      </c>
      <c r="R213" s="2" t="s">
        <v>273</v>
      </c>
      <c r="S213" s="2" t="s">
        <v>273</v>
      </c>
      <c r="T213" s="2" t="s">
        <v>273</v>
      </c>
      <c r="U213" s="25" t="s">
        <v>273</v>
      </c>
      <c r="V213" s="24" t="s">
        <v>272</v>
      </c>
      <c r="W213" s="2" t="s">
        <v>273</v>
      </c>
      <c r="X213" s="2" t="s">
        <v>273</v>
      </c>
      <c r="Y213" s="2" t="s">
        <v>273</v>
      </c>
      <c r="Z213" s="175" t="s">
        <v>273</v>
      </c>
      <c r="AA213" s="24" t="s">
        <v>272</v>
      </c>
      <c r="AB213" s="2" t="s">
        <v>273</v>
      </c>
      <c r="AC213" s="25" t="s">
        <v>273</v>
      </c>
      <c r="AD213" s="174" t="s">
        <v>272</v>
      </c>
      <c r="AE213" s="25" t="s">
        <v>273</v>
      </c>
      <c r="AF213" s="180">
        <v>100</v>
      </c>
    </row>
    <row r="214" spans="1:32">
      <c r="A214" s="134" t="str">
        <f t="shared" si="3"/>
        <v>ATfa_01.4</v>
      </c>
      <c r="C214" s="177" t="s">
        <v>8</v>
      </c>
      <c r="D214" s="178" t="s">
        <v>2</v>
      </c>
      <c r="E214" s="178" t="s">
        <v>609</v>
      </c>
      <c r="F214" s="178" t="s">
        <v>610</v>
      </c>
      <c r="G214" s="178" t="s">
        <v>540</v>
      </c>
      <c r="H214" s="177" t="s">
        <v>52</v>
      </c>
      <c r="I214" s="179" t="s">
        <v>643</v>
      </c>
      <c r="J214" s="59" t="s">
        <v>47</v>
      </c>
      <c r="K214" s="60" t="s">
        <v>47</v>
      </c>
      <c r="L214" s="174" t="s">
        <v>272</v>
      </c>
      <c r="M214" s="2" t="s">
        <v>272</v>
      </c>
      <c r="N214" s="175" t="s">
        <v>272</v>
      </c>
      <c r="O214" s="24" t="s">
        <v>272</v>
      </c>
      <c r="P214" s="2" t="s">
        <v>272</v>
      </c>
      <c r="Q214" s="2" t="s">
        <v>272</v>
      </c>
      <c r="R214" s="2" t="s">
        <v>272</v>
      </c>
      <c r="S214" s="2" t="s">
        <v>272</v>
      </c>
      <c r="T214" s="2" t="s">
        <v>272</v>
      </c>
      <c r="U214" s="25" t="s">
        <v>272</v>
      </c>
      <c r="V214" s="24" t="s">
        <v>272</v>
      </c>
      <c r="W214" s="2" t="s">
        <v>272</v>
      </c>
      <c r="X214" s="2" t="s">
        <v>272</v>
      </c>
      <c r="Y214" s="2" t="s">
        <v>272</v>
      </c>
      <c r="Z214" s="175" t="s">
        <v>272</v>
      </c>
      <c r="AA214" s="24" t="s">
        <v>272</v>
      </c>
      <c r="AB214" s="2" t="s">
        <v>272</v>
      </c>
      <c r="AC214" s="25" t="s">
        <v>272</v>
      </c>
      <c r="AD214" s="174" t="s">
        <v>272</v>
      </c>
      <c r="AE214" s="25" t="s">
        <v>272</v>
      </c>
      <c r="AF214" s="180" t="s">
        <v>7</v>
      </c>
    </row>
    <row r="215" spans="1:32">
      <c r="A215" s="134" t="str">
        <f t="shared" si="3"/>
        <v>ATfa_02.1</v>
      </c>
      <c r="C215" s="177" t="s">
        <v>8</v>
      </c>
      <c r="D215" s="178" t="s">
        <v>2</v>
      </c>
      <c r="E215" s="178" t="s">
        <v>611</v>
      </c>
      <c r="F215" s="178" t="s">
        <v>612</v>
      </c>
      <c r="G215" s="178" t="s">
        <v>540</v>
      </c>
      <c r="H215" s="177" t="s">
        <v>52</v>
      </c>
      <c r="I215" s="179" t="s">
        <v>53</v>
      </c>
      <c r="J215" s="59" t="s">
        <v>828</v>
      </c>
      <c r="K215" s="60" t="s">
        <v>829</v>
      </c>
      <c r="L215" s="174" t="s">
        <v>272</v>
      </c>
      <c r="M215" s="2" t="s">
        <v>272</v>
      </c>
      <c r="N215" s="175" t="s">
        <v>272</v>
      </c>
      <c r="O215" s="24" t="s">
        <v>272</v>
      </c>
      <c r="P215" s="2" t="s">
        <v>273</v>
      </c>
      <c r="Q215" s="2" t="s">
        <v>273</v>
      </c>
      <c r="R215" s="2" t="s">
        <v>273</v>
      </c>
      <c r="S215" s="2" t="s">
        <v>272</v>
      </c>
      <c r="T215" s="2" t="s">
        <v>273</v>
      </c>
      <c r="U215" s="25" t="s">
        <v>273</v>
      </c>
      <c r="V215" s="24" t="s">
        <v>273</v>
      </c>
      <c r="W215" s="2" t="s">
        <v>273</v>
      </c>
      <c r="X215" s="2" t="s">
        <v>273</v>
      </c>
      <c r="Y215" s="2" t="s">
        <v>273</v>
      </c>
      <c r="Z215" s="175" t="s">
        <v>273</v>
      </c>
      <c r="AA215" s="24" t="s">
        <v>273</v>
      </c>
      <c r="AB215" s="2" t="s">
        <v>273</v>
      </c>
      <c r="AC215" s="25" t="s">
        <v>273</v>
      </c>
      <c r="AD215" s="174" t="s">
        <v>272</v>
      </c>
      <c r="AE215" s="25" t="s">
        <v>273</v>
      </c>
      <c r="AF215" s="180">
        <v>100</v>
      </c>
    </row>
    <row r="216" spans="1:32">
      <c r="A216" s="134" t="str">
        <f t="shared" si="3"/>
        <v>ATfa_02.1</v>
      </c>
      <c r="C216" s="177" t="s">
        <v>8</v>
      </c>
      <c r="D216" s="178" t="s">
        <v>2</v>
      </c>
      <c r="E216" s="178" t="s">
        <v>611</v>
      </c>
      <c r="F216" s="178" t="s">
        <v>612</v>
      </c>
      <c r="G216" s="178" t="s">
        <v>540</v>
      </c>
      <c r="H216" s="177" t="s">
        <v>52</v>
      </c>
      <c r="I216" s="179" t="s">
        <v>53</v>
      </c>
      <c r="J216" s="59" t="s">
        <v>830</v>
      </c>
      <c r="K216" s="60" t="s">
        <v>831</v>
      </c>
      <c r="L216" s="174" t="s">
        <v>272</v>
      </c>
      <c r="M216" s="2" t="s">
        <v>272</v>
      </c>
      <c r="N216" s="175" t="s">
        <v>272</v>
      </c>
      <c r="O216" s="24" t="s">
        <v>272</v>
      </c>
      <c r="P216" s="2" t="s">
        <v>273</v>
      </c>
      <c r="Q216" s="2" t="s">
        <v>273</v>
      </c>
      <c r="R216" s="2" t="s">
        <v>273</v>
      </c>
      <c r="S216" s="2" t="s">
        <v>272</v>
      </c>
      <c r="T216" s="2" t="s">
        <v>273</v>
      </c>
      <c r="U216" s="25" t="s">
        <v>273</v>
      </c>
      <c r="V216" s="24" t="s">
        <v>273</v>
      </c>
      <c r="W216" s="2" t="s">
        <v>273</v>
      </c>
      <c r="X216" s="2" t="s">
        <v>273</v>
      </c>
      <c r="Y216" s="2" t="s">
        <v>273</v>
      </c>
      <c r="Z216" s="175" t="s">
        <v>273</v>
      </c>
      <c r="AA216" s="24" t="s">
        <v>273</v>
      </c>
      <c r="AB216" s="2" t="s">
        <v>273</v>
      </c>
      <c r="AC216" s="25" t="s">
        <v>273</v>
      </c>
      <c r="AD216" s="174" t="s">
        <v>272</v>
      </c>
      <c r="AE216" s="25" t="s">
        <v>273</v>
      </c>
      <c r="AF216" s="180">
        <v>100</v>
      </c>
    </row>
    <row r="217" spans="1:32">
      <c r="A217" s="134" t="str">
        <f t="shared" si="3"/>
        <v>ATfa_02.1</v>
      </c>
      <c r="C217" s="177" t="s">
        <v>8</v>
      </c>
      <c r="D217" s="178" t="s">
        <v>2</v>
      </c>
      <c r="E217" s="178" t="s">
        <v>611</v>
      </c>
      <c r="F217" s="178" t="s">
        <v>612</v>
      </c>
      <c r="G217" s="178" t="s">
        <v>540</v>
      </c>
      <c r="H217" s="177" t="s">
        <v>52</v>
      </c>
      <c r="I217" s="179" t="s">
        <v>53</v>
      </c>
      <c r="J217" s="59" t="s">
        <v>832</v>
      </c>
      <c r="K217" s="60" t="s">
        <v>833</v>
      </c>
      <c r="L217" s="174" t="s">
        <v>272</v>
      </c>
      <c r="M217" s="2" t="s">
        <v>272</v>
      </c>
      <c r="N217" s="175" t="s">
        <v>272</v>
      </c>
      <c r="O217" s="24" t="s">
        <v>272</v>
      </c>
      <c r="P217" s="2" t="s">
        <v>272</v>
      </c>
      <c r="Q217" s="2" t="s">
        <v>273</v>
      </c>
      <c r="R217" s="2" t="s">
        <v>273</v>
      </c>
      <c r="S217" s="2" t="s">
        <v>272</v>
      </c>
      <c r="T217" s="2" t="s">
        <v>273</v>
      </c>
      <c r="U217" s="25" t="s">
        <v>273</v>
      </c>
      <c r="V217" s="24" t="s">
        <v>273</v>
      </c>
      <c r="W217" s="2" t="s">
        <v>273</v>
      </c>
      <c r="X217" s="2" t="s">
        <v>273</v>
      </c>
      <c r="Y217" s="2" t="s">
        <v>273</v>
      </c>
      <c r="Z217" s="175" t="s">
        <v>273</v>
      </c>
      <c r="AA217" s="24" t="s">
        <v>273</v>
      </c>
      <c r="AB217" s="2" t="s">
        <v>273</v>
      </c>
      <c r="AC217" s="25" t="s">
        <v>273</v>
      </c>
      <c r="AD217" s="174" t="s">
        <v>272</v>
      </c>
      <c r="AE217" s="25" t="s">
        <v>273</v>
      </c>
      <c r="AF217" s="180">
        <v>100</v>
      </c>
    </row>
    <row r="218" spans="1:32">
      <c r="A218" s="134" t="str">
        <f t="shared" si="3"/>
        <v>ATfa_02.1</v>
      </c>
      <c r="C218" s="177" t="s">
        <v>8</v>
      </c>
      <c r="D218" s="178" t="s">
        <v>2</v>
      </c>
      <c r="E218" s="178" t="s">
        <v>611</v>
      </c>
      <c r="F218" s="178" t="s">
        <v>612</v>
      </c>
      <c r="G218" s="178" t="s">
        <v>540</v>
      </c>
      <c r="H218" s="177" t="s">
        <v>52</v>
      </c>
      <c r="I218" s="179" t="s">
        <v>53</v>
      </c>
      <c r="J218" s="59" t="s">
        <v>834</v>
      </c>
      <c r="K218" s="60" t="s">
        <v>835</v>
      </c>
      <c r="L218" s="174" t="s">
        <v>272</v>
      </c>
      <c r="M218" s="2" t="s">
        <v>273</v>
      </c>
      <c r="N218" s="175" t="s">
        <v>273</v>
      </c>
      <c r="O218" s="24" t="s">
        <v>672</v>
      </c>
      <c r="P218" s="2" t="s">
        <v>273</v>
      </c>
      <c r="Q218" s="2" t="s">
        <v>273</v>
      </c>
      <c r="R218" s="2" t="s">
        <v>273</v>
      </c>
      <c r="S218" s="2" t="s">
        <v>273</v>
      </c>
      <c r="T218" s="2" t="s">
        <v>273</v>
      </c>
      <c r="U218" s="25" t="s">
        <v>273</v>
      </c>
      <c r="V218" s="24" t="s">
        <v>273</v>
      </c>
      <c r="W218" s="2" t="s">
        <v>273</v>
      </c>
      <c r="X218" s="2" t="s">
        <v>273</v>
      </c>
      <c r="Y218" s="2" t="s">
        <v>273</v>
      </c>
      <c r="Z218" s="175" t="s">
        <v>273</v>
      </c>
      <c r="AA218" s="24" t="s">
        <v>273</v>
      </c>
      <c r="AB218" s="2" t="s">
        <v>273</v>
      </c>
      <c r="AC218" s="25" t="s">
        <v>273</v>
      </c>
      <c r="AD218" s="174" t="s">
        <v>273</v>
      </c>
      <c r="AE218" s="25" t="s">
        <v>273</v>
      </c>
      <c r="AF218" s="180">
        <v>0</v>
      </c>
    </row>
    <row r="219" spans="1:32">
      <c r="A219" s="134" t="str">
        <f t="shared" si="3"/>
        <v>ATfa_02.1</v>
      </c>
      <c r="C219" s="177" t="s">
        <v>8</v>
      </c>
      <c r="D219" s="178" t="s">
        <v>2</v>
      </c>
      <c r="E219" s="178" t="s">
        <v>611</v>
      </c>
      <c r="F219" s="178" t="s">
        <v>612</v>
      </c>
      <c r="G219" s="178" t="s">
        <v>540</v>
      </c>
      <c r="H219" s="177" t="s">
        <v>52</v>
      </c>
      <c r="I219" s="179" t="s">
        <v>53</v>
      </c>
      <c r="J219" s="59" t="s">
        <v>836</v>
      </c>
      <c r="K219" s="60" t="s">
        <v>837</v>
      </c>
      <c r="L219" s="174" t="s">
        <v>272</v>
      </c>
      <c r="M219" s="2" t="s">
        <v>273</v>
      </c>
      <c r="N219" s="175" t="s">
        <v>273</v>
      </c>
      <c r="O219" s="24" t="s">
        <v>672</v>
      </c>
      <c r="P219" s="2" t="s">
        <v>273</v>
      </c>
      <c r="Q219" s="2" t="s">
        <v>273</v>
      </c>
      <c r="R219" s="2" t="s">
        <v>273</v>
      </c>
      <c r="S219" s="2" t="s">
        <v>273</v>
      </c>
      <c r="T219" s="2" t="s">
        <v>273</v>
      </c>
      <c r="U219" s="25" t="s">
        <v>273</v>
      </c>
      <c r="V219" s="24" t="s">
        <v>273</v>
      </c>
      <c r="W219" s="2" t="s">
        <v>273</v>
      </c>
      <c r="X219" s="2" t="s">
        <v>273</v>
      </c>
      <c r="Y219" s="2" t="s">
        <v>273</v>
      </c>
      <c r="Z219" s="175" t="s">
        <v>273</v>
      </c>
      <c r="AA219" s="24" t="s">
        <v>273</v>
      </c>
      <c r="AB219" s="2" t="s">
        <v>273</v>
      </c>
      <c r="AC219" s="25" t="s">
        <v>273</v>
      </c>
      <c r="AD219" s="174" t="s">
        <v>273</v>
      </c>
      <c r="AE219" s="25" t="s">
        <v>273</v>
      </c>
      <c r="AF219" s="180">
        <v>100</v>
      </c>
    </row>
    <row r="220" spans="1:32">
      <c r="A220" s="134" t="str">
        <f t="shared" si="3"/>
        <v>ATfa_02.1</v>
      </c>
      <c r="C220" s="177" t="s">
        <v>8</v>
      </c>
      <c r="D220" s="178" t="s">
        <v>2</v>
      </c>
      <c r="E220" s="178" t="s">
        <v>611</v>
      </c>
      <c r="F220" s="178" t="s">
        <v>612</v>
      </c>
      <c r="G220" s="178" t="s">
        <v>540</v>
      </c>
      <c r="H220" s="177" t="s">
        <v>52</v>
      </c>
      <c r="I220" s="179" t="s">
        <v>53</v>
      </c>
      <c r="J220" s="59" t="s">
        <v>838</v>
      </c>
      <c r="K220" s="60" t="s">
        <v>839</v>
      </c>
      <c r="L220" s="174" t="s">
        <v>272</v>
      </c>
      <c r="M220" s="2" t="s">
        <v>272</v>
      </c>
      <c r="N220" s="175" t="s">
        <v>272</v>
      </c>
      <c r="O220" s="24" t="s">
        <v>273</v>
      </c>
      <c r="P220" s="2" t="s">
        <v>273</v>
      </c>
      <c r="Q220" s="2" t="s">
        <v>273</v>
      </c>
      <c r="R220" s="2" t="s">
        <v>273</v>
      </c>
      <c r="S220" s="2" t="s">
        <v>272</v>
      </c>
      <c r="T220" s="2" t="s">
        <v>273</v>
      </c>
      <c r="U220" s="25" t="s">
        <v>273</v>
      </c>
      <c r="V220" s="24" t="s">
        <v>273</v>
      </c>
      <c r="W220" s="2" t="s">
        <v>273</v>
      </c>
      <c r="X220" s="2" t="s">
        <v>273</v>
      </c>
      <c r="Y220" s="2" t="s">
        <v>273</v>
      </c>
      <c r="Z220" s="175" t="s">
        <v>273</v>
      </c>
      <c r="AA220" s="24" t="s">
        <v>273</v>
      </c>
      <c r="AB220" s="2" t="s">
        <v>273</v>
      </c>
      <c r="AC220" s="25" t="s">
        <v>273</v>
      </c>
      <c r="AD220" s="174" t="s">
        <v>272</v>
      </c>
      <c r="AE220" s="25" t="s">
        <v>273</v>
      </c>
      <c r="AF220" s="180">
        <v>100</v>
      </c>
    </row>
    <row r="221" spans="1:32">
      <c r="A221" s="134" t="str">
        <f t="shared" si="3"/>
        <v>ATfa_02.1</v>
      </c>
      <c r="C221" s="177" t="s">
        <v>8</v>
      </c>
      <c r="D221" s="178" t="s">
        <v>2</v>
      </c>
      <c r="E221" s="178" t="s">
        <v>611</v>
      </c>
      <c r="F221" s="178" t="s">
        <v>612</v>
      </c>
      <c r="G221" s="178" t="s">
        <v>540</v>
      </c>
      <c r="H221" s="177" t="s">
        <v>52</v>
      </c>
      <c r="I221" s="179" t="s">
        <v>53</v>
      </c>
      <c r="J221" s="59" t="s">
        <v>840</v>
      </c>
      <c r="K221" s="60" t="s">
        <v>841</v>
      </c>
      <c r="L221" s="174" t="s">
        <v>272</v>
      </c>
      <c r="M221" s="2" t="s">
        <v>273</v>
      </c>
      <c r="N221" s="175" t="s">
        <v>273</v>
      </c>
      <c r="O221" s="24" t="s">
        <v>672</v>
      </c>
      <c r="P221" s="2" t="s">
        <v>273</v>
      </c>
      <c r="Q221" s="2" t="s">
        <v>273</v>
      </c>
      <c r="R221" s="2" t="s">
        <v>273</v>
      </c>
      <c r="S221" s="2" t="s">
        <v>273</v>
      </c>
      <c r="T221" s="2" t="s">
        <v>273</v>
      </c>
      <c r="U221" s="25" t="s">
        <v>273</v>
      </c>
      <c r="V221" s="24" t="s">
        <v>273</v>
      </c>
      <c r="W221" s="2" t="s">
        <v>273</v>
      </c>
      <c r="X221" s="2" t="s">
        <v>273</v>
      </c>
      <c r="Y221" s="2" t="s">
        <v>273</v>
      </c>
      <c r="Z221" s="175" t="s">
        <v>273</v>
      </c>
      <c r="AA221" s="24" t="s">
        <v>273</v>
      </c>
      <c r="AB221" s="2" t="s">
        <v>273</v>
      </c>
      <c r="AC221" s="25" t="s">
        <v>273</v>
      </c>
      <c r="AD221" s="174" t="s">
        <v>273</v>
      </c>
      <c r="AE221" s="25" t="s">
        <v>273</v>
      </c>
      <c r="AF221" s="180">
        <v>100</v>
      </c>
    </row>
    <row r="222" spans="1:32">
      <c r="A222" s="134" t="str">
        <f t="shared" si="3"/>
        <v>ATfa_02.1</v>
      </c>
      <c r="C222" s="177" t="s">
        <v>8</v>
      </c>
      <c r="D222" s="178" t="s">
        <v>2</v>
      </c>
      <c r="E222" s="178" t="s">
        <v>611</v>
      </c>
      <c r="F222" s="178" t="s">
        <v>612</v>
      </c>
      <c r="G222" s="178" t="s">
        <v>540</v>
      </c>
      <c r="H222" s="177" t="s">
        <v>52</v>
      </c>
      <c r="I222" s="179" t="s">
        <v>53</v>
      </c>
      <c r="J222" s="59" t="s">
        <v>842</v>
      </c>
      <c r="K222" s="60" t="s">
        <v>843</v>
      </c>
      <c r="L222" s="174" t="s">
        <v>272</v>
      </c>
      <c r="M222" s="2" t="s">
        <v>273</v>
      </c>
      <c r="N222" s="175" t="s">
        <v>273</v>
      </c>
      <c r="O222" s="24" t="s">
        <v>672</v>
      </c>
      <c r="P222" s="2" t="s">
        <v>273</v>
      </c>
      <c r="Q222" s="2" t="s">
        <v>273</v>
      </c>
      <c r="R222" s="2" t="s">
        <v>273</v>
      </c>
      <c r="S222" s="2" t="s">
        <v>273</v>
      </c>
      <c r="T222" s="2" t="s">
        <v>273</v>
      </c>
      <c r="U222" s="25" t="s">
        <v>273</v>
      </c>
      <c r="V222" s="24" t="s">
        <v>273</v>
      </c>
      <c r="W222" s="2" t="s">
        <v>273</v>
      </c>
      <c r="X222" s="2" t="s">
        <v>273</v>
      </c>
      <c r="Y222" s="2" t="s">
        <v>273</v>
      </c>
      <c r="Z222" s="175" t="s">
        <v>273</v>
      </c>
      <c r="AA222" s="24" t="s">
        <v>273</v>
      </c>
      <c r="AB222" s="2" t="s">
        <v>273</v>
      </c>
      <c r="AC222" s="25" t="s">
        <v>273</v>
      </c>
      <c r="AD222" s="174" t="s">
        <v>273</v>
      </c>
      <c r="AE222" s="25" t="s">
        <v>273</v>
      </c>
      <c r="AF222" s="180">
        <v>100</v>
      </c>
    </row>
    <row r="223" spans="1:32">
      <c r="A223" s="134" t="str">
        <f t="shared" si="3"/>
        <v>ATfa_02.1</v>
      </c>
      <c r="C223" s="177" t="s">
        <v>8</v>
      </c>
      <c r="D223" s="178" t="s">
        <v>2</v>
      </c>
      <c r="E223" s="178" t="s">
        <v>611</v>
      </c>
      <c r="F223" s="178" t="s">
        <v>612</v>
      </c>
      <c r="G223" s="178" t="s">
        <v>540</v>
      </c>
      <c r="H223" s="177" t="s">
        <v>52</v>
      </c>
      <c r="I223" s="179" t="s">
        <v>53</v>
      </c>
      <c r="J223" s="59" t="s">
        <v>844</v>
      </c>
      <c r="K223" s="60" t="s">
        <v>845</v>
      </c>
      <c r="L223" s="174" t="s">
        <v>272</v>
      </c>
      <c r="M223" s="2" t="s">
        <v>272</v>
      </c>
      <c r="N223" s="175" t="s">
        <v>272</v>
      </c>
      <c r="O223" s="24" t="s">
        <v>272</v>
      </c>
      <c r="P223" s="2" t="s">
        <v>272</v>
      </c>
      <c r="Q223" s="2" t="s">
        <v>273</v>
      </c>
      <c r="R223" s="2" t="s">
        <v>273</v>
      </c>
      <c r="S223" s="2" t="s">
        <v>272</v>
      </c>
      <c r="T223" s="2" t="s">
        <v>273</v>
      </c>
      <c r="U223" s="25" t="s">
        <v>273</v>
      </c>
      <c r="V223" s="24" t="s">
        <v>273</v>
      </c>
      <c r="W223" s="2" t="s">
        <v>273</v>
      </c>
      <c r="X223" s="2" t="s">
        <v>273</v>
      </c>
      <c r="Y223" s="2" t="s">
        <v>273</v>
      </c>
      <c r="Z223" s="175" t="s">
        <v>273</v>
      </c>
      <c r="AA223" s="24" t="s">
        <v>273</v>
      </c>
      <c r="AB223" s="2" t="s">
        <v>273</v>
      </c>
      <c r="AC223" s="25" t="s">
        <v>273</v>
      </c>
      <c r="AD223" s="174" t="s">
        <v>273</v>
      </c>
      <c r="AE223" s="25" t="s">
        <v>273</v>
      </c>
      <c r="AF223" s="180">
        <v>100</v>
      </c>
    </row>
    <row r="224" spans="1:32">
      <c r="A224" s="134" t="str">
        <f t="shared" si="3"/>
        <v>ATfa_02.1</v>
      </c>
      <c r="C224" s="177" t="s">
        <v>8</v>
      </c>
      <c r="D224" s="178" t="s">
        <v>2</v>
      </c>
      <c r="E224" s="178" t="s">
        <v>611</v>
      </c>
      <c r="F224" s="178" t="s">
        <v>612</v>
      </c>
      <c r="G224" s="178" t="s">
        <v>540</v>
      </c>
      <c r="H224" s="177" t="s">
        <v>52</v>
      </c>
      <c r="I224" s="179" t="s">
        <v>53</v>
      </c>
      <c r="J224" s="59" t="s">
        <v>846</v>
      </c>
      <c r="K224" s="60" t="s">
        <v>847</v>
      </c>
      <c r="L224" s="174" t="s">
        <v>272</v>
      </c>
      <c r="M224" s="2" t="s">
        <v>273</v>
      </c>
      <c r="N224" s="175" t="s">
        <v>273</v>
      </c>
      <c r="O224" s="24" t="s">
        <v>672</v>
      </c>
      <c r="P224" s="2" t="s">
        <v>273</v>
      </c>
      <c r="Q224" s="2" t="s">
        <v>273</v>
      </c>
      <c r="R224" s="2" t="s">
        <v>273</v>
      </c>
      <c r="S224" s="2" t="s">
        <v>273</v>
      </c>
      <c r="T224" s="2" t="s">
        <v>273</v>
      </c>
      <c r="U224" s="25" t="s">
        <v>273</v>
      </c>
      <c r="V224" s="24" t="s">
        <v>273</v>
      </c>
      <c r="W224" s="2" t="s">
        <v>273</v>
      </c>
      <c r="X224" s="2" t="s">
        <v>273</v>
      </c>
      <c r="Y224" s="2" t="s">
        <v>273</v>
      </c>
      <c r="Z224" s="175" t="s">
        <v>273</v>
      </c>
      <c r="AA224" s="24" t="s">
        <v>273</v>
      </c>
      <c r="AB224" s="2" t="s">
        <v>273</v>
      </c>
      <c r="AC224" s="25" t="s">
        <v>273</v>
      </c>
      <c r="AD224" s="174" t="s">
        <v>273</v>
      </c>
      <c r="AE224" s="25" t="s">
        <v>273</v>
      </c>
      <c r="AF224" s="180">
        <v>100</v>
      </c>
    </row>
    <row r="225" spans="1:32">
      <c r="A225" s="134" t="str">
        <f t="shared" si="3"/>
        <v>ATfa_02.1</v>
      </c>
      <c r="C225" s="177" t="s">
        <v>8</v>
      </c>
      <c r="D225" s="178" t="s">
        <v>2</v>
      </c>
      <c r="E225" s="178" t="s">
        <v>611</v>
      </c>
      <c r="F225" s="178" t="s">
        <v>612</v>
      </c>
      <c r="G225" s="178" t="s">
        <v>540</v>
      </c>
      <c r="H225" s="177" t="s">
        <v>52</v>
      </c>
      <c r="I225" s="179" t="s">
        <v>53</v>
      </c>
      <c r="J225" s="59" t="s">
        <v>848</v>
      </c>
      <c r="K225" s="60" t="s">
        <v>849</v>
      </c>
      <c r="L225" s="174" t="s">
        <v>272</v>
      </c>
      <c r="M225" s="2" t="s">
        <v>273</v>
      </c>
      <c r="N225" s="175" t="s">
        <v>273</v>
      </c>
      <c r="O225" s="24" t="s">
        <v>672</v>
      </c>
      <c r="P225" s="2" t="s">
        <v>273</v>
      </c>
      <c r="Q225" s="2" t="s">
        <v>273</v>
      </c>
      <c r="R225" s="2" t="s">
        <v>273</v>
      </c>
      <c r="S225" s="2" t="s">
        <v>273</v>
      </c>
      <c r="T225" s="2" t="s">
        <v>273</v>
      </c>
      <c r="U225" s="25" t="s">
        <v>273</v>
      </c>
      <c r="V225" s="24" t="s">
        <v>273</v>
      </c>
      <c r="W225" s="2" t="s">
        <v>273</v>
      </c>
      <c r="X225" s="2" t="s">
        <v>273</v>
      </c>
      <c r="Y225" s="2" t="s">
        <v>273</v>
      </c>
      <c r="Z225" s="175" t="s">
        <v>273</v>
      </c>
      <c r="AA225" s="24" t="s">
        <v>273</v>
      </c>
      <c r="AB225" s="2" t="s">
        <v>273</v>
      </c>
      <c r="AC225" s="25" t="s">
        <v>273</v>
      </c>
      <c r="AD225" s="174" t="s">
        <v>273</v>
      </c>
      <c r="AE225" s="25" t="s">
        <v>273</v>
      </c>
      <c r="AF225" s="180">
        <v>100</v>
      </c>
    </row>
    <row r="226" spans="1:32">
      <c r="A226" s="134" t="str">
        <f t="shared" si="3"/>
        <v>ATfa_02.1</v>
      </c>
      <c r="C226" s="177" t="s">
        <v>8</v>
      </c>
      <c r="D226" s="178" t="s">
        <v>2</v>
      </c>
      <c r="E226" s="178" t="s">
        <v>611</v>
      </c>
      <c r="F226" s="178" t="s">
        <v>612</v>
      </c>
      <c r="G226" s="178" t="s">
        <v>540</v>
      </c>
      <c r="H226" s="177" t="s">
        <v>52</v>
      </c>
      <c r="I226" s="179" t="s">
        <v>53</v>
      </c>
      <c r="J226" s="59" t="s">
        <v>850</v>
      </c>
      <c r="K226" s="60" t="s">
        <v>851</v>
      </c>
      <c r="L226" s="174" t="s">
        <v>272</v>
      </c>
      <c r="M226" s="2" t="s">
        <v>273</v>
      </c>
      <c r="N226" s="175" t="s">
        <v>273</v>
      </c>
      <c r="O226" s="24" t="s">
        <v>672</v>
      </c>
      <c r="P226" s="2" t="s">
        <v>273</v>
      </c>
      <c r="Q226" s="2" t="s">
        <v>273</v>
      </c>
      <c r="R226" s="2" t="s">
        <v>273</v>
      </c>
      <c r="S226" s="2" t="s">
        <v>273</v>
      </c>
      <c r="T226" s="2" t="s">
        <v>273</v>
      </c>
      <c r="U226" s="25" t="s">
        <v>273</v>
      </c>
      <c r="V226" s="24" t="s">
        <v>273</v>
      </c>
      <c r="W226" s="2" t="s">
        <v>273</v>
      </c>
      <c r="X226" s="2" t="s">
        <v>273</v>
      </c>
      <c r="Y226" s="2" t="s">
        <v>273</v>
      </c>
      <c r="Z226" s="175" t="s">
        <v>273</v>
      </c>
      <c r="AA226" s="24" t="s">
        <v>273</v>
      </c>
      <c r="AB226" s="2" t="s">
        <v>273</v>
      </c>
      <c r="AC226" s="25" t="s">
        <v>273</v>
      </c>
      <c r="AD226" s="174" t="s">
        <v>273</v>
      </c>
      <c r="AE226" s="25" t="s">
        <v>273</v>
      </c>
      <c r="AF226" s="180">
        <v>100</v>
      </c>
    </row>
    <row r="227" spans="1:32">
      <c r="A227" s="134" t="str">
        <f t="shared" si="3"/>
        <v>ATfa_02.1</v>
      </c>
      <c r="C227" s="177" t="s">
        <v>8</v>
      </c>
      <c r="D227" s="178" t="s">
        <v>2</v>
      </c>
      <c r="E227" s="178" t="s">
        <v>611</v>
      </c>
      <c r="F227" s="178" t="s">
        <v>612</v>
      </c>
      <c r="G227" s="178" t="s">
        <v>540</v>
      </c>
      <c r="H227" s="177" t="s">
        <v>52</v>
      </c>
      <c r="I227" s="179" t="s">
        <v>53</v>
      </c>
      <c r="J227" s="59" t="s">
        <v>852</v>
      </c>
      <c r="K227" s="60" t="s">
        <v>853</v>
      </c>
      <c r="L227" s="174" t="s">
        <v>272</v>
      </c>
      <c r="M227" s="2" t="s">
        <v>273</v>
      </c>
      <c r="N227" s="175" t="s">
        <v>273</v>
      </c>
      <c r="O227" s="24" t="s">
        <v>672</v>
      </c>
      <c r="P227" s="2" t="s">
        <v>273</v>
      </c>
      <c r="Q227" s="2" t="s">
        <v>273</v>
      </c>
      <c r="R227" s="2" t="s">
        <v>273</v>
      </c>
      <c r="S227" s="2" t="s">
        <v>273</v>
      </c>
      <c r="T227" s="2" t="s">
        <v>273</v>
      </c>
      <c r="U227" s="25" t="s">
        <v>273</v>
      </c>
      <c r="V227" s="24" t="s">
        <v>273</v>
      </c>
      <c r="W227" s="2" t="s">
        <v>273</v>
      </c>
      <c r="X227" s="2" t="s">
        <v>273</v>
      </c>
      <c r="Y227" s="2" t="s">
        <v>273</v>
      </c>
      <c r="Z227" s="175" t="s">
        <v>273</v>
      </c>
      <c r="AA227" s="24" t="s">
        <v>273</v>
      </c>
      <c r="AB227" s="2" t="s">
        <v>273</v>
      </c>
      <c r="AC227" s="25" t="s">
        <v>273</v>
      </c>
      <c r="AD227" s="174" t="s">
        <v>273</v>
      </c>
      <c r="AE227" s="25" t="s">
        <v>273</v>
      </c>
      <c r="AF227" s="180">
        <v>100</v>
      </c>
    </row>
    <row r="228" spans="1:32">
      <c r="A228" s="134" t="str">
        <f t="shared" si="3"/>
        <v>ATfa_02.1</v>
      </c>
      <c r="C228" s="177" t="s">
        <v>8</v>
      </c>
      <c r="D228" s="178" t="s">
        <v>2</v>
      </c>
      <c r="E228" s="178" t="s">
        <v>611</v>
      </c>
      <c r="F228" s="178" t="s">
        <v>612</v>
      </c>
      <c r="G228" s="178" t="s">
        <v>540</v>
      </c>
      <c r="H228" s="177" t="s">
        <v>52</v>
      </c>
      <c r="I228" s="179" t="s">
        <v>53</v>
      </c>
      <c r="J228" s="59" t="s">
        <v>854</v>
      </c>
      <c r="K228" s="60" t="s">
        <v>855</v>
      </c>
      <c r="L228" s="174" t="s">
        <v>272</v>
      </c>
      <c r="M228" s="2" t="s">
        <v>273</v>
      </c>
      <c r="N228" s="175" t="s">
        <v>273</v>
      </c>
      <c r="O228" s="24" t="s">
        <v>672</v>
      </c>
      <c r="P228" s="2" t="s">
        <v>273</v>
      </c>
      <c r="Q228" s="2" t="s">
        <v>273</v>
      </c>
      <c r="R228" s="2" t="s">
        <v>273</v>
      </c>
      <c r="S228" s="2" t="s">
        <v>273</v>
      </c>
      <c r="T228" s="2" t="s">
        <v>273</v>
      </c>
      <c r="U228" s="25" t="s">
        <v>273</v>
      </c>
      <c r="V228" s="24" t="s">
        <v>273</v>
      </c>
      <c r="W228" s="2" t="s">
        <v>273</v>
      </c>
      <c r="X228" s="2" t="s">
        <v>273</v>
      </c>
      <c r="Y228" s="2" t="s">
        <v>273</v>
      </c>
      <c r="Z228" s="175" t="s">
        <v>273</v>
      </c>
      <c r="AA228" s="24" t="s">
        <v>273</v>
      </c>
      <c r="AB228" s="2" t="s">
        <v>273</v>
      </c>
      <c r="AC228" s="25" t="s">
        <v>273</v>
      </c>
      <c r="AD228" s="174" t="s">
        <v>273</v>
      </c>
      <c r="AE228" s="25" t="s">
        <v>273</v>
      </c>
      <c r="AF228" s="180">
        <v>0</v>
      </c>
    </row>
    <row r="229" spans="1:32">
      <c r="A229" s="134" t="str">
        <f t="shared" si="3"/>
        <v>ATfa_02.1</v>
      </c>
      <c r="C229" s="177" t="s">
        <v>8</v>
      </c>
      <c r="D229" s="178" t="s">
        <v>2</v>
      </c>
      <c r="E229" s="178" t="s">
        <v>611</v>
      </c>
      <c r="F229" s="178" t="s">
        <v>612</v>
      </c>
      <c r="G229" s="178" t="s">
        <v>540</v>
      </c>
      <c r="H229" s="177" t="s">
        <v>52</v>
      </c>
      <c r="I229" s="179" t="s">
        <v>53</v>
      </c>
      <c r="J229" s="59" t="s">
        <v>856</v>
      </c>
      <c r="K229" s="60" t="s">
        <v>857</v>
      </c>
      <c r="L229" s="174" t="s">
        <v>272</v>
      </c>
      <c r="M229" s="2" t="s">
        <v>273</v>
      </c>
      <c r="N229" s="175" t="s">
        <v>273</v>
      </c>
      <c r="O229" s="24" t="s">
        <v>672</v>
      </c>
      <c r="P229" s="2" t="s">
        <v>273</v>
      </c>
      <c r="Q229" s="2" t="s">
        <v>273</v>
      </c>
      <c r="R229" s="2" t="s">
        <v>273</v>
      </c>
      <c r="S229" s="2" t="s">
        <v>273</v>
      </c>
      <c r="T229" s="2" t="s">
        <v>273</v>
      </c>
      <c r="U229" s="25" t="s">
        <v>273</v>
      </c>
      <c r="V229" s="24" t="s">
        <v>273</v>
      </c>
      <c r="W229" s="2" t="s">
        <v>273</v>
      </c>
      <c r="X229" s="2" t="s">
        <v>273</v>
      </c>
      <c r="Y229" s="2" t="s">
        <v>273</v>
      </c>
      <c r="Z229" s="175" t="s">
        <v>273</v>
      </c>
      <c r="AA229" s="24" t="s">
        <v>273</v>
      </c>
      <c r="AB229" s="2" t="s">
        <v>273</v>
      </c>
      <c r="AC229" s="25" t="s">
        <v>273</v>
      </c>
      <c r="AD229" s="174" t="s">
        <v>273</v>
      </c>
      <c r="AE229" s="25" t="s">
        <v>273</v>
      </c>
      <c r="AF229" s="180">
        <v>100</v>
      </c>
    </row>
    <row r="230" spans="1:32">
      <c r="A230" s="134" t="str">
        <f t="shared" si="3"/>
        <v>ATfa_02.2</v>
      </c>
      <c r="C230" s="177" t="s">
        <v>8</v>
      </c>
      <c r="D230" s="178" t="s">
        <v>2</v>
      </c>
      <c r="E230" s="178" t="s">
        <v>613</v>
      </c>
      <c r="F230" s="178" t="s">
        <v>614</v>
      </c>
      <c r="G230" s="178" t="s">
        <v>540</v>
      </c>
      <c r="H230" s="177" t="s">
        <v>52</v>
      </c>
      <c r="I230" s="179"/>
      <c r="J230" s="59" t="s">
        <v>194</v>
      </c>
      <c r="K230" s="60" t="s">
        <v>194</v>
      </c>
      <c r="L230" s="174" t="s">
        <v>7</v>
      </c>
      <c r="M230" s="2" t="s">
        <v>7</v>
      </c>
      <c r="N230" s="175" t="s">
        <v>7</v>
      </c>
      <c r="O230" s="24" t="s">
        <v>7</v>
      </c>
      <c r="P230" s="2" t="s">
        <v>7</v>
      </c>
      <c r="Q230" s="2" t="s">
        <v>7</v>
      </c>
      <c r="R230" s="2" t="s">
        <v>7</v>
      </c>
      <c r="S230" s="2" t="s">
        <v>7</v>
      </c>
      <c r="T230" s="2" t="s">
        <v>7</v>
      </c>
      <c r="U230" s="25" t="s">
        <v>7</v>
      </c>
      <c r="V230" s="24" t="s">
        <v>7</v>
      </c>
      <c r="W230" s="2" t="s">
        <v>7</v>
      </c>
      <c r="X230" s="2" t="s">
        <v>7</v>
      </c>
      <c r="Y230" s="2" t="s">
        <v>7</v>
      </c>
      <c r="Z230" s="175" t="s">
        <v>7</v>
      </c>
      <c r="AA230" s="24" t="s">
        <v>7</v>
      </c>
      <c r="AB230" s="2" t="s">
        <v>7</v>
      </c>
      <c r="AC230" s="25" t="s">
        <v>7</v>
      </c>
      <c r="AD230" s="174" t="s">
        <v>7</v>
      </c>
      <c r="AE230" s="25" t="s">
        <v>7</v>
      </c>
      <c r="AF230" s="180" t="s">
        <v>7</v>
      </c>
    </row>
    <row r="231" spans="1:32">
      <c r="A231" s="134" t="str">
        <f t="shared" si="3"/>
        <v>ATfa_03.1</v>
      </c>
      <c r="C231" s="177" t="s">
        <v>8</v>
      </c>
      <c r="D231" s="178" t="s">
        <v>2</v>
      </c>
      <c r="E231" s="178" t="s">
        <v>615</v>
      </c>
      <c r="F231" s="178" t="s">
        <v>616</v>
      </c>
      <c r="G231" s="178" t="s">
        <v>540</v>
      </c>
      <c r="H231" s="177" t="s">
        <v>52</v>
      </c>
      <c r="I231" s="179" t="s">
        <v>643</v>
      </c>
      <c r="J231" s="59" t="s">
        <v>828</v>
      </c>
      <c r="K231" s="60" t="s">
        <v>858</v>
      </c>
      <c r="L231" s="174" t="s">
        <v>272</v>
      </c>
      <c r="M231" s="2" t="s">
        <v>272</v>
      </c>
      <c r="N231" s="175" t="s">
        <v>272</v>
      </c>
      <c r="O231" s="24" t="s">
        <v>272</v>
      </c>
      <c r="P231" s="2" t="s">
        <v>273</v>
      </c>
      <c r="Q231" s="2" t="s">
        <v>273</v>
      </c>
      <c r="R231" s="2" t="s">
        <v>273</v>
      </c>
      <c r="S231" s="2" t="s">
        <v>272</v>
      </c>
      <c r="T231" s="2" t="s">
        <v>273</v>
      </c>
      <c r="U231" s="25" t="s">
        <v>273</v>
      </c>
      <c r="V231" s="24" t="s">
        <v>273</v>
      </c>
      <c r="W231" s="2" t="s">
        <v>273</v>
      </c>
      <c r="X231" s="2" t="s">
        <v>273</v>
      </c>
      <c r="Y231" s="2" t="s">
        <v>273</v>
      </c>
      <c r="Z231" s="175" t="s">
        <v>273</v>
      </c>
      <c r="AA231" s="24" t="s">
        <v>273</v>
      </c>
      <c r="AB231" s="2" t="s">
        <v>273</v>
      </c>
      <c r="AC231" s="25" t="s">
        <v>273</v>
      </c>
      <c r="AD231" s="174" t="s">
        <v>272</v>
      </c>
      <c r="AE231" s="25" t="s">
        <v>273</v>
      </c>
      <c r="AF231" s="180">
        <v>100</v>
      </c>
    </row>
    <row r="232" spans="1:32">
      <c r="A232" s="134" t="str">
        <f t="shared" si="3"/>
        <v>ATfa_03.1</v>
      </c>
      <c r="C232" s="177" t="s">
        <v>8</v>
      </c>
      <c r="D232" s="178" t="s">
        <v>2</v>
      </c>
      <c r="E232" s="178" t="s">
        <v>615</v>
      </c>
      <c r="F232" s="178" t="s">
        <v>616</v>
      </c>
      <c r="G232" s="178" t="s">
        <v>540</v>
      </c>
      <c r="H232" s="177" t="s">
        <v>52</v>
      </c>
      <c r="I232" s="179" t="s">
        <v>53</v>
      </c>
      <c r="J232" s="59" t="s">
        <v>830</v>
      </c>
      <c r="K232" s="60" t="s">
        <v>859</v>
      </c>
      <c r="L232" s="174" t="s">
        <v>272</v>
      </c>
      <c r="M232" s="2" t="s">
        <v>273</v>
      </c>
      <c r="N232" s="175" t="s">
        <v>273</v>
      </c>
      <c r="O232" s="24" t="s">
        <v>672</v>
      </c>
      <c r="P232" s="2" t="s">
        <v>273</v>
      </c>
      <c r="Q232" s="2" t="s">
        <v>273</v>
      </c>
      <c r="R232" s="2" t="s">
        <v>273</v>
      </c>
      <c r="S232" s="2" t="s">
        <v>273</v>
      </c>
      <c r="T232" s="2" t="s">
        <v>273</v>
      </c>
      <c r="U232" s="25" t="s">
        <v>273</v>
      </c>
      <c r="V232" s="24" t="s">
        <v>273</v>
      </c>
      <c r="W232" s="2" t="s">
        <v>273</v>
      </c>
      <c r="X232" s="2" t="s">
        <v>273</v>
      </c>
      <c r="Y232" s="2" t="s">
        <v>273</v>
      </c>
      <c r="Z232" s="175" t="s">
        <v>273</v>
      </c>
      <c r="AA232" s="24" t="s">
        <v>273</v>
      </c>
      <c r="AB232" s="2" t="s">
        <v>273</v>
      </c>
      <c r="AC232" s="25" t="s">
        <v>273</v>
      </c>
      <c r="AD232" s="174" t="s">
        <v>272</v>
      </c>
      <c r="AE232" s="25" t="s">
        <v>273</v>
      </c>
      <c r="AF232" s="180">
        <v>100</v>
      </c>
    </row>
    <row r="233" spans="1:32">
      <c r="A233" s="134" t="str">
        <f t="shared" si="3"/>
        <v>ATfa_03.1</v>
      </c>
      <c r="C233" s="177" t="s">
        <v>8</v>
      </c>
      <c r="D233" s="178" t="s">
        <v>2</v>
      </c>
      <c r="E233" s="178" t="s">
        <v>615</v>
      </c>
      <c r="F233" s="178" t="s">
        <v>616</v>
      </c>
      <c r="G233" s="178" t="s">
        <v>540</v>
      </c>
      <c r="H233" s="177" t="s">
        <v>52</v>
      </c>
      <c r="I233" s="179" t="s">
        <v>53</v>
      </c>
      <c r="J233" s="59" t="s">
        <v>832</v>
      </c>
      <c r="K233" s="60" t="s">
        <v>860</v>
      </c>
      <c r="L233" s="174" t="s">
        <v>272</v>
      </c>
      <c r="M233" s="2" t="s">
        <v>273</v>
      </c>
      <c r="N233" s="175" t="s">
        <v>273</v>
      </c>
      <c r="O233" s="24" t="s">
        <v>672</v>
      </c>
      <c r="P233" s="2" t="s">
        <v>273</v>
      </c>
      <c r="Q233" s="2" t="s">
        <v>273</v>
      </c>
      <c r="R233" s="2" t="s">
        <v>273</v>
      </c>
      <c r="S233" s="2" t="s">
        <v>273</v>
      </c>
      <c r="T233" s="2" t="s">
        <v>273</v>
      </c>
      <c r="U233" s="25" t="s">
        <v>273</v>
      </c>
      <c r="V233" s="24" t="s">
        <v>273</v>
      </c>
      <c r="W233" s="2" t="s">
        <v>273</v>
      </c>
      <c r="X233" s="2" t="s">
        <v>273</v>
      </c>
      <c r="Y233" s="2" t="s">
        <v>273</v>
      </c>
      <c r="Z233" s="175" t="s">
        <v>273</v>
      </c>
      <c r="AA233" s="24" t="s">
        <v>273</v>
      </c>
      <c r="AB233" s="2" t="s">
        <v>273</v>
      </c>
      <c r="AC233" s="25" t="s">
        <v>273</v>
      </c>
      <c r="AD233" s="174" t="s">
        <v>273</v>
      </c>
      <c r="AE233" s="25" t="s">
        <v>273</v>
      </c>
      <c r="AF233" s="180">
        <v>100</v>
      </c>
    </row>
    <row r="234" spans="1:32">
      <c r="A234" s="134" t="str">
        <f t="shared" si="3"/>
        <v>ATfa_03.1</v>
      </c>
      <c r="C234" s="177" t="s">
        <v>8</v>
      </c>
      <c r="D234" s="178" t="s">
        <v>2</v>
      </c>
      <c r="E234" s="178" t="s">
        <v>615</v>
      </c>
      <c r="F234" s="178" t="s">
        <v>616</v>
      </c>
      <c r="G234" s="178" t="s">
        <v>540</v>
      </c>
      <c r="H234" s="177" t="s">
        <v>52</v>
      </c>
      <c r="I234" s="179" t="s">
        <v>53</v>
      </c>
      <c r="J234" s="59" t="s">
        <v>834</v>
      </c>
      <c r="K234" s="60" t="s">
        <v>861</v>
      </c>
      <c r="L234" s="174" t="s">
        <v>272</v>
      </c>
      <c r="M234" s="2" t="s">
        <v>273</v>
      </c>
      <c r="N234" s="175" t="s">
        <v>273</v>
      </c>
      <c r="O234" s="24" t="s">
        <v>672</v>
      </c>
      <c r="P234" s="2" t="s">
        <v>273</v>
      </c>
      <c r="Q234" s="2" t="s">
        <v>273</v>
      </c>
      <c r="R234" s="2" t="s">
        <v>273</v>
      </c>
      <c r="S234" s="2" t="s">
        <v>273</v>
      </c>
      <c r="T234" s="2" t="s">
        <v>273</v>
      </c>
      <c r="U234" s="25" t="s">
        <v>273</v>
      </c>
      <c r="V234" s="24" t="s">
        <v>273</v>
      </c>
      <c r="W234" s="2" t="s">
        <v>273</v>
      </c>
      <c r="X234" s="2" t="s">
        <v>273</v>
      </c>
      <c r="Y234" s="2" t="s">
        <v>273</v>
      </c>
      <c r="Z234" s="175" t="s">
        <v>273</v>
      </c>
      <c r="AA234" s="24" t="s">
        <v>273</v>
      </c>
      <c r="AB234" s="2" t="s">
        <v>273</v>
      </c>
      <c r="AC234" s="25" t="s">
        <v>273</v>
      </c>
      <c r="AD234" s="174" t="s">
        <v>273</v>
      </c>
      <c r="AE234" s="25" t="s">
        <v>273</v>
      </c>
      <c r="AF234" s="180">
        <v>0</v>
      </c>
    </row>
    <row r="235" spans="1:32">
      <c r="A235" s="134" t="str">
        <f t="shared" si="3"/>
        <v>ATfa_03.1</v>
      </c>
      <c r="C235" s="177" t="s">
        <v>8</v>
      </c>
      <c r="D235" s="178" t="s">
        <v>2</v>
      </c>
      <c r="E235" s="178" t="s">
        <v>615</v>
      </c>
      <c r="F235" s="178" t="s">
        <v>616</v>
      </c>
      <c r="G235" s="178" t="s">
        <v>540</v>
      </c>
      <c r="H235" s="177" t="s">
        <v>52</v>
      </c>
      <c r="I235" s="179" t="s">
        <v>53</v>
      </c>
      <c r="J235" s="59" t="s">
        <v>836</v>
      </c>
      <c r="K235" s="60" t="s">
        <v>862</v>
      </c>
      <c r="L235" s="174" t="s">
        <v>272</v>
      </c>
      <c r="M235" s="2" t="s">
        <v>273</v>
      </c>
      <c r="N235" s="175" t="s">
        <v>273</v>
      </c>
      <c r="O235" s="24" t="s">
        <v>672</v>
      </c>
      <c r="P235" s="2" t="s">
        <v>273</v>
      </c>
      <c r="Q235" s="2" t="s">
        <v>273</v>
      </c>
      <c r="R235" s="2" t="s">
        <v>273</v>
      </c>
      <c r="S235" s="2" t="s">
        <v>273</v>
      </c>
      <c r="T235" s="2" t="s">
        <v>273</v>
      </c>
      <c r="U235" s="25" t="s">
        <v>273</v>
      </c>
      <c r="V235" s="24" t="s">
        <v>273</v>
      </c>
      <c r="W235" s="2" t="s">
        <v>273</v>
      </c>
      <c r="X235" s="2" t="s">
        <v>273</v>
      </c>
      <c r="Y235" s="2" t="s">
        <v>273</v>
      </c>
      <c r="Z235" s="175" t="s">
        <v>273</v>
      </c>
      <c r="AA235" s="24" t="s">
        <v>273</v>
      </c>
      <c r="AB235" s="2" t="s">
        <v>273</v>
      </c>
      <c r="AC235" s="25" t="s">
        <v>273</v>
      </c>
      <c r="AD235" s="174" t="s">
        <v>273</v>
      </c>
      <c r="AE235" s="25" t="s">
        <v>273</v>
      </c>
      <c r="AF235" s="180">
        <v>100</v>
      </c>
    </row>
    <row r="236" spans="1:32">
      <c r="A236" s="134" t="str">
        <f t="shared" si="3"/>
        <v>ATfa_03.1</v>
      </c>
      <c r="C236" s="177" t="s">
        <v>8</v>
      </c>
      <c r="D236" s="178" t="s">
        <v>2</v>
      </c>
      <c r="E236" s="178" t="s">
        <v>615</v>
      </c>
      <c r="F236" s="178" t="s">
        <v>616</v>
      </c>
      <c r="G236" s="178" t="s">
        <v>540</v>
      </c>
      <c r="H236" s="177" t="s">
        <v>52</v>
      </c>
      <c r="I236" s="179" t="s">
        <v>53</v>
      </c>
      <c r="J236" s="59" t="s">
        <v>838</v>
      </c>
      <c r="K236" s="60" t="s">
        <v>863</v>
      </c>
      <c r="L236" s="174" t="s">
        <v>272</v>
      </c>
      <c r="M236" s="2" t="s">
        <v>272</v>
      </c>
      <c r="N236" s="175" t="s">
        <v>272</v>
      </c>
      <c r="O236" s="24" t="s">
        <v>273</v>
      </c>
      <c r="P236" s="2" t="s">
        <v>273</v>
      </c>
      <c r="Q236" s="2" t="s">
        <v>273</v>
      </c>
      <c r="R236" s="2" t="s">
        <v>273</v>
      </c>
      <c r="S236" s="2" t="s">
        <v>272</v>
      </c>
      <c r="T236" s="2" t="s">
        <v>273</v>
      </c>
      <c r="U236" s="25" t="s">
        <v>273</v>
      </c>
      <c r="V236" s="24" t="s">
        <v>273</v>
      </c>
      <c r="W236" s="2" t="s">
        <v>273</v>
      </c>
      <c r="X236" s="2" t="s">
        <v>273</v>
      </c>
      <c r="Y236" s="2" t="s">
        <v>273</v>
      </c>
      <c r="Z236" s="175" t="s">
        <v>273</v>
      </c>
      <c r="AA236" s="24" t="s">
        <v>273</v>
      </c>
      <c r="AB236" s="2" t="s">
        <v>273</v>
      </c>
      <c r="AC236" s="25" t="s">
        <v>273</v>
      </c>
      <c r="AD236" s="174" t="s">
        <v>272</v>
      </c>
      <c r="AE236" s="25" t="s">
        <v>273</v>
      </c>
      <c r="AF236" s="180">
        <v>100</v>
      </c>
    </row>
    <row r="237" spans="1:32">
      <c r="A237" s="134" t="str">
        <f t="shared" si="3"/>
        <v>ATfa_03.1</v>
      </c>
      <c r="C237" s="177" t="s">
        <v>8</v>
      </c>
      <c r="D237" s="178" t="s">
        <v>2</v>
      </c>
      <c r="E237" s="178" t="s">
        <v>615</v>
      </c>
      <c r="F237" s="178" t="s">
        <v>616</v>
      </c>
      <c r="G237" s="178" t="s">
        <v>540</v>
      </c>
      <c r="H237" s="177" t="s">
        <v>52</v>
      </c>
      <c r="I237" s="179" t="s">
        <v>53</v>
      </c>
      <c r="J237" s="59" t="s">
        <v>840</v>
      </c>
      <c r="K237" s="60" t="s">
        <v>864</v>
      </c>
      <c r="L237" s="174" t="s">
        <v>272</v>
      </c>
      <c r="M237" s="2" t="s">
        <v>272</v>
      </c>
      <c r="N237" s="175" t="s">
        <v>273</v>
      </c>
      <c r="O237" s="24" t="s">
        <v>672</v>
      </c>
      <c r="P237" s="2" t="s">
        <v>273</v>
      </c>
      <c r="Q237" s="2" t="s">
        <v>273</v>
      </c>
      <c r="R237" s="2" t="s">
        <v>273</v>
      </c>
      <c r="S237" s="2" t="s">
        <v>273</v>
      </c>
      <c r="T237" s="2" t="s">
        <v>273</v>
      </c>
      <c r="U237" s="25" t="s">
        <v>273</v>
      </c>
      <c r="V237" s="24" t="s">
        <v>273</v>
      </c>
      <c r="W237" s="2" t="s">
        <v>273</v>
      </c>
      <c r="X237" s="2" t="s">
        <v>273</v>
      </c>
      <c r="Y237" s="2" t="s">
        <v>273</v>
      </c>
      <c r="Z237" s="175" t="s">
        <v>273</v>
      </c>
      <c r="AA237" s="24" t="s">
        <v>273</v>
      </c>
      <c r="AB237" s="2" t="s">
        <v>273</v>
      </c>
      <c r="AC237" s="25" t="s">
        <v>273</v>
      </c>
      <c r="AD237" s="174" t="s">
        <v>273</v>
      </c>
      <c r="AE237" s="25" t="s">
        <v>273</v>
      </c>
      <c r="AF237" s="180">
        <v>100</v>
      </c>
    </row>
    <row r="238" spans="1:32">
      <c r="A238" s="134" t="str">
        <f t="shared" si="3"/>
        <v>ATfa_03.1</v>
      </c>
      <c r="C238" s="177" t="s">
        <v>8</v>
      </c>
      <c r="D238" s="178" t="s">
        <v>2</v>
      </c>
      <c r="E238" s="178" t="s">
        <v>615</v>
      </c>
      <c r="F238" s="178" t="s">
        <v>616</v>
      </c>
      <c r="G238" s="178" t="s">
        <v>540</v>
      </c>
      <c r="H238" s="177" t="s">
        <v>52</v>
      </c>
      <c r="I238" s="179" t="s">
        <v>53</v>
      </c>
      <c r="J238" s="59" t="s">
        <v>842</v>
      </c>
      <c r="K238" s="60" t="s">
        <v>865</v>
      </c>
      <c r="L238" s="174" t="s">
        <v>272</v>
      </c>
      <c r="M238" s="2" t="s">
        <v>272</v>
      </c>
      <c r="N238" s="175" t="s">
        <v>272</v>
      </c>
      <c r="O238" s="24" t="s">
        <v>272</v>
      </c>
      <c r="P238" s="2" t="s">
        <v>273</v>
      </c>
      <c r="Q238" s="2" t="s">
        <v>273</v>
      </c>
      <c r="R238" s="2" t="s">
        <v>273</v>
      </c>
      <c r="S238" s="2" t="s">
        <v>273</v>
      </c>
      <c r="T238" s="2" t="s">
        <v>273</v>
      </c>
      <c r="U238" s="25" t="s">
        <v>273</v>
      </c>
      <c r="V238" s="24" t="s">
        <v>273</v>
      </c>
      <c r="W238" s="2" t="s">
        <v>273</v>
      </c>
      <c r="X238" s="2" t="s">
        <v>273</v>
      </c>
      <c r="Y238" s="2" t="s">
        <v>273</v>
      </c>
      <c r="Z238" s="175" t="s">
        <v>273</v>
      </c>
      <c r="AA238" s="24" t="s">
        <v>273</v>
      </c>
      <c r="AB238" s="2" t="s">
        <v>273</v>
      </c>
      <c r="AC238" s="25" t="s">
        <v>273</v>
      </c>
      <c r="AD238" s="174" t="s">
        <v>272</v>
      </c>
      <c r="AE238" s="25" t="s">
        <v>273</v>
      </c>
      <c r="AF238" s="180">
        <v>100</v>
      </c>
    </row>
    <row r="239" spans="1:32">
      <c r="A239" s="134" t="str">
        <f t="shared" si="3"/>
        <v>ATfa_03.1</v>
      </c>
      <c r="C239" s="177" t="s">
        <v>8</v>
      </c>
      <c r="D239" s="178" t="s">
        <v>2</v>
      </c>
      <c r="E239" s="178" t="s">
        <v>615</v>
      </c>
      <c r="F239" s="178" t="s">
        <v>616</v>
      </c>
      <c r="G239" s="178" t="s">
        <v>540</v>
      </c>
      <c r="H239" s="177" t="s">
        <v>52</v>
      </c>
      <c r="I239" s="179" t="s">
        <v>53</v>
      </c>
      <c r="J239" s="59" t="s">
        <v>844</v>
      </c>
      <c r="K239" s="60" t="s">
        <v>866</v>
      </c>
      <c r="L239" s="174" t="s">
        <v>272</v>
      </c>
      <c r="M239" s="2" t="s">
        <v>272</v>
      </c>
      <c r="N239" s="175" t="s">
        <v>272</v>
      </c>
      <c r="O239" s="24" t="s">
        <v>272</v>
      </c>
      <c r="P239" s="2" t="s">
        <v>273</v>
      </c>
      <c r="Q239" s="2" t="s">
        <v>273</v>
      </c>
      <c r="R239" s="2" t="s">
        <v>273</v>
      </c>
      <c r="S239" s="2" t="s">
        <v>272</v>
      </c>
      <c r="T239" s="2" t="s">
        <v>273</v>
      </c>
      <c r="U239" s="25" t="s">
        <v>273</v>
      </c>
      <c r="V239" s="24" t="s">
        <v>273</v>
      </c>
      <c r="W239" s="2" t="s">
        <v>273</v>
      </c>
      <c r="X239" s="2" t="s">
        <v>273</v>
      </c>
      <c r="Y239" s="2" t="s">
        <v>273</v>
      </c>
      <c r="Z239" s="175" t="s">
        <v>273</v>
      </c>
      <c r="AA239" s="24" t="s">
        <v>273</v>
      </c>
      <c r="AB239" s="2" t="s">
        <v>273</v>
      </c>
      <c r="AC239" s="25" t="s">
        <v>273</v>
      </c>
      <c r="AD239" s="174" t="s">
        <v>272</v>
      </c>
      <c r="AE239" s="25" t="s">
        <v>273</v>
      </c>
      <c r="AF239" s="180">
        <v>100</v>
      </c>
    </row>
    <row r="240" spans="1:32">
      <c r="A240" s="134" t="str">
        <f t="shared" si="3"/>
        <v>ATfa_03.1</v>
      </c>
      <c r="C240" s="177" t="s">
        <v>8</v>
      </c>
      <c r="D240" s="178" t="s">
        <v>2</v>
      </c>
      <c r="E240" s="178" t="s">
        <v>615</v>
      </c>
      <c r="F240" s="178" t="s">
        <v>616</v>
      </c>
      <c r="G240" s="178" t="s">
        <v>540</v>
      </c>
      <c r="H240" s="177" t="s">
        <v>52</v>
      </c>
      <c r="I240" s="179" t="s">
        <v>53</v>
      </c>
      <c r="J240" s="59" t="s">
        <v>846</v>
      </c>
      <c r="K240" s="60" t="s">
        <v>867</v>
      </c>
      <c r="L240" s="174" t="s">
        <v>272</v>
      </c>
      <c r="M240" s="2" t="s">
        <v>273</v>
      </c>
      <c r="N240" s="175" t="s">
        <v>273</v>
      </c>
      <c r="O240" s="24" t="s">
        <v>672</v>
      </c>
      <c r="P240" s="2" t="s">
        <v>273</v>
      </c>
      <c r="Q240" s="2" t="s">
        <v>273</v>
      </c>
      <c r="R240" s="2" t="s">
        <v>273</v>
      </c>
      <c r="S240" s="2" t="s">
        <v>273</v>
      </c>
      <c r="T240" s="2" t="s">
        <v>273</v>
      </c>
      <c r="U240" s="25" t="s">
        <v>273</v>
      </c>
      <c r="V240" s="24" t="s">
        <v>273</v>
      </c>
      <c r="W240" s="2" t="s">
        <v>273</v>
      </c>
      <c r="X240" s="2" t="s">
        <v>273</v>
      </c>
      <c r="Y240" s="2" t="s">
        <v>273</v>
      </c>
      <c r="Z240" s="175" t="s">
        <v>273</v>
      </c>
      <c r="AA240" s="24" t="s">
        <v>273</v>
      </c>
      <c r="AB240" s="2" t="s">
        <v>273</v>
      </c>
      <c r="AC240" s="25" t="s">
        <v>273</v>
      </c>
      <c r="AD240" s="174" t="s">
        <v>273</v>
      </c>
      <c r="AE240" s="25" t="s">
        <v>273</v>
      </c>
      <c r="AF240" s="180">
        <v>100</v>
      </c>
    </row>
    <row r="241" spans="1:32">
      <c r="A241" s="134" t="str">
        <f t="shared" si="3"/>
        <v>ATfa_03.1</v>
      </c>
      <c r="C241" s="177" t="s">
        <v>8</v>
      </c>
      <c r="D241" s="178" t="s">
        <v>2</v>
      </c>
      <c r="E241" s="178" t="s">
        <v>615</v>
      </c>
      <c r="F241" s="178" t="s">
        <v>616</v>
      </c>
      <c r="G241" s="178" t="s">
        <v>540</v>
      </c>
      <c r="H241" s="177" t="s">
        <v>52</v>
      </c>
      <c r="I241" s="179" t="s">
        <v>53</v>
      </c>
      <c r="J241" s="59" t="s">
        <v>848</v>
      </c>
      <c r="K241" s="60" t="s">
        <v>868</v>
      </c>
      <c r="L241" s="174" t="s">
        <v>272</v>
      </c>
      <c r="M241" s="2" t="s">
        <v>273</v>
      </c>
      <c r="N241" s="175" t="s">
        <v>273</v>
      </c>
      <c r="O241" s="24" t="s">
        <v>672</v>
      </c>
      <c r="P241" s="2" t="s">
        <v>273</v>
      </c>
      <c r="Q241" s="2" t="s">
        <v>273</v>
      </c>
      <c r="R241" s="2" t="s">
        <v>273</v>
      </c>
      <c r="S241" s="2" t="s">
        <v>273</v>
      </c>
      <c r="T241" s="2" t="s">
        <v>273</v>
      </c>
      <c r="U241" s="25" t="s">
        <v>273</v>
      </c>
      <c r="V241" s="24" t="s">
        <v>273</v>
      </c>
      <c r="W241" s="2" t="s">
        <v>273</v>
      </c>
      <c r="X241" s="2" t="s">
        <v>273</v>
      </c>
      <c r="Y241" s="2" t="s">
        <v>273</v>
      </c>
      <c r="Z241" s="175" t="s">
        <v>273</v>
      </c>
      <c r="AA241" s="24" t="s">
        <v>273</v>
      </c>
      <c r="AB241" s="2" t="s">
        <v>273</v>
      </c>
      <c r="AC241" s="25" t="s">
        <v>273</v>
      </c>
      <c r="AD241" s="174" t="s">
        <v>273</v>
      </c>
      <c r="AE241" s="25" t="s">
        <v>273</v>
      </c>
      <c r="AF241" s="180">
        <v>100</v>
      </c>
    </row>
    <row r="242" spans="1:32">
      <c r="A242" s="134" t="str">
        <f t="shared" si="3"/>
        <v>ATfa_03.1</v>
      </c>
      <c r="C242" s="177" t="s">
        <v>8</v>
      </c>
      <c r="D242" s="178" t="s">
        <v>2</v>
      </c>
      <c r="E242" s="178" t="s">
        <v>615</v>
      </c>
      <c r="F242" s="178" t="s">
        <v>616</v>
      </c>
      <c r="G242" s="178" t="s">
        <v>540</v>
      </c>
      <c r="H242" s="177" t="s">
        <v>52</v>
      </c>
      <c r="I242" s="179" t="s">
        <v>53</v>
      </c>
      <c r="J242" s="59" t="s">
        <v>850</v>
      </c>
      <c r="K242" s="60" t="s">
        <v>869</v>
      </c>
      <c r="L242" s="174" t="s">
        <v>272</v>
      </c>
      <c r="M242" s="2" t="s">
        <v>273</v>
      </c>
      <c r="N242" s="175" t="s">
        <v>273</v>
      </c>
      <c r="O242" s="24" t="s">
        <v>672</v>
      </c>
      <c r="P242" s="2" t="s">
        <v>273</v>
      </c>
      <c r="Q242" s="2" t="s">
        <v>273</v>
      </c>
      <c r="R242" s="2" t="s">
        <v>273</v>
      </c>
      <c r="S242" s="2" t="s">
        <v>273</v>
      </c>
      <c r="T242" s="2" t="s">
        <v>273</v>
      </c>
      <c r="U242" s="25" t="s">
        <v>273</v>
      </c>
      <c r="V242" s="24" t="s">
        <v>273</v>
      </c>
      <c r="W242" s="2" t="s">
        <v>273</v>
      </c>
      <c r="X242" s="2" t="s">
        <v>273</v>
      </c>
      <c r="Y242" s="2" t="s">
        <v>273</v>
      </c>
      <c r="Z242" s="175" t="s">
        <v>273</v>
      </c>
      <c r="AA242" s="24" t="s">
        <v>273</v>
      </c>
      <c r="AB242" s="2" t="s">
        <v>273</v>
      </c>
      <c r="AC242" s="25" t="s">
        <v>273</v>
      </c>
      <c r="AD242" s="174" t="s">
        <v>273</v>
      </c>
      <c r="AE242" s="25" t="s">
        <v>273</v>
      </c>
      <c r="AF242" s="180">
        <v>100</v>
      </c>
    </row>
    <row r="243" spans="1:32">
      <c r="A243" s="134" t="str">
        <f t="shared" si="3"/>
        <v>ATfa_03.1</v>
      </c>
      <c r="C243" s="177" t="s">
        <v>8</v>
      </c>
      <c r="D243" s="178" t="s">
        <v>2</v>
      </c>
      <c r="E243" s="178" t="s">
        <v>615</v>
      </c>
      <c r="F243" s="178" t="s">
        <v>616</v>
      </c>
      <c r="G243" s="178" t="s">
        <v>540</v>
      </c>
      <c r="H243" s="177" t="s">
        <v>52</v>
      </c>
      <c r="I243" s="179" t="s">
        <v>53</v>
      </c>
      <c r="J243" s="59" t="s">
        <v>852</v>
      </c>
      <c r="K243" s="60" t="s">
        <v>870</v>
      </c>
      <c r="L243" s="174" t="s">
        <v>272</v>
      </c>
      <c r="M243" s="2" t="s">
        <v>273</v>
      </c>
      <c r="N243" s="175" t="s">
        <v>273</v>
      </c>
      <c r="O243" s="24" t="s">
        <v>672</v>
      </c>
      <c r="P243" s="2" t="s">
        <v>273</v>
      </c>
      <c r="Q243" s="2" t="s">
        <v>273</v>
      </c>
      <c r="R243" s="2" t="s">
        <v>273</v>
      </c>
      <c r="S243" s="2" t="s">
        <v>273</v>
      </c>
      <c r="T243" s="2" t="s">
        <v>273</v>
      </c>
      <c r="U243" s="25" t="s">
        <v>273</v>
      </c>
      <c r="V243" s="24" t="s">
        <v>273</v>
      </c>
      <c r="W243" s="2" t="s">
        <v>273</v>
      </c>
      <c r="X243" s="2" t="s">
        <v>273</v>
      </c>
      <c r="Y243" s="2" t="s">
        <v>273</v>
      </c>
      <c r="Z243" s="175" t="s">
        <v>273</v>
      </c>
      <c r="AA243" s="24" t="s">
        <v>273</v>
      </c>
      <c r="AB243" s="2" t="s">
        <v>273</v>
      </c>
      <c r="AC243" s="25" t="s">
        <v>273</v>
      </c>
      <c r="AD243" s="174" t="s">
        <v>273</v>
      </c>
      <c r="AE243" s="25" t="s">
        <v>273</v>
      </c>
      <c r="AF243" s="180">
        <v>100</v>
      </c>
    </row>
    <row r="244" spans="1:32">
      <c r="A244" s="134" t="str">
        <f t="shared" si="3"/>
        <v>ATfa_03.1</v>
      </c>
      <c r="C244" s="177" t="s">
        <v>8</v>
      </c>
      <c r="D244" s="178" t="s">
        <v>2</v>
      </c>
      <c r="E244" s="178" t="s">
        <v>615</v>
      </c>
      <c r="F244" s="178" t="s">
        <v>616</v>
      </c>
      <c r="G244" s="178" t="s">
        <v>540</v>
      </c>
      <c r="H244" s="177" t="s">
        <v>52</v>
      </c>
      <c r="I244" s="179" t="s">
        <v>53</v>
      </c>
      <c r="J244" s="59" t="s">
        <v>854</v>
      </c>
      <c r="K244" s="60" t="s">
        <v>871</v>
      </c>
      <c r="L244" s="174" t="s">
        <v>272</v>
      </c>
      <c r="M244" s="2" t="s">
        <v>272</v>
      </c>
      <c r="N244" s="175" t="s">
        <v>272</v>
      </c>
      <c r="O244" s="24" t="s">
        <v>272</v>
      </c>
      <c r="P244" s="2" t="s">
        <v>272</v>
      </c>
      <c r="Q244" s="2" t="s">
        <v>273</v>
      </c>
      <c r="R244" s="2" t="s">
        <v>273</v>
      </c>
      <c r="S244" s="2" t="s">
        <v>272</v>
      </c>
      <c r="T244" s="2" t="s">
        <v>273</v>
      </c>
      <c r="U244" s="25" t="s">
        <v>273</v>
      </c>
      <c r="V244" s="24" t="s">
        <v>273</v>
      </c>
      <c r="W244" s="2" t="s">
        <v>273</v>
      </c>
      <c r="X244" s="2" t="s">
        <v>273</v>
      </c>
      <c r="Y244" s="2" t="s">
        <v>273</v>
      </c>
      <c r="Z244" s="175" t="s">
        <v>273</v>
      </c>
      <c r="AA244" s="24" t="s">
        <v>273</v>
      </c>
      <c r="AB244" s="2" t="s">
        <v>273</v>
      </c>
      <c r="AC244" s="25" t="s">
        <v>273</v>
      </c>
      <c r="AD244" s="174" t="s">
        <v>272</v>
      </c>
      <c r="AE244" s="25" t="s">
        <v>273</v>
      </c>
      <c r="AF244" s="180">
        <v>0</v>
      </c>
    </row>
    <row r="245" spans="1:32">
      <c r="A245" s="134" t="str">
        <f t="shared" si="3"/>
        <v>ATfa_03.1</v>
      </c>
      <c r="C245" s="177" t="s">
        <v>8</v>
      </c>
      <c r="D245" s="178" t="s">
        <v>2</v>
      </c>
      <c r="E245" s="178" t="s">
        <v>615</v>
      </c>
      <c r="F245" s="178" t="s">
        <v>616</v>
      </c>
      <c r="G245" s="178" t="s">
        <v>540</v>
      </c>
      <c r="H245" s="177" t="s">
        <v>52</v>
      </c>
      <c r="I245" s="179" t="s">
        <v>53</v>
      </c>
      <c r="J245" s="59" t="s">
        <v>872</v>
      </c>
      <c r="K245" s="60" t="s">
        <v>873</v>
      </c>
      <c r="L245" s="174" t="s">
        <v>272</v>
      </c>
      <c r="M245" s="2" t="s">
        <v>273</v>
      </c>
      <c r="N245" s="175" t="s">
        <v>273</v>
      </c>
      <c r="O245" s="24" t="s">
        <v>672</v>
      </c>
      <c r="P245" s="2" t="s">
        <v>273</v>
      </c>
      <c r="Q245" s="2" t="s">
        <v>273</v>
      </c>
      <c r="R245" s="2" t="s">
        <v>273</v>
      </c>
      <c r="S245" s="2" t="s">
        <v>273</v>
      </c>
      <c r="T245" s="2" t="s">
        <v>273</v>
      </c>
      <c r="U245" s="25" t="s">
        <v>273</v>
      </c>
      <c r="V245" s="24" t="s">
        <v>273</v>
      </c>
      <c r="W245" s="2" t="s">
        <v>273</v>
      </c>
      <c r="X245" s="2" t="s">
        <v>273</v>
      </c>
      <c r="Y245" s="2" t="s">
        <v>273</v>
      </c>
      <c r="Z245" s="175" t="s">
        <v>273</v>
      </c>
      <c r="AA245" s="24" t="s">
        <v>273</v>
      </c>
      <c r="AB245" s="2" t="s">
        <v>273</v>
      </c>
      <c r="AC245" s="25" t="s">
        <v>273</v>
      </c>
      <c r="AD245" s="174" t="s">
        <v>273</v>
      </c>
      <c r="AE245" s="25" t="s">
        <v>273</v>
      </c>
      <c r="AF245" s="180">
        <v>100</v>
      </c>
    </row>
    <row r="246" spans="1:32">
      <c r="A246" s="134" t="str">
        <f t="shared" si="3"/>
        <v>ATfa_03.2</v>
      </c>
      <c r="C246" s="177" t="s">
        <v>8</v>
      </c>
      <c r="D246" s="178" t="s">
        <v>2</v>
      </c>
      <c r="E246" s="178" t="s">
        <v>617</v>
      </c>
      <c r="F246" s="178" t="s">
        <v>618</v>
      </c>
      <c r="G246" s="178" t="s">
        <v>540</v>
      </c>
      <c r="H246" s="177" t="s">
        <v>52</v>
      </c>
      <c r="I246" s="179" t="s">
        <v>53</v>
      </c>
      <c r="J246" s="59" t="s">
        <v>828</v>
      </c>
      <c r="K246" s="60" t="s">
        <v>874</v>
      </c>
      <c r="L246" s="174" t="s">
        <v>272</v>
      </c>
      <c r="M246" s="2" t="s">
        <v>273</v>
      </c>
      <c r="N246" s="175" t="s">
        <v>273</v>
      </c>
      <c r="O246" s="24" t="s">
        <v>672</v>
      </c>
      <c r="P246" s="2" t="s">
        <v>273</v>
      </c>
      <c r="Q246" s="2" t="s">
        <v>273</v>
      </c>
      <c r="R246" s="2" t="s">
        <v>273</v>
      </c>
      <c r="S246" s="2" t="s">
        <v>273</v>
      </c>
      <c r="T246" s="2" t="s">
        <v>273</v>
      </c>
      <c r="U246" s="25" t="s">
        <v>273</v>
      </c>
      <c r="V246" s="24" t="s">
        <v>273</v>
      </c>
      <c r="W246" s="2" t="s">
        <v>273</v>
      </c>
      <c r="X246" s="2" t="s">
        <v>273</v>
      </c>
      <c r="Y246" s="2" t="s">
        <v>273</v>
      </c>
      <c r="Z246" s="175" t="s">
        <v>273</v>
      </c>
      <c r="AA246" s="24" t="s">
        <v>273</v>
      </c>
      <c r="AB246" s="2" t="s">
        <v>273</v>
      </c>
      <c r="AC246" s="25" t="s">
        <v>273</v>
      </c>
      <c r="AD246" s="174" t="s">
        <v>273</v>
      </c>
      <c r="AE246" s="25" t="s">
        <v>273</v>
      </c>
      <c r="AF246" s="180">
        <v>100</v>
      </c>
    </row>
    <row r="247" spans="1:32">
      <c r="A247" s="134" t="str">
        <f t="shared" si="3"/>
        <v>ATfa_03.2</v>
      </c>
      <c r="C247" s="177" t="s">
        <v>8</v>
      </c>
      <c r="D247" s="178" t="s">
        <v>2</v>
      </c>
      <c r="E247" s="178" t="s">
        <v>617</v>
      </c>
      <c r="F247" s="178" t="s">
        <v>618</v>
      </c>
      <c r="G247" s="178" t="s">
        <v>540</v>
      </c>
      <c r="H247" s="177" t="s">
        <v>52</v>
      </c>
      <c r="I247" s="179" t="s">
        <v>53</v>
      </c>
      <c r="J247" s="59" t="s">
        <v>830</v>
      </c>
      <c r="K247" s="60" t="s">
        <v>875</v>
      </c>
      <c r="L247" s="174" t="s">
        <v>272</v>
      </c>
      <c r="M247" s="2" t="s">
        <v>273</v>
      </c>
      <c r="N247" s="175" t="s">
        <v>273</v>
      </c>
      <c r="O247" s="24" t="s">
        <v>672</v>
      </c>
      <c r="P247" s="2" t="s">
        <v>273</v>
      </c>
      <c r="Q247" s="2" t="s">
        <v>273</v>
      </c>
      <c r="R247" s="2" t="s">
        <v>273</v>
      </c>
      <c r="S247" s="2" t="s">
        <v>273</v>
      </c>
      <c r="T247" s="2" t="s">
        <v>273</v>
      </c>
      <c r="U247" s="25" t="s">
        <v>273</v>
      </c>
      <c r="V247" s="24" t="s">
        <v>273</v>
      </c>
      <c r="W247" s="2" t="s">
        <v>273</v>
      </c>
      <c r="X247" s="2" t="s">
        <v>273</v>
      </c>
      <c r="Y247" s="2" t="s">
        <v>273</v>
      </c>
      <c r="Z247" s="175" t="s">
        <v>273</v>
      </c>
      <c r="AA247" s="24" t="s">
        <v>273</v>
      </c>
      <c r="AB247" s="2" t="s">
        <v>273</v>
      </c>
      <c r="AC247" s="25" t="s">
        <v>273</v>
      </c>
      <c r="AD247" s="174" t="s">
        <v>273</v>
      </c>
      <c r="AE247" s="25" t="s">
        <v>273</v>
      </c>
      <c r="AF247" s="180">
        <v>100</v>
      </c>
    </row>
    <row r="248" spans="1:32">
      <c r="A248" s="134" t="str">
        <f t="shared" si="3"/>
        <v>ATfa_03.2</v>
      </c>
      <c r="C248" s="177" t="s">
        <v>8</v>
      </c>
      <c r="D248" s="178" t="s">
        <v>2</v>
      </c>
      <c r="E248" s="178" t="s">
        <v>617</v>
      </c>
      <c r="F248" s="178" t="s">
        <v>618</v>
      </c>
      <c r="G248" s="178" t="s">
        <v>540</v>
      </c>
      <c r="H248" s="177" t="s">
        <v>52</v>
      </c>
      <c r="I248" s="179" t="s">
        <v>53</v>
      </c>
      <c r="J248" s="59" t="s">
        <v>832</v>
      </c>
      <c r="K248" s="60" t="s">
        <v>876</v>
      </c>
      <c r="L248" s="174" t="s">
        <v>272</v>
      </c>
      <c r="M248" s="2" t="s">
        <v>273</v>
      </c>
      <c r="N248" s="175" t="s">
        <v>273</v>
      </c>
      <c r="O248" s="24" t="s">
        <v>672</v>
      </c>
      <c r="P248" s="2" t="s">
        <v>273</v>
      </c>
      <c r="Q248" s="2" t="s">
        <v>273</v>
      </c>
      <c r="R248" s="2" t="s">
        <v>273</v>
      </c>
      <c r="S248" s="2" t="s">
        <v>273</v>
      </c>
      <c r="T248" s="2" t="s">
        <v>273</v>
      </c>
      <c r="U248" s="25" t="s">
        <v>273</v>
      </c>
      <c r="V248" s="24" t="s">
        <v>273</v>
      </c>
      <c r="W248" s="2" t="s">
        <v>273</v>
      </c>
      <c r="X248" s="2" t="s">
        <v>273</v>
      </c>
      <c r="Y248" s="2" t="s">
        <v>273</v>
      </c>
      <c r="Z248" s="175" t="s">
        <v>273</v>
      </c>
      <c r="AA248" s="24" t="s">
        <v>273</v>
      </c>
      <c r="AB248" s="2" t="s">
        <v>273</v>
      </c>
      <c r="AC248" s="25" t="s">
        <v>273</v>
      </c>
      <c r="AD248" s="174" t="s">
        <v>273</v>
      </c>
      <c r="AE248" s="25" t="s">
        <v>273</v>
      </c>
      <c r="AF248" s="180">
        <v>100</v>
      </c>
    </row>
    <row r="249" spans="1:32">
      <c r="A249" s="134" t="str">
        <f t="shared" si="3"/>
        <v>ATfa_03.2</v>
      </c>
      <c r="C249" s="177" t="s">
        <v>8</v>
      </c>
      <c r="D249" s="178" t="s">
        <v>2</v>
      </c>
      <c r="E249" s="178" t="s">
        <v>617</v>
      </c>
      <c r="F249" s="178" t="s">
        <v>618</v>
      </c>
      <c r="G249" s="178" t="s">
        <v>540</v>
      </c>
      <c r="H249" s="177" t="s">
        <v>52</v>
      </c>
      <c r="I249" s="179" t="s">
        <v>53</v>
      </c>
      <c r="J249" s="59" t="s">
        <v>834</v>
      </c>
      <c r="K249" s="60" t="s">
        <v>877</v>
      </c>
      <c r="L249" s="174" t="s">
        <v>272</v>
      </c>
      <c r="M249" s="2" t="s">
        <v>273</v>
      </c>
      <c r="N249" s="175" t="s">
        <v>273</v>
      </c>
      <c r="O249" s="24" t="s">
        <v>672</v>
      </c>
      <c r="P249" s="2" t="s">
        <v>273</v>
      </c>
      <c r="Q249" s="2" t="s">
        <v>273</v>
      </c>
      <c r="R249" s="2" t="s">
        <v>273</v>
      </c>
      <c r="S249" s="2" t="s">
        <v>273</v>
      </c>
      <c r="T249" s="2" t="s">
        <v>273</v>
      </c>
      <c r="U249" s="25" t="s">
        <v>273</v>
      </c>
      <c r="V249" s="24" t="s">
        <v>273</v>
      </c>
      <c r="W249" s="2" t="s">
        <v>273</v>
      </c>
      <c r="X249" s="2" t="s">
        <v>273</v>
      </c>
      <c r="Y249" s="2" t="s">
        <v>273</v>
      </c>
      <c r="Z249" s="175" t="s">
        <v>273</v>
      </c>
      <c r="AA249" s="24" t="s">
        <v>273</v>
      </c>
      <c r="AB249" s="2" t="s">
        <v>273</v>
      </c>
      <c r="AC249" s="25" t="s">
        <v>273</v>
      </c>
      <c r="AD249" s="174" t="s">
        <v>273</v>
      </c>
      <c r="AE249" s="25" t="s">
        <v>273</v>
      </c>
      <c r="AF249" s="180">
        <v>100</v>
      </c>
    </row>
    <row r="250" spans="1:32">
      <c r="A250" s="134" t="str">
        <f t="shared" si="3"/>
        <v>ATfa_03.2</v>
      </c>
      <c r="C250" s="177" t="s">
        <v>8</v>
      </c>
      <c r="D250" s="178" t="s">
        <v>2</v>
      </c>
      <c r="E250" s="178" t="s">
        <v>617</v>
      </c>
      <c r="F250" s="178" t="s">
        <v>618</v>
      </c>
      <c r="G250" s="178" t="s">
        <v>540</v>
      </c>
      <c r="H250" s="177" t="s">
        <v>52</v>
      </c>
      <c r="I250" s="179" t="s">
        <v>53</v>
      </c>
      <c r="J250" s="59" t="s">
        <v>836</v>
      </c>
      <c r="K250" s="60" t="s">
        <v>878</v>
      </c>
      <c r="L250" s="174" t="s">
        <v>272</v>
      </c>
      <c r="M250" s="2" t="s">
        <v>273</v>
      </c>
      <c r="N250" s="175" t="s">
        <v>273</v>
      </c>
      <c r="O250" s="24" t="s">
        <v>672</v>
      </c>
      <c r="P250" s="2" t="s">
        <v>273</v>
      </c>
      <c r="Q250" s="2" t="s">
        <v>273</v>
      </c>
      <c r="R250" s="2" t="s">
        <v>273</v>
      </c>
      <c r="S250" s="2" t="s">
        <v>273</v>
      </c>
      <c r="T250" s="2" t="s">
        <v>273</v>
      </c>
      <c r="U250" s="25" t="s">
        <v>273</v>
      </c>
      <c r="V250" s="24" t="s">
        <v>273</v>
      </c>
      <c r="W250" s="2" t="s">
        <v>273</v>
      </c>
      <c r="X250" s="2" t="s">
        <v>273</v>
      </c>
      <c r="Y250" s="2" t="s">
        <v>273</v>
      </c>
      <c r="Z250" s="175" t="s">
        <v>273</v>
      </c>
      <c r="AA250" s="24" t="s">
        <v>273</v>
      </c>
      <c r="AB250" s="2" t="s">
        <v>273</v>
      </c>
      <c r="AC250" s="25" t="s">
        <v>273</v>
      </c>
      <c r="AD250" s="174" t="s">
        <v>273</v>
      </c>
      <c r="AE250" s="25" t="s">
        <v>273</v>
      </c>
      <c r="AF250" s="180">
        <v>100</v>
      </c>
    </row>
    <row r="251" spans="1:32">
      <c r="A251" s="134" t="str">
        <f t="shared" si="3"/>
        <v>ATfa_03.2</v>
      </c>
      <c r="C251" s="177" t="s">
        <v>8</v>
      </c>
      <c r="D251" s="178" t="s">
        <v>2</v>
      </c>
      <c r="E251" s="178" t="s">
        <v>617</v>
      </c>
      <c r="F251" s="178" t="s">
        <v>618</v>
      </c>
      <c r="G251" s="178" t="s">
        <v>540</v>
      </c>
      <c r="H251" s="177" t="s">
        <v>52</v>
      </c>
      <c r="I251" s="179" t="s">
        <v>53</v>
      </c>
      <c r="J251" s="59" t="s">
        <v>838</v>
      </c>
      <c r="K251" s="60" t="s">
        <v>879</v>
      </c>
      <c r="L251" s="174" t="s">
        <v>272</v>
      </c>
      <c r="M251" s="2" t="s">
        <v>273</v>
      </c>
      <c r="N251" s="175" t="s">
        <v>273</v>
      </c>
      <c r="O251" s="24" t="s">
        <v>672</v>
      </c>
      <c r="P251" s="2" t="s">
        <v>273</v>
      </c>
      <c r="Q251" s="2" t="s">
        <v>273</v>
      </c>
      <c r="R251" s="2" t="s">
        <v>273</v>
      </c>
      <c r="S251" s="2" t="s">
        <v>273</v>
      </c>
      <c r="T251" s="2" t="s">
        <v>273</v>
      </c>
      <c r="U251" s="25" t="s">
        <v>273</v>
      </c>
      <c r="V251" s="24" t="s">
        <v>273</v>
      </c>
      <c r="W251" s="2" t="s">
        <v>273</v>
      </c>
      <c r="X251" s="2" t="s">
        <v>273</v>
      </c>
      <c r="Y251" s="2" t="s">
        <v>273</v>
      </c>
      <c r="Z251" s="175" t="s">
        <v>273</v>
      </c>
      <c r="AA251" s="24" t="s">
        <v>273</v>
      </c>
      <c r="AB251" s="2" t="s">
        <v>273</v>
      </c>
      <c r="AC251" s="25" t="s">
        <v>273</v>
      </c>
      <c r="AD251" s="174" t="s">
        <v>273</v>
      </c>
      <c r="AE251" s="25" t="s">
        <v>273</v>
      </c>
      <c r="AF251" s="180">
        <v>100</v>
      </c>
    </row>
    <row r="252" spans="1:32">
      <c r="A252" s="134" t="str">
        <f t="shared" si="3"/>
        <v>ATfa_03.2</v>
      </c>
      <c r="C252" s="177" t="s">
        <v>8</v>
      </c>
      <c r="D252" s="178" t="s">
        <v>2</v>
      </c>
      <c r="E252" s="178" t="s">
        <v>617</v>
      </c>
      <c r="F252" s="178" t="s">
        <v>618</v>
      </c>
      <c r="G252" s="178" t="s">
        <v>540</v>
      </c>
      <c r="H252" s="177" t="s">
        <v>52</v>
      </c>
      <c r="I252" s="179" t="s">
        <v>53</v>
      </c>
      <c r="J252" s="59" t="s">
        <v>840</v>
      </c>
      <c r="K252" s="60" t="s">
        <v>880</v>
      </c>
      <c r="L252" s="174" t="s">
        <v>272</v>
      </c>
      <c r="M252" s="2" t="s">
        <v>273</v>
      </c>
      <c r="N252" s="175" t="s">
        <v>273</v>
      </c>
      <c r="O252" s="24" t="s">
        <v>672</v>
      </c>
      <c r="P252" s="2" t="s">
        <v>273</v>
      </c>
      <c r="Q252" s="2" t="s">
        <v>273</v>
      </c>
      <c r="R252" s="2" t="s">
        <v>273</v>
      </c>
      <c r="S252" s="2" t="s">
        <v>273</v>
      </c>
      <c r="T252" s="2" t="s">
        <v>273</v>
      </c>
      <c r="U252" s="25" t="s">
        <v>273</v>
      </c>
      <c r="V252" s="24" t="s">
        <v>273</v>
      </c>
      <c r="W252" s="2" t="s">
        <v>273</v>
      </c>
      <c r="X252" s="2" t="s">
        <v>273</v>
      </c>
      <c r="Y252" s="2" t="s">
        <v>273</v>
      </c>
      <c r="Z252" s="175" t="s">
        <v>273</v>
      </c>
      <c r="AA252" s="24" t="s">
        <v>273</v>
      </c>
      <c r="AB252" s="2" t="s">
        <v>273</v>
      </c>
      <c r="AC252" s="25" t="s">
        <v>273</v>
      </c>
      <c r="AD252" s="174" t="s">
        <v>273</v>
      </c>
      <c r="AE252" s="25" t="s">
        <v>273</v>
      </c>
      <c r="AF252" s="180">
        <v>100</v>
      </c>
    </row>
    <row r="253" spans="1:32">
      <c r="A253" s="134" t="str">
        <f t="shared" si="3"/>
        <v>ATfa_03.2</v>
      </c>
      <c r="C253" s="177" t="s">
        <v>8</v>
      </c>
      <c r="D253" s="178" t="s">
        <v>2</v>
      </c>
      <c r="E253" s="178" t="s">
        <v>617</v>
      </c>
      <c r="F253" s="178" t="s">
        <v>618</v>
      </c>
      <c r="G253" s="178" t="s">
        <v>540</v>
      </c>
      <c r="H253" s="177" t="s">
        <v>52</v>
      </c>
      <c r="I253" s="179" t="s">
        <v>53</v>
      </c>
      <c r="J253" s="59" t="s">
        <v>842</v>
      </c>
      <c r="K253" s="60" t="s">
        <v>881</v>
      </c>
      <c r="L253" s="174" t="s">
        <v>272</v>
      </c>
      <c r="M253" s="2" t="s">
        <v>273</v>
      </c>
      <c r="N253" s="175" t="s">
        <v>273</v>
      </c>
      <c r="O253" s="24" t="s">
        <v>672</v>
      </c>
      <c r="P253" s="2" t="s">
        <v>273</v>
      </c>
      <c r="Q253" s="2" t="s">
        <v>273</v>
      </c>
      <c r="R253" s="2" t="s">
        <v>273</v>
      </c>
      <c r="S253" s="2" t="s">
        <v>273</v>
      </c>
      <c r="T253" s="2" t="s">
        <v>273</v>
      </c>
      <c r="U253" s="25" t="s">
        <v>273</v>
      </c>
      <c r="V253" s="24" t="s">
        <v>273</v>
      </c>
      <c r="W253" s="2" t="s">
        <v>273</v>
      </c>
      <c r="X253" s="2" t="s">
        <v>273</v>
      </c>
      <c r="Y253" s="2" t="s">
        <v>273</v>
      </c>
      <c r="Z253" s="175" t="s">
        <v>273</v>
      </c>
      <c r="AA253" s="24" t="s">
        <v>273</v>
      </c>
      <c r="AB253" s="2" t="s">
        <v>273</v>
      </c>
      <c r="AC253" s="25" t="s">
        <v>273</v>
      </c>
      <c r="AD253" s="174" t="s">
        <v>273</v>
      </c>
      <c r="AE253" s="25" t="s">
        <v>273</v>
      </c>
      <c r="AF253" s="180">
        <v>100</v>
      </c>
    </row>
    <row r="254" spans="1:32">
      <c r="A254" s="134" t="str">
        <f t="shared" si="3"/>
        <v>ATfa_03.2</v>
      </c>
      <c r="C254" s="177" t="s">
        <v>8</v>
      </c>
      <c r="D254" s="178" t="s">
        <v>2</v>
      </c>
      <c r="E254" s="178" t="s">
        <v>617</v>
      </c>
      <c r="F254" s="178" t="s">
        <v>618</v>
      </c>
      <c r="G254" s="178" t="s">
        <v>540</v>
      </c>
      <c r="H254" s="177" t="s">
        <v>52</v>
      </c>
      <c r="I254" s="179" t="s">
        <v>53</v>
      </c>
      <c r="J254" s="59" t="s">
        <v>844</v>
      </c>
      <c r="K254" s="60" t="s">
        <v>882</v>
      </c>
      <c r="L254" s="174" t="s">
        <v>272</v>
      </c>
      <c r="M254" s="2" t="s">
        <v>273</v>
      </c>
      <c r="N254" s="175" t="s">
        <v>273</v>
      </c>
      <c r="O254" s="24" t="s">
        <v>672</v>
      </c>
      <c r="P254" s="2" t="s">
        <v>273</v>
      </c>
      <c r="Q254" s="2" t="s">
        <v>273</v>
      </c>
      <c r="R254" s="2" t="s">
        <v>273</v>
      </c>
      <c r="S254" s="2" t="s">
        <v>273</v>
      </c>
      <c r="T254" s="2" t="s">
        <v>273</v>
      </c>
      <c r="U254" s="25" t="s">
        <v>273</v>
      </c>
      <c r="V254" s="24" t="s">
        <v>273</v>
      </c>
      <c r="W254" s="2" t="s">
        <v>273</v>
      </c>
      <c r="X254" s="2" t="s">
        <v>273</v>
      </c>
      <c r="Y254" s="2" t="s">
        <v>273</v>
      </c>
      <c r="Z254" s="175" t="s">
        <v>273</v>
      </c>
      <c r="AA254" s="24" t="s">
        <v>273</v>
      </c>
      <c r="AB254" s="2" t="s">
        <v>273</v>
      </c>
      <c r="AC254" s="25" t="s">
        <v>273</v>
      </c>
      <c r="AD254" s="174" t="s">
        <v>273</v>
      </c>
      <c r="AE254" s="25" t="s">
        <v>273</v>
      </c>
      <c r="AF254" s="180">
        <v>100</v>
      </c>
    </row>
    <row r="255" spans="1:32">
      <c r="A255" s="134" t="str">
        <f t="shared" si="3"/>
        <v>ATfa_03.2</v>
      </c>
      <c r="C255" s="177" t="s">
        <v>8</v>
      </c>
      <c r="D255" s="178" t="s">
        <v>2</v>
      </c>
      <c r="E255" s="178" t="s">
        <v>617</v>
      </c>
      <c r="F255" s="178" t="s">
        <v>618</v>
      </c>
      <c r="G255" s="178" t="s">
        <v>540</v>
      </c>
      <c r="H255" s="177" t="s">
        <v>52</v>
      </c>
      <c r="I255" s="179" t="s">
        <v>53</v>
      </c>
      <c r="J255" s="59" t="s">
        <v>846</v>
      </c>
      <c r="K255" s="60" t="s">
        <v>883</v>
      </c>
      <c r="L255" s="174" t="s">
        <v>272</v>
      </c>
      <c r="M255" s="2" t="s">
        <v>273</v>
      </c>
      <c r="N255" s="175" t="s">
        <v>273</v>
      </c>
      <c r="O255" s="24" t="s">
        <v>672</v>
      </c>
      <c r="P255" s="2" t="s">
        <v>273</v>
      </c>
      <c r="Q255" s="2" t="s">
        <v>273</v>
      </c>
      <c r="R255" s="2" t="s">
        <v>273</v>
      </c>
      <c r="S255" s="2" t="s">
        <v>273</v>
      </c>
      <c r="T255" s="2" t="s">
        <v>273</v>
      </c>
      <c r="U255" s="25" t="s">
        <v>273</v>
      </c>
      <c r="V255" s="24" t="s">
        <v>273</v>
      </c>
      <c r="W255" s="2" t="s">
        <v>273</v>
      </c>
      <c r="X255" s="2" t="s">
        <v>273</v>
      </c>
      <c r="Y255" s="2" t="s">
        <v>273</v>
      </c>
      <c r="Z255" s="175" t="s">
        <v>273</v>
      </c>
      <c r="AA255" s="24" t="s">
        <v>273</v>
      </c>
      <c r="AB255" s="2" t="s">
        <v>273</v>
      </c>
      <c r="AC255" s="25" t="s">
        <v>273</v>
      </c>
      <c r="AD255" s="174" t="s">
        <v>273</v>
      </c>
      <c r="AE255" s="25" t="s">
        <v>273</v>
      </c>
      <c r="AF255" s="180">
        <v>100</v>
      </c>
    </row>
    <row r="256" spans="1:32">
      <c r="A256" s="134" t="str">
        <f t="shared" si="3"/>
        <v>ATfa_03.2</v>
      </c>
      <c r="C256" s="177" t="s">
        <v>8</v>
      </c>
      <c r="D256" s="178" t="s">
        <v>2</v>
      </c>
      <c r="E256" s="178" t="s">
        <v>617</v>
      </c>
      <c r="F256" s="178" t="s">
        <v>618</v>
      </c>
      <c r="G256" s="178" t="s">
        <v>540</v>
      </c>
      <c r="H256" s="177" t="s">
        <v>52</v>
      </c>
      <c r="I256" s="179" t="s">
        <v>53</v>
      </c>
      <c r="J256" s="59" t="s">
        <v>848</v>
      </c>
      <c r="K256" s="60" t="s">
        <v>884</v>
      </c>
      <c r="L256" s="174" t="s">
        <v>272</v>
      </c>
      <c r="M256" s="2" t="s">
        <v>272</v>
      </c>
      <c r="N256" s="175" t="s">
        <v>272</v>
      </c>
      <c r="O256" s="24" t="s">
        <v>272</v>
      </c>
      <c r="P256" s="2" t="s">
        <v>272</v>
      </c>
      <c r="Q256" s="2" t="s">
        <v>272</v>
      </c>
      <c r="R256" s="2" t="s">
        <v>273</v>
      </c>
      <c r="S256" s="2" t="s">
        <v>273</v>
      </c>
      <c r="T256" s="2" t="s">
        <v>273</v>
      </c>
      <c r="U256" s="25" t="s">
        <v>273</v>
      </c>
      <c r="V256" s="24" t="s">
        <v>272</v>
      </c>
      <c r="W256" s="2" t="s">
        <v>273</v>
      </c>
      <c r="X256" s="2" t="s">
        <v>273</v>
      </c>
      <c r="Y256" s="2" t="s">
        <v>273</v>
      </c>
      <c r="Z256" s="175" t="s">
        <v>273</v>
      </c>
      <c r="AA256" s="24" t="s">
        <v>272</v>
      </c>
      <c r="AB256" s="2" t="s">
        <v>272</v>
      </c>
      <c r="AC256" s="25" t="s">
        <v>273</v>
      </c>
      <c r="AD256" s="174" t="s">
        <v>272</v>
      </c>
      <c r="AE256" s="25" t="s">
        <v>273</v>
      </c>
      <c r="AF256" s="180">
        <v>0</v>
      </c>
    </row>
    <row r="257" spans="1:32">
      <c r="A257" s="134" t="str">
        <f t="shared" si="3"/>
        <v>ATfa_03.2</v>
      </c>
      <c r="C257" s="177" t="s">
        <v>8</v>
      </c>
      <c r="D257" s="178" t="s">
        <v>2</v>
      </c>
      <c r="E257" s="178" t="s">
        <v>617</v>
      </c>
      <c r="F257" s="178" t="s">
        <v>618</v>
      </c>
      <c r="G257" s="178" t="s">
        <v>540</v>
      </c>
      <c r="H257" s="177" t="s">
        <v>52</v>
      </c>
      <c r="I257" s="179" t="s">
        <v>53</v>
      </c>
      <c r="J257" s="59" t="s">
        <v>850</v>
      </c>
      <c r="K257" s="60" t="s">
        <v>885</v>
      </c>
      <c r="L257" s="174" t="s">
        <v>272</v>
      </c>
      <c r="M257" s="2" t="s">
        <v>272</v>
      </c>
      <c r="N257" s="175" t="s">
        <v>272</v>
      </c>
      <c r="O257" s="24" t="s">
        <v>272</v>
      </c>
      <c r="P257" s="2" t="s">
        <v>272</v>
      </c>
      <c r="Q257" s="2" t="s">
        <v>272</v>
      </c>
      <c r="R257" s="2" t="s">
        <v>273</v>
      </c>
      <c r="S257" s="2" t="s">
        <v>273</v>
      </c>
      <c r="T257" s="2" t="s">
        <v>273</v>
      </c>
      <c r="U257" s="25" t="s">
        <v>273</v>
      </c>
      <c r="V257" s="24" t="s">
        <v>272</v>
      </c>
      <c r="W257" s="2" t="s">
        <v>273</v>
      </c>
      <c r="X257" s="2" t="s">
        <v>273</v>
      </c>
      <c r="Y257" s="2" t="s">
        <v>273</v>
      </c>
      <c r="Z257" s="175" t="s">
        <v>273</v>
      </c>
      <c r="AA257" s="24" t="s">
        <v>272</v>
      </c>
      <c r="AB257" s="2" t="s">
        <v>272</v>
      </c>
      <c r="AC257" s="25" t="s">
        <v>273</v>
      </c>
      <c r="AD257" s="174" t="s">
        <v>272</v>
      </c>
      <c r="AE257" s="25" t="s">
        <v>273</v>
      </c>
      <c r="AF257" s="180">
        <v>100</v>
      </c>
    </row>
    <row r="258" spans="1:32">
      <c r="A258" s="134" t="str">
        <f t="shared" si="3"/>
        <v>ATfa_03.2</v>
      </c>
      <c r="C258" s="177" t="s">
        <v>8</v>
      </c>
      <c r="D258" s="178" t="s">
        <v>2</v>
      </c>
      <c r="E258" s="178" t="s">
        <v>617</v>
      </c>
      <c r="F258" s="178" t="s">
        <v>618</v>
      </c>
      <c r="G258" s="178" t="s">
        <v>540</v>
      </c>
      <c r="H258" s="177" t="s">
        <v>52</v>
      </c>
      <c r="I258" s="179" t="s">
        <v>53</v>
      </c>
      <c r="J258" s="59" t="s">
        <v>852</v>
      </c>
      <c r="K258" s="60" t="s">
        <v>886</v>
      </c>
      <c r="L258" s="174" t="s">
        <v>272</v>
      </c>
      <c r="M258" s="2" t="s">
        <v>273</v>
      </c>
      <c r="N258" s="175" t="s">
        <v>273</v>
      </c>
      <c r="O258" s="24" t="s">
        <v>672</v>
      </c>
      <c r="P258" s="2" t="s">
        <v>273</v>
      </c>
      <c r="Q258" s="2" t="s">
        <v>273</v>
      </c>
      <c r="R258" s="2" t="s">
        <v>273</v>
      </c>
      <c r="S258" s="2" t="s">
        <v>273</v>
      </c>
      <c r="T258" s="2" t="s">
        <v>273</v>
      </c>
      <c r="U258" s="25" t="s">
        <v>273</v>
      </c>
      <c r="V258" s="24" t="s">
        <v>273</v>
      </c>
      <c r="W258" s="2" t="s">
        <v>273</v>
      </c>
      <c r="X258" s="2" t="s">
        <v>273</v>
      </c>
      <c r="Y258" s="2" t="s">
        <v>273</v>
      </c>
      <c r="Z258" s="175" t="s">
        <v>273</v>
      </c>
      <c r="AA258" s="24" t="s">
        <v>273</v>
      </c>
      <c r="AB258" s="2" t="s">
        <v>273</v>
      </c>
      <c r="AC258" s="25" t="s">
        <v>273</v>
      </c>
      <c r="AD258" s="174" t="s">
        <v>273</v>
      </c>
      <c r="AE258" s="25" t="s">
        <v>273</v>
      </c>
      <c r="AF258" s="180">
        <v>100</v>
      </c>
    </row>
    <row r="259" spans="1:32">
      <c r="A259" s="134" t="str">
        <f t="shared" si="3"/>
        <v>ATfa_03.2</v>
      </c>
      <c r="C259" s="177" t="s">
        <v>8</v>
      </c>
      <c r="D259" s="178" t="s">
        <v>2</v>
      </c>
      <c r="E259" s="178" t="s">
        <v>617</v>
      </c>
      <c r="F259" s="178" t="s">
        <v>618</v>
      </c>
      <c r="G259" s="178" t="s">
        <v>540</v>
      </c>
      <c r="H259" s="177" t="s">
        <v>52</v>
      </c>
      <c r="I259" s="179" t="s">
        <v>53</v>
      </c>
      <c r="J259" s="59" t="s">
        <v>854</v>
      </c>
      <c r="K259" s="60" t="s">
        <v>855</v>
      </c>
      <c r="L259" s="174" t="s">
        <v>272</v>
      </c>
      <c r="M259" s="2" t="s">
        <v>273</v>
      </c>
      <c r="N259" s="175" t="s">
        <v>273</v>
      </c>
      <c r="O259" s="24" t="s">
        <v>672</v>
      </c>
      <c r="P259" s="2" t="s">
        <v>273</v>
      </c>
      <c r="Q259" s="2" t="s">
        <v>273</v>
      </c>
      <c r="R259" s="2" t="s">
        <v>273</v>
      </c>
      <c r="S259" s="2" t="s">
        <v>273</v>
      </c>
      <c r="T259" s="2" t="s">
        <v>273</v>
      </c>
      <c r="U259" s="25" t="s">
        <v>273</v>
      </c>
      <c r="V259" s="24" t="s">
        <v>273</v>
      </c>
      <c r="W259" s="2" t="s">
        <v>273</v>
      </c>
      <c r="X259" s="2" t="s">
        <v>273</v>
      </c>
      <c r="Y259" s="2" t="s">
        <v>273</v>
      </c>
      <c r="Z259" s="175" t="s">
        <v>273</v>
      </c>
      <c r="AA259" s="24" t="s">
        <v>273</v>
      </c>
      <c r="AB259" s="2" t="s">
        <v>273</v>
      </c>
      <c r="AC259" s="25" t="s">
        <v>273</v>
      </c>
      <c r="AD259" s="174" t="s">
        <v>273</v>
      </c>
      <c r="AE259" s="25" t="s">
        <v>273</v>
      </c>
      <c r="AF259" s="180">
        <v>0</v>
      </c>
    </row>
    <row r="260" spans="1:32">
      <c r="A260" s="134" t="str">
        <f t="shared" si="3"/>
        <v>ATfa_03.2</v>
      </c>
      <c r="C260" s="177" t="s">
        <v>8</v>
      </c>
      <c r="D260" s="178" t="s">
        <v>2</v>
      </c>
      <c r="E260" s="178" t="s">
        <v>617</v>
      </c>
      <c r="F260" s="178" t="s">
        <v>618</v>
      </c>
      <c r="G260" s="178" t="s">
        <v>540</v>
      </c>
      <c r="H260" s="177" t="s">
        <v>52</v>
      </c>
      <c r="I260" s="179" t="s">
        <v>53</v>
      </c>
      <c r="J260" s="59" t="s">
        <v>856</v>
      </c>
      <c r="K260" s="60" t="s">
        <v>887</v>
      </c>
      <c r="L260" s="174" t="s">
        <v>272</v>
      </c>
      <c r="M260" s="2" t="s">
        <v>273</v>
      </c>
      <c r="N260" s="175" t="s">
        <v>273</v>
      </c>
      <c r="O260" s="24" t="s">
        <v>672</v>
      </c>
      <c r="P260" s="2" t="s">
        <v>273</v>
      </c>
      <c r="Q260" s="2" t="s">
        <v>273</v>
      </c>
      <c r="R260" s="2" t="s">
        <v>273</v>
      </c>
      <c r="S260" s="2" t="s">
        <v>273</v>
      </c>
      <c r="T260" s="2" t="s">
        <v>273</v>
      </c>
      <c r="U260" s="25" t="s">
        <v>273</v>
      </c>
      <c r="V260" s="24" t="s">
        <v>273</v>
      </c>
      <c r="W260" s="2" t="s">
        <v>273</v>
      </c>
      <c r="X260" s="2" t="s">
        <v>273</v>
      </c>
      <c r="Y260" s="2" t="s">
        <v>273</v>
      </c>
      <c r="Z260" s="175" t="s">
        <v>273</v>
      </c>
      <c r="AA260" s="24" t="s">
        <v>273</v>
      </c>
      <c r="AB260" s="2" t="s">
        <v>273</v>
      </c>
      <c r="AC260" s="25" t="s">
        <v>273</v>
      </c>
      <c r="AD260" s="174" t="s">
        <v>273</v>
      </c>
      <c r="AE260" s="25" t="s">
        <v>273</v>
      </c>
      <c r="AF260" s="180">
        <v>100</v>
      </c>
    </row>
    <row r="261" spans="1:32">
      <c r="A261" s="134" t="str">
        <f t="shared" si="3"/>
        <v>ATfa_03.3</v>
      </c>
      <c r="C261" s="177" t="s">
        <v>8</v>
      </c>
      <c r="D261" s="178" t="s">
        <v>2</v>
      </c>
      <c r="E261" s="178" t="s">
        <v>619</v>
      </c>
      <c r="F261" s="178" t="s">
        <v>620</v>
      </c>
      <c r="G261" s="178" t="s">
        <v>540</v>
      </c>
      <c r="H261" s="177" t="s">
        <v>52</v>
      </c>
      <c r="I261" s="179" t="s">
        <v>643</v>
      </c>
      <c r="J261" s="59" t="s">
        <v>888</v>
      </c>
      <c r="K261" s="60" t="s">
        <v>889</v>
      </c>
      <c r="L261" s="174" t="s">
        <v>272</v>
      </c>
      <c r="M261" s="2" t="s">
        <v>272</v>
      </c>
      <c r="N261" s="175" t="s">
        <v>272</v>
      </c>
      <c r="O261" s="24" t="s">
        <v>272</v>
      </c>
      <c r="P261" s="2" t="s">
        <v>272</v>
      </c>
      <c r="Q261" s="2" t="s">
        <v>272</v>
      </c>
      <c r="R261" s="2" t="s">
        <v>273</v>
      </c>
      <c r="S261" s="2" t="s">
        <v>273</v>
      </c>
      <c r="T261" s="2" t="s">
        <v>273</v>
      </c>
      <c r="U261" s="25" t="s">
        <v>273</v>
      </c>
      <c r="V261" s="24" t="s">
        <v>273</v>
      </c>
      <c r="W261" s="2" t="s">
        <v>273</v>
      </c>
      <c r="X261" s="2" t="s">
        <v>273</v>
      </c>
      <c r="Y261" s="2" t="s">
        <v>273</v>
      </c>
      <c r="Z261" s="175" t="s">
        <v>273</v>
      </c>
      <c r="AA261" s="24" t="s">
        <v>273</v>
      </c>
      <c r="AB261" s="2" t="s">
        <v>273</v>
      </c>
      <c r="AC261" s="25" t="s">
        <v>273</v>
      </c>
      <c r="AD261" s="174" t="s">
        <v>272</v>
      </c>
      <c r="AE261" s="25" t="s">
        <v>273</v>
      </c>
      <c r="AF261" s="180">
        <v>100</v>
      </c>
    </row>
    <row r="262" spans="1:32">
      <c r="A262" s="134" t="str">
        <f t="shared" si="3"/>
        <v>ATfa_04.1</v>
      </c>
      <c r="C262" s="177" t="s">
        <v>8</v>
      </c>
      <c r="D262" s="178" t="s">
        <v>2</v>
      </c>
      <c r="E262" s="178" t="s">
        <v>621</v>
      </c>
      <c r="F262" s="178" t="s">
        <v>622</v>
      </c>
      <c r="G262" s="178" t="s">
        <v>533</v>
      </c>
      <c r="H262" s="177" t="s">
        <v>52</v>
      </c>
      <c r="I262" s="179"/>
      <c r="J262" s="59" t="s">
        <v>194</v>
      </c>
      <c r="K262" s="60" t="s">
        <v>194</v>
      </c>
      <c r="L262" s="174" t="s">
        <v>7</v>
      </c>
      <c r="M262" s="2" t="s">
        <v>7</v>
      </c>
      <c r="N262" s="175" t="s">
        <v>7</v>
      </c>
      <c r="O262" s="24"/>
      <c r="P262" s="2"/>
      <c r="Q262" s="2"/>
      <c r="R262" s="2"/>
      <c r="S262" s="2"/>
      <c r="T262" s="2"/>
      <c r="U262" s="25"/>
      <c r="V262" s="24"/>
      <c r="W262" s="2"/>
      <c r="X262" s="2"/>
      <c r="Y262" s="2"/>
      <c r="Z262" s="175"/>
      <c r="AA262" s="24"/>
      <c r="AB262" s="2"/>
      <c r="AC262" s="25"/>
      <c r="AD262" s="174"/>
      <c r="AE262" s="25"/>
      <c r="AF262" s="180" t="s">
        <v>7</v>
      </c>
    </row>
    <row r="263" spans="1:32">
      <c r="A263" s="134" t="str">
        <f t="shared" si="3"/>
        <v>ATst_01.1</v>
      </c>
      <c r="C263" s="177" t="s">
        <v>8</v>
      </c>
      <c r="D263" s="178" t="s">
        <v>3</v>
      </c>
      <c r="E263" s="178" t="s">
        <v>623</v>
      </c>
      <c r="F263" s="178" t="s">
        <v>624</v>
      </c>
      <c r="G263" s="178" t="s">
        <v>533</v>
      </c>
      <c r="H263" s="177" t="s">
        <v>52</v>
      </c>
      <c r="I263" s="179" t="s">
        <v>643</v>
      </c>
      <c r="J263" s="59" t="s">
        <v>890</v>
      </c>
      <c r="K263" s="60" t="s">
        <v>891</v>
      </c>
      <c r="L263" s="174" t="s">
        <v>272</v>
      </c>
      <c r="M263" s="2" t="s">
        <v>272</v>
      </c>
      <c r="N263" s="175" t="s">
        <v>272</v>
      </c>
      <c r="O263" s="24"/>
      <c r="P263" s="2"/>
      <c r="Q263" s="2"/>
      <c r="R263" s="2"/>
      <c r="S263" s="2"/>
      <c r="T263" s="2"/>
      <c r="U263" s="25"/>
      <c r="V263" s="24"/>
      <c r="W263" s="2"/>
      <c r="X263" s="2"/>
      <c r="Y263" s="2"/>
      <c r="Z263" s="175"/>
      <c r="AA263" s="24"/>
      <c r="AB263" s="2"/>
      <c r="AC263" s="25"/>
      <c r="AD263" s="174"/>
      <c r="AE263" s="25"/>
      <c r="AF263" s="180">
        <v>100</v>
      </c>
    </row>
    <row r="264" spans="1:32">
      <c r="A264" s="134" t="str">
        <f t="shared" ref="A264:A327" si="4">C264&amp;LOWER(LEFT(D264,2))&amp;"_"&amp;IF(LEN(TRIM(LEFT(E264,FIND(" ",E264))))=3,"0"&amp;TRIM(LEFT(E264,FIND(" ",E264))),TRIM(LEFT(E264,FIND(" ",E264))))</f>
        <v>ATst_01.1</v>
      </c>
      <c r="C264" s="177" t="s">
        <v>8</v>
      </c>
      <c r="D264" s="178" t="s">
        <v>3</v>
      </c>
      <c r="E264" s="178" t="s">
        <v>623</v>
      </c>
      <c r="F264" s="178" t="s">
        <v>624</v>
      </c>
      <c r="G264" s="178" t="s">
        <v>533</v>
      </c>
      <c r="H264" s="177" t="s">
        <v>52</v>
      </c>
      <c r="I264" s="179" t="s">
        <v>643</v>
      </c>
      <c r="J264" s="59" t="s">
        <v>892</v>
      </c>
      <c r="K264" s="60" t="s">
        <v>893</v>
      </c>
      <c r="L264" s="174" t="s">
        <v>272</v>
      </c>
      <c r="M264" s="2" t="s">
        <v>272</v>
      </c>
      <c r="N264" s="175" t="s">
        <v>272</v>
      </c>
      <c r="O264" s="24"/>
      <c r="P264" s="2"/>
      <c r="Q264" s="2"/>
      <c r="R264" s="2"/>
      <c r="S264" s="2"/>
      <c r="T264" s="2"/>
      <c r="U264" s="25"/>
      <c r="V264" s="24"/>
      <c r="W264" s="2"/>
      <c r="X264" s="2"/>
      <c r="Y264" s="2"/>
      <c r="Z264" s="175"/>
      <c r="AA264" s="24"/>
      <c r="AB264" s="2"/>
      <c r="AC264" s="25"/>
      <c r="AD264" s="174"/>
      <c r="AE264" s="25"/>
      <c r="AF264" s="180">
        <v>100</v>
      </c>
    </row>
    <row r="265" spans="1:32">
      <c r="A265" s="134" t="str">
        <f t="shared" si="4"/>
        <v>ATst_01.1</v>
      </c>
      <c r="C265" s="177" t="s">
        <v>8</v>
      </c>
      <c r="D265" s="178" t="s">
        <v>3</v>
      </c>
      <c r="E265" s="178" t="s">
        <v>623</v>
      </c>
      <c r="F265" s="178" t="s">
        <v>624</v>
      </c>
      <c r="G265" s="178" t="s">
        <v>533</v>
      </c>
      <c r="H265" s="177" t="s">
        <v>52</v>
      </c>
      <c r="I265" s="179" t="s">
        <v>643</v>
      </c>
      <c r="J265" s="59" t="s">
        <v>894</v>
      </c>
      <c r="K265" s="60" t="s">
        <v>895</v>
      </c>
      <c r="L265" s="174" t="s">
        <v>272</v>
      </c>
      <c r="M265" s="2" t="s">
        <v>272</v>
      </c>
      <c r="N265" s="175" t="s">
        <v>272</v>
      </c>
      <c r="O265" s="24"/>
      <c r="P265" s="2"/>
      <c r="Q265" s="2"/>
      <c r="R265" s="2"/>
      <c r="S265" s="2"/>
      <c r="T265" s="2"/>
      <c r="U265" s="25"/>
      <c r="V265" s="24"/>
      <c r="W265" s="2"/>
      <c r="X265" s="2"/>
      <c r="Y265" s="2"/>
      <c r="Z265" s="175"/>
      <c r="AA265" s="24"/>
      <c r="AB265" s="2"/>
      <c r="AC265" s="25"/>
      <c r="AD265" s="174"/>
      <c r="AE265" s="25"/>
      <c r="AF265" s="180">
        <v>0</v>
      </c>
    </row>
    <row r="266" spans="1:32">
      <c r="A266" s="134" t="str">
        <f t="shared" si="4"/>
        <v>ATst_01.2</v>
      </c>
      <c r="C266" s="177" t="s">
        <v>8</v>
      </c>
      <c r="D266" s="178" t="s">
        <v>3</v>
      </c>
      <c r="E266" s="178" t="s">
        <v>625</v>
      </c>
      <c r="F266" s="178" t="s">
        <v>626</v>
      </c>
      <c r="G266" s="178" t="s">
        <v>533</v>
      </c>
      <c r="H266" s="177" t="s">
        <v>52</v>
      </c>
      <c r="I266" s="179" t="s">
        <v>643</v>
      </c>
      <c r="J266" s="59" t="s">
        <v>896</v>
      </c>
      <c r="K266" s="60" t="s">
        <v>891</v>
      </c>
      <c r="L266" s="174" t="s">
        <v>272</v>
      </c>
      <c r="M266" s="2" t="s">
        <v>272</v>
      </c>
      <c r="N266" s="175" t="s">
        <v>272</v>
      </c>
      <c r="O266" s="24"/>
      <c r="P266" s="2"/>
      <c r="Q266" s="2"/>
      <c r="R266" s="2"/>
      <c r="S266" s="2"/>
      <c r="T266" s="2"/>
      <c r="U266" s="25"/>
      <c r="V266" s="24"/>
      <c r="W266" s="2"/>
      <c r="X266" s="2"/>
      <c r="Y266" s="2"/>
      <c r="Z266" s="175"/>
      <c r="AA266" s="24"/>
      <c r="AB266" s="2"/>
      <c r="AC266" s="25"/>
      <c r="AD266" s="174"/>
      <c r="AE266" s="25"/>
      <c r="AF266" s="180">
        <v>100</v>
      </c>
    </row>
    <row r="267" spans="1:32">
      <c r="A267" s="134" t="str">
        <f t="shared" si="4"/>
        <v>ATst_01.2</v>
      </c>
      <c r="C267" s="177" t="s">
        <v>8</v>
      </c>
      <c r="D267" s="178" t="s">
        <v>3</v>
      </c>
      <c r="E267" s="178" t="s">
        <v>625</v>
      </c>
      <c r="F267" s="178" t="s">
        <v>626</v>
      </c>
      <c r="G267" s="178" t="s">
        <v>533</v>
      </c>
      <c r="H267" s="177" t="s">
        <v>52</v>
      </c>
      <c r="I267" s="179" t="s">
        <v>643</v>
      </c>
      <c r="J267" s="59" t="s">
        <v>816</v>
      </c>
      <c r="K267" s="60" t="s">
        <v>897</v>
      </c>
      <c r="L267" s="174" t="s">
        <v>272</v>
      </c>
      <c r="M267" s="2" t="s">
        <v>272</v>
      </c>
      <c r="N267" s="175" t="s">
        <v>272</v>
      </c>
      <c r="O267" s="24"/>
      <c r="P267" s="2"/>
      <c r="Q267" s="2"/>
      <c r="R267" s="2"/>
      <c r="S267" s="2"/>
      <c r="T267" s="2"/>
      <c r="U267" s="25"/>
      <c r="V267" s="24"/>
      <c r="W267" s="2"/>
      <c r="X267" s="2"/>
      <c r="Y267" s="2"/>
      <c r="Z267" s="175"/>
      <c r="AA267" s="24"/>
      <c r="AB267" s="2"/>
      <c r="AC267" s="25"/>
      <c r="AD267" s="174"/>
      <c r="AE267" s="25"/>
      <c r="AF267" s="180">
        <v>100</v>
      </c>
    </row>
    <row r="268" spans="1:32">
      <c r="A268" s="134" t="str">
        <f t="shared" si="4"/>
        <v>ATst_01.2</v>
      </c>
      <c r="C268" s="177" t="s">
        <v>8</v>
      </c>
      <c r="D268" s="178" t="s">
        <v>3</v>
      </c>
      <c r="E268" s="178" t="s">
        <v>625</v>
      </c>
      <c r="F268" s="178" t="s">
        <v>626</v>
      </c>
      <c r="G268" s="178" t="s">
        <v>533</v>
      </c>
      <c r="H268" s="177" t="s">
        <v>52</v>
      </c>
      <c r="I268" s="179" t="s">
        <v>643</v>
      </c>
      <c r="J268" s="59" t="s">
        <v>896</v>
      </c>
      <c r="K268" s="60" t="s">
        <v>898</v>
      </c>
      <c r="L268" s="174" t="s">
        <v>272</v>
      </c>
      <c r="M268" s="2" t="s">
        <v>272</v>
      </c>
      <c r="N268" s="175" t="s">
        <v>272</v>
      </c>
      <c r="O268" s="24"/>
      <c r="P268" s="2"/>
      <c r="Q268" s="2"/>
      <c r="R268" s="2"/>
      <c r="S268" s="2"/>
      <c r="T268" s="2"/>
      <c r="U268" s="25"/>
      <c r="V268" s="24"/>
      <c r="W268" s="2"/>
      <c r="X268" s="2"/>
      <c r="Y268" s="2"/>
      <c r="Z268" s="175"/>
      <c r="AA268" s="24"/>
      <c r="AB268" s="2"/>
      <c r="AC268" s="25"/>
      <c r="AD268" s="174"/>
      <c r="AE268" s="25"/>
      <c r="AF268" s="180">
        <v>100</v>
      </c>
    </row>
    <row r="269" spans="1:32">
      <c r="A269" s="134" t="str">
        <f t="shared" si="4"/>
        <v>ATst_02.1</v>
      </c>
      <c r="C269" s="177" t="s">
        <v>8</v>
      </c>
      <c r="D269" s="178" t="s">
        <v>3</v>
      </c>
      <c r="E269" s="178" t="s">
        <v>899</v>
      </c>
      <c r="F269" s="178" t="s">
        <v>900</v>
      </c>
      <c r="G269" s="178" t="s">
        <v>540</v>
      </c>
      <c r="H269" s="177" t="s">
        <v>52</v>
      </c>
      <c r="I269" s="179" t="s">
        <v>54</v>
      </c>
      <c r="J269" s="59" t="s">
        <v>896</v>
      </c>
      <c r="K269" s="60" t="s">
        <v>901</v>
      </c>
      <c r="L269" s="174" t="s">
        <v>272</v>
      </c>
      <c r="M269" s="2" t="s">
        <v>272</v>
      </c>
      <c r="N269" s="175" t="s">
        <v>272</v>
      </c>
      <c r="O269" s="24" t="s">
        <v>272</v>
      </c>
      <c r="P269" s="2" t="s">
        <v>272</v>
      </c>
      <c r="Q269" s="2" t="s">
        <v>273</v>
      </c>
      <c r="R269" s="2" t="s">
        <v>273</v>
      </c>
      <c r="S269" s="2" t="s">
        <v>273</v>
      </c>
      <c r="T269" s="2" t="s">
        <v>273</v>
      </c>
      <c r="U269" s="25" t="s">
        <v>273</v>
      </c>
      <c r="V269" s="24" t="s">
        <v>273</v>
      </c>
      <c r="W269" s="2" t="s">
        <v>273</v>
      </c>
      <c r="X269" s="2" t="s">
        <v>273</v>
      </c>
      <c r="Y269" s="2" t="s">
        <v>273</v>
      </c>
      <c r="Z269" s="175" t="s">
        <v>273</v>
      </c>
      <c r="AA269" s="24" t="s">
        <v>272</v>
      </c>
      <c r="AB269" s="2" t="s">
        <v>272</v>
      </c>
      <c r="AC269" s="25" t="s">
        <v>272</v>
      </c>
      <c r="AD269" s="174" t="s">
        <v>272</v>
      </c>
      <c r="AE269" s="25" t="s">
        <v>273</v>
      </c>
      <c r="AF269" s="180">
        <v>100</v>
      </c>
    </row>
    <row r="270" spans="1:32">
      <c r="A270" s="134" t="str">
        <f t="shared" si="4"/>
        <v>ATst_02.1</v>
      </c>
      <c r="C270" s="177" t="s">
        <v>8</v>
      </c>
      <c r="D270" s="178" t="s">
        <v>3</v>
      </c>
      <c r="E270" s="178" t="s">
        <v>899</v>
      </c>
      <c r="F270" s="178" t="s">
        <v>900</v>
      </c>
      <c r="G270" s="178" t="s">
        <v>540</v>
      </c>
      <c r="H270" s="177" t="s">
        <v>52</v>
      </c>
      <c r="I270" s="179" t="s">
        <v>54</v>
      </c>
      <c r="J270" s="59" t="s">
        <v>896</v>
      </c>
      <c r="K270" s="60" t="s">
        <v>902</v>
      </c>
      <c r="L270" s="174" t="s">
        <v>272</v>
      </c>
      <c r="M270" s="2" t="s">
        <v>272</v>
      </c>
      <c r="N270" s="175" t="s">
        <v>272</v>
      </c>
      <c r="O270" s="24" t="s">
        <v>272</v>
      </c>
      <c r="P270" s="2" t="s">
        <v>272</v>
      </c>
      <c r="Q270" s="2" t="s">
        <v>273</v>
      </c>
      <c r="R270" s="2" t="s">
        <v>273</v>
      </c>
      <c r="S270" s="2" t="s">
        <v>273</v>
      </c>
      <c r="T270" s="2" t="s">
        <v>273</v>
      </c>
      <c r="U270" s="25" t="s">
        <v>273</v>
      </c>
      <c r="V270" s="24" t="s">
        <v>273</v>
      </c>
      <c r="W270" s="2" t="s">
        <v>273</v>
      </c>
      <c r="X270" s="2" t="s">
        <v>273</v>
      </c>
      <c r="Y270" s="2" t="s">
        <v>273</v>
      </c>
      <c r="Z270" s="175" t="s">
        <v>273</v>
      </c>
      <c r="AA270" s="24" t="s">
        <v>272</v>
      </c>
      <c r="AB270" s="2" t="s">
        <v>272</v>
      </c>
      <c r="AC270" s="25" t="s">
        <v>272</v>
      </c>
      <c r="AD270" s="174" t="s">
        <v>272</v>
      </c>
      <c r="AE270" s="25" t="s">
        <v>273</v>
      </c>
      <c r="AF270" s="180">
        <v>0</v>
      </c>
    </row>
    <row r="271" spans="1:32">
      <c r="A271" s="134" t="str">
        <f t="shared" si="4"/>
        <v>ATst_02.2</v>
      </c>
      <c r="C271" s="177" t="s">
        <v>8</v>
      </c>
      <c r="D271" s="178" t="s">
        <v>3</v>
      </c>
      <c r="E271" s="178" t="s">
        <v>627</v>
      </c>
      <c r="F271" s="178" t="s">
        <v>628</v>
      </c>
      <c r="G271" s="178" t="s">
        <v>540</v>
      </c>
      <c r="H271" s="177" t="s">
        <v>52</v>
      </c>
      <c r="I271" s="179" t="s">
        <v>54</v>
      </c>
      <c r="J271" s="59" t="s">
        <v>903</v>
      </c>
      <c r="K271" s="60" t="s">
        <v>904</v>
      </c>
      <c r="L271" s="174" t="s">
        <v>272</v>
      </c>
      <c r="M271" s="2" t="s">
        <v>272</v>
      </c>
      <c r="N271" s="175" t="s">
        <v>272</v>
      </c>
      <c r="O271" s="24" t="s">
        <v>272</v>
      </c>
      <c r="P271" s="2" t="s">
        <v>273</v>
      </c>
      <c r="Q271" s="2" t="s">
        <v>273</v>
      </c>
      <c r="R271" s="2" t="s">
        <v>273</v>
      </c>
      <c r="S271" s="2" t="s">
        <v>272</v>
      </c>
      <c r="T271" s="2" t="s">
        <v>273</v>
      </c>
      <c r="U271" s="25" t="s">
        <v>273</v>
      </c>
      <c r="V271" s="24" t="s">
        <v>272</v>
      </c>
      <c r="W271" s="2" t="s">
        <v>272</v>
      </c>
      <c r="X271" s="2" t="s">
        <v>273</v>
      </c>
      <c r="Y271" s="2" t="s">
        <v>273</v>
      </c>
      <c r="Z271" s="175" t="s">
        <v>273</v>
      </c>
      <c r="AA271" s="24" t="s">
        <v>272</v>
      </c>
      <c r="AB271" s="2" t="s">
        <v>272</v>
      </c>
      <c r="AC271" s="25" t="s">
        <v>273</v>
      </c>
      <c r="AD271" s="174" t="s">
        <v>272</v>
      </c>
      <c r="AE271" s="25" t="s">
        <v>273</v>
      </c>
      <c r="AF271" s="180">
        <v>100</v>
      </c>
    </row>
    <row r="272" spans="1:32">
      <c r="A272" s="134" t="str">
        <f t="shared" si="4"/>
        <v>ATst_02.2</v>
      </c>
      <c r="C272" s="177" t="s">
        <v>8</v>
      </c>
      <c r="D272" s="178" t="s">
        <v>3</v>
      </c>
      <c r="E272" s="178" t="s">
        <v>627</v>
      </c>
      <c r="F272" s="178" t="s">
        <v>628</v>
      </c>
      <c r="G272" s="178" t="s">
        <v>540</v>
      </c>
      <c r="H272" s="177" t="s">
        <v>52</v>
      </c>
      <c r="I272" s="179" t="s">
        <v>54</v>
      </c>
      <c r="J272" s="59" t="s">
        <v>905</v>
      </c>
      <c r="K272" s="60" t="s">
        <v>906</v>
      </c>
      <c r="L272" s="174" t="s">
        <v>272</v>
      </c>
      <c r="M272" s="2" t="s">
        <v>272</v>
      </c>
      <c r="N272" s="175" t="s">
        <v>272</v>
      </c>
      <c r="O272" s="24" t="s">
        <v>272</v>
      </c>
      <c r="P272" s="2" t="s">
        <v>272</v>
      </c>
      <c r="Q272" s="2" t="s">
        <v>273</v>
      </c>
      <c r="R272" s="2" t="s">
        <v>273</v>
      </c>
      <c r="S272" s="2" t="s">
        <v>272</v>
      </c>
      <c r="T272" s="2" t="s">
        <v>273</v>
      </c>
      <c r="U272" s="25" t="s">
        <v>272</v>
      </c>
      <c r="V272" s="24" t="s">
        <v>272</v>
      </c>
      <c r="W272" s="2" t="s">
        <v>272</v>
      </c>
      <c r="X272" s="2" t="s">
        <v>273</v>
      </c>
      <c r="Y272" s="2" t="s">
        <v>273</v>
      </c>
      <c r="Z272" s="175" t="s">
        <v>273</v>
      </c>
      <c r="AA272" s="24" t="s">
        <v>272</v>
      </c>
      <c r="AB272" s="2" t="s">
        <v>273</v>
      </c>
      <c r="AC272" s="25" t="s">
        <v>273</v>
      </c>
      <c r="AD272" s="174" t="s">
        <v>272</v>
      </c>
      <c r="AE272" s="25" t="s">
        <v>273</v>
      </c>
      <c r="AF272" s="180">
        <v>100</v>
      </c>
    </row>
    <row r="273" spans="1:32">
      <c r="A273" s="134" t="str">
        <f t="shared" si="4"/>
        <v>ATst_02.2</v>
      </c>
      <c r="C273" s="177" t="s">
        <v>8</v>
      </c>
      <c r="D273" s="178" t="s">
        <v>3</v>
      </c>
      <c r="E273" s="178" t="s">
        <v>627</v>
      </c>
      <c r="F273" s="178" t="s">
        <v>628</v>
      </c>
      <c r="G273" s="178" t="s">
        <v>540</v>
      </c>
      <c r="H273" s="177" t="s">
        <v>52</v>
      </c>
      <c r="I273" s="179" t="s">
        <v>54</v>
      </c>
      <c r="J273" s="59" t="s">
        <v>907</v>
      </c>
      <c r="K273" s="60" t="s">
        <v>908</v>
      </c>
      <c r="L273" s="174" t="s">
        <v>272</v>
      </c>
      <c r="M273" s="2" t="s">
        <v>272</v>
      </c>
      <c r="N273" s="175" t="s">
        <v>272</v>
      </c>
      <c r="O273" s="24" t="s">
        <v>272</v>
      </c>
      <c r="P273" s="2" t="s">
        <v>272</v>
      </c>
      <c r="Q273" s="2" t="s">
        <v>272</v>
      </c>
      <c r="R273" s="2" t="s">
        <v>273</v>
      </c>
      <c r="S273" s="2" t="s">
        <v>272</v>
      </c>
      <c r="T273" s="2" t="s">
        <v>273</v>
      </c>
      <c r="U273" s="25" t="s">
        <v>272</v>
      </c>
      <c r="V273" s="24" t="s">
        <v>272</v>
      </c>
      <c r="W273" s="2" t="s">
        <v>272</v>
      </c>
      <c r="X273" s="2" t="s">
        <v>273</v>
      </c>
      <c r="Y273" s="2" t="s">
        <v>273</v>
      </c>
      <c r="Z273" s="175" t="s">
        <v>273</v>
      </c>
      <c r="AA273" s="24" t="s">
        <v>272</v>
      </c>
      <c r="AB273" s="2" t="s">
        <v>272</v>
      </c>
      <c r="AC273" s="25" t="s">
        <v>273</v>
      </c>
      <c r="AD273" s="174" t="s">
        <v>272</v>
      </c>
      <c r="AE273" s="25" t="s">
        <v>273</v>
      </c>
      <c r="AF273" s="180">
        <v>100</v>
      </c>
    </row>
    <row r="274" spans="1:32">
      <c r="A274" s="134" t="str">
        <f t="shared" si="4"/>
        <v>ATst_02.2</v>
      </c>
      <c r="C274" s="177" t="s">
        <v>8</v>
      </c>
      <c r="D274" s="178" t="s">
        <v>3</v>
      </c>
      <c r="E274" s="178" t="s">
        <v>627</v>
      </c>
      <c r="F274" s="178" t="s">
        <v>628</v>
      </c>
      <c r="G274" s="178" t="s">
        <v>540</v>
      </c>
      <c r="H274" s="177" t="s">
        <v>52</v>
      </c>
      <c r="I274" s="179" t="s">
        <v>54</v>
      </c>
      <c r="J274" s="59" t="s">
        <v>909</v>
      </c>
      <c r="K274" s="60" t="s">
        <v>910</v>
      </c>
      <c r="L274" s="174" t="s">
        <v>272</v>
      </c>
      <c r="M274" s="2" t="s">
        <v>272</v>
      </c>
      <c r="N274" s="175" t="s">
        <v>272</v>
      </c>
      <c r="O274" s="24" t="s">
        <v>272</v>
      </c>
      <c r="P274" s="2" t="s">
        <v>272</v>
      </c>
      <c r="Q274" s="2" t="s">
        <v>273</v>
      </c>
      <c r="R274" s="2" t="s">
        <v>273</v>
      </c>
      <c r="S274" s="2" t="s">
        <v>272</v>
      </c>
      <c r="T274" s="2" t="s">
        <v>273</v>
      </c>
      <c r="U274" s="25" t="s">
        <v>273</v>
      </c>
      <c r="V274" s="24" t="s">
        <v>272</v>
      </c>
      <c r="W274" s="2" t="s">
        <v>272</v>
      </c>
      <c r="X274" s="2" t="s">
        <v>273</v>
      </c>
      <c r="Y274" s="2" t="s">
        <v>273</v>
      </c>
      <c r="Z274" s="175" t="s">
        <v>273</v>
      </c>
      <c r="AA274" s="24" t="s">
        <v>272</v>
      </c>
      <c r="AB274" s="2" t="s">
        <v>273</v>
      </c>
      <c r="AC274" s="25" t="s">
        <v>272</v>
      </c>
      <c r="AD274" s="174" t="s">
        <v>272</v>
      </c>
      <c r="AE274" s="25" t="s">
        <v>273</v>
      </c>
      <c r="AF274" s="180">
        <v>100</v>
      </c>
    </row>
    <row r="275" spans="1:32">
      <c r="A275" s="134" t="str">
        <f t="shared" si="4"/>
        <v>ATst_02.2</v>
      </c>
      <c r="C275" s="177" t="s">
        <v>8</v>
      </c>
      <c r="D275" s="178" t="s">
        <v>3</v>
      </c>
      <c r="E275" s="178" t="s">
        <v>627</v>
      </c>
      <c r="F275" s="178" t="s">
        <v>628</v>
      </c>
      <c r="G275" s="178" t="s">
        <v>540</v>
      </c>
      <c r="H275" s="177" t="s">
        <v>52</v>
      </c>
      <c r="I275" s="179" t="s">
        <v>54</v>
      </c>
      <c r="J275" s="59" t="s">
        <v>911</v>
      </c>
      <c r="K275" s="60" t="s">
        <v>912</v>
      </c>
      <c r="L275" s="174" t="s">
        <v>272</v>
      </c>
      <c r="M275" s="2" t="s">
        <v>272</v>
      </c>
      <c r="N275" s="175" t="s">
        <v>272</v>
      </c>
      <c r="O275" s="24" t="s">
        <v>272</v>
      </c>
      <c r="P275" s="2" t="s">
        <v>272</v>
      </c>
      <c r="Q275" s="2" t="s">
        <v>272</v>
      </c>
      <c r="R275" s="2" t="s">
        <v>273</v>
      </c>
      <c r="S275" s="2" t="s">
        <v>272</v>
      </c>
      <c r="T275" s="2" t="s">
        <v>273</v>
      </c>
      <c r="U275" s="25" t="s">
        <v>272</v>
      </c>
      <c r="V275" s="24" t="s">
        <v>272</v>
      </c>
      <c r="W275" s="2" t="s">
        <v>272</v>
      </c>
      <c r="X275" s="2" t="s">
        <v>273</v>
      </c>
      <c r="Y275" s="2" t="s">
        <v>273</v>
      </c>
      <c r="Z275" s="175" t="s">
        <v>273</v>
      </c>
      <c r="AA275" s="24" t="s">
        <v>272</v>
      </c>
      <c r="AB275" s="2" t="s">
        <v>273</v>
      </c>
      <c r="AC275" s="25" t="s">
        <v>273</v>
      </c>
      <c r="AD275" s="174" t="s">
        <v>272</v>
      </c>
      <c r="AE275" s="25" t="s">
        <v>273</v>
      </c>
      <c r="AF275" s="180">
        <v>100</v>
      </c>
    </row>
    <row r="276" spans="1:32">
      <c r="A276" s="134" t="str">
        <f t="shared" si="4"/>
        <v>ATst_02.3</v>
      </c>
      <c r="C276" s="177" t="s">
        <v>8</v>
      </c>
      <c r="D276" s="178" t="s">
        <v>3</v>
      </c>
      <c r="E276" s="178" t="s">
        <v>629</v>
      </c>
      <c r="F276" s="178" t="s">
        <v>630</v>
      </c>
      <c r="G276" s="178" t="s">
        <v>540</v>
      </c>
      <c r="H276" s="177" t="s">
        <v>52</v>
      </c>
      <c r="I276" s="179" t="s">
        <v>643</v>
      </c>
      <c r="J276" s="59" t="s">
        <v>896</v>
      </c>
      <c r="K276" s="60" t="s">
        <v>913</v>
      </c>
      <c r="L276" s="174" t="s">
        <v>272</v>
      </c>
      <c r="M276" s="2" t="s">
        <v>273</v>
      </c>
      <c r="N276" s="175" t="s">
        <v>273</v>
      </c>
      <c r="O276" s="24" t="s">
        <v>672</v>
      </c>
      <c r="P276" s="2" t="s">
        <v>273</v>
      </c>
      <c r="Q276" s="2" t="s">
        <v>273</v>
      </c>
      <c r="R276" s="2" t="s">
        <v>273</v>
      </c>
      <c r="S276" s="2" t="s">
        <v>273</v>
      </c>
      <c r="T276" s="2" t="s">
        <v>273</v>
      </c>
      <c r="U276" s="25" t="s">
        <v>273</v>
      </c>
      <c r="V276" s="24" t="s">
        <v>273</v>
      </c>
      <c r="W276" s="2" t="s">
        <v>273</v>
      </c>
      <c r="X276" s="2" t="s">
        <v>273</v>
      </c>
      <c r="Y276" s="2" t="s">
        <v>273</v>
      </c>
      <c r="Z276" s="175" t="s">
        <v>273</v>
      </c>
      <c r="AA276" s="24" t="s">
        <v>273</v>
      </c>
      <c r="AB276" s="2" t="s">
        <v>273</v>
      </c>
      <c r="AC276" s="25" t="s">
        <v>273</v>
      </c>
      <c r="AD276" s="174" t="s">
        <v>273</v>
      </c>
      <c r="AE276" s="25" t="s">
        <v>273</v>
      </c>
      <c r="AF276" s="180">
        <v>100</v>
      </c>
    </row>
    <row r="277" spans="1:32">
      <c r="A277" s="134" t="str">
        <f t="shared" si="4"/>
        <v>ATst_02.3</v>
      </c>
      <c r="C277" s="177" t="s">
        <v>8</v>
      </c>
      <c r="D277" s="178" t="s">
        <v>3</v>
      </c>
      <c r="E277" s="178" t="s">
        <v>629</v>
      </c>
      <c r="F277" s="178" t="s">
        <v>630</v>
      </c>
      <c r="G277" s="178" t="s">
        <v>540</v>
      </c>
      <c r="H277" s="177" t="s">
        <v>52</v>
      </c>
      <c r="I277" s="179" t="s">
        <v>643</v>
      </c>
      <c r="J277" s="59" t="s">
        <v>914</v>
      </c>
      <c r="K277" s="60" t="s">
        <v>915</v>
      </c>
      <c r="L277" s="174" t="s">
        <v>272</v>
      </c>
      <c r="M277" s="2" t="s">
        <v>272</v>
      </c>
      <c r="N277" s="175" t="s">
        <v>272</v>
      </c>
      <c r="O277" s="24" t="s">
        <v>272</v>
      </c>
      <c r="P277" s="2" t="s">
        <v>272</v>
      </c>
      <c r="Q277" s="2" t="s">
        <v>272</v>
      </c>
      <c r="R277" s="2" t="s">
        <v>273</v>
      </c>
      <c r="S277" s="2" t="s">
        <v>273</v>
      </c>
      <c r="T277" s="2" t="s">
        <v>273</v>
      </c>
      <c r="U277" s="25" t="s">
        <v>273</v>
      </c>
      <c r="V277" s="24" t="s">
        <v>272</v>
      </c>
      <c r="W277" s="2" t="s">
        <v>272</v>
      </c>
      <c r="X277" s="2" t="s">
        <v>272</v>
      </c>
      <c r="Y277" s="2" t="s">
        <v>273</v>
      </c>
      <c r="Z277" s="175" t="s">
        <v>273</v>
      </c>
      <c r="AA277" s="24" t="s">
        <v>272</v>
      </c>
      <c r="AB277" s="2" t="s">
        <v>272</v>
      </c>
      <c r="AC277" s="25" t="s">
        <v>272</v>
      </c>
      <c r="AD277" s="174" t="s">
        <v>272</v>
      </c>
      <c r="AE277" s="25" t="s">
        <v>273</v>
      </c>
      <c r="AF277" s="180">
        <v>0</v>
      </c>
    </row>
    <row r="278" spans="1:32">
      <c r="A278" s="134" t="str">
        <f t="shared" si="4"/>
        <v>ATst_02.4</v>
      </c>
      <c r="C278" s="177" t="s">
        <v>8</v>
      </c>
      <c r="D278" s="178" t="s">
        <v>3</v>
      </c>
      <c r="E278" s="178" t="s">
        <v>631</v>
      </c>
      <c r="F278" s="178" t="s">
        <v>632</v>
      </c>
      <c r="G278" s="178" t="s">
        <v>533</v>
      </c>
      <c r="H278" s="177" t="s">
        <v>52</v>
      </c>
      <c r="I278" s="179" t="s">
        <v>643</v>
      </c>
      <c r="J278" s="59" t="s">
        <v>896</v>
      </c>
      <c r="K278" s="60" t="s">
        <v>916</v>
      </c>
      <c r="L278" s="174" t="s">
        <v>272</v>
      </c>
      <c r="M278" s="2" t="s">
        <v>272</v>
      </c>
      <c r="N278" s="175" t="s">
        <v>272</v>
      </c>
      <c r="O278" s="24"/>
      <c r="P278" s="2"/>
      <c r="Q278" s="2"/>
      <c r="R278" s="2"/>
      <c r="S278" s="2"/>
      <c r="T278" s="2"/>
      <c r="U278" s="25"/>
      <c r="V278" s="24"/>
      <c r="W278" s="2"/>
      <c r="X278" s="2"/>
      <c r="Y278" s="2"/>
      <c r="Z278" s="175"/>
      <c r="AA278" s="24"/>
      <c r="AB278" s="2"/>
      <c r="AC278" s="25"/>
      <c r="AD278" s="174"/>
      <c r="AE278" s="25"/>
      <c r="AF278" s="180">
        <v>0</v>
      </c>
    </row>
    <row r="279" spans="1:32">
      <c r="A279" s="134" t="str">
        <f t="shared" si="4"/>
        <v>ATst_02.4</v>
      </c>
      <c r="C279" s="177" t="s">
        <v>8</v>
      </c>
      <c r="D279" s="178" t="s">
        <v>3</v>
      </c>
      <c r="E279" s="178" t="s">
        <v>631</v>
      </c>
      <c r="F279" s="178" t="s">
        <v>632</v>
      </c>
      <c r="G279" s="178" t="s">
        <v>533</v>
      </c>
      <c r="H279" s="177" t="s">
        <v>52</v>
      </c>
      <c r="I279" s="179" t="s">
        <v>643</v>
      </c>
      <c r="J279" s="59" t="s">
        <v>816</v>
      </c>
      <c r="K279" s="60" t="s">
        <v>917</v>
      </c>
      <c r="L279" s="174" t="s">
        <v>272</v>
      </c>
      <c r="M279" s="2" t="s">
        <v>272</v>
      </c>
      <c r="N279" s="175" t="s">
        <v>272</v>
      </c>
      <c r="O279" s="24"/>
      <c r="P279" s="2"/>
      <c r="Q279" s="2"/>
      <c r="R279" s="2"/>
      <c r="S279" s="2"/>
      <c r="T279" s="2"/>
      <c r="U279" s="25"/>
      <c r="V279" s="24"/>
      <c r="W279" s="2"/>
      <c r="X279" s="2"/>
      <c r="Y279" s="2"/>
      <c r="Z279" s="175"/>
      <c r="AA279" s="24"/>
      <c r="AB279" s="2"/>
      <c r="AC279" s="25"/>
      <c r="AD279" s="174"/>
      <c r="AE279" s="25"/>
      <c r="AF279" s="180">
        <v>100</v>
      </c>
    </row>
    <row r="280" spans="1:32">
      <c r="A280" s="134" t="str">
        <f t="shared" si="4"/>
        <v>ATst_02.5</v>
      </c>
      <c r="C280" s="177" t="s">
        <v>8</v>
      </c>
      <c r="D280" s="178" t="s">
        <v>3</v>
      </c>
      <c r="E280" s="178" t="s">
        <v>633</v>
      </c>
      <c r="F280" s="178" t="s">
        <v>634</v>
      </c>
      <c r="G280" s="178" t="s">
        <v>540</v>
      </c>
      <c r="H280" s="177" t="s">
        <v>52</v>
      </c>
      <c r="I280" s="179" t="s">
        <v>643</v>
      </c>
      <c r="J280" s="59" t="s">
        <v>816</v>
      </c>
      <c r="K280" s="60" t="s">
        <v>913</v>
      </c>
      <c r="L280" s="174" t="s">
        <v>272</v>
      </c>
      <c r="M280" s="2" t="s">
        <v>272</v>
      </c>
      <c r="N280" s="175" t="s">
        <v>272</v>
      </c>
      <c r="O280" s="24" t="s">
        <v>272</v>
      </c>
      <c r="P280" s="2" t="s">
        <v>272</v>
      </c>
      <c r="Q280" s="2" t="s">
        <v>272</v>
      </c>
      <c r="R280" s="2" t="s">
        <v>273</v>
      </c>
      <c r="S280" s="2" t="s">
        <v>272</v>
      </c>
      <c r="T280" s="2" t="s">
        <v>273</v>
      </c>
      <c r="U280" s="25" t="s">
        <v>273</v>
      </c>
      <c r="V280" s="24" t="s">
        <v>272</v>
      </c>
      <c r="W280" s="2" t="s">
        <v>272</v>
      </c>
      <c r="X280" s="2" t="s">
        <v>272</v>
      </c>
      <c r="Y280" s="2" t="s">
        <v>273</v>
      </c>
      <c r="Z280" s="175" t="s">
        <v>273</v>
      </c>
      <c r="AA280" s="24" t="s">
        <v>272</v>
      </c>
      <c r="AB280" s="2" t="s">
        <v>272</v>
      </c>
      <c r="AC280" s="25" t="s">
        <v>272</v>
      </c>
      <c r="AD280" s="174" t="s">
        <v>272</v>
      </c>
      <c r="AE280" s="25" t="s">
        <v>272</v>
      </c>
      <c r="AF280" s="180">
        <v>100</v>
      </c>
    </row>
    <row r="281" spans="1:32">
      <c r="A281" s="134" t="str">
        <f t="shared" si="4"/>
        <v>ATst_02.5</v>
      </c>
      <c r="C281" s="177" t="s">
        <v>8</v>
      </c>
      <c r="D281" s="178" t="s">
        <v>3</v>
      </c>
      <c r="E281" s="178" t="s">
        <v>633</v>
      </c>
      <c r="F281" s="178" t="s">
        <v>634</v>
      </c>
      <c r="G281" s="178" t="s">
        <v>540</v>
      </c>
      <c r="H281" s="177" t="s">
        <v>52</v>
      </c>
      <c r="I281" s="179" t="s">
        <v>643</v>
      </c>
      <c r="J281" s="59" t="s">
        <v>918</v>
      </c>
      <c r="K281" s="60" t="s">
        <v>919</v>
      </c>
      <c r="L281" s="174" t="s">
        <v>272</v>
      </c>
      <c r="M281" s="2" t="s">
        <v>272</v>
      </c>
      <c r="N281" s="175" t="s">
        <v>273</v>
      </c>
      <c r="O281" s="24" t="s">
        <v>273</v>
      </c>
      <c r="P281" s="2" t="s">
        <v>273</v>
      </c>
      <c r="Q281" s="2" t="s">
        <v>273</v>
      </c>
      <c r="R281" s="2" t="s">
        <v>273</v>
      </c>
      <c r="S281" s="2" t="s">
        <v>273</v>
      </c>
      <c r="T281" s="2" t="s">
        <v>273</v>
      </c>
      <c r="U281" s="25" t="s">
        <v>273</v>
      </c>
      <c r="V281" s="24" t="s">
        <v>273</v>
      </c>
      <c r="W281" s="2" t="s">
        <v>273</v>
      </c>
      <c r="X281" s="2" t="s">
        <v>273</v>
      </c>
      <c r="Y281" s="2" t="s">
        <v>273</v>
      </c>
      <c r="Z281" s="175" t="s">
        <v>273</v>
      </c>
      <c r="AA281" s="24" t="s">
        <v>273</v>
      </c>
      <c r="AB281" s="2" t="s">
        <v>273</v>
      </c>
      <c r="AC281" s="25" t="s">
        <v>273</v>
      </c>
      <c r="AD281" s="174" t="s">
        <v>273</v>
      </c>
      <c r="AE281" s="25" t="s">
        <v>273</v>
      </c>
      <c r="AF281" s="180">
        <v>100</v>
      </c>
    </row>
    <row r="282" spans="1:32">
      <c r="A282" s="134" t="str">
        <f t="shared" si="4"/>
        <v>ATst_02.5</v>
      </c>
      <c r="C282" s="177" t="s">
        <v>8</v>
      </c>
      <c r="D282" s="178" t="s">
        <v>3</v>
      </c>
      <c r="E282" s="178" t="s">
        <v>633</v>
      </c>
      <c r="F282" s="178" t="s">
        <v>634</v>
      </c>
      <c r="G282" s="178" t="s">
        <v>540</v>
      </c>
      <c r="H282" s="177" t="s">
        <v>52</v>
      </c>
      <c r="I282" s="179" t="s">
        <v>643</v>
      </c>
      <c r="J282" s="59" t="s">
        <v>896</v>
      </c>
      <c r="K282" s="60" t="s">
        <v>920</v>
      </c>
      <c r="L282" s="174" t="s">
        <v>272</v>
      </c>
      <c r="M282" s="2" t="s">
        <v>272</v>
      </c>
      <c r="N282" s="175" t="s">
        <v>272</v>
      </c>
      <c r="O282" s="24" t="s">
        <v>272</v>
      </c>
      <c r="P282" s="2" t="s">
        <v>272</v>
      </c>
      <c r="Q282" s="2" t="s">
        <v>272</v>
      </c>
      <c r="R282" s="2" t="s">
        <v>273</v>
      </c>
      <c r="S282" s="2" t="s">
        <v>272</v>
      </c>
      <c r="T282" s="2" t="s">
        <v>273</v>
      </c>
      <c r="U282" s="25" t="s">
        <v>273</v>
      </c>
      <c r="V282" s="24" t="s">
        <v>272</v>
      </c>
      <c r="W282" s="2" t="s">
        <v>272</v>
      </c>
      <c r="X282" s="2" t="s">
        <v>272</v>
      </c>
      <c r="Y282" s="2" t="s">
        <v>273</v>
      </c>
      <c r="Z282" s="175" t="s">
        <v>273</v>
      </c>
      <c r="AA282" s="24" t="s">
        <v>272</v>
      </c>
      <c r="AB282" s="2" t="s">
        <v>272</v>
      </c>
      <c r="AC282" s="25" t="s">
        <v>272</v>
      </c>
      <c r="AD282" s="174" t="s">
        <v>272</v>
      </c>
      <c r="AE282" s="25" t="s">
        <v>272</v>
      </c>
      <c r="AF282" s="180">
        <v>0</v>
      </c>
    </row>
    <row r="283" spans="1:32">
      <c r="A283" s="134" t="str">
        <f t="shared" si="4"/>
        <v>ATst_03.1</v>
      </c>
      <c r="C283" s="177" t="s">
        <v>8</v>
      </c>
      <c r="D283" s="178" t="s">
        <v>3</v>
      </c>
      <c r="E283" s="178" t="s">
        <v>635</v>
      </c>
      <c r="F283" s="178" t="s">
        <v>636</v>
      </c>
      <c r="G283" s="178" t="s">
        <v>540</v>
      </c>
      <c r="H283" s="177" t="s">
        <v>52</v>
      </c>
      <c r="I283" s="179"/>
      <c r="J283" s="59" t="s">
        <v>194</v>
      </c>
      <c r="K283" s="60" t="s">
        <v>194</v>
      </c>
      <c r="L283" s="174" t="s">
        <v>7</v>
      </c>
      <c r="M283" s="2" t="s">
        <v>7</v>
      </c>
      <c r="N283" s="175" t="s">
        <v>7</v>
      </c>
      <c r="O283" s="24" t="s">
        <v>7</v>
      </c>
      <c r="P283" s="2" t="s">
        <v>7</v>
      </c>
      <c r="Q283" s="2" t="s">
        <v>7</v>
      </c>
      <c r="R283" s="2" t="s">
        <v>7</v>
      </c>
      <c r="S283" s="2" t="s">
        <v>7</v>
      </c>
      <c r="T283" s="2" t="s">
        <v>7</v>
      </c>
      <c r="U283" s="25" t="s">
        <v>7</v>
      </c>
      <c r="V283" s="24" t="s">
        <v>7</v>
      </c>
      <c r="W283" s="2" t="s">
        <v>7</v>
      </c>
      <c r="X283" s="2" t="s">
        <v>7</v>
      </c>
      <c r="Y283" s="2" t="s">
        <v>7</v>
      </c>
      <c r="Z283" s="175" t="s">
        <v>7</v>
      </c>
      <c r="AA283" s="24" t="s">
        <v>7</v>
      </c>
      <c r="AB283" s="2" t="s">
        <v>7</v>
      </c>
      <c r="AC283" s="25" t="s">
        <v>7</v>
      </c>
      <c r="AD283" s="174" t="s">
        <v>7</v>
      </c>
      <c r="AE283" s="25" t="s">
        <v>7</v>
      </c>
      <c r="AF283" s="180" t="s">
        <v>7</v>
      </c>
    </row>
    <row r="284" spans="1:32">
      <c r="A284" s="134" t="str">
        <f t="shared" si="4"/>
        <v>ATst_03.2</v>
      </c>
      <c r="C284" s="177" t="s">
        <v>8</v>
      </c>
      <c r="D284" s="178" t="s">
        <v>3</v>
      </c>
      <c r="E284" s="178" t="s">
        <v>637</v>
      </c>
      <c r="F284" s="178" t="s">
        <v>638</v>
      </c>
      <c r="G284" s="178" t="s">
        <v>533</v>
      </c>
      <c r="H284" s="177" t="s">
        <v>52</v>
      </c>
      <c r="I284" s="179" t="s">
        <v>54</v>
      </c>
      <c r="J284" s="59" t="s">
        <v>903</v>
      </c>
      <c r="K284" s="60" t="s">
        <v>921</v>
      </c>
      <c r="L284" s="174" t="s">
        <v>272</v>
      </c>
      <c r="M284" s="2" t="s">
        <v>272</v>
      </c>
      <c r="N284" s="175" t="s">
        <v>272</v>
      </c>
      <c r="O284" s="24"/>
      <c r="P284" s="2"/>
      <c r="Q284" s="2"/>
      <c r="R284" s="2"/>
      <c r="S284" s="2"/>
      <c r="T284" s="2"/>
      <c r="U284" s="25"/>
      <c r="V284" s="24"/>
      <c r="W284" s="2"/>
      <c r="X284" s="2"/>
      <c r="Y284" s="2"/>
      <c r="Z284" s="175"/>
      <c r="AA284" s="24"/>
      <c r="AB284" s="2"/>
      <c r="AC284" s="25"/>
      <c r="AD284" s="174"/>
      <c r="AE284" s="25"/>
      <c r="AF284" s="180">
        <v>100</v>
      </c>
    </row>
    <row r="285" spans="1:32">
      <c r="A285" s="134" t="str">
        <f t="shared" si="4"/>
        <v>ATst_03.2</v>
      </c>
      <c r="C285" s="177" t="s">
        <v>8</v>
      </c>
      <c r="D285" s="178" t="s">
        <v>3</v>
      </c>
      <c r="E285" s="178" t="s">
        <v>637</v>
      </c>
      <c r="F285" s="178" t="s">
        <v>638</v>
      </c>
      <c r="G285" s="178" t="s">
        <v>533</v>
      </c>
      <c r="H285" s="177" t="s">
        <v>52</v>
      </c>
      <c r="I285" s="179" t="s">
        <v>54</v>
      </c>
      <c r="J285" s="59" t="s">
        <v>905</v>
      </c>
      <c r="K285" s="60" t="s">
        <v>922</v>
      </c>
      <c r="L285" s="174" t="s">
        <v>272</v>
      </c>
      <c r="M285" s="2" t="s">
        <v>272</v>
      </c>
      <c r="N285" s="175" t="s">
        <v>272</v>
      </c>
      <c r="O285" s="24"/>
      <c r="P285" s="2"/>
      <c r="Q285" s="2"/>
      <c r="R285" s="2"/>
      <c r="S285" s="2"/>
      <c r="T285" s="2"/>
      <c r="U285" s="25"/>
      <c r="V285" s="24"/>
      <c r="W285" s="2"/>
      <c r="X285" s="2"/>
      <c r="Y285" s="2"/>
      <c r="Z285" s="175"/>
      <c r="AA285" s="24"/>
      <c r="AB285" s="2"/>
      <c r="AC285" s="25"/>
      <c r="AD285" s="174"/>
      <c r="AE285" s="25"/>
      <c r="AF285" s="180">
        <v>100</v>
      </c>
    </row>
    <row r="286" spans="1:32">
      <c r="A286" s="134" t="str">
        <f t="shared" si="4"/>
        <v>ATst_03.2</v>
      </c>
      <c r="C286" s="177" t="s">
        <v>8</v>
      </c>
      <c r="D286" s="178" t="s">
        <v>3</v>
      </c>
      <c r="E286" s="178" t="s">
        <v>637</v>
      </c>
      <c r="F286" s="178" t="s">
        <v>638</v>
      </c>
      <c r="G286" s="178" t="s">
        <v>533</v>
      </c>
      <c r="H286" s="177" t="s">
        <v>52</v>
      </c>
      <c r="I286" s="179" t="s">
        <v>54</v>
      </c>
      <c r="J286" s="59" t="s">
        <v>909</v>
      </c>
      <c r="K286" s="60" t="s">
        <v>923</v>
      </c>
      <c r="L286" s="174" t="s">
        <v>272</v>
      </c>
      <c r="M286" s="2" t="s">
        <v>272</v>
      </c>
      <c r="N286" s="175" t="s">
        <v>272</v>
      </c>
      <c r="O286" s="24"/>
      <c r="P286" s="2"/>
      <c r="Q286" s="2"/>
      <c r="R286" s="2"/>
      <c r="S286" s="2"/>
      <c r="T286" s="2"/>
      <c r="U286" s="25"/>
      <c r="V286" s="24"/>
      <c r="W286" s="2"/>
      <c r="X286" s="2"/>
      <c r="Y286" s="2"/>
      <c r="Z286" s="175"/>
      <c r="AA286" s="24"/>
      <c r="AB286" s="2"/>
      <c r="AC286" s="25"/>
      <c r="AD286" s="174"/>
      <c r="AE286" s="25"/>
      <c r="AF286" s="180">
        <v>100</v>
      </c>
    </row>
    <row r="287" spans="1:32">
      <c r="A287" s="134" t="str">
        <f t="shared" si="4"/>
        <v>ATst_03.2</v>
      </c>
      <c r="C287" s="177" t="s">
        <v>8</v>
      </c>
      <c r="D287" s="178" t="s">
        <v>3</v>
      </c>
      <c r="E287" s="178" t="s">
        <v>637</v>
      </c>
      <c r="F287" s="178" t="s">
        <v>638</v>
      </c>
      <c r="G287" s="178" t="s">
        <v>533</v>
      </c>
      <c r="H287" s="177" t="s">
        <v>52</v>
      </c>
      <c r="I287" s="179" t="s">
        <v>54</v>
      </c>
      <c r="J287" s="59" t="s">
        <v>924</v>
      </c>
      <c r="K287" s="60" t="s">
        <v>925</v>
      </c>
      <c r="L287" s="174" t="s">
        <v>272</v>
      </c>
      <c r="M287" s="2" t="s">
        <v>272</v>
      </c>
      <c r="N287" s="175" t="s">
        <v>272</v>
      </c>
      <c r="O287" s="24"/>
      <c r="P287" s="2"/>
      <c r="Q287" s="2"/>
      <c r="R287" s="2"/>
      <c r="S287" s="2"/>
      <c r="T287" s="2"/>
      <c r="U287" s="25"/>
      <c r="V287" s="24"/>
      <c r="W287" s="2"/>
      <c r="X287" s="2"/>
      <c r="Y287" s="2"/>
      <c r="Z287" s="175"/>
      <c r="AA287" s="24"/>
      <c r="AB287" s="2"/>
      <c r="AC287" s="25"/>
      <c r="AD287" s="174"/>
      <c r="AE287" s="25"/>
      <c r="AF287" s="180">
        <v>0</v>
      </c>
    </row>
    <row r="288" spans="1:32">
      <c r="A288" s="134" t="str">
        <f t="shared" si="4"/>
        <v>ATst_03.2</v>
      </c>
      <c r="C288" s="177" t="s">
        <v>8</v>
      </c>
      <c r="D288" s="178" t="s">
        <v>3</v>
      </c>
      <c r="E288" s="178" t="s">
        <v>637</v>
      </c>
      <c r="F288" s="178" t="s">
        <v>638</v>
      </c>
      <c r="G288" s="178" t="s">
        <v>533</v>
      </c>
      <c r="H288" s="177" t="s">
        <v>52</v>
      </c>
      <c r="I288" s="179" t="s">
        <v>54</v>
      </c>
      <c r="J288" s="59" t="s">
        <v>911</v>
      </c>
      <c r="K288" s="60" t="s">
        <v>926</v>
      </c>
      <c r="L288" s="174" t="s">
        <v>272</v>
      </c>
      <c r="M288" s="2" t="s">
        <v>272</v>
      </c>
      <c r="N288" s="175" t="s">
        <v>272</v>
      </c>
      <c r="O288" s="24"/>
      <c r="P288" s="2"/>
      <c r="Q288" s="2"/>
      <c r="R288" s="2"/>
      <c r="S288" s="2"/>
      <c r="T288" s="2"/>
      <c r="U288" s="25"/>
      <c r="V288" s="24"/>
      <c r="W288" s="2"/>
      <c r="X288" s="2"/>
      <c r="Y288" s="2"/>
      <c r="Z288" s="175"/>
      <c r="AA288" s="24"/>
      <c r="AB288" s="2"/>
      <c r="AC288" s="25"/>
      <c r="AD288" s="174"/>
      <c r="AE288" s="25"/>
      <c r="AF288" s="180">
        <v>100</v>
      </c>
    </row>
    <row r="289" spans="1:32">
      <c r="A289" s="134" t="str">
        <f t="shared" si="4"/>
        <v>ATst_03.3</v>
      </c>
      <c r="C289" s="177" t="s">
        <v>8</v>
      </c>
      <c r="D289" s="178" t="s">
        <v>3</v>
      </c>
      <c r="E289" s="178" t="s">
        <v>639</v>
      </c>
      <c r="F289" s="178" t="s">
        <v>640</v>
      </c>
      <c r="G289" s="178" t="s">
        <v>533</v>
      </c>
      <c r="H289" s="177" t="s">
        <v>52</v>
      </c>
      <c r="I289" s="179" t="s">
        <v>54</v>
      </c>
      <c r="J289" s="59" t="s">
        <v>903</v>
      </c>
      <c r="K289" s="60" t="s">
        <v>927</v>
      </c>
      <c r="L289" s="174" t="s">
        <v>272</v>
      </c>
      <c r="M289" s="2" t="s">
        <v>272</v>
      </c>
      <c r="N289" s="175" t="s">
        <v>272</v>
      </c>
      <c r="O289" s="24"/>
      <c r="P289" s="2"/>
      <c r="Q289" s="2"/>
      <c r="R289" s="2"/>
      <c r="S289" s="2"/>
      <c r="T289" s="2"/>
      <c r="U289" s="25"/>
      <c r="V289" s="24"/>
      <c r="W289" s="2"/>
      <c r="X289" s="2"/>
      <c r="Y289" s="2"/>
      <c r="Z289" s="175"/>
      <c r="AA289" s="24"/>
      <c r="AB289" s="2"/>
      <c r="AC289" s="25"/>
      <c r="AD289" s="174"/>
      <c r="AE289" s="25"/>
      <c r="AF289" s="180">
        <v>100</v>
      </c>
    </row>
    <row r="290" spans="1:32">
      <c r="A290" s="134" t="str">
        <f t="shared" si="4"/>
        <v>ATst_03.3</v>
      </c>
      <c r="C290" s="177" t="s">
        <v>8</v>
      </c>
      <c r="D290" s="178" t="s">
        <v>3</v>
      </c>
      <c r="E290" s="178" t="s">
        <v>639</v>
      </c>
      <c r="F290" s="178" t="s">
        <v>640</v>
      </c>
      <c r="G290" s="178" t="s">
        <v>533</v>
      </c>
      <c r="H290" s="177" t="s">
        <v>52</v>
      </c>
      <c r="I290" s="179" t="s">
        <v>54</v>
      </c>
      <c r="J290" s="59" t="s">
        <v>909</v>
      </c>
      <c r="K290" s="60" t="s">
        <v>928</v>
      </c>
      <c r="L290" s="174" t="s">
        <v>272</v>
      </c>
      <c r="M290" s="2" t="s">
        <v>272</v>
      </c>
      <c r="N290" s="175" t="s">
        <v>272</v>
      </c>
      <c r="O290" s="24"/>
      <c r="P290" s="2"/>
      <c r="Q290" s="2"/>
      <c r="R290" s="2"/>
      <c r="S290" s="2"/>
      <c r="T290" s="2"/>
      <c r="U290" s="25"/>
      <c r="V290" s="24"/>
      <c r="W290" s="2"/>
      <c r="X290" s="2"/>
      <c r="Y290" s="2"/>
      <c r="Z290" s="175"/>
      <c r="AA290" s="24"/>
      <c r="AB290" s="2"/>
      <c r="AC290" s="25"/>
      <c r="AD290" s="174"/>
      <c r="AE290" s="25"/>
      <c r="AF290" s="180">
        <v>100</v>
      </c>
    </row>
    <row r="291" spans="1:32">
      <c r="A291" s="134" t="str">
        <f t="shared" si="4"/>
        <v>ATst_03.3</v>
      </c>
      <c r="C291" s="177" t="s">
        <v>8</v>
      </c>
      <c r="D291" s="178" t="s">
        <v>3</v>
      </c>
      <c r="E291" s="178" t="s">
        <v>639</v>
      </c>
      <c r="F291" s="178" t="s">
        <v>640</v>
      </c>
      <c r="G291" s="178" t="s">
        <v>533</v>
      </c>
      <c r="H291" s="177" t="s">
        <v>52</v>
      </c>
      <c r="I291" s="179" t="s">
        <v>54</v>
      </c>
      <c r="J291" s="59" t="s">
        <v>905</v>
      </c>
      <c r="K291" s="60" t="s">
        <v>929</v>
      </c>
      <c r="L291" s="174" t="s">
        <v>272</v>
      </c>
      <c r="M291" s="2" t="s">
        <v>272</v>
      </c>
      <c r="N291" s="175" t="s">
        <v>272</v>
      </c>
      <c r="O291" s="24"/>
      <c r="P291" s="2"/>
      <c r="Q291" s="2"/>
      <c r="R291" s="2"/>
      <c r="S291" s="2"/>
      <c r="T291" s="2"/>
      <c r="U291" s="25"/>
      <c r="V291" s="24"/>
      <c r="W291" s="2"/>
      <c r="X291" s="2"/>
      <c r="Y291" s="2"/>
      <c r="Z291" s="175"/>
      <c r="AA291" s="24"/>
      <c r="AB291" s="2"/>
      <c r="AC291" s="25"/>
      <c r="AD291" s="174"/>
      <c r="AE291" s="25"/>
      <c r="AF291" s="180">
        <v>100</v>
      </c>
    </row>
    <row r="292" spans="1:32">
      <c r="A292" s="134" t="str">
        <f t="shared" si="4"/>
        <v>ATst_03.3</v>
      </c>
      <c r="C292" s="177" t="s">
        <v>8</v>
      </c>
      <c r="D292" s="178" t="s">
        <v>3</v>
      </c>
      <c r="E292" s="178" t="s">
        <v>639</v>
      </c>
      <c r="F292" s="178" t="s">
        <v>640</v>
      </c>
      <c r="G292" s="178" t="s">
        <v>533</v>
      </c>
      <c r="H292" s="177" t="s">
        <v>52</v>
      </c>
      <c r="I292" s="179" t="s">
        <v>54</v>
      </c>
      <c r="J292" s="59" t="s">
        <v>907</v>
      </c>
      <c r="K292" s="60" t="s">
        <v>930</v>
      </c>
      <c r="L292" s="174" t="s">
        <v>272</v>
      </c>
      <c r="M292" s="2" t="s">
        <v>272</v>
      </c>
      <c r="N292" s="175" t="s">
        <v>272</v>
      </c>
      <c r="O292" s="24"/>
      <c r="P292" s="2"/>
      <c r="Q292" s="2"/>
      <c r="R292" s="2"/>
      <c r="S292" s="2"/>
      <c r="T292" s="2"/>
      <c r="U292" s="25"/>
      <c r="V292" s="24"/>
      <c r="W292" s="2"/>
      <c r="X292" s="2"/>
      <c r="Y292" s="2"/>
      <c r="Z292" s="175"/>
      <c r="AA292" s="24"/>
      <c r="AB292" s="2"/>
      <c r="AC292" s="25"/>
      <c r="AD292" s="174"/>
      <c r="AE292" s="25"/>
      <c r="AF292" s="180">
        <v>100</v>
      </c>
    </row>
    <row r="293" spans="1:32">
      <c r="A293" s="134" t="str">
        <f t="shared" si="4"/>
        <v>ATst_03.3</v>
      </c>
      <c r="C293" s="177" t="s">
        <v>8</v>
      </c>
      <c r="D293" s="178" t="s">
        <v>3</v>
      </c>
      <c r="E293" s="178" t="s">
        <v>639</v>
      </c>
      <c r="F293" s="178" t="s">
        <v>640</v>
      </c>
      <c r="G293" s="178" t="s">
        <v>533</v>
      </c>
      <c r="H293" s="177" t="s">
        <v>52</v>
      </c>
      <c r="I293" s="179" t="s">
        <v>54</v>
      </c>
      <c r="J293" s="59" t="s">
        <v>911</v>
      </c>
      <c r="K293" s="60" t="s">
        <v>931</v>
      </c>
      <c r="L293" s="174" t="s">
        <v>272</v>
      </c>
      <c r="M293" s="2" t="s">
        <v>272</v>
      </c>
      <c r="N293" s="175" t="s">
        <v>272</v>
      </c>
      <c r="O293" s="24"/>
      <c r="P293" s="2"/>
      <c r="Q293" s="2"/>
      <c r="R293" s="2"/>
      <c r="S293" s="2"/>
      <c r="T293" s="2"/>
      <c r="U293" s="25"/>
      <c r="V293" s="24"/>
      <c r="W293" s="2"/>
      <c r="X293" s="2"/>
      <c r="Y293" s="2"/>
      <c r="Z293" s="175"/>
      <c r="AA293" s="24"/>
      <c r="AB293" s="2"/>
      <c r="AC293" s="25"/>
      <c r="AD293" s="174"/>
      <c r="AE293" s="25"/>
      <c r="AF293" s="180">
        <v>100</v>
      </c>
    </row>
    <row r="294" spans="1:32">
      <c r="A294" s="134" t="str">
        <f t="shared" si="4"/>
        <v>ATst_03.4</v>
      </c>
      <c r="C294" s="177" t="s">
        <v>8</v>
      </c>
      <c r="D294" s="178" t="s">
        <v>3</v>
      </c>
      <c r="E294" s="178" t="s">
        <v>641</v>
      </c>
      <c r="F294" s="178" t="s">
        <v>642</v>
      </c>
      <c r="G294" s="178" t="s">
        <v>533</v>
      </c>
      <c r="H294" s="177" t="s">
        <v>52</v>
      </c>
      <c r="I294" s="179" t="s">
        <v>54</v>
      </c>
      <c r="J294" s="59" t="s">
        <v>903</v>
      </c>
      <c r="K294" s="60" t="s">
        <v>932</v>
      </c>
      <c r="L294" s="174" t="s">
        <v>272</v>
      </c>
      <c r="M294" s="2" t="s">
        <v>272</v>
      </c>
      <c r="N294" s="175" t="s">
        <v>272</v>
      </c>
      <c r="O294" s="24"/>
      <c r="P294" s="2"/>
      <c r="Q294" s="2"/>
      <c r="R294" s="2"/>
      <c r="S294" s="2"/>
      <c r="T294" s="2"/>
      <c r="U294" s="25"/>
      <c r="V294" s="24"/>
      <c r="W294" s="2"/>
      <c r="X294" s="2"/>
      <c r="Y294" s="2"/>
      <c r="Z294" s="175"/>
      <c r="AA294" s="24"/>
      <c r="AB294" s="2"/>
      <c r="AC294" s="25"/>
      <c r="AD294" s="174"/>
      <c r="AE294" s="25"/>
      <c r="AF294" s="180">
        <v>100</v>
      </c>
    </row>
    <row r="295" spans="1:32">
      <c r="A295" s="134" t="str">
        <f t="shared" si="4"/>
        <v>ATst_03.4</v>
      </c>
      <c r="C295" s="177" t="s">
        <v>8</v>
      </c>
      <c r="D295" s="178" t="s">
        <v>3</v>
      </c>
      <c r="E295" s="178" t="s">
        <v>641</v>
      </c>
      <c r="F295" s="178" t="s">
        <v>642</v>
      </c>
      <c r="G295" s="178" t="s">
        <v>533</v>
      </c>
      <c r="H295" s="177" t="s">
        <v>52</v>
      </c>
      <c r="I295" s="179" t="s">
        <v>54</v>
      </c>
      <c r="J295" s="59" t="s">
        <v>911</v>
      </c>
      <c r="K295" s="60" t="s">
        <v>933</v>
      </c>
      <c r="L295" s="174" t="s">
        <v>272</v>
      </c>
      <c r="M295" s="2" t="s">
        <v>272</v>
      </c>
      <c r="N295" s="175" t="s">
        <v>272</v>
      </c>
      <c r="O295" s="24"/>
      <c r="P295" s="2"/>
      <c r="Q295" s="2"/>
      <c r="R295" s="2"/>
      <c r="S295" s="2"/>
      <c r="T295" s="2"/>
      <c r="U295" s="25"/>
      <c r="V295" s="24"/>
      <c r="W295" s="2"/>
      <c r="X295" s="2"/>
      <c r="Y295" s="2"/>
      <c r="Z295" s="175"/>
      <c r="AA295" s="24"/>
      <c r="AB295" s="2"/>
      <c r="AC295" s="25"/>
      <c r="AD295" s="174"/>
      <c r="AE295" s="25"/>
      <c r="AF295" s="180">
        <v>100</v>
      </c>
    </row>
    <row r="296" spans="1:32">
      <c r="A296" s="134" t="str">
        <f t="shared" si="4"/>
        <v>ATst_03.4</v>
      </c>
      <c r="C296" s="177" t="s">
        <v>8</v>
      </c>
      <c r="D296" s="178" t="s">
        <v>3</v>
      </c>
      <c r="E296" s="178" t="s">
        <v>641</v>
      </c>
      <c r="F296" s="178" t="s">
        <v>642</v>
      </c>
      <c r="G296" s="178" t="s">
        <v>533</v>
      </c>
      <c r="H296" s="177" t="s">
        <v>52</v>
      </c>
      <c r="I296" s="179" t="s">
        <v>54</v>
      </c>
      <c r="J296" s="59" t="s">
        <v>905</v>
      </c>
      <c r="K296" s="60" t="s">
        <v>934</v>
      </c>
      <c r="L296" s="174" t="s">
        <v>272</v>
      </c>
      <c r="M296" s="2" t="s">
        <v>272</v>
      </c>
      <c r="N296" s="175" t="s">
        <v>272</v>
      </c>
      <c r="O296" s="24"/>
      <c r="P296" s="2"/>
      <c r="Q296" s="2"/>
      <c r="R296" s="2"/>
      <c r="S296" s="2"/>
      <c r="T296" s="2"/>
      <c r="U296" s="25"/>
      <c r="V296" s="24"/>
      <c r="W296" s="2"/>
      <c r="X296" s="2"/>
      <c r="Y296" s="2"/>
      <c r="Z296" s="175"/>
      <c r="AA296" s="24"/>
      <c r="AB296" s="2"/>
      <c r="AC296" s="25"/>
      <c r="AD296" s="174"/>
      <c r="AE296" s="25"/>
      <c r="AF296" s="180">
        <v>100</v>
      </c>
    </row>
    <row r="297" spans="1:32">
      <c r="A297" s="134" t="str">
        <f t="shared" si="4"/>
        <v>ATst_03.4</v>
      </c>
      <c r="C297" s="177" t="s">
        <v>8</v>
      </c>
      <c r="D297" s="178" t="s">
        <v>3</v>
      </c>
      <c r="E297" s="178" t="s">
        <v>641</v>
      </c>
      <c r="F297" s="178" t="s">
        <v>642</v>
      </c>
      <c r="G297" s="178" t="s">
        <v>533</v>
      </c>
      <c r="H297" s="177" t="s">
        <v>52</v>
      </c>
      <c r="I297" s="179" t="s">
        <v>54</v>
      </c>
      <c r="J297" s="59" t="s">
        <v>909</v>
      </c>
      <c r="K297" s="60" t="s">
        <v>935</v>
      </c>
      <c r="L297" s="174" t="s">
        <v>272</v>
      </c>
      <c r="M297" s="2" t="s">
        <v>272</v>
      </c>
      <c r="N297" s="175" t="s">
        <v>272</v>
      </c>
      <c r="O297" s="24"/>
      <c r="P297" s="2"/>
      <c r="Q297" s="2"/>
      <c r="R297" s="2"/>
      <c r="S297" s="2"/>
      <c r="T297" s="2"/>
      <c r="U297" s="25"/>
      <c r="V297" s="24"/>
      <c r="W297" s="2"/>
      <c r="X297" s="2"/>
      <c r="Y297" s="2"/>
      <c r="Z297" s="175"/>
      <c r="AA297" s="24"/>
      <c r="AB297" s="2"/>
      <c r="AC297" s="25"/>
      <c r="AD297" s="174"/>
      <c r="AE297" s="25"/>
      <c r="AF297" s="180">
        <v>100</v>
      </c>
    </row>
    <row r="298" spans="1:32">
      <c r="A298" s="134" t="str">
        <f t="shared" si="4"/>
        <v>ATst_03.4</v>
      </c>
      <c r="C298" s="177" t="s">
        <v>8</v>
      </c>
      <c r="D298" s="178" t="s">
        <v>3</v>
      </c>
      <c r="E298" s="178" t="s">
        <v>641</v>
      </c>
      <c r="F298" s="178" t="s">
        <v>642</v>
      </c>
      <c r="G298" s="178" t="s">
        <v>533</v>
      </c>
      <c r="H298" s="177" t="s">
        <v>52</v>
      </c>
      <c r="I298" s="179" t="s">
        <v>54</v>
      </c>
      <c r="J298" s="59" t="s">
        <v>907</v>
      </c>
      <c r="K298" s="60" t="s">
        <v>936</v>
      </c>
      <c r="L298" s="174" t="s">
        <v>272</v>
      </c>
      <c r="M298" s="2" t="s">
        <v>272</v>
      </c>
      <c r="N298" s="175" t="s">
        <v>272</v>
      </c>
      <c r="O298" s="24"/>
      <c r="P298" s="2"/>
      <c r="Q298" s="2"/>
      <c r="R298" s="2"/>
      <c r="S298" s="2"/>
      <c r="T298" s="2"/>
      <c r="U298" s="25"/>
      <c r="V298" s="24"/>
      <c r="W298" s="2"/>
      <c r="X298" s="2"/>
      <c r="Y298" s="2"/>
      <c r="Z298" s="175"/>
      <c r="AA298" s="24"/>
      <c r="AB298" s="2"/>
      <c r="AC298" s="25"/>
      <c r="AD298" s="174"/>
      <c r="AE298" s="25"/>
      <c r="AF298" s="180">
        <v>100</v>
      </c>
    </row>
    <row r="299" spans="1:32">
      <c r="A299" s="134" t="str">
        <f t="shared" si="4"/>
        <v>BEbu_01.1</v>
      </c>
      <c r="C299" s="177" t="s">
        <v>9</v>
      </c>
      <c r="D299" s="178" t="s">
        <v>1</v>
      </c>
      <c r="E299" s="178" t="s">
        <v>531</v>
      </c>
      <c r="F299" s="178" t="s">
        <v>532</v>
      </c>
      <c r="G299" s="178" t="s">
        <v>533</v>
      </c>
      <c r="H299" s="177" t="s">
        <v>52</v>
      </c>
      <c r="I299" s="179" t="s">
        <v>54</v>
      </c>
      <c r="J299" s="59" t="s">
        <v>937</v>
      </c>
      <c r="K299" s="60" t="s">
        <v>938</v>
      </c>
      <c r="L299" s="174" t="s">
        <v>272</v>
      </c>
      <c r="M299" s="2" t="s">
        <v>272</v>
      </c>
      <c r="N299" s="175" t="s">
        <v>272</v>
      </c>
      <c r="O299" s="24"/>
      <c r="P299" s="2"/>
      <c r="Q299" s="2"/>
      <c r="R299" s="2"/>
      <c r="S299" s="2"/>
      <c r="T299" s="2"/>
      <c r="U299" s="25"/>
      <c r="V299" s="24"/>
      <c r="W299" s="2"/>
      <c r="X299" s="2"/>
      <c r="Y299" s="2"/>
      <c r="Z299" s="175"/>
      <c r="AA299" s="24"/>
      <c r="AB299" s="2"/>
      <c r="AC299" s="25"/>
      <c r="AD299" s="174"/>
      <c r="AE299" s="25"/>
      <c r="AF299" s="180">
        <v>100</v>
      </c>
    </row>
    <row r="300" spans="1:32">
      <c r="A300" s="134" t="str">
        <f t="shared" si="4"/>
        <v>BEbu_01.1</v>
      </c>
      <c r="C300" s="177" t="s">
        <v>9</v>
      </c>
      <c r="D300" s="178" t="s">
        <v>1</v>
      </c>
      <c r="E300" s="178" t="s">
        <v>531</v>
      </c>
      <c r="F300" s="178" t="s">
        <v>532</v>
      </c>
      <c r="G300" s="178" t="s">
        <v>533</v>
      </c>
      <c r="H300" s="177" t="s">
        <v>52</v>
      </c>
      <c r="I300" s="179" t="s">
        <v>54</v>
      </c>
      <c r="J300" s="59" t="s">
        <v>279</v>
      </c>
      <c r="K300" s="60" t="s">
        <v>939</v>
      </c>
      <c r="L300" s="174" t="s">
        <v>272</v>
      </c>
      <c r="M300" s="2" t="s">
        <v>272</v>
      </c>
      <c r="N300" s="175" t="s">
        <v>272</v>
      </c>
      <c r="O300" s="24"/>
      <c r="P300" s="2"/>
      <c r="Q300" s="2"/>
      <c r="R300" s="2"/>
      <c r="S300" s="2"/>
      <c r="T300" s="2"/>
      <c r="U300" s="25"/>
      <c r="V300" s="24"/>
      <c r="W300" s="2"/>
      <c r="X300" s="2"/>
      <c r="Y300" s="2"/>
      <c r="Z300" s="175"/>
      <c r="AA300" s="24"/>
      <c r="AB300" s="2"/>
      <c r="AC300" s="25"/>
      <c r="AD300" s="174"/>
      <c r="AE300" s="25"/>
      <c r="AF300" s="180">
        <v>100</v>
      </c>
    </row>
    <row r="301" spans="1:32">
      <c r="A301" s="134" t="str">
        <f t="shared" si="4"/>
        <v>BEbu_01.1</v>
      </c>
      <c r="C301" s="177" t="s">
        <v>9</v>
      </c>
      <c r="D301" s="178" t="s">
        <v>1</v>
      </c>
      <c r="E301" s="178" t="s">
        <v>531</v>
      </c>
      <c r="F301" s="178" t="s">
        <v>532</v>
      </c>
      <c r="G301" s="178" t="s">
        <v>533</v>
      </c>
      <c r="H301" s="177" t="s">
        <v>52</v>
      </c>
      <c r="I301" s="179" t="s">
        <v>54</v>
      </c>
      <c r="J301" s="59" t="s">
        <v>279</v>
      </c>
      <c r="K301" s="60" t="s">
        <v>940</v>
      </c>
      <c r="L301" s="174" t="s">
        <v>272</v>
      </c>
      <c r="M301" s="2" t="s">
        <v>272</v>
      </c>
      <c r="N301" s="175" t="s">
        <v>272</v>
      </c>
      <c r="O301" s="24"/>
      <c r="P301" s="2"/>
      <c r="Q301" s="2"/>
      <c r="R301" s="2"/>
      <c r="S301" s="2"/>
      <c r="T301" s="2"/>
      <c r="U301" s="25"/>
      <c r="V301" s="24"/>
      <c r="W301" s="2"/>
      <c r="X301" s="2"/>
      <c r="Y301" s="2"/>
      <c r="Z301" s="175"/>
      <c r="AA301" s="24"/>
      <c r="AB301" s="2"/>
      <c r="AC301" s="25"/>
      <c r="AD301" s="174"/>
      <c r="AE301" s="25"/>
      <c r="AF301" s="180">
        <v>100</v>
      </c>
    </row>
    <row r="302" spans="1:32">
      <c r="A302" s="134" t="str">
        <f t="shared" si="4"/>
        <v>BEbu_01.1</v>
      </c>
      <c r="C302" s="177" t="s">
        <v>9</v>
      </c>
      <c r="D302" s="178" t="s">
        <v>1</v>
      </c>
      <c r="E302" s="178" t="s">
        <v>531</v>
      </c>
      <c r="F302" s="178" t="s">
        <v>532</v>
      </c>
      <c r="G302" s="178" t="s">
        <v>533</v>
      </c>
      <c r="H302" s="177" t="s">
        <v>52</v>
      </c>
      <c r="I302" s="179" t="s">
        <v>54</v>
      </c>
      <c r="J302" s="59" t="s">
        <v>941</v>
      </c>
      <c r="K302" s="60" t="s">
        <v>942</v>
      </c>
      <c r="L302" s="174" t="s">
        <v>272</v>
      </c>
      <c r="M302" s="2" t="s">
        <v>272</v>
      </c>
      <c r="N302" s="175" t="s">
        <v>272</v>
      </c>
      <c r="O302" s="24"/>
      <c r="P302" s="2"/>
      <c r="Q302" s="2"/>
      <c r="R302" s="2"/>
      <c r="S302" s="2"/>
      <c r="T302" s="2"/>
      <c r="U302" s="25"/>
      <c r="V302" s="24"/>
      <c r="W302" s="2"/>
      <c r="X302" s="2"/>
      <c r="Y302" s="2"/>
      <c r="Z302" s="175"/>
      <c r="AA302" s="24"/>
      <c r="AB302" s="2"/>
      <c r="AC302" s="25"/>
      <c r="AD302" s="174"/>
      <c r="AE302" s="25"/>
      <c r="AF302" s="180">
        <v>100</v>
      </c>
    </row>
    <row r="303" spans="1:32">
      <c r="A303" s="134" t="str">
        <f t="shared" si="4"/>
        <v>BEbu_01.2</v>
      </c>
      <c r="C303" s="177" t="s">
        <v>9</v>
      </c>
      <c r="D303" s="178" t="s">
        <v>1</v>
      </c>
      <c r="E303" s="178" t="s">
        <v>534</v>
      </c>
      <c r="F303" s="178" t="s">
        <v>535</v>
      </c>
      <c r="G303" s="178" t="s">
        <v>533</v>
      </c>
      <c r="H303" s="177" t="s">
        <v>52</v>
      </c>
      <c r="I303" s="179" t="s">
        <v>54</v>
      </c>
      <c r="J303" s="59" t="s">
        <v>937</v>
      </c>
      <c r="K303" s="60" t="s">
        <v>943</v>
      </c>
      <c r="L303" s="174" t="s">
        <v>272</v>
      </c>
      <c r="M303" s="2" t="s">
        <v>272</v>
      </c>
      <c r="N303" s="175" t="s">
        <v>272</v>
      </c>
      <c r="O303" s="24"/>
      <c r="P303" s="2"/>
      <c r="Q303" s="2"/>
      <c r="R303" s="2"/>
      <c r="S303" s="2"/>
      <c r="T303" s="2"/>
      <c r="U303" s="25"/>
      <c r="V303" s="24"/>
      <c r="W303" s="2"/>
      <c r="X303" s="2"/>
      <c r="Y303" s="2"/>
      <c r="Z303" s="175"/>
      <c r="AA303" s="24"/>
      <c r="AB303" s="2"/>
      <c r="AC303" s="25"/>
      <c r="AD303" s="174"/>
      <c r="AE303" s="25"/>
      <c r="AF303" s="180">
        <v>100</v>
      </c>
    </row>
    <row r="304" spans="1:32">
      <c r="A304" s="134" t="str">
        <f t="shared" si="4"/>
        <v>BEbu_01.2</v>
      </c>
      <c r="C304" s="177" t="s">
        <v>9</v>
      </c>
      <c r="D304" s="178" t="s">
        <v>1</v>
      </c>
      <c r="E304" s="178" t="s">
        <v>534</v>
      </c>
      <c r="F304" s="178" t="s">
        <v>535</v>
      </c>
      <c r="G304" s="178" t="s">
        <v>533</v>
      </c>
      <c r="H304" s="177" t="s">
        <v>52</v>
      </c>
      <c r="I304" s="179" t="s">
        <v>54</v>
      </c>
      <c r="J304" s="59" t="s">
        <v>279</v>
      </c>
      <c r="K304" s="60" t="s">
        <v>944</v>
      </c>
      <c r="L304" s="174" t="s">
        <v>272</v>
      </c>
      <c r="M304" s="2" t="s">
        <v>272</v>
      </c>
      <c r="N304" s="175" t="s">
        <v>272</v>
      </c>
      <c r="O304" s="24"/>
      <c r="P304" s="2"/>
      <c r="Q304" s="2"/>
      <c r="R304" s="2"/>
      <c r="S304" s="2"/>
      <c r="T304" s="2"/>
      <c r="U304" s="25"/>
      <c r="V304" s="24"/>
      <c r="W304" s="2"/>
      <c r="X304" s="2"/>
      <c r="Y304" s="2"/>
      <c r="Z304" s="175"/>
      <c r="AA304" s="24"/>
      <c r="AB304" s="2"/>
      <c r="AC304" s="25"/>
      <c r="AD304" s="174"/>
      <c r="AE304" s="25"/>
      <c r="AF304" s="180">
        <v>100</v>
      </c>
    </row>
    <row r="305" spans="1:32">
      <c r="A305" s="134" t="str">
        <f t="shared" si="4"/>
        <v>BEbu_01.2</v>
      </c>
      <c r="C305" s="177" t="s">
        <v>9</v>
      </c>
      <c r="D305" s="178" t="s">
        <v>1</v>
      </c>
      <c r="E305" s="178" t="s">
        <v>534</v>
      </c>
      <c r="F305" s="178" t="s">
        <v>535</v>
      </c>
      <c r="G305" s="178" t="s">
        <v>533</v>
      </c>
      <c r="H305" s="177" t="s">
        <v>52</v>
      </c>
      <c r="I305" s="179" t="s">
        <v>54</v>
      </c>
      <c r="J305" s="59" t="s">
        <v>945</v>
      </c>
      <c r="K305" s="60" t="s">
        <v>946</v>
      </c>
      <c r="L305" s="174" t="s">
        <v>272</v>
      </c>
      <c r="M305" s="2" t="s">
        <v>272</v>
      </c>
      <c r="N305" s="175" t="s">
        <v>272</v>
      </c>
      <c r="O305" s="24"/>
      <c r="P305" s="2"/>
      <c r="Q305" s="2"/>
      <c r="R305" s="2"/>
      <c r="S305" s="2"/>
      <c r="T305" s="2"/>
      <c r="U305" s="25"/>
      <c r="V305" s="24"/>
      <c r="W305" s="2"/>
      <c r="X305" s="2"/>
      <c r="Y305" s="2"/>
      <c r="Z305" s="175"/>
      <c r="AA305" s="24"/>
      <c r="AB305" s="2"/>
      <c r="AC305" s="25"/>
      <c r="AD305" s="174"/>
      <c r="AE305" s="25"/>
      <c r="AF305" s="180">
        <v>100</v>
      </c>
    </row>
    <row r="306" spans="1:32">
      <c r="A306" s="134" t="str">
        <f t="shared" si="4"/>
        <v>BEbu_01.3</v>
      </c>
      <c r="C306" s="177" t="s">
        <v>9</v>
      </c>
      <c r="D306" s="178" t="s">
        <v>1</v>
      </c>
      <c r="E306" s="178" t="s">
        <v>536</v>
      </c>
      <c r="F306" s="178" t="s">
        <v>537</v>
      </c>
      <c r="G306" s="178" t="s">
        <v>533</v>
      </c>
      <c r="H306" s="177" t="s">
        <v>52</v>
      </c>
      <c r="I306" s="179" t="s">
        <v>54</v>
      </c>
      <c r="J306" s="59" t="s">
        <v>947</v>
      </c>
      <c r="K306" s="60" t="s">
        <v>948</v>
      </c>
      <c r="L306" s="174" t="s">
        <v>272</v>
      </c>
      <c r="M306" s="2" t="s">
        <v>272</v>
      </c>
      <c r="N306" s="175" t="s">
        <v>272</v>
      </c>
      <c r="O306" s="24"/>
      <c r="P306" s="2"/>
      <c r="Q306" s="2"/>
      <c r="R306" s="2"/>
      <c r="S306" s="2"/>
      <c r="T306" s="2"/>
      <c r="U306" s="25"/>
      <c r="V306" s="24"/>
      <c r="W306" s="2"/>
      <c r="X306" s="2"/>
      <c r="Y306" s="2"/>
      <c r="Z306" s="175"/>
      <c r="AA306" s="24"/>
      <c r="AB306" s="2"/>
      <c r="AC306" s="25"/>
      <c r="AD306" s="174"/>
      <c r="AE306" s="25"/>
      <c r="AF306" s="180">
        <v>100</v>
      </c>
    </row>
    <row r="307" spans="1:32">
      <c r="A307" s="134" t="str">
        <f t="shared" si="4"/>
        <v>BEbu_01.3</v>
      </c>
      <c r="C307" s="177" t="s">
        <v>9</v>
      </c>
      <c r="D307" s="178" t="s">
        <v>1</v>
      </c>
      <c r="E307" s="178" t="s">
        <v>536</v>
      </c>
      <c r="F307" s="178" t="s">
        <v>537</v>
      </c>
      <c r="G307" s="178" t="s">
        <v>533</v>
      </c>
      <c r="H307" s="177" t="s">
        <v>52</v>
      </c>
      <c r="I307" s="179" t="s">
        <v>54</v>
      </c>
      <c r="J307" s="59" t="s">
        <v>279</v>
      </c>
      <c r="K307" s="60" t="s">
        <v>949</v>
      </c>
      <c r="L307" s="174" t="s">
        <v>272</v>
      </c>
      <c r="M307" s="2" t="s">
        <v>272</v>
      </c>
      <c r="N307" s="175" t="s">
        <v>272</v>
      </c>
      <c r="O307" s="24"/>
      <c r="P307" s="2"/>
      <c r="Q307" s="2"/>
      <c r="R307" s="2"/>
      <c r="S307" s="2"/>
      <c r="T307" s="2"/>
      <c r="U307" s="25"/>
      <c r="V307" s="24"/>
      <c r="W307" s="2"/>
      <c r="X307" s="2"/>
      <c r="Y307" s="2"/>
      <c r="Z307" s="175"/>
      <c r="AA307" s="24"/>
      <c r="AB307" s="2"/>
      <c r="AC307" s="25"/>
      <c r="AD307" s="174"/>
      <c r="AE307" s="25"/>
      <c r="AF307" s="180">
        <v>100</v>
      </c>
    </row>
    <row r="308" spans="1:32">
      <c r="A308" s="134" t="str">
        <f t="shared" si="4"/>
        <v>BEbu_01.3</v>
      </c>
      <c r="C308" s="177" t="s">
        <v>9</v>
      </c>
      <c r="D308" s="178" t="s">
        <v>1</v>
      </c>
      <c r="E308" s="178" t="s">
        <v>536</v>
      </c>
      <c r="F308" s="178" t="s">
        <v>537</v>
      </c>
      <c r="G308" s="178" t="s">
        <v>533</v>
      </c>
      <c r="H308" s="177" t="s">
        <v>52</v>
      </c>
      <c r="I308" s="179" t="s">
        <v>54</v>
      </c>
      <c r="J308" s="59" t="s">
        <v>950</v>
      </c>
      <c r="K308" s="60" t="s">
        <v>951</v>
      </c>
      <c r="L308" s="174" t="s">
        <v>272</v>
      </c>
      <c r="M308" s="2" t="s">
        <v>272</v>
      </c>
      <c r="N308" s="175" t="s">
        <v>272</v>
      </c>
      <c r="O308" s="24"/>
      <c r="P308" s="2"/>
      <c r="Q308" s="2"/>
      <c r="R308" s="2"/>
      <c r="S308" s="2"/>
      <c r="T308" s="2"/>
      <c r="U308" s="25"/>
      <c r="V308" s="24"/>
      <c r="W308" s="2"/>
      <c r="X308" s="2"/>
      <c r="Y308" s="2"/>
      <c r="Z308" s="175"/>
      <c r="AA308" s="24"/>
      <c r="AB308" s="2"/>
      <c r="AC308" s="25"/>
      <c r="AD308" s="174"/>
      <c r="AE308" s="25"/>
      <c r="AF308" s="180">
        <v>100</v>
      </c>
    </row>
    <row r="309" spans="1:32">
      <c r="A309" s="134" t="str">
        <f t="shared" si="4"/>
        <v>BEbu_01.3</v>
      </c>
      <c r="C309" s="177" t="s">
        <v>9</v>
      </c>
      <c r="D309" s="178" t="s">
        <v>1</v>
      </c>
      <c r="E309" s="178" t="s">
        <v>536</v>
      </c>
      <c r="F309" s="178" t="s">
        <v>537</v>
      </c>
      <c r="G309" s="178" t="s">
        <v>533</v>
      </c>
      <c r="H309" s="177" t="s">
        <v>52</v>
      </c>
      <c r="I309" s="179" t="s">
        <v>54</v>
      </c>
      <c r="J309" s="59" t="s">
        <v>952</v>
      </c>
      <c r="K309" s="60" t="s">
        <v>953</v>
      </c>
      <c r="L309" s="174" t="s">
        <v>272</v>
      </c>
      <c r="M309" s="2" t="s">
        <v>272</v>
      </c>
      <c r="N309" s="175" t="s">
        <v>272</v>
      </c>
      <c r="O309" s="24"/>
      <c r="P309" s="2"/>
      <c r="Q309" s="2"/>
      <c r="R309" s="2"/>
      <c r="S309" s="2"/>
      <c r="T309" s="2"/>
      <c r="U309" s="25"/>
      <c r="V309" s="24"/>
      <c r="W309" s="2"/>
      <c r="X309" s="2"/>
      <c r="Y309" s="2"/>
      <c r="Z309" s="175"/>
      <c r="AA309" s="24"/>
      <c r="AB309" s="2"/>
      <c r="AC309" s="25"/>
      <c r="AD309" s="174"/>
      <c r="AE309" s="25"/>
      <c r="AF309" s="180">
        <v>100</v>
      </c>
    </row>
    <row r="310" spans="1:32">
      <c r="A310" s="134" t="str">
        <f t="shared" si="4"/>
        <v>BEbu_01.3</v>
      </c>
      <c r="C310" s="177" t="s">
        <v>9</v>
      </c>
      <c r="D310" s="178" t="s">
        <v>1</v>
      </c>
      <c r="E310" s="178" t="s">
        <v>536</v>
      </c>
      <c r="F310" s="178" t="s">
        <v>537</v>
      </c>
      <c r="G310" s="178" t="s">
        <v>533</v>
      </c>
      <c r="H310" s="177" t="s">
        <v>52</v>
      </c>
      <c r="I310" s="179" t="s">
        <v>54</v>
      </c>
      <c r="J310" s="59" t="s">
        <v>954</v>
      </c>
      <c r="K310" s="60" t="s">
        <v>955</v>
      </c>
      <c r="L310" s="174" t="s">
        <v>272</v>
      </c>
      <c r="M310" s="2" t="s">
        <v>272</v>
      </c>
      <c r="N310" s="175" t="s">
        <v>272</v>
      </c>
      <c r="O310" s="24"/>
      <c r="P310" s="2"/>
      <c r="Q310" s="2"/>
      <c r="R310" s="2"/>
      <c r="S310" s="2"/>
      <c r="T310" s="2"/>
      <c r="U310" s="25"/>
      <c r="V310" s="24"/>
      <c r="W310" s="2"/>
      <c r="X310" s="2"/>
      <c r="Y310" s="2"/>
      <c r="Z310" s="175"/>
      <c r="AA310" s="24"/>
      <c r="AB310" s="2"/>
      <c r="AC310" s="25"/>
      <c r="AD310" s="174"/>
      <c r="AE310" s="25"/>
      <c r="AF310" s="180">
        <v>100</v>
      </c>
    </row>
    <row r="311" spans="1:32">
      <c r="A311" s="134" t="str">
        <f t="shared" si="4"/>
        <v>BEbu_02.1</v>
      </c>
      <c r="C311" s="177" t="s">
        <v>9</v>
      </c>
      <c r="D311" s="178" t="s">
        <v>1</v>
      </c>
      <c r="E311" s="178" t="s">
        <v>538</v>
      </c>
      <c r="F311" s="178" t="s">
        <v>539</v>
      </c>
      <c r="G311" s="178" t="s">
        <v>540</v>
      </c>
      <c r="H311" s="177" t="s">
        <v>52</v>
      </c>
      <c r="I311" s="179" t="s">
        <v>643</v>
      </c>
      <c r="J311" s="59" t="s">
        <v>47</v>
      </c>
      <c r="K311" s="60" t="s">
        <v>47</v>
      </c>
      <c r="L311" s="174" t="s">
        <v>272</v>
      </c>
      <c r="M311" s="2" t="s">
        <v>272</v>
      </c>
      <c r="N311" s="175" t="s">
        <v>272</v>
      </c>
      <c r="O311" s="24" t="s">
        <v>272</v>
      </c>
      <c r="P311" s="2" t="s">
        <v>272</v>
      </c>
      <c r="Q311" s="2" t="s">
        <v>272</v>
      </c>
      <c r="R311" s="2" t="s">
        <v>272</v>
      </c>
      <c r="S311" s="2" t="s">
        <v>272</v>
      </c>
      <c r="T311" s="2" t="s">
        <v>272</v>
      </c>
      <c r="U311" s="25" t="s">
        <v>272</v>
      </c>
      <c r="V311" s="24" t="s">
        <v>272</v>
      </c>
      <c r="W311" s="2" t="s">
        <v>272</v>
      </c>
      <c r="X311" s="2" t="s">
        <v>272</v>
      </c>
      <c r="Y311" s="2" t="s">
        <v>272</v>
      </c>
      <c r="Z311" s="175" t="s">
        <v>272</v>
      </c>
      <c r="AA311" s="24" t="s">
        <v>272</v>
      </c>
      <c r="AB311" s="2" t="s">
        <v>272</v>
      </c>
      <c r="AC311" s="25" t="s">
        <v>272</v>
      </c>
      <c r="AD311" s="174" t="s">
        <v>272</v>
      </c>
      <c r="AE311" s="25" t="s">
        <v>272</v>
      </c>
      <c r="AF311" s="180" t="s">
        <v>7</v>
      </c>
    </row>
    <row r="312" spans="1:32">
      <c r="A312" s="134" t="str">
        <f t="shared" si="4"/>
        <v>BEbu_03.1</v>
      </c>
      <c r="C312" s="177" t="s">
        <v>9</v>
      </c>
      <c r="D312" s="178" t="s">
        <v>1</v>
      </c>
      <c r="E312" s="178" t="s">
        <v>541</v>
      </c>
      <c r="F312" s="178" t="s">
        <v>542</v>
      </c>
      <c r="G312" s="178" t="s">
        <v>540</v>
      </c>
      <c r="H312" s="177" t="s">
        <v>52</v>
      </c>
      <c r="I312" s="179" t="s">
        <v>643</v>
      </c>
      <c r="J312" s="59" t="s">
        <v>956</v>
      </c>
      <c r="K312" s="60" t="s">
        <v>957</v>
      </c>
      <c r="L312" s="174" t="s">
        <v>272</v>
      </c>
      <c r="M312" s="2" t="s">
        <v>272</v>
      </c>
      <c r="N312" s="175" t="s">
        <v>272</v>
      </c>
      <c r="O312" s="24" t="s">
        <v>672</v>
      </c>
      <c r="P312" s="2" t="s">
        <v>672</v>
      </c>
      <c r="Q312" s="2" t="s">
        <v>672</v>
      </c>
      <c r="R312" s="2" t="s">
        <v>273</v>
      </c>
      <c r="S312" s="2" t="s">
        <v>273</v>
      </c>
      <c r="T312" s="2" t="s">
        <v>272</v>
      </c>
      <c r="U312" s="25" t="s">
        <v>273</v>
      </c>
      <c r="V312" s="24" t="s">
        <v>272</v>
      </c>
      <c r="W312" s="2" t="s">
        <v>272</v>
      </c>
      <c r="X312" s="2" t="s">
        <v>272</v>
      </c>
      <c r="Y312" s="2" t="s">
        <v>273</v>
      </c>
      <c r="Z312" s="175" t="s">
        <v>272</v>
      </c>
      <c r="AA312" s="24" t="s">
        <v>272</v>
      </c>
      <c r="AB312" s="2" t="s">
        <v>273</v>
      </c>
      <c r="AC312" s="25" t="s">
        <v>272</v>
      </c>
      <c r="AD312" s="174" t="s">
        <v>272</v>
      </c>
      <c r="AE312" s="25" t="s">
        <v>273</v>
      </c>
      <c r="AF312" s="180">
        <v>100</v>
      </c>
    </row>
    <row r="313" spans="1:32">
      <c r="A313" s="134" t="str">
        <f t="shared" si="4"/>
        <v>BEbu_04.1</v>
      </c>
      <c r="C313" s="177" t="s">
        <v>9</v>
      </c>
      <c r="D313" s="178" t="s">
        <v>1</v>
      </c>
      <c r="E313" s="178" t="s">
        <v>543</v>
      </c>
      <c r="F313" s="178" t="s">
        <v>544</v>
      </c>
      <c r="G313" s="178" t="s">
        <v>540</v>
      </c>
      <c r="H313" s="177" t="s">
        <v>52</v>
      </c>
      <c r="I313" s="179"/>
      <c r="J313" s="59" t="s">
        <v>194</v>
      </c>
      <c r="K313" s="60" t="s">
        <v>194</v>
      </c>
      <c r="L313" s="174" t="s">
        <v>7</v>
      </c>
      <c r="M313" s="2" t="s">
        <v>7</v>
      </c>
      <c r="N313" s="175" t="s">
        <v>7</v>
      </c>
      <c r="O313" s="24" t="s">
        <v>7</v>
      </c>
      <c r="P313" s="2" t="s">
        <v>7</v>
      </c>
      <c r="Q313" s="2" t="s">
        <v>7</v>
      </c>
      <c r="R313" s="2" t="s">
        <v>7</v>
      </c>
      <c r="S313" s="2" t="s">
        <v>7</v>
      </c>
      <c r="T313" s="2" t="s">
        <v>7</v>
      </c>
      <c r="U313" s="25" t="s">
        <v>7</v>
      </c>
      <c r="V313" s="24" t="s">
        <v>7</v>
      </c>
      <c r="W313" s="2" t="s">
        <v>7</v>
      </c>
      <c r="X313" s="2" t="s">
        <v>7</v>
      </c>
      <c r="Y313" s="2" t="s">
        <v>7</v>
      </c>
      <c r="Z313" s="175" t="s">
        <v>7</v>
      </c>
      <c r="AA313" s="24" t="s">
        <v>7</v>
      </c>
      <c r="AB313" s="2" t="s">
        <v>7</v>
      </c>
      <c r="AC313" s="25" t="s">
        <v>7</v>
      </c>
      <c r="AD313" s="174" t="s">
        <v>7</v>
      </c>
      <c r="AE313" s="25" t="s">
        <v>7</v>
      </c>
      <c r="AF313" s="180" t="s">
        <v>7</v>
      </c>
    </row>
    <row r="314" spans="1:32">
      <c r="A314" s="134" t="str">
        <f t="shared" si="4"/>
        <v>BEbu_04.2</v>
      </c>
      <c r="C314" s="177" t="s">
        <v>9</v>
      </c>
      <c r="D314" s="178" t="s">
        <v>1</v>
      </c>
      <c r="E314" s="178" t="s">
        <v>545</v>
      </c>
      <c r="F314" s="178" t="s">
        <v>546</v>
      </c>
      <c r="G314" s="178" t="s">
        <v>540</v>
      </c>
      <c r="H314" s="177" t="s">
        <v>52</v>
      </c>
      <c r="I314" s="179" t="s">
        <v>643</v>
      </c>
      <c r="J314" s="59" t="s">
        <v>47</v>
      </c>
      <c r="K314" s="60" t="s">
        <v>47</v>
      </c>
      <c r="L314" s="174" t="s">
        <v>272</v>
      </c>
      <c r="M314" s="2" t="s">
        <v>272</v>
      </c>
      <c r="N314" s="175" t="s">
        <v>272</v>
      </c>
      <c r="O314" s="24" t="s">
        <v>272</v>
      </c>
      <c r="P314" s="2" t="s">
        <v>272</v>
      </c>
      <c r="Q314" s="2" t="s">
        <v>272</v>
      </c>
      <c r="R314" s="2" t="s">
        <v>272</v>
      </c>
      <c r="S314" s="2" t="s">
        <v>272</v>
      </c>
      <c r="T314" s="2" t="s">
        <v>272</v>
      </c>
      <c r="U314" s="25" t="s">
        <v>272</v>
      </c>
      <c r="V314" s="24" t="s">
        <v>272</v>
      </c>
      <c r="W314" s="2" t="s">
        <v>272</v>
      </c>
      <c r="X314" s="2" t="s">
        <v>272</v>
      </c>
      <c r="Y314" s="2" t="s">
        <v>272</v>
      </c>
      <c r="Z314" s="175" t="s">
        <v>272</v>
      </c>
      <c r="AA314" s="24" t="s">
        <v>272</v>
      </c>
      <c r="AB314" s="2" t="s">
        <v>272</v>
      </c>
      <c r="AC314" s="25" t="s">
        <v>272</v>
      </c>
      <c r="AD314" s="174" t="s">
        <v>272</v>
      </c>
      <c r="AE314" s="25" t="s">
        <v>272</v>
      </c>
      <c r="AF314" s="180" t="s">
        <v>7</v>
      </c>
    </row>
    <row r="315" spans="1:32">
      <c r="A315" s="134" t="str">
        <f t="shared" si="4"/>
        <v>BEbu_05.1</v>
      </c>
      <c r="C315" s="177" t="s">
        <v>9</v>
      </c>
      <c r="D315" s="178" t="s">
        <v>1</v>
      </c>
      <c r="E315" s="178" t="s">
        <v>547</v>
      </c>
      <c r="F315" s="178" t="s">
        <v>548</v>
      </c>
      <c r="G315" s="178" t="s">
        <v>540</v>
      </c>
      <c r="H315" s="177" t="s">
        <v>52</v>
      </c>
      <c r="I315" s="179" t="s">
        <v>643</v>
      </c>
      <c r="J315" s="59" t="s">
        <v>287</v>
      </c>
      <c r="K315" s="60" t="s">
        <v>958</v>
      </c>
      <c r="L315" s="174" t="s">
        <v>272</v>
      </c>
      <c r="M315" s="2" t="s">
        <v>272</v>
      </c>
      <c r="N315" s="175" t="s">
        <v>272</v>
      </c>
      <c r="O315" s="24" t="s">
        <v>272</v>
      </c>
      <c r="P315" s="2" t="s">
        <v>272</v>
      </c>
      <c r="Q315" s="2" t="s">
        <v>272</v>
      </c>
      <c r="R315" s="2" t="s">
        <v>272</v>
      </c>
      <c r="S315" s="2" t="s">
        <v>272</v>
      </c>
      <c r="T315" s="2" t="s">
        <v>273</v>
      </c>
      <c r="U315" s="25" t="s">
        <v>273</v>
      </c>
      <c r="V315" s="24" t="s">
        <v>272</v>
      </c>
      <c r="W315" s="2" t="s">
        <v>272</v>
      </c>
      <c r="X315" s="2" t="s">
        <v>272</v>
      </c>
      <c r="Y315" s="2" t="s">
        <v>272</v>
      </c>
      <c r="Z315" s="175" t="s">
        <v>272</v>
      </c>
      <c r="AA315" s="24" t="s">
        <v>272</v>
      </c>
      <c r="AB315" s="2" t="s">
        <v>272</v>
      </c>
      <c r="AC315" s="25" t="s">
        <v>272</v>
      </c>
      <c r="AD315" s="174" t="s">
        <v>272</v>
      </c>
      <c r="AE315" s="25" t="s">
        <v>272</v>
      </c>
      <c r="AF315" s="180">
        <v>100</v>
      </c>
    </row>
    <row r="316" spans="1:32">
      <c r="A316" s="134" t="str">
        <f t="shared" si="4"/>
        <v>BEbu_05.1</v>
      </c>
      <c r="C316" s="177" t="s">
        <v>9</v>
      </c>
      <c r="D316" s="178" t="s">
        <v>1</v>
      </c>
      <c r="E316" s="178" t="s">
        <v>547</v>
      </c>
      <c r="F316" s="178" t="s">
        <v>548</v>
      </c>
      <c r="G316" s="178" t="s">
        <v>540</v>
      </c>
      <c r="H316" s="177" t="s">
        <v>52</v>
      </c>
      <c r="I316" s="179" t="s">
        <v>643</v>
      </c>
      <c r="J316" s="59" t="s">
        <v>279</v>
      </c>
      <c r="K316" s="60" t="s">
        <v>959</v>
      </c>
      <c r="L316" s="174" t="s">
        <v>272</v>
      </c>
      <c r="M316" s="2" t="s">
        <v>272</v>
      </c>
      <c r="N316" s="175" t="s">
        <v>272</v>
      </c>
      <c r="O316" s="24" t="s">
        <v>672</v>
      </c>
      <c r="P316" s="2" t="s">
        <v>672</v>
      </c>
      <c r="Q316" s="2" t="s">
        <v>672</v>
      </c>
      <c r="R316" s="2" t="s">
        <v>272</v>
      </c>
      <c r="S316" s="2" t="s">
        <v>272</v>
      </c>
      <c r="T316" s="2" t="s">
        <v>272</v>
      </c>
      <c r="U316" s="25" t="s">
        <v>273</v>
      </c>
      <c r="V316" s="24" t="s">
        <v>272</v>
      </c>
      <c r="W316" s="2" t="s">
        <v>273</v>
      </c>
      <c r="X316" s="2" t="s">
        <v>273</v>
      </c>
      <c r="Y316" s="2" t="s">
        <v>273</v>
      </c>
      <c r="Z316" s="175" t="s">
        <v>273</v>
      </c>
      <c r="AA316" s="24" t="s">
        <v>273</v>
      </c>
      <c r="AB316" s="2" t="s">
        <v>273</v>
      </c>
      <c r="AC316" s="25" t="s">
        <v>273</v>
      </c>
      <c r="AD316" s="174" t="s">
        <v>272</v>
      </c>
      <c r="AE316" s="25" t="s">
        <v>272</v>
      </c>
      <c r="AF316" s="180">
        <v>100</v>
      </c>
    </row>
    <row r="317" spans="1:32">
      <c r="A317" s="134" t="str">
        <f t="shared" si="4"/>
        <v>BEbu_05.2</v>
      </c>
      <c r="C317" s="177" t="s">
        <v>9</v>
      </c>
      <c r="D317" s="178" t="s">
        <v>1</v>
      </c>
      <c r="E317" s="178" t="s">
        <v>549</v>
      </c>
      <c r="F317" s="178" t="s">
        <v>550</v>
      </c>
      <c r="G317" s="178" t="s">
        <v>533</v>
      </c>
      <c r="H317" s="177" t="s">
        <v>52</v>
      </c>
      <c r="I317" s="179" t="s">
        <v>643</v>
      </c>
      <c r="J317" s="59" t="s">
        <v>279</v>
      </c>
      <c r="K317" s="60" t="s">
        <v>960</v>
      </c>
      <c r="L317" s="174" t="s">
        <v>272</v>
      </c>
      <c r="M317" s="2" t="s">
        <v>272</v>
      </c>
      <c r="N317" s="175" t="s">
        <v>272</v>
      </c>
      <c r="O317" s="24"/>
      <c r="P317" s="2"/>
      <c r="Q317" s="2"/>
      <c r="R317" s="2"/>
      <c r="S317" s="2"/>
      <c r="T317" s="2"/>
      <c r="U317" s="25"/>
      <c r="V317" s="24"/>
      <c r="W317" s="2"/>
      <c r="X317" s="2"/>
      <c r="Y317" s="2"/>
      <c r="Z317" s="175"/>
      <c r="AA317" s="24"/>
      <c r="AB317" s="2"/>
      <c r="AC317" s="25"/>
      <c r="AD317" s="174"/>
      <c r="AE317" s="25"/>
      <c r="AF317" s="180">
        <v>100</v>
      </c>
    </row>
    <row r="318" spans="1:32">
      <c r="A318" s="134" t="str">
        <f t="shared" si="4"/>
        <v>BEbu_05.3</v>
      </c>
      <c r="C318" s="177" t="s">
        <v>9</v>
      </c>
      <c r="D318" s="178" t="s">
        <v>1</v>
      </c>
      <c r="E318" s="178" t="s">
        <v>551</v>
      </c>
      <c r="F318" s="178" t="s">
        <v>552</v>
      </c>
      <c r="G318" s="178" t="s">
        <v>533</v>
      </c>
      <c r="H318" s="177" t="s">
        <v>52</v>
      </c>
      <c r="I318" s="179" t="s">
        <v>643</v>
      </c>
      <c r="J318" s="59" t="s">
        <v>961</v>
      </c>
      <c r="K318" s="60" t="s">
        <v>962</v>
      </c>
      <c r="L318" s="174" t="s">
        <v>272</v>
      </c>
      <c r="M318" s="2" t="s">
        <v>272</v>
      </c>
      <c r="N318" s="175" t="s">
        <v>272</v>
      </c>
      <c r="O318" s="24"/>
      <c r="P318" s="2"/>
      <c r="Q318" s="2"/>
      <c r="R318" s="2"/>
      <c r="S318" s="2"/>
      <c r="T318" s="2"/>
      <c r="U318" s="25"/>
      <c r="V318" s="24"/>
      <c r="W318" s="2"/>
      <c r="X318" s="2"/>
      <c r="Y318" s="2"/>
      <c r="Z318" s="175"/>
      <c r="AA318" s="24"/>
      <c r="AB318" s="2"/>
      <c r="AC318" s="25"/>
      <c r="AD318" s="174"/>
      <c r="AE318" s="25"/>
      <c r="AF318" s="180">
        <v>0</v>
      </c>
    </row>
    <row r="319" spans="1:32">
      <c r="A319" s="134" t="str">
        <f t="shared" si="4"/>
        <v>BEbu_05.3</v>
      </c>
      <c r="C319" s="177" t="s">
        <v>9</v>
      </c>
      <c r="D319" s="178" t="s">
        <v>1</v>
      </c>
      <c r="E319" s="178" t="s">
        <v>551</v>
      </c>
      <c r="F319" s="178" t="s">
        <v>552</v>
      </c>
      <c r="G319" s="178" t="s">
        <v>533</v>
      </c>
      <c r="H319" s="177" t="s">
        <v>52</v>
      </c>
      <c r="I319" s="179" t="s">
        <v>643</v>
      </c>
      <c r="J319" s="59" t="s">
        <v>279</v>
      </c>
      <c r="K319" s="60" t="s">
        <v>960</v>
      </c>
      <c r="L319" s="174" t="s">
        <v>272</v>
      </c>
      <c r="M319" s="2" t="s">
        <v>272</v>
      </c>
      <c r="N319" s="175" t="s">
        <v>272</v>
      </c>
      <c r="O319" s="24"/>
      <c r="P319" s="2"/>
      <c r="Q319" s="2"/>
      <c r="R319" s="2"/>
      <c r="S319" s="2"/>
      <c r="T319" s="2"/>
      <c r="U319" s="25"/>
      <c r="V319" s="24"/>
      <c r="W319" s="2"/>
      <c r="X319" s="2"/>
      <c r="Y319" s="2"/>
      <c r="Z319" s="175"/>
      <c r="AA319" s="24"/>
      <c r="AB319" s="2"/>
      <c r="AC319" s="25"/>
      <c r="AD319" s="174"/>
      <c r="AE319" s="25"/>
      <c r="AF319" s="180">
        <v>100</v>
      </c>
    </row>
    <row r="320" spans="1:32">
      <c r="A320" s="134" t="str">
        <f t="shared" si="4"/>
        <v>BEbu_05.3</v>
      </c>
      <c r="C320" s="177" t="s">
        <v>9</v>
      </c>
      <c r="D320" s="178" t="s">
        <v>1</v>
      </c>
      <c r="E320" s="178" t="s">
        <v>551</v>
      </c>
      <c r="F320" s="178" t="s">
        <v>552</v>
      </c>
      <c r="G320" s="178" t="s">
        <v>533</v>
      </c>
      <c r="H320" s="177" t="s">
        <v>52</v>
      </c>
      <c r="I320" s="179" t="s">
        <v>643</v>
      </c>
      <c r="J320" s="59" t="s">
        <v>963</v>
      </c>
      <c r="K320" s="60" t="s">
        <v>964</v>
      </c>
      <c r="L320" s="174" t="s">
        <v>272</v>
      </c>
      <c r="M320" s="2" t="s">
        <v>272</v>
      </c>
      <c r="N320" s="175" t="s">
        <v>272</v>
      </c>
      <c r="O320" s="24"/>
      <c r="P320" s="2"/>
      <c r="Q320" s="2"/>
      <c r="R320" s="2"/>
      <c r="S320" s="2"/>
      <c r="T320" s="2"/>
      <c r="U320" s="25"/>
      <c r="V320" s="24"/>
      <c r="W320" s="2"/>
      <c r="X320" s="2"/>
      <c r="Y320" s="2"/>
      <c r="Z320" s="175"/>
      <c r="AA320" s="24"/>
      <c r="AB320" s="2"/>
      <c r="AC320" s="25"/>
      <c r="AD320" s="174"/>
      <c r="AE320" s="25"/>
      <c r="AF320" s="180">
        <v>100</v>
      </c>
    </row>
    <row r="321" spans="1:32">
      <c r="A321" s="134" t="str">
        <f t="shared" si="4"/>
        <v>BEbu_06.1</v>
      </c>
      <c r="C321" s="177" t="s">
        <v>9</v>
      </c>
      <c r="D321" s="178" t="s">
        <v>1</v>
      </c>
      <c r="E321" s="178" t="s">
        <v>553</v>
      </c>
      <c r="F321" s="178" t="s">
        <v>554</v>
      </c>
      <c r="G321" s="178" t="s">
        <v>540</v>
      </c>
      <c r="H321" s="177" t="s">
        <v>52</v>
      </c>
      <c r="I321" s="179" t="s">
        <v>643</v>
      </c>
      <c r="J321" s="59" t="s">
        <v>47</v>
      </c>
      <c r="K321" s="60" t="s">
        <v>47</v>
      </c>
      <c r="L321" s="174" t="s">
        <v>272</v>
      </c>
      <c r="M321" s="2" t="s">
        <v>272</v>
      </c>
      <c r="N321" s="175" t="s">
        <v>272</v>
      </c>
      <c r="O321" s="24" t="s">
        <v>272</v>
      </c>
      <c r="P321" s="2" t="s">
        <v>272</v>
      </c>
      <c r="Q321" s="2" t="s">
        <v>272</v>
      </c>
      <c r="R321" s="2" t="s">
        <v>272</v>
      </c>
      <c r="S321" s="2" t="s">
        <v>272</v>
      </c>
      <c r="T321" s="2" t="s">
        <v>272</v>
      </c>
      <c r="U321" s="25" t="s">
        <v>272</v>
      </c>
      <c r="V321" s="24" t="s">
        <v>272</v>
      </c>
      <c r="W321" s="2" t="s">
        <v>272</v>
      </c>
      <c r="X321" s="2" t="s">
        <v>272</v>
      </c>
      <c r="Y321" s="2" t="s">
        <v>272</v>
      </c>
      <c r="Z321" s="175" t="s">
        <v>272</v>
      </c>
      <c r="AA321" s="24" t="s">
        <v>272</v>
      </c>
      <c r="AB321" s="2" t="s">
        <v>272</v>
      </c>
      <c r="AC321" s="25" t="s">
        <v>272</v>
      </c>
      <c r="AD321" s="174" t="s">
        <v>272</v>
      </c>
      <c r="AE321" s="25" t="s">
        <v>272</v>
      </c>
      <c r="AF321" s="180" t="s">
        <v>7</v>
      </c>
    </row>
    <row r="322" spans="1:32">
      <c r="A322" s="134" t="str">
        <f t="shared" si="4"/>
        <v>BEbu_06.2</v>
      </c>
      <c r="C322" s="177" t="s">
        <v>9</v>
      </c>
      <c r="D322" s="178" t="s">
        <v>1</v>
      </c>
      <c r="E322" s="178" t="s">
        <v>555</v>
      </c>
      <c r="F322" s="178" t="s">
        <v>556</v>
      </c>
      <c r="G322" s="178" t="s">
        <v>540</v>
      </c>
      <c r="H322" s="177" t="s">
        <v>52</v>
      </c>
      <c r="I322" s="179" t="s">
        <v>643</v>
      </c>
      <c r="J322" s="59" t="s">
        <v>963</v>
      </c>
      <c r="K322" s="60" t="s">
        <v>965</v>
      </c>
      <c r="L322" s="174" t="s">
        <v>272</v>
      </c>
      <c r="M322" s="2" t="s">
        <v>272</v>
      </c>
      <c r="N322" s="175" t="s">
        <v>272</v>
      </c>
      <c r="O322" s="24" t="s">
        <v>272</v>
      </c>
      <c r="P322" s="2" t="s">
        <v>272</v>
      </c>
      <c r="Q322" s="2" t="s">
        <v>272</v>
      </c>
      <c r="R322" s="2" t="s">
        <v>272</v>
      </c>
      <c r="S322" s="2" t="s">
        <v>272</v>
      </c>
      <c r="T322" s="2" t="s">
        <v>272</v>
      </c>
      <c r="U322" s="25" t="s">
        <v>272</v>
      </c>
      <c r="V322" s="24" t="s">
        <v>272</v>
      </c>
      <c r="W322" s="2" t="s">
        <v>272</v>
      </c>
      <c r="X322" s="2" t="s">
        <v>272</v>
      </c>
      <c r="Y322" s="2" t="s">
        <v>272</v>
      </c>
      <c r="Z322" s="175" t="s">
        <v>272</v>
      </c>
      <c r="AA322" s="24" t="s">
        <v>272</v>
      </c>
      <c r="AB322" s="2" t="s">
        <v>272</v>
      </c>
      <c r="AC322" s="25" t="s">
        <v>272</v>
      </c>
      <c r="AD322" s="174" t="s">
        <v>272</v>
      </c>
      <c r="AE322" s="25" t="s">
        <v>272</v>
      </c>
      <c r="AF322" s="180">
        <v>100</v>
      </c>
    </row>
    <row r="323" spans="1:32">
      <c r="A323" s="134" t="str">
        <f t="shared" si="4"/>
        <v>BEbu_06.3</v>
      </c>
      <c r="C323" s="177" t="s">
        <v>9</v>
      </c>
      <c r="D323" s="178" t="s">
        <v>1</v>
      </c>
      <c r="E323" s="178" t="s">
        <v>557</v>
      </c>
      <c r="F323" s="178" t="s">
        <v>558</v>
      </c>
      <c r="G323" s="178" t="s">
        <v>533</v>
      </c>
      <c r="H323" s="177" t="s">
        <v>52</v>
      </c>
      <c r="I323" s="179" t="s">
        <v>643</v>
      </c>
      <c r="J323" s="59" t="s">
        <v>286</v>
      </c>
      <c r="K323" s="60" t="s">
        <v>204</v>
      </c>
      <c r="L323" s="174" t="s">
        <v>272</v>
      </c>
      <c r="M323" s="2" t="s">
        <v>272</v>
      </c>
      <c r="N323" s="175" t="s">
        <v>272</v>
      </c>
      <c r="O323" s="24"/>
      <c r="P323" s="2"/>
      <c r="Q323" s="2"/>
      <c r="R323" s="2"/>
      <c r="S323" s="2"/>
      <c r="T323" s="2"/>
      <c r="U323" s="25"/>
      <c r="V323" s="24"/>
      <c r="W323" s="2"/>
      <c r="X323" s="2"/>
      <c r="Y323" s="2"/>
      <c r="Z323" s="175"/>
      <c r="AA323" s="24"/>
      <c r="AB323" s="2"/>
      <c r="AC323" s="25"/>
      <c r="AD323" s="174"/>
      <c r="AE323" s="25"/>
      <c r="AF323" s="180">
        <v>100</v>
      </c>
    </row>
    <row r="324" spans="1:32">
      <c r="A324" s="134" t="str">
        <f t="shared" si="4"/>
        <v>BEbu_06.3</v>
      </c>
      <c r="C324" s="177" t="s">
        <v>9</v>
      </c>
      <c r="D324" s="178" t="s">
        <v>1</v>
      </c>
      <c r="E324" s="178" t="s">
        <v>557</v>
      </c>
      <c r="F324" s="178" t="s">
        <v>558</v>
      </c>
      <c r="G324" s="178" t="s">
        <v>533</v>
      </c>
      <c r="H324" s="177" t="s">
        <v>52</v>
      </c>
      <c r="I324" s="179" t="s">
        <v>643</v>
      </c>
      <c r="J324" s="59" t="s">
        <v>285</v>
      </c>
      <c r="K324" s="60" t="s">
        <v>205</v>
      </c>
      <c r="L324" s="174" t="s">
        <v>272</v>
      </c>
      <c r="M324" s="2" t="s">
        <v>272</v>
      </c>
      <c r="N324" s="175" t="s">
        <v>272</v>
      </c>
      <c r="O324" s="24"/>
      <c r="P324" s="2"/>
      <c r="Q324" s="2"/>
      <c r="R324" s="2"/>
      <c r="S324" s="2"/>
      <c r="T324" s="2"/>
      <c r="U324" s="25"/>
      <c r="V324" s="24"/>
      <c r="W324" s="2"/>
      <c r="X324" s="2"/>
      <c r="Y324" s="2"/>
      <c r="Z324" s="175"/>
      <c r="AA324" s="24"/>
      <c r="AB324" s="2"/>
      <c r="AC324" s="25"/>
      <c r="AD324" s="174"/>
      <c r="AE324" s="25"/>
      <c r="AF324" s="180">
        <v>0</v>
      </c>
    </row>
    <row r="325" spans="1:32">
      <c r="A325" s="134" t="str">
        <f t="shared" si="4"/>
        <v>BEbu_06.4</v>
      </c>
      <c r="C325" s="177" t="s">
        <v>9</v>
      </c>
      <c r="D325" s="178" t="s">
        <v>1</v>
      </c>
      <c r="E325" s="178" t="s">
        <v>559</v>
      </c>
      <c r="F325" s="178" t="s">
        <v>560</v>
      </c>
      <c r="G325" s="178" t="s">
        <v>533</v>
      </c>
      <c r="H325" s="177" t="s">
        <v>52</v>
      </c>
      <c r="I325" s="179" t="s">
        <v>643</v>
      </c>
      <c r="J325" s="59" t="s">
        <v>286</v>
      </c>
      <c r="K325" s="60" t="s">
        <v>204</v>
      </c>
      <c r="L325" s="174" t="s">
        <v>272</v>
      </c>
      <c r="M325" s="2" t="s">
        <v>272</v>
      </c>
      <c r="N325" s="175" t="s">
        <v>272</v>
      </c>
      <c r="O325" s="24"/>
      <c r="P325" s="2"/>
      <c r="Q325" s="2"/>
      <c r="R325" s="2"/>
      <c r="S325" s="2"/>
      <c r="T325" s="2"/>
      <c r="U325" s="25"/>
      <c r="V325" s="24"/>
      <c r="W325" s="2"/>
      <c r="X325" s="2"/>
      <c r="Y325" s="2"/>
      <c r="Z325" s="175"/>
      <c r="AA325" s="24"/>
      <c r="AB325" s="2"/>
      <c r="AC325" s="25"/>
      <c r="AD325" s="174"/>
      <c r="AE325" s="25"/>
      <c r="AF325" s="180">
        <v>100</v>
      </c>
    </row>
    <row r="326" spans="1:32">
      <c r="A326" s="134" t="str">
        <f t="shared" si="4"/>
        <v>BEbu_06.4</v>
      </c>
      <c r="C326" s="177" t="s">
        <v>9</v>
      </c>
      <c r="D326" s="178" t="s">
        <v>1</v>
      </c>
      <c r="E326" s="178" t="s">
        <v>559</v>
      </c>
      <c r="F326" s="178" t="s">
        <v>560</v>
      </c>
      <c r="G326" s="178" t="s">
        <v>533</v>
      </c>
      <c r="H326" s="177" t="s">
        <v>52</v>
      </c>
      <c r="I326" s="179" t="s">
        <v>643</v>
      </c>
      <c r="J326" s="59" t="s">
        <v>285</v>
      </c>
      <c r="K326" s="60" t="s">
        <v>966</v>
      </c>
      <c r="L326" s="174" t="s">
        <v>272</v>
      </c>
      <c r="M326" s="2" t="s">
        <v>272</v>
      </c>
      <c r="N326" s="175" t="s">
        <v>272</v>
      </c>
      <c r="O326" s="24"/>
      <c r="P326" s="2"/>
      <c r="Q326" s="2"/>
      <c r="R326" s="2"/>
      <c r="S326" s="2"/>
      <c r="T326" s="2"/>
      <c r="U326" s="25"/>
      <c r="V326" s="24"/>
      <c r="W326" s="2"/>
      <c r="X326" s="2"/>
      <c r="Y326" s="2"/>
      <c r="Z326" s="175"/>
      <c r="AA326" s="24"/>
      <c r="AB326" s="2"/>
      <c r="AC326" s="25"/>
      <c r="AD326" s="174"/>
      <c r="AE326" s="25"/>
      <c r="AF326" s="180">
        <v>0</v>
      </c>
    </row>
    <row r="327" spans="1:32">
      <c r="A327" s="134" t="str">
        <f t="shared" si="4"/>
        <v>BEbu_06.4</v>
      </c>
      <c r="C327" s="177" t="s">
        <v>9</v>
      </c>
      <c r="D327" s="178" t="s">
        <v>1</v>
      </c>
      <c r="E327" s="178" t="s">
        <v>559</v>
      </c>
      <c r="F327" s="178" t="s">
        <v>560</v>
      </c>
      <c r="G327" s="178" t="s">
        <v>533</v>
      </c>
      <c r="H327" s="177" t="s">
        <v>52</v>
      </c>
      <c r="I327" s="179" t="s">
        <v>643</v>
      </c>
      <c r="J327" s="59" t="s">
        <v>967</v>
      </c>
      <c r="K327" s="60" t="s">
        <v>968</v>
      </c>
      <c r="L327" s="174" t="s">
        <v>272</v>
      </c>
      <c r="M327" s="2" t="s">
        <v>273</v>
      </c>
      <c r="N327" s="175" t="s">
        <v>272</v>
      </c>
      <c r="O327" s="24"/>
      <c r="P327" s="2"/>
      <c r="Q327" s="2"/>
      <c r="R327" s="2"/>
      <c r="S327" s="2"/>
      <c r="T327" s="2"/>
      <c r="U327" s="25"/>
      <c r="V327" s="24"/>
      <c r="W327" s="2"/>
      <c r="X327" s="2"/>
      <c r="Y327" s="2"/>
      <c r="Z327" s="175"/>
      <c r="AA327" s="24"/>
      <c r="AB327" s="2"/>
      <c r="AC327" s="25"/>
      <c r="AD327" s="174"/>
      <c r="AE327" s="25"/>
      <c r="AF327" s="180">
        <v>100</v>
      </c>
    </row>
    <row r="328" spans="1:32">
      <c r="A328" s="134" t="str">
        <f t="shared" ref="A328:A391" si="5">C328&amp;LOWER(LEFT(D328,2))&amp;"_"&amp;IF(LEN(TRIM(LEFT(E328,FIND(" ",E328))))=3,"0"&amp;TRIM(LEFT(E328,FIND(" ",E328))),TRIM(LEFT(E328,FIND(" ",E328))))</f>
        <v>BEbu_07.1</v>
      </c>
      <c r="C328" s="177" t="s">
        <v>9</v>
      </c>
      <c r="D328" s="178" t="s">
        <v>1</v>
      </c>
      <c r="E328" s="178" t="s">
        <v>561</v>
      </c>
      <c r="F328" s="178" t="s">
        <v>562</v>
      </c>
      <c r="G328" s="178" t="s">
        <v>533</v>
      </c>
      <c r="H328" s="177" t="s">
        <v>52</v>
      </c>
      <c r="I328" s="179" t="s">
        <v>54</v>
      </c>
      <c r="J328" s="59" t="s">
        <v>969</v>
      </c>
      <c r="K328" s="60" t="s">
        <v>970</v>
      </c>
      <c r="L328" s="174" t="s">
        <v>272</v>
      </c>
      <c r="M328" s="2" t="s">
        <v>272</v>
      </c>
      <c r="N328" s="175" t="s">
        <v>272</v>
      </c>
      <c r="O328" s="24"/>
      <c r="P328" s="2"/>
      <c r="Q328" s="2"/>
      <c r="R328" s="2"/>
      <c r="S328" s="2"/>
      <c r="T328" s="2"/>
      <c r="U328" s="25"/>
      <c r="V328" s="24"/>
      <c r="W328" s="2"/>
      <c r="X328" s="2"/>
      <c r="Y328" s="2"/>
      <c r="Z328" s="175"/>
      <c r="AA328" s="24"/>
      <c r="AB328" s="2"/>
      <c r="AC328" s="25"/>
      <c r="AD328" s="174"/>
      <c r="AE328" s="25"/>
      <c r="AF328" s="180">
        <v>100</v>
      </c>
    </row>
    <row r="329" spans="1:32">
      <c r="A329" s="134" t="str">
        <f t="shared" si="5"/>
        <v>BEbu_07.1</v>
      </c>
      <c r="C329" s="177" t="s">
        <v>9</v>
      </c>
      <c r="D329" s="178" t="s">
        <v>1</v>
      </c>
      <c r="E329" s="178" t="s">
        <v>561</v>
      </c>
      <c r="F329" s="178" t="s">
        <v>562</v>
      </c>
      <c r="G329" s="178" t="s">
        <v>533</v>
      </c>
      <c r="H329" s="177" t="s">
        <v>52</v>
      </c>
      <c r="I329" s="179" t="s">
        <v>54</v>
      </c>
      <c r="J329" s="59" t="s">
        <v>971</v>
      </c>
      <c r="K329" s="60" t="s">
        <v>972</v>
      </c>
      <c r="L329" s="174" t="s">
        <v>272</v>
      </c>
      <c r="M329" s="2" t="s">
        <v>272</v>
      </c>
      <c r="N329" s="175" t="s">
        <v>272</v>
      </c>
      <c r="O329" s="24"/>
      <c r="P329" s="2"/>
      <c r="Q329" s="2"/>
      <c r="R329" s="2"/>
      <c r="S329" s="2"/>
      <c r="T329" s="2"/>
      <c r="U329" s="25"/>
      <c r="V329" s="24"/>
      <c r="W329" s="2"/>
      <c r="X329" s="2"/>
      <c r="Y329" s="2"/>
      <c r="Z329" s="175"/>
      <c r="AA329" s="24"/>
      <c r="AB329" s="2"/>
      <c r="AC329" s="25"/>
      <c r="AD329" s="174"/>
      <c r="AE329" s="25"/>
      <c r="AF329" s="180">
        <v>100</v>
      </c>
    </row>
    <row r="330" spans="1:32">
      <c r="A330" s="134" t="str">
        <f t="shared" si="5"/>
        <v>BEbu_07.1</v>
      </c>
      <c r="C330" s="177" t="s">
        <v>9</v>
      </c>
      <c r="D330" s="178" t="s">
        <v>1</v>
      </c>
      <c r="E330" s="178" t="s">
        <v>561</v>
      </c>
      <c r="F330" s="178" t="s">
        <v>562</v>
      </c>
      <c r="G330" s="178" t="s">
        <v>533</v>
      </c>
      <c r="H330" s="177" t="s">
        <v>52</v>
      </c>
      <c r="I330" s="179" t="s">
        <v>54</v>
      </c>
      <c r="J330" s="59" t="s">
        <v>973</v>
      </c>
      <c r="K330" s="60" t="s">
        <v>974</v>
      </c>
      <c r="L330" s="174" t="s">
        <v>272</v>
      </c>
      <c r="M330" s="2" t="s">
        <v>272</v>
      </c>
      <c r="N330" s="175" t="s">
        <v>272</v>
      </c>
      <c r="O330" s="24"/>
      <c r="P330" s="2"/>
      <c r="Q330" s="2"/>
      <c r="R330" s="2"/>
      <c r="S330" s="2"/>
      <c r="T330" s="2"/>
      <c r="U330" s="25"/>
      <c r="V330" s="24"/>
      <c r="W330" s="2"/>
      <c r="X330" s="2"/>
      <c r="Y330" s="2"/>
      <c r="Z330" s="175"/>
      <c r="AA330" s="24"/>
      <c r="AB330" s="2"/>
      <c r="AC330" s="25"/>
      <c r="AD330" s="174"/>
      <c r="AE330" s="25"/>
      <c r="AF330" s="180">
        <v>100</v>
      </c>
    </row>
    <row r="331" spans="1:32">
      <c r="A331" s="134" t="str">
        <f t="shared" si="5"/>
        <v>BEbu_07.2</v>
      </c>
      <c r="C331" s="177" t="s">
        <v>9</v>
      </c>
      <c r="D331" s="178" t="s">
        <v>1</v>
      </c>
      <c r="E331" s="178" t="s">
        <v>563</v>
      </c>
      <c r="F331" s="178" t="s">
        <v>564</v>
      </c>
      <c r="G331" s="178" t="s">
        <v>540</v>
      </c>
      <c r="H331" s="177" t="s">
        <v>52</v>
      </c>
      <c r="I331" s="179" t="s">
        <v>54</v>
      </c>
      <c r="J331" s="59" t="s">
        <v>969</v>
      </c>
      <c r="K331" s="60" t="s">
        <v>970</v>
      </c>
      <c r="L331" s="174" t="s">
        <v>272</v>
      </c>
      <c r="M331" s="2" t="s">
        <v>272</v>
      </c>
      <c r="N331" s="175" t="s">
        <v>272</v>
      </c>
      <c r="O331" s="24" t="s">
        <v>672</v>
      </c>
      <c r="P331" s="2" t="s">
        <v>672</v>
      </c>
      <c r="Q331" s="2" t="s">
        <v>672</v>
      </c>
      <c r="R331" s="2" t="s">
        <v>273</v>
      </c>
      <c r="S331" s="2" t="s">
        <v>273</v>
      </c>
      <c r="T331" s="2" t="s">
        <v>273</v>
      </c>
      <c r="U331" s="25" t="s">
        <v>273</v>
      </c>
      <c r="V331" s="24" t="s">
        <v>273</v>
      </c>
      <c r="W331" s="2" t="s">
        <v>273</v>
      </c>
      <c r="X331" s="2" t="s">
        <v>273</v>
      </c>
      <c r="Y331" s="2" t="s">
        <v>273</v>
      </c>
      <c r="Z331" s="175" t="s">
        <v>273</v>
      </c>
      <c r="AA331" s="24" t="s">
        <v>272</v>
      </c>
      <c r="AB331" s="2" t="s">
        <v>273</v>
      </c>
      <c r="AC331" s="25" t="s">
        <v>272</v>
      </c>
      <c r="AD331" s="174" t="s">
        <v>273</v>
      </c>
      <c r="AE331" s="25" t="s">
        <v>273</v>
      </c>
      <c r="AF331" s="180">
        <v>100</v>
      </c>
    </row>
    <row r="332" spans="1:32">
      <c r="A332" s="134" t="str">
        <f t="shared" si="5"/>
        <v>BEbu_07.2</v>
      </c>
      <c r="C332" s="177" t="s">
        <v>9</v>
      </c>
      <c r="D332" s="178" t="s">
        <v>1</v>
      </c>
      <c r="E332" s="178" t="s">
        <v>563</v>
      </c>
      <c r="F332" s="178" t="s">
        <v>564</v>
      </c>
      <c r="G332" s="178" t="s">
        <v>540</v>
      </c>
      <c r="H332" s="177" t="s">
        <v>52</v>
      </c>
      <c r="I332" s="179" t="s">
        <v>54</v>
      </c>
      <c r="J332" s="59" t="s">
        <v>971</v>
      </c>
      <c r="K332" s="60" t="s">
        <v>972</v>
      </c>
      <c r="L332" s="174" t="s">
        <v>272</v>
      </c>
      <c r="M332" s="2" t="s">
        <v>272</v>
      </c>
      <c r="N332" s="175" t="s">
        <v>272</v>
      </c>
      <c r="O332" s="24" t="s">
        <v>272</v>
      </c>
      <c r="P332" s="2" t="s">
        <v>272</v>
      </c>
      <c r="Q332" s="2" t="s">
        <v>272</v>
      </c>
      <c r="R332" s="2" t="s">
        <v>272</v>
      </c>
      <c r="S332" s="2" t="s">
        <v>272</v>
      </c>
      <c r="T332" s="2" t="s">
        <v>272</v>
      </c>
      <c r="U332" s="25" t="s">
        <v>273</v>
      </c>
      <c r="V332" s="24" t="s">
        <v>272</v>
      </c>
      <c r="W332" s="2" t="s">
        <v>272</v>
      </c>
      <c r="X332" s="2" t="s">
        <v>272</v>
      </c>
      <c r="Y332" s="2" t="s">
        <v>272</v>
      </c>
      <c r="Z332" s="175" t="s">
        <v>272</v>
      </c>
      <c r="AA332" s="24" t="s">
        <v>272</v>
      </c>
      <c r="AB332" s="2" t="s">
        <v>272</v>
      </c>
      <c r="AC332" s="25" t="s">
        <v>272</v>
      </c>
      <c r="AD332" s="174" t="s">
        <v>272</v>
      </c>
      <c r="AE332" s="25" t="s">
        <v>272</v>
      </c>
      <c r="AF332" s="180">
        <v>100</v>
      </c>
    </row>
    <row r="333" spans="1:32">
      <c r="A333" s="134" t="str">
        <f t="shared" si="5"/>
        <v>BEbu_07.2</v>
      </c>
      <c r="C333" s="177" t="s">
        <v>9</v>
      </c>
      <c r="D333" s="178" t="s">
        <v>1</v>
      </c>
      <c r="E333" s="178" t="s">
        <v>563</v>
      </c>
      <c r="F333" s="178" t="s">
        <v>564</v>
      </c>
      <c r="G333" s="178" t="s">
        <v>540</v>
      </c>
      <c r="H333" s="177" t="s">
        <v>52</v>
      </c>
      <c r="I333" s="179" t="s">
        <v>54</v>
      </c>
      <c r="J333" s="59" t="s">
        <v>973</v>
      </c>
      <c r="K333" s="60" t="s">
        <v>975</v>
      </c>
      <c r="L333" s="174" t="s">
        <v>272</v>
      </c>
      <c r="M333" s="2" t="s">
        <v>272</v>
      </c>
      <c r="N333" s="175" t="s">
        <v>272</v>
      </c>
      <c r="O333" s="24" t="s">
        <v>272</v>
      </c>
      <c r="P333" s="2" t="s">
        <v>272</v>
      </c>
      <c r="Q333" s="2" t="s">
        <v>272</v>
      </c>
      <c r="R333" s="2" t="s">
        <v>272</v>
      </c>
      <c r="S333" s="2" t="s">
        <v>272</v>
      </c>
      <c r="T333" s="2" t="s">
        <v>272</v>
      </c>
      <c r="U333" s="25" t="s">
        <v>273</v>
      </c>
      <c r="V333" s="24" t="s">
        <v>272</v>
      </c>
      <c r="W333" s="2" t="s">
        <v>272</v>
      </c>
      <c r="X333" s="2" t="s">
        <v>272</v>
      </c>
      <c r="Y333" s="2" t="s">
        <v>272</v>
      </c>
      <c r="Z333" s="175" t="s">
        <v>272</v>
      </c>
      <c r="AA333" s="24" t="s">
        <v>272</v>
      </c>
      <c r="AB333" s="2" t="s">
        <v>272</v>
      </c>
      <c r="AC333" s="25" t="s">
        <v>272</v>
      </c>
      <c r="AD333" s="174" t="s">
        <v>272</v>
      </c>
      <c r="AE333" s="25" t="s">
        <v>272</v>
      </c>
      <c r="AF333" s="180">
        <v>100</v>
      </c>
    </row>
    <row r="334" spans="1:32">
      <c r="A334" s="134" t="str">
        <f t="shared" si="5"/>
        <v>BEbu_07.2</v>
      </c>
      <c r="C334" s="177" t="s">
        <v>9</v>
      </c>
      <c r="D334" s="178" t="s">
        <v>1</v>
      </c>
      <c r="E334" s="178" t="s">
        <v>563</v>
      </c>
      <c r="F334" s="178" t="s">
        <v>564</v>
      </c>
      <c r="G334" s="178" t="s">
        <v>540</v>
      </c>
      <c r="H334" s="177" t="s">
        <v>52</v>
      </c>
      <c r="I334" s="179" t="s">
        <v>54</v>
      </c>
      <c r="J334" s="59" t="s">
        <v>973</v>
      </c>
      <c r="K334" s="60" t="s">
        <v>974</v>
      </c>
      <c r="L334" s="174" t="s">
        <v>272</v>
      </c>
      <c r="M334" s="2" t="s">
        <v>272</v>
      </c>
      <c r="N334" s="175" t="s">
        <v>272</v>
      </c>
      <c r="O334" s="24" t="s">
        <v>272</v>
      </c>
      <c r="P334" s="2" t="s">
        <v>272</v>
      </c>
      <c r="Q334" s="2" t="s">
        <v>272</v>
      </c>
      <c r="R334" s="2" t="s">
        <v>272</v>
      </c>
      <c r="S334" s="2" t="s">
        <v>272</v>
      </c>
      <c r="T334" s="2" t="s">
        <v>272</v>
      </c>
      <c r="U334" s="25" t="s">
        <v>273</v>
      </c>
      <c r="V334" s="24" t="s">
        <v>272</v>
      </c>
      <c r="W334" s="2" t="s">
        <v>272</v>
      </c>
      <c r="X334" s="2" t="s">
        <v>272</v>
      </c>
      <c r="Y334" s="2" t="s">
        <v>272</v>
      </c>
      <c r="Z334" s="175" t="s">
        <v>272</v>
      </c>
      <c r="AA334" s="24" t="s">
        <v>272</v>
      </c>
      <c r="AB334" s="2" t="s">
        <v>272</v>
      </c>
      <c r="AC334" s="25" t="s">
        <v>272</v>
      </c>
      <c r="AD334" s="174" t="s">
        <v>272</v>
      </c>
      <c r="AE334" s="25" t="s">
        <v>272</v>
      </c>
      <c r="AF334" s="180">
        <v>100</v>
      </c>
    </row>
    <row r="335" spans="1:32">
      <c r="A335" s="134" t="str">
        <f t="shared" si="5"/>
        <v>BEca_01.1</v>
      </c>
      <c r="C335" s="177" t="s">
        <v>9</v>
      </c>
      <c r="D335" s="178" t="s">
        <v>495</v>
      </c>
      <c r="E335" s="178" t="s">
        <v>565</v>
      </c>
      <c r="F335" s="178" t="s">
        <v>566</v>
      </c>
      <c r="G335" s="178" t="s">
        <v>540</v>
      </c>
      <c r="H335" s="177" t="s">
        <v>52</v>
      </c>
      <c r="I335" s="179" t="s">
        <v>54</v>
      </c>
      <c r="J335" s="59" t="s">
        <v>976</v>
      </c>
      <c r="K335" s="60" t="s">
        <v>977</v>
      </c>
      <c r="L335" s="174" t="s">
        <v>272</v>
      </c>
      <c r="M335" s="2" t="s">
        <v>272</v>
      </c>
      <c r="N335" s="175" t="s">
        <v>272</v>
      </c>
      <c r="O335" s="24" t="s">
        <v>272</v>
      </c>
      <c r="P335" s="2" t="s">
        <v>272</v>
      </c>
      <c r="Q335" s="2" t="s">
        <v>272</v>
      </c>
      <c r="R335" s="2" t="s">
        <v>272</v>
      </c>
      <c r="S335" s="2" t="s">
        <v>273</v>
      </c>
      <c r="T335" s="2" t="s">
        <v>273</v>
      </c>
      <c r="U335" s="25" t="s">
        <v>273</v>
      </c>
      <c r="V335" s="24" t="s">
        <v>272</v>
      </c>
      <c r="W335" s="2" t="s">
        <v>272</v>
      </c>
      <c r="X335" s="2" t="s">
        <v>272</v>
      </c>
      <c r="Y335" s="2" t="s">
        <v>272</v>
      </c>
      <c r="Z335" s="175" t="s">
        <v>272</v>
      </c>
      <c r="AA335" s="24" t="s">
        <v>272</v>
      </c>
      <c r="AB335" s="2" t="s">
        <v>272</v>
      </c>
      <c r="AC335" s="25" t="s">
        <v>272</v>
      </c>
      <c r="AD335" s="174" t="s">
        <v>272</v>
      </c>
      <c r="AE335" s="25" t="s">
        <v>272</v>
      </c>
      <c r="AF335" s="180">
        <v>100</v>
      </c>
    </row>
    <row r="336" spans="1:32">
      <c r="A336" s="134" t="str">
        <f t="shared" si="5"/>
        <v>BEca_01.1</v>
      </c>
      <c r="C336" s="177" t="s">
        <v>9</v>
      </c>
      <c r="D336" s="178" t="s">
        <v>495</v>
      </c>
      <c r="E336" s="178" t="s">
        <v>565</v>
      </c>
      <c r="F336" s="178" t="s">
        <v>566</v>
      </c>
      <c r="G336" s="178" t="s">
        <v>540</v>
      </c>
      <c r="H336" s="177" t="s">
        <v>52</v>
      </c>
      <c r="I336" s="179" t="s">
        <v>54</v>
      </c>
      <c r="J336" s="59" t="s">
        <v>978</v>
      </c>
      <c r="K336" s="60" t="s">
        <v>979</v>
      </c>
      <c r="L336" s="174" t="s">
        <v>272</v>
      </c>
      <c r="M336" s="2" t="s">
        <v>272</v>
      </c>
      <c r="N336" s="175" t="s">
        <v>272</v>
      </c>
      <c r="O336" s="24" t="s">
        <v>273</v>
      </c>
      <c r="P336" s="2" t="s">
        <v>273</v>
      </c>
      <c r="Q336" s="2" t="s">
        <v>272</v>
      </c>
      <c r="R336" s="2" t="s">
        <v>273</v>
      </c>
      <c r="S336" s="2" t="s">
        <v>273</v>
      </c>
      <c r="T336" s="2" t="s">
        <v>273</v>
      </c>
      <c r="U336" s="25" t="s">
        <v>273</v>
      </c>
      <c r="V336" s="24" t="s">
        <v>272</v>
      </c>
      <c r="W336" s="2" t="s">
        <v>273</v>
      </c>
      <c r="X336" s="2" t="s">
        <v>273</v>
      </c>
      <c r="Y336" s="2" t="s">
        <v>273</v>
      </c>
      <c r="Z336" s="175" t="s">
        <v>273</v>
      </c>
      <c r="AA336" s="24" t="s">
        <v>272</v>
      </c>
      <c r="AB336" s="2" t="s">
        <v>273</v>
      </c>
      <c r="AC336" s="25" t="s">
        <v>272</v>
      </c>
      <c r="AD336" s="174" t="s">
        <v>273</v>
      </c>
      <c r="AE336" s="25" t="s">
        <v>273</v>
      </c>
      <c r="AF336" s="180">
        <v>100</v>
      </c>
    </row>
    <row r="337" spans="1:32">
      <c r="A337" s="134" t="str">
        <f t="shared" si="5"/>
        <v>BEca_01.1</v>
      </c>
      <c r="C337" s="177" t="s">
        <v>9</v>
      </c>
      <c r="D337" s="178" t="s">
        <v>495</v>
      </c>
      <c r="E337" s="178" t="s">
        <v>565</v>
      </c>
      <c r="F337" s="178" t="s">
        <v>566</v>
      </c>
      <c r="G337" s="178" t="s">
        <v>540</v>
      </c>
      <c r="H337" s="177" t="s">
        <v>52</v>
      </c>
      <c r="I337" s="179" t="s">
        <v>54</v>
      </c>
      <c r="J337" s="59" t="s">
        <v>980</v>
      </c>
      <c r="K337" s="60" t="s">
        <v>981</v>
      </c>
      <c r="L337" s="174" t="s">
        <v>272</v>
      </c>
      <c r="M337" s="2" t="s">
        <v>272</v>
      </c>
      <c r="N337" s="175" t="s">
        <v>272</v>
      </c>
      <c r="O337" s="24" t="s">
        <v>272</v>
      </c>
      <c r="P337" s="2" t="s">
        <v>272</v>
      </c>
      <c r="Q337" s="2" t="s">
        <v>272</v>
      </c>
      <c r="R337" s="2" t="s">
        <v>273</v>
      </c>
      <c r="S337" s="2" t="s">
        <v>273</v>
      </c>
      <c r="T337" s="2" t="s">
        <v>273</v>
      </c>
      <c r="U337" s="25" t="s">
        <v>273</v>
      </c>
      <c r="V337" s="24" t="s">
        <v>272</v>
      </c>
      <c r="W337" s="2" t="s">
        <v>272</v>
      </c>
      <c r="X337" s="2" t="s">
        <v>272</v>
      </c>
      <c r="Y337" s="2" t="s">
        <v>272</v>
      </c>
      <c r="Z337" s="175" t="s">
        <v>272</v>
      </c>
      <c r="AA337" s="24" t="s">
        <v>272</v>
      </c>
      <c r="AB337" s="2" t="s">
        <v>272</v>
      </c>
      <c r="AC337" s="25" t="s">
        <v>272</v>
      </c>
      <c r="AD337" s="174" t="s">
        <v>272</v>
      </c>
      <c r="AE337" s="25" t="s">
        <v>272</v>
      </c>
      <c r="AF337" s="180">
        <v>100</v>
      </c>
    </row>
    <row r="338" spans="1:32">
      <c r="A338" s="134" t="str">
        <f t="shared" si="5"/>
        <v>BEca_01.1</v>
      </c>
      <c r="C338" s="177" t="s">
        <v>9</v>
      </c>
      <c r="D338" s="178" t="s">
        <v>495</v>
      </c>
      <c r="E338" s="178" t="s">
        <v>565</v>
      </c>
      <c r="F338" s="178" t="s">
        <v>566</v>
      </c>
      <c r="G338" s="178" t="s">
        <v>540</v>
      </c>
      <c r="H338" s="177" t="s">
        <v>52</v>
      </c>
      <c r="I338" s="179" t="s">
        <v>54</v>
      </c>
      <c r="J338" s="59" t="s">
        <v>982</v>
      </c>
      <c r="K338" s="60" t="s">
        <v>983</v>
      </c>
      <c r="L338" s="174" t="s">
        <v>272</v>
      </c>
      <c r="M338" s="2" t="s">
        <v>272</v>
      </c>
      <c r="N338" s="175" t="s">
        <v>272</v>
      </c>
      <c r="O338" s="24" t="s">
        <v>272</v>
      </c>
      <c r="P338" s="2" t="s">
        <v>272</v>
      </c>
      <c r="Q338" s="2" t="s">
        <v>272</v>
      </c>
      <c r="R338" s="2" t="s">
        <v>273</v>
      </c>
      <c r="S338" s="2" t="s">
        <v>273</v>
      </c>
      <c r="T338" s="2" t="s">
        <v>273</v>
      </c>
      <c r="U338" s="25" t="s">
        <v>273</v>
      </c>
      <c r="V338" s="24" t="s">
        <v>272</v>
      </c>
      <c r="W338" s="2" t="s">
        <v>272</v>
      </c>
      <c r="X338" s="2" t="s">
        <v>272</v>
      </c>
      <c r="Y338" s="2" t="s">
        <v>272</v>
      </c>
      <c r="Z338" s="175" t="s">
        <v>272</v>
      </c>
      <c r="AA338" s="24" t="s">
        <v>272</v>
      </c>
      <c r="AB338" s="2" t="s">
        <v>272</v>
      </c>
      <c r="AC338" s="25" t="s">
        <v>272</v>
      </c>
      <c r="AD338" s="174" t="s">
        <v>272</v>
      </c>
      <c r="AE338" s="25" t="s">
        <v>272</v>
      </c>
      <c r="AF338" s="180">
        <v>100</v>
      </c>
    </row>
    <row r="339" spans="1:32">
      <c r="A339" s="134" t="str">
        <f t="shared" si="5"/>
        <v>BEca_01.2</v>
      </c>
      <c r="C339" s="177" t="s">
        <v>9</v>
      </c>
      <c r="D339" s="178" t="s">
        <v>495</v>
      </c>
      <c r="E339" s="178" t="s">
        <v>567</v>
      </c>
      <c r="F339" s="178" t="s">
        <v>568</v>
      </c>
      <c r="G339" s="178" t="s">
        <v>533</v>
      </c>
      <c r="H339" s="177" t="s">
        <v>52</v>
      </c>
      <c r="I339" s="179" t="s">
        <v>643</v>
      </c>
      <c r="J339" s="59" t="s">
        <v>984</v>
      </c>
      <c r="K339" s="60" t="s">
        <v>985</v>
      </c>
      <c r="L339" s="174" t="s">
        <v>272</v>
      </c>
      <c r="M339" s="2" t="s">
        <v>272</v>
      </c>
      <c r="N339" s="175" t="s">
        <v>272</v>
      </c>
      <c r="O339" s="24"/>
      <c r="P339" s="2"/>
      <c r="Q339" s="2"/>
      <c r="R339" s="2"/>
      <c r="S339" s="2"/>
      <c r="T339" s="2"/>
      <c r="U339" s="25"/>
      <c r="V339" s="24"/>
      <c r="W339" s="2"/>
      <c r="X339" s="2"/>
      <c r="Y339" s="2"/>
      <c r="Z339" s="175"/>
      <c r="AA339" s="24"/>
      <c r="AB339" s="2"/>
      <c r="AC339" s="25"/>
      <c r="AD339" s="174"/>
      <c r="AE339" s="25"/>
      <c r="AF339" s="180">
        <v>100</v>
      </c>
    </row>
    <row r="340" spans="1:32">
      <c r="A340" s="134" t="str">
        <f t="shared" si="5"/>
        <v>BEca_01.2</v>
      </c>
      <c r="C340" s="177" t="s">
        <v>9</v>
      </c>
      <c r="D340" s="178" t="s">
        <v>495</v>
      </c>
      <c r="E340" s="178" t="s">
        <v>567</v>
      </c>
      <c r="F340" s="178" t="s">
        <v>568</v>
      </c>
      <c r="G340" s="178" t="s">
        <v>533</v>
      </c>
      <c r="H340" s="177" t="s">
        <v>52</v>
      </c>
      <c r="I340" s="179" t="s">
        <v>643</v>
      </c>
      <c r="J340" s="59" t="s">
        <v>963</v>
      </c>
      <c r="K340" s="60" t="s">
        <v>986</v>
      </c>
      <c r="L340" s="174" t="s">
        <v>272</v>
      </c>
      <c r="M340" s="2" t="s">
        <v>272</v>
      </c>
      <c r="N340" s="175" t="s">
        <v>272</v>
      </c>
      <c r="O340" s="24"/>
      <c r="P340" s="2"/>
      <c r="Q340" s="2"/>
      <c r="R340" s="2"/>
      <c r="S340" s="2"/>
      <c r="T340" s="2"/>
      <c r="U340" s="25"/>
      <c r="V340" s="24"/>
      <c r="W340" s="2"/>
      <c r="X340" s="2"/>
      <c r="Y340" s="2"/>
      <c r="Z340" s="175"/>
      <c r="AA340" s="24"/>
      <c r="AB340" s="2"/>
      <c r="AC340" s="25"/>
      <c r="AD340" s="174"/>
      <c r="AE340" s="25"/>
      <c r="AF340" s="180">
        <v>100</v>
      </c>
    </row>
    <row r="341" spans="1:32">
      <c r="A341" s="134" t="str">
        <f t="shared" si="5"/>
        <v>BEca_01.3</v>
      </c>
      <c r="C341" s="177" t="s">
        <v>9</v>
      </c>
      <c r="D341" s="178" t="s">
        <v>495</v>
      </c>
      <c r="E341" s="178" t="s">
        <v>569</v>
      </c>
      <c r="F341" s="178" t="s">
        <v>570</v>
      </c>
      <c r="G341" s="178" t="s">
        <v>540</v>
      </c>
      <c r="H341" s="177" t="s">
        <v>52</v>
      </c>
      <c r="I341" s="179" t="s">
        <v>643</v>
      </c>
      <c r="J341" s="59" t="s">
        <v>963</v>
      </c>
      <c r="K341" s="60" t="s">
        <v>987</v>
      </c>
      <c r="L341" s="174" t="s">
        <v>272</v>
      </c>
      <c r="M341" s="2" t="s">
        <v>272</v>
      </c>
      <c r="N341" s="175" t="s">
        <v>272</v>
      </c>
      <c r="O341" s="24" t="s">
        <v>272</v>
      </c>
      <c r="P341" s="2" t="s">
        <v>272</v>
      </c>
      <c r="Q341" s="2" t="s">
        <v>272</v>
      </c>
      <c r="R341" s="2" t="s">
        <v>273</v>
      </c>
      <c r="S341" s="2" t="s">
        <v>273</v>
      </c>
      <c r="T341" s="2" t="s">
        <v>273</v>
      </c>
      <c r="U341" s="25" t="s">
        <v>272</v>
      </c>
      <c r="V341" s="24" t="s">
        <v>272</v>
      </c>
      <c r="W341" s="2" t="s">
        <v>272</v>
      </c>
      <c r="X341" s="2" t="s">
        <v>272</v>
      </c>
      <c r="Y341" s="2" t="s">
        <v>272</v>
      </c>
      <c r="Z341" s="175" t="s">
        <v>272</v>
      </c>
      <c r="AA341" s="24" t="s">
        <v>272</v>
      </c>
      <c r="AB341" s="2" t="s">
        <v>272</v>
      </c>
      <c r="AC341" s="25" t="s">
        <v>272</v>
      </c>
      <c r="AD341" s="174" t="s">
        <v>272</v>
      </c>
      <c r="AE341" s="25" t="s">
        <v>272</v>
      </c>
      <c r="AF341" s="180">
        <v>100</v>
      </c>
    </row>
    <row r="342" spans="1:32">
      <c r="A342" s="134" t="str">
        <f t="shared" si="5"/>
        <v>BEca_01.3</v>
      </c>
      <c r="C342" s="177" t="s">
        <v>9</v>
      </c>
      <c r="D342" s="178" t="s">
        <v>495</v>
      </c>
      <c r="E342" s="178" t="s">
        <v>569</v>
      </c>
      <c r="F342" s="178" t="s">
        <v>570</v>
      </c>
      <c r="G342" s="178" t="s">
        <v>540</v>
      </c>
      <c r="H342" s="177" t="s">
        <v>52</v>
      </c>
      <c r="I342" s="179" t="s">
        <v>643</v>
      </c>
      <c r="J342" s="59" t="s">
        <v>984</v>
      </c>
      <c r="K342" s="60" t="s">
        <v>988</v>
      </c>
      <c r="L342" s="174" t="s">
        <v>272</v>
      </c>
      <c r="M342" s="2" t="s">
        <v>273</v>
      </c>
      <c r="N342" s="175" t="s">
        <v>272</v>
      </c>
      <c r="O342" s="24" t="s">
        <v>672</v>
      </c>
      <c r="P342" s="2" t="s">
        <v>672</v>
      </c>
      <c r="Q342" s="2" t="s">
        <v>672</v>
      </c>
      <c r="R342" s="2" t="s">
        <v>273</v>
      </c>
      <c r="S342" s="2" t="s">
        <v>273</v>
      </c>
      <c r="T342" s="2" t="s">
        <v>273</v>
      </c>
      <c r="U342" s="25" t="s">
        <v>273</v>
      </c>
      <c r="V342" s="24" t="s">
        <v>273</v>
      </c>
      <c r="W342" s="2" t="s">
        <v>273</v>
      </c>
      <c r="X342" s="2" t="s">
        <v>273</v>
      </c>
      <c r="Y342" s="2" t="s">
        <v>273</v>
      </c>
      <c r="Z342" s="175" t="s">
        <v>273</v>
      </c>
      <c r="AA342" s="24" t="s">
        <v>272</v>
      </c>
      <c r="AB342" s="2" t="s">
        <v>273</v>
      </c>
      <c r="AC342" s="25" t="s">
        <v>273</v>
      </c>
      <c r="AD342" s="174" t="s">
        <v>272</v>
      </c>
      <c r="AE342" s="25" t="s">
        <v>273</v>
      </c>
      <c r="AF342" s="180">
        <v>100</v>
      </c>
    </row>
    <row r="343" spans="1:32">
      <c r="A343" s="134" t="str">
        <f t="shared" si="5"/>
        <v>BEca_01.4</v>
      </c>
      <c r="C343" s="177" t="s">
        <v>9</v>
      </c>
      <c r="D343" s="178" t="s">
        <v>495</v>
      </c>
      <c r="E343" s="178" t="s">
        <v>571</v>
      </c>
      <c r="F343" s="178" t="s">
        <v>572</v>
      </c>
      <c r="G343" s="178" t="s">
        <v>540</v>
      </c>
      <c r="H343" s="177" t="s">
        <v>52</v>
      </c>
      <c r="I343" s="179" t="s">
        <v>643</v>
      </c>
      <c r="J343" s="59" t="s">
        <v>963</v>
      </c>
      <c r="K343" s="60" t="s">
        <v>989</v>
      </c>
      <c r="L343" s="174" t="s">
        <v>272</v>
      </c>
      <c r="M343" s="2" t="s">
        <v>272</v>
      </c>
      <c r="N343" s="175" t="s">
        <v>272</v>
      </c>
      <c r="O343" s="24" t="s">
        <v>672</v>
      </c>
      <c r="P343" s="2" t="s">
        <v>672</v>
      </c>
      <c r="Q343" s="2" t="s">
        <v>672</v>
      </c>
      <c r="R343" s="2" t="s">
        <v>272</v>
      </c>
      <c r="S343" s="2" t="s">
        <v>272</v>
      </c>
      <c r="T343" s="2" t="s">
        <v>272</v>
      </c>
      <c r="U343" s="25" t="s">
        <v>273</v>
      </c>
      <c r="V343" s="24" t="s">
        <v>272</v>
      </c>
      <c r="W343" s="2" t="s">
        <v>272</v>
      </c>
      <c r="X343" s="2" t="s">
        <v>272</v>
      </c>
      <c r="Y343" s="2" t="s">
        <v>272</v>
      </c>
      <c r="Z343" s="175" t="s">
        <v>272</v>
      </c>
      <c r="AA343" s="24" t="s">
        <v>272</v>
      </c>
      <c r="AB343" s="2" t="s">
        <v>272</v>
      </c>
      <c r="AC343" s="25" t="s">
        <v>272</v>
      </c>
      <c r="AD343" s="174" t="s">
        <v>272</v>
      </c>
      <c r="AE343" s="25" t="s">
        <v>272</v>
      </c>
      <c r="AF343" s="180">
        <v>100</v>
      </c>
    </row>
    <row r="344" spans="1:32">
      <c r="A344" s="134" t="str">
        <f t="shared" si="5"/>
        <v>BEca_01.4</v>
      </c>
      <c r="C344" s="177" t="s">
        <v>9</v>
      </c>
      <c r="D344" s="178" t="s">
        <v>495</v>
      </c>
      <c r="E344" s="178" t="s">
        <v>571</v>
      </c>
      <c r="F344" s="178" t="s">
        <v>572</v>
      </c>
      <c r="G344" s="178" t="s">
        <v>540</v>
      </c>
      <c r="H344" s="177" t="s">
        <v>52</v>
      </c>
      <c r="I344" s="179" t="s">
        <v>643</v>
      </c>
      <c r="J344" s="59" t="s">
        <v>984</v>
      </c>
      <c r="K344" s="60" t="s">
        <v>990</v>
      </c>
      <c r="L344" s="174" t="s">
        <v>272</v>
      </c>
      <c r="M344" s="2" t="s">
        <v>272</v>
      </c>
      <c r="N344" s="175" t="s">
        <v>272</v>
      </c>
      <c r="O344" s="24" t="s">
        <v>672</v>
      </c>
      <c r="P344" s="2" t="s">
        <v>672</v>
      </c>
      <c r="Q344" s="2" t="s">
        <v>672</v>
      </c>
      <c r="R344" s="2" t="s">
        <v>273</v>
      </c>
      <c r="S344" s="2" t="s">
        <v>273</v>
      </c>
      <c r="T344" s="2" t="s">
        <v>273</v>
      </c>
      <c r="U344" s="25" t="s">
        <v>273</v>
      </c>
      <c r="V344" s="24" t="s">
        <v>273</v>
      </c>
      <c r="W344" s="2" t="s">
        <v>273</v>
      </c>
      <c r="X344" s="2" t="s">
        <v>273</v>
      </c>
      <c r="Y344" s="2" t="s">
        <v>273</v>
      </c>
      <c r="Z344" s="175" t="s">
        <v>273</v>
      </c>
      <c r="AA344" s="24" t="s">
        <v>273</v>
      </c>
      <c r="AB344" s="2" t="s">
        <v>273</v>
      </c>
      <c r="AC344" s="25" t="s">
        <v>273</v>
      </c>
      <c r="AD344" s="174" t="s">
        <v>273</v>
      </c>
      <c r="AE344" s="25" t="s">
        <v>273</v>
      </c>
      <c r="AF344" s="180">
        <v>100</v>
      </c>
    </row>
    <row r="345" spans="1:32">
      <c r="A345" s="134" t="str">
        <f t="shared" si="5"/>
        <v>BEca_02.1</v>
      </c>
      <c r="C345" s="177" t="s">
        <v>9</v>
      </c>
      <c r="D345" s="178" t="s">
        <v>495</v>
      </c>
      <c r="E345" s="178" t="s">
        <v>573</v>
      </c>
      <c r="F345" s="178" t="s">
        <v>574</v>
      </c>
      <c r="G345" s="178" t="s">
        <v>533</v>
      </c>
      <c r="H345" s="177" t="s">
        <v>52</v>
      </c>
      <c r="I345" s="179" t="s">
        <v>643</v>
      </c>
      <c r="J345" s="59" t="s">
        <v>279</v>
      </c>
      <c r="K345" s="60" t="s">
        <v>991</v>
      </c>
      <c r="L345" s="174" t="s">
        <v>272</v>
      </c>
      <c r="M345" s="2" t="s">
        <v>272</v>
      </c>
      <c r="N345" s="175" t="s">
        <v>273</v>
      </c>
      <c r="O345" s="24"/>
      <c r="P345" s="2"/>
      <c r="Q345" s="2"/>
      <c r="R345" s="2"/>
      <c r="S345" s="2"/>
      <c r="T345" s="2"/>
      <c r="U345" s="25"/>
      <c r="V345" s="24"/>
      <c r="W345" s="2"/>
      <c r="X345" s="2"/>
      <c r="Y345" s="2"/>
      <c r="Z345" s="175"/>
      <c r="AA345" s="24"/>
      <c r="AB345" s="2"/>
      <c r="AC345" s="25"/>
      <c r="AD345" s="174"/>
      <c r="AE345" s="25"/>
      <c r="AF345" s="180">
        <v>100</v>
      </c>
    </row>
    <row r="346" spans="1:32">
      <c r="A346" s="134" t="str">
        <f t="shared" si="5"/>
        <v>BEca_02.1</v>
      </c>
      <c r="C346" s="177" t="s">
        <v>9</v>
      </c>
      <c r="D346" s="178" t="s">
        <v>495</v>
      </c>
      <c r="E346" s="178" t="s">
        <v>573</v>
      </c>
      <c r="F346" s="178" t="s">
        <v>574</v>
      </c>
      <c r="G346" s="178" t="s">
        <v>533</v>
      </c>
      <c r="H346" s="177" t="s">
        <v>52</v>
      </c>
      <c r="I346" s="179" t="s">
        <v>643</v>
      </c>
      <c r="J346" s="59" t="s">
        <v>963</v>
      </c>
      <c r="K346" s="60" t="s">
        <v>992</v>
      </c>
      <c r="L346" s="174" t="s">
        <v>272</v>
      </c>
      <c r="M346" s="2" t="s">
        <v>272</v>
      </c>
      <c r="N346" s="175" t="s">
        <v>272</v>
      </c>
      <c r="O346" s="24"/>
      <c r="P346" s="2"/>
      <c r="Q346" s="2"/>
      <c r="R346" s="2"/>
      <c r="S346" s="2"/>
      <c r="T346" s="2"/>
      <c r="U346" s="25"/>
      <c r="V346" s="24"/>
      <c r="W346" s="2"/>
      <c r="X346" s="2"/>
      <c r="Y346" s="2"/>
      <c r="Z346" s="175"/>
      <c r="AA346" s="24"/>
      <c r="AB346" s="2"/>
      <c r="AC346" s="25"/>
      <c r="AD346" s="174"/>
      <c r="AE346" s="25"/>
      <c r="AF346" s="180">
        <v>100</v>
      </c>
    </row>
    <row r="347" spans="1:32">
      <c r="A347" s="134" t="str">
        <f t="shared" si="5"/>
        <v>BEca_02.1</v>
      </c>
      <c r="C347" s="177" t="s">
        <v>9</v>
      </c>
      <c r="D347" s="178" t="s">
        <v>495</v>
      </c>
      <c r="E347" s="178" t="s">
        <v>573</v>
      </c>
      <c r="F347" s="178" t="s">
        <v>574</v>
      </c>
      <c r="G347" s="178" t="s">
        <v>533</v>
      </c>
      <c r="H347" s="177" t="s">
        <v>52</v>
      </c>
      <c r="I347" s="179" t="s">
        <v>643</v>
      </c>
      <c r="J347" s="59" t="s">
        <v>984</v>
      </c>
      <c r="K347" s="60" t="s">
        <v>993</v>
      </c>
      <c r="L347" s="174" t="s">
        <v>272</v>
      </c>
      <c r="M347" s="2" t="s">
        <v>272</v>
      </c>
      <c r="N347" s="175" t="s">
        <v>272</v>
      </c>
      <c r="O347" s="24"/>
      <c r="P347" s="2"/>
      <c r="Q347" s="2"/>
      <c r="R347" s="2"/>
      <c r="S347" s="2"/>
      <c r="T347" s="2"/>
      <c r="U347" s="25"/>
      <c r="V347" s="24"/>
      <c r="W347" s="2"/>
      <c r="X347" s="2"/>
      <c r="Y347" s="2"/>
      <c r="Z347" s="175"/>
      <c r="AA347" s="24"/>
      <c r="AB347" s="2"/>
      <c r="AC347" s="25"/>
      <c r="AD347" s="174"/>
      <c r="AE347" s="25"/>
      <c r="AF347" s="180">
        <v>100</v>
      </c>
    </row>
    <row r="348" spans="1:32">
      <c r="A348" s="134" t="str">
        <f t="shared" si="5"/>
        <v>BEca_02.2</v>
      </c>
      <c r="C348" s="177" t="s">
        <v>9</v>
      </c>
      <c r="D348" s="178" t="s">
        <v>495</v>
      </c>
      <c r="E348" s="178" t="s">
        <v>575</v>
      </c>
      <c r="F348" s="178" t="s">
        <v>576</v>
      </c>
      <c r="G348" s="178" t="s">
        <v>533</v>
      </c>
      <c r="H348" s="177" t="s">
        <v>52</v>
      </c>
      <c r="I348" s="179" t="s">
        <v>643</v>
      </c>
      <c r="J348" s="59" t="s">
        <v>963</v>
      </c>
      <c r="K348" s="60" t="s">
        <v>992</v>
      </c>
      <c r="L348" s="174" t="s">
        <v>272</v>
      </c>
      <c r="M348" s="2" t="s">
        <v>272</v>
      </c>
      <c r="N348" s="175" t="s">
        <v>272</v>
      </c>
      <c r="O348" s="24"/>
      <c r="P348" s="2"/>
      <c r="Q348" s="2"/>
      <c r="R348" s="2"/>
      <c r="S348" s="2"/>
      <c r="T348" s="2"/>
      <c r="U348" s="25"/>
      <c r="V348" s="24"/>
      <c r="W348" s="2"/>
      <c r="X348" s="2"/>
      <c r="Y348" s="2"/>
      <c r="Z348" s="175"/>
      <c r="AA348" s="24"/>
      <c r="AB348" s="2"/>
      <c r="AC348" s="25"/>
      <c r="AD348" s="174"/>
      <c r="AE348" s="25"/>
      <c r="AF348" s="180">
        <v>100</v>
      </c>
    </row>
    <row r="349" spans="1:32">
      <c r="A349" s="134" t="str">
        <f t="shared" si="5"/>
        <v>BEca_02.3</v>
      </c>
      <c r="C349" s="177" t="s">
        <v>9</v>
      </c>
      <c r="D349" s="178" t="s">
        <v>495</v>
      </c>
      <c r="E349" s="178" t="s">
        <v>577</v>
      </c>
      <c r="F349" s="178" t="s">
        <v>578</v>
      </c>
      <c r="G349" s="178" t="s">
        <v>533</v>
      </c>
      <c r="H349" s="177" t="s">
        <v>52</v>
      </c>
      <c r="I349" s="179" t="s">
        <v>643</v>
      </c>
      <c r="J349" s="59" t="s">
        <v>994</v>
      </c>
      <c r="K349" s="60" t="s">
        <v>995</v>
      </c>
      <c r="L349" s="174" t="s">
        <v>272</v>
      </c>
      <c r="M349" s="2" t="s">
        <v>273</v>
      </c>
      <c r="N349" s="175" t="s">
        <v>272</v>
      </c>
      <c r="O349" s="24"/>
      <c r="P349" s="2"/>
      <c r="Q349" s="2"/>
      <c r="R349" s="2"/>
      <c r="S349" s="2"/>
      <c r="T349" s="2"/>
      <c r="U349" s="25"/>
      <c r="V349" s="24"/>
      <c r="W349" s="2"/>
      <c r="X349" s="2"/>
      <c r="Y349" s="2"/>
      <c r="Z349" s="175"/>
      <c r="AA349" s="24"/>
      <c r="AB349" s="2"/>
      <c r="AC349" s="25"/>
      <c r="AD349" s="174"/>
      <c r="AE349" s="25"/>
      <c r="AF349" s="180">
        <v>100</v>
      </c>
    </row>
    <row r="350" spans="1:32">
      <c r="A350" s="134" t="str">
        <f t="shared" si="5"/>
        <v>BEca_02.4</v>
      </c>
      <c r="C350" s="177" t="s">
        <v>9</v>
      </c>
      <c r="D350" s="178" t="s">
        <v>495</v>
      </c>
      <c r="E350" s="178" t="s">
        <v>579</v>
      </c>
      <c r="F350" s="178" t="s">
        <v>580</v>
      </c>
      <c r="G350" s="178" t="s">
        <v>533</v>
      </c>
      <c r="H350" s="177" t="s">
        <v>52</v>
      </c>
      <c r="I350" s="179" t="s">
        <v>54</v>
      </c>
      <c r="J350" s="59" t="s">
        <v>996</v>
      </c>
      <c r="K350" s="60" t="s">
        <v>997</v>
      </c>
      <c r="L350" s="174" t="s">
        <v>272</v>
      </c>
      <c r="M350" s="2" t="s">
        <v>272</v>
      </c>
      <c r="N350" s="175" t="s">
        <v>273</v>
      </c>
      <c r="O350" s="24"/>
      <c r="P350" s="2"/>
      <c r="Q350" s="2"/>
      <c r="R350" s="2"/>
      <c r="S350" s="2"/>
      <c r="T350" s="2"/>
      <c r="U350" s="25"/>
      <c r="V350" s="24"/>
      <c r="W350" s="2"/>
      <c r="X350" s="2"/>
      <c r="Y350" s="2"/>
      <c r="Z350" s="175"/>
      <c r="AA350" s="24"/>
      <c r="AB350" s="2"/>
      <c r="AC350" s="25"/>
      <c r="AD350" s="174"/>
      <c r="AE350" s="25"/>
      <c r="AF350" s="180">
        <v>100</v>
      </c>
    </row>
    <row r="351" spans="1:32">
      <c r="A351" s="134" t="str">
        <f t="shared" si="5"/>
        <v>BEca_02.4</v>
      </c>
      <c r="C351" s="177" t="s">
        <v>9</v>
      </c>
      <c r="D351" s="178" t="s">
        <v>495</v>
      </c>
      <c r="E351" s="178" t="s">
        <v>579</v>
      </c>
      <c r="F351" s="178" t="s">
        <v>580</v>
      </c>
      <c r="G351" s="178" t="s">
        <v>533</v>
      </c>
      <c r="H351" s="177" t="s">
        <v>52</v>
      </c>
      <c r="I351" s="179" t="s">
        <v>54</v>
      </c>
      <c r="J351" s="59" t="s">
        <v>998</v>
      </c>
      <c r="K351" s="60" t="s">
        <v>999</v>
      </c>
      <c r="L351" s="174" t="s">
        <v>272</v>
      </c>
      <c r="M351" s="2" t="s">
        <v>272</v>
      </c>
      <c r="N351" s="175" t="s">
        <v>273</v>
      </c>
      <c r="O351" s="24"/>
      <c r="P351" s="2"/>
      <c r="Q351" s="2"/>
      <c r="R351" s="2"/>
      <c r="S351" s="2"/>
      <c r="T351" s="2"/>
      <c r="U351" s="25"/>
      <c r="V351" s="24"/>
      <c r="W351" s="2"/>
      <c r="X351" s="2"/>
      <c r="Y351" s="2"/>
      <c r="Z351" s="175"/>
      <c r="AA351" s="24"/>
      <c r="AB351" s="2"/>
      <c r="AC351" s="25"/>
      <c r="AD351" s="174"/>
      <c r="AE351" s="25"/>
      <c r="AF351" s="180">
        <v>100</v>
      </c>
    </row>
    <row r="352" spans="1:32">
      <c r="A352" s="134" t="str">
        <f t="shared" si="5"/>
        <v>BEca_02.4</v>
      </c>
      <c r="C352" s="177" t="s">
        <v>9</v>
      </c>
      <c r="D352" s="178" t="s">
        <v>495</v>
      </c>
      <c r="E352" s="178" t="s">
        <v>579</v>
      </c>
      <c r="F352" s="178" t="s">
        <v>580</v>
      </c>
      <c r="G352" s="178" t="s">
        <v>533</v>
      </c>
      <c r="H352" s="177" t="s">
        <v>52</v>
      </c>
      <c r="I352" s="179" t="s">
        <v>54</v>
      </c>
      <c r="J352" s="59" t="s">
        <v>976</v>
      </c>
      <c r="K352" s="60" t="s">
        <v>1000</v>
      </c>
      <c r="L352" s="174" t="s">
        <v>273</v>
      </c>
      <c r="M352" s="2" t="s">
        <v>273</v>
      </c>
      <c r="N352" s="175" t="s">
        <v>273</v>
      </c>
      <c r="O352" s="24"/>
      <c r="P352" s="2"/>
      <c r="Q352" s="2"/>
      <c r="R352" s="2"/>
      <c r="S352" s="2"/>
      <c r="T352" s="2"/>
      <c r="U352" s="25"/>
      <c r="V352" s="24"/>
      <c r="W352" s="2"/>
      <c r="X352" s="2"/>
      <c r="Y352" s="2"/>
      <c r="Z352" s="175"/>
      <c r="AA352" s="24"/>
      <c r="AB352" s="2"/>
      <c r="AC352" s="25"/>
      <c r="AD352" s="174"/>
      <c r="AE352" s="25"/>
      <c r="AF352" s="180">
        <v>100</v>
      </c>
    </row>
    <row r="353" spans="1:32">
      <c r="A353" s="134" t="str">
        <f t="shared" si="5"/>
        <v>BEca_02.4</v>
      </c>
      <c r="C353" s="177" t="s">
        <v>9</v>
      </c>
      <c r="D353" s="178" t="s">
        <v>495</v>
      </c>
      <c r="E353" s="178" t="s">
        <v>579</v>
      </c>
      <c r="F353" s="178" t="s">
        <v>580</v>
      </c>
      <c r="G353" s="178" t="s">
        <v>533</v>
      </c>
      <c r="H353" s="177" t="s">
        <v>52</v>
      </c>
      <c r="I353" s="179" t="s">
        <v>54</v>
      </c>
      <c r="J353" s="59" t="s">
        <v>1001</v>
      </c>
      <c r="K353" s="60" t="s">
        <v>1002</v>
      </c>
      <c r="L353" s="174" t="s">
        <v>272</v>
      </c>
      <c r="M353" s="2" t="s">
        <v>272</v>
      </c>
      <c r="N353" s="175" t="s">
        <v>272</v>
      </c>
      <c r="O353" s="24"/>
      <c r="P353" s="2"/>
      <c r="Q353" s="2"/>
      <c r="R353" s="2"/>
      <c r="S353" s="2"/>
      <c r="T353" s="2"/>
      <c r="U353" s="25"/>
      <c r="V353" s="24"/>
      <c r="W353" s="2"/>
      <c r="X353" s="2"/>
      <c r="Y353" s="2"/>
      <c r="Z353" s="175"/>
      <c r="AA353" s="24"/>
      <c r="AB353" s="2"/>
      <c r="AC353" s="25"/>
      <c r="AD353" s="174"/>
      <c r="AE353" s="25"/>
      <c r="AF353" s="180">
        <v>100</v>
      </c>
    </row>
    <row r="354" spans="1:32">
      <c r="A354" s="134" t="str">
        <f t="shared" si="5"/>
        <v>BEca_02.5</v>
      </c>
      <c r="C354" s="177" t="s">
        <v>9</v>
      </c>
      <c r="D354" s="178" t="s">
        <v>495</v>
      </c>
      <c r="E354" s="178" t="s">
        <v>581</v>
      </c>
      <c r="F354" s="178" t="s">
        <v>582</v>
      </c>
      <c r="G354" s="178" t="s">
        <v>533</v>
      </c>
      <c r="H354" s="177" t="s">
        <v>52</v>
      </c>
      <c r="I354" s="179" t="s">
        <v>54</v>
      </c>
      <c r="J354" s="59" t="s">
        <v>976</v>
      </c>
      <c r="K354" s="60" t="s">
        <v>1000</v>
      </c>
      <c r="L354" s="174" t="s">
        <v>272</v>
      </c>
      <c r="M354" s="2" t="s">
        <v>272</v>
      </c>
      <c r="N354" s="175" t="s">
        <v>272</v>
      </c>
      <c r="O354" s="24"/>
      <c r="P354" s="2"/>
      <c r="Q354" s="2"/>
      <c r="R354" s="2"/>
      <c r="S354" s="2"/>
      <c r="T354" s="2"/>
      <c r="U354" s="25"/>
      <c r="V354" s="24"/>
      <c r="W354" s="2"/>
      <c r="X354" s="2"/>
      <c r="Y354" s="2"/>
      <c r="Z354" s="175"/>
      <c r="AA354" s="24"/>
      <c r="AB354" s="2"/>
      <c r="AC354" s="25"/>
      <c r="AD354" s="174"/>
      <c r="AE354" s="25"/>
      <c r="AF354" s="180">
        <v>100</v>
      </c>
    </row>
    <row r="355" spans="1:32">
      <c r="A355" s="134" t="str">
        <f t="shared" si="5"/>
        <v>BEca_02.5</v>
      </c>
      <c r="C355" s="177" t="s">
        <v>9</v>
      </c>
      <c r="D355" s="178" t="s">
        <v>495</v>
      </c>
      <c r="E355" s="178" t="s">
        <v>581</v>
      </c>
      <c r="F355" s="178" t="s">
        <v>582</v>
      </c>
      <c r="G355" s="178" t="s">
        <v>533</v>
      </c>
      <c r="H355" s="177" t="s">
        <v>52</v>
      </c>
      <c r="I355" s="179" t="s">
        <v>54</v>
      </c>
      <c r="J355" s="59" t="s">
        <v>978</v>
      </c>
      <c r="K355" s="60" t="s">
        <v>1003</v>
      </c>
      <c r="L355" s="174" t="s">
        <v>272</v>
      </c>
      <c r="M355" s="2" t="s">
        <v>272</v>
      </c>
      <c r="N355" s="175" t="s">
        <v>272</v>
      </c>
      <c r="O355" s="24"/>
      <c r="P355" s="2"/>
      <c r="Q355" s="2"/>
      <c r="R355" s="2"/>
      <c r="S355" s="2"/>
      <c r="T355" s="2"/>
      <c r="U355" s="25"/>
      <c r="V355" s="24"/>
      <c r="W355" s="2"/>
      <c r="X355" s="2"/>
      <c r="Y355" s="2"/>
      <c r="Z355" s="175"/>
      <c r="AA355" s="24"/>
      <c r="AB355" s="2"/>
      <c r="AC355" s="25"/>
      <c r="AD355" s="174"/>
      <c r="AE355" s="25"/>
      <c r="AF355" s="180">
        <v>100</v>
      </c>
    </row>
    <row r="356" spans="1:32">
      <c r="A356" s="134" t="str">
        <f t="shared" si="5"/>
        <v>BEca_02.5</v>
      </c>
      <c r="C356" s="177" t="s">
        <v>9</v>
      </c>
      <c r="D356" s="178" t="s">
        <v>495</v>
      </c>
      <c r="E356" s="178" t="s">
        <v>581</v>
      </c>
      <c r="F356" s="178" t="s">
        <v>582</v>
      </c>
      <c r="G356" s="178" t="s">
        <v>533</v>
      </c>
      <c r="H356" s="177" t="s">
        <v>52</v>
      </c>
      <c r="I356" s="179" t="s">
        <v>54</v>
      </c>
      <c r="J356" s="59" t="s">
        <v>1004</v>
      </c>
      <c r="K356" s="60" t="s">
        <v>1005</v>
      </c>
      <c r="L356" s="174" t="s">
        <v>272</v>
      </c>
      <c r="M356" s="2" t="s">
        <v>272</v>
      </c>
      <c r="N356" s="175" t="s">
        <v>272</v>
      </c>
      <c r="O356" s="24"/>
      <c r="P356" s="2"/>
      <c r="Q356" s="2"/>
      <c r="R356" s="2"/>
      <c r="S356" s="2"/>
      <c r="T356" s="2"/>
      <c r="U356" s="25"/>
      <c r="V356" s="24"/>
      <c r="W356" s="2"/>
      <c r="X356" s="2"/>
      <c r="Y356" s="2"/>
      <c r="Z356" s="175"/>
      <c r="AA356" s="24"/>
      <c r="AB356" s="2"/>
      <c r="AC356" s="25"/>
      <c r="AD356" s="174"/>
      <c r="AE356" s="25"/>
      <c r="AF356" s="180">
        <v>100</v>
      </c>
    </row>
    <row r="357" spans="1:32">
      <c r="A357" s="134" t="str">
        <f t="shared" si="5"/>
        <v>BEca_02.5</v>
      </c>
      <c r="C357" s="177" t="s">
        <v>9</v>
      </c>
      <c r="D357" s="178" t="s">
        <v>495</v>
      </c>
      <c r="E357" s="178" t="s">
        <v>581</v>
      </c>
      <c r="F357" s="178" t="s">
        <v>582</v>
      </c>
      <c r="G357" s="178" t="s">
        <v>533</v>
      </c>
      <c r="H357" s="177" t="s">
        <v>52</v>
      </c>
      <c r="I357" s="179" t="s">
        <v>54</v>
      </c>
      <c r="J357" s="59" t="s">
        <v>950</v>
      </c>
      <c r="K357" s="60" t="s">
        <v>1006</v>
      </c>
      <c r="L357" s="174" t="s">
        <v>272</v>
      </c>
      <c r="M357" s="2" t="s">
        <v>272</v>
      </c>
      <c r="N357" s="175" t="s">
        <v>272</v>
      </c>
      <c r="O357" s="24"/>
      <c r="P357" s="2"/>
      <c r="Q357" s="2"/>
      <c r="R357" s="2"/>
      <c r="S357" s="2"/>
      <c r="T357" s="2"/>
      <c r="U357" s="25"/>
      <c r="V357" s="24"/>
      <c r="W357" s="2"/>
      <c r="X357" s="2"/>
      <c r="Y357" s="2"/>
      <c r="Z357" s="175"/>
      <c r="AA357" s="24"/>
      <c r="AB357" s="2"/>
      <c r="AC357" s="25"/>
      <c r="AD357" s="174"/>
      <c r="AE357" s="25"/>
      <c r="AF357" s="180">
        <v>100</v>
      </c>
    </row>
    <row r="358" spans="1:32">
      <c r="A358" s="134" t="str">
        <f t="shared" si="5"/>
        <v>BEca_02.6</v>
      </c>
      <c r="C358" s="177" t="s">
        <v>9</v>
      </c>
      <c r="D358" s="178" t="s">
        <v>495</v>
      </c>
      <c r="E358" s="178" t="s">
        <v>583</v>
      </c>
      <c r="F358" s="178" t="s">
        <v>584</v>
      </c>
      <c r="G358" s="178" t="s">
        <v>540</v>
      </c>
      <c r="H358" s="177" t="s">
        <v>52</v>
      </c>
      <c r="I358" s="179" t="s">
        <v>643</v>
      </c>
      <c r="J358" s="59" t="s">
        <v>47</v>
      </c>
      <c r="K358" s="60" t="s">
        <v>47</v>
      </c>
      <c r="L358" s="174" t="s">
        <v>272</v>
      </c>
      <c r="M358" s="2" t="s">
        <v>272</v>
      </c>
      <c r="N358" s="175" t="s">
        <v>272</v>
      </c>
      <c r="O358" s="24" t="s">
        <v>272</v>
      </c>
      <c r="P358" s="2" t="s">
        <v>272</v>
      </c>
      <c r="Q358" s="2" t="s">
        <v>272</v>
      </c>
      <c r="R358" s="2" t="s">
        <v>272</v>
      </c>
      <c r="S358" s="2" t="s">
        <v>272</v>
      </c>
      <c r="T358" s="2" t="s">
        <v>272</v>
      </c>
      <c r="U358" s="25" t="s">
        <v>272</v>
      </c>
      <c r="V358" s="24" t="s">
        <v>272</v>
      </c>
      <c r="W358" s="2" t="s">
        <v>272</v>
      </c>
      <c r="X358" s="2" t="s">
        <v>272</v>
      </c>
      <c r="Y358" s="2" t="s">
        <v>272</v>
      </c>
      <c r="Z358" s="175" t="s">
        <v>272</v>
      </c>
      <c r="AA358" s="24" t="s">
        <v>272</v>
      </c>
      <c r="AB358" s="2" t="s">
        <v>272</v>
      </c>
      <c r="AC358" s="25" t="s">
        <v>272</v>
      </c>
      <c r="AD358" s="174" t="s">
        <v>272</v>
      </c>
      <c r="AE358" s="25" t="s">
        <v>272</v>
      </c>
      <c r="AF358" s="180" t="s">
        <v>7</v>
      </c>
    </row>
    <row r="359" spans="1:32">
      <c r="A359" s="134" t="str">
        <f t="shared" si="5"/>
        <v>BEca_03.1</v>
      </c>
      <c r="C359" s="177" t="s">
        <v>9</v>
      </c>
      <c r="D359" s="178" t="s">
        <v>495</v>
      </c>
      <c r="E359" s="178" t="s">
        <v>585</v>
      </c>
      <c r="F359" s="178" t="s">
        <v>586</v>
      </c>
      <c r="G359" s="178" t="s">
        <v>533</v>
      </c>
      <c r="H359" s="177" t="s">
        <v>52</v>
      </c>
      <c r="I359" s="179" t="s">
        <v>643</v>
      </c>
      <c r="J359" s="59" t="s">
        <v>984</v>
      </c>
      <c r="K359" s="60" t="s">
        <v>1007</v>
      </c>
      <c r="L359" s="174" t="s">
        <v>272</v>
      </c>
      <c r="M359" s="2" t="s">
        <v>272</v>
      </c>
      <c r="N359" s="175" t="s">
        <v>272</v>
      </c>
      <c r="O359" s="24"/>
      <c r="P359" s="2"/>
      <c r="Q359" s="2"/>
      <c r="R359" s="2"/>
      <c r="S359" s="2"/>
      <c r="T359" s="2"/>
      <c r="U359" s="25"/>
      <c r="V359" s="24"/>
      <c r="W359" s="2"/>
      <c r="X359" s="2"/>
      <c r="Y359" s="2"/>
      <c r="Z359" s="175"/>
      <c r="AA359" s="24"/>
      <c r="AB359" s="2"/>
      <c r="AC359" s="25"/>
      <c r="AD359" s="174"/>
      <c r="AE359" s="25"/>
      <c r="AF359" s="180">
        <v>100</v>
      </c>
    </row>
    <row r="360" spans="1:32">
      <c r="A360" s="134" t="str">
        <f t="shared" si="5"/>
        <v>BEca_03.2</v>
      </c>
      <c r="C360" s="177" t="s">
        <v>9</v>
      </c>
      <c r="D360" s="178" t="s">
        <v>495</v>
      </c>
      <c r="E360" s="178" t="s">
        <v>587</v>
      </c>
      <c r="F360" s="178" t="s">
        <v>588</v>
      </c>
      <c r="G360" s="178" t="s">
        <v>540</v>
      </c>
      <c r="H360" s="177" t="s">
        <v>52</v>
      </c>
      <c r="I360" s="179" t="s">
        <v>643</v>
      </c>
      <c r="J360" s="59" t="s">
        <v>963</v>
      </c>
      <c r="K360" s="60" t="s">
        <v>1008</v>
      </c>
      <c r="L360" s="174" t="s">
        <v>272</v>
      </c>
      <c r="M360" s="2" t="s">
        <v>272</v>
      </c>
      <c r="N360" s="175" t="s">
        <v>272</v>
      </c>
      <c r="O360" s="24" t="s">
        <v>272</v>
      </c>
      <c r="P360" s="2" t="s">
        <v>273</v>
      </c>
      <c r="Q360" s="2" t="s">
        <v>272</v>
      </c>
      <c r="R360" s="2" t="s">
        <v>273</v>
      </c>
      <c r="S360" s="2" t="s">
        <v>273</v>
      </c>
      <c r="T360" s="2" t="s">
        <v>273</v>
      </c>
      <c r="U360" s="25" t="s">
        <v>273</v>
      </c>
      <c r="V360" s="24" t="s">
        <v>272</v>
      </c>
      <c r="W360" s="2" t="s">
        <v>272</v>
      </c>
      <c r="X360" s="2" t="s">
        <v>272</v>
      </c>
      <c r="Y360" s="2" t="s">
        <v>272</v>
      </c>
      <c r="Z360" s="175" t="s">
        <v>272</v>
      </c>
      <c r="AA360" s="24" t="s">
        <v>273</v>
      </c>
      <c r="AB360" s="2" t="s">
        <v>273</v>
      </c>
      <c r="AC360" s="25" t="s">
        <v>273</v>
      </c>
      <c r="AD360" s="174" t="s">
        <v>273</v>
      </c>
      <c r="AE360" s="25" t="s">
        <v>273</v>
      </c>
      <c r="AF360" s="180">
        <v>100</v>
      </c>
    </row>
    <row r="361" spans="1:32">
      <c r="A361" s="134" t="str">
        <f t="shared" si="5"/>
        <v>BEca_03.3</v>
      </c>
      <c r="C361" s="177" t="s">
        <v>9</v>
      </c>
      <c r="D361" s="178" t="s">
        <v>495</v>
      </c>
      <c r="E361" s="178" t="s">
        <v>589</v>
      </c>
      <c r="F361" s="178" t="s">
        <v>590</v>
      </c>
      <c r="G361" s="178" t="s">
        <v>540</v>
      </c>
      <c r="H361" s="177" t="s">
        <v>52</v>
      </c>
      <c r="I361" s="179" t="s">
        <v>643</v>
      </c>
      <c r="J361" s="59" t="s">
        <v>963</v>
      </c>
      <c r="K361" s="60" t="s">
        <v>1009</v>
      </c>
      <c r="L361" s="174" t="s">
        <v>272</v>
      </c>
      <c r="M361" s="2" t="s">
        <v>272</v>
      </c>
      <c r="N361" s="175" t="s">
        <v>272</v>
      </c>
      <c r="O361" s="24" t="s">
        <v>272</v>
      </c>
      <c r="P361" s="2" t="s">
        <v>272</v>
      </c>
      <c r="Q361" s="2" t="s">
        <v>272</v>
      </c>
      <c r="R361" s="2" t="s">
        <v>273</v>
      </c>
      <c r="S361" s="2" t="s">
        <v>273</v>
      </c>
      <c r="T361" s="2" t="s">
        <v>273</v>
      </c>
      <c r="U361" s="25" t="s">
        <v>273</v>
      </c>
      <c r="V361" s="24" t="s">
        <v>273</v>
      </c>
      <c r="W361" s="2" t="s">
        <v>273</v>
      </c>
      <c r="X361" s="2" t="s">
        <v>273</v>
      </c>
      <c r="Y361" s="2" t="s">
        <v>273</v>
      </c>
      <c r="Z361" s="175" t="s">
        <v>273</v>
      </c>
      <c r="AA361" s="24" t="s">
        <v>273</v>
      </c>
      <c r="AB361" s="2" t="s">
        <v>273</v>
      </c>
      <c r="AC361" s="25" t="s">
        <v>273</v>
      </c>
      <c r="AD361" s="174" t="s">
        <v>273</v>
      </c>
      <c r="AE361" s="25" t="s">
        <v>273</v>
      </c>
      <c r="AF361" s="180">
        <v>100</v>
      </c>
    </row>
    <row r="362" spans="1:32">
      <c r="A362" s="134" t="str">
        <f t="shared" si="5"/>
        <v>BEca_04.1</v>
      </c>
      <c r="C362" s="177" t="s">
        <v>9</v>
      </c>
      <c r="D362" s="178" t="s">
        <v>495</v>
      </c>
      <c r="E362" s="178" t="s">
        <v>591</v>
      </c>
      <c r="F362" s="178" t="s">
        <v>592</v>
      </c>
      <c r="G362" s="178" t="s">
        <v>533</v>
      </c>
      <c r="H362" s="177" t="s">
        <v>52</v>
      </c>
      <c r="I362" s="179" t="s">
        <v>643</v>
      </c>
      <c r="J362" s="59" t="s">
        <v>1010</v>
      </c>
      <c r="K362" s="60" t="s">
        <v>1011</v>
      </c>
      <c r="L362" s="174" t="s">
        <v>272</v>
      </c>
      <c r="M362" s="2" t="s">
        <v>272</v>
      </c>
      <c r="N362" s="175" t="s">
        <v>273</v>
      </c>
      <c r="O362" s="24"/>
      <c r="P362" s="2"/>
      <c r="Q362" s="2"/>
      <c r="R362" s="2"/>
      <c r="S362" s="2"/>
      <c r="T362" s="2"/>
      <c r="U362" s="25"/>
      <c r="V362" s="24"/>
      <c r="W362" s="2"/>
      <c r="X362" s="2"/>
      <c r="Y362" s="2"/>
      <c r="Z362" s="175"/>
      <c r="AA362" s="24"/>
      <c r="AB362" s="2"/>
      <c r="AC362" s="25"/>
      <c r="AD362" s="174"/>
      <c r="AE362" s="25"/>
      <c r="AF362" s="180">
        <v>100</v>
      </c>
    </row>
    <row r="363" spans="1:32">
      <c r="A363" s="134" t="str">
        <f t="shared" si="5"/>
        <v>BEca_04.1</v>
      </c>
      <c r="C363" s="177" t="s">
        <v>9</v>
      </c>
      <c r="D363" s="178" t="s">
        <v>495</v>
      </c>
      <c r="E363" s="178" t="s">
        <v>591</v>
      </c>
      <c r="F363" s="178" t="s">
        <v>592</v>
      </c>
      <c r="G363" s="178" t="s">
        <v>533</v>
      </c>
      <c r="H363" s="177" t="s">
        <v>52</v>
      </c>
      <c r="I363" s="179" t="s">
        <v>643</v>
      </c>
      <c r="J363" s="59" t="s">
        <v>1012</v>
      </c>
      <c r="K363" s="60" t="s">
        <v>1013</v>
      </c>
      <c r="L363" s="174" t="s">
        <v>272</v>
      </c>
      <c r="M363" s="2" t="s">
        <v>272</v>
      </c>
      <c r="N363" s="175" t="s">
        <v>273</v>
      </c>
      <c r="O363" s="24"/>
      <c r="P363" s="2"/>
      <c r="Q363" s="2"/>
      <c r="R363" s="2"/>
      <c r="S363" s="2"/>
      <c r="T363" s="2"/>
      <c r="U363" s="25"/>
      <c r="V363" s="24"/>
      <c r="W363" s="2"/>
      <c r="X363" s="2"/>
      <c r="Y363" s="2"/>
      <c r="Z363" s="175"/>
      <c r="AA363" s="24"/>
      <c r="AB363" s="2"/>
      <c r="AC363" s="25"/>
      <c r="AD363" s="174"/>
      <c r="AE363" s="25"/>
      <c r="AF363" s="180">
        <v>100</v>
      </c>
    </row>
    <row r="364" spans="1:32">
      <c r="A364" s="134" t="str">
        <f t="shared" si="5"/>
        <v>BEca_04.1</v>
      </c>
      <c r="C364" s="177" t="s">
        <v>9</v>
      </c>
      <c r="D364" s="178" t="s">
        <v>495</v>
      </c>
      <c r="E364" s="178" t="s">
        <v>591</v>
      </c>
      <c r="F364" s="178" t="s">
        <v>592</v>
      </c>
      <c r="G364" s="178" t="s">
        <v>533</v>
      </c>
      <c r="H364" s="177" t="s">
        <v>52</v>
      </c>
      <c r="I364" s="179" t="s">
        <v>643</v>
      </c>
      <c r="J364" s="59" t="s">
        <v>1014</v>
      </c>
      <c r="K364" s="60" t="s">
        <v>1015</v>
      </c>
      <c r="L364" s="174" t="s">
        <v>272</v>
      </c>
      <c r="M364" s="2" t="s">
        <v>272</v>
      </c>
      <c r="N364" s="175" t="s">
        <v>273</v>
      </c>
      <c r="O364" s="24"/>
      <c r="P364" s="2"/>
      <c r="Q364" s="2"/>
      <c r="R364" s="2"/>
      <c r="S364" s="2"/>
      <c r="T364" s="2"/>
      <c r="U364" s="25"/>
      <c r="V364" s="24"/>
      <c r="W364" s="2"/>
      <c r="X364" s="2"/>
      <c r="Y364" s="2"/>
      <c r="Z364" s="175"/>
      <c r="AA364" s="24"/>
      <c r="AB364" s="2"/>
      <c r="AC364" s="25"/>
      <c r="AD364" s="174"/>
      <c r="AE364" s="25"/>
      <c r="AF364" s="180">
        <v>100</v>
      </c>
    </row>
    <row r="365" spans="1:32">
      <c r="A365" s="134" t="str">
        <f t="shared" si="5"/>
        <v>BEca_04.2</v>
      </c>
      <c r="C365" s="177" t="s">
        <v>9</v>
      </c>
      <c r="D365" s="178" t="s">
        <v>495</v>
      </c>
      <c r="E365" s="178" t="s">
        <v>593</v>
      </c>
      <c r="F365" s="178" t="s">
        <v>594</v>
      </c>
      <c r="G365" s="178" t="s">
        <v>540</v>
      </c>
      <c r="H365" s="177" t="s">
        <v>52</v>
      </c>
      <c r="I365" s="179" t="s">
        <v>643</v>
      </c>
      <c r="J365" s="59" t="s">
        <v>1016</v>
      </c>
      <c r="K365" s="60" t="s">
        <v>1017</v>
      </c>
      <c r="L365" s="174" t="s">
        <v>272</v>
      </c>
      <c r="M365" s="2" t="s">
        <v>272</v>
      </c>
      <c r="N365" s="175" t="s">
        <v>272</v>
      </c>
      <c r="O365" s="24" t="s">
        <v>672</v>
      </c>
      <c r="P365" s="2" t="s">
        <v>672</v>
      </c>
      <c r="Q365" s="2" t="s">
        <v>672</v>
      </c>
      <c r="R365" s="2" t="s">
        <v>273</v>
      </c>
      <c r="S365" s="2" t="s">
        <v>273</v>
      </c>
      <c r="T365" s="2" t="s">
        <v>273</v>
      </c>
      <c r="U365" s="25" t="s">
        <v>273</v>
      </c>
      <c r="V365" s="24" t="s">
        <v>273</v>
      </c>
      <c r="W365" s="2" t="s">
        <v>273</v>
      </c>
      <c r="X365" s="2" t="s">
        <v>273</v>
      </c>
      <c r="Y365" s="2" t="s">
        <v>273</v>
      </c>
      <c r="Z365" s="175" t="s">
        <v>273</v>
      </c>
      <c r="AA365" s="24" t="s">
        <v>272</v>
      </c>
      <c r="AB365" s="2" t="s">
        <v>273</v>
      </c>
      <c r="AC365" s="25" t="s">
        <v>272</v>
      </c>
      <c r="AD365" s="174" t="s">
        <v>272</v>
      </c>
      <c r="AE365" s="25" t="s">
        <v>273</v>
      </c>
      <c r="AF365" s="180">
        <v>100</v>
      </c>
    </row>
    <row r="366" spans="1:32">
      <c r="A366" s="134" t="str">
        <f t="shared" si="5"/>
        <v>BEca_04.3</v>
      </c>
      <c r="C366" s="177" t="s">
        <v>9</v>
      </c>
      <c r="D366" s="178" t="s">
        <v>495</v>
      </c>
      <c r="E366" s="178" t="s">
        <v>595</v>
      </c>
      <c r="F366" s="178" t="s">
        <v>596</v>
      </c>
      <c r="G366" s="178" t="s">
        <v>540</v>
      </c>
      <c r="H366" s="177" t="s">
        <v>52</v>
      </c>
      <c r="I366" s="179" t="s">
        <v>643</v>
      </c>
      <c r="J366" s="59" t="s">
        <v>1018</v>
      </c>
      <c r="K366" s="60" t="s">
        <v>1019</v>
      </c>
      <c r="L366" s="174" t="s">
        <v>272</v>
      </c>
      <c r="M366" s="2" t="s">
        <v>272</v>
      </c>
      <c r="N366" s="175" t="s">
        <v>272</v>
      </c>
      <c r="O366" s="24" t="s">
        <v>272</v>
      </c>
      <c r="P366" s="2" t="s">
        <v>272</v>
      </c>
      <c r="Q366" s="2" t="s">
        <v>272</v>
      </c>
      <c r="R366" s="2" t="s">
        <v>273</v>
      </c>
      <c r="S366" s="2" t="s">
        <v>272</v>
      </c>
      <c r="T366" s="2" t="s">
        <v>272</v>
      </c>
      <c r="U366" s="25" t="s">
        <v>272</v>
      </c>
      <c r="V366" s="24" t="s">
        <v>272</v>
      </c>
      <c r="W366" s="2" t="s">
        <v>272</v>
      </c>
      <c r="X366" s="2" t="s">
        <v>272</v>
      </c>
      <c r="Y366" s="2" t="s">
        <v>272</v>
      </c>
      <c r="Z366" s="175" t="s">
        <v>272</v>
      </c>
      <c r="AA366" s="24" t="s">
        <v>273</v>
      </c>
      <c r="AB366" s="2" t="s">
        <v>273</v>
      </c>
      <c r="AC366" s="25" t="s">
        <v>273</v>
      </c>
      <c r="AD366" s="174" t="s">
        <v>272</v>
      </c>
      <c r="AE366" s="25" t="s">
        <v>272</v>
      </c>
      <c r="AF366" s="180">
        <v>100</v>
      </c>
    </row>
    <row r="367" spans="1:32">
      <c r="A367" s="134" t="str">
        <f t="shared" si="5"/>
        <v>BEca_04.3</v>
      </c>
      <c r="C367" s="177" t="s">
        <v>9</v>
      </c>
      <c r="D367" s="178" t="s">
        <v>495</v>
      </c>
      <c r="E367" s="178" t="s">
        <v>595</v>
      </c>
      <c r="F367" s="178" t="s">
        <v>596</v>
      </c>
      <c r="G367" s="178" t="s">
        <v>540</v>
      </c>
      <c r="H367" s="177" t="s">
        <v>52</v>
      </c>
      <c r="I367" s="179" t="s">
        <v>643</v>
      </c>
      <c r="J367" s="59" t="s">
        <v>1018</v>
      </c>
      <c r="K367" s="60" t="s">
        <v>1020</v>
      </c>
      <c r="L367" s="174" t="s">
        <v>272</v>
      </c>
      <c r="M367" s="2" t="s">
        <v>272</v>
      </c>
      <c r="N367" s="175" t="s">
        <v>272</v>
      </c>
      <c r="O367" s="24" t="s">
        <v>272</v>
      </c>
      <c r="P367" s="2" t="s">
        <v>272</v>
      </c>
      <c r="Q367" s="2" t="s">
        <v>272</v>
      </c>
      <c r="R367" s="2" t="s">
        <v>273</v>
      </c>
      <c r="S367" s="2" t="s">
        <v>272</v>
      </c>
      <c r="T367" s="2" t="s">
        <v>272</v>
      </c>
      <c r="U367" s="25" t="s">
        <v>272</v>
      </c>
      <c r="V367" s="24" t="s">
        <v>272</v>
      </c>
      <c r="W367" s="2" t="s">
        <v>272</v>
      </c>
      <c r="X367" s="2" t="s">
        <v>272</v>
      </c>
      <c r="Y367" s="2" t="s">
        <v>272</v>
      </c>
      <c r="Z367" s="175" t="s">
        <v>272</v>
      </c>
      <c r="AA367" s="24" t="s">
        <v>273</v>
      </c>
      <c r="AB367" s="2" t="s">
        <v>273</v>
      </c>
      <c r="AC367" s="25" t="s">
        <v>273</v>
      </c>
      <c r="AD367" s="174" t="s">
        <v>272</v>
      </c>
      <c r="AE367" s="25" t="s">
        <v>272</v>
      </c>
      <c r="AF367" s="180">
        <v>100</v>
      </c>
    </row>
    <row r="368" spans="1:32">
      <c r="A368" s="134" t="str">
        <f t="shared" si="5"/>
        <v>BEca_05.1</v>
      </c>
      <c r="C368" s="177" t="s">
        <v>9</v>
      </c>
      <c r="D368" s="178" t="s">
        <v>495</v>
      </c>
      <c r="E368" s="178" t="s">
        <v>597</v>
      </c>
      <c r="F368" s="178" t="s">
        <v>598</v>
      </c>
      <c r="G368" s="178" t="s">
        <v>533</v>
      </c>
      <c r="H368" s="177" t="s">
        <v>52</v>
      </c>
      <c r="I368" s="179" t="s">
        <v>643</v>
      </c>
      <c r="J368" s="59" t="s">
        <v>1021</v>
      </c>
      <c r="K368" s="60" t="s">
        <v>1022</v>
      </c>
      <c r="L368" s="174" t="s">
        <v>272</v>
      </c>
      <c r="M368" s="2" t="s">
        <v>272</v>
      </c>
      <c r="N368" s="175" t="s">
        <v>272</v>
      </c>
      <c r="O368" s="24"/>
      <c r="P368" s="2"/>
      <c r="Q368" s="2"/>
      <c r="R368" s="2"/>
      <c r="S368" s="2"/>
      <c r="T368" s="2"/>
      <c r="U368" s="25"/>
      <c r="V368" s="24"/>
      <c r="W368" s="2"/>
      <c r="X368" s="2"/>
      <c r="Y368" s="2"/>
      <c r="Z368" s="175"/>
      <c r="AA368" s="24"/>
      <c r="AB368" s="2"/>
      <c r="AC368" s="25"/>
      <c r="AD368" s="174"/>
      <c r="AE368" s="25"/>
      <c r="AF368" s="180">
        <v>100</v>
      </c>
    </row>
    <row r="369" spans="1:32">
      <c r="A369" s="134" t="str">
        <f t="shared" si="5"/>
        <v>BEca_05.1</v>
      </c>
      <c r="C369" s="177" t="s">
        <v>9</v>
      </c>
      <c r="D369" s="178" t="s">
        <v>495</v>
      </c>
      <c r="E369" s="178" t="s">
        <v>597</v>
      </c>
      <c r="F369" s="178" t="s">
        <v>598</v>
      </c>
      <c r="G369" s="178" t="s">
        <v>533</v>
      </c>
      <c r="H369" s="177" t="s">
        <v>52</v>
      </c>
      <c r="I369" s="179" t="s">
        <v>643</v>
      </c>
      <c r="J369" s="59" t="s">
        <v>279</v>
      </c>
      <c r="K369" s="60" t="s">
        <v>1023</v>
      </c>
      <c r="L369" s="174" t="s">
        <v>272</v>
      </c>
      <c r="M369" s="2" t="s">
        <v>272</v>
      </c>
      <c r="N369" s="175" t="s">
        <v>272</v>
      </c>
      <c r="O369" s="24"/>
      <c r="P369" s="2"/>
      <c r="Q369" s="2"/>
      <c r="R369" s="2"/>
      <c r="S369" s="2"/>
      <c r="T369" s="2"/>
      <c r="U369" s="25"/>
      <c r="V369" s="24"/>
      <c r="W369" s="2"/>
      <c r="X369" s="2"/>
      <c r="Y369" s="2"/>
      <c r="Z369" s="175"/>
      <c r="AA369" s="24"/>
      <c r="AB369" s="2"/>
      <c r="AC369" s="25"/>
      <c r="AD369" s="174"/>
      <c r="AE369" s="25"/>
      <c r="AF369" s="180">
        <v>100</v>
      </c>
    </row>
    <row r="370" spans="1:32">
      <c r="A370" s="134" t="str">
        <f t="shared" si="5"/>
        <v>BEca_05.2</v>
      </c>
      <c r="C370" s="177" t="s">
        <v>9</v>
      </c>
      <c r="D370" s="178" t="s">
        <v>495</v>
      </c>
      <c r="E370" s="178" t="s">
        <v>599</v>
      </c>
      <c r="F370" s="178" t="s">
        <v>600</v>
      </c>
      <c r="G370" s="178" t="s">
        <v>540</v>
      </c>
      <c r="H370" s="177" t="s">
        <v>52</v>
      </c>
      <c r="I370" s="179" t="s">
        <v>643</v>
      </c>
      <c r="J370" s="59" t="s">
        <v>1024</v>
      </c>
      <c r="K370" s="60" t="s">
        <v>1025</v>
      </c>
      <c r="L370" s="174" t="s">
        <v>272</v>
      </c>
      <c r="M370" s="2" t="s">
        <v>272</v>
      </c>
      <c r="N370" s="175" t="s">
        <v>272</v>
      </c>
      <c r="O370" s="24" t="s">
        <v>272</v>
      </c>
      <c r="P370" s="2" t="s">
        <v>272</v>
      </c>
      <c r="Q370" s="2" t="s">
        <v>272</v>
      </c>
      <c r="R370" s="2" t="s">
        <v>272</v>
      </c>
      <c r="S370" s="2" t="s">
        <v>272</v>
      </c>
      <c r="T370" s="2" t="s">
        <v>272</v>
      </c>
      <c r="U370" s="25" t="s">
        <v>273</v>
      </c>
      <c r="V370" s="24" t="s">
        <v>272</v>
      </c>
      <c r="W370" s="2" t="s">
        <v>272</v>
      </c>
      <c r="X370" s="2" t="s">
        <v>272</v>
      </c>
      <c r="Y370" s="2" t="s">
        <v>272</v>
      </c>
      <c r="Z370" s="175" t="s">
        <v>272</v>
      </c>
      <c r="AA370" s="24" t="s">
        <v>272</v>
      </c>
      <c r="AB370" s="2" t="s">
        <v>272</v>
      </c>
      <c r="AC370" s="25" t="s">
        <v>272</v>
      </c>
      <c r="AD370" s="174" t="s">
        <v>272</v>
      </c>
      <c r="AE370" s="25" t="s">
        <v>272</v>
      </c>
      <c r="AF370" s="180">
        <v>100</v>
      </c>
    </row>
    <row r="371" spans="1:32">
      <c r="A371" s="134" t="str">
        <f t="shared" si="5"/>
        <v>BEca_05.2</v>
      </c>
      <c r="C371" s="177" t="s">
        <v>9</v>
      </c>
      <c r="D371" s="178" t="s">
        <v>495</v>
      </c>
      <c r="E371" s="178" t="s">
        <v>599</v>
      </c>
      <c r="F371" s="178" t="s">
        <v>600</v>
      </c>
      <c r="G371" s="178" t="s">
        <v>540</v>
      </c>
      <c r="H371" s="177" t="s">
        <v>52</v>
      </c>
      <c r="I371" s="179" t="s">
        <v>643</v>
      </c>
      <c r="J371" s="59" t="s">
        <v>1024</v>
      </c>
      <c r="K371" s="60" t="s">
        <v>1026</v>
      </c>
      <c r="L371" s="174" t="s">
        <v>272</v>
      </c>
      <c r="M371" s="2" t="s">
        <v>272</v>
      </c>
      <c r="N371" s="175" t="s">
        <v>272</v>
      </c>
      <c r="O371" s="24" t="s">
        <v>272</v>
      </c>
      <c r="P371" s="2" t="s">
        <v>272</v>
      </c>
      <c r="Q371" s="2" t="s">
        <v>272</v>
      </c>
      <c r="R371" s="2" t="s">
        <v>272</v>
      </c>
      <c r="S371" s="2" t="s">
        <v>272</v>
      </c>
      <c r="T371" s="2" t="s">
        <v>272</v>
      </c>
      <c r="U371" s="25" t="s">
        <v>273</v>
      </c>
      <c r="V371" s="24" t="s">
        <v>272</v>
      </c>
      <c r="W371" s="2" t="s">
        <v>272</v>
      </c>
      <c r="X371" s="2" t="s">
        <v>272</v>
      </c>
      <c r="Y371" s="2" t="s">
        <v>272</v>
      </c>
      <c r="Z371" s="175" t="s">
        <v>272</v>
      </c>
      <c r="AA371" s="24" t="s">
        <v>273</v>
      </c>
      <c r="AB371" s="2" t="s">
        <v>273</v>
      </c>
      <c r="AC371" s="25" t="s">
        <v>273</v>
      </c>
      <c r="AD371" s="174" t="s">
        <v>272</v>
      </c>
      <c r="AE371" s="25" t="s">
        <v>272</v>
      </c>
      <c r="AF371" s="180">
        <v>100</v>
      </c>
    </row>
    <row r="372" spans="1:32">
      <c r="A372" s="134" t="str">
        <f t="shared" si="5"/>
        <v>BEca_05.2</v>
      </c>
      <c r="C372" s="177" t="s">
        <v>9</v>
      </c>
      <c r="D372" s="178" t="s">
        <v>495</v>
      </c>
      <c r="E372" s="178" t="s">
        <v>599</v>
      </c>
      <c r="F372" s="178" t="s">
        <v>600</v>
      </c>
      <c r="G372" s="178" t="s">
        <v>540</v>
      </c>
      <c r="H372" s="177" t="s">
        <v>52</v>
      </c>
      <c r="I372" s="179" t="s">
        <v>643</v>
      </c>
      <c r="J372" s="59" t="s">
        <v>1024</v>
      </c>
      <c r="K372" s="60" t="s">
        <v>1027</v>
      </c>
      <c r="L372" s="174" t="s">
        <v>272</v>
      </c>
      <c r="M372" s="2" t="s">
        <v>272</v>
      </c>
      <c r="N372" s="175" t="s">
        <v>272</v>
      </c>
      <c r="O372" s="24" t="s">
        <v>272</v>
      </c>
      <c r="P372" s="2" t="s">
        <v>272</v>
      </c>
      <c r="Q372" s="2" t="s">
        <v>272</v>
      </c>
      <c r="R372" s="2" t="s">
        <v>272</v>
      </c>
      <c r="S372" s="2" t="s">
        <v>272</v>
      </c>
      <c r="T372" s="2" t="s">
        <v>272</v>
      </c>
      <c r="U372" s="25" t="s">
        <v>273</v>
      </c>
      <c r="V372" s="24" t="s">
        <v>272</v>
      </c>
      <c r="W372" s="2" t="s">
        <v>272</v>
      </c>
      <c r="X372" s="2" t="s">
        <v>272</v>
      </c>
      <c r="Y372" s="2" t="s">
        <v>272</v>
      </c>
      <c r="Z372" s="175" t="s">
        <v>272</v>
      </c>
      <c r="AA372" s="24" t="s">
        <v>272</v>
      </c>
      <c r="AB372" s="2" t="s">
        <v>272</v>
      </c>
      <c r="AC372" s="25" t="s">
        <v>272</v>
      </c>
      <c r="AD372" s="174" t="s">
        <v>272</v>
      </c>
      <c r="AE372" s="25" t="s">
        <v>272</v>
      </c>
      <c r="AF372" s="180">
        <v>100</v>
      </c>
    </row>
    <row r="373" spans="1:32">
      <c r="A373" s="134" t="str">
        <f t="shared" si="5"/>
        <v>BEca_05.3</v>
      </c>
      <c r="C373" s="177" t="s">
        <v>9</v>
      </c>
      <c r="D373" s="178" t="s">
        <v>495</v>
      </c>
      <c r="E373" s="178" t="s">
        <v>601</v>
      </c>
      <c r="F373" s="178" t="s">
        <v>602</v>
      </c>
      <c r="G373" s="178" t="s">
        <v>533</v>
      </c>
      <c r="H373" s="177" t="s">
        <v>52</v>
      </c>
      <c r="I373" s="179" t="s">
        <v>643</v>
      </c>
      <c r="J373" s="59" t="s">
        <v>1024</v>
      </c>
      <c r="K373" s="60" t="s">
        <v>1025</v>
      </c>
      <c r="L373" s="174" t="s">
        <v>272</v>
      </c>
      <c r="M373" s="2" t="s">
        <v>272</v>
      </c>
      <c r="N373" s="175" t="s">
        <v>272</v>
      </c>
      <c r="O373" s="24"/>
      <c r="P373" s="2"/>
      <c r="Q373" s="2"/>
      <c r="R373" s="2"/>
      <c r="S373" s="2"/>
      <c r="T373" s="2"/>
      <c r="U373" s="25"/>
      <c r="V373" s="24"/>
      <c r="W373" s="2"/>
      <c r="X373" s="2"/>
      <c r="Y373" s="2"/>
      <c r="Z373" s="175"/>
      <c r="AA373" s="24"/>
      <c r="AB373" s="2"/>
      <c r="AC373" s="25"/>
      <c r="AD373" s="174"/>
      <c r="AE373" s="25"/>
      <c r="AF373" s="180">
        <v>100</v>
      </c>
    </row>
    <row r="374" spans="1:32">
      <c r="A374" s="134" t="str">
        <f t="shared" si="5"/>
        <v>BEca_05.3</v>
      </c>
      <c r="C374" s="177" t="s">
        <v>9</v>
      </c>
      <c r="D374" s="178" t="s">
        <v>495</v>
      </c>
      <c r="E374" s="178" t="s">
        <v>601</v>
      </c>
      <c r="F374" s="178" t="s">
        <v>602</v>
      </c>
      <c r="G374" s="178" t="s">
        <v>533</v>
      </c>
      <c r="H374" s="177" t="s">
        <v>52</v>
      </c>
      <c r="I374" s="179" t="s">
        <v>643</v>
      </c>
      <c r="J374" s="59" t="s">
        <v>1028</v>
      </c>
      <c r="K374" s="60" t="s">
        <v>1029</v>
      </c>
      <c r="L374" s="174" t="s">
        <v>272</v>
      </c>
      <c r="M374" s="2" t="s">
        <v>272</v>
      </c>
      <c r="N374" s="175" t="s">
        <v>272</v>
      </c>
      <c r="O374" s="24"/>
      <c r="P374" s="2"/>
      <c r="Q374" s="2"/>
      <c r="R374" s="2"/>
      <c r="S374" s="2"/>
      <c r="T374" s="2"/>
      <c r="U374" s="25"/>
      <c r="V374" s="24"/>
      <c r="W374" s="2"/>
      <c r="X374" s="2"/>
      <c r="Y374" s="2"/>
      <c r="Z374" s="175"/>
      <c r="AA374" s="24"/>
      <c r="AB374" s="2"/>
      <c r="AC374" s="25"/>
      <c r="AD374" s="174"/>
      <c r="AE374" s="25"/>
      <c r="AF374" s="180">
        <v>0</v>
      </c>
    </row>
    <row r="375" spans="1:32">
      <c r="A375" s="134" t="str">
        <f t="shared" si="5"/>
        <v>BEfa_01.1</v>
      </c>
      <c r="C375" s="177" t="s">
        <v>9</v>
      </c>
      <c r="D375" s="178" t="s">
        <v>2</v>
      </c>
      <c r="E375" s="178" t="s">
        <v>603</v>
      </c>
      <c r="F375" s="178" t="s">
        <v>604</v>
      </c>
      <c r="G375" s="178" t="s">
        <v>533</v>
      </c>
      <c r="H375" s="177" t="s">
        <v>52</v>
      </c>
      <c r="I375" s="179" t="s">
        <v>643</v>
      </c>
      <c r="J375" s="59" t="s">
        <v>1030</v>
      </c>
      <c r="K375" s="60" t="s">
        <v>1031</v>
      </c>
      <c r="L375" s="174" t="s">
        <v>272</v>
      </c>
      <c r="M375" s="2" t="s">
        <v>272</v>
      </c>
      <c r="N375" s="175" t="s">
        <v>272</v>
      </c>
      <c r="O375" s="24"/>
      <c r="P375" s="2"/>
      <c r="Q375" s="2"/>
      <c r="R375" s="2"/>
      <c r="S375" s="2"/>
      <c r="T375" s="2"/>
      <c r="U375" s="25"/>
      <c r="V375" s="24"/>
      <c r="W375" s="2"/>
      <c r="X375" s="2"/>
      <c r="Y375" s="2"/>
      <c r="Z375" s="175"/>
      <c r="AA375" s="24"/>
      <c r="AB375" s="2"/>
      <c r="AC375" s="25"/>
      <c r="AD375" s="174"/>
      <c r="AE375" s="25"/>
      <c r="AF375" s="180">
        <v>100</v>
      </c>
    </row>
    <row r="376" spans="1:32">
      <c r="A376" s="134" t="str">
        <f t="shared" si="5"/>
        <v>BEfa_01.1</v>
      </c>
      <c r="C376" s="177" t="s">
        <v>9</v>
      </c>
      <c r="D376" s="178" t="s">
        <v>2</v>
      </c>
      <c r="E376" s="178" t="s">
        <v>603</v>
      </c>
      <c r="F376" s="178" t="s">
        <v>604</v>
      </c>
      <c r="G376" s="178" t="s">
        <v>533</v>
      </c>
      <c r="H376" s="177" t="s">
        <v>52</v>
      </c>
      <c r="I376" s="179" t="s">
        <v>643</v>
      </c>
      <c r="J376" s="59" t="s">
        <v>1032</v>
      </c>
      <c r="K376" s="60" t="s">
        <v>1033</v>
      </c>
      <c r="L376" s="174" t="s">
        <v>272</v>
      </c>
      <c r="M376" s="2" t="s">
        <v>272</v>
      </c>
      <c r="N376" s="175" t="s">
        <v>272</v>
      </c>
      <c r="O376" s="24"/>
      <c r="P376" s="2"/>
      <c r="Q376" s="2"/>
      <c r="R376" s="2"/>
      <c r="S376" s="2"/>
      <c r="T376" s="2"/>
      <c r="U376" s="25"/>
      <c r="V376" s="24"/>
      <c r="W376" s="2"/>
      <c r="X376" s="2"/>
      <c r="Y376" s="2"/>
      <c r="Z376" s="175"/>
      <c r="AA376" s="24"/>
      <c r="AB376" s="2"/>
      <c r="AC376" s="25"/>
      <c r="AD376" s="174"/>
      <c r="AE376" s="25"/>
      <c r="AF376" s="180">
        <v>100</v>
      </c>
    </row>
    <row r="377" spans="1:32">
      <c r="A377" s="134" t="str">
        <f t="shared" si="5"/>
        <v>BEfa_01.2</v>
      </c>
      <c r="C377" s="177" t="s">
        <v>9</v>
      </c>
      <c r="D377" s="178" t="s">
        <v>2</v>
      </c>
      <c r="E377" s="178" t="s">
        <v>605</v>
      </c>
      <c r="F377" s="178" t="s">
        <v>606</v>
      </c>
      <c r="G377" s="178" t="s">
        <v>540</v>
      </c>
      <c r="H377" s="177" t="s">
        <v>52</v>
      </c>
      <c r="I377" s="179" t="s">
        <v>53</v>
      </c>
      <c r="J377" s="59" t="s">
        <v>282</v>
      </c>
      <c r="K377" s="60" t="s">
        <v>1034</v>
      </c>
      <c r="L377" s="174" t="s">
        <v>272</v>
      </c>
      <c r="M377" s="2" t="s">
        <v>273</v>
      </c>
      <c r="N377" s="175" t="s">
        <v>272</v>
      </c>
      <c r="O377" s="24" t="s">
        <v>672</v>
      </c>
      <c r="P377" s="2" t="s">
        <v>672</v>
      </c>
      <c r="Q377" s="2" t="s">
        <v>672</v>
      </c>
      <c r="R377" s="2" t="s">
        <v>273</v>
      </c>
      <c r="S377" s="2" t="s">
        <v>273</v>
      </c>
      <c r="T377" s="2" t="s">
        <v>273</v>
      </c>
      <c r="U377" s="25" t="s">
        <v>273</v>
      </c>
      <c r="V377" s="24" t="s">
        <v>273</v>
      </c>
      <c r="W377" s="2" t="s">
        <v>273</v>
      </c>
      <c r="X377" s="2" t="s">
        <v>273</v>
      </c>
      <c r="Y377" s="2" t="s">
        <v>273</v>
      </c>
      <c r="Z377" s="175" t="s">
        <v>273</v>
      </c>
      <c r="AA377" s="24" t="s">
        <v>272</v>
      </c>
      <c r="AB377" s="2" t="s">
        <v>273</v>
      </c>
      <c r="AC377" s="25" t="s">
        <v>273</v>
      </c>
      <c r="AD377" s="174" t="s">
        <v>273</v>
      </c>
      <c r="AE377" s="25" t="s">
        <v>273</v>
      </c>
      <c r="AF377" s="180">
        <v>100</v>
      </c>
    </row>
    <row r="378" spans="1:32">
      <c r="A378" s="134" t="str">
        <f t="shared" si="5"/>
        <v>BEfa_01.2</v>
      </c>
      <c r="C378" s="177" t="s">
        <v>9</v>
      </c>
      <c r="D378" s="178" t="s">
        <v>2</v>
      </c>
      <c r="E378" s="178" t="s">
        <v>605</v>
      </c>
      <c r="F378" s="178" t="s">
        <v>606</v>
      </c>
      <c r="G378" s="178" t="s">
        <v>540</v>
      </c>
      <c r="H378" s="177" t="s">
        <v>52</v>
      </c>
      <c r="I378" s="179" t="s">
        <v>53</v>
      </c>
      <c r="J378" s="59" t="s">
        <v>280</v>
      </c>
      <c r="K378" s="60" t="s">
        <v>1035</v>
      </c>
      <c r="L378" s="174" t="s">
        <v>272</v>
      </c>
      <c r="M378" s="2" t="s">
        <v>273</v>
      </c>
      <c r="N378" s="175" t="s">
        <v>272</v>
      </c>
      <c r="O378" s="24" t="s">
        <v>273</v>
      </c>
      <c r="P378" s="2" t="s">
        <v>273</v>
      </c>
      <c r="Q378" s="2" t="s">
        <v>273</v>
      </c>
      <c r="R378" s="2" t="s">
        <v>272</v>
      </c>
      <c r="S378" s="2" t="s">
        <v>272</v>
      </c>
      <c r="T378" s="2" t="s">
        <v>272</v>
      </c>
      <c r="U378" s="25" t="s">
        <v>273</v>
      </c>
      <c r="V378" s="24" t="s">
        <v>272</v>
      </c>
      <c r="W378" s="2" t="s">
        <v>273</v>
      </c>
      <c r="X378" s="2" t="s">
        <v>273</v>
      </c>
      <c r="Y378" s="2" t="s">
        <v>273</v>
      </c>
      <c r="Z378" s="175" t="s">
        <v>273</v>
      </c>
      <c r="AA378" s="24" t="s">
        <v>273</v>
      </c>
      <c r="AB378" s="2" t="s">
        <v>273</v>
      </c>
      <c r="AC378" s="25" t="s">
        <v>273</v>
      </c>
      <c r="AD378" s="174" t="s">
        <v>272</v>
      </c>
      <c r="AE378" s="25" t="s">
        <v>273</v>
      </c>
      <c r="AF378" s="180">
        <v>100</v>
      </c>
    </row>
    <row r="379" spans="1:32">
      <c r="A379" s="134" t="str">
        <f t="shared" si="5"/>
        <v>BEfa_01.2</v>
      </c>
      <c r="C379" s="177" t="s">
        <v>9</v>
      </c>
      <c r="D379" s="178" t="s">
        <v>2</v>
      </c>
      <c r="E379" s="178" t="s">
        <v>605</v>
      </c>
      <c r="F379" s="178" t="s">
        <v>606</v>
      </c>
      <c r="G379" s="178" t="s">
        <v>540</v>
      </c>
      <c r="H379" s="177" t="s">
        <v>52</v>
      </c>
      <c r="I379" s="179" t="s">
        <v>53</v>
      </c>
      <c r="J379" s="59" t="s">
        <v>1036</v>
      </c>
      <c r="K379" s="60" t="s">
        <v>1037</v>
      </c>
      <c r="L379" s="174" t="s">
        <v>272</v>
      </c>
      <c r="M379" s="2" t="s">
        <v>273</v>
      </c>
      <c r="N379" s="175" t="s">
        <v>272</v>
      </c>
      <c r="O379" s="24" t="s">
        <v>273</v>
      </c>
      <c r="P379" s="2" t="s">
        <v>273</v>
      </c>
      <c r="Q379" s="2" t="s">
        <v>273</v>
      </c>
      <c r="R379" s="2" t="s">
        <v>272</v>
      </c>
      <c r="S379" s="2" t="s">
        <v>272</v>
      </c>
      <c r="T379" s="2" t="s">
        <v>272</v>
      </c>
      <c r="U379" s="25" t="s">
        <v>273</v>
      </c>
      <c r="V379" s="24" t="s">
        <v>272</v>
      </c>
      <c r="W379" s="2" t="s">
        <v>273</v>
      </c>
      <c r="X379" s="2" t="s">
        <v>273</v>
      </c>
      <c r="Y379" s="2" t="s">
        <v>273</v>
      </c>
      <c r="Z379" s="175" t="s">
        <v>273</v>
      </c>
      <c r="AA379" s="24" t="s">
        <v>273</v>
      </c>
      <c r="AB379" s="2" t="s">
        <v>273</v>
      </c>
      <c r="AC379" s="25" t="s">
        <v>273</v>
      </c>
      <c r="AD379" s="174" t="s">
        <v>272</v>
      </c>
      <c r="AE379" s="25" t="s">
        <v>273</v>
      </c>
      <c r="AF379" s="180">
        <v>100</v>
      </c>
    </row>
    <row r="380" spans="1:32">
      <c r="A380" s="134" t="str">
        <f t="shared" si="5"/>
        <v>BEfa_01.2</v>
      </c>
      <c r="C380" s="177" t="s">
        <v>9</v>
      </c>
      <c r="D380" s="178" t="s">
        <v>2</v>
      </c>
      <c r="E380" s="178" t="s">
        <v>605</v>
      </c>
      <c r="F380" s="178" t="s">
        <v>606</v>
      </c>
      <c r="G380" s="178" t="s">
        <v>540</v>
      </c>
      <c r="H380" s="177" t="s">
        <v>52</v>
      </c>
      <c r="I380" s="179" t="s">
        <v>53</v>
      </c>
      <c r="J380" s="59" t="s">
        <v>281</v>
      </c>
      <c r="K380" s="60" t="s">
        <v>1038</v>
      </c>
      <c r="L380" s="174" t="s">
        <v>272</v>
      </c>
      <c r="M380" s="2" t="s">
        <v>273</v>
      </c>
      <c r="N380" s="175" t="s">
        <v>272</v>
      </c>
      <c r="O380" s="24" t="s">
        <v>672</v>
      </c>
      <c r="P380" s="2" t="s">
        <v>672</v>
      </c>
      <c r="Q380" s="2" t="s">
        <v>672</v>
      </c>
      <c r="R380" s="2" t="s">
        <v>273</v>
      </c>
      <c r="S380" s="2" t="s">
        <v>273</v>
      </c>
      <c r="T380" s="2" t="s">
        <v>273</v>
      </c>
      <c r="U380" s="25" t="s">
        <v>273</v>
      </c>
      <c r="V380" s="24" t="s">
        <v>273</v>
      </c>
      <c r="W380" s="2" t="s">
        <v>273</v>
      </c>
      <c r="X380" s="2" t="s">
        <v>273</v>
      </c>
      <c r="Y380" s="2" t="s">
        <v>273</v>
      </c>
      <c r="Z380" s="175" t="s">
        <v>273</v>
      </c>
      <c r="AA380" s="24" t="s">
        <v>272</v>
      </c>
      <c r="AB380" s="2" t="s">
        <v>273</v>
      </c>
      <c r="AC380" s="25" t="s">
        <v>273</v>
      </c>
      <c r="AD380" s="174" t="s">
        <v>273</v>
      </c>
      <c r="AE380" s="25" t="s">
        <v>273</v>
      </c>
      <c r="AF380" s="180">
        <v>100</v>
      </c>
    </row>
    <row r="381" spans="1:32">
      <c r="A381" s="134" t="str">
        <f t="shared" si="5"/>
        <v>BEfa_01.2</v>
      </c>
      <c r="C381" s="177" t="s">
        <v>9</v>
      </c>
      <c r="D381" s="178" t="s">
        <v>2</v>
      </c>
      <c r="E381" s="178" t="s">
        <v>605</v>
      </c>
      <c r="F381" s="178" t="s">
        <v>606</v>
      </c>
      <c r="G381" s="178" t="s">
        <v>540</v>
      </c>
      <c r="H381" s="177" t="s">
        <v>52</v>
      </c>
      <c r="I381" s="179" t="s">
        <v>53</v>
      </c>
      <c r="J381" s="59" t="s">
        <v>283</v>
      </c>
      <c r="K381" s="60" t="s">
        <v>1039</v>
      </c>
      <c r="L381" s="174" t="s">
        <v>272</v>
      </c>
      <c r="M381" s="2" t="s">
        <v>273</v>
      </c>
      <c r="N381" s="175" t="s">
        <v>272</v>
      </c>
      <c r="O381" s="24" t="s">
        <v>672</v>
      </c>
      <c r="P381" s="2" t="s">
        <v>672</v>
      </c>
      <c r="Q381" s="2" t="s">
        <v>672</v>
      </c>
      <c r="R381" s="2" t="s">
        <v>273</v>
      </c>
      <c r="S381" s="2" t="s">
        <v>273</v>
      </c>
      <c r="T381" s="2" t="s">
        <v>273</v>
      </c>
      <c r="U381" s="25" t="s">
        <v>273</v>
      </c>
      <c r="V381" s="24" t="s">
        <v>273</v>
      </c>
      <c r="W381" s="2" t="s">
        <v>273</v>
      </c>
      <c r="X381" s="2" t="s">
        <v>273</v>
      </c>
      <c r="Y381" s="2" t="s">
        <v>273</v>
      </c>
      <c r="Z381" s="175" t="s">
        <v>273</v>
      </c>
      <c r="AA381" s="24" t="s">
        <v>272</v>
      </c>
      <c r="AB381" s="2" t="s">
        <v>273</v>
      </c>
      <c r="AC381" s="25" t="s">
        <v>273</v>
      </c>
      <c r="AD381" s="174" t="s">
        <v>273</v>
      </c>
      <c r="AE381" s="25" t="s">
        <v>273</v>
      </c>
      <c r="AF381" s="180">
        <v>100</v>
      </c>
    </row>
    <row r="382" spans="1:32">
      <c r="A382" s="134" t="str">
        <f t="shared" si="5"/>
        <v>BEfa_01.2</v>
      </c>
      <c r="C382" s="177" t="s">
        <v>9</v>
      </c>
      <c r="D382" s="178" t="s">
        <v>2</v>
      </c>
      <c r="E382" s="178" t="s">
        <v>605</v>
      </c>
      <c r="F382" s="178" t="s">
        <v>606</v>
      </c>
      <c r="G382" s="178" t="s">
        <v>540</v>
      </c>
      <c r="H382" s="177" t="s">
        <v>52</v>
      </c>
      <c r="I382" s="179" t="s">
        <v>53</v>
      </c>
      <c r="J382" s="59" t="s">
        <v>1040</v>
      </c>
      <c r="K382" s="60" t="s">
        <v>1041</v>
      </c>
      <c r="L382" s="174" t="s">
        <v>272</v>
      </c>
      <c r="M382" s="2" t="s">
        <v>273</v>
      </c>
      <c r="N382" s="175" t="s">
        <v>272</v>
      </c>
      <c r="O382" s="24" t="s">
        <v>273</v>
      </c>
      <c r="P382" s="2" t="s">
        <v>273</v>
      </c>
      <c r="Q382" s="2" t="s">
        <v>273</v>
      </c>
      <c r="R382" s="2" t="s">
        <v>272</v>
      </c>
      <c r="S382" s="2" t="s">
        <v>272</v>
      </c>
      <c r="T382" s="2" t="s">
        <v>272</v>
      </c>
      <c r="U382" s="25" t="s">
        <v>273</v>
      </c>
      <c r="V382" s="24" t="s">
        <v>272</v>
      </c>
      <c r="W382" s="2" t="s">
        <v>273</v>
      </c>
      <c r="X382" s="2" t="s">
        <v>273</v>
      </c>
      <c r="Y382" s="2" t="s">
        <v>273</v>
      </c>
      <c r="Z382" s="175" t="s">
        <v>273</v>
      </c>
      <c r="AA382" s="24" t="s">
        <v>273</v>
      </c>
      <c r="AB382" s="2" t="s">
        <v>273</v>
      </c>
      <c r="AC382" s="25" t="s">
        <v>273</v>
      </c>
      <c r="AD382" s="174" t="s">
        <v>272</v>
      </c>
      <c r="AE382" s="25" t="s">
        <v>273</v>
      </c>
      <c r="AF382" s="180">
        <v>100</v>
      </c>
    </row>
    <row r="383" spans="1:32">
      <c r="A383" s="134" t="str">
        <f t="shared" si="5"/>
        <v>BEfa_01.2</v>
      </c>
      <c r="C383" s="177" t="s">
        <v>9</v>
      </c>
      <c r="D383" s="178" t="s">
        <v>2</v>
      </c>
      <c r="E383" s="178" t="s">
        <v>605</v>
      </c>
      <c r="F383" s="178" t="s">
        <v>606</v>
      </c>
      <c r="G383" s="178" t="s">
        <v>540</v>
      </c>
      <c r="H383" s="177" t="s">
        <v>52</v>
      </c>
      <c r="I383" s="179" t="s">
        <v>53</v>
      </c>
      <c r="J383" s="59" t="s">
        <v>1042</v>
      </c>
      <c r="K383" s="60" t="s">
        <v>1043</v>
      </c>
      <c r="L383" s="174" t="s">
        <v>272</v>
      </c>
      <c r="M383" s="2" t="s">
        <v>273</v>
      </c>
      <c r="N383" s="175" t="s">
        <v>272</v>
      </c>
      <c r="O383" s="24" t="s">
        <v>672</v>
      </c>
      <c r="P383" s="2" t="s">
        <v>672</v>
      </c>
      <c r="Q383" s="2" t="s">
        <v>672</v>
      </c>
      <c r="R383" s="2" t="s">
        <v>273</v>
      </c>
      <c r="S383" s="2" t="s">
        <v>273</v>
      </c>
      <c r="T383" s="2" t="s">
        <v>273</v>
      </c>
      <c r="U383" s="25" t="s">
        <v>273</v>
      </c>
      <c r="V383" s="24" t="s">
        <v>273</v>
      </c>
      <c r="W383" s="2" t="s">
        <v>273</v>
      </c>
      <c r="X383" s="2" t="s">
        <v>273</v>
      </c>
      <c r="Y383" s="2" t="s">
        <v>273</v>
      </c>
      <c r="Z383" s="175" t="s">
        <v>273</v>
      </c>
      <c r="AA383" s="24" t="s">
        <v>272</v>
      </c>
      <c r="AB383" s="2" t="s">
        <v>273</v>
      </c>
      <c r="AC383" s="25" t="s">
        <v>273</v>
      </c>
      <c r="AD383" s="174" t="s">
        <v>273</v>
      </c>
      <c r="AE383" s="25" t="s">
        <v>273</v>
      </c>
      <c r="AF383" s="180">
        <v>100</v>
      </c>
    </row>
    <row r="384" spans="1:32">
      <c r="A384" s="134" t="str">
        <f t="shared" si="5"/>
        <v>BEfa_01.2</v>
      </c>
      <c r="C384" s="177" t="s">
        <v>9</v>
      </c>
      <c r="D384" s="178" t="s">
        <v>2</v>
      </c>
      <c r="E384" s="178" t="s">
        <v>605</v>
      </c>
      <c r="F384" s="178" t="s">
        <v>606</v>
      </c>
      <c r="G384" s="178" t="s">
        <v>540</v>
      </c>
      <c r="H384" s="177" t="s">
        <v>52</v>
      </c>
      <c r="I384" s="179" t="s">
        <v>53</v>
      </c>
      <c r="J384" s="59" t="s">
        <v>1044</v>
      </c>
      <c r="K384" s="60" t="s">
        <v>1045</v>
      </c>
      <c r="L384" s="174" t="s">
        <v>272</v>
      </c>
      <c r="M384" s="2" t="s">
        <v>273</v>
      </c>
      <c r="N384" s="175" t="s">
        <v>272</v>
      </c>
      <c r="O384" s="24" t="s">
        <v>273</v>
      </c>
      <c r="P384" s="2" t="s">
        <v>273</v>
      </c>
      <c r="Q384" s="2" t="s">
        <v>273</v>
      </c>
      <c r="R384" s="2" t="s">
        <v>272</v>
      </c>
      <c r="S384" s="2" t="s">
        <v>272</v>
      </c>
      <c r="T384" s="2" t="s">
        <v>272</v>
      </c>
      <c r="U384" s="25" t="s">
        <v>273</v>
      </c>
      <c r="V384" s="24" t="s">
        <v>272</v>
      </c>
      <c r="W384" s="2" t="s">
        <v>273</v>
      </c>
      <c r="X384" s="2" t="s">
        <v>273</v>
      </c>
      <c r="Y384" s="2" t="s">
        <v>273</v>
      </c>
      <c r="Z384" s="175" t="s">
        <v>273</v>
      </c>
      <c r="AA384" s="24" t="s">
        <v>273</v>
      </c>
      <c r="AB384" s="2" t="s">
        <v>273</v>
      </c>
      <c r="AC384" s="25" t="s">
        <v>273</v>
      </c>
      <c r="AD384" s="174" t="s">
        <v>272</v>
      </c>
      <c r="AE384" s="25" t="s">
        <v>273</v>
      </c>
      <c r="AF384" s="180">
        <v>100</v>
      </c>
    </row>
    <row r="385" spans="1:32">
      <c r="A385" s="134" t="str">
        <f t="shared" si="5"/>
        <v>BEfa_01.2</v>
      </c>
      <c r="C385" s="177" t="s">
        <v>9</v>
      </c>
      <c r="D385" s="178" t="s">
        <v>2</v>
      </c>
      <c r="E385" s="178" t="s">
        <v>605</v>
      </c>
      <c r="F385" s="178" t="s">
        <v>606</v>
      </c>
      <c r="G385" s="178" t="s">
        <v>540</v>
      </c>
      <c r="H385" s="177" t="s">
        <v>52</v>
      </c>
      <c r="I385" s="179" t="s">
        <v>53</v>
      </c>
      <c r="J385" s="59" t="s">
        <v>1046</v>
      </c>
      <c r="K385" s="60" t="s">
        <v>1047</v>
      </c>
      <c r="L385" s="174" t="s">
        <v>272</v>
      </c>
      <c r="M385" s="2" t="s">
        <v>273</v>
      </c>
      <c r="N385" s="175" t="s">
        <v>272</v>
      </c>
      <c r="O385" s="24" t="s">
        <v>672</v>
      </c>
      <c r="P385" s="2" t="s">
        <v>672</v>
      </c>
      <c r="Q385" s="2" t="s">
        <v>672</v>
      </c>
      <c r="R385" s="2" t="s">
        <v>273</v>
      </c>
      <c r="S385" s="2" t="s">
        <v>273</v>
      </c>
      <c r="T385" s="2" t="s">
        <v>273</v>
      </c>
      <c r="U385" s="25" t="s">
        <v>273</v>
      </c>
      <c r="V385" s="24" t="s">
        <v>273</v>
      </c>
      <c r="W385" s="2" t="s">
        <v>273</v>
      </c>
      <c r="X385" s="2" t="s">
        <v>273</v>
      </c>
      <c r="Y385" s="2" t="s">
        <v>273</v>
      </c>
      <c r="Z385" s="175" t="s">
        <v>273</v>
      </c>
      <c r="AA385" s="24" t="s">
        <v>272</v>
      </c>
      <c r="AB385" s="2" t="s">
        <v>273</v>
      </c>
      <c r="AC385" s="25" t="s">
        <v>273</v>
      </c>
      <c r="AD385" s="174" t="s">
        <v>273</v>
      </c>
      <c r="AE385" s="25" t="s">
        <v>273</v>
      </c>
      <c r="AF385" s="180">
        <v>100</v>
      </c>
    </row>
    <row r="386" spans="1:32">
      <c r="A386" s="134" t="str">
        <f t="shared" si="5"/>
        <v>BEfa_01.2</v>
      </c>
      <c r="C386" s="177" t="s">
        <v>9</v>
      </c>
      <c r="D386" s="178" t="s">
        <v>2</v>
      </c>
      <c r="E386" s="178" t="s">
        <v>605</v>
      </c>
      <c r="F386" s="178" t="s">
        <v>606</v>
      </c>
      <c r="G386" s="178" t="s">
        <v>540</v>
      </c>
      <c r="H386" s="177" t="s">
        <v>52</v>
      </c>
      <c r="I386" s="179" t="s">
        <v>53</v>
      </c>
      <c r="J386" s="59" t="s">
        <v>1048</v>
      </c>
      <c r="K386" s="60" t="s">
        <v>1049</v>
      </c>
      <c r="L386" s="174" t="s">
        <v>272</v>
      </c>
      <c r="M386" s="2" t="s">
        <v>273</v>
      </c>
      <c r="N386" s="175" t="s">
        <v>272</v>
      </c>
      <c r="O386" s="24" t="s">
        <v>672</v>
      </c>
      <c r="P386" s="2" t="s">
        <v>672</v>
      </c>
      <c r="Q386" s="2" t="s">
        <v>672</v>
      </c>
      <c r="R386" s="2" t="s">
        <v>273</v>
      </c>
      <c r="S386" s="2" t="s">
        <v>273</v>
      </c>
      <c r="T386" s="2" t="s">
        <v>273</v>
      </c>
      <c r="U386" s="25" t="s">
        <v>273</v>
      </c>
      <c r="V386" s="24" t="s">
        <v>273</v>
      </c>
      <c r="W386" s="2" t="s">
        <v>273</v>
      </c>
      <c r="X386" s="2" t="s">
        <v>273</v>
      </c>
      <c r="Y386" s="2" t="s">
        <v>273</v>
      </c>
      <c r="Z386" s="175" t="s">
        <v>273</v>
      </c>
      <c r="AA386" s="24" t="s">
        <v>272</v>
      </c>
      <c r="AB386" s="2" t="s">
        <v>273</v>
      </c>
      <c r="AC386" s="25" t="s">
        <v>273</v>
      </c>
      <c r="AD386" s="174" t="s">
        <v>273</v>
      </c>
      <c r="AE386" s="25" t="s">
        <v>273</v>
      </c>
      <c r="AF386" s="180">
        <v>100</v>
      </c>
    </row>
    <row r="387" spans="1:32">
      <c r="A387" s="134" t="str">
        <f t="shared" si="5"/>
        <v>BEfa_01.2</v>
      </c>
      <c r="C387" s="177" t="s">
        <v>9</v>
      </c>
      <c r="D387" s="178" t="s">
        <v>2</v>
      </c>
      <c r="E387" s="178" t="s">
        <v>605</v>
      </c>
      <c r="F387" s="178" t="s">
        <v>606</v>
      </c>
      <c r="G387" s="178" t="s">
        <v>540</v>
      </c>
      <c r="H387" s="177" t="s">
        <v>52</v>
      </c>
      <c r="I387" s="179" t="s">
        <v>53</v>
      </c>
      <c r="J387" s="59" t="s">
        <v>1050</v>
      </c>
      <c r="K387" s="60" t="s">
        <v>1051</v>
      </c>
      <c r="L387" s="174" t="s">
        <v>272</v>
      </c>
      <c r="M387" s="2" t="s">
        <v>273</v>
      </c>
      <c r="N387" s="175" t="s">
        <v>272</v>
      </c>
      <c r="O387" s="24" t="s">
        <v>672</v>
      </c>
      <c r="P387" s="2" t="s">
        <v>672</v>
      </c>
      <c r="Q387" s="2" t="s">
        <v>672</v>
      </c>
      <c r="R387" s="2" t="s">
        <v>273</v>
      </c>
      <c r="S387" s="2" t="s">
        <v>273</v>
      </c>
      <c r="T387" s="2" t="s">
        <v>273</v>
      </c>
      <c r="U387" s="25" t="s">
        <v>273</v>
      </c>
      <c r="V387" s="24" t="s">
        <v>273</v>
      </c>
      <c r="W387" s="2" t="s">
        <v>273</v>
      </c>
      <c r="X387" s="2" t="s">
        <v>273</v>
      </c>
      <c r="Y387" s="2" t="s">
        <v>273</v>
      </c>
      <c r="Z387" s="175" t="s">
        <v>273</v>
      </c>
      <c r="AA387" s="24" t="s">
        <v>272</v>
      </c>
      <c r="AB387" s="2" t="s">
        <v>273</v>
      </c>
      <c r="AC387" s="25" t="s">
        <v>273</v>
      </c>
      <c r="AD387" s="174" t="s">
        <v>273</v>
      </c>
      <c r="AE387" s="25" t="s">
        <v>273</v>
      </c>
      <c r="AF387" s="180">
        <v>100</v>
      </c>
    </row>
    <row r="388" spans="1:32">
      <c r="A388" s="134" t="str">
        <f t="shared" si="5"/>
        <v>BEfa_01.2</v>
      </c>
      <c r="C388" s="177" t="s">
        <v>9</v>
      </c>
      <c r="D388" s="178" t="s">
        <v>2</v>
      </c>
      <c r="E388" s="178" t="s">
        <v>605</v>
      </c>
      <c r="F388" s="178" t="s">
        <v>606</v>
      </c>
      <c r="G388" s="178" t="s">
        <v>540</v>
      </c>
      <c r="H388" s="177" t="s">
        <v>52</v>
      </c>
      <c r="I388" s="179" t="s">
        <v>53</v>
      </c>
      <c r="J388" s="59" t="s">
        <v>1052</v>
      </c>
      <c r="K388" s="60" t="s">
        <v>1053</v>
      </c>
      <c r="L388" s="174" t="s">
        <v>272</v>
      </c>
      <c r="M388" s="2" t="s">
        <v>273</v>
      </c>
      <c r="N388" s="175" t="s">
        <v>272</v>
      </c>
      <c r="O388" s="24" t="s">
        <v>672</v>
      </c>
      <c r="P388" s="2" t="s">
        <v>672</v>
      </c>
      <c r="Q388" s="2" t="s">
        <v>672</v>
      </c>
      <c r="R388" s="2" t="s">
        <v>273</v>
      </c>
      <c r="S388" s="2" t="s">
        <v>273</v>
      </c>
      <c r="T388" s="2" t="s">
        <v>273</v>
      </c>
      <c r="U388" s="25" t="s">
        <v>273</v>
      </c>
      <c r="V388" s="24" t="s">
        <v>273</v>
      </c>
      <c r="W388" s="2" t="s">
        <v>273</v>
      </c>
      <c r="X388" s="2" t="s">
        <v>273</v>
      </c>
      <c r="Y388" s="2" t="s">
        <v>273</v>
      </c>
      <c r="Z388" s="175" t="s">
        <v>273</v>
      </c>
      <c r="AA388" s="24" t="s">
        <v>272</v>
      </c>
      <c r="AB388" s="2" t="s">
        <v>273</v>
      </c>
      <c r="AC388" s="25" t="s">
        <v>273</v>
      </c>
      <c r="AD388" s="174" t="s">
        <v>273</v>
      </c>
      <c r="AE388" s="25" t="s">
        <v>273</v>
      </c>
      <c r="AF388" s="180">
        <v>100</v>
      </c>
    </row>
    <row r="389" spans="1:32">
      <c r="A389" s="134" t="str">
        <f t="shared" si="5"/>
        <v>BEfa_01.2</v>
      </c>
      <c r="C389" s="177" t="s">
        <v>9</v>
      </c>
      <c r="D389" s="178" t="s">
        <v>2</v>
      </c>
      <c r="E389" s="178" t="s">
        <v>605</v>
      </c>
      <c r="F389" s="178" t="s">
        <v>606</v>
      </c>
      <c r="G389" s="178" t="s">
        <v>540</v>
      </c>
      <c r="H389" s="177" t="s">
        <v>52</v>
      </c>
      <c r="I389" s="179" t="s">
        <v>53</v>
      </c>
      <c r="J389" s="59" t="s">
        <v>1054</v>
      </c>
      <c r="K389" s="60" t="s">
        <v>1055</v>
      </c>
      <c r="L389" s="174" t="s">
        <v>272</v>
      </c>
      <c r="M389" s="2" t="s">
        <v>273</v>
      </c>
      <c r="N389" s="175" t="s">
        <v>272</v>
      </c>
      <c r="O389" s="24" t="s">
        <v>672</v>
      </c>
      <c r="P389" s="2" t="s">
        <v>672</v>
      </c>
      <c r="Q389" s="2" t="s">
        <v>672</v>
      </c>
      <c r="R389" s="2" t="s">
        <v>273</v>
      </c>
      <c r="S389" s="2" t="s">
        <v>273</v>
      </c>
      <c r="T389" s="2" t="s">
        <v>273</v>
      </c>
      <c r="U389" s="25" t="s">
        <v>273</v>
      </c>
      <c r="V389" s="24" t="s">
        <v>273</v>
      </c>
      <c r="W389" s="2" t="s">
        <v>273</v>
      </c>
      <c r="X389" s="2" t="s">
        <v>273</v>
      </c>
      <c r="Y389" s="2" t="s">
        <v>273</v>
      </c>
      <c r="Z389" s="175" t="s">
        <v>273</v>
      </c>
      <c r="AA389" s="24" t="s">
        <v>272</v>
      </c>
      <c r="AB389" s="2" t="s">
        <v>273</v>
      </c>
      <c r="AC389" s="25" t="s">
        <v>273</v>
      </c>
      <c r="AD389" s="174" t="s">
        <v>273</v>
      </c>
      <c r="AE389" s="25" t="s">
        <v>273</v>
      </c>
      <c r="AF389" s="180">
        <v>100</v>
      </c>
    </row>
    <row r="390" spans="1:32">
      <c r="A390" s="134" t="str">
        <f t="shared" si="5"/>
        <v>BEfa_01.2</v>
      </c>
      <c r="C390" s="177" t="s">
        <v>9</v>
      </c>
      <c r="D390" s="178" t="s">
        <v>2</v>
      </c>
      <c r="E390" s="178" t="s">
        <v>605</v>
      </c>
      <c r="F390" s="178" t="s">
        <v>606</v>
      </c>
      <c r="G390" s="178" t="s">
        <v>540</v>
      </c>
      <c r="H390" s="177" t="s">
        <v>52</v>
      </c>
      <c r="I390" s="179" t="s">
        <v>53</v>
      </c>
      <c r="J390" s="59" t="s">
        <v>1056</v>
      </c>
      <c r="K390" s="60" t="s">
        <v>1057</v>
      </c>
      <c r="L390" s="174" t="s">
        <v>272</v>
      </c>
      <c r="M390" s="2" t="s">
        <v>273</v>
      </c>
      <c r="N390" s="175" t="s">
        <v>272</v>
      </c>
      <c r="O390" s="24" t="s">
        <v>672</v>
      </c>
      <c r="P390" s="2" t="s">
        <v>672</v>
      </c>
      <c r="Q390" s="2" t="s">
        <v>672</v>
      </c>
      <c r="R390" s="2" t="s">
        <v>273</v>
      </c>
      <c r="S390" s="2" t="s">
        <v>273</v>
      </c>
      <c r="T390" s="2" t="s">
        <v>273</v>
      </c>
      <c r="U390" s="25" t="s">
        <v>273</v>
      </c>
      <c r="V390" s="24" t="s">
        <v>273</v>
      </c>
      <c r="W390" s="2" t="s">
        <v>273</v>
      </c>
      <c r="X390" s="2" t="s">
        <v>273</v>
      </c>
      <c r="Y390" s="2" t="s">
        <v>273</v>
      </c>
      <c r="Z390" s="175" t="s">
        <v>273</v>
      </c>
      <c r="AA390" s="24" t="s">
        <v>272</v>
      </c>
      <c r="AB390" s="2" t="s">
        <v>273</v>
      </c>
      <c r="AC390" s="25" t="s">
        <v>273</v>
      </c>
      <c r="AD390" s="174" t="s">
        <v>273</v>
      </c>
      <c r="AE390" s="25" t="s">
        <v>273</v>
      </c>
      <c r="AF390" s="180">
        <v>100</v>
      </c>
    </row>
    <row r="391" spans="1:32">
      <c r="A391" s="134" t="str">
        <f t="shared" si="5"/>
        <v>BEfa_01.2</v>
      </c>
      <c r="C391" s="177" t="s">
        <v>9</v>
      </c>
      <c r="D391" s="178" t="s">
        <v>2</v>
      </c>
      <c r="E391" s="178" t="s">
        <v>605</v>
      </c>
      <c r="F391" s="178" t="s">
        <v>606</v>
      </c>
      <c r="G391" s="178" t="s">
        <v>540</v>
      </c>
      <c r="H391" s="177" t="s">
        <v>52</v>
      </c>
      <c r="I391" s="179" t="s">
        <v>53</v>
      </c>
      <c r="J391" s="59" t="s">
        <v>1058</v>
      </c>
      <c r="K391" s="60" t="s">
        <v>1059</v>
      </c>
      <c r="L391" s="174" t="s">
        <v>272</v>
      </c>
      <c r="M391" s="2" t="s">
        <v>273</v>
      </c>
      <c r="N391" s="175" t="s">
        <v>272</v>
      </c>
      <c r="O391" s="24" t="s">
        <v>672</v>
      </c>
      <c r="P391" s="2" t="s">
        <v>672</v>
      </c>
      <c r="Q391" s="2" t="s">
        <v>672</v>
      </c>
      <c r="R391" s="2" t="s">
        <v>273</v>
      </c>
      <c r="S391" s="2" t="s">
        <v>273</v>
      </c>
      <c r="T391" s="2" t="s">
        <v>273</v>
      </c>
      <c r="U391" s="25" t="s">
        <v>273</v>
      </c>
      <c r="V391" s="24" t="s">
        <v>273</v>
      </c>
      <c r="W391" s="2" t="s">
        <v>273</v>
      </c>
      <c r="X391" s="2" t="s">
        <v>273</v>
      </c>
      <c r="Y391" s="2" t="s">
        <v>273</v>
      </c>
      <c r="Z391" s="175" t="s">
        <v>273</v>
      </c>
      <c r="AA391" s="24" t="s">
        <v>272</v>
      </c>
      <c r="AB391" s="2" t="s">
        <v>273</v>
      </c>
      <c r="AC391" s="25" t="s">
        <v>273</v>
      </c>
      <c r="AD391" s="174" t="s">
        <v>273</v>
      </c>
      <c r="AE391" s="25" t="s">
        <v>273</v>
      </c>
      <c r="AF391" s="180">
        <v>100</v>
      </c>
    </row>
    <row r="392" spans="1:32">
      <c r="A392" s="134" t="str">
        <f t="shared" ref="A392:A455" si="6">C392&amp;LOWER(LEFT(D392,2))&amp;"_"&amp;IF(LEN(TRIM(LEFT(E392,FIND(" ",E392))))=3,"0"&amp;TRIM(LEFT(E392,FIND(" ",E392))),TRIM(LEFT(E392,FIND(" ",E392))))</f>
        <v>BEfa_01.3</v>
      </c>
      <c r="C392" s="177" t="s">
        <v>9</v>
      </c>
      <c r="D392" s="178" t="s">
        <v>2</v>
      </c>
      <c r="E392" s="178" t="s">
        <v>607</v>
      </c>
      <c r="F392" s="178" t="s">
        <v>608</v>
      </c>
      <c r="G392" s="178" t="s">
        <v>540</v>
      </c>
      <c r="H392" s="177" t="s">
        <v>52</v>
      </c>
      <c r="I392" s="179" t="s">
        <v>53</v>
      </c>
      <c r="J392" s="59" t="s">
        <v>282</v>
      </c>
      <c r="K392" s="60" t="s">
        <v>1060</v>
      </c>
      <c r="L392" s="174" t="s">
        <v>272</v>
      </c>
      <c r="M392" s="2" t="s">
        <v>273</v>
      </c>
      <c r="N392" s="175" t="s">
        <v>272</v>
      </c>
      <c r="O392" s="24" t="s">
        <v>672</v>
      </c>
      <c r="P392" s="2" t="s">
        <v>672</v>
      </c>
      <c r="Q392" s="2" t="s">
        <v>672</v>
      </c>
      <c r="R392" s="2" t="s">
        <v>273</v>
      </c>
      <c r="S392" s="2" t="s">
        <v>273</v>
      </c>
      <c r="T392" s="2" t="s">
        <v>273</v>
      </c>
      <c r="U392" s="25" t="s">
        <v>273</v>
      </c>
      <c r="V392" s="24" t="s">
        <v>273</v>
      </c>
      <c r="W392" s="2" t="s">
        <v>273</v>
      </c>
      <c r="X392" s="2" t="s">
        <v>273</v>
      </c>
      <c r="Y392" s="2" t="s">
        <v>273</v>
      </c>
      <c r="Z392" s="175" t="s">
        <v>273</v>
      </c>
      <c r="AA392" s="24" t="s">
        <v>272</v>
      </c>
      <c r="AB392" s="2" t="s">
        <v>273</v>
      </c>
      <c r="AC392" s="25" t="s">
        <v>273</v>
      </c>
      <c r="AD392" s="174" t="s">
        <v>273</v>
      </c>
      <c r="AE392" s="25" t="s">
        <v>273</v>
      </c>
      <c r="AF392" s="180">
        <v>100</v>
      </c>
    </row>
    <row r="393" spans="1:32">
      <c r="A393" s="134" t="str">
        <f t="shared" si="6"/>
        <v>BEfa_01.3</v>
      </c>
      <c r="C393" s="177" t="s">
        <v>9</v>
      </c>
      <c r="D393" s="178" t="s">
        <v>2</v>
      </c>
      <c r="E393" s="178" t="s">
        <v>607</v>
      </c>
      <c r="F393" s="178" t="s">
        <v>608</v>
      </c>
      <c r="G393" s="178" t="s">
        <v>540</v>
      </c>
      <c r="H393" s="177" t="s">
        <v>52</v>
      </c>
      <c r="I393" s="179" t="s">
        <v>53</v>
      </c>
      <c r="J393" s="59" t="s">
        <v>280</v>
      </c>
      <c r="K393" s="60" t="s">
        <v>1035</v>
      </c>
      <c r="L393" s="174" t="s">
        <v>272</v>
      </c>
      <c r="M393" s="2" t="s">
        <v>273</v>
      </c>
      <c r="N393" s="175" t="s">
        <v>272</v>
      </c>
      <c r="O393" s="24" t="s">
        <v>273</v>
      </c>
      <c r="P393" s="2" t="s">
        <v>273</v>
      </c>
      <c r="Q393" s="2" t="s">
        <v>273</v>
      </c>
      <c r="R393" s="2" t="s">
        <v>273</v>
      </c>
      <c r="S393" s="2" t="s">
        <v>273</v>
      </c>
      <c r="T393" s="2" t="s">
        <v>273</v>
      </c>
      <c r="U393" s="25" t="s">
        <v>273</v>
      </c>
      <c r="V393" s="24" t="s">
        <v>272</v>
      </c>
      <c r="W393" s="2" t="s">
        <v>273</v>
      </c>
      <c r="X393" s="2" t="s">
        <v>273</v>
      </c>
      <c r="Y393" s="2" t="s">
        <v>273</v>
      </c>
      <c r="Z393" s="175" t="s">
        <v>273</v>
      </c>
      <c r="AA393" s="24" t="s">
        <v>273</v>
      </c>
      <c r="AB393" s="2" t="s">
        <v>273</v>
      </c>
      <c r="AC393" s="25" t="s">
        <v>273</v>
      </c>
      <c r="AD393" s="174" t="s">
        <v>272</v>
      </c>
      <c r="AE393" s="25" t="s">
        <v>273</v>
      </c>
      <c r="AF393" s="180">
        <v>100</v>
      </c>
    </row>
    <row r="394" spans="1:32">
      <c r="A394" s="134" t="str">
        <f t="shared" si="6"/>
        <v>BEfa_01.3</v>
      </c>
      <c r="C394" s="177" t="s">
        <v>9</v>
      </c>
      <c r="D394" s="178" t="s">
        <v>2</v>
      </c>
      <c r="E394" s="178" t="s">
        <v>607</v>
      </c>
      <c r="F394" s="178" t="s">
        <v>608</v>
      </c>
      <c r="G394" s="178" t="s">
        <v>540</v>
      </c>
      <c r="H394" s="177" t="s">
        <v>52</v>
      </c>
      <c r="I394" s="179" t="s">
        <v>53</v>
      </c>
      <c r="J394" s="59" t="s">
        <v>1036</v>
      </c>
      <c r="K394" s="60" t="s">
        <v>1061</v>
      </c>
      <c r="L394" s="174" t="s">
        <v>272</v>
      </c>
      <c r="M394" s="2" t="s">
        <v>273</v>
      </c>
      <c r="N394" s="175" t="s">
        <v>272</v>
      </c>
      <c r="O394" s="24" t="s">
        <v>273</v>
      </c>
      <c r="P394" s="2" t="s">
        <v>273</v>
      </c>
      <c r="Q394" s="2" t="s">
        <v>273</v>
      </c>
      <c r="R394" s="2" t="s">
        <v>273</v>
      </c>
      <c r="S394" s="2" t="s">
        <v>273</v>
      </c>
      <c r="T394" s="2" t="s">
        <v>273</v>
      </c>
      <c r="U394" s="25" t="s">
        <v>273</v>
      </c>
      <c r="V394" s="24" t="s">
        <v>272</v>
      </c>
      <c r="W394" s="2" t="s">
        <v>273</v>
      </c>
      <c r="X394" s="2" t="s">
        <v>273</v>
      </c>
      <c r="Y394" s="2" t="s">
        <v>273</v>
      </c>
      <c r="Z394" s="175" t="s">
        <v>273</v>
      </c>
      <c r="AA394" s="24" t="s">
        <v>273</v>
      </c>
      <c r="AB394" s="2" t="s">
        <v>273</v>
      </c>
      <c r="AC394" s="25" t="s">
        <v>273</v>
      </c>
      <c r="AD394" s="174" t="s">
        <v>272</v>
      </c>
      <c r="AE394" s="25" t="s">
        <v>273</v>
      </c>
      <c r="AF394" s="180">
        <v>100</v>
      </c>
    </row>
    <row r="395" spans="1:32">
      <c r="A395" s="134" t="str">
        <f t="shared" si="6"/>
        <v>BEfa_01.3</v>
      </c>
      <c r="C395" s="177" t="s">
        <v>9</v>
      </c>
      <c r="D395" s="178" t="s">
        <v>2</v>
      </c>
      <c r="E395" s="178" t="s">
        <v>607</v>
      </c>
      <c r="F395" s="178" t="s">
        <v>608</v>
      </c>
      <c r="G395" s="178" t="s">
        <v>540</v>
      </c>
      <c r="H395" s="177" t="s">
        <v>52</v>
      </c>
      <c r="I395" s="179" t="s">
        <v>53</v>
      </c>
      <c r="J395" s="59" t="s">
        <v>281</v>
      </c>
      <c r="K395" s="60" t="s">
        <v>1062</v>
      </c>
      <c r="L395" s="174" t="s">
        <v>272</v>
      </c>
      <c r="M395" s="2" t="s">
        <v>273</v>
      </c>
      <c r="N395" s="175" t="s">
        <v>272</v>
      </c>
      <c r="O395" s="24" t="s">
        <v>672</v>
      </c>
      <c r="P395" s="2" t="s">
        <v>672</v>
      </c>
      <c r="Q395" s="2" t="s">
        <v>672</v>
      </c>
      <c r="R395" s="2" t="s">
        <v>273</v>
      </c>
      <c r="S395" s="2" t="s">
        <v>273</v>
      </c>
      <c r="T395" s="2" t="s">
        <v>273</v>
      </c>
      <c r="U395" s="25" t="s">
        <v>273</v>
      </c>
      <c r="V395" s="24" t="s">
        <v>273</v>
      </c>
      <c r="W395" s="2" t="s">
        <v>273</v>
      </c>
      <c r="X395" s="2" t="s">
        <v>273</v>
      </c>
      <c r="Y395" s="2" t="s">
        <v>273</v>
      </c>
      <c r="Z395" s="175" t="s">
        <v>273</v>
      </c>
      <c r="AA395" s="24" t="s">
        <v>272</v>
      </c>
      <c r="AB395" s="2" t="s">
        <v>273</v>
      </c>
      <c r="AC395" s="25" t="s">
        <v>273</v>
      </c>
      <c r="AD395" s="174" t="s">
        <v>273</v>
      </c>
      <c r="AE395" s="25" t="s">
        <v>273</v>
      </c>
      <c r="AF395" s="180">
        <v>100</v>
      </c>
    </row>
    <row r="396" spans="1:32">
      <c r="A396" s="134" t="str">
        <f t="shared" si="6"/>
        <v>BEfa_01.3</v>
      </c>
      <c r="C396" s="177" t="s">
        <v>9</v>
      </c>
      <c r="D396" s="178" t="s">
        <v>2</v>
      </c>
      <c r="E396" s="178" t="s">
        <v>607</v>
      </c>
      <c r="F396" s="178" t="s">
        <v>608</v>
      </c>
      <c r="G396" s="178" t="s">
        <v>540</v>
      </c>
      <c r="H396" s="177" t="s">
        <v>52</v>
      </c>
      <c r="I396" s="179" t="s">
        <v>53</v>
      </c>
      <c r="J396" s="59" t="s">
        <v>283</v>
      </c>
      <c r="K396" s="60" t="s">
        <v>1063</v>
      </c>
      <c r="L396" s="174" t="s">
        <v>272</v>
      </c>
      <c r="M396" s="2" t="s">
        <v>273</v>
      </c>
      <c r="N396" s="175" t="s">
        <v>272</v>
      </c>
      <c r="O396" s="24" t="s">
        <v>672</v>
      </c>
      <c r="P396" s="2" t="s">
        <v>672</v>
      </c>
      <c r="Q396" s="2" t="s">
        <v>672</v>
      </c>
      <c r="R396" s="2" t="s">
        <v>273</v>
      </c>
      <c r="S396" s="2" t="s">
        <v>273</v>
      </c>
      <c r="T396" s="2" t="s">
        <v>273</v>
      </c>
      <c r="U396" s="25" t="s">
        <v>273</v>
      </c>
      <c r="V396" s="24" t="s">
        <v>273</v>
      </c>
      <c r="W396" s="2" t="s">
        <v>273</v>
      </c>
      <c r="X396" s="2" t="s">
        <v>273</v>
      </c>
      <c r="Y396" s="2" t="s">
        <v>273</v>
      </c>
      <c r="Z396" s="175" t="s">
        <v>273</v>
      </c>
      <c r="AA396" s="24" t="s">
        <v>272</v>
      </c>
      <c r="AB396" s="2" t="s">
        <v>273</v>
      </c>
      <c r="AC396" s="25" t="s">
        <v>273</v>
      </c>
      <c r="AD396" s="174" t="s">
        <v>273</v>
      </c>
      <c r="AE396" s="25" t="s">
        <v>273</v>
      </c>
      <c r="AF396" s="180">
        <v>100</v>
      </c>
    </row>
    <row r="397" spans="1:32">
      <c r="A397" s="134" t="str">
        <f t="shared" si="6"/>
        <v>BEfa_01.3</v>
      </c>
      <c r="C397" s="177" t="s">
        <v>9</v>
      </c>
      <c r="D397" s="178" t="s">
        <v>2</v>
      </c>
      <c r="E397" s="178" t="s">
        <v>607</v>
      </c>
      <c r="F397" s="178" t="s">
        <v>608</v>
      </c>
      <c r="G397" s="178" t="s">
        <v>540</v>
      </c>
      <c r="H397" s="177" t="s">
        <v>52</v>
      </c>
      <c r="I397" s="179" t="s">
        <v>53</v>
      </c>
      <c r="J397" s="59" t="s">
        <v>1040</v>
      </c>
      <c r="K397" s="60" t="s">
        <v>1064</v>
      </c>
      <c r="L397" s="174" t="s">
        <v>272</v>
      </c>
      <c r="M397" s="2" t="s">
        <v>273</v>
      </c>
      <c r="N397" s="175" t="s">
        <v>272</v>
      </c>
      <c r="O397" s="24" t="s">
        <v>273</v>
      </c>
      <c r="P397" s="2" t="s">
        <v>273</v>
      </c>
      <c r="Q397" s="2" t="s">
        <v>273</v>
      </c>
      <c r="R397" s="2" t="s">
        <v>273</v>
      </c>
      <c r="S397" s="2" t="s">
        <v>273</v>
      </c>
      <c r="T397" s="2" t="s">
        <v>273</v>
      </c>
      <c r="U397" s="25" t="s">
        <v>273</v>
      </c>
      <c r="V397" s="24" t="s">
        <v>272</v>
      </c>
      <c r="W397" s="2" t="s">
        <v>273</v>
      </c>
      <c r="X397" s="2" t="s">
        <v>273</v>
      </c>
      <c r="Y397" s="2" t="s">
        <v>273</v>
      </c>
      <c r="Z397" s="175" t="s">
        <v>273</v>
      </c>
      <c r="AA397" s="24" t="s">
        <v>273</v>
      </c>
      <c r="AB397" s="2" t="s">
        <v>273</v>
      </c>
      <c r="AC397" s="25" t="s">
        <v>273</v>
      </c>
      <c r="AD397" s="174" t="s">
        <v>272</v>
      </c>
      <c r="AE397" s="25" t="s">
        <v>273</v>
      </c>
      <c r="AF397" s="180">
        <v>100</v>
      </c>
    </row>
    <row r="398" spans="1:32">
      <c r="A398" s="134" t="str">
        <f t="shared" si="6"/>
        <v>BEfa_01.3</v>
      </c>
      <c r="C398" s="177" t="s">
        <v>9</v>
      </c>
      <c r="D398" s="178" t="s">
        <v>2</v>
      </c>
      <c r="E398" s="178" t="s">
        <v>607</v>
      </c>
      <c r="F398" s="178" t="s">
        <v>608</v>
      </c>
      <c r="G398" s="178" t="s">
        <v>540</v>
      </c>
      <c r="H398" s="177" t="s">
        <v>52</v>
      </c>
      <c r="I398" s="179" t="s">
        <v>53</v>
      </c>
      <c r="J398" s="59" t="s">
        <v>1042</v>
      </c>
      <c r="K398" s="60" t="s">
        <v>1065</v>
      </c>
      <c r="L398" s="174" t="s">
        <v>272</v>
      </c>
      <c r="M398" s="2" t="s">
        <v>273</v>
      </c>
      <c r="N398" s="175" t="s">
        <v>272</v>
      </c>
      <c r="O398" s="24" t="s">
        <v>672</v>
      </c>
      <c r="P398" s="2" t="s">
        <v>672</v>
      </c>
      <c r="Q398" s="2" t="s">
        <v>672</v>
      </c>
      <c r="R398" s="2" t="s">
        <v>273</v>
      </c>
      <c r="S398" s="2" t="s">
        <v>273</v>
      </c>
      <c r="T398" s="2" t="s">
        <v>273</v>
      </c>
      <c r="U398" s="25" t="s">
        <v>273</v>
      </c>
      <c r="V398" s="24" t="s">
        <v>273</v>
      </c>
      <c r="W398" s="2" t="s">
        <v>273</v>
      </c>
      <c r="X398" s="2" t="s">
        <v>273</v>
      </c>
      <c r="Y398" s="2" t="s">
        <v>273</v>
      </c>
      <c r="Z398" s="175" t="s">
        <v>273</v>
      </c>
      <c r="AA398" s="24" t="s">
        <v>272</v>
      </c>
      <c r="AB398" s="2" t="s">
        <v>273</v>
      </c>
      <c r="AC398" s="25" t="s">
        <v>273</v>
      </c>
      <c r="AD398" s="174" t="s">
        <v>273</v>
      </c>
      <c r="AE398" s="25" t="s">
        <v>273</v>
      </c>
      <c r="AF398" s="180">
        <v>100</v>
      </c>
    </row>
    <row r="399" spans="1:32">
      <c r="A399" s="134" t="str">
        <f t="shared" si="6"/>
        <v>BEfa_01.3</v>
      </c>
      <c r="C399" s="177" t="s">
        <v>9</v>
      </c>
      <c r="D399" s="178" t="s">
        <v>2</v>
      </c>
      <c r="E399" s="178" t="s">
        <v>607</v>
      </c>
      <c r="F399" s="178" t="s">
        <v>608</v>
      </c>
      <c r="G399" s="178" t="s">
        <v>540</v>
      </c>
      <c r="H399" s="177" t="s">
        <v>52</v>
      </c>
      <c r="I399" s="179" t="s">
        <v>53</v>
      </c>
      <c r="J399" s="59" t="s">
        <v>1044</v>
      </c>
      <c r="K399" s="60" t="s">
        <v>1066</v>
      </c>
      <c r="L399" s="174" t="s">
        <v>272</v>
      </c>
      <c r="M399" s="2" t="s">
        <v>273</v>
      </c>
      <c r="N399" s="175" t="s">
        <v>272</v>
      </c>
      <c r="O399" s="24" t="s">
        <v>273</v>
      </c>
      <c r="P399" s="2" t="s">
        <v>273</v>
      </c>
      <c r="Q399" s="2" t="s">
        <v>273</v>
      </c>
      <c r="R399" s="2" t="s">
        <v>273</v>
      </c>
      <c r="S399" s="2" t="s">
        <v>273</v>
      </c>
      <c r="T399" s="2" t="s">
        <v>273</v>
      </c>
      <c r="U399" s="25" t="s">
        <v>273</v>
      </c>
      <c r="V399" s="24" t="s">
        <v>272</v>
      </c>
      <c r="W399" s="2" t="s">
        <v>273</v>
      </c>
      <c r="X399" s="2" t="s">
        <v>273</v>
      </c>
      <c r="Y399" s="2" t="s">
        <v>273</v>
      </c>
      <c r="Z399" s="175" t="s">
        <v>273</v>
      </c>
      <c r="AA399" s="24" t="s">
        <v>273</v>
      </c>
      <c r="AB399" s="2" t="s">
        <v>273</v>
      </c>
      <c r="AC399" s="25" t="s">
        <v>273</v>
      </c>
      <c r="AD399" s="174" t="s">
        <v>272</v>
      </c>
      <c r="AE399" s="25" t="s">
        <v>273</v>
      </c>
      <c r="AF399" s="180">
        <v>100</v>
      </c>
    </row>
    <row r="400" spans="1:32">
      <c r="A400" s="134" t="str">
        <f t="shared" si="6"/>
        <v>BEfa_01.3</v>
      </c>
      <c r="C400" s="177" t="s">
        <v>9</v>
      </c>
      <c r="D400" s="178" t="s">
        <v>2</v>
      </c>
      <c r="E400" s="178" t="s">
        <v>607</v>
      </c>
      <c r="F400" s="178" t="s">
        <v>608</v>
      </c>
      <c r="G400" s="178" t="s">
        <v>540</v>
      </c>
      <c r="H400" s="177" t="s">
        <v>52</v>
      </c>
      <c r="I400" s="179" t="s">
        <v>53</v>
      </c>
      <c r="J400" s="59" t="s">
        <v>1046</v>
      </c>
      <c r="K400" s="60" t="s">
        <v>1047</v>
      </c>
      <c r="L400" s="174" t="s">
        <v>272</v>
      </c>
      <c r="M400" s="2" t="s">
        <v>273</v>
      </c>
      <c r="N400" s="175" t="s">
        <v>272</v>
      </c>
      <c r="O400" s="24" t="s">
        <v>672</v>
      </c>
      <c r="P400" s="2" t="s">
        <v>672</v>
      </c>
      <c r="Q400" s="2" t="s">
        <v>672</v>
      </c>
      <c r="R400" s="2" t="s">
        <v>273</v>
      </c>
      <c r="S400" s="2" t="s">
        <v>273</v>
      </c>
      <c r="T400" s="2" t="s">
        <v>273</v>
      </c>
      <c r="U400" s="25" t="s">
        <v>273</v>
      </c>
      <c r="V400" s="24" t="s">
        <v>273</v>
      </c>
      <c r="W400" s="2" t="s">
        <v>273</v>
      </c>
      <c r="X400" s="2" t="s">
        <v>273</v>
      </c>
      <c r="Y400" s="2" t="s">
        <v>273</v>
      </c>
      <c r="Z400" s="175" t="s">
        <v>273</v>
      </c>
      <c r="AA400" s="24" t="s">
        <v>272</v>
      </c>
      <c r="AB400" s="2" t="s">
        <v>273</v>
      </c>
      <c r="AC400" s="25" t="s">
        <v>273</v>
      </c>
      <c r="AD400" s="174" t="s">
        <v>273</v>
      </c>
      <c r="AE400" s="25" t="s">
        <v>273</v>
      </c>
      <c r="AF400" s="180">
        <v>100</v>
      </c>
    </row>
    <row r="401" spans="1:32">
      <c r="A401" s="134" t="str">
        <f t="shared" si="6"/>
        <v>BEfa_01.3</v>
      </c>
      <c r="C401" s="177" t="s">
        <v>9</v>
      </c>
      <c r="D401" s="178" t="s">
        <v>2</v>
      </c>
      <c r="E401" s="178" t="s">
        <v>607</v>
      </c>
      <c r="F401" s="178" t="s">
        <v>608</v>
      </c>
      <c r="G401" s="178" t="s">
        <v>540</v>
      </c>
      <c r="H401" s="177" t="s">
        <v>52</v>
      </c>
      <c r="I401" s="179" t="s">
        <v>53</v>
      </c>
      <c r="J401" s="59" t="s">
        <v>1067</v>
      </c>
      <c r="K401" s="60" t="s">
        <v>1068</v>
      </c>
      <c r="L401" s="174" t="s">
        <v>272</v>
      </c>
      <c r="M401" s="2" t="s">
        <v>273</v>
      </c>
      <c r="N401" s="175" t="s">
        <v>272</v>
      </c>
      <c r="O401" s="24" t="s">
        <v>672</v>
      </c>
      <c r="P401" s="2" t="s">
        <v>672</v>
      </c>
      <c r="Q401" s="2" t="s">
        <v>672</v>
      </c>
      <c r="R401" s="2" t="s">
        <v>273</v>
      </c>
      <c r="S401" s="2" t="s">
        <v>273</v>
      </c>
      <c r="T401" s="2" t="s">
        <v>273</v>
      </c>
      <c r="U401" s="25" t="s">
        <v>273</v>
      </c>
      <c r="V401" s="24" t="s">
        <v>273</v>
      </c>
      <c r="W401" s="2" t="s">
        <v>273</v>
      </c>
      <c r="X401" s="2" t="s">
        <v>273</v>
      </c>
      <c r="Y401" s="2" t="s">
        <v>273</v>
      </c>
      <c r="Z401" s="175" t="s">
        <v>273</v>
      </c>
      <c r="AA401" s="24" t="s">
        <v>272</v>
      </c>
      <c r="AB401" s="2" t="s">
        <v>273</v>
      </c>
      <c r="AC401" s="25" t="s">
        <v>273</v>
      </c>
      <c r="AD401" s="174" t="s">
        <v>273</v>
      </c>
      <c r="AE401" s="25" t="s">
        <v>273</v>
      </c>
      <c r="AF401" s="180">
        <v>100</v>
      </c>
    </row>
    <row r="402" spans="1:32">
      <c r="A402" s="134" t="str">
        <f t="shared" si="6"/>
        <v>BEfa_01.3</v>
      </c>
      <c r="C402" s="177" t="s">
        <v>9</v>
      </c>
      <c r="D402" s="178" t="s">
        <v>2</v>
      </c>
      <c r="E402" s="178" t="s">
        <v>607</v>
      </c>
      <c r="F402" s="178" t="s">
        <v>608</v>
      </c>
      <c r="G402" s="178" t="s">
        <v>540</v>
      </c>
      <c r="H402" s="177" t="s">
        <v>52</v>
      </c>
      <c r="I402" s="179" t="s">
        <v>53</v>
      </c>
      <c r="J402" s="59" t="s">
        <v>1050</v>
      </c>
      <c r="K402" s="60" t="s">
        <v>1069</v>
      </c>
      <c r="L402" s="174" t="s">
        <v>272</v>
      </c>
      <c r="M402" s="2" t="s">
        <v>273</v>
      </c>
      <c r="N402" s="175" t="s">
        <v>272</v>
      </c>
      <c r="O402" s="24" t="s">
        <v>672</v>
      </c>
      <c r="P402" s="2" t="s">
        <v>672</v>
      </c>
      <c r="Q402" s="2" t="s">
        <v>672</v>
      </c>
      <c r="R402" s="2" t="s">
        <v>273</v>
      </c>
      <c r="S402" s="2" t="s">
        <v>273</v>
      </c>
      <c r="T402" s="2" t="s">
        <v>273</v>
      </c>
      <c r="U402" s="25" t="s">
        <v>273</v>
      </c>
      <c r="V402" s="24" t="s">
        <v>273</v>
      </c>
      <c r="W402" s="2" t="s">
        <v>273</v>
      </c>
      <c r="X402" s="2" t="s">
        <v>273</v>
      </c>
      <c r="Y402" s="2" t="s">
        <v>273</v>
      </c>
      <c r="Z402" s="175" t="s">
        <v>273</v>
      </c>
      <c r="AA402" s="24" t="s">
        <v>272</v>
      </c>
      <c r="AB402" s="2" t="s">
        <v>273</v>
      </c>
      <c r="AC402" s="25" t="s">
        <v>273</v>
      </c>
      <c r="AD402" s="174" t="s">
        <v>273</v>
      </c>
      <c r="AE402" s="25" t="s">
        <v>273</v>
      </c>
      <c r="AF402" s="180">
        <v>100</v>
      </c>
    </row>
    <row r="403" spans="1:32">
      <c r="A403" s="134" t="str">
        <f t="shared" si="6"/>
        <v>BEfa_01.3</v>
      </c>
      <c r="C403" s="177" t="s">
        <v>9</v>
      </c>
      <c r="D403" s="178" t="s">
        <v>2</v>
      </c>
      <c r="E403" s="178" t="s">
        <v>607</v>
      </c>
      <c r="F403" s="178" t="s">
        <v>608</v>
      </c>
      <c r="G403" s="178" t="s">
        <v>540</v>
      </c>
      <c r="H403" s="177" t="s">
        <v>52</v>
      </c>
      <c r="I403" s="179" t="s">
        <v>53</v>
      </c>
      <c r="J403" s="59" t="s">
        <v>1052</v>
      </c>
      <c r="K403" s="60" t="s">
        <v>1070</v>
      </c>
      <c r="L403" s="174" t="s">
        <v>272</v>
      </c>
      <c r="M403" s="2" t="s">
        <v>273</v>
      </c>
      <c r="N403" s="175" t="s">
        <v>272</v>
      </c>
      <c r="O403" s="24" t="s">
        <v>672</v>
      </c>
      <c r="P403" s="2" t="s">
        <v>672</v>
      </c>
      <c r="Q403" s="2" t="s">
        <v>672</v>
      </c>
      <c r="R403" s="2" t="s">
        <v>273</v>
      </c>
      <c r="S403" s="2" t="s">
        <v>273</v>
      </c>
      <c r="T403" s="2" t="s">
        <v>273</v>
      </c>
      <c r="U403" s="25" t="s">
        <v>273</v>
      </c>
      <c r="V403" s="24" t="s">
        <v>273</v>
      </c>
      <c r="W403" s="2" t="s">
        <v>273</v>
      </c>
      <c r="X403" s="2" t="s">
        <v>273</v>
      </c>
      <c r="Y403" s="2" t="s">
        <v>273</v>
      </c>
      <c r="Z403" s="175" t="s">
        <v>273</v>
      </c>
      <c r="AA403" s="24" t="s">
        <v>272</v>
      </c>
      <c r="AB403" s="2" t="s">
        <v>273</v>
      </c>
      <c r="AC403" s="25" t="s">
        <v>273</v>
      </c>
      <c r="AD403" s="174" t="s">
        <v>273</v>
      </c>
      <c r="AE403" s="25" t="s">
        <v>273</v>
      </c>
      <c r="AF403" s="180">
        <v>100</v>
      </c>
    </row>
    <row r="404" spans="1:32">
      <c r="A404" s="134" t="str">
        <f t="shared" si="6"/>
        <v>BEfa_01.3</v>
      </c>
      <c r="C404" s="177" t="s">
        <v>9</v>
      </c>
      <c r="D404" s="178" t="s">
        <v>2</v>
      </c>
      <c r="E404" s="178" t="s">
        <v>607</v>
      </c>
      <c r="F404" s="178" t="s">
        <v>608</v>
      </c>
      <c r="G404" s="178" t="s">
        <v>540</v>
      </c>
      <c r="H404" s="177" t="s">
        <v>52</v>
      </c>
      <c r="I404" s="179" t="s">
        <v>53</v>
      </c>
      <c r="J404" s="59" t="s">
        <v>1054</v>
      </c>
      <c r="K404" s="60" t="s">
        <v>1071</v>
      </c>
      <c r="L404" s="174" t="s">
        <v>272</v>
      </c>
      <c r="M404" s="2" t="s">
        <v>273</v>
      </c>
      <c r="N404" s="175" t="s">
        <v>272</v>
      </c>
      <c r="O404" s="24" t="s">
        <v>672</v>
      </c>
      <c r="P404" s="2" t="s">
        <v>672</v>
      </c>
      <c r="Q404" s="2" t="s">
        <v>672</v>
      </c>
      <c r="R404" s="2" t="s">
        <v>273</v>
      </c>
      <c r="S404" s="2" t="s">
        <v>273</v>
      </c>
      <c r="T404" s="2" t="s">
        <v>273</v>
      </c>
      <c r="U404" s="25" t="s">
        <v>273</v>
      </c>
      <c r="V404" s="24" t="s">
        <v>273</v>
      </c>
      <c r="W404" s="2" t="s">
        <v>273</v>
      </c>
      <c r="X404" s="2" t="s">
        <v>273</v>
      </c>
      <c r="Y404" s="2" t="s">
        <v>273</v>
      </c>
      <c r="Z404" s="175" t="s">
        <v>273</v>
      </c>
      <c r="AA404" s="24" t="s">
        <v>272</v>
      </c>
      <c r="AB404" s="2" t="s">
        <v>273</v>
      </c>
      <c r="AC404" s="25" t="s">
        <v>273</v>
      </c>
      <c r="AD404" s="174" t="s">
        <v>273</v>
      </c>
      <c r="AE404" s="25" t="s">
        <v>273</v>
      </c>
      <c r="AF404" s="180">
        <v>100</v>
      </c>
    </row>
    <row r="405" spans="1:32">
      <c r="A405" s="134" t="str">
        <f t="shared" si="6"/>
        <v>BEfa_01.3</v>
      </c>
      <c r="C405" s="177" t="s">
        <v>9</v>
      </c>
      <c r="D405" s="178" t="s">
        <v>2</v>
      </c>
      <c r="E405" s="178" t="s">
        <v>607</v>
      </c>
      <c r="F405" s="178" t="s">
        <v>608</v>
      </c>
      <c r="G405" s="178" t="s">
        <v>540</v>
      </c>
      <c r="H405" s="177" t="s">
        <v>52</v>
      </c>
      <c r="I405" s="179" t="s">
        <v>53</v>
      </c>
      <c r="J405" s="59" t="s">
        <v>1056</v>
      </c>
      <c r="K405" s="60" t="s">
        <v>1072</v>
      </c>
      <c r="L405" s="174" t="s">
        <v>272</v>
      </c>
      <c r="M405" s="2" t="s">
        <v>273</v>
      </c>
      <c r="N405" s="175" t="s">
        <v>272</v>
      </c>
      <c r="O405" s="24" t="s">
        <v>672</v>
      </c>
      <c r="P405" s="2" t="s">
        <v>672</v>
      </c>
      <c r="Q405" s="2" t="s">
        <v>672</v>
      </c>
      <c r="R405" s="2" t="s">
        <v>273</v>
      </c>
      <c r="S405" s="2" t="s">
        <v>273</v>
      </c>
      <c r="T405" s="2" t="s">
        <v>273</v>
      </c>
      <c r="U405" s="25" t="s">
        <v>273</v>
      </c>
      <c r="V405" s="24" t="s">
        <v>273</v>
      </c>
      <c r="W405" s="2" t="s">
        <v>273</v>
      </c>
      <c r="X405" s="2" t="s">
        <v>273</v>
      </c>
      <c r="Y405" s="2" t="s">
        <v>273</v>
      </c>
      <c r="Z405" s="175" t="s">
        <v>273</v>
      </c>
      <c r="AA405" s="24" t="s">
        <v>272</v>
      </c>
      <c r="AB405" s="2" t="s">
        <v>273</v>
      </c>
      <c r="AC405" s="25" t="s">
        <v>273</v>
      </c>
      <c r="AD405" s="174" t="s">
        <v>273</v>
      </c>
      <c r="AE405" s="25" t="s">
        <v>273</v>
      </c>
      <c r="AF405" s="180">
        <v>100</v>
      </c>
    </row>
    <row r="406" spans="1:32">
      <c r="A406" s="134" t="str">
        <f t="shared" si="6"/>
        <v>BEfa_01.3</v>
      </c>
      <c r="C406" s="177" t="s">
        <v>9</v>
      </c>
      <c r="D406" s="178" t="s">
        <v>2</v>
      </c>
      <c r="E406" s="178" t="s">
        <v>607</v>
      </c>
      <c r="F406" s="178" t="s">
        <v>608</v>
      </c>
      <c r="G406" s="178" t="s">
        <v>540</v>
      </c>
      <c r="H406" s="177" t="s">
        <v>52</v>
      </c>
      <c r="I406" s="179" t="s">
        <v>53</v>
      </c>
      <c r="J406" s="59" t="s">
        <v>1058</v>
      </c>
      <c r="K406" s="60" t="s">
        <v>1073</v>
      </c>
      <c r="L406" s="174" t="s">
        <v>272</v>
      </c>
      <c r="M406" s="2" t="s">
        <v>273</v>
      </c>
      <c r="N406" s="175" t="s">
        <v>272</v>
      </c>
      <c r="O406" s="24" t="s">
        <v>672</v>
      </c>
      <c r="P406" s="2" t="s">
        <v>672</v>
      </c>
      <c r="Q406" s="2" t="s">
        <v>672</v>
      </c>
      <c r="R406" s="2" t="s">
        <v>273</v>
      </c>
      <c r="S406" s="2" t="s">
        <v>273</v>
      </c>
      <c r="T406" s="2" t="s">
        <v>273</v>
      </c>
      <c r="U406" s="25" t="s">
        <v>273</v>
      </c>
      <c r="V406" s="24" t="s">
        <v>273</v>
      </c>
      <c r="W406" s="2" t="s">
        <v>273</v>
      </c>
      <c r="X406" s="2" t="s">
        <v>273</v>
      </c>
      <c r="Y406" s="2" t="s">
        <v>273</v>
      </c>
      <c r="Z406" s="175" t="s">
        <v>273</v>
      </c>
      <c r="AA406" s="24" t="s">
        <v>272</v>
      </c>
      <c r="AB406" s="2" t="s">
        <v>273</v>
      </c>
      <c r="AC406" s="25" t="s">
        <v>273</v>
      </c>
      <c r="AD406" s="174" t="s">
        <v>273</v>
      </c>
      <c r="AE406" s="25" t="s">
        <v>273</v>
      </c>
      <c r="AF406" s="180">
        <v>100</v>
      </c>
    </row>
    <row r="407" spans="1:32">
      <c r="A407" s="134" t="str">
        <f t="shared" si="6"/>
        <v>BEfa_01.4</v>
      </c>
      <c r="C407" s="177" t="s">
        <v>9</v>
      </c>
      <c r="D407" s="178" t="s">
        <v>2</v>
      </c>
      <c r="E407" s="178" t="s">
        <v>609</v>
      </c>
      <c r="F407" s="178" t="s">
        <v>610</v>
      </c>
      <c r="G407" s="178" t="s">
        <v>540</v>
      </c>
      <c r="H407" s="177" t="s">
        <v>52</v>
      </c>
      <c r="I407" s="179" t="s">
        <v>54</v>
      </c>
      <c r="J407" s="59" t="s">
        <v>1074</v>
      </c>
      <c r="K407" s="60" t="s">
        <v>1075</v>
      </c>
      <c r="L407" s="174" t="s">
        <v>272</v>
      </c>
      <c r="M407" s="2" t="s">
        <v>272</v>
      </c>
      <c r="N407" s="175" t="s">
        <v>272</v>
      </c>
      <c r="O407" s="24" t="s">
        <v>272</v>
      </c>
      <c r="P407" s="2" t="s">
        <v>272</v>
      </c>
      <c r="Q407" s="2" t="s">
        <v>272</v>
      </c>
      <c r="R407" s="2" t="s">
        <v>272</v>
      </c>
      <c r="S407" s="2" t="s">
        <v>272</v>
      </c>
      <c r="T407" s="2" t="s">
        <v>272</v>
      </c>
      <c r="U407" s="25" t="s">
        <v>272</v>
      </c>
      <c r="V407" s="24" t="s">
        <v>272</v>
      </c>
      <c r="W407" s="2" t="s">
        <v>272</v>
      </c>
      <c r="X407" s="2" t="s">
        <v>272</v>
      </c>
      <c r="Y407" s="2" t="s">
        <v>272</v>
      </c>
      <c r="Z407" s="175" t="s">
        <v>272</v>
      </c>
      <c r="AA407" s="24" t="s">
        <v>272</v>
      </c>
      <c r="AB407" s="2" t="s">
        <v>272</v>
      </c>
      <c r="AC407" s="25" t="s">
        <v>272</v>
      </c>
      <c r="AD407" s="174" t="s">
        <v>272</v>
      </c>
      <c r="AE407" s="25" t="s">
        <v>272</v>
      </c>
      <c r="AF407" s="180">
        <v>100</v>
      </c>
    </row>
    <row r="408" spans="1:32">
      <c r="A408" s="134" t="str">
        <f t="shared" si="6"/>
        <v>BEfa_01.4</v>
      </c>
      <c r="C408" s="177" t="s">
        <v>9</v>
      </c>
      <c r="D408" s="178" t="s">
        <v>2</v>
      </c>
      <c r="E408" s="178" t="s">
        <v>609</v>
      </c>
      <c r="F408" s="178" t="s">
        <v>610</v>
      </c>
      <c r="G408" s="178" t="s">
        <v>540</v>
      </c>
      <c r="H408" s="177" t="s">
        <v>52</v>
      </c>
      <c r="I408" s="179" t="s">
        <v>54</v>
      </c>
      <c r="J408" s="59" t="s">
        <v>1076</v>
      </c>
      <c r="K408" s="60" t="s">
        <v>1077</v>
      </c>
      <c r="L408" s="174" t="s">
        <v>272</v>
      </c>
      <c r="M408" s="2" t="s">
        <v>272</v>
      </c>
      <c r="N408" s="175" t="s">
        <v>272</v>
      </c>
      <c r="O408" s="24" t="s">
        <v>272</v>
      </c>
      <c r="P408" s="2" t="s">
        <v>272</v>
      </c>
      <c r="Q408" s="2" t="s">
        <v>272</v>
      </c>
      <c r="R408" s="2" t="s">
        <v>272</v>
      </c>
      <c r="S408" s="2" t="s">
        <v>273</v>
      </c>
      <c r="T408" s="2" t="s">
        <v>273</v>
      </c>
      <c r="U408" s="25" t="s">
        <v>273</v>
      </c>
      <c r="V408" s="24" t="s">
        <v>272</v>
      </c>
      <c r="W408" s="2" t="s">
        <v>273</v>
      </c>
      <c r="X408" s="2" t="s">
        <v>273</v>
      </c>
      <c r="Y408" s="2" t="s">
        <v>273</v>
      </c>
      <c r="Z408" s="175" t="s">
        <v>273</v>
      </c>
      <c r="AA408" s="24" t="s">
        <v>272</v>
      </c>
      <c r="AB408" s="2" t="s">
        <v>273</v>
      </c>
      <c r="AC408" s="25" t="s">
        <v>273</v>
      </c>
      <c r="AD408" s="174" t="s">
        <v>272</v>
      </c>
      <c r="AE408" s="25" t="s">
        <v>273</v>
      </c>
      <c r="AF408" s="180">
        <v>100</v>
      </c>
    </row>
    <row r="409" spans="1:32">
      <c r="A409" s="134" t="str">
        <f t="shared" si="6"/>
        <v>BEfa_01.4</v>
      </c>
      <c r="C409" s="177" t="s">
        <v>9</v>
      </c>
      <c r="D409" s="178" t="s">
        <v>2</v>
      </c>
      <c r="E409" s="178" t="s">
        <v>609</v>
      </c>
      <c r="F409" s="178" t="s">
        <v>610</v>
      </c>
      <c r="G409" s="178" t="s">
        <v>540</v>
      </c>
      <c r="H409" s="177" t="s">
        <v>52</v>
      </c>
      <c r="I409" s="179" t="s">
        <v>54</v>
      </c>
      <c r="J409" s="59" t="s">
        <v>1078</v>
      </c>
      <c r="K409" s="60" t="s">
        <v>1079</v>
      </c>
      <c r="L409" s="174" t="s">
        <v>272</v>
      </c>
      <c r="M409" s="2" t="s">
        <v>272</v>
      </c>
      <c r="N409" s="175" t="s">
        <v>272</v>
      </c>
      <c r="O409" s="24" t="s">
        <v>272</v>
      </c>
      <c r="P409" s="2" t="s">
        <v>272</v>
      </c>
      <c r="Q409" s="2" t="s">
        <v>272</v>
      </c>
      <c r="R409" s="2" t="s">
        <v>272</v>
      </c>
      <c r="S409" s="2" t="s">
        <v>272</v>
      </c>
      <c r="T409" s="2" t="s">
        <v>272</v>
      </c>
      <c r="U409" s="25" t="s">
        <v>273</v>
      </c>
      <c r="V409" s="24" t="s">
        <v>272</v>
      </c>
      <c r="W409" s="2" t="s">
        <v>273</v>
      </c>
      <c r="X409" s="2" t="s">
        <v>273</v>
      </c>
      <c r="Y409" s="2" t="s">
        <v>273</v>
      </c>
      <c r="Z409" s="175" t="s">
        <v>273</v>
      </c>
      <c r="AA409" s="24" t="s">
        <v>272</v>
      </c>
      <c r="AB409" s="2" t="s">
        <v>273</v>
      </c>
      <c r="AC409" s="25" t="s">
        <v>272</v>
      </c>
      <c r="AD409" s="174" t="s">
        <v>272</v>
      </c>
      <c r="AE409" s="25" t="s">
        <v>273</v>
      </c>
      <c r="AF409" s="180">
        <v>100</v>
      </c>
    </row>
    <row r="410" spans="1:32">
      <c r="A410" s="134" t="str">
        <f t="shared" si="6"/>
        <v>BEfa_01.4</v>
      </c>
      <c r="C410" s="177" t="s">
        <v>9</v>
      </c>
      <c r="D410" s="178" t="s">
        <v>2</v>
      </c>
      <c r="E410" s="178" t="s">
        <v>609</v>
      </c>
      <c r="F410" s="178" t="s">
        <v>610</v>
      </c>
      <c r="G410" s="178" t="s">
        <v>540</v>
      </c>
      <c r="H410" s="177" t="s">
        <v>52</v>
      </c>
      <c r="I410" s="179" t="s">
        <v>54</v>
      </c>
      <c r="J410" s="59" t="s">
        <v>1080</v>
      </c>
      <c r="K410" s="60" t="s">
        <v>1081</v>
      </c>
      <c r="L410" s="174" t="s">
        <v>272</v>
      </c>
      <c r="M410" s="2" t="s">
        <v>272</v>
      </c>
      <c r="N410" s="175" t="s">
        <v>272</v>
      </c>
      <c r="O410" s="24" t="s">
        <v>672</v>
      </c>
      <c r="P410" s="2" t="s">
        <v>672</v>
      </c>
      <c r="Q410" s="2" t="s">
        <v>672</v>
      </c>
      <c r="R410" s="2" t="s">
        <v>273</v>
      </c>
      <c r="S410" s="2" t="s">
        <v>273</v>
      </c>
      <c r="T410" s="2" t="s">
        <v>273</v>
      </c>
      <c r="U410" s="25" t="s">
        <v>273</v>
      </c>
      <c r="V410" s="24" t="s">
        <v>273</v>
      </c>
      <c r="W410" s="2" t="s">
        <v>273</v>
      </c>
      <c r="X410" s="2" t="s">
        <v>273</v>
      </c>
      <c r="Y410" s="2" t="s">
        <v>273</v>
      </c>
      <c r="Z410" s="175" t="s">
        <v>273</v>
      </c>
      <c r="AA410" s="24" t="s">
        <v>272</v>
      </c>
      <c r="AB410" s="2" t="s">
        <v>273</v>
      </c>
      <c r="AC410" s="25" t="s">
        <v>273</v>
      </c>
      <c r="AD410" s="174" t="s">
        <v>273</v>
      </c>
      <c r="AE410" s="25" t="s">
        <v>273</v>
      </c>
      <c r="AF410" s="180">
        <v>100</v>
      </c>
    </row>
    <row r="411" spans="1:32">
      <c r="A411" s="134" t="str">
        <f t="shared" si="6"/>
        <v>BEfa_02.1</v>
      </c>
      <c r="C411" s="177" t="s">
        <v>9</v>
      </c>
      <c r="D411" s="178" t="s">
        <v>2</v>
      </c>
      <c r="E411" s="178" t="s">
        <v>611</v>
      </c>
      <c r="F411" s="178" t="s">
        <v>612</v>
      </c>
      <c r="G411" s="178" t="s">
        <v>540</v>
      </c>
      <c r="H411" s="177" t="s">
        <v>52</v>
      </c>
      <c r="I411" s="179" t="s">
        <v>53</v>
      </c>
      <c r="J411" s="59" t="s">
        <v>282</v>
      </c>
      <c r="K411" s="60" t="s">
        <v>1082</v>
      </c>
      <c r="L411" s="174" t="s">
        <v>272</v>
      </c>
      <c r="M411" s="2" t="s">
        <v>273</v>
      </c>
      <c r="N411" s="175" t="s">
        <v>272</v>
      </c>
      <c r="O411" s="24" t="s">
        <v>672</v>
      </c>
      <c r="P411" s="2" t="s">
        <v>672</v>
      </c>
      <c r="Q411" s="2" t="s">
        <v>672</v>
      </c>
      <c r="R411" s="2" t="s">
        <v>273</v>
      </c>
      <c r="S411" s="2" t="s">
        <v>273</v>
      </c>
      <c r="T411" s="2" t="s">
        <v>273</v>
      </c>
      <c r="U411" s="25" t="s">
        <v>273</v>
      </c>
      <c r="V411" s="24" t="s">
        <v>273</v>
      </c>
      <c r="W411" s="2" t="s">
        <v>273</v>
      </c>
      <c r="X411" s="2" t="s">
        <v>273</v>
      </c>
      <c r="Y411" s="2" t="s">
        <v>273</v>
      </c>
      <c r="Z411" s="175" t="s">
        <v>273</v>
      </c>
      <c r="AA411" s="24" t="s">
        <v>272</v>
      </c>
      <c r="AB411" s="2" t="s">
        <v>273</v>
      </c>
      <c r="AC411" s="25" t="s">
        <v>273</v>
      </c>
      <c r="AD411" s="174" t="s">
        <v>272</v>
      </c>
      <c r="AE411" s="25" t="s">
        <v>273</v>
      </c>
      <c r="AF411" s="180">
        <v>100</v>
      </c>
    </row>
    <row r="412" spans="1:32">
      <c r="A412" s="134" t="str">
        <f t="shared" si="6"/>
        <v>BEfa_02.1</v>
      </c>
      <c r="C412" s="177" t="s">
        <v>9</v>
      </c>
      <c r="D412" s="178" t="s">
        <v>2</v>
      </c>
      <c r="E412" s="178" t="s">
        <v>611</v>
      </c>
      <c r="F412" s="178" t="s">
        <v>612</v>
      </c>
      <c r="G412" s="178" t="s">
        <v>540</v>
      </c>
      <c r="H412" s="177" t="s">
        <v>52</v>
      </c>
      <c r="I412" s="179" t="s">
        <v>53</v>
      </c>
      <c r="J412" s="59" t="s">
        <v>280</v>
      </c>
      <c r="K412" s="60" t="s">
        <v>1083</v>
      </c>
      <c r="L412" s="174" t="s">
        <v>272</v>
      </c>
      <c r="M412" s="2" t="s">
        <v>273</v>
      </c>
      <c r="N412" s="175" t="s">
        <v>272</v>
      </c>
      <c r="O412" s="24" t="s">
        <v>273</v>
      </c>
      <c r="P412" s="2" t="s">
        <v>273</v>
      </c>
      <c r="Q412" s="2" t="s">
        <v>273</v>
      </c>
      <c r="R412" s="2" t="s">
        <v>272</v>
      </c>
      <c r="S412" s="2" t="s">
        <v>272</v>
      </c>
      <c r="T412" s="2" t="s">
        <v>272</v>
      </c>
      <c r="U412" s="25" t="s">
        <v>273</v>
      </c>
      <c r="V412" s="24" t="s">
        <v>272</v>
      </c>
      <c r="W412" s="2" t="s">
        <v>273</v>
      </c>
      <c r="X412" s="2" t="s">
        <v>273</v>
      </c>
      <c r="Y412" s="2" t="s">
        <v>273</v>
      </c>
      <c r="Z412" s="175" t="s">
        <v>273</v>
      </c>
      <c r="AA412" s="24" t="s">
        <v>273</v>
      </c>
      <c r="AB412" s="2" t="s">
        <v>273</v>
      </c>
      <c r="AC412" s="25" t="s">
        <v>273</v>
      </c>
      <c r="AD412" s="174" t="s">
        <v>272</v>
      </c>
      <c r="AE412" s="25" t="s">
        <v>273</v>
      </c>
      <c r="AF412" s="180">
        <v>100</v>
      </c>
    </row>
    <row r="413" spans="1:32">
      <c r="A413" s="134" t="str">
        <f t="shared" si="6"/>
        <v>BEfa_02.1</v>
      </c>
      <c r="C413" s="177" t="s">
        <v>9</v>
      </c>
      <c r="D413" s="178" t="s">
        <v>2</v>
      </c>
      <c r="E413" s="178" t="s">
        <v>611</v>
      </c>
      <c r="F413" s="178" t="s">
        <v>612</v>
      </c>
      <c r="G413" s="178" t="s">
        <v>540</v>
      </c>
      <c r="H413" s="177" t="s">
        <v>52</v>
      </c>
      <c r="I413" s="179" t="s">
        <v>53</v>
      </c>
      <c r="J413" s="59" t="s">
        <v>1036</v>
      </c>
      <c r="K413" s="60" t="s">
        <v>1084</v>
      </c>
      <c r="L413" s="174" t="s">
        <v>272</v>
      </c>
      <c r="M413" s="2" t="s">
        <v>273</v>
      </c>
      <c r="N413" s="175" t="s">
        <v>272</v>
      </c>
      <c r="O413" s="24" t="s">
        <v>273</v>
      </c>
      <c r="P413" s="2" t="s">
        <v>273</v>
      </c>
      <c r="Q413" s="2" t="s">
        <v>273</v>
      </c>
      <c r="R413" s="2" t="s">
        <v>272</v>
      </c>
      <c r="S413" s="2" t="s">
        <v>272</v>
      </c>
      <c r="T413" s="2" t="s">
        <v>272</v>
      </c>
      <c r="U413" s="25" t="s">
        <v>273</v>
      </c>
      <c r="V413" s="24" t="s">
        <v>272</v>
      </c>
      <c r="W413" s="2" t="s">
        <v>272</v>
      </c>
      <c r="X413" s="2" t="s">
        <v>272</v>
      </c>
      <c r="Y413" s="2" t="s">
        <v>272</v>
      </c>
      <c r="Z413" s="175" t="s">
        <v>272</v>
      </c>
      <c r="AA413" s="24" t="s">
        <v>272</v>
      </c>
      <c r="AB413" s="2" t="s">
        <v>272</v>
      </c>
      <c r="AC413" s="25" t="s">
        <v>272</v>
      </c>
      <c r="AD413" s="174" t="s">
        <v>272</v>
      </c>
      <c r="AE413" s="25" t="s">
        <v>272</v>
      </c>
      <c r="AF413" s="180">
        <v>100</v>
      </c>
    </row>
    <row r="414" spans="1:32">
      <c r="A414" s="134" t="str">
        <f t="shared" si="6"/>
        <v>BEfa_02.1</v>
      </c>
      <c r="C414" s="177" t="s">
        <v>9</v>
      </c>
      <c r="D414" s="178" t="s">
        <v>2</v>
      </c>
      <c r="E414" s="178" t="s">
        <v>611</v>
      </c>
      <c r="F414" s="178" t="s">
        <v>612</v>
      </c>
      <c r="G414" s="178" t="s">
        <v>540</v>
      </c>
      <c r="H414" s="177" t="s">
        <v>52</v>
      </c>
      <c r="I414" s="179" t="s">
        <v>53</v>
      </c>
      <c r="J414" s="59" t="s">
        <v>281</v>
      </c>
      <c r="K414" s="60" t="s">
        <v>1085</v>
      </c>
      <c r="L414" s="174" t="s">
        <v>272</v>
      </c>
      <c r="M414" s="2" t="s">
        <v>273</v>
      </c>
      <c r="N414" s="175" t="s">
        <v>272</v>
      </c>
      <c r="O414" s="24" t="s">
        <v>672</v>
      </c>
      <c r="P414" s="2" t="s">
        <v>672</v>
      </c>
      <c r="Q414" s="2" t="s">
        <v>672</v>
      </c>
      <c r="R414" s="2" t="s">
        <v>273</v>
      </c>
      <c r="S414" s="2" t="s">
        <v>273</v>
      </c>
      <c r="T414" s="2" t="s">
        <v>273</v>
      </c>
      <c r="U414" s="25" t="s">
        <v>273</v>
      </c>
      <c r="V414" s="24" t="s">
        <v>273</v>
      </c>
      <c r="W414" s="2" t="s">
        <v>273</v>
      </c>
      <c r="X414" s="2" t="s">
        <v>273</v>
      </c>
      <c r="Y414" s="2" t="s">
        <v>273</v>
      </c>
      <c r="Z414" s="175" t="s">
        <v>273</v>
      </c>
      <c r="AA414" s="24" t="s">
        <v>272</v>
      </c>
      <c r="AB414" s="2" t="s">
        <v>273</v>
      </c>
      <c r="AC414" s="25" t="s">
        <v>273</v>
      </c>
      <c r="AD414" s="174" t="s">
        <v>272</v>
      </c>
      <c r="AE414" s="25" t="s">
        <v>273</v>
      </c>
      <c r="AF414" s="180">
        <v>100</v>
      </c>
    </row>
    <row r="415" spans="1:32">
      <c r="A415" s="134" t="str">
        <f t="shared" si="6"/>
        <v>BEfa_02.1</v>
      </c>
      <c r="C415" s="177" t="s">
        <v>9</v>
      </c>
      <c r="D415" s="178" t="s">
        <v>2</v>
      </c>
      <c r="E415" s="178" t="s">
        <v>611</v>
      </c>
      <c r="F415" s="178" t="s">
        <v>612</v>
      </c>
      <c r="G415" s="178" t="s">
        <v>540</v>
      </c>
      <c r="H415" s="177" t="s">
        <v>52</v>
      </c>
      <c r="I415" s="179" t="s">
        <v>53</v>
      </c>
      <c r="J415" s="59" t="s">
        <v>283</v>
      </c>
      <c r="K415" s="60" t="s">
        <v>1086</v>
      </c>
      <c r="L415" s="174" t="s">
        <v>272</v>
      </c>
      <c r="M415" s="2" t="s">
        <v>273</v>
      </c>
      <c r="N415" s="175" t="s">
        <v>272</v>
      </c>
      <c r="O415" s="24" t="s">
        <v>672</v>
      </c>
      <c r="P415" s="2" t="s">
        <v>672</v>
      </c>
      <c r="Q415" s="2" t="s">
        <v>672</v>
      </c>
      <c r="R415" s="2" t="s">
        <v>273</v>
      </c>
      <c r="S415" s="2" t="s">
        <v>273</v>
      </c>
      <c r="T415" s="2" t="s">
        <v>273</v>
      </c>
      <c r="U415" s="25" t="s">
        <v>273</v>
      </c>
      <c r="V415" s="24" t="s">
        <v>273</v>
      </c>
      <c r="W415" s="2" t="s">
        <v>273</v>
      </c>
      <c r="X415" s="2" t="s">
        <v>273</v>
      </c>
      <c r="Y415" s="2" t="s">
        <v>273</v>
      </c>
      <c r="Z415" s="175" t="s">
        <v>273</v>
      </c>
      <c r="AA415" s="24" t="s">
        <v>272</v>
      </c>
      <c r="AB415" s="2" t="s">
        <v>273</v>
      </c>
      <c r="AC415" s="25" t="s">
        <v>273</v>
      </c>
      <c r="AD415" s="174" t="s">
        <v>272</v>
      </c>
      <c r="AE415" s="25" t="s">
        <v>273</v>
      </c>
      <c r="AF415" s="180">
        <v>100</v>
      </c>
    </row>
    <row r="416" spans="1:32">
      <c r="A416" s="134" t="str">
        <f t="shared" si="6"/>
        <v>BEfa_02.1</v>
      </c>
      <c r="C416" s="177" t="s">
        <v>9</v>
      </c>
      <c r="D416" s="178" t="s">
        <v>2</v>
      </c>
      <c r="E416" s="178" t="s">
        <v>611</v>
      </c>
      <c r="F416" s="178" t="s">
        <v>612</v>
      </c>
      <c r="G416" s="178" t="s">
        <v>540</v>
      </c>
      <c r="H416" s="177" t="s">
        <v>52</v>
      </c>
      <c r="I416" s="179" t="s">
        <v>53</v>
      </c>
      <c r="J416" s="59" t="s">
        <v>1040</v>
      </c>
      <c r="K416" s="60" t="s">
        <v>1087</v>
      </c>
      <c r="L416" s="174" t="s">
        <v>272</v>
      </c>
      <c r="M416" s="2" t="s">
        <v>273</v>
      </c>
      <c r="N416" s="175" t="s">
        <v>272</v>
      </c>
      <c r="O416" s="24" t="s">
        <v>273</v>
      </c>
      <c r="P416" s="2" t="s">
        <v>273</v>
      </c>
      <c r="Q416" s="2" t="s">
        <v>273</v>
      </c>
      <c r="R416" s="2" t="s">
        <v>272</v>
      </c>
      <c r="S416" s="2" t="s">
        <v>272</v>
      </c>
      <c r="T416" s="2" t="s">
        <v>272</v>
      </c>
      <c r="U416" s="25" t="s">
        <v>273</v>
      </c>
      <c r="V416" s="24" t="s">
        <v>272</v>
      </c>
      <c r="W416" s="2" t="s">
        <v>273</v>
      </c>
      <c r="X416" s="2" t="s">
        <v>273</v>
      </c>
      <c r="Y416" s="2" t="s">
        <v>273</v>
      </c>
      <c r="Z416" s="175" t="s">
        <v>273</v>
      </c>
      <c r="AA416" s="24" t="s">
        <v>273</v>
      </c>
      <c r="AB416" s="2" t="s">
        <v>273</v>
      </c>
      <c r="AC416" s="25" t="s">
        <v>273</v>
      </c>
      <c r="AD416" s="174" t="s">
        <v>272</v>
      </c>
      <c r="AE416" s="25" t="s">
        <v>273</v>
      </c>
      <c r="AF416" s="180">
        <v>100</v>
      </c>
    </row>
    <row r="417" spans="1:32">
      <c r="A417" s="134" t="str">
        <f t="shared" si="6"/>
        <v>BEfa_02.1</v>
      </c>
      <c r="C417" s="177" t="s">
        <v>9</v>
      </c>
      <c r="D417" s="178" t="s">
        <v>2</v>
      </c>
      <c r="E417" s="178" t="s">
        <v>611</v>
      </c>
      <c r="F417" s="178" t="s">
        <v>612</v>
      </c>
      <c r="G417" s="178" t="s">
        <v>540</v>
      </c>
      <c r="H417" s="177" t="s">
        <v>52</v>
      </c>
      <c r="I417" s="179" t="s">
        <v>53</v>
      </c>
      <c r="J417" s="59" t="s">
        <v>1042</v>
      </c>
      <c r="K417" s="60" t="s">
        <v>1088</v>
      </c>
      <c r="L417" s="174" t="s">
        <v>272</v>
      </c>
      <c r="M417" s="2" t="s">
        <v>273</v>
      </c>
      <c r="N417" s="175" t="s">
        <v>272</v>
      </c>
      <c r="O417" s="24" t="s">
        <v>672</v>
      </c>
      <c r="P417" s="2" t="s">
        <v>672</v>
      </c>
      <c r="Q417" s="2" t="s">
        <v>672</v>
      </c>
      <c r="R417" s="2" t="s">
        <v>273</v>
      </c>
      <c r="S417" s="2" t="s">
        <v>273</v>
      </c>
      <c r="T417" s="2" t="s">
        <v>273</v>
      </c>
      <c r="U417" s="25" t="s">
        <v>273</v>
      </c>
      <c r="V417" s="24" t="s">
        <v>273</v>
      </c>
      <c r="W417" s="2" t="s">
        <v>273</v>
      </c>
      <c r="X417" s="2" t="s">
        <v>273</v>
      </c>
      <c r="Y417" s="2" t="s">
        <v>273</v>
      </c>
      <c r="Z417" s="175" t="s">
        <v>273</v>
      </c>
      <c r="AA417" s="24" t="s">
        <v>272</v>
      </c>
      <c r="AB417" s="2" t="s">
        <v>273</v>
      </c>
      <c r="AC417" s="25" t="s">
        <v>273</v>
      </c>
      <c r="AD417" s="174" t="s">
        <v>272</v>
      </c>
      <c r="AE417" s="25" t="s">
        <v>273</v>
      </c>
      <c r="AF417" s="180">
        <v>100</v>
      </c>
    </row>
    <row r="418" spans="1:32">
      <c r="A418" s="134" t="str">
        <f t="shared" si="6"/>
        <v>BEfa_02.1</v>
      </c>
      <c r="C418" s="177" t="s">
        <v>9</v>
      </c>
      <c r="D418" s="178" t="s">
        <v>2</v>
      </c>
      <c r="E418" s="178" t="s">
        <v>611</v>
      </c>
      <c r="F418" s="178" t="s">
        <v>612</v>
      </c>
      <c r="G418" s="178" t="s">
        <v>540</v>
      </c>
      <c r="H418" s="177" t="s">
        <v>52</v>
      </c>
      <c r="I418" s="179" t="s">
        <v>53</v>
      </c>
      <c r="J418" s="59" t="s">
        <v>1044</v>
      </c>
      <c r="K418" s="60" t="s">
        <v>1089</v>
      </c>
      <c r="L418" s="174" t="s">
        <v>272</v>
      </c>
      <c r="M418" s="2" t="s">
        <v>273</v>
      </c>
      <c r="N418" s="175" t="s">
        <v>272</v>
      </c>
      <c r="O418" s="24" t="s">
        <v>273</v>
      </c>
      <c r="P418" s="2" t="s">
        <v>273</v>
      </c>
      <c r="Q418" s="2" t="s">
        <v>273</v>
      </c>
      <c r="R418" s="2" t="s">
        <v>272</v>
      </c>
      <c r="S418" s="2" t="s">
        <v>272</v>
      </c>
      <c r="T418" s="2" t="s">
        <v>272</v>
      </c>
      <c r="U418" s="25" t="s">
        <v>273</v>
      </c>
      <c r="V418" s="24" t="s">
        <v>272</v>
      </c>
      <c r="W418" s="2" t="s">
        <v>273</v>
      </c>
      <c r="X418" s="2" t="s">
        <v>273</v>
      </c>
      <c r="Y418" s="2" t="s">
        <v>273</v>
      </c>
      <c r="Z418" s="175" t="s">
        <v>273</v>
      </c>
      <c r="AA418" s="24" t="s">
        <v>273</v>
      </c>
      <c r="AB418" s="2" t="s">
        <v>273</v>
      </c>
      <c r="AC418" s="25" t="s">
        <v>273</v>
      </c>
      <c r="AD418" s="174" t="s">
        <v>272</v>
      </c>
      <c r="AE418" s="25" t="s">
        <v>273</v>
      </c>
      <c r="AF418" s="180">
        <v>100</v>
      </c>
    </row>
    <row r="419" spans="1:32">
      <c r="A419" s="134" t="str">
        <f t="shared" si="6"/>
        <v>BEfa_02.1</v>
      </c>
      <c r="C419" s="177" t="s">
        <v>9</v>
      </c>
      <c r="D419" s="178" t="s">
        <v>2</v>
      </c>
      <c r="E419" s="178" t="s">
        <v>611</v>
      </c>
      <c r="F419" s="178" t="s">
        <v>612</v>
      </c>
      <c r="G419" s="178" t="s">
        <v>540</v>
      </c>
      <c r="H419" s="177" t="s">
        <v>52</v>
      </c>
      <c r="I419" s="179" t="s">
        <v>53</v>
      </c>
      <c r="J419" s="59" t="s">
        <v>1046</v>
      </c>
      <c r="K419" s="60" t="s">
        <v>1090</v>
      </c>
      <c r="L419" s="174" t="s">
        <v>272</v>
      </c>
      <c r="M419" s="2" t="s">
        <v>273</v>
      </c>
      <c r="N419" s="175" t="s">
        <v>272</v>
      </c>
      <c r="O419" s="24" t="s">
        <v>672</v>
      </c>
      <c r="P419" s="2" t="s">
        <v>672</v>
      </c>
      <c r="Q419" s="2" t="s">
        <v>672</v>
      </c>
      <c r="R419" s="2" t="s">
        <v>273</v>
      </c>
      <c r="S419" s="2" t="s">
        <v>273</v>
      </c>
      <c r="T419" s="2" t="s">
        <v>273</v>
      </c>
      <c r="U419" s="25" t="s">
        <v>273</v>
      </c>
      <c r="V419" s="24" t="s">
        <v>273</v>
      </c>
      <c r="W419" s="2" t="s">
        <v>273</v>
      </c>
      <c r="X419" s="2" t="s">
        <v>273</v>
      </c>
      <c r="Y419" s="2" t="s">
        <v>273</v>
      </c>
      <c r="Z419" s="175" t="s">
        <v>273</v>
      </c>
      <c r="AA419" s="24" t="s">
        <v>272</v>
      </c>
      <c r="AB419" s="2" t="s">
        <v>273</v>
      </c>
      <c r="AC419" s="25" t="s">
        <v>273</v>
      </c>
      <c r="AD419" s="174" t="s">
        <v>272</v>
      </c>
      <c r="AE419" s="25" t="s">
        <v>273</v>
      </c>
      <c r="AF419" s="180">
        <v>100</v>
      </c>
    </row>
    <row r="420" spans="1:32">
      <c r="A420" s="134" t="str">
        <f t="shared" si="6"/>
        <v>BEfa_02.1</v>
      </c>
      <c r="C420" s="177" t="s">
        <v>9</v>
      </c>
      <c r="D420" s="178" t="s">
        <v>2</v>
      </c>
      <c r="E420" s="178" t="s">
        <v>611</v>
      </c>
      <c r="F420" s="178" t="s">
        <v>612</v>
      </c>
      <c r="G420" s="178" t="s">
        <v>540</v>
      </c>
      <c r="H420" s="177" t="s">
        <v>52</v>
      </c>
      <c r="I420" s="179" t="s">
        <v>53</v>
      </c>
      <c r="J420" s="59" t="s">
        <v>1048</v>
      </c>
      <c r="K420" s="60" t="s">
        <v>1091</v>
      </c>
      <c r="L420" s="174" t="s">
        <v>272</v>
      </c>
      <c r="M420" s="2" t="s">
        <v>273</v>
      </c>
      <c r="N420" s="175" t="s">
        <v>272</v>
      </c>
      <c r="O420" s="24" t="s">
        <v>672</v>
      </c>
      <c r="P420" s="2" t="s">
        <v>672</v>
      </c>
      <c r="Q420" s="2" t="s">
        <v>672</v>
      </c>
      <c r="R420" s="2" t="s">
        <v>273</v>
      </c>
      <c r="S420" s="2" t="s">
        <v>273</v>
      </c>
      <c r="T420" s="2" t="s">
        <v>273</v>
      </c>
      <c r="U420" s="25" t="s">
        <v>273</v>
      </c>
      <c r="V420" s="24" t="s">
        <v>273</v>
      </c>
      <c r="W420" s="2" t="s">
        <v>273</v>
      </c>
      <c r="X420" s="2" t="s">
        <v>273</v>
      </c>
      <c r="Y420" s="2" t="s">
        <v>273</v>
      </c>
      <c r="Z420" s="175" t="s">
        <v>273</v>
      </c>
      <c r="AA420" s="24" t="s">
        <v>272</v>
      </c>
      <c r="AB420" s="2" t="s">
        <v>273</v>
      </c>
      <c r="AC420" s="25" t="s">
        <v>273</v>
      </c>
      <c r="AD420" s="174" t="s">
        <v>272</v>
      </c>
      <c r="AE420" s="25" t="s">
        <v>273</v>
      </c>
      <c r="AF420" s="180">
        <v>100</v>
      </c>
    </row>
    <row r="421" spans="1:32">
      <c r="A421" s="134" t="str">
        <f t="shared" si="6"/>
        <v>BEfa_02.1</v>
      </c>
      <c r="C421" s="177" t="s">
        <v>9</v>
      </c>
      <c r="D421" s="178" t="s">
        <v>2</v>
      </c>
      <c r="E421" s="178" t="s">
        <v>611</v>
      </c>
      <c r="F421" s="178" t="s">
        <v>612</v>
      </c>
      <c r="G421" s="178" t="s">
        <v>540</v>
      </c>
      <c r="H421" s="177" t="s">
        <v>52</v>
      </c>
      <c r="I421" s="179" t="s">
        <v>53</v>
      </c>
      <c r="J421" s="59" t="s">
        <v>1092</v>
      </c>
      <c r="K421" s="60" t="s">
        <v>1093</v>
      </c>
      <c r="L421" s="174" t="s">
        <v>272</v>
      </c>
      <c r="M421" s="2" t="s">
        <v>273</v>
      </c>
      <c r="N421" s="175" t="s">
        <v>272</v>
      </c>
      <c r="O421" s="24" t="s">
        <v>672</v>
      </c>
      <c r="P421" s="2" t="s">
        <v>672</v>
      </c>
      <c r="Q421" s="2" t="s">
        <v>672</v>
      </c>
      <c r="R421" s="2" t="s">
        <v>273</v>
      </c>
      <c r="S421" s="2" t="s">
        <v>273</v>
      </c>
      <c r="T421" s="2" t="s">
        <v>273</v>
      </c>
      <c r="U421" s="25" t="s">
        <v>273</v>
      </c>
      <c r="V421" s="24" t="s">
        <v>273</v>
      </c>
      <c r="W421" s="2" t="s">
        <v>273</v>
      </c>
      <c r="X421" s="2" t="s">
        <v>273</v>
      </c>
      <c r="Y421" s="2" t="s">
        <v>273</v>
      </c>
      <c r="Z421" s="175" t="s">
        <v>273</v>
      </c>
      <c r="AA421" s="24" t="s">
        <v>272</v>
      </c>
      <c r="AB421" s="2" t="s">
        <v>273</v>
      </c>
      <c r="AC421" s="25" t="s">
        <v>273</v>
      </c>
      <c r="AD421" s="174" t="s">
        <v>272</v>
      </c>
      <c r="AE421" s="25" t="s">
        <v>273</v>
      </c>
      <c r="AF421" s="180">
        <v>100</v>
      </c>
    </row>
    <row r="422" spans="1:32">
      <c r="A422" s="134" t="str">
        <f t="shared" si="6"/>
        <v>BEfa_02.1</v>
      </c>
      <c r="C422" s="177" t="s">
        <v>9</v>
      </c>
      <c r="D422" s="178" t="s">
        <v>2</v>
      </c>
      <c r="E422" s="178" t="s">
        <v>611</v>
      </c>
      <c r="F422" s="178" t="s">
        <v>612</v>
      </c>
      <c r="G422" s="178" t="s">
        <v>540</v>
      </c>
      <c r="H422" s="177" t="s">
        <v>52</v>
      </c>
      <c r="I422" s="179" t="s">
        <v>53</v>
      </c>
      <c r="J422" s="59" t="s">
        <v>1052</v>
      </c>
      <c r="K422" s="60" t="s">
        <v>1094</v>
      </c>
      <c r="L422" s="174" t="s">
        <v>272</v>
      </c>
      <c r="M422" s="2" t="s">
        <v>273</v>
      </c>
      <c r="N422" s="175" t="s">
        <v>272</v>
      </c>
      <c r="O422" s="24" t="s">
        <v>672</v>
      </c>
      <c r="P422" s="2" t="s">
        <v>672</v>
      </c>
      <c r="Q422" s="2" t="s">
        <v>672</v>
      </c>
      <c r="R422" s="2" t="s">
        <v>273</v>
      </c>
      <c r="S422" s="2" t="s">
        <v>273</v>
      </c>
      <c r="T422" s="2" t="s">
        <v>273</v>
      </c>
      <c r="U422" s="25" t="s">
        <v>273</v>
      </c>
      <c r="V422" s="24" t="s">
        <v>273</v>
      </c>
      <c r="W422" s="2" t="s">
        <v>273</v>
      </c>
      <c r="X422" s="2" t="s">
        <v>273</v>
      </c>
      <c r="Y422" s="2" t="s">
        <v>273</v>
      </c>
      <c r="Z422" s="175" t="s">
        <v>273</v>
      </c>
      <c r="AA422" s="24" t="s">
        <v>272</v>
      </c>
      <c r="AB422" s="2" t="s">
        <v>273</v>
      </c>
      <c r="AC422" s="25" t="s">
        <v>273</v>
      </c>
      <c r="AD422" s="174" t="s">
        <v>272</v>
      </c>
      <c r="AE422" s="25" t="s">
        <v>273</v>
      </c>
      <c r="AF422" s="180">
        <v>100</v>
      </c>
    </row>
    <row r="423" spans="1:32">
      <c r="A423" s="134" t="str">
        <f t="shared" si="6"/>
        <v>BEfa_02.1</v>
      </c>
      <c r="C423" s="177" t="s">
        <v>9</v>
      </c>
      <c r="D423" s="178" t="s">
        <v>2</v>
      </c>
      <c r="E423" s="178" t="s">
        <v>611</v>
      </c>
      <c r="F423" s="178" t="s">
        <v>612</v>
      </c>
      <c r="G423" s="178" t="s">
        <v>540</v>
      </c>
      <c r="H423" s="177" t="s">
        <v>52</v>
      </c>
      <c r="I423" s="179" t="s">
        <v>53</v>
      </c>
      <c r="J423" s="59" t="s">
        <v>1054</v>
      </c>
      <c r="K423" s="60" t="s">
        <v>1095</v>
      </c>
      <c r="L423" s="174" t="s">
        <v>272</v>
      </c>
      <c r="M423" s="2" t="s">
        <v>273</v>
      </c>
      <c r="N423" s="175" t="s">
        <v>272</v>
      </c>
      <c r="O423" s="24" t="s">
        <v>672</v>
      </c>
      <c r="P423" s="2" t="s">
        <v>672</v>
      </c>
      <c r="Q423" s="2" t="s">
        <v>672</v>
      </c>
      <c r="R423" s="2" t="s">
        <v>273</v>
      </c>
      <c r="S423" s="2" t="s">
        <v>273</v>
      </c>
      <c r="T423" s="2" t="s">
        <v>273</v>
      </c>
      <c r="U423" s="25" t="s">
        <v>273</v>
      </c>
      <c r="V423" s="24" t="s">
        <v>273</v>
      </c>
      <c r="W423" s="2" t="s">
        <v>273</v>
      </c>
      <c r="X423" s="2" t="s">
        <v>273</v>
      </c>
      <c r="Y423" s="2" t="s">
        <v>273</v>
      </c>
      <c r="Z423" s="175" t="s">
        <v>273</v>
      </c>
      <c r="AA423" s="24" t="s">
        <v>272</v>
      </c>
      <c r="AB423" s="2" t="s">
        <v>273</v>
      </c>
      <c r="AC423" s="25" t="s">
        <v>273</v>
      </c>
      <c r="AD423" s="174" t="s">
        <v>272</v>
      </c>
      <c r="AE423" s="25" t="s">
        <v>273</v>
      </c>
      <c r="AF423" s="180">
        <v>100</v>
      </c>
    </row>
    <row r="424" spans="1:32">
      <c r="A424" s="134" t="str">
        <f t="shared" si="6"/>
        <v>BEfa_02.1</v>
      </c>
      <c r="C424" s="177" t="s">
        <v>9</v>
      </c>
      <c r="D424" s="178" t="s">
        <v>2</v>
      </c>
      <c r="E424" s="178" t="s">
        <v>611</v>
      </c>
      <c r="F424" s="178" t="s">
        <v>612</v>
      </c>
      <c r="G424" s="178" t="s">
        <v>540</v>
      </c>
      <c r="H424" s="177" t="s">
        <v>52</v>
      </c>
      <c r="I424" s="179" t="s">
        <v>53</v>
      </c>
      <c r="J424" s="59" t="s">
        <v>1067</v>
      </c>
      <c r="K424" s="60" t="s">
        <v>1096</v>
      </c>
      <c r="L424" s="174" t="s">
        <v>272</v>
      </c>
      <c r="M424" s="2" t="s">
        <v>273</v>
      </c>
      <c r="N424" s="175" t="s">
        <v>272</v>
      </c>
      <c r="O424" s="24" t="s">
        <v>672</v>
      </c>
      <c r="P424" s="2" t="s">
        <v>672</v>
      </c>
      <c r="Q424" s="2" t="s">
        <v>672</v>
      </c>
      <c r="R424" s="2" t="s">
        <v>273</v>
      </c>
      <c r="S424" s="2" t="s">
        <v>273</v>
      </c>
      <c r="T424" s="2" t="s">
        <v>273</v>
      </c>
      <c r="U424" s="25" t="s">
        <v>273</v>
      </c>
      <c r="V424" s="24" t="s">
        <v>273</v>
      </c>
      <c r="W424" s="2" t="s">
        <v>273</v>
      </c>
      <c r="X424" s="2" t="s">
        <v>273</v>
      </c>
      <c r="Y424" s="2" t="s">
        <v>273</v>
      </c>
      <c r="Z424" s="175" t="s">
        <v>273</v>
      </c>
      <c r="AA424" s="24" t="s">
        <v>272</v>
      </c>
      <c r="AB424" s="2" t="s">
        <v>273</v>
      </c>
      <c r="AC424" s="25" t="s">
        <v>273</v>
      </c>
      <c r="AD424" s="174" t="s">
        <v>272</v>
      </c>
      <c r="AE424" s="25" t="s">
        <v>273</v>
      </c>
      <c r="AF424" s="180">
        <v>100</v>
      </c>
    </row>
    <row r="425" spans="1:32">
      <c r="A425" s="134" t="str">
        <f t="shared" si="6"/>
        <v>BEfa_02.1</v>
      </c>
      <c r="C425" s="177" t="s">
        <v>9</v>
      </c>
      <c r="D425" s="178" t="s">
        <v>2</v>
      </c>
      <c r="E425" s="178" t="s">
        <v>611</v>
      </c>
      <c r="F425" s="178" t="s">
        <v>612</v>
      </c>
      <c r="G425" s="178" t="s">
        <v>540</v>
      </c>
      <c r="H425" s="177" t="s">
        <v>52</v>
      </c>
      <c r="I425" s="179" t="s">
        <v>53</v>
      </c>
      <c r="J425" s="59" t="s">
        <v>1097</v>
      </c>
      <c r="K425" s="60" t="s">
        <v>1098</v>
      </c>
      <c r="L425" s="174" t="s">
        <v>272</v>
      </c>
      <c r="M425" s="2" t="s">
        <v>273</v>
      </c>
      <c r="N425" s="175" t="s">
        <v>272</v>
      </c>
      <c r="O425" s="24" t="s">
        <v>672</v>
      </c>
      <c r="P425" s="2" t="s">
        <v>672</v>
      </c>
      <c r="Q425" s="2" t="s">
        <v>672</v>
      </c>
      <c r="R425" s="2" t="s">
        <v>273</v>
      </c>
      <c r="S425" s="2" t="s">
        <v>273</v>
      </c>
      <c r="T425" s="2" t="s">
        <v>273</v>
      </c>
      <c r="U425" s="25" t="s">
        <v>273</v>
      </c>
      <c r="V425" s="24" t="s">
        <v>273</v>
      </c>
      <c r="W425" s="2" t="s">
        <v>273</v>
      </c>
      <c r="X425" s="2" t="s">
        <v>273</v>
      </c>
      <c r="Y425" s="2" t="s">
        <v>273</v>
      </c>
      <c r="Z425" s="175" t="s">
        <v>273</v>
      </c>
      <c r="AA425" s="24" t="s">
        <v>272</v>
      </c>
      <c r="AB425" s="2" t="s">
        <v>273</v>
      </c>
      <c r="AC425" s="25" t="s">
        <v>273</v>
      </c>
      <c r="AD425" s="174" t="s">
        <v>272</v>
      </c>
      <c r="AE425" s="25" t="s">
        <v>273</v>
      </c>
      <c r="AF425" s="180">
        <v>100</v>
      </c>
    </row>
    <row r="426" spans="1:32">
      <c r="A426" s="134" t="str">
        <f t="shared" si="6"/>
        <v>BEfa_02.2</v>
      </c>
      <c r="C426" s="177" t="s">
        <v>9</v>
      </c>
      <c r="D426" s="178" t="s">
        <v>2</v>
      </c>
      <c r="E426" s="178" t="s">
        <v>613</v>
      </c>
      <c r="F426" s="178" t="s">
        <v>614</v>
      </c>
      <c r="G426" s="178" t="s">
        <v>540</v>
      </c>
      <c r="H426" s="177" t="s">
        <v>52</v>
      </c>
      <c r="I426" s="179"/>
      <c r="J426" s="59" t="s">
        <v>194</v>
      </c>
      <c r="K426" s="60" t="s">
        <v>194</v>
      </c>
      <c r="L426" s="174" t="s">
        <v>7</v>
      </c>
      <c r="M426" s="2" t="s">
        <v>7</v>
      </c>
      <c r="N426" s="175" t="s">
        <v>7</v>
      </c>
      <c r="O426" s="24" t="s">
        <v>7</v>
      </c>
      <c r="P426" s="2" t="s">
        <v>7</v>
      </c>
      <c r="Q426" s="2" t="s">
        <v>7</v>
      </c>
      <c r="R426" s="2" t="s">
        <v>7</v>
      </c>
      <c r="S426" s="2" t="s">
        <v>7</v>
      </c>
      <c r="T426" s="2" t="s">
        <v>7</v>
      </c>
      <c r="U426" s="25" t="s">
        <v>7</v>
      </c>
      <c r="V426" s="24" t="s">
        <v>7</v>
      </c>
      <c r="W426" s="2" t="s">
        <v>7</v>
      </c>
      <c r="X426" s="2" t="s">
        <v>7</v>
      </c>
      <c r="Y426" s="2" t="s">
        <v>7</v>
      </c>
      <c r="Z426" s="175" t="s">
        <v>7</v>
      </c>
      <c r="AA426" s="24" t="s">
        <v>7</v>
      </c>
      <c r="AB426" s="2" t="s">
        <v>7</v>
      </c>
      <c r="AC426" s="25" t="s">
        <v>7</v>
      </c>
      <c r="AD426" s="174" t="s">
        <v>7</v>
      </c>
      <c r="AE426" s="25" t="s">
        <v>7</v>
      </c>
      <c r="AF426" s="180" t="s">
        <v>7</v>
      </c>
    </row>
    <row r="427" spans="1:32">
      <c r="A427" s="134" t="str">
        <f t="shared" si="6"/>
        <v>BEfa_03.1</v>
      </c>
      <c r="C427" s="177" t="s">
        <v>9</v>
      </c>
      <c r="D427" s="178" t="s">
        <v>2</v>
      </c>
      <c r="E427" s="178" t="s">
        <v>615</v>
      </c>
      <c r="F427" s="178" t="s">
        <v>616</v>
      </c>
      <c r="G427" s="178" t="s">
        <v>540</v>
      </c>
      <c r="H427" s="177" t="s">
        <v>52</v>
      </c>
      <c r="I427" s="179" t="s">
        <v>53</v>
      </c>
      <c r="J427" s="59" t="s">
        <v>282</v>
      </c>
      <c r="K427" s="60" t="s">
        <v>1099</v>
      </c>
      <c r="L427" s="174" t="s">
        <v>272</v>
      </c>
      <c r="M427" s="2" t="s">
        <v>273</v>
      </c>
      <c r="N427" s="175" t="s">
        <v>272</v>
      </c>
      <c r="O427" s="24" t="s">
        <v>672</v>
      </c>
      <c r="P427" s="2" t="s">
        <v>672</v>
      </c>
      <c r="Q427" s="2" t="s">
        <v>672</v>
      </c>
      <c r="R427" s="2" t="s">
        <v>273</v>
      </c>
      <c r="S427" s="2" t="s">
        <v>272</v>
      </c>
      <c r="T427" s="2" t="s">
        <v>272</v>
      </c>
      <c r="U427" s="25" t="s">
        <v>273</v>
      </c>
      <c r="V427" s="24" t="s">
        <v>273</v>
      </c>
      <c r="W427" s="2" t="s">
        <v>273</v>
      </c>
      <c r="X427" s="2" t="s">
        <v>273</v>
      </c>
      <c r="Y427" s="2" t="s">
        <v>273</v>
      </c>
      <c r="Z427" s="175" t="s">
        <v>273</v>
      </c>
      <c r="AA427" s="24" t="s">
        <v>272</v>
      </c>
      <c r="AB427" s="2" t="s">
        <v>273</v>
      </c>
      <c r="AC427" s="25" t="s">
        <v>273</v>
      </c>
      <c r="AD427" s="174" t="s">
        <v>273</v>
      </c>
      <c r="AE427" s="25" t="s">
        <v>273</v>
      </c>
      <c r="AF427" s="180">
        <v>100</v>
      </c>
    </row>
    <row r="428" spans="1:32">
      <c r="A428" s="134" t="str">
        <f t="shared" si="6"/>
        <v>BEfa_03.1</v>
      </c>
      <c r="C428" s="177" t="s">
        <v>9</v>
      </c>
      <c r="D428" s="178" t="s">
        <v>2</v>
      </c>
      <c r="E428" s="178" t="s">
        <v>615</v>
      </c>
      <c r="F428" s="178" t="s">
        <v>616</v>
      </c>
      <c r="G428" s="178" t="s">
        <v>540</v>
      </c>
      <c r="H428" s="177" t="s">
        <v>52</v>
      </c>
      <c r="I428" s="179" t="s">
        <v>53</v>
      </c>
      <c r="J428" s="59" t="s">
        <v>280</v>
      </c>
      <c r="K428" s="60" t="s">
        <v>1100</v>
      </c>
      <c r="L428" s="174" t="s">
        <v>272</v>
      </c>
      <c r="M428" s="2" t="s">
        <v>273</v>
      </c>
      <c r="N428" s="175" t="s">
        <v>272</v>
      </c>
      <c r="O428" s="24" t="s">
        <v>672</v>
      </c>
      <c r="P428" s="2" t="s">
        <v>672</v>
      </c>
      <c r="Q428" s="2" t="s">
        <v>672</v>
      </c>
      <c r="R428" s="2" t="s">
        <v>273</v>
      </c>
      <c r="S428" s="2" t="s">
        <v>272</v>
      </c>
      <c r="T428" s="2" t="s">
        <v>272</v>
      </c>
      <c r="U428" s="25" t="s">
        <v>273</v>
      </c>
      <c r="V428" s="24" t="s">
        <v>273</v>
      </c>
      <c r="W428" s="2" t="s">
        <v>273</v>
      </c>
      <c r="X428" s="2" t="s">
        <v>273</v>
      </c>
      <c r="Y428" s="2" t="s">
        <v>273</v>
      </c>
      <c r="Z428" s="175" t="s">
        <v>273</v>
      </c>
      <c r="AA428" s="24" t="s">
        <v>272</v>
      </c>
      <c r="AB428" s="2" t="s">
        <v>273</v>
      </c>
      <c r="AC428" s="25" t="s">
        <v>273</v>
      </c>
      <c r="AD428" s="174" t="s">
        <v>273</v>
      </c>
      <c r="AE428" s="25" t="s">
        <v>273</v>
      </c>
      <c r="AF428" s="180">
        <v>100</v>
      </c>
    </row>
    <row r="429" spans="1:32">
      <c r="A429" s="134" t="str">
        <f t="shared" si="6"/>
        <v>BEfa_03.1</v>
      </c>
      <c r="C429" s="177" t="s">
        <v>9</v>
      </c>
      <c r="D429" s="178" t="s">
        <v>2</v>
      </c>
      <c r="E429" s="178" t="s">
        <v>615</v>
      </c>
      <c r="F429" s="178" t="s">
        <v>616</v>
      </c>
      <c r="G429" s="178" t="s">
        <v>540</v>
      </c>
      <c r="H429" s="177" t="s">
        <v>52</v>
      </c>
      <c r="I429" s="179" t="s">
        <v>53</v>
      </c>
      <c r="J429" s="59" t="s">
        <v>1036</v>
      </c>
      <c r="K429" s="60" t="s">
        <v>1101</v>
      </c>
      <c r="L429" s="174" t="s">
        <v>272</v>
      </c>
      <c r="M429" s="2" t="s">
        <v>273</v>
      </c>
      <c r="N429" s="175" t="s">
        <v>272</v>
      </c>
      <c r="O429" s="24" t="s">
        <v>672</v>
      </c>
      <c r="P429" s="2" t="s">
        <v>672</v>
      </c>
      <c r="Q429" s="2" t="s">
        <v>672</v>
      </c>
      <c r="R429" s="2" t="s">
        <v>273</v>
      </c>
      <c r="S429" s="2" t="s">
        <v>272</v>
      </c>
      <c r="T429" s="2" t="s">
        <v>272</v>
      </c>
      <c r="U429" s="25" t="s">
        <v>273</v>
      </c>
      <c r="V429" s="24" t="s">
        <v>273</v>
      </c>
      <c r="W429" s="2" t="s">
        <v>273</v>
      </c>
      <c r="X429" s="2" t="s">
        <v>273</v>
      </c>
      <c r="Y429" s="2" t="s">
        <v>273</v>
      </c>
      <c r="Z429" s="175" t="s">
        <v>273</v>
      </c>
      <c r="AA429" s="24" t="s">
        <v>272</v>
      </c>
      <c r="AB429" s="2" t="s">
        <v>273</v>
      </c>
      <c r="AC429" s="25" t="s">
        <v>273</v>
      </c>
      <c r="AD429" s="174" t="s">
        <v>273</v>
      </c>
      <c r="AE429" s="25" t="s">
        <v>273</v>
      </c>
      <c r="AF429" s="180">
        <v>100</v>
      </c>
    </row>
    <row r="430" spans="1:32">
      <c r="A430" s="134" t="str">
        <f t="shared" si="6"/>
        <v>BEfa_03.1</v>
      </c>
      <c r="C430" s="177" t="s">
        <v>9</v>
      </c>
      <c r="D430" s="178" t="s">
        <v>2</v>
      </c>
      <c r="E430" s="178" t="s">
        <v>615</v>
      </c>
      <c r="F430" s="178" t="s">
        <v>616</v>
      </c>
      <c r="G430" s="178" t="s">
        <v>540</v>
      </c>
      <c r="H430" s="177" t="s">
        <v>52</v>
      </c>
      <c r="I430" s="179" t="s">
        <v>53</v>
      </c>
      <c r="J430" s="59" t="s">
        <v>281</v>
      </c>
      <c r="K430" s="60" t="s">
        <v>1102</v>
      </c>
      <c r="L430" s="174" t="s">
        <v>272</v>
      </c>
      <c r="M430" s="2" t="s">
        <v>273</v>
      </c>
      <c r="N430" s="175" t="s">
        <v>272</v>
      </c>
      <c r="O430" s="24" t="s">
        <v>672</v>
      </c>
      <c r="P430" s="2" t="s">
        <v>672</v>
      </c>
      <c r="Q430" s="2" t="s">
        <v>672</v>
      </c>
      <c r="R430" s="2" t="s">
        <v>273</v>
      </c>
      <c r="S430" s="2" t="s">
        <v>272</v>
      </c>
      <c r="T430" s="2" t="s">
        <v>272</v>
      </c>
      <c r="U430" s="25" t="s">
        <v>273</v>
      </c>
      <c r="V430" s="24" t="s">
        <v>273</v>
      </c>
      <c r="W430" s="2" t="s">
        <v>273</v>
      </c>
      <c r="X430" s="2" t="s">
        <v>273</v>
      </c>
      <c r="Y430" s="2" t="s">
        <v>273</v>
      </c>
      <c r="Z430" s="175" t="s">
        <v>273</v>
      </c>
      <c r="AA430" s="24" t="s">
        <v>272</v>
      </c>
      <c r="AB430" s="2" t="s">
        <v>273</v>
      </c>
      <c r="AC430" s="25" t="s">
        <v>273</v>
      </c>
      <c r="AD430" s="174" t="s">
        <v>273</v>
      </c>
      <c r="AE430" s="25" t="s">
        <v>273</v>
      </c>
      <c r="AF430" s="180">
        <v>100</v>
      </c>
    </row>
    <row r="431" spans="1:32">
      <c r="A431" s="134" t="str">
        <f t="shared" si="6"/>
        <v>BEfa_03.1</v>
      </c>
      <c r="C431" s="177" t="s">
        <v>9</v>
      </c>
      <c r="D431" s="178" t="s">
        <v>2</v>
      </c>
      <c r="E431" s="178" t="s">
        <v>615</v>
      </c>
      <c r="F431" s="178" t="s">
        <v>616</v>
      </c>
      <c r="G431" s="178" t="s">
        <v>540</v>
      </c>
      <c r="H431" s="177" t="s">
        <v>52</v>
      </c>
      <c r="I431" s="179" t="s">
        <v>53</v>
      </c>
      <c r="J431" s="59" t="s">
        <v>283</v>
      </c>
      <c r="K431" s="60" t="s">
        <v>1103</v>
      </c>
      <c r="L431" s="174" t="s">
        <v>272</v>
      </c>
      <c r="M431" s="2" t="s">
        <v>273</v>
      </c>
      <c r="N431" s="175" t="s">
        <v>272</v>
      </c>
      <c r="O431" s="24" t="s">
        <v>672</v>
      </c>
      <c r="P431" s="2" t="s">
        <v>672</v>
      </c>
      <c r="Q431" s="2" t="s">
        <v>672</v>
      </c>
      <c r="R431" s="2" t="s">
        <v>273</v>
      </c>
      <c r="S431" s="2" t="s">
        <v>272</v>
      </c>
      <c r="T431" s="2" t="s">
        <v>272</v>
      </c>
      <c r="U431" s="25" t="s">
        <v>273</v>
      </c>
      <c r="V431" s="24" t="s">
        <v>273</v>
      </c>
      <c r="W431" s="2" t="s">
        <v>273</v>
      </c>
      <c r="X431" s="2" t="s">
        <v>273</v>
      </c>
      <c r="Y431" s="2" t="s">
        <v>273</v>
      </c>
      <c r="Z431" s="175" t="s">
        <v>273</v>
      </c>
      <c r="AA431" s="24" t="s">
        <v>272</v>
      </c>
      <c r="AB431" s="2" t="s">
        <v>273</v>
      </c>
      <c r="AC431" s="25" t="s">
        <v>273</v>
      </c>
      <c r="AD431" s="174" t="s">
        <v>273</v>
      </c>
      <c r="AE431" s="25" t="s">
        <v>273</v>
      </c>
      <c r="AF431" s="180">
        <v>100</v>
      </c>
    </row>
    <row r="432" spans="1:32">
      <c r="A432" s="134" t="str">
        <f t="shared" si="6"/>
        <v>BEfa_03.1</v>
      </c>
      <c r="C432" s="177" t="s">
        <v>9</v>
      </c>
      <c r="D432" s="178" t="s">
        <v>2</v>
      </c>
      <c r="E432" s="178" t="s">
        <v>615</v>
      </c>
      <c r="F432" s="178" t="s">
        <v>616</v>
      </c>
      <c r="G432" s="178" t="s">
        <v>540</v>
      </c>
      <c r="H432" s="177" t="s">
        <v>52</v>
      </c>
      <c r="I432" s="179" t="s">
        <v>53</v>
      </c>
      <c r="J432" s="59" t="s">
        <v>1040</v>
      </c>
      <c r="K432" s="60" t="s">
        <v>1104</v>
      </c>
      <c r="L432" s="174" t="s">
        <v>272</v>
      </c>
      <c r="M432" s="2" t="s">
        <v>273</v>
      </c>
      <c r="N432" s="175" t="s">
        <v>272</v>
      </c>
      <c r="O432" s="24" t="s">
        <v>672</v>
      </c>
      <c r="P432" s="2" t="s">
        <v>672</v>
      </c>
      <c r="Q432" s="2" t="s">
        <v>672</v>
      </c>
      <c r="R432" s="2" t="s">
        <v>273</v>
      </c>
      <c r="S432" s="2" t="s">
        <v>272</v>
      </c>
      <c r="T432" s="2" t="s">
        <v>272</v>
      </c>
      <c r="U432" s="25" t="s">
        <v>273</v>
      </c>
      <c r="V432" s="24" t="s">
        <v>273</v>
      </c>
      <c r="W432" s="2" t="s">
        <v>273</v>
      </c>
      <c r="X432" s="2" t="s">
        <v>273</v>
      </c>
      <c r="Y432" s="2" t="s">
        <v>273</v>
      </c>
      <c r="Z432" s="175" t="s">
        <v>273</v>
      </c>
      <c r="AA432" s="24" t="s">
        <v>272</v>
      </c>
      <c r="AB432" s="2" t="s">
        <v>273</v>
      </c>
      <c r="AC432" s="25" t="s">
        <v>273</v>
      </c>
      <c r="AD432" s="174" t="s">
        <v>273</v>
      </c>
      <c r="AE432" s="25" t="s">
        <v>273</v>
      </c>
      <c r="AF432" s="180">
        <v>100</v>
      </c>
    </row>
    <row r="433" spans="1:32">
      <c r="A433" s="134" t="str">
        <f t="shared" si="6"/>
        <v>BEfa_03.1</v>
      </c>
      <c r="C433" s="177" t="s">
        <v>9</v>
      </c>
      <c r="D433" s="178" t="s">
        <v>2</v>
      </c>
      <c r="E433" s="178" t="s">
        <v>615</v>
      </c>
      <c r="F433" s="178" t="s">
        <v>616</v>
      </c>
      <c r="G433" s="178" t="s">
        <v>540</v>
      </c>
      <c r="H433" s="177" t="s">
        <v>52</v>
      </c>
      <c r="I433" s="179" t="s">
        <v>53</v>
      </c>
      <c r="J433" s="59" t="s">
        <v>1042</v>
      </c>
      <c r="K433" s="60" t="s">
        <v>1105</v>
      </c>
      <c r="L433" s="174" t="s">
        <v>272</v>
      </c>
      <c r="M433" s="2" t="s">
        <v>273</v>
      </c>
      <c r="N433" s="175" t="s">
        <v>272</v>
      </c>
      <c r="O433" s="24" t="s">
        <v>672</v>
      </c>
      <c r="P433" s="2" t="s">
        <v>672</v>
      </c>
      <c r="Q433" s="2" t="s">
        <v>672</v>
      </c>
      <c r="R433" s="2" t="s">
        <v>273</v>
      </c>
      <c r="S433" s="2" t="s">
        <v>272</v>
      </c>
      <c r="T433" s="2" t="s">
        <v>272</v>
      </c>
      <c r="U433" s="25" t="s">
        <v>273</v>
      </c>
      <c r="V433" s="24" t="s">
        <v>273</v>
      </c>
      <c r="W433" s="2" t="s">
        <v>273</v>
      </c>
      <c r="X433" s="2" t="s">
        <v>273</v>
      </c>
      <c r="Y433" s="2" t="s">
        <v>273</v>
      </c>
      <c r="Z433" s="175" t="s">
        <v>273</v>
      </c>
      <c r="AA433" s="24" t="s">
        <v>272</v>
      </c>
      <c r="AB433" s="2" t="s">
        <v>273</v>
      </c>
      <c r="AC433" s="25" t="s">
        <v>273</v>
      </c>
      <c r="AD433" s="174" t="s">
        <v>273</v>
      </c>
      <c r="AE433" s="25" t="s">
        <v>273</v>
      </c>
      <c r="AF433" s="180">
        <v>100</v>
      </c>
    </row>
    <row r="434" spans="1:32">
      <c r="A434" s="134" t="str">
        <f t="shared" si="6"/>
        <v>BEfa_03.1</v>
      </c>
      <c r="C434" s="177" t="s">
        <v>9</v>
      </c>
      <c r="D434" s="178" t="s">
        <v>2</v>
      </c>
      <c r="E434" s="178" t="s">
        <v>615</v>
      </c>
      <c r="F434" s="178" t="s">
        <v>616</v>
      </c>
      <c r="G434" s="178" t="s">
        <v>540</v>
      </c>
      <c r="H434" s="177" t="s">
        <v>52</v>
      </c>
      <c r="I434" s="179" t="s">
        <v>53</v>
      </c>
      <c r="J434" s="59" t="s">
        <v>1044</v>
      </c>
      <c r="K434" s="60" t="s">
        <v>1106</v>
      </c>
      <c r="L434" s="174" t="s">
        <v>272</v>
      </c>
      <c r="M434" s="2" t="s">
        <v>273</v>
      </c>
      <c r="N434" s="175" t="s">
        <v>272</v>
      </c>
      <c r="O434" s="24" t="s">
        <v>672</v>
      </c>
      <c r="P434" s="2" t="s">
        <v>672</v>
      </c>
      <c r="Q434" s="2" t="s">
        <v>672</v>
      </c>
      <c r="R434" s="2" t="s">
        <v>273</v>
      </c>
      <c r="S434" s="2" t="s">
        <v>272</v>
      </c>
      <c r="T434" s="2" t="s">
        <v>272</v>
      </c>
      <c r="U434" s="25" t="s">
        <v>273</v>
      </c>
      <c r="V434" s="24" t="s">
        <v>273</v>
      </c>
      <c r="W434" s="2" t="s">
        <v>273</v>
      </c>
      <c r="X434" s="2" t="s">
        <v>273</v>
      </c>
      <c r="Y434" s="2" t="s">
        <v>273</v>
      </c>
      <c r="Z434" s="175" t="s">
        <v>273</v>
      </c>
      <c r="AA434" s="24" t="s">
        <v>272</v>
      </c>
      <c r="AB434" s="2" t="s">
        <v>273</v>
      </c>
      <c r="AC434" s="25" t="s">
        <v>273</v>
      </c>
      <c r="AD434" s="174" t="s">
        <v>273</v>
      </c>
      <c r="AE434" s="25" t="s">
        <v>273</v>
      </c>
      <c r="AF434" s="180">
        <v>100</v>
      </c>
    </row>
    <row r="435" spans="1:32">
      <c r="A435" s="134" t="str">
        <f t="shared" si="6"/>
        <v>BEfa_03.1</v>
      </c>
      <c r="C435" s="177" t="s">
        <v>9</v>
      </c>
      <c r="D435" s="178" t="s">
        <v>2</v>
      </c>
      <c r="E435" s="178" t="s">
        <v>615</v>
      </c>
      <c r="F435" s="178" t="s">
        <v>616</v>
      </c>
      <c r="G435" s="178" t="s">
        <v>540</v>
      </c>
      <c r="H435" s="177" t="s">
        <v>52</v>
      </c>
      <c r="I435" s="179" t="s">
        <v>53</v>
      </c>
      <c r="J435" s="59" t="s">
        <v>1046</v>
      </c>
      <c r="K435" s="60" t="s">
        <v>1107</v>
      </c>
      <c r="L435" s="174" t="s">
        <v>272</v>
      </c>
      <c r="M435" s="2" t="s">
        <v>273</v>
      </c>
      <c r="N435" s="175" t="s">
        <v>272</v>
      </c>
      <c r="O435" s="24" t="s">
        <v>672</v>
      </c>
      <c r="P435" s="2" t="s">
        <v>672</v>
      </c>
      <c r="Q435" s="2" t="s">
        <v>672</v>
      </c>
      <c r="R435" s="2" t="s">
        <v>273</v>
      </c>
      <c r="S435" s="2" t="s">
        <v>272</v>
      </c>
      <c r="T435" s="2" t="s">
        <v>272</v>
      </c>
      <c r="U435" s="25" t="s">
        <v>273</v>
      </c>
      <c r="V435" s="24" t="s">
        <v>273</v>
      </c>
      <c r="W435" s="2" t="s">
        <v>273</v>
      </c>
      <c r="X435" s="2" t="s">
        <v>273</v>
      </c>
      <c r="Y435" s="2" t="s">
        <v>273</v>
      </c>
      <c r="Z435" s="175" t="s">
        <v>273</v>
      </c>
      <c r="AA435" s="24" t="s">
        <v>272</v>
      </c>
      <c r="AB435" s="2" t="s">
        <v>273</v>
      </c>
      <c r="AC435" s="25" t="s">
        <v>273</v>
      </c>
      <c r="AD435" s="174" t="s">
        <v>273</v>
      </c>
      <c r="AE435" s="25" t="s">
        <v>273</v>
      </c>
      <c r="AF435" s="180">
        <v>100</v>
      </c>
    </row>
    <row r="436" spans="1:32">
      <c r="A436" s="134" t="str">
        <f t="shared" si="6"/>
        <v>BEfa_03.1</v>
      </c>
      <c r="C436" s="177" t="s">
        <v>9</v>
      </c>
      <c r="D436" s="178" t="s">
        <v>2</v>
      </c>
      <c r="E436" s="178" t="s">
        <v>615</v>
      </c>
      <c r="F436" s="178" t="s">
        <v>616</v>
      </c>
      <c r="G436" s="178" t="s">
        <v>540</v>
      </c>
      <c r="H436" s="177" t="s">
        <v>52</v>
      </c>
      <c r="I436" s="179" t="s">
        <v>53</v>
      </c>
      <c r="J436" s="59" t="s">
        <v>1048</v>
      </c>
      <c r="K436" s="60" t="s">
        <v>1108</v>
      </c>
      <c r="L436" s="174" t="s">
        <v>272</v>
      </c>
      <c r="M436" s="2" t="s">
        <v>273</v>
      </c>
      <c r="N436" s="175" t="s">
        <v>272</v>
      </c>
      <c r="O436" s="24" t="s">
        <v>672</v>
      </c>
      <c r="P436" s="2" t="s">
        <v>672</v>
      </c>
      <c r="Q436" s="2" t="s">
        <v>672</v>
      </c>
      <c r="R436" s="2" t="s">
        <v>273</v>
      </c>
      <c r="S436" s="2" t="s">
        <v>272</v>
      </c>
      <c r="T436" s="2" t="s">
        <v>272</v>
      </c>
      <c r="U436" s="25" t="s">
        <v>273</v>
      </c>
      <c r="V436" s="24" t="s">
        <v>273</v>
      </c>
      <c r="W436" s="2" t="s">
        <v>273</v>
      </c>
      <c r="X436" s="2" t="s">
        <v>273</v>
      </c>
      <c r="Y436" s="2" t="s">
        <v>273</v>
      </c>
      <c r="Z436" s="175" t="s">
        <v>273</v>
      </c>
      <c r="AA436" s="24" t="s">
        <v>272</v>
      </c>
      <c r="AB436" s="2" t="s">
        <v>273</v>
      </c>
      <c r="AC436" s="25" t="s">
        <v>273</v>
      </c>
      <c r="AD436" s="174" t="s">
        <v>273</v>
      </c>
      <c r="AE436" s="25" t="s">
        <v>273</v>
      </c>
      <c r="AF436" s="180">
        <v>100</v>
      </c>
    </row>
    <row r="437" spans="1:32">
      <c r="A437" s="134" t="str">
        <f t="shared" si="6"/>
        <v>BEfa_03.1</v>
      </c>
      <c r="C437" s="177" t="s">
        <v>9</v>
      </c>
      <c r="D437" s="178" t="s">
        <v>2</v>
      </c>
      <c r="E437" s="178" t="s">
        <v>615</v>
      </c>
      <c r="F437" s="178" t="s">
        <v>616</v>
      </c>
      <c r="G437" s="178" t="s">
        <v>540</v>
      </c>
      <c r="H437" s="177" t="s">
        <v>52</v>
      </c>
      <c r="I437" s="179" t="s">
        <v>53</v>
      </c>
      <c r="J437" s="59" t="s">
        <v>1092</v>
      </c>
      <c r="K437" s="60" t="s">
        <v>1109</v>
      </c>
      <c r="L437" s="174" t="s">
        <v>272</v>
      </c>
      <c r="M437" s="2" t="s">
        <v>273</v>
      </c>
      <c r="N437" s="175" t="s">
        <v>272</v>
      </c>
      <c r="O437" s="24" t="s">
        <v>672</v>
      </c>
      <c r="P437" s="2" t="s">
        <v>672</v>
      </c>
      <c r="Q437" s="2" t="s">
        <v>672</v>
      </c>
      <c r="R437" s="2" t="s">
        <v>273</v>
      </c>
      <c r="S437" s="2" t="s">
        <v>272</v>
      </c>
      <c r="T437" s="2" t="s">
        <v>272</v>
      </c>
      <c r="U437" s="25" t="s">
        <v>273</v>
      </c>
      <c r="V437" s="24" t="s">
        <v>273</v>
      </c>
      <c r="W437" s="2" t="s">
        <v>273</v>
      </c>
      <c r="X437" s="2" t="s">
        <v>273</v>
      </c>
      <c r="Y437" s="2" t="s">
        <v>273</v>
      </c>
      <c r="Z437" s="175" t="s">
        <v>273</v>
      </c>
      <c r="AA437" s="24" t="s">
        <v>272</v>
      </c>
      <c r="AB437" s="2" t="s">
        <v>273</v>
      </c>
      <c r="AC437" s="25" t="s">
        <v>273</v>
      </c>
      <c r="AD437" s="174" t="s">
        <v>273</v>
      </c>
      <c r="AE437" s="25" t="s">
        <v>273</v>
      </c>
      <c r="AF437" s="180">
        <v>100</v>
      </c>
    </row>
    <row r="438" spans="1:32">
      <c r="A438" s="134" t="str">
        <f t="shared" si="6"/>
        <v>BEfa_03.1</v>
      </c>
      <c r="C438" s="177" t="s">
        <v>9</v>
      </c>
      <c r="D438" s="178" t="s">
        <v>2</v>
      </c>
      <c r="E438" s="178" t="s">
        <v>615</v>
      </c>
      <c r="F438" s="178" t="s">
        <v>616</v>
      </c>
      <c r="G438" s="178" t="s">
        <v>540</v>
      </c>
      <c r="H438" s="177" t="s">
        <v>52</v>
      </c>
      <c r="I438" s="179" t="s">
        <v>53</v>
      </c>
      <c r="J438" s="59" t="s">
        <v>1052</v>
      </c>
      <c r="K438" s="60" t="s">
        <v>1110</v>
      </c>
      <c r="L438" s="174" t="s">
        <v>272</v>
      </c>
      <c r="M438" s="2" t="s">
        <v>273</v>
      </c>
      <c r="N438" s="175" t="s">
        <v>272</v>
      </c>
      <c r="O438" s="24" t="s">
        <v>672</v>
      </c>
      <c r="P438" s="2" t="s">
        <v>672</v>
      </c>
      <c r="Q438" s="2" t="s">
        <v>672</v>
      </c>
      <c r="R438" s="2" t="s">
        <v>273</v>
      </c>
      <c r="S438" s="2" t="s">
        <v>272</v>
      </c>
      <c r="T438" s="2" t="s">
        <v>272</v>
      </c>
      <c r="U438" s="25" t="s">
        <v>273</v>
      </c>
      <c r="V438" s="24" t="s">
        <v>273</v>
      </c>
      <c r="W438" s="2" t="s">
        <v>273</v>
      </c>
      <c r="X438" s="2" t="s">
        <v>273</v>
      </c>
      <c r="Y438" s="2" t="s">
        <v>273</v>
      </c>
      <c r="Z438" s="175" t="s">
        <v>273</v>
      </c>
      <c r="AA438" s="24" t="s">
        <v>272</v>
      </c>
      <c r="AB438" s="2" t="s">
        <v>273</v>
      </c>
      <c r="AC438" s="25" t="s">
        <v>273</v>
      </c>
      <c r="AD438" s="174" t="s">
        <v>273</v>
      </c>
      <c r="AE438" s="25" t="s">
        <v>273</v>
      </c>
      <c r="AF438" s="180">
        <v>100</v>
      </c>
    </row>
    <row r="439" spans="1:32">
      <c r="A439" s="134" t="str">
        <f t="shared" si="6"/>
        <v>BEfa_03.1</v>
      </c>
      <c r="C439" s="177" t="s">
        <v>9</v>
      </c>
      <c r="D439" s="178" t="s">
        <v>2</v>
      </c>
      <c r="E439" s="178" t="s">
        <v>615</v>
      </c>
      <c r="F439" s="178" t="s">
        <v>616</v>
      </c>
      <c r="G439" s="178" t="s">
        <v>540</v>
      </c>
      <c r="H439" s="177" t="s">
        <v>52</v>
      </c>
      <c r="I439" s="179" t="s">
        <v>53</v>
      </c>
      <c r="J439" s="59" t="s">
        <v>1054</v>
      </c>
      <c r="K439" s="60" t="s">
        <v>1111</v>
      </c>
      <c r="L439" s="174" t="s">
        <v>272</v>
      </c>
      <c r="M439" s="2" t="s">
        <v>273</v>
      </c>
      <c r="N439" s="175" t="s">
        <v>272</v>
      </c>
      <c r="O439" s="24" t="s">
        <v>672</v>
      </c>
      <c r="P439" s="2" t="s">
        <v>672</v>
      </c>
      <c r="Q439" s="2" t="s">
        <v>672</v>
      </c>
      <c r="R439" s="2" t="s">
        <v>273</v>
      </c>
      <c r="S439" s="2" t="s">
        <v>272</v>
      </c>
      <c r="T439" s="2" t="s">
        <v>272</v>
      </c>
      <c r="U439" s="25" t="s">
        <v>273</v>
      </c>
      <c r="V439" s="24" t="s">
        <v>273</v>
      </c>
      <c r="W439" s="2" t="s">
        <v>273</v>
      </c>
      <c r="X439" s="2" t="s">
        <v>273</v>
      </c>
      <c r="Y439" s="2" t="s">
        <v>273</v>
      </c>
      <c r="Z439" s="175" t="s">
        <v>273</v>
      </c>
      <c r="AA439" s="24" t="s">
        <v>272</v>
      </c>
      <c r="AB439" s="2" t="s">
        <v>273</v>
      </c>
      <c r="AC439" s="25" t="s">
        <v>273</v>
      </c>
      <c r="AD439" s="174" t="s">
        <v>273</v>
      </c>
      <c r="AE439" s="25" t="s">
        <v>273</v>
      </c>
      <c r="AF439" s="180">
        <v>100</v>
      </c>
    </row>
    <row r="440" spans="1:32">
      <c r="A440" s="134" t="str">
        <f t="shared" si="6"/>
        <v>BEfa_03.1</v>
      </c>
      <c r="C440" s="177" t="s">
        <v>9</v>
      </c>
      <c r="D440" s="178" t="s">
        <v>2</v>
      </c>
      <c r="E440" s="178" t="s">
        <v>615</v>
      </c>
      <c r="F440" s="178" t="s">
        <v>616</v>
      </c>
      <c r="G440" s="178" t="s">
        <v>540</v>
      </c>
      <c r="H440" s="177" t="s">
        <v>52</v>
      </c>
      <c r="I440" s="179" t="s">
        <v>53</v>
      </c>
      <c r="J440" s="59" t="s">
        <v>1067</v>
      </c>
      <c r="K440" s="60" t="s">
        <v>1112</v>
      </c>
      <c r="L440" s="174" t="s">
        <v>272</v>
      </c>
      <c r="M440" s="2" t="s">
        <v>273</v>
      </c>
      <c r="N440" s="175" t="s">
        <v>272</v>
      </c>
      <c r="O440" s="24" t="s">
        <v>672</v>
      </c>
      <c r="P440" s="2" t="s">
        <v>672</v>
      </c>
      <c r="Q440" s="2" t="s">
        <v>672</v>
      </c>
      <c r="R440" s="2" t="s">
        <v>273</v>
      </c>
      <c r="S440" s="2" t="s">
        <v>272</v>
      </c>
      <c r="T440" s="2" t="s">
        <v>272</v>
      </c>
      <c r="U440" s="25" t="s">
        <v>273</v>
      </c>
      <c r="V440" s="24" t="s">
        <v>273</v>
      </c>
      <c r="W440" s="2" t="s">
        <v>273</v>
      </c>
      <c r="X440" s="2" t="s">
        <v>273</v>
      </c>
      <c r="Y440" s="2" t="s">
        <v>273</v>
      </c>
      <c r="Z440" s="175" t="s">
        <v>273</v>
      </c>
      <c r="AA440" s="24" t="s">
        <v>272</v>
      </c>
      <c r="AB440" s="2" t="s">
        <v>273</v>
      </c>
      <c r="AC440" s="25" t="s">
        <v>273</v>
      </c>
      <c r="AD440" s="174" t="s">
        <v>273</v>
      </c>
      <c r="AE440" s="25" t="s">
        <v>273</v>
      </c>
      <c r="AF440" s="180">
        <v>100</v>
      </c>
    </row>
    <row r="441" spans="1:32">
      <c r="A441" s="134" t="str">
        <f t="shared" si="6"/>
        <v>BEfa_03.1</v>
      </c>
      <c r="C441" s="177" t="s">
        <v>9</v>
      </c>
      <c r="D441" s="178" t="s">
        <v>2</v>
      </c>
      <c r="E441" s="178" t="s">
        <v>615</v>
      </c>
      <c r="F441" s="178" t="s">
        <v>616</v>
      </c>
      <c r="G441" s="178" t="s">
        <v>540</v>
      </c>
      <c r="H441" s="177" t="s">
        <v>52</v>
      </c>
      <c r="I441" s="179" t="s">
        <v>53</v>
      </c>
      <c r="J441" s="59" t="s">
        <v>1097</v>
      </c>
      <c r="K441" s="60" t="s">
        <v>1113</v>
      </c>
      <c r="L441" s="174" t="s">
        <v>272</v>
      </c>
      <c r="M441" s="2" t="s">
        <v>273</v>
      </c>
      <c r="N441" s="175" t="s">
        <v>272</v>
      </c>
      <c r="O441" s="24" t="s">
        <v>672</v>
      </c>
      <c r="P441" s="2" t="s">
        <v>672</v>
      </c>
      <c r="Q441" s="2" t="s">
        <v>672</v>
      </c>
      <c r="R441" s="2" t="s">
        <v>273</v>
      </c>
      <c r="S441" s="2" t="s">
        <v>272</v>
      </c>
      <c r="T441" s="2" t="s">
        <v>272</v>
      </c>
      <c r="U441" s="25" t="s">
        <v>273</v>
      </c>
      <c r="V441" s="24" t="s">
        <v>273</v>
      </c>
      <c r="W441" s="2" t="s">
        <v>273</v>
      </c>
      <c r="X441" s="2" t="s">
        <v>273</v>
      </c>
      <c r="Y441" s="2" t="s">
        <v>273</v>
      </c>
      <c r="Z441" s="175" t="s">
        <v>273</v>
      </c>
      <c r="AA441" s="24" t="s">
        <v>272</v>
      </c>
      <c r="AB441" s="2" t="s">
        <v>273</v>
      </c>
      <c r="AC441" s="25" t="s">
        <v>273</v>
      </c>
      <c r="AD441" s="174" t="s">
        <v>273</v>
      </c>
      <c r="AE441" s="25" t="s">
        <v>273</v>
      </c>
      <c r="AF441" s="180">
        <v>100</v>
      </c>
    </row>
    <row r="442" spans="1:32">
      <c r="A442" s="134" t="str">
        <f t="shared" si="6"/>
        <v>BEfa_03.2</v>
      </c>
      <c r="C442" s="177" t="s">
        <v>9</v>
      </c>
      <c r="D442" s="178" t="s">
        <v>2</v>
      </c>
      <c r="E442" s="178" t="s">
        <v>617</v>
      </c>
      <c r="F442" s="178" t="s">
        <v>618</v>
      </c>
      <c r="G442" s="178" t="s">
        <v>540</v>
      </c>
      <c r="H442" s="177" t="s">
        <v>52</v>
      </c>
      <c r="I442" s="179" t="s">
        <v>53</v>
      </c>
      <c r="J442" s="59" t="s">
        <v>282</v>
      </c>
      <c r="K442" s="60" t="s">
        <v>1114</v>
      </c>
      <c r="L442" s="174" t="s">
        <v>272</v>
      </c>
      <c r="M442" s="2" t="s">
        <v>272</v>
      </c>
      <c r="N442" s="175" t="s">
        <v>272</v>
      </c>
      <c r="O442" s="24" t="s">
        <v>272</v>
      </c>
      <c r="P442" s="2" t="s">
        <v>672</v>
      </c>
      <c r="Q442" s="2" t="s">
        <v>672</v>
      </c>
      <c r="R442" s="2" t="s">
        <v>273</v>
      </c>
      <c r="S442" s="2" t="s">
        <v>273</v>
      </c>
      <c r="T442" s="2" t="s">
        <v>273</v>
      </c>
      <c r="U442" s="25" t="s">
        <v>273</v>
      </c>
      <c r="V442" s="24" t="s">
        <v>272</v>
      </c>
      <c r="W442" s="2" t="s">
        <v>272</v>
      </c>
      <c r="X442" s="2" t="s">
        <v>272</v>
      </c>
      <c r="Y442" s="2" t="s">
        <v>272</v>
      </c>
      <c r="Z442" s="175" t="s">
        <v>272</v>
      </c>
      <c r="AA442" s="24" t="s">
        <v>272</v>
      </c>
      <c r="AB442" s="2" t="s">
        <v>273</v>
      </c>
      <c r="AC442" s="25" t="s">
        <v>272</v>
      </c>
      <c r="AD442" s="174" t="s">
        <v>272</v>
      </c>
      <c r="AE442" s="25" t="s">
        <v>272</v>
      </c>
      <c r="AF442" s="180">
        <v>100</v>
      </c>
    </row>
    <row r="443" spans="1:32">
      <c r="A443" s="134" t="str">
        <f t="shared" si="6"/>
        <v>BEfa_03.2</v>
      </c>
      <c r="C443" s="177" t="s">
        <v>9</v>
      </c>
      <c r="D443" s="178" t="s">
        <v>2</v>
      </c>
      <c r="E443" s="178" t="s">
        <v>617</v>
      </c>
      <c r="F443" s="178" t="s">
        <v>618</v>
      </c>
      <c r="G443" s="178" t="s">
        <v>540</v>
      </c>
      <c r="H443" s="177" t="s">
        <v>52</v>
      </c>
      <c r="I443" s="179" t="s">
        <v>53</v>
      </c>
      <c r="J443" s="59" t="s">
        <v>1115</v>
      </c>
      <c r="K443" s="60" t="s">
        <v>1116</v>
      </c>
      <c r="L443" s="174" t="s">
        <v>272</v>
      </c>
      <c r="M443" s="2" t="s">
        <v>272</v>
      </c>
      <c r="N443" s="175" t="s">
        <v>272</v>
      </c>
      <c r="O443" s="24" t="s">
        <v>272</v>
      </c>
      <c r="P443" s="2" t="s">
        <v>672</v>
      </c>
      <c r="Q443" s="2" t="s">
        <v>672</v>
      </c>
      <c r="R443" s="2" t="s">
        <v>273</v>
      </c>
      <c r="S443" s="2" t="s">
        <v>273</v>
      </c>
      <c r="T443" s="2" t="s">
        <v>273</v>
      </c>
      <c r="U443" s="25" t="s">
        <v>273</v>
      </c>
      <c r="V443" s="24" t="s">
        <v>272</v>
      </c>
      <c r="W443" s="2" t="s">
        <v>272</v>
      </c>
      <c r="X443" s="2" t="s">
        <v>272</v>
      </c>
      <c r="Y443" s="2" t="s">
        <v>272</v>
      </c>
      <c r="Z443" s="175" t="s">
        <v>272</v>
      </c>
      <c r="AA443" s="24" t="s">
        <v>272</v>
      </c>
      <c r="AB443" s="2" t="s">
        <v>273</v>
      </c>
      <c r="AC443" s="25" t="s">
        <v>272</v>
      </c>
      <c r="AD443" s="174" t="s">
        <v>272</v>
      </c>
      <c r="AE443" s="25" t="s">
        <v>272</v>
      </c>
      <c r="AF443" s="180">
        <v>100</v>
      </c>
    </row>
    <row r="444" spans="1:32">
      <c r="A444" s="134" t="str">
        <f t="shared" si="6"/>
        <v>BEfa_03.2</v>
      </c>
      <c r="C444" s="177" t="s">
        <v>9</v>
      </c>
      <c r="D444" s="178" t="s">
        <v>2</v>
      </c>
      <c r="E444" s="178" t="s">
        <v>617</v>
      </c>
      <c r="F444" s="178" t="s">
        <v>618</v>
      </c>
      <c r="G444" s="178" t="s">
        <v>540</v>
      </c>
      <c r="H444" s="177" t="s">
        <v>52</v>
      </c>
      <c r="I444" s="179" t="s">
        <v>53</v>
      </c>
      <c r="J444" s="59" t="s">
        <v>280</v>
      </c>
      <c r="K444" s="60" t="s">
        <v>1035</v>
      </c>
      <c r="L444" s="174" t="s">
        <v>272</v>
      </c>
      <c r="M444" s="2" t="s">
        <v>272</v>
      </c>
      <c r="N444" s="175" t="s">
        <v>272</v>
      </c>
      <c r="O444" s="24" t="s">
        <v>272</v>
      </c>
      <c r="P444" s="2" t="s">
        <v>272</v>
      </c>
      <c r="Q444" s="2" t="s">
        <v>272</v>
      </c>
      <c r="R444" s="2" t="s">
        <v>273</v>
      </c>
      <c r="S444" s="2" t="s">
        <v>273</v>
      </c>
      <c r="T444" s="2" t="s">
        <v>273</v>
      </c>
      <c r="U444" s="25" t="s">
        <v>273</v>
      </c>
      <c r="V444" s="24" t="s">
        <v>272</v>
      </c>
      <c r="W444" s="2" t="s">
        <v>272</v>
      </c>
      <c r="X444" s="2" t="s">
        <v>272</v>
      </c>
      <c r="Y444" s="2" t="s">
        <v>273</v>
      </c>
      <c r="Z444" s="175" t="s">
        <v>272</v>
      </c>
      <c r="AA444" s="24" t="s">
        <v>272</v>
      </c>
      <c r="AB444" s="2" t="s">
        <v>272</v>
      </c>
      <c r="AC444" s="25" t="s">
        <v>272</v>
      </c>
      <c r="AD444" s="174" t="s">
        <v>272</v>
      </c>
      <c r="AE444" s="25" t="s">
        <v>272</v>
      </c>
      <c r="AF444" s="180">
        <v>100</v>
      </c>
    </row>
    <row r="445" spans="1:32">
      <c r="A445" s="134" t="str">
        <f t="shared" si="6"/>
        <v>BEfa_03.2</v>
      </c>
      <c r="C445" s="177" t="s">
        <v>9</v>
      </c>
      <c r="D445" s="178" t="s">
        <v>2</v>
      </c>
      <c r="E445" s="178" t="s">
        <v>617</v>
      </c>
      <c r="F445" s="178" t="s">
        <v>618</v>
      </c>
      <c r="G445" s="178" t="s">
        <v>540</v>
      </c>
      <c r="H445" s="177" t="s">
        <v>52</v>
      </c>
      <c r="I445" s="179" t="s">
        <v>53</v>
      </c>
      <c r="J445" s="59" t="s">
        <v>1036</v>
      </c>
      <c r="K445" s="60" t="s">
        <v>1037</v>
      </c>
      <c r="L445" s="174" t="s">
        <v>272</v>
      </c>
      <c r="M445" s="2" t="s">
        <v>272</v>
      </c>
      <c r="N445" s="175" t="s">
        <v>272</v>
      </c>
      <c r="O445" s="24" t="s">
        <v>272</v>
      </c>
      <c r="P445" s="2" t="s">
        <v>272</v>
      </c>
      <c r="Q445" s="2" t="s">
        <v>272</v>
      </c>
      <c r="R445" s="2" t="s">
        <v>273</v>
      </c>
      <c r="S445" s="2" t="s">
        <v>273</v>
      </c>
      <c r="T445" s="2" t="s">
        <v>273</v>
      </c>
      <c r="U445" s="25" t="s">
        <v>273</v>
      </c>
      <c r="V445" s="24" t="s">
        <v>272</v>
      </c>
      <c r="W445" s="2" t="s">
        <v>272</v>
      </c>
      <c r="X445" s="2" t="s">
        <v>272</v>
      </c>
      <c r="Y445" s="2" t="s">
        <v>273</v>
      </c>
      <c r="Z445" s="175" t="s">
        <v>272</v>
      </c>
      <c r="AA445" s="24" t="s">
        <v>272</v>
      </c>
      <c r="AB445" s="2" t="s">
        <v>272</v>
      </c>
      <c r="AC445" s="25" t="s">
        <v>272</v>
      </c>
      <c r="AD445" s="174" t="s">
        <v>272</v>
      </c>
      <c r="AE445" s="25" t="s">
        <v>272</v>
      </c>
      <c r="AF445" s="180">
        <v>100</v>
      </c>
    </row>
    <row r="446" spans="1:32">
      <c r="A446" s="134" t="str">
        <f t="shared" si="6"/>
        <v>BEfa_03.2</v>
      </c>
      <c r="C446" s="177" t="s">
        <v>9</v>
      </c>
      <c r="D446" s="178" t="s">
        <v>2</v>
      </c>
      <c r="E446" s="178" t="s">
        <v>617</v>
      </c>
      <c r="F446" s="178" t="s">
        <v>618</v>
      </c>
      <c r="G446" s="178" t="s">
        <v>540</v>
      </c>
      <c r="H446" s="177" t="s">
        <v>52</v>
      </c>
      <c r="I446" s="179" t="s">
        <v>53</v>
      </c>
      <c r="J446" s="59" t="s">
        <v>283</v>
      </c>
      <c r="K446" s="60" t="s">
        <v>1117</v>
      </c>
      <c r="L446" s="174" t="s">
        <v>272</v>
      </c>
      <c r="M446" s="2" t="s">
        <v>272</v>
      </c>
      <c r="N446" s="175" t="s">
        <v>272</v>
      </c>
      <c r="O446" s="24" t="s">
        <v>272</v>
      </c>
      <c r="P446" s="2" t="s">
        <v>672</v>
      </c>
      <c r="Q446" s="2" t="s">
        <v>672</v>
      </c>
      <c r="R446" s="2" t="s">
        <v>273</v>
      </c>
      <c r="S446" s="2" t="s">
        <v>273</v>
      </c>
      <c r="T446" s="2" t="s">
        <v>273</v>
      </c>
      <c r="U446" s="25" t="s">
        <v>273</v>
      </c>
      <c r="V446" s="24" t="s">
        <v>272</v>
      </c>
      <c r="W446" s="2" t="s">
        <v>272</v>
      </c>
      <c r="X446" s="2" t="s">
        <v>272</v>
      </c>
      <c r="Y446" s="2" t="s">
        <v>272</v>
      </c>
      <c r="Z446" s="175" t="s">
        <v>272</v>
      </c>
      <c r="AA446" s="24" t="s">
        <v>272</v>
      </c>
      <c r="AB446" s="2" t="s">
        <v>273</v>
      </c>
      <c r="AC446" s="25" t="s">
        <v>272</v>
      </c>
      <c r="AD446" s="174" t="s">
        <v>272</v>
      </c>
      <c r="AE446" s="25" t="s">
        <v>272</v>
      </c>
      <c r="AF446" s="180">
        <v>100</v>
      </c>
    </row>
    <row r="447" spans="1:32">
      <c r="A447" s="134" t="str">
        <f t="shared" si="6"/>
        <v>BEfa_03.2</v>
      </c>
      <c r="C447" s="177" t="s">
        <v>9</v>
      </c>
      <c r="D447" s="178" t="s">
        <v>2</v>
      </c>
      <c r="E447" s="178" t="s">
        <v>617</v>
      </c>
      <c r="F447" s="178" t="s">
        <v>618</v>
      </c>
      <c r="G447" s="178" t="s">
        <v>540</v>
      </c>
      <c r="H447" s="177" t="s">
        <v>52</v>
      </c>
      <c r="I447" s="179" t="s">
        <v>53</v>
      </c>
      <c r="J447" s="59" t="s">
        <v>1118</v>
      </c>
      <c r="K447" s="60" t="s">
        <v>1119</v>
      </c>
      <c r="L447" s="174" t="s">
        <v>272</v>
      </c>
      <c r="M447" s="2" t="s">
        <v>272</v>
      </c>
      <c r="N447" s="175" t="s">
        <v>272</v>
      </c>
      <c r="O447" s="24" t="s">
        <v>272</v>
      </c>
      <c r="P447" s="2" t="s">
        <v>672</v>
      </c>
      <c r="Q447" s="2" t="s">
        <v>672</v>
      </c>
      <c r="R447" s="2" t="s">
        <v>273</v>
      </c>
      <c r="S447" s="2" t="s">
        <v>273</v>
      </c>
      <c r="T447" s="2" t="s">
        <v>273</v>
      </c>
      <c r="U447" s="25" t="s">
        <v>273</v>
      </c>
      <c r="V447" s="24" t="s">
        <v>272</v>
      </c>
      <c r="W447" s="2" t="s">
        <v>272</v>
      </c>
      <c r="X447" s="2" t="s">
        <v>272</v>
      </c>
      <c r="Y447" s="2" t="s">
        <v>272</v>
      </c>
      <c r="Z447" s="175" t="s">
        <v>272</v>
      </c>
      <c r="AA447" s="24" t="s">
        <v>272</v>
      </c>
      <c r="AB447" s="2" t="s">
        <v>273</v>
      </c>
      <c r="AC447" s="25" t="s">
        <v>272</v>
      </c>
      <c r="AD447" s="174" t="s">
        <v>272</v>
      </c>
      <c r="AE447" s="25" t="s">
        <v>272</v>
      </c>
      <c r="AF447" s="180">
        <v>100</v>
      </c>
    </row>
    <row r="448" spans="1:32">
      <c r="A448" s="134" t="str">
        <f t="shared" si="6"/>
        <v>BEfa_03.2</v>
      </c>
      <c r="C448" s="177" t="s">
        <v>9</v>
      </c>
      <c r="D448" s="178" t="s">
        <v>2</v>
      </c>
      <c r="E448" s="178" t="s">
        <v>617</v>
      </c>
      <c r="F448" s="178" t="s">
        <v>618</v>
      </c>
      <c r="G448" s="178" t="s">
        <v>540</v>
      </c>
      <c r="H448" s="177" t="s">
        <v>52</v>
      </c>
      <c r="I448" s="179" t="s">
        <v>53</v>
      </c>
      <c r="J448" s="59" t="s">
        <v>1040</v>
      </c>
      <c r="K448" s="60" t="s">
        <v>1120</v>
      </c>
      <c r="L448" s="174" t="s">
        <v>272</v>
      </c>
      <c r="M448" s="2" t="s">
        <v>272</v>
      </c>
      <c r="N448" s="175" t="s">
        <v>272</v>
      </c>
      <c r="O448" s="24" t="s">
        <v>272</v>
      </c>
      <c r="P448" s="2" t="s">
        <v>272</v>
      </c>
      <c r="Q448" s="2" t="s">
        <v>272</v>
      </c>
      <c r="R448" s="2" t="s">
        <v>273</v>
      </c>
      <c r="S448" s="2" t="s">
        <v>273</v>
      </c>
      <c r="T448" s="2" t="s">
        <v>273</v>
      </c>
      <c r="U448" s="25" t="s">
        <v>273</v>
      </c>
      <c r="V448" s="24" t="s">
        <v>272</v>
      </c>
      <c r="W448" s="2" t="s">
        <v>272</v>
      </c>
      <c r="X448" s="2" t="s">
        <v>272</v>
      </c>
      <c r="Y448" s="2" t="s">
        <v>273</v>
      </c>
      <c r="Z448" s="175" t="s">
        <v>272</v>
      </c>
      <c r="AA448" s="24" t="s">
        <v>272</v>
      </c>
      <c r="AB448" s="2" t="s">
        <v>272</v>
      </c>
      <c r="AC448" s="25" t="s">
        <v>272</v>
      </c>
      <c r="AD448" s="174" t="s">
        <v>272</v>
      </c>
      <c r="AE448" s="25" t="s">
        <v>272</v>
      </c>
      <c r="AF448" s="180">
        <v>100</v>
      </c>
    </row>
    <row r="449" spans="1:32">
      <c r="A449" s="134" t="str">
        <f t="shared" si="6"/>
        <v>BEfa_03.2</v>
      </c>
      <c r="C449" s="177" t="s">
        <v>9</v>
      </c>
      <c r="D449" s="178" t="s">
        <v>2</v>
      </c>
      <c r="E449" s="178" t="s">
        <v>617</v>
      </c>
      <c r="F449" s="178" t="s">
        <v>618</v>
      </c>
      <c r="G449" s="178" t="s">
        <v>540</v>
      </c>
      <c r="H449" s="177" t="s">
        <v>52</v>
      </c>
      <c r="I449" s="179" t="s">
        <v>53</v>
      </c>
      <c r="J449" s="59" t="s">
        <v>1042</v>
      </c>
      <c r="K449" s="60" t="s">
        <v>1121</v>
      </c>
      <c r="L449" s="174" t="s">
        <v>272</v>
      </c>
      <c r="M449" s="2" t="s">
        <v>272</v>
      </c>
      <c r="N449" s="175" t="s">
        <v>272</v>
      </c>
      <c r="O449" s="24" t="s">
        <v>272</v>
      </c>
      <c r="P449" s="2" t="s">
        <v>672</v>
      </c>
      <c r="Q449" s="2" t="s">
        <v>672</v>
      </c>
      <c r="R449" s="2" t="s">
        <v>273</v>
      </c>
      <c r="S449" s="2" t="s">
        <v>273</v>
      </c>
      <c r="T449" s="2" t="s">
        <v>273</v>
      </c>
      <c r="U449" s="25" t="s">
        <v>273</v>
      </c>
      <c r="V449" s="24" t="s">
        <v>272</v>
      </c>
      <c r="W449" s="2" t="s">
        <v>272</v>
      </c>
      <c r="X449" s="2" t="s">
        <v>272</v>
      </c>
      <c r="Y449" s="2" t="s">
        <v>272</v>
      </c>
      <c r="Z449" s="175" t="s">
        <v>272</v>
      </c>
      <c r="AA449" s="24" t="s">
        <v>272</v>
      </c>
      <c r="AB449" s="2" t="s">
        <v>273</v>
      </c>
      <c r="AC449" s="25" t="s">
        <v>272</v>
      </c>
      <c r="AD449" s="174" t="s">
        <v>272</v>
      </c>
      <c r="AE449" s="25" t="s">
        <v>272</v>
      </c>
      <c r="AF449" s="180">
        <v>100</v>
      </c>
    </row>
    <row r="450" spans="1:32">
      <c r="A450" s="134" t="str">
        <f t="shared" si="6"/>
        <v>BEfa_03.2</v>
      </c>
      <c r="C450" s="177" t="s">
        <v>9</v>
      </c>
      <c r="D450" s="178" t="s">
        <v>2</v>
      </c>
      <c r="E450" s="178" t="s">
        <v>617</v>
      </c>
      <c r="F450" s="178" t="s">
        <v>618</v>
      </c>
      <c r="G450" s="178" t="s">
        <v>540</v>
      </c>
      <c r="H450" s="177" t="s">
        <v>52</v>
      </c>
      <c r="I450" s="179" t="s">
        <v>53</v>
      </c>
      <c r="J450" s="59" t="s">
        <v>1044</v>
      </c>
      <c r="K450" s="60" t="s">
        <v>1122</v>
      </c>
      <c r="L450" s="174" t="s">
        <v>272</v>
      </c>
      <c r="M450" s="2" t="s">
        <v>272</v>
      </c>
      <c r="N450" s="175" t="s">
        <v>272</v>
      </c>
      <c r="O450" s="24" t="s">
        <v>272</v>
      </c>
      <c r="P450" s="2" t="s">
        <v>272</v>
      </c>
      <c r="Q450" s="2" t="s">
        <v>272</v>
      </c>
      <c r="R450" s="2" t="s">
        <v>273</v>
      </c>
      <c r="S450" s="2" t="s">
        <v>272</v>
      </c>
      <c r="T450" s="2" t="s">
        <v>272</v>
      </c>
      <c r="U450" s="25" t="s">
        <v>273</v>
      </c>
      <c r="V450" s="24" t="s">
        <v>272</v>
      </c>
      <c r="W450" s="2" t="s">
        <v>272</v>
      </c>
      <c r="X450" s="2" t="s">
        <v>272</v>
      </c>
      <c r="Y450" s="2" t="s">
        <v>273</v>
      </c>
      <c r="Z450" s="175" t="s">
        <v>272</v>
      </c>
      <c r="AA450" s="24" t="s">
        <v>272</v>
      </c>
      <c r="AB450" s="2" t="s">
        <v>272</v>
      </c>
      <c r="AC450" s="25" t="s">
        <v>272</v>
      </c>
      <c r="AD450" s="174" t="s">
        <v>272</v>
      </c>
      <c r="AE450" s="25" t="s">
        <v>272</v>
      </c>
      <c r="AF450" s="180">
        <v>100</v>
      </c>
    </row>
    <row r="451" spans="1:32">
      <c r="A451" s="134" t="str">
        <f t="shared" si="6"/>
        <v>BEfa_03.2</v>
      </c>
      <c r="C451" s="177" t="s">
        <v>9</v>
      </c>
      <c r="D451" s="178" t="s">
        <v>2</v>
      </c>
      <c r="E451" s="178" t="s">
        <v>617</v>
      </c>
      <c r="F451" s="178" t="s">
        <v>618</v>
      </c>
      <c r="G451" s="178" t="s">
        <v>540</v>
      </c>
      <c r="H451" s="177" t="s">
        <v>52</v>
      </c>
      <c r="I451" s="179" t="s">
        <v>53</v>
      </c>
      <c r="J451" s="59" t="s">
        <v>1046</v>
      </c>
      <c r="K451" s="60" t="s">
        <v>1123</v>
      </c>
      <c r="L451" s="174" t="s">
        <v>272</v>
      </c>
      <c r="M451" s="2" t="s">
        <v>272</v>
      </c>
      <c r="N451" s="175" t="s">
        <v>272</v>
      </c>
      <c r="O451" s="24" t="s">
        <v>272</v>
      </c>
      <c r="P451" s="2" t="s">
        <v>672</v>
      </c>
      <c r="Q451" s="2" t="s">
        <v>672</v>
      </c>
      <c r="R451" s="2" t="s">
        <v>273</v>
      </c>
      <c r="S451" s="2" t="s">
        <v>273</v>
      </c>
      <c r="T451" s="2" t="s">
        <v>273</v>
      </c>
      <c r="U451" s="25" t="s">
        <v>273</v>
      </c>
      <c r="V451" s="24" t="s">
        <v>272</v>
      </c>
      <c r="W451" s="2" t="s">
        <v>272</v>
      </c>
      <c r="X451" s="2" t="s">
        <v>272</v>
      </c>
      <c r="Y451" s="2" t="s">
        <v>272</v>
      </c>
      <c r="Z451" s="175" t="s">
        <v>272</v>
      </c>
      <c r="AA451" s="24" t="s">
        <v>272</v>
      </c>
      <c r="AB451" s="2" t="s">
        <v>273</v>
      </c>
      <c r="AC451" s="25" t="s">
        <v>272</v>
      </c>
      <c r="AD451" s="174" t="s">
        <v>272</v>
      </c>
      <c r="AE451" s="25" t="s">
        <v>272</v>
      </c>
      <c r="AF451" s="180">
        <v>100</v>
      </c>
    </row>
    <row r="452" spans="1:32">
      <c r="A452" s="134" t="str">
        <f t="shared" si="6"/>
        <v>BEfa_03.2</v>
      </c>
      <c r="C452" s="177" t="s">
        <v>9</v>
      </c>
      <c r="D452" s="178" t="s">
        <v>2</v>
      </c>
      <c r="E452" s="178" t="s">
        <v>617</v>
      </c>
      <c r="F452" s="178" t="s">
        <v>618</v>
      </c>
      <c r="G452" s="178" t="s">
        <v>540</v>
      </c>
      <c r="H452" s="177" t="s">
        <v>52</v>
      </c>
      <c r="I452" s="179" t="s">
        <v>53</v>
      </c>
      <c r="J452" s="59" t="s">
        <v>1048</v>
      </c>
      <c r="K452" s="60" t="s">
        <v>1049</v>
      </c>
      <c r="L452" s="174" t="s">
        <v>272</v>
      </c>
      <c r="M452" s="2" t="s">
        <v>272</v>
      </c>
      <c r="N452" s="175" t="s">
        <v>272</v>
      </c>
      <c r="O452" s="24" t="s">
        <v>272</v>
      </c>
      <c r="P452" s="2" t="s">
        <v>672</v>
      </c>
      <c r="Q452" s="2" t="s">
        <v>672</v>
      </c>
      <c r="R452" s="2" t="s">
        <v>273</v>
      </c>
      <c r="S452" s="2" t="s">
        <v>273</v>
      </c>
      <c r="T452" s="2" t="s">
        <v>273</v>
      </c>
      <c r="U452" s="25" t="s">
        <v>273</v>
      </c>
      <c r="V452" s="24" t="s">
        <v>272</v>
      </c>
      <c r="W452" s="2" t="s">
        <v>272</v>
      </c>
      <c r="X452" s="2" t="s">
        <v>272</v>
      </c>
      <c r="Y452" s="2" t="s">
        <v>272</v>
      </c>
      <c r="Z452" s="175" t="s">
        <v>272</v>
      </c>
      <c r="AA452" s="24" t="s">
        <v>272</v>
      </c>
      <c r="AB452" s="2" t="s">
        <v>273</v>
      </c>
      <c r="AC452" s="25" t="s">
        <v>272</v>
      </c>
      <c r="AD452" s="174" t="s">
        <v>272</v>
      </c>
      <c r="AE452" s="25" t="s">
        <v>272</v>
      </c>
      <c r="AF452" s="180">
        <v>100</v>
      </c>
    </row>
    <row r="453" spans="1:32">
      <c r="A453" s="134" t="str">
        <f t="shared" si="6"/>
        <v>BEfa_03.2</v>
      </c>
      <c r="C453" s="177" t="s">
        <v>9</v>
      </c>
      <c r="D453" s="178" t="s">
        <v>2</v>
      </c>
      <c r="E453" s="178" t="s">
        <v>617</v>
      </c>
      <c r="F453" s="178" t="s">
        <v>618</v>
      </c>
      <c r="G453" s="178" t="s">
        <v>540</v>
      </c>
      <c r="H453" s="177" t="s">
        <v>52</v>
      </c>
      <c r="I453" s="179" t="s">
        <v>53</v>
      </c>
      <c r="J453" s="59" t="s">
        <v>1050</v>
      </c>
      <c r="K453" s="60" t="s">
        <v>1124</v>
      </c>
      <c r="L453" s="174" t="s">
        <v>272</v>
      </c>
      <c r="M453" s="2" t="s">
        <v>272</v>
      </c>
      <c r="N453" s="175" t="s">
        <v>272</v>
      </c>
      <c r="O453" s="24" t="s">
        <v>272</v>
      </c>
      <c r="P453" s="2" t="s">
        <v>672</v>
      </c>
      <c r="Q453" s="2" t="s">
        <v>672</v>
      </c>
      <c r="R453" s="2" t="s">
        <v>273</v>
      </c>
      <c r="S453" s="2" t="s">
        <v>273</v>
      </c>
      <c r="T453" s="2" t="s">
        <v>273</v>
      </c>
      <c r="U453" s="25" t="s">
        <v>273</v>
      </c>
      <c r="V453" s="24" t="s">
        <v>272</v>
      </c>
      <c r="W453" s="2" t="s">
        <v>272</v>
      </c>
      <c r="X453" s="2" t="s">
        <v>272</v>
      </c>
      <c r="Y453" s="2" t="s">
        <v>272</v>
      </c>
      <c r="Z453" s="175" t="s">
        <v>272</v>
      </c>
      <c r="AA453" s="24" t="s">
        <v>272</v>
      </c>
      <c r="AB453" s="2" t="s">
        <v>273</v>
      </c>
      <c r="AC453" s="25" t="s">
        <v>272</v>
      </c>
      <c r="AD453" s="174" t="s">
        <v>272</v>
      </c>
      <c r="AE453" s="25" t="s">
        <v>272</v>
      </c>
      <c r="AF453" s="180">
        <v>100</v>
      </c>
    </row>
    <row r="454" spans="1:32">
      <c r="A454" s="134" t="str">
        <f t="shared" si="6"/>
        <v>BEfa_03.2</v>
      </c>
      <c r="C454" s="177" t="s">
        <v>9</v>
      </c>
      <c r="D454" s="178" t="s">
        <v>2</v>
      </c>
      <c r="E454" s="178" t="s">
        <v>617</v>
      </c>
      <c r="F454" s="178" t="s">
        <v>618</v>
      </c>
      <c r="G454" s="178" t="s">
        <v>540</v>
      </c>
      <c r="H454" s="177" t="s">
        <v>52</v>
      </c>
      <c r="I454" s="179" t="s">
        <v>53</v>
      </c>
      <c r="J454" s="59" t="s">
        <v>1052</v>
      </c>
      <c r="K454" s="60" t="s">
        <v>1094</v>
      </c>
      <c r="L454" s="174" t="s">
        <v>272</v>
      </c>
      <c r="M454" s="2" t="s">
        <v>272</v>
      </c>
      <c r="N454" s="175" t="s">
        <v>272</v>
      </c>
      <c r="O454" s="24" t="s">
        <v>272</v>
      </c>
      <c r="P454" s="2" t="s">
        <v>672</v>
      </c>
      <c r="Q454" s="2" t="s">
        <v>672</v>
      </c>
      <c r="R454" s="2" t="s">
        <v>273</v>
      </c>
      <c r="S454" s="2" t="s">
        <v>273</v>
      </c>
      <c r="T454" s="2" t="s">
        <v>273</v>
      </c>
      <c r="U454" s="25" t="s">
        <v>273</v>
      </c>
      <c r="V454" s="24" t="s">
        <v>272</v>
      </c>
      <c r="W454" s="2" t="s">
        <v>272</v>
      </c>
      <c r="X454" s="2" t="s">
        <v>272</v>
      </c>
      <c r="Y454" s="2" t="s">
        <v>272</v>
      </c>
      <c r="Z454" s="175" t="s">
        <v>272</v>
      </c>
      <c r="AA454" s="24" t="s">
        <v>272</v>
      </c>
      <c r="AB454" s="2" t="s">
        <v>273</v>
      </c>
      <c r="AC454" s="25" t="s">
        <v>272</v>
      </c>
      <c r="AD454" s="174" t="s">
        <v>272</v>
      </c>
      <c r="AE454" s="25" t="s">
        <v>272</v>
      </c>
      <c r="AF454" s="180">
        <v>100</v>
      </c>
    </row>
    <row r="455" spans="1:32">
      <c r="A455" s="134" t="str">
        <f t="shared" si="6"/>
        <v>BEfa_03.2</v>
      </c>
      <c r="C455" s="177" t="s">
        <v>9</v>
      </c>
      <c r="D455" s="178" t="s">
        <v>2</v>
      </c>
      <c r="E455" s="178" t="s">
        <v>617</v>
      </c>
      <c r="F455" s="178" t="s">
        <v>618</v>
      </c>
      <c r="G455" s="178" t="s">
        <v>540</v>
      </c>
      <c r="H455" s="177" t="s">
        <v>52</v>
      </c>
      <c r="I455" s="179" t="s">
        <v>53</v>
      </c>
      <c r="J455" s="59" t="s">
        <v>1054</v>
      </c>
      <c r="K455" s="60" t="s">
        <v>1125</v>
      </c>
      <c r="L455" s="174" t="s">
        <v>272</v>
      </c>
      <c r="M455" s="2" t="s">
        <v>272</v>
      </c>
      <c r="N455" s="175" t="s">
        <v>272</v>
      </c>
      <c r="O455" s="24" t="s">
        <v>272</v>
      </c>
      <c r="P455" s="2" t="s">
        <v>672</v>
      </c>
      <c r="Q455" s="2" t="s">
        <v>672</v>
      </c>
      <c r="R455" s="2" t="s">
        <v>273</v>
      </c>
      <c r="S455" s="2" t="s">
        <v>273</v>
      </c>
      <c r="T455" s="2" t="s">
        <v>273</v>
      </c>
      <c r="U455" s="25" t="s">
        <v>273</v>
      </c>
      <c r="V455" s="24" t="s">
        <v>272</v>
      </c>
      <c r="W455" s="2" t="s">
        <v>272</v>
      </c>
      <c r="X455" s="2" t="s">
        <v>272</v>
      </c>
      <c r="Y455" s="2" t="s">
        <v>272</v>
      </c>
      <c r="Z455" s="175" t="s">
        <v>272</v>
      </c>
      <c r="AA455" s="24" t="s">
        <v>272</v>
      </c>
      <c r="AB455" s="2" t="s">
        <v>273</v>
      </c>
      <c r="AC455" s="25" t="s">
        <v>272</v>
      </c>
      <c r="AD455" s="174" t="s">
        <v>272</v>
      </c>
      <c r="AE455" s="25" t="s">
        <v>272</v>
      </c>
      <c r="AF455" s="180">
        <v>100</v>
      </c>
    </row>
    <row r="456" spans="1:32">
      <c r="A456" s="134" t="str">
        <f t="shared" ref="A456:A519" si="7">C456&amp;LOWER(LEFT(D456,2))&amp;"_"&amp;IF(LEN(TRIM(LEFT(E456,FIND(" ",E456))))=3,"0"&amp;TRIM(LEFT(E456,FIND(" ",E456))),TRIM(LEFT(E456,FIND(" ",E456))))</f>
        <v>BEfa_03.2</v>
      </c>
      <c r="C456" s="177" t="s">
        <v>9</v>
      </c>
      <c r="D456" s="178" t="s">
        <v>2</v>
      </c>
      <c r="E456" s="178" t="s">
        <v>617</v>
      </c>
      <c r="F456" s="178" t="s">
        <v>618</v>
      </c>
      <c r="G456" s="178" t="s">
        <v>540</v>
      </c>
      <c r="H456" s="177" t="s">
        <v>52</v>
      </c>
      <c r="I456" s="179" t="s">
        <v>53</v>
      </c>
      <c r="J456" s="59" t="s">
        <v>1126</v>
      </c>
      <c r="K456" s="60" t="s">
        <v>1127</v>
      </c>
      <c r="L456" s="174" t="s">
        <v>1128</v>
      </c>
      <c r="M456" s="2" t="s">
        <v>272</v>
      </c>
      <c r="N456" s="175" t="s">
        <v>272</v>
      </c>
      <c r="O456" s="24" t="s">
        <v>272</v>
      </c>
      <c r="P456" s="2" t="s">
        <v>672</v>
      </c>
      <c r="Q456" s="2" t="s">
        <v>672</v>
      </c>
      <c r="R456" s="2" t="s">
        <v>273</v>
      </c>
      <c r="S456" s="2" t="s">
        <v>273</v>
      </c>
      <c r="T456" s="2" t="s">
        <v>273</v>
      </c>
      <c r="U456" s="25" t="s">
        <v>273</v>
      </c>
      <c r="V456" s="24" t="s">
        <v>272</v>
      </c>
      <c r="W456" s="2" t="s">
        <v>272</v>
      </c>
      <c r="X456" s="2" t="s">
        <v>272</v>
      </c>
      <c r="Y456" s="2" t="s">
        <v>272</v>
      </c>
      <c r="Z456" s="175" t="s">
        <v>272</v>
      </c>
      <c r="AA456" s="24" t="s">
        <v>272</v>
      </c>
      <c r="AB456" s="2" t="s">
        <v>273</v>
      </c>
      <c r="AC456" s="25" t="s">
        <v>272</v>
      </c>
      <c r="AD456" s="174" t="s">
        <v>272</v>
      </c>
      <c r="AE456" s="25" t="s">
        <v>272</v>
      </c>
      <c r="AF456" s="180">
        <v>100</v>
      </c>
    </row>
    <row r="457" spans="1:32">
      <c r="A457" s="134" t="str">
        <f t="shared" si="7"/>
        <v>BEfa_03.3</v>
      </c>
      <c r="C457" s="177" t="s">
        <v>9</v>
      </c>
      <c r="D457" s="178" t="s">
        <v>2</v>
      </c>
      <c r="E457" s="178" t="s">
        <v>619</v>
      </c>
      <c r="F457" s="178" t="s">
        <v>620</v>
      </c>
      <c r="G457" s="178" t="s">
        <v>540</v>
      </c>
      <c r="H457" s="177" t="s">
        <v>52</v>
      </c>
      <c r="I457" s="179"/>
      <c r="J457" s="59" t="s">
        <v>194</v>
      </c>
      <c r="K457" s="60" t="s">
        <v>194</v>
      </c>
      <c r="L457" s="174" t="s">
        <v>7</v>
      </c>
      <c r="M457" s="2" t="s">
        <v>7</v>
      </c>
      <c r="N457" s="175" t="s">
        <v>7</v>
      </c>
      <c r="O457" s="24" t="s">
        <v>7</v>
      </c>
      <c r="P457" s="2" t="s">
        <v>7</v>
      </c>
      <c r="Q457" s="2" t="s">
        <v>7</v>
      </c>
      <c r="R457" s="2" t="s">
        <v>7</v>
      </c>
      <c r="S457" s="2" t="s">
        <v>7</v>
      </c>
      <c r="T457" s="2" t="s">
        <v>7</v>
      </c>
      <c r="U457" s="25" t="s">
        <v>7</v>
      </c>
      <c r="V457" s="24" t="s">
        <v>7</v>
      </c>
      <c r="W457" s="2" t="s">
        <v>7</v>
      </c>
      <c r="X457" s="2" t="s">
        <v>7</v>
      </c>
      <c r="Y457" s="2" t="s">
        <v>7</v>
      </c>
      <c r="Z457" s="175" t="s">
        <v>7</v>
      </c>
      <c r="AA457" s="24" t="s">
        <v>7</v>
      </c>
      <c r="AB457" s="2" t="s">
        <v>7</v>
      </c>
      <c r="AC457" s="25" t="s">
        <v>7</v>
      </c>
      <c r="AD457" s="174" t="s">
        <v>7</v>
      </c>
      <c r="AE457" s="25" t="s">
        <v>7</v>
      </c>
      <c r="AF457" s="180" t="s">
        <v>7</v>
      </c>
    </row>
    <row r="458" spans="1:32">
      <c r="A458" s="134" t="str">
        <f t="shared" si="7"/>
        <v>BEfa_04.1</v>
      </c>
      <c r="C458" s="177" t="s">
        <v>9</v>
      </c>
      <c r="D458" s="178" t="s">
        <v>2</v>
      </c>
      <c r="E458" s="178" t="s">
        <v>621</v>
      </c>
      <c r="F458" s="178" t="s">
        <v>622</v>
      </c>
      <c r="G458" s="178" t="s">
        <v>533</v>
      </c>
      <c r="H458" s="177" t="s">
        <v>52</v>
      </c>
      <c r="I458" s="179" t="s">
        <v>53</v>
      </c>
      <c r="J458" s="59" t="s">
        <v>1129</v>
      </c>
      <c r="K458" s="60" t="s">
        <v>1130</v>
      </c>
      <c r="L458" s="174" t="s">
        <v>272</v>
      </c>
      <c r="M458" s="2" t="s">
        <v>273</v>
      </c>
      <c r="N458" s="175" t="s">
        <v>272</v>
      </c>
      <c r="O458" s="24"/>
      <c r="P458" s="2"/>
      <c r="Q458" s="2"/>
      <c r="R458" s="2"/>
      <c r="S458" s="2"/>
      <c r="T458" s="2"/>
      <c r="U458" s="25"/>
      <c r="V458" s="24"/>
      <c r="W458" s="2"/>
      <c r="X458" s="2"/>
      <c r="Y458" s="2"/>
      <c r="Z458" s="175"/>
      <c r="AA458" s="24"/>
      <c r="AB458" s="2"/>
      <c r="AC458" s="25"/>
      <c r="AD458" s="174"/>
      <c r="AE458" s="25"/>
      <c r="AF458" s="180">
        <v>100</v>
      </c>
    </row>
    <row r="459" spans="1:32">
      <c r="A459" s="134" t="str">
        <f t="shared" si="7"/>
        <v>BEfa_04.1</v>
      </c>
      <c r="C459" s="177" t="s">
        <v>9</v>
      </c>
      <c r="D459" s="178" t="s">
        <v>2</v>
      </c>
      <c r="E459" s="178" t="s">
        <v>621</v>
      </c>
      <c r="F459" s="178" t="s">
        <v>622</v>
      </c>
      <c r="G459" s="178" t="s">
        <v>533</v>
      </c>
      <c r="H459" s="177" t="s">
        <v>52</v>
      </c>
      <c r="I459" s="179" t="s">
        <v>53</v>
      </c>
      <c r="J459" s="59" t="s">
        <v>1118</v>
      </c>
      <c r="K459" s="60" t="s">
        <v>1131</v>
      </c>
      <c r="L459" s="174" t="s">
        <v>272</v>
      </c>
      <c r="M459" s="2" t="s">
        <v>273</v>
      </c>
      <c r="N459" s="175" t="s">
        <v>272</v>
      </c>
      <c r="O459" s="24"/>
      <c r="P459" s="2"/>
      <c r="Q459" s="2"/>
      <c r="R459" s="2"/>
      <c r="S459" s="2"/>
      <c r="T459" s="2"/>
      <c r="U459" s="25"/>
      <c r="V459" s="24"/>
      <c r="W459" s="2"/>
      <c r="X459" s="2"/>
      <c r="Y459" s="2"/>
      <c r="Z459" s="175"/>
      <c r="AA459" s="24"/>
      <c r="AB459" s="2"/>
      <c r="AC459" s="25"/>
      <c r="AD459" s="174"/>
      <c r="AE459" s="25"/>
      <c r="AF459" s="180">
        <v>100</v>
      </c>
    </row>
    <row r="460" spans="1:32">
      <c r="A460" s="134" t="str">
        <f t="shared" si="7"/>
        <v>BEfa_04.1</v>
      </c>
      <c r="C460" s="177" t="s">
        <v>9</v>
      </c>
      <c r="D460" s="178" t="s">
        <v>2</v>
      </c>
      <c r="E460" s="178" t="s">
        <v>621</v>
      </c>
      <c r="F460" s="178" t="s">
        <v>622</v>
      </c>
      <c r="G460" s="178" t="s">
        <v>533</v>
      </c>
      <c r="H460" s="177" t="s">
        <v>52</v>
      </c>
      <c r="I460" s="179" t="s">
        <v>53</v>
      </c>
      <c r="J460" s="59" t="s">
        <v>282</v>
      </c>
      <c r="K460" s="60" t="s">
        <v>1132</v>
      </c>
      <c r="L460" s="174" t="s">
        <v>272</v>
      </c>
      <c r="M460" s="2" t="s">
        <v>273</v>
      </c>
      <c r="N460" s="175" t="s">
        <v>272</v>
      </c>
      <c r="O460" s="24"/>
      <c r="P460" s="2"/>
      <c r="Q460" s="2"/>
      <c r="R460" s="2"/>
      <c r="S460" s="2"/>
      <c r="T460" s="2"/>
      <c r="U460" s="25"/>
      <c r="V460" s="24"/>
      <c r="W460" s="2"/>
      <c r="X460" s="2"/>
      <c r="Y460" s="2"/>
      <c r="Z460" s="175"/>
      <c r="AA460" s="24"/>
      <c r="AB460" s="2"/>
      <c r="AC460" s="25"/>
      <c r="AD460" s="174"/>
      <c r="AE460" s="25"/>
      <c r="AF460" s="180">
        <v>100</v>
      </c>
    </row>
    <row r="461" spans="1:32">
      <c r="A461" s="134" t="str">
        <f t="shared" si="7"/>
        <v>BEfa_04.1</v>
      </c>
      <c r="C461" s="177" t="s">
        <v>9</v>
      </c>
      <c r="D461" s="178" t="s">
        <v>2</v>
      </c>
      <c r="E461" s="178" t="s">
        <v>621</v>
      </c>
      <c r="F461" s="178" t="s">
        <v>622</v>
      </c>
      <c r="G461" s="178" t="s">
        <v>533</v>
      </c>
      <c r="H461" s="177" t="s">
        <v>52</v>
      </c>
      <c r="I461" s="179" t="s">
        <v>53</v>
      </c>
      <c r="J461" s="59" t="s">
        <v>280</v>
      </c>
      <c r="K461" s="60" t="s">
        <v>1133</v>
      </c>
      <c r="L461" s="174" t="s">
        <v>272</v>
      </c>
      <c r="M461" s="2" t="s">
        <v>273</v>
      </c>
      <c r="N461" s="175" t="s">
        <v>272</v>
      </c>
      <c r="O461" s="24"/>
      <c r="P461" s="2"/>
      <c r="Q461" s="2"/>
      <c r="R461" s="2"/>
      <c r="S461" s="2"/>
      <c r="T461" s="2"/>
      <c r="U461" s="25"/>
      <c r="V461" s="24"/>
      <c r="W461" s="2"/>
      <c r="X461" s="2"/>
      <c r="Y461" s="2"/>
      <c r="Z461" s="175"/>
      <c r="AA461" s="24"/>
      <c r="AB461" s="2"/>
      <c r="AC461" s="25"/>
      <c r="AD461" s="174"/>
      <c r="AE461" s="25"/>
      <c r="AF461" s="180">
        <v>100</v>
      </c>
    </row>
    <row r="462" spans="1:32">
      <c r="A462" s="134" t="str">
        <f t="shared" si="7"/>
        <v>BEfa_04.1</v>
      </c>
      <c r="C462" s="177" t="s">
        <v>9</v>
      </c>
      <c r="D462" s="178" t="s">
        <v>2</v>
      </c>
      <c r="E462" s="178" t="s">
        <v>621</v>
      </c>
      <c r="F462" s="178" t="s">
        <v>622</v>
      </c>
      <c r="G462" s="178" t="s">
        <v>533</v>
      </c>
      <c r="H462" s="177" t="s">
        <v>52</v>
      </c>
      <c r="I462" s="179" t="s">
        <v>53</v>
      </c>
      <c r="J462" s="59" t="s">
        <v>1036</v>
      </c>
      <c r="K462" s="60" t="s">
        <v>1134</v>
      </c>
      <c r="L462" s="174" t="s">
        <v>272</v>
      </c>
      <c r="M462" s="2" t="s">
        <v>273</v>
      </c>
      <c r="N462" s="175" t="s">
        <v>272</v>
      </c>
      <c r="O462" s="24"/>
      <c r="P462" s="2"/>
      <c r="Q462" s="2"/>
      <c r="R462" s="2"/>
      <c r="S462" s="2"/>
      <c r="T462" s="2"/>
      <c r="U462" s="25"/>
      <c r="V462" s="24"/>
      <c r="W462" s="2"/>
      <c r="X462" s="2"/>
      <c r="Y462" s="2"/>
      <c r="Z462" s="175"/>
      <c r="AA462" s="24"/>
      <c r="AB462" s="2"/>
      <c r="AC462" s="25"/>
      <c r="AD462" s="174"/>
      <c r="AE462" s="25"/>
      <c r="AF462" s="180">
        <v>100</v>
      </c>
    </row>
    <row r="463" spans="1:32">
      <c r="A463" s="134" t="str">
        <f t="shared" si="7"/>
        <v>BEfa_04.1</v>
      </c>
      <c r="C463" s="177" t="s">
        <v>9</v>
      </c>
      <c r="D463" s="178" t="s">
        <v>2</v>
      </c>
      <c r="E463" s="178" t="s">
        <v>621</v>
      </c>
      <c r="F463" s="178" t="s">
        <v>622</v>
      </c>
      <c r="G463" s="178" t="s">
        <v>533</v>
      </c>
      <c r="H463" s="177" t="s">
        <v>52</v>
      </c>
      <c r="I463" s="179" t="s">
        <v>53</v>
      </c>
      <c r="J463" s="59" t="s">
        <v>283</v>
      </c>
      <c r="K463" s="60" t="s">
        <v>1135</v>
      </c>
      <c r="L463" s="174" t="s">
        <v>272</v>
      </c>
      <c r="M463" s="2" t="s">
        <v>273</v>
      </c>
      <c r="N463" s="175" t="s">
        <v>272</v>
      </c>
      <c r="O463" s="24"/>
      <c r="P463" s="2"/>
      <c r="Q463" s="2"/>
      <c r="R463" s="2"/>
      <c r="S463" s="2"/>
      <c r="T463" s="2"/>
      <c r="U463" s="25"/>
      <c r="V463" s="24"/>
      <c r="W463" s="2"/>
      <c r="X463" s="2"/>
      <c r="Y463" s="2"/>
      <c r="Z463" s="175"/>
      <c r="AA463" s="24"/>
      <c r="AB463" s="2"/>
      <c r="AC463" s="25"/>
      <c r="AD463" s="174"/>
      <c r="AE463" s="25"/>
      <c r="AF463" s="180">
        <v>100</v>
      </c>
    </row>
    <row r="464" spans="1:32">
      <c r="A464" s="134" t="str">
        <f t="shared" si="7"/>
        <v>BEfa_04.1</v>
      </c>
      <c r="C464" s="177" t="s">
        <v>9</v>
      </c>
      <c r="D464" s="178" t="s">
        <v>2</v>
      </c>
      <c r="E464" s="178" t="s">
        <v>621</v>
      </c>
      <c r="F464" s="178" t="s">
        <v>622</v>
      </c>
      <c r="G464" s="178" t="s">
        <v>533</v>
      </c>
      <c r="H464" s="177" t="s">
        <v>52</v>
      </c>
      <c r="I464" s="179" t="s">
        <v>53</v>
      </c>
      <c r="J464" s="59" t="s">
        <v>1040</v>
      </c>
      <c r="K464" s="60" t="s">
        <v>1136</v>
      </c>
      <c r="L464" s="174" t="s">
        <v>272</v>
      </c>
      <c r="M464" s="2" t="s">
        <v>273</v>
      </c>
      <c r="N464" s="175" t="s">
        <v>272</v>
      </c>
      <c r="O464" s="24"/>
      <c r="P464" s="2"/>
      <c r="Q464" s="2"/>
      <c r="R464" s="2"/>
      <c r="S464" s="2"/>
      <c r="T464" s="2"/>
      <c r="U464" s="25"/>
      <c r="V464" s="24"/>
      <c r="W464" s="2"/>
      <c r="X464" s="2"/>
      <c r="Y464" s="2"/>
      <c r="Z464" s="175"/>
      <c r="AA464" s="24"/>
      <c r="AB464" s="2"/>
      <c r="AC464" s="25"/>
      <c r="AD464" s="174"/>
      <c r="AE464" s="25"/>
      <c r="AF464" s="180">
        <v>100</v>
      </c>
    </row>
    <row r="465" spans="1:32">
      <c r="A465" s="134" t="str">
        <f t="shared" si="7"/>
        <v>BEfa_04.1</v>
      </c>
      <c r="C465" s="177" t="s">
        <v>9</v>
      </c>
      <c r="D465" s="178" t="s">
        <v>2</v>
      </c>
      <c r="E465" s="178" t="s">
        <v>621</v>
      </c>
      <c r="F465" s="178" t="s">
        <v>622</v>
      </c>
      <c r="G465" s="178" t="s">
        <v>533</v>
      </c>
      <c r="H465" s="177" t="s">
        <v>52</v>
      </c>
      <c r="I465" s="179" t="s">
        <v>53</v>
      </c>
      <c r="J465" s="59" t="s">
        <v>1042</v>
      </c>
      <c r="K465" s="60" t="s">
        <v>1137</v>
      </c>
      <c r="L465" s="174" t="s">
        <v>272</v>
      </c>
      <c r="M465" s="2" t="s">
        <v>273</v>
      </c>
      <c r="N465" s="175" t="s">
        <v>272</v>
      </c>
      <c r="O465" s="24"/>
      <c r="P465" s="2"/>
      <c r="Q465" s="2"/>
      <c r="R465" s="2"/>
      <c r="S465" s="2"/>
      <c r="T465" s="2"/>
      <c r="U465" s="25"/>
      <c r="V465" s="24"/>
      <c r="W465" s="2"/>
      <c r="X465" s="2"/>
      <c r="Y465" s="2"/>
      <c r="Z465" s="175"/>
      <c r="AA465" s="24"/>
      <c r="AB465" s="2"/>
      <c r="AC465" s="25"/>
      <c r="AD465" s="174"/>
      <c r="AE465" s="25"/>
      <c r="AF465" s="180">
        <v>100</v>
      </c>
    </row>
    <row r="466" spans="1:32">
      <c r="A466" s="134" t="str">
        <f t="shared" si="7"/>
        <v>BEfa_04.1</v>
      </c>
      <c r="C466" s="177" t="s">
        <v>9</v>
      </c>
      <c r="D466" s="178" t="s">
        <v>2</v>
      </c>
      <c r="E466" s="178" t="s">
        <v>621</v>
      </c>
      <c r="F466" s="178" t="s">
        <v>622</v>
      </c>
      <c r="G466" s="178" t="s">
        <v>533</v>
      </c>
      <c r="H466" s="177" t="s">
        <v>52</v>
      </c>
      <c r="I466" s="179" t="s">
        <v>53</v>
      </c>
      <c r="J466" s="59" t="s">
        <v>1044</v>
      </c>
      <c r="K466" s="60" t="s">
        <v>1138</v>
      </c>
      <c r="L466" s="174" t="s">
        <v>272</v>
      </c>
      <c r="M466" s="2" t="s">
        <v>273</v>
      </c>
      <c r="N466" s="175" t="s">
        <v>272</v>
      </c>
      <c r="O466" s="24"/>
      <c r="P466" s="2"/>
      <c r="Q466" s="2"/>
      <c r="R466" s="2"/>
      <c r="S466" s="2"/>
      <c r="T466" s="2"/>
      <c r="U466" s="25"/>
      <c r="V466" s="24"/>
      <c r="W466" s="2"/>
      <c r="X466" s="2"/>
      <c r="Y466" s="2"/>
      <c r="Z466" s="175"/>
      <c r="AA466" s="24"/>
      <c r="AB466" s="2"/>
      <c r="AC466" s="25"/>
      <c r="AD466" s="174"/>
      <c r="AE466" s="25"/>
      <c r="AF466" s="180">
        <v>100</v>
      </c>
    </row>
    <row r="467" spans="1:32">
      <c r="A467" s="134" t="str">
        <f t="shared" si="7"/>
        <v>BEfa_04.1</v>
      </c>
      <c r="C467" s="177" t="s">
        <v>9</v>
      </c>
      <c r="D467" s="178" t="s">
        <v>2</v>
      </c>
      <c r="E467" s="178" t="s">
        <v>621</v>
      </c>
      <c r="F467" s="178" t="s">
        <v>622</v>
      </c>
      <c r="G467" s="178" t="s">
        <v>533</v>
      </c>
      <c r="H467" s="177" t="s">
        <v>52</v>
      </c>
      <c r="I467" s="179" t="s">
        <v>53</v>
      </c>
      <c r="J467" s="59" t="s">
        <v>1046</v>
      </c>
      <c r="K467" s="60" t="s">
        <v>1139</v>
      </c>
      <c r="L467" s="174" t="s">
        <v>272</v>
      </c>
      <c r="M467" s="2" t="s">
        <v>273</v>
      </c>
      <c r="N467" s="175" t="s">
        <v>272</v>
      </c>
      <c r="O467" s="24"/>
      <c r="P467" s="2"/>
      <c r="Q467" s="2"/>
      <c r="R467" s="2"/>
      <c r="S467" s="2"/>
      <c r="T467" s="2"/>
      <c r="U467" s="25"/>
      <c r="V467" s="24"/>
      <c r="W467" s="2"/>
      <c r="X467" s="2"/>
      <c r="Y467" s="2"/>
      <c r="Z467" s="175"/>
      <c r="AA467" s="24"/>
      <c r="AB467" s="2"/>
      <c r="AC467" s="25"/>
      <c r="AD467" s="174"/>
      <c r="AE467" s="25"/>
      <c r="AF467" s="180">
        <v>100</v>
      </c>
    </row>
    <row r="468" spans="1:32">
      <c r="A468" s="134" t="str">
        <f t="shared" si="7"/>
        <v>BEfa_04.1</v>
      </c>
      <c r="C468" s="177" t="s">
        <v>9</v>
      </c>
      <c r="D468" s="178" t="s">
        <v>2</v>
      </c>
      <c r="E468" s="178" t="s">
        <v>621</v>
      </c>
      <c r="F468" s="178" t="s">
        <v>622</v>
      </c>
      <c r="G468" s="178" t="s">
        <v>533</v>
      </c>
      <c r="H468" s="177" t="s">
        <v>52</v>
      </c>
      <c r="I468" s="179" t="s">
        <v>53</v>
      </c>
      <c r="J468" s="59" t="s">
        <v>1048</v>
      </c>
      <c r="K468" s="60" t="s">
        <v>1140</v>
      </c>
      <c r="L468" s="174" t="s">
        <v>272</v>
      </c>
      <c r="M468" s="2" t="s">
        <v>273</v>
      </c>
      <c r="N468" s="175" t="s">
        <v>272</v>
      </c>
      <c r="O468" s="24"/>
      <c r="P468" s="2"/>
      <c r="Q468" s="2"/>
      <c r="R468" s="2"/>
      <c r="S468" s="2"/>
      <c r="T468" s="2"/>
      <c r="U468" s="25"/>
      <c r="V468" s="24"/>
      <c r="W468" s="2"/>
      <c r="X468" s="2"/>
      <c r="Y468" s="2"/>
      <c r="Z468" s="175"/>
      <c r="AA468" s="24"/>
      <c r="AB468" s="2"/>
      <c r="AC468" s="25"/>
      <c r="AD468" s="174"/>
      <c r="AE468" s="25"/>
      <c r="AF468" s="180">
        <v>100</v>
      </c>
    </row>
    <row r="469" spans="1:32">
      <c r="A469" s="134" t="str">
        <f t="shared" si="7"/>
        <v>BEfa_04.1</v>
      </c>
      <c r="C469" s="177" t="s">
        <v>9</v>
      </c>
      <c r="D469" s="178" t="s">
        <v>2</v>
      </c>
      <c r="E469" s="178" t="s">
        <v>621</v>
      </c>
      <c r="F469" s="178" t="s">
        <v>622</v>
      </c>
      <c r="G469" s="178" t="s">
        <v>533</v>
      </c>
      <c r="H469" s="177" t="s">
        <v>52</v>
      </c>
      <c r="I469" s="179" t="s">
        <v>53</v>
      </c>
      <c r="J469" s="59" t="s">
        <v>1050</v>
      </c>
      <c r="K469" s="60" t="s">
        <v>1141</v>
      </c>
      <c r="L469" s="174" t="s">
        <v>272</v>
      </c>
      <c r="M469" s="2" t="s">
        <v>273</v>
      </c>
      <c r="N469" s="175" t="s">
        <v>272</v>
      </c>
      <c r="O469" s="24"/>
      <c r="P469" s="2"/>
      <c r="Q469" s="2"/>
      <c r="R469" s="2"/>
      <c r="S469" s="2"/>
      <c r="T469" s="2"/>
      <c r="U469" s="25"/>
      <c r="V469" s="24"/>
      <c r="W469" s="2"/>
      <c r="X469" s="2"/>
      <c r="Y469" s="2"/>
      <c r="Z469" s="175"/>
      <c r="AA469" s="24"/>
      <c r="AB469" s="2"/>
      <c r="AC469" s="25"/>
      <c r="AD469" s="174"/>
      <c r="AE469" s="25"/>
      <c r="AF469" s="180">
        <v>100</v>
      </c>
    </row>
    <row r="470" spans="1:32">
      <c r="A470" s="134" t="str">
        <f t="shared" si="7"/>
        <v>BEfa_04.1</v>
      </c>
      <c r="C470" s="177" t="s">
        <v>9</v>
      </c>
      <c r="D470" s="178" t="s">
        <v>2</v>
      </c>
      <c r="E470" s="178" t="s">
        <v>621</v>
      </c>
      <c r="F470" s="178" t="s">
        <v>622</v>
      </c>
      <c r="G470" s="178" t="s">
        <v>533</v>
      </c>
      <c r="H470" s="177" t="s">
        <v>52</v>
      </c>
      <c r="I470" s="179" t="s">
        <v>53</v>
      </c>
      <c r="J470" s="59" t="s">
        <v>1052</v>
      </c>
      <c r="K470" s="60" t="s">
        <v>1142</v>
      </c>
      <c r="L470" s="174" t="s">
        <v>272</v>
      </c>
      <c r="M470" s="2" t="s">
        <v>273</v>
      </c>
      <c r="N470" s="175" t="s">
        <v>272</v>
      </c>
      <c r="O470" s="24"/>
      <c r="P470" s="2"/>
      <c r="Q470" s="2"/>
      <c r="R470" s="2"/>
      <c r="S470" s="2"/>
      <c r="T470" s="2"/>
      <c r="U470" s="25"/>
      <c r="V470" s="24"/>
      <c r="W470" s="2"/>
      <c r="X470" s="2"/>
      <c r="Y470" s="2"/>
      <c r="Z470" s="175"/>
      <c r="AA470" s="24"/>
      <c r="AB470" s="2"/>
      <c r="AC470" s="25"/>
      <c r="AD470" s="174"/>
      <c r="AE470" s="25"/>
      <c r="AF470" s="180">
        <v>100</v>
      </c>
    </row>
    <row r="471" spans="1:32">
      <c r="A471" s="134" t="str">
        <f t="shared" si="7"/>
        <v>BEfa_04.1</v>
      </c>
      <c r="C471" s="177" t="s">
        <v>9</v>
      </c>
      <c r="D471" s="178" t="s">
        <v>2</v>
      </c>
      <c r="E471" s="178" t="s">
        <v>621</v>
      </c>
      <c r="F471" s="178" t="s">
        <v>622</v>
      </c>
      <c r="G471" s="178" t="s">
        <v>533</v>
      </c>
      <c r="H471" s="177" t="s">
        <v>52</v>
      </c>
      <c r="I471" s="179" t="s">
        <v>53</v>
      </c>
      <c r="J471" s="59" t="s">
        <v>1054</v>
      </c>
      <c r="K471" s="60" t="s">
        <v>1143</v>
      </c>
      <c r="L471" s="174" t="s">
        <v>272</v>
      </c>
      <c r="M471" s="2" t="s">
        <v>273</v>
      </c>
      <c r="N471" s="175" t="s">
        <v>272</v>
      </c>
      <c r="O471" s="24"/>
      <c r="P471" s="2"/>
      <c r="Q471" s="2"/>
      <c r="R471" s="2"/>
      <c r="S471" s="2"/>
      <c r="T471" s="2"/>
      <c r="U471" s="25"/>
      <c r="V471" s="24"/>
      <c r="W471" s="2"/>
      <c r="X471" s="2"/>
      <c r="Y471" s="2"/>
      <c r="Z471" s="175"/>
      <c r="AA471" s="24"/>
      <c r="AB471" s="2"/>
      <c r="AC471" s="25"/>
      <c r="AD471" s="174"/>
      <c r="AE471" s="25"/>
      <c r="AF471" s="180">
        <v>100</v>
      </c>
    </row>
    <row r="472" spans="1:32">
      <c r="A472" s="134" t="str">
        <f t="shared" si="7"/>
        <v>BEfa_04.1</v>
      </c>
      <c r="C472" s="177" t="s">
        <v>9</v>
      </c>
      <c r="D472" s="178" t="s">
        <v>2</v>
      </c>
      <c r="E472" s="178" t="s">
        <v>621</v>
      </c>
      <c r="F472" s="178" t="s">
        <v>622</v>
      </c>
      <c r="G472" s="178" t="s">
        <v>533</v>
      </c>
      <c r="H472" s="177" t="s">
        <v>52</v>
      </c>
      <c r="I472" s="179" t="s">
        <v>53</v>
      </c>
      <c r="J472" s="59" t="s">
        <v>1056</v>
      </c>
      <c r="K472" s="60" t="s">
        <v>1144</v>
      </c>
      <c r="L472" s="174" t="s">
        <v>272</v>
      </c>
      <c r="M472" s="2" t="s">
        <v>273</v>
      </c>
      <c r="N472" s="175" t="s">
        <v>272</v>
      </c>
      <c r="O472" s="24"/>
      <c r="P472" s="2"/>
      <c r="Q472" s="2"/>
      <c r="R472" s="2"/>
      <c r="S472" s="2"/>
      <c r="T472" s="2"/>
      <c r="U472" s="25"/>
      <c r="V472" s="24"/>
      <c r="W472" s="2"/>
      <c r="X472" s="2"/>
      <c r="Y472" s="2"/>
      <c r="Z472" s="175"/>
      <c r="AA472" s="24"/>
      <c r="AB472" s="2"/>
      <c r="AC472" s="25"/>
      <c r="AD472" s="174"/>
      <c r="AE472" s="25"/>
      <c r="AF472" s="180">
        <v>100</v>
      </c>
    </row>
    <row r="473" spans="1:32">
      <c r="A473" s="134" t="str">
        <f t="shared" si="7"/>
        <v>BEst_01.1</v>
      </c>
      <c r="C473" s="177" t="s">
        <v>9</v>
      </c>
      <c r="D473" s="178" t="s">
        <v>3</v>
      </c>
      <c r="E473" s="178" t="s">
        <v>623</v>
      </c>
      <c r="F473" s="178" t="s">
        <v>624</v>
      </c>
      <c r="G473" s="178" t="s">
        <v>533</v>
      </c>
      <c r="H473" s="177" t="s">
        <v>52</v>
      </c>
      <c r="I473" s="179" t="s">
        <v>54</v>
      </c>
      <c r="J473" s="59" t="s">
        <v>1145</v>
      </c>
      <c r="K473" s="60" t="s">
        <v>1146</v>
      </c>
      <c r="L473" s="174" t="s">
        <v>272</v>
      </c>
      <c r="M473" s="2" t="s">
        <v>272</v>
      </c>
      <c r="N473" s="175" t="s">
        <v>272</v>
      </c>
      <c r="O473" s="24"/>
      <c r="P473" s="2"/>
      <c r="Q473" s="2"/>
      <c r="R473" s="2"/>
      <c r="S473" s="2"/>
      <c r="T473" s="2"/>
      <c r="U473" s="25"/>
      <c r="V473" s="24"/>
      <c r="W473" s="2"/>
      <c r="X473" s="2"/>
      <c r="Y473" s="2"/>
      <c r="Z473" s="175"/>
      <c r="AA473" s="24"/>
      <c r="AB473" s="2"/>
      <c r="AC473" s="25"/>
      <c r="AD473" s="174"/>
      <c r="AE473" s="25"/>
      <c r="AF473" s="180">
        <v>100</v>
      </c>
    </row>
    <row r="474" spans="1:32">
      <c r="A474" s="134" t="str">
        <f t="shared" si="7"/>
        <v>BEst_01.1</v>
      </c>
      <c r="C474" s="177" t="s">
        <v>9</v>
      </c>
      <c r="D474" s="178" t="s">
        <v>3</v>
      </c>
      <c r="E474" s="178" t="s">
        <v>623</v>
      </c>
      <c r="F474" s="178" t="s">
        <v>624</v>
      </c>
      <c r="G474" s="178" t="s">
        <v>533</v>
      </c>
      <c r="H474" s="177" t="s">
        <v>52</v>
      </c>
      <c r="I474" s="179" t="s">
        <v>54</v>
      </c>
      <c r="J474" s="59" t="s">
        <v>1147</v>
      </c>
      <c r="K474" s="60" t="s">
        <v>1148</v>
      </c>
      <c r="L474" s="174" t="s">
        <v>272</v>
      </c>
      <c r="M474" s="2" t="s">
        <v>272</v>
      </c>
      <c r="N474" s="175" t="s">
        <v>272</v>
      </c>
      <c r="O474" s="24"/>
      <c r="P474" s="2"/>
      <c r="Q474" s="2"/>
      <c r="R474" s="2"/>
      <c r="S474" s="2"/>
      <c r="T474" s="2"/>
      <c r="U474" s="25"/>
      <c r="V474" s="24"/>
      <c r="W474" s="2"/>
      <c r="X474" s="2"/>
      <c r="Y474" s="2"/>
      <c r="Z474" s="175"/>
      <c r="AA474" s="24"/>
      <c r="AB474" s="2"/>
      <c r="AC474" s="25"/>
      <c r="AD474" s="174"/>
      <c r="AE474" s="25"/>
      <c r="AF474" s="180">
        <v>100</v>
      </c>
    </row>
    <row r="475" spans="1:32">
      <c r="A475" s="134" t="str">
        <f t="shared" si="7"/>
        <v>BEst_01.1</v>
      </c>
      <c r="C475" s="177" t="s">
        <v>9</v>
      </c>
      <c r="D475" s="178" t="s">
        <v>3</v>
      </c>
      <c r="E475" s="178" t="s">
        <v>623</v>
      </c>
      <c r="F475" s="178" t="s">
        <v>624</v>
      </c>
      <c r="G475" s="178" t="s">
        <v>533</v>
      </c>
      <c r="H475" s="177" t="s">
        <v>52</v>
      </c>
      <c r="I475" s="179" t="s">
        <v>54</v>
      </c>
      <c r="J475" s="59" t="s">
        <v>1149</v>
      </c>
      <c r="K475" s="60" t="s">
        <v>1150</v>
      </c>
      <c r="L475" s="174" t="s">
        <v>272</v>
      </c>
      <c r="M475" s="2" t="s">
        <v>272</v>
      </c>
      <c r="N475" s="175" t="s">
        <v>272</v>
      </c>
      <c r="O475" s="24"/>
      <c r="P475" s="2"/>
      <c r="Q475" s="2"/>
      <c r="R475" s="2"/>
      <c r="S475" s="2"/>
      <c r="T475" s="2"/>
      <c r="U475" s="25"/>
      <c r="V475" s="24"/>
      <c r="W475" s="2"/>
      <c r="X475" s="2"/>
      <c r="Y475" s="2"/>
      <c r="Z475" s="175"/>
      <c r="AA475" s="24"/>
      <c r="AB475" s="2"/>
      <c r="AC475" s="25"/>
      <c r="AD475" s="174"/>
      <c r="AE475" s="25"/>
      <c r="AF475" s="180">
        <v>100</v>
      </c>
    </row>
    <row r="476" spans="1:32">
      <c r="A476" s="134" t="str">
        <f t="shared" si="7"/>
        <v>BEst_01.1</v>
      </c>
      <c r="C476" s="177" t="s">
        <v>9</v>
      </c>
      <c r="D476" s="178" t="s">
        <v>3</v>
      </c>
      <c r="E476" s="178" t="s">
        <v>623</v>
      </c>
      <c r="F476" s="178" t="s">
        <v>624</v>
      </c>
      <c r="G476" s="178" t="s">
        <v>533</v>
      </c>
      <c r="H476" s="177" t="s">
        <v>52</v>
      </c>
      <c r="I476" s="179" t="s">
        <v>54</v>
      </c>
      <c r="J476" s="59" t="s">
        <v>1151</v>
      </c>
      <c r="K476" s="60" t="s">
        <v>1152</v>
      </c>
      <c r="L476" s="174" t="s">
        <v>272</v>
      </c>
      <c r="M476" s="2" t="s">
        <v>272</v>
      </c>
      <c r="N476" s="175" t="s">
        <v>272</v>
      </c>
      <c r="O476" s="24"/>
      <c r="P476" s="2"/>
      <c r="Q476" s="2"/>
      <c r="R476" s="2"/>
      <c r="S476" s="2"/>
      <c r="T476" s="2"/>
      <c r="U476" s="25"/>
      <c r="V476" s="24"/>
      <c r="W476" s="2"/>
      <c r="X476" s="2"/>
      <c r="Y476" s="2"/>
      <c r="Z476" s="175"/>
      <c r="AA476" s="24"/>
      <c r="AB476" s="2"/>
      <c r="AC476" s="25"/>
      <c r="AD476" s="174"/>
      <c r="AE476" s="25"/>
      <c r="AF476" s="180">
        <v>100</v>
      </c>
    </row>
    <row r="477" spans="1:32">
      <c r="A477" s="134" t="str">
        <f t="shared" si="7"/>
        <v>BEst_01.1</v>
      </c>
      <c r="C477" s="177" t="s">
        <v>9</v>
      </c>
      <c r="D477" s="178" t="s">
        <v>3</v>
      </c>
      <c r="E477" s="178" t="s">
        <v>623</v>
      </c>
      <c r="F477" s="178" t="s">
        <v>624</v>
      </c>
      <c r="G477" s="178" t="s">
        <v>533</v>
      </c>
      <c r="H477" s="177" t="s">
        <v>52</v>
      </c>
      <c r="I477" s="179" t="s">
        <v>54</v>
      </c>
      <c r="J477" s="59" t="s">
        <v>1153</v>
      </c>
      <c r="K477" s="60" t="s">
        <v>1154</v>
      </c>
      <c r="L477" s="174" t="s">
        <v>272</v>
      </c>
      <c r="M477" s="2" t="s">
        <v>272</v>
      </c>
      <c r="N477" s="175" t="s">
        <v>272</v>
      </c>
      <c r="O477" s="24"/>
      <c r="P477" s="2"/>
      <c r="Q477" s="2"/>
      <c r="R477" s="2"/>
      <c r="S477" s="2"/>
      <c r="T477" s="2"/>
      <c r="U477" s="25"/>
      <c r="V477" s="24"/>
      <c r="W477" s="2"/>
      <c r="X477" s="2"/>
      <c r="Y477" s="2"/>
      <c r="Z477" s="175"/>
      <c r="AA477" s="24"/>
      <c r="AB477" s="2"/>
      <c r="AC477" s="25"/>
      <c r="AD477" s="174"/>
      <c r="AE477" s="25"/>
      <c r="AF477" s="180">
        <v>0</v>
      </c>
    </row>
    <row r="478" spans="1:32">
      <c r="A478" s="134" t="str">
        <f t="shared" si="7"/>
        <v>BEst_01.2</v>
      </c>
      <c r="C478" s="177" t="s">
        <v>9</v>
      </c>
      <c r="D478" s="178" t="s">
        <v>3</v>
      </c>
      <c r="E478" s="178" t="s">
        <v>625</v>
      </c>
      <c r="F478" s="178" t="s">
        <v>626</v>
      </c>
      <c r="G478" s="178" t="s">
        <v>533</v>
      </c>
      <c r="H478" s="177" t="s">
        <v>52</v>
      </c>
      <c r="I478" s="179" t="s">
        <v>54</v>
      </c>
      <c r="J478" s="59" t="s">
        <v>1155</v>
      </c>
      <c r="K478" s="60" t="s">
        <v>1156</v>
      </c>
      <c r="L478" s="174" t="s">
        <v>272</v>
      </c>
      <c r="M478" s="2" t="s">
        <v>272</v>
      </c>
      <c r="N478" s="175" t="s">
        <v>272</v>
      </c>
      <c r="O478" s="24"/>
      <c r="P478" s="2"/>
      <c r="Q478" s="2"/>
      <c r="R478" s="2"/>
      <c r="S478" s="2"/>
      <c r="T478" s="2"/>
      <c r="U478" s="25"/>
      <c r="V478" s="24"/>
      <c r="W478" s="2"/>
      <c r="X478" s="2"/>
      <c r="Y478" s="2"/>
      <c r="Z478" s="175"/>
      <c r="AA478" s="24"/>
      <c r="AB478" s="2"/>
      <c r="AC478" s="25"/>
      <c r="AD478" s="174"/>
      <c r="AE478" s="25"/>
      <c r="AF478" s="180">
        <v>100</v>
      </c>
    </row>
    <row r="479" spans="1:32">
      <c r="A479" s="134" t="str">
        <f t="shared" si="7"/>
        <v>BEst_01.2</v>
      </c>
      <c r="C479" s="177" t="s">
        <v>9</v>
      </c>
      <c r="D479" s="178" t="s">
        <v>3</v>
      </c>
      <c r="E479" s="178" t="s">
        <v>625</v>
      </c>
      <c r="F479" s="178" t="s">
        <v>626</v>
      </c>
      <c r="G479" s="178" t="s">
        <v>533</v>
      </c>
      <c r="H479" s="177" t="s">
        <v>52</v>
      </c>
      <c r="I479" s="179" t="s">
        <v>54</v>
      </c>
      <c r="J479" s="59" t="s">
        <v>1147</v>
      </c>
      <c r="K479" s="60" t="s">
        <v>1157</v>
      </c>
      <c r="L479" s="174" t="s">
        <v>272</v>
      </c>
      <c r="M479" s="2" t="s">
        <v>272</v>
      </c>
      <c r="N479" s="175" t="s">
        <v>272</v>
      </c>
      <c r="O479" s="24"/>
      <c r="P479" s="2"/>
      <c r="Q479" s="2"/>
      <c r="R479" s="2"/>
      <c r="S479" s="2"/>
      <c r="T479" s="2"/>
      <c r="U479" s="25"/>
      <c r="V479" s="24"/>
      <c r="W479" s="2"/>
      <c r="X479" s="2"/>
      <c r="Y479" s="2"/>
      <c r="Z479" s="175"/>
      <c r="AA479" s="24"/>
      <c r="AB479" s="2"/>
      <c r="AC479" s="25"/>
      <c r="AD479" s="174"/>
      <c r="AE479" s="25"/>
      <c r="AF479" s="180">
        <v>100</v>
      </c>
    </row>
    <row r="480" spans="1:32">
      <c r="A480" s="134" t="str">
        <f t="shared" si="7"/>
        <v>BEst_01.2</v>
      </c>
      <c r="C480" s="177" t="s">
        <v>9</v>
      </c>
      <c r="D480" s="178" t="s">
        <v>3</v>
      </c>
      <c r="E480" s="178" t="s">
        <v>625</v>
      </c>
      <c r="F480" s="178" t="s">
        <v>626</v>
      </c>
      <c r="G480" s="178" t="s">
        <v>533</v>
      </c>
      <c r="H480" s="177" t="s">
        <v>52</v>
      </c>
      <c r="I480" s="179" t="s">
        <v>54</v>
      </c>
      <c r="J480" s="59" t="s">
        <v>1149</v>
      </c>
      <c r="K480" s="60" t="s">
        <v>1158</v>
      </c>
      <c r="L480" s="174" t="s">
        <v>272</v>
      </c>
      <c r="M480" s="2" t="s">
        <v>272</v>
      </c>
      <c r="N480" s="175" t="s">
        <v>272</v>
      </c>
      <c r="O480" s="24"/>
      <c r="P480" s="2"/>
      <c r="Q480" s="2"/>
      <c r="R480" s="2"/>
      <c r="S480" s="2"/>
      <c r="T480" s="2"/>
      <c r="U480" s="25"/>
      <c r="V480" s="24"/>
      <c r="W480" s="2"/>
      <c r="X480" s="2"/>
      <c r="Y480" s="2"/>
      <c r="Z480" s="175"/>
      <c r="AA480" s="24"/>
      <c r="AB480" s="2"/>
      <c r="AC480" s="25"/>
      <c r="AD480" s="174"/>
      <c r="AE480" s="25"/>
      <c r="AF480" s="180">
        <v>100</v>
      </c>
    </row>
    <row r="481" spans="1:32">
      <c r="A481" s="134" t="str">
        <f t="shared" si="7"/>
        <v>BEst_01.2</v>
      </c>
      <c r="C481" s="177" t="s">
        <v>9</v>
      </c>
      <c r="D481" s="178" t="s">
        <v>3</v>
      </c>
      <c r="E481" s="178" t="s">
        <v>625</v>
      </c>
      <c r="F481" s="178" t="s">
        <v>626</v>
      </c>
      <c r="G481" s="178" t="s">
        <v>533</v>
      </c>
      <c r="H481" s="177" t="s">
        <v>52</v>
      </c>
      <c r="I481" s="179" t="s">
        <v>54</v>
      </c>
      <c r="J481" s="59" t="s">
        <v>1151</v>
      </c>
      <c r="K481" s="60" t="s">
        <v>1159</v>
      </c>
      <c r="L481" s="174" t="s">
        <v>272</v>
      </c>
      <c r="M481" s="2" t="s">
        <v>272</v>
      </c>
      <c r="N481" s="175" t="s">
        <v>272</v>
      </c>
      <c r="O481" s="24"/>
      <c r="P481" s="2"/>
      <c r="Q481" s="2"/>
      <c r="R481" s="2"/>
      <c r="S481" s="2"/>
      <c r="T481" s="2"/>
      <c r="U481" s="25"/>
      <c r="V481" s="24"/>
      <c r="W481" s="2"/>
      <c r="X481" s="2"/>
      <c r="Y481" s="2"/>
      <c r="Z481" s="175"/>
      <c r="AA481" s="24"/>
      <c r="AB481" s="2"/>
      <c r="AC481" s="25"/>
      <c r="AD481" s="174"/>
      <c r="AE481" s="25"/>
      <c r="AF481" s="180">
        <v>100</v>
      </c>
    </row>
    <row r="482" spans="1:32">
      <c r="A482" s="134" t="str">
        <f t="shared" si="7"/>
        <v>BEst_01.2</v>
      </c>
      <c r="C482" s="177" t="s">
        <v>9</v>
      </c>
      <c r="D482" s="178" t="s">
        <v>3</v>
      </c>
      <c r="E482" s="178" t="s">
        <v>625</v>
      </c>
      <c r="F482" s="178" t="s">
        <v>626</v>
      </c>
      <c r="G482" s="178" t="s">
        <v>533</v>
      </c>
      <c r="H482" s="177" t="s">
        <v>52</v>
      </c>
      <c r="I482" s="179" t="s">
        <v>54</v>
      </c>
      <c r="J482" s="59" t="s">
        <v>1160</v>
      </c>
      <c r="K482" s="60" t="s">
        <v>1161</v>
      </c>
      <c r="L482" s="174" t="s">
        <v>272</v>
      </c>
      <c r="M482" s="2" t="s">
        <v>272</v>
      </c>
      <c r="N482" s="175" t="s">
        <v>272</v>
      </c>
      <c r="O482" s="24"/>
      <c r="P482" s="2"/>
      <c r="Q482" s="2"/>
      <c r="R482" s="2"/>
      <c r="S482" s="2"/>
      <c r="T482" s="2"/>
      <c r="U482" s="25"/>
      <c r="V482" s="24"/>
      <c r="W482" s="2"/>
      <c r="X482" s="2"/>
      <c r="Y482" s="2"/>
      <c r="Z482" s="175"/>
      <c r="AA482" s="24"/>
      <c r="AB482" s="2"/>
      <c r="AC482" s="25"/>
      <c r="AD482" s="174"/>
      <c r="AE482" s="25"/>
      <c r="AF482" s="180">
        <v>100</v>
      </c>
    </row>
    <row r="483" spans="1:32">
      <c r="A483" s="134" t="str">
        <f t="shared" si="7"/>
        <v>BEst_02.2</v>
      </c>
      <c r="C483" s="177" t="s">
        <v>9</v>
      </c>
      <c r="D483" s="178" t="s">
        <v>3</v>
      </c>
      <c r="E483" s="178" t="s">
        <v>627</v>
      </c>
      <c r="F483" s="178" t="s">
        <v>628</v>
      </c>
      <c r="G483" s="178" t="s">
        <v>540</v>
      </c>
      <c r="H483" s="177" t="s">
        <v>52</v>
      </c>
      <c r="I483" s="179" t="s">
        <v>54</v>
      </c>
      <c r="J483" s="59" t="s">
        <v>1155</v>
      </c>
      <c r="K483" s="60" t="s">
        <v>1162</v>
      </c>
      <c r="L483" s="174" t="s">
        <v>272</v>
      </c>
      <c r="M483" s="2" t="s">
        <v>272</v>
      </c>
      <c r="N483" s="175" t="s">
        <v>272</v>
      </c>
      <c r="O483" s="24" t="s">
        <v>272</v>
      </c>
      <c r="P483" s="2" t="s">
        <v>272</v>
      </c>
      <c r="Q483" s="2" t="s">
        <v>272</v>
      </c>
      <c r="R483" s="2" t="s">
        <v>272</v>
      </c>
      <c r="S483" s="2" t="s">
        <v>272</v>
      </c>
      <c r="T483" s="2" t="s">
        <v>272</v>
      </c>
      <c r="U483" s="25" t="s">
        <v>273</v>
      </c>
      <c r="V483" s="24" t="s">
        <v>272</v>
      </c>
      <c r="W483" s="2" t="s">
        <v>272</v>
      </c>
      <c r="X483" s="2" t="s">
        <v>273</v>
      </c>
      <c r="Y483" s="2" t="s">
        <v>272</v>
      </c>
      <c r="Z483" s="175" t="s">
        <v>273</v>
      </c>
      <c r="AA483" s="24" t="s">
        <v>272</v>
      </c>
      <c r="AB483" s="2" t="s">
        <v>272</v>
      </c>
      <c r="AC483" s="25" t="s">
        <v>272</v>
      </c>
      <c r="AD483" s="174" t="s">
        <v>272</v>
      </c>
      <c r="AE483" s="25" t="s">
        <v>272</v>
      </c>
      <c r="AF483" s="180">
        <v>100</v>
      </c>
    </row>
    <row r="484" spans="1:32">
      <c r="A484" s="134" t="str">
        <f t="shared" si="7"/>
        <v>BEst_02.2</v>
      </c>
      <c r="C484" s="177" t="s">
        <v>9</v>
      </c>
      <c r="D484" s="178" t="s">
        <v>3</v>
      </c>
      <c r="E484" s="178" t="s">
        <v>627</v>
      </c>
      <c r="F484" s="178" t="s">
        <v>628</v>
      </c>
      <c r="G484" s="178" t="s">
        <v>540</v>
      </c>
      <c r="H484" s="177" t="s">
        <v>52</v>
      </c>
      <c r="I484" s="179" t="s">
        <v>54</v>
      </c>
      <c r="J484" s="59" t="s">
        <v>1147</v>
      </c>
      <c r="K484" s="60" t="s">
        <v>1163</v>
      </c>
      <c r="L484" s="174" t="s">
        <v>272</v>
      </c>
      <c r="M484" s="2" t="s">
        <v>272</v>
      </c>
      <c r="N484" s="175" t="s">
        <v>272</v>
      </c>
      <c r="O484" s="24" t="s">
        <v>272</v>
      </c>
      <c r="P484" s="2" t="s">
        <v>272</v>
      </c>
      <c r="Q484" s="2" t="s">
        <v>272</v>
      </c>
      <c r="R484" s="2" t="s">
        <v>272</v>
      </c>
      <c r="S484" s="2" t="s">
        <v>272</v>
      </c>
      <c r="T484" s="2" t="s">
        <v>272</v>
      </c>
      <c r="U484" s="25" t="s">
        <v>273</v>
      </c>
      <c r="V484" s="24" t="s">
        <v>272</v>
      </c>
      <c r="W484" s="2" t="s">
        <v>272</v>
      </c>
      <c r="X484" s="2" t="s">
        <v>273</v>
      </c>
      <c r="Y484" s="2" t="s">
        <v>272</v>
      </c>
      <c r="Z484" s="175" t="s">
        <v>273</v>
      </c>
      <c r="AA484" s="24" t="s">
        <v>272</v>
      </c>
      <c r="AB484" s="2" t="s">
        <v>272</v>
      </c>
      <c r="AC484" s="25" t="s">
        <v>272</v>
      </c>
      <c r="AD484" s="174" t="s">
        <v>272</v>
      </c>
      <c r="AE484" s="25" t="s">
        <v>272</v>
      </c>
      <c r="AF484" s="180">
        <v>100</v>
      </c>
    </row>
    <row r="485" spans="1:32">
      <c r="A485" s="134" t="str">
        <f t="shared" si="7"/>
        <v>BEst_02.2</v>
      </c>
      <c r="C485" s="177" t="s">
        <v>9</v>
      </c>
      <c r="D485" s="178" t="s">
        <v>3</v>
      </c>
      <c r="E485" s="178" t="s">
        <v>627</v>
      </c>
      <c r="F485" s="178" t="s">
        <v>628</v>
      </c>
      <c r="G485" s="178" t="s">
        <v>540</v>
      </c>
      <c r="H485" s="177" t="s">
        <v>52</v>
      </c>
      <c r="I485" s="179" t="s">
        <v>54</v>
      </c>
      <c r="J485" s="59" t="s">
        <v>1164</v>
      </c>
      <c r="K485" s="60" t="s">
        <v>1165</v>
      </c>
      <c r="L485" s="174" t="s">
        <v>272</v>
      </c>
      <c r="M485" s="2" t="s">
        <v>272</v>
      </c>
      <c r="N485" s="175" t="s">
        <v>272</v>
      </c>
      <c r="O485" s="24" t="s">
        <v>272</v>
      </c>
      <c r="P485" s="2" t="s">
        <v>272</v>
      </c>
      <c r="Q485" s="2" t="s">
        <v>272</v>
      </c>
      <c r="R485" s="2" t="s">
        <v>272</v>
      </c>
      <c r="S485" s="2" t="s">
        <v>272</v>
      </c>
      <c r="T485" s="2" t="s">
        <v>272</v>
      </c>
      <c r="U485" s="25" t="s">
        <v>273</v>
      </c>
      <c r="V485" s="24" t="s">
        <v>272</v>
      </c>
      <c r="W485" s="2" t="s">
        <v>272</v>
      </c>
      <c r="X485" s="2" t="s">
        <v>272</v>
      </c>
      <c r="Y485" s="2" t="s">
        <v>272</v>
      </c>
      <c r="Z485" s="175" t="s">
        <v>272</v>
      </c>
      <c r="AA485" s="24" t="s">
        <v>272</v>
      </c>
      <c r="AB485" s="2" t="s">
        <v>272</v>
      </c>
      <c r="AC485" s="25" t="s">
        <v>272</v>
      </c>
      <c r="AD485" s="174" t="s">
        <v>272</v>
      </c>
      <c r="AE485" s="25" t="s">
        <v>272</v>
      </c>
      <c r="AF485" s="180">
        <v>100</v>
      </c>
    </row>
    <row r="486" spans="1:32">
      <c r="A486" s="134" t="str">
        <f t="shared" si="7"/>
        <v>BEst_02.2</v>
      </c>
      <c r="C486" s="177" t="s">
        <v>9</v>
      </c>
      <c r="D486" s="178" t="s">
        <v>3</v>
      </c>
      <c r="E486" s="178" t="s">
        <v>627</v>
      </c>
      <c r="F486" s="178" t="s">
        <v>628</v>
      </c>
      <c r="G486" s="178" t="s">
        <v>540</v>
      </c>
      <c r="H486" s="177" t="s">
        <v>52</v>
      </c>
      <c r="I486" s="179" t="s">
        <v>54</v>
      </c>
      <c r="J486" s="59" t="s">
        <v>1149</v>
      </c>
      <c r="K486" s="60" t="s">
        <v>1166</v>
      </c>
      <c r="L486" s="174" t="s">
        <v>272</v>
      </c>
      <c r="M486" s="2" t="s">
        <v>272</v>
      </c>
      <c r="N486" s="175" t="s">
        <v>272</v>
      </c>
      <c r="O486" s="24" t="s">
        <v>272</v>
      </c>
      <c r="P486" s="2" t="s">
        <v>272</v>
      </c>
      <c r="Q486" s="2" t="s">
        <v>272</v>
      </c>
      <c r="R486" s="2" t="s">
        <v>273</v>
      </c>
      <c r="S486" s="2" t="s">
        <v>272</v>
      </c>
      <c r="T486" s="2" t="s">
        <v>272</v>
      </c>
      <c r="U486" s="25" t="s">
        <v>273</v>
      </c>
      <c r="V486" s="24" t="s">
        <v>272</v>
      </c>
      <c r="W486" s="2" t="s">
        <v>272</v>
      </c>
      <c r="X486" s="2" t="s">
        <v>272</v>
      </c>
      <c r="Y486" s="2" t="s">
        <v>273</v>
      </c>
      <c r="Z486" s="175" t="s">
        <v>272</v>
      </c>
      <c r="AA486" s="24" t="s">
        <v>272</v>
      </c>
      <c r="AB486" s="2" t="s">
        <v>272</v>
      </c>
      <c r="AC486" s="25" t="s">
        <v>273</v>
      </c>
      <c r="AD486" s="174" t="s">
        <v>272</v>
      </c>
      <c r="AE486" s="25" t="s">
        <v>272</v>
      </c>
      <c r="AF486" s="180">
        <v>100</v>
      </c>
    </row>
    <row r="487" spans="1:32">
      <c r="A487" s="134" t="str">
        <f t="shared" si="7"/>
        <v>BEst_02.2</v>
      </c>
      <c r="C487" s="177" t="s">
        <v>9</v>
      </c>
      <c r="D487" s="178" t="s">
        <v>3</v>
      </c>
      <c r="E487" s="178" t="s">
        <v>627</v>
      </c>
      <c r="F487" s="178" t="s">
        <v>628</v>
      </c>
      <c r="G487" s="178" t="s">
        <v>540</v>
      </c>
      <c r="H487" s="177" t="s">
        <v>52</v>
      </c>
      <c r="I487" s="179" t="s">
        <v>54</v>
      </c>
      <c r="J487" s="59" t="s">
        <v>1167</v>
      </c>
      <c r="K487" s="60" t="s">
        <v>1168</v>
      </c>
      <c r="L487" s="174" t="s">
        <v>272</v>
      </c>
      <c r="M487" s="2" t="s">
        <v>272</v>
      </c>
      <c r="N487" s="175" t="s">
        <v>272</v>
      </c>
      <c r="O487" s="24" t="s">
        <v>272</v>
      </c>
      <c r="P487" s="2" t="s">
        <v>272</v>
      </c>
      <c r="Q487" s="2" t="s">
        <v>272</v>
      </c>
      <c r="R487" s="2" t="s">
        <v>272</v>
      </c>
      <c r="S487" s="2" t="s">
        <v>272</v>
      </c>
      <c r="T487" s="2" t="s">
        <v>272</v>
      </c>
      <c r="U487" s="25" t="s">
        <v>273</v>
      </c>
      <c r="V487" s="24" t="s">
        <v>272</v>
      </c>
      <c r="W487" s="2" t="s">
        <v>272</v>
      </c>
      <c r="X487" s="2" t="s">
        <v>273</v>
      </c>
      <c r="Y487" s="2" t="s">
        <v>272</v>
      </c>
      <c r="Z487" s="175" t="s">
        <v>273</v>
      </c>
      <c r="AA487" s="24" t="s">
        <v>272</v>
      </c>
      <c r="AB487" s="2" t="s">
        <v>272</v>
      </c>
      <c r="AC487" s="25" t="s">
        <v>272</v>
      </c>
      <c r="AD487" s="174" t="s">
        <v>272</v>
      </c>
      <c r="AE487" s="25" t="s">
        <v>272</v>
      </c>
      <c r="AF487" s="180">
        <v>100</v>
      </c>
    </row>
    <row r="488" spans="1:32">
      <c r="A488" s="134" t="str">
        <f t="shared" si="7"/>
        <v>BEst_02.3</v>
      </c>
      <c r="C488" s="177" t="s">
        <v>9</v>
      </c>
      <c r="D488" s="178" t="s">
        <v>3</v>
      </c>
      <c r="E488" s="178" t="s">
        <v>629</v>
      </c>
      <c r="F488" s="178" t="s">
        <v>630</v>
      </c>
      <c r="G488" s="178" t="s">
        <v>540</v>
      </c>
      <c r="H488" s="177" t="s">
        <v>52</v>
      </c>
      <c r="I488" s="179" t="s">
        <v>54</v>
      </c>
      <c r="J488" s="59" t="s">
        <v>950</v>
      </c>
      <c r="K488" s="60" t="s">
        <v>1169</v>
      </c>
      <c r="L488" s="174" t="s">
        <v>272</v>
      </c>
      <c r="M488" s="2" t="s">
        <v>272</v>
      </c>
      <c r="N488" s="175" t="s">
        <v>272</v>
      </c>
      <c r="O488" s="24" t="s">
        <v>272</v>
      </c>
      <c r="P488" s="2" t="s">
        <v>272</v>
      </c>
      <c r="Q488" s="2" t="s">
        <v>272</v>
      </c>
      <c r="R488" s="2" t="s">
        <v>272</v>
      </c>
      <c r="S488" s="2" t="s">
        <v>272</v>
      </c>
      <c r="T488" s="2" t="s">
        <v>272</v>
      </c>
      <c r="U488" s="25" t="s">
        <v>272</v>
      </c>
      <c r="V488" s="24" t="s">
        <v>272</v>
      </c>
      <c r="W488" s="2" t="s">
        <v>272</v>
      </c>
      <c r="X488" s="2" t="s">
        <v>272</v>
      </c>
      <c r="Y488" s="2" t="s">
        <v>272</v>
      </c>
      <c r="Z488" s="175" t="s">
        <v>272</v>
      </c>
      <c r="AA488" s="24" t="s">
        <v>272</v>
      </c>
      <c r="AB488" s="2" t="s">
        <v>272</v>
      </c>
      <c r="AC488" s="25" t="s">
        <v>272</v>
      </c>
      <c r="AD488" s="174" t="s">
        <v>272</v>
      </c>
      <c r="AE488" s="25" t="s">
        <v>272</v>
      </c>
      <c r="AF488" s="180">
        <v>100</v>
      </c>
    </row>
    <row r="489" spans="1:32">
      <c r="A489" s="134" t="str">
        <f t="shared" si="7"/>
        <v>BEst_02.3</v>
      </c>
      <c r="C489" s="177" t="s">
        <v>9</v>
      </c>
      <c r="D489" s="178" t="s">
        <v>3</v>
      </c>
      <c r="E489" s="178" t="s">
        <v>629</v>
      </c>
      <c r="F489" s="178" t="s">
        <v>630</v>
      </c>
      <c r="G489" s="178" t="s">
        <v>540</v>
      </c>
      <c r="H489" s="177" t="s">
        <v>52</v>
      </c>
      <c r="I489" s="179" t="s">
        <v>54</v>
      </c>
      <c r="J489" s="59" t="s">
        <v>1170</v>
      </c>
      <c r="K489" s="60" t="s">
        <v>1171</v>
      </c>
      <c r="L489" s="174" t="s">
        <v>272</v>
      </c>
      <c r="M489" s="2" t="s">
        <v>272</v>
      </c>
      <c r="N489" s="175" t="s">
        <v>272</v>
      </c>
      <c r="O489" s="24" t="s">
        <v>272</v>
      </c>
      <c r="P489" s="2" t="s">
        <v>272</v>
      </c>
      <c r="Q489" s="2" t="s">
        <v>272</v>
      </c>
      <c r="R489" s="2" t="s">
        <v>272</v>
      </c>
      <c r="S489" s="2" t="s">
        <v>272</v>
      </c>
      <c r="T489" s="2" t="s">
        <v>272</v>
      </c>
      <c r="U489" s="25" t="s">
        <v>272</v>
      </c>
      <c r="V489" s="24" t="s">
        <v>272</v>
      </c>
      <c r="W489" s="2" t="s">
        <v>272</v>
      </c>
      <c r="X489" s="2" t="s">
        <v>272</v>
      </c>
      <c r="Y489" s="2" t="s">
        <v>272</v>
      </c>
      <c r="Z489" s="175" t="s">
        <v>272</v>
      </c>
      <c r="AA489" s="24" t="s">
        <v>272</v>
      </c>
      <c r="AB489" s="2" t="s">
        <v>272</v>
      </c>
      <c r="AC489" s="25" t="s">
        <v>272</v>
      </c>
      <c r="AD489" s="174" t="s">
        <v>272</v>
      </c>
      <c r="AE489" s="25" t="s">
        <v>272</v>
      </c>
      <c r="AF489" s="180">
        <v>100</v>
      </c>
    </row>
    <row r="490" spans="1:32">
      <c r="A490" s="134" t="str">
        <f t="shared" si="7"/>
        <v>BEst_02.3</v>
      </c>
      <c r="C490" s="177" t="s">
        <v>9</v>
      </c>
      <c r="D490" s="178" t="s">
        <v>3</v>
      </c>
      <c r="E490" s="178" t="s">
        <v>629</v>
      </c>
      <c r="F490" s="178" t="s">
        <v>630</v>
      </c>
      <c r="G490" s="178" t="s">
        <v>540</v>
      </c>
      <c r="H490" s="177" t="s">
        <v>52</v>
      </c>
      <c r="I490" s="179" t="s">
        <v>54</v>
      </c>
      <c r="J490" s="59" t="s">
        <v>1172</v>
      </c>
      <c r="K490" s="60" t="s">
        <v>1173</v>
      </c>
      <c r="L490" s="174" t="s">
        <v>272</v>
      </c>
      <c r="M490" s="2" t="s">
        <v>272</v>
      </c>
      <c r="N490" s="175" t="s">
        <v>272</v>
      </c>
      <c r="O490" s="24" t="s">
        <v>672</v>
      </c>
      <c r="P490" s="2" t="s">
        <v>672</v>
      </c>
      <c r="Q490" s="2" t="s">
        <v>672</v>
      </c>
      <c r="R490" s="2" t="s">
        <v>273</v>
      </c>
      <c r="S490" s="2" t="s">
        <v>273</v>
      </c>
      <c r="T490" s="2" t="s">
        <v>273</v>
      </c>
      <c r="U490" s="25" t="s">
        <v>272</v>
      </c>
      <c r="V490" s="24" t="s">
        <v>272</v>
      </c>
      <c r="W490" s="2" t="s">
        <v>273</v>
      </c>
      <c r="X490" s="2" t="s">
        <v>273</v>
      </c>
      <c r="Y490" s="2" t="s">
        <v>273</v>
      </c>
      <c r="Z490" s="175" t="s">
        <v>273</v>
      </c>
      <c r="AA490" s="24" t="s">
        <v>272</v>
      </c>
      <c r="AB490" s="2" t="s">
        <v>273</v>
      </c>
      <c r="AC490" s="25" t="s">
        <v>273</v>
      </c>
      <c r="AD490" s="174" t="s">
        <v>272</v>
      </c>
      <c r="AE490" s="25" t="s">
        <v>273</v>
      </c>
      <c r="AF490" s="180">
        <v>100</v>
      </c>
    </row>
    <row r="491" spans="1:32">
      <c r="A491" s="134" t="str">
        <f t="shared" si="7"/>
        <v>BEst_02.4</v>
      </c>
      <c r="C491" s="177" t="s">
        <v>9</v>
      </c>
      <c r="D491" s="178" t="s">
        <v>3</v>
      </c>
      <c r="E491" s="178" t="s">
        <v>631</v>
      </c>
      <c r="F491" s="178" t="s">
        <v>632</v>
      </c>
      <c r="G491" s="178" t="s">
        <v>533</v>
      </c>
      <c r="H491" s="177" t="s">
        <v>52</v>
      </c>
      <c r="I491" s="179" t="s">
        <v>54</v>
      </c>
      <c r="J491" s="59" t="s">
        <v>950</v>
      </c>
      <c r="K491" s="60" t="s">
        <v>1174</v>
      </c>
      <c r="L491" s="174" t="s">
        <v>272</v>
      </c>
      <c r="M491" s="2" t="s">
        <v>272</v>
      </c>
      <c r="N491" s="175" t="s">
        <v>272</v>
      </c>
      <c r="O491" s="24"/>
      <c r="P491" s="2"/>
      <c r="Q491" s="2"/>
      <c r="R491" s="2"/>
      <c r="S491" s="2"/>
      <c r="T491" s="2"/>
      <c r="U491" s="25"/>
      <c r="V491" s="24"/>
      <c r="W491" s="2"/>
      <c r="X491" s="2"/>
      <c r="Y491" s="2"/>
      <c r="Z491" s="175"/>
      <c r="AA491" s="24"/>
      <c r="AB491" s="2"/>
      <c r="AC491" s="25"/>
      <c r="AD491" s="174"/>
      <c r="AE491" s="25"/>
      <c r="AF491" s="180">
        <v>100</v>
      </c>
    </row>
    <row r="492" spans="1:32">
      <c r="A492" s="134" t="str">
        <f t="shared" si="7"/>
        <v>BEst_02.4</v>
      </c>
      <c r="C492" s="177" t="s">
        <v>9</v>
      </c>
      <c r="D492" s="178" t="s">
        <v>3</v>
      </c>
      <c r="E492" s="178" t="s">
        <v>631</v>
      </c>
      <c r="F492" s="178" t="s">
        <v>632</v>
      </c>
      <c r="G492" s="178" t="s">
        <v>533</v>
      </c>
      <c r="H492" s="177" t="s">
        <v>52</v>
      </c>
      <c r="I492" s="179" t="s">
        <v>54</v>
      </c>
      <c r="J492" s="59" t="s">
        <v>1170</v>
      </c>
      <c r="K492" s="60" t="s">
        <v>1175</v>
      </c>
      <c r="L492" s="174" t="s">
        <v>272</v>
      </c>
      <c r="M492" s="2" t="s">
        <v>272</v>
      </c>
      <c r="N492" s="175" t="s">
        <v>272</v>
      </c>
      <c r="O492" s="24"/>
      <c r="P492" s="2"/>
      <c r="Q492" s="2"/>
      <c r="R492" s="2"/>
      <c r="S492" s="2"/>
      <c r="T492" s="2"/>
      <c r="U492" s="25"/>
      <c r="V492" s="24"/>
      <c r="W492" s="2"/>
      <c r="X492" s="2"/>
      <c r="Y492" s="2"/>
      <c r="Z492" s="175"/>
      <c r="AA492" s="24"/>
      <c r="AB492" s="2"/>
      <c r="AC492" s="25"/>
      <c r="AD492" s="174"/>
      <c r="AE492" s="25"/>
      <c r="AF492" s="180">
        <v>100</v>
      </c>
    </row>
    <row r="493" spans="1:32">
      <c r="A493" s="134" t="str">
        <f t="shared" si="7"/>
        <v>BEst_02.4</v>
      </c>
      <c r="C493" s="177" t="s">
        <v>9</v>
      </c>
      <c r="D493" s="178" t="s">
        <v>3</v>
      </c>
      <c r="E493" s="178" t="s">
        <v>631</v>
      </c>
      <c r="F493" s="178" t="s">
        <v>632</v>
      </c>
      <c r="G493" s="178" t="s">
        <v>533</v>
      </c>
      <c r="H493" s="177" t="s">
        <v>52</v>
      </c>
      <c r="I493" s="179" t="s">
        <v>54</v>
      </c>
      <c r="J493" s="59" t="s">
        <v>1172</v>
      </c>
      <c r="K493" s="60" t="s">
        <v>1176</v>
      </c>
      <c r="L493" s="174" t="s">
        <v>272</v>
      </c>
      <c r="M493" s="2" t="s">
        <v>272</v>
      </c>
      <c r="N493" s="175" t="s">
        <v>272</v>
      </c>
      <c r="O493" s="24"/>
      <c r="P493" s="2"/>
      <c r="Q493" s="2"/>
      <c r="R493" s="2"/>
      <c r="S493" s="2"/>
      <c r="T493" s="2"/>
      <c r="U493" s="25"/>
      <c r="V493" s="24"/>
      <c r="W493" s="2"/>
      <c r="X493" s="2"/>
      <c r="Y493" s="2"/>
      <c r="Z493" s="175"/>
      <c r="AA493" s="24"/>
      <c r="AB493" s="2"/>
      <c r="AC493" s="25"/>
      <c r="AD493" s="174"/>
      <c r="AE493" s="25"/>
      <c r="AF493" s="180">
        <v>100</v>
      </c>
    </row>
    <row r="494" spans="1:32">
      <c r="A494" s="134" t="str">
        <f t="shared" si="7"/>
        <v>BEst_02.4</v>
      </c>
      <c r="C494" s="177" t="s">
        <v>9</v>
      </c>
      <c r="D494" s="178" t="s">
        <v>3</v>
      </c>
      <c r="E494" s="178" t="s">
        <v>631</v>
      </c>
      <c r="F494" s="178" t="s">
        <v>632</v>
      </c>
      <c r="G494" s="178" t="s">
        <v>533</v>
      </c>
      <c r="H494" s="177" t="s">
        <v>52</v>
      </c>
      <c r="I494" s="179" t="s">
        <v>54</v>
      </c>
      <c r="J494" s="59" t="s">
        <v>287</v>
      </c>
      <c r="K494" s="60" t="s">
        <v>1177</v>
      </c>
      <c r="L494" s="174" t="s">
        <v>272</v>
      </c>
      <c r="M494" s="2" t="s">
        <v>272</v>
      </c>
      <c r="N494" s="175" t="s">
        <v>272</v>
      </c>
      <c r="O494" s="24"/>
      <c r="P494" s="2"/>
      <c r="Q494" s="2"/>
      <c r="R494" s="2"/>
      <c r="S494" s="2"/>
      <c r="T494" s="2"/>
      <c r="U494" s="25"/>
      <c r="V494" s="24"/>
      <c r="W494" s="2"/>
      <c r="X494" s="2"/>
      <c r="Y494" s="2"/>
      <c r="Z494" s="175"/>
      <c r="AA494" s="24"/>
      <c r="AB494" s="2"/>
      <c r="AC494" s="25"/>
      <c r="AD494" s="174"/>
      <c r="AE494" s="25"/>
      <c r="AF494" s="180">
        <v>100</v>
      </c>
    </row>
    <row r="495" spans="1:32">
      <c r="A495" s="134" t="str">
        <f t="shared" si="7"/>
        <v>BEst_02.5</v>
      </c>
      <c r="C495" s="177" t="s">
        <v>9</v>
      </c>
      <c r="D495" s="178" t="s">
        <v>3</v>
      </c>
      <c r="E495" s="178" t="s">
        <v>633</v>
      </c>
      <c r="F495" s="178" t="s">
        <v>634</v>
      </c>
      <c r="G495" s="178" t="s">
        <v>540</v>
      </c>
      <c r="H495" s="177" t="s">
        <v>52</v>
      </c>
      <c r="I495" s="179" t="s">
        <v>54</v>
      </c>
      <c r="J495" s="59" t="s">
        <v>1155</v>
      </c>
      <c r="K495" s="60" t="s">
        <v>1178</v>
      </c>
      <c r="L495" s="174" t="s">
        <v>272</v>
      </c>
      <c r="M495" s="2" t="s">
        <v>272</v>
      </c>
      <c r="N495" s="175" t="s">
        <v>272</v>
      </c>
      <c r="O495" s="24" t="s">
        <v>672</v>
      </c>
      <c r="P495" s="2" t="s">
        <v>672</v>
      </c>
      <c r="Q495" s="2" t="s">
        <v>672</v>
      </c>
      <c r="R495" s="2" t="s">
        <v>273</v>
      </c>
      <c r="S495" s="2" t="s">
        <v>272</v>
      </c>
      <c r="T495" s="2" t="s">
        <v>272</v>
      </c>
      <c r="U495" s="25" t="s">
        <v>273</v>
      </c>
      <c r="V495" s="24" t="s">
        <v>272</v>
      </c>
      <c r="W495" s="2" t="s">
        <v>273</v>
      </c>
      <c r="X495" s="2" t="s">
        <v>273</v>
      </c>
      <c r="Y495" s="2" t="s">
        <v>273</v>
      </c>
      <c r="Z495" s="175" t="s">
        <v>273</v>
      </c>
      <c r="AA495" s="24" t="s">
        <v>272</v>
      </c>
      <c r="AB495" s="2" t="s">
        <v>273</v>
      </c>
      <c r="AC495" s="25" t="s">
        <v>272</v>
      </c>
      <c r="AD495" s="174" t="s">
        <v>272</v>
      </c>
      <c r="AE495" s="25" t="s">
        <v>273</v>
      </c>
      <c r="AF495" s="180">
        <v>100</v>
      </c>
    </row>
    <row r="496" spans="1:32">
      <c r="A496" s="134" t="str">
        <f t="shared" si="7"/>
        <v>BEst_02.5</v>
      </c>
      <c r="C496" s="177" t="s">
        <v>9</v>
      </c>
      <c r="D496" s="178" t="s">
        <v>3</v>
      </c>
      <c r="E496" s="178" t="s">
        <v>633</v>
      </c>
      <c r="F496" s="178" t="s">
        <v>634</v>
      </c>
      <c r="G496" s="178" t="s">
        <v>540</v>
      </c>
      <c r="H496" s="177" t="s">
        <v>52</v>
      </c>
      <c r="I496" s="179" t="s">
        <v>54</v>
      </c>
      <c r="J496" s="59" t="s">
        <v>1147</v>
      </c>
      <c r="K496" s="60" t="s">
        <v>1179</v>
      </c>
      <c r="L496" s="174" t="s">
        <v>272</v>
      </c>
      <c r="M496" s="2" t="s">
        <v>272</v>
      </c>
      <c r="N496" s="175" t="s">
        <v>272</v>
      </c>
      <c r="O496" s="24" t="s">
        <v>672</v>
      </c>
      <c r="P496" s="2" t="s">
        <v>672</v>
      </c>
      <c r="Q496" s="2" t="s">
        <v>672</v>
      </c>
      <c r="R496" s="2" t="s">
        <v>273</v>
      </c>
      <c r="S496" s="2" t="s">
        <v>272</v>
      </c>
      <c r="T496" s="2" t="s">
        <v>272</v>
      </c>
      <c r="U496" s="25" t="s">
        <v>273</v>
      </c>
      <c r="V496" s="24" t="s">
        <v>272</v>
      </c>
      <c r="W496" s="2" t="s">
        <v>273</v>
      </c>
      <c r="X496" s="2" t="s">
        <v>273</v>
      </c>
      <c r="Y496" s="2" t="s">
        <v>273</v>
      </c>
      <c r="Z496" s="175" t="s">
        <v>273</v>
      </c>
      <c r="AA496" s="24" t="s">
        <v>272</v>
      </c>
      <c r="AB496" s="2" t="s">
        <v>273</v>
      </c>
      <c r="AC496" s="25" t="s">
        <v>272</v>
      </c>
      <c r="AD496" s="174" t="s">
        <v>272</v>
      </c>
      <c r="AE496" s="25" t="s">
        <v>273</v>
      </c>
      <c r="AF496" s="180">
        <v>100</v>
      </c>
    </row>
    <row r="497" spans="1:32">
      <c r="A497" s="134" t="str">
        <f t="shared" si="7"/>
        <v>BEst_02.5</v>
      </c>
      <c r="C497" s="177" t="s">
        <v>9</v>
      </c>
      <c r="D497" s="178" t="s">
        <v>3</v>
      </c>
      <c r="E497" s="178" t="s">
        <v>633</v>
      </c>
      <c r="F497" s="178" t="s">
        <v>634</v>
      </c>
      <c r="G497" s="178" t="s">
        <v>540</v>
      </c>
      <c r="H497" s="177" t="s">
        <v>52</v>
      </c>
      <c r="I497" s="179" t="s">
        <v>54</v>
      </c>
      <c r="J497" s="59" t="s">
        <v>1149</v>
      </c>
      <c r="K497" s="60" t="s">
        <v>1180</v>
      </c>
      <c r="L497" s="174" t="s">
        <v>272</v>
      </c>
      <c r="M497" s="2" t="s">
        <v>272</v>
      </c>
      <c r="N497" s="175" t="s">
        <v>272</v>
      </c>
      <c r="O497" s="24" t="s">
        <v>273</v>
      </c>
      <c r="P497" s="2" t="s">
        <v>672</v>
      </c>
      <c r="Q497" s="2" t="s">
        <v>672</v>
      </c>
      <c r="R497" s="2" t="s">
        <v>273</v>
      </c>
      <c r="S497" s="2" t="s">
        <v>272</v>
      </c>
      <c r="T497" s="2" t="s">
        <v>272</v>
      </c>
      <c r="U497" s="25" t="s">
        <v>272</v>
      </c>
      <c r="V497" s="24" t="s">
        <v>272</v>
      </c>
      <c r="W497" s="2" t="s">
        <v>272</v>
      </c>
      <c r="X497" s="2" t="s">
        <v>273</v>
      </c>
      <c r="Y497" s="2" t="s">
        <v>272</v>
      </c>
      <c r="Z497" s="175" t="s">
        <v>273</v>
      </c>
      <c r="AA497" s="24" t="s">
        <v>272</v>
      </c>
      <c r="AB497" s="2" t="s">
        <v>273</v>
      </c>
      <c r="AC497" s="25" t="s">
        <v>272</v>
      </c>
      <c r="AD497" s="174" t="s">
        <v>272</v>
      </c>
      <c r="AE497" s="25" t="s">
        <v>273</v>
      </c>
      <c r="AF497" s="180">
        <v>100</v>
      </c>
    </row>
    <row r="498" spans="1:32">
      <c r="A498" s="134" t="str">
        <f t="shared" si="7"/>
        <v>BEst_02.5</v>
      </c>
      <c r="C498" s="177" t="s">
        <v>9</v>
      </c>
      <c r="D498" s="178" t="s">
        <v>3</v>
      </c>
      <c r="E498" s="178" t="s">
        <v>633</v>
      </c>
      <c r="F498" s="178" t="s">
        <v>634</v>
      </c>
      <c r="G498" s="178" t="s">
        <v>540</v>
      </c>
      <c r="H498" s="177" t="s">
        <v>52</v>
      </c>
      <c r="I498" s="179" t="s">
        <v>54</v>
      </c>
      <c r="J498" s="59" t="s">
        <v>1167</v>
      </c>
      <c r="K498" s="60" t="s">
        <v>1181</v>
      </c>
      <c r="L498" s="174" t="s">
        <v>272</v>
      </c>
      <c r="M498" s="2" t="s">
        <v>272</v>
      </c>
      <c r="N498" s="175" t="s">
        <v>272</v>
      </c>
      <c r="O498" s="24" t="s">
        <v>672</v>
      </c>
      <c r="P498" s="2" t="s">
        <v>672</v>
      </c>
      <c r="Q498" s="2" t="s">
        <v>672</v>
      </c>
      <c r="R498" s="2" t="s">
        <v>273</v>
      </c>
      <c r="S498" s="2" t="s">
        <v>272</v>
      </c>
      <c r="T498" s="2" t="s">
        <v>272</v>
      </c>
      <c r="U498" s="25" t="s">
        <v>273</v>
      </c>
      <c r="V498" s="24" t="s">
        <v>272</v>
      </c>
      <c r="W498" s="2" t="s">
        <v>273</v>
      </c>
      <c r="X498" s="2" t="s">
        <v>273</v>
      </c>
      <c r="Y498" s="2" t="s">
        <v>273</v>
      </c>
      <c r="Z498" s="175" t="s">
        <v>273</v>
      </c>
      <c r="AA498" s="24" t="s">
        <v>272</v>
      </c>
      <c r="AB498" s="2" t="s">
        <v>273</v>
      </c>
      <c r="AC498" s="25" t="s">
        <v>272</v>
      </c>
      <c r="AD498" s="174" t="s">
        <v>272</v>
      </c>
      <c r="AE498" s="25" t="s">
        <v>273</v>
      </c>
      <c r="AF498" s="180">
        <v>100</v>
      </c>
    </row>
    <row r="499" spans="1:32">
      <c r="A499" s="134" t="str">
        <f t="shared" si="7"/>
        <v>BEst_02.5</v>
      </c>
      <c r="C499" s="177" t="s">
        <v>9</v>
      </c>
      <c r="D499" s="178" t="s">
        <v>3</v>
      </c>
      <c r="E499" s="178" t="s">
        <v>633</v>
      </c>
      <c r="F499" s="178" t="s">
        <v>634</v>
      </c>
      <c r="G499" s="178" t="s">
        <v>540</v>
      </c>
      <c r="H499" s="177" t="s">
        <v>52</v>
      </c>
      <c r="I499" s="179" t="s">
        <v>54</v>
      </c>
      <c r="J499" s="59" t="s">
        <v>1164</v>
      </c>
      <c r="K499" s="60" t="s">
        <v>1182</v>
      </c>
      <c r="L499" s="174" t="s">
        <v>272</v>
      </c>
      <c r="M499" s="2" t="s">
        <v>272</v>
      </c>
      <c r="N499" s="175" t="s">
        <v>272</v>
      </c>
      <c r="O499" s="24" t="s">
        <v>672</v>
      </c>
      <c r="P499" s="2" t="s">
        <v>672</v>
      </c>
      <c r="Q499" s="2" t="s">
        <v>672</v>
      </c>
      <c r="R499" s="2" t="s">
        <v>273</v>
      </c>
      <c r="S499" s="2" t="s">
        <v>272</v>
      </c>
      <c r="T499" s="2" t="s">
        <v>272</v>
      </c>
      <c r="U499" s="25" t="s">
        <v>273</v>
      </c>
      <c r="V499" s="24" t="s">
        <v>272</v>
      </c>
      <c r="W499" s="2" t="s">
        <v>273</v>
      </c>
      <c r="X499" s="2" t="s">
        <v>273</v>
      </c>
      <c r="Y499" s="2" t="s">
        <v>273</v>
      </c>
      <c r="Z499" s="175" t="s">
        <v>273</v>
      </c>
      <c r="AA499" s="24" t="s">
        <v>272</v>
      </c>
      <c r="AB499" s="2" t="s">
        <v>273</v>
      </c>
      <c r="AC499" s="25" t="s">
        <v>272</v>
      </c>
      <c r="AD499" s="174" t="s">
        <v>272</v>
      </c>
      <c r="AE499" s="25" t="s">
        <v>273</v>
      </c>
      <c r="AF499" s="180">
        <v>100</v>
      </c>
    </row>
    <row r="500" spans="1:32">
      <c r="A500" s="134" t="str">
        <f t="shared" si="7"/>
        <v>BEst_03.1</v>
      </c>
      <c r="C500" s="177" t="s">
        <v>9</v>
      </c>
      <c r="D500" s="178" t="s">
        <v>3</v>
      </c>
      <c r="E500" s="178" t="s">
        <v>635</v>
      </c>
      <c r="F500" s="178" t="s">
        <v>636</v>
      </c>
      <c r="G500" s="178" t="s">
        <v>540</v>
      </c>
      <c r="H500" s="177" t="s">
        <v>52</v>
      </c>
      <c r="I500" s="179" t="s">
        <v>54</v>
      </c>
      <c r="J500" s="59" t="s">
        <v>1183</v>
      </c>
      <c r="K500" s="60" t="s">
        <v>1184</v>
      </c>
      <c r="L500" s="174" t="s">
        <v>272</v>
      </c>
      <c r="M500" s="2" t="s">
        <v>272</v>
      </c>
      <c r="N500" s="175" t="s">
        <v>272</v>
      </c>
      <c r="O500" s="24" t="s">
        <v>272</v>
      </c>
      <c r="P500" s="2" t="s">
        <v>272</v>
      </c>
      <c r="Q500" s="2" t="s">
        <v>272</v>
      </c>
      <c r="R500" s="2" t="s">
        <v>273</v>
      </c>
      <c r="S500" s="2" t="s">
        <v>272</v>
      </c>
      <c r="T500" s="2" t="s">
        <v>272</v>
      </c>
      <c r="U500" s="25" t="s">
        <v>273</v>
      </c>
      <c r="V500" s="24" t="s">
        <v>272</v>
      </c>
      <c r="W500" s="2" t="s">
        <v>272</v>
      </c>
      <c r="X500" s="2" t="s">
        <v>272</v>
      </c>
      <c r="Y500" s="2" t="s">
        <v>272</v>
      </c>
      <c r="Z500" s="175" t="s">
        <v>272</v>
      </c>
      <c r="AA500" s="24" t="s">
        <v>272</v>
      </c>
      <c r="AB500" s="2" t="s">
        <v>273</v>
      </c>
      <c r="AC500" s="25" t="s">
        <v>272</v>
      </c>
      <c r="AD500" s="174" t="s">
        <v>272</v>
      </c>
      <c r="AE500" s="25" t="s">
        <v>272</v>
      </c>
      <c r="AF500" s="180">
        <v>100</v>
      </c>
    </row>
    <row r="501" spans="1:32">
      <c r="A501" s="134" t="str">
        <f t="shared" si="7"/>
        <v>BEst_03.1</v>
      </c>
      <c r="C501" s="177" t="s">
        <v>9</v>
      </c>
      <c r="D501" s="178" t="s">
        <v>3</v>
      </c>
      <c r="E501" s="178" t="s">
        <v>635</v>
      </c>
      <c r="F501" s="178" t="s">
        <v>636</v>
      </c>
      <c r="G501" s="178" t="s">
        <v>540</v>
      </c>
      <c r="H501" s="177" t="s">
        <v>52</v>
      </c>
      <c r="I501" s="179" t="s">
        <v>54</v>
      </c>
      <c r="J501" s="59" t="s">
        <v>1185</v>
      </c>
      <c r="K501" s="60" t="s">
        <v>1186</v>
      </c>
      <c r="L501" s="174" t="s">
        <v>272</v>
      </c>
      <c r="M501" s="2" t="s">
        <v>272</v>
      </c>
      <c r="N501" s="175" t="s">
        <v>272</v>
      </c>
      <c r="O501" s="24" t="s">
        <v>272</v>
      </c>
      <c r="P501" s="2" t="s">
        <v>272</v>
      </c>
      <c r="Q501" s="2" t="s">
        <v>272</v>
      </c>
      <c r="R501" s="2" t="s">
        <v>273</v>
      </c>
      <c r="S501" s="2" t="s">
        <v>272</v>
      </c>
      <c r="T501" s="2" t="s">
        <v>272</v>
      </c>
      <c r="U501" s="25" t="s">
        <v>273</v>
      </c>
      <c r="V501" s="24" t="s">
        <v>272</v>
      </c>
      <c r="W501" s="2" t="s">
        <v>272</v>
      </c>
      <c r="X501" s="2" t="s">
        <v>272</v>
      </c>
      <c r="Y501" s="2" t="s">
        <v>272</v>
      </c>
      <c r="Z501" s="175" t="s">
        <v>272</v>
      </c>
      <c r="AA501" s="24" t="s">
        <v>272</v>
      </c>
      <c r="AB501" s="2" t="s">
        <v>273</v>
      </c>
      <c r="AC501" s="25" t="s">
        <v>272</v>
      </c>
      <c r="AD501" s="174" t="s">
        <v>272</v>
      </c>
      <c r="AE501" s="25" t="s">
        <v>272</v>
      </c>
      <c r="AF501" s="180">
        <v>100</v>
      </c>
    </row>
    <row r="502" spans="1:32">
      <c r="A502" s="134" t="str">
        <f t="shared" si="7"/>
        <v>BEst_03.1</v>
      </c>
      <c r="C502" s="177" t="s">
        <v>9</v>
      </c>
      <c r="D502" s="178" t="s">
        <v>3</v>
      </c>
      <c r="E502" s="178" t="s">
        <v>635</v>
      </c>
      <c r="F502" s="178" t="s">
        <v>636</v>
      </c>
      <c r="G502" s="178" t="s">
        <v>540</v>
      </c>
      <c r="H502" s="177" t="s">
        <v>52</v>
      </c>
      <c r="I502" s="179" t="s">
        <v>54</v>
      </c>
      <c r="J502" s="59" t="s">
        <v>1187</v>
      </c>
      <c r="K502" s="60" t="s">
        <v>1188</v>
      </c>
      <c r="L502" s="174" t="s">
        <v>272</v>
      </c>
      <c r="M502" s="2" t="s">
        <v>272</v>
      </c>
      <c r="N502" s="175" t="s">
        <v>272</v>
      </c>
      <c r="O502" s="24" t="s">
        <v>272</v>
      </c>
      <c r="P502" s="2" t="s">
        <v>272</v>
      </c>
      <c r="Q502" s="2" t="s">
        <v>272</v>
      </c>
      <c r="R502" s="2" t="s">
        <v>273</v>
      </c>
      <c r="S502" s="2" t="s">
        <v>272</v>
      </c>
      <c r="T502" s="2" t="s">
        <v>272</v>
      </c>
      <c r="U502" s="25" t="s">
        <v>273</v>
      </c>
      <c r="V502" s="24" t="s">
        <v>272</v>
      </c>
      <c r="W502" s="2" t="s">
        <v>272</v>
      </c>
      <c r="X502" s="2" t="s">
        <v>272</v>
      </c>
      <c r="Y502" s="2" t="s">
        <v>272</v>
      </c>
      <c r="Z502" s="175" t="s">
        <v>272</v>
      </c>
      <c r="AA502" s="24" t="s">
        <v>272</v>
      </c>
      <c r="AB502" s="2" t="s">
        <v>273</v>
      </c>
      <c r="AC502" s="25" t="s">
        <v>272</v>
      </c>
      <c r="AD502" s="174" t="s">
        <v>272</v>
      </c>
      <c r="AE502" s="25" t="s">
        <v>272</v>
      </c>
      <c r="AF502" s="180">
        <v>100</v>
      </c>
    </row>
    <row r="503" spans="1:32">
      <c r="A503" s="134" t="str">
        <f t="shared" si="7"/>
        <v>BEst_03.1</v>
      </c>
      <c r="C503" s="177" t="s">
        <v>9</v>
      </c>
      <c r="D503" s="178" t="s">
        <v>3</v>
      </c>
      <c r="E503" s="178" t="s">
        <v>635</v>
      </c>
      <c r="F503" s="178" t="s">
        <v>636</v>
      </c>
      <c r="G503" s="178" t="s">
        <v>540</v>
      </c>
      <c r="H503" s="177" t="s">
        <v>52</v>
      </c>
      <c r="I503" s="179" t="s">
        <v>54</v>
      </c>
      <c r="J503" s="59" t="s">
        <v>1189</v>
      </c>
      <c r="K503" s="60" t="s">
        <v>1190</v>
      </c>
      <c r="L503" s="174" t="s">
        <v>272</v>
      </c>
      <c r="M503" s="2" t="s">
        <v>272</v>
      </c>
      <c r="N503" s="175" t="s">
        <v>272</v>
      </c>
      <c r="O503" s="24" t="s">
        <v>272</v>
      </c>
      <c r="P503" s="2" t="s">
        <v>272</v>
      </c>
      <c r="Q503" s="2" t="s">
        <v>272</v>
      </c>
      <c r="R503" s="2" t="s">
        <v>273</v>
      </c>
      <c r="S503" s="2" t="s">
        <v>272</v>
      </c>
      <c r="T503" s="2" t="s">
        <v>272</v>
      </c>
      <c r="U503" s="25" t="s">
        <v>273</v>
      </c>
      <c r="V503" s="24" t="s">
        <v>272</v>
      </c>
      <c r="W503" s="2" t="s">
        <v>272</v>
      </c>
      <c r="X503" s="2" t="s">
        <v>272</v>
      </c>
      <c r="Y503" s="2" t="s">
        <v>272</v>
      </c>
      <c r="Z503" s="175" t="s">
        <v>272</v>
      </c>
      <c r="AA503" s="24" t="s">
        <v>272</v>
      </c>
      <c r="AB503" s="2" t="s">
        <v>273</v>
      </c>
      <c r="AC503" s="25" t="s">
        <v>272</v>
      </c>
      <c r="AD503" s="174" t="s">
        <v>272</v>
      </c>
      <c r="AE503" s="25" t="s">
        <v>272</v>
      </c>
      <c r="AF503" s="180">
        <v>100</v>
      </c>
    </row>
    <row r="504" spans="1:32">
      <c r="A504" s="134" t="str">
        <f t="shared" si="7"/>
        <v>BEst_03.1</v>
      </c>
      <c r="C504" s="177" t="s">
        <v>9</v>
      </c>
      <c r="D504" s="178" t="s">
        <v>3</v>
      </c>
      <c r="E504" s="178" t="s">
        <v>635</v>
      </c>
      <c r="F504" s="178" t="s">
        <v>636</v>
      </c>
      <c r="G504" s="178" t="s">
        <v>540</v>
      </c>
      <c r="H504" s="177" t="s">
        <v>52</v>
      </c>
      <c r="I504" s="179" t="s">
        <v>54</v>
      </c>
      <c r="J504" s="59" t="s">
        <v>1155</v>
      </c>
      <c r="K504" s="60" t="s">
        <v>1191</v>
      </c>
      <c r="L504" s="174" t="s">
        <v>273</v>
      </c>
      <c r="M504" s="2" t="s">
        <v>273</v>
      </c>
      <c r="N504" s="175" t="s">
        <v>273</v>
      </c>
      <c r="O504" s="24" t="s">
        <v>672</v>
      </c>
      <c r="P504" s="2" t="s">
        <v>672</v>
      </c>
      <c r="Q504" s="2" t="s">
        <v>672</v>
      </c>
      <c r="R504" s="2" t="s">
        <v>273</v>
      </c>
      <c r="S504" s="2" t="s">
        <v>273</v>
      </c>
      <c r="T504" s="2" t="s">
        <v>273</v>
      </c>
      <c r="U504" s="25" t="s">
        <v>273</v>
      </c>
      <c r="V504" s="24" t="s">
        <v>273</v>
      </c>
      <c r="W504" s="2" t="s">
        <v>273</v>
      </c>
      <c r="X504" s="2" t="s">
        <v>273</v>
      </c>
      <c r="Y504" s="2" t="s">
        <v>273</v>
      </c>
      <c r="Z504" s="175" t="s">
        <v>273</v>
      </c>
      <c r="AA504" s="24" t="s">
        <v>273</v>
      </c>
      <c r="AB504" s="2" t="s">
        <v>273</v>
      </c>
      <c r="AC504" s="25" t="s">
        <v>273</v>
      </c>
      <c r="AD504" s="174" t="s">
        <v>273</v>
      </c>
      <c r="AE504" s="25" t="s">
        <v>273</v>
      </c>
      <c r="AF504" s="180">
        <v>100</v>
      </c>
    </row>
    <row r="505" spans="1:32">
      <c r="A505" s="134" t="str">
        <f t="shared" si="7"/>
        <v>BEst_03.2</v>
      </c>
      <c r="C505" s="177" t="s">
        <v>9</v>
      </c>
      <c r="D505" s="178" t="s">
        <v>3</v>
      </c>
      <c r="E505" s="178" t="s">
        <v>637</v>
      </c>
      <c r="F505" s="178" t="s">
        <v>638</v>
      </c>
      <c r="G505" s="178" t="s">
        <v>533</v>
      </c>
      <c r="H505" s="177" t="s">
        <v>52</v>
      </c>
      <c r="I505" s="179" t="s">
        <v>54</v>
      </c>
      <c r="J505" s="59" t="s">
        <v>1149</v>
      </c>
      <c r="K505" s="60" t="s">
        <v>1192</v>
      </c>
      <c r="L505" s="174" t="s">
        <v>272</v>
      </c>
      <c r="M505" s="2" t="s">
        <v>272</v>
      </c>
      <c r="N505" s="175" t="s">
        <v>272</v>
      </c>
      <c r="O505" s="24"/>
      <c r="P505" s="2"/>
      <c r="Q505" s="2"/>
      <c r="R505" s="2"/>
      <c r="S505" s="2"/>
      <c r="T505" s="2"/>
      <c r="U505" s="25"/>
      <c r="V505" s="24"/>
      <c r="W505" s="2"/>
      <c r="X505" s="2"/>
      <c r="Y505" s="2"/>
      <c r="Z505" s="175"/>
      <c r="AA505" s="24"/>
      <c r="AB505" s="2"/>
      <c r="AC505" s="25"/>
      <c r="AD505" s="174"/>
      <c r="AE505" s="25"/>
      <c r="AF505" s="180">
        <v>100</v>
      </c>
    </row>
    <row r="506" spans="1:32">
      <c r="A506" s="134" t="str">
        <f t="shared" si="7"/>
        <v>BEst_03.2</v>
      </c>
      <c r="C506" s="177" t="s">
        <v>9</v>
      </c>
      <c r="D506" s="178" t="s">
        <v>3</v>
      </c>
      <c r="E506" s="178" t="s">
        <v>637</v>
      </c>
      <c r="F506" s="178" t="s">
        <v>638</v>
      </c>
      <c r="G506" s="178" t="s">
        <v>533</v>
      </c>
      <c r="H506" s="177" t="s">
        <v>52</v>
      </c>
      <c r="I506" s="179" t="s">
        <v>54</v>
      </c>
      <c r="J506" s="59" t="s">
        <v>1147</v>
      </c>
      <c r="K506" s="60" t="s">
        <v>1193</v>
      </c>
      <c r="L506" s="174" t="s">
        <v>272</v>
      </c>
      <c r="M506" s="2" t="s">
        <v>272</v>
      </c>
      <c r="N506" s="175" t="s">
        <v>272</v>
      </c>
      <c r="O506" s="24"/>
      <c r="P506" s="2"/>
      <c r="Q506" s="2"/>
      <c r="R506" s="2"/>
      <c r="S506" s="2"/>
      <c r="T506" s="2"/>
      <c r="U506" s="25"/>
      <c r="V506" s="24"/>
      <c r="W506" s="2"/>
      <c r="X506" s="2"/>
      <c r="Y506" s="2"/>
      <c r="Z506" s="175"/>
      <c r="AA506" s="24"/>
      <c r="AB506" s="2"/>
      <c r="AC506" s="25"/>
      <c r="AD506" s="174"/>
      <c r="AE506" s="25"/>
      <c r="AF506" s="180">
        <v>0</v>
      </c>
    </row>
    <row r="507" spans="1:32">
      <c r="A507" s="134" t="str">
        <f t="shared" si="7"/>
        <v>BEst_03.2</v>
      </c>
      <c r="C507" s="177" t="s">
        <v>9</v>
      </c>
      <c r="D507" s="178" t="s">
        <v>3</v>
      </c>
      <c r="E507" s="178" t="s">
        <v>637</v>
      </c>
      <c r="F507" s="178" t="s">
        <v>638</v>
      </c>
      <c r="G507" s="178" t="s">
        <v>533</v>
      </c>
      <c r="H507" s="177" t="s">
        <v>52</v>
      </c>
      <c r="I507" s="179" t="s">
        <v>54</v>
      </c>
      <c r="J507" s="59" t="s">
        <v>1167</v>
      </c>
      <c r="K507" s="60" t="s">
        <v>1194</v>
      </c>
      <c r="L507" s="174" t="s">
        <v>272</v>
      </c>
      <c r="M507" s="2" t="s">
        <v>272</v>
      </c>
      <c r="N507" s="175" t="s">
        <v>272</v>
      </c>
      <c r="O507" s="24"/>
      <c r="P507" s="2"/>
      <c r="Q507" s="2"/>
      <c r="R507" s="2"/>
      <c r="S507" s="2"/>
      <c r="T507" s="2"/>
      <c r="U507" s="25"/>
      <c r="V507" s="24"/>
      <c r="W507" s="2"/>
      <c r="X507" s="2"/>
      <c r="Y507" s="2"/>
      <c r="Z507" s="175"/>
      <c r="AA507" s="24"/>
      <c r="AB507" s="2"/>
      <c r="AC507" s="25"/>
      <c r="AD507" s="174"/>
      <c r="AE507" s="25"/>
      <c r="AF507" s="180">
        <v>100</v>
      </c>
    </row>
    <row r="508" spans="1:32">
      <c r="A508" s="134" t="str">
        <f t="shared" si="7"/>
        <v>BEst_03.2</v>
      </c>
      <c r="C508" s="177" t="s">
        <v>9</v>
      </c>
      <c r="D508" s="178" t="s">
        <v>3</v>
      </c>
      <c r="E508" s="178" t="s">
        <v>637</v>
      </c>
      <c r="F508" s="178" t="s">
        <v>638</v>
      </c>
      <c r="G508" s="178" t="s">
        <v>533</v>
      </c>
      <c r="H508" s="177" t="s">
        <v>52</v>
      </c>
      <c r="I508" s="179" t="s">
        <v>54</v>
      </c>
      <c r="J508" s="59" t="s">
        <v>1195</v>
      </c>
      <c r="K508" s="60" t="s">
        <v>1196</v>
      </c>
      <c r="L508" s="174" t="s">
        <v>272</v>
      </c>
      <c r="M508" s="2" t="s">
        <v>272</v>
      </c>
      <c r="N508" s="175" t="s">
        <v>272</v>
      </c>
      <c r="O508" s="24"/>
      <c r="P508" s="2"/>
      <c r="Q508" s="2"/>
      <c r="R508" s="2"/>
      <c r="S508" s="2"/>
      <c r="T508" s="2"/>
      <c r="U508" s="25"/>
      <c r="V508" s="24"/>
      <c r="W508" s="2"/>
      <c r="X508" s="2"/>
      <c r="Y508" s="2"/>
      <c r="Z508" s="175"/>
      <c r="AA508" s="24"/>
      <c r="AB508" s="2"/>
      <c r="AC508" s="25"/>
      <c r="AD508" s="174"/>
      <c r="AE508" s="25"/>
      <c r="AF508" s="180">
        <v>100</v>
      </c>
    </row>
    <row r="509" spans="1:32">
      <c r="A509" s="134" t="str">
        <f t="shared" si="7"/>
        <v>BEst_03.2</v>
      </c>
      <c r="C509" s="177" t="s">
        <v>9</v>
      </c>
      <c r="D509" s="178" t="s">
        <v>3</v>
      </c>
      <c r="E509" s="178" t="s">
        <v>637</v>
      </c>
      <c r="F509" s="178" t="s">
        <v>638</v>
      </c>
      <c r="G509" s="178" t="s">
        <v>533</v>
      </c>
      <c r="H509" s="177" t="s">
        <v>52</v>
      </c>
      <c r="I509" s="179" t="s">
        <v>54</v>
      </c>
      <c r="J509" s="59" t="s">
        <v>1164</v>
      </c>
      <c r="K509" s="60" t="s">
        <v>1197</v>
      </c>
      <c r="L509" s="174" t="s">
        <v>272</v>
      </c>
      <c r="M509" s="2" t="s">
        <v>272</v>
      </c>
      <c r="N509" s="175" t="s">
        <v>272</v>
      </c>
      <c r="O509" s="24"/>
      <c r="P509" s="2"/>
      <c r="Q509" s="2"/>
      <c r="R509" s="2"/>
      <c r="S509" s="2"/>
      <c r="T509" s="2"/>
      <c r="U509" s="25"/>
      <c r="V509" s="24"/>
      <c r="W509" s="2"/>
      <c r="X509" s="2"/>
      <c r="Y509" s="2"/>
      <c r="Z509" s="175"/>
      <c r="AA509" s="24"/>
      <c r="AB509" s="2"/>
      <c r="AC509" s="25"/>
      <c r="AD509" s="174"/>
      <c r="AE509" s="25"/>
      <c r="AF509" s="180">
        <v>100</v>
      </c>
    </row>
    <row r="510" spans="1:32">
      <c r="A510" s="134" t="str">
        <f t="shared" si="7"/>
        <v>BEst_03.3</v>
      </c>
      <c r="C510" s="177" t="s">
        <v>9</v>
      </c>
      <c r="D510" s="178" t="s">
        <v>3</v>
      </c>
      <c r="E510" s="178" t="s">
        <v>639</v>
      </c>
      <c r="F510" s="178" t="s">
        <v>640</v>
      </c>
      <c r="G510" s="178" t="s">
        <v>533</v>
      </c>
      <c r="H510" s="177" t="s">
        <v>52</v>
      </c>
      <c r="I510" s="179" t="s">
        <v>54</v>
      </c>
      <c r="J510" s="59" t="s">
        <v>1155</v>
      </c>
      <c r="K510" s="60" t="s">
        <v>1198</v>
      </c>
      <c r="L510" s="174" t="s">
        <v>272</v>
      </c>
      <c r="M510" s="2" t="s">
        <v>272</v>
      </c>
      <c r="N510" s="175" t="s">
        <v>272</v>
      </c>
      <c r="O510" s="24"/>
      <c r="P510" s="2"/>
      <c r="Q510" s="2"/>
      <c r="R510" s="2"/>
      <c r="S510" s="2"/>
      <c r="T510" s="2"/>
      <c r="U510" s="25"/>
      <c r="V510" s="24"/>
      <c r="W510" s="2"/>
      <c r="X510" s="2"/>
      <c r="Y510" s="2"/>
      <c r="Z510" s="175"/>
      <c r="AA510" s="24"/>
      <c r="AB510" s="2"/>
      <c r="AC510" s="25"/>
      <c r="AD510" s="174"/>
      <c r="AE510" s="25"/>
      <c r="AF510" s="180">
        <v>100</v>
      </c>
    </row>
    <row r="511" spans="1:32">
      <c r="A511" s="134" t="str">
        <f t="shared" si="7"/>
        <v>BEst_03.3</v>
      </c>
      <c r="C511" s="177" t="s">
        <v>9</v>
      </c>
      <c r="D511" s="178" t="s">
        <v>3</v>
      </c>
      <c r="E511" s="178" t="s">
        <v>639</v>
      </c>
      <c r="F511" s="178" t="s">
        <v>640</v>
      </c>
      <c r="G511" s="178" t="s">
        <v>533</v>
      </c>
      <c r="H511" s="177" t="s">
        <v>52</v>
      </c>
      <c r="I511" s="179" t="s">
        <v>54</v>
      </c>
      <c r="J511" s="59" t="s">
        <v>1147</v>
      </c>
      <c r="K511" s="60" t="s">
        <v>1199</v>
      </c>
      <c r="L511" s="174" t="s">
        <v>272</v>
      </c>
      <c r="M511" s="2" t="s">
        <v>272</v>
      </c>
      <c r="N511" s="175" t="s">
        <v>272</v>
      </c>
      <c r="O511" s="24"/>
      <c r="P511" s="2"/>
      <c r="Q511" s="2"/>
      <c r="R511" s="2"/>
      <c r="S511" s="2"/>
      <c r="T511" s="2"/>
      <c r="U511" s="25"/>
      <c r="V511" s="24"/>
      <c r="W511" s="2"/>
      <c r="X511" s="2"/>
      <c r="Y511" s="2"/>
      <c r="Z511" s="175"/>
      <c r="AA511" s="24"/>
      <c r="AB511" s="2"/>
      <c r="AC511" s="25"/>
      <c r="AD511" s="174"/>
      <c r="AE511" s="25"/>
      <c r="AF511" s="180">
        <v>100</v>
      </c>
    </row>
    <row r="512" spans="1:32">
      <c r="A512" s="134" t="str">
        <f t="shared" si="7"/>
        <v>BEst_03.3</v>
      </c>
      <c r="C512" s="177" t="s">
        <v>9</v>
      </c>
      <c r="D512" s="178" t="s">
        <v>3</v>
      </c>
      <c r="E512" s="178" t="s">
        <v>639</v>
      </c>
      <c r="F512" s="178" t="s">
        <v>640</v>
      </c>
      <c r="G512" s="178" t="s">
        <v>533</v>
      </c>
      <c r="H512" s="177" t="s">
        <v>52</v>
      </c>
      <c r="I512" s="179" t="s">
        <v>54</v>
      </c>
      <c r="J512" s="59" t="s">
        <v>1149</v>
      </c>
      <c r="K512" s="60" t="s">
        <v>1150</v>
      </c>
      <c r="L512" s="174" t="s">
        <v>272</v>
      </c>
      <c r="M512" s="2" t="s">
        <v>272</v>
      </c>
      <c r="N512" s="175" t="s">
        <v>272</v>
      </c>
      <c r="O512" s="24"/>
      <c r="P512" s="2"/>
      <c r="Q512" s="2"/>
      <c r="R512" s="2"/>
      <c r="S512" s="2"/>
      <c r="T512" s="2"/>
      <c r="U512" s="25"/>
      <c r="V512" s="24"/>
      <c r="W512" s="2"/>
      <c r="X512" s="2"/>
      <c r="Y512" s="2"/>
      <c r="Z512" s="175"/>
      <c r="AA512" s="24"/>
      <c r="AB512" s="2"/>
      <c r="AC512" s="25"/>
      <c r="AD512" s="174"/>
      <c r="AE512" s="25"/>
      <c r="AF512" s="180">
        <v>100</v>
      </c>
    </row>
    <row r="513" spans="1:32">
      <c r="A513" s="134" t="str">
        <f t="shared" si="7"/>
        <v>BEst_03.3</v>
      </c>
      <c r="C513" s="177" t="s">
        <v>9</v>
      </c>
      <c r="D513" s="178" t="s">
        <v>3</v>
      </c>
      <c r="E513" s="178" t="s">
        <v>639</v>
      </c>
      <c r="F513" s="178" t="s">
        <v>640</v>
      </c>
      <c r="G513" s="178" t="s">
        <v>533</v>
      </c>
      <c r="H513" s="177" t="s">
        <v>52</v>
      </c>
      <c r="I513" s="179" t="s">
        <v>54</v>
      </c>
      <c r="J513" s="59" t="s">
        <v>1151</v>
      </c>
      <c r="K513" s="60" t="s">
        <v>1152</v>
      </c>
      <c r="L513" s="174" t="s">
        <v>272</v>
      </c>
      <c r="M513" s="2" t="s">
        <v>272</v>
      </c>
      <c r="N513" s="175" t="s">
        <v>272</v>
      </c>
      <c r="O513" s="24"/>
      <c r="P513" s="2"/>
      <c r="Q513" s="2"/>
      <c r="R513" s="2"/>
      <c r="S513" s="2"/>
      <c r="T513" s="2"/>
      <c r="U513" s="25"/>
      <c r="V513" s="24"/>
      <c r="W513" s="2"/>
      <c r="X513" s="2"/>
      <c r="Y513" s="2"/>
      <c r="Z513" s="175"/>
      <c r="AA513" s="24"/>
      <c r="AB513" s="2"/>
      <c r="AC513" s="25"/>
      <c r="AD513" s="174"/>
      <c r="AE513" s="25"/>
      <c r="AF513" s="180">
        <v>100</v>
      </c>
    </row>
    <row r="514" spans="1:32">
      <c r="A514" s="134" t="str">
        <f t="shared" si="7"/>
        <v>BEst_03.3</v>
      </c>
      <c r="C514" s="177" t="s">
        <v>9</v>
      </c>
      <c r="D514" s="178" t="s">
        <v>3</v>
      </c>
      <c r="E514" s="178" t="s">
        <v>639</v>
      </c>
      <c r="F514" s="178" t="s">
        <v>640</v>
      </c>
      <c r="G514" s="178" t="s">
        <v>533</v>
      </c>
      <c r="H514" s="177" t="s">
        <v>52</v>
      </c>
      <c r="I514" s="179" t="s">
        <v>54</v>
      </c>
      <c r="J514" s="59" t="s">
        <v>1200</v>
      </c>
      <c r="K514" s="60" t="s">
        <v>1201</v>
      </c>
      <c r="L514" s="174" t="s">
        <v>272</v>
      </c>
      <c r="M514" s="2" t="s">
        <v>272</v>
      </c>
      <c r="N514" s="175" t="s">
        <v>272</v>
      </c>
      <c r="O514" s="24"/>
      <c r="P514" s="2"/>
      <c r="Q514" s="2"/>
      <c r="R514" s="2"/>
      <c r="S514" s="2"/>
      <c r="T514" s="2"/>
      <c r="U514" s="25"/>
      <c r="V514" s="24"/>
      <c r="W514" s="2"/>
      <c r="X514" s="2"/>
      <c r="Y514" s="2"/>
      <c r="Z514" s="175"/>
      <c r="AA514" s="24"/>
      <c r="AB514" s="2"/>
      <c r="AC514" s="25"/>
      <c r="AD514" s="174"/>
      <c r="AE514" s="25"/>
      <c r="AF514" s="180">
        <v>100</v>
      </c>
    </row>
    <row r="515" spans="1:32">
      <c r="A515" s="134" t="str">
        <f t="shared" si="7"/>
        <v>BEst_03.4</v>
      </c>
      <c r="C515" s="177" t="s">
        <v>9</v>
      </c>
      <c r="D515" s="178" t="s">
        <v>3</v>
      </c>
      <c r="E515" s="178" t="s">
        <v>641</v>
      </c>
      <c r="F515" s="178" t="s">
        <v>642</v>
      </c>
      <c r="G515" s="178" t="s">
        <v>533</v>
      </c>
      <c r="H515" s="177" t="s">
        <v>52</v>
      </c>
      <c r="I515" s="179" t="s">
        <v>54</v>
      </c>
      <c r="J515" s="59" t="s">
        <v>1155</v>
      </c>
      <c r="K515" s="60" t="s">
        <v>1202</v>
      </c>
      <c r="L515" s="174" t="s">
        <v>272</v>
      </c>
      <c r="M515" s="2" t="s">
        <v>272</v>
      </c>
      <c r="N515" s="175" t="s">
        <v>273</v>
      </c>
      <c r="O515" s="24"/>
      <c r="P515" s="2"/>
      <c r="Q515" s="2"/>
      <c r="R515" s="2"/>
      <c r="S515" s="2"/>
      <c r="T515" s="2"/>
      <c r="U515" s="25"/>
      <c r="V515" s="24"/>
      <c r="W515" s="2"/>
      <c r="X515" s="2"/>
      <c r="Y515" s="2"/>
      <c r="Z515" s="175"/>
      <c r="AA515" s="24"/>
      <c r="AB515" s="2"/>
      <c r="AC515" s="25"/>
      <c r="AD515" s="174"/>
      <c r="AE515" s="25"/>
      <c r="AF515" s="180">
        <v>100</v>
      </c>
    </row>
    <row r="516" spans="1:32">
      <c r="A516" s="134" t="str">
        <f t="shared" si="7"/>
        <v>BEst_03.4</v>
      </c>
      <c r="C516" s="177" t="s">
        <v>9</v>
      </c>
      <c r="D516" s="178" t="s">
        <v>3</v>
      </c>
      <c r="E516" s="178" t="s">
        <v>641</v>
      </c>
      <c r="F516" s="178" t="s">
        <v>642</v>
      </c>
      <c r="G516" s="178" t="s">
        <v>533</v>
      </c>
      <c r="H516" s="177" t="s">
        <v>52</v>
      </c>
      <c r="I516" s="179" t="s">
        <v>54</v>
      </c>
      <c r="J516" s="59" t="s">
        <v>1147</v>
      </c>
      <c r="K516" s="60" t="s">
        <v>1203</v>
      </c>
      <c r="L516" s="174" t="s">
        <v>272</v>
      </c>
      <c r="M516" s="2" t="s">
        <v>272</v>
      </c>
      <c r="N516" s="175" t="s">
        <v>272</v>
      </c>
      <c r="O516" s="24"/>
      <c r="P516" s="2"/>
      <c r="Q516" s="2"/>
      <c r="R516" s="2"/>
      <c r="S516" s="2"/>
      <c r="T516" s="2"/>
      <c r="U516" s="25"/>
      <c r="V516" s="24"/>
      <c r="W516" s="2"/>
      <c r="X516" s="2"/>
      <c r="Y516" s="2"/>
      <c r="Z516" s="175"/>
      <c r="AA516" s="24"/>
      <c r="AB516" s="2"/>
      <c r="AC516" s="25"/>
      <c r="AD516" s="174"/>
      <c r="AE516" s="25"/>
      <c r="AF516" s="180">
        <v>0</v>
      </c>
    </row>
    <row r="517" spans="1:32">
      <c r="A517" s="134" t="str">
        <f t="shared" si="7"/>
        <v>BEst_03.4</v>
      </c>
      <c r="C517" s="177" t="s">
        <v>9</v>
      </c>
      <c r="D517" s="178" t="s">
        <v>3</v>
      </c>
      <c r="E517" s="178" t="s">
        <v>641</v>
      </c>
      <c r="F517" s="178" t="s">
        <v>642</v>
      </c>
      <c r="G517" s="178" t="s">
        <v>533</v>
      </c>
      <c r="H517" s="177" t="s">
        <v>52</v>
      </c>
      <c r="I517" s="179" t="s">
        <v>54</v>
      </c>
      <c r="J517" s="59" t="s">
        <v>1149</v>
      </c>
      <c r="K517" s="60" t="s">
        <v>1204</v>
      </c>
      <c r="L517" s="174" t="s">
        <v>272</v>
      </c>
      <c r="M517" s="2" t="s">
        <v>272</v>
      </c>
      <c r="N517" s="175" t="s">
        <v>273</v>
      </c>
      <c r="O517" s="24"/>
      <c r="P517" s="2"/>
      <c r="Q517" s="2"/>
      <c r="R517" s="2"/>
      <c r="S517" s="2"/>
      <c r="T517" s="2"/>
      <c r="U517" s="25"/>
      <c r="V517" s="24"/>
      <c r="W517" s="2"/>
      <c r="X517" s="2"/>
      <c r="Y517" s="2"/>
      <c r="Z517" s="175"/>
      <c r="AA517" s="24"/>
      <c r="AB517" s="2"/>
      <c r="AC517" s="25"/>
      <c r="AD517" s="174"/>
      <c r="AE517" s="25"/>
      <c r="AF517" s="180">
        <v>100</v>
      </c>
    </row>
    <row r="518" spans="1:32">
      <c r="A518" s="134" t="str">
        <f t="shared" si="7"/>
        <v>BEst_03.4</v>
      </c>
      <c r="C518" s="177" t="s">
        <v>9</v>
      </c>
      <c r="D518" s="178" t="s">
        <v>3</v>
      </c>
      <c r="E518" s="178" t="s">
        <v>641</v>
      </c>
      <c r="F518" s="178" t="s">
        <v>642</v>
      </c>
      <c r="G518" s="178" t="s">
        <v>533</v>
      </c>
      <c r="H518" s="177" t="s">
        <v>52</v>
      </c>
      <c r="I518" s="179" t="s">
        <v>54</v>
      </c>
      <c r="J518" s="59" t="s">
        <v>1151</v>
      </c>
      <c r="K518" s="60" t="s">
        <v>1205</v>
      </c>
      <c r="L518" s="174" t="s">
        <v>272</v>
      </c>
      <c r="M518" s="2" t="s">
        <v>272</v>
      </c>
      <c r="N518" s="175" t="s">
        <v>273</v>
      </c>
      <c r="O518" s="24"/>
      <c r="P518" s="2"/>
      <c r="Q518" s="2"/>
      <c r="R518" s="2"/>
      <c r="S518" s="2"/>
      <c r="T518" s="2"/>
      <c r="U518" s="25"/>
      <c r="V518" s="24"/>
      <c r="W518" s="2"/>
      <c r="X518" s="2"/>
      <c r="Y518" s="2"/>
      <c r="Z518" s="175"/>
      <c r="AA518" s="24"/>
      <c r="AB518" s="2"/>
      <c r="AC518" s="25"/>
      <c r="AD518" s="174"/>
      <c r="AE518" s="25"/>
      <c r="AF518" s="180">
        <v>100</v>
      </c>
    </row>
    <row r="519" spans="1:32">
      <c r="A519" s="134" t="str">
        <f t="shared" si="7"/>
        <v>BEst_03.4</v>
      </c>
      <c r="C519" s="177" t="s">
        <v>9</v>
      </c>
      <c r="D519" s="178" t="s">
        <v>3</v>
      </c>
      <c r="E519" s="178" t="s">
        <v>641</v>
      </c>
      <c r="F519" s="178" t="s">
        <v>642</v>
      </c>
      <c r="G519" s="178" t="s">
        <v>533</v>
      </c>
      <c r="H519" s="177" t="s">
        <v>52</v>
      </c>
      <c r="I519" s="179" t="s">
        <v>54</v>
      </c>
      <c r="J519" s="59" t="s">
        <v>1200</v>
      </c>
      <c r="K519" s="60" t="s">
        <v>1206</v>
      </c>
      <c r="L519" s="174" t="s">
        <v>272</v>
      </c>
      <c r="M519" s="2" t="s">
        <v>272</v>
      </c>
      <c r="N519" s="175" t="s">
        <v>273</v>
      </c>
      <c r="O519" s="24"/>
      <c r="P519" s="2"/>
      <c r="Q519" s="2"/>
      <c r="R519" s="2"/>
      <c r="S519" s="2"/>
      <c r="T519" s="2"/>
      <c r="U519" s="25"/>
      <c r="V519" s="24"/>
      <c r="W519" s="2"/>
      <c r="X519" s="2"/>
      <c r="Y519" s="2"/>
      <c r="Z519" s="175"/>
      <c r="AA519" s="24"/>
      <c r="AB519" s="2"/>
      <c r="AC519" s="25"/>
      <c r="AD519" s="174"/>
      <c r="AE519" s="25"/>
      <c r="AF519" s="180">
        <v>100</v>
      </c>
    </row>
    <row r="520" spans="1:32">
      <c r="A520" s="134" t="str">
        <f t="shared" ref="A520:A583" si="8">C520&amp;LOWER(LEFT(D520,2))&amp;"_"&amp;IF(LEN(TRIM(LEFT(E520,FIND(" ",E520))))=3,"0"&amp;TRIM(LEFT(E520,FIND(" ",E520))),TRIM(LEFT(E520,FIND(" ",E520))))</f>
        <v>BGbu_01.1</v>
      </c>
      <c r="C520" s="177" t="s">
        <v>10</v>
      </c>
      <c r="D520" s="178" t="s">
        <v>1</v>
      </c>
      <c r="E520" s="178" t="s">
        <v>531</v>
      </c>
      <c r="F520" s="178" t="s">
        <v>532</v>
      </c>
      <c r="G520" s="178" t="s">
        <v>533</v>
      </c>
      <c r="H520" s="177" t="s">
        <v>52</v>
      </c>
      <c r="I520" s="179" t="s">
        <v>643</v>
      </c>
      <c r="J520" s="59" t="s">
        <v>1207</v>
      </c>
      <c r="K520" s="60" t="s">
        <v>1208</v>
      </c>
      <c r="L520" s="174" t="s">
        <v>272</v>
      </c>
      <c r="M520" s="2" t="s">
        <v>273</v>
      </c>
      <c r="N520" s="175" t="s">
        <v>272</v>
      </c>
      <c r="O520" s="24"/>
      <c r="P520" s="2"/>
      <c r="Q520" s="2"/>
      <c r="R520" s="2"/>
      <c r="S520" s="2"/>
      <c r="T520" s="2"/>
      <c r="U520" s="25"/>
      <c r="V520" s="24"/>
      <c r="W520" s="2"/>
      <c r="X520" s="2"/>
      <c r="Y520" s="2"/>
      <c r="Z520" s="175"/>
      <c r="AA520" s="24"/>
      <c r="AB520" s="2"/>
      <c r="AC520" s="25"/>
      <c r="AD520" s="174"/>
      <c r="AE520" s="25"/>
      <c r="AF520" s="180">
        <v>100</v>
      </c>
    </row>
    <row r="521" spans="1:32">
      <c r="A521" s="134" t="str">
        <f t="shared" si="8"/>
        <v>BGbu_01.1</v>
      </c>
      <c r="C521" s="177" t="s">
        <v>10</v>
      </c>
      <c r="D521" s="178" t="s">
        <v>1</v>
      </c>
      <c r="E521" s="178" t="s">
        <v>531</v>
      </c>
      <c r="F521" s="178" t="s">
        <v>532</v>
      </c>
      <c r="G521" s="178" t="s">
        <v>533</v>
      </c>
      <c r="H521" s="177" t="s">
        <v>52</v>
      </c>
      <c r="I521" s="179" t="s">
        <v>643</v>
      </c>
      <c r="J521" s="59" t="s">
        <v>459</v>
      </c>
      <c r="K521" s="60" t="s">
        <v>1209</v>
      </c>
      <c r="L521" s="174" t="s">
        <v>272</v>
      </c>
      <c r="M521" s="2" t="s">
        <v>273</v>
      </c>
      <c r="N521" s="175" t="s">
        <v>272</v>
      </c>
      <c r="O521" s="24"/>
      <c r="P521" s="2"/>
      <c r="Q521" s="2"/>
      <c r="R521" s="2"/>
      <c r="S521" s="2"/>
      <c r="T521" s="2"/>
      <c r="U521" s="25"/>
      <c r="V521" s="24"/>
      <c r="W521" s="2"/>
      <c r="X521" s="2"/>
      <c r="Y521" s="2"/>
      <c r="Z521" s="175"/>
      <c r="AA521" s="24"/>
      <c r="AB521" s="2"/>
      <c r="AC521" s="25"/>
      <c r="AD521" s="174"/>
      <c r="AE521" s="25"/>
      <c r="AF521" s="180">
        <v>0</v>
      </c>
    </row>
    <row r="522" spans="1:32">
      <c r="A522" s="134" t="str">
        <f t="shared" si="8"/>
        <v>BGbu_01.2</v>
      </c>
      <c r="C522" s="177" t="s">
        <v>10</v>
      </c>
      <c r="D522" s="178" t="s">
        <v>1</v>
      </c>
      <c r="E522" s="178" t="s">
        <v>534</v>
      </c>
      <c r="F522" s="178" t="s">
        <v>535</v>
      </c>
      <c r="G522" s="178" t="s">
        <v>533</v>
      </c>
      <c r="H522" s="177" t="s">
        <v>52</v>
      </c>
      <c r="I522" s="179" t="s">
        <v>643</v>
      </c>
      <c r="J522" s="59" t="s">
        <v>1210</v>
      </c>
      <c r="K522" s="60" t="s">
        <v>1211</v>
      </c>
      <c r="L522" s="174" t="s">
        <v>272</v>
      </c>
      <c r="M522" s="2" t="s">
        <v>273</v>
      </c>
      <c r="N522" s="175" t="s">
        <v>273</v>
      </c>
      <c r="O522" s="24"/>
      <c r="P522" s="2"/>
      <c r="Q522" s="2"/>
      <c r="R522" s="2"/>
      <c r="S522" s="2"/>
      <c r="T522" s="2"/>
      <c r="U522" s="25"/>
      <c r="V522" s="24"/>
      <c r="W522" s="2"/>
      <c r="X522" s="2"/>
      <c r="Y522" s="2"/>
      <c r="Z522" s="175"/>
      <c r="AA522" s="24"/>
      <c r="AB522" s="2"/>
      <c r="AC522" s="25"/>
      <c r="AD522" s="174"/>
      <c r="AE522" s="25"/>
      <c r="AF522" s="180">
        <v>0</v>
      </c>
    </row>
    <row r="523" spans="1:32">
      <c r="A523" s="134" t="str">
        <f t="shared" si="8"/>
        <v>BGbu_01.2</v>
      </c>
      <c r="C523" s="177" t="s">
        <v>10</v>
      </c>
      <c r="D523" s="178" t="s">
        <v>1</v>
      </c>
      <c r="E523" s="178" t="s">
        <v>534</v>
      </c>
      <c r="F523" s="178" t="s">
        <v>535</v>
      </c>
      <c r="G523" s="178" t="s">
        <v>533</v>
      </c>
      <c r="H523" s="177" t="s">
        <v>52</v>
      </c>
      <c r="I523" s="179" t="s">
        <v>643</v>
      </c>
      <c r="J523" s="59" t="s">
        <v>1212</v>
      </c>
      <c r="K523" s="60" t="s">
        <v>1213</v>
      </c>
      <c r="L523" s="174" t="s">
        <v>272</v>
      </c>
      <c r="M523" s="2" t="s">
        <v>273</v>
      </c>
      <c r="N523" s="175" t="s">
        <v>272</v>
      </c>
      <c r="O523" s="24"/>
      <c r="P523" s="2"/>
      <c r="Q523" s="2"/>
      <c r="R523" s="2"/>
      <c r="S523" s="2"/>
      <c r="T523" s="2"/>
      <c r="U523" s="25"/>
      <c r="V523" s="24"/>
      <c r="W523" s="2"/>
      <c r="X523" s="2"/>
      <c r="Y523" s="2"/>
      <c r="Z523" s="175"/>
      <c r="AA523" s="24"/>
      <c r="AB523" s="2"/>
      <c r="AC523" s="25"/>
      <c r="AD523" s="174"/>
      <c r="AE523" s="25"/>
      <c r="AF523" s="180">
        <v>100</v>
      </c>
    </row>
    <row r="524" spans="1:32">
      <c r="A524" s="134" t="str">
        <f t="shared" si="8"/>
        <v>BGbu_01.3</v>
      </c>
      <c r="C524" s="177" t="s">
        <v>10</v>
      </c>
      <c r="D524" s="178" t="s">
        <v>1</v>
      </c>
      <c r="E524" s="178" t="s">
        <v>536</v>
      </c>
      <c r="F524" s="178" t="s">
        <v>537</v>
      </c>
      <c r="G524" s="178" t="s">
        <v>533</v>
      </c>
      <c r="H524" s="177" t="s">
        <v>52</v>
      </c>
      <c r="I524" s="179" t="s">
        <v>643</v>
      </c>
      <c r="J524" s="59" t="s">
        <v>284</v>
      </c>
      <c r="K524" s="60" t="s">
        <v>1214</v>
      </c>
      <c r="L524" s="174" t="s">
        <v>272</v>
      </c>
      <c r="M524" s="2" t="s">
        <v>273</v>
      </c>
      <c r="N524" s="175" t="s">
        <v>272</v>
      </c>
      <c r="O524" s="24"/>
      <c r="P524" s="2"/>
      <c r="Q524" s="2"/>
      <c r="R524" s="2"/>
      <c r="S524" s="2"/>
      <c r="T524" s="2"/>
      <c r="U524" s="25"/>
      <c r="V524" s="24"/>
      <c r="W524" s="2"/>
      <c r="X524" s="2"/>
      <c r="Y524" s="2"/>
      <c r="Z524" s="175"/>
      <c r="AA524" s="24"/>
      <c r="AB524" s="2"/>
      <c r="AC524" s="25"/>
      <c r="AD524" s="174"/>
      <c r="AE524" s="25"/>
      <c r="AF524" s="180">
        <v>100</v>
      </c>
    </row>
    <row r="525" spans="1:32">
      <c r="A525" s="134" t="str">
        <f t="shared" si="8"/>
        <v>BGbu_01.3</v>
      </c>
      <c r="C525" s="177" t="s">
        <v>10</v>
      </c>
      <c r="D525" s="178" t="s">
        <v>1</v>
      </c>
      <c r="E525" s="178" t="s">
        <v>536</v>
      </c>
      <c r="F525" s="178" t="s">
        <v>537</v>
      </c>
      <c r="G525" s="178" t="s">
        <v>533</v>
      </c>
      <c r="H525" s="177" t="s">
        <v>52</v>
      </c>
      <c r="I525" s="179" t="s">
        <v>643</v>
      </c>
      <c r="J525" s="59" t="s">
        <v>1215</v>
      </c>
      <c r="K525" s="60" t="s">
        <v>1216</v>
      </c>
      <c r="L525" s="174" t="s">
        <v>272</v>
      </c>
      <c r="M525" s="2" t="s">
        <v>273</v>
      </c>
      <c r="N525" s="175" t="s">
        <v>272</v>
      </c>
      <c r="O525" s="24"/>
      <c r="P525" s="2"/>
      <c r="Q525" s="2"/>
      <c r="R525" s="2"/>
      <c r="S525" s="2"/>
      <c r="T525" s="2"/>
      <c r="U525" s="25"/>
      <c r="V525" s="24"/>
      <c r="W525" s="2"/>
      <c r="X525" s="2"/>
      <c r="Y525" s="2"/>
      <c r="Z525" s="175"/>
      <c r="AA525" s="24"/>
      <c r="AB525" s="2"/>
      <c r="AC525" s="25"/>
      <c r="AD525" s="174"/>
      <c r="AE525" s="25"/>
      <c r="AF525" s="180">
        <v>100</v>
      </c>
    </row>
    <row r="526" spans="1:32">
      <c r="A526" s="134" t="str">
        <f t="shared" si="8"/>
        <v>BGbu_01.3</v>
      </c>
      <c r="C526" s="177" t="s">
        <v>10</v>
      </c>
      <c r="D526" s="178" t="s">
        <v>1</v>
      </c>
      <c r="E526" s="178" t="s">
        <v>536</v>
      </c>
      <c r="F526" s="178" t="s">
        <v>537</v>
      </c>
      <c r="G526" s="178" t="s">
        <v>533</v>
      </c>
      <c r="H526" s="177" t="s">
        <v>52</v>
      </c>
      <c r="I526" s="179" t="s">
        <v>643</v>
      </c>
      <c r="J526" s="59" t="s">
        <v>344</v>
      </c>
      <c r="K526" s="60" t="s">
        <v>1217</v>
      </c>
      <c r="L526" s="174" t="s">
        <v>272</v>
      </c>
      <c r="M526" s="2" t="s">
        <v>273</v>
      </c>
      <c r="N526" s="175" t="s">
        <v>272</v>
      </c>
      <c r="O526" s="24"/>
      <c r="P526" s="2"/>
      <c r="Q526" s="2"/>
      <c r="R526" s="2"/>
      <c r="S526" s="2"/>
      <c r="T526" s="2"/>
      <c r="U526" s="25"/>
      <c r="V526" s="24"/>
      <c r="W526" s="2"/>
      <c r="X526" s="2"/>
      <c r="Y526" s="2"/>
      <c r="Z526" s="175"/>
      <c r="AA526" s="24"/>
      <c r="AB526" s="2"/>
      <c r="AC526" s="25"/>
      <c r="AD526" s="174"/>
      <c r="AE526" s="25"/>
      <c r="AF526" s="180">
        <v>0</v>
      </c>
    </row>
    <row r="527" spans="1:32">
      <c r="A527" s="134" t="str">
        <f t="shared" si="8"/>
        <v>BGbu_02.1</v>
      </c>
      <c r="C527" s="177" t="s">
        <v>10</v>
      </c>
      <c r="D527" s="178" t="s">
        <v>1</v>
      </c>
      <c r="E527" s="178" t="s">
        <v>538</v>
      </c>
      <c r="F527" s="178" t="s">
        <v>539</v>
      </c>
      <c r="G527" s="178" t="s">
        <v>540</v>
      </c>
      <c r="H527" s="177" t="s">
        <v>52</v>
      </c>
      <c r="I527" s="179" t="s">
        <v>643</v>
      </c>
      <c r="J527" s="59" t="s">
        <v>301</v>
      </c>
      <c r="K527" s="60" t="s">
        <v>55</v>
      </c>
      <c r="L527" s="174" t="s">
        <v>272</v>
      </c>
      <c r="M527" s="2" t="s">
        <v>272</v>
      </c>
      <c r="N527" s="175" t="s">
        <v>272</v>
      </c>
      <c r="O527" s="24" t="s">
        <v>272</v>
      </c>
      <c r="P527" s="2" t="s">
        <v>273</v>
      </c>
      <c r="Q527" s="2" t="s">
        <v>272</v>
      </c>
      <c r="R527" s="2" t="s">
        <v>273</v>
      </c>
      <c r="S527" s="2" t="s">
        <v>273</v>
      </c>
      <c r="T527" s="2" t="s">
        <v>272</v>
      </c>
      <c r="U527" s="25" t="s">
        <v>273</v>
      </c>
      <c r="V527" s="24" t="s">
        <v>272</v>
      </c>
      <c r="W527" s="2" t="s">
        <v>272</v>
      </c>
      <c r="X527" s="2" t="s">
        <v>273</v>
      </c>
      <c r="Y527" s="2" t="s">
        <v>272</v>
      </c>
      <c r="Z527" s="175" t="s">
        <v>272</v>
      </c>
      <c r="AA527" s="24" t="s">
        <v>272</v>
      </c>
      <c r="AB527" s="2" t="s">
        <v>273</v>
      </c>
      <c r="AC527" s="25" t="s">
        <v>272</v>
      </c>
      <c r="AD527" s="174" t="s">
        <v>272</v>
      </c>
      <c r="AE527" s="25" t="s">
        <v>272</v>
      </c>
      <c r="AF527" s="180">
        <v>100</v>
      </c>
    </row>
    <row r="528" spans="1:32">
      <c r="A528" s="134" t="str">
        <f t="shared" si="8"/>
        <v>BGbu_03.1</v>
      </c>
      <c r="C528" s="177" t="s">
        <v>10</v>
      </c>
      <c r="D528" s="178" t="s">
        <v>1</v>
      </c>
      <c r="E528" s="178" t="s">
        <v>541</v>
      </c>
      <c r="F528" s="178" t="s">
        <v>542</v>
      </c>
      <c r="G528" s="178" t="s">
        <v>540</v>
      </c>
      <c r="H528" s="177" t="s">
        <v>52</v>
      </c>
      <c r="I528" s="179" t="s">
        <v>643</v>
      </c>
      <c r="J528" s="59" t="s">
        <v>1218</v>
      </c>
      <c r="K528" s="60" t="s">
        <v>1219</v>
      </c>
      <c r="L528" s="174" t="s">
        <v>272</v>
      </c>
      <c r="M528" s="2" t="s">
        <v>272</v>
      </c>
      <c r="N528" s="175" t="s">
        <v>272</v>
      </c>
      <c r="O528" s="24" t="s">
        <v>272</v>
      </c>
      <c r="P528" s="2" t="s">
        <v>272</v>
      </c>
      <c r="Q528" s="2" t="s">
        <v>272</v>
      </c>
      <c r="R528" s="2" t="s">
        <v>273</v>
      </c>
      <c r="S528" s="2" t="s">
        <v>272</v>
      </c>
      <c r="T528" s="2" t="s">
        <v>272</v>
      </c>
      <c r="U528" s="25" t="s">
        <v>273</v>
      </c>
      <c r="V528" s="24" t="s">
        <v>272</v>
      </c>
      <c r="W528" s="2" t="s">
        <v>272</v>
      </c>
      <c r="X528" s="2" t="s">
        <v>272</v>
      </c>
      <c r="Y528" s="2" t="s">
        <v>272</v>
      </c>
      <c r="Z528" s="175" t="s">
        <v>272</v>
      </c>
      <c r="AA528" s="24" t="s">
        <v>272</v>
      </c>
      <c r="AB528" s="2" t="s">
        <v>272</v>
      </c>
      <c r="AC528" s="25" t="s">
        <v>272</v>
      </c>
      <c r="AD528" s="174" t="s">
        <v>272</v>
      </c>
      <c r="AE528" s="25" t="s">
        <v>273</v>
      </c>
      <c r="AF528" s="180">
        <v>0</v>
      </c>
    </row>
    <row r="529" spans="1:32">
      <c r="A529" s="134" t="str">
        <f t="shared" si="8"/>
        <v>BGbu_03.1</v>
      </c>
      <c r="C529" s="177" t="s">
        <v>10</v>
      </c>
      <c r="D529" s="178" t="s">
        <v>1</v>
      </c>
      <c r="E529" s="178" t="s">
        <v>541</v>
      </c>
      <c r="F529" s="178" t="s">
        <v>542</v>
      </c>
      <c r="G529" s="178" t="s">
        <v>540</v>
      </c>
      <c r="H529" s="177" t="s">
        <v>52</v>
      </c>
      <c r="I529" s="179" t="s">
        <v>643</v>
      </c>
      <c r="J529" s="59" t="s">
        <v>302</v>
      </c>
      <c r="K529" s="60" t="s">
        <v>1220</v>
      </c>
      <c r="L529" s="174" t="s">
        <v>272</v>
      </c>
      <c r="M529" s="2" t="s">
        <v>272</v>
      </c>
      <c r="N529" s="175" t="s">
        <v>272</v>
      </c>
      <c r="O529" s="24" t="s">
        <v>272</v>
      </c>
      <c r="P529" s="2" t="s">
        <v>272</v>
      </c>
      <c r="Q529" s="2" t="s">
        <v>272</v>
      </c>
      <c r="R529" s="2" t="s">
        <v>273</v>
      </c>
      <c r="S529" s="2" t="s">
        <v>272</v>
      </c>
      <c r="T529" s="2" t="s">
        <v>272</v>
      </c>
      <c r="U529" s="25" t="s">
        <v>273</v>
      </c>
      <c r="V529" s="24" t="s">
        <v>272</v>
      </c>
      <c r="W529" s="2" t="s">
        <v>272</v>
      </c>
      <c r="X529" s="2" t="s">
        <v>272</v>
      </c>
      <c r="Y529" s="2" t="s">
        <v>272</v>
      </c>
      <c r="Z529" s="175" t="s">
        <v>272</v>
      </c>
      <c r="AA529" s="24" t="s">
        <v>272</v>
      </c>
      <c r="AB529" s="2" t="s">
        <v>272</v>
      </c>
      <c r="AC529" s="25" t="s">
        <v>272</v>
      </c>
      <c r="AD529" s="174" t="s">
        <v>272</v>
      </c>
      <c r="AE529" s="25" t="s">
        <v>273</v>
      </c>
      <c r="AF529" s="180">
        <v>100</v>
      </c>
    </row>
    <row r="530" spans="1:32">
      <c r="A530" s="134" t="str">
        <f t="shared" si="8"/>
        <v>BGbu_04.1</v>
      </c>
      <c r="C530" s="177" t="s">
        <v>10</v>
      </c>
      <c r="D530" s="178" t="s">
        <v>1</v>
      </c>
      <c r="E530" s="178" t="s">
        <v>543</v>
      </c>
      <c r="F530" s="178" t="s">
        <v>544</v>
      </c>
      <c r="G530" s="178" t="s">
        <v>540</v>
      </c>
      <c r="H530" s="177" t="s">
        <v>52</v>
      </c>
      <c r="I530" s="179" t="s">
        <v>643</v>
      </c>
      <c r="J530" s="59" t="s">
        <v>47</v>
      </c>
      <c r="K530" s="60" t="s">
        <v>47</v>
      </c>
      <c r="L530" s="174" t="s">
        <v>272</v>
      </c>
      <c r="M530" s="2" t="s">
        <v>272</v>
      </c>
      <c r="N530" s="175" t="s">
        <v>272</v>
      </c>
      <c r="O530" s="24" t="s">
        <v>272</v>
      </c>
      <c r="P530" s="2" t="s">
        <v>272</v>
      </c>
      <c r="Q530" s="2" t="s">
        <v>272</v>
      </c>
      <c r="R530" s="2" t="s">
        <v>272</v>
      </c>
      <c r="S530" s="2" t="s">
        <v>272</v>
      </c>
      <c r="T530" s="2" t="s">
        <v>272</v>
      </c>
      <c r="U530" s="25" t="s">
        <v>272</v>
      </c>
      <c r="V530" s="24" t="s">
        <v>272</v>
      </c>
      <c r="W530" s="2" t="s">
        <v>272</v>
      </c>
      <c r="X530" s="2" t="s">
        <v>272</v>
      </c>
      <c r="Y530" s="2" t="s">
        <v>272</v>
      </c>
      <c r="Z530" s="175" t="s">
        <v>272</v>
      </c>
      <c r="AA530" s="24" t="s">
        <v>272</v>
      </c>
      <c r="AB530" s="2" t="s">
        <v>272</v>
      </c>
      <c r="AC530" s="25" t="s">
        <v>272</v>
      </c>
      <c r="AD530" s="174" t="s">
        <v>272</v>
      </c>
      <c r="AE530" s="25" t="s">
        <v>272</v>
      </c>
      <c r="AF530" s="180" t="s">
        <v>7</v>
      </c>
    </row>
    <row r="531" spans="1:32">
      <c r="A531" s="134" t="str">
        <f t="shared" si="8"/>
        <v>BGbu_04.2</v>
      </c>
      <c r="C531" s="177" t="s">
        <v>10</v>
      </c>
      <c r="D531" s="178" t="s">
        <v>1</v>
      </c>
      <c r="E531" s="178" t="s">
        <v>545</v>
      </c>
      <c r="F531" s="178" t="s">
        <v>546</v>
      </c>
      <c r="G531" s="178" t="s">
        <v>540</v>
      </c>
      <c r="H531" s="177" t="s">
        <v>52</v>
      </c>
      <c r="I531" s="179" t="s">
        <v>643</v>
      </c>
      <c r="J531" s="59" t="s">
        <v>301</v>
      </c>
      <c r="K531" s="60" t="s">
        <v>1221</v>
      </c>
      <c r="L531" s="174" t="s">
        <v>272</v>
      </c>
      <c r="M531" s="2" t="s">
        <v>272</v>
      </c>
      <c r="N531" s="175" t="s">
        <v>272</v>
      </c>
      <c r="O531" s="24" t="s">
        <v>272</v>
      </c>
      <c r="P531" s="2" t="s">
        <v>272</v>
      </c>
      <c r="Q531" s="2" t="s">
        <v>272</v>
      </c>
      <c r="R531" s="2" t="s">
        <v>273</v>
      </c>
      <c r="S531" s="2" t="s">
        <v>272</v>
      </c>
      <c r="T531" s="2" t="s">
        <v>272</v>
      </c>
      <c r="U531" s="25" t="s">
        <v>272</v>
      </c>
      <c r="V531" s="24" t="s">
        <v>272</v>
      </c>
      <c r="W531" s="2" t="s">
        <v>272</v>
      </c>
      <c r="X531" s="2" t="s">
        <v>272</v>
      </c>
      <c r="Y531" s="2" t="s">
        <v>272</v>
      </c>
      <c r="Z531" s="175" t="s">
        <v>272</v>
      </c>
      <c r="AA531" s="24" t="s">
        <v>272</v>
      </c>
      <c r="AB531" s="2" t="s">
        <v>272</v>
      </c>
      <c r="AC531" s="25" t="s">
        <v>272</v>
      </c>
      <c r="AD531" s="174" t="s">
        <v>272</v>
      </c>
      <c r="AE531" s="25" t="s">
        <v>272</v>
      </c>
      <c r="AF531" s="180">
        <v>100</v>
      </c>
    </row>
    <row r="532" spans="1:32">
      <c r="A532" s="134" t="str">
        <f t="shared" si="8"/>
        <v>BGbu_05.1</v>
      </c>
      <c r="C532" s="177" t="s">
        <v>10</v>
      </c>
      <c r="D532" s="178" t="s">
        <v>1</v>
      </c>
      <c r="E532" s="178" t="s">
        <v>547</v>
      </c>
      <c r="F532" s="178" t="s">
        <v>548</v>
      </c>
      <c r="G532" s="178" t="s">
        <v>540</v>
      </c>
      <c r="H532" s="177" t="s">
        <v>52</v>
      </c>
      <c r="I532" s="179" t="s">
        <v>643</v>
      </c>
      <c r="J532" s="59" t="s">
        <v>47</v>
      </c>
      <c r="K532" s="60" t="s">
        <v>47</v>
      </c>
      <c r="L532" s="174" t="s">
        <v>272</v>
      </c>
      <c r="M532" s="2" t="s">
        <v>272</v>
      </c>
      <c r="N532" s="175" t="s">
        <v>272</v>
      </c>
      <c r="O532" s="24" t="s">
        <v>272</v>
      </c>
      <c r="P532" s="2" t="s">
        <v>272</v>
      </c>
      <c r="Q532" s="2" t="s">
        <v>272</v>
      </c>
      <c r="R532" s="2" t="s">
        <v>272</v>
      </c>
      <c r="S532" s="2" t="s">
        <v>272</v>
      </c>
      <c r="T532" s="2" t="s">
        <v>272</v>
      </c>
      <c r="U532" s="25" t="s">
        <v>272</v>
      </c>
      <c r="V532" s="24" t="s">
        <v>272</v>
      </c>
      <c r="W532" s="2" t="s">
        <v>272</v>
      </c>
      <c r="X532" s="2" t="s">
        <v>272</v>
      </c>
      <c r="Y532" s="2" t="s">
        <v>272</v>
      </c>
      <c r="Z532" s="175" t="s">
        <v>272</v>
      </c>
      <c r="AA532" s="24" t="s">
        <v>272</v>
      </c>
      <c r="AB532" s="2" t="s">
        <v>272</v>
      </c>
      <c r="AC532" s="25" t="s">
        <v>272</v>
      </c>
      <c r="AD532" s="174" t="s">
        <v>272</v>
      </c>
      <c r="AE532" s="25" t="s">
        <v>272</v>
      </c>
      <c r="AF532" s="180" t="s">
        <v>7</v>
      </c>
    </row>
    <row r="533" spans="1:32">
      <c r="A533" s="134" t="str">
        <f t="shared" si="8"/>
        <v>BGbu_05.2</v>
      </c>
      <c r="C533" s="177" t="s">
        <v>10</v>
      </c>
      <c r="D533" s="178" t="s">
        <v>1</v>
      </c>
      <c r="E533" s="178" t="s">
        <v>549</v>
      </c>
      <c r="F533" s="178" t="s">
        <v>550</v>
      </c>
      <c r="G533" s="178" t="s">
        <v>533</v>
      </c>
      <c r="H533" s="177" t="s">
        <v>52</v>
      </c>
      <c r="I533" s="179" t="s">
        <v>643</v>
      </c>
      <c r="J533" s="59" t="s">
        <v>47</v>
      </c>
      <c r="K533" s="60" t="s">
        <v>47</v>
      </c>
      <c r="L533" s="174" t="s">
        <v>272</v>
      </c>
      <c r="M533" s="2" t="s">
        <v>272</v>
      </c>
      <c r="N533" s="175" t="s">
        <v>272</v>
      </c>
      <c r="O533" s="24"/>
      <c r="P533" s="2"/>
      <c r="Q533" s="2"/>
      <c r="R533" s="2"/>
      <c r="S533" s="2"/>
      <c r="T533" s="2"/>
      <c r="U533" s="25"/>
      <c r="V533" s="24"/>
      <c r="W533" s="2"/>
      <c r="X533" s="2"/>
      <c r="Y533" s="2"/>
      <c r="Z533" s="175"/>
      <c r="AA533" s="24"/>
      <c r="AB533" s="2"/>
      <c r="AC533" s="25"/>
      <c r="AD533" s="174"/>
      <c r="AE533" s="25"/>
      <c r="AF533" s="180" t="s">
        <v>7</v>
      </c>
    </row>
    <row r="534" spans="1:32">
      <c r="A534" s="134" t="str">
        <f t="shared" si="8"/>
        <v>BGbu_05.3</v>
      </c>
      <c r="C534" s="177" t="s">
        <v>10</v>
      </c>
      <c r="D534" s="178" t="s">
        <v>1</v>
      </c>
      <c r="E534" s="178" t="s">
        <v>551</v>
      </c>
      <c r="F534" s="178" t="s">
        <v>552</v>
      </c>
      <c r="G534" s="178" t="s">
        <v>533</v>
      </c>
      <c r="H534" s="177" t="s">
        <v>52</v>
      </c>
      <c r="I534" s="179" t="s">
        <v>643</v>
      </c>
      <c r="J534" s="59" t="s">
        <v>47</v>
      </c>
      <c r="K534" s="60" t="s">
        <v>47</v>
      </c>
      <c r="L534" s="174" t="s">
        <v>272</v>
      </c>
      <c r="M534" s="2" t="s">
        <v>272</v>
      </c>
      <c r="N534" s="175" t="s">
        <v>272</v>
      </c>
      <c r="O534" s="24"/>
      <c r="P534" s="2"/>
      <c r="Q534" s="2"/>
      <c r="R534" s="2"/>
      <c r="S534" s="2"/>
      <c r="T534" s="2"/>
      <c r="U534" s="25"/>
      <c r="V534" s="24"/>
      <c r="W534" s="2"/>
      <c r="X534" s="2"/>
      <c r="Y534" s="2"/>
      <c r="Z534" s="175"/>
      <c r="AA534" s="24"/>
      <c r="AB534" s="2"/>
      <c r="AC534" s="25"/>
      <c r="AD534" s="174"/>
      <c r="AE534" s="25"/>
      <c r="AF534" s="180" t="s">
        <v>7</v>
      </c>
    </row>
    <row r="535" spans="1:32">
      <c r="A535" s="134" t="str">
        <f t="shared" si="8"/>
        <v>BGbu_06.1</v>
      </c>
      <c r="C535" s="177" t="s">
        <v>10</v>
      </c>
      <c r="D535" s="178" t="s">
        <v>1</v>
      </c>
      <c r="E535" s="178" t="s">
        <v>553</v>
      </c>
      <c r="F535" s="178" t="s">
        <v>554</v>
      </c>
      <c r="G535" s="178" t="s">
        <v>540</v>
      </c>
      <c r="H535" s="177" t="s">
        <v>52</v>
      </c>
      <c r="I535" s="179" t="s">
        <v>643</v>
      </c>
      <c r="J535" s="59" t="s">
        <v>47</v>
      </c>
      <c r="K535" s="60" t="s">
        <v>47</v>
      </c>
      <c r="L535" s="174" t="s">
        <v>272</v>
      </c>
      <c r="M535" s="2" t="s">
        <v>272</v>
      </c>
      <c r="N535" s="175" t="s">
        <v>272</v>
      </c>
      <c r="O535" s="24" t="s">
        <v>272</v>
      </c>
      <c r="P535" s="2" t="s">
        <v>272</v>
      </c>
      <c r="Q535" s="2" t="s">
        <v>272</v>
      </c>
      <c r="R535" s="2" t="s">
        <v>272</v>
      </c>
      <c r="S535" s="2" t="s">
        <v>272</v>
      </c>
      <c r="T535" s="2" t="s">
        <v>272</v>
      </c>
      <c r="U535" s="25" t="s">
        <v>272</v>
      </c>
      <c r="V535" s="24" t="s">
        <v>272</v>
      </c>
      <c r="W535" s="2" t="s">
        <v>272</v>
      </c>
      <c r="X535" s="2" t="s">
        <v>272</v>
      </c>
      <c r="Y535" s="2" t="s">
        <v>272</v>
      </c>
      <c r="Z535" s="175" t="s">
        <v>272</v>
      </c>
      <c r="AA535" s="24" t="s">
        <v>272</v>
      </c>
      <c r="AB535" s="2" t="s">
        <v>272</v>
      </c>
      <c r="AC535" s="25" t="s">
        <v>272</v>
      </c>
      <c r="AD535" s="174" t="s">
        <v>272</v>
      </c>
      <c r="AE535" s="25" t="s">
        <v>272</v>
      </c>
      <c r="AF535" s="180" t="s">
        <v>7</v>
      </c>
    </row>
    <row r="536" spans="1:32">
      <c r="A536" s="134" t="str">
        <f t="shared" si="8"/>
        <v>BGbu_06.2</v>
      </c>
      <c r="C536" s="177" t="s">
        <v>10</v>
      </c>
      <c r="D536" s="178" t="s">
        <v>1</v>
      </c>
      <c r="E536" s="178" t="s">
        <v>555</v>
      </c>
      <c r="F536" s="178" t="s">
        <v>556</v>
      </c>
      <c r="G536" s="178" t="s">
        <v>540</v>
      </c>
      <c r="H536" s="177" t="s">
        <v>52</v>
      </c>
      <c r="I536" s="179" t="s">
        <v>643</v>
      </c>
      <c r="J536" s="59" t="s">
        <v>301</v>
      </c>
      <c r="K536" s="60" t="s">
        <v>1222</v>
      </c>
      <c r="L536" s="174" t="s">
        <v>272</v>
      </c>
      <c r="M536" s="2" t="s">
        <v>272</v>
      </c>
      <c r="N536" s="175" t="s">
        <v>272</v>
      </c>
      <c r="O536" s="24" t="s">
        <v>272</v>
      </c>
      <c r="P536" s="2" t="s">
        <v>672</v>
      </c>
      <c r="Q536" s="2" t="s">
        <v>272</v>
      </c>
      <c r="R536" s="2" t="s">
        <v>273</v>
      </c>
      <c r="S536" s="2" t="s">
        <v>272</v>
      </c>
      <c r="T536" s="2" t="s">
        <v>272</v>
      </c>
      <c r="U536" s="25" t="s">
        <v>273</v>
      </c>
      <c r="V536" s="24" t="s">
        <v>272</v>
      </c>
      <c r="W536" s="2" t="s">
        <v>272</v>
      </c>
      <c r="X536" s="2" t="s">
        <v>272</v>
      </c>
      <c r="Y536" s="2" t="s">
        <v>272</v>
      </c>
      <c r="Z536" s="175" t="s">
        <v>272</v>
      </c>
      <c r="AA536" s="24" t="s">
        <v>272</v>
      </c>
      <c r="AB536" s="2" t="s">
        <v>272</v>
      </c>
      <c r="AC536" s="25" t="s">
        <v>272</v>
      </c>
      <c r="AD536" s="174" t="s">
        <v>272</v>
      </c>
      <c r="AE536" s="25" t="s">
        <v>273</v>
      </c>
      <c r="AF536" s="180">
        <v>100</v>
      </c>
    </row>
    <row r="537" spans="1:32">
      <c r="A537" s="134" t="str">
        <f t="shared" si="8"/>
        <v>BGbu_06.3</v>
      </c>
      <c r="C537" s="177" t="s">
        <v>10</v>
      </c>
      <c r="D537" s="178" t="s">
        <v>1</v>
      </c>
      <c r="E537" s="178" t="s">
        <v>557</v>
      </c>
      <c r="F537" s="178" t="s">
        <v>558</v>
      </c>
      <c r="G537" s="178" t="s">
        <v>533</v>
      </c>
      <c r="H537" s="177" t="s">
        <v>52</v>
      </c>
      <c r="I537" s="179" t="s">
        <v>643</v>
      </c>
      <c r="J537" s="59" t="s">
        <v>303</v>
      </c>
      <c r="K537" s="60" t="s">
        <v>1223</v>
      </c>
      <c r="L537" s="174" t="s">
        <v>272</v>
      </c>
      <c r="M537" s="2" t="s">
        <v>273</v>
      </c>
      <c r="N537" s="175" t="s">
        <v>273</v>
      </c>
      <c r="O537" s="24"/>
      <c r="P537" s="2"/>
      <c r="Q537" s="2"/>
      <c r="R537" s="2"/>
      <c r="S537" s="2"/>
      <c r="T537" s="2"/>
      <c r="U537" s="25"/>
      <c r="V537" s="24"/>
      <c r="W537" s="2"/>
      <c r="X537" s="2"/>
      <c r="Y537" s="2"/>
      <c r="Z537" s="175"/>
      <c r="AA537" s="24"/>
      <c r="AB537" s="2"/>
      <c r="AC537" s="25"/>
      <c r="AD537" s="174"/>
      <c r="AE537" s="25"/>
      <c r="AF537" s="180">
        <v>100</v>
      </c>
    </row>
    <row r="538" spans="1:32">
      <c r="A538" s="134" t="str">
        <f t="shared" si="8"/>
        <v>BGbu_06.4</v>
      </c>
      <c r="C538" s="177" t="s">
        <v>10</v>
      </c>
      <c r="D538" s="178" t="s">
        <v>1</v>
      </c>
      <c r="E538" s="178" t="s">
        <v>559</v>
      </c>
      <c r="F538" s="178" t="s">
        <v>560</v>
      </c>
      <c r="G538" s="178" t="s">
        <v>533</v>
      </c>
      <c r="H538" s="177" t="s">
        <v>52</v>
      </c>
      <c r="I538" s="179" t="s">
        <v>643</v>
      </c>
      <c r="J538" s="59" t="s">
        <v>303</v>
      </c>
      <c r="K538" s="60" t="s">
        <v>1224</v>
      </c>
      <c r="L538" s="174" t="s">
        <v>272</v>
      </c>
      <c r="M538" s="2" t="s">
        <v>272</v>
      </c>
      <c r="N538" s="175" t="s">
        <v>272</v>
      </c>
      <c r="O538" s="24"/>
      <c r="P538" s="2"/>
      <c r="Q538" s="2"/>
      <c r="R538" s="2"/>
      <c r="S538" s="2"/>
      <c r="T538" s="2"/>
      <c r="U538" s="25"/>
      <c r="V538" s="24"/>
      <c r="W538" s="2"/>
      <c r="X538" s="2"/>
      <c r="Y538" s="2"/>
      <c r="Z538" s="175"/>
      <c r="AA538" s="24"/>
      <c r="AB538" s="2"/>
      <c r="AC538" s="25"/>
      <c r="AD538" s="174"/>
      <c r="AE538" s="25"/>
      <c r="AF538" s="180">
        <v>100</v>
      </c>
    </row>
    <row r="539" spans="1:32">
      <c r="A539" s="134" t="str">
        <f t="shared" si="8"/>
        <v>BGbu_07.1</v>
      </c>
      <c r="C539" s="177" t="s">
        <v>10</v>
      </c>
      <c r="D539" s="178" t="s">
        <v>1</v>
      </c>
      <c r="E539" s="178" t="s">
        <v>561</v>
      </c>
      <c r="F539" s="178" t="s">
        <v>562</v>
      </c>
      <c r="G539" s="178" t="s">
        <v>533</v>
      </c>
      <c r="H539" s="177" t="s">
        <v>52</v>
      </c>
      <c r="I539" s="179" t="s">
        <v>643</v>
      </c>
      <c r="J539" s="59" t="s">
        <v>1218</v>
      </c>
      <c r="K539" s="60" t="s">
        <v>1225</v>
      </c>
      <c r="L539" s="174" t="s">
        <v>272</v>
      </c>
      <c r="M539" s="2" t="s">
        <v>272</v>
      </c>
      <c r="N539" s="175" t="s">
        <v>272</v>
      </c>
      <c r="O539" s="24"/>
      <c r="P539" s="2"/>
      <c r="Q539" s="2"/>
      <c r="R539" s="2"/>
      <c r="S539" s="2"/>
      <c r="T539" s="2"/>
      <c r="U539" s="25"/>
      <c r="V539" s="24"/>
      <c r="W539" s="2"/>
      <c r="X539" s="2"/>
      <c r="Y539" s="2"/>
      <c r="Z539" s="175"/>
      <c r="AA539" s="24"/>
      <c r="AB539" s="2"/>
      <c r="AC539" s="25"/>
      <c r="AD539" s="174"/>
      <c r="AE539" s="25"/>
      <c r="AF539" s="180">
        <v>0</v>
      </c>
    </row>
    <row r="540" spans="1:32">
      <c r="A540" s="134" t="str">
        <f t="shared" si="8"/>
        <v>BGbu_07.2</v>
      </c>
      <c r="C540" s="177" t="s">
        <v>10</v>
      </c>
      <c r="D540" s="178" t="s">
        <v>1</v>
      </c>
      <c r="E540" s="178" t="s">
        <v>563</v>
      </c>
      <c r="F540" s="178" t="s">
        <v>564</v>
      </c>
      <c r="G540" s="178" t="s">
        <v>540</v>
      </c>
      <c r="H540" s="177" t="s">
        <v>52</v>
      </c>
      <c r="I540" s="179" t="s">
        <v>643</v>
      </c>
      <c r="J540" s="59" t="s">
        <v>1226</v>
      </c>
      <c r="K540" s="60" t="s">
        <v>1227</v>
      </c>
      <c r="L540" s="174" t="s">
        <v>272</v>
      </c>
      <c r="M540" s="2" t="s">
        <v>272</v>
      </c>
      <c r="N540" s="175" t="s">
        <v>272</v>
      </c>
      <c r="O540" s="24" t="s">
        <v>272</v>
      </c>
      <c r="P540" s="2" t="s">
        <v>272</v>
      </c>
      <c r="Q540" s="2" t="s">
        <v>273</v>
      </c>
      <c r="R540" s="2" t="s">
        <v>273</v>
      </c>
      <c r="S540" s="2" t="s">
        <v>272</v>
      </c>
      <c r="T540" s="2" t="s">
        <v>272</v>
      </c>
      <c r="U540" s="25" t="s">
        <v>273</v>
      </c>
      <c r="V540" s="24" t="s">
        <v>272</v>
      </c>
      <c r="W540" s="2" t="s">
        <v>272</v>
      </c>
      <c r="X540" s="2" t="s">
        <v>272</v>
      </c>
      <c r="Y540" s="2" t="s">
        <v>272</v>
      </c>
      <c r="Z540" s="175" t="s">
        <v>272</v>
      </c>
      <c r="AA540" s="24" t="s">
        <v>272</v>
      </c>
      <c r="AB540" s="2" t="s">
        <v>272</v>
      </c>
      <c r="AC540" s="25" t="s">
        <v>272</v>
      </c>
      <c r="AD540" s="174" t="s">
        <v>272</v>
      </c>
      <c r="AE540" s="25" t="s">
        <v>273</v>
      </c>
      <c r="AF540" s="180">
        <v>100</v>
      </c>
    </row>
    <row r="541" spans="1:32">
      <c r="A541" s="134" t="str">
        <f t="shared" si="8"/>
        <v>BGca_01.1</v>
      </c>
      <c r="C541" s="177" t="s">
        <v>10</v>
      </c>
      <c r="D541" s="178" t="s">
        <v>495</v>
      </c>
      <c r="E541" s="178" t="s">
        <v>565</v>
      </c>
      <c r="F541" s="178" t="s">
        <v>566</v>
      </c>
      <c r="G541" s="178" t="s">
        <v>540</v>
      </c>
      <c r="H541" s="177" t="s">
        <v>52</v>
      </c>
      <c r="I541" s="179" t="s">
        <v>643</v>
      </c>
      <c r="J541" s="59" t="s">
        <v>1228</v>
      </c>
      <c r="K541" s="60" t="s">
        <v>1229</v>
      </c>
      <c r="L541" s="174" t="s">
        <v>272</v>
      </c>
      <c r="M541" s="2" t="s">
        <v>272</v>
      </c>
      <c r="N541" s="175" t="s">
        <v>272</v>
      </c>
      <c r="O541" s="24" t="s">
        <v>272</v>
      </c>
      <c r="P541" s="2" t="s">
        <v>272</v>
      </c>
      <c r="Q541" s="2" t="s">
        <v>272</v>
      </c>
      <c r="R541" s="2" t="s">
        <v>272</v>
      </c>
      <c r="S541" s="2" t="s">
        <v>273</v>
      </c>
      <c r="T541" s="2" t="s">
        <v>272</v>
      </c>
      <c r="U541" s="25" t="s">
        <v>273</v>
      </c>
      <c r="V541" s="24" t="s">
        <v>272</v>
      </c>
      <c r="W541" s="2" t="s">
        <v>272</v>
      </c>
      <c r="X541" s="2" t="s">
        <v>272</v>
      </c>
      <c r="Y541" s="2" t="s">
        <v>272</v>
      </c>
      <c r="Z541" s="175" t="s">
        <v>272</v>
      </c>
      <c r="AA541" s="24" t="s">
        <v>272</v>
      </c>
      <c r="AB541" s="2" t="s">
        <v>272</v>
      </c>
      <c r="AC541" s="25" t="s">
        <v>272</v>
      </c>
      <c r="AD541" s="174" t="s">
        <v>272</v>
      </c>
      <c r="AE541" s="25" t="s">
        <v>272</v>
      </c>
      <c r="AF541" s="180">
        <v>100</v>
      </c>
    </row>
    <row r="542" spans="1:32">
      <c r="A542" s="134" t="str">
        <f t="shared" si="8"/>
        <v>BGca_01.2</v>
      </c>
      <c r="C542" s="177" t="s">
        <v>10</v>
      </c>
      <c r="D542" s="178" t="s">
        <v>495</v>
      </c>
      <c r="E542" s="178" t="s">
        <v>567</v>
      </c>
      <c r="F542" s="178" t="s">
        <v>568</v>
      </c>
      <c r="G542" s="178" t="s">
        <v>533</v>
      </c>
      <c r="H542" s="177" t="s">
        <v>52</v>
      </c>
      <c r="I542" s="179"/>
      <c r="J542" s="59" t="s">
        <v>194</v>
      </c>
      <c r="K542" s="60" t="s">
        <v>194</v>
      </c>
      <c r="L542" s="174" t="s">
        <v>7</v>
      </c>
      <c r="M542" s="2" t="s">
        <v>7</v>
      </c>
      <c r="N542" s="175" t="s">
        <v>7</v>
      </c>
      <c r="O542" s="24"/>
      <c r="P542" s="2"/>
      <c r="Q542" s="2"/>
      <c r="R542" s="2"/>
      <c r="S542" s="2"/>
      <c r="T542" s="2"/>
      <c r="U542" s="25"/>
      <c r="V542" s="24"/>
      <c r="W542" s="2"/>
      <c r="X542" s="2"/>
      <c r="Y542" s="2"/>
      <c r="Z542" s="175"/>
      <c r="AA542" s="24"/>
      <c r="AB542" s="2"/>
      <c r="AC542" s="25"/>
      <c r="AD542" s="174"/>
      <c r="AE542" s="25"/>
      <c r="AF542" s="180" t="s">
        <v>7</v>
      </c>
    </row>
    <row r="543" spans="1:32">
      <c r="A543" s="134" t="str">
        <f t="shared" si="8"/>
        <v>BGca_01.3</v>
      </c>
      <c r="C543" s="177" t="s">
        <v>10</v>
      </c>
      <c r="D543" s="178" t="s">
        <v>495</v>
      </c>
      <c r="E543" s="178" t="s">
        <v>569</v>
      </c>
      <c r="F543" s="178" t="s">
        <v>570</v>
      </c>
      <c r="G543" s="178" t="s">
        <v>540</v>
      </c>
      <c r="H543" s="177" t="s">
        <v>52</v>
      </c>
      <c r="I543" s="179" t="s">
        <v>643</v>
      </c>
      <c r="J543" s="59" t="s">
        <v>1230</v>
      </c>
      <c r="K543" s="60" t="s">
        <v>1231</v>
      </c>
      <c r="L543" s="174" t="s">
        <v>272</v>
      </c>
      <c r="M543" s="2" t="s">
        <v>272</v>
      </c>
      <c r="N543" s="175" t="s">
        <v>272</v>
      </c>
      <c r="O543" s="24" t="s">
        <v>272</v>
      </c>
      <c r="P543" s="2" t="s">
        <v>272</v>
      </c>
      <c r="Q543" s="2" t="s">
        <v>273</v>
      </c>
      <c r="R543" s="2" t="s">
        <v>273</v>
      </c>
      <c r="S543" s="2" t="s">
        <v>272</v>
      </c>
      <c r="T543" s="2" t="s">
        <v>272</v>
      </c>
      <c r="U543" s="25" t="s">
        <v>273</v>
      </c>
      <c r="V543" s="24" t="s">
        <v>272</v>
      </c>
      <c r="W543" s="2" t="s">
        <v>272</v>
      </c>
      <c r="X543" s="2" t="s">
        <v>272</v>
      </c>
      <c r="Y543" s="2" t="s">
        <v>272</v>
      </c>
      <c r="Z543" s="175" t="s">
        <v>272</v>
      </c>
      <c r="AA543" s="24" t="s">
        <v>272</v>
      </c>
      <c r="AB543" s="2" t="s">
        <v>272</v>
      </c>
      <c r="AC543" s="25" t="s">
        <v>272</v>
      </c>
      <c r="AD543" s="174" t="s">
        <v>272</v>
      </c>
      <c r="AE543" s="25" t="s">
        <v>273</v>
      </c>
      <c r="AF543" s="180">
        <v>100</v>
      </c>
    </row>
    <row r="544" spans="1:32">
      <c r="A544" s="134" t="str">
        <f t="shared" si="8"/>
        <v>BGca_01.4</v>
      </c>
      <c r="C544" s="177" t="s">
        <v>10</v>
      </c>
      <c r="D544" s="178" t="s">
        <v>495</v>
      </c>
      <c r="E544" s="178" t="s">
        <v>571</v>
      </c>
      <c r="F544" s="178" t="s">
        <v>572</v>
      </c>
      <c r="G544" s="178" t="s">
        <v>540</v>
      </c>
      <c r="H544" s="177" t="s">
        <v>52</v>
      </c>
      <c r="I544" s="179"/>
      <c r="J544" s="59" t="s">
        <v>194</v>
      </c>
      <c r="K544" s="60" t="s">
        <v>194</v>
      </c>
      <c r="L544" s="174" t="s">
        <v>7</v>
      </c>
      <c r="M544" s="2" t="s">
        <v>7</v>
      </c>
      <c r="N544" s="175" t="s">
        <v>7</v>
      </c>
      <c r="O544" s="24" t="s">
        <v>7</v>
      </c>
      <c r="P544" s="2" t="s">
        <v>7</v>
      </c>
      <c r="Q544" s="2" t="s">
        <v>7</v>
      </c>
      <c r="R544" s="2" t="s">
        <v>7</v>
      </c>
      <c r="S544" s="2" t="s">
        <v>7</v>
      </c>
      <c r="T544" s="2" t="s">
        <v>7</v>
      </c>
      <c r="U544" s="25" t="s">
        <v>7</v>
      </c>
      <c r="V544" s="24" t="s">
        <v>7</v>
      </c>
      <c r="W544" s="2" t="s">
        <v>7</v>
      </c>
      <c r="X544" s="2" t="s">
        <v>7</v>
      </c>
      <c r="Y544" s="2" t="s">
        <v>7</v>
      </c>
      <c r="Z544" s="175" t="s">
        <v>7</v>
      </c>
      <c r="AA544" s="24" t="s">
        <v>7</v>
      </c>
      <c r="AB544" s="2" t="s">
        <v>7</v>
      </c>
      <c r="AC544" s="25" t="s">
        <v>7</v>
      </c>
      <c r="AD544" s="174" t="s">
        <v>7</v>
      </c>
      <c r="AE544" s="25" t="s">
        <v>7</v>
      </c>
      <c r="AF544" s="180" t="s">
        <v>7</v>
      </c>
    </row>
    <row r="545" spans="1:32">
      <c r="A545" s="134" t="str">
        <f t="shared" si="8"/>
        <v>BGca_02.1</v>
      </c>
      <c r="C545" s="177" t="s">
        <v>10</v>
      </c>
      <c r="D545" s="178" t="s">
        <v>495</v>
      </c>
      <c r="E545" s="178" t="s">
        <v>573</v>
      </c>
      <c r="F545" s="178" t="s">
        <v>574</v>
      </c>
      <c r="G545" s="178" t="s">
        <v>533</v>
      </c>
      <c r="H545" s="177" t="s">
        <v>52</v>
      </c>
      <c r="I545" s="179" t="s">
        <v>643</v>
      </c>
      <c r="J545" s="59" t="s">
        <v>304</v>
      </c>
      <c r="K545" s="60" t="s">
        <v>1232</v>
      </c>
      <c r="L545" s="174" t="s">
        <v>272</v>
      </c>
      <c r="M545" s="2" t="s">
        <v>273</v>
      </c>
      <c r="N545" s="175" t="s">
        <v>272</v>
      </c>
      <c r="O545" s="24"/>
      <c r="P545" s="2"/>
      <c r="Q545" s="2"/>
      <c r="R545" s="2"/>
      <c r="S545" s="2"/>
      <c r="T545" s="2"/>
      <c r="U545" s="25"/>
      <c r="V545" s="24"/>
      <c r="W545" s="2"/>
      <c r="X545" s="2"/>
      <c r="Y545" s="2"/>
      <c r="Z545" s="175"/>
      <c r="AA545" s="24"/>
      <c r="AB545" s="2"/>
      <c r="AC545" s="25"/>
      <c r="AD545" s="174"/>
      <c r="AE545" s="25"/>
      <c r="AF545" s="180">
        <v>0</v>
      </c>
    </row>
    <row r="546" spans="1:32">
      <c r="A546" s="134" t="str">
        <f t="shared" si="8"/>
        <v>BGca_02.2</v>
      </c>
      <c r="C546" s="177" t="s">
        <v>10</v>
      </c>
      <c r="D546" s="178" t="s">
        <v>495</v>
      </c>
      <c r="E546" s="178" t="s">
        <v>575</v>
      </c>
      <c r="F546" s="178" t="s">
        <v>576</v>
      </c>
      <c r="G546" s="178" t="s">
        <v>533</v>
      </c>
      <c r="H546" s="177" t="s">
        <v>52</v>
      </c>
      <c r="I546" s="179"/>
      <c r="J546" s="59" t="s">
        <v>194</v>
      </c>
      <c r="K546" s="60" t="s">
        <v>194</v>
      </c>
      <c r="L546" s="174" t="s">
        <v>7</v>
      </c>
      <c r="M546" s="2" t="s">
        <v>7</v>
      </c>
      <c r="N546" s="175" t="s">
        <v>7</v>
      </c>
      <c r="O546" s="24"/>
      <c r="P546" s="2"/>
      <c r="Q546" s="2"/>
      <c r="R546" s="2"/>
      <c r="S546" s="2"/>
      <c r="T546" s="2"/>
      <c r="U546" s="25"/>
      <c r="V546" s="24"/>
      <c r="W546" s="2"/>
      <c r="X546" s="2"/>
      <c r="Y546" s="2"/>
      <c r="Z546" s="175"/>
      <c r="AA546" s="24"/>
      <c r="AB546" s="2"/>
      <c r="AC546" s="25"/>
      <c r="AD546" s="174"/>
      <c r="AE546" s="25"/>
      <c r="AF546" s="180" t="s">
        <v>7</v>
      </c>
    </row>
    <row r="547" spans="1:32">
      <c r="A547" s="134" t="str">
        <f t="shared" si="8"/>
        <v>BGca_02.3</v>
      </c>
      <c r="C547" s="177" t="s">
        <v>10</v>
      </c>
      <c r="D547" s="178" t="s">
        <v>495</v>
      </c>
      <c r="E547" s="178" t="s">
        <v>577</v>
      </c>
      <c r="F547" s="178" t="s">
        <v>578</v>
      </c>
      <c r="G547" s="178" t="s">
        <v>533</v>
      </c>
      <c r="H547" s="177" t="s">
        <v>52</v>
      </c>
      <c r="I547" s="179"/>
      <c r="J547" s="59" t="s">
        <v>194</v>
      </c>
      <c r="K547" s="60" t="s">
        <v>194</v>
      </c>
      <c r="L547" s="174" t="s">
        <v>7</v>
      </c>
      <c r="M547" s="2" t="s">
        <v>7</v>
      </c>
      <c r="N547" s="175" t="s">
        <v>7</v>
      </c>
      <c r="O547" s="24"/>
      <c r="P547" s="2"/>
      <c r="Q547" s="2"/>
      <c r="R547" s="2"/>
      <c r="S547" s="2"/>
      <c r="T547" s="2"/>
      <c r="U547" s="25"/>
      <c r="V547" s="24"/>
      <c r="W547" s="2"/>
      <c r="X547" s="2"/>
      <c r="Y547" s="2"/>
      <c r="Z547" s="175"/>
      <c r="AA547" s="24"/>
      <c r="AB547" s="2"/>
      <c r="AC547" s="25"/>
      <c r="AD547" s="174"/>
      <c r="AE547" s="25"/>
      <c r="AF547" s="180" t="s">
        <v>7</v>
      </c>
    </row>
    <row r="548" spans="1:32">
      <c r="A548" s="134" t="str">
        <f t="shared" si="8"/>
        <v>BGca_02.4</v>
      </c>
      <c r="C548" s="177" t="s">
        <v>10</v>
      </c>
      <c r="D548" s="178" t="s">
        <v>495</v>
      </c>
      <c r="E548" s="178" t="s">
        <v>579</v>
      </c>
      <c r="F548" s="178" t="s">
        <v>580</v>
      </c>
      <c r="G548" s="178" t="s">
        <v>533</v>
      </c>
      <c r="H548" s="177" t="s">
        <v>52</v>
      </c>
      <c r="I548" s="179"/>
      <c r="J548" s="59" t="s">
        <v>194</v>
      </c>
      <c r="K548" s="60" t="s">
        <v>194</v>
      </c>
      <c r="L548" s="174" t="s">
        <v>7</v>
      </c>
      <c r="M548" s="2" t="s">
        <v>7</v>
      </c>
      <c r="N548" s="175" t="s">
        <v>7</v>
      </c>
      <c r="O548" s="24"/>
      <c r="P548" s="2"/>
      <c r="Q548" s="2"/>
      <c r="R548" s="2"/>
      <c r="S548" s="2"/>
      <c r="T548" s="2"/>
      <c r="U548" s="25"/>
      <c r="V548" s="24"/>
      <c r="W548" s="2"/>
      <c r="X548" s="2"/>
      <c r="Y548" s="2"/>
      <c r="Z548" s="175"/>
      <c r="AA548" s="24"/>
      <c r="AB548" s="2"/>
      <c r="AC548" s="25"/>
      <c r="AD548" s="174"/>
      <c r="AE548" s="25"/>
      <c r="AF548" s="180" t="s">
        <v>7</v>
      </c>
    </row>
    <row r="549" spans="1:32">
      <c r="A549" s="134" t="str">
        <f t="shared" si="8"/>
        <v>BGca_02.5</v>
      </c>
      <c r="C549" s="177" t="s">
        <v>10</v>
      </c>
      <c r="D549" s="178" t="s">
        <v>495</v>
      </c>
      <c r="E549" s="178" t="s">
        <v>581</v>
      </c>
      <c r="F549" s="178" t="s">
        <v>582</v>
      </c>
      <c r="G549" s="178" t="s">
        <v>533</v>
      </c>
      <c r="H549" s="177" t="s">
        <v>52</v>
      </c>
      <c r="I549" s="179" t="s">
        <v>643</v>
      </c>
      <c r="J549" s="59" t="s">
        <v>1230</v>
      </c>
      <c r="K549" s="60" t="s">
        <v>1233</v>
      </c>
      <c r="L549" s="174" t="s">
        <v>272</v>
      </c>
      <c r="M549" s="2" t="s">
        <v>273</v>
      </c>
      <c r="N549" s="175" t="s">
        <v>272</v>
      </c>
      <c r="O549" s="24"/>
      <c r="P549" s="2"/>
      <c r="Q549" s="2"/>
      <c r="R549" s="2"/>
      <c r="S549" s="2"/>
      <c r="T549" s="2"/>
      <c r="U549" s="25"/>
      <c r="V549" s="24"/>
      <c r="W549" s="2"/>
      <c r="X549" s="2"/>
      <c r="Y549" s="2"/>
      <c r="Z549" s="175"/>
      <c r="AA549" s="24"/>
      <c r="AB549" s="2"/>
      <c r="AC549" s="25"/>
      <c r="AD549" s="174"/>
      <c r="AE549" s="25"/>
      <c r="AF549" s="180">
        <v>0</v>
      </c>
    </row>
    <row r="550" spans="1:32">
      <c r="A550" s="134" t="str">
        <f t="shared" si="8"/>
        <v>BGca_02.6</v>
      </c>
      <c r="C550" s="177" t="s">
        <v>10</v>
      </c>
      <c r="D550" s="178" t="s">
        <v>495</v>
      </c>
      <c r="E550" s="178" t="s">
        <v>583</v>
      </c>
      <c r="F550" s="178" t="s">
        <v>584</v>
      </c>
      <c r="G550" s="178" t="s">
        <v>540</v>
      </c>
      <c r="H550" s="177" t="s">
        <v>52</v>
      </c>
      <c r="I550" s="179"/>
      <c r="J550" s="59" t="s">
        <v>194</v>
      </c>
      <c r="K550" s="60" t="s">
        <v>194</v>
      </c>
      <c r="L550" s="174" t="s">
        <v>7</v>
      </c>
      <c r="M550" s="2" t="s">
        <v>7</v>
      </c>
      <c r="N550" s="175" t="s">
        <v>7</v>
      </c>
      <c r="O550" s="24" t="s">
        <v>7</v>
      </c>
      <c r="P550" s="2" t="s">
        <v>7</v>
      </c>
      <c r="Q550" s="2" t="s">
        <v>7</v>
      </c>
      <c r="R550" s="2" t="s">
        <v>7</v>
      </c>
      <c r="S550" s="2" t="s">
        <v>7</v>
      </c>
      <c r="T550" s="2" t="s">
        <v>7</v>
      </c>
      <c r="U550" s="25" t="s">
        <v>7</v>
      </c>
      <c r="V550" s="24" t="s">
        <v>7</v>
      </c>
      <c r="W550" s="2" t="s">
        <v>7</v>
      </c>
      <c r="X550" s="2" t="s">
        <v>7</v>
      </c>
      <c r="Y550" s="2" t="s">
        <v>7</v>
      </c>
      <c r="Z550" s="175" t="s">
        <v>7</v>
      </c>
      <c r="AA550" s="24" t="s">
        <v>7</v>
      </c>
      <c r="AB550" s="2" t="s">
        <v>7</v>
      </c>
      <c r="AC550" s="25" t="s">
        <v>7</v>
      </c>
      <c r="AD550" s="174" t="s">
        <v>7</v>
      </c>
      <c r="AE550" s="25" t="s">
        <v>7</v>
      </c>
      <c r="AF550" s="180" t="s">
        <v>7</v>
      </c>
    </row>
    <row r="551" spans="1:32">
      <c r="A551" s="134" t="str">
        <f t="shared" si="8"/>
        <v>BGca_03.1</v>
      </c>
      <c r="C551" s="177" t="s">
        <v>10</v>
      </c>
      <c r="D551" s="178" t="s">
        <v>495</v>
      </c>
      <c r="E551" s="178" t="s">
        <v>585</v>
      </c>
      <c r="F551" s="178" t="s">
        <v>586</v>
      </c>
      <c r="G551" s="178" t="s">
        <v>533</v>
      </c>
      <c r="H551" s="177" t="s">
        <v>52</v>
      </c>
      <c r="I551" s="179" t="s">
        <v>643</v>
      </c>
      <c r="J551" s="59" t="s">
        <v>304</v>
      </c>
      <c r="K551" s="60" t="s">
        <v>1234</v>
      </c>
      <c r="L551" s="174" t="s">
        <v>272</v>
      </c>
      <c r="M551" s="2" t="s">
        <v>273</v>
      </c>
      <c r="N551" s="175" t="s">
        <v>272</v>
      </c>
      <c r="O551" s="24"/>
      <c r="P551" s="2"/>
      <c r="Q551" s="2"/>
      <c r="R551" s="2"/>
      <c r="S551" s="2"/>
      <c r="T551" s="2"/>
      <c r="U551" s="25"/>
      <c r="V551" s="24"/>
      <c r="W551" s="2"/>
      <c r="X551" s="2"/>
      <c r="Y551" s="2"/>
      <c r="Z551" s="175"/>
      <c r="AA551" s="24"/>
      <c r="AB551" s="2"/>
      <c r="AC551" s="25"/>
      <c r="AD551" s="174"/>
      <c r="AE551" s="25"/>
      <c r="AF551" s="180">
        <v>0</v>
      </c>
    </row>
    <row r="552" spans="1:32">
      <c r="A552" s="134" t="str">
        <f t="shared" si="8"/>
        <v>BGca_03.2</v>
      </c>
      <c r="C552" s="177" t="s">
        <v>10</v>
      </c>
      <c r="D552" s="178" t="s">
        <v>495</v>
      </c>
      <c r="E552" s="178" t="s">
        <v>587</v>
      </c>
      <c r="F552" s="178" t="s">
        <v>588</v>
      </c>
      <c r="G552" s="178" t="s">
        <v>540</v>
      </c>
      <c r="H552" s="177" t="s">
        <v>52</v>
      </c>
      <c r="I552" s="179"/>
      <c r="J552" s="59" t="s">
        <v>194</v>
      </c>
      <c r="K552" s="60" t="s">
        <v>194</v>
      </c>
      <c r="L552" s="174" t="s">
        <v>7</v>
      </c>
      <c r="M552" s="2" t="s">
        <v>7</v>
      </c>
      <c r="N552" s="175" t="s">
        <v>7</v>
      </c>
      <c r="O552" s="24" t="s">
        <v>7</v>
      </c>
      <c r="P552" s="2" t="s">
        <v>7</v>
      </c>
      <c r="Q552" s="2" t="s">
        <v>7</v>
      </c>
      <c r="R552" s="2" t="s">
        <v>7</v>
      </c>
      <c r="S552" s="2" t="s">
        <v>7</v>
      </c>
      <c r="T552" s="2" t="s">
        <v>7</v>
      </c>
      <c r="U552" s="25" t="s">
        <v>7</v>
      </c>
      <c r="V552" s="24" t="s">
        <v>7</v>
      </c>
      <c r="W552" s="2" t="s">
        <v>7</v>
      </c>
      <c r="X552" s="2" t="s">
        <v>7</v>
      </c>
      <c r="Y552" s="2" t="s">
        <v>7</v>
      </c>
      <c r="Z552" s="175" t="s">
        <v>7</v>
      </c>
      <c r="AA552" s="24" t="s">
        <v>7</v>
      </c>
      <c r="AB552" s="2" t="s">
        <v>7</v>
      </c>
      <c r="AC552" s="25" t="s">
        <v>7</v>
      </c>
      <c r="AD552" s="174" t="s">
        <v>7</v>
      </c>
      <c r="AE552" s="25" t="s">
        <v>7</v>
      </c>
      <c r="AF552" s="180" t="s">
        <v>7</v>
      </c>
    </row>
    <row r="553" spans="1:32">
      <c r="A553" s="134" t="str">
        <f t="shared" si="8"/>
        <v>BGca_03.3</v>
      </c>
      <c r="C553" s="177" t="s">
        <v>10</v>
      </c>
      <c r="D553" s="178" t="s">
        <v>495</v>
      </c>
      <c r="E553" s="178" t="s">
        <v>589</v>
      </c>
      <c r="F553" s="178" t="s">
        <v>590</v>
      </c>
      <c r="G553" s="178" t="s">
        <v>540</v>
      </c>
      <c r="H553" s="177" t="s">
        <v>52</v>
      </c>
      <c r="I553" s="179"/>
      <c r="J553" s="59" t="s">
        <v>194</v>
      </c>
      <c r="K553" s="60" t="s">
        <v>194</v>
      </c>
      <c r="L553" s="174" t="s">
        <v>7</v>
      </c>
      <c r="M553" s="2" t="s">
        <v>7</v>
      </c>
      <c r="N553" s="175" t="s">
        <v>7</v>
      </c>
      <c r="O553" s="24" t="s">
        <v>7</v>
      </c>
      <c r="P553" s="2" t="s">
        <v>7</v>
      </c>
      <c r="Q553" s="2" t="s">
        <v>7</v>
      </c>
      <c r="R553" s="2" t="s">
        <v>7</v>
      </c>
      <c r="S553" s="2" t="s">
        <v>7</v>
      </c>
      <c r="T553" s="2" t="s">
        <v>7</v>
      </c>
      <c r="U553" s="25" t="s">
        <v>7</v>
      </c>
      <c r="V553" s="24" t="s">
        <v>7</v>
      </c>
      <c r="W553" s="2" t="s">
        <v>7</v>
      </c>
      <c r="X553" s="2" t="s">
        <v>7</v>
      </c>
      <c r="Y553" s="2" t="s">
        <v>7</v>
      </c>
      <c r="Z553" s="175" t="s">
        <v>7</v>
      </c>
      <c r="AA553" s="24" t="s">
        <v>7</v>
      </c>
      <c r="AB553" s="2" t="s">
        <v>7</v>
      </c>
      <c r="AC553" s="25" t="s">
        <v>7</v>
      </c>
      <c r="AD553" s="174" t="s">
        <v>7</v>
      </c>
      <c r="AE553" s="25" t="s">
        <v>7</v>
      </c>
      <c r="AF553" s="180" t="s">
        <v>7</v>
      </c>
    </row>
    <row r="554" spans="1:32">
      <c r="A554" s="134" t="str">
        <f t="shared" si="8"/>
        <v>BGca_04.1</v>
      </c>
      <c r="C554" s="177" t="s">
        <v>10</v>
      </c>
      <c r="D554" s="178" t="s">
        <v>495</v>
      </c>
      <c r="E554" s="178" t="s">
        <v>591</v>
      </c>
      <c r="F554" s="178" t="s">
        <v>592</v>
      </c>
      <c r="G554" s="178" t="s">
        <v>533</v>
      </c>
      <c r="H554" s="177" t="s">
        <v>52</v>
      </c>
      <c r="I554" s="179" t="s">
        <v>643</v>
      </c>
      <c r="J554" s="59" t="s">
        <v>1228</v>
      </c>
      <c r="K554" s="60" t="s">
        <v>1235</v>
      </c>
      <c r="L554" s="174" t="s">
        <v>272</v>
      </c>
      <c r="M554" s="2" t="s">
        <v>273</v>
      </c>
      <c r="N554" s="175" t="s">
        <v>272</v>
      </c>
      <c r="O554" s="24"/>
      <c r="P554" s="2"/>
      <c r="Q554" s="2"/>
      <c r="R554" s="2"/>
      <c r="S554" s="2"/>
      <c r="T554" s="2"/>
      <c r="U554" s="25"/>
      <c r="V554" s="24"/>
      <c r="W554" s="2"/>
      <c r="X554" s="2"/>
      <c r="Y554" s="2"/>
      <c r="Z554" s="175"/>
      <c r="AA554" s="24"/>
      <c r="AB554" s="2"/>
      <c r="AC554" s="25"/>
      <c r="AD554" s="174"/>
      <c r="AE554" s="25"/>
      <c r="AF554" s="180">
        <v>100</v>
      </c>
    </row>
    <row r="555" spans="1:32">
      <c r="A555" s="134" t="str">
        <f t="shared" si="8"/>
        <v>BGca_04.2</v>
      </c>
      <c r="C555" s="177" t="s">
        <v>10</v>
      </c>
      <c r="D555" s="178" t="s">
        <v>495</v>
      </c>
      <c r="E555" s="178" t="s">
        <v>593</v>
      </c>
      <c r="F555" s="178" t="s">
        <v>594</v>
      </c>
      <c r="G555" s="178" t="s">
        <v>540</v>
      </c>
      <c r="H555" s="177" t="s">
        <v>52</v>
      </c>
      <c r="I555" s="179" t="s">
        <v>643</v>
      </c>
      <c r="J555" s="59" t="s">
        <v>1228</v>
      </c>
      <c r="K555" s="60" t="s">
        <v>1236</v>
      </c>
      <c r="L555" s="174" t="s">
        <v>272</v>
      </c>
      <c r="M555" s="2" t="s">
        <v>272</v>
      </c>
      <c r="N555" s="175" t="s">
        <v>272</v>
      </c>
      <c r="O555" s="24" t="s">
        <v>272</v>
      </c>
      <c r="P555" s="2" t="s">
        <v>272</v>
      </c>
      <c r="Q555" s="2" t="s">
        <v>272</v>
      </c>
      <c r="R555" s="2" t="s">
        <v>272</v>
      </c>
      <c r="S555" s="2" t="s">
        <v>272</v>
      </c>
      <c r="T555" s="2" t="s">
        <v>272</v>
      </c>
      <c r="U555" s="25" t="s">
        <v>273</v>
      </c>
      <c r="V555" s="24" t="s">
        <v>272</v>
      </c>
      <c r="W555" s="2" t="s">
        <v>272</v>
      </c>
      <c r="X555" s="2" t="s">
        <v>272</v>
      </c>
      <c r="Y555" s="2" t="s">
        <v>272</v>
      </c>
      <c r="Z555" s="175" t="s">
        <v>272</v>
      </c>
      <c r="AA555" s="24" t="s">
        <v>272</v>
      </c>
      <c r="AB555" s="2" t="s">
        <v>272</v>
      </c>
      <c r="AC555" s="25" t="s">
        <v>272</v>
      </c>
      <c r="AD555" s="174" t="s">
        <v>272</v>
      </c>
      <c r="AE555" s="25" t="s">
        <v>272</v>
      </c>
      <c r="AF555" s="180">
        <v>100</v>
      </c>
    </row>
    <row r="556" spans="1:32">
      <c r="A556" s="134" t="str">
        <f t="shared" si="8"/>
        <v>BGca_04.2</v>
      </c>
      <c r="C556" s="177" t="s">
        <v>10</v>
      </c>
      <c r="D556" s="178" t="s">
        <v>495</v>
      </c>
      <c r="E556" s="178" t="s">
        <v>593</v>
      </c>
      <c r="F556" s="178" t="s">
        <v>594</v>
      </c>
      <c r="G556" s="178" t="s">
        <v>540</v>
      </c>
      <c r="H556" s="177" t="s">
        <v>52</v>
      </c>
      <c r="I556" s="179" t="s">
        <v>643</v>
      </c>
      <c r="J556" s="59" t="s">
        <v>1228</v>
      </c>
      <c r="K556" s="60" t="s">
        <v>1237</v>
      </c>
      <c r="L556" s="174" t="s">
        <v>272</v>
      </c>
      <c r="M556" s="2" t="s">
        <v>272</v>
      </c>
      <c r="N556" s="175" t="s">
        <v>272</v>
      </c>
      <c r="O556" s="24" t="s">
        <v>272</v>
      </c>
      <c r="P556" s="2" t="s">
        <v>272</v>
      </c>
      <c r="Q556" s="2" t="s">
        <v>272</v>
      </c>
      <c r="R556" s="2" t="s">
        <v>272</v>
      </c>
      <c r="S556" s="2" t="s">
        <v>272</v>
      </c>
      <c r="T556" s="2" t="s">
        <v>272</v>
      </c>
      <c r="U556" s="25" t="s">
        <v>273</v>
      </c>
      <c r="V556" s="24" t="s">
        <v>272</v>
      </c>
      <c r="W556" s="2" t="s">
        <v>272</v>
      </c>
      <c r="X556" s="2" t="s">
        <v>272</v>
      </c>
      <c r="Y556" s="2" t="s">
        <v>272</v>
      </c>
      <c r="Z556" s="175" t="s">
        <v>272</v>
      </c>
      <c r="AA556" s="24" t="s">
        <v>272</v>
      </c>
      <c r="AB556" s="2" t="s">
        <v>272</v>
      </c>
      <c r="AC556" s="25" t="s">
        <v>272</v>
      </c>
      <c r="AD556" s="174" t="s">
        <v>272</v>
      </c>
      <c r="AE556" s="25" t="s">
        <v>272</v>
      </c>
      <c r="AF556" s="180">
        <v>100</v>
      </c>
    </row>
    <row r="557" spans="1:32">
      <c r="A557" s="134" t="str">
        <f t="shared" si="8"/>
        <v>BGca_04.3</v>
      </c>
      <c r="C557" s="177" t="s">
        <v>10</v>
      </c>
      <c r="D557" s="178" t="s">
        <v>495</v>
      </c>
      <c r="E557" s="178" t="s">
        <v>595</v>
      </c>
      <c r="F557" s="178" t="s">
        <v>596</v>
      </c>
      <c r="G557" s="178" t="s">
        <v>540</v>
      </c>
      <c r="H557" s="177" t="s">
        <v>52</v>
      </c>
      <c r="I557" s="179" t="s">
        <v>643</v>
      </c>
      <c r="J557" s="59" t="s">
        <v>301</v>
      </c>
      <c r="K557" s="60" t="s">
        <v>1238</v>
      </c>
      <c r="L557" s="174" t="s">
        <v>272</v>
      </c>
      <c r="M557" s="2" t="s">
        <v>272</v>
      </c>
      <c r="N557" s="175" t="s">
        <v>272</v>
      </c>
      <c r="O557" s="24" t="s">
        <v>272</v>
      </c>
      <c r="P557" s="2" t="s">
        <v>272</v>
      </c>
      <c r="Q557" s="2" t="s">
        <v>272</v>
      </c>
      <c r="R557" s="2" t="s">
        <v>273</v>
      </c>
      <c r="S557" s="2" t="s">
        <v>273</v>
      </c>
      <c r="T557" s="2" t="s">
        <v>272</v>
      </c>
      <c r="U557" s="25" t="s">
        <v>273</v>
      </c>
      <c r="V557" s="24" t="s">
        <v>272</v>
      </c>
      <c r="W557" s="2" t="s">
        <v>272</v>
      </c>
      <c r="X557" s="2" t="s">
        <v>272</v>
      </c>
      <c r="Y557" s="2" t="s">
        <v>273</v>
      </c>
      <c r="Z557" s="175" t="s">
        <v>273</v>
      </c>
      <c r="AA557" s="24" t="s">
        <v>272</v>
      </c>
      <c r="AB557" s="2" t="s">
        <v>272</v>
      </c>
      <c r="AC557" s="25" t="s">
        <v>272</v>
      </c>
      <c r="AD557" s="174" t="s">
        <v>272</v>
      </c>
      <c r="AE557" s="25" t="s">
        <v>272</v>
      </c>
      <c r="AF557" s="180">
        <v>100</v>
      </c>
    </row>
    <row r="558" spans="1:32">
      <c r="A558" s="134" t="str">
        <f t="shared" si="8"/>
        <v>BGca_04.3</v>
      </c>
      <c r="C558" s="177" t="s">
        <v>10</v>
      </c>
      <c r="D558" s="178" t="s">
        <v>495</v>
      </c>
      <c r="E558" s="178" t="s">
        <v>595</v>
      </c>
      <c r="F558" s="178" t="s">
        <v>596</v>
      </c>
      <c r="G558" s="178" t="s">
        <v>540</v>
      </c>
      <c r="H558" s="177" t="s">
        <v>52</v>
      </c>
      <c r="I558" s="179" t="s">
        <v>643</v>
      </c>
      <c r="J558" s="59" t="s">
        <v>301</v>
      </c>
      <c r="K558" s="60" t="s">
        <v>1239</v>
      </c>
      <c r="L558" s="174" t="s">
        <v>272</v>
      </c>
      <c r="M558" s="2" t="s">
        <v>272</v>
      </c>
      <c r="N558" s="175" t="s">
        <v>272</v>
      </c>
      <c r="O558" s="24" t="s">
        <v>272</v>
      </c>
      <c r="P558" s="2" t="s">
        <v>272</v>
      </c>
      <c r="Q558" s="2" t="s">
        <v>272</v>
      </c>
      <c r="R558" s="2" t="s">
        <v>273</v>
      </c>
      <c r="S558" s="2" t="s">
        <v>273</v>
      </c>
      <c r="T558" s="2" t="s">
        <v>272</v>
      </c>
      <c r="U558" s="25" t="s">
        <v>273</v>
      </c>
      <c r="V558" s="24" t="s">
        <v>272</v>
      </c>
      <c r="W558" s="2" t="s">
        <v>272</v>
      </c>
      <c r="X558" s="2" t="s">
        <v>272</v>
      </c>
      <c r="Y558" s="2" t="s">
        <v>273</v>
      </c>
      <c r="Z558" s="175" t="s">
        <v>273</v>
      </c>
      <c r="AA558" s="24" t="s">
        <v>272</v>
      </c>
      <c r="AB558" s="2" t="s">
        <v>272</v>
      </c>
      <c r="AC558" s="25" t="s">
        <v>272</v>
      </c>
      <c r="AD558" s="174" t="s">
        <v>272</v>
      </c>
      <c r="AE558" s="25" t="s">
        <v>272</v>
      </c>
      <c r="AF558" s="180">
        <v>100</v>
      </c>
    </row>
    <row r="559" spans="1:32">
      <c r="A559" s="134" t="str">
        <f t="shared" si="8"/>
        <v>BGca_04.3</v>
      </c>
      <c r="C559" s="177" t="s">
        <v>10</v>
      </c>
      <c r="D559" s="178" t="s">
        <v>495</v>
      </c>
      <c r="E559" s="178" t="s">
        <v>595</v>
      </c>
      <c r="F559" s="178" t="s">
        <v>596</v>
      </c>
      <c r="G559" s="178" t="s">
        <v>540</v>
      </c>
      <c r="H559" s="177" t="s">
        <v>52</v>
      </c>
      <c r="I559" s="179" t="s">
        <v>643</v>
      </c>
      <c r="J559" s="59" t="s">
        <v>301</v>
      </c>
      <c r="K559" s="60" t="s">
        <v>1221</v>
      </c>
      <c r="L559" s="174" t="s">
        <v>272</v>
      </c>
      <c r="M559" s="2" t="s">
        <v>272</v>
      </c>
      <c r="N559" s="175" t="s">
        <v>272</v>
      </c>
      <c r="O559" s="24" t="s">
        <v>272</v>
      </c>
      <c r="P559" s="2" t="s">
        <v>272</v>
      </c>
      <c r="Q559" s="2" t="s">
        <v>272</v>
      </c>
      <c r="R559" s="2" t="s">
        <v>273</v>
      </c>
      <c r="S559" s="2" t="s">
        <v>273</v>
      </c>
      <c r="T559" s="2" t="s">
        <v>272</v>
      </c>
      <c r="U559" s="25" t="s">
        <v>273</v>
      </c>
      <c r="V559" s="24" t="s">
        <v>272</v>
      </c>
      <c r="W559" s="2" t="s">
        <v>272</v>
      </c>
      <c r="X559" s="2" t="s">
        <v>272</v>
      </c>
      <c r="Y559" s="2" t="s">
        <v>273</v>
      </c>
      <c r="Z559" s="175" t="s">
        <v>273</v>
      </c>
      <c r="AA559" s="24" t="s">
        <v>272</v>
      </c>
      <c r="AB559" s="2" t="s">
        <v>272</v>
      </c>
      <c r="AC559" s="25" t="s">
        <v>272</v>
      </c>
      <c r="AD559" s="174" t="s">
        <v>272</v>
      </c>
      <c r="AE559" s="25" t="s">
        <v>272</v>
      </c>
      <c r="AF559" s="180">
        <v>100</v>
      </c>
    </row>
    <row r="560" spans="1:32">
      <c r="A560" s="134" t="str">
        <f t="shared" si="8"/>
        <v>BGca_05.1</v>
      </c>
      <c r="C560" s="177" t="s">
        <v>10</v>
      </c>
      <c r="D560" s="178" t="s">
        <v>495</v>
      </c>
      <c r="E560" s="178" t="s">
        <v>597</v>
      </c>
      <c r="F560" s="178" t="s">
        <v>598</v>
      </c>
      <c r="G560" s="178" t="s">
        <v>533</v>
      </c>
      <c r="H560" s="177" t="s">
        <v>52</v>
      </c>
      <c r="I560" s="179" t="s">
        <v>643</v>
      </c>
      <c r="J560" s="59" t="s">
        <v>304</v>
      </c>
      <c r="K560" s="60" t="s">
        <v>1240</v>
      </c>
      <c r="L560" s="174" t="s">
        <v>272</v>
      </c>
      <c r="M560" s="2" t="s">
        <v>272</v>
      </c>
      <c r="N560" s="175" t="s">
        <v>272</v>
      </c>
      <c r="O560" s="24"/>
      <c r="P560" s="2"/>
      <c r="Q560" s="2"/>
      <c r="R560" s="2"/>
      <c r="S560" s="2"/>
      <c r="T560" s="2"/>
      <c r="U560" s="25"/>
      <c r="V560" s="24"/>
      <c r="W560" s="2"/>
      <c r="X560" s="2"/>
      <c r="Y560" s="2"/>
      <c r="Z560" s="175"/>
      <c r="AA560" s="24"/>
      <c r="AB560" s="2"/>
      <c r="AC560" s="25"/>
      <c r="AD560" s="174"/>
      <c r="AE560" s="25"/>
      <c r="AF560" s="180">
        <v>100</v>
      </c>
    </row>
    <row r="561" spans="1:32">
      <c r="A561" s="134" t="str">
        <f t="shared" si="8"/>
        <v>BGca_05.2</v>
      </c>
      <c r="C561" s="177" t="s">
        <v>10</v>
      </c>
      <c r="D561" s="178" t="s">
        <v>495</v>
      </c>
      <c r="E561" s="178" t="s">
        <v>599</v>
      </c>
      <c r="F561" s="178" t="s">
        <v>600</v>
      </c>
      <c r="G561" s="178" t="s">
        <v>540</v>
      </c>
      <c r="H561" s="177" t="s">
        <v>52</v>
      </c>
      <c r="I561" s="179" t="s">
        <v>643</v>
      </c>
      <c r="J561" s="59" t="s">
        <v>1230</v>
      </c>
      <c r="K561" s="60" t="s">
        <v>1241</v>
      </c>
      <c r="L561" s="174" t="s">
        <v>272</v>
      </c>
      <c r="M561" s="2" t="s">
        <v>272</v>
      </c>
      <c r="N561" s="175" t="s">
        <v>272</v>
      </c>
      <c r="O561" s="24" t="s">
        <v>272</v>
      </c>
      <c r="P561" s="2" t="s">
        <v>272</v>
      </c>
      <c r="Q561" s="2" t="s">
        <v>273</v>
      </c>
      <c r="R561" s="2" t="s">
        <v>273</v>
      </c>
      <c r="S561" s="2" t="s">
        <v>273</v>
      </c>
      <c r="T561" s="2" t="s">
        <v>272</v>
      </c>
      <c r="U561" s="25" t="s">
        <v>273</v>
      </c>
      <c r="V561" s="24" t="s">
        <v>272</v>
      </c>
      <c r="W561" s="2" t="s">
        <v>273</v>
      </c>
      <c r="X561" s="2" t="s">
        <v>273</v>
      </c>
      <c r="Y561" s="2" t="s">
        <v>273</v>
      </c>
      <c r="Z561" s="175" t="s">
        <v>273</v>
      </c>
      <c r="AA561" s="24" t="s">
        <v>272</v>
      </c>
      <c r="AB561" s="2" t="s">
        <v>272</v>
      </c>
      <c r="AC561" s="25" t="s">
        <v>272</v>
      </c>
      <c r="AD561" s="174" t="s">
        <v>272</v>
      </c>
      <c r="AE561" s="25" t="s">
        <v>273</v>
      </c>
      <c r="AF561" s="180">
        <v>100</v>
      </c>
    </row>
    <row r="562" spans="1:32">
      <c r="A562" s="134" t="str">
        <f t="shared" si="8"/>
        <v>BGca_05.3</v>
      </c>
      <c r="C562" s="177" t="s">
        <v>10</v>
      </c>
      <c r="D562" s="178" t="s">
        <v>495</v>
      </c>
      <c r="E562" s="178" t="s">
        <v>601</v>
      </c>
      <c r="F562" s="178" t="s">
        <v>602</v>
      </c>
      <c r="G562" s="178" t="s">
        <v>533</v>
      </c>
      <c r="H562" s="177" t="s">
        <v>52</v>
      </c>
      <c r="I562" s="179" t="s">
        <v>643</v>
      </c>
      <c r="J562" s="59" t="s">
        <v>1242</v>
      </c>
      <c r="K562" s="60" t="s">
        <v>1243</v>
      </c>
      <c r="L562" s="174" t="s">
        <v>272</v>
      </c>
      <c r="M562" s="2" t="s">
        <v>273</v>
      </c>
      <c r="N562" s="175" t="s">
        <v>273</v>
      </c>
      <c r="O562" s="24"/>
      <c r="P562" s="2"/>
      <c r="Q562" s="2"/>
      <c r="R562" s="2"/>
      <c r="S562" s="2"/>
      <c r="T562" s="2"/>
      <c r="U562" s="25"/>
      <c r="V562" s="24"/>
      <c r="W562" s="2"/>
      <c r="X562" s="2"/>
      <c r="Y562" s="2"/>
      <c r="Z562" s="175"/>
      <c r="AA562" s="24"/>
      <c r="AB562" s="2"/>
      <c r="AC562" s="25"/>
      <c r="AD562" s="174"/>
      <c r="AE562" s="25"/>
      <c r="AF562" s="180">
        <v>100</v>
      </c>
    </row>
    <row r="563" spans="1:32">
      <c r="A563" s="134" t="str">
        <f t="shared" si="8"/>
        <v>BGca_05.3</v>
      </c>
      <c r="C563" s="177" t="s">
        <v>10</v>
      </c>
      <c r="D563" s="178" t="s">
        <v>495</v>
      </c>
      <c r="E563" s="178" t="s">
        <v>601</v>
      </c>
      <c r="F563" s="178" t="s">
        <v>602</v>
      </c>
      <c r="G563" s="178" t="s">
        <v>533</v>
      </c>
      <c r="H563" s="177" t="s">
        <v>52</v>
      </c>
      <c r="I563" s="179" t="s">
        <v>643</v>
      </c>
      <c r="J563" s="59" t="s">
        <v>1230</v>
      </c>
      <c r="K563" s="60" t="s">
        <v>1244</v>
      </c>
      <c r="L563" s="174" t="s">
        <v>273</v>
      </c>
      <c r="M563" s="2" t="s">
        <v>273</v>
      </c>
      <c r="N563" s="175" t="s">
        <v>273</v>
      </c>
      <c r="O563" s="24"/>
      <c r="P563" s="2"/>
      <c r="Q563" s="2"/>
      <c r="R563" s="2"/>
      <c r="S563" s="2"/>
      <c r="T563" s="2"/>
      <c r="U563" s="25"/>
      <c r="V563" s="24"/>
      <c r="W563" s="2"/>
      <c r="X563" s="2"/>
      <c r="Y563" s="2"/>
      <c r="Z563" s="175"/>
      <c r="AA563" s="24"/>
      <c r="AB563" s="2"/>
      <c r="AC563" s="25"/>
      <c r="AD563" s="174"/>
      <c r="AE563" s="25"/>
      <c r="AF563" s="180">
        <v>0</v>
      </c>
    </row>
    <row r="564" spans="1:32">
      <c r="A564" s="134" t="str">
        <f t="shared" si="8"/>
        <v>BGfa_01.1</v>
      </c>
      <c r="C564" s="177" t="s">
        <v>10</v>
      </c>
      <c r="D564" s="178" t="s">
        <v>2</v>
      </c>
      <c r="E564" s="178" t="s">
        <v>603</v>
      </c>
      <c r="F564" s="178" t="s">
        <v>604</v>
      </c>
      <c r="G564" s="178" t="s">
        <v>533</v>
      </c>
      <c r="H564" s="177" t="s">
        <v>52</v>
      </c>
      <c r="I564" s="179" t="s">
        <v>643</v>
      </c>
      <c r="J564" s="59" t="s">
        <v>1245</v>
      </c>
      <c r="K564" s="60" t="s">
        <v>1246</v>
      </c>
      <c r="L564" s="174" t="s">
        <v>272</v>
      </c>
      <c r="M564" s="2" t="s">
        <v>273</v>
      </c>
      <c r="N564" s="175" t="s">
        <v>272</v>
      </c>
      <c r="O564" s="24"/>
      <c r="P564" s="2"/>
      <c r="Q564" s="2"/>
      <c r="R564" s="2"/>
      <c r="S564" s="2"/>
      <c r="T564" s="2"/>
      <c r="U564" s="25"/>
      <c r="V564" s="24"/>
      <c r="W564" s="2"/>
      <c r="X564" s="2"/>
      <c r="Y564" s="2"/>
      <c r="Z564" s="175"/>
      <c r="AA564" s="24"/>
      <c r="AB564" s="2"/>
      <c r="AC564" s="25"/>
      <c r="AD564" s="174"/>
      <c r="AE564" s="25"/>
      <c r="AF564" s="180">
        <v>100</v>
      </c>
    </row>
    <row r="565" spans="1:32">
      <c r="A565" s="134" t="str">
        <f t="shared" si="8"/>
        <v>BGfa_01.1</v>
      </c>
      <c r="C565" s="177" t="s">
        <v>10</v>
      </c>
      <c r="D565" s="178" t="s">
        <v>2</v>
      </c>
      <c r="E565" s="178" t="s">
        <v>603</v>
      </c>
      <c r="F565" s="178" t="s">
        <v>604</v>
      </c>
      <c r="G565" s="178" t="s">
        <v>533</v>
      </c>
      <c r="H565" s="177" t="s">
        <v>52</v>
      </c>
      <c r="I565" s="179" t="s">
        <v>643</v>
      </c>
      <c r="J565" s="59" t="s">
        <v>304</v>
      </c>
      <c r="K565" s="60" t="s">
        <v>1247</v>
      </c>
      <c r="L565" s="174" t="s">
        <v>272</v>
      </c>
      <c r="M565" s="2" t="s">
        <v>272</v>
      </c>
      <c r="N565" s="175" t="s">
        <v>272</v>
      </c>
      <c r="O565" s="24"/>
      <c r="P565" s="2"/>
      <c r="Q565" s="2"/>
      <c r="R565" s="2"/>
      <c r="S565" s="2"/>
      <c r="T565" s="2"/>
      <c r="U565" s="25"/>
      <c r="V565" s="24"/>
      <c r="W565" s="2"/>
      <c r="X565" s="2"/>
      <c r="Y565" s="2"/>
      <c r="Z565" s="175"/>
      <c r="AA565" s="24"/>
      <c r="AB565" s="2"/>
      <c r="AC565" s="25"/>
      <c r="AD565" s="174"/>
      <c r="AE565" s="25"/>
      <c r="AF565" s="180">
        <v>0</v>
      </c>
    </row>
    <row r="566" spans="1:32">
      <c r="A566" s="134" t="str">
        <f t="shared" si="8"/>
        <v>BGfa_01.2</v>
      </c>
      <c r="C566" s="177" t="s">
        <v>10</v>
      </c>
      <c r="D566" s="178" t="s">
        <v>2</v>
      </c>
      <c r="E566" s="178" t="s">
        <v>605</v>
      </c>
      <c r="F566" s="178" t="s">
        <v>606</v>
      </c>
      <c r="G566" s="178" t="s">
        <v>540</v>
      </c>
      <c r="H566" s="177" t="s">
        <v>52</v>
      </c>
      <c r="I566" s="179"/>
      <c r="J566" s="59" t="s">
        <v>194</v>
      </c>
      <c r="K566" s="60" t="s">
        <v>194</v>
      </c>
      <c r="L566" s="174" t="s">
        <v>7</v>
      </c>
      <c r="M566" s="2" t="s">
        <v>7</v>
      </c>
      <c r="N566" s="175" t="s">
        <v>7</v>
      </c>
      <c r="O566" s="24" t="s">
        <v>7</v>
      </c>
      <c r="P566" s="2" t="s">
        <v>7</v>
      </c>
      <c r="Q566" s="2" t="s">
        <v>7</v>
      </c>
      <c r="R566" s="2" t="s">
        <v>7</v>
      </c>
      <c r="S566" s="2" t="s">
        <v>7</v>
      </c>
      <c r="T566" s="2" t="s">
        <v>7</v>
      </c>
      <c r="U566" s="25" t="s">
        <v>7</v>
      </c>
      <c r="V566" s="24" t="s">
        <v>7</v>
      </c>
      <c r="W566" s="2" t="s">
        <v>7</v>
      </c>
      <c r="X566" s="2" t="s">
        <v>7</v>
      </c>
      <c r="Y566" s="2" t="s">
        <v>7</v>
      </c>
      <c r="Z566" s="175" t="s">
        <v>7</v>
      </c>
      <c r="AA566" s="24" t="s">
        <v>7</v>
      </c>
      <c r="AB566" s="2" t="s">
        <v>7</v>
      </c>
      <c r="AC566" s="25" t="s">
        <v>7</v>
      </c>
      <c r="AD566" s="174" t="s">
        <v>7</v>
      </c>
      <c r="AE566" s="25" t="s">
        <v>7</v>
      </c>
      <c r="AF566" s="180" t="s">
        <v>7</v>
      </c>
    </row>
    <row r="567" spans="1:32">
      <c r="A567" s="134" t="str">
        <f t="shared" si="8"/>
        <v>BGfa_01.3</v>
      </c>
      <c r="C567" s="177" t="s">
        <v>10</v>
      </c>
      <c r="D567" s="178" t="s">
        <v>2</v>
      </c>
      <c r="E567" s="178" t="s">
        <v>607</v>
      </c>
      <c r="F567" s="178" t="s">
        <v>608</v>
      </c>
      <c r="G567" s="178" t="s">
        <v>540</v>
      </c>
      <c r="H567" s="177" t="s">
        <v>52</v>
      </c>
      <c r="I567" s="179" t="s">
        <v>643</v>
      </c>
      <c r="J567" s="59" t="s">
        <v>1248</v>
      </c>
      <c r="K567" s="60" t="s">
        <v>1249</v>
      </c>
      <c r="L567" s="174" t="s">
        <v>272</v>
      </c>
      <c r="M567" s="2" t="s">
        <v>272</v>
      </c>
      <c r="N567" s="175" t="s">
        <v>272</v>
      </c>
      <c r="O567" s="24" t="s">
        <v>672</v>
      </c>
      <c r="P567" s="2" t="s">
        <v>672</v>
      </c>
      <c r="Q567" s="2" t="s">
        <v>672</v>
      </c>
      <c r="R567" s="2" t="s">
        <v>273</v>
      </c>
      <c r="S567" s="2" t="s">
        <v>272</v>
      </c>
      <c r="T567" s="2" t="s">
        <v>272</v>
      </c>
      <c r="U567" s="25" t="s">
        <v>273</v>
      </c>
      <c r="V567" s="24" t="s">
        <v>272</v>
      </c>
      <c r="W567" s="2" t="s">
        <v>272</v>
      </c>
      <c r="X567" s="2" t="s">
        <v>272</v>
      </c>
      <c r="Y567" s="2" t="s">
        <v>273</v>
      </c>
      <c r="Z567" s="175" t="s">
        <v>273</v>
      </c>
      <c r="AA567" s="24" t="s">
        <v>272</v>
      </c>
      <c r="AB567" s="2" t="s">
        <v>272</v>
      </c>
      <c r="AC567" s="25" t="s">
        <v>272</v>
      </c>
      <c r="AD567" s="174" t="s">
        <v>272</v>
      </c>
      <c r="AE567" s="25" t="s">
        <v>272</v>
      </c>
      <c r="AF567" s="180">
        <v>100</v>
      </c>
    </row>
    <row r="568" spans="1:32">
      <c r="A568" s="134" t="str">
        <f t="shared" si="8"/>
        <v>BGfa_01.4</v>
      </c>
      <c r="C568" s="177" t="s">
        <v>10</v>
      </c>
      <c r="D568" s="178" t="s">
        <v>2</v>
      </c>
      <c r="E568" s="178" t="s">
        <v>609</v>
      </c>
      <c r="F568" s="178" t="s">
        <v>610</v>
      </c>
      <c r="G568" s="178" t="s">
        <v>540</v>
      </c>
      <c r="H568" s="177" t="s">
        <v>52</v>
      </c>
      <c r="I568" s="179" t="s">
        <v>643</v>
      </c>
      <c r="J568" s="59" t="s">
        <v>1250</v>
      </c>
      <c r="K568" s="60" t="s">
        <v>1251</v>
      </c>
      <c r="L568" s="174" t="s">
        <v>272</v>
      </c>
      <c r="M568" s="2" t="s">
        <v>272</v>
      </c>
      <c r="N568" s="175" t="s">
        <v>272</v>
      </c>
      <c r="O568" s="24" t="s">
        <v>272</v>
      </c>
      <c r="P568" s="2" t="s">
        <v>672</v>
      </c>
      <c r="Q568" s="2" t="s">
        <v>672</v>
      </c>
      <c r="R568" s="2" t="s">
        <v>273</v>
      </c>
      <c r="S568" s="2" t="s">
        <v>272</v>
      </c>
      <c r="T568" s="2" t="s">
        <v>272</v>
      </c>
      <c r="U568" s="25" t="s">
        <v>273</v>
      </c>
      <c r="V568" s="24" t="s">
        <v>272</v>
      </c>
      <c r="W568" s="2" t="s">
        <v>272</v>
      </c>
      <c r="X568" s="2" t="s">
        <v>272</v>
      </c>
      <c r="Y568" s="2" t="s">
        <v>273</v>
      </c>
      <c r="Z568" s="175" t="s">
        <v>273</v>
      </c>
      <c r="AA568" s="24" t="s">
        <v>272</v>
      </c>
      <c r="AB568" s="2" t="s">
        <v>272</v>
      </c>
      <c r="AC568" s="25" t="s">
        <v>272</v>
      </c>
      <c r="AD568" s="174" t="s">
        <v>272</v>
      </c>
      <c r="AE568" s="25" t="s">
        <v>272</v>
      </c>
      <c r="AF568" s="180">
        <v>100</v>
      </c>
    </row>
    <row r="569" spans="1:32">
      <c r="A569" s="134" t="str">
        <f t="shared" si="8"/>
        <v>BGfa_02.1</v>
      </c>
      <c r="C569" s="177" t="s">
        <v>10</v>
      </c>
      <c r="D569" s="178" t="s">
        <v>2</v>
      </c>
      <c r="E569" s="178" t="s">
        <v>611</v>
      </c>
      <c r="F569" s="178" t="s">
        <v>612</v>
      </c>
      <c r="G569" s="178" t="s">
        <v>540</v>
      </c>
      <c r="H569" s="177" t="s">
        <v>52</v>
      </c>
      <c r="I569" s="179" t="s">
        <v>53</v>
      </c>
      <c r="J569" s="59" t="s">
        <v>1252</v>
      </c>
      <c r="K569" s="60" t="s">
        <v>1253</v>
      </c>
      <c r="L569" s="174" t="s">
        <v>272</v>
      </c>
      <c r="M569" s="2" t="s">
        <v>273</v>
      </c>
      <c r="N569" s="175" t="s">
        <v>273</v>
      </c>
      <c r="O569" s="24" t="s">
        <v>672</v>
      </c>
      <c r="P569" s="2" t="s">
        <v>672</v>
      </c>
      <c r="Q569" s="2" t="s">
        <v>672</v>
      </c>
      <c r="R569" s="2" t="s">
        <v>273</v>
      </c>
      <c r="S569" s="2" t="s">
        <v>273</v>
      </c>
      <c r="T569" s="2" t="s">
        <v>273</v>
      </c>
      <c r="U569" s="25" t="s">
        <v>273</v>
      </c>
      <c r="V569" s="24" t="s">
        <v>272</v>
      </c>
      <c r="W569" s="2" t="s">
        <v>273</v>
      </c>
      <c r="X569" s="2" t="s">
        <v>273</v>
      </c>
      <c r="Y569" s="2" t="s">
        <v>273</v>
      </c>
      <c r="Z569" s="175" t="s">
        <v>273</v>
      </c>
      <c r="AA569" s="24" t="s">
        <v>272</v>
      </c>
      <c r="AB569" s="2" t="s">
        <v>273</v>
      </c>
      <c r="AC569" s="25" t="s">
        <v>273</v>
      </c>
      <c r="AD569" s="174" t="s">
        <v>273</v>
      </c>
      <c r="AE569" s="25" t="s">
        <v>273</v>
      </c>
      <c r="AF569" s="180">
        <v>100</v>
      </c>
    </row>
    <row r="570" spans="1:32">
      <c r="A570" s="134" t="str">
        <f t="shared" si="8"/>
        <v>BGfa_02.1</v>
      </c>
      <c r="C570" s="177" t="s">
        <v>10</v>
      </c>
      <c r="D570" s="178" t="s">
        <v>2</v>
      </c>
      <c r="E570" s="178" t="s">
        <v>611</v>
      </c>
      <c r="F570" s="178" t="s">
        <v>612</v>
      </c>
      <c r="G570" s="178" t="s">
        <v>540</v>
      </c>
      <c r="H570" s="177" t="s">
        <v>52</v>
      </c>
      <c r="I570" s="179" t="s">
        <v>53</v>
      </c>
      <c r="J570" s="59" t="s">
        <v>1254</v>
      </c>
      <c r="K570" s="60" t="s">
        <v>1255</v>
      </c>
      <c r="L570" s="174" t="s">
        <v>272</v>
      </c>
      <c r="M570" s="2" t="s">
        <v>273</v>
      </c>
      <c r="N570" s="175" t="s">
        <v>273</v>
      </c>
      <c r="O570" s="24" t="s">
        <v>672</v>
      </c>
      <c r="P570" s="2" t="s">
        <v>672</v>
      </c>
      <c r="Q570" s="2" t="s">
        <v>672</v>
      </c>
      <c r="R570" s="2" t="s">
        <v>273</v>
      </c>
      <c r="S570" s="2" t="s">
        <v>273</v>
      </c>
      <c r="T570" s="2" t="s">
        <v>273</v>
      </c>
      <c r="U570" s="25" t="s">
        <v>273</v>
      </c>
      <c r="V570" s="24" t="s">
        <v>272</v>
      </c>
      <c r="W570" s="2" t="s">
        <v>273</v>
      </c>
      <c r="X570" s="2" t="s">
        <v>273</v>
      </c>
      <c r="Y570" s="2" t="s">
        <v>273</v>
      </c>
      <c r="Z570" s="175" t="s">
        <v>273</v>
      </c>
      <c r="AA570" s="24" t="s">
        <v>272</v>
      </c>
      <c r="AB570" s="2" t="s">
        <v>273</v>
      </c>
      <c r="AC570" s="25" t="s">
        <v>273</v>
      </c>
      <c r="AD570" s="174" t="s">
        <v>273</v>
      </c>
      <c r="AE570" s="25" t="s">
        <v>273</v>
      </c>
      <c r="AF570" s="180">
        <v>100</v>
      </c>
    </row>
    <row r="571" spans="1:32">
      <c r="A571" s="134" t="str">
        <f t="shared" si="8"/>
        <v>BGfa_02.1</v>
      </c>
      <c r="C571" s="177" t="s">
        <v>10</v>
      </c>
      <c r="D571" s="178" t="s">
        <v>2</v>
      </c>
      <c r="E571" s="178" t="s">
        <v>611</v>
      </c>
      <c r="F571" s="178" t="s">
        <v>612</v>
      </c>
      <c r="G571" s="178" t="s">
        <v>540</v>
      </c>
      <c r="H571" s="177" t="s">
        <v>52</v>
      </c>
      <c r="I571" s="179" t="s">
        <v>53</v>
      </c>
      <c r="J571" s="59" t="s">
        <v>1256</v>
      </c>
      <c r="K571" s="60" t="s">
        <v>1257</v>
      </c>
      <c r="L571" s="174" t="s">
        <v>272</v>
      </c>
      <c r="M571" s="2" t="s">
        <v>273</v>
      </c>
      <c r="N571" s="175" t="s">
        <v>273</v>
      </c>
      <c r="O571" s="24" t="s">
        <v>672</v>
      </c>
      <c r="P571" s="2" t="s">
        <v>672</v>
      </c>
      <c r="Q571" s="2" t="s">
        <v>672</v>
      </c>
      <c r="R571" s="2" t="s">
        <v>273</v>
      </c>
      <c r="S571" s="2" t="s">
        <v>273</v>
      </c>
      <c r="T571" s="2" t="s">
        <v>273</v>
      </c>
      <c r="U571" s="25" t="s">
        <v>273</v>
      </c>
      <c r="V571" s="24" t="s">
        <v>272</v>
      </c>
      <c r="W571" s="2" t="s">
        <v>273</v>
      </c>
      <c r="X571" s="2" t="s">
        <v>273</v>
      </c>
      <c r="Y571" s="2" t="s">
        <v>273</v>
      </c>
      <c r="Z571" s="175" t="s">
        <v>273</v>
      </c>
      <c r="AA571" s="24" t="s">
        <v>272</v>
      </c>
      <c r="AB571" s="2" t="s">
        <v>273</v>
      </c>
      <c r="AC571" s="25" t="s">
        <v>273</v>
      </c>
      <c r="AD571" s="174" t="s">
        <v>273</v>
      </c>
      <c r="AE571" s="25" t="s">
        <v>273</v>
      </c>
      <c r="AF571" s="180">
        <v>100</v>
      </c>
    </row>
    <row r="572" spans="1:32">
      <c r="A572" s="134" t="str">
        <f t="shared" si="8"/>
        <v>BGfa_02.1</v>
      </c>
      <c r="C572" s="177" t="s">
        <v>10</v>
      </c>
      <c r="D572" s="178" t="s">
        <v>2</v>
      </c>
      <c r="E572" s="178" t="s">
        <v>611</v>
      </c>
      <c r="F572" s="178" t="s">
        <v>612</v>
      </c>
      <c r="G572" s="178" t="s">
        <v>540</v>
      </c>
      <c r="H572" s="177" t="s">
        <v>52</v>
      </c>
      <c r="I572" s="179" t="s">
        <v>53</v>
      </c>
      <c r="J572" s="59" t="s">
        <v>1258</v>
      </c>
      <c r="K572" s="60" t="s">
        <v>1259</v>
      </c>
      <c r="L572" s="174" t="s">
        <v>272</v>
      </c>
      <c r="M572" s="2" t="s">
        <v>273</v>
      </c>
      <c r="N572" s="175" t="s">
        <v>273</v>
      </c>
      <c r="O572" s="24" t="s">
        <v>672</v>
      </c>
      <c r="P572" s="2" t="s">
        <v>672</v>
      </c>
      <c r="Q572" s="2" t="s">
        <v>672</v>
      </c>
      <c r="R572" s="2" t="s">
        <v>273</v>
      </c>
      <c r="S572" s="2" t="s">
        <v>273</v>
      </c>
      <c r="T572" s="2" t="s">
        <v>273</v>
      </c>
      <c r="U572" s="25" t="s">
        <v>273</v>
      </c>
      <c r="V572" s="24" t="s">
        <v>272</v>
      </c>
      <c r="W572" s="2" t="s">
        <v>273</v>
      </c>
      <c r="X572" s="2" t="s">
        <v>273</v>
      </c>
      <c r="Y572" s="2" t="s">
        <v>273</v>
      </c>
      <c r="Z572" s="175" t="s">
        <v>273</v>
      </c>
      <c r="AA572" s="24" t="s">
        <v>272</v>
      </c>
      <c r="AB572" s="2" t="s">
        <v>273</v>
      </c>
      <c r="AC572" s="25" t="s">
        <v>273</v>
      </c>
      <c r="AD572" s="174" t="s">
        <v>273</v>
      </c>
      <c r="AE572" s="25" t="s">
        <v>273</v>
      </c>
      <c r="AF572" s="180">
        <v>0</v>
      </c>
    </row>
    <row r="573" spans="1:32">
      <c r="A573" s="134" t="str">
        <f t="shared" si="8"/>
        <v>BGfa_02.1</v>
      </c>
      <c r="C573" s="177" t="s">
        <v>10</v>
      </c>
      <c r="D573" s="178" t="s">
        <v>2</v>
      </c>
      <c r="E573" s="178" t="s">
        <v>611</v>
      </c>
      <c r="F573" s="178" t="s">
        <v>612</v>
      </c>
      <c r="G573" s="178" t="s">
        <v>540</v>
      </c>
      <c r="H573" s="177" t="s">
        <v>52</v>
      </c>
      <c r="I573" s="179" t="s">
        <v>53</v>
      </c>
      <c r="J573" s="59" t="s">
        <v>1260</v>
      </c>
      <c r="K573" s="60" t="s">
        <v>1261</v>
      </c>
      <c r="L573" s="174" t="s">
        <v>272</v>
      </c>
      <c r="M573" s="2" t="s">
        <v>273</v>
      </c>
      <c r="N573" s="175" t="s">
        <v>273</v>
      </c>
      <c r="O573" s="24" t="s">
        <v>672</v>
      </c>
      <c r="P573" s="2" t="s">
        <v>672</v>
      </c>
      <c r="Q573" s="2" t="s">
        <v>672</v>
      </c>
      <c r="R573" s="2" t="s">
        <v>273</v>
      </c>
      <c r="S573" s="2" t="s">
        <v>273</v>
      </c>
      <c r="T573" s="2" t="s">
        <v>273</v>
      </c>
      <c r="U573" s="25" t="s">
        <v>273</v>
      </c>
      <c r="V573" s="24" t="s">
        <v>272</v>
      </c>
      <c r="W573" s="2" t="s">
        <v>273</v>
      </c>
      <c r="X573" s="2" t="s">
        <v>273</v>
      </c>
      <c r="Y573" s="2" t="s">
        <v>273</v>
      </c>
      <c r="Z573" s="175" t="s">
        <v>273</v>
      </c>
      <c r="AA573" s="24" t="s">
        <v>272</v>
      </c>
      <c r="AB573" s="2" t="s">
        <v>273</v>
      </c>
      <c r="AC573" s="25" t="s">
        <v>273</v>
      </c>
      <c r="AD573" s="174" t="s">
        <v>273</v>
      </c>
      <c r="AE573" s="25" t="s">
        <v>273</v>
      </c>
      <c r="AF573" s="180">
        <v>0</v>
      </c>
    </row>
    <row r="574" spans="1:32">
      <c r="A574" s="134" t="str">
        <f t="shared" si="8"/>
        <v>BGfa_02.1</v>
      </c>
      <c r="C574" s="177" t="s">
        <v>10</v>
      </c>
      <c r="D574" s="178" t="s">
        <v>2</v>
      </c>
      <c r="E574" s="178" t="s">
        <v>611</v>
      </c>
      <c r="F574" s="178" t="s">
        <v>612</v>
      </c>
      <c r="G574" s="178" t="s">
        <v>540</v>
      </c>
      <c r="H574" s="177" t="s">
        <v>52</v>
      </c>
      <c r="I574" s="179" t="s">
        <v>53</v>
      </c>
      <c r="J574" s="59" t="s">
        <v>1262</v>
      </c>
      <c r="K574" s="60" t="s">
        <v>1263</v>
      </c>
      <c r="L574" s="174" t="s">
        <v>272</v>
      </c>
      <c r="M574" s="2" t="s">
        <v>273</v>
      </c>
      <c r="N574" s="175" t="s">
        <v>273</v>
      </c>
      <c r="O574" s="24" t="s">
        <v>672</v>
      </c>
      <c r="P574" s="2" t="s">
        <v>672</v>
      </c>
      <c r="Q574" s="2" t="s">
        <v>672</v>
      </c>
      <c r="R574" s="2" t="s">
        <v>273</v>
      </c>
      <c r="S574" s="2" t="s">
        <v>273</v>
      </c>
      <c r="T574" s="2" t="s">
        <v>273</v>
      </c>
      <c r="U574" s="25" t="s">
        <v>273</v>
      </c>
      <c r="V574" s="24" t="s">
        <v>272</v>
      </c>
      <c r="W574" s="2" t="s">
        <v>273</v>
      </c>
      <c r="X574" s="2" t="s">
        <v>273</v>
      </c>
      <c r="Y574" s="2" t="s">
        <v>273</v>
      </c>
      <c r="Z574" s="175" t="s">
        <v>273</v>
      </c>
      <c r="AA574" s="24" t="s">
        <v>272</v>
      </c>
      <c r="AB574" s="2" t="s">
        <v>273</v>
      </c>
      <c r="AC574" s="25" t="s">
        <v>273</v>
      </c>
      <c r="AD574" s="174" t="s">
        <v>273</v>
      </c>
      <c r="AE574" s="25" t="s">
        <v>273</v>
      </c>
      <c r="AF574" s="180">
        <v>100</v>
      </c>
    </row>
    <row r="575" spans="1:32">
      <c r="A575" s="134" t="str">
        <f t="shared" si="8"/>
        <v>BGfa_02.1</v>
      </c>
      <c r="C575" s="177" t="s">
        <v>10</v>
      </c>
      <c r="D575" s="178" t="s">
        <v>2</v>
      </c>
      <c r="E575" s="178" t="s">
        <v>611</v>
      </c>
      <c r="F575" s="178" t="s">
        <v>612</v>
      </c>
      <c r="G575" s="178" t="s">
        <v>540</v>
      </c>
      <c r="H575" s="177" t="s">
        <v>52</v>
      </c>
      <c r="I575" s="179" t="s">
        <v>53</v>
      </c>
      <c r="J575" s="59" t="s">
        <v>298</v>
      </c>
      <c r="K575" s="60" t="s">
        <v>1264</v>
      </c>
      <c r="L575" s="174" t="s">
        <v>272</v>
      </c>
      <c r="M575" s="2" t="s">
        <v>273</v>
      </c>
      <c r="N575" s="175" t="s">
        <v>273</v>
      </c>
      <c r="O575" s="24" t="s">
        <v>672</v>
      </c>
      <c r="P575" s="2" t="s">
        <v>672</v>
      </c>
      <c r="Q575" s="2" t="s">
        <v>672</v>
      </c>
      <c r="R575" s="2" t="s">
        <v>273</v>
      </c>
      <c r="S575" s="2" t="s">
        <v>273</v>
      </c>
      <c r="T575" s="2" t="s">
        <v>273</v>
      </c>
      <c r="U575" s="25" t="s">
        <v>273</v>
      </c>
      <c r="V575" s="24" t="s">
        <v>272</v>
      </c>
      <c r="W575" s="2" t="s">
        <v>273</v>
      </c>
      <c r="X575" s="2" t="s">
        <v>273</v>
      </c>
      <c r="Y575" s="2" t="s">
        <v>273</v>
      </c>
      <c r="Z575" s="175" t="s">
        <v>273</v>
      </c>
      <c r="AA575" s="24" t="s">
        <v>272</v>
      </c>
      <c r="AB575" s="2" t="s">
        <v>273</v>
      </c>
      <c r="AC575" s="25" t="s">
        <v>273</v>
      </c>
      <c r="AD575" s="174" t="s">
        <v>273</v>
      </c>
      <c r="AE575" s="25" t="s">
        <v>273</v>
      </c>
      <c r="AF575" s="180">
        <v>100</v>
      </c>
    </row>
    <row r="576" spans="1:32">
      <c r="A576" s="134" t="str">
        <f t="shared" si="8"/>
        <v>BGfa_02.1</v>
      </c>
      <c r="C576" s="177" t="s">
        <v>10</v>
      </c>
      <c r="D576" s="178" t="s">
        <v>2</v>
      </c>
      <c r="E576" s="178" t="s">
        <v>611</v>
      </c>
      <c r="F576" s="178" t="s">
        <v>612</v>
      </c>
      <c r="G576" s="178" t="s">
        <v>540</v>
      </c>
      <c r="H576" s="177" t="s">
        <v>52</v>
      </c>
      <c r="I576" s="179" t="s">
        <v>53</v>
      </c>
      <c r="J576" s="59" t="s">
        <v>1265</v>
      </c>
      <c r="K576" s="60" t="s">
        <v>1266</v>
      </c>
      <c r="L576" s="174" t="s">
        <v>272</v>
      </c>
      <c r="M576" s="2" t="s">
        <v>273</v>
      </c>
      <c r="N576" s="175" t="s">
        <v>273</v>
      </c>
      <c r="O576" s="24" t="s">
        <v>672</v>
      </c>
      <c r="P576" s="2" t="s">
        <v>672</v>
      </c>
      <c r="Q576" s="2" t="s">
        <v>672</v>
      </c>
      <c r="R576" s="2" t="s">
        <v>273</v>
      </c>
      <c r="S576" s="2" t="s">
        <v>273</v>
      </c>
      <c r="T576" s="2" t="s">
        <v>273</v>
      </c>
      <c r="U576" s="25" t="s">
        <v>273</v>
      </c>
      <c r="V576" s="24" t="s">
        <v>272</v>
      </c>
      <c r="W576" s="2" t="s">
        <v>273</v>
      </c>
      <c r="X576" s="2" t="s">
        <v>273</v>
      </c>
      <c r="Y576" s="2" t="s">
        <v>273</v>
      </c>
      <c r="Z576" s="175" t="s">
        <v>273</v>
      </c>
      <c r="AA576" s="24" t="s">
        <v>272</v>
      </c>
      <c r="AB576" s="2" t="s">
        <v>273</v>
      </c>
      <c r="AC576" s="25" t="s">
        <v>273</v>
      </c>
      <c r="AD576" s="174" t="s">
        <v>273</v>
      </c>
      <c r="AE576" s="25" t="s">
        <v>273</v>
      </c>
      <c r="AF576" s="180">
        <v>100</v>
      </c>
    </row>
    <row r="577" spans="1:32">
      <c r="A577" s="134" t="str">
        <f t="shared" si="8"/>
        <v>BGfa_02.1</v>
      </c>
      <c r="C577" s="177" t="s">
        <v>10</v>
      </c>
      <c r="D577" s="178" t="s">
        <v>2</v>
      </c>
      <c r="E577" s="178" t="s">
        <v>611</v>
      </c>
      <c r="F577" s="178" t="s">
        <v>612</v>
      </c>
      <c r="G577" s="178" t="s">
        <v>540</v>
      </c>
      <c r="H577" s="177" t="s">
        <v>52</v>
      </c>
      <c r="I577" s="179" t="s">
        <v>53</v>
      </c>
      <c r="J577" s="59" t="s">
        <v>1267</v>
      </c>
      <c r="K577" s="60" t="s">
        <v>1268</v>
      </c>
      <c r="L577" s="174" t="s">
        <v>272</v>
      </c>
      <c r="M577" s="2" t="s">
        <v>273</v>
      </c>
      <c r="N577" s="175" t="s">
        <v>273</v>
      </c>
      <c r="O577" s="24" t="s">
        <v>672</v>
      </c>
      <c r="P577" s="2" t="s">
        <v>672</v>
      </c>
      <c r="Q577" s="2" t="s">
        <v>672</v>
      </c>
      <c r="R577" s="2" t="s">
        <v>273</v>
      </c>
      <c r="S577" s="2" t="s">
        <v>273</v>
      </c>
      <c r="T577" s="2" t="s">
        <v>273</v>
      </c>
      <c r="U577" s="25" t="s">
        <v>273</v>
      </c>
      <c r="V577" s="24" t="s">
        <v>272</v>
      </c>
      <c r="W577" s="2" t="s">
        <v>273</v>
      </c>
      <c r="X577" s="2" t="s">
        <v>273</v>
      </c>
      <c r="Y577" s="2" t="s">
        <v>273</v>
      </c>
      <c r="Z577" s="175" t="s">
        <v>273</v>
      </c>
      <c r="AA577" s="24" t="s">
        <v>272</v>
      </c>
      <c r="AB577" s="2" t="s">
        <v>273</v>
      </c>
      <c r="AC577" s="25" t="s">
        <v>273</v>
      </c>
      <c r="AD577" s="174" t="s">
        <v>273</v>
      </c>
      <c r="AE577" s="25" t="s">
        <v>273</v>
      </c>
      <c r="AF577" s="180">
        <v>0</v>
      </c>
    </row>
    <row r="578" spans="1:32">
      <c r="A578" s="134" t="str">
        <f t="shared" si="8"/>
        <v>BGfa_02.1</v>
      </c>
      <c r="C578" s="177" t="s">
        <v>10</v>
      </c>
      <c r="D578" s="178" t="s">
        <v>2</v>
      </c>
      <c r="E578" s="178" t="s">
        <v>611</v>
      </c>
      <c r="F578" s="178" t="s">
        <v>612</v>
      </c>
      <c r="G578" s="178" t="s">
        <v>540</v>
      </c>
      <c r="H578" s="177" t="s">
        <v>52</v>
      </c>
      <c r="I578" s="179" t="s">
        <v>53</v>
      </c>
      <c r="J578" s="59" t="s">
        <v>1269</v>
      </c>
      <c r="K578" s="60" t="s">
        <v>1270</v>
      </c>
      <c r="L578" s="174" t="s">
        <v>272</v>
      </c>
      <c r="M578" s="2" t="s">
        <v>273</v>
      </c>
      <c r="N578" s="175" t="s">
        <v>273</v>
      </c>
      <c r="O578" s="24" t="s">
        <v>672</v>
      </c>
      <c r="P578" s="2" t="s">
        <v>672</v>
      </c>
      <c r="Q578" s="2" t="s">
        <v>672</v>
      </c>
      <c r="R578" s="2" t="s">
        <v>273</v>
      </c>
      <c r="S578" s="2" t="s">
        <v>273</v>
      </c>
      <c r="T578" s="2" t="s">
        <v>273</v>
      </c>
      <c r="U578" s="25" t="s">
        <v>273</v>
      </c>
      <c r="V578" s="24" t="s">
        <v>272</v>
      </c>
      <c r="W578" s="2" t="s">
        <v>273</v>
      </c>
      <c r="X578" s="2" t="s">
        <v>273</v>
      </c>
      <c r="Y578" s="2" t="s">
        <v>273</v>
      </c>
      <c r="Z578" s="175" t="s">
        <v>273</v>
      </c>
      <c r="AA578" s="24" t="s">
        <v>272</v>
      </c>
      <c r="AB578" s="2" t="s">
        <v>273</v>
      </c>
      <c r="AC578" s="25" t="s">
        <v>273</v>
      </c>
      <c r="AD578" s="174" t="s">
        <v>273</v>
      </c>
      <c r="AE578" s="25" t="s">
        <v>273</v>
      </c>
      <c r="AF578" s="180">
        <v>0</v>
      </c>
    </row>
    <row r="579" spans="1:32">
      <c r="A579" s="134" t="str">
        <f t="shared" si="8"/>
        <v>BGfa_02.1</v>
      </c>
      <c r="C579" s="177" t="s">
        <v>10</v>
      </c>
      <c r="D579" s="178" t="s">
        <v>2</v>
      </c>
      <c r="E579" s="178" t="s">
        <v>611</v>
      </c>
      <c r="F579" s="178" t="s">
        <v>612</v>
      </c>
      <c r="G579" s="178" t="s">
        <v>540</v>
      </c>
      <c r="H579" s="177" t="s">
        <v>52</v>
      </c>
      <c r="I579" s="179" t="s">
        <v>53</v>
      </c>
      <c r="J579" s="59" t="s">
        <v>1271</v>
      </c>
      <c r="K579" s="60" t="s">
        <v>1272</v>
      </c>
      <c r="L579" s="174" t="s">
        <v>272</v>
      </c>
      <c r="M579" s="2" t="s">
        <v>273</v>
      </c>
      <c r="N579" s="175" t="s">
        <v>273</v>
      </c>
      <c r="O579" s="24" t="s">
        <v>672</v>
      </c>
      <c r="P579" s="2" t="s">
        <v>672</v>
      </c>
      <c r="Q579" s="2" t="s">
        <v>672</v>
      </c>
      <c r="R579" s="2" t="s">
        <v>273</v>
      </c>
      <c r="S579" s="2" t="s">
        <v>273</v>
      </c>
      <c r="T579" s="2" t="s">
        <v>273</v>
      </c>
      <c r="U579" s="25" t="s">
        <v>273</v>
      </c>
      <c r="V579" s="24" t="s">
        <v>272</v>
      </c>
      <c r="W579" s="2" t="s">
        <v>273</v>
      </c>
      <c r="X579" s="2" t="s">
        <v>273</v>
      </c>
      <c r="Y579" s="2" t="s">
        <v>273</v>
      </c>
      <c r="Z579" s="175" t="s">
        <v>273</v>
      </c>
      <c r="AA579" s="24" t="s">
        <v>272</v>
      </c>
      <c r="AB579" s="2" t="s">
        <v>273</v>
      </c>
      <c r="AC579" s="25" t="s">
        <v>273</v>
      </c>
      <c r="AD579" s="174" t="s">
        <v>273</v>
      </c>
      <c r="AE579" s="25" t="s">
        <v>273</v>
      </c>
      <c r="AF579" s="180">
        <v>100</v>
      </c>
    </row>
    <row r="580" spans="1:32">
      <c r="A580" s="134" t="str">
        <f t="shared" si="8"/>
        <v>BGfa_02.1</v>
      </c>
      <c r="C580" s="177" t="s">
        <v>10</v>
      </c>
      <c r="D580" s="178" t="s">
        <v>2</v>
      </c>
      <c r="E580" s="178" t="s">
        <v>611</v>
      </c>
      <c r="F580" s="178" t="s">
        <v>612</v>
      </c>
      <c r="G580" s="178" t="s">
        <v>540</v>
      </c>
      <c r="H580" s="177" t="s">
        <v>52</v>
      </c>
      <c r="I580" s="179" t="s">
        <v>53</v>
      </c>
      <c r="J580" s="59" t="s">
        <v>1273</v>
      </c>
      <c r="K580" s="60" t="s">
        <v>206</v>
      </c>
      <c r="L580" s="174" t="s">
        <v>272</v>
      </c>
      <c r="M580" s="2" t="s">
        <v>273</v>
      </c>
      <c r="N580" s="175" t="s">
        <v>273</v>
      </c>
      <c r="O580" s="24" t="s">
        <v>672</v>
      </c>
      <c r="P580" s="2" t="s">
        <v>672</v>
      </c>
      <c r="Q580" s="2" t="s">
        <v>672</v>
      </c>
      <c r="R580" s="2" t="s">
        <v>273</v>
      </c>
      <c r="S580" s="2" t="s">
        <v>273</v>
      </c>
      <c r="T580" s="2" t="s">
        <v>273</v>
      </c>
      <c r="U580" s="25" t="s">
        <v>273</v>
      </c>
      <c r="V580" s="24" t="s">
        <v>272</v>
      </c>
      <c r="W580" s="2" t="s">
        <v>273</v>
      </c>
      <c r="X580" s="2" t="s">
        <v>273</v>
      </c>
      <c r="Y580" s="2" t="s">
        <v>273</v>
      </c>
      <c r="Z580" s="175" t="s">
        <v>273</v>
      </c>
      <c r="AA580" s="24" t="s">
        <v>272</v>
      </c>
      <c r="AB580" s="2" t="s">
        <v>273</v>
      </c>
      <c r="AC580" s="25" t="s">
        <v>273</v>
      </c>
      <c r="AD580" s="174" t="s">
        <v>273</v>
      </c>
      <c r="AE580" s="25" t="s">
        <v>273</v>
      </c>
      <c r="AF580" s="180">
        <v>100</v>
      </c>
    </row>
    <row r="581" spans="1:32">
      <c r="A581" s="134" t="str">
        <f t="shared" si="8"/>
        <v>BGfa_02.1</v>
      </c>
      <c r="C581" s="177" t="s">
        <v>10</v>
      </c>
      <c r="D581" s="178" t="s">
        <v>2</v>
      </c>
      <c r="E581" s="178" t="s">
        <v>611</v>
      </c>
      <c r="F581" s="178" t="s">
        <v>612</v>
      </c>
      <c r="G581" s="178" t="s">
        <v>540</v>
      </c>
      <c r="H581" s="177" t="s">
        <v>52</v>
      </c>
      <c r="I581" s="179" t="s">
        <v>53</v>
      </c>
      <c r="J581" s="59" t="s">
        <v>295</v>
      </c>
      <c r="K581" s="60" t="s">
        <v>1274</v>
      </c>
      <c r="L581" s="174" t="s">
        <v>272</v>
      </c>
      <c r="M581" s="2" t="s">
        <v>273</v>
      </c>
      <c r="N581" s="175" t="s">
        <v>273</v>
      </c>
      <c r="O581" s="24" t="s">
        <v>672</v>
      </c>
      <c r="P581" s="2" t="s">
        <v>672</v>
      </c>
      <c r="Q581" s="2" t="s">
        <v>672</v>
      </c>
      <c r="R581" s="2" t="s">
        <v>273</v>
      </c>
      <c r="S581" s="2" t="s">
        <v>273</v>
      </c>
      <c r="T581" s="2" t="s">
        <v>273</v>
      </c>
      <c r="U581" s="25" t="s">
        <v>273</v>
      </c>
      <c r="V581" s="24" t="s">
        <v>272</v>
      </c>
      <c r="W581" s="2" t="s">
        <v>273</v>
      </c>
      <c r="X581" s="2" t="s">
        <v>273</v>
      </c>
      <c r="Y581" s="2" t="s">
        <v>273</v>
      </c>
      <c r="Z581" s="175" t="s">
        <v>273</v>
      </c>
      <c r="AA581" s="24" t="s">
        <v>272</v>
      </c>
      <c r="AB581" s="2" t="s">
        <v>273</v>
      </c>
      <c r="AC581" s="25" t="s">
        <v>273</v>
      </c>
      <c r="AD581" s="174" t="s">
        <v>273</v>
      </c>
      <c r="AE581" s="25" t="s">
        <v>273</v>
      </c>
      <c r="AF581" s="180">
        <v>0</v>
      </c>
    </row>
    <row r="582" spans="1:32">
      <c r="A582" s="134" t="str">
        <f t="shared" si="8"/>
        <v>BGfa_02.1</v>
      </c>
      <c r="C582" s="177" t="s">
        <v>10</v>
      </c>
      <c r="D582" s="178" t="s">
        <v>2</v>
      </c>
      <c r="E582" s="178" t="s">
        <v>611</v>
      </c>
      <c r="F582" s="178" t="s">
        <v>612</v>
      </c>
      <c r="G582" s="178" t="s">
        <v>540</v>
      </c>
      <c r="H582" s="177" t="s">
        <v>52</v>
      </c>
      <c r="I582" s="179" t="s">
        <v>53</v>
      </c>
      <c r="J582" s="59" t="s">
        <v>296</v>
      </c>
      <c r="K582" s="60" t="s">
        <v>1275</v>
      </c>
      <c r="L582" s="174" t="s">
        <v>272</v>
      </c>
      <c r="M582" s="2" t="s">
        <v>273</v>
      </c>
      <c r="N582" s="175" t="s">
        <v>273</v>
      </c>
      <c r="O582" s="24" t="s">
        <v>672</v>
      </c>
      <c r="P582" s="2" t="s">
        <v>672</v>
      </c>
      <c r="Q582" s="2" t="s">
        <v>672</v>
      </c>
      <c r="R582" s="2" t="s">
        <v>273</v>
      </c>
      <c r="S582" s="2" t="s">
        <v>273</v>
      </c>
      <c r="T582" s="2" t="s">
        <v>273</v>
      </c>
      <c r="U582" s="25" t="s">
        <v>273</v>
      </c>
      <c r="V582" s="24" t="s">
        <v>272</v>
      </c>
      <c r="W582" s="2" t="s">
        <v>273</v>
      </c>
      <c r="X582" s="2" t="s">
        <v>273</v>
      </c>
      <c r="Y582" s="2" t="s">
        <v>273</v>
      </c>
      <c r="Z582" s="175" t="s">
        <v>273</v>
      </c>
      <c r="AA582" s="24" t="s">
        <v>272</v>
      </c>
      <c r="AB582" s="2" t="s">
        <v>273</v>
      </c>
      <c r="AC582" s="25" t="s">
        <v>273</v>
      </c>
      <c r="AD582" s="174" t="s">
        <v>273</v>
      </c>
      <c r="AE582" s="25" t="s">
        <v>273</v>
      </c>
      <c r="AF582" s="180">
        <v>100</v>
      </c>
    </row>
    <row r="583" spans="1:32">
      <c r="A583" s="134" t="str">
        <f t="shared" si="8"/>
        <v>BGfa_02.1</v>
      </c>
      <c r="C583" s="177" t="s">
        <v>10</v>
      </c>
      <c r="D583" s="178" t="s">
        <v>2</v>
      </c>
      <c r="E583" s="178" t="s">
        <v>611</v>
      </c>
      <c r="F583" s="178" t="s">
        <v>612</v>
      </c>
      <c r="G583" s="178" t="s">
        <v>540</v>
      </c>
      <c r="H583" s="177" t="s">
        <v>52</v>
      </c>
      <c r="I583" s="179" t="s">
        <v>53</v>
      </c>
      <c r="J583" s="59" t="s">
        <v>290</v>
      </c>
      <c r="K583" s="60" t="s">
        <v>1276</v>
      </c>
      <c r="L583" s="174" t="s">
        <v>272</v>
      </c>
      <c r="M583" s="2" t="s">
        <v>273</v>
      </c>
      <c r="N583" s="175" t="s">
        <v>273</v>
      </c>
      <c r="O583" s="24" t="s">
        <v>672</v>
      </c>
      <c r="P583" s="2" t="s">
        <v>672</v>
      </c>
      <c r="Q583" s="2" t="s">
        <v>672</v>
      </c>
      <c r="R583" s="2" t="s">
        <v>273</v>
      </c>
      <c r="S583" s="2" t="s">
        <v>273</v>
      </c>
      <c r="T583" s="2" t="s">
        <v>273</v>
      </c>
      <c r="U583" s="25" t="s">
        <v>273</v>
      </c>
      <c r="V583" s="24" t="s">
        <v>272</v>
      </c>
      <c r="W583" s="2" t="s">
        <v>273</v>
      </c>
      <c r="X583" s="2" t="s">
        <v>273</v>
      </c>
      <c r="Y583" s="2" t="s">
        <v>273</v>
      </c>
      <c r="Z583" s="175" t="s">
        <v>273</v>
      </c>
      <c r="AA583" s="24" t="s">
        <v>272</v>
      </c>
      <c r="AB583" s="2" t="s">
        <v>273</v>
      </c>
      <c r="AC583" s="25" t="s">
        <v>273</v>
      </c>
      <c r="AD583" s="174" t="s">
        <v>273</v>
      </c>
      <c r="AE583" s="25" t="s">
        <v>273</v>
      </c>
      <c r="AF583" s="180">
        <v>0</v>
      </c>
    </row>
    <row r="584" spans="1:32">
      <c r="A584" s="134" t="str">
        <f t="shared" ref="A584:A647" si="9">C584&amp;LOWER(LEFT(D584,2))&amp;"_"&amp;IF(LEN(TRIM(LEFT(E584,FIND(" ",E584))))=3,"0"&amp;TRIM(LEFT(E584,FIND(" ",E584))),TRIM(LEFT(E584,FIND(" ",E584))))</f>
        <v>BGfa_02.2</v>
      </c>
      <c r="C584" s="177" t="s">
        <v>10</v>
      </c>
      <c r="D584" s="178" t="s">
        <v>2</v>
      </c>
      <c r="E584" s="178" t="s">
        <v>613</v>
      </c>
      <c r="F584" s="178" t="s">
        <v>614</v>
      </c>
      <c r="G584" s="178" t="s">
        <v>540</v>
      </c>
      <c r="H584" s="177" t="s">
        <v>52</v>
      </c>
      <c r="I584" s="179"/>
      <c r="J584" s="59" t="s">
        <v>194</v>
      </c>
      <c r="K584" s="60" t="s">
        <v>194</v>
      </c>
      <c r="L584" s="174" t="s">
        <v>7</v>
      </c>
      <c r="M584" s="2" t="s">
        <v>7</v>
      </c>
      <c r="N584" s="175" t="s">
        <v>7</v>
      </c>
      <c r="O584" s="24" t="s">
        <v>7</v>
      </c>
      <c r="P584" s="2" t="s">
        <v>7</v>
      </c>
      <c r="Q584" s="2" t="s">
        <v>7</v>
      </c>
      <c r="R584" s="2" t="s">
        <v>7</v>
      </c>
      <c r="S584" s="2" t="s">
        <v>7</v>
      </c>
      <c r="T584" s="2" t="s">
        <v>7</v>
      </c>
      <c r="U584" s="25" t="s">
        <v>7</v>
      </c>
      <c r="V584" s="24" t="s">
        <v>7</v>
      </c>
      <c r="W584" s="2" t="s">
        <v>7</v>
      </c>
      <c r="X584" s="2" t="s">
        <v>7</v>
      </c>
      <c r="Y584" s="2" t="s">
        <v>7</v>
      </c>
      <c r="Z584" s="175" t="s">
        <v>7</v>
      </c>
      <c r="AA584" s="24" t="s">
        <v>7</v>
      </c>
      <c r="AB584" s="2" t="s">
        <v>7</v>
      </c>
      <c r="AC584" s="25" t="s">
        <v>7</v>
      </c>
      <c r="AD584" s="174" t="s">
        <v>7</v>
      </c>
      <c r="AE584" s="25" t="s">
        <v>7</v>
      </c>
      <c r="AF584" s="180" t="s">
        <v>7</v>
      </c>
    </row>
    <row r="585" spans="1:32">
      <c r="A585" s="134" t="str">
        <f t="shared" si="9"/>
        <v>BGfa_03.1</v>
      </c>
      <c r="C585" s="177" t="s">
        <v>10</v>
      </c>
      <c r="D585" s="178" t="s">
        <v>2</v>
      </c>
      <c r="E585" s="178" t="s">
        <v>615</v>
      </c>
      <c r="F585" s="178" t="s">
        <v>616</v>
      </c>
      <c r="G585" s="178" t="s">
        <v>540</v>
      </c>
      <c r="H585" s="177" t="s">
        <v>52</v>
      </c>
      <c r="I585" s="179" t="s">
        <v>53</v>
      </c>
      <c r="J585" s="59" t="s">
        <v>1248</v>
      </c>
      <c r="K585" s="60" t="s">
        <v>1277</v>
      </c>
      <c r="L585" s="174" t="s">
        <v>272</v>
      </c>
      <c r="M585" s="2" t="s">
        <v>272</v>
      </c>
      <c r="N585" s="175" t="s">
        <v>272</v>
      </c>
      <c r="O585" s="24" t="s">
        <v>273</v>
      </c>
      <c r="P585" s="2" t="s">
        <v>273</v>
      </c>
      <c r="Q585" s="2" t="s">
        <v>273</v>
      </c>
      <c r="R585" s="2" t="s">
        <v>273</v>
      </c>
      <c r="S585" s="2" t="s">
        <v>272</v>
      </c>
      <c r="T585" s="2" t="s">
        <v>272</v>
      </c>
      <c r="U585" s="25" t="s">
        <v>273</v>
      </c>
      <c r="V585" s="24" t="s">
        <v>272</v>
      </c>
      <c r="W585" s="2" t="s">
        <v>272</v>
      </c>
      <c r="X585" s="2" t="s">
        <v>272</v>
      </c>
      <c r="Y585" s="2" t="s">
        <v>272</v>
      </c>
      <c r="Z585" s="175" t="s">
        <v>272</v>
      </c>
      <c r="AA585" s="24" t="s">
        <v>272</v>
      </c>
      <c r="AB585" s="2" t="s">
        <v>272</v>
      </c>
      <c r="AC585" s="25" t="s">
        <v>272</v>
      </c>
      <c r="AD585" s="174" t="s">
        <v>272</v>
      </c>
      <c r="AE585" s="25" t="s">
        <v>273</v>
      </c>
      <c r="AF585" s="180">
        <v>100</v>
      </c>
    </row>
    <row r="586" spans="1:32">
      <c r="A586" s="134" t="str">
        <f t="shared" si="9"/>
        <v>BGfa_03.2</v>
      </c>
      <c r="C586" s="177" t="s">
        <v>10</v>
      </c>
      <c r="D586" s="178" t="s">
        <v>2</v>
      </c>
      <c r="E586" s="178" t="s">
        <v>617</v>
      </c>
      <c r="F586" s="178" t="s">
        <v>618</v>
      </c>
      <c r="G586" s="178" t="s">
        <v>540</v>
      </c>
      <c r="H586" s="177" t="s">
        <v>52</v>
      </c>
      <c r="I586" s="179" t="s">
        <v>53</v>
      </c>
      <c r="J586" s="59" t="s">
        <v>1248</v>
      </c>
      <c r="K586" s="60" t="s">
        <v>1278</v>
      </c>
      <c r="L586" s="174" t="s">
        <v>272</v>
      </c>
      <c r="M586" s="2" t="s">
        <v>272</v>
      </c>
      <c r="N586" s="175" t="s">
        <v>272</v>
      </c>
      <c r="O586" s="24" t="s">
        <v>672</v>
      </c>
      <c r="P586" s="2" t="s">
        <v>672</v>
      </c>
      <c r="Q586" s="2" t="s">
        <v>672</v>
      </c>
      <c r="R586" s="2" t="s">
        <v>273</v>
      </c>
      <c r="S586" s="2" t="s">
        <v>272</v>
      </c>
      <c r="T586" s="2" t="s">
        <v>272</v>
      </c>
      <c r="U586" s="25" t="s">
        <v>273</v>
      </c>
      <c r="V586" s="24" t="s">
        <v>272</v>
      </c>
      <c r="W586" s="2" t="s">
        <v>272</v>
      </c>
      <c r="X586" s="2" t="s">
        <v>272</v>
      </c>
      <c r="Y586" s="2" t="s">
        <v>272</v>
      </c>
      <c r="Z586" s="175" t="s">
        <v>273</v>
      </c>
      <c r="AA586" s="24" t="s">
        <v>272</v>
      </c>
      <c r="AB586" s="2" t="s">
        <v>272</v>
      </c>
      <c r="AC586" s="25" t="s">
        <v>272</v>
      </c>
      <c r="AD586" s="174" t="s">
        <v>272</v>
      </c>
      <c r="AE586" s="25" t="s">
        <v>272</v>
      </c>
      <c r="AF586" s="180">
        <v>100</v>
      </c>
    </row>
    <row r="587" spans="1:32">
      <c r="A587" s="134" t="str">
        <f t="shared" si="9"/>
        <v>BGfa_03.3</v>
      </c>
      <c r="C587" s="177" t="s">
        <v>10</v>
      </c>
      <c r="D587" s="178" t="s">
        <v>2</v>
      </c>
      <c r="E587" s="178" t="s">
        <v>619</v>
      </c>
      <c r="F587" s="178" t="s">
        <v>620</v>
      </c>
      <c r="G587" s="178" t="s">
        <v>540</v>
      </c>
      <c r="H587" s="177" t="s">
        <v>52</v>
      </c>
      <c r="I587" s="179" t="s">
        <v>643</v>
      </c>
      <c r="J587" s="59" t="s">
        <v>1279</v>
      </c>
      <c r="K587" s="60" t="s">
        <v>1280</v>
      </c>
      <c r="L587" s="174" t="s">
        <v>272</v>
      </c>
      <c r="M587" s="2" t="s">
        <v>273</v>
      </c>
      <c r="N587" s="175" t="s">
        <v>272</v>
      </c>
      <c r="O587" s="24" t="s">
        <v>672</v>
      </c>
      <c r="P587" s="2" t="s">
        <v>672</v>
      </c>
      <c r="Q587" s="2" t="s">
        <v>672</v>
      </c>
      <c r="R587" s="2" t="s">
        <v>273</v>
      </c>
      <c r="S587" s="2" t="s">
        <v>272</v>
      </c>
      <c r="T587" s="2" t="s">
        <v>273</v>
      </c>
      <c r="U587" s="25" t="s">
        <v>273</v>
      </c>
      <c r="V587" s="24" t="s">
        <v>272</v>
      </c>
      <c r="W587" s="2" t="s">
        <v>273</v>
      </c>
      <c r="X587" s="2" t="s">
        <v>273</v>
      </c>
      <c r="Y587" s="2" t="s">
        <v>273</v>
      </c>
      <c r="Z587" s="175" t="s">
        <v>273</v>
      </c>
      <c r="AA587" s="24" t="s">
        <v>272</v>
      </c>
      <c r="AB587" s="2" t="s">
        <v>273</v>
      </c>
      <c r="AC587" s="25" t="s">
        <v>273</v>
      </c>
      <c r="AD587" s="174" t="s">
        <v>273</v>
      </c>
      <c r="AE587" s="25" t="s">
        <v>273</v>
      </c>
      <c r="AF587" s="180">
        <v>0</v>
      </c>
    </row>
    <row r="588" spans="1:32">
      <c r="A588" s="134" t="str">
        <f t="shared" si="9"/>
        <v>BGfa_03.3</v>
      </c>
      <c r="C588" s="177" t="s">
        <v>10</v>
      </c>
      <c r="D588" s="178" t="s">
        <v>2</v>
      </c>
      <c r="E588" s="178" t="s">
        <v>619</v>
      </c>
      <c r="F588" s="178" t="s">
        <v>620</v>
      </c>
      <c r="G588" s="178" t="s">
        <v>540</v>
      </c>
      <c r="H588" s="177" t="s">
        <v>52</v>
      </c>
      <c r="I588" s="179" t="s">
        <v>643</v>
      </c>
      <c r="J588" s="59" t="s">
        <v>1279</v>
      </c>
      <c r="K588" s="60" t="s">
        <v>1281</v>
      </c>
      <c r="L588" s="174" t="s">
        <v>272</v>
      </c>
      <c r="M588" s="2" t="s">
        <v>273</v>
      </c>
      <c r="N588" s="175" t="s">
        <v>272</v>
      </c>
      <c r="O588" s="24" t="s">
        <v>672</v>
      </c>
      <c r="P588" s="2" t="s">
        <v>672</v>
      </c>
      <c r="Q588" s="2" t="s">
        <v>672</v>
      </c>
      <c r="R588" s="2" t="s">
        <v>273</v>
      </c>
      <c r="S588" s="2" t="s">
        <v>272</v>
      </c>
      <c r="T588" s="2" t="s">
        <v>273</v>
      </c>
      <c r="U588" s="25" t="s">
        <v>273</v>
      </c>
      <c r="V588" s="24" t="s">
        <v>272</v>
      </c>
      <c r="W588" s="2" t="s">
        <v>273</v>
      </c>
      <c r="X588" s="2" t="s">
        <v>273</v>
      </c>
      <c r="Y588" s="2" t="s">
        <v>273</v>
      </c>
      <c r="Z588" s="175" t="s">
        <v>273</v>
      </c>
      <c r="AA588" s="24" t="s">
        <v>272</v>
      </c>
      <c r="AB588" s="2" t="s">
        <v>273</v>
      </c>
      <c r="AC588" s="25" t="s">
        <v>273</v>
      </c>
      <c r="AD588" s="174" t="s">
        <v>273</v>
      </c>
      <c r="AE588" s="25" t="s">
        <v>273</v>
      </c>
      <c r="AF588" s="180">
        <v>100</v>
      </c>
    </row>
    <row r="589" spans="1:32">
      <c r="A589" s="134" t="str">
        <f t="shared" si="9"/>
        <v>BGfa_04.1</v>
      </c>
      <c r="C589" s="177" t="s">
        <v>10</v>
      </c>
      <c r="D589" s="178" t="s">
        <v>2</v>
      </c>
      <c r="E589" s="178" t="s">
        <v>621</v>
      </c>
      <c r="F589" s="178" t="s">
        <v>622</v>
      </c>
      <c r="G589" s="178" t="s">
        <v>533</v>
      </c>
      <c r="H589" s="177" t="s">
        <v>52</v>
      </c>
      <c r="I589" s="179" t="s">
        <v>53</v>
      </c>
      <c r="J589" s="59" t="s">
        <v>299</v>
      </c>
      <c r="K589" s="60" t="s">
        <v>1282</v>
      </c>
      <c r="L589" s="174" t="s">
        <v>272</v>
      </c>
      <c r="M589" s="2" t="s">
        <v>273</v>
      </c>
      <c r="N589" s="175" t="s">
        <v>272</v>
      </c>
      <c r="O589" s="24"/>
      <c r="P589" s="2"/>
      <c r="Q589" s="2"/>
      <c r="R589" s="2"/>
      <c r="S589" s="2"/>
      <c r="T589" s="2"/>
      <c r="U589" s="25"/>
      <c r="V589" s="24"/>
      <c r="W589" s="2"/>
      <c r="X589" s="2"/>
      <c r="Y589" s="2"/>
      <c r="Z589" s="175"/>
      <c r="AA589" s="24"/>
      <c r="AB589" s="2"/>
      <c r="AC589" s="25"/>
      <c r="AD589" s="174"/>
      <c r="AE589" s="25"/>
      <c r="AF589" s="180">
        <v>0</v>
      </c>
    </row>
    <row r="590" spans="1:32">
      <c r="A590" s="134" t="str">
        <f t="shared" si="9"/>
        <v>BGfa_04.1</v>
      </c>
      <c r="C590" s="177" t="s">
        <v>10</v>
      </c>
      <c r="D590" s="178" t="s">
        <v>2</v>
      </c>
      <c r="E590" s="178" t="s">
        <v>621</v>
      </c>
      <c r="F590" s="178" t="s">
        <v>622</v>
      </c>
      <c r="G590" s="178" t="s">
        <v>533</v>
      </c>
      <c r="H590" s="177" t="s">
        <v>52</v>
      </c>
      <c r="I590" s="179" t="s">
        <v>53</v>
      </c>
      <c r="J590" s="59" t="s">
        <v>292</v>
      </c>
      <c r="K590" s="60" t="s">
        <v>1283</v>
      </c>
      <c r="L590" s="174" t="s">
        <v>272</v>
      </c>
      <c r="M590" s="2" t="s">
        <v>273</v>
      </c>
      <c r="N590" s="175" t="s">
        <v>272</v>
      </c>
      <c r="O590" s="24"/>
      <c r="P590" s="2"/>
      <c r="Q590" s="2"/>
      <c r="R590" s="2"/>
      <c r="S590" s="2"/>
      <c r="T590" s="2"/>
      <c r="U590" s="25"/>
      <c r="V590" s="24"/>
      <c r="W590" s="2"/>
      <c r="X590" s="2"/>
      <c r="Y590" s="2"/>
      <c r="Z590" s="175"/>
      <c r="AA590" s="24"/>
      <c r="AB590" s="2"/>
      <c r="AC590" s="25"/>
      <c r="AD590" s="174"/>
      <c r="AE590" s="25"/>
      <c r="AF590" s="180">
        <v>100</v>
      </c>
    </row>
    <row r="591" spans="1:32">
      <c r="A591" s="134" t="str">
        <f t="shared" si="9"/>
        <v>BGfa_04.1</v>
      </c>
      <c r="C591" s="177" t="s">
        <v>10</v>
      </c>
      <c r="D591" s="178" t="s">
        <v>2</v>
      </c>
      <c r="E591" s="178" t="s">
        <v>621</v>
      </c>
      <c r="F591" s="178" t="s">
        <v>622</v>
      </c>
      <c r="G591" s="178" t="s">
        <v>533</v>
      </c>
      <c r="H591" s="177" t="s">
        <v>52</v>
      </c>
      <c r="I591" s="179" t="s">
        <v>53</v>
      </c>
      <c r="J591" s="59" t="s">
        <v>1256</v>
      </c>
      <c r="K591" s="60" t="s">
        <v>1284</v>
      </c>
      <c r="L591" s="174" t="s">
        <v>272</v>
      </c>
      <c r="M591" s="2" t="s">
        <v>273</v>
      </c>
      <c r="N591" s="175" t="s">
        <v>272</v>
      </c>
      <c r="O591" s="24"/>
      <c r="P591" s="2"/>
      <c r="Q591" s="2"/>
      <c r="R591" s="2"/>
      <c r="S591" s="2"/>
      <c r="T591" s="2"/>
      <c r="U591" s="25"/>
      <c r="V591" s="24"/>
      <c r="W591" s="2"/>
      <c r="X591" s="2"/>
      <c r="Y591" s="2"/>
      <c r="Z591" s="175"/>
      <c r="AA591" s="24"/>
      <c r="AB591" s="2"/>
      <c r="AC591" s="25"/>
      <c r="AD591" s="174"/>
      <c r="AE591" s="25"/>
      <c r="AF591" s="180">
        <v>100</v>
      </c>
    </row>
    <row r="592" spans="1:32">
      <c r="A592" s="134" t="str">
        <f t="shared" si="9"/>
        <v>BGfa_04.1</v>
      </c>
      <c r="C592" s="177" t="s">
        <v>10</v>
      </c>
      <c r="D592" s="178" t="s">
        <v>2</v>
      </c>
      <c r="E592" s="178" t="s">
        <v>621</v>
      </c>
      <c r="F592" s="178" t="s">
        <v>622</v>
      </c>
      <c r="G592" s="178" t="s">
        <v>533</v>
      </c>
      <c r="H592" s="177" t="s">
        <v>52</v>
      </c>
      <c r="I592" s="179" t="s">
        <v>53</v>
      </c>
      <c r="J592" s="59" t="s">
        <v>1258</v>
      </c>
      <c r="K592" s="60" t="s">
        <v>1285</v>
      </c>
      <c r="L592" s="174" t="s">
        <v>272</v>
      </c>
      <c r="M592" s="2" t="s">
        <v>273</v>
      </c>
      <c r="N592" s="175" t="s">
        <v>272</v>
      </c>
      <c r="O592" s="24"/>
      <c r="P592" s="2"/>
      <c r="Q592" s="2"/>
      <c r="R592" s="2"/>
      <c r="S592" s="2"/>
      <c r="T592" s="2"/>
      <c r="U592" s="25"/>
      <c r="V592" s="24"/>
      <c r="W592" s="2"/>
      <c r="X592" s="2"/>
      <c r="Y592" s="2"/>
      <c r="Z592" s="175"/>
      <c r="AA592" s="24"/>
      <c r="AB592" s="2"/>
      <c r="AC592" s="25"/>
      <c r="AD592" s="174"/>
      <c r="AE592" s="25"/>
      <c r="AF592" s="180">
        <v>0</v>
      </c>
    </row>
    <row r="593" spans="1:32">
      <c r="A593" s="134" t="str">
        <f t="shared" si="9"/>
        <v>BGfa_04.1</v>
      </c>
      <c r="C593" s="177" t="s">
        <v>10</v>
      </c>
      <c r="D593" s="178" t="s">
        <v>2</v>
      </c>
      <c r="E593" s="178" t="s">
        <v>621</v>
      </c>
      <c r="F593" s="178" t="s">
        <v>622</v>
      </c>
      <c r="G593" s="178" t="s">
        <v>533</v>
      </c>
      <c r="H593" s="177" t="s">
        <v>52</v>
      </c>
      <c r="I593" s="179" t="s">
        <v>53</v>
      </c>
      <c r="J593" s="59" t="s">
        <v>293</v>
      </c>
      <c r="K593" s="60" t="s">
        <v>1286</v>
      </c>
      <c r="L593" s="174" t="s">
        <v>272</v>
      </c>
      <c r="M593" s="2" t="s">
        <v>273</v>
      </c>
      <c r="N593" s="175" t="s">
        <v>272</v>
      </c>
      <c r="O593" s="24"/>
      <c r="P593" s="2"/>
      <c r="Q593" s="2"/>
      <c r="R593" s="2"/>
      <c r="S593" s="2"/>
      <c r="T593" s="2"/>
      <c r="U593" s="25"/>
      <c r="V593" s="24"/>
      <c r="W593" s="2"/>
      <c r="X593" s="2"/>
      <c r="Y593" s="2"/>
      <c r="Z593" s="175"/>
      <c r="AA593" s="24"/>
      <c r="AB593" s="2"/>
      <c r="AC593" s="25"/>
      <c r="AD593" s="174"/>
      <c r="AE593" s="25"/>
      <c r="AF593" s="180">
        <v>100</v>
      </c>
    </row>
    <row r="594" spans="1:32">
      <c r="A594" s="134" t="str">
        <f t="shared" si="9"/>
        <v>BGfa_04.1</v>
      </c>
      <c r="C594" s="177" t="s">
        <v>10</v>
      </c>
      <c r="D594" s="178" t="s">
        <v>2</v>
      </c>
      <c r="E594" s="178" t="s">
        <v>621</v>
      </c>
      <c r="F594" s="178" t="s">
        <v>622</v>
      </c>
      <c r="G594" s="178" t="s">
        <v>533</v>
      </c>
      <c r="H594" s="177" t="s">
        <v>52</v>
      </c>
      <c r="I594" s="179" t="s">
        <v>53</v>
      </c>
      <c r="J594" s="59" t="s">
        <v>300</v>
      </c>
      <c r="K594" s="60" t="s">
        <v>1287</v>
      </c>
      <c r="L594" s="174" t="s">
        <v>272</v>
      </c>
      <c r="M594" s="2" t="s">
        <v>273</v>
      </c>
      <c r="N594" s="175" t="s">
        <v>272</v>
      </c>
      <c r="O594" s="24"/>
      <c r="P594" s="2"/>
      <c r="Q594" s="2"/>
      <c r="R594" s="2"/>
      <c r="S594" s="2"/>
      <c r="T594" s="2"/>
      <c r="U594" s="25"/>
      <c r="V594" s="24"/>
      <c r="W594" s="2"/>
      <c r="X594" s="2"/>
      <c r="Y594" s="2"/>
      <c r="Z594" s="175"/>
      <c r="AA594" s="24"/>
      <c r="AB594" s="2"/>
      <c r="AC594" s="25"/>
      <c r="AD594" s="174"/>
      <c r="AE594" s="25"/>
      <c r="AF594" s="180">
        <v>100</v>
      </c>
    </row>
    <row r="595" spans="1:32">
      <c r="A595" s="134" t="str">
        <f t="shared" si="9"/>
        <v>BGfa_04.1</v>
      </c>
      <c r="C595" s="177" t="s">
        <v>10</v>
      </c>
      <c r="D595" s="178" t="s">
        <v>2</v>
      </c>
      <c r="E595" s="178" t="s">
        <v>621</v>
      </c>
      <c r="F595" s="178" t="s">
        <v>622</v>
      </c>
      <c r="G595" s="178" t="s">
        <v>533</v>
      </c>
      <c r="H595" s="177" t="s">
        <v>52</v>
      </c>
      <c r="I595" s="179" t="s">
        <v>53</v>
      </c>
      <c r="J595" s="59" t="s">
        <v>298</v>
      </c>
      <c r="K595" s="60" t="s">
        <v>1288</v>
      </c>
      <c r="L595" s="174" t="s">
        <v>272</v>
      </c>
      <c r="M595" s="2" t="s">
        <v>273</v>
      </c>
      <c r="N595" s="175" t="s">
        <v>272</v>
      </c>
      <c r="O595" s="24"/>
      <c r="P595" s="2"/>
      <c r="Q595" s="2"/>
      <c r="R595" s="2"/>
      <c r="S595" s="2"/>
      <c r="T595" s="2"/>
      <c r="U595" s="25"/>
      <c r="V595" s="24"/>
      <c r="W595" s="2"/>
      <c r="X595" s="2"/>
      <c r="Y595" s="2"/>
      <c r="Z595" s="175"/>
      <c r="AA595" s="24"/>
      <c r="AB595" s="2"/>
      <c r="AC595" s="25"/>
      <c r="AD595" s="174"/>
      <c r="AE595" s="25"/>
      <c r="AF595" s="180">
        <v>100</v>
      </c>
    </row>
    <row r="596" spans="1:32">
      <c r="A596" s="134" t="str">
        <f t="shared" si="9"/>
        <v>BGfa_04.1</v>
      </c>
      <c r="C596" s="177" t="s">
        <v>10</v>
      </c>
      <c r="D596" s="178" t="s">
        <v>2</v>
      </c>
      <c r="E596" s="178" t="s">
        <v>621</v>
      </c>
      <c r="F596" s="178" t="s">
        <v>622</v>
      </c>
      <c r="G596" s="178" t="s">
        <v>533</v>
      </c>
      <c r="H596" s="177" t="s">
        <v>52</v>
      </c>
      <c r="I596" s="179" t="s">
        <v>53</v>
      </c>
      <c r="J596" s="59" t="s">
        <v>291</v>
      </c>
      <c r="K596" s="60" t="s">
        <v>1289</v>
      </c>
      <c r="L596" s="174" t="s">
        <v>272</v>
      </c>
      <c r="M596" s="2" t="s">
        <v>273</v>
      </c>
      <c r="N596" s="175" t="s">
        <v>272</v>
      </c>
      <c r="O596" s="24"/>
      <c r="P596" s="2"/>
      <c r="Q596" s="2"/>
      <c r="R596" s="2"/>
      <c r="S596" s="2"/>
      <c r="T596" s="2"/>
      <c r="U596" s="25"/>
      <c r="V596" s="24"/>
      <c r="W596" s="2"/>
      <c r="X596" s="2"/>
      <c r="Y596" s="2"/>
      <c r="Z596" s="175"/>
      <c r="AA596" s="24"/>
      <c r="AB596" s="2"/>
      <c r="AC596" s="25"/>
      <c r="AD596" s="174"/>
      <c r="AE596" s="25"/>
      <c r="AF596" s="180">
        <v>100</v>
      </c>
    </row>
    <row r="597" spans="1:32">
      <c r="A597" s="134" t="str">
        <f t="shared" si="9"/>
        <v>BGfa_04.1</v>
      </c>
      <c r="C597" s="177" t="s">
        <v>10</v>
      </c>
      <c r="D597" s="178" t="s">
        <v>2</v>
      </c>
      <c r="E597" s="178" t="s">
        <v>621</v>
      </c>
      <c r="F597" s="178" t="s">
        <v>622</v>
      </c>
      <c r="G597" s="178" t="s">
        <v>533</v>
      </c>
      <c r="H597" s="177" t="s">
        <v>52</v>
      </c>
      <c r="I597" s="179" t="s">
        <v>53</v>
      </c>
      <c r="J597" s="59" t="s">
        <v>297</v>
      </c>
      <c r="K597" s="60" t="s">
        <v>1290</v>
      </c>
      <c r="L597" s="174" t="s">
        <v>272</v>
      </c>
      <c r="M597" s="2" t="s">
        <v>273</v>
      </c>
      <c r="N597" s="175" t="s">
        <v>272</v>
      </c>
      <c r="O597" s="24"/>
      <c r="P597" s="2"/>
      <c r="Q597" s="2"/>
      <c r="R597" s="2"/>
      <c r="S597" s="2"/>
      <c r="T597" s="2"/>
      <c r="U597" s="25"/>
      <c r="V597" s="24"/>
      <c r="W597" s="2"/>
      <c r="X597" s="2"/>
      <c r="Y597" s="2"/>
      <c r="Z597" s="175"/>
      <c r="AA597" s="24"/>
      <c r="AB597" s="2"/>
      <c r="AC597" s="25"/>
      <c r="AD597" s="174"/>
      <c r="AE597" s="25"/>
      <c r="AF597" s="180">
        <v>100</v>
      </c>
    </row>
    <row r="598" spans="1:32">
      <c r="A598" s="134" t="str">
        <f t="shared" si="9"/>
        <v>BGfa_04.1</v>
      </c>
      <c r="C598" s="177" t="s">
        <v>10</v>
      </c>
      <c r="D598" s="178" t="s">
        <v>2</v>
      </c>
      <c r="E598" s="178" t="s">
        <v>621</v>
      </c>
      <c r="F598" s="178" t="s">
        <v>622</v>
      </c>
      <c r="G598" s="178" t="s">
        <v>533</v>
      </c>
      <c r="H598" s="177" t="s">
        <v>52</v>
      </c>
      <c r="I598" s="179" t="s">
        <v>53</v>
      </c>
      <c r="J598" s="59" t="s">
        <v>294</v>
      </c>
      <c r="K598" s="60" t="s">
        <v>1291</v>
      </c>
      <c r="L598" s="174" t="s">
        <v>272</v>
      </c>
      <c r="M598" s="2" t="s">
        <v>273</v>
      </c>
      <c r="N598" s="175" t="s">
        <v>272</v>
      </c>
      <c r="O598" s="24"/>
      <c r="P598" s="2"/>
      <c r="Q598" s="2"/>
      <c r="R598" s="2"/>
      <c r="S598" s="2"/>
      <c r="T598" s="2"/>
      <c r="U598" s="25"/>
      <c r="V598" s="24"/>
      <c r="W598" s="2"/>
      <c r="X598" s="2"/>
      <c r="Y598" s="2"/>
      <c r="Z598" s="175"/>
      <c r="AA598" s="24"/>
      <c r="AB598" s="2"/>
      <c r="AC598" s="25"/>
      <c r="AD598" s="174"/>
      <c r="AE598" s="25"/>
      <c r="AF598" s="180">
        <v>100</v>
      </c>
    </row>
    <row r="599" spans="1:32">
      <c r="A599" s="134" t="str">
        <f t="shared" si="9"/>
        <v>BGfa_04.1</v>
      </c>
      <c r="C599" s="177" t="s">
        <v>10</v>
      </c>
      <c r="D599" s="178" t="s">
        <v>2</v>
      </c>
      <c r="E599" s="178" t="s">
        <v>621</v>
      </c>
      <c r="F599" s="178" t="s">
        <v>622</v>
      </c>
      <c r="G599" s="178" t="s">
        <v>533</v>
      </c>
      <c r="H599" s="177" t="s">
        <v>52</v>
      </c>
      <c r="I599" s="179" t="s">
        <v>53</v>
      </c>
      <c r="J599" s="59" t="s">
        <v>289</v>
      </c>
      <c r="K599" s="60" t="s">
        <v>1292</v>
      </c>
      <c r="L599" s="174" t="s">
        <v>272</v>
      </c>
      <c r="M599" s="2" t="s">
        <v>273</v>
      </c>
      <c r="N599" s="175" t="s">
        <v>272</v>
      </c>
      <c r="O599" s="24"/>
      <c r="P599" s="2"/>
      <c r="Q599" s="2"/>
      <c r="R599" s="2"/>
      <c r="S599" s="2"/>
      <c r="T599" s="2"/>
      <c r="U599" s="25"/>
      <c r="V599" s="24"/>
      <c r="W599" s="2"/>
      <c r="X599" s="2"/>
      <c r="Y599" s="2"/>
      <c r="Z599" s="175"/>
      <c r="AA599" s="24"/>
      <c r="AB599" s="2"/>
      <c r="AC599" s="25"/>
      <c r="AD599" s="174"/>
      <c r="AE599" s="25"/>
      <c r="AF599" s="180">
        <v>100</v>
      </c>
    </row>
    <row r="600" spans="1:32">
      <c r="A600" s="134" t="str">
        <f t="shared" si="9"/>
        <v>BGfa_04.1</v>
      </c>
      <c r="C600" s="177" t="s">
        <v>10</v>
      </c>
      <c r="D600" s="178" t="s">
        <v>2</v>
      </c>
      <c r="E600" s="178" t="s">
        <v>621</v>
      </c>
      <c r="F600" s="178" t="s">
        <v>622</v>
      </c>
      <c r="G600" s="178" t="s">
        <v>533</v>
      </c>
      <c r="H600" s="177" t="s">
        <v>52</v>
      </c>
      <c r="I600" s="179" t="s">
        <v>53</v>
      </c>
      <c r="J600" s="59" t="s">
        <v>1273</v>
      </c>
      <c r="K600" s="60" t="s">
        <v>206</v>
      </c>
      <c r="L600" s="174" t="s">
        <v>272</v>
      </c>
      <c r="M600" s="2" t="s">
        <v>273</v>
      </c>
      <c r="N600" s="175" t="s">
        <v>272</v>
      </c>
      <c r="O600" s="24"/>
      <c r="P600" s="2"/>
      <c r="Q600" s="2"/>
      <c r="R600" s="2"/>
      <c r="S600" s="2"/>
      <c r="T600" s="2"/>
      <c r="U600" s="25"/>
      <c r="V600" s="24"/>
      <c r="W600" s="2"/>
      <c r="X600" s="2"/>
      <c r="Y600" s="2"/>
      <c r="Z600" s="175"/>
      <c r="AA600" s="24"/>
      <c r="AB600" s="2"/>
      <c r="AC600" s="25"/>
      <c r="AD600" s="174"/>
      <c r="AE600" s="25"/>
      <c r="AF600" s="180">
        <v>100</v>
      </c>
    </row>
    <row r="601" spans="1:32">
      <c r="A601" s="134" t="str">
        <f t="shared" si="9"/>
        <v>BGfa_04.1</v>
      </c>
      <c r="C601" s="177" t="s">
        <v>10</v>
      </c>
      <c r="D601" s="178" t="s">
        <v>2</v>
      </c>
      <c r="E601" s="178" t="s">
        <v>621</v>
      </c>
      <c r="F601" s="178" t="s">
        <v>622</v>
      </c>
      <c r="G601" s="178" t="s">
        <v>533</v>
      </c>
      <c r="H601" s="177" t="s">
        <v>52</v>
      </c>
      <c r="I601" s="179" t="s">
        <v>53</v>
      </c>
      <c r="J601" s="59" t="s">
        <v>295</v>
      </c>
      <c r="K601" s="60" t="s">
        <v>1293</v>
      </c>
      <c r="L601" s="174" t="s">
        <v>272</v>
      </c>
      <c r="M601" s="2" t="s">
        <v>273</v>
      </c>
      <c r="N601" s="175" t="s">
        <v>272</v>
      </c>
      <c r="O601" s="24"/>
      <c r="P601" s="2"/>
      <c r="Q601" s="2"/>
      <c r="R601" s="2"/>
      <c r="S601" s="2"/>
      <c r="T601" s="2"/>
      <c r="U601" s="25"/>
      <c r="V601" s="24"/>
      <c r="W601" s="2"/>
      <c r="X601" s="2"/>
      <c r="Y601" s="2"/>
      <c r="Z601" s="175"/>
      <c r="AA601" s="24"/>
      <c r="AB601" s="2"/>
      <c r="AC601" s="25"/>
      <c r="AD601" s="174"/>
      <c r="AE601" s="25"/>
      <c r="AF601" s="180">
        <v>0</v>
      </c>
    </row>
    <row r="602" spans="1:32">
      <c r="A602" s="134" t="str">
        <f t="shared" si="9"/>
        <v>BGfa_04.1</v>
      </c>
      <c r="C602" s="177" t="s">
        <v>10</v>
      </c>
      <c r="D602" s="178" t="s">
        <v>2</v>
      </c>
      <c r="E602" s="178" t="s">
        <v>621</v>
      </c>
      <c r="F602" s="178" t="s">
        <v>622</v>
      </c>
      <c r="G602" s="178" t="s">
        <v>533</v>
      </c>
      <c r="H602" s="177" t="s">
        <v>52</v>
      </c>
      <c r="I602" s="179" t="s">
        <v>53</v>
      </c>
      <c r="J602" s="59" t="s">
        <v>296</v>
      </c>
      <c r="K602" s="60" t="s">
        <v>1294</v>
      </c>
      <c r="L602" s="174" t="s">
        <v>272</v>
      </c>
      <c r="M602" s="2" t="s">
        <v>273</v>
      </c>
      <c r="N602" s="175" t="s">
        <v>272</v>
      </c>
      <c r="O602" s="24"/>
      <c r="P602" s="2"/>
      <c r="Q602" s="2"/>
      <c r="R602" s="2"/>
      <c r="S602" s="2"/>
      <c r="T602" s="2"/>
      <c r="U602" s="25"/>
      <c r="V602" s="24"/>
      <c r="W602" s="2"/>
      <c r="X602" s="2"/>
      <c r="Y602" s="2"/>
      <c r="Z602" s="175"/>
      <c r="AA602" s="24"/>
      <c r="AB602" s="2"/>
      <c r="AC602" s="25"/>
      <c r="AD602" s="174"/>
      <c r="AE602" s="25"/>
      <c r="AF602" s="180">
        <v>100</v>
      </c>
    </row>
    <row r="603" spans="1:32">
      <c r="A603" s="134" t="str">
        <f t="shared" si="9"/>
        <v>BGfa_04.1</v>
      </c>
      <c r="C603" s="177" t="s">
        <v>10</v>
      </c>
      <c r="D603" s="178" t="s">
        <v>2</v>
      </c>
      <c r="E603" s="178" t="s">
        <v>621</v>
      </c>
      <c r="F603" s="178" t="s">
        <v>622</v>
      </c>
      <c r="G603" s="178" t="s">
        <v>533</v>
      </c>
      <c r="H603" s="177" t="s">
        <v>52</v>
      </c>
      <c r="I603" s="179" t="s">
        <v>53</v>
      </c>
      <c r="J603" s="59" t="s">
        <v>290</v>
      </c>
      <c r="K603" s="60" t="s">
        <v>1295</v>
      </c>
      <c r="L603" s="174" t="s">
        <v>272</v>
      </c>
      <c r="M603" s="2" t="s">
        <v>273</v>
      </c>
      <c r="N603" s="175" t="s">
        <v>272</v>
      </c>
      <c r="O603" s="24"/>
      <c r="P603" s="2"/>
      <c r="Q603" s="2"/>
      <c r="R603" s="2"/>
      <c r="S603" s="2"/>
      <c r="T603" s="2"/>
      <c r="U603" s="25"/>
      <c r="V603" s="24"/>
      <c r="W603" s="2"/>
      <c r="X603" s="2"/>
      <c r="Y603" s="2"/>
      <c r="Z603" s="175"/>
      <c r="AA603" s="24"/>
      <c r="AB603" s="2"/>
      <c r="AC603" s="25"/>
      <c r="AD603" s="174"/>
      <c r="AE603" s="25"/>
      <c r="AF603" s="180">
        <v>0</v>
      </c>
    </row>
    <row r="604" spans="1:32">
      <c r="A604" s="134" t="str">
        <f t="shared" si="9"/>
        <v>BGst_01.1</v>
      </c>
      <c r="C604" s="177" t="s">
        <v>10</v>
      </c>
      <c r="D604" s="178" t="s">
        <v>3</v>
      </c>
      <c r="E604" s="178" t="s">
        <v>623</v>
      </c>
      <c r="F604" s="178" t="s">
        <v>624</v>
      </c>
      <c r="G604" s="178" t="s">
        <v>533</v>
      </c>
      <c r="H604" s="177" t="s">
        <v>52</v>
      </c>
      <c r="I604" s="179" t="s">
        <v>643</v>
      </c>
      <c r="J604" s="59" t="s">
        <v>1296</v>
      </c>
      <c r="K604" s="60" t="s">
        <v>1297</v>
      </c>
      <c r="L604" s="174" t="s">
        <v>272</v>
      </c>
      <c r="M604" s="2" t="s">
        <v>272</v>
      </c>
      <c r="N604" s="175" t="s">
        <v>272</v>
      </c>
      <c r="O604" s="24"/>
      <c r="P604" s="2"/>
      <c r="Q604" s="2"/>
      <c r="R604" s="2"/>
      <c r="S604" s="2"/>
      <c r="T604" s="2"/>
      <c r="U604" s="25"/>
      <c r="V604" s="24"/>
      <c r="W604" s="2"/>
      <c r="X604" s="2"/>
      <c r="Y604" s="2"/>
      <c r="Z604" s="175"/>
      <c r="AA604" s="24"/>
      <c r="AB604" s="2"/>
      <c r="AC604" s="25"/>
      <c r="AD604" s="174"/>
      <c r="AE604" s="25"/>
      <c r="AF604" s="180">
        <v>100</v>
      </c>
    </row>
    <row r="605" spans="1:32">
      <c r="A605" s="134" t="str">
        <f t="shared" si="9"/>
        <v>BGst_01.2</v>
      </c>
      <c r="C605" s="177" t="s">
        <v>10</v>
      </c>
      <c r="D605" s="178" t="s">
        <v>3</v>
      </c>
      <c r="E605" s="178" t="s">
        <v>625</v>
      </c>
      <c r="F605" s="178" t="s">
        <v>626</v>
      </c>
      <c r="G605" s="178" t="s">
        <v>533</v>
      </c>
      <c r="H605" s="177" t="s">
        <v>52</v>
      </c>
      <c r="I605" s="179" t="s">
        <v>53</v>
      </c>
      <c r="J605" s="59" t="s">
        <v>1298</v>
      </c>
      <c r="K605" s="60" t="s">
        <v>1299</v>
      </c>
      <c r="L605" s="174" t="s">
        <v>272</v>
      </c>
      <c r="M605" s="2" t="s">
        <v>272</v>
      </c>
      <c r="N605" s="175" t="s">
        <v>272</v>
      </c>
      <c r="O605" s="24"/>
      <c r="P605" s="2"/>
      <c r="Q605" s="2"/>
      <c r="R605" s="2"/>
      <c r="S605" s="2"/>
      <c r="T605" s="2"/>
      <c r="U605" s="25"/>
      <c r="V605" s="24"/>
      <c r="W605" s="2"/>
      <c r="X605" s="2"/>
      <c r="Y605" s="2"/>
      <c r="Z605" s="175"/>
      <c r="AA605" s="24"/>
      <c r="AB605" s="2"/>
      <c r="AC605" s="25"/>
      <c r="AD605" s="174"/>
      <c r="AE605" s="25"/>
      <c r="AF605" s="180">
        <v>100</v>
      </c>
    </row>
    <row r="606" spans="1:32">
      <c r="A606" s="134" t="str">
        <f t="shared" si="9"/>
        <v>BGst_01.2</v>
      </c>
      <c r="C606" s="177" t="s">
        <v>10</v>
      </c>
      <c r="D606" s="178" t="s">
        <v>3</v>
      </c>
      <c r="E606" s="178" t="s">
        <v>625</v>
      </c>
      <c r="F606" s="178" t="s">
        <v>626</v>
      </c>
      <c r="G606" s="178" t="s">
        <v>533</v>
      </c>
      <c r="H606" s="177" t="s">
        <v>52</v>
      </c>
      <c r="I606" s="179" t="s">
        <v>53</v>
      </c>
      <c r="J606" s="59" t="s">
        <v>1300</v>
      </c>
      <c r="K606" s="60" t="s">
        <v>1301</v>
      </c>
      <c r="L606" s="174" t="s">
        <v>272</v>
      </c>
      <c r="M606" s="2" t="s">
        <v>272</v>
      </c>
      <c r="N606" s="175" t="s">
        <v>272</v>
      </c>
      <c r="O606" s="24"/>
      <c r="P606" s="2"/>
      <c r="Q606" s="2"/>
      <c r="R606" s="2"/>
      <c r="S606" s="2"/>
      <c r="T606" s="2"/>
      <c r="U606" s="25"/>
      <c r="V606" s="24"/>
      <c r="W606" s="2"/>
      <c r="X606" s="2"/>
      <c r="Y606" s="2"/>
      <c r="Z606" s="175"/>
      <c r="AA606" s="24"/>
      <c r="AB606" s="2"/>
      <c r="AC606" s="25"/>
      <c r="AD606" s="174"/>
      <c r="AE606" s="25"/>
      <c r="AF606" s="180">
        <v>100</v>
      </c>
    </row>
    <row r="607" spans="1:32">
      <c r="A607" s="134" t="str">
        <f t="shared" si="9"/>
        <v>BGst_01.2</v>
      </c>
      <c r="C607" s="177" t="s">
        <v>10</v>
      </c>
      <c r="D607" s="178" t="s">
        <v>3</v>
      </c>
      <c r="E607" s="178" t="s">
        <v>625</v>
      </c>
      <c r="F607" s="178" t="s">
        <v>626</v>
      </c>
      <c r="G607" s="178" t="s">
        <v>533</v>
      </c>
      <c r="H607" s="177" t="s">
        <v>52</v>
      </c>
      <c r="I607" s="179" t="s">
        <v>53</v>
      </c>
      <c r="J607" s="59" t="s">
        <v>1302</v>
      </c>
      <c r="K607" s="60" t="s">
        <v>1303</v>
      </c>
      <c r="L607" s="174" t="s">
        <v>272</v>
      </c>
      <c r="M607" s="2" t="s">
        <v>272</v>
      </c>
      <c r="N607" s="175" t="s">
        <v>272</v>
      </c>
      <c r="O607" s="24"/>
      <c r="P607" s="2"/>
      <c r="Q607" s="2"/>
      <c r="R607" s="2"/>
      <c r="S607" s="2"/>
      <c r="T607" s="2"/>
      <c r="U607" s="25"/>
      <c r="V607" s="24"/>
      <c r="W607" s="2"/>
      <c r="X607" s="2"/>
      <c r="Y607" s="2"/>
      <c r="Z607" s="175"/>
      <c r="AA607" s="24"/>
      <c r="AB607" s="2"/>
      <c r="AC607" s="25"/>
      <c r="AD607" s="174"/>
      <c r="AE607" s="25"/>
      <c r="AF607" s="180">
        <v>100</v>
      </c>
    </row>
    <row r="608" spans="1:32">
      <c r="A608" s="134" t="str">
        <f t="shared" si="9"/>
        <v>BGst_01.2</v>
      </c>
      <c r="C608" s="177" t="s">
        <v>10</v>
      </c>
      <c r="D608" s="178" t="s">
        <v>3</v>
      </c>
      <c r="E608" s="178" t="s">
        <v>625</v>
      </c>
      <c r="F608" s="178" t="s">
        <v>626</v>
      </c>
      <c r="G608" s="178" t="s">
        <v>533</v>
      </c>
      <c r="H608" s="177" t="s">
        <v>52</v>
      </c>
      <c r="I608" s="179" t="s">
        <v>53</v>
      </c>
      <c r="J608" s="59" t="s">
        <v>1304</v>
      </c>
      <c r="K608" s="60" t="s">
        <v>1305</v>
      </c>
      <c r="L608" s="174" t="s">
        <v>272</v>
      </c>
      <c r="M608" s="2" t="s">
        <v>273</v>
      </c>
      <c r="N608" s="175" t="s">
        <v>272</v>
      </c>
      <c r="O608" s="24"/>
      <c r="P608" s="2"/>
      <c r="Q608" s="2"/>
      <c r="R608" s="2"/>
      <c r="S608" s="2"/>
      <c r="T608" s="2"/>
      <c r="U608" s="25"/>
      <c r="V608" s="24"/>
      <c r="W608" s="2"/>
      <c r="X608" s="2"/>
      <c r="Y608" s="2"/>
      <c r="Z608" s="175"/>
      <c r="AA608" s="24"/>
      <c r="AB608" s="2"/>
      <c r="AC608" s="25"/>
      <c r="AD608" s="174"/>
      <c r="AE608" s="25"/>
      <c r="AF608" s="180">
        <v>100</v>
      </c>
    </row>
    <row r="609" spans="1:32">
      <c r="A609" s="134" t="str">
        <f t="shared" si="9"/>
        <v>BGst_01.2</v>
      </c>
      <c r="C609" s="177" t="s">
        <v>10</v>
      </c>
      <c r="D609" s="178" t="s">
        <v>3</v>
      </c>
      <c r="E609" s="178" t="s">
        <v>625</v>
      </c>
      <c r="F609" s="178" t="s">
        <v>626</v>
      </c>
      <c r="G609" s="178" t="s">
        <v>533</v>
      </c>
      <c r="H609" s="177" t="s">
        <v>52</v>
      </c>
      <c r="I609" s="179" t="s">
        <v>53</v>
      </c>
      <c r="J609" s="59" t="s">
        <v>1306</v>
      </c>
      <c r="K609" s="60" t="s">
        <v>1307</v>
      </c>
      <c r="L609" s="174" t="s">
        <v>272</v>
      </c>
      <c r="M609" s="2" t="s">
        <v>272</v>
      </c>
      <c r="N609" s="175" t="s">
        <v>272</v>
      </c>
      <c r="O609" s="24"/>
      <c r="P609" s="2"/>
      <c r="Q609" s="2"/>
      <c r="R609" s="2"/>
      <c r="S609" s="2"/>
      <c r="T609" s="2"/>
      <c r="U609" s="25"/>
      <c r="V609" s="24"/>
      <c r="W609" s="2"/>
      <c r="X609" s="2"/>
      <c r="Y609" s="2"/>
      <c r="Z609" s="175"/>
      <c r="AA609" s="24"/>
      <c r="AB609" s="2"/>
      <c r="AC609" s="25"/>
      <c r="AD609" s="174"/>
      <c r="AE609" s="25"/>
      <c r="AF609" s="180">
        <v>0</v>
      </c>
    </row>
    <row r="610" spans="1:32">
      <c r="A610" s="134" t="str">
        <f t="shared" si="9"/>
        <v>BGst_02.2</v>
      </c>
      <c r="C610" s="177" t="s">
        <v>10</v>
      </c>
      <c r="D610" s="178" t="s">
        <v>3</v>
      </c>
      <c r="E610" s="178" t="s">
        <v>627</v>
      </c>
      <c r="F610" s="178" t="s">
        <v>628</v>
      </c>
      <c r="G610" s="178" t="s">
        <v>540</v>
      </c>
      <c r="H610" s="177" t="s">
        <v>52</v>
      </c>
      <c r="I610" s="179" t="s">
        <v>53</v>
      </c>
      <c r="J610" s="59" t="s">
        <v>1298</v>
      </c>
      <c r="K610" s="60" t="s">
        <v>1299</v>
      </c>
      <c r="L610" s="174" t="s">
        <v>272</v>
      </c>
      <c r="M610" s="2" t="s">
        <v>272</v>
      </c>
      <c r="N610" s="175" t="s">
        <v>272</v>
      </c>
      <c r="O610" s="24" t="s">
        <v>672</v>
      </c>
      <c r="P610" s="2" t="s">
        <v>672</v>
      </c>
      <c r="Q610" s="2" t="s">
        <v>672</v>
      </c>
      <c r="R610" s="2" t="s">
        <v>273</v>
      </c>
      <c r="S610" s="2" t="s">
        <v>273</v>
      </c>
      <c r="T610" s="2" t="s">
        <v>272</v>
      </c>
      <c r="U610" s="25" t="s">
        <v>273</v>
      </c>
      <c r="V610" s="24" t="s">
        <v>272</v>
      </c>
      <c r="W610" s="2" t="s">
        <v>272</v>
      </c>
      <c r="X610" s="2" t="s">
        <v>273</v>
      </c>
      <c r="Y610" s="2" t="s">
        <v>273</v>
      </c>
      <c r="Z610" s="175" t="s">
        <v>273</v>
      </c>
      <c r="AA610" s="24" t="s">
        <v>272</v>
      </c>
      <c r="AB610" s="2" t="s">
        <v>273</v>
      </c>
      <c r="AC610" s="25" t="s">
        <v>273</v>
      </c>
      <c r="AD610" s="174" t="s">
        <v>273</v>
      </c>
      <c r="AE610" s="25" t="s">
        <v>273</v>
      </c>
      <c r="AF610" s="180">
        <v>100</v>
      </c>
    </row>
    <row r="611" spans="1:32">
      <c r="A611" s="134" t="str">
        <f t="shared" si="9"/>
        <v>BGst_02.2</v>
      </c>
      <c r="C611" s="177" t="s">
        <v>10</v>
      </c>
      <c r="D611" s="178" t="s">
        <v>3</v>
      </c>
      <c r="E611" s="178" t="s">
        <v>627</v>
      </c>
      <c r="F611" s="178" t="s">
        <v>628</v>
      </c>
      <c r="G611" s="178" t="s">
        <v>540</v>
      </c>
      <c r="H611" s="177" t="s">
        <v>52</v>
      </c>
      <c r="I611" s="179" t="s">
        <v>53</v>
      </c>
      <c r="J611" s="59" t="s">
        <v>1300</v>
      </c>
      <c r="K611" s="60" t="s">
        <v>1301</v>
      </c>
      <c r="L611" s="174" t="s">
        <v>272</v>
      </c>
      <c r="M611" s="2" t="s">
        <v>273</v>
      </c>
      <c r="N611" s="175" t="s">
        <v>272</v>
      </c>
      <c r="O611" s="24" t="s">
        <v>672</v>
      </c>
      <c r="P611" s="2" t="s">
        <v>672</v>
      </c>
      <c r="Q611" s="2" t="s">
        <v>672</v>
      </c>
      <c r="R611" s="2" t="s">
        <v>273</v>
      </c>
      <c r="S611" s="2" t="s">
        <v>273</v>
      </c>
      <c r="T611" s="2" t="s">
        <v>273</v>
      </c>
      <c r="U611" s="25" t="s">
        <v>273</v>
      </c>
      <c r="V611" s="24" t="s">
        <v>272</v>
      </c>
      <c r="W611" s="2" t="s">
        <v>272</v>
      </c>
      <c r="X611" s="2" t="s">
        <v>273</v>
      </c>
      <c r="Y611" s="2" t="s">
        <v>273</v>
      </c>
      <c r="Z611" s="175" t="s">
        <v>273</v>
      </c>
      <c r="AA611" s="24" t="s">
        <v>272</v>
      </c>
      <c r="AB611" s="2" t="s">
        <v>273</v>
      </c>
      <c r="AC611" s="25" t="s">
        <v>273</v>
      </c>
      <c r="AD611" s="174" t="s">
        <v>273</v>
      </c>
      <c r="AE611" s="25" t="s">
        <v>273</v>
      </c>
      <c r="AF611" s="180">
        <v>100</v>
      </c>
    </row>
    <row r="612" spans="1:32">
      <c r="A612" s="134" t="str">
        <f t="shared" si="9"/>
        <v>BGst_02.2</v>
      </c>
      <c r="C612" s="177" t="s">
        <v>10</v>
      </c>
      <c r="D612" s="178" t="s">
        <v>3</v>
      </c>
      <c r="E612" s="178" t="s">
        <v>627</v>
      </c>
      <c r="F612" s="178" t="s">
        <v>628</v>
      </c>
      <c r="G612" s="178" t="s">
        <v>540</v>
      </c>
      <c r="H612" s="177" t="s">
        <v>52</v>
      </c>
      <c r="I612" s="179" t="s">
        <v>53</v>
      </c>
      <c r="J612" s="59" t="s">
        <v>1306</v>
      </c>
      <c r="K612" s="60" t="s">
        <v>1307</v>
      </c>
      <c r="L612" s="174" t="s">
        <v>272</v>
      </c>
      <c r="M612" s="2" t="s">
        <v>272</v>
      </c>
      <c r="N612" s="175" t="s">
        <v>272</v>
      </c>
      <c r="O612" s="24" t="s">
        <v>672</v>
      </c>
      <c r="P612" s="2" t="s">
        <v>672</v>
      </c>
      <c r="Q612" s="2" t="s">
        <v>672</v>
      </c>
      <c r="R612" s="2" t="s">
        <v>273</v>
      </c>
      <c r="S612" s="2" t="s">
        <v>273</v>
      </c>
      <c r="T612" s="2" t="s">
        <v>273</v>
      </c>
      <c r="U612" s="25" t="s">
        <v>273</v>
      </c>
      <c r="V612" s="24" t="s">
        <v>272</v>
      </c>
      <c r="W612" s="2" t="s">
        <v>272</v>
      </c>
      <c r="X612" s="2" t="s">
        <v>273</v>
      </c>
      <c r="Y612" s="2" t="s">
        <v>273</v>
      </c>
      <c r="Z612" s="175" t="s">
        <v>273</v>
      </c>
      <c r="AA612" s="24" t="s">
        <v>272</v>
      </c>
      <c r="AB612" s="2" t="s">
        <v>273</v>
      </c>
      <c r="AC612" s="25" t="s">
        <v>273</v>
      </c>
      <c r="AD612" s="174" t="s">
        <v>273</v>
      </c>
      <c r="AE612" s="25" t="s">
        <v>273</v>
      </c>
      <c r="AF612" s="180">
        <v>0</v>
      </c>
    </row>
    <row r="613" spans="1:32">
      <c r="A613" s="134" t="str">
        <f t="shared" si="9"/>
        <v>BGst_02.2</v>
      </c>
      <c r="C613" s="177" t="s">
        <v>10</v>
      </c>
      <c r="D613" s="178" t="s">
        <v>3</v>
      </c>
      <c r="E613" s="178" t="s">
        <v>627</v>
      </c>
      <c r="F613" s="178" t="s">
        <v>628</v>
      </c>
      <c r="G613" s="178" t="s">
        <v>540</v>
      </c>
      <c r="H613" s="177" t="s">
        <v>52</v>
      </c>
      <c r="I613" s="179" t="s">
        <v>53</v>
      </c>
      <c r="J613" s="59" t="s">
        <v>1302</v>
      </c>
      <c r="K613" s="60" t="s">
        <v>1303</v>
      </c>
      <c r="L613" s="174" t="s">
        <v>272</v>
      </c>
      <c r="M613" s="2" t="s">
        <v>272</v>
      </c>
      <c r="N613" s="175" t="s">
        <v>272</v>
      </c>
      <c r="O613" s="24" t="s">
        <v>672</v>
      </c>
      <c r="P613" s="2" t="s">
        <v>672</v>
      </c>
      <c r="Q613" s="2" t="s">
        <v>672</v>
      </c>
      <c r="R613" s="2" t="s">
        <v>273</v>
      </c>
      <c r="S613" s="2" t="s">
        <v>273</v>
      </c>
      <c r="T613" s="2" t="s">
        <v>273</v>
      </c>
      <c r="U613" s="25" t="s">
        <v>273</v>
      </c>
      <c r="V613" s="24" t="s">
        <v>272</v>
      </c>
      <c r="W613" s="2" t="s">
        <v>272</v>
      </c>
      <c r="X613" s="2" t="s">
        <v>273</v>
      </c>
      <c r="Y613" s="2" t="s">
        <v>273</v>
      </c>
      <c r="Z613" s="175" t="s">
        <v>273</v>
      </c>
      <c r="AA613" s="24" t="s">
        <v>272</v>
      </c>
      <c r="AB613" s="2" t="s">
        <v>273</v>
      </c>
      <c r="AC613" s="25" t="s">
        <v>273</v>
      </c>
      <c r="AD613" s="174" t="s">
        <v>273</v>
      </c>
      <c r="AE613" s="25" t="s">
        <v>273</v>
      </c>
      <c r="AF613" s="180">
        <v>100</v>
      </c>
    </row>
    <row r="614" spans="1:32">
      <c r="A614" s="134" t="str">
        <f t="shared" si="9"/>
        <v>BGst_02.2</v>
      </c>
      <c r="C614" s="177" t="s">
        <v>10</v>
      </c>
      <c r="D614" s="178" t="s">
        <v>3</v>
      </c>
      <c r="E614" s="178" t="s">
        <v>627</v>
      </c>
      <c r="F614" s="178" t="s">
        <v>628</v>
      </c>
      <c r="G614" s="178" t="s">
        <v>540</v>
      </c>
      <c r="H614" s="177" t="s">
        <v>52</v>
      </c>
      <c r="I614" s="179" t="s">
        <v>53</v>
      </c>
      <c r="J614" s="59" t="s">
        <v>1304</v>
      </c>
      <c r="K614" s="60" t="s">
        <v>1305</v>
      </c>
      <c r="L614" s="174" t="s">
        <v>272</v>
      </c>
      <c r="M614" s="2" t="s">
        <v>272</v>
      </c>
      <c r="N614" s="175" t="s">
        <v>272</v>
      </c>
      <c r="O614" s="24" t="s">
        <v>672</v>
      </c>
      <c r="P614" s="2" t="s">
        <v>672</v>
      </c>
      <c r="Q614" s="2" t="s">
        <v>672</v>
      </c>
      <c r="R614" s="2" t="s">
        <v>273</v>
      </c>
      <c r="S614" s="2" t="s">
        <v>273</v>
      </c>
      <c r="T614" s="2" t="s">
        <v>273</v>
      </c>
      <c r="U614" s="25" t="s">
        <v>273</v>
      </c>
      <c r="V614" s="24" t="s">
        <v>272</v>
      </c>
      <c r="W614" s="2" t="s">
        <v>272</v>
      </c>
      <c r="X614" s="2" t="s">
        <v>273</v>
      </c>
      <c r="Y614" s="2" t="s">
        <v>273</v>
      </c>
      <c r="Z614" s="175" t="s">
        <v>273</v>
      </c>
      <c r="AA614" s="24" t="s">
        <v>272</v>
      </c>
      <c r="AB614" s="2" t="s">
        <v>273</v>
      </c>
      <c r="AC614" s="25" t="s">
        <v>273</v>
      </c>
      <c r="AD614" s="174" t="s">
        <v>273</v>
      </c>
      <c r="AE614" s="25" t="s">
        <v>273</v>
      </c>
      <c r="AF614" s="180">
        <v>100</v>
      </c>
    </row>
    <row r="615" spans="1:32">
      <c r="A615" s="134" t="str">
        <f t="shared" si="9"/>
        <v>BGst_02.3</v>
      </c>
      <c r="C615" s="177" t="s">
        <v>10</v>
      </c>
      <c r="D615" s="178" t="s">
        <v>3</v>
      </c>
      <c r="E615" s="178" t="s">
        <v>629</v>
      </c>
      <c r="F615" s="178" t="s">
        <v>630</v>
      </c>
      <c r="G615" s="178" t="s">
        <v>540</v>
      </c>
      <c r="H615" s="177" t="s">
        <v>52</v>
      </c>
      <c r="I615" s="179" t="s">
        <v>53</v>
      </c>
      <c r="J615" s="59" t="s">
        <v>1306</v>
      </c>
      <c r="K615" s="60" t="s">
        <v>1308</v>
      </c>
      <c r="L615" s="174" t="s">
        <v>272</v>
      </c>
      <c r="M615" s="2" t="s">
        <v>272</v>
      </c>
      <c r="N615" s="175" t="s">
        <v>272</v>
      </c>
      <c r="O615" s="24" t="s">
        <v>273</v>
      </c>
      <c r="P615" s="2" t="s">
        <v>273</v>
      </c>
      <c r="Q615" s="2" t="s">
        <v>273</v>
      </c>
      <c r="R615" s="2" t="s">
        <v>273</v>
      </c>
      <c r="S615" s="2" t="s">
        <v>272</v>
      </c>
      <c r="T615" s="2" t="s">
        <v>272</v>
      </c>
      <c r="U615" s="25" t="s">
        <v>273</v>
      </c>
      <c r="V615" s="24" t="s">
        <v>272</v>
      </c>
      <c r="W615" s="2" t="s">
        <v>272</v>
      </c>
      <c r="X615" s="2" t="s">
        <v>273</v>
      </c>
      <c r="Y615" s="2" t="s">
        <v>273</v>
      </c>
      <c r="Z615" s="175" t="s">
        <v>273</v>
      </c>
      <c r="AA615" s="24" t="s">
        <v>272</v>
      </c>
      <c r="AB615" s="2" t="s">
        <v>272</v>
      </c>
      <c r="AC615" s="25" t="s">
        <v>273</v>
      </c>
      <c r="AD615" s="174" t="s">
        <v>272</v>
      </c>
      <c r="AE615" s="25" t="s">
        <v>273</v>
      </c>
      <c r="AF615" s="180">
        <v>100</v>
      </c>
    </row>
    <row r="616" spans="1:32">
      <c r="A616" s="134" t="str">
        <f t="shared" si="9"/>
        <v>BGst_02.3</v>
      </c>
      <c r="C616" s="177" t="s">
        <v>10</v>
      </c>
      <c r="D616" s="178" t="s">
        <v>3</v>
      </c>
      <c r="E616" s="178" t="s">
        <v>629</v>
      </c>
      <c r="F616" s="178" t="s">
        <v>630</v>
      </c>
      <c r="G616" s="178" t="s">
        <v>540</v>
      </c>
      <c r="H616" s="177" t="s">
        <v>52</v>
      </c>
      <c r="I616" s="179" t="s">
        <v>53</v>
      </c>
      <c r="J616" s="59" t="s">
        <v>1298</v>
      </c>
      <c r="K616" s="60" t="s">
        <v>1309</v>
      </c>
      <c r="L616" s="174" t="s">
        <v>272</v>
      </c>
      <c r="M616" s="2" t="s">
        <v>273</v>
      </c>
      <c r="N616" s="175" t="s">
        <v>272</v>
      </c>
      <c r="O616" s="24" t="s">
        <v>672</v>
      </c>
      <c r="P616" s="2" t="s">
        <v>273</v>
      </c>
      <c r="Q616" s="2" t="s">
        <v>273</v>
      </c>
      <c r="R616" s="2" t="s">
        <v>273</v>
      </c>
      <c r="S616" s="2" t="s">
        <v>272</v>
      </c>
      <c r="T616" s="2" t="s">
        <v>273</v>
      </c>
      <c r="U616" s="25" t="s">
        <v>273</v>
      </c>
      <c r="V616" s="24" t="s">
        <v>272</v>
      </c>
      <c r="W616" s="2" t="s">
        <v>272</v>
      </c>
      <c r="X616" s="2" t="s">
        <v>273</v>
      </c>
      <c r="Y616" s="2" t="s">
        <v>273</v>
      </c>
      <c r="Z616" s="175" t="s">
        <v>273</v>
      </c>
      <c r="AA616" s="24" t="s">
        <v>272</v>
      </c>
      <c r="AB616" s="2" t="s">
        <v>273</v>
      </c>
      <c r="AC616" s="25" t="s">
        <v>273</v>
      </c>
      <c r="AD616" s="174" t="s">
        <v>272</v>
      </c>
      <c r="AE616" s="25" t="s">
        <v>273</v>
      </c>
      <c r="AF616" s="180">
        <v>100</v>
      </c>
    </row>
    <row r="617" spans="1:32">
      <c r="A617" s="134" t="str">
        <f t="shared" si="9"/>
        <v>BGst_02.3</v>
      </c>
      <c r="C617" s="177" t="s">
        <v>10</v>
      </c>
      <c r="D617" s="178" t="s">
        <v>3</v>
      </c>
      <c r="E617" s="178" t="s">
        <v>629</v>
      </c>
      <c r="F617" s="178" t="s">
        <v>630</v>
      </c>
      <c r="G617" s="178" t="s">
        <v>540</v>
      </c>
      <c r="H617" s="177" t="s">
        <v>52</v>
      </c>
      <c r="I617" s="179" t="s">
        <v>53</v>
      </c>
      <c r="J617" s="59" t="s">
        <v>1306</v>
      </c>
      <c r="K617" s="60" t="s">
        <v>1310</v>
      </c>
      <c r="L617" s="174" t="s">
        <v>272</v>
      </c>
      <c r="M617" s="2" t="s">
        <v>273</v>
      </c>
      <c r="N617" s="175" t="s">
        <v>272</v>
      </c>
      <c r="O617" s="24" t="s">
        <v>672</v>
      </c>
      <c r="P617" s="2" t="s">
        <v>273</v>
      </c>
      <c r="Q617" s="2" t="s">
        <v>273</v>
      </c>
      <c r="R617" s="2" t="s">
        <v>273</v>
      </c>
      <c r="S617" s="2" t="s">
        <v>272</v>
      </c>
      <c r="T617" s="2" t="s">
        <v>273</v>
      </c>
      <c r="U617" s="25" t="s">
        <v>273</v>
      </c>
      <c r="V617" s="24" t="s">
        <v>272</v>
      </c>
      <c r="W617" s="2" t="s">
        <v>272</v>
      </c>
      <c r="X617" s="2" t="s">
        <v>273</v>
      </c>
      <c r="Y617" s="2" t="s">
        <v>273</v>
      </c>
      <c r="Z617" s="175" t="s">
        <v>273</v>
      </c>
      <c r="AA617" s="24" t="s">
        <v>272</v>
      </c>
      <c r="AB617" s="2" t="s">
        <v>273</v>
      </c>
      <c r="AC617" s="25" t="s">
        <v>273</v>
      </c>
      <c r="AD617" s="174" t="s">
        <v>272</v>
      </c>
      <c r="AE617" s="25" t="s">
        <v>273</v>
      </c>
      <c r="AF617" s="180">
        <v>100</v>
      </c>
    </row>
    <row r="618" spans="1:32">
      <c r="A618" s="134" t="str">
        <f t="shared" si="9"/>
        <v>BGst_02.3</v>
      </c>
      <c r="C618" s="177" t="s">
        <v>10</v>
      </c>
      <c r="D618" s="178" t="s">
        <v>3</v>
      </c>
      <c r="E618" s="178" t="s">
        <v>629</v>
      </c>
      <c r="F618" s="178" t="s">
        <v>630</v>
      </c>
      <c r="G618" s="178" t="s">
        <v>540</v>
      </c>
      <c r="H618" s="177" t="s">
        <v>52</v>
      </c>
      <c r="I618" s="179" t="s">
        <v>53</v>
      </c>
      <c r="J618" s="59" t="s">
        <v>1304</v>
      </c>
      <c r="K618" s="60" t="s">
        <v>1311</v>
      </c>
      <c r="L618" s="174" t="s">
        <v>272</v>
      </c>
      <c r="M618" s="2" t="s">
        <v>273</v>
      </c>
      <c r="N618" s="175" t="s">
        <v>273</v>
      </c>
      <c r="O618" s="24" t="s">
        <v>672</v>
      </c>
      <c r="P618" s="2" t="s">
        <v>672</v>
      </c>
      <c r="Q618" s="2" t="s">
        <v>672</v>
      </c>
      <c r="R618" s="2" t="s">
        <v>273</v>
      </c>
      <c r="S618" s="2" t="s">
        <v>272</v>
      </c>
      <c r="T618" s="2" t="s">
        <v>272</v>
      </c>
      <c r="U618" s="25" t="s">
        <v>273</v>
      </c>
      <c r="V618" s="24" t="s">
        <v>272</v>
      </c>
      <c r="W618" s="2" t="s">
        <v>273</v>
      </c>
      <c r="X618" s="2" t="s">
        <v>273</v>
      </c>
      <c r="Y618" s="2" t="s">
        <v>273</v>
      </c>
      <c r="Z618" s="175" t="s">
        <v>273</v>
      </c>
      <c r="AA618" s="24" t="s">
        <v>272</v>
      </c>
      <c r="AB618" s="2" t="s">
        <v>273</v>
      </c>
      <c r="AC618" s="25" t="s">
        <v>273</v>
      </c>
      <c r="AD618" s="174" t="s">
        <v>273</v>
      </c>
      <c r="AE618" s="25" t="s">
        <v>273</v>
      </c>
      <c r="AF618" s="180">
        <v>100</v>
      </c>
    </row>
    <row r="619" spans="1:32">
      <c r="A619" s="134" t="str">
        <f t="shared" si="9"/>
        <v>BGst_02.3</v>
      </c>
      <c r="C619" s="177" t="s">
        <v>10</v>
      </c>
      <c r="D619" s="178" t="s">
        <v>3</v>
      </c>
      <c r="E619" s="178" t="s">
        <v>629</v>
      </c>
      <c r="F619" s="178" t="s">
        <v>630</v>
      </c>
      <c r="G619" s="178" t="s">
        <v>540</v>
      </c>
      <c r="H619" s="177" t="s">
        <v>52</v>
      </c>
      <c r="I619" s="179" t="s">
        <v>53</v>
      </c>
      <c r="J619" s="59" t="s">
        <v>1300</v>
      </c>
      <c r="K619" s="60" t="s">
        <v>1312</v>
      </c>
      <c r="L619" s="174" t="s">
        <v>272</v>
      </c>
      <c r="M619" s="2" t="s">
        <v>272</v>
      </c>
      <c r="N619" s="175" t="s">
        <v>272</v>
      </c>
      <c r="O619" s="24" t="s">
        <v>672</v>
      </c>
      <c r="P619" s="2" t="s">
        <v>672</v>
      </c>
      <c r="Q619" s="2" t="s">
        <v>672</v>
      </c>
      <c r="R619" s="2" t="s">
        <v>273</v>
      </c>
      <c r="S619" s="2" t="s">
        <v>272</v>
      </c>
      <c r="T619" s="2" t="s">
        <v>272</v>
      </c>
      <c r="U619" s="25" t="s">
        <v>273</v>
      </c>
      <c r="V619" s="24" t="s">
        <v>272</v>
      </c>
      <c r="W619" s="2" t="s">
        <v>272</v>
      </c>
      <c r="X619" s="2" t="s">
        <v>273</v>
      </c>
      <c r="Y619" s="2" t="s">
        <v>272</v>
      </c>
      <c r="Z619" s="175" t="s">
        <v>273</v>
      </c>
      <c r="AA619" s="24" t="s">
        <v>272</v>
      </c>
      <c r="AB619" s="2" t="s">
        <v>272</v>
      </c>
      <c r="AC619" s="25" t="s">
        <v>273</v>
      </c>
      <c r="AD619" s="174" t="s">
        <v>272</v>
      </c>
      <c r="AE619" s="25" t="s">
        <v>273</v>
      </c>
      <c r="AF619" s="180">
        <v>100</v>
      </c>
    </row>
    <row r="620" spans="1:32">
      <c r="A620" s="134" t="str">
        <f t="shared" si="9"/>
        <v>BGst_02.4</v>
      </c>
      <c r="C620" s="177" t="s">
        <v>10</v>
      </c>
      <c r="D620" s="178" t="s">
        <v>3</v>
      </c>
      <c r="E620" s="178" t="s">
        <v>631</v>
      </c>
      <c r="F620" s="178" t="s">
        <v>632</v>
      </c>
      <c r="G620" s="178" t="s">
        <v>533</v>
      </c>
      <c r="H620" s="177" t="s">
        <v>52</v>
      </c>
      <c r="I620" s="179" t="s">
        <v>643</v>
      </c>
      <c r="J620" s="59" t="s">
        <v>1296</v>
      </c>
      <c r="K620" s="60" t="s">
        <v>1313</v>
      </c>
      <c r="L620" s="174" t="s">
        <v>272</v>
      </c>
      <c r="M620" s="2" t="s">
        <v>273</v>
      </c>
      <c r="N620" s="175" t="s">
        <v>272</v>
      </c>
      <c r="O620" s="24"/>
      <c r="P620" s="2"/>
      <c r="Q620" s="2"/>
      <c r="R620" s="2"/>
      <c r="S620" s="2"/>
      <c r="T620" s="2"/>
      <c r="U620" s="25"/>
      <c r="V620" s="24"/>
      <c r="W620" s="2"/>
      <c r="X620" s="2"/>
      <c r="Y620" s="2"/>
      <c r="Z620" s="175"/>
      <c r="AA620" s="24"/>
      <c r="AB620" s="2"/>
      <c r="AC620" s="25"/>
      <c r="AD620" s="174"/>
      <c r="AE620" s="25"/>
      <c r="AF620" s="180">
        <v>100</v>
      </c>
    </row>
    <row r="621" spans="1:32">
      <c r="A621" s="134" t="str">
        <f t="shared" si="9"/>
        <v>BGst_02.5</v>
      </c>
      <c r="C621" s="177" t="s">
        <v>10</v>
      </c>
      <c r="D621" s="178" t="s">
        <v>3</v>
      </c>
      <c r="E621" s="178" t="s">
        <v>633</v>
      </c>
      <c r="F621" s="178" t="s">
        <v>634</v>
      </c>
      <c r="G621" s="178" t="s">
        <v>540</v>
      </c>
      <c r="H621" s="177" t="s">
        <v>52</v>
      </c>
      <c r="I621" s="179" t="s">
        <v>53</v>
      </c>
      <c r="J621" s="59" t="s">
        <v>1306</v>
      </c>
      <c r="K621" s="60" t="s">
        <v>1314</v>
      </c>
      <c r="L621" s="174" t="s">
        <v>272</v>
      </c>
      <c r="M621" s="2" t="s">
        <v>273</v>
      </c>
      <c r="N621" s="175" t="s">
        <v>272</v>
      </c>
      <c r="O621" s="24" t="s">
        <v>672</v>
      </c>
      <c r="P621" s="2" t="s">
        <v>672</v>
      </c>
      <c r="Q621" s="2" t="s">
        <v>672</v>
      </c>
      <c r="R621" s="2" t="s">
        <v>273</v>
      </c>
      <c r="S621" s="2" t="s">
        <v>273</v>
      </c>
      <c r="T621" s="2" t="s">
        <v>272</v>
      </c>
      <c r="U621" s="25" t="s">
        <v>273</v>
      </c>
      <c r="V621" s="24" t="s">
        <v>272</v>
      </c>
      <c r="W621" s="2" t="s">
        <v>273</v>
      </c>
      <c r="X621" s="2" t="s">
        <v>273</v>
      </c>
      <c r="Y621" s="2" t="s">
        <v>273</v>
      </c>
      <c r="Z621" s="175" t="s">
        <v>273</v>
      </c>
      <c r="AA621" s="24" t="s">
        <v>272</v>
      </c>
      <c r="AB621" s="2" t="s">
        <v>273</v>
      </c>
      <c r="AC621" s="25" t="s">
        <v>273</v>
      </c>
      <c r="AD621" s="174" t="s">
        <v>273</v>
      </c>
      <c r="AE621" s="25" t="s">
        <v>273</v>
      </c>
      <c r="AF621" s="180">
        <v>0</v>
      </c>
    </row>
    <row r="622" spans="1:32">
      <c r="A622" s="134" t="str">
        <f t="shared" si="9"/>
        <v>BGst_02.5</v>
      </c>
      <c r="C622" s="177" t="s">
        <v>10</v>
      </c>
      <c r="D622" s="178" t="s">
        <v>3</v>
      </c>
      <c r="E622" s="178" t="s">
        <v>633</v>
      </c>
      <c r="F622" s="178" t="s">
        <v>634</v>
      </c>
      <c r="G622" s="178" t="s">
        <v>540</v>
      </c>
      <c r="H622" s="177" t="s">
        <v>52</v>
      </c>
      <c r="I622" s="179" t="s">
        <v>53</v>
      </c>
      <c r="J622" s="59" t="s">
        <v>1298</v>
      </c>
      <c r="K622" s="60" t="s">
        <v>1309</v>
      </c>
      <c r="L622" s="174" t="s">
        <v>272</v>
      </c>
      <c r="M622" s="2" t="s">
        <v>272</v>
      </c>
      <c r="N622" s="175" t="s">
        <v>272</v>
      </c>
      <c r="O622" s="24" t="s">
        <v>272</v>
      </c>
      <c r="P622" s="2" t="s">
        <v>273</v>
      </c>
      <c r="Q622" s="2" t="s">
        <v>273</v>
      </c>
      <c r="R622" s="2" t="s">
        <v>273</v>
      </c>
      <c r="S622" s="2" t="s">
        <v>272</v>
      </c>
      <c r="T622" s="2" t="s">
        <v>272</v>
      </c>
      <c r="U622" s="25" t="s">
        <v>273</v>
      </c>
      <c r="V622" s="24" t="s">
        <v>272</v>
      </c>
      <c r="W622" s="2" t="s">
        <v>272</v>
      </c>
      <c r="X622" s="2" t="s">
        <v>272</v>
      </c>
      <c r="Y622" s="2" t="s">
        <v>272</v>
      </c>
      <c r="Z622" s="175" t="s">
        <v>273</v>
      </c>
      <c r="AA622" s="24" t="s">
        <v>272</v>
      </c>
      <c r="AB622" s="2" t="s">
        <v>272</v>
      </c>
      <c r="AC622" s="25" t="s">
        <v>273</v>
      </c>
      <c r="AD622" s="174" t="s">
        <v>272</v>
      </c>
      <c r="AE622" s="25" t="s">
        <v>273</v>
      </c>
      <c r="AF622" s="180">
        <v>100</v>
      </c>
    </row>
    <row r="623" spans="1:32">
      <c r="A623" s="134" t="str">
        <f t="shared" si="9"/>
        <v>BGst_02.5</v>
      </c>
      <c r="C623" s="177" t="s">
        <v>10</v>
      </c>
      <c r="D623" s="178" t="s">
        <v>3</v>
      </c>
      <c r="E623" s="178" t="s">
        <v>633</v>
      </c>
      <c r="F623" s="178" t="s">
        <v>634</v>
      </c>
      <c r="G623" s="178" t="s">
        <v>540</v>
      </c>
      <c r="H623" s="177" t="s">
        <v>52</v>
      </c>
      <c r="I623" s="179" t="s">
        <v>53</v>
      </c>
      <c r="J623" s="59" t="s">
        <v>1304</v>
      </c>
      <c r="K623" s="60" t="s">
        <v>1311</v>
      </c>
      <c r="L623" s="174" t="s">
        <v>272</v>
      </c>
      <c r="M623" s="2" t="s">
        <v>273</v>
      </c>
      <c r="N623" s="175" t="s">
        <v>272</v>
      </c>
      <c r="O623" s="24" t="s">
        <v>672</v>
      </c>
      <c r="P623" s="2" t="s">
        <v>672</v>
      </c>
      <c r="Q623" s="2" t="s">
        <v>672</v>
      </c>
      <c r="R623" s="2" t="s">
        <v>273</v>
      </c>
      <c r="S623" s="2" t="s">
        <v>272</v>
      </c>
      <c r="T623" s="2" t="s">
        <v>272</v>
      </c>
      <c r="U623" s="25" t="s">
        <v>273</v>
      </c>
      <c r="V623" s="24" t="s">
        <v>272</v>
      </c>
      <c r="W623" s="2" t="s">
        <v>273</v>
      </c>
      <c r="X623" s="2" t="s">
        <v>273</v>
      </c>
      <c r="Y623" s="2" t="s">
        <v>273</v>
      </c>
      <c r="Z623" s="175" t="s">
        <v>273</v>
      </c>
      <c r="AA623" s="24" t="s">
        <v>272</v>
      </c>
      <c r="AB623" s="2" t="s">
        <v>273</v>
      </c>
      <c r="AC623" s="25" t="s">
        <v>273</v>
      </c>
      <c r="AD623" s="174" t="s">
        <v>273</v>
      </c>
      <c r="AE623" s="25" t="s">
        <v>273</v>
      </c>
      <c r="AF623" s="180">
        <v>100</v>
      </c>
    </row>
    <row r="624" spans="1:32">
      <c r="A624" s="134" t="str">
        <f t="shared" si="9"/>
        <v>BGst_02.5</v>
      </c>
      <c r="C624" s="177" t="s">
        <v>10</v>
      </c>
      <c r="D624" s="178" t="s">
        <v>3</v>
      </c>
      <c r="E624" s="178" t="s">
        <v>633</v>
      </c>
      <c r="F624" s="178" t="s">
        <v>634</v>
      </c>
      <c r="G624" s="178" t="s">
        <v>540</v>
      </c>
      <c r="H624" s="177" t="s">
        <v>52</v>
      </c>
      <c r="I624" s="179" t="s">
        <v>53</v>
      </c>
      <c r="J624" s="59" t="s">
        <v>1300</v>
      </c>
      <c r="K624" s="60" t="s">
        <v>1315</v>
      </c>
      <c r="L624" s="174" t="s">
        <v>272</v>
      </c>
      <c r="M624" s="2" t="s">
        <v>272</v>
      </c>
      <c r="N624" s="175" t="s">
        <v>272</v>
      </c>
      <c r="O624" s="24" t="s">
        <v>672</v>
      </c>
      <c r="P624" s="2" t="s">
        <v>672</v>
      </c>
      <c r="Q624" s="2" t="s">
        <v>672</v>
      </c>
      <c r="R624" s="2" t="s">
        <v>273</v>
      </c>
      <c r="S624" s="2" t="s">
        <v>272</v>
      </c>
      <c r="T624" s="2" t="s">
        <v>272</v>
      </c>
      <c r="U624" s="25" t="s">
        <v>273</v>
      </c>
      <c r="V624" s="24" t="s">
        <v>272</v>
      </c>
      <c r="W624" s="2" t="s">
        <v>272</v>
      </c>
      <c r="X624" s="2" t="s">
        <v>273</v>
      </c>
      <c r="Y624" s="2" t="s">
        <v>273</v>
      </c>
      <c r="Z624" s="175" t="s">
        <v>273</v>
      </c>
      <c r="AA624" s="24" t="s">
        <v>272</v>
      </c>
      <c r="AB624" s="2" t="s">
        <v>272</v>
      </c>
      <c r="AC624" s="25" t="s">
        <v>273</v>
      </c>
      <c r="AD624" s="174" t="s">
        <v>272</v>
      </c>
      <c r="AE624" s="25" t="s">
        <v>273</v>
      </c>
      <c r="AF624" s="180">
        <v>100</v>
      </c>
    </row>
    <row r="625" spans="1:32">
      <c r="A625" s="134" t="str">
        <f t="shared" si="9"/>
        <v>BGst_02.5</v>
      </c>
      <c r="C625" s="177" t="s">
        <v>10</v>
      </c>
      <c r="D625" s="178" t="s">
        <v>3</v>
      </c>
      <c r="E625" s="178" t="s">
        <v>633</v>
      </c>
      <c r="F625" s="178" t="s">
        <v>634</v>
      </c>
      <c r="G625" s="178" t="s">
        <v>540</v>
      </c>
      <c r="H625" s="177" t="s">
        <v>52</v>
      </c>
      <c r="I625" s="179" t="s">
        <v>53</v>
      </c>
      <c r="J625" s="59" t="s">
        <v>1302</v>
      </c>
      <c r="K625" s="60" t="s">
        <v>1316</v>
      </c>
      <c r="L625" s="174" t="s">
        <v>272</v>
      </c>
      <c r="M625" s="2" t="s">
        <v>273</v>
      </c>
      <c r="N625" s="175" t="s">
        <v>272</v>
      </c>
      <c r="O625" s="24" t="s">
        <v>672</v>
      </c>
      <c r="P625" s="2" t="s">
        <v>672</v>
      </c>
      <c r="Q625" s="2" t="s">
        <v>672</v>
      </c>
      <c r="R625" s="2" t="s">
        <v>273</v>
      </c>
      <c r="S625" s="2" t="s">
        <v>272</v>
      </c>
      <c r="T625" s="2" t="s">
        <v>272</v>
      </c>
      <c r="U625" s="25" t="s">
        <v>273</v>
      </c>
      <c r="V625" s="24" t="s">
        <v>272</v>
      </c>
      <c r="W625" s="2" t="s">
        <v>273</v>
      </c>
      <c r="X625" s="2" t="s">
        <v>273</v>
      </c>
      <c r="Y625" s="2" t="s">
        <v>273</v>
      </c>
      <c r="Z625" s="175" t="s">
        <v>273</v>
      </c>
      <c r="AA625" s="24" t="s">
        <v>272</v>
      </c>
      <c r="AB625" s="2" t="s">
        <v>273</v>
      </c>
      <c r="AC625" s="25" t="s">
        <v>273</v>
      </c>
      <c r="AD625" s="174" t="s">
        <v>272</v>
      </c>
      <c r="AE625" s="25" t="s">
        <v>273</v>
      </c>
      <c r="AF625" s="180">
        <v>100</v>
      </c>
    </row>
    <row r="626" spans="1:32">
      <c r="A626" s="134" t="str">
        <f t="shared" si="9"/>
        <v>BGst_03.1</v>
      </c>
      <c r="C626" s="177" t="s">
        <v>10</v>
      </c>
      <c r="D626" s="178" t="s">
        <v>3</v>
      </c>
      <c r="E626" s="178" t="s">
        <v>635</v>
      </c>
      <c r="F626" s="178" t="s">
        <v>636</v>
      </c>
      <c r="G626" s="178" t="s">
        <v>540</v>
      </c>
      <c r="H626" s="177" t="s">
        <v>52</v>
      </c>
      <c r="I626" s="179" t="s">
        <v>643</v>
      </c>
      <c r="J626" s="59" t="s">
        <v>1317</v>
      </c>
      <c r="K626" s="60" t="s">
        <v>1318</v>
      </c>
      <c r="L626" s="174" t="s">
        <v>272</v>
      </c>
      <c r="M626" s="2" t="s">
        <v>273</v>
      </c>
      <c r="N626" s="175" t="s">
        <v>273</v>
      </c>
      <c r="O626" s="24" t="s">
        <v>672</v>
      </c>
      <c r="P626" s="2" t="s">
        <v>672</v>
      </c>
      <c r="Q626" s="2" t="s">
        <v>672</v>
      </c>
      <c r="R626" s="2" t="s">
        <v>273</v>
      </c>
      <c r="S626" s="2" t="s">
        <v>273</v>
      </c>
      <c r="T626" s="2" t="s">
        <v>273</v>
      </c>
      <c r="U626" s="25" t="s">
        <v>273</v>
      </c>
      <c r="V626" s="24" t="s">
        <v>273</v>
      </c>
      <c r="W626" s="2" t="s">
        <v>273</v>
      </c>
      <c r="X626" s="2" t="s">
        <v>273</v>
      </c>
      <c r="Y626" s="2" t="s">
        <v>273</v>
      </c>
      <c r="Z626" s="175" t="s">
        <v>273</v>
      </c>
      <c r="AA626" s="24" t="s">
        <v>273</v>
      </c>
      <c r="AB626" s="2" t="s">
        <v>273</v>
      </c>
      <c r="AC626" s="25" t="s">
        <v>273</v>
      </c>
      <c r="AD626" s="174" t="s">
        <v>273</v>
      </c>
      <c r="AE626" s="25" t="s">
        <v>273</v>
      </c>
      <c r="AF626" s="180">
        <v>100</v>
      </c>
    </row>
    <row r="627" spans="1:32">
      <c r="A627" s="134" t="str">
        <f t="shared" si="9"/>
        <v>BGst_03.1</v>
      </c>
      <c r="C627" s="177" t="s">
        <v>10</v>
      </c>
      <c r="D627" s="178" t="s">
        <v>3</v>
      </c>
      <c r="E627" s="178" t="s">
        <v>635</v>
      </c>
      <c r="F627" s="178" t="s">
        <v>636</v>
      </c>
      <c r="G627" s="178" t="s">
        <v>540</v>
      </c>
      <c r="H627" s="177" t="s">
        <v>52</v>
      </c>
      <c r="I627" s="179" t="s">
        <v>643</v>
      </c>
      <c r="J627" s="59" t="s">
        <v>284</v>
      </c>
      <c r="K627" s="60" t="s">
        <v>1319</v>
      </c>
      <c r="L627" s="174" t="s">
        <v>272</v>
      </c>
      <c r="M627" s="2" t="s">
        <v>273</v>
      </c>
      <c r="N627" s="175" t="s">
        <v>273</v>
      </c>
      <c r="O627" s="24" t="s">
        <v>672</v>
      </c>
      <c r="P627" s="2" t="s">
        <v>672</v>
      </c>
      <c r="Q627" s="2" t="s">
        <v>672</v>
      </c>
      <c r="R627" s="2" t="s">
        <v>273</v>
      </c>
      <c r="S627" s="2" t="s">
        <v>273</v>
      </c>
      <c r="T627" s="2" t="s">
        <v>273</v>
      </c>
      <c r="U627" s="25" t="s">
        <v>273</v>
      </c>
      <c r="V627" s="24" t="s">
        <v>273</v>
      </c>
      <c r="W627" s="2" t="s">
        <v>273</v>
      </c>
      <c r="X627" s="2" t="s">
        <v>273</v>
      </c>
      <c r="Y627" s="2" t="s">
        <v>273</v>
      </c>
      <c r="Z627" s="175" t="s">
        <v>273</v>
      </c>
      <c r="AA627" s="24" t="s">
        <v>273</v>
      </c>
      <c r="AB627" s="2" t="s">
        <v>273</v>
      </c>
      <c r="AC627" s="25" t="s">
        <v>273</v>
      </c>
      <c r="AD627" s="174" t="s">
        <v>273</v>
      </c>
      <c r="AE627" s="25" t="s">
        <v>273</v>
      </c>
      <c r="AF627" s="180">
        <v>100</v>
      </c>
    </row>
    <row r="628" spans="1:32">
      <c r="A628" s="134" t="str">
        <f t="shared" si="9"/>
        <v>BGst_03.1</v>
      </c>
      <c r="C628" s="177" t="s">
        <v>10</v>
      </c>
      <c r="D628" s="178" t="s">
        <v>3</v>
      </c>
      <c r="E628" s="178" t="s">
        <v>635</v>
      </c>
      <c r="F628" s="178" t="s">
        <v>636</v>
      </c>
      <c r="G628" s="178" t="s">
        <v>540</v>
      </c>
      <c r="H628" s="177" t="s">
        <v>52</v>
      </c>
      <c r="I628" s="179" t="s">
        <v>643</v>
      </c>
      <c r="J628" s="59" t="s">
        <v>1320</v>
      </c>
      <c r="K628" s="60" t="s">
        <v>1321</v>
      </c>
      <c r="L628" s="174" t="s">
        <v>272</v>
      </c>
      <c r="M628" s="2" t="s">
        <v>273</v>
      </c>
      <c r="N628" s="175" t="s">
        <v>273</v>
      </c>
      <c r="O628" s="24" t="s">
        <v>672</v>
      </c>
      <c r="P628" s="2" t="s">
        <v>672</v>
      </c>
      <c r="Q628" s="2" t="s">
        <v>672</v>
      </c>
      <c r="R628" s="2" t="s">
        <v>273</v>
      </c>
      <c r="S628" s="2" t="s">
        <v>273</v>
      </c>
      <c r="T628" s="2" t="s">
        <v>273</v>
      </c>
      <c r="U628" s="25" t="s">
        <v>273</v>
      </c>
      <c r="V628" s="24" t="s">
        <v>273</v>
      </c>
      <c r="W628" s="2" t="s">
        <v>273</v>
      </c>
      <c r="X628" s="2" t="s">
        <v>273</v>
      </c>
      <c r="Y628" s="2" t="s">
        <v>273</v>
      </c>
      <c r="Z628" s="175" t="s">
        <v>273</v>
      </c>
      <c r="AA628" s="24" t="s">
        <v>273</v>
      </c>
      <c r="AB628" s="2" t="s">
        <v>273</v>
      </c>
      <c r="AC628" s="25" t="s">
        <v>273</v>
      </c>
      <c r="AD628" s="174" t="s">
        <v>273</v>
      </c>
      <c r="AE628" s="25" t="s">
        <v>273</v>
      </c>
      <c r="AF628" s="180">
        <v>100</v>
      </c>
    </row>
    <row r="629" spans="1:32">
      <c r="A629" s="134" t="str">
        <f t="shared" si="9"/>
        <v>BGst_03.2</v>
      </c>
      <c r="C629" s="177" t="s">
        <v>10</v>
      </c>
      <c r="D629" s="178" t="s">
        <v>3</v>
      </c>
      <c r="E629" s="178" t="s">
        <v>637</v>
      </c>
      <c r="F629" s="178" t="s">
        <v>638</v>
      </c>
      <c r="G629" s="178" t="s">
        <v>533</v>
      </c>
      <c r="H629" s="177" t="s">
        <v>52</v>
      </c>
      <c r="I629" s="179" t="s">
        <v>53</v>
      </c>
      <c r="J629" s="59" t="s">
        <v>1300</v>
      </c>
      <c r="K629" s="60" t="s">
        <v>1322</v>
      </c>
      <c r="L629" s="174" t="s">
        <v>272</v>
      </c>
      <c r="M629" s="2" t="s">
        <v>272</v>
      </c>
      <c r="N629" s="175" t="s">
        <v>272</v>
      </c>
      <c r="O629" s="24"/>
      <c r="P629" s="2"/>
      <c r="Q629" s="2"/>
      <c r="R629" s="2"/>
      <c r="S629" s="2"/>
      <c r="T629" s="2"/>
      <c r="U629" s="25"/>
      <c r="V629" s="24"/>
      <c r="W629" s="2"/>
      <c r="X629" s="2"/>
      <c r="Y629" s="2"/>
      <c r="Z629" s="175"/>
      <c r="AA629" s="24"/>
      <c r="AB629" s="2"/>
      <c r="AC629" s="25"/>
      <c r="AD629" s="174"/>
      <c r="AE629" s="25"/>
      <c r="AF629" s="180">
        <v>100</v>
      </c>
    </row>
    <row r="630" spans="1:32">
      <c r="A630" s="134" t="str">
        <f t="shared" si="9"/>
        <v>BGst_03.2</v>
      </c>
      <c r="C630" s="177" t="s">
        <v>10</v>
      </c>
      <c r="D630" s="178" t="s">
        <v>3</v>
      </c>
      <c r="E630" s="178" t="s">
        <v>637</v>
      </c>
      <c r="F630" s="178" t="s">
        <v>638</v>
      </c>
      <c r="G630" s="178" t="s">
        <v>533</v>
      </c>
      <c r="H630" s="177" t="s">
        <v>52</v>
      </c>
      <c r="I630" s="179" t="s">
        <v>53</v>
      </c>
      <c r="J630" s="59" t="s">
        <v>1306</v>
      </c>
      <c r="K630" s="60" t="s">
        <v>1323</v>
      </c>
      <c r="L630" s="174" t="s">
        <v>272</v>
      </c>
      <c r="M630" s="2" t="s">
        <v>272</v>
      </c>
      <c r="N630" s="175" t="s">
        <v>272</v>
      </c>
      <c r="O630" s="24"/>
      <c r="P630" s="2"/>
      <c r="Q630" s="2"/>
      <c r="R630" s="2"/>
      <c r="S630" s="2"/>
      <c r="T630" s="2"/>
      <c r="U630" s="25"/>
      <c r="V630" s="24"/>
      <c r="W630" s="2"/>
      <c r="X630" s="2"/>
      <c r="Y630" s="2"/>
      <c r="Z630" s="175"/>
      <c r="AA630" s="24"/>
      <c r="AB630" s="2"/>
      <c r="AC630" s="25"/>
      <c r="AD630" s="174"/>
      <c r="AE630" s="25"/>
      <c r="AF630" s="180">
        <v>0</v>
      </c>
    </row>
    <row r="631" spans="1:32">
      <c r="A631" s="134" t="str">
        <f t="shared" si="9"/>
        <v>BGst_03.2</v>
      </c>
      <c r="C631" s="177" t="s">
        <v>10</v>
      </c>
      <c r="D631" s="178" t="s">
        <v>3</v>
      </c>
      <c r="E631" s="178" t="s">
        <v>637</v>
      </c>
      <c r="F631" s="178" t="s">
        <v>638</v>
      </c>
      <c r="G631" s="178" t="s">
        <v>533</v>
      </c>
      <c r="H631" s="177" t="s">
        <v>52</v>
      </c>
      <c r="I631" s="179" t="s">
        <v>53</v>
      </c>
      <c r="J631" s="59" t="s">
        <v>1302</v>
      </c>
      <c r="K631" s="60" t="s">
        <v>1324</v>
      </c>
      <c r="L631" s="174" t="s">
        <v>272</v>
      </c>
      <c r="M631" s="2" t="s">
        <v>272</v>
      </c>
      <c r="N631" s="175" t="s">
        <v>272</v>
      </c>
      <c r="O631" s="24"/>
      <c r="P631" s="2"/>
      <c r="Q631" s="2"/>
      <c r="R631" s="2"/>
      <c r="S631" s="2"/>
      <c r="T631" s="2"/>
      <c r="U631" s="25"/>
      <c r="V631" s="24"/>
      <c r="W631" s="2"/>
      <c r="X631" s="2"/>
      <c r="Y631" s="2"/>
      <c r="Z631" s="175"/>
      <c r="AA631" s="24"/>
      <c r="AB631" s="2"/>
      <c r="AC631" s="25"/>
      <c r="AD631" s="174"/>
      <c r="AE631" s="25"/>
      <c r="AF631" s="180">
        <v>100</v>
      </c>
    </row>
    <row r="632" spans="1:32">
      <c r="A632" s="134" t="str">
        <f t="shared" si="9"/>
        <v>BGst_03.2</v>
      </c>
      <c r="C632" s="177" t="s">
        <v>10</v>
      </c>
      <c r="D632" s="178" t="s">
        <v>3</v>
      </c>
      <c r="E632" s="178" t="s">
        <v>637</v>
      </c>
      <c r="F632" s="178" t="s">
        <v>638</v>
      </c>
      <c r="G632" s="178" t="s">
        <v>533</v>
      </c>
      <c r="H632" s="177" t="s">
        <v>52</v>
      </c>
      <c r="I632" s="179" t="s">
        <v>53</v>
      </c>
      <c r="J632" s="59" t="s">
        <v>1298</v>
      </c>
      <c r="K632" s="60" t="s">
        <v>1325</v>
      </c>
      <c r="L632" s="174" t="s">
        <v>272</v>
      </c>
      <c r="M632" s="2" t="s">
        <v>272</v>
      </c>
      <c r="N632" s="175" t="s">
        <v>272</v>
      </c>
      <c r="O632" s="24"/>
      <c r="P632" s="2"/>
      <c r="Q632" s="2"/>
      <c r="R632" s="2"/>
      <c r="S632" s="2"/>
      <c r="T632" s="2"/>
      <c r="U632" s="25"/>
      <c r="V632" s="24"/>
      <c r="W632" s="2"/>
      <c r="X632" s="2"/>
      <c r="Y632" s="2"/>
      <c r="Z632" s="175"/>
      <c r="AA632" s="24"/>
      <c r="AB632" s="2"/>
      <c r="AC632" s="25"/>
      <c r="AD632" s="174"/>
      <c r="AE632" s="25"/>
      <c r="AF632" s="180">
        <v>100</v>
      </c>
    </row>
    <row r="633" spans="1:32">
      <c r="A633" s="134" t="str">
        <f t="shared" si="9"/>
        <v>BGst_03.2</v>
      </c>
      <c r="C633" s="177" t="s">
        <v>10</v>
      </c>
      <c r="D633" s="178" t="s">
        <v>3</v>
      </c>
      <c r="E633" s="178" t="s">
        <v>637</v>
      </c>
      <c r="F633" s="178" t="s">
        <v>638</v>
      </c>
      <c r="G633" s="178" t="s">
        <v>533</v>
      </c>
      <c r="H633" s="177" t="s">
        <v>52</v>
      </c>
      <c r="I633" s="179" t="s">
        <v>53</v>
      </c>
      <c r="J633" s="59" t="s">
        <v>1304</v>
      </c>
      <c r="K633" s="60" t="s">
        <v>1326</v>
      </c>
      <c r="L633" s="174" t="s">
        <v>272</v>
      </c>
      <c r="M633" s="2" t="s">
        <v>272</v>
      </c>
      <c r="N633" s="175" t="s">
        <v>272</v>
      </c>
      <c r="O633" s="24"/>
      <c r="P633" s="2"/>
      <c r="Q633" s="2"/>
      <c r="R633" s="2"/>
      <c r="S633" s="2"/>
      <c r="T633" s="2"/>
      <c r="U633" s="25"/>
      <c r="V633" s="24"/>
      <c r="W633" s="2"/>
      <c r="X633" s="2"/>
      <c r="Y633" s="2"/>
      <c r="Z633" s="175"/>
      <c r="AA633" s="24"/>
      <c r="AB633" s="2"/>
      <c r="AC633" s="25"/>
      <c r="AD633" s="174"/>
      <c r="AE633" s="25"/>
      <c r="AF633" s="180">
        <v>100</v>
      </c>
    </row>
    <row r="634" spans="1:32">
      <c r="A634" s="134" t="str">
        <f t="shared" si="9"/>
        <v>BGst_03.3</v>
      </c>
      <c r="C634" s="177" t="s">
        <v>10</v>
      </c>
      <c r="D634" s="178" t="s">
        <v>3</v>
      </c>
      <c r="E634" s="178" t="s">
        <v>639</v>
      </c>
      <c r="F634" s="178" t="s">
        <v>640</v>
      </c>
      <c r="G634" s="178" t="s">
        <v>533</v>
      </c>
      <c r="H634" s="177" t="s">
        <v>52</v>
      </c>
      <c r="I634" s="179" t="s">
        <v>53</v>
      </c>
      <c r="J634" s="59" t="s">
        <v>1304</v>
      </c>
      <c r="K634" s="60" t="s">
        <v>1327</v>
      </c>
      <c r="L634" s="174" t="s">
        <v>272</v>
      </c>
      <c r="M634" s="2" t="s">
        <v>272</v>
      </c>
      <c r="N634" s="175" t="s">
        <v>272</v>
      </c>
      <c r="O634" s="24"/>
      <c r="P634" s="2"/>
      <c r="Q634" s="2"/>
      <c r="R634" s="2"/>
      <c r="S634" s="2"/>
      <c r="T634" s="2"/>
      <c r="U634" s="25"/>
      <c r="V634" s="24"/>
      <c r="W634" s="2"/>
      <c r="X634" s="2"/>
      <c r="Y634" s="2"/>
      <c r="Z634" s="175"/>
      <c r="AA634" s="24"/>
      <c r="AB634" s="2"/>
      <c r="AC634" s="25"/>
      <c r="AD634" s="174"/>
      <c r="AE634" s="25"/>
      <c r="AF634" s="180">
        <v>100</v>
      </c>
    </row>
    <row r="635" spans="1:32">
      <c r="A635" s="134" t="str">
        <f t="shared" si="9"/>
        <v>BGst_03.3</v>
      </c>
      <c r="C635" s="177" t="s">
        <v>10</v>
      </c>
      <c r="D635" s="178" t="s">
        <v>3</v>
      </c>
      <c r="E635" s="178" t="s">
        <v>639</v>
      </c>
      <c r="F635" s="178" t="s">
        <v>640</v>
      </c>
      <c r="G635" s="178" t="s">
        <v>533</v>
      </c>
      <c r="H635" s="177" t="s">
        <v>52</v>
      </c>
      <c r="I635" s="179" t="s">
        <v>53</v>
      </c>
      <c r="J635" s="59" t="s">
        <v>1306</v>
      </c>
      <c r="K635" s="60" t="s">
        <v>1328</v>
      </c>
      <c r="L635" s="174" t="s">
        <v>272</v>
      </c>
      <c r="M635" s="2" t="s">
        <v>272</v>
      </c>
      <c r="N635" s="175" t="s">
        <v>272</v>
      </c>
      <c r="O635" s="24"/>
      <c r="P635" s="2"/>
      <c r="Q635" s="2"/>
      <c r="R635" s="2"/>
      <c r="S635" s="2"/>
      <c r="T635" s="2"/>
      <c r="U635" s="25"/>
      <c r="V635" s="24"/>
      <c r="W635" s="2"/>
      <c r="X635" s="2"/>
      <c r="Y635" s="2"/>
      <c r="Z635" s="175"/>
      <c r="AA635" s="24"/>
      <c r="AB635" s="2"/>
      <c r="AC635" s="25"/>
      <c r="AD635" s="174"/>
      <c r="AE635" s="25"/>
      <c r="AF635" s="180">
        <v>0</v>
      </c>
    </row>
    <row r="636" spans="1:32">
      <c r="A636" s="134" t="str">
        <f t="shared" si="9"/>
        <v>BGst_03.3</v>
      </c>
      <c r="C636" s="177" t="s">
        <v>10</v>
      </c>
      <c r="D636" s="178" t="s">
        <v>3</v>
      </c>
      <c r="E636" s="178" t="s">
        <v>639</v>
      </c>
      <c r="F636" s="178" t="s">
        <v>640</v>
      </c>
      <c r="G636" s="178" t="s">
        <v>533</v>
      </c>
      <c r="H636" s="177" t="s">
        <v>52</v>
      </c>
      <c r="I636" s="179" t="s">
        <v>53</v>
      </c>
      <c r="J636" s="59" t="s">
        <v>1302</v>
      </c>
      <c r="K636" s="60" t="s">
        <v>1329</v>
      </c>
      <c r="L636" s="174" t="s">
        <v>272</v>
      </c>
      <c r="M636" s="2" t="s">
        <v>272</v>
      </c>
      <c r="N636" s="175" t="s">
        <v>272</v>
      </c>
      <c r="O636" s="24"/>
      <c r="P636" s="2"/>
      <c r="Q636" s="2"/>
      <c r="R636" s="2"/>
      <c r="S636" s="2"/>
      <c r="T636" s="2"/>
      <c r="U636" s="25"/>
      <c r="V636" s="24"/>
      <c r="W636" s="2"/>
      <c r="X636" s="2"/>
      <c r="Y636" s="2"/>
      <c r="Z636" s="175"/>
      <c r="AA636" s="24"/>
      <c r="AB636" s="2"/>
      <c r="AC636" s="25"/>
      <c r="AD636" s="174"/>
      <c r="AE636" s="25"/>
      <c r="AF636" s="180">
        <v>100</v>
      </c>
    </row>
    <row r="637" spans="1:32">
      <c r="A637" s="134" t="str">
        <f t="shared" si="9"/>
        <v>BGst_03.3</v>
      </c>
      <c r="C637" s="177" t="s">
        <v>10</v>
      </c>
      <c r="D637" s="178" t="s">
        <v>3</v>
      </c>
      <c r="E637" s="178" t="s">
        <v>639</v>
      </c>
      <c r="F637" s="178" t="s">
        <v>640</v>
      </c>
      <c r="G637" s="178" t="s">
        <v>533</v>
      </c>
      <c r="H637" s="177" t="s">
        <v>52</v>
      </c>
      <c r="I637" s="179" t="s">
        <v>53</v>
      </c>
      <c r="J637" s="59" t="s">
        <v>1298</v>
      </c>
      <c r="K637" s="60" t="s">
        <v>1330</v>
      </c>
      <c r="L637" s="174" t="s">
        <v>272</v>
      </c>
      <c r="M637" s="2" t="s">
        <v>272</v>
      </c>
      <c r="N637" s="175" t="s">
        <v>272</v>
      </c>
      <c r="O637" s="24"/>
      <c r="P637" s="2"/>
      <c r="Q637" s="2"/>
      <c r="R637" s="2"/>
      <c r="S637" s="2"/>
      <c r="T637" s="2"/>
      <c r="U637" s="25"/>
      <c r="V637" s="24"/>
      <c r="W637" s="2"/>
      <c r="X637" s="2"/>
      <c r="Y637" s="2"/>
      <c r="Z637" s="175"/>
      <c r="AA637" s="24"/>
      <c r="AB637" s="2"/>
      <c r="AC637" s="25"/>
      <c r="AD637" s="174"/>
      <c r="AE637" s="25"/>
      <c r="AF637" s="180">
        <v>100</v>
      </c>
    </row>
    <row r="638" spans="1:32">
      <c r="A638" s="134" t="str">
        <f t="shared" si="9"/>
        <v>BGst_03.3</v>
      </c>
      <c r="C638" s="177" t="s">
        <v>10</v>
      </c>
      <c r="D638" s="178" t="s">
        <v>3</v>
      </c>
      <c r="E638" s="178" t="s">
        <v>639</v>
      </c>
      <c r="F638" s="178" t="s">
        <v>640</v>
      </c>
      <c r="G638" s="178" t="s">
        <v>533</v>
      </c>
      <c r="H638" s="177" t="s">
        <v>52</v>
      </c>
      <c r="I638" s="179" t="s">
        <v>53</v>
      </c>
      <c r="J638" s="59" t="s">
        <v>1300</v>
      </c>
      <c r="K638" s="60" t="s">
        <v>1331</v>
      </c>
      <c r="L638" s="174" t="s">
        <v>272</v>
      </c>
      <c r="M638" s="2" t="s">
        <v>272</v>
      </c>
      <c r="N638" s="175" t="s">
        <v>272</v>
      </c>
      <c r="O638" s="24"/>
      <c r="P638" s="2"/>
      <c r="Q638" s="2"/>
      <c r="R638" s="2"/>
      <c r="S638" s="2"/>
      <c r="T638" s="2"/>
      <c r="U638" s="25"/>
      <c r="V638" s="24"/>
      <c r="W638" s="2"/>
      <c r="X638" s="2"/>
      <c r="Y638" s="2"/>
      <c r="Z638" s="175"/>
      <c r="AA638" s="24"/>
      <c r="AB638" s="2"/>
      <c r="AC638" s="25"/>
      <c r="AD638" s="174"/>
      <c r="AE638" s="25"/>
      <c r="AF638" s="180">
        <v>100</v>
      </c>
    </row>
    <row r="639" spans="1:32">
      <c r="A639" s="134" t="str">
        <f t="shared" si="9"/>
        <v>BGst_03.4</v>
      </c>
      <c r="C639" s="177" t="s">
        <v>10</v>
      </c>
      <c r="D639" s="178" t="s">
        <v>3</v>
      </c>
      <c r="E639" s="178" t="s">
        <v>641</v>
      </c>
      <c r="F639" s="178" t="s">
        <v>642</v>
      </c>
      <c r="G639" s="178" t="s">
        <v>533</v>
      </c>
      <c r="H639" s="177" t="s">
        <v>52</v>
      </c>
      <c r="I639" s="179" t="s">
        <v>53</v>
      </c>
      <c r="J639" s="59" t="s">
        <v>1332</v>
      </c>
      <c r="K639" s="60" t="s">
        <v>1333</v>
      </c>
      <c r="L639" s="174" t="s">
        <v>272</v>
      </c>
      <c r="M639" s="2" t="s">
        <v>272</v>
      </c>
      <c r="N639" s="175" t="s">
        <v>273</v>
      </c>
      <c r="O639" s="24"/>
      <c r="P639" s="2"/>
      <c r="Q639" s="2"/>
      <c r="R639" s="2"/>
      <c r="S639" s="2"/>
      <c r="T639" s="2"/>
      <c r="U639" s="25"/>
      <c r="V639" s="24"/>
      <c r="W639" s="2"/>
      <c r="X639" s="2"/>
      <c r="Y639" s="2"/>
      <c r="Z639" s="175"/>
      <c r="AA639" s="24"/>
      <c r="AB639" s="2"/>
      <c r="AC639" s="25"/>
      <c r="AD639" s="174"/>
      <c r="AE639" s="25"/>
      <c r="AF639" s="180">
        <v>100</v>
      </c>
    </row>
    <row r="640" spans="1:32">
      <c r="A640" s="134" t="str">
        <f t="shared" si="9"/>
        <v>BGst_03.4</v>
      </c>
      <c r="C640" s="177" t="s">
        <v>10</v>
      </c>
      <c r="D640" s="178" t="s">
        <v>3</v>
      </c>
      <c r="E640" s="178" t="s">
        <v>641</v>
      </c>
      <c r="F640" s="178" t="s">
        <v>642</v>
      </c>
      <c r="G640" s="178" t="s">
        <v>533</v>
      </c>
      <c r="H640" s="177" t="s">
        <v>52</v>
      </c>
      <c r="I640" s="179" t="s">
        <v>53</v>
      </c>
      <c r="J640" s="59" t="s">
        <v>1306</v>
      </c>
      <c r="K640" s="60" t="s">
        <v>1334</v>
      </c>
      <c r="L640" s="174" t="s">
        <v>272</v>
      </c>
      <c r="M640" s="2" t="s">
        <v>272</v>
      </c>
      <c r="N640" s="175" t="s">
        <v>272</v>
      </c>
      <c r="O640" s="24"/>
      <c r="P640" s="2"/>
      <c r="Q640" s="2"/>
      <c r="R640" s="2"/>
      <c r="S640" s="2"/>
      <c r="T640" s="2"/>
      <c r="U640" s="25"/>
      <c r="V640" s="24"/>
      <c r="W640" s="2"/>
      <c r="X640" s="2"/>
      <c r="Y640" s="2"/>
      <c r="Z640" s="175"/>
      <c r="AA640" s="24"/>
      <c r="AB640" s="2"/>
      <c r="AC640" s="25"/>
      <c r="AD640" s="174"/>
      <c r="AE640" s="25"/>
      <c r="AF640" s="180">
        <v>100</v>
      </c>
    </row>
    <row r="641" spans="1:32">
      <c r="A641" s="134" t="str">
        <f t="shared" si="9"/>
        <v>BGst_03.4</v>
      </c>
      <c r="C641" s="177" t="s">
        <v>10</v>
      </c>
      <c r="D641" s="178" t="s">
        <v>3</v>
      </c>
      <c r="E641" s="178" t="s">
        <v>641</v>
      </c>
      <c r="F641" s="178" t="s">
        <v>642</v>
      </c>
      <c r="G641" s="178" t="s">
        <v>533</v>
      </c>
      <c r="H641" s="177" t="s">
        <v>52</v>
      </c>
      <c r="I641" s="179" t="s">
        <v>53</v>
      </c>
      <c r="J641" s="59" t="s">
        <v>1302</v>
      </c>
      <c r="K641" s="60" t="s">
        <v>1335</v>
      </c>
      <c r="L641" s="174" t="s">
        <v>272</v>
      </c>
      <c r="M641" s="2" t="s">
        <v>272</v>
      </c>
      <c r="N641" s="175" t="s">
        <v>272</v>
      </c>
      <c r="O641" s="24"/>
      <c r="P641" s="2"/>
      <c r="Q641" s="2"/>
      <c r="R641" s="2"/>
      <c r="S641" s="2"/>
      <c r="T641" s="2"/>
      <c r="U641" s="25"/>
      <c r="V641" s="24"/>
      <c r="W641" s="2"/>
      <c r="X641" s="2"/>
      <c r="Y641" s="2"/>
      <c r="Z641" s="175"/>
      <c r="AA641" s="24"/>
      <c r="AB641" s="2"/>
      <c r="AC641" s="25"/>
      <c r="AD641" s="174"/>
      <c r="AE641" s="25"/>
      <c r="AF641" s="180">
        <v>100</v>
      </c>
    </row>
    <row r="642" spans="1:32">
      <c r="A642" s="134" t="str">
        <f t="shared" si="9"/>
        <v>BGst_03.4</v>
      </c>
      <c r="C642" s="177" t="s">
        <v>10</v>
      </c>
      <c r="D642" s="178" t="s">
        <v>3</v>
      </c>
      <c r="E642" s="178" t="s">
        <v>641</v>
      </c>
      <c r="F642" s="178" t="s">
        <v>642</v>
      </c>
      <c r="G642" s="178" t="s">
        <v>533</v>
      </c>
      <c r="H642" s="177" t="s">
        <v>52</v>
      </c>
      <c r="I642" s="179" t="s">
        <v>53</v>
      </c>
      <c r="J642" s="59" t="s">
        <v>1300</v>
      </c>
      <c r="K642" s="60" t="s">
        <v>1336</v>
      </c>
      <c r="L642" s="174" t="s">
        <v>272</v>
      </c>
      <c r="M642" s="2" t="s">
        <v>272</v>
      </c>
      <c r="N642" s="175" t="s">
        <v>272</v>
      </c>
      <c r="O642" s="24"/>
      <c r="P642" s="2"/>
      <c r="Q642" s="2"/>
      <c r="R642" s="2"/>
      <c r="S642" s="2"/>
      <c r="T642" s="2"/>
      <c r="U642" s="25"/>
      <c r="V642" s="24"/>
      <c r="W642" s="2"/>
      <c r="X642" s="2"/>
      <c r="Y642" s="2"/>
      <c r="Z642" s="175"/>
      <c r="AA642" s="24"/>
      <c r="AB642" s="2"/>
      <c r="AC642" s="25"/>
      <c r="AD642" s="174"/>
      <c r="AE642" s="25"/>
      <c r="AF642" s="180">
        <v>100</v>
      </c>
    </row>
    <row r="643" spans="1:32">
      <c r="A643" s="134" t="str">
        <f t="shared" si="9"/>
        <v>BGst_03.4</v>
      </c>
      <c r="C643" s="177" t="s">
        <v>10</v>
      </c>
      <c r="D643" s="178" t="s">
        <v>3</v>
      </c>
      <c r="E643" s="178" t="s">
        <v>641</v>
      </c>
      <c r="F643" s="178" t="s">
        <v>642</v>
      </c>
      <c r="G643" s="178" t="s">
        <v>533</v>
      </c>
      <c r="H643" s="177" t="s">
        <v>52</v>
      </c>
      <c r="I643" s="179" t="s">
        <v>53</v>
      </c>
      <c r="J643" s="59" t="s">
        <v>1304</v>
      </c>
      <c r="K643" s="60" t="s">
        <v>1337</v>
      </c>
      <c r="L643" s="174" t="s">
        <v>272</v>
      </c>
      <c r="M643" s="2" t="s">
        <v>272</v>
      </c>
      <c r="N643" s="175" t="s">
        <v>272</v>
      </c>
      <c r="O643" s="24"/>
      <c r="P643" s="2"/>
      <c r="Q643" s="2"/>
      <c r="R643" s="2"/>
      <c r="S643" s="2"/>
      <c r="T643" s="2"/>
      <c r="U643" s="25"/>
      <c r="V643" s="24"/>
      <c r="W643" s="2"/>
      <c r="X643" s="2"/>
      <c r="Y643" s="2"/>
      <c r="Z643" s="175"/>
      <c r="AA643" s="24"/>
      <c r="AB643" s="2"/>
      <c r="AC643" s="25"/>
      <c r="AD643" s="174"/>
      <c r="AE643" s="25"/>
      <c r="AF643" s="180">
        <v>0</v>
      </c>
    </row>
    <row r="644" spans="1:32">
      <c r="A644" s="134" t="str">
        <f t="shared" si="9"/>
        <v>CHbu_01.1</v>
      </c>
      <c r="C644" s="177" t="s">
        <v>11</v>
      </c>
      <c r="D644" s="178" t="s">
        <v>1</v>
      </c>
      <c r="E644" s="178" t="s">
        <v>531</v>
      </c>
      <c r="F644" s="178" t="s">
        <v>532</v>
      </c>
      <c r="G644" s="178" t="s">
        <v>533</v>
      </c>
      <c r="H644" s="177" t="s">
        <v>52</v>
      </c>
      <c r="I644" s="179" t="s">
        <v>643</v>
      </c>
      <c r="J644" s="59" t="s">
        <v>305</v>
      </c>
      <c r="K644" s="60" t="s">
        <v>1338</v>
      </c>
      <c r="L644" s="174" t="s">
        <v>272</v>
      </c>
      <c r="M644" s="2" t="s">
        <v>272</v>
      </c>
      <c r="N644" s="175" t="s">
        <v>272</v>
      </c>
      <c r="O644" s="24"/>
      <c r="P644" s="2"/>
      <c r="Q644" s="2"/>
      <c r="R644" s="2"/>
      <c r="S644" s="2"/>
      <c r="T644" s="2"/>
      <c r="U644" s="25"/>
      <c r="V644" s="24"/>
      <c r="W644" s="2"/>
      <c r="X644" s="2"/>
      <c r="Y644" s="2"/>
      <c r="Z644" s="175"/>
      <c r="AA644" s="24"/>
      <c r="AB644" s="2"/>
      <c r="AC644" s="25"/>
      <c r="AD644" s="174"/>
      <c r="AE644" s="25"/>
      <c r="AF644" s="180">
        <v>100</v>
      </c>
    </row>
    <row r="645" spans="1:32">
      <c r="A645" s="134" t="str">
        <f t="shared" si="9"/>
        <v>CHbu_01.2</v>
      </c>
      <c r="C645" s="177" t="s">
        <v>11</v>
      </c>
      <c r="D645" s="178" t="s">
        <v>1</v>
      </c>
      <c r="E645" s="178" t="s">
        <v>534</v>
      </c>
      <c r="F645" s="178" t="s">
        <v>535</v>
      </c>
      <c r="G645" s="178" t="s">
        <v>533</v>
      </c>
      <c r="H645" s="177" t="s">
        <v>52</v>
      </c>
      <c r="I645" s="179" t="s">
        <v>643</v>
      </c>
      <c r="J645" s="59" t="s">
        <v>305</v>
      </c>
      <c r="K645" s="60" t="s">
        <v>1339</v>
      </c>
      <c r="L645" s="174" t="s">
        <v>272</v>
      </c>
      <c r="M645" s="2" t="s">
        <v>272</v>
      </c>
      <c r="N645" s="175" t="s">
        <v>272</v>
      </c>
      <c r="O645" s="24"/>
      <c r="P645" s="2"/>
      <c r="Q645" s="2"/>
      <c r="R645" s="2"/>
      <c r="S645" s="2"/>
      <c r="T645" s="2"/>
      <c r="U645" s="25"/>
      <c r="V645" s="24"/>
      <c r="W645" s="2"/>
      <c r="X645" s="2"/>
      <c r="Y645" s="2"/>
      <c r="Z645" s="175"/>
      <c r="AA645" s="24"/>
      <c r="AB645" s="2"/>
      <c r="AC645" s="25"/>
      <c r="AD645" s="174"/>
      <c r="AE645" s="25"/>
      <c r="AF645" s="180">
        <v>100</v>
      </c>
    </row>
    <row r="646" spans="1:32">
      <c r="A646" s="134" t="str">
        <f t="shared" si="9"/>
        <v>CHbu_01.3</v>
      </c>
      <c r="C646" s="177" t="s">
        <v>11</v>
      </c>
      <c r="D646" s="178" t="s">
        <v>1</v>
      </c>
      <c r="E646" s="178" t="s">
        <v>536</v>
      </c>
      <c r="F646" s="178" t="s">
        <v>537</v>
      </c>
      <c r="G646" s="178" t="s">
        <v>533</v>
      </c>
      <c r="H646" s="177" t="s">
        <v>52</v>
      </c>
      <c r="I646" s="179" t="s">
        <v>643</v>
      </c>
      <c r="J646" s="59" t="s">
        <v>305</v>
      </c>
      <c r="K646" s="60" t="s">
        <v>1340</v>
      </c>
      <c r="L646" s="174" t="s">
        <v>272</v>
      </c>
      <c r="M646" s="2" t="s">
        <v>272</v>
      </c>
      <c r="N646" s="175" t="s">
        <v>272</v>
      </c>
      <c r="O646" s="24"/>
      <c r="P646" s="2"/>
      <c r="Q646" s="2"/>
      <c r="R646" s="2"/>
      <c r="S646" s="2"/>
      <c r="T646" s="2"/>
      <c r="U646" s="25"/>
      <c r="V646" s="24"/>
      <c r="W646" s="2"/>
      <c r="X646" s="2"/>
      <c r="Y646" s="2"/>
      <c r="Z646" s="175"/>
      <c r="AA646" s="24"/>
      <c r="AB646" s="2"/>
      <c r="AC646" s="25"/>
      <c r="AD646" s="174"/>
      <c r="AE646" s="25"/>
      <c r="AF646" s="180">
        <v>100</v>
      </c>
    </row>
    <row r="647" spans="1:32">
      <c r="A647" s="134" t="str">
        <f t="shared" si="9"/>
        <v>CHbu_02.1</v>
      </c>
      <c r="C647" s="177" t="s">
        <v>11</v>
      </c>
      <c r="D647" s="178" t="s">
        <v>1</v>
      </c>
      <c r="E647" s="178" t="s">
        <v>538</v>
      </c>
      <c r="F647" s="178" t="s">
        <v>539</v>
      </c>
      <c r="G647" s="178" t="s">
        <v>540</v>
      </c>
      <c r="H647" s="177" t="s">
        <v>52</v>
      </c>
      <c r="I647" s="179"/>
      <c r="J647" s="59" t="s">
        <v>194</v>
      </c>
      <c r="K647" s="60" t="s">
        <v>194</v>
      </c>
      <c r="L647" s="174" t="s">
        <v>7</v>
      </c>
      <c r="M647" s="2" t="s">
        <v>7</v>
      </c>
      <c r="N647" s="175" t="s">
        <v>7</v>
      </c>
      <c r="O647" s="24" t="s">
        <v>7</v>
      </c>
      <c r="P647" s="2" t="s">
        <v>7</v>
      </c>
      <c r="Q647" s="2" t="s">
        <v>7</v>
      </c>
      <c r="R647" s="2" t="s">
        <v>7</v>
      </c>
      <c r="S647" s="2" t="s">
        <v>7</v>
      </c>
      <c r="T647" s="2" t="s">
        <v>7</v>
      </c>
      <c r="U647" s="25" t="s">
        <v>7</v>
      </c>
      <c r="V647" s="24" t="s">
        <v>7</v>
      </c>
      <c r="W647" s="2" t="s">
        <v>7</v>
      </c>
      <c r="X647" s="2" t="s">
        <v>7</v>
      </c>
      <c r="Y647" s="2" t="s">
        <v>7</v>
      </c>
      <c r="Z647" s="175" t="s">
        <v>7</v>
      </c>
      <c r="AA647" s="24" t="s">
        <v>7</v>
      </c>
      <c r="AB647" s="2" t="s">
        <v>7</v>
      </c>
      <c r="AC647" s="25" t="s">
        <v>7</v>
      </c>
      <c r="AD647" s="174" t="s">
        <v>7</v>
      </c>
      <c r="AE647" s="25" t="s">
        <v>7</v>
      </c>
      <c r="AF647" s="180" t="s">
        <v>7</v>
      </c>
    </row>
    <row r="648" spans="1:32">
      <c r="A648" s="134" t="str">
        <f t="shared" ref="A648:A711" si="10">C648&amp;LOWER(LEFT(D648,2))&amp;"_"&amp;IF(LEN(TRIM(LEFT(E648,FIND(" ",E648))))=3,"0"&amp;TRIM(LEFT(E648,FIND(" ",E648))),TRIM(LEFT(E648,FIND(" ",E648))))</f>
        <v>CHbu_03.1</v>
      </c>
      <c r="C648" s="177" t="s">
        <v>11</v>
      </c>
      <c r="D648" s="178" t="s">
        <v>1</v>
      </c>
      <c r="E648" s="178" t="s">
        <v>541</v>
      </c>
      <c r="F648" s="178" t="s">
        <v>542</v>
      </c>
      <c r="G648" s="178" t="s">
        <v>540</v>
      </c>
      <c r="H648" s="177" t="s">
        <v>52</v>
      </c>
      <c r="I648" s="179" t="s">
        <v>643</v>
      </c>
      <c r="J648" s="59" t="s">
        <v>1341</v>
      </c>
      <c r="K648" s="60" t="s">
        <v>1342</v>
      </c>
      <c r="L648" s="174" t="s">
        <v>272</v>
      </c>
      <c r="M648" s="2" t="s">
        <v>272</v>
      </c>
      <c r="N648" s="175" t="s">
        <v>272</v>
      </c>
      <c r="O648" s="24" t="s">
        <v>272</v>
      </c>
      <c r="P648" s="2" t="s">
        <v>272</v>
      </c>
      <c r="Q648" s="2" t="s">
        <v>272</v>
      </c>
      <c r="R648" s="2" t="s">
        <v>273</v>
      </c>
      <c r="S648" s="2" t="s">
        <v>273</v>
      </c>
      <c r="T648" s="2" t="s">
        <v>273</v>
      </c>
      <c r="U648" s="25" t="s">
        <v>273</v>
      </c>
      <c r="V648" s="24" t="s">
        <v>272</v>
      </c>
      <c r="W648" s="2" t="s">
        <v>272</v>
      </c>
      <c r="X648" s="2" t="s">
        <v>272</v>
      </c>
      <c r="Y648" s="2" t="s">
        <v>272</v>
      </c>
      <c r="Z648" s="175" t="s">
        <v>272</v>
      </c>
      <c r="AA648" s="24" t="s">
        <v>272</v>
      </c>
      <c r="AB648" s="2" t="s">
        <v>272</v>
      </c>
      <c r="AC648" s="25" t="s">
        <v>272</v>
      </c>
      <c r="AD648" s="174" t="s">
        <v>272</v>
      </c>
      <c r="AE648" s="25" t="s">
        <v>273</v>
      </c>
      <c r="AF648" s="180">
        <v>100</v>
      </c>
    </row>
    <row r="649" spans="1:32">
      <c r="A649" s="134" t="str">
        <f t="shared" si="10"/>
        <v>CHbu_04.1</v>
      </c>
      <c r="C649" s="177" t="s">
        <v>11</v>
      </c>
      <c r="D649" s="178" t="s">
        <v>1</v>
      </c>
      <c r="E649" s="178" t="s">
        <v>543</v>
      </c>
      <c r="F649" s="178" t="s">
        <v>544</v>
      </c>
      <c r="G649" s="178" t="s">
        <v>540</v>
      </c>
      <c r="H649" s="177" t="s">
        <v>52</v>
      </c>
      <c r="I649" s="179" t="s">
        <v>54</v>
      </c>
      <c r="J649" s="59" t="s">
        <v>1343</v>
      </c>
      <c r="K649" s="60" t="s">
        <v>1344</v>
      </c>
      <c r="L649" s="174" t="s">
        <v>272</v>
      </c>
      <c r="M649" s="2" t="s">
        <v>272</v>
      </c>
      <c r="N649" s="175" t="s">
        <v>272</v>
      </c>
      <c r="O649" s="24" t="s">
        <v>272</v>
      </c>
      <c r="P649" s="2" t="s">
        <v>272</v>
      </c>
      <c r="Q649" s="2" t="s">
        <v>272</v>
      </c>
      <c r="R649" s="2" t="s">
        <v>272</v>
      </c>
      <c r="S649" s="2" t="s">
        <v>272</v>
      </c>
      <c r="T649" s="2" t="s">
        <v>272</v>
      </c>
      <c r="U649" s="25" t="s">
        <v>272</v>
      </c>
      <c r="V649" s="24" t="s">
        <v>272</v>
      </c>
      <c r="W649" s="2" t="s">
        <v>272</v>
      </c>
      <c r="X649" s="2" t="s">
        <v>272</v>
      </c>
      <c r="Y649" s="2" t="s">
        <v>273</v>
      </c>
      <c r="Z649" s="175" t="s">
        <v>273</v>
      </c>
      <c r="AA649" s="24" t="s">
        <v>272</v>
      </c>
      <c r="AB649" s="2" t="s">
        <v>272</v>
      </c>
      <c r="AC649" s="25" t="s">
        <v>273</v>
      </c>
      <c r="AD649" s="174" t="s">
        <v>272</v>
      </c>
      <c r="AE649" s="25" t="s">
        <v>273</v>
      </c>
      <c r="AF649" s="180">
        <v>100</v>
      </c>
    </row>
    <row r="650" spans="1:32">
      <c r="A650" s="134" t="str">
        <f t="shared" si="10"/>
        <v>CHbu_04.1</v>
      </c>
      <c r="C650" s="177" t="s">
        <v>11</v>
      </c>
      <c r="D650" s="178" t="s">
        <v>1</v>
      </c>
      <c r="E650" s="178" t="s">
        <v>543</v>
      </c>
      <c r="F650" s="178" t="s">
        <v>544</v>
      </c>
      <c r="G650" s="178" t="s">
        <v>540</v>
      </c>
      <c r="H650" s="177" t="s">
        <v>52</v>
      </c>
      <c r="I650" s="179" t="s">
        <v>54</v>
      </c>
      <c r="J650" s="59" t="s">
        <v>1345</v>
      </c>
      <c r="K650" s="60" t="s">
        <v>1346</v>
      </c>
      <c r="L650" s="174" t="s">
        <v>272</v>
      </c>
      <c r="M650" s="2" t="s">
        <v>272</v>
      </c>
      <c r="N650" s="175" t="s">
        <v>272</v>
      </c>
      <c r="O650" s="24" t="s">
        <v>272</v>
      </c>
      <c r="P650" s="2" t="s">
        <v>272</v>
      </c>
      <c r="Q650" s="2" t="s">
        <v>272</v>
      </c>
      <c r="R650" s="2" t="s">
        <v>272</v>
      </c>
      <c r="S650" s="2" t="s">
        <v>272</v>
      </c>
      <c r="T650" s="2" t="s">
        <v>272</v>
      </c>
      <c r="U650" s="25" t="s">
        <v>272</v>
      </c>
      <c r="V650" s="24" t="s">
        <v>272</v>
      </c>
      <c r="W650" s="2" t="s">
        <v>272</v>
      </c>
      <c r="X650" s="2" t="s">
        <v>272</v>
      </c>
      <c r="Y650" s="2" t="s">
        <v>273</v>
      </c>
      <c r="Z650" s="175" t="s">
        <v>273</v>
      </c>
      <c r="AA650" s="24" t="s">
        <v>272</v>
      </c>
      <c r="AB650" s="2" t="s">
        <v>273</v>
      </c>
      <c r="AC650" s="25" t="s">
        <v>273</v>
      </c>
      <c r="AD650" s="174" t="s">
        <v>272</v>
      </c>
      <c r="AE650" s="25" t="s">
        <v>273</v>
      </c>
      <c r="AF650" s="180">
        <v>100</v>
      </c>
    </row>
    <row r="651" spans="1:32">
      <c r="A651" s="134" t="str">
        <f t="shared" si="10"/>
        <v>CHbu_04.1</v>
      </c>
      <c r="C651" s="177" t="s">
        <v>11</v>
      </c>
      <c r="D651" s="178" t="s">
        <v>1</v>
      </c>
      <c r="E651" s="178" t="s">
        <v>543</v>
      </c>
      <c r="F651" s="178" t="s">
        <v>544</v>
      </c>
      <c r="G651" s="178" t="s">
        <v>540</v>
      </c>
      <c r="H651" s="177" t="s">
        <v>52</v>
      </c>
      <c r="I651" s="179" t="s">
        <v>54</v>
      </c>
      <c r="J651" s="59" t="s">
        <v>1347</v>
      </c>
      <c r="K651" s="60" t="s">
        <v>1348</v>
      </c>
      <c r="L651" s="174" t="s">
        <v>272</v>
      </c>
      <c r="M651" s="2" t="s">
        <v>273</v>
      </c>
      <c r="N651" s="175" t="s">
        <v>272</v>
      </c>
      <c r="O651" s="24" t="s">
        <v>672</v>
      </c>
      <c r="P651" s="2" t="s">
        <v>273</v>
      </c>
      <c r="Q651" s="2" t="s">
        <v>273</v>
      </c>
      <c r="R651" s="2" t="s">
        <v>273</v>
      </c>
      <c r="S651" s="2" t="s">
        <v>273</v>
      </c>
      <c r="T651" s="2" t="s">
        <v>273</v>
      </c>
      <c r="U651" s="25" t="s">
        <v>273</v>
      </c>
      <c r="V651" s="24" t="s">
        <v>273</v>
      </c>
      <c r="W651" s="2" t="s">
        <v>273</v>
      </c>
      <c r="X651" s="2" t="s">
        <v>273</v>
      </c>
      <c r="Y651" s="2" t="s">
        <v>273</v>
      </c>
      <c r="Z651" s="175" t="s">
        <v>273</v>
      </c>
      <c r="AA651" s="24" t="s">
        <v>273</v>
      </c>
      <c r="AB651" s="2" t="s">
        <v>273</v>
      </c>
      <c r="AC651" s="25" t="s">
        <v>273</v>
      </c>
      <c r="AD651" s="174" t="s">
        <v>273</v>
      </c>
      <c r="AE651" s="25" t="s">
        <v>273</v>
      </c>
      <c r="AF651" s="180">
        <v>100</v>
      </c>
    </row>
    <row r="652" spans="1:32">
      <c r="A652" s="134" t="str">
        <f t="shared" si="10"/>
        <v>CHbu_04.1</v>
      </c>
      <c r="C652" s="177" t="s">
        <v>11</v>
      </c>
      <c r="D652" s="178" t="s">
        <v>1</v>
      </c>
      <c r="E652" s="178" t="s">
        <v>543</v>
      </c>
      <c r="F652" s="178" t="s">
        <v>544</v>
      </c>
      <c r="G652" s="178" t="s">
        <v>540</v>
      </c>
      <c r="H652" s="177" t="s">
        <v>52</v>
      </c>
      <c r="I652" s="179" t="s">
        <v>54</v>
      </c>
      <c r="J652" s="59" t="s">
        <v>1349</v>
      </c>
      <c r="K652" s="60" t="s">
        <v>1350</v>
      </c>
      <c r="L652" s="174" t="s">
        <v>272</v>
      </c>
      <c r="M652" s="2" t="s">
        <v>272</v>
      </c>
      <c r="N652" s="175" t="s">
        <v>272</v>
      </c>
      <c r="O652" s="24" t="s">
        <v>272</v>
      </c>
      <c r="P652" s="2" t="s">
        <v>272</v>
      </c>
      <c r="Q652" s="2" t="s">
        <v>272</v>
      </c>
      <c r="R652" s="2" t="s">
        <v>272</v>
      </c>
      <c r="S652" s="2" t="s">
        <v>272</v>
      </c>
      <c r="T652" s="2" t="s">
        <v>272</v>
      </c>
      <c r="U652" s="25" t="s">
        <v>272</v>
      </c>
      <c r="V652" s="24" t="s">
        <v>272</v>
      </c>
      <c r="W652" s="2" t="s">
        <v>272</v>
      </c>
      <c r="X652" s="2" t="s">
        <v>272</v>
      </c>
      <c r="Y652" s="2" t="s">
        <v>273</v>
      </c>
      <c r="Z652" s="175" t="s">
        <v>273</v>
      </c>
      <c r="AA652" s="24" t="s">
        <v>272</v>
      </c>
      <c r="AB652" s="2" t="s">
        <v>273</v>
      </c>
      <c r="AC652" s="25" t="s">
        <v>273</v>
      </c>
      <c r="AD652" s="174" t="s">
        <v>272</v>
      </c>
      <c r="AE652" s="25" t="s">
        <v>273</v>
      </c>
      <c r="AF652" s="180">
        <v>100</v>
      </c>
    </row>
    <row r="653" spans="1:32">
      <c r="A653" s="134" t="str">
        <f t="shared" si="10"/>
        <v>CHbu_04.1</v>
      </c>
      <c r="C653" s="177" t="s">
        <v>11</v>
      </c>
      <c r="D653" s="178" t="s">
        <v>1</v>
      </c>
      <c r="E653" s="178" t="s">
        <v>543</v>
      </c>
      <c r="F653" s="178" t="s">
        <v>544</v>
      </c>
      <c r="G653" s="178" t="s">
        <v>540</v>
      </c>
      <c r="H653" s="177" t="s">
        <v>52</v>
      </c>
      <c r="I653" s="179" t="s">
        <v>54</v>
      </c>
      <c r="J653" s="59" t="s">
        <v>435</v>
      </c>
      <c r="K653" s="60" t="s">
        <v>308</v>
      </c>
      <c r="L653" s="174" t="s">
        <v>272</v>
      </c>
      <c r="M653" s="2" t="s">
        <v>272</v>
      </c>
      <c r="N653" s="175" t="s">
        <v>272</v>
      </c>
      <c r="O653" s="24" t="s">
        <v>272</v>
      </c>
      <c r="P653" s="2" t="s">
        <v>272</v>
      </c>
      <c r="Q653" s="2" t="s">
        <v>272</v>
      </c>
      <c r="R653" s="2" t="s">
        <v>273</v>
      </c>
      <c r="S653" s="2" t="s">
        <v>273</v>
      </c>
      <c r="T653" s="2" t="s">
        <v>273</v>
      </c>
      <c r="U653" s="25" t="s">
        <v>273</v>
      </c>
      <c r="V653" s="24" t="s">
        <v>272</v>
      </c>
      <c r="W653" s="2" t="s">
        <v>272</v>
      </c>
      <c r="X653" s="2" t="s">
        <v>273</v>
      </c>
      <c r="Y653" s="2" t="s">
        <v>273</v>
      </c>
      <c r="Z653" s="175" t="s">
        <v>273</v>
      </c>
      <c r="AA653" s="24" t="s">
        <v>273</v>
      </c>
      <c r="AB653" s="2" t="s">
        <v>273</v>
      </c>
      <c r="AC653" s="25" t="s">
        <v>273</v>
      </c>
      <c r="AD653" s="174" t="s">
        <v>272</v>
      </c>
      <c r="AE653" s="25" t="s">
        <v>273</v>
      </c>
      <c r="AF653" s="180">
        <v>100</v>
      </c>
    </row>
    <row r="654" spans="1:32">
      <c r="A654" s="134" t="str">
        <f t="shared" si="10"/>
        <v>CHbu_04.1</v>
      </c>
      <c r="C654" s="177" t="s">
        <v>11</v>
      </c>
      <c r="D654" s="178" t="s">
        <v>1</v>
      </c>
      <c r="E654" s="178" t="s">
        <v>543</v>
      </c>
      <c r="F654" s="178" t="s">
        <v>544</v>
      </c>
      <c r="G654" s="178" t="s">
        <v>540</v>
      </c>
      <c r="H654" s="177" t="s">
        <v>52</v>
      </c>
      <c r="I654" s="179" t="s">
        <v>54</v>
      </c>
      <c r="J654" s="59" t="s">
        <v>1351</v>
      </c>
      <c r="K654" s="60" t="s">
        <v>1352</v>
      </c>
      <c r="L654" s="174" t="s">
        <v>272</v>
      </c>
      <c r="M654" s="2" t="s">
        <v>272</v>
      </c>
      <c r="N654" s="175" t="s">
        <v>272</v>
      </c>
      <c r="O654" s="24" t="s">
        <v>272</v>
      </c>
      <c r="P654" s="2" t="s">
        <v>272</v>
      </c>
      <c r="Q654" s="2" t="s">
        <v>272</v>
      </c>
      <c r="R654" s="2" t="s">
        <v>273</v>
      </c>
      <c r="S654" s="2" t="s">
        <v>273</v>
      </c>
      <c r="T654" s="2" t="s">
        <v>273</v>
      </c>
      <c r="U654" s="25" t="s">
        <v>273</v>
      </c>
      <c r="V654" s="24" t="s">
        <v>272</v>
      </c>
      <c r="W654" s="2" t="s">
        <v>272</v>
      </c>
      <c r="X654" s="2" t="s">
        <v>273</v>
      </c>
      <c r="Y654" s="2" t="s">
        <v>273</v>
      </c>
      <c r="Z654" s="175" t="s">
        <v>273</v>
      </c>
      <c r="AA654" s="24" t="s">
        <v>272</v>
      </c>
      <c r="AB654" s="2" t="s">
        <v>272</v>
      </c>
      <c r="AC654" s="25" t="s">
        <v>273</v>
      </c>
      <c r="AD654" s="174" t="s">
        <v>272</v>
      </c>
      <c r="AE654" s="25" t="s">
        <v>273</v>
      </c>
      <c r="AF654" s="180">
        <v>100</v>
      </c>
    </row>
    <row r="655" spans="1:32">
      <c r="A655" s="134" t="str">
        <f t="shared" si="10"/>
        <v>CHbu_04.1</v>
      </c>
      <c r="C655" s="177" t="s">
        <v>11</v>
      </c>
      <c r="D655" s="178" t="s">
        <v>1</v>
      </c>
      <c r="E655" s="178" t="s">
        <v>543</v>
      </c>
      <c r="F655" s="178" t="s">
        <v>544</v>
      </c>
      <c r="G655" s="178" t="s">
        <v>540</v>
      </c>
      <c r="H655" s="177" t="s">
        <v>52</v>
      </c>
      <c r="I655" s="179" t="s">
        <v>54</v>
      </c>
      <c r="J655" s="59" t="s">
        <v>1353</v>
      </c>
      <c r="K655" s="60" t="s">
        <v>1354</v>
      </c>
      <c r="L655" s="174" t="s">
        <v>272</v>
      </c>
      <c r="M655" s="2" t="s">
        <v>273</v>
      </c>
      <c r="N655" s="175" t="s">
        <v>273</v>
      </c>
      <c r="O655" s="24" t="s">
        <v>672</v>
      </c>
      <c r="P655" s="2" t="s">
        <v>273</v>
      </c>
      <c r="Q655" s="2" t="s">
        <v>273</v>
      </c>
      <c r="R655" s="2" t="s">
        <v>273</v>
      </c>
      <c r="S655" s="2" t="s">
        <v>273</v>
      </c>
      <c r="T655" s="2" t="s">
        <v>273</v>
      </c>
      <c r="U655" s="25" t="s">
        <v>273</v>
      </c>
      <c r="V655" s="24" t="s">
        <v>273</v>
      </c>
      <c r="W655" s="2" t="s">
        <v>273</v>
      </c>
      <c r="X655" s="2" t="s">
        <v>273</v>
      </c>
      <c r="Y655" s="2" t="s">
        <v>273</v>
      </c>
      <c r="Z655" s="175" t="s">
        <v>273</v>
      </c>
      <c r="AA655" s="24" t="s">
        <v>273</v>
      </c>
      <c r="AB655" s="2" t="s">
        <v>273</v>
      </c>
      <c r="AC655" s="25" t="s">
        <v>273</v>
      </c>
      <c r="AD655" s="174" t="s">
        <v>273</v>
      </c>
      <c r="AE655" s="25" t="s">
        <v>273</v>
      </c>
      <c r="AF655" s="180">
        <v>100</v>
      </c>
    </row>
    <row r="656" spans="1:32">
      <c r="A656" s="134" t="str">
        <f t="shared" si="10"/>
        <v>CHbu_04.1</v>
      </c>
      <c r="C656" s="177" t="s">
        <v>11</v>
      </c>
      <c r="D656" s="178" t="s">
        <v>1</v>
      </c>
      <c r="E656" s="178" t="s">
        <v>543</v>
      </c>
      <c r="F656" s="178" t="s">
        <v>544</v>
      </c>
      <c r="G656" s="178" t="s">
        <v>540</v>
      </c>
      <c r="H656" s="177" t="s">
        <v>52</v>
      </c>
      <c r="I656" s="179" t="s">
        <v>54</v>
      </c>
      <c r="J656" s="59" t="s">
        <v>1355</v>
      </c>
      <c r="K656" s="60" t="s">
        <v>1356</v>
      </c>
      <c r="L656" s="174" t="s">
        <v>272</v>
      </c>
      <c r="M656" s="2" t="s">
        <v>272</v>
      </c>
      <c r="N656" s="175" t="s">
        <v>272</v>
      </c>
      <c r="O656" s="24" t="s">
        <v>272</v>
      </c>
      <c r="P656" s="2" t="s">
        <v>272</v>
      </c>
      <c r="Q656" s="2" t="s">
        <v>272</v>
      </c>
      <c r="R656" s="2" t="s">
        <v>273</v>
      </c>
      <c r="S656" s="2" t="s">
        <v>273</v>
      </c>
      <c r="T656" s="2" t="s">
        <v>273</v>
      </c>
      <c r="U656" s="25" t="s">
        <v>273</v>
      </c>
      <c r="V656" s="24" t="s">
        <v>272</v>
      </c>
      <c r="W656" s="2" t="s">
        <v>272</v>
      </c>
      <c r="X656" s="2" t="s">
        <v>273</v>
      </c>
      <c r="Y656" s="2" t="s">
        <v>273</v>
      </c>
      <c r="Z656" s="175" t="s">
        <v>273</v>
      </c>
      <c r="AA656" s="24" t="s">
        <v>272</v>
      </c>
      <c r="AB656" s="2" t="s">
        <v>273</v>
      </c>
      <c r="AC656" s="25" t="s">
        <v>273</v>
      </c>
      <c r="AD656" s="174" t="s">
        <v>272</v>
      </c>
      <c r="AE656" s="25" t="s">
        <v>273</v>
      </c>
      <c r="AF656" s="180">
        <v>100</v>
      </c>
    </row>
    <row r="657" spans="1:32">
      <c r="A657" s="134" t="str">
        <f t="shared" si="10"/>
        <v>CHbu_04.1</v>
      </c>
      <c r="C657" s="177" t="s">
        <v>11</v>
      </c>
      <c r="D657" s="178" t="s">
        <v>1</v>
      </c>
      <c r="E657" s="178" t="s">
        <v>543</v>
      </c>
      <c r="F657" s="178" t="s">
        <v>544</v>
      </c>
      <c r="G657" s="178" t="s">
        <v>540</v>
      </c>
      <c r="H657" s="177" t="s">
        <v>52</v>
      </c>
      <c r="I657" s="179" t="s">
        <v>54</v>
      </c>
      <c r="J657" s="59" t="s">
        <v>1357</v>
      </c>
      <c r="K657" s="60" t="s">
        <v>1358</v>
      </c>
      <c r="L657" s="174" t="s">
        <v>272</v>
      </c>
      <c r="M657" s="2" t="s">
        <v>272</v>
      </c>
      <c r="N657" s="175" t="s">
        <v>272</v>
      </c>
      <c r="O657" s="24" t="s">
        <v>272</v>
      </c>
      <c r="P657" s="2" t="s">
        <v>272</v>
      </c>
      <c r="Q657" s="2" t="s">
        <v>272</v>
      </c>
      <c r="R657" s="2" t="s">
        <v>273</v>
      </c>
      <c r="S657" s="2" t="s">
        <v>273</v>
      </c>
      <c r="T657" s="2" t="s">
        <v>273</v>
      </c>
      <c r="U657" s="25" t="s">
        <v>273</v>
      </c>
      <c r="V657" s="24" t="s">
        <v>272</v>
      </c>
      <c r="W657" s="2" t="s">
        <v>272</v>
      </c>
      <c r="X657" s="2" t="s">
        <v>273</v>
      </c>
      <c r="Y657" s="2" t="s">
        <v>273</v>
      </c>
      <c r="Z657" s="175" t="s">
        <v>273</v>
      </c>
      <c r="AA657" s="24" t="s">
        <v>273</v>
      </c>
      <c r="AB657" s="2" t="s">
        <v>273</v>
      </c>
      <c r="AC657" s="25" t="s">
        <v>273</v>
      </c>
      <c r="AD657" s="174" t="s">
        <v>272</v>
      </c>
      <c r="AE657" s="25" t="s">
        <v>273</v>
      </c>
      <c r="AF657" s="180">
        <v>100</v>
      </c>
    </row>
    <row r="658" spans="1:32">
      <c r="A658" s="134" t="str">
        <f t="shared" si="10"/>
        <v>CHbu_04.1</v>
      </c>
      <c r="C658" s="177" t="s">
        <v>11</v>
      </c>
      <c r="D658" s="178" t="s">
        <v>1</v>
      </c>
      <c r="E658" s="178" t="s">
        <v>543</v>
      </c>
      <c r="F658" s="178" t="s">
        <v>544</v>
      </c>
      <c r="G658" s="178" t="s">
        <v>540</v>
      </c>
      <c r="H658" s="177" t="s">
        <v>52</v>
      </c>
      <c r="I658" s="179" t="s">
        <v>54</v>
      </c>
      <c r="J658" s="59" t="s">
        <v>1359</v>
      </c>
      <c r="K658" s="60" t="s">
        <v>1360</v>
      </c>
      <c r="L658" s="174" t="s">
        <v>272</v>
      </c>
      <c r="M658" s="2" t="s">
        <v>272</v>
      </c>
      <c r="N658" s="175" t="s">
        <v>272</v>
      </c>
      <c r="O658" s="24" t="s">
        <v>272</v>
      </c>
      <c r="P658" s="2" t="s">
        <v>272</v>
      </c>
      <c r="Q658" s="2" t="s">
        <v>272</v>
      </c>
      <c r="R658" s="2" t="s">
        <v>273</v>
      </c>
      <c r="S658" s="2" t="s">
        <v>273</v>
      </c>
      <c r="T658" s="2" t="s">
        <v>273</v>
      </c>
      <c r="U658" s="25" t="s">
        <v>273</v>
      </c>
      <c r="V658" s="24" t="s">
        <v>272</v>
      </c>
      <c r="W658" s="2" t="s">
        <v>272</v>
      </c>
      <c r="X658" s="2" t="s">
        <v>273</v>
      </c>
      <c r="Y658" s="2" t="s">
        <v>273</v>
      </c>
      <c r="Z658" s="175" t="s">
        <v>273</v>
      </c>
      <c r="AA658" s="24" t="s">
        <v>272</v>
      </c>
      <c r="AB658" s="2" t="s">
        <v>273</v>
      </c>
      <c r="AC658" s="25" t="s">
        <v>273</v>
      </c>
      <c r="AD658" s="174" t="s">
        <v>272</v>
      </c>
      <c r="AE658" s="25" t="s">
        <v>273</v>
      </c>
      <c r="AF658" s="180">
        <v>100</v>
      </c>
    </row>
    <row r="659" spans="1:32">
      <c r="A659" s="134" t="str">
        <f t="shared" si="10"/>
        <v>CHbu_04.1</v>
      </c>
      <c r="C659" s="177" t="s">
        <v>11</v>
      </c>
      <c r="D659" s="178" t="s">
        <v>1</v>
      </c>
      <c r="E659" s="178" t="s">
        <v>543</v>
      </c>
      <c r="F659" s="178" t="s">
        <v>544</v>
      </c>
      <c r="G659" s="178" t="s">
        <v>540</v>
      </c>
      <c r="H659" s="177" t="s">
        <v>52</v>
      </c>
      <c r="I659" s="179" t="s">
        <v>54</v>
      </c>
      <c r="J659" s="59" t="s">
        <v>1361</v>
      </c>
      <c r="K659" s="60" t="s">
        <v>1362</v>
      </c>
      <c r="L659" s="174" t="s">
        <v>272</v>
      </c>
      <c r="M659" s="2" t="s">
        <v>272</v>
      </c>
      <c r="N659" s="175" t="s">
        <v>272</v>
      </c>
      <c r="O659" s="24" t="s">
        <v>272</v>
      </c>
      <c r="P659" s="2" t="s">
        <v>272</v>
      </c>
      <c r="Q659" s="2" t="s">
        <v>272</v>
      </c>
      <c r="R659" s="2" t="s">
        <v>273</v>
      </c>
      <c r="S659" s="2" t="s">
        <v>273</v>
      </c>
      <c r="T659" s="2" t="s">
        <v>273</v>
      </c>
      <c r="U659" s="25" t="s">
        <v>273</v>
      </c>
      <c r="V659" s="24" t="s">
        <v>272</v>
      </c>
      <c r="W659" s="2" t="s">
        <v>272</v>
      </c>
      <c r="X659" s="2" t="s">
        <v>273</v>
      </c>
      <c r="Y659" s="2" t="s">
        <v>273</v>
      </c>
      <c r="Z659" s="175" t="s">
        <v>273</v>
      </c>
      <c r="AA659" s="24" t="s">
        <v>272</v>
      </c>
      <c r="AB659" s="2" t="s">
        <v>273</v>
      </c>
      <c r="AC659" s="25" t="s">
        <v>273</v>
      </c>
      <c r="AD659" s="174" t="s">
        <v>272</v>
      </c>
      <c r="AE659" s="25" t="s">
        <v>273</v>
      </c>
      <c r="AF659" s="180">
        <v>100</v>
      </c>
    </row>
    <row r="660" spans="1:32">
      <c r="A660" s="134" t="str">
        <f t="shared" si="10"/>
        <v>CHbu_04.1</v>
      </c>
      <c r="C660" s="177" t="s">
        <v>11</v>
      </c>
      <c r="D660" s="178" t="s">
        <v>1</v>
      </c>
      <c r="E660" s="178" t="s">
        <v>543</v>
      </c>
      <c r="F660" s="178" t="s">
        <v>544</v>
      </c>
      <c r="G660" s="178" t="s">
        <v>540</v>
      </c>
      <c r="H660" s="177" t="s">
        <v>52</v>
      </c>
      <c r="I660" s="179" t="s">
        <v>54</v>
      </c>
      <c r="J660" s="59" t="s">
        <v>1363</v>
      </c>
      <c r="K660" s="60" t="s">
        <v>1364</v>
      </c>
      <c r="L660" s="174" t="s">
        <v>272</v>
      </c>
      <c r="M660" s="2" t="s">
        <v>272</v>
      </c>
      <c r="N660" s="175" t="s">
        <v>272</v>
      </c>
      <c r="O660" s="24" t="s">
        <v>272</v>
      </c>
      <c r="P660" s="2" t="s">
        <v>272</v>
      </c>
      <c r="Q660" s="2" t="s">
        <v>272</v>
      </c>
      <c r="R660" s="2" t="s">
        <v>273</v>
      </c>
      <c r="S660" s="2" t="s">
        <v>273</v>
      </c>
      <c r="T660" s="2" t="s">
        <v>273</v>
      </c>
      <c r="U660" s="25" t="s">
        <v>273</v>
      </c>
      <c r="V660" s="24" t="s">
        <v>272</v>
      </c>
      <c r="W660" s="2" t="s">
        <v>272</v>
      </c>
      <c r="X660" s="2" t="s">
        <v>273</v>
      </c>
      <c r="Y660" s="2" t="s">
        <v>273</v>
      </c>
      <c r="Z660" s="175" t="s">
        <v>273</v>
      </c>
      <c r="AA660" s="24" t="s">
        <v>272</v>
      </c>
      <c r="AB660" s="2" t="s">
        <v>273</v>
      </c>
      <c r="AC660" s="25" t="s">
        <v>273</v>
      </c>
      <c r="AD660" s="174" t="s">
        <v>272</v>
      </c>
      <c r="AE660" s="25" t="s">
        <v>273</v>
      </c>
      <c r="AF660" s="180">
        <v>100</v>
      </c>
    </row>
    <row r="661" spans="1:32">
      <c r="A661" s="134" t="str">
        <f t="shared" si="10"/>
        <v>CHbu_04.1</v>
      </c>
      <c r="C661" s="177" t="s">
        <v>11</v>
      </c>
      <c r="D661" s="178" t="s">
        <v>1</v>
      </c>
      <c r="E661" s="178" t="s">
        <v>543</v>
      </c>
      <c r="F661" s="178" t="s">
        <v>544</v>
      </c>
      <c r="G661" s="178" t="s">
        <v>540</v>
      </c>
      <c r="H661" s="177" t="s">
        <v>52</v>
      </c>
      <c r="I661" s="179" t="s">
        <v>54</v>
      </c>
      <c r="J661" s="59" t="s">
        <v>1365</v>
      </c>
      <c r="K661" s="60" t="s">
        <v>1366</v>
      </c>
      <c r="L661" s="174" t="s">
        <v>272</v>
      </c>
      <c r="M661" s="2" t="s">
        <v>272</v>
      </c>
      <c r="N661" s="175" t="s">
        <v>272</v>
      </c>
      <c r="O661" s="24" t="s">
        <v>272</v>
      </c>
      <c r="P661" s="2" t="s">
        <v>272</v>
      </c>
      <c r="Q661" s="2" t="s">
        <v>272</v>
      </c>
      <c r="R661" s="2" t="s">
        <v>273</v>
      </c>
      <c r="S661" s="2" t="s">
        <v>273</v>
      </c>
      <c r="T661" s="2" t="s">
        <v>273</v>
      </c>
      <c r="U661" s="25" t="s">
        <v>273</v>
      </c>
      <c r="V661" s="24" t="s">
        <v>272</v>
      </c>
      <c r="W661" s="2" t="s">
        <v>273</v>
      </c>
      <c r="X661" s="2" t="s">
        <v>273</v>
      </c>
      <c r="Y661" s="2" t="s">
        <v>273</v>
      </c>
      <c r="Z661" s="175" t="s">
        <v>273</v>
      </c>
      <c r="AA661" s="24" t="s">
        <v>273</v>
      </c>
      <c r="AB661" s="2" t="s">
        <v>273</v>
      </c>
      <c r="AC661" s="25" t="s">
        <v>273</v>
      </c>
      <c r="AD661" s="174" t="s">
        <v>273</v>
      </c>
      <c r="AE661" s="25" t="s">
        <v>273</v>
      </c>
      <c r="AF661" s="180">
        <v>100</v>
      </c>
    </row>
    <row r="662" spans="1:32">
      <c r="A662" s="134" t="str">
        <f t="shared" si="10"/>
        <v>CHbu_04.1</v>
      </c>
      <c r="C662" s="177" t="s">
        <v>11</v>
      </c>
      <c r="D662" s="178" t="s">
        <v>1</v>
      </c>
      <c r="E662" s="178" t="s">
        <v>543</v>
      </c>
      <c r="F662" s="178" t="s">
        <v>544</v>
      </c>
      <c r="G662" s="178" t="s">
        <v>540</v>
      </c>
      <c r="H662" s="177" t="s">
        <v>52</v>
      </c>
      <c r="I662" s="179" t="s">
        <v>54</v>
      </c>
      <c r="J662" s="59" t="s">
        <v>1367</v>
      </c>
      <c r="K662" s="60" t="s">
        <v>1368</v>
      </c>
      <c r="L662" s="174" t="s">
        <v>272</v>
      </c>
      <c r="M662" s="2" t="s">
        <v>272</v>
      </c>
      <c r="N662" s="175" t="s">
        <v>272</v>
      </c>
      <c r="O662" s="24" t="s">
        <v>272</v>
      </c>
      <c r="P662" s="2" t="s">
        <v>272</v>
      </c>
      <c r="Q662" s="2" t="s">
        <v>272</v>
      </c>
      <c r="R662" s="2" t="s">
        <v>273</v>
      </c>
      <c r="S662" s="2" t="s">
        <v>273</v>
      </c>
      <c r="T662" s="2" t="s">
        <v>273</v>
      </c>
      <c r="U662" s="25" t="s">
        <v>273</v>
      </c>
      <c r="V662" s="24" t="s">
        <v>272</v>
      </c>
      <c r="W662" s="2" t="s">
        <v>272</v>
      </c>
      <c r="X662" s="2" t="s">
        <v>273</v>
      </c>
      <c r="Y662" s="2" t="s">
        <v>273</v>
      </c>
      <c r="Z662" s="175" t="s">
        <v>273</v>
      </c>
      <c r="AA662" s="24" t="s">
        <v>272</v>
      </c>
      <c r="AB662" s="2" t="s">
        <v>273</v>
      </c>
      <c r="AC662" s="25" t="s">
        <v>273</v>
      </c>
      <c r="AD662" s="174" t="s">
        <v>272</v>
      </c>
      <c r="AE662" s="25" t="s">
        <v>273</v>
      </c>
      <c r="AF662" s="180">
        <v>100</v>
      </c>
    </row>
    <row r="663" spans="1:32">
      <c r="A663" s="134" t="str">
        <f t="shared" si="10"/>
        <v>CHbu_04.1</v>
      </c>
      <c r="C663" s="177" t="s">
        <v>11</v>
      </c>
      <c r="D663" s="178" t="s">
        <v>1</v>
      </c>
      <c r="E663" s="178" t="s">
        <v>543</v>
      </c>
      <c r="F663" s="178" t="s">
        <v>544</v>
      </c>
      <c r="G663" s="178" t="s">
        <v>540</v>
      </c>
      <c r="H663" s="177" t="s">
        <v>52</v>
      </c>
      <c r="I663" s="179" t="s">
        <v>54</v>
      </c>
      <c r="J663" s="59" t="s">
        <v>1369</v>
      </c>
      <c r="K663" s="60" t="s">
        <v>1370</v>
      </c>
      <c r="L663" s="174" t="s">
        <v>272</v>
      </c>
      <c r="M663" s="2" t="s">
        <v>272</v>
      </c>
      <c r="N663" s="175" t="s">
        <v>272</v>
      </c>
      <c r="O663" s="24" t="s">
        <v>272</v>
      </c>
      <c r="P663" s="2" t="s">
        <v>272</v>
      </c>
      <c r="Q663" s="2" t="s">
        <v>272</v>
      </c>
      <c r="R663" s="2" t="s">
        <v>273</v>
      </c>
      <c r="S663" s="2" t="s">
        <v>273</v>
      </c>
      <c r="T663" s="2" t="s">
        <v>273</v>
      </c>
      <c r="U663" s="25" t="s">
        <v>273</v>
      </c>
      <c r="V663" s="24" t="s">
        <v>272</v>
      </c>
      <c r="W663" s="2" t="s">
        <v>273</v>
      </c>
      <c r="X663" s="2" t="s">
        <v>273</v>
      </c>
      <c r="Y663" s="2" t="s">
        <v>273</v>
      </c>
      <c r="Z663" s="175" t="s">
        <v>273</v>
      </c>
      <c r="AA663" s="24" t="s">
        <v>272</v>
      </c>
      <c r="AB663" s="2" t="s">
        <v>273</v>
      </c>
      <c r="AC663" s="25" t="s">
        <v>273</v>
      </c>
      <c r="AD663" s="174" t="s">
        <v>273</v>
      </c>
      <c r="AE663" s="25" t="s">
        <v>273</v>
      </c>
      <c r="AF663" s="180">
        <v>100</v>
      </c>
    </row>
    <row r="664" spans="1:32">
      <c r="A664" s="134" t="str">
        <f t="shared" si="10"/>
        <v>CHbu_04.1</v>
      </c>
      <c r="C664" s="177" t="s">
        <v>11</v>
      </c>
      <c r="D664" s="178" t="s">
        <v>1</v>
      </c>
      <c r="E664" s="178" t="s">
        <v>543</v>
      </c>
      <c r="F664" s="178" t="s">
        <v>544</v>
      </c>
      <c r="G664" s="178" t="s">
        <v>540</v>
      </c>
      <c r="H664" s="177" t="s">
        <v>52</v>
      </c>
      <c r="I664" s="179" t="s">
        <v>54</v>
      </c>
      <c r="J664" s="59" t="s">
        <v>1371</v>
      </c>
      <c r="K664" s="60" t="s">
        <v>1372</v>
      </c>
      <c r="L664" s="174" t="s">
        <v>272</v>
      </c>
      <c r="M664" s="2" t="s">
        <v>272</v>
      </c>
      <c r="N664" s="175" t="s">
        <v>272</v>
      </c>
      <c r="O664" s="24" t="s">
        <v>272</v>
      </c>
      <c r="P664" s="2" t="s">
        <v>272</v>
      </c>
      <c r="Q664" s="2" t="s">
        <v>272</v>
      </c>
      <c r="R664" s="2" t="s">
        <v>273</v>
      </c>
      <c r="S664" s="2" t="s">
        <v>273</v>
      </c>
      <c r="T664" s="2" t="s">
        <v>273</v>
      </c>
      <c r="U664" s="25" t="s">
        <v>273</v>
      </c>
      <c r="V664" s="24" t="s">
        <v>272</v>
      </c>
      <c r="W664" s="2" t="s">
        <v>272</v>
      </c>
      <c r="X664" s="2" t="s">
        <v>273</v>
      </c>
      <c r="Y664" s="2" t="s">
        <v>273</v>
      </c>
      <c r="Z664" s="175" t="s">
        <v>273</v>
      </c>
      <c r="AA664" s="24" t="s">
        <v>272</v>
      </c>
      <c r="AB664" s="2" t="s">
        <v>273</v>
      </c>
      <c r="AC664" s="25" t="s">
        <v>273</v>
      </c>
      <c r="AD664" s="174" t="s">
        <v>272</v>
      </c>
      <c r="AE664" s="25" t="s">
        <v>273</v>
      </c>
      <c r="AF664" s="180">
        <v>100</v>
      </c>
    </row>
    <row r="665" spans="1:32">
      <c r="A665" s="134" t="str">
        <f t="shared" si="10"/>
        <v>CHbu_04.1</v>
      </c>
      <c r="C665" s="177" t="s">
        <v>11</v>
      </c>
      <c r="D665" s="178" t="s">
        <v>1</v>
      </c>
      <c r="E665" s="178" t="s">
        <v>543</v>
      </c>
      <c r="F665" s="178" t="s">
        <v>544</v>
      </c>
      <c r="G665" s="178" t="s">
        <v>540</v>
      </c>
      <c r="H665" s="177" t="s">
        <v>52</v>
      </c>
      <c r="I665" s="179" t="s">
        <v>54</v>
      </c>
      <c r="J665" s="59" t="s">
        <v>1373</v>
      </c>
      <c r="K665" s="60" t="s">
        <v>1374</v>
      </c>
      <c r="L665" s="174" t="s">
        <v>272</v>
      </c>
      <c r="M665" s="2" t="s">
        <v>272</v>
      </c>
      <c r="N665" s="175" t="s">
        <v>272</v>
      </c>
      <c r="O665" s="24" t="s">
        <v>272</v>
      </c>
      <c r="P665" s="2" t="s">
        <v>272</v>
      </c>
      <c r="Q665" s="2" t="s">
        <v>272</v>
      </c>
      <c r="R665" s="2" t="s">
        <v>273</v>
      </c>
      <c r="S665" s="2" t="s">
        <v>273</v>
      </c>
      <c r="T665" s="2" t="s">
        <v>273</v>
      </c>
      <c r="U665" s="25" t="s">
        <v>273</v>
      </c>
      <c r="V665" s="24" t="s">
        <v>272</v>
      </c>
      <c r="W665" s="2" t="s">
        <v>272</v>
      </c>
      <c r="X665" s="2" t="s">
        <v>273</v>
      </c>
      <c r="Y665" s="2" t="s">
        <v>273</v>
      </c>
      <c r="Z665" s="175" t="s">
        <v>273</v>
      </c>
      <c r="AA665" s="24" t="s">
        <v>272</v>
      </c>
      <c r="AB665" s="2" t="s">
        <v>273</v>
      </c>
      <c r="AC665" s="25" t="s">
        <v>273</v>
      </c>
      <c r="AD665" s="174" t="s">
        <v>272</v>
      </c>
      <c r="AE665" s="25" t="s">
        <v>273</v>
      </c>
      <c r="AF665" s="180">
        <v>100</v>
      </c>
    </row>
    <row r="666" spans="1:32">
      <c r="A666" s="134" t="str">
        <f t="shared" si="10"/>
        <v>CHbu_04.1</v>
      </c>
      <c r="C666" s="177" t="s">
        <v>11</v>
      </c>
      <c r="D666" s="178" t="s">
        <v>1</v>
      </c>
      <c r="E666" s="178" t="s">
        <v>543</v>
      </c>
      <c r="F666" s="178" t="s">
        <v>544</v>
      </c>
      <c r="G666" s="178" t="s">
        <v>540</v>
      </c>
      <c r="H666" s="177" t="s">
        <v>52</v>
      </c>
      <c r="I666" s="179" t="s">
        <v>54</v>
      </c>
      <c r="J666" s="59" t="s">
        <v>1375</v>
      </c>
      <c r="K666" s="60" t="s">
        <v>1376</v>
      </c>
      <c r="L666" s="174" t="s">
        <v>272</v>
      </c>
      <c r="M666" s="2" t="s">
        <v>272</v>
      </c>
      <c r="N666" s="175" t="s">
        <v>272</v>
      </c>
      <c r="O666" s="24" t="s">
        <v>272</v>
      </c>
      <c r="P666" s="2" t="s">
        <v>272</v>
      </c>
      <c r="Q666" s="2" t="s">
        <v>272</v>
      </c>
      <c r="R666" s="2" t="s">
        <v>273</v>
      </c>
      <c r="S666" s="2" t="s">
        <v>273</v>
      </c>
      <c r="T666" s="2" t="s">
        <v>273</v>
      </c>
      <c r="U666" s="25" t="s">
        <v>273</v>
      </c>
      <c r="V666" s="24" t="s">
        <v>272</v>
      </c>
      <c r="W666" s="2" t="s">
        <v>273</v>
      </c>
      <c r="X666" s="2" t="s">
        <v>273</v>
      </c>
      <c r="Y666" s="2" t="s">
        <v>273</v>
      </c>
      <c r="Z666" s="175" t="s">
        <v>273</v>
      </c>
      <c r="AA666" s="24" t="s">
        <v>272</v>
      </c>
      <c r="AB666" s="2" t="s">
        <v>273</v>
      </c>
      <c r="AC666" s="25" t="s">
        <v>273</v>
      </c>
      <c r="AD666" s="174" t="s">
        <v>273</v>
      </c>
      <c r="AE666" s="25" t="s">
        <v>273</v>
      </c>
      <c r="AF666" s="180">
        <v>100</v>
      </c>
    </row>
    <row r="667" spans="1:32">
      <c r="A667" s="134" t="str">
        <f t="shared" si="10"/>
        <v>CHbu_04.1</v>
      </c>
      <c r="C667" s="177" t="s">
        <v>11</v>
      </c>
      <c r="D667" s="178" t="s">
        <v>1</v>
      </c>
      <c r="E667" s="178" t="s">
        <v>543</v>
      </c>
      <c r="F667" s="178" t="s">
        <v>544</v>
      </c>
      <c r="G667" s="178" t="s">
        <v>540</v>
      </c>
      <c r="H667" s="177" t="s">
        <v>52</v>
      </c>
      <c r="I667" s="179" t="s">
        <v>54</v>
      </c>
      <c r="J667" s="59" t="s">
        <v>1377</v>
      </c>
      <c r="K667" s="60" t="s">
        <v>1378</v>
      </c>
      <c r="L667" s="174" t="s">
        <v>272</v>
      </c>
      <c r="M667" s="2" t="s">
        <v>272</v>
      </c>
      <c r="N667" s="175" t="s">
        <v>272</v>
      </c>
      <c r="O667" s="24" t="s">
        <v>272</v>
      </c>
      <c r="P667" s="2" t="s">
        <v>272</v>
      </c>
      <c r="Q667" s="2" t="s">
        <v>272</v>
      </c>
      <c r="R667" s="2" t="s">
        <v>273</v>
      </c>
      <c r="S667" s="2" t="s">
        <v>273</v>
      </c>
      <c r="T667" s="2" t="s">
        <v>273</v>
      </c>
      <c r="U667" s="25" t="s">
        <v>273</v>
      </c>
      <c r="V667" s="24" t="s">
        <v>272</v>
      </c>
      <c r="W667" s="2" t="s">
        <v>273</v>
      </c>
      <c r="X667" s="2" t="s">
        <v>273</v>
      </c>
      <c r="Y667" s="2" t="s">
        <v>273</v>
      </c>
      <c r="Z667" s="175" t="s">
        <v>273</v>
      </c>
      <c r="AA667" s="24" t="s">
        <v>272</v>
      </c>
      <c r="AB667" s="2" t="s">
        <v>273</v>
      </c>
      <c r="AC667" s="25" t="s">
        <v>273</v>
      </c>
      <c r="AD667" s="174" t="s">
        <v>273</v>
      </c>
      <c r="AE667" s="25" t="s">
        <v>273</v>
      </c>
      <c r="AF667" s="180">
        <v>100</v>
      </c>
    </row>
    <row r="668" spans="1:32">
      <c r="A668" s="134" t="str">
        <f t="shared" si="10"/>
        <v>CHbu_04.1</v>
      </c>
      <c r="C668" s="177" t="s">
        <v>11</v>
      </c>
      <c r="D668" s="178" t="s">
        <v>1</v>
      </c>
      <c r="E668" s="178" t="s">
        <v>543</v>
      </c>
      <c r="F668" s="178" t="s">
        <v>544</v>
      </c>
      <c r="G668" s="178" t="s">
        <v>540</v>
      </c>
      <c r="H668" s="177" t="s">
        <v>52</v>
      </c>
      <c r="I668" s="179" t="s">
        <v>54</v>
      </c>
      <c r="J668" s="59" t="s">
        <v>1379</v>
      </c>
      <c r="K668" s="60" t="s">
        <v>1380</v>
      </c>
      <c r="L668" s="174" t="s">
        <v>272</v>
      </c>
      <c r="M668" s="2" t="s">
        <v>272</v>
      </c>
      <c r="N668" s="175" t="s">
        <v>272</v>
      </c>
      <c r="O668" s="24" t="s">
        <v>272</v>
      </c>
      <c r="P668" s="2" t="s">
        <v>272</v>
      </c>
      <c r="Q668" s="2" t="s">
        <v>272</v>
      </c>
      <c r="R668" s="2" t="s">
        <v>273</v>
      </c>
      <c r="S668" s="2" t="s">
        <v>273</v>
      </c>
      <c r="T668" s="2" t="s">
        <v>273</v>
      </c>
      <c r="U668" s="25" t="s">
        <v>273</v>
      </c>
      <c r="V668" s="24" t="s">
        <v>272</v>
      </c>
      <c r="W668" s="2" t="s">
        <v>272</v>
      </c>
      <c r="X668" s="2" t="s">
        <v>273</v>
      </c>
      <c r="Y668" s="2" t="s">
        <v>273</v>
      </c>
      <c r="Z668" s="175" t="s">
        <v>273</v>
      </c>
      <c r="AA668" s="24" t="s">
        <v>272</v>
      </c>
      <c r="AB668" s="2" t="s">
        <v>273</v>
      </c>
      <c r="AC668" s="25" t="s">
        <v>273</v>
      </c>
      <c r="AD668" s="174" t="s">
        <v>272</v>
      </c>
      <c r="AE668" s="25" t="s">
        <v>273</v>
      </c>
      <c r="AF668" s="180">
        <v>100</v>
      </c>
    </row>
    <row r="669" spans="1:32">
      <c r="A669" s="134" t="str">
        <f t="shared" si="10"/>
        <v>CHbu_04.1</v>
      </c>
      <c r="C669" s="177" t="s">
        <v>11</v>
      </c>
      <c r="D669" s="178" t="s">
        <v>1</v>
      </c>
      <c r="E669" s="178" t="s">
        <v>543</v>
      </c>
      <c r="F669" s="178" t="s">
        <v>544</v>
      </c>
      <c r="G669" s="178" t="s">
        <v>540</v>
      </c>
      <c r="H669" s="177" t="s">
        <v>52</v>
      </c>
      <c r="I669" s="179" t="s">
        <v>54</v>
      </c>
      <c r="J669" s="59" t="s">
        <v>1381</v>
      </c>
      <c r="K669" s="60" t="s">
        <v>1382</v>
      </c>
      <c r="L669" s="174" t="s">
        <v>272</v>
      </c>
      <c r="M669" s="2" t="s">
        <v>272</v>
      </c>
      <c r="N669" s="175" t="s">
        <v>272</v>
      </c>
      <c r="O669" s="24" t="s">
        <v>272</v>
      </c>
      <c r="P669" s="2" t="s">
        <v>272</v>
      </c>
      <c r="Q669" s="2" t="s">
        <v>272</v>
      </c>
      <c r="R669" s="2" t="s">
        <v>273</v>
      </c>
      <c r="S669" s="2" t="s">
        <v>273</v>
      </c>
      <c r="T669" s="2" t="s">
        <v>273</v>
      </c>
      <c r="U669" s="25" t="s">
        <v>273</v>
      </c>
      <c r="V669" s="24" t="s">
        <v>272</v>
      </c>
      <c r="W669" s="2" t="s">
        <v>272</v>
      </c>
      <c r="X669" s="2" t="s">
        <v>273</v>
      </c>
      <c r="Y669" s="2" t="s">
        <v>273</v>
      </c>
      <c r="Z669" s="175" t="s">
        <v>273</v>
      </c>
      <c r="AA669" s="24" t="s">
        <v>272</v>
      </c>
      <c r="AB669" s="2" t="s">
        <v>273</v>
      </c>
      <c r="AC669" s="25" t="s">
        <v>273</v>
      </c>
      <c r="AD669" s="174" t="s">
        <v>272</v>
      </c>
      <c r="AE669" s="25" t="s">
        <v>273</v>
      </c>
      <c r="AF669" s="180">
        <v>100</v>
      </c>
    </row>
    <row r="670" spans="1:32">
      <c r="A670" s="134" t="str">
        <f t="shared" si="10"/>
        <v>CHbu_04.1</v>
      </c>
      <c r="C670" s="177" t="s">
        <v>11</v>
      </c>
      <c r="D670" s="178" t="s">
        <v>1</v>
      </c>
      <c r="E670" s="178" t="s">
        <v>543</v>
      </c>
      <c r="F670" s="178" t="s">
        <v>544</v>
      </c>
      <c r="G670" s="178" t="s">
        <v>540</v>
      </c>
      <c r="H670" s="177" t="s">
        <v>52</v>
      </c>
      <c r="I670" s="179" t="s">
        <v>54</v>
      </c>
      <c r="J670" s="59" t="s">
        <v>1383</v>
      </c>
      <c r="K670" s="60" t="s">
        <v>1384</v>
      </c>
      <c r="L670" s="174" t="s">
        <v>272</v>
      </c>
      <c r="M670" s="2" t="s">
        <v>272</v>
      </c>
      <c r="N670" s="175" t="s">
        <v>272</v>
      </c>
      <c r="O670" s="24" t="s">
        <v>272</v>
      </c>
      <c r="P670" s="2" t="s">
        <v>272</v>
      </c>
      <c r="Q670" s="2" t="s">
        <v>272</v>
      </c>
      <c r="R670" s="2" t="s">
        <v>273</v>
      </c>
      <c r="S670" s="2" t="s">
        <v>273</v>
      </c>
      <c r="T670" s="2" t="s">
        <v>273</v>
      </c>
      <c r="U670" s="25" t="s">
        <v>273</v>
      </c>
      <c r="V670" s="24" t="s">
        <v>272</v>
      </c>
      <c r="W670" s="2" t="s">
        <v>272</v>
      </c>
      <c r="X670" s="2" t="s">
        <v>273</v>
      </c>
      <c r="Y670" s="2" t="s">
        <v>273</v>
      </c>
      <c r="Z670" s="175" t="s">
        <v>273</v>
      </c>
      <c r="AA670" s="24" t="s">
        <v>272</v>
      </c>
      <c r="AB670" s="2" t="s">
        <v>273</v>
      </c>
      <c r="AC670" s="25" t="s">
        <v>273</v>
      </c>
      <c r="AD670" s="174" t="s">
        <v>272</v>
      </c>
      <c r="AE670" s="25" t="s">
        <v>273</v>
      </c>
      <c r="AF670" s="180">
        <v>100</v>
      </c>
    </row>
    <row r="671" spans="1:32">
      <c r="A671" s="134" t="str">
        <f t="shared" si="10"/>
        <v>CHbu_04.1</v>
      </c>
      <c r="C671" s="177" t="s">
        <v>11</v>
      </c>
      <c r="D671" s="178" t="s">
        <v>1</v>
      </c>
      <c r="E671" s="178" t="s">
        <v>543</v>
      </c>
      <c r="F671" s="178" t="s">
        <v>544</v>
      </c>
      <c r="G671" s="178" t="s">
        <v>540</v>
      </c>
      <c r="H671" s="177" t="s">
        <v>52</v>
      </c>
      <c r="I671" s="179" t="s">
        <v>54</v>
      </c>
      <c r="J671" s="59" t="s">
        <v>1385</v>
      </c>
      <c r="K671" s="60" t="s">
        <v>1386</v>
      </c>
      <c r="L671" s="174" t="s">
        <v>272</v>
      </c>
      <c r="M671" s="2" t="s">
        <v>272</v>
      </c>
      <c r="N671" s="175" t="s">
        <v>272</v>
      </c>
      <c r="O671" s="24" t="s">
        <v>272</v>
      </c>
      <c r="P671" s="2" t="s">
        <v>272</v>
      </c>
      <c r="Q671" s="2" t="s">
        <v>272</v>
      </c>
      <c r="R671" s="2" t="s">
        <v>273</v>
      </c>
      <c r="S671" s="2" t="s">
        <v>273</v>
      </c>
      <c r="T671" s="2" t="s">
        <v>273</v>
      </c>
      <c r="U671" s="25" t="s">
        <v>273</v>
      </c>
      <c r="V671" s="24" t="s">
        <v>272</v>
      </c>
      <c r="W671" s="2" t="s">
        <v>273</v>
      </c>
      <c r="X671" s="2" t="s">
        <v>273</v>
      </c>
      <c r="Y671" s="2" t="s">
        <v>273</v>
      </c>
      <c r="Z671" s="175" t="s">
        <v>273</v>
      </c>
      <c r="AA671" s="24" t="s">
        <v>272</v>
      </c>
      <c r="AB671" s="2" t="s">
        <v>273</v>
      </c>
      <c r="AC671" s="25" t="s">
        <v>273</v>
      </c>
      <c r="AD671" s="174" t="s">
        <v>272</v>
      </c>
      <c r="AE671" s="25" t="s">
        <v>273</v>
      </c>
      <c r="AF671" s="180">
        <v>100</v>
      </c>
    </row>
    <row r="672" spans="1:32">
      <c r="A672" s="134" t="str">
        <f t="shared" si="10"/>
        <v>CHbu_04.1</v>
      </c>
      <c r="C672" s="177" t="s">
        <v>11</v>
      </c>
      <c r="D672" s="178" t="s">
        <v>1</v>
      </c>
      <c r="E672" s="178" t="s">
        <v>543</v>
      </c>
      <c r="F672" s="178" t="s">
        <v>544</v>
      </c>
      <c r="G672" s="178" t="s">
        <v>540</v>
      </c>
      <c r="H672" s="177" t="s">
        <v>52</v>
      </c>
      <c r="I672" s="179" t="s">
        <v>54</v>
      </c>
      <c r="J672" s="59" t="s">
        <v>1387</v>
      </c>
      <c r="K672" s="60" t="s">
        <v>1388</v>
      </c>
      <c r="L672" s="174" t="s">
        <v>272</v>
      </c>
      <c r="M672" s="2" t="s">
        <v>272</v>
      </c>
      <c r="N672" s="175" t="s">
        <v>272</v>
      </c>
      <c r="O672" s="24" t="s">
        <v>272</v>
      </c>
      <c r="P672" s="2" t="s">
        <v>272</v>
      </c>
      <c r="Q672" s="2" t="s">
        <v>272</v>
      </c>
      <c r="R672" s="2" t="s">
        <v>273</v>
      </c>
      <c r="S672" s="2" t="s">
        <v>273</v>
      </c>
      <c r="T672" s="2" t="s">
        <v>273</v>
      </c>
      <c r="U672" s="25" t="s">
        <v>273</v>
      </c>
      <c r="V672" s="24" t="s">
        <v>272</v>
      </c>
      <c r="W672" s="2" t="s">
        <v>272</v>
      </c>
      <c r="X672" s="2" t="s">
        <v>273</v>
      </c>
      <c r="Y672" s="2" t="s">
        <v>273</v>
      </c>
      <c r="Z672" s="175" t="s">
        <v>273</v>
      </c>
      <c r="AA672" s="24" t="s">
        <v>272</v>
      </c>
      <c r="AB672" s="2" t="s">
        <v>273</v>
      </c>
      <c r="AC672" s="25" t="s">
        <v>273</v>
      </c>
      <c r="AD672" s="174" t="s">
        <v>272</v>
      </c>
      <c r="AE672" s="25" t="s">
        <v>273</v>
      </c>
      <c r="AF672" s="180">
        <v>100</v>
      </c>
    </row>
    <row r="673" spans="1:32">
      <c r="A673" s="134" t="str">
        <f t="shared" si="10"/>
        <v>CHbu_04.1</v>
      </c>
      <c r="C673" s="177" t="s">
        <v>11</v>
      </c>
      <c r="D673" s="178" t="s">
        <v>1</v>
      </c>
      <c r="E673" s="178" t="s">
        <v>543</v>
      </c>
      <c r="F673" s="178" t="s">
        <v>544</v>
      </c>
      <c r="G673" s="178" t="s">
        <v>540</v>
      </c>
      <c r="H673" s="177" t="s">
        <v>52</v>
      </c>
      <c r="I673" s="179" t="s">
        <v>54</v>
      </c>
      <c r="J673" s="59" t="s">
        <v>433</v>
      </c>
      <c r="K673" s="60" t="s">
        <v>1389</v>
      </c>
      <c r="L673" s="174" t="s">
        <v>272</v>
      </c>
      <c r="M673" s="2" t="s">
        <v>272</v>
      </c>
      <c r="N673" s="175" t="s">
        <v>272</v>
      </c>
      <c r="O673" s="24" t="s">
        <v>272</v>
      </c>
      <c r="P673" s="2" t="s">
        <v>272</v>
      </c>
      <c r="Q673" s="2" t="s">
        <v>272</v>
      </c>
      <c r="R673" s="2" t="s">
        <v>273</v>
      </c>
      <c r="S673" s="2" t="s">
        <v>273</v>
      </c>
      <c r="T673" s="2" t="s">
        <v>273</v>
      </c>
      <c r="U673" s="25" t="s">
        <v>273</v>
      </c>
      <c r="V673" s="24" t="s">
        <v>272</v>
      </c>
      <c r="W673" s="2" t="s">
        <v>272</v>
      </c>
      <c r="X673" s="2" t="s">
        <v>273</v>
      </c>
      <c r="Y673" s="2" t="s">
        <v>273</v>
      </c>
      <c r="Z673" s="175" t="s">
        <v>273</v>
      </c>
      <c r="AA673" s="24" t="s">
        <v>272</v>
      </c>
      <c r="AB673" s="2" t="s">
        <v>273</v>
      </c>
      <c r="AC673" s="25" t="s">
        <v>273</v>
      </c>
      <c r="AD673" s="174" t="s">
        <v>272</v>
      </c>
      <c r="AE673" s="25" t="s">
        <v>273</v>
      </c>
      <c r="AF673" s="180">
        <v>100</v>
      </c>
    </row>
    <row r="674" spans="1:32">
      <c r="A674" s="134" t="str">
        <f t="shared" si="10"/>
        <v>CHbu_04.1</v>
      </c>
      <c r="C674" s="177" t="s">
        <v>11</v>
      </c>
      <c r="D674" s="178" t="s">
        <v>1</v>
      </c>
      <c r="E674" s="178" t="s">
        <v>543</v>
      </c>
      <c r="F674" s="178" t="s">
        <v>544</v>
      </c>
      <c r="G674" s="178" t="s">
        <v>540</v>
      </c>
      <c r="H674" s="177" t="s">
        <v>52</v>
      </c>
      <c r="I674" s="179" t="s">
        <v>54</v>
      </c>
      <c r="J674" s="59" t="s">
        <v>1390</v>
      </c>
      <c r="K674" s="60" t="s">
        <v>1391</v>
      </c>
      <c r="L674" s="174" t="s">
        <v>272</v>
      </c>
      <c r="M674" s="2" t="s">
        <v>272</v>
      </c>
      <c r="N674" s="175" t="s">
        <v>272</v>
      </c>
      <c r="O674" s="24" t="s">
        <v>272</v>
      </c>
      <c r="P674" s="2" t="s">
        <v>272</v>
      </c>
      <c r="Q674" s="2" t="s">
        <v>272</v>
      </c>
      <c r="R674" s="2" t="s">
        <v>273</v>
      </c>
      <c r="S674" s="2" t="s">
        <v>273</v>
      </c>
      <c r="T674" s="2" t="s">
        <v>273</v>
      </c>
      <c r="U674" s="25" t="s">
        <v>273</v>
      </c>
      <c r="V674" s="24" t="s">
        <v>272</v>
      </c>
      <c r="W674" s="2" t="s">
        <v>272</v>
      </c>
      <c r="X674" s="2" t="s">
        <v>273</v>
      </c>
      <c r="Y674" s="2" t="s">
        <v>273</v>
      </c>
      <c r="Z674" s="175" t="s">
        <v>273</v>
      </c>
      <c r="AA674" s="24" t="s">
        <v>272</v>
      </c>
      <c r="AB674" s="2" t="s">
        <v>273</v>
      </c>
      <c r="AC674" s="25" t="s">
        <v>273</v>
      </c>
      <c r="AD674" s="174" t="s">
        <v>272</v>
      </c>
      <c r="AE674" s="25" t="s">
        <v>273</v>
      </c>
      <c r="AF674" s="180">
        <v>100</v>
      </c>
    </row>
    <row r="675" spans="1:32">
      <c r="A675" s="134" t="str">
        <f t="shared" si="10"/>
        <v>CHbu_04.2</v>
      </c>
      <c r="C675" s="177" t="s">
        <v>11</v>
      </c>
      <c r="D675" s="178" t="s">
        <v>1</v>
      </c>
      <c r="E675" s="178" t="s">
        <v>545</v>
      </c>
      <c r="F675" s="178" t="s">
        <v>546</v>
      </c>
      <c r="G675" s="178" t="s">
        <v>540</v>
      </c>
      <c r="H675" s="177" t="s">
        <v>52</v>
      </c>
      <c r="I675" s="179" t="s">
        <v>643</v>
      </c>
      <c r="J675" s="59" t="s">
        <v>309</v>
      </c>
      <c r="K675" s="60" t="s">
        <v>1392</v>
      </c>
      <c r="L675" s="174" t="s">
        <v>272</v>
      </c>
      <c r="M675" s="2" t="s">
        <v>272</v>
      </c>
      <c r="N675" s="175" t="s">
        <v>272</v>
      </c>
      <c r="O675" s="24" t="s">
        <v>272</v>
      </c>
      <c r="P675" s="2" t="s">
        <v>272</v>
      </c>
      <c r="Q675" s="2" t="s">
        <v>272</v>
      </c>
      <c r="R675" s="2" t="s">
        <v>272</v>
      </c>
      <c r="S675" s="2" t="s">
        <v>272</v>
      </c>
      <c r="T675" s="2" t="s">
        <v>272</v>
      </c>
      <c r="U675" s="25" t="s">
        <v>272</v>
      </c>
      <c r="V675" s="24" t="s">
        <v>272</v>
      </c>
      <c r="W675" s="2" t="s">
        <v>272</v>
      </c>
      <c r="X675" s="2" t="s">
        <v>272</v>
      </c>
      <c r="Y675" s="2" t="s">
        <v>273</v>
      </c>
      <c r="Z675" s="175" t="s">
        <v>272</v>
      </c>
      <c r="AA675" s="24" t="s">
        <v>272</v>
      </c>
      <c r="AB675" s="2" t="s">
        <v>272</v>
      </c>
      <c r="AC675" s="25" t="s">
        <v>272</v>
      </c>
      <c r="AD675" s="174" t="s">
        <v>272</v>
      </c>
      <c r="AE675" s="25" t="s">
        <v>273</v>
      </c>
      <c r="AF675" s="180">
        <v>100</v>
      </c>
    </row>
    <row r="676" spans="1:32">
      <c r="A676" s="134" t="str">
        <f t="shared" si="10"/>
        <v>CHbu_05.1</v>
      </c>
      <c r="C676" s="177" t="s">
        <v>11</v>
      </c>
      <c r="D676" s="178" t="s">
        <v>1</v>
      </c>
      <c r="E676" s="178" t="s">
        <v>547</v>
      </c>
      <c r="F676" s="178" t="s">
        <v>548</v>
      </c>
      <c r="G676" s="178" t="s">
        <v>540</v>
      </c>
      <c r="H676" s="177" t="s">
        <v>52</v>
      </c>
      <c r="I676" s="179" t="s">
        <v>643</v>
      </c>
      <c r="J676" s="59" t="s">
        <v>1341</v>
      </c>
      <c r="K676" s="60" t="s">
        <v>1393</v>
      </c>
      <c r="L676" s="174" t="s">
        <v>272</v>
      </c>
      <c r="M676" s="2" t="s">
        <v>272</v>
      </c>
      <c r="N676" s="175" t="s">
        <v>272</v>
      </c>
      <c r="O676" s="24" t="s">
        <v>272</v>
      </c>
      <c r="P676" s="2" t="s">
        <v>272</v>
      </c>
      <c r="Q676" s="2" t="s">
        <v>272</v>
      </c>
      <c r="R676" s="2" t="s">
        <v>272</v>
      </c>
      <c r="S676" s="2" t="s">
        <v>273</v>
      </c>
      <c r="T676" s="2" t="s">
        <v>273</v>
      </c>
      <c r="U676" s="25" t="s">
        <v>273</v>
      </c>
      <c r="V676" s="24" t="s">
        <v>272</v>
      </c>
      <c r="W676" s="2" t="s">
        <v>272</v>
      </c>
      <c r="X676" s="2" t="s">
        <v>272</v>
      </c>
      <c r="Y676" s="2" t="s">
        <v>273</v>
      </c>
      <c r="Z676" s="175" t="s">
        <v>273</v>
      </c>
      <c r="AA676" s="24" t="s">
        <v>272</v>
      </c>
      <c r="AB676" s="2" t="s">
        <v>273</v>
      </c>
      <c r="AC676" s="25" t="s">
        <v>273</v>
      </c>
      <c r="AD676" s="174" t="s">
        <v>272</v>
      </c>
      <c r="AE676" s="25" t="s">
        <v>273</v>
      </c>
      <c r="AF676" s="180">
        <v>100</v>
      </c>
    </row>
    <row r="677" spans="1:32">
      <c r="A677" s="134" t="str">
        <f t="shared" si="10"/>
        <v>CHbu_05.2</v>
      </c>
      <c r="C677" s="177" t="s">
        <v>11</v>
      </c>
      <c r="D677" s="178" t="s">
        <v>1</v>
      </c>
      <c r="E677" s="178" t="s">
        <v>549</v>
      </c>
      <c r="F677" s="178" t="s">
        <v>550</v>
      </c>
      <c r="G677" s="178" t="s">
        <v>533</v>
      </c>
      <c r="H677" s="177" t="s">
        <v>52</v>
      </c>
      <c r="I677" s="179" t="s">
        <v>643</v>
      </c>
      <c r="J677" s="59" t="s">
        <v>1341</v>
      </c>
      <c r="K677" s="60" t="s">
        <v>1393</v>
      </c>
      <c r="L677" s="174" t="s">
        <v>272</v>
      </c>
      <c r="M677" s="2" t="s">
        <v>272</v>
      </c>
      <c r="N677" s="175" t="s">
        <v>272</v>
      </c>
      <c r="O677" s="24"/>
      <c r="P677" s="2"/>
      <c r="Q677" s="2"/>
      <c r="R677" s="2"/>
      <c r="S677" s="2"/>
      <c r="T677" s="2"/>
      <c r="U677" s="25"/>
      <c r="V677" s="24"/>
      <c r="W677" s="2"/>
      <c r="X677" s="2"/>
      <c r="Y677" s="2"/>
      <c r="Z677" s="175"/>
      <c r="AA677" s="24"/>
      <c r="AB677" s="2"/>
      <c r="AC677" s="25"/>
      <c r="AD677" s="174"/>
      <c r="AE677" s="25"/>
      <c r="AF677" s="180">
        <v>100</v>
      </c>
    </row>
    <row r="678" spans="1:32">
      <c r="A678" s="134" t="str">
        <f t="shared" si="10"/>
        <v>CHbu_05.3</v>
      </c>
      <c r="C678" s="177" t="s">
        <v>11</v>
      </c>
      <c r="D678" s="178" t="s">
        <v>1</v>
      </c>
      <c r="E678" s="178" t="s">
        <v>551</v>
      </c>
      <c r="F678" s="178" t="s">
        <v>552</v>
      </c>
      <c r="G678" s="178" t="s">
        <v>533</v>
      </c>
      <c r="H678" s="177" t="s">
        <v>52</v>
      </c>
      <c r="I678" s="179"/>
      <c r="J678" s="59" t="s">
        <v>194</v>
      </c>
      <c r="K678" s="60" t="s">
        <v>194</v>
      </c>
      <c r="L678" s="174" t="s">
        <v>7</v>
      </c>
      <c r="M678" s="2" t="s">
        <v>7</v>
      </c>
      <c r="N678" s="175" t="s">
        <v>7</v>
      </c>
      <c r="O678" s="24"/>
      <c r="P678" s="2"/>
      <c r="Q678" s="2"/>
      <c r="R678" s="2"/>
      <c r="S678" s="2"/>
      <c r="T678" s="2"/>
      <c r="U678" s="25"/>
      <c r="V678" s="24"/>
      <c r="W678" s="2"/>
      <c r="X678" s="2"/>
      <c r="Y678" s="2"/>
      <c r="Z678" s="175"/>
      <c r="AA678" s="24"/>
      <c r="AB678" s="2"/>
      <c r="AC678" s="25"/>
      <c r="AD678" s="174"/>
      <c r="AE678" s="25"/>
      <c r="AF678" s="180" t="s">
        <v>7</v>
      </c>
    </row>
    <row r="679" spans="1:32">
      <c r="A679" s="134" t="str">
        <f t="shared" si="10"/>
        <v>CHbu_06.1</v>
      </c>
      <c r="C679" s="177" t="s">
        <v>11</v>
      </c>
      <c r="D679" s="178" t="s">
        <v>1</v>
      </c>
      <c r="E679" s="178" t="s">
        <v>553</v>
      </c>
      <c r="F679" s="178" t="s">
        <v>554</v>
      </c>
      <c r="G679" s="178" t="s">
        <v>540</v>
      </c>
      <c r="H679" s="177" t="s">
        <v>52</v>
      </c>
      <c r="I679" s="179" t="s">
        <v>643</v>
      </c>
      <c r="J679" s="59" t="s">
        <v>1341</v>
      </c>
      <c r="K679" s="60" t="s">
        <v>1393</v>
      </c>
      <c r="L679" s="174" t="s">
        <v>272</v>
      </c>
      <c r="M679" s="2" t="s">
        <v>272</v>
      </c>
      <c r="N679" s="175" t="s">
        <v>272</v>
      </c>
      <c r="O679" s="24" t="s">
        <v>272</v>
      </c>
      <c r="P679" s="2" t="s">
        <v>272</v>
      </c>
      <c r="Q679" s="2" t="s">
        <v>272</v>
      </c>
      <c r="R679" s="2" t="s">
        <v>272</v>
      </c>
      <c r="S679" s="2" t="s">
        <v>272</v>
      </c>
      <c r="T679" s="2" t="s">
        <v>273</v>
      </c>
      <c r="U679" s="25" t="s">
        <v>273</v>
      </c>
      <c r="V679" s="24" t="s">
        <v>272</v>
      </c>
      <c r="W679" s="2" t="s">
        <v>272</v>
      </c>
      <c r="X679" s="2" t="s">
        <v>272</v>
      </c>
      <c r="Y679" s="2" t="s">
        <v>273</v>
      </c>
      <c r="Z679" s="175" t="s">
        <v>273</v>
      </c>
      <c r="AA679" s="24" t="s">
        <v>272</v>
      </c>
      <c r="AB679" s="2" t="s">
        <v>272</v>
      </c>
      <c r="AC679" s="25" t="s">
        <v>272</v>
      </c>
      <c r="AD679" s="174" t="s">
        <v>272</v>
      </c>
      <c r="AE679" s="25" t="s">
        <v>273</v>
      </c>
      <c r="AF679" s="180">
        <v>100</v>
      </c>
    </row>
    <row r="680" spans="1:32">
      <c r="A680" s="134" t="str">
        <f t="shared" si="10"/>
        <v>CHbu_06.2</v>
      </c>
      <c r="C680" s="177" t="s">
        <v>11</v>
      </c>
      <c r="D680" s="178" t="s">
        <v>1</v>
      </c>
      <c r="E680" s="178" t="s">
        <v>555</v>
      </c>
      <c r="F680" s="178" t="s">
        <v>556</v>
      </c>
      <c r="G680" s="178" t="s">
        <v>540</v>
      </c>
      <c r="H680" s="177" t="s">
        <v>52</v>
      </c>
      <c r="I680" s="179"/>
      <c r="J680" s="59" t="s">
        <v>194</v>
      </c>
      <c r="K680" s="60" t="s">
        <v>194</v>
      </c>
      <c r="L680" s="174" t="s">
        <v>7</v>
      </c>
      <c r="M680" s="2" t="s">
        <v>7</v>
      </c>
      <c r="N680" s="175" t="s">
        <v>7</v>
      </c>
      <c r="O680" s="24" t="s">
        <v>7</v>
      </c>
      <c r="P680" s="2" t="s">
        <v>7</v>
      </c>
      <c r="Q680" s="2" t="s">
        <v>7</v>
      </c>
      <c r="R680" s="2" t="s">
        <v>7</v>
      </c>
      <c r="S680" s="2" t="s">
        <v>7</v>
      </c>
      <c r="T680" s="2" t="s">
        <v>7</v>
      </c>
      <c r="U680" s="25" t="s">
        <v>7</v>
      </c>
      <c r="V680" s="24" t="s">
        <v>7</v>
      </c>
      <c r="W680" s="2" t="s">
        <v>7</v>
      </c>
      <c r="X680" s="2" t="s">
        <v>7</v>
      </c>
      <c r="Y680" s="2" t="s">
        <v>7</v>
      </c>
      <c r="Z680" s="175" t="s">
        <v>7</v>
      </c>
      <c r="AA680" s="24" t="s">
        <v>7</v>
      </c>
      <c r="AB680" s="2" t="s">
        <v>7</v>
      </c>
      <c r="AC680" s="25" t="s">
        <v>7</v>
      </c>
      <c r="AD680" s="174" t="s">
        <v>7</v>
      </c>
      <c r="AE680" s="25" t="s">
        <v>7</v>
      </c>
      <c r="AF680" s="180" t="s">
        <v>7</v>
      </c>
    </row>
    <row r="681" spans="1:32">
      <c r="A681" s="134" t="str">
        <f t="shared" si="10"/>
        <v>CHbu_06.3</v>
      </c>
      <c r="C681" s="177" t="s">
        <v>11</v>
      </c>
      <c r="D681" s="178" t="s">
        <v>1</v>
      </c>
      <c r="E681" s="178" t="s">
        <v>557</v>
      </c>
      <c r="F681" s="178" t="s">
        <v>558</v>
      </c>
      <c r="G681" s="178" t="s">
        <v>533</v>
      </c>
      <c r="H681" s="177" t="s">
        <v>52</v>
      </c>
      <c r="I681" s="179" t="s">
        <v>643</v>
      </c>
      <c r="J681" s="59" t="s">
        <v>305</v>
      </c>
      <c r="K681" s="60" t="s">
        <v>207</v>
      </c>
      <c r="L681" s="174" t="s">
        <v>272</v>
      </c>
      <c r="M681" s="2" t="s">
        <v>272</v>
      </c>
      <c r="N681" s="175" t="s">
        <v>272</v>
      </c>
      <c r="O681" s="24"/>
      <c r="P681" s="2"/>
      <c r="Q681" s="2"/>
      <c r="R681" s="2"/>
      <c r="S681" s="2"/>
      <c r="T681" s="2"/>
      <c r="U681" s="25"/>
      <c r="V681" s="24"/>
      <c r="W681" s="2"/>
      <c r="X681" s="2"/>
      <c r="Y681" s="2"/>
      <c r="Z681" s="175"/>
      <c r="AA681" s="24"/>
      <c r="AB681" s="2"/>
      <c r="AC681" s="25"/>
      <c r="AD681" s="174"/>
      <c r="AE681" s="25"/>
      <c r="AF681" s="180">
        <v>100</v>
      </c>
    </row>
    <row r="682" spans="1:32">
      <c r="A682" s="134" t="str">
        <f t="shared" si="10"/>
        <v>CHbu_06.4</v>
      </c>
      <c r="C682" s="177" t="s">
        <v>11</v>
      </c>
      <c r="D682" s="178" t="s">
        <v>1</v>
      </c>
      <c r="E682" s="178" t="s">
        <v>559</v>
      </c>
      <c r="F682" s="178" t="s">
        <v>560</v>
      </c>
      <c r="G682" s="178" t="s">
        <v>533</v>
      </c>
      <c r="H682" s="177" t="s">
        <v>52</v>
      </c>
      <c r="I682" s="179" t="s">
        <v>643</v>
      </c>
      <c r="J682" s="59" t="s">
        <v>306</v>
      </c>
      <c r="K682" s="60" t="s">
        <v>208</v>
      </c>
      <c r="L682" s="174" t="s">
        <v>272</v>
      </c>
      <c r="M682" s="2" t="s">
        <v>272</v>
      </c>
      <c r="N682" s="175" t="s">
        <v>272</v>
      </c>
      <c r="O682" s="24"/>
      <c r="P682" s="2"/>
      <c r="Q682" s="2"/>
      <c r="R682" s="2"/>
      <c r="S682" s="2"/>
      <c r="T682" s="2"/>
      <c r="U682" s="25"/>
      <c r="V682" s="24"/>
      <c r="W682" s="2"/>
      <c r="X682" s="2"/>
      <c r="Y682" s="2"/>
      <c r="Z682" s="175"/>
      <c r="AA682" s="24"/>
      <c r="AB682" s="2"/>
      <c r="AC682" s="25"/>
      <c r="AD682" s="174"/>
      <c r="AE682" s="25"/>
      <c r="AF682" s="180">
        <v>100</v>
      </c>
    </row>
    <row r="683" spans="1:32">
      <c r="A683" s="134" t="str">
        <f t="shared" si="10"/>
        <v>CHbu_06.4</v>
      </c>
      <c r="C683" s="177" t="s">
        <v>11</v>
      </c>
      <c r="D683" s="178" t="s">
        <v>1</v>
      </c>
      <c r="E683" s="178" t="s">
        <v>559</v>
      </c>
      <c r="F683" s="178" t="s">
        <v>560</v>
      </c>
      <c r="G683" s="178" t="s">
        <v>533</v>
      </c>
      <c r="H683" s="177" t="s">
        <v>52</v>
      </c>
      <c r="I683" s="179" t="s">
        <v>643</v>
      </c>
      <c r="J683" s="59" t="s">
        <v>306</v>
      </c>
      <c r="K683" s="60" t="s">
        <v>207</v>
      </c>
      <c r="L683" s="174" t="s">
        <v>272</v>
      </c>
      <c r="M683" s="2" t="s">
        <v>272</v>
      </c>
      <c r="N683" s="175" t="s">
        <v>272</v>
      </c>
      <c r="O683" s="24"/>
      <c r="P683" s="2"/>
      <c r="Q683" s="2"/>
      <c r="R683" s="2"/>
      <c r="S683" s="2"/>
      <c r="T683" s="2"/>
      <c r="U683" s="25"/>
      <c r="V683" s="24"/>
      <c r="W683" s="2"/>
      <c r="X683" s="2"/>
      <c r="Y683" s="2"/>
      <c r="Z683" s="175"/>
      <c r="AA683" s="24"/>
      <c r="AB683" s="2"/>
      <c r="AC683" s="25"/>
      <c r="AD683" s="174"/>
      <c r="AE683" s="25"/>
      <c r="AF683" s="180">
        <v>100</v>
      </c>
    </row>
    <row r="684" spans="1:32">
      <c r="A684" s="134" t="str">
        <f t="shared" si="10"/>
        <v>CHbu_07.1</v>
      </c>
      <c r="C684" s="177" t="s">
        <v>11</v>
      </c>
      <c r="D684" s="178" t="s">
        <v>1</v>
      </c>
      <c r="E684" s="178" t="s">
        <v>561</v>
      </c>
      <c r="F684" s="178" t="s">
        <v>562</v>
      </c>
      <c r="G684" s="178" t="s">
        <v>533</v>
      </c>
      <c r="H684" s="177" t="s">
        <v>52</v>
      </c>
      <c r="I684" s="179"/>
      <c r="J684" s="59" t="s">
        <v>194</v>
      </c>
      <c r="K684" s="60" t="s">
        <v>194</v>
      </c>
      <c r="L684" s="174" t="s">
        <v>7</v>
      </c>
      <c r="M684" s="2" t="s">
        <v>7</v>
      </c>
      <c r="N684" s="175" t="s">
        <v>7</v>
      </c>
      <c r="O684" s="24"/>
      <c r="P684" s="2"/>
      <c r="Q684" s="2"/>
      <c r="R684" s="2"/>
      <c r="S684" s="2"/>
      <c r="T684" s="2"/>
      <c r="U684" s="25"/>
      <c r="V684" s="24"/>
      <c r="W684" s="2"/>
      <c r="X684" s="2"/>
      <c r="Y684" s="2"/>
      <c r="Z684" s="175"/>
      <c r="AA684" s="24"/>
      <c r="AB684" s="2"/>
      <c r="AC684" s="25"/>
      <c r="AD684" s="174"/>
      <c r="AE684" s="25"/>
      <c r="AF684" s="180" t="s">
        <v>7</v>
      </c>
    </row>
    <row r="685" spans="1:32">
      <c r="A685" s="134" t="str">
        <f t="shared" si="10"/>
        <v>CHbu_07.2</v>
      </c>
      <c r="C685" s="177" t="s">
        <v>11</v>
      </c>
      <c r="D685" s="178" t="s">
        <v>1</v>
      </c>
      <c r="E685" s="178" t="s">
        <v>563</v>
      </c>
      <c r="F685" s="178" t="s">
        <v>564</v>
      </c>
      <c r="G685" s="178" t="s">
        <v>540</v>
      </c>
      <c r="H685" s="177" t="s">
        <v>52</v>
      </c>
      <c r="I685" s="179"/>
      <c r="J685" s="59" t="s">
        <v>194</v>
      </c>
      <c r="K685" s="60" t="s">
        <v>194</v>
      </c>
      <c r="L685" s="174" t="s">
        <v>7</v>
      </c>
      <c r="M685" s="2" t="s">
        <v>7</v>
      </c>
      <c r="N685" s="175" t="s">
        <v>7</v>
      </c>
      <c r="O685" s="24" t="s">
        <v>7</v>
      </c>
      <c r="P685" s="2" t="s">
        <v>7</v>
      </c>
      <c r="Q685" s="2" t="s">
        <v>7</v>
      </c>
      <c r="R685" s="2" t="s">
        <v>7</v>
      </c>
      <c r="S685" s="2" t="s">
        <v>7</v>
      </c>
      <c r="T685" s="2" t="s">
        <v>7</v>
      </c>
      <c r="U685" s="25" t="s">
        <v>7</v>
      </c>
      <c r="V685" s="24" t="s">
        <v>7</v>
      </c>
      <c r="W685" s="2" t="s">
        <v>7</v>
      </c>
      <c r="X685" s="2" t="s">
        <v>7</v>
      </c>
      <c r="Y685" s="2" t="s">
        <v>7</v>
      </c>
      <c r="Z685" s="175" t="s">
        <v>7</v>
      </c>
      <c r="AA685" s="24" t="s">
        <v>7</v>
      </c>
      <c r="AB685" s="2" t="s">
        <v>7</v>
      </c>
      <c r="AC685" s="25" t="s">
        <v>7</v>
      </c>
      <c r="AD685" s="174" t="s">
        <v>7</v>
      </c>
      <c r="AE685" s="25" t="s">
        <v>7</v>
      </c>
      <c r="AF685" s="180" t="s">
        <v>7</v>
      </c>
    </row>
    <row r="686" spans="1:32">
      <c r="A686" s="134" t="str">
        <f t="shared" si="10"/>
        <v>CHca_01.1</v>
      </c>
      <c r="C686" s="177" t="s">
        <v>11</v>
      </c>
      <c r="D686" s="178" t="s">
        <v>495</v>
      </c>
      <c r="E686" s="178" t="s">
        <v>565</v>
      </c>
      <c r="F686" s="178" t="s">
        <v>566</v>
      </c>
      <c r="G686" s="178" t="s">
        <v>540</v>
      </c>
      <c r="H686" s="177" t="s">
        <v>52</v>
      </c>
      <c r="I686" s="179" t="s">
        <v>54</v>
      </c>
      <c r="J686" s="59" t="s">
        <v>1349</v>
      </c>
      <c r="K686" s="60" t="s">
        <v>1394</v>
      </c>
      <c r="L686" s="174" t="s">
        <v>272</v>
      </c>
      <c r="M686" s="2" t="s">
        <v>273</v>
      </c>
      <c r="N686" s="175" t="s">
        <v>272</v>
      </c>
      <c r="O686" s="24" t="s">
        <v>672</v>
      </c>
      <c r="P686" s="2" t="s">
        <v>273</v>
      </c>
      <c r="Q686" s="2" t="s">
        <v>273</v>
      </c>
      <c r="R686" s="2" t="s">
        <v>273</v>
      </c>
      <c r="S686" s="2" t="s">
        <v>273</v>
      </c>
      <c r="T686" s="2" t="s">
        <v>273</v>
      </c>
      <c r="U686" s="25" t="s">
        <v>273</v>
      </c>
      <c r="V686" s="24" t="s">
        <v>272</v>
      </c>
      <c r="W686" s="2" t="s">
        <v>273</v>
      </c>
      <c r="X686" s="2" t="s">
        <v>273</v>
      </c>
      <c r="Y686" s="2" t="s">
        <v>273</v>
      </c>
      <c r="Z686" s="175" t="s">
        <v>273</v>
      </c>
      <c r="AA686" s="24" t="s">
        <v>272</v>
      </c>
      <c r="AB686" s="2" t="s">
        <v>273</v>
      </c>
      <c r="AC686" s="25" t="s">
        <v>273</v>
      </c>
      <c r="AD686" s="174" t="s">
        <v>272</v>
      </c>
      <c r="AE686" s="25" t="s">
        <v>273</v>
      </c>
      <c r="AF686" s="180">
        <v>100</v>
      </c>
    </row>
    <row r="687" spans="1:32">
      <c r="A687" s="134" t="str">
        <f t="shared" si="10"/>
        <v>CHca_01.1</v>
      </c>
      <c r="C687" s="177" t="s">
        <v>11</v>
      </c>
      <c r="D687" s="178" t="s">
        <v>495</v>
      </c>
      <c r="E687" s="178" t="s">
        <v>565</v>
      </c>
      <c r="F687" s="178" t="s">
        <v>566</v>
      </c>
      <c r="G687" s="178" t="s">
        <v>540</v>
      </c>
      <c r="H687" s="177" t="s">
        <v>52</v>
      </c>
      <c r="I687" s="179" t="s">
        <v>54</v>
      </c>
      <c r="J687" s="59" t="s">
        <v>435</v>
      </c>
      <c r="K687" s="60" t="s">
        <v>1395</v>
      </c>
      <c r="L687" s="174" t="s">
        <v>272</v>
      </c>
      <c r="M687" s="2" t="s">
        <v>273</v>
      </c>
      <c r="N687" s="175" t="s">
        <v>272</v>
      </c>
      <c r="O687" s="24" t="s">
        <v>672</v>
      </c>
      <c r="P687" s="2" t="s">
        <v>273</v>
      </c>
      <c r="Q687" s="2" t="s">
        <v>273</v>
      </c>
      <c r="R687" s="2" t="s">
        <v>273</v>
      </c>
      <c r="S687" s="2" t="s">
        <v>273</v>
      </c>
      <c r="T687" s="2" t="s">
        <v>273</v>
      </c>
      <c r="U687" s="25" t="s">
        <v>273</v>
      </c>
      <c r="V687" s="24" t="s">
        <v>272</v>
      </c>
      <c r="W687" s="2" t="s">
        <v>273</v>
      </c>
      <c r="X687" s="2" t="s">
        <v>273</v>
      </c>
      <c r="Y687" s="2" t="s">
        <v>273</v>
      </c>
      <c r="Z687" s="175" t="s">
        <v>273</v>
      </c>
      <c r="AA687" s="24" t="s">
        <v>272</v>
      </c>
      <c r="AB687" s="2" t="s">
        <v>273</v>
      </c>
      <c r="AC687" s="25" t="s">
        <v>273</v>
      </c>
      <c r="AD687" s="174" t="s">
        <v>272</v>
      </c>
      <c r="AE687" s="25" t="s">
        <v>273</v>
      </c>
      <c r="AF687" s="180">
        <v>100</v>
      </c>
    </row>
    <row r="688" spans="1:32">
      <c r="A688" s="134" t="str">
        <f t="shared" si="10"/>
        <v>CHca_01.1</v>
      </c>
      <c r="C688" s="177" t="s">
        <v>11</v>
      </c>
      <c r="D688" s="178" t="s">
        <v>495</v>
      </c>
      <c r="E688" s="178" t="s">
        <v>565</v>
      </c>
      <c r="F688" s="178" t="s">
        <v>566</v>
      </c>
      <c r="G688" s="178" t="s">
        <v>540</v>
      </c>
      <c r="H688" s="177" t="s">
        <v>52</v>
      </c>
      <c r="I688" s="179" t="s">
        <v>54</v>
      </c>
      <c r="J688" s="59" t="s">
        <v>1343</v>
      </c>
      <c r="K688" s="60" t="s">
        <v>1396</v>
      </c>
      <c r="L688" s="174" t="s">
        <v>272</v>
      </c>
      <c r="M688" s="2" t="s">
        <v>273</v>
      </c>
      <c r="N688" s="175" t="s">
        <v>272</v>
      </c>
      <c r="O688" s="24" t="s">
        <v>672</v>
      </c>
      <c r="P688" s="2" t="s">
        <v>273</v>
      </c>
      <c r="Q688" s="2" t="s">
        <v>273</v>
      </c>
      <c r="R688" s="2" t="s">
        <v>273</v>
      </c>
      <c r="S688" s="2" t="s">
        <v>273</v>
      </c>
      <c r="T688" s="2" t="s">
        <v>273</v>
      </c>
      <c r="U688" s="25" t="s">
        <v>273</v>
      </c>
      <c r="V688" s="24" t="s">
        <v>272</v>
      </c>
      <c r="W688" s="2" t="s">
        <v>273</v>
      </c>
      <c r="X688" s="2" t="s">
        <v>273</v>
      </c>
      <c r="Y688" s="2" t="s">
        <v>273</v>
      </c>
      <c r="Z688" s="175" t="s">
        <v>273</v>
      </c>
      <c r="AA688" s="24" t="s">
        <v>272</v>
      </c>
      <c r="AB688" s="2" t="s">
        <v>273</v>
      </c>
      <c r="AC688" s="25" t="s">
        <v>273</v>
      </c>
      <c r="AD688" s="174" t="s">
        <v>272</v>
      </c>
      <c r="AE688" s="25" t="s">
        <v>273</v>
      </c>
      <c r="AF688" s="180">
        <v>100</v>
      </c>
    </row>
    <row r="689" spans="1:32">
      <c r="A689" s="134" t="str">
        <f t="shared" si="10"/>
        <v>CHca_01.1</v>
      </c>
      <c r="C689" s="177" t="s">
        <v>11</v>
      </c>
      <c r="D689" s="178" t="s">
        <v>495</v>
      </c>
      <c r="E689" s="178" t="s">
        <v>565</v>
      </c>
      <c r="F689" s="178" t="s">
        <v>566</v>
      </c>
      <c r="G689" s="178" t="s">
        <v>540</v>
      </c>
      <c r="H689" s="177" t="s">
        <v>52</v>
      </c>
      <c r="I689" s="179" t="s">
        <v>54</v>
      </c>
      <c r="J689" s="59" t="s">
        <v>1345</v>
      </c>
      <c r="K689" s="60" t="s">
        <v>1397</v>
      </c>
      <c r="L689" s="174" t="s">
        <v>272</v>
      </c>
      <c r="M689" s="2" t="s">
        <v>273</v>
      </c>
      <c r="N689" s="175" t="s">
        <v>272</v>
      </c>
      <c r="O689" s="24" t="s">
        <v>672</v>
      </c>
      <c r="P689" s="2" t="s">
        <v>273</v>
      </c>
      <c r="Q689" s="2" t="s">
        <v>273</v>
      </c>
      <c r="R689" s="2" t="s">
        <v>273</v>
      </c>
      <c r="S689" s="2" t="s">
        <v>273</v>
      </c>
      <c r="T689" s="2" t="s">
        <v>273</v>
      </c>
      <c r="U689" s="25" t="s">
        <v>273</v>
      </c>
      <c r="V689" s="24" t="s">
        <v>272</v>
      </c>
      <c r="W689" s="2" t="s">
        <v>273</v>
      </c>
      <c r="X689" s="2" t="s">
        <v>273</v>
      </c>
      <c r="Y689" s="2" t="s">
        <v>273</v>
      </c>
      <c r="Z689" s="175" t="s">
        <v>273</v>
      </c>
      <c r="AA689" s="24" t="s">
        <v>272</v>
      </c>
      <c r="AB689" s="2" t="s">
        <v>273</v>
      </c>
      <c r="AC689" s="25" t="s">
        <v>273</v>
      </c>
      <c r="AD689" s="174" t="s">
        <v>272</v>
      </c>
      <c r="AE689" s="25" t="s">
        <v>273</v>
      </c>
      <c r="AF689" s="180">
        <v>100</v>
      </c>
    </row>
    <row r="690" spans="1:32">
      <c r="A690" s="134" t="str">
        <f t="shared" si="10"/>
        <v>CHca_01.1</v>
      </c>
      <c r="C690" s="177" t="s">
        <v>11</v>
      </c>
      <c r="D690" s="178" t="s">
        <v>495</v>
      </c>
      <c r="E690" s="178" t="s">
        <v>565</v>
      </c>
      <c r="F690" s="178" t="s">
        <v>566</v>
      </c>
      <c r="G690" s="178" t="s">
        <v>540</v>
      </c>
      <c r="H690" s="177" t="s">
        <v>52</v>
      </c>
      <c r="I690" s="179" t="s">
        <v>54</v>
      </c>
      <c r="J690" s="59" t="s">
        <v>1347</v>
      </c>
      <c r="K690" s="60" t="s">
        <v>1398</v>
      </c>
      <c r="L690" s="174" t="s">
        <v>272</v>
      </c>
      <c r="M690" s="2" t="s">
        <v>273</v>
      </c>
      <c r="N690" s="175" t="s">
        <v>272</v>
      </c>
      <c r="O690" s="24" t="s">
        <v>672</v>
      </c>
      <c r="P690" s="2" t="s">
        <v>273</v>
      </c>
      <c r="Q690" s="2" t="s">
        <v>273</v>
      </c>
      <c r="R690" s="2" t="s">
        <v>272</v>
      </c>
      <c r="S690" s="2" t="s">
        <v>272</v>
      </c>
      <c r="T690" s="2" t="s">
        <v>272</v>
      </c>
      <c r="U690" s="25" t="s">
        <v>272</v>
      </c>
      <c r="V690" s="24" t="s">
        <v>272</v>
      </c>
      <c r="W690" s="2" t="s">
        <v>273</v>
      </c>
      <c r="X690" s="2" t="s">
        <v>273</v>
      </c>
      <c r="Y690" s="2" t="s">
        <v>273</v>
      </c>
      <c r="Z690" s="175" t="s">
        <v>273</v>
      </c>
      <c r="AA690" s="24" t="s">
        <v>272</v>
      </c>
      <c r="AB690" s="2" t="s">
        <v>273</v>
      </c>
      <c r="AC690" s="25" t="s">
        <v>273</v>
      </c>
      <c r="AD690" s="174" t="s">
        <v>272</v>
      </c>
      <c r="AE690" s="25" t="s">
        <v>273</v>
      </c>
      <c r="AF690" s="180">
        <v>100</v>
      </c>
    </row>
    <row r="691" spans="1:32">
      <c r="A691" s="134" t="str">
        <f t="shared" si="10"/>
        <v>CHca_01.1</v>
      </c>
      <c r="C691" s="177" t="s">
        <v>11</v>
      </c>
      <c r="D691" s="178" t="s">
        <v>495</v>
      </c>
      <c r="E691" s="178" t="s">
        <v>565</v>
      </c>
      <c r="F691" s="178" t="s">
        <v>566</v>
      </c>
      <c r="G691" s="178" t="s">
        <v>540</v>
      </c>
      <c r="H691" s="177" t="s">
        <v>52</v>
      </c>
      <c r="I691" s="179" t="s">
        <v>54</v>
      </c>
      <c r="J691" s="59" t="s">
        <v>1351</v>
      </c>
      <c r="K691" s="60" t="s">
        <v>1399</v>
      </c>
      <c r="L691" s="174" t="s">
        <v>272</v>
      </c>
      <c r="M691" s="2" t="s">
        <v>273</v>
      </c>
      <c r="N691" s="175" t="s">
        <v>272</v>
      </c>
      <c r="O691" s="24" t="s">
        <v>672</v>
      </c>
      <c r="P691" s="2" t="s">
        <v>273</v>
      </c>
      <c r="Q691" s="2" t="s">
        <v>273</v>
      </c>
      <c r="R691" s="2" t="s">
        <v>273</v>
      </c>
      <c r="S691" s="2" t="s">
        <v>273</v>
      </c>
      <c r="T691" s="2" t="s">
        <v>273</v>
      </c>
      <c r="U691" s="25" t="s">
        <v>273</v>
      </c>
      <c r="V691" s="24" t="s">
        <v>272</v>
      </c>
      <c r="W691" s="2" t="s">
        <v>273</v>
      </c>
      <c r="X691" s="2" t="s">
        <v>273</v>
      </c>
      <c r="Y691" s="2" t="s">
        <v>273</v>
      </c>
      <c r="Z691" s="175" t="s">
        <v>273</v>
      </c>
      <c r="AA691" s="24" t="s">
        <v>272</v>
      </c>
      <c r="AB691" s="2" t="s">
        <v>273</v>
      </c>
      <c r="AC691" s="25" t="s">
        <v>273</v>
      </c>
      <c r="AD691" s="174" t="s">
        <v>272</v>
      </c>
      <c r="AE691" s="25" t="s">
        <v>273</v>
      </c>
      <c r="AF691" s="180">
        <v>100</v>
      </c>
    </row>
    <row r="692" spans="1:32">
      <c r="A692" s="134" t="str">
        <f t="shared" si="10"/>
        <v>CHca_01.1</v>
      </c>
      <c r="C692" s="177" t="s">
        <v>11</v>
      </c>
      <c r="D692" s="178" t="s">
        <v>495</v>
      </c>
      <c r="E692" s="178" t="s">
        <v>565</v>
      </c>
      <c r="F692" s="178" t="s">
        <v>566</v>
      </c>
      <c r="G692" s="178" t="s">
        <v>540</v>
      </c>
      <c r="H692" s="177" t="s">
        <v>52</v>
      </c>
      <c r="I692" s="179" t="s">
        <v>54</v>
      </c>
      <c r="J692" s="59" t="s">
        <v>1353</v>
      </c>
      <c r="K692" s="60" t="s">
        <v>1400</v>
      </c>
      <c r="L692" s="174" t="s">
        <v>272</v>
      </c>
      <c r="M692" s="2" t="s">
        <v>273</v>
      </c>
      <c r="N692" s="175" t="s">
        <v>272</v>
      </c>
      <c r="O692" s="24" t="s">
        <v>672</v>
      </c>
      <c r="P692" s="2" t="s">
        <v>273</v>
      </c>
      <c r="Q692" s="2" t="s">
        <v>273</v>
      </c>
      <c r="R692" s="2" t="s">
        <v>273</v>
      </c>
      <c r="S692" s="2" t="s">
        <v>273</v>
      </c>
      <c r="T692" s="2" t="s">
        <v>273</v>
      </c>
      <c r="U692" s="25" t="s">
        <v>273</v>
      </c>
      <c r="V692" s="24" t="s">
        <v>272</v>
      </c>
      <c r="W692" s="2" t="s">
        <v>273</v>
      </c>
      <c r="X692" s="2" t="s">
        <v>273</v>
      </c>
      <c r="Y692" s="2" t="s">
        <v>273</v>
      </c>
      <c r="Z692" s="175" t="s">
        <v>273</v>
      </c>
      <c r="AA692" s="24" t="s">
        <v>272</v>
      </c>
      <c r="AB692" s="2" t="s">
        <v>273</v>
      </c>
      <c r="AC692" s="25" t="s">
        <v>273</v>
      </c>
      <c r="AD692" s="174" t="s">
        <v>272</v>
      </c>
      <c r="AE692" s="25" t="s">
        <v>273</v>
      </c>
      <c r="AF692" s="180">
        <v>100</v>
      </c>
    </row>
    <row r="693" spans="1:32">
      <c r="A693" s="134" t="str">
        <f t="shared" si="10"/>
        <v>CHca_01.1</v>
      </c>
      <c r="C693" s="177" t="s">
        <v>11</v>
      </c>
      <c r="D693" s="178" t="s">
        <v>495</v>
      </c>
      <c r="E693" s="178" t="s">
        <v>565</v>
      </c>
      <c r="F693" s="178" t="s">
        <v>566</v>
      </c>
      <c r="G693" s="178" t="s">
        <v>540</v>
      </c>
      <c r="H693" s="177" t="s">
        <v>52</v>
      </c>
      <c r="I693" s="179" t="s">
        <v>54</v>
      </c>
      <c r="J693" s="59" t="s">
        <v>1355</v>
      </c>
      <c r="K693" s="60" t="s">
        <v>1401</v>
      </c>
      <c r="L693" s="174" t="s">
        <v>272</v>
      </c>
      <c r="M693" s="2" t="s">
        <v>273</v>
      </c>
      <c r="N693" s="175" t="s">
        <v>272</v>
      </c>
      <c r="O693" s="24" t="s">
        <v>672</v>
      </c>
      <c r="P693" s="2" t="s">
        <v>273</v>
      </c>
      <c r="Q693" s="2" t="s">
        <v>273</v>
      </c>
      <c r="R693" s="2" t="s">
        <v>273</v>
      </c>
      <c r="S693" s="2" t="s">
        <v>273</v>
      </c>
      <c r="T693" s="2" t="s">
        <v>273</v>
      </c>
      <c r="U693" s="25" t="s">
        <v>273</v>
      </c>
      <c r="V693" s="24" t="s">
        <v>272</v>
      </c>
      <c r="W693" s="2" t="s">
        <v>273</v>
      </c>
      <c r="X693" s="2" t="s">
        <v>273</v>
      </c>
      <c r="Y693" s="2" t="s">
        <v>273</v>
      </c>
      <c r="Z693" s="175" t="s">
        <v>273</v>
      </c>
      <c r="AA693" s="24" t="s">
        <v>272</v>
      </c>
      <c r="AB693" s="2" t="s">
        <v>273</v>
      </c>
      <c r="AC693" s="25" t="s">
        <v>273</v>
      </c>
      <c r="AD693" s="174" t="s">
        <v>272</v>
      </c>
      <c r="AE693" s="25" t="s">
        <v>273</v>
      </c>
      <c r="AF693" s="180">
        <v>100</v>
      </c>
    </row>
    <row r="694" spans="1:32">
      <c r="A694" s="134" t="str">
        <f t="shared" si="10"/>
        <v>CHca_01.1</v>
      </c>
      <c r="C694" s="177" t="s">
        <v>11</v>
      </c>
      <c r="D694" s="178" t="s">
        <v>495</v>
      </c>
      <c r="E694" s="178" t="s">
        <v>565</v>
      </c>
      <c r="F694" s="178" t="s">
        <v>566</v>
      </c>
      <c r="G694" s="178" t="s">
        <v>540</v>
      </c>
      <c r="H694" s="177" t="s">
        <v>52</v>
      </c>
      <c r="I694" s="179" t="s">
        <v>54</v>
      </c>
      <c r="J694" s="59" t="s">
        <v>1357</v>
      </c>
      <c r="K694" s="60" t="s">
        <v>1402</v>
      </c>
      <c r="L694" s="174" t="s">
        <v>272</v>
      </c>
      <c r="M694" s="2" t="s">
        <v>273</v>
      </c>
      <c r="N694" s="175" t="s">
        <v>272</v>
      </c>
      <c r="O694" s="24" t="s">
        <v>672</v>
      </c>
      <c r="P694" s="2" t="s">
        <v>273</v>
      </c>
      <c r="Q694" s="2" t="s">
        <v>273</v>
      </c>
      <c r="R694" s="2" t="s">
        <v>273</v>
      </c>
      <c r="S694" s="2" t="s">
        <v>273</v>
      </c>
      <c r="T694" s="2" t="s">
        <v>273</v>
      </c>
      <c r="U694" s="25" t="s">
        <v>273</v>
      </c>
      <c r="V694" s="24" t="s">
        <v>272</v>
      </c>
      <c r="W694" s="2" t="s">
        <v>273</v>
      </c>
      <c r="X694" s="2" t="s">
        <v>273</v>
      </c>
      <c r="Y694" s="2" t="s">
        <v>273</v>
      </c>
      <c r="Z694" s="175" t="s">
        <v>273</v>
      </c>
      <c r="AA694" s="24" t="s">
        <v>272</v>
      </c>
      <c r="AB694" s="2" t="s">
        <v>273</v>
      </c>
      <c r="AC694" s="25" t="s">
        <v>273</v>
      </c>
      <c r="AD694" s="174" t="s">
        <v>272</v>
      </c>
      <c r="AE694" s="25" t="s">
        <v>273</v>
      </c>
      <c r="AF694" s="180">
        <v>0</v>
      </c>
    </row>
    <row r="695" spans="1:32">
      <c r="A695" s="134" t="str">
        <f t="shared" si="10"/>
        <v>CHca_01.1</v>
      </c>
      <c r="C695" s="177" t="s">
        <v>11</v>
      </c>
      <c r="D695" s="178" t="s">
        <v>495</v>
      </c>
      <c r="E695" s="178" t="s">
        <v>565</v>
      </c>
      <c r="F695" s="178" t="s">
        <v>566</v>
      </c>
      <c r="G695" s="178" t="s">
        <v>540</v>
      </c>
      <c r="H695" s="177" t="s">
        <v>52</v>
      </c>
      <c r="I695" s="179" t="s">
        <v>54</v>
      </c>
      <c r="J695" s="59" t="s">
        <v>1359</v>
      </c>
      <c r="K695" s="60" t="s">
        <v>1403</v>
      </c>
      <c r="L695" s="174" t="s">
        <v>272</v>
      </c>
      <c r="M695" s="2" t="s">
        <v>273</v>
      </c>
      <c r="N695" s="175" t="s">
        <v>272</v>
      </c>
      <c r="O695" s="24" t="s">
        <v>672</v>
      </c>
      <c r="P695" s="2" t="s">
        <v>273</v>
      </c>
      <c r="Q695" s="2" t="s">
        <v>273</v>
      </c>
      <c r="R695" s="2" t="s">
        <v>273</v>
      </c>
      <c r="S695" s="2" t="s">
        <v>273</v>
      </c>
      <c r="T695" s="2" t="s">
        <v>273</v>
      </c>
      <c r="U695" s="25" t="s">
        <v>273</v>
      </c>
      <c r="V695" s="24" t="s">
        <v>272</v>
      </c>
      <c r="W695" s="2" t="s">
        <v>273</v>
      </c>
      <c r="X695" s="2" t="s">
        <v>273</v>
      </c>
      <c r="Y695" s="2" t="s">
        <v>273</v>
      </c>
      <c r="Z695" s="175" t="s">
        <v>273</v>
      </c>
      <c r="AA695" s="24" t="s">
        <v>272</v>
      </c>
      <c r="AB695" s="2" t="s">
        <v>273</v>
      </c>
      <c r="AC695" s="25" t="s">
        <v>273</v>
      </c>
      <c r="AD695" s="174" t="s">
        <v>272</v>
      </c>
      <c r="AE695" s="25" t="s">
        <v>273</v>
      </c>
      <c r="AF695" s="180">
        <v>100</v>
      </c>
    </row>
    <row r="696" spans="1:32">
      <c r="A696" s="134" t="str">
        <f t="shared" si="10"/>
        <v>CHca_01.1</v>
      </c>
      <c r="C696" s="177" t="s">
        <v>11</v>
      </c>
      <c r="D696" s="178" t="s">
        <v>495</v>
      </c>
      <c r="E696" s="178" t="s">
        <v>565</v>
      </c>
      <c r="F696" s="178" t="s">
        <v>566</v>
      </c>
      <c r="G696" s="178" t="s">
        <v>540</v>
      </c>
      <c r="H696" s="177" t="s">
        <v>52</v>
      </c>
      <c r="I696" s="179" t="s">
        <v>54</v>
      </c>
      <c r="J696" s="59" t="s">
        <v>1361</v>
      </c>
      <c r="K696" s="60" t="s">
        <v>1404</v>
      </c>
      <c r="L696" s="174" t="s">
        <v>272</v>
      </c>
      <c r="M696" s="2" t="s">
        <v>273</v>
      </c>
      <c r="N696" s="175" t="s">
        <v>272</v>
      </c>
      <c r="O696" s="24" t="s">
        <v>672</v>
      </c>
      <c r="P696" s="2" t="s">
        <v>273</v>
      </c>
      <c r="Q696" s="2" t="s">
        <v>273</v>
      </c>
      <c r="R696" s="2" t="s">
        <v>273</v>
      </c>
      <c r="S696" s="2" t="s">
        <v>273</v>
      </c>
      <c r="T696" s="2" t="s">
        <v>273</v>
      </c>
      <c r="U696" s="25" t="s">
        <v>273</v>
      </c>
      <c r="V696" s="24" t="s">
        <v>272</v>
      </c>
      <c r="W696" s="2" t="s">
        <v>273</v>
      </c>
      <c r="X696" s="2" t="s">
        <v>273</v>
      </c>
      <c r="Y696" s="2" t="s">
        <v>273</v>
      </c>
      <c r="Z696" s="175" t="s">
        <v>273</v>
      </c>
      <c r="AA696" s="24" t="s">
        <v>272</v>
      </c>
      <c r="AB696" s="2" t="s">
        <v>273</v>
      </c>
      <c r="AC696" s="25" t="s">
        <v>273</v>
      </c>
      <c r="AD696" s="174" t="s">
        <v>272</v>
      </c>
      <c r="AE696" s="25" t="s">
        <v>273</v>
      </c>
      <c r="AF696" s="180">
        <v>100</v>
      </c>
    </row>
    <row r="697" spans="1:32">
      <c r="A697" s="134" t="str">
        <f t="shared" si="10"/>
        <v>CHca_01.1</v>
      </c>
      <c r="C697" s="177" t="s">
        <v>11</v>
      </c>
      <c r="D697" s="178" t="s">
        <v>495</v>
      </c>
      <c r="E697" s="178" t="s">
        <v>565</v>
      </c>
      <c r="F697" s="178" t="s">
        <v>566</v>
      </c>
      <c r="G697" s="178" t="s">
        <v>540</v>
      </c>
      <c r="H697" s="177" t="s">
        <v>52</v>
      </c>
      <c r="I697" s="179" t="s">
        <v>54</v>
      </c>
      <c r="J697" s="59" t="s">
        <v>1363</v>
      </c>
      <c r="K697" s="60" t="s">
        <v>1405</v>
      </c>
      <c r="L697" s="174" t="s">
        <v>272</v>
      </c>
      <c r="M697" s="2" t="s">
        <v>273</v>
      </c>
      <c r="N697" s="175" t="s">
        <v>272</v>
      </c>
      <c r="O697" s="24" t="s">
        <v>672</v>
      </c>
      <c r="P697" s="2" t="s">
        <v>273</v>
      </c>
      <c r="Q697" s="2" t="s">
        <v>273</v>
      </c>
      <c r="R697" s="2" t="s">
        <v>273</v>
      </c>
      <c r="S697" s="2" t="s">
        <v>273</v>
      </c>
      <c r="T697" s="2" t="s">
        <v>273</v>
      </c>
      <c r="U697" s="25" t="s">
        <v>273</v>
      </c>
      <c r="V697" s="24" t="s">
        <v>272</v>
      </c>
      <c r="W697" s="2" t="s">
        <v>273</v>
      </c>
      <c r="X697" s="2" t="s">
        <v>273</v>
      </c>
      <c r="Y697" s="2" t="s">
        <v>273</v>
      </c>
      <c r="Z697" s="175" t="s">
        <v>273</v>
      </c>
      <c r="AA697" s="24" t="s">
        <v>272</v>
      </c>
      <c r="AB697" s="2" t="s">
        <v>273</v>
      </c>
      <c r="AC697" s="25" t="s">
        <v>273</v>
      </c>
      <c r="AD697" s="174" t="s">
        <v>272</v>
      </c>
      <c r="AE697" s="25" t="s">
        <v>273</v>
      </c>
      <c r="AF697" s="180">
        <v>100</v>
      </c>
    </row>
    <row r="698" spans="1:32">
      <c r="A698" s="134" t="str">
        <f t="shared" si="10"/>
        <v>CHca_01.1</v>
      </c>
      <c r="C698" s="177" t="s">
        <v>11</v>
      </c>
      <c r="D698" s="178" t="s">
        <v>495</v>
      </c>
      <c r="E698" s="178" t="s">
        <v>565</v>
      </c>
      <c r="F698" s="178" t="s">
        <v>566</v>
      </c>
      <c r="G698" s="178" t="s">
        <v>540</v>
      </c>
      <c r="H698" s="177" t="s">
        <v>52</v>
      </c>
      <c r="I698" s="179" t="s">
        <v>54</v>
      </c>
      <c r="J698" s="59" t="s">
        <v>1365</v>
      </c>
      <c r="K698" s="60" t="s">
        <v>1406</v>
      </c>
      <c r="L698" s="174" t="s">
        <v>272</v>
      </c>
      <c r="M698" s="2" t="s">
        <v>273</v>
      </c>
      <c r="N698" s="175" t="s">
        <v>272</v>
      </c>
      <c r="O698" s="24" t="s">
        <v>672</v>
      </c>
      <c r="P698" s="2" t="s">
        <v>273</v>
      </c>
      <c r="Q698" s="2" t="s">
        <v>273</v>
      </c>
      <c r="R698" s="2" t="s">
        <v>273</v>
      </c>
      <c r="S698" s="2" t="s">
        <v>273</v>
      </c>
      <c r="T698" s="2" t="s">
        <v>273</v>
      </c>
      <c r="U698" s="25" t="s">
        <v>273</v>
      </c>
      <c r="V698" s="24" t="s">
        <v>272</v>
      </c>
      <c r="W698" s="2" t="s">
        <v>273</v>
      </c>
      <c r="X698" s="2" t="s">
        <v>273</v>
      </c>
      <c r="Y698" s="2" t="s">
        <v>273</v>
      </c>
      <c r="Z698" s="175" t="s">
        <v>273</v>
      </c>
      <c r="AA698" s="24" t="s">
        <v>272</v>
      </c>
      <c r="AB698" s="2" t="s">
        <v>273</v>
      </c>
      <c r="AC698" s="25" t="s">
        <v>273</v>
      </c>
      <c r="AD698" s="174" t="s">
        <v>272</v>
      </c>
      <c r="AE698" s="25" t="s">
        <v>273</v>
      </c>
      <c r="AF698" s="180">
        <v>100</v>
      </c>
    </row>
    <row r="699" spans="1:32">
      <c r="A699" s="134" t="str">
        <f t="shared" si="10"/>
        <v>CHca_01.1</v>
      </c>
      <c r="C699" s="177" t="s">
        <v>11</v>
      </c>
      <c r="D699" s="178" t="s">
        <v>495</v>
      </c>
      <c r="E699" s="178" t="s">
        <v>565</v>
      </c>
      <c r="F699" s="178" t="s">
        <v>566</v>
      </c>
      <c r="G699" s="178" t="s">
        <v>540</v>
      </c>
      <c r="H699" s="177" t="s">
        <v>52</v>
      </c>
      <c r="I699" s="179" t="s">
        <v>54</v>
      </c>
      <c r="J699" s="59" t="s">
        <v>1367</v>
      </c>
      <c r="K699" s="60" t="s">
        <v>1407</v>
      </c>
      <c r="L699" s="174" t="s">
        <v>272</v>
      </c>
      <c r="M699" s="2" t="s">
        <v>273</v>
      </c>
      <c r="N699" s="175" t="s">
        <v>272</v>
      </c>
      <c r="O699" s="24" t="s">
        <v>672</v>
      </c>
      <c r="P699" s="2" t="s">
        <v>273</v>
      </c>
      <c r="Q699" s="2" t="s">
        <v>273</v>
      </c>
      <c r="R699" s="2" t="s">
        <v>273</v>
      </c>
      <c r="S699" s="2" t="s">
        <v>273</v>
      </c>
      <c r="T699" s="2" t="s">
        <v>273</v>
      </c>
      <c r="U699" s="25" t="s">
        <v>273</v>
      </c>
      <c r="V699" s="24" t="s">
        <v>272</v>
      </c>
      <c r="W699" s="2" t="s">
        <v>273</v>
      </c>
      <c r="X699" s="2" t="s">
        <v>273</v>
      </c>
      <c r="Y699" s="2" t="s">
        <v>273</v>
      </c>
      <c r="Z699" s="175" t="s">
        <v>273</v>
      </c>
      <c r="AA699" s="24" t="s">
        <v>272</v>
      </c>
      <c r="AB699" s="2" t="s">
        <v>273</v>
      </c>
      <c r="AC699" s="25" t="s">
        <v>273</v>
      </c>
      <c r="AD699" s="174" t="s">
        <v>272</v>
      </c>
      <c r="AE699" s="25" t="s">
        <v>273</v>
      </c>
      <c r="AF699" s="180">
        <v>100</v>
      </c>
    </row>
    <row r="700" spans="1:32">
      <c r="A700" s="134" t="str">
        <f t="shared" si="10"/>
        <v>CHca_01.1</v>
      </c>
      <c r="C700" s="177" t="s">
        <v>11</v>
      </c>
      <c r="D700" s="178" t="s">
        <v>495</v>
      </c>
      <c r="E700" s="178" t="s">
        <v>565</v>
      </c>
      <c r="F700" s="178" t="s">
        <v>566</v>
      </c>
      <c r="G700" s="178" t="s">
        <v>540</v>
      </c>
      <c r="H700" s="177" t="s">
        <v>52</v>
      </c>
      <c r="I700" s="179" t="s">
        <v>54</v>
      </c>
      <c r="J700" s="59" t="s">
        <v>1369</v>
      </c>
      <c r="K700" s="60" t="s">
        <v>1408</v>
      </c>
      <c r="L700" s="174" t="s">
        <v>272</v>
      </c>
      <c r="M700" s="2" t="s">
        <v>273</v>
      </c>
      <c r="N700" s="175" t="s">
        <v>272</v>
      </c>
      <c r="O700" s="24" t="s">
        <v>672</v>
      </c>
      <c r="P700" s="2" t="s">
        <v>273</v>
      </c>
      <c r="Q700" s="2" t="s">
        <v>273</v>
      </c>
      <c r="R700" s="2" t="s">
        <v>273</v>
      </c>
      <c r="S700" s="2" t="s">
        <v>273</v>
      </c>
      <c r="T700" s="2" t="s">
        <v>273</v>
      </c>
      <c r="U700" s="25" t="s">
        <v>273</v>
      </c>
      <c r="V700" s="24" t="s">
        <v>272</v>
      </c>
      <c r="W700" s="2" t="s">
        <v>273</v>
      </c>
      <c r="X700" s="2" t="s">
        <v>273</v>
      </c>
      <c r="Y700" s="2" t="s">
        <v>273</v>
      </c>
      <c r="Z700" s="175" t="s">
        <v>273</v>
      </c>
      <c r="AA700" s="24" t="s">
        <v>272</v>
      </c>
      <c r="AB700" s="2" t="s">
        <v>273</v>
      </c>
      <c r="AC700" s="25" t="s">
        <v>273</v>
      </c>
      <c r="AD700" s="174" t="s">
        <v>272</v>
      </c>
      <c r="AE700" s="25" t="s">
        <v>273</v>
      </c>
      <c r="AF700" s="180">
        <v>100</v>
      </c>
    </row>
    <row r="701" spans="1:32">
      <c r="A701" s="134" t="str">
        <f t="shared" si="10"/>
        <v>CHca_01.1</v>
      </c>
      <c r="C701" s="177" t="s">
        <v>11</v>
      </c>
      <c r="D701" s="178" t="s">
        <v>495</v>
      </c>
      <c r="E701" s="178" t="s">
        <v>565</v>
      </c>
      <c r="F701" s="178" t="s">
        <v>566</v>
      </c>
      <c r="G701" s="178" t="s">
        <v>540</v>
      </c>
      <c r="H701" s="177" t="s">
        <v>52</v>
      </c>
      <c r="I701" s="179" t="s">
        <v>54</v>
      </c>
      <c r="J701" s="59" t="s">
        <v>1371</v>
      </c>
      <c r="K701" s="60" t="s">
        <v>1409</v>
      </c>
      <c r="L701" s="174" t="s">
        <v>272</v>
      </c>
      <c r="M701" s="2" t="s">
        <v>273</v>
      </c>
      <c r="N701" s="175" t="s">
        <v>272</v>
      </c>
      <c r="O701" s="24" t="s">
        <v>672</v>
      </c>
      <c r="P701" s="2" t="s">
        <v>273</v>
      </c>
      <c r="Q701" s="2" t="s">
        <v>273</v>
      </c>
      <c r="R701" s="2" t="s">
        <v>273</v>
      </c>
      <c r="S701" s="2" t="s">
        <v>273</v>
      </c>
      <c r="T701" s="2" t="s">
        <v>273</v>
      </c>
      <c r="U701" s="25" t="s">
        <v>273</v>
      </c>
      <c r="V701" s="24" t="s">
        <v>272</v>
      </c>
      <c r="W701" s="2" t="s">
        <v>273</v>
      </c>
      <c r="X701" s="2" t="s">
        <v>273</v>
      </c>
      <c r="Y701" s="2" t="s">
        <v>273</v>
      </c>
      <c r="Z701" s="175" t="s">
        <v>273</v>
      </c>
      <c r="AA701" s="24" t="s">
        <v>272</v>
      </c>
      <c r="AB701" s="2" t="s">
        <v>273</v>
      </c>
      <c r="AC701" s="25" t="s">
        <v>273</v>
      </c>
      <c r="AD701" s="174" t="s">
        <v>272</v>
      </c>
      <c r="AE701" s="25" t="s">
        <v>273</v>
      </c>
      <c r="AF701" s="180">
        <v>100</v>
      </c>
    </row>
    <row r="702" spans="1:32">
      <c r="A702" s="134" t="str">
        <f t="shared" si="10"/>
        <v>CHca_01.1</v>
      </c>
      <c r="C702" s="177" t="s">
        <v>11</v>
      </c>
      <c r="D702" s="178" t="s">
        <v>495</v>
      </c>
      <c r="E702" s="178" t="s">
        <v>565</v>
      </c>
      <c r="F702" s="178" t="s">
        <v>566</v>
      </c>
      <c r="G702" s="178" t="s">
        <v>540</v>
      </c>
      <c r="H702" s="177" t="s">
        <v>52</v>
      </c>
      <c r="I702" s="179" t="s">
        <v>54</v>
      </c>
      <c r="J702" s="59" t="s">
        <v>1373</v>
      </c>
      <c r="K702" s="60" t="s">
        <v>1410</v>
      </c>
      <c r="L702" s="174" t="s">
        <v>272</v>
      </c>
      <c r="M702" s="2" t="s">
        <v>273</v>
      </c>
      <c r="N702" s="175" t="s">
        <v>272</v>
      </c>
      <c r="O702" s="24" t="s">
        <v>672</v>
      </c>
      <c r="P702" s="2" t="s">
        <v>273</v>
      </c>
      <c r="Q702" s="2" t="s">
        <v>273</v>
      </c>
      <c r="R702" s="2" t="s">
        <v>273</v>
      </c>
      <c r="S702" s="2" t="s">
        <v>273</v>
      </c>
      <c r="T702" s="2" t="s">
        <v>273</v>
      </c>
      <c r="U702" s="25" t="s">
        <v>273</v>
      </c>
      <c r="V702" s="24" t="s">
        <v>272</v>
      </c>
      <c r="W702" s="2" t="s">
        <v>273</v>
      </c>
      <c r="X702" s="2" t="s">
        <v>273</v>
      </c>
      <c r="Y702" s="2" t="s">
        <v>273</v>
      </c>
      <c r="Z702" s="175" t="s">
        <v>273</v>
      </c>
      <c r="AA702" s="24" t="s">
        <v>272</v>
      </c>
      <c r="AB702" s="2" t="s">
        <v>273</v>
      </c>
      <c r="AC702" s="25" t="s">
        <v>273</v>
      </c>
      <c r="AD702" s="174" t="s">
        <v>272</v>
      </c>
      <c r="AE702" s="25" t="s">
        <v>273</v>
      </c>
      <c r="AF702" s="180">
        <v>0</v>
      </c>
    </row>
    <row r="703" spans="1:32">
      <c r="A703" s="134" t="str">
        <f t="shared" si="10"/>
        <v>CHca_01.1</v>
      </c>
      <c r="C703" s="177" t="s">
        <v>11</v>
      </c>
      <c r="D703" s="178" t="s">
        <v>495</v>
      </c>
      <c r="E703" s="178" t="s">
        <v>565</v>
      </c>
      <c r="F703" s="178" t="s">
        <v>566</v>
      </c>
      <c r="G703" s="178" t="s">
        <v>540</v>
      </c>
      <c r="H703" s="177" t="s">
        <v>52</v>
      </c>
      <c r="I703" s="179" t="s">
        <v>54</v>
      </c>
      <c r="J703" s="59" t="s">
        <v>1375</v>
      </c>
      <c r="K703" s="60" t="s">
        <v>1411</v>
      </c>
      <c r="L703" s="174" t="s">
        <v>272</v>
      </c>
      <c r="M703" s="2" t="s">
        <v>273</v>
      </c>
      <c r="N703" s="175" t="s">
        <v>272</v>
      </c>
      <c r="O703" s="24" t="s">
        <v>672</v>
      </c>
      <c r="P703" s="2" t="s">
        <v>273</v>
      </c>
      <c r="Q703" s="2" t="s">
        <v>273</v>
      </c>
      <c r="R703" s="2" t="s">
        <v>273</v>
      </c>
      <c r="S703" s="2" t="s">
        <v>273</v>
      </c>
      <c r="T703" s="2" t="s">
        <v>273</v>
      </c>
      <c r="U703" s="25" t="s">
        <v>273</v>
      </c>
      <c r="V703" s="24" t="s">
        <v>272</v>
      </c>
      <c r="W703" s="2" t="s">
        <v>273</v>
      </c>
      <c r="X703" s="2" t="s">
        <v>273</v>
      </c>
      <c r="Y703" s="2" t="s">
        <v>273</v>
      </c>
      <c r="Z703" s="175" t="s">
        <v>273</v>
      </c>
      <c r="AA703" s="24" t="s">
        <v>272</v>
      </c>
      <c r="AB703" s="2" t="s">
        <v>273</v>
      </c>
      <c r="AC703" s="25" t="s">
        <v>273</v>
      </c>
      <c r="AD703" s="174" t="s">
        <v>272</v>
      </c>
      <c r="AE703" s="25" t="s">
        <v>273</v>
      </c>
      <c r="AF703" s="180">
        <v>100</v>
      </c>
    </row>
    <row r="704" spans="1:32">
      <c r="A704" s="134" t="str">
        <f t="shared" si="10"/>
        <v>CHca_01.1</v>
      </c>
      <c r="C704" s="177" t="s">
        <v>11</v>
      </c>
      <c r="D704" s="178" t="s">
        <v>495</v>
      </c>
      <c r="E704" s="178" t="s">
        <v>565</v>
      </c>
      <c r="F704" s="178" t="s">
        <v>566</v>
      </c>
      <c r="G704" s="178" t="s">
        <v>540</v>
      </c>
      <c r="H704" s="177" t="s">
        <v>52</v>
      </c>
      <c r="I704" s="179" t="s">
        <v>54</v>
      </c>
      <c r="J704" s="59" t="s">
        <v>1377</v>
      </c>
      <c r="K704" s="60" t="s">
        <v>1412</v>
      </c>
      <c r="L704" s="174" t="s">
        <v>272</v>
      </c>
      <c r="M704" s="2" t="s">
        <v>273</v>
      </c>
      <c r="N704" s="175" t="s">
        <v>272</v>
      </c>
      <c r="O704" s="24" t="s">
        <v>672</v>
      </c>
      <c r="P704" s="2" t="s">
        <v>273</v>
      </c>
      <c r="Q704" s="2" t="s">
        <v>273</v>
      </c>
      <c r="R704" s="2" t="s">
        <v>273</v>
      </c>
      <c r="S704" s="2" t="s">
        <v>273</v>
      </c>
      <c r="T704" s="2" t="s">
        <v>273</v>
      </c>
      <c r="U704" s="25" t="s">
        <v>273</v>
      </c>
      <c r="V704" s="24" t="s">
        <v>272</v>
      </c>
      <c r="W704" s="2" t="s">
        <v>273</v>
      </c>
      <c r="X704" s="2" t="s">
        <v>273</v>
      </c>
      <c r="Y704" s="2" t="s">
        <v>273</v>
      </c>
      <c r="Z704" s="175" t="s">
        <v>273</v>
      </c>
      <c r="AA704" s="24" t="s">
        <v>272</v>
      </c>
      <c r="AB704" s="2" t="s">
        <v>273</v>
      </c>
      <c r="AC704" s="25" t="s">
        <v>273</v>
      </c>
      <c r="AD704" s="174" t="s">
        <v>272</v>
      </c>
      <c r="AE704" s="25" t="s">
        <v>273</v>
      </c>
      <c r="AF704" s="180">
        <v>100</v>
      </c>
    </row>
    <row r="705" spans="1:32">
      <c r="A705" s="134" t="str">
        <f t="shared" si="10"/>
        <v>CHca_01.1</v>
      </c>
      <c r="C705" s="177" t="s">
        <v>11</v>
      </c>
      <c r="D705" s="178" t="s">
        <v>495</v>
      </c>
      <c r="E705" s="178" t="s">
        <v>565</v>
      </c>
      <c r="F705" s="178" t="s">
        <v>566</v>
      </c>
      <c r="G705" s="178" t="s">
        <v>540</v>
      </c>
      <c r="H705" s="177" t="s">
        <v>52</v>
      </c>
      <c r="I705" s="179" t="s">
        <v>54</v>
      </c>
      <c r="J705" s="59" t="s">
        <v>1379</v>
      </c>
      <c r="K705" s="60" t="s">
        <v>1413</v>
      </c>
      <c r="L705" s="174" t="s">
        <v>272</v>
      </c>
      <c r="M705" s="2" t="s">
        <v>273</v>
      </c>
      <c r="N705" s="175" t="s">
        <v>272</v>
      </c>
      <c r="O705" s="24" t="s">
        <v>672</v>
      </c>
      <c r="P705" s="2" t="s">
        <v>273</v>
      </c>
      <c r="Q705" s="2" t="s">
        <v>273</v>
      </c>
      <c r="R705" s="2" t="s">
        <v>273</v>
      </c>
      <c r="S705" s="2" t="s">
        <v>273</v>
      </c>
      <c r="T705" s="2" t="s">
        <v>273</v>
      </c>
      <c r="U705" s="25" t="s">
        <v>273</v>
      </c>
      <c r="V705" s="24" t="s">
        <v>272</v>
      </c>
      <c r="W705" s="2" t="s">
        <v>273</v>
      </c>
      <c r="X705" s="2" t="s">
        <v>273</v>
      </c>
      <c r="Y705" s="2" t="s">
        <v>273</v>
      </c>
      <c r="Z705" s="175" t="s">
        <v>273</v>
      </c>
      <c r="AA705" s="24" t="s">
        <v>272</v>
      </c>
      <c r="AB705" s="2" t="s">
        <v>273</v>
      </c>
      <c r="AC705" s="25" t="s">
        <v>273</v>
      </c>
      <c r="AD705" s="174" t="s">
        <v>272</v>
      </c>
      <c r="AE705" s="25" t="s">
        <v>273</v>
      </c>
      <c r="AF705" s="180">
        <v>100</v>
      </c>
    </row>
    <row r="706" spans="1:32">
      <c r="A706" s="134" t="str">
        <f t="shared" si="10"/>
        <v>CHca_01.1</v>
      </c>
      <c r="C706" s="177" t="s">
        <v>11</v>
      </c>
      <c r="D706" s="178" t="s">
        <v>495</v>
      </c>
      <c r="E706" s="178" t="s">
        <v>565</v>
      </c>
      <c r="F706" s="178" t="s">
        <v>566</v>
      </c>
      <c r="G706" s="178" t="s">
        <v>540</v>
      </c>
      <c r="H706" s="177" t="s">
        <v>52</v>
      </c>
      <c r="I706" s="179" t="s">
        <v>54</v>
      </c>
      <c r="J706" s="59" t="s">
        <v>1381</v>
      </c>
      <c r="K706" s="60" t="s">
        <v>1414</v>
      </c>
      <c r="L706" s="174" t="s">
        <v>272</v>
      </c>
      <c r="M706" s="2" t="s">
        <v>273</v>
      </c>
      <c r="N706" s="175" t="s">
        <v>272</v>
      </c>
      <c r="O706" s="24" t="s">
        <v>672</v>
      </c>
      <c r="P706" s="2" t="s">
        <v>273</v>
      </c>
      <c r="Q706" s="2" t="s">
        <v>273</v>
      </c>
      <c r="R706" s="2" t="s">
        <v>273</v>
      </c>
      <c r="S706" s="2" t="s">
        <v>273</v>
      </c>
      <c r="T706" s="2" t="s">
        <v>273</v>
      </c>
      <c r="U706" s="25" t="s">
        <v>273</v>
      </c>
      <c r="V706" s="24" t="s">
        <v>272</v>
      </c>
      <c r="W706" s="2" t="s">
        <v>273</v>
      </c>
      <c r="X706" s="2" t="s">
        <v>273</v>
      </c>
      <c r="Y706" s="2" t="s">
        <v>273</v>
      </c>
      <c r="Z706" s="175" t="s">
        <v>273</v>
      </c>
      <c r="AA706" s="24" t="s">
        <v>272</v>
      </c>
      <c r="AB706" s="2" t="s">
        <v>273</v>
      </c>
      <c r="AC706" s="25" t="s">
        <v>273</v>
      </c>
      <c r="AD706" s="174" t="s">
        <v>272</v>
      </c>
      <c r="AE706" s="25" t="s">
        <v>273</v>
      </c>
      <c r="AF706" s="180">
        <v>100</v>
      </c>
    </row>
    <row r="707" spans="1:32">
      <c r="A707" s="134" t="str">
        <f t="shared" si="10"/>
        <v>CHca_01.1</v>
      </c>
      <c r="C707" s="177" t="s">
        <v>11</v>
      </c>
      <c r="D707" s="178" t="s">
        <v>495</v>
      </c>
      <c r="E707" s="178" t="s">
        <v>565</v>
      </c>
      <c r="F707" s="178" t="s">
        <v>566</v>
      </c>
      <c r="G707" s="178" t="s">
        <v>540</v>
      </c>
      <c r="H707" s="177" t="s">
        <v>52</v>
      </c>
      <c r="I707" s="179" t="s">
        <v>54</v>
      </c>
      <c r="J707" s="59" t="s">
        <v>1383</v>
      </c>
      <c r="K707" s="60" t="s">
        <v>1415</v>
      </c>
      <c r="L707" s="174" t="s">
        <v>272</v>
      </c>
      <c r="M707" s="2" t="s">
        <v>273</v>
      </c>
      <c r="N707" s="175" t="s">
        <v>272</v>
      </c>
      <c r="O707" s="24" t="s">
        <v>672</v>
      </c>
      <c r="P707" s="2" t="s">
        <v>273</v>
      </c>
      <c r="Q707" s="2" t="s">
        <v>273</v>
      </c>
      <c r="R707" s="2" t="s">
        <v>273</v>
      </c>
      <c r="S707" s="2" t="s">
        <v>273</v>
      </c>
      <c r="T707" s="2" t="s">
        <v>273</v>
      </c>
      <c r="U707" s="25" t="s">
        <v>273</v>
      </c>
      <c r="V707" s="24" t="s">
        <v>272</v>
      </c>
      <c r="W707" s="2" t="s">
        <v>273</v>
      </c>
      <c r="X707" s="2" t="s">
        <v>273</v>
      </c>
      <c r="Y707" s="2" t="s">
        <v>273</v>
      </c>
      <c r="Z707" s="175" t="s">
        <v>273</v>
      </c>
      <c r="AA707" s="24" t="s">
        <v>272</v>
      </c>
      <c r="AB707" s="2" t="s">
        <v>273</v>
      </c>
      <c r="AC707" s="25" t="s">
        <v>273</v>
      </c>
      <c r="AD707" s="174" t="s">
        <v>272</v>
      </c>
      <c r="AE707" s="25" t="s">
        <v>273</v>
      </c>
      <c r="AF707" s="180">
        <v>100</v>
      </c>
    </row>
    <row r="708" spans="1:32">
      <c r="A708" s="134" t="str">
        <f t="shared" si="10"/>
        <v>CHca_01.1</v>
      </c>
      <c r="C708" s="177" t="s">
        <v>11</v>
      </c>
      <c r="D708" s="178" t="s">
        <v>495</v>
      </c>
      <c r="E708" s="178" t="s">
        <v>565</v>
      </c>
      <c r="F708" s="178" t="s">
        <v>566</v>
      </c>
      <c r="G708" s="178" t="s">
        <v>540</v>
      </c>
      <c r="H708" s="177" t="s">
        <v>52</v>
      </c>
      <c r="I708" s="179" t="s">
        <v>54</v>
      </c>
      <c r="J708" s="59" t="s">
        <v>1385</v>
      </c>
      <c r="K708" s="60" t="s">
        <v>1416</v>
      </c>
      <c r="L708" s="174" t="s">
        <v>272</v>
      </c>
      <c r="M708" s="2" t="s">
        <v>273</v>
      </c>
      <c r="N708" s="175" t="s">
        <v>272</v>
      </c>
      <c r="O708" s="24" t="s">
        <v>672</v>
      </c>
      <c r="P708" s="2" t="s">
        <v>273</v>
      </c>
      <c r="Q708" s="2" t="s">
        <v>273</v>
      </c>
      <c r="R708" s="2" t="s">
        <v>273</v>
      </c>
      <c r="S708" s="2" t="s">
        <v>273</v>
      </c>
      <c r="T708" s="2" t="s">
        <v>273</v>
      </c>
      <c r="U708" s="25" t="s">
        <v>273</v>
      </c>
      <c r="V708" s="24" t="s">
        <v>272</v>
      </c>
      <c r="W708" s="2" t="s">
        <v>273</v>
      </c>
      <c r="X708" s="2" t="s">
        <v>273</v>
      </c>
      <c r="Y708" s="2" t="s">
        <v>273</v>
      </c>
      <c r="Z708" s="175" t="s">
        <v>273</v>
      </c>
      <c r="AA708" s="24" t="s">
        <v>272</v>
      </c>
      <c r="AB708" s="2" t="s">
        <v>273</v>
      </c>
      <c r="AC708" s="25" t="s">
        <v>273</v>
      </c>
      <c r="AD708" s="174" t="s">
        <v>272</v>
      </c>
      <c r="AE708" s="25" t="s">
        <v>273</v>
      </c>
      <c r="AF708" s="180">
        <v>100</v>
      </c>
    </row>
    <row r="709" spans="1:32">
      <c r="A709" s="134" t="str">
        <f t="shared" si="10"/>
        <v>CHca_01.1</v>
      </c>
      <c r="C709" s="177" t="s">
        <v>11</v>
      </c>
      <c r="D709" s="178" t="s">
        <v>495</v>
      </c>
      <c r="E709" s="178" t="s">
        <v>565</v>
      </c>
      <c r="F709" s="178" t="s">
        <v>566</v>
      </c>
      <c r="G709" s="178" t="s">
        <v>540</v>
      </c>
      <c r="H709" s="177" t="s">
        <v>52</v>
      </c>
      <c r="I709" s="179" t="s">
        <v>54</v>
      </c>
      <c r="J709" s="59" t="s">
        <v>1387</v>
      </c>
      <c r="K709" s="60" t="s">
        <v>1417</v>
      </c>
      <c r="L709" s="174" t="s">
        <v>272</v>
      </c>
      <c r="M709" s="2" t="s">
        <v>273</v>
      </c>
      <c r="N709" s="175" t="s">
        <v>272</v>
      </c>
      <c r="O709" s="24" t="s">
        <v>672</v>
      </c>
      <c r="P709" s="2" t="s">
        <v>273</v>
      </c>
      <c r="Q709" s="2" t="s">
        <v>273</v>
      </c>
      <c r="R709" s="2" t="s">
        <v>273</v>
      </c>
      <c r="S709" s="2" t="s">
        <v>273</v>
      </c>
      <c r="T709" s="2" t="s">
        <v>273</v>
      </c>
      <c r="U709" s="25" t="s">
        <v>273</v>
      </c>
      <c r="V709" s="24" t="s">
        <v>272</v>
      </c>
      <c r="W709" s="2" t="s">
        <v>273</v>
      </c>
      <c r="X709" s="2" t="s">
        <v>273</v>
      </c>
      <c r="Y709" s="2" t="s">
        <v>273</v>
      </c>
      <c r="Z709" s="175" t="s">
        <v>273</v>
      </c>
      <c r="AA709" s="24" t="s">
        <v>272</v>
      </c>
      <c r="AB709" s="2" t="s">
        <v>273</v>
      </c>
      <c r="AC709" s="25" t="s">
        <v>273</v>
      </c>
      <c r="AD709" s="174" t="s">
        <v>272</v>
      </c>
      <c r="AE709" s="25" t="s">
        <v>273</v>
      </c>
      <c r="AF709" s="180">
        <v>100</v>
      </c>
    </row>
    <row r="710" spans="1:32">
      <c r="A710" s="134" t="str">
        <f t="shared" si="10"/>
        <v>CHca_01.1</v>
      </c>
      <c r="C710" s="177" t="s">
        <v>11</v>
      </c>
      <c r="D710" s="178" t="s">
        <v>495</v>
      </c>
      <c r="E710" s="178" t="s">
        <v>565</v>
      </c>
      <c r="F710" s="178" t="s">
        <v>566</v>
      </c>
      <c r="G710" s="178" t="s">
        <v>540</v>
      </c>
      <c r="H710" s="177" t="s">
        <v>52</v>
      </c>
      <c r="I710" s="179" t="s">
        <v>54</v>
      </c>
      <c r="J710" s="59" t="s">
        <v>433</v>
      </c>
      <c r="K710" s="60" t="s">
        <v>1418</v>
      </c>
      <c r="L710" s="174" t="s">
        <v>272</v>
      </c>
      <c r="M710" s="2" t="s">
        <v>273</v>
      </c>
      <c r="N710" s="175" t="s">
        <v>272</v>
      </c>
      <c r="O710" s="24" t="s">
        <v>672</v>
      </c>
      <c r="P710" s="2" t="s">
        <v>273</v>
      </c>
      <c r="Q710" s="2" t="s">
        <v>273</v>
      </c>
      <c r="R710" s="2" t="s">
        <v>273</v>
      </c>
      <c r="S710" s="2" t="s">
        <v>273</v>
      </c>
      <c r="T710" s="2" t="s">
        <v>273</v>
      </c>
      <c r="U710" s="25" t="s">
        <v>273</v>
      </c>
      <c r="V710" s="24" t="s">
        <v>272</v>
      </c>
      <c r="W710" s="2" t="s">
        <v>273</v>
      </c>
      <c r="X710" s="2" t="s">
        <v>273</v>
      </c>
      <c r="Y710" s="2" t="s">
        <v>273</v>
      </c>
      <c r="Z710" s="175" t="s">
        <v>273</v>
      </c>
      <c r="AA710" s="24" t="s">
        <v>272</v>
      </c>
      <c r="AB710" s="2" t="s">
        <v>273</v>
      </c>
      <c r="AC710" s="25" t="s">
        <v>273</v>
      </c>
      <c r="AD710" s="174" t="s">
        <v>272</v>
      </c>
      <c r="AE710" s="25" t="s">
        <v>273</v>
      </c>
      <c r="AF710" s="180">
        <v>100</v>
      </c>
    </row>
    <row r="711" spans="1:32">
      <c r="A711" s="134" t="str">
        <f t="shared" si="10"/>
        <v>CHca_01.1</v>
      </c>
      <c r="C711" s="177" t="s">
        <v>11</v>
      </c>
      <c r="D711" s="178" t="s">
        <v>495</v>
      </c>
      <c r="E711" s="178" t="s">
        <v>565</v>
      </c>
      <c r="F711" s="178" t="s">
        <v>566</v>
      </c>
      <c r="G711" s="178" t="s">
        <v>540</v>
      </c>
      <c r="H711" s="177" t="s">
        <v>52</v>
      </c>
      <c r="I711" s="179" t="s">
        <v>54</v>
      </c>
      <c r="J711" s="59" t="s">
        <v>1390</v>
      </c>
      <c r="K711" s="60" t="s">
        <v>1419</v>
      </c>
      <c r="L711" s="174" t="s">
        <v>272</v>
      </c>
      <c r="M711" s="2" t="s">
        <v>273</v>
      </c>
      <c r="N711" s="175" t="s">
        <v>272</v>
      </c>
      <c r="O711" s="24" t="s">
        <v>672</v>
      </c>
      <c r="P711" s="2" t="s">
        <v>273</v>
      </c>
      <c r="Q711" s="2" t="s">
        <v>273</v>
      </c>
      <c r="R711" s="2" t="s">
        <v>273</v>
      </c>
      <c r="S711" s="2" t="s">
        <v>273</v>
      </c>
      <c r="T711" s="2" t="s">
        <v>273</v>
      </c>
      <c r="U711" s="25" t="s">
        <v>273</v>
      </c>
      <c r="V711" s="24" t="s">
        <v>272</v>
      </c>
      <c r="W711" s="2" t="s">
        <v>273</v>
      </c>
      <c r="X711" s="2" t="s">
        <v>273</v>
      </c>
      <c r="Y711" s="2" t="s">
        <v>273</v>
      </c>
      <c r="Z711" s="175" t="s">
        <v>273</v>
      </c>
      <c r="AA711" s="24" t="s">
        <v>272</v>
      </c>
      <c r="AB711" s="2" t="s">
        <v>273</v>
      </c>
      <c r="AC711" s="25" t="s">
        <v>273</v>
      </c>
      <c r="AD711" s="174" t="s">
        <v>272</v>
      </c>
      <c r="AE711" s="25" t="s">
        <v>273</v>
      </c>
      <c r="AF711" s="180">
        <v>100</v>
      </c>
    </row>
    <row r="712" spans="1:32">
      <c r="A712" s="134" t="str">
        <f t="shared" ref="A712:A775" si="11">C712&amp;LOWER(LEFT(D712,2))&amp;"_"&amp;IF(LEN(TRIM(LEFT(E712,FIND(" ",E712))))=3,"0"&amp;TRIM(LEFT(E712,FIND(" ",E712))),TRIM(LEFT(E712,FIND(" ",E712))))</f>
        <v>CHca_01.2</v>
      </c>
      <c r="C712" s="177" t="s">
        <v>11</v>
      </c>
      <c r="D712" s="178" t="s">
        <v>495</v>
      </c>
      <c r="E712" s="178" t="s">
        <v>567</v>
      </c>
      <c r="F712" s="178" t="s">
        <v>568</v>
      </c>
      <c r="G712" s="178" t="s">
        <v>533</v>
      </c>
      <c r="H712" s="177" t="s">
        <v>52</v>
      </c>
      <c r="I712" s="179" t="s">
        <v>643</v>
      </c>
      <c r="J712" s="59" t="s">
        <v>1420</v>
      </c>
      <c r="K712" s="60" t="s">
        <v>1421</v>
      </c>
      <c r="L712" s="174" t="s">
        <v>272</v>
      </c>
      <c r="M712" s="2" t="s">
        <v>273</v>
      </c>
      <c r="N712" s="175" t="s">
        <v>272</v>
      </c>
      <c r="O712" s="24"/>
      <c r="P712" s="2"/>
      <c r="Q712" s="2"/>
      <c r="R712" s="2"/>
      <c r="S712" s="2"/>
      <c r="T712" s="2"/>
      <c r="U712" s="25"/>
      <c r="V712" s="24"/>
      <c r="W712" s="2"/>
      <c r="X712" s="2"/>
      <c r="Y712" s="2"/>
      <c r="Z712" s="175"/>
      <c r="AA712" s="24"/>
      <c r="AB712" s="2"/>
      <c r="AC712" s="25"/>
      <c r="AD712" s="174"/>
      <c r="AE712" s="25"/>
      <c r="AF712" s="180">
        <v>100</v>
      </c>
    </row>
    <row r="713" spans="1:32">
      <c r="A713" s="134" t="str">
        <f t="shared" si="11"/>
        <v>CHca_01.3</v>
      </c>
      <c r="C713" s="177" t="s">
        <v>11</v>
      </c>
      <c r="D713" s="178" t="s">
        <v>495</v>
      </c>
      <c r="E713" s="178" t="s">
        <v>569</v>
      </c>
      <c r="F713" s="178" t="s">
        <v>570</v>
      </c>
      <c r="G713" s="178" t="s">
        <v>540</v>
      </c>
      <c r="H713" s="177" t="s">
        <v>52</v>
      </c>
      <c r="I713" s="179" t="s">
        <v>54</v>
      </c>
      <c r="J713" s="59" t="s">
        <v>1349</v>
      </c>
      <c r="K713" s="60" t="s">
        <v>1394</v>
      </c>
      <c r="L713" s="174" t="s">
        <v>272</v>
      </c>
      <c r="M713" s="2" t="s">
        <v>273</v>
      </c>
      <c r="N713" s="175" t="s">
        <v>272</v>
      </c>
      <c r="O713" s="24" t="s">
        <v>672</v>
      </c>
      <c r="P713" s="2" t="s">
        <v>273</v>
      </c>
      <c r="Q713" s="2" t="s">
        <v>273</v>
      </c>
      <c r="R713" s="2" t="s">
        <v>273</v>
      </c>
      <c r="S713" s="2" t="s">
        <v>273</v>
      </c>
      <c r="T713" s="2" t="s">
        <v>273</v>
      </c>
      <c r="U713" s="25" t="s">
        <v>273</v>
      </c>
      <c r="V713" s="24" t="s">
        <v>272</v>
      </c>
      <c r="W713" s="2" t="s">
        <v>273</v>
      </c>
      <c r="X713" s="2" t="s">
        <v>273</v>
      </c>
      <c r="Y713" s="2" t="s">
        <v>273</v>
      </c>
      <c r="Z713" s="175" t="s">
        <v>273</v>
      </c>
      <c r="AA713" s="24" t="s">
        <v>272</v>
      </c>
      <c r="AB713" s="2" t="s">
        <v>273</v>
      </c>
      <c r="AC713" s="25" t="s">
        <v>273</v>
      </c>
      <c r="AD713" s="174" t="s">
        <v>272</v>
      </c>
      <c r="AE713" s="25" t="s">
        <v>273</v>
      </c>
      <c r="AF713" s="180">
        <v>100</v>
      </c>
    </row>
    <row r="714" spans="1:32">
      <c r="A714" s="134" t="str">
        <f t="shared" si="11"/>
        <v>CHca_01.3</v>
      </c>
      <c r="C714" s="177" t="s">
        <v>11</v>
      </c>
      <c r="D714" s="178" t="s">
        <v>495</v>
      </c>
      <c r="E714" s="178" t="s">
        <v>569</v>
      </c>
      <c r="F714" s="178" t="s">
        <v>570</v>
      </c>
      <c r="G714" s="178" t="s">
        <v>540</v>
      </c>
      <c r="H714" s="177" t="s">
        <v>52</v>
      </c>
      <c r="I714" s="179" t="s">
        <v>54</v>
      </c>
      <c r="J714" s="59" t="s">
        <v>435</v>
      </c>
      <c r="K714" s="60" t="s">
        <v>1395</v>
      </c>
      <c r="L714" s="174" t="s">
        <v>272</v>
      </c>
      <c r="M714" s="2" t="s">
        <v>273</v>
      </c>
      <c r="N714" s="175" t="s">
        <v>272</v>
      </c>
      <c r="O714" s="24" t="s">
        <v>672</v>
      </c>
      <c r="P714" s="2" t="s">
        <v>273</v>
      </c>
      <c r="Q714" s="2" t="s">
        <v>273</v>
      </c>
      <c r="R714" s="2" t="s">
        <v>273</v>
      </c>
      <c r="S714" s="2" t="s">
        <v>273</v>
      </c>
      <c r="T714" s="2" t="s">
        <v>273</v>
      </c>
      <c r="U714" s="25" t="s">
        <v>273</v>
      </c>
      <c r="V714" s="24" t="s">
        <v>272</v>
      </c>
      <c r="W714" s="2" t="s">
        <v>273</v>
      </c>
      <c r="X714" s="2" t="s">
        <v>273</v>
      </c>
      <c r="Y714" s="2" t="s">
        <v>273</v>
      </c>
      <c r="Z714" s="175" t="s">
        <v>273</v>
      </c>
      <c r="AA714" s="24" t="s">
        <v>272</v>
      </c>
      <c r="AB714" s="2" t="s">
        <v>273</v>
      </c>
      <c r="AC714" s="25" t="s">
        <v>273</v>
      </c>
      <c r="AD714" s="174" t="s">
        <v>272</v>
      </c>
      <c r="AE714" s="25" t="s">
        <v>273</v>
      </c>
      <c r="AF714" s="180">
        <v>100</v>
      </c>
    </row>
    <row r="715" spans="1:32">
      <c r="A715" s="134" t="str">
        <f t="shared" si="11"/>
        <v>CHca_01.3</v>
      </c>
      <c r="C715" s="177" t="s">
        <v>11</v>
      </c>
      <c r="D715" s="178" t="s">
        <v>495</v>
      </c>
      <c r="E715" s="178" t="s">
        <v>569</v>
      </c>
      <c r="F715" s="178" t="s">
        <v>570</v>
      </c>
      <c r="G715" s="178" t="s">
        <v>540</v>
      </c>
      <c r="H715" s="177" t="s">
        <v>52</v>
      </c>
      <c r="I715" s="179" t="s">
        <v>54</v>
      </c>
      <c r="J715" s="59" t="s">
        <v>1343</v>
      </c>
      <c r="K715" s="60" t="s">
        <v>1396</v>
      </c>
      <c r="L715" s="174" t="s">
        <v>272</v>
      </c>
      <c r="M715" s="2" t="s">
        <v>273</v>
      </c>
      <c r="N715" s="175" t="s">
        <v>272</v>
      </c>
      <c r="O715" s="24" t="s">
        <v>672</v>
      </c>
      <c r="P715" s="2" t="s">
        <v>273</v>
      </c>
      <c r="Q715" s="2" t="s">
        <v>273</v>
      </c>
      <c r="R715" s="2" t="s">
        <v>273</v>
      </c>
      <c r="S715" s="2" t="s">
        <v>273</v>
      </c>
      <c r="T715" s="2" t="s">
        <v>273</v>
      </c>
      <c r="U715" s="25" t="s">
        <v>273</v>
      </c>
      <c r="V715" s="24" t="s">
        <v>272</v>
      </c>
      <c r="W715" s="2" t="s">
        <v>273</v>
      </c>
      <c r="X715" s="2" t="s">
        <v>273</v>
      </c>
      <c r="Y715" s="2" t="s">
        <v>273</v>
      </c>
      <c r="Z715" s="175" t="s">
        <v>273</v>
      </c>
      <c r="AA715" s="24" t="s">
        <v>272</v>
      </c>
      <c r="AB715" s="2" t="s">
        <v>273</v>
      </c>
      <c r="AC715" s="25" t="s">
        <v>273</v>
      </c>
      <c r="AD715" s="174" t="s">
        <v>272</v>
      </c>
      <c r="AE715" s="25" t="s">
        <v>273</v>
      </c>
      <c r="AF715" s="180">
        <v>100</v>
      </c>
    </row>
    <row r="716" spans="1:32">
      <c r="A716" s="134" t="str">
        <f t="shared" si="11"/>
        <v>CHca_01.3</v>
      </c>
      <c r="C716" s="177" t="s">
        <v>11</v>
      </c>
      <c r="D716" s="178" t="s">
        <v>495</v>
      </c>
      <c r="E716" s="178" t="s">
        <v>569</v>
      </c>
      <c r="F716" s="178" t="s">
        <v>570</v>
      </c>
      <c r="G716" s="178" t="s">
        <v>540</v>
      </c>
      <c r="H716" s="177" t="s">
        <v>52</v>
      </c>
      <c r="I716" s="179" t="s">
        <v>54</v>
      </c>
      <c r="J716" s="59" t="s">
        <v>1345</v>
      </c>
      <c r="K716" s="60" t="s">
        <v>1397</v>
      </c>
      <c r="L716" s="174" t="s">
        <v>272</v>
      </c>
      <c r="M716" s="2" t="s">
        <v>273</v>
      </c>
      <c r="N716" s="175" t="s">
        <v>272</v>
      </c>
      <c r="O716" s="24" t="s">
        <v>672</v>
      </c>
      <c r="P716" s="2" t="s">
        <v>273</v>
      </c>
      <c r="Q716" s="2" t="s">
        <v>273</v>
      </c>
      <c r="R716" s="2" t="s">
        <v>273</v>
      </c>
      <c r="S716" s="2" t="s">
        <v>273</v>
      </c>
      <c r="T716" s="2" t="s">
        <v>273</v>
      </c>
      <c r="U716" s="25" t="s">
        <v>273</v>
      </c>
      <c r="V716" s="24" t="s">
        <v>272</v>
      </c>
      <c r="W716" s="2" t="s">
        <v>273</v>
      </c>
      <c r="X716" s="2" t="s">
        <v>273</v>
      </c>
      <c r="Y716" s="2" t="s">
        <v>273</v>
      </c>
      <c r="Z716" s="175" t="s">
        <v>273</v>
      </c>
      <c r="AA716" s="24" t="s">
        <v>272</v>
      </c>
      <c r="AB716" s="2" t="s">
        <v>273</v>
      </c>
      <c r="AC716" s="25" t="s">
        <v>273</v>
      </c>
      <c r="AD716" s="174" t="s">
        <v>272</v>
      </c>
      <c r="AE716" s="25" t="s">
        <v>273</v>
      </c>
      <c r="AF716" s="180">
        <v>100</v>
      </c>
    </row>
    <row r="717" spans="1:32">
      <c r="A717" s="134" t="str">
        <f t="shared" si="11"/>
        <v>CHca_01.3</v>
      </c>
      <c r="C717" s="177" t="s">
        <v>11</v>
      </c>
      <c r="D717" s="178" t="s">
        <v>495</v>
      </c>
      <c r="E717" s="178" t="s">
        <v>569</v>
      </c>
      <c r="F717" s="178" t="s">
        <v>570</v>
      </c>
      <c r="G717" s="178" t="s">
        <v>540</v>
      </c>
      <c r="H717" s="177" t="s">
        <v>52</v>
      </c>
      <c r="I717" s="179" t="s">
        <v>54</v>
      </c>
      <c r="J717" s="59" t="s">
        <v>1347</v>
      </c>
      <c r="K717" s="60" t="s">
        <v>1398</v>
      </c>
      <c r="L717" s="174" t="s">
        <v>272</v>
      </c>
      <c r="M717" s="2" t="s">
        <v>272</v>
      </c>
      <c r="N717" s="175" t="s">
        <v>272</v>
      </c>
      <c r="O717" s="24" t="s">
        <v>272</v>
      </c>
      <c r="P717" s="2" t="s">
        <v>272</v>
      </c>
      <c r="Q717" s="2" t="s">
        <v>273</v>
      </c>
      <c r="R717" s="2" t="s">
        <v>273</v>
      </c>
      <c r="S717" s="2" t="s">
        <v>273</v>
      </c>
      <c r="T717" s="2" t="s">
        <v>273</v>
      </c>
      <c r="U717" s="25" t="s">
        <v>273</v>
      </c>
      <c r="V717" s="24" t="s">
        <v>272</v>
      </c>
      <c r="W717" s="2" t="s">
        <v>273</v>
      </c>
      <c r="X717" s="2" t="s">
        <v>273</v>
      </c>
      <c r="Y717" s="2" t="s">
        <v>273</v>
      </c>
      <c r="Z717" s="175" t="s">
        <v>273</v>
      </c>
      <c r="AA717" s="24" t="s">
        <v>272</v>
      </c>
      <c r="AB717" s="2" t="s">
        <v>273</v>
      </c>
      <c r="AC717" s="25" t="s">
        <v>273</v>
      </c>
      <c r="AD717" s="174" t="s">
        <v>272</v>
      </c>
      <c r="AE717" s="25" t="s">
        <v>273</v>
      </c>
      <c r="AF717" s="180">
        <v>100</v>
      </c>
    </row>
    <row r="718" spans="1:32">
      <c r="A718" s="134" t="str">
        <f t="shared" si="11"/>
        <v>CHca_01.3</v>
      </c>
      <c r="C718" s="177" t="s">
        <v>11</v>
      </c>
      <c r="D718" s="178" t="s">
        <v>495</v>
      </c>
      <c r="E718" s="178" t="s">
        <v>569</v>
      </c>
      <c r="F718" s="178" t="s">
        <v>570</v>
      </c>
      <c r="G718" s="178" t="s">
        <v>540</v>
      </c>
      <c r="H718" s="177" t="s">
        <v>52</v>
      </c>
      <c r="I718" s="179" t="s">
        <v>54</v>
      </c>
      <c r="J718" s="59" t="s">
        <v>1351</v>
      </c>
      <c r="K718" s="60" t="s">
        <v>1399</v>
      </c>
      <c r="L718" s="174" t="s">
        <v>272</v>
      </c>
      <c r="M718" s="2" t="s">
        <v>273</v>
      </c>
      <c r="N718" s="175" t="s">
        <v>272</v>
      </c>
      <c r="O718" s="24" t="s">
        <v>672</v>
      </c>
      <c r="P718" s="2" t="s">
        <v>273</v>
      </c>
      <c r="Q718" s="2" t="s">
        <v>273</v>
      </c>
      <c r="R718" s="2" t="s">
        <v>273</v>
      </c>
      <c r="S718" s="2" t="s">
        <v>273</v>
      </c>
      <c r="T718" s="2" t="s">
        <v>273</v>
      </c>
      <c r="U718" s="25" t="s">
        <v>273</v>
      </c>
      <c r="V718" s="24" t="s">
        <v>272</v>
      </c>
      <c r="W718" s="2" t="s">
        <v>273</v>
      </c>
      <c r="X718" s="2" t="s">
        <v>273</v>
      </c>
      <c r="Y718" s="2" t="s">
        <v>273</v>
      </c>
      <c r="Z718" s="175" t="s">
        <v>273</v>
      </c>
      <c r="AA718" s="24" t="s">
        <v>272</v>
      </c>
      <c r="AB718" s="2" t="s">
        <v>273</v>
      </c>
      <c r="AC718" s="25" t="s">
        <v>273</v>
      </c>
      <c r="AD718" s="174" t="s">
        <v>272</v>
      </c>
      <c r="AE718" s="25" t="s">
        <v>273</v>
      </c>
      <c r="AF718" s="180">
        <v>100</v>
      </c>
    </row>
    <row r="719" spans="1:32">
      <c r="A719" s="134" t="str">
        <f t="shared" si="11"/>
        <v>CHca_01.3</v>
      </c>
      <c r="C719" s="177" t="s">
        <v>11</v>
      </c>
      <c r="D719" s="178" t="s">
        <v>495</v>
      </c>
      <c r="E719" s="178" t="s">
        <v>569</v>
      </c>
      <c r="F719" s="178" t="s">
        <v>570</v>
      </c>
      <c r="G719" s="178" t="s">
        <v>540</v>
      </c>
      <c r="H719" s="177" t="s">
        <v>52</v>
      </c>
      <c r="I719" s="179" t="s">
        <v>54</v>
      </c>
      <c r="J719" s="59" t="s">
        <v>1353</v>
      </c>
      <c r="K719" s="60" t="s">
        <v>1400</v>
      </c>
      <c r="L719" s="174" t="s">
        <v>272</v>
      </c>
      <c r="M719" s="2" t="s">
        <v>273</v>
      </c>
      <c r="N719" s="175" t="s">
        <v>272</v>
      </c>
      <c r="O719" s="24" t="s">
        <v>672</v>
      </c>
      <c r="P719" s="2" t="s">
        <v>273</v>
      </c>
      <c r="Q719" s="2" t="s">
        <v>273</v>
      </c>
      <c r="R719" s="2" t="s">
        <v>273</v>
      </c>
      <c r="S719" s="2" t="s">
        <v>273</v>
      </c>
      <c r="T719" s="2" t="s">
        <v>273</v>
      </c>
      <c r="U719" s="25" t="s">
        <v>273</v>
      </c>
      <c r="V719" s="24" t="s">
        <v>272</v>
      </c>
      <c r="W719" s="2" t="s">
        <v>273</v>
      </c>
      <c r="X719" s="2" t="s">
        <v>273</v>
      </c>
      <c r="Y719" s="2" t="s">
        <v>273</v>
      </c>
      <c r="Z719" s="175" t="s">
        <v>273</v>
      </c>
      <c r="AA719" s="24" t="s">
        <v>272</v>
      </c>
      <c r="AB719" s="2" t="s">
        <v>273</v>
      </c>
      <c r="AC719" s="25" t="s">
        <v>273</v>
      </c>
      <c r="AD719" s="174" t="s">
        <v>272</v>
      </c>
      <c r="AE719" s="25" t="s">
        <v>273</v>
      </c>
      <c r="AF719" s="180">
        <v>100</v>
      </c>
    </row>
    <row r="720" spans="1:32">
      <c r="A720" s="134" t="str">
        <f t="shared" si="11"/>
        <v>CHca_01.3</v>
      </c>
      <c r="C720" s="177" t="s">
        <v>11</v>
      </c>
      <c r="D720" s="178" t="s">
        <v>495</v>
      </c>
      <c r="E720" s="178" t="s">
        <v>569</v>
      </c>
      <c r="F720" s="178" t="s">
        <v>570</v>
      </c>
      <c r="G720" s="178" t="s">
        <v>540</v>
      </c>
      <c r="H720" s="177" t="s">
        <v>52</v>
      </c>
      <c r="I720" s="179" t="s">
        <v>54</v>
      </c>
      <c r="J720" s="59" t="s">
        <v>1355</v>
      </c>
      <c r="K720" s="60" t="s">
        <v>1401</v>
      </c>
      <c r="L720" s="174" t="s">
        <v>272</v>
      </c>
      <c r="M720" s="2" t="s">
        <v>273</v>
      </c>
      <c r="N720" s="175" t="s">
        <v>272</v>
      </c>
      <c r="O720" s="24" t="s">
        <v>672</v>
      </c>
      <c r="P720" s="2" t="s">
        <v>273</v>
      </c>
      <c r="Q720" s="2" t="s">
        <v>273</v>
      </c>
      <c r="R720" s="2" t="s">
        <v>273</v>
      </c>
      <c r="S720" s="2" t="s">
        <v>273</v>
      </c>
      <c r="T720" s="2" t="s">
        <v>273</v>
      </c>
      <c r="U720" s="25" t="s">
        <v>273</v>
      </c>
      <c r="V720" s="24" t="s">
        <v>272</v>
      </c>
      <c r="W720" s="2" t="s">
        <v>273</v>
      </c>
      <c r="X720" s="2" t="s">
        <v>273</v>
      </c>
      <c r="Y720" s="2" t="s">
        <v>273</v>
      </c>
      <c r="Z720" s="175" t="s">
        <v>273</v>
      </c>
      <c r="AA720" s="24" t="s">
        <v>272</v>
      </c>
      <c r="AB720" s="2" t="s">
        <v>273</v>
      </c>
      <c r="AC720" s="25" t="s">
        <v>273</v>
      </c>
      <c r="AD720" s="174" t="s">
        <v>272</v>
      </c>
      <c r="AE720" s="25" t="s">
        <v>273</v>
      </c>
      <c r="AF720" s="180">
        <v>100</v>
      </c>
    </row>
    <row r="721" spans="1:32">
      <c r="A721" s="134" t="str">
        <f t="shared" si="11"/>
        <v>CHca_01.3</v>
      </c>
      <c r="C721" s="177" t="s">
        <v>11</v>
      </c>
      <c r="D721" s="178" t="s">
        <v>495</v>
      </c>
      <c r="E721" s="178" t="s">
        <v>569</v>
      </c>
      <c r="F721" s="178" t="s">
        <v>570</v>
      </c>
      <c r="G721" s="178" t="s">
        <v>540</v>
      </c>
      <c r="H721" s="177" t="s">
        <v>52</v>
      </c>
      <c r="I721" s="179" t="s">
        <v>54</v>
      </c>
      <c r="J721" s="59" t="s">
        <v>1357</v>
      </c>
      <c r="K721" s="60" t="s">
        <v>1402</v>
      </c>
      <c r="L721" s="174" t="s">
        <v>272</v>
      </c>
      <c r="M721" s="2" t="s">
        <v>273</v>
      </c>
      <c r="N721" s="175" t="s">
        <v>272</v>
      </c>
      <c r="O721" s="24" t="s">
        <v>672</v>
      </c>
      <c r="P721" s="2" t="s">
        <v>273</v>
      </c>
      <c r="Q721" s="2" t="s">
        <v>273</v>
      </c>
      <c r="R721" s="2" t="s">
        <v>273</v>
      </c>
      <c r="S721" s="2" t="s">
        <v>273</v>
      </c>
      <c r="T721" s="2" t="s">
        <v>273</v>
      </c>
      <c r="U721" s="25" t="s">
        <v>273</v>
      </c>
      <c r="V721" s="24" t="s">
        <v>272</v>
      </c>
      <c r="W721" s="2" t="s">
        <v>273</v>
      </c>
      <c r="X721" s="2" t="s">
        <v>273</v>
      </c>
      <c r="Y721" s="2" t="s">
        <v>273</v>
      </c>
      <c r="Z721" s="175" t="s">
        <v>273</v>
      </c>
      <c r="AA721" s="24" t="s">
        <v>272</v>
      </c>
      <c r="AB721" s="2" t="s">
        <v>273</v>
      </c>
      <c r="AC721" s="25" t="s">
        <v>273</v>
      </c>
      <c r="AD721" s="174" t="s">
        <v>272</v>
      </c>
      <c r="AE721" s="25" t="s">
        <v>273</v>
      </c>
      <c r="AF721" s="180">
        <v>0</v>
      </c>
    </row>
    <row r="722" spans="1:32">
      <c r="A722" s="134" t="str">
        <f t="shared" si="11"/>
        <v>CHca_01.3</v>
      </c>
      <c r="C722" s="177" t="s">
        <v>11</v>
      </c>
      <c r="D722" s="178" t="s">
        <v>495</v>
      </c>
      <c r="E722" s="178" t="s">
        <v>569</v>
      </c>
      <c r="F722" s="178" t="s">
        <v>570</v>
      </c>
      <c r="G722" s="178" t="s">
        <v>540</v>
      </c>
      <c r="H722" s="177" t="s">
        <v>52</v>
      </c>
      <c r="I722" s="179" t="s">
        <v>54</v>
      </c>
      <c r="J722" s="59" t="s">
        <v>1359</v>
      </c>
      <c r="K722" s="60" t="s">
        <v>1403</v>
      </c>
      <c r="L722" s="174" t="s">
        <v>272</v>
      </c>
      <c r="M722" s="2" t="s">
        <v>273</v>
      </c>
      <c r="N722" s="175" t="s">
        <v>272</v>
      </c>
      <c r="O722" s="24" t="s">
        <v>672</v>
      </c>
      <c r="P722" s="2" t="s">
        <v>273</v>
      </c>
      <c r="Q722" s="2" t="s">
        <v>273</v>
      </c>
      <c r="R722" s="2" t="s">
        <v>273</v>
      </c>
      <c r="S722" s="2" t="s">
        <v>273</v>
      </c>
      <c r="T722" s="2" t="s">
        <v>273</v>
      </c>
      <c r="U722" s="25" t="s">
        <v>273</v>
      </c>
      <c r="V722" s="24" t="s">
        <v>272</v>
      </c>
      <c r="W722" s="2" t="s">
        <v>273</v>
      </c>
      <c r="X722" s="2" t="s">
        <v>273</v>
      </c>
      <c r="Y722" s="2" t="s">
        <v>273</v>
      </c>
      <c r="Z722" s="175" t="s">
        <v>273</v>
      </c>
      <c r="AA722" s="24" t="s">
        <v>272</v>
      </c>
      <c r="AB722" s="2" t="s">
        <v>273</v>
      </c>
      <c r="AC722" s="25" t="s">
        <v>273</v>
      </c>
      <c r="AD722" s="174" t="s">
        <v>272</v>
      </c>
      <c r="AE722" s="25" t="s">
        <v>273</v>
      </c>
      <c r="AF722" s="180">
        <v>100</v>
      </c>
    </row>
    <row r="723" spans="1:32">
      <c r="A723" s="134" t="str">
        <f t="shared" si="11"/>
        <v>CHca_01.3</v>
      </c>
      <c r="C723" s="177" t="s">
        <v>11</v>
      </c>
      <c r="D723" s="178" t="s">
        <v>495</v>
      </c>
      <c r="E723" s="178" t="s">
        <v>569</v>
      </c>
      <c r="F723" s="178" t="s">
        <v>570</v>
      </c>
      <c r="G723" s="178" t="s">
        <v>540</v>
      </c>
      <c r="H723" s="177" t="s">
        <v>52</v>
      </c>
      <c r="I723" s="179" t="s">
        <v>54</v>
      </c>
      <c r="J723" s="59" t="s">
        <v>1361</v>
      </c>
      <c r="K723" s="60" t="s">
        <v>1404</v>
      </c>
      <c r="L723" s="174" t="s">
        <v>272</v>
      </c>
      <c r="M723" s="2" t="s">
        <v>273</v>
      </c>
      <c r="N723" s="175" t="s">
        <v>272</v>
      </c>
      <c r="O723" s="24" t="s">
        <v>672</v>
      </c>
      <c r="P723" s="2" t="s">
        <v>273</v>
      </c>
      <c r="Q723" s="2" t="s">
        <v>273</v>
      </c>
      <c r="R723" s="2" t="s">
        <v>273</v>
      </c>
      <c r="S723" s="2" t="s">
        <v>273</v>
      </c>
      <c r="T723" s="2" t="s">
        <v>273</v>
      </c>
      <c r="U723" s="25" t="s">
        <v>273</v>
      </c>
      <c r="V723" s="24" t="s">
        <v>272</v>
      </c>
      <c r="W723" s="2" t="s">
        <v>273</v>
      </c>
      <c r="X723" s="2" t="s">
        <v>273</v>
      </c>
      <c r="Y723" s="2" t="s">
        <v>273</v>
      </c>
      <c r="Z723" s="175" t="s">
        <v>273</v>
      </c>
      <c r="AA723" s="24" t="s">
        <v>272</v>
      </c>
      <c r="AB723" s="2" t="s">
        <v>273</v>
      </c>
      <c r="AC723" s="25" t="s">
        <v>273</v>
      </c>
      <c r="AD723" s="174" t="s">
        <v>272</v>
      </c>
      <c r="AE723" s="25" t="s">
        <v>273</v>
      </c>
      <c r="AF723" s="180">
        <v>100</v>
      </c>
    </row>
    <row r="724" spans="1:32">
      <c r="A724" s="134" t="str">
        <f t="shared" si="11"/>
        <v>CHca_01.3</v>
      </c>
      <c r="C724" s="177" t="s">
        <v>11</v>
      </c>
      <c r="D724" s="178" t="s">
        <v>495</v>
      </c>
      <c r="E724" s="178" t="s">
        <v>569</v>
      </c>
      <c r="F724" s="178" t="s">
        <v>570</v>
      </c>
      <c r="G724" s="178" t="s">
        <v>540</v>
      </c>
      <c r="H724" s="177" t="s">
        <v>52</v>
      </c>
      <c r="I724" s="179" t="s">
        <v>54</v>
      </c>
      <c r="J724" s="59" t="s">
        <v>1363</v>
      </c>
      <c r="K724" s="60" t="s">
        <v>1405</v>
      </c>
      <c r="L724" s="174" t="s">
        <v>272</v>
      </c>
      <c r="M724" s="2" t="s">
        <v>273</v>
      </c>
      <c r="N724" s="175" t="s">
        <v>272</v>
      </c>
      <c r="O724" s="24" t="s">
        <v>672</v>
      </c>
      <c r="P724" s="2" t="s">
        <v>273</v>
      </c>
      <c r="Q724" s="2" t="s">
        <v>273</v>
      </c>
      <c r="R724" s="2" t="s">
        <v>273</v>
      </c>
      <c r="S724" s="2" t="s">
        <v>273</v>
      </c>
      <c r="T724" s="2" t="s">
        <v>273</v>
      </c>
      <c r="U724" s="25" t="s">
        <v>273</v>
      </c>
      <c r="V724" s="24" t="s">
        <v>272</v>
      </c>
      <c r="W724" s="2" t="s">
        <v>273</v>
      </c>
      <c r="X724" s="2" t="s">
        <v>273</v>
      </c>
      <c r="Y724" s="2" t="s">
        <v>273</v>
      </c>
      <c r="Z724" s="175" t="s">
        <v>273</v>
      </c>
      <c r="AA724" s="24" t="s">
        <v>272</v>
      </c>
      <c r="AB724" s="2" t="s">
        <v>273</v>
      </c>
      <c r="AC724" s="25" t="s">
        <v>273</v>
      </c>
      <c r="AD724" s="174" t="s">
        <v>272</v>
      </c>
      <c r="AE724" s="25" t="s">
        <v>273</v>
      </c>
      <c r="AF724" s="180">
        <v>100</v>
      </c>
    </row>
    <row r="725" spans="1:32">
      <c r="A725" s="134" t="str">
        <f t="shared" si="11"/>
        <v>CHca_01.3</v>
      </c>
      <c r="C725" s="177" t="s">
        <v>11</v>
      </c>
      <c r="D725" s="178" t="s">
        <v>495</v>
      </c>
      <c r="E725" s="178" t="s">
        <v>569</v>
      </c>
      <c r="F725" s="178" t="s">
        <v>570</v>
      </c>
      <c r="G725" s="178" t="s">
        <v>540</v>
      </c>
      <c r="H725" s="177" t="s">
        <v>52</v>
      </c>
      <c r="I725" s="179" t="s">
        <v>54</v>
      </c>
      <c r="J725" s="59" t="s">
        <v>1365</v>
      </c>
      <c r="K725" s="60" t="s">
        <v>1406</v>
      </c>
      <c r="L725" s="174" t="s">
        <v>272</v>
      </c>
      <c r="M725" s="2" t="s">
        <v>273</v>
      </c>
      <c r="N725" s="175" t="s">
        <v>272</v>
      </c>
      <c r="O725" s="24" t="s">
        <v>672</v>
      </c>
      <c r="P725" s="2" t="s">
        <v>273</v>
      </c>
      <c r="Q725" s="2" t="s">
        <v>273</v>
      </c>
      <c r="R725" s="2" t="s">
        <v>273</v>
      </c>
      <c r="S725" s="2" t="s">
        <v>273</v>
      </c>
      <c r="T725" s="2" t="s">
        <v>273</v>
      </c>
      <c r="U725" s="25" t="s">
        <v>273</v>
      </c>
      <c r="V725" s="24" t="s">
        <v>272</v>
      </c>
      <c r="W725" s="2" t="s">
        <v>273</v>
      </c>
      <c r="X725" s="2" t="s">
        <v>273</v>
      </c>
      <c r="Y725" s="2" t="s">
        <v>273</v>
      </c>
      <c r="Z725" s="175" t="s">
        <v>273</v>
      </c>
      <c r="AA725" s="24" t="s">
        <v>272</v>
      </c>
      <c r="AB725" s="2" t="s">
        <v>273</v>
      </c>
      <c r="AC725" s="25" t="s">
        <v>273</v>
      </c>
      <c r="AD725" s="174" t="s">
        <v>272</v>
      </c>
      <c r="AE725" s="25" t="s">
        <v>273</v>
      </c>
      <c r="AF725" s="180">
        <v>100</v>
      </c>
    </row>
    <row r="726" spans="1:32">
      <c r="A726" s="134" t="str">
        <f t="shared" si="11"/>
        <v>CHca_01.3</v>
      </c>
      <c r="C726" s="177" t="s">
        <v>11</v>
      </c>
      <c r="D726" s="178" t="s">
        <v>495</v>
      </c>
      <c r="E726" s="178" t="s">
        <v>569</v>
      </c>
      <c r="F726" s="178" t="s">
        <v>570</v>
      </c>
      <c r="G726" s="178" t="s">
        <v>540</v>
      </c>
      <c r="H726" s="177" t="s">
        <v>52</v>
      </c>
      <c r="I726" s="179" t="s">
        <v>54</v>
      </c>
      <c r="J726" s="59" t="s">
        <v>1367</v>
      </c>
      <c r="K726" s="60" t="s">
        <v>1407</v>
      </c>
      <c r="L726" s="174" t="s">
        <v>272</v>
      </c>
      <c r="M726" s="2" t="s">
        <v>273</v>
      </c>
      <c r="N726" s="175" t="s">
        <v>272</v>
      </c>
      <c r="O726" s="24" t="s">
        <v>672</v>
      </c>
      <c r="P726" s="2" t="s">
        <v>273</v>
      </c>
      <c r="Q726" s="2" t="s">
        <v>273</v>
      </c>
      <c r="R726" s="2" t="s">
        <v>273</v>
      </c>
      <c r="S726" s="2" t="s">
        <v>273</v>
      </c>
      <c r="T726" s="2" t="s">
        <v>273</v>
      </c>
      <c r="U726" s="25" t="s">
        <v>273</v>
      </c>
      <c r="V726" s="24" t="s">
        <v>272</v>
      </c>
      <c r="W726" s="2" t="s">
        <v>273</v>
      </c>
      <c r="X726" s="2" t="s">
        <v>273</v>
      </c>
      <c r="Y726" s="2" t="s">
        <v>273</v>
      </c>
      <c r="Z726" s="175" t="s">
        <v>273</v>
      </c>
      <c r="AA726" s="24" t="s">
        <v>272</v>
      </c>
      <c r="AB726" s="2" t="s">
        <v>273</v>
      </c>
      <c r="AC726" s="25" t="s">
        <v>273</v>
      </c>
      <c r="AD726" s="174" t="s">
        <v>272</v>
      </c>
      <c r="AE726" s="25" t="s">
        <v>273</v>
      </c>
      <c r="AF726" s="180">
        <v>100</v>
      </c>
    </row>
    <row r="727" spans="1:32">
      <c r="A727" s="134" t="str">
        <f t="shared" si="11"/>
        <v>CHca_01.3</v>
      </c>
      <c r="C727" s="177" t="s">
        <v>11</v>
      </c>
      <c r="D727" s="178" t="s">
        <v>495</v>
      </c>
      <c r="E727" s="178" t="s">
        <v>569</v>
      </c>
      <c r="F727" s="178" t="s">
        <v>570</v>
      </c>
      <c r="G727" s="178" t="s">
        <v>540</v>
      </c>
      <c r="H727" s="177" t="s">
        <v>52</v>
      </c>
      <c r="I727" s="179" t="s">
        <v>54</v>
      </c>
      <c r="J727" s="59" t="s">
        <v>1369</v>
      </c>
      <c r="K727" s="60" t="s">
        <v>1408</v>
      </c>
      <c r="L727" s="174" t="s">
        <v>272</v>
      </c>
      <c r="M727" s="2" t="s">
        <v>273</v>
      </c>
      <c r="N727" s="175" t="s">
        <v>272</v>
      </c>
      <c r="O727" s="24" t="s">
        <v>672</v>
      </c>
      <c r="P727" s="2" t="s">
        <v>273</v>
      </c>
      <c r="Q727" s="2" t="s">
        <v>273</v>
      </c>
      <c r="R727" s="2" t="s">
        <v>273</v>
      </c>
      <c r="S727" s="2" t="s">
        <v>273</v>
      </c>
      <c r="T727" s="2" t="s">
        <v>273</v>
      </c>
      <c r="U727" s="25" t="s">
        <v>273</v>
      </c>
      <c r="V727" s="24" t="s">
        <v>272</v>
      </c>
      <c r="W727" s="2" t="s">
        <v>273</v>
      </c>
      <c r="X727" s="2" t="s">
        <v>273</v>
      </c>
      <c r="Y727" s="2" t="s">
        <v>273</v>
      </c>
      <c r="Z727" s="175" t="s">
        <v>273</v>
      </c>
      <c r="AA727" s="24" t="s">
        <v>272</v>
      </c>
      <c r="AB727" s="2" t="s">
        <v>273</v>
      </c>
      <c r="AC727" s="25" t="s">
        <v>273</v>
      </c>
      <c r="AD727" s="174" t="s">
        <v>272</v>
      </c>
      <c r="AE727" s="25" t="s">
        <v>273</v>
      </c>
      <c r="AF727" s="180">
        <v>100</v>
      </c>
    </row>
    <row r="728" spans="1:32">
      <c r="A728" s="134" t="str">
        <f t="shared" si="11"/>
        <v>CHca_01.3</v>
      </c>
      <c r="C728" s="177" t="s">
        <v>11</v>
      </c>
      <c r="D728" s="178" t="s">
        <v>495</v>
      </c>
      <c r="E728" s="178" t="s">
        <v>569</v>
      </c>
      <c r="F728" s="178" t="s">
        <v>570</v>
      </c>
      <c r="G728" s="178" t="s">
        <v>540</v>
      </c>
      <c r="H728" s="177" t="s">
        <v>52</v>
      </c>
      <c r="I728" s="179" t="s">
        <v>54</v>
      </c>
      <c r="J728" s="59" t="s">
        <v>1371</v>
      </c>
      <c r="K728" s="60" t="s">
        <v>1409</v>
      </c>
      <c r="L728" s="174" t="s">
        <v>272</v>
      </c>
      <c r="M728" s="2" t="s">
        <v>273</v>
      </c>
      <c r="N728" s="175" t="s">
        <v>272</v>
      </c>
      <c r="O728" s="24" t="s">
        <v>672</v>
      </c>
      <c r="P728" s="2" t="s">
        <v>273</v>
      </c>
      <c r="Q728" s="2" t="s">
        <v>273</v>
      </c>
      <c r="R728" s="2" t="s">
        <v>273</v>
      </c>
      <c r="S728" s="2" t="s">
        <v>273</v>
      </c>
      <c r="T728" s="2" t="s">
        <v>273</v>
      </c>
      <c r="U728" s="25" t="s">
        <v>273</v>
      </c>
      <c r="V728" s="24" t="s">
        <v>272</v>
      </c>
      <c r="W728" s="2" t="s">
        <v>273</v>
      </c>
      <c r="X728" s="2" t="s">
        <v>273</v>
      </c>
      <c r="Y728" s="2" t="s">
        <v>273</v>
      </c>
      <c r="Z728" s="175" t="s">
        <v>273</v>
      </c>
      <c r="AA728" s="24" t="s">
        <v>272</v>
      </c>
      <c r="AB728" s="2" t="s">
        <v>273</v>
      </c>
      <c r="AC728" s="25" t="s">
        <v>273</v>
      </c>
      <c r="AD728" s="174" t="s">
        <v>272</v>
      </c>
      <c r="AE728" s="25" t="s">
        <v>273</v>
      </c>
      <c r="AF728" s="180">
        <v>100</v>
      </c>
    </row>
    <row r="729" spans="1:32">
      <c r="A729" s="134" t="str">
        <f t="shared" si="11"/>
        <v>CHca_01.3</v>
      </c>
      <c r="C729" s="177" t="s">
        <v>11</v>
      </c>
      <c r="D729" s="178" t="s">
        <v>495</v>
      </c>
      <c r="E729" s="178" t="s">
        <v>569</v>
      </c>
      <c r="F729" s="178" t="s">
        <v>570</v>
      </c>
      <c r="G729" s="178" t="s">
        <v>540</v>
      </c>
      <c r="H729" s="177" t="s">
        <v>52</v>
      </c>
      <c r="I729" s="179" t="s">
        <v>54</v>
      </c>
      <c r="J729" s="59" t="s">
        <v>1373</v>
      </c>
      <c r="K729" s="60" t="s">
        <v>1410</v>
      </c>
      <c r="L729" s="174" t="s">
        <v>272</v>
      </c>
      <c r="M729" s="2" t="s">
        <v>273</v>
      </c>
      <c r="N729" s="175" t="s">
        <v>272</v>
      </c>
      <c r="O729" s="24" t="s">
        <v>672</v>
      </c>
      <c r="P729" s="2" t="s">
        <v>273</v>
      </c>
      <c r="Q729" s="2" t="s">
        <v>273</v>
      </c>
      <c r="R729" s="2" t="s">
        <v>273</v>
      </c>
      <c r="S729" s="2" t="s">
        <v>273</v>
      </c>
      <c r="T729" s="2" t="s">
        <v>273</v>
      </c>
      <c r="U729" s="25" t="s">
        <v>273</v>
      </c>
      <c r="V729" s="24" t="s">
        <v>272</v>
      </c>
      <c r="W729" s="2" t="s">
        <v>273</v>
      </c>
      <c r="X729" s="2" t="s">
        <v>273</v>
      </c>
      <c r="Y729" s="2" t="s">
        <v>273</v>
      </c>
      <c r="Z729" s="175" t="s">
        <v>273</v>
      </c>
      <c r="AA729" s="24" t="s">
        <v>272</v>
      </c>
      <c r="AB729" s="2" t="s">
        <v>273</v>
      </c>
      <c r="AC729" s="25" t="s">
        <v>273</v>
      </c>
      <c r="AD729" s="174" t="s">
        <v>272</v>
      </c>
      <c r="AE729" s="25" t="s">
        <v>273</v>
      </c>
      <c r="AF729" s="180">
        <v>0</v>
      </c>
    </row>
    <row r="730" spans="1:32">
      <c r="A730" s="134" t="str">
        <f t="shared" si="11"/>
        <v>CHca_01.3</v>
      </c>
      <c r="C730" s="177" t="s">
        <v>11</v>
      </c>
      <c r="D730" s="178" t="s">
        <v>495</v>
      </c>
      <c r="E730" s="178" t="s">
        <v>569</v>
      </c>
      <c r="F730" s="178" t="s">
        <v>570</v>
      </c>
      <c r="G730" s="178" t="s">
        <v>540</v>
      </c>
      <c r="H730" s="177" t="s">
        <v>52</v>
      </c>
      <c r="I730" s="179" t="s">
        <v>54</v>
      </c>
      <c r="J730" s="59" t="s">
        <v>1375</v>
      </c>
      <c r="K730" s="60" t="s">
        <v>1411</v>
      </c>
      <c r="L730" s="174" t="s">
        <v>272</v>
      </c>
      <c r="M730" s="2" t="s">
        <v>273</v>
      </c>
      <c r="N730" s="175" t="s">
        <v>272</v>
      </c>
      <c r="O730" s="24" t="s">
        <v>672</v>
      </c>
      <c r="P730" s="2" t="s">
        <v>273</v>
      </c>
      <c r="Q730" s="2" t="s">
        <v>273</v>
      </c>
      <c r="R730" s="2" t="s">
        <v>273</v>
      </c>
      <c r="S730" s="2" t="s">
        <v>273</v>
      </c>
      <c r="T730" s="2" t="s">
        <v>273</v>
      </c>
      <c r="U730" s="25" t="s">
        <v>273</v>
      </c>
      <c r="V730" s="24" t="s">
        <v>272</v>
      </c>
      <c r="W730" s="2" t="s">
        <v>273</v>
      </c>
      <c r="X730" s="2" t="s">
        <v>273</v>
      </c>
      <c r="Y730" s="2" t="s">
        <v>273</v>
      </c>
      <c r="Z730" s="175" t="s">
        <v>273</v>
      </c>
      <c r="AA730" s="24" t="s">
        <v>272</v>
      </c>
      <c r="AB730" s="2" t="s">
        <v>273</v>
      </c>
      <c r="AC730" s="25" t="s">
        <v>273</v>
      </c>
      <c r="AD730" s="174" t="s">
        <v>272</v>
      </c>
      <c r="AE730" s="25" t="s">
        <v>273</v>
      </c>
      <c r="AF730" s="180">
        <v>100</v>
      </c>
    </row>
    <row r="731" spans="1:32">
      <c r="A731" s="134" t="str">
        <f t="shared" si="11"/>
        <v>CHca_01.3</v>
      </c>
      <c r="C731" s="177" t="s">
        <v>11</v>
      </c>
      <c r="D731" s="178" t="s">
        <v>495</v>
      </c>
      <c r="E731" s="178" t="s">
        <v>569</v>
      </c>
      <c r="F731" s="178" t="s">
        <v>570</v>
      </c>
      <c r="G731" s="178" t="s">
        <v>540</v>
      </c>
      <c r="H731" s="177" t="s">
        <v>52</v>
      </c>
      <c r="I731" s="179" t="s">
        <v>54</v>
      </c>
      <c r="J731" s="59" t="s">
        <v>1377</v>
      </c>
      <c r="K731" s="60" t="s">
        <v>1412</v>
      </c>
      <c r="L731" s="174" t="s">
        <v>272</v>
      </c>
      <c r="M731" s="2" t="s">
        <v>273</v>
      </c>
      <c r="N731" s="175" t="s">
        <v>272</v>
      </c>
      <c r="O731" s="24" t="s">
        <v>672</v>
      </c>
      <c r="P731" s="2" t="s">
        <v>273</v>
      </c>
      <c r="Q731" s="2" t="s">
        <v>273</v>
      </c>
      <c r="R731" s="2" t="s">
        <v>273</v>
      </c>
      <c r="S731" s="2" t="s">
        <v>273</v>
      </c>
      <c r="T731" s="2" t="s">
        <v>273</v>
      </c>
      <c r="U731" s="25" t="s">
        <v>273</v>
      </c>
      <c r="V731" s="24" t="s">
        <v>272</v>
      </c>
      <c r="W731" s="2" t="s">
        <v>273</v>
      </c>
      <c r="X731" s="2" t="s">
        <v>273</v>
      </c>
      <c r="Y731" s="2" t="s">
        <v>273</v>
      </c>
      <c r="Z731" s="175" t="s">
        <v>273</v>
      </c>
      <c r="AA731" s="24" t="s">
        <v>272</v>
      </c>
      <c r="AB731" s="2" t="s">
        <v>273</v>
      </c>
      <c r="AC731" s="25" t="s">
        <v>273</v>
      </c>
      <c r="AD731" s="174" t="s">
        <v>272</v>
      </c>
      <c r="AE731" s="25" t="s">
        <v>273</v>
      </c>
      <c r="AF731" s="180">
        <v>100</v>
      </c>
    </row>
    <row r="732" spans="1:32">
      <c r="A732" s="134" t="str">
        <f t="shared" si="11"/>
        <v>CHca_01.3</v>
      </c>
      <c r="C732" s="177" t="s">
        <v>11</v>
      </c>
      <c r="D732" s="178" t="s">
        <v>495</v>
      </c>
      <c r="E732" s="178" t="s">
        <v>569</v>
      </c>
      <c r="F732" s="178" t="s">
        <v>570</v>
      </c>
      <c r="G732" s="178" t="s">
        <v>540</v>
      </c>
      <c r="H732" s="177" t="s">
        <v>52</v>
      </c>
      <c r="I732" s="179" t="s">
        <v>54</v>
      </c>
      <c r="J732" s="59" t="s">
        <v>1379</v>
      </c>
      <c r="K732" s="60" t="s">
        <v>1413</v>
      </c>
      <c r="L732" s="174" t="s">
        <v>272</v>
      </c>
      <c r="M732" s="2" t="s">
        <v>273</v>
      </c>
      <c r="N732" s="175" t="s">
        <v>272</v>
      </c>
      <c r="O732" s="24" t="s">
        <v>672</v>
      </c>
      <c r="P732" s="2" t="s">
        <v>273</v>
      </c>
      <c r="Q732" s="2" t="s">
        <v>273</v>
      </c>
      <c r="R732" s="2" t="s">
        <v>273</v>
      </c>
      <c r="S732" s="2" t="s">
        <v>273</v>
      </c>
      <c r="T732" s="2" t="s">
        <v>273</v>
      </c>
      <c r="U732" s="25" t="s">
        <v>273</v>
      </c>
      <c r="V732" s="24" t="s">
        <v>272</v>
      </c>
      <c r="W732" s="2" t="s">
        <v>273</v>
      </c>
      <c r="X732" s="2" t="s">
        <v>273</v>
      </c>
      <c r="Y732" s="2" t="s">
        <v>273</v>
      </c>
      <c r="Z732" s="175" t="s">
        <v>273</v>
      </c>
      <c r="AA732" s="24" t="s">
        <v>272</v>
      </c>
      <c r="AB732" s="2" t="s">
        <v>273</v>
      </c>
      <c r="AC732" s="25" t="s">
        <v>273</v>
      </c>
      <c r="AD732" s="174" t="s">
        <v>272</v>
      </c>
      <c r="AE732" s="25" t="s">
        <v>273</v>
      </c>
      <c r="AF732" s="180">
        <v>100</v>
      </c>
    </row>
    <row r="733" spans="1:32">
      <c r="A733" s="134" t="str">
        <f t="shared" si="11"/>
        <v>CHca_01.3</v>
      </c>
      <c r="C733" s="177" t="s">
        <v>11</v>
      </c>
      <c r="D733" s="178" t="s">
        <v>495</v>
      </c>
      <c r="E733" s="178" t="s">
        <v>569</v>
      </c>
      <c r="F733" s="178" t="s">
        <v>570</v>
      </c>
      <c r="G733" s="178" t="s">
        <v>540</v>
      </c>
      <c r="H733" s="177" t="s">
        <v>52</v>
      </c>
      <c r="I733" s="179" t="s">
        <v>54</v>
      </c>
      <c r="J733" s="59" t="s">
        <v>1381</v>
      </c>
      <c r="K733" s="60" t="s">
        <v>1414</v>
      </c>
      <c r="L733" s="174" t="s">
        <v>272</v>
      </c>
      <c r="M733" s="2" t="s">
        <v>273</v>
      </c>
      <c r="N733" s="175" t="s">
        <v>272</v>
      </c>
      <c r="O733" s="24" t="s">
        <v>672</v>
      </c>
      <c r="P733" s="2" t="s">
        <v>273</v>
      </c>
      <c r="Q733" s="2" t="s">
        <v>273</v>
      </c>
      <c r="R733" s="2" t="s">
        <v>273</v>
      </c>
      <c r="S733" s="2" t="s">
        <v>273</v>
      </c>
      <c r="T733" s="2" t="s">
        <v>273</v>
      </c>
      <c r="U733" s="25" t="s">
        <v>273</v>
      </c>
      <c r="V733" s="24" t="s">
        <v>272</v>
      </c>
      <c r="W733" s="2" t="s">
        <v>273</v>
      </c>
      <c r="X733" s="2" t="s">
        <v>273</v>
      </c>
      <c r="Y733" s="2" t="s">
        <v>273</v>
      </c>
      <c r="Z733" s="175" t="s">
        <v>273</v>
      </c>
      <c r="AA733" s="24" t="s">
        <v>272</v>
      </c>
      <c r="AB733" s="2" t="s">
        <v>273</v>
      </c>
      <c r="AC733" s="25" t="s">
        <v>273</v>
      </c>
      <c r="AD733" s="174" t="s">
        <v>272</v>
      </c>
      <c r="AE733" s="25" t="s">
        <v>273</v>
      </c>
      <c r="AF733" s="180">
        <v>100</v>
      </c>
    </row>
    <row r="734" spans="1:32">
      <c r="A734" s="134" t="str">
        <f t="shared" si="11"/>
        <v>CHca_01.3</v>
      </c>
      <c r="C734" s="177" t="s">
        <v>11</v>
      </c>
      <c r="D734" s="178" t="s">
        <v>495</v>
      </c>
      <c r="E734" s="178" t="s">
        <v>569</v>
      </c>
      <c r="F734" s="178" t="s">
        <v>570</v>
      </c>
      <c r="G734" s="178" t="s">
        <v>540</v>
      </c>
      <c r="H734" s="177" t="s">
        <v>52</v>
      </c>
      <c r="I734" s="179" t="s">
        <v>54</v>
      </c>
      <c r="J734" s="59" t="s">
        <v>1383</v>
      </c>
      <c r="K734" s="60" t="s">
        <v>1415</v>
      </c>
      <c r="L734" s="174" t="s">
        <v>272</v>
      </c>
      <c r="M734" s="2" t="s">
        <v>273</v>
      </c>
      <c r="N734" s="175" t="s">
        <v>272</v>
      </c>
      <c r="O734" s="24" t="s">
        <v>672</v>
      </c>
      <c r="P734" s="2" t="s">
        <v>273</v>
      </c>
      <c r="Q734" s="2" t="s">
        <v>273</v>
      </c>
      <c r="R734" s="2" t="s">
        <v>273</v>
      </c>
      <c r="S734" s="2" t="s">
        <v>273</v>
      </c>
      <c r="T734" s="2" t="s">
        <v>273</v>
      </c>
      <c r="U734" s="25" t="s">
        <v>273</v>
      </c>
      <c r="V734" s="24" t="s">
        <v>272</v>
      </c>
      <c r="W734" s="2" t="s">
        <v>273</v>
      </c>
      <c r="X734" s="2" t="s">
        <v>273</v>
      </c>
      <c r="Y734" s="2" t="s">
        <v>273</v>
      </c>
      <c r="Z734" s="175" t="s">
        <v>273</v>
      </c>
      <c r="AA734" s="24" t="s">
        <v>272</v>
      </c>
      <c r="AB734" s="2" t="s">
        <v>273</v>
      </c>
      <c r="AC734" s="25" t="s">
        <v>273</v>
      </c>
      <c r="AD734" s="174" t="s">
        <v>272</v>
      </c>
      <c r="AE734" s="25" t="s">
        <v>273</v>
      </c>
      <c r="AF734" s="180">
        <v>100</v>
      </c>
    </row>
    <row r="735" spans="1:32">
      <c r="A735" s="134" t="str">
        <f t="shared" si="11"/>
        <v>CHca_01.3</v>
      </c>
      <c r="C735" s="177" t="s">
        <v>11</v>
      </c>
      <c r="D735" s="178" t="s">
        <v>495</v>
      </c>
      <c r="E735" s="178" t="s">
        <v>569</v>
      </c>
      <c r="F735" s="178" t="s">
        <v>570</v>
      </c>
      <c r="G735" s="178" t="s">
        <v>540</v>
      </c>
      <c r="H735" s="177" t="s">
        <v>52</v>
      </c>
      <c r="I735" s="179" t="s">
        <v>54</v>
      </c>
      <c r="J735" s="59" t="s">
        <v>1385</v>
      </c>
      <c r="K735" s="60" t="s">
        <v>1416</v>
      </c>
      <c r="L735" s="174" t="s">
        <v>272</v>
      </c>
      <c r="M735" s="2" t="s">
        <v>273</v>
      </c>
      <c r="N735" s="175" t="s">
        <v>272</v>
      </c>
      <c r="O735" s="24" t="s">
        <v>672</v>
      </c>
      <c r="P735" s="2" t="s">
        <v>273</v>
      </c>
      <c r="Q735" s="2" t="s">
        <v>273</v>
      </c>
      <c r="R735" s="2" t="s">
        <v>273</v>
      </c>
      <c r="S735" s="2" t="s">
        <v>273</v>
      </c>
      <c r="T735" s="2" t="s">
        <v>273</v>
      </c>
      <c r="U735" s="25" t="s">
        <v>273</v>
      </c>
      <c r="V735" s="24" t="s">
        <v>272</v>
      </c>
      <c r="W735" s="2" t="s">
        <v>273</v>
      </c>
      <c r="X735" s="2" t="s">
        <v>273</v>
      </c>
      <c r="Y735" s="2" t="s">
        <v>273</v>
      </c>
      <c r="Z735" s="175" t="s">
        <v>273</v>
      </c>
      <c r="AA735" s="24" t="s">
        <v>272</v>
      </c>
      <c r="AB735" s="2" t="s">
        <v>273</v>
      </c>
      <c r="AC735" s="25" t="s">
        <v>273</v>
      </c>
      <c r="AD735" s="174" t="s">
        <v>272</v>
      </c>
      <c r="AE735" s="25" t="s">
        <v>273</v>
      </c>
      <c r="AF735" s="180">
        <v>100</v>
      </c>
    </row>
    <row r="736" spans="1:32">
      <c r="A736" s="134" t="str">
        <f t="shared" si="11"/>
        <v>CHca_01.3</v>
      </c>
      <c r="C736" s="177" t="s">
        <v>11</v>
      </c>
      <c r="D736" s="178" t="s">
        <v>495</v>
      </c>
      <c r="E736" s="178" t="s">
        <v>569</v>
      </c>
      <c r="F736" s="178" t="s">
        <v>570</v>
      </c>
      <c r="G736" s="178" t="s">
        <v>540</v>
      </c>
      <c r="H736" s="177" t="s">
        <v>52</v>
      </c>
      <c r="I736" s="179" t="s">
        <v>54</v>
      </c>
      <c r="J736" s="59" t="s">
        <v>1387</v>
      </c>
      <c r="K736" s="60" t="s">
        <v>1417</v>
      </c>
      <c r="L736" s="174" t="s">
        <v>272</v>
      </c>
      <c r="M736" s="2" t="s">
        <v>273</v>
      </c>
      <c r="N736" s="175" t="s">
        <v>272</v>
      </c>
      <c r="O736" s="24" t="s">
        <v>672</v>
      </c>
      <c r="P736" s="2" t="s">
        <v>273</v>
      </c>
      <c r="Q736" s="2" t="s">
        <v>273</v>
      </c>
      <c r="R736" s="2" t="s">
        <v>273</v>
      </c>
      <c r="S736" s="2" t="s">
        <v>273</v>
      </c>
      <c r="T736" s="2" t="s">
        <v>273</v>
      </c>
      <c r="U736" s="25" t="s">
        <v>273</v>
      </c>
      <c r="V736" s="24" t="s">
        <v>272</v>
      </c>
      <c r="W736" s="2" t="s">
        <v>273</v>
      </c>
      <c r="X736" s="2" t="s">
        <v>273</v>
      </c>
      <c r="Y736" s="2" t="s">
        <v>273</v>
      </c>
      <c r="Z736" s="175" t="s">
        <v>273</v>
      </c>
      <c r="AA736" s="24" t="s">
        <v>272</v>
      </c>
      <c r="AB736" s="2" t="s">
        <v>273</v>
      </c>
      <c r="AC736" s="25" t="s">
        <v>273</v>
      </c>
      <c r="AD736" s="174" t="s">
        <v>272</v>
      </c>
      <c r="AE736" s="25" t="s">
        <v>273</v>
      </c>
      <c r="AF736" s="180">
        <v>100</v>
      </c>
    </row>
    <row r="737" spans="1:32">
      <c r="A737" s="134" t="str">
        <f t="shared" si="11"/>
        <v>CHca_01.3</v>
      </c>
      <c r="C737" s="177" t="s">
        <v>11</v>
      </c>
      <c r="D737" s="178" t="s">
        <v>495</v>
      </c>
      <c r="E737" s="178" t="s">
        <v>569</v>
      </c>
      <c r="F737" s="178" t="s">
        <v>570</v>
      </c>
      <c r="G737" s="178" t="s">
        <v>540</v>
      </c>
      <c r="H737" s="177" t="s">
        <v>52</v>
      </c>
      <c r="I737" s="179" t="s">
        <v>54</v>
      </c>
      <c r="J737" s="59" t="s">
        <v>433</v>
      </c>
      <c r="K737" s="60" t="s">
        <v>1418</v>
      </c>
      <c r="L737" s="174" t="s">
        <v>272</v>
      </c>
      <c r="M737" s="2" t="s">
        <v>273</v>
      </c>
      <c r="N737" s="175" t="s">
        <v>272</v>
      </c>
      <c r="O737" s="24" t="s">
        <v>672</v>
      </c>
      <c r="P737" s="2" t="s">
        <v>273</v>
      </c>
      <c r="Q737" s="2" t="s">
        <v>273</v>
      </c>
      <c r="R737" s="2" t="s">
        <v>273</v>
      </c>
      <c r="S737" s="2" t="s">
        <v>273</v>
      </c>
      <c r="T737" s="2" t="s">
        <v>273</v>
      </c>
      <c r="U737" s="25" t="s">
        <v>273</v>
      </c>
      <c r="V737" s="24" t="s">
        <v>272</v>
      </c>
      <c r="W737" s="2" t="s">
        <v>273</v>
      </c>
      <c r="X737" s="2" t="s">
        <v>273</v>
      </c>
      <c r="Y737" s="2" t="s">
        <v>273</v>
      </c>
      <c r="Z737" s="175" t="s">
        <v>273</v>
      </c>
      <c r="AA737" s="24" t="s">
        <v>272</v>
      </c>
      <c r="AB737" s="2" t="s">
        <v>273</v>
      </c>
      <c r="AC737" s="25" t="s">
        <v>273</v>
      </c>
      <c r="AD737" s="174" t="s">
        <v>272</v>
      </c>
      <c r="AE737" s="25" t="s">
        <v>273</v>
      </c>
      <c r="AF737" s="180">
        <v>100</v>
      </c>
    </row>
    <row r="738" spans="1:32">
      <c r="A738" s="134" t="str">
        <f t="shared" si="11"/>
        <v>CHca_01.3</v>
      </c>
      <c r="C738" s="177" t="s">
        <v>11</v>
      </c>
      <c r="D738" s="178" t="s">
        <v>495</v>
      </c>
      <c r="E738" s="178" t="s">
        <v>569</v>
      </c>
      <c r="F738" s="178" t="s">
        <v>570</v>
      </c>
      <c r="G738" s="178" t="s">
        <v>540</v>
      </c>
      <c r="H738" s="177" t="s">
        <v>52</v>
      </c>
      <c r="I738" s="179" t="s">
        <v>54</v>
      </c>
      <c r="J738" s="59" t="s">
        <v>1390</v>
      </c>
      <c r="K738" s="60" t="s">
        <v>1419</v>
      </c>
      <c r="L738" s="174" t="s">
        <v>272</v>
      </c>
      <c r="M738" s="2" t="s">
        <v>273</v>
      </c>
      <c r="N738" s="175" t="s">
        <v>272</v>
      </c>
      <c r="O738" s="24" t="s">
        <v>672</v>
      </c>
      <c r="P738" s="2" t="s">
        <v>273</v>
      </c>
      <c r="Q738" s="2" t="s">
        <v>273</v>
      </c>
      <c r="R738" s="2" t="s">
        <v>273</v>
      </c>
      <c r="S738" s="2" t="s">
        <v>273</v>
      </c>
      <c r="T738" s="2" t="s">
        <v>273</v>
      </c>
      <c r="U738" s="25" t="s">
        <v>273</v>
      </c>
      <c r="V738" s="24" t="s">
        <v>272</v>
      </c>
      <c r="W738" s="2" t="s">
        <v>273</v>
      </c>
      <c r="X738" s="2" t="s">
        <v>273</v>
      </c>
      <c r="Y738" s="2" t="s">
        <v>273</v>
      </c>
      <c r="Z738" s="175" t="s">
        <v>273</v>
      </c>
      <c r="AA738" s="24" t="s">
        <v>272</v>
      </c>
      <c r="AB738" s="2" t="s">
        <v>273</v>
      </c>
      <c r="AC738" s="25" t="s">
        <v>273</v>
      </c>
      <c r="AD738" s="174" t="s">
        <v>272</v>
      </c>
      <c r="AE738" s="25" t="s">
        <v>273</v>
      </c>
      <c r="AF738" s="180">
        <v>100</v>
      </c>
    </row>
    <row r="739" spans="1:32">
      <c r="A739" s="134" t="str">
        <f t="shared" si="11"/>
        <v>CHca_01.4</v>
      </c>
      <c r="C739" s="177" t="s">
        <v>11</v>
      </c>
      <c r="D739" s="178" t="s">
        <v>495</v>
      </c>
      <c r="E739" s="178" t="s">
        <v>571</v>
      </c>
      <c r="F739" s="178" t="s">
        <v>572</v>
      </c>
      <c r="G739" s="178" t="s">
        <v>540</v>
      </c>
      <c r="H739" s="177" t="s">
        <v>52</v>
      </c>
      <c r="I739" s="179" t="s">
        <v>54</v>
      </c>
      <c r="J739" s="59" t="s">
        <v>1349</v>
      </c>
      <c r="K739" s="60" t="s">
        <v>1394</v>
      </c>
      <c r="L739" s="174" t="s">
        <v>272</v>
      </c>
      <c r="M739" s="2" t="s">
        <v>273</v>
      </c>
      <c r="N739" s="175" t="s">
        <v>272</v>
      </c>
      <c r="O739" s="24" t="s">
        <v>672</v>
      </c>
      <c r="P739" s="2" t="s">
        <v>273</v>
      </c>
      <c r="Q739" s="2" t="s">
        <v>273</v>
      </c>
      <c r="R739" s="2" t="s">
        <v>273</v>
      </c>
      <c r="S739" s="2" t="s">
        <v>273</v>
      </c>
      <c r="T739" s="2" t="s">
        <v>273</v>
      </c>
      <c r="U739" s="25" t="s">
        <v>273</v>
      </c>
      <c r="V739" s="24" t="s">
        <v>272</v>
      </c>
      <c r="W739" s="2" t="s">
        <v>273</v>
      </c>
      <c r="X739" s="2" t="s">
        <v>273</v>
      </c>
      <c r="Y739" s="2" t="s">
        <v>273</v>
      </c>
      <c r="Z739" s="175" t="s">
        <v>273</v>
      </c>
      <c r="AA739" s="24" t="s">
        <v>272</v>
      </c>
      <c r="AB739" s="2" t="s">
        <v>273</v>
      </c>
      <c r="AC739" s="25" t="s">
        <v>273</v>
      </c>
      <c r="AD739" s="174" t="s">
        <v>272</v>
      </c>
      <c r="AE739" s="25" t="s">
        <v>273</v>
      </c>
      <c r="AF739" s="180">
        <v>100</v>
      </c>
    </row>
    <row r="740" spans="1:32">
      <c r="A740" s="134" t="str">
        <f t="shared" si="11"/>
        <v>CHca_01.4</v>
      </c>
      <c r="C740" s="177" t="s">
        <v>11</v>
      </c>
      <c r="D740" s="178" t="s">
        <v>495</v>
      </c>
      <c r="E740" s="178" t="s">
        <v>571</v>
      </c>
      <c r="F740" s="178" t="s">
        <v>572</v>
      </c>
      <c r="G740" s="178" t="s">
        <v>540</v>
      </c>
      <c r="H740" s="177" t="s">
        <v>52</v>
      </c>
      <c r="I740" s="179" t="s">
        <v>54</v>
      </c>
      <c r="J740" s="59" t="s">
        <v>435</v>
      </c>
      <c r="K740" s="60" t="s">
        <v>1395</v>
      </c>
      <c r="L740" s="174" t="s">
        <v>272</v>
      </c>
      <c r="M740" s="2" t="s">
        <v>273</v>
      </c>
      <c r="N740" s="175" t="s">
        <v>272</v>
      </c>
      <c r="O740" s="24" t="s">
        <v>672</v>
      </c>
      <c r="P740" s="2" t="s">
        <v>273</v>
      </c>
      <c r="Q740" s="2" t="s">
        <v>273</v>
      </c>
      <c r="R740" s="2" t="s">
        <v>273</v>
      </c>
      <c r="S740" s="2" t="s">
        <v>273</v>
      </c>
      <c r="T740" s="2" t="s">
        <v>273</v>
      </c>
      <c r="U740" s="25" t="s">
        <v>273</v>
      </c>
      <c r="V740" s="24" t="s">
        <v>272</v>
      </c>
      <c r="W740" s="2" t="s">
        <v>273</v>
      </c>
      <c r="X740" s="2" t="s">
        <v>273</v>
      </c>
      <c r="Y740" s="2" t="s">
        <v>273</v>
      </c>
      <c r="Z740" s="175" t="s">
        <v>273</v>
      </c>
      <c r="AA740" s="24" t="s">
        <v>272</v>
      </c>
      <c r="AB740" s="2" t="s">
        <v>273</v>
      </c>
      <c r="AC740" s="25" t="s">
        <v>273</v>
      </c>
      <c r="AD740" s="174" t="s">
        <v>272</v>
      </c>
      <c r="AE740" s="25" t="s">
        <v>273</v>
      </c>
      <c r="AF740" s="180">
        <v>100</v>
      </c>
    </row>
    <row r="741" spans="1:32">
      <c r="A741" s="134" t="str">
        <f t="shared" si="11"/>
        <v>CHca_01.4</v>
      </c>
      <c r="C741" s="177" t="s">
        <v>11</v>
      </c>
      <c r="D741" s="178" t="s">
        <v>495</v>
      </c>
      <c r="E741" s="178" t="s">
        <v>571</v>
      </c>
      <c r="F741" s="178" t="s">
        <v>572</v>
      </c>
      <c r="G741" s="178" t="s">
        <v>540</v>
      </c>
      <c r="H741" s="177" t="s">
        <v>52</v>
      </c>
      <c r="I741" s="179" t="s">
        <v>54</v>
      </c>
      <c r="J741" s="59" t="s">
        <v>1343</v>
      </c>
      <c r="K741" s="60" t="s">
        <v>1396</v>
      </c>
      <c r="L741" s="174" t="s">
        <v>272</v>
      </c>
      <c r="M741" s="2" t="s">
        <v>273</v>
      </c>
      <c r="N741" s="175" t="s">
        <v>272</v>
      </c>
      <c r="O741" s="24" t="s">
        <v>672</v>
      </c>
      <c r="P741" s="2" t="s">
        <v>273</v>
      </c>
      <c r="Q741" s="2" t="s">
        <v>273</v>
      </c>
      <c r="R741" s="2" t="s">
        <v>273</v>
      </c>
      <c r="S741" s="2" t="s">
        <v>273</v>
      </c>
      <c r="T741" s="2" t="s">
        <v>273</v>
      </c>
      <c r="U741" s="25" t="s">
        <v>273</v>
      </c>
      <c r="V741" s="24" t="s">
        <v>272</v>
      </c>
      <c r="W741" s="2" t="s">
        <v>273</v>
      </c>
      <c r="X741" s="2" t="s">
        <v>273</v>
      </c>
      <c r="Y741" s="2" t="s">
        <v>273</v>
      </c>
      <c r="Z741" s="175" t="s">
        <v>273</v>
      </c>
      <c r="AA741" s="24" t="s">
        <v>272</v>
      </c>
      <c r="AB741" s="2" t="s">
        <v>273</v>
      </c>
      <c r="AC741" s="25" t="s">
        <v>273</v>
      </c>
      <c r="AD741" s="174" t="s">
        <v>272</v>
      </c>
      <c r="AE741" s="25" t="s">
        <v>273</v>
      </c>
      <c r="AF741" s="180">
        <v>100</v>
      </c>
    </row>
    <row r="742" spans="1:32">
      <c r="A742" s="134" t="str">
        <f t="shared" si="11"/>
        <v>CHca_01.4</v>
      </c>
      <c r="C742" s="177" t="s">
        <v>11</v>
      </c>
      <c r="D742" s="178" t="s">
        <v>495</v>
      </c>
      <c r="E742" s="178" t="s">
        <v>571</v>
      </c>
      <c r="F742" s="178" t="s">
        <v>572</v>
      </c>
      <c r="G742" s="178" t="s">
        <v>540</v>
      </c>
      <c r="H742" s="177" t="s">
        <v>52</v>
      </c>
      <c r="I742" s="179" t="s">
        <v>54</v>
      </c>
      <c r="J742" s="59" t="s">
        <v>1345</v>
      </c>
      <c r="K742" s="60" t="s">
        <v>1397</v>
      </c>
      <c r="L742" s="174" t="s">
        <v>272</v>
      </c>
      <c r="M742" s="2" t="s">
        <v>273</v>
      </c>
      <c r="N742" s="175" t="s">
        <v>272</v>
      </c>
      <c r="O742" s="24" t="s">
        <v>672</v>
      </c>
      <c r="P742" s="2" t="s">
        <v>273</v>
      </c>
      <c r="Q742" s="2" t="s">
        <v>273</v>
      </c>
      <c r="R742" s="2" t="s">
        <v>273</v>
      </c>
      <c r="S742" s="2" t="s">
        <v>273</v>
      </c>
      <c r="T742" s="2" t="s">
        <v>273</v>
      </c>
      <c r="U742" s="25" t="s">
        <v>273</v>
      </c>
      <c r="V742" s="24" t="s">
        <v>272</v>
      </c>
      <c r="W742" s="2" t="s">
        <v>273</v>
      </c>
      <c r="X742" s="2" t="s">
        <v>273</v>
      </c>
      <c r="Y742" s="2" t="s">
        <v>273</v>
      </c>
      <c r="Z742" s="175" t="s">
        <v>273</v>
      </c>
      <c r="AA742" s="24" t="s">
        <v>272</v>
      </c>
      <c r="AB742" s="2" t="s">
        <v>273</v>
      </c>
      <c r="AC742" s="25" t="s">
        <v>273</v>
      </c>
      <c r="AD742" s="174" t="s">
        <v>272</v>
      </c>
      <c r="AE742" s="25" t="s">
        <v>273</v>
      </c>
      <c r="AF742" s="180">
        <v>100</v>
      </c>
    </row>
    <row r="743" spans="1:32">
      <c r="A743" s="134" t="str">
        <f t="shared" si="11"/>
        <v>CHca_01.4</v>
      </c>
      <c r="C743" s="177" t="s">
        <v>11</v>
      </c>
      <c r="D743" s="178" t="s">
        <v>495</v>
      </c>
      <c r="E743" s="178" t="s">
        <v>571</v>
      </c>
      <c r="F743" s="178" t="s">
        <v>572</v>
      </c>
      <c r="G743" s="178" t="s">
        <v>540</v>
      </c>
      <c r="H743" s="177" t="s">
        <v>52</v>
      </c>
      <c r="I743" s="179" t="s">
        <v>54</v>
      </c>
      <c r="J743" s="59" t="s">
        <v>1347</v>
      </c>
      <c r="K743" s="60" t="s">
        <v>1398</v>
      </c>
      <c r="L743" s="174" t="s">
        <v>272</v>
      </c>
      <c r="M743" s="2" t="s">
        <v>273</v>
      </c>
      <c r="N743" s="175" t="s">
        <v>272</v>
      </c>
      <c r="O743" s="24" t="s">
        <v>672</v>
      </c>
      <c r="P743" s="2" t="s">
        <v>273</v>
      </c>
      <c r="Q743" s="2" t="s">
        <v>273</v>
      </c>
      <c r="R743" s="2" t="s">
        <v>273</v>
      </c>
      <c r="S743" s="2" t="s">
        <v>273</v>
      </c>
      <c r="T743" s="2" t="s">
        <v>273</v>
      </c>
      <c r="U743" s="25" t="s">
        <v>273</v>
      </c>
      <c r="V743" s="24" t="s">
        <v>272</v>
      </c>
      <c r="W743" s="2" t="s">
        <v>273</v>
      </c>
      <c r="X743" s="2" t="s">
        <v>273</v>
      </c>
      <c r="Y743" s="2" t="s">
        <v>273</v>
      </c>
      <c r="Z743" s="175" t="s">
        <v>273</v>
      </c>
      <c r="AA743" s="24" t="s">
        <v>272</v>
      </c>
      <c r="AB743" s="2" t="s">
        <v>273</v>
      </c>
      <c r="AC743" s="25" t="s">
        <v>273</v>
      </c>
      <c r="AD743" s="174" t="s">
        <v>272</v>
      </c>
      <c r="AE743" s="25" t="s">
        <v>273</v>
      </c>
      <c r="AF743" s="180">
        <v>100</v>
      </c>
    </row>
    <row r="744" spans="1:32">
      <c r="A744" s="134" t="str">
        <f t="shared" si="11"/>
        <v>CHca_01.4</v>
      </c>
      <c r="C744" s="177" t="s">
        <v>11</v>
      </c>
      <c r="D744" s="178" t="s">
        <v>495</v>
      </c>
      <c r="E744" s="178" t="s">
        <v>571</v>
      </c>
      <c r="F744" s="178" t="s">
        <v>572</v>
      </c>
      <c r="G744" s="178" t="s">
        <v>540</v>
      </c>
      <c r="H744" s="177" t="s">
        <v>52</v>
      </c>
      <c r="I744" s="179" t="s">
        <v>54</v>
      </c>
      <c r="J744" s="59" t="s">
        <v>1351</v>
      </c>
      <c r="K744" s="60" t="s">
        <v>1399</v>
      </c>
      <c r="L744" s="174" t="s">
        <v>272</v>
      </c>
      <c r="M744" s="2" t="s">
        <v>273</v>
      </c>
      <c r="N744" s="175" t="s">
        <v>272</v>
      </c>
      <c r="O744" s="24" t="s">
        <v>672</v>
      </c>
      <c r="P744" s="2" t="s">
        <v>273</v>
      </c>
      <c r="Q744" s="2" t="s">
        <v>273</v>
      </c>
      <c r="R744" s="2" t="s">
        <v>273</v>
      </c>
      <c r="S744" s="2" t="s">
        <v>273</v>
      </c>
      <c r="T744" s="2" t="s">
        <v>273</v>
      </c>
      <c r="U744" s="25" t="s">
        <v>273</v>
      </c>
      <c r="V744" s="24" t="s">
        <v>272</v>
      </c>
      <c r="W744" s="2" t="s">
        <v>273</v>
      </c>
      <c r="X744" s="2" t="s">
        <v>273</v>
      </c>
      <c r="Y744" s="2" t="s">
        <v>273</v>
      </c>
      <c r="Z744" s="175" t="s">
        <v>273</v>
      </c>
      <c r="AA744" s="24" t="s">
        <v>272</v>
      </c>
      <c r="AB744" s="2" t="s">
        <v>273</v>
      </c>
      <c r="AC744" s="25" t="s">
        <v>273</v>
      </c>
      <c r="AD744" s="174" t="s">
        <v>272</v>
      </c>
      <c r="AE744" s="25" t="s">
        <v>273</v>
      </c>
      <c r="AF744" s="180">
        <v>100</v>
      </c>
    </row>
    <row r="745" spans="1:32">
      <c r="A745" s="134" t="str">
        <f t="shared" si="11"/>
        <v>CHca_01.4</v>
      </c>
      <c r="C745" s="177" t="s">
        <v>11</v>
      </c>
      <c r="D745" s="178" t="s">
        <v>495</v>
      </c>
      <c r="E745" s="178" t="s">
        <v>571</v>
      </c>
      <c r="F745" s="178" t="s">
        <v>572</v>
      </c>
      <c r="G745" s="178" t="s">
        <v>540</v>
      </c>
      <c r="H745" s="177" t="s">
        <v>52</v>
      </c>
      <c r="I745" s="179" t="s">
        <v>54</v>
      </c>
      <c r="J745" s="59" t="s">
        <v>1353</v>
      </c>
      <c r="K745" s="60" t="s">
        <v>1400</v>
      </c>
      <c r="L745" s="174" t="s">
        <v>272</v>
      </c>
      <c r="M745" s="2" t="s">
        <v>273</v>
      </c>
      <c r="N745" s="175" t="s">
        <v>272</v>
      </c>
      <c r="O745" s="24" t="s">
        <v>672</v>
      </c>
      <c r="P745" s="2" t="s">
        <v>273</v>
      </c>
      <c r="Q745" s="2" t="s">
        <v>273</v>
      </c>
      <c r="R745" s="2" t="s">
        <v>273</v>
      </c>
      <c r="S745" s="2" t="s">
        <v>273</v>
      </c>
      <c r="T745" s="2" t="s">
        <v>273</v>
      </c>
      <c r="U745" s="25" t="s">
        <v>273</v>
      </c>
      <c r="V745" s="24" t="s">
        <v>272</v>
      </c>
      <c r="W745" s="2" t="s">
        <v>273</v>
      </c>
      <c r="X745" s="2" t="s">
        <v>273</v>
      </c>
      <c r="Y745" s="2" t="s">
        <v>273</v>
      </c>
      <c r="Z745" s="175" t="s">
        <v>273</v>
      </c>
      <c r="AA745" s="24" t="s">
        <v>272</v>
      </c>
      <c r="AB745" s="2" t="s">
        <v>273</v>
      </c>
      <c r="AC745" s="25" t="s">
        <v>273</v>
      </c>
      <c r="AD745" s="174" t="s">
        <v>272</v>
      </c>
      <c r="AE745" s="25" t="s">
        <v>273</v>
      </c>
      <c r="AF745" s="180">
        <v>100</v>
      </c>
    </row>
    <row r="746" spans="1:32">
      <c r="A746" s="134" t="str">
        <f t="shared" si="11"/>
        <v>CHca_01.4</v>
      </c>
      <c r="C746" s="177" t="s">
        <v>11</v>
      </c>
      <c r="D746" s="178" t="s">
        <v>495</v>
      </c>
      <c r="E746" s="178" t="s">
        <v>571</v>
      </c>
      <c r="F746" s="178" t="s">
        <v>572</v>
      </c>
      <c r="G746" s="178" t="s">
        <v>540</v>
      </c>
      <c r="H746" s="177" t="s">
        <v>52</v>
      </c>
      <c r="I746" s="179" t="s">
        <v>54</v>
      </c>
      <c r="J746" s="59" t="s">
        <v>1355</v>
      </c>
      <c r="K746" s="60" t="s">
        <v>1401</v>
      </c>
      <c r="L746" s="174" t="s">
        <v>272</v>
      </c>
      <c r="M746" s="2" t="s">
        <v>273</v>
      </c>
      <c r="N746" s="175" t="s">
        <v>272</v>
      </c>
      <c r="O746" s="24" t="s">
        <v>672</v>
      </c>
      <c r="P746" s="2" t="s">
        <v>273</v>
      </c>
      <c r="Q746" s="2" t="s">
        <v>273</v>
      </c>
      <c r="R746" s="2" t="s">
        <v>273</v>
      </c>
      <c r="S746" s="2" t="s">
        <v>273</v>
      </c>
      <c r="T746" s="2" t="s">
        <v>273</v>
      </c>
      <c r="U746" s="25" t="s">
        <v>273</v>
      </c>
      <c r="V746" s="24" t="s">
        <v>272</v>
      </c>
      <c r="W746" s="2" t="s">
        <v>273</v>
      </c>
      <c r="X746" s="2" t="s">
        <v>273</v>
      </c>
      <c r="Y746" s="2" t="s">
        <v>273</v>
      </c>
      <c r="Z746" s="175" t="s">
        <v>273</v>
      </c>
      <c r="AA746" s="24" t="s">
        <v>272</v>
      </c>
      <c r="AB746" s="2" t="s">
        <v>273</v>
      </c>
      <c r="AC746" s="25" t="s">
        <v>273</v>
      </c>
      <c r="AD746" s="174" t="s">
        <v>272</v>
      </c>
      <c r="AE746" s="25" t="s">
        <v>273</v>
      </c>
      <c r="AF746" s="180">
        <v>100</v>
      </c>
    </row>
    <row r="747" spans="1:32">
      <c r="A747" s="134" t="str">
        <f t="shared" si="11"/>
        <v>CHca_01.4</v>
      </c>
      <c r="C747" s="177" t="s">
        <v>11</v>
      </c>
      <c r="D747" s="178" t="s">
        <v>495</v>
      </c>
      <c r="E747" s="178" t="s">
        <v>571</v>
      </c>
      <c r="F747" s="178" t="s">
        <v>572</v>
      </c>
      <c r="G747" s="178" t="s">
        <v>540</v>
      </c>
      <c r="H747" s="177" t="s">
        <v>52</v>
      </c>
      <c r="I747" s="179" t="s">
        <v>54</v>
      </c>
      <c r="J747" s="59" t="s">
        <v>1357</v>
      </c>
      <c r="K747" s="60" t="s">
        <v>1402</v>
      </c>
      <c r="L747" s="174" t="s">
        <v>272</v>
      </c>
      <c r="M747" s="2" t="s">
        <v>273</v>
      </c>
      <c r="N747" s="175" t="s">
        <v>272</v>
      </c>
      <c r="O747" s="24" t="s">
        <v>672</v>
      </c>
      <c r="P747" s="2" t="s">
        <v>273</v>
      </c>
      <c r="Q747" s="2" t="s">
        <v>273</v>
      </c>
      <c r="R747" s="2" t="s">
        <v>273</v>
      </c>
      <c r="S747" s="2" t="s">
        <v>273</v>
      </c>
      <c r="T747" s="2" t="s">
        <v>273</v>
      </c>
      <c r="U747" s="25" t="s">
        <v>273</v>
      </c>
      <c r="V747" s="24" t="s">
        <v>272</v>
      </c>
      <c r="W747" s="2" t="s">
        <v>273</v>
      </c>
      <c r="X747" s="2" t="s">
        <v>273</v>
      </c>
      <c r="Y747" s="2" t="s">
        <v>273</v>
      </c>
      <c r="Z747" s="175" t="s">
        <v>273</v>
      </c>
      <c r="AA747" s="24" t="s">
        <v>272</v>
      </c>
      <c r="AB747" s="2" t="s">
        <v>273</v>
      </c>
      <c r="AC747" s="25" t="s">
        <v>273</v>
      </c>
      <c r="AD747" s="174" t="s">
        <v>272</v>
      </c>
      <c r="AE747" s="25" t="s">
        <v>273</v>
      </c>
      <c r="AF747" s="180">
        <v>0</v>
      </c>
    </row>
    <row r="748" spans="1:32">
      <c r="A748" s="134" t="str">
        <f t="shared" si="11"/>
        <v>CHca_01.4</v>
      </c>
      <c r="C748" s="177" t="s">
        <v>11</v>
      </c>
      <c r="D748" s="178" t="s">
        <v>495</v>
      </c>
      <c r="E748" s="178" t="s">
        <v>571</v>
      </c>
      <c r="F748" s="178" t="s">
        <v>572</v>
      </c>
      <c r="G748" s="178" t="s">
        <v>540</v>
      </c>
      <c r="H748" s="177" t="s">
        <v>52</v>
      </c>
      <c r="I748" s="179" t="s">
        <v>54</v>
      </c>
      <c r="J748" s="59" t="s">
        <v>1359</v>
      </c>
      <c r="K748" s="60" t="s">
        <v>1403</v>
      </c>
      <c r="L748" s="174" t="s">
        <v>272</v>
      </c>
      <c r="M748" s="2" t="s">
        <v>273</v>
      </c>
      <c r="N748" s="175" t="s">
        <v>272</v>
      </c>
      <c r="O748" s="24" t="s">
        <v>672</v>
      </c>
      <c r="P748" s="2" t="s">
        <v>273</v>
      </c>
      <c r="Q748" s="2" t="s">
        <v>273</v>
      </c>
      <c r="R748" s="2" t="s">
        <v>273</v>
      </c>
      <c r="S748" s="2" t="s">
        <v>273</v>
      </c>
      <c r="T748" s="2" t="s">
        <v>273</v>
      </c>
      <c r="U748" s="25" t="s">
        <v>273</v>
      </c>
      <c r="V748" s="24" t="s">
        <v>272</v>
      </c>
      <c r="W748" s="2" t="s">
        <v>273</v>
      </c>
      <c r="X748" s="2" t="s">
        <v>273</v>
      </c>
      <c r="Y748" s="2" t="s">
        <v>273</v>
      </c>
      <c r="Z748" s="175" t="s">
        <v>273</v>
      </c>
      <c r="AA748" s="24" t="s">
        <v>272</v>
      </c>
      <c r="AB748" s="2" t="s">
        <v>273</v>
      </c>
      <c r="AC748" s="25" t="s">
        <v>273</v>
      </c>
      <c r="AD748" s="174" t="s">
        <v>272</v>
      </c>
      <c r="AE748" s="25" t="s">
        <v>273</v>
      </c>
      <c r="AF748" s="180">
        <v>100</v>
      </c>
    </row>
    <row r="749" spans="1:32">
      <c r="A749" s="134" t="str">
        <f t="shared" si="11"/>
        <v>CHca_01.4</v>
      </c>
      <c r="C749" s="177" t="s">
        <v>11</v>
      </c>
      <c r="D749" s="178" t="s">
        <v>495</v>
      </c>
      <c r="E749" s="178" t="s">
        <v>571</v>
      </c>
      <c r="F749" s="178" t="s">
        <v>572</v>
      </c>
      <c r="G749" s="178" t="s">
        <v>540</v>
      </c>
      <c r="H749" s="177" t="s">
        <v>52</v>
      </c>
      <c r="I749" s="179" t="s">
        <v>54</v>
      </c>
      <c r="J749" s="59" t="s">
        <v>1361</v>
      </c>
      <c r="K749" s="60" t="s">
        <v>1404</v>
      </c>
      <c r="L749" s="174" t="s">
        <v>272</v>
      </c>
      <c r="M749" s="2" t="s">
        <v>273</v>
      </c>
      <c r="N749" s="175" t="s">
        <v>272</v>
      </c>
      <c r="O749" s="24" t="s">
        <v>672</v>
      </c>
      <c r="P749" s="2" t="s">
        <v>273</v>
      </c>
      <c r="Q749" s="2" t="s">
        <v>273</v>
      </c>
      <c r="R749" s="2" t="s">
        <v>273</v>
      </c>
      <c r="S749" s="2" t="s">
        <v>273</v>
      </c>
      <c r="T749" s="2" t="s">
        <v>273</v>
      </c>
      <c r="U749" s="25" t="s">
        <v>273</v>
      </c>
      <c r="V749" s="24" t="s">
        <v>272</v>
      </c>
      <c r="W749" s="2" t="s">
        <v>273</v>
      </c>
      <c r="X749" s="2" t="s">
        <v>273</v>
      </c>
      <c r="Y749" s="2" t="s">
        <v>273</v>
      </c>
      <c r="Z749" s="175" t="s">
        <v>273</v>
      </c>
      <c r="AA749" s="24" t="s">
        <v>272</v>
      </c>
      <c r="AB749" s="2" t="s">
        <v>273</v>
      </c>
      <c r="AC749" s="25" t="s">
        <v>273</v>
      </c>
      <c r="AD749" s="174" t="s">
        <v>272</v>
      </c>
      <c r="AE749" s="25" t="s">
        <v>273</v>
      </c>
      <c r="AF749" s="180">
        <v>100</v>
      </c>
    </row>
    <row r="750" spans="1:32">
      <c r="A750" s="134" t="str">
        <f t="shared" si="11"/>
        <v>CHca_01.4</v>
      </c>
      <c r="C750" s="177" t="s">
        <v>11</v>
      </c>
      <c r="D750" s="178" t="s">
        <v>495</v>
      </c>
      <c r="E750" s="178" t="s">
        <v>571</v>
      </c>
      <c r="F750" s="178" t="s">
        <v>572</v>
      </c>
      <c r="G750" s="178" t="s">
        <v>540</v>
      </c>
      <c r="H750" s="177" t="s">
        <v>52</v>
      </c>
      <c r="I750" s="179" t="s">
        <v>54</v>
      </c>
      <c r="J750" s="59" t="s">
        <v>1363</v>
      </c>
      <c r="K750" s="60" t="s">
        <v>1405</v>
      </c>
      <c r="L750" s="174" t="s">
        <v>272</v>
      </c>
      <c r="M750" s="2" t="s">
        <v>273</v>
      </c>
      <c r="N750" s="175" t="s">
        <v>272</v>
      </c>
      <c r="O750" s="24" t="s">
        <v>672</v>
      </c>
      <c r="P750" s="2" t="s">
        <v>273</v>
      </c>
      <c r="Q750" s="2" t="s">
        <v>273</v>
      </c>
      <c r="R750" s="2" t="s">
        <v>273</v>
      </c>
      <c r="S750" s="2" t="s">
        <v>273</v>
      </c>
      <c r="T750" s="2" t="s">
        <v>273</v>
      </c>
      <c r="U750" s="25" t="s">
        <v>273</v>
      </c>
      <c r="V750" s="24" t="s">
        <v>272</v>
      </c>
      <c r="W750" s="2" t="s">
        <v>273</v>
      </c>
      <c r="X750" s="2" t="s">
        <v>273</v>
      </c>
      <c r="Y750" s="2" t="s">
        <v>273</v>
      </c>
      <c r="Z750" s="175" t="s">
        <v>273</v>
      </c>
      <c r="AA750" s="24" t="s">
        <v>272</v>
      </c>
      <c r="AB750" s="2" t="s">
        <v>273</v>
      </c>
      <c r="AC750" s="25" t="s">
        <v>273</v>
      </c>
      <c r="AD750" s="174" t="s">
        <v>272</v>
      </c>
      <c r="AE750" s="25" t="s">
        <v>273</v>
      </c>
      <c r="AF750" s="180">
        <v>100</v>
      </c>
    </row>
    <row r="751" spans="1:32">
      <c r="A751" s="134" t="str">
        <f t="shared" si="11"/>
        <v>CHca_01.4</v>
      </c>
      <c r="C751" s="177" t="s">
        <v>11</v>
      </c>
      <c r="D751" s="178" t="s">
        <v>495</v>
      </c>
      <c r="E751" s="178" t="s">
        <v>571</v>
      </c>
      <c r="F751" s="178" t="s">
        <v>572</v>
      </c>
      <c r="G751" s="178" t="s">
        <v>540</v>
      </c>
      <c r="H751" s="177" t="s">
        <v>52</v>
      </c>
      <c r="I751" s="179" t="s">
        <v>54</v>
      </c>
      <c r="J751" s="59" t="s">
        <v>1365</v>
      </c>
      <c r="K751" s="60" t="s">
        <v>1406</v>
      </c>
      <c r="L751" s="174" t="s">
        <v>272</v>
      </c>
      <c r="M751" s="2" t="s">
        <v>273</v>
      </c>
      <c r="N751" s="175" t="s">
        <v>272</v>
      </c>
      <c r="O751" s="24" t="s">
        <v>672</v>
      </c>
      <c r="P751" s="2" t="s">
        <v>273</v>
      </c>
      <c r="Q751" s="2" t="s">
        <v>273</v>
      </c>
      <c r="R751" s="2" t="s">
        <v>273</v>
      </c>
      <c r="S751" s="2" t="s">
        <v>273</v>
      </c>
      <c r="T751" s="2" t="s">
        <v>273</v>
      </c>
      <c r="U751" s="25" t="s">
        <v>273</v>
      </c>
      <c r="V751" s="24" t="s">
        <v>272</v>
      </c>
      <c r="W751" s="2" t="s">
        <v>273</v>
      </c>
      <c r="X751" s="2" t="s">
        <v>273</v>
      </c>
      <c r="Y751" s="2" t="s">
        <v>273</v>
      </c>
      <c r="Z751" s="175" t="s">
        <v>273</v>
      </c>
      <c r="AA751" s="24" t="s">
        <v>272</v>
      </c>
      <c r="AB751" s="2" t="s">
        <v>273</v>
      </c>
      <c r="AC751" s="25" t="s">
        <v>273</v>
      </c>
      <c r="AD751" s="174" t="s">
        <v>272</v>
      </c>
      <c r="AE751" s="25" t="s">
        <v>273</v>
      </c>
      <c r="AF751" s="180">
        <v>100</v>
      </c>
    </row>
    <row r="752" spans="1:32">
      <c r="A752" s="134" t="str">
        <f t="shared" si="11"/>
        <v>CHca_01.4</v>
      </c>
      <c r="C752" s="177" t="s">
        <v>11</v>
      </c>
      <c r="D752" s="178" t="s">
        <v>495</v>
      </c>
      <c r="E752" s="178" t="s">
        <v>571</v>
      </c>
      <c r="F752" s="178" t="s">
        <v>572</v>
      </c>
      <c r="G752" s="178" t="s">
        <v>540</v>
      </c>
      <c r="H752" s="177" t="s">
        <v>52</v>
      </c>
      <c r="I752" s="179" t="s">
        <v>54</v>
      </c>
      <c r="J752" s="59" t="s">
        <v>1367</v>
      </c>
      <c r="K752" s="60" t="s">
        <v>1407</v>
      </c>
      <c r="L752" s="174" t="s">
        <v>272</v>
      </c>
      <c r="M752" s="2" t="s">
        <v>273</v>
      </c>
      <c r="N752" s="175" t="s">
        <v>272</v>
      </c>
      <c r="O752" s="24" t="s">
        <v>672</v>
      </c>
      <c r="P752" s="2" t="s">
        <v>273</v>
      </c>
      <c r="Q752" s="2" t="s">
        <v>273</v>
      </c>
      <c r="R752" s="2" t="s">
        <v>273</v>
      </c>
      <c r="S752" s="2" t="s">
        <v>273</v>
      </c>
      <c r="T752" s="2" t="s">
        <v>273</v>
      </c>
      <c r="U752" s="25" t="s">
        <v>273</v>
      </c>
      <c r="V752" s="24" t="s">
        <v>272</v>
      </c>
      <c r="W752" s="2" t="s">
        <v>273</v>
      </c>
      <c r="X752" s="2" t="s">
        <v>273</v>
      </c>
      <c r="Y752" s="2" t="s">
        <v>273</v>
      </c>
      <c r="Z752" s="175" t="s">
        <v>273</v>
      </c>
      <c r="AA752" s="24" t="s">
        <v>272</v>
      </c>
      <c r="AB752" s="2" t="s">
        <v>273</v>
      </c>
      <c r="AC752" s="25" t="s">
        <v>273</v>
      </c>
      <c r="AD752" s="174" t="s">
        <v>272</v>
      </c>
      <c r="AE752" s="25" t="s">
        <v>273</v>
      </c>
      <c r="AF752" s="180">
        <v>100</v>
      </c>
    </row>
    <row r="753" spans="1:32">
      <c r="A753" s="134" t="str">
        <f t="shared" si="11"/>
        <v>CHca_01.4</v>
      </c>
      <c r="C753" s="177" t="s">
        <v>11</v>
      </c>
      <c r="D753" s="178" t="s">
        <v>495</v>
      </c>
      <c r="E753" s="178" t="s">
        <v>571</v>
      </c>
      <c r="F753" s="178" t="s">
        <v>572</v>
      </c>
      <c r="G753" s="178" t="s">
        <v>540</v>
      </c>
      <c r="H753" s="177" t="s">
        <v>52</v>
      </c>
      <c r="I753" s="179" t="s">
        <v>54</v>
      </c>
      <c r="J753" s="59" t="s">
        <v>1369</v>
      </c>
      <c r="K753" s="60" t="s">
        <v>1408</v>
      </c>
      <c r="L753" s="174" t="s">
        <v>272</v>
      </c>
      <c r="M753" s="2" t="s">
        <v>273</v>
      </c>
      <c r="N753" s="175" t="s">
        <v>272</v>
      </c>
      <c r="O753" s="24" t="s">
        <v>672</v>
      </c>
      <c r="P753" s="2" t="s">
        <v>273</v>
      </c>
      <c r="Q753" s="2" t="s">
        <v>273</v>
      </c>
      <c r="R753" s="2" t="s">
        <v>273</v>
      </c>
      <c r="S753" s="2" t="s">
        <v>273</v>
      </c>
      <c r="T753" s="2" t="s">
        <v>273</v>
      </c>
      <c r="U753" s="25" t="s">
        <v>273</v>
      </c>
      <c r="V753" s="24" t="s">
        <v>272</v>
      </c>
      <c r="W753" s="2" t="s">
        <v>273</v>
      </c>
      <c r="X753" s="2" t="s">
        <v>273</v>
      </c>
      <c r="Y753" s="2" t="s">
        <v>273</v>
      </c>
      <c r="Z753" s="175" t="s">
        <v>273</v>
      </c>
      <c r="AA753" s="24" t="s">
        <v>272</v>
      </c>
      <c r="AB753" s="2" t="s">
        <v>273</v>
      </c>
      <c r="AC753" s="25" t="s">
        <v>273</v>
      </c>
      <c r="AD753" s="174" t="s">
        <v>272</v>
      </c>
      <c r="AE753" s="25" t="s">
        <v>273</v>
      </c>
      <c r="AF753" s="180">
        <v>100</v>
      </c>
    </row>
    <row r="754" spans="1:32">
      <c r="A754" s="134" t="str">
        <f t="shared" si="11"/>
        <v>CHca_01.4</v>
      </c>
      <c r="C754" s="177" t="s">
        <v>11</v>
      </c>
      <c r="D754" s="178" t="s">
        <v>495</v>
      </c>
      <c r="E754" s="178" t="s">
        <v>571</v>
      </c>
      <c r="F754" s="178" t="s">
        <v>572</v>
      </c>
      <c r="G754" s="178" t="s">
        <v>540</v>
      </c>
      <c r="H754" s="177" t="s">
        <v>52</v>
      </c>
      <c r="I754" s="179" t="s">
        <v>54</v>
      </c>
      <c r="J754" s="59" t="s">
        <v>1371</v>
      </c>
      <c r="K754" s="60" t="s">
        <v>1409</v>
      </c>
      <c r="L754" s="174" t="s">
        <v>272</v>
      </c>
      <c r="M754" s="2" t="s">
        <v>273</v>
      </c>
      <c r="N754" s="175" t="s">
        <v>272</v>
      </c>
      <c r="O754" s="24" t="s">
        <v>672</v>
      </c>
      <c r="P754" s="2" t="s">
        <v>273</v>
      </c>
      <c r="Q754" s="2" t="s">
        <v>273</v>
      </c>
      <c r="R754" s="2" t="s">
        <v>273</v>
      </c>
      <c r="S754" s="2" t="s">
        <v>273</v>
      </c>
      <c r="T754" s="2" t="s">
        <v>273</v>
      </c>
      <c r="U754" s="25" t="s">
        <v>273</v>
      </c>
      <c r="V754" s="24" t="s">
        <v>272</v>
      </c>
      <c r="W754" s="2" t="s">
        <v>273</v>
      </c>
      <c r="X754" s="2" t="s">
        <v>273</v>
      </c>
      <c r="Y754" s="2" t="s">
        <v>273</v>
      </c>
      <c r="Z754" s="175" t="s">
        <v>273</v>
      </c>
      <c r="AA754" s="24" t="s">
        <v>272</v>
      </c>
      <c r="AB754" s="2" t="s">
        <v>273</v>
      </c>
      <c r="AC754" s="25" t="s">
        <v>273</v>
      </c>
      <c r="AD754" s="174" t="s">
        <v>272</v>
      </c>
      <c r="AE754" s="25" t="s">
        <v>273</v>
      </c>
      <c r="AF754" s="180">
        <v>100</v>
      </c>
    </row>
    <row r="755" spans="1:32">
      <c r="A755" s="134" t="str">
        <f t="shared" si="11"/>
        <v>CHca_01.4</v>
      </c>
      <c r="C755" s="177" t="s">
        <v>11</v>
      </c>
      <c r="D755" s="178" t="s">
        <v>495</v>
      </c>
      <c r="E755" s="178" t="s">
        <v>571</v>
      </c>
      <c r="F755" s="178" t="s">
        <v>572</v>
      </c>
      <c r="G755" s="178" t="s">
        <v>540</v>
      </c>
      <c r="H755" s="177" t="s">
        <v>52</v>
      </c>
      <c r="I755" s="179" t="s">
        <v>54</v>
      </c>
      <c r="J755" s="59" t="s">
        <v>1373</v>
      </c>
      <c r="K755" s="60" t="s">
        <v>1410</v>
      </c>
      <c r="L755" s="174" t="s">
        <v>272</v>
      </c>
      <c r="M755" s="2" t="s">
        <v>273</v>
      </c>
      <c r="N755" s="175" t="s">
        <v>272</v>
      </c>
      <c r="O755" s="24" t="s">
        <v>672</v>
      </c>
      <c r="P755" s="2" t="s">
        <v>273</v>
      </c>
      <c r="Q755" s="2" t="s">
        <v>273</v>
      </c>
      <c r="R755" s="2" t="s">
        <v>273</v>
      </c>
      <c r="S755" s="2" t="s">
        <v>273</v>
      </c>
      <c r="T755" s="2" t="s">
        <v>273</v>
      </c>
      <c r="U755" s="25" t="s">
        <v>273</v>
      </c>
      <c r="V755" s="24" t="s">
        <v>272</v>
      </c>
      <c r="W755" s="2" t="s">
        <v>273</v>
      </c>
      <c r="X755" s="2" t="s">
        <v>273</v>
      </c>
      <c r="Y755" s="2" t="s">
        <v>273</v>
      </c>
      <c r="Z755" s="175" t="s">
        <v>273</v>
      </c>
      <c r="AA755" s="24" t="s">
        <v>272</v>
      </c>
      <c r="AB755" s="2" t="s">
        <v>273</v>
      </c>
      <c r="AC755" s="25" t="s">
        <v>273</v>
      </c>
      <c r="AD755" s="174" t="s">
        <v>272</v>
      </c>
      <c r="AE755" s="25" t="s">
        <v>273</v>
      </c>
      <c r="AF755" s="180">
        <v>0</v>
      </c>
    </row>
    <row r="756" spans="1:32">
      <c r="A756" s="134" t="str">
        <f t="shared" si="11"/>
        <v>CHca_01.4</v>
      </c>
      <c r="C756" s="177" t="s">
        <v>11</v>
      </c>
      <c r="D756" s="178" t="s">
        <v>495</v>
      </c>
      <c r="E756" s="178" t="s">
        <v>571</v>
      </c>
      <c r="F756" s="178" t="s">
        <v>572</v>
      </c>
      <c r="G756" s="178" t="s">
        <v>540</v>
      </c>
      <c r="H756" s="177" t="s">
        <v>52</v>
      </c>
      <c r="I756" s="179" t="s">
        <v>54</v>
      </c>
      <c r="J756" s="59" t="s">
        <v>1375</v>
      </c>
      <c r="K756" s="60" t="s">
        <v>1411</v>
      </c>
      <c r="L756" s="174" t="s">
        <v>272</v>
      </c>
      <c r="M756" s="2" t="s">
        <v>273</v>
      </c>
      <c r="N756" s="175" t="s">
        <v>272</v>
      </c>
      <c r="O756" s="24" t="s">
        <v>672</v>
      </c>
      <c r="P756" s="2" t="s">
        <v>273</v>
      </c>
      <c r="Q756" s="2" t="s">
        <v>273</v>
      </c>
      <c r="R756" s="2" t="s">
        <v>273</v>
      </c>
      <c r="S756" s="2" t="s">
        <v>273</v>
      </c>
      <c r="T756" s="2" t="s">
        <v>273</v>
      </c>
      <c r="U756" s="25" t="s">
        <v>273</v>
      </c>
      <c r="V756" s="24" t="s">
        <v>272</v>
      </c>
      <c r="W756" s="2" t="s">
        <v>273</v>
      </c>
      <c r="X756" s="2" t="s">
        <v>273</v>
      </c>
      <c r="Y756" s="2" t="s">
        <v>273</v>
      </c>
      <c r="Z756" s="175" t="s">
        <v>273</v>
      </c>
      <c r="AA756" s="24" t="s">
        <v>272</v>
      </c>
      <c r="AB756" s="2" t="s">
        <v>273</v>
      </c>
      <c r="AC756" s="25" t="s">
        <v>273</v>
      </c>
      <c r="AD756" s="174" t="s">
        <v>272</v>
      </c>
      <c r="AE756" s="25" t="s">
        <v>273</v>
      </c>
      <c r="AF756" s="180">
        <v>100</v>
      </c>
    </row>
    <row r="757" spans="1:32">
      <c r="A757" s="134" t="str">
        <f t="shared" si="11"/>
        <v>CHca_01.4</v>
      </c>
      <c r="C757" s="177" t="s">
        <v>11</v>
      </c>
      <c r="D757" s="178" t="s">
        <v>495</v>
      </c>
      <c r="E757" s="178" t="s">
        <v>571</v>
      </c>
      <c r="F757" s="178" t="s">
        <v>572</v>
      </c>
      <c r="G757" s="178" t="s">
        <v>540</v>
      </c>
      <c r="H757" s="177" t="s">
        <v>52</v>
      </c>
      <c r="I757" s="179" t="s">
        <v>54</v>
      </c>
      <c r="J757" s="59" t="s">
        <v>1377</v>
      </c>
      <c r="K757" s="60" t="s">
        <v>1412</v>
      </c>
      <c r="L757" s="174" t="s">
        <v>272</v>
      </c>
      <c r="M757" s="2" t="s">
        <v>273</v>
      </c>
      <c r="N757" s="175" t="s">
        <v>272</v>
      </c>
      <c r="O757" s="24" t="s">
        <v>672</v>
      </c>
      <c r="P757" s="2" t="s">
        <v>273</v>
      </c>
      <c r="Q757" s="2" t="s">
        <v>273</v>
      </c>
      <c r="R757" s="2" t="s">
        <v>273</v>
      </c>
      <c r="S757" s="2" t="s">
        <v>273</v>
      </c>
      <c r="T757" s="2" t="s">
        <v>273</v>
      </c>
      <c r="U757" s="25" t="s">
        <v>273</v>
      </c>
      <c r="V757" s="24" t="s">
        <v>272</v>
      </c>
      <c r="W757" s="2" t="s">
        <v>273</v>
      </c>
      <c r="X757" s="2" t="s">
        <v>273</v>
      </c>
      <c r="Y757" s="2" t="s">
        <v>273</v>
      </c>
      <c r="Z757" s="175" t="s">
        <v>273</v>
      </c>
      <c r="AA757" s="24" t="s">
        <v>272</v>
      </c>
      <c r="AB757" s="2" t="s">
        <v>273</v>
      </c>
      <c r="AC757" s="25" t="s">
        <v>273</v>
      </c>
      <c r="AD757" s="174" t="s">
        <v>272</v>
      </c>
      <c r="AE757" s="25" t="s">
        <v>273</v>
      </c>
      <c r="AF757" s="180">
        <v>100</v>
      </c>
    </row>
    <row r="758" spans="1:32">
      <c r="A758" s="134" t="str">
        <f t="shared" si="11"/>
        <v>CHca_01.4</v>
      </c>
      <c r="C758" s="177" t="s">
        <v>11</v>
      </c>
      <c r="D758" s="178" t="s">
        <v>495</v>
      </c>
      <c r="E758" s="178" t="s">
        <v>571</v>
      </c>
      <c r="F758" s="178" t="s">
        <v>572</v>
      </c>
      <c r="G758" s="178" t="s">
        <v>540</v>
      </c>
      <c r="H758" s="177" t="s">
        <v>52</v>
      </c>
      <c r="I758" s="179" t="s">
        <v>54</v>
      </c>
      <c r="J758" s="59" t="s">
        <v>1379</v>
      </c>
      <c r="K758" s="60" t="s">
        <v>1413</v>
      </c>
      <c r="L758" s="174" t="s">
        <v>272</v>
      </c>
      <c r="M758" s="2" t="s">
        <v>273</v>
      </c>
      <c r="N758" s="175" t="s">
        <v>272</v>
      </c>
      <c r="O758" s="24" t="s">
        <v>672</v>
      </c>
      <c r="P758" s="2" t="s">
        <v>273</v>
      </c>
      <c r="Q758" s="2" t="s">
        <v>273</v>
      </c>
      <c r="R758" s="2" t="s">
        <v>273</v>
      </c>
      <c r="S758" s="2" t="s">
        <v>273</v>
      </c>
      <c r="T758" s="2" t="s">
        <v>273</v>
      </c>
      <c r="U758" s="25" t="s">
        <v>273</v>
      </c>
      <c r="V758" s="24" t="s">
        <v>272</v>
      </c>
      <c r="W758" s="2" t="s">
        <v>273</v>
      </c>
      <c r="X758" s="2" t="s">
        <v>273</v>
      </c>
      <c r="Y758" s="2" t="s">
        <v>273</v>
      </c>
      <c r="Z758" s="175" t="s">
        <v>273</v>
      </c>
      <c r="AA758" s="24" t="s">
        <v>272</v>
      </c>
      <c r="AB758" s="2" t="s">
        <v>273</v>
      </c>
      <c r="AC758" s="25" t="s">
        <v>273</v>
      </c>
      <c r="AD758" s="174" t="s">
        <v>272</v>
      </c>
      <c r="AE758" s="25" t="s">
        <v>273</v>
      </c>
      <c r="AF758" s="180">
        <v>100</v>
      </c>
    </row>
    <row r="759" spans="1:32">
      <c r="A759" s="134" t="str">
        <f t="shared" si="11"/>
        <v>CHca_01.4</v>
      </c>
      <c r="C759" s="177" t="s">
        <v>11</v>
      </c>
      <c r="D759" s="178" t="s">
        <v>495</v>
      </c>
      <c r="E759" s="178" t="s">
        <v>571</v>
      </c>
      <c r="F759" s="178" t="s">
        <v>572</v>
      </c>
      <c r="G759" s="178" t="s">
        <v>540</v>
      </c>
      <c r="H759" s="177" t="s">
        <v>52</v>
      </c>
      <c r="I759" s="179" t="s">
        <v>54</v>
      </c>
      <c r="J759" s="59" t="s">
        <v>1381</v>
      </c>
      <c r="K759" s="60" t="s">
        <v>1414</v>
      </c>
      <c r="L759" s="174" t="s">
        <v>272</v>
      </c>
      <c r="M759" s="2" t="s">
        <v>273</v>
      </c>
      <c r="N759" s="175" t="s">
        <v>272</v>
      </c>
      <c r="O759" s="24" t="s">
        <v>672</v>
      </c>
      <c r="P759" s="2" t="s">
        <v>273</v>
      </c>
      <c r="Q759" s="2" t="s">
        <v>273</v>
      </c>
      <c r="R759" s="2" t="s">
        <v>273</v>
      </c>
      <c r="S759" s="2" t="s">
        <v>273</v>
      </c>
      <c r="T759" s="2" t="s">
        <v>273</v>
      </c>
      <c r="U759" s="25" t="s">
        <v>273</v>
      </c>
      <c r="V759" s="24" t="s">
        <v>272</v>
      </c>
      <c r="W759" s="2" t="s">
        <v>273</v>
      </c>
      <c r="X759" s="2" t="s">
        <v>273</v>
      </c>
      <c r="Y759" s="2" t="s">
        <v>273</v>
      </c>
      <c r="Z759" s="175" t="s">
        <v>273</v>
      </c>
      <c r="AA759" s="24" t="s">
        <v>272</v>
      </c>
      <c r="AB759" s="2" t="s">
        <v>273</v>
      </c>
      <c r="AC759" s="25" t="s">
        <v>273</v>
      </c>
      <c r="AD759" s="174" t="s">
        <v>272</v>
      </c>
      <c r="AE759" s="25" t="s">
        <v>273</v>
      </c>
      <c r="AF759" s="180">
        <v>100</v>
      </c>
    </row>
    <row r="760" spans="1:32">
      <c r="A760" s="134" t="str">
        <f t="shared" si="11"/>
        <v>CHca_01.4</v>
      </c>
      <c r="C760" s="177" t="s">
        <v>11</v>
      </c>
      <c r="D760" s="178" t="s">
        <v>495</v>
      </c>
      <c r="E760" s="178" t="s">
        <v>571</v>
      </c>
      <c r="F760" s="178" t="s">
        <v>572</v>
      </c>
      <c r="G760" s="178" t="s">
        <v>540</v>
      </c>
      <c r="H760" s="177" t="s">
        <v>52</v>
      </c>
      <c r="I760" s="179" t="s">
        <v>54</v>
      </c>
      <c r="J760" s="59" t="s">
        <v>1383</v>
      </c>
      <c r="K760" s="60" t="s">
        <v>1415</v>
      </c>
      <c r="L760" s="174" t="s">
        <v>272</v>
      </c>
      <c r="M760" s="2" t="s">
        <v>273</v>
      </c>
      <c r="N760" s="175" t="s">
        <v>272</v>
      </c>
      <c r="O760" s="24" t="s">
        <v>672</v>
      </c>
      <c r="P760" s="2" t="s">
        <v>273</v>
      </c>
      <c r="Q760" s="2" t="s">
        <v>273</v>
      </c>
      <c r="R760" s="2" t="s">
        <v>273</v>
      </c>
      <c r="S760" s="2" t="s">
        <v>273</v>
      </c>
      <c r="T760" s="2" t="s">
        <v>273</v>
      </c>
      <c r="U760" s="25" t="s">
        <v>273</v>
      </c>
      <c r="V760" s="24" t="s">
        <v>272</v>
      </c>
      <c r="W760" s="2" t="s">
        <v>273</v>
      </c>
      <c r="X760" s="2" t="s">
        <v>273</v>
      </c>
      <c r="Y760" s="2" t="s">
        <v>273</v>
      </c>
      <c r="Z760" s="175" t="s">
        <v>273</v>
      </c>
      <c r="AA760" s="24" t="s">
        <v>272</v>
      </c>
      <c r="AB760" s="2" t="s">
        <v>273</v>
      </c>
      <c r="AC760" s="25" t="s">
        <v>273</v>
      </c>
      <c r="AD760" s="174" t="s">
        <v>272</v>
      </c>
      <c r="AE760" s="25" t="s">
        <v>273</v>
      </c>
      <c r="AF760" s="180">
        <v>100</v>
      </c>
    </row>
    <row r="761" spans="1:32">
      <c r="A761" s="134" t="str">
        <f t="shared" si="11"/>
        <v>CHca_01.4</v>
      </c>
      <c r="C761" s="177" t="s">
        <v>11</v>
      </c>
      <c r="D761" s="178" t="s">
        <v>495</v>
      </c>
      <c r="E761" s="178" t="s">
        <v>571</v>
      </c>
      <c r="F761" s="178" t="s">
        <v>572</v>
      </c>
      <c r="G761" s="178" t="s">
        <v>540</v>
      </c>
      <c r="H761" s="177" t="s">
        <v>52</v>
      </c>
      <c r="I761" s="179" t="s">
        <v>54</v>
      </c>
      <c r="J761" s="59" t="s">
        <v>1385</v>
      </c>
      <c r="K761" s="60" t="s">
        <v>1416</v>
      </c>
      <c r="L761" s="174" t="s">
        <v>272</v>
      </c>
      <c r="M761" s="2" t="s">
        <v>273</v>
      </c>
      <c r="N761" s="175" t="s">
        <v>272</v>
      </c>
      <c r="O761" s="24" t="s">
        <v>672</v>
      </c>
      <c r="P761" s="2" t="s">
        <v>273</v>
      </c>
      <c r="Q761" s="2" t="s">
        <v>273</v>
      </c>
      <c r="R761" s="2" t="s">
        <v>273</v>
      </c>
      <c r="S761" s="2" t="s">
        <v>273</v>
      </c>
      <c r="T761" s="2" t="s">
        <v>273</v>
      </c>
      <c r="U761" s="25" t="s">
        <v>273</v>
      </c>
      <c r="V761" s="24" t="s">
        <v>272</v>
      </c>
      <c r="W761" s="2" t="s">
        <v>273</v>
      </c>
      <c r="X761" s="2" t="s">
        <v>273</v>
      </c>
      <c r="Y761" s="2" t="s">
        <v>273</v>
      </c>
      <c r="Z761" s="175" t="s">
        <v>273</v>
      </c>
      <c r="AA761" s="24" t="s">
        <v>272</v>
      </c>
      <c r="AB761" s="2" t="s">
        <v>273</v>
      </c>
      <c r="AC761" s="25" t="s">
        <v>273</v>
      </c>
      <c r="AD761" s="174" t="s">
        <v>272</v>
      </c>
      <c r="AE761" s="25" t="s">
        <v>273</v>
      </c>
      <c r="AF761" s="180">
        <v>100</v>
      </c>
    </row>
    <row r="762" spans="1:32">
      <c r="A762" s="134" t="str">
        <f t="shared" si="11"/>
        <v>CHca_01.4</v>
      </c>
      <c r="C762" s="177" t="s">
        <v>11</v>
      </c>
      <c r="D762" s="178" t="s">
        <v>495</v>
      </c>
      <c r="E762" s="178" t="s">
        <v>571</v>
      </c>
      <c r="F762" s="178" t="s">
        <v>572</v>
      </c>
      <c r="G762" s="178" t="s">
        <v>540</v>
      </c>
      <c r="H762" s="177" t="s">
        <v>52</v>
      </c>
      <c r="I762" s="179" t="s">
        <v>54</v>
      </c>
      <c r="J762" s="59" t="s">
        <v>1387</v>
      </c>
      <c r="K762" s="60" t="s">
        <v>1417</v>
      </c>
      <c r="L762" s="174" t="s">
        <v>272</v>
      </c>
      <c r="M762" s="2" t="s">
        <v>273</v>
      </c>
      <c r="N762" s="175" t="s">
        <v>272</v>
      </c>
      <c r="O762" s="24" t="s">
        <v>672</v>
      </c>
      <c r="P762" s="2" t="s">
        <v>273</v>
      </c>
      <c r="Q762" s="2" t="s">
        <v>273</v>
      </c>
      <c r="R762" s="2" t="s">
        <v>273</v>
      </c>
      <c r="S762" s="2" t="s">
        <v>273</v>
      </c>
      <c r="T762" s="2" t="s">
        <v>273</v>
      </c>
      <c r="U762" s="25" t="s">
        <v>273</v>
      </c>
      <c r="V762" s="24" t="s">
        <v>272</v>
      </c>
      <c r="W762" s="2" t="s">
        <v>273</v>
      </c>
      <c r="X762" s="2" t="s">
        <v>273</v>
      </c>
      <c r="Y762" s="2" t="s">
        <v>273</v>
      </c>
      <c r="Z762" s="175" t="s">
        <v>273</v>
      </c>
      <c r="AA762" s="24" t="s">
        <v>272</v>
      </c>
      <c r="AB762" s="2" t="s">
        <v>273</v>
      </c>
      <c r="AC762" s="25" t="s">
        <v>273</v>
      </c>
      <c r="AD762" s="174" t="s">
        <v>272</v>
      </c>
      <c r="AE762" s="25" t="s">
        <v>273</v>
      </c>
      <c r="AF762" s="180">
        <v>100</v>
      </c>
    </row>
    <row r="763" spans="1:32">
      <c r="A763" s="134" t="str">
        <f t="shared" si="11"/>
        <v>CHca_01.4</v>
      </c>
      <c r="C763" s="177" t="s">
        <v>11</v>
      </c>
      <c r="D763" s="178" t="s">
        <v>495</v>
      </c>
      <c r="E763" s="178" t="s">
        <v>571</v>
      </c>
      <c r="F763" s="178" t="s">
        <v>572</v>
      </c>
      <c r="G763" s="178" t="s">
        <v>540</v>
      </c>
      <c r="H763" s="177" t="s">
        <v>52</v>
      </c>
      <c r="I763" s="179" t="s">
        <v>54</v>
      </c>
      <c r="J763" s="59" t="s">
        <v>433</v>
      </c>
      <c r="K763" s="60" t="s">
        <v>1418</v>
      </c>
      <c r="L763" s="174" t="s">
        <v>272</v>
      </c>
      <c r="M763" s="2" t="s">
        <v>273</v>
      </c>
      <c r="N763" s="175" t="s">
        <v>272</v>
      </c>
      <c r="O763" s="24" t="s">
        <v>672</v>
      </c>
      <c r="P763" s="2" t="s">
        <v>273</v>
      </c>
      <c r="Q763" s="2" t="s">
        <v>273</v>
      </c>
      <c r="R763" s="2" t="s">
        <v>273</v>
      </c>
      <c r="S763" s="2" t="s">
        <v>273</v>
      </c>
      <c r="T763" s="2" t="s">
        <v>273</v>
      </c>
      <c r="U763" s="25" t="s">
        <v>273</v>
      </c>
      <c r="V763" s="24" t="s">
        <v>272</v>
      </c>
      <c r="W763" s="2" t="s">
        <v>273</v>
      </c>
      <c r="X763" s="2" t="s">
        <v>273</v>
      </c>
      <c r="Y763" s="2" t="s">
        <v>273</v>
      </c>
      <c r="Z763" s="175" t="s">
        <v>273</v>
      </c>
      <c r="AA763" s="24" t="s">
        <v>272</v>
      </c>
      <c r="AB763" s="2" t="s">
        <v>273</v>
      </c>
      <c r="AC763" s="25" t="s">
        <v>273</v>
      </c>
      <c r="AD763" s="174" t="s">
        <v>272</v>
      </c>
      <c r="AE763" s="25" t="s">
        <v>273</v>
      </c>
      <c r="AF763" s="180">
        <v>100</v>
      </c>
    </row>
    <row r="764" spans="1:32">
      <c r="A764" s="134" t="str">
        <f t="shared" si="11"/>
        <v>CHca_01.4</v>
      </c>
      <c r="C764" s="177" t="s">
        <v>11</v>
      </c>
      <c r="D764" s="178" t="s">
        <v>495</v>
      </c>
      <c r="E764" s="178" t="s">
        <v>571</v>
      </c>
      <c r="F764" s="178" t="s">
        <v>572</v>
      </c>
      <c r="G764" s="178" t="s">
        <v>540</v>
      </c>
      <c r="H764" s="177" t="s">
        <v>52</v>
      </c>
      <c r="I764" s="179" t="s">
        <v>54</v>
      </c>
      <c r="J764" s="59" t="s">
        <v>1390</v>
      </c>
      <c r="K764" s="60" t="s">
        <v>1419</v>
      </c>
      <c r="L764" s="174" t="s">
        <v>272</v>
      </c>
      <c r="M764" s="2" t="s">
        <v>273</v>
      </c>
      <c r="N764" s="175" t="s">
        <v>272</v>
      </c>
      <c r="O764" s="24" t="s">
        <v>672</v>
      </c>
      <c r="P764" s="2" t="s">
        <v>273</v>
      </c>
      <c r="Q764" s="2" t="s">
        <v>273</v>
      </c>
      <c r="R764" s="2" t="s">
        <v>273</v>
      </c>
      <c r="S764" s="2" t="s">
        <v>273</v>
      </c>
      <c r="T764" s="2" t="s">
        <v>273</v>
      </c>
      <c r="U764" s="25" t="s">
        <v>273</v>
      </c>
      <c r="V764" s="24" t="s">
        <v>272</v>
      </c>
      <c r="W764" s="2" t="s">
        <v>273</v>
      </c>
      <c r="X764" s="2" t="s">
        <v>273</v>
      </c>
      <c r="Y764" s="2" t="s">
        <v>273</v>
      </c>
      <c r="Z764" s="175" t="s">
        <v>273</v>
      </c>
      <c r="AA764" s="24" t="s">
        <v>272</v>
      </c>
      <c r="AB764" s="2" t="s">
        <v>273</v>
      </c>
      <c r="AC764" s="25" t="s">
        <v>273</v>
      </c>
      <c r="AD764" s="174" t="s">
        <v>272</v>
      </c>
      <c r="AE764" s="25" t="s">
        <v>273</v>
      </c>
      <c r="AF764" s="180">
        <v>100</v>
      </c>
    </row>
    <row r="765" spans="1:32">
      <c r="A765" s="134" t="str">
        <f t="shared" si="11"/>
        <v>CHca_02.1</v>
      </c>
      <c r="C765" s="177" t="s">
        <v>11</v>
      </c>
      <c r="D765" s="178" t="s">
        <v>495</v>
      </c>
      <c r="E765" s="178" t="s">
        <v>573</v>
      </c>
      <c r="F765" s="178" t="s">
        <v>574</v>
      </c>
      <c r="G765" s="178" t="s">
        <v>533</v>
      </c>
      <c r="H765" s="177" t="s">
        <v>52</v>
      </c>
      <c r="I765" s="179" t="s">
        <v>54</v>
      </c>
      <c r="J765" s="59" t="s">
        <v>1349</v>
      </c>
      <c r="K765" s="60" t="s">
        <v>1394</v>
      </c>
      <c r="L765" s="174" t="s">
        <v>272</v>
      </c>
      <c r="M765" s="2" t="s">
        <v>272</v>
      </c>
      <c r="N765" s="175" t="s">
        <v>272</v>
      </c>
      <c r="O765" s="24"/>
      <c r="P765" s="2"/>
      <c r="Q765" s="2"/>
      <c r="R765" s="2"/>
      <c r="S765" s="2"/>
      <c r="T765" s="2"/>
      <c r="U765" s="25"/>
      <c r="V765" s="24"/>
      <c r="W765" s="2"/>
      <c r="X765" s="2"/>
      <c r="Y765" s="2"/>
      <c r="Z765" s="175"/>
      <c r="AA765" s="24"/>
      <c r="AB765" s="2"/>
      <c r="AC765" s="25"/>
      <c r="AD765" s="174"/>
      <c r="AE765" s="25"/>
      <c r="AF765" s="180">
        <v>100</v>
      </c>
    </row>
    <row r="766" spans="1:32">
      <c r="A766" s="134" t="str">
        <f t="shared" si="11"/>
        <v>CHca_02.1</v>
      </c>
      <c r="C766" s="177" t="s">
        <v>11</v>
      </c>
      <c r="D766" s="178" t="s">
        <v>495</v>
      </c>
      <c r="E766" s="178" t="s">
        <v>573</v>
      </c>
      <c r="F766" s="178" t="s">
        <v>574</v>
      </c>
      <c r="G766" s="178" t="s">
        <v>533</v>
      </c>
      <c r="H766" s="177" t="s">
        <v>52</v>
      </c>
      <c r="I766" s="179" t="s">
        <v>54</v>
      </c>
      <c r="J766" s="59" t="s">
        <v>435</v>
      </c>
      <c r="K766" s="60" t="s">
        <v>1395</v>
      </c>
      <c r="L766" s="174" t="s">
        <v>272</v>
      </c>
      <c r="M766" s="2" t="s">
        <v>272</v>
      </c>
      <c r="N766" s="175" t="s">
        <v>272</v>
      </c>
      <c r="O766" s="24"/>
      <c r="P766" s="2"/>
      <c r="Q766" s="2"/>
      <c r="R766" s="2"/>
      <c r="S766" s="2"/>
      <c r="T766" s="2"/>
      <c r="U766" s="25"/>
      <c r="V766" s="24"/>
      <c r="W766" s="2"/>
      <c r="X766" s="2"/>
      <c r="Y766" s="2"/>
      <c r="Z766" s="175"/>
      <c r="AA766" s="24"/>
      <c r="AB766" s="2"/>
      <c r="AC766" s="25"/>
      <c r="AD766" s="174"/>
      <c r="AE766" s="25"/>
      <c r="AF766" s="180">
        <v>100</v>
      </c>
    </row>
    <row r="767" spans="1:32">
      <c r="A767" s="134" t="str">
        <f t="shared" si="11"/>
        <v>CHca_02.1</v>
      </c>
      <c r="C767" s="177" t="s">
        <v>11</v>
      </c>
      <c r="D767" s="178" t="s">
        <v>495</v>
      </c>
      <c r="E767" s="178" t="s">
        <v>573</v>
      </c>
      <c r="F767" s="178" t="s">
        <v>574</v>
      </c>
      <c r="G767" s="178" t="s">
        <v>533</v>
      </c>
      <c r="H767" s="177" t="s">
        <v>52</v>
      </c>
      <c r="I767" s="179" t="s">
        <v>54</v>
      </c>
      <c r="J767" s="59" t="s">
        <v>1343</v>
      </c>
      <c r="K767" s="60" t="s">
        <v>1396</v>
      </c>
      <c r="L767" s="174" t="s">
        <v>272</v>
      </c>
      <c r="M767" s="2" t="s">
        <v>272</v>
      </c>
      <c r="N767" s="175" t="s">
        <v>272</v>
      </c>
      <c r="O767" s="24"/>
      <c r="P767" s="2"/>
      <c r="Q767" s="2"/>
      <c r="R767" s="2"/>
      <c r="S767" s="2"/>
      <c r="T767" s="2"/>
      <c r="U767" s="25"/>
      <c r="V767" s="24"/>
      <c r="W767" s="2"/>
      <c r="X767" s="2"/>
      <c r="Y767" s="2"/>
      <c r="Z767" s="175"/>
      <c r="AA767" s="24"/>
      <c r="AB767" s="2"/>
      <c r="AC767" s="25"/>
      <c r="AD767" s="174"/>
      <c r="AE767" s="25"/>
      <c r="AF767" s="180">
        <v>100</v>
      </c>
    </row>
    <row r="768" spans="1:32">
      <c r="A768" s="134" t="str">
        <f t="shared" si="11"/>
        <v>CHca_02.1</v>
      </c>
      <c r="C768" s="177" t="s">
        <v>11</v>
      </c>
      <c r="D768" s="178" t="s">
        <v>495</v>
      </c>
      <c r="E768" s="178" t="s">
        <v>573</v>
      </c>
      <c r="F768" s="178" t="s">
        <v>574</v>
      </c>
      <c r="G768" s="178" t="s">
        <v>533</v>
      </c>
      <c r="H768" s="177" t="s">
        <v>52</v>
      </c>
      <c r="I768" s="179" t="s">
        <v>54</v>
      </c>
      <c r="J768" s="59" t="s">
        <v>1345</v>
      </c>
      <c r="K768" s="60" t="s">
        <v>1397</v>
      </c>
      <c r="L768" s="174" t="s">
        <v>272</v>
      </c>
      <c r="M768" s="2" t="s">
        <v>272</v>
      </c>
      <c r="N768" s="175" t="s">
        <v>272</v>
      </c>
      <c r="O768" s="24"/>
      <c r="P768" s="2"/>
      <c r="Q768" s="2"/>
      <c r="R768" s="2"/>
      <c r="S768" s="2"/>
      <c r="T768" s="2"/>
      <c r="U768" s="25"/>
      <c r="V768" s="24"/>
      <c r="W768" s="2"/>
      <c r="X768" s="2"/>
      <c r="Y768" s="2"/>
      <c r="Z768" s="175"/>
      <c r="AA768" s="24"/>
      <c r="AB768" s="2"/>
      <c r="AC768" s="25"/>
      <c r="AD768" s="174"/>
      <c r="AE768" s="25"/>
      <c r="AF768" s="180">
        <v>100</v>
      </c>
    </row>
    <row r="769" spans="1:32">
      <c r="A769" s="134" t="str">
        <f t="shared" si="11"/>
        <v>CHca_02.1</v>
      </c>
      <c r="C769" s="177" t="s">
        <v>11</v>
      </c>
      <c r="D769" s="178" t="s">
        <v>495</v>
      </c>
      <c r="E769" s="178" t="s">
        <v>573</v>
      </c>
      <c r="F769" s="178" t="s">
        <v>574</v>
      </c>
      <c r="G769" s="178" t="s">
        <v>533</v>
      </c>
      <c r="H769" s="177" t="s">
        <v>52</v>
      </c>
      <c r="I769" s="179" t="s">
        <v>54</v>
      </c>
      <c r="J769" s="59" t="s">
        <v>1347</v>
      </c>
      <c r="K769" s="60" t="s">
        <v>1398</v>
      </c>
      <c r="L769" s="174" t="s">
        <v>272</v>
      </c>
      <c r="M769" s="2" t="s">
        <v>272</v>
      </c>
      <c r="N769" s="175" t="s">
        <v>272</v>
      </c>
      <c r="O769" s="24"/>
      <c r="P769" s="2"/>
      <c r="Q769" s="2"/>
      <c r="R769" s="2"/>
      <c r="S769" s="2"/>
      <c r="T769" s="2"/>
      <c r="U769" s="25"/>
      <c r="V769" s="24"/>
      <c r="W769" s="2"/>
      <c r="X769" s="2"/>
      <c r="Y769" s="2"/>
      <c r="Z769" s="175"/>
      <c r="AA769" s="24"/>
      <c r="AB769" s="2"/>
      <c r="AC769" s="25"/>
      <c r="AD769" s="174"/>
      <c r="AE769" s="25"/>
      <c r="AF769" s="180">
        <v>100</v>
      </c>
    </row>
    <row r="770" spans="1:32">
      <c r="A770" s="134" t="str">
        <f t="shared" si="11"/>
        <v>CHca_02.1</v>
      </c>
      <c r="C770" s="177" t="s">
        <v>11</v>
      </c>
      <c r="D770" s="178" t="s">
        <v>495</v>
      </c>
      <c r="E770" s="178" t="s">
        <v>573</v>
      </c>
      <c r="F770" s="178" t="s">
        <v>574</v>
      </c>
      <c r="G770" s="178" t="s">
        <v>533</v>
      </c>
      <c r="H770" s="177" t="s">
        <v>52</v>
      </c>
      <c r="I770" s="179" t="s">
        <v>54</v>
      </c>
      <c r="J770" s="59" t="s">
        <v>1351</v>
      </c>
      <c r="K770" s="60" t="s">
        <v>1399</v>
      </c>
      <c r="L770" s="174" t="s">
        <v>272</v>
      </c>
      <c r="M770" s="2" t="s">
        <v>272</v>
      </c>
      <c r="N770" s="175" t="s">
        <v>272</v>
      </c>
      <c r="O770" s="24"/>
      <c r="P770" s="2"/>
      <c r="Q770" s="2"/>
      <c r="R770" s="2"/>
      <c r="S770" s="2"/>
      <c r="T770" s="2"/>
      <c r="U770" s="25"/>
      <c r="V770" s="24"/>
      <c r="W770" s="2"/>
      <c r="X770" s="2"/>
      <c r="Y770" s="2"/>
      <c r="Z770" s="175"/>
      <c r="AA770" s="24"/>
      <c r="AB770" s="2"/>
      <c r="AC770" s="25"/>
      <c r="AD770" s="174"/>
      <c r="AE770" s="25"/>
      <c r="AF770" s="180">
        <v>100</v>
      </c>
    </row>
    <row r="771" spans="1:32">
      <c r="A771" s="134" t="str">
        <f t="shared" si="11"/>
        <v>CHca_02.1</v>
      </c>
      <c r="C771" s="177" t="s">
        <v>11</v>
      </c>
      <c r="D771" s="178" t="s">
        <v>495</v>
      </c>
      <c r="E771" s="178" t="s">
        <v>573</v>
      </c>
      <c r="F771" s="178" t="s">
        <v>574</v>
      </c>
      <c r="G771" s="178" t="s">
        <v>533</v>
      </c>
      <c r="H771" s="177" t="s">
        <v>52</v>
      </c>
      <c r="I771" s="179" t="s">
        <v>54</v>
      </c>
      <c r="J771" s="59" t="s">
        <v>1353</v>
      </c>
      <c r="K771" s="60" t="s">
        <v>1400</v>
      </c>
      <c r="L771" s="174" t="s">
        <v>272</v>
      </c>
      <c r="M771" s="2" t="s">
        <v>272</v>
      </c>
      <c r="N771" s="175" t="s">
        <v>272</v>
      </c>
      <c r="O771" s="24"/>
      <c r="P771" s="2"/>
      <c r="Q771" s="2"/>
      <c r="R771" s="2"/>
      <c r="S771" s="2"/>
      <c r="T771" s="2"/>
      <c r="U771" s="25"/>
      <c r="V771" s="24"/>
      <c r="W771" s="2"/>
      <c r="X771" s="2"/>
      <c r="Y771" s="2"/>
      <c r="Z771" s="175"/>
      <c r="AA771" s="24"/>
      <c r="AB771" s="2"/>
      <c r="AC771" s="25"/>
      <c r="AD771" s="174"/>
      <c r="AE771" s="25"/>
      <c r="AF771" s="180">
        <v>100</v>
      </c>
    </row>
    <row r="772" spans="1:32">
      <c r="A772" s="134" t="str">
        <f t="shared" si="11"/>
        <v>CHca_02.1</v>
      </c>
      <c r="C772" s="177" t="s">
        <v>11</v>
      </c>
      <c r="D772" s="178" t="s">
        <v>495</v>
      </c>
      <c r="E772" s="178" t="s">
        <v>573</v>
      </c>
      <c r="F772" s="178" t="s">
        <v>574</v>
      </c>
      <c r="G772" s="178" t="s">
        <v>533</v>
      </c>
      <c r="H772" s="177" t="s">
        <v>52</v>
      </c>
      <c r="I772" s="179" t="s">
        <v>54</v>
      </c>
      <c r="J772" s="59" t="s">
        <v>1355</v>
      </c>
      <c r="K772" s="60" t="s">
        <v>1401</v>
      </c>
      <c r="L772" s="174" t="s">
        <v>272</v>
      </c>
      <c r="M772" s="2" t="s">
        <v>272</v>
      </c>
      <c r="N772" s="175" t="s">
        <v>272</v>
      </c>
      <c r="O772" s="24"/>
      <c r="P772" s="2"/>
      <c r="Q772" s="2"/>
      <c r="R772" s="2"/>
      <c r="S772" s="2"/>
      <c r="T772" s="2"/>
      <c r="U772" s="25"/>
      <c r="V772" s="24"/>
      <c r="W772" s="2"/>
      <c r="X772" s="2"/>
      <c r="Y772" s="2"/>
      <c r="Z772" s="175"/>
      <c r="AA772" s="24"/>
      <c r="AB772" s="2"/>
      <c r="AC772" s="25"/>
      <c r="AD772" s="174"/>
      <c r="AE772" s="25"/>
      <c r="AF772" s="180">
        <v>100</v>
      </c>
    </row>
    <row r="773" spans="1:32">
      <c r="A773" s="134" t="str">
        <f t="shared" si="11"/>
        <v>CHca_02.1</v>
      </c>
      <c r="C773" s="177" t="s">
        <v>11</v>
      </c>
      <c r="D773" s="178" t="s">
        <v>495</v>
      </c>
      <c r="E773" s="178" t="s">
        <v>573</v>
      </c>
      <c r="F773" s="178" t="s">
        <v>574</v>
      </c>
      <c r="G773" s="178" t="s">
        <v>533</v>
      </c>
      <c r="H773" s="177" t="s">
        <v>52</v>
      </c>
      <c r="I773" s="179" t="s">
        <v>54</v>
      </c>
      <c r="J773" s="59" t="s">
        <v>1357</v>
      </c>
      <c r="K773" s="60" t="s">
        <v>1402</v>
      </c>
      <c r="L773" s="174" t="s">
        <v>272</v>
      </c>
      <c r="M773" s="2" t="s">
        <v>272</v>
      </c>
      <c r="N773" s="175" t="s">
        <v>272</v>
      </c>
      <c r="O773" s="24"/>
      <c r="P773" s="2"/>
      <c r="Q773" s="2"/>
      <c r="R773" s="2"/>
      <c r="S773" s="2"/>
      <c r="T773" s="2"/>
      <c r="U773" s="25"/>
      <c r="V773" s="24"/>
      <c r="W773" s="2"/>
      <c r="X773" s="2"/>
      <c r="Y773" s="2"/>
      <c r="Z773" s="175"/>
      <c r="AA773" s="24"/>
      <c r="AB773" s="2"/>
      <c r="AC773" s="25"/>
      <c r="AD773" s="174"/>
      <c r="AE773" s="25"/>
      <c r="AF773" s="180">
        <v>0</v>
      </c>
    </row>
    <row r="774" spans="1:32">
      <c r="A774" s="134" t="str">
        <f t="shared" si="11"/>
        <v>CHca_02.1</v>
      </c>
      <c r="C774" s="177" t="s">
        <v>11</v>
      </c>
      <c r="D774" s="178" t="s">
        <v>495</v>
      </c>
      <c r="E774" s="178" t="s">
        <v>573</v>
      </c>
      <c r="F774" s="178" t="s">
        <v>574</v>
      </c>
      <c r="G774" s="178" t="s">
        <v>533</v>
      </c>
      <c r="H774" s="177" t="s">
        <v>52</v>
      </c>
      <c r="I774" s="179" t="s">
        <v>54</v>
      </c>
      <c r="J774" s="59" t="s">
        <v>1359</v>
      </c>
      <c r="K774" s="60" t="s">
        <v>1403</v>
      </c>
      <c r="L774" s="174" t="s">
        <v>272</v>
      </c>
      <c r="M774" s="2" t="s">
        <v>272</v>
      </c>
      <c r="N774" s="175" t="s">
        <v>272</v>
      </c>
      <c r="O774" s="24"/>
      <c r="P774" s="2"/>
      <c r="Q774" s="2"/>
      <c r="R774" s="2"/>
      <c r="S774" s="2"/>
      <c r="T774" s="2"/>
      <c r="U774" s="25"/>
      <c r="V774" s="24"/>
      <c r="W774" s="2"/>
      <c r="X774" s="2"/>
      <c r="Y774" s="2"/>
      <c r="Z774" s="175"/>
      <c r="AA774" s="24"/>
      <c r="AB774" s="2"/>
      <c r="AC774" s="25"/>
      <c r="AD774" s="174"/>
      <c r="AE774" s="25"/>
      <c r="AF774" s="180">
        <v>100</v>
      </c>
    </row>
    <row r="775" spans="1:32">
      <c r="A775" s="134" t="str">
        <f t="shared" si="11"/>
        <v>CHca_02.1</v>
      </c>
      <c r="C775" s="177" t="s">
        <v>11</v>
      </c>
      <c r="D775" s="178" t="s">
        <v>495</v>
      </c>
      <c r="E775" s="178" t="s">
        <v>573</v>
      </c>
      <c r="F775" s="178" t="s">
        <v>574</v>
      </c>
      <c r="G775" s="178" t="s">
        <v>533</v>
      </c>
      <c r="H775" s="177" t="s">
        <v>52</v>
      </c>
      <c r="I775" s="179" t="s">
        <v>54</v>
      </c>
      <c r="J775" s="59" t="s">
        <v>1361</v>
      </c>
      <c r="K775" s="60" t="s">
        <v>1404</v>
      </c>
      <c r="L775" s="174" t="s">
        <v>272</v>
      </c>
      <c r="M775" s="2" t="s">
        <v>272</v>
      </c>
      <c r="N775" s="175" t="s">
        <v>272</v>
      </c>
      <c r="O775" s="24"/>
      <c r="P775" s="2"/>
      <c r="Q775" s="2"/>
      <c r="R775" s="2"/>
      <c r="S775" s="2"/>
      <c r="T775" s="2"/>
      <c r="U775" s="25"/>
      <c r="V775" s="24"/>
      <c r="W775" s="2"/>
      <c r="X775" s="2"/>
      <c r="Y775" s="2"/>
      <c r="Z775" s="175"/>
      <c r="AA775" s="24"/>
      <c r="AB775" s="2"/>
      <c r="AC775" s="25"/>
      <c r="AD775" s="174"/>
      <c r="AE775" s="25"/>
      <c r="AF775" s="180">
        <v>100</v>
      </c>
    </row>
    <row r="776" spans="1:32">
      <c r="A776" s="134" t="str">
        <f t="shared" ref="A776:A839" si="12">C776&amp;LOWER(LEFT(D776,2))&amp;"_"&amp;IF(LEN(TRIM(LEFT(E776,FIND(" ",E776))))=3,"0"&amp;TRIM(LEFT(E776,FIND(" ",E776))),TRIM(LEFT(E776,FIND(" ",E776))))</f>
        <v>CHca_02.1</v>
      </c>
      <c r="C776" s="177" t="s">
        <v>11</v>
      </c>
      <c r="D776" s="178" t="s">
        <v>495</v>
      </c>
      <c r="E776" s="178" t="s">
        <v>573</v>
      </c>
      <c r="F776" s="178" t="s">
        <v>574</v>
      </c>
      <c r="G776" s="178" t="s">
        <v>533</v>
      </c>
      <c r="H776" s="177" t="s">
        <v>52</v>
      </c>
      <c r="I776" s="179" t="s">
        <v>54</v>
      </c>
      <c r="J776" s="59" t="s">
        <v>1363</v>
      </c>
      <c r="K776" s="60" t="s">
        <v>1405</v>
      </c>
      <c r="L776" s="174" t="s">
        <v>272</v>
      </c>
      <c r="M776" s="2" t="s">
        <v>272</v>
      </c>
      <c r="N776" s="175" t="s">
        <v>272</v>
      </c>
      <c r="O776" s="24"/>
      <c r="P776" s="2"/>
      <c r="Q776" s="2"/>
      <c r="R776" s="2"/>
      <c r="S776" s="2"/>
      <c r="T776" s="2"/>
      <c r="U776" s="25"/>
      <c r="V776" s="24"/>
      <c r="W776" s="2"/>
      <c r="X776" s="2"/>
      <c r="Y776" s="2"/>
      <c r="Z776" s="175"/>
      <c r="AA776" s="24"/>
      <c r="AB776" s="2"/>
      <c r="AC776" s="25"/>
      <c r="AD776" s="174"/>
      <c r="AE776" s="25"/>
      <c r="AF776" s="180">
        <v>100</v>
      </c>
    </row>
    <row r="777" spans="1:32">
      <c r="A777" s="134" t="str">
        <f t="shared" si="12"/>
        <v>CHca_02.1</v>
      </c>
      <c r="C777" s="177" t="s">
        <v>11</v>
      </c>
      <c r="D777" s="178" t="s">
        <v>495</v>
      </c>
      <c r="E777" s="178" t="s">
        <v>573</v>
      </c>
      <c r="F777" s="178" t="s">
        <v>574</v>
      </c>
      <c r="G777" s="178" t="s">
        <v>533</v>
      </c>
      <c r="H777" s="177" t="s">
        <v>52</v>
      </c>
      <c r="I777" s="179" t="s">
        <v>54</v>
      </c>
      <c r="J777" s="59" t="s">
        <v>1365</v>
      </c>
      <c r="K777" s="60" t="s">
        <v>1406</v>
      </c>
      <c r="L777" s="174" t="s">
        <v>272</v>
      </c>
      <c r="M777" s="2" t="s">
        <v>272</v>
      </c>
      <c r="N777" s="175" t="s">
        <v>272</v>
      </c>
      <c r="O777" s="24"/>
      <c r="P777" s="2"/>
      <c r="Q777" s="2"/>
      <c r="R777" s="2"/>
      <c r="S777" s="2"/>
      <c r="T777" s="2"/>
      <c r="U777" s="25"/>
      <c r="V777" s="24"/>
      <c r="W777" s="2"/>
      <c r="X777" s="2"/>
      <c r="Y777" s="2"/>
      <c r="Z777" s="175"/>
      <c r="AA777" s="24"/>
      <c r="AB777" s="2"/>
      <c r="AC777" s="25"/>
      <c r="AD777" s="174"/>
      <c r="AE777" s="25"/>
      <c r="AF777" s="180">
        <v>100</v>
      </c>
    </row>
    <row r="778" spans="1:32">
      <c r="A778" s="134" t="str">
        <f t="shared" si="12"/>
        <v>CHca_02.1</v>
      </c>
      <c r="C778" s="177" t="s">
        <v>11</v>
      </c>
      <c r="D778" s="178" t="s">
        <v>495</v>
      </c>
      <c r="E778" s="178" t="s">
        <v>573</v>
      </c>
      <c r="F778" s="178" t="s">
        <v>574</v>
      </c>
      <c r="G778" s="178" t="s">
        <v>533</v>
      </c>
      <c r="H778" s="177" t="s">
        <v>52</v>
      </c>
      <c r="I778" s="179" t="s">
        <v>54</v>
      </c>
      <c r="J778" s="59" t="s">
        <v>1367</v>
      </c>
      <c r="K778" s="60" t="s">
        <v>1407</v>
      </c>
      <c r="L778" s="174" t="s">
        <v>272</v>
      </c>
      <c r="M778" s="2" t="s">
        <v>272</v>
      </c>
      <c r="N778" s="175" t="s">
        <v>272</v>
      </c>
      <c r="O778" s="24"/>
      <c r="P778" s="2"/>
      <c r="Q778" s="2"/>
      <c r="R778" s="2"/>
      <c r="S778" s="2"/>
      <c r="T778" s="2"/>
      <c r="U778" s="25"/>
      <c r="V778" s="24"/>
      <c r="W778" s="2"/>
      <c r="X778" s="2"/>
      <c r="Y778" s="2"/>
      <c r="Z778" s="175"/>
      <c r="AA778" s="24"/>
      <c r="AB778" s="2"/>
      <c r="AC778" s="25"/>
      <c r="AD778" s="174"/>
      <c r="AE778" s="25"/>
      <c r="AF778" s="180">
        <v>100</v>
      </c>
    </row>
    <row r="779" spans="1:32">
      <c r="A779" s="134" t="str">
        <f t="shared" si="12"/>
        <v>CHca_02.1</v>
      </c>
      <c r="C779" s="177" t="s">
        <v>11</v>
      </c>
      <c r="D779" s="178" t="s">
        <v>495</v>
      </c>
      <c r="E779" s="178" t="s">
        <v>573</v>
      </c>
      <c r="F779" s="178" t="s">
        <v>574</v>
      </c>
      <c r="G779" s="178" t="s">
        <v>533</v>
      </c>
      <c r="H779" s="177" t="s">
        <v>52</v>
      </c>
      <c r="I779" s="179" t="s">
        <v>54</v>
      </c>
      <c r="J779" s="59" t="s">
        <v>1369</v>
      </c>
      <c r="K779" s="60" t="s">
        <v>1408</v>
      </c>
      <c r="L779" s="174" t="s">
        <v>272</v>
      </c>
      <c r="M779" s="2" t="s">
        <v>272</v>
      </c>
      <c r="N779" s="175" t="s">
        <v>272</v>
      </c>
      <c r="O779" s="24"/>
      <c r="P779" s="2"/>
      <c r="Q779" s="2"/>
      <c r="R779" s="2"/>
      <c r="S779" s="2"/>
      <c r="T779" s="2"/>
      <c r="U779" s="25"/>
      <c r="V779" s="24"/>
      <c r="W779" s="2"/>
      <c r="X779" s="2"/>
      <c r="Y779" s="2"/>
      <c r="Z779" s="175"/>
      <c r="AA779" s="24"/>
      <c r="AB779" s="2"/>
      <c r="AC779" s="25"/>
      <c r="AD779" s="174"/>
      <c r="AE779" s="25"/>
      <c r="AF779" s="180">
        <v>100</v>
      </c>
    </row>
    <row r="780" spans="1:32">
      <c r="A780" s="134" t="str">
        <f t="shared" si="12"/>
        <v>CHca_02.1</v>
      </c>
      <c r="C780" s="177" t="s">
        <v>11</v>
      </c>
      <c r="D780" s="178" t="s">
        <v>495</v>
      </c>
      <c r="E780" s="178" t="s">
        <v>573</v>
      </c>
      <c r="F780" s="178" t="s">
        <v>574</v>
      </c>
      <c r="G780" s="178" t="s">
        <v>533</v>
      </c>
      <c r="H780" s="177" t="s">
        <v>52</v>
      </c>
      <c r="I780" s="179" t="s">
        <v>54</v>
      </c>
      <c r="J780" s="59" t="s">
        <v>1371</v>
      </c>
      <c r="K780" s="60" t="s">
        <v>1409</v>
      </c>
      <c r="L780" s="174" t="s">
        <v>272</v>
      </c>
      <c r="M780" s="2" t="s">
        <v>272</v>
      </c>
      <c r="N780" s="175" t="s">
        <v>272</v>
      </c>
      <c r="O780" s="24"/>
      <c r="P780" s="2"/>
      <c r="Q780" s="2"/>
      <c r="R780" s="2"/>
      <c r="S780" s="2"/>
      <c r="T780" s="2"/>
      <c r="U780" s="25"/>
      <c r="V780" s="24"/>
      <c r="W780" s="2"/>
      <c r="X780" s="2"/>
      <c r="Y780" s="2"/>
      <c r="Z780" s="175"/>
      <c r="AA780" s="24"/>
      <c r="AB780" s="2"/>
      <c r="AC780" s="25"/>
      <c r="AD780" s="174"/>
      <c r="AE780" s="25"/>
      <c r="AF780" s="180">
        <v>100</v>
      </c>
    </row>
    <row r="781" spans="1:32">
      <c r="A781" s="134" t="str">
        <f t="shared" si="12"/>
        <v>CHca_02.1</v>
      </c>
      <c r="C781" s="177" t="s">
        <v>11</v>
      </c>
      <c r="D781" s="178" t="s">
        <v>495</v>
      </c>
      <c r="E781" s="178" t="s">
        <v>573</v>
      </c>
      <c r="F781" s="178" t="s">
        <v>574</v>
      </c>
      <c r="G781" s="178" t="s">
        <v>533</v>
      </c>
      <c r="H781" s="177" t="s">
        <v>52</v>
      </c>
      <c r="I781" s="179" t="s">
        <v>54</v>
      </c>
      <c r="J781" s="59" t="s">
        <v>1373</v>
      </c>
      <c r="K781" s="60" t="s">
        <v>1410</v>
      </c>
      <c r="L781" s="174" t="s">
        <v>272</v>
      </c>
      <c r="M781" s="2" t="s">
        <v>272</v>
      </c>
      <c r="N781" s="175" t="s">
        <v>272</v>
      </c>
      <c r="O781" s="24"/>
      <c r="P781" s="2"/>
      <c r="Q781" s="2"/>
      <c r="R781" s="2"/>
      <c r="S781" s="2"/>
      <c r="T781" s="2"/>
      <c r="U781" s="25"/>
      <c r="V781" s="24"/>
      <c r="W781" s="2"/>
      <c r="X781" s="2"/>
      <c r="Y781" s="2"/>
      <c r="Z781" s="175"/>
      <c r="AA781" s="24"/>
      <c r="AB781" s="2"/>
      <c r="AC781" s="25"/>
      <c r="AD781" s="174"/>
      <c r="AE781" s="25"/>
      <c r="AF781" s="180">
        <v>0</v>
      </c>
    </row>
    <row r="782" spans="1:32">
      <c r="A782" s="134" t="str">
        <f t="shared" si="12"/>
        <v>CHca_02.1</v>
      </c>
      <c r="C782" s="177" t="s">
        <v>11</v>
      </c>
      <c r="D782" s="178" t="s">
        <v>495</v>
      </c>
      <c r="E782" s="178" t="s">
        <v>573</v>
      </c>
      <c r="F782" s="178" t="s">
        <v>574</v>
      </c>
      <c r="G782" s="178" t="s">
        <v>533</v>
      </c>
      <c r="H782" s="177" t="s">
        <v>52</v>
      </c>
      <c r="I782" s="179" t="s">
        <v>54</v>
      </c>
      <c r="J782" s="59" t="s">
        <v>1375</v>
      </c>
      <c r="K782" s="60" t="s">
        <v>1411</v>
      </c>
      <c r="L782" s="174" t="s">
        <v>272</v>
      </c>
      <c r="M782" s="2" t="s">
        <v>272</v>
      </c>
      <c r="N782" s="175" t="s">
        <v>272</v>
      </c>
      <c r="O782" s="24"/>
      <c r="P782" s="2"/>
      <c r="Q782" s="2"/>
      <c r="R782" s="2"/>
      <c r="S782" s="2"/>
      <c r="T782" s="2"/>
      <c r="U782" s="25"/>
      <c r="V782" s="24"/>
      <c r="W782" s="2"/>
      <c r="X782" s="2"/>
      <c r="Y782" s="2"/>
      <c r="Z782" s="175"/>
      <c r="AA782" s="24"/>
      <c r="AB782" s="2"/>
      <c r="AC782" s="25"/>
      <c r="AD782" s="174"/>
      <c r="AE782" s="25"/>
      <c r="AF782" s="180">
        <v>100</v>
      </c>
    </row>
    <row r="783" spans="1:32">
      <c r="A783" s="134" t="str">
        <f t="shared" si="12"/>
        <v>CHca_02.1</v>
      </c>
      <c r="C783" s="177" t="s">
        <v>11</v>
      </c>
      <c r="D783" s="178" t="s">
        <v>495</v>
      </c>
      <c r="E783" s="178" t="s">
        <v>573</v>
      </c>
      <c r="F783" s="178" t="s">
        <v>574</v>
      </c>
      <c r="G783" s="178" t="s">
        <v>533</v>
      </c>
      <c r="H783" s="177" t="s">
        <v>52</v>
      </c>
      <c r="I783" s="179" t="s">
        <v>54</v>
      </c>
      <c r="J783" s="59" t="s">
        <v>1377</v>
      </c>
      <c r="K783" s="60" t="s">
        <v>1412</v>
      </c>
      <c r="L783" s="174" t="s">
        <v>272</v>
      </c>
      <c r="M783" s="2" t="s">
        <v>272</v>
      </c>
      <c r="N783" s="175" t="s">
        <v>272</v>
      </c>
      <c r="O783" s="24"/>
      <c r="P783" s="2"/>
      <c r="Q783" s="2"/>
      <c r="R783" s="2"/>
      <c r="S783" s="2"/>
      <c r="T783" s="2"/>
      <c r="U783" s="25"/>
      <c r="V783" s="24"/>
      <c r="W783" s="2"/>
      <c r="X783" s="2"/>
      <c r="Y783" s="2"/>
      <c r="Z783" s="175"/>
      <c r="AA783" s="24"/>
      <c r="AB783" s="2"/>
      <c r="AC783" s="25"/>
      <c r="AD783" s="174"/>
      <c r="AE783" s="25"/>
      <c r="AF783" s="180">
        <v>100</v>
      </c>
    </row>
    <row r="784" spans="1:32">
      <c r="A784" s="134" t="str">
        <f t="shared" si="12"/>
        <v>CHca_02.1</v>
      </c>
      <c r="C784" s="177" t="s">
        <v>11</v>
      </c>
      <c r="D784" s="178" t="s">
        <v>495</v>
      </c>
      <c r="E784" s="178" t="s">
        <v>573</v>
      </c>
      <c r="F784" s="178" t="s">
        <v>574</v>
      </c>
      <c r="G784" s="178" t="s">
        <v>533</v>
      </c>
      <c r="H784" s="177" t="s">
        <v>52</v>
      </c>
      <c r="I784" s="179" t="s">
        <v>54</v>
      </c>
      <c r="J784" s="59" t="s">
        <v>1379</v>
      </c>
      <c r="K784" s="60" t="s">
        <v>1413</v>
      </c>
      <c r="L784" s="174" t="s">
        <v>272</v>
      </c>
      <c r="M784" s="2" t="s">
        <v>272</v>
      </c>
      <c r="N784" s="175" t="s">
        <v>272</v>
      </c>
      <c r="O784" s="24"/>
      <c r="P784" s="2"/>
      <c r="Q784" s="2"/>
      <c r="R784" s="2"/>
      <c r="S784" s="2"/>
      <c r="T784" s="2"/>
      <c r="U784" s="25"/>
      <c r="V784" s="24"/>
      <c r="W784" s="2"/>
      <c r="X784" s="2"/>
      <c r="Y784" s="2"/>
      <c r="Z784" s="175"/>
      <c r="AA784" s="24"/>
      <c r="AB784" s="2"/>
      <c r="AC784" s="25"/>
      <c r="AD784" s="174"/>
      <c r="AE784" s="25"/>
      <c r="AF784" s="180">
        <v>100</v>
      </c>
    </row>
    <row r="785" spans="1:32">
      <c r="A785" s="134" t="str">
        <f t="shared" si="12"/>
        <v>CHca_02.1</v>
      </c>
      <c r="C785" s="177" t="s">
        <v>11</v>
      </c>
      <c r="D785" s="178" t="s">
        <v>495</v>
      </c>
      <c r="E785" s="178" t="s">
        <v>573</v>
      </c>
      <c r="F785" s="178" t="s">
        <v>574</v>
      </c>
      <c r="G785" s="178" t="s">
        <v>533</v>
      </c>
      <c r="H785" s="177" t="s">
        <v>52</v>
      </c>
      <c r="I785" s="179" t="s">
        <v>54</v>
      </c>
      <c r="J785" s="59" t="s">
        <v>1381</v>
      </c>
      <c r="K785" s="60" t="s">
        <v>1414</v>
      </c>
      <c r="L785" s="174" t="s">
        <v>272</v>
      </c>
      <c r="M785" s="2" t="s">
        <v>272</v>
      </c>
      <c r="N785" s="175" t="s">
        <v>272</v>
      </c>
      <c r="O785" s="24"/>
      <c r="P785" s="2"/>
      <c r="Q785" s="2"/>
      <c r="R785" s="2"/>
      <c r="S785" s="2"/>
      <c r="T785" s="2"/>
      <c r="U785" s="25"/>
      <c r="V785" s="24"/>
      <c r="W785" s="2"/>
      <c r="X785" s="2"/>
      <c r="Y785" s="2"/>
      <c r="Z785" s="175"/>
      <c r="AA785" s="24"/>
      <c r="AB785" s="2"/>
      <c r="AC785" s="25"/>
      <c r="AD785" s="174"/>
      <c r="AE785" s="25"/>
      <c r="AF785" s="180">
        <v>100</v>
      </c>
    </row>
    <row r="786" spans="1:32">
      <c r="A786" s="134" t="str">
        <f t="shared" si="12"/>
        <v>CHca_02.1</v>
      </c>
      <c r="C786" s="177" t="s">
        <v>11</v>
      </c>
      <c r="D786" s="178" t="s">
        <v>495</v>
      </c>
      <c r="E786" s="178" t="s">
        <v>573</v>
      </c>
      <c r="F786" s="178" t="s">
        <v>574</v>
      </c>
      <c r="G786" s="178" t="s">
        <v>533</v>
      </c>
      <c r="H786" s="177" t="s">
        <v>52</v>
      </c>
      <c r="I786" s="179" t="s">
        <v>54</v>
      </c>
      <c r="J786" s="59" t="s">
        <v>1383</v>
      </c>
      <c r="K786" s="60" t="s">
        <v>1415</v>
      </c>
      <c r="L786" s="174" t="s">
        <v>272</v>
      </c>
      <c r="M786" s="2" t="s">
        <v>272</v>
      </c>
      <c r="N786" s="175" t="s">
        <v>272</v>
      </c>
      <c r="O786" s="24"/>
      <c r="P786" s="2"/>
      <c r="Q786" s="2"/>
      <c r="R786" s="2"/>
      <c r="S786" s="2"/>
      <c r="T786" s="2"/>
      <c r="U786" s="25"/>
      <c r="V786" s="24"/>
      <c r="W786" s="2"/>
      <c r="X786" s="2"/>
      <c r="Y786" s="2"/>
      <c r="Z786" s="175"/>
      <c r="AA786" s="24"/>
      <c r="AB786" s="2"/>
      <c r="AC786" s="25"/>
      <c r="AD786" s="174"/>
      <c r="AE786" s="25"/>
      <c r="AF786" s="180">
        <v>100</v>
      </c>
    </row>
    <row r="787" spans="1:32">
      <c r="A787" s="134" t="str">
        <f t="shared" si="12"/>
        <v>CHca_02.1</v>
      </c>
      <c r="C787" s="177" t="s">
        <v>11</v>
      </c>
      <c r="D787" s="178" t="s">
        <v>495</v>
      </c>
      <c r="E787" s="178" t="s">
        <v>573</v>
      </c>
      <c r="F787" s="178" t="s">
        <v>574</v>
      </c>
      <c r="G787" s="178" t="s">
        <v>533</v>
      </c>
      <c r="H787" s="177" t="s">
        <v>52</v>
      </c>
      <c r="I787" s="179" t="s">
        <v>54</v>
      </c>
      <c r="J787" s="59" t="s">
        <v>1385</v>
      </c>
      <c r="K787" s="60" t="s">
        <v>1416</v>
      </c>
      <c r="L787" s="174" t="s">
        <v>272</v>
      </c>
      <c r="M787" s="2" t="s">
        <v>272</v>
      </c>
      <c r="N787" s="175" t="s">
        <v>272</v>
      </c>
      <c r="O787" s="24"/>
      <c r="P787" s="2"/>
      <c r="Q787" s="2"/>
      <c r="R787" s="2"/>
      <c r="S787" s="2"/>
      <c r="T787" s="2"/>
      <c r="U787" s="25"/>
      <c r="V787" s="24"/>
      <c r="W787" s="2"/>
      <c r="X787" s="2"/>
      <c r="Y787" s="2"/>
      <c r="Z787" s="175"/>
      <c r="AA787" s="24"/>
      <c r="AB787" s="2"/>
      <c r="AC787" s="25"/>
      <c r="AD787" s="174"/>
      <c r="AE787" s="25"/>
      <c r="AF787" s="180">
        <v>100</v>
      </c>
    </row>
    <row r="788" spans="1:32">
      <c r="A788" s="134" t="str">
        <f t="shared" si="12"/>
        <v>CHca_02.1</v>
      </c>
      <c r="C788" s="177" t="s">
        <v>11</v>
      </c>
      <c r="D788" s="178" t="s">
        <v>495</v>
      </c>
      <c r="E788" s="178" t="s">
        <v>573</v>
      </c>
      <c r="F788" s="178" t="s">
        <v>574</v>
      </c>
      <c r="G788" s="178" t="s">
        <v>533</v>
      </c>
      <c r="H788" s="177" t="s">
        <v>52</v>
      </c>
      <c r="I788" s="179" t="s">
        <v>54</v>
      </c>
      <c r="J788" s="59" t="s">
        <v>1387</v>
      </c>
      <c r="K788" s="60" t="s">
        <v>1417</v>
      </c>
      <c r="L788" s="174" t="s">
        <v>272</v>
      </c>
      <c r="M788" s="2" t="s">
        <v>272</v>
      </c>
      <c r="N788" s="175" t="s">
        <v>272</v>
      </c>
      <c r="O788" s="24"/>
      <c r="P788" s="2"/>
      <c r="Q788" s="2"/>
      <c r="R788" s="2"/>
      <c r="S788" s="2"/>
      <c r="T788" s="2"/>
      <c r="U788" s="25"/>
      <c r="V788" s="24"/>
      <c r="W788" s="2"/>
      <c r="X788" s="2"/>
      <c r="Y788" s="2"/>
      <c r="Z788" s="175"/>
      <c r="AA788" s="24"/>
      <c r="AB788" s="2"/>
      <c r="AC788" s="25"/>
      <c r="AD788" s="174"/>
      <c r="AE788" s="25"/>
      <c r="AF788" s="180">
        <v>100</v>
      </c>
    </row>
    <row r="789" spans="1:32">
      <c r="A789" s="134" t="str">
        <f t="shared" si="12"/>
        <v>CHca_02.1</v>
      </c>
      <c r="C789" s="177" t="s">
        <v>11</v>
      </c>
      <c r="D789" s="178" t="s">
        <v>495</v>
      </c>
      <c r="E789" s="178" t="s">
        <v>573</v>
      </c>
      <c r="F789" s="178" t="s">
        <v>574</v>
      </c>
      <c r="G789" s="178" t="s">
        <v>533</v>
      </c>
      <c r="H789" s="177" t="s">
        <v>52</v>
      </c>
      <c r="I789" s="179" t="s">
        <v>54</v>
      </c>
      <c r="J789" s="59" t="s">
        <v>433</v>
      </c>
      <c r="K789" s="60" t="s">
        <v>1418</v>
      </c>
      <c r="L789" s="174" t="s">
        <v>272</v>
      </c>
      <c r="M789" s="2" t="s">
        <v>272</v>
      </c>
      <c r="N789" s="175" t="s">
        <v>272</v>
      </c>
      <c r="O789" s="24"/>
      <c r="P789" s="2"/>
      <c r="Q789" s="2"/>
      <c r="R789" s="2"/>
      <c r="S789" s="2"/>
      <c r="T789" s="2"/>
      <c r="U789" s="25"/>
      <c r="V789" s="24"/>
      <c r="W789" s="2"/>
      <c r="X789" s="2"/>
      <c r="Y789" s="2"/>
      <c r="Z789" s="175"/>
      <c r="AA789" s="24"/>
      <c r="AB789" s="2"/>
      <c r="AC789" s="25"/>
      <c r="AD789" s="174"/>
      <c r="AE789" s="25"/>
      <c r="AF789" s="180">
        <v>100</v>
      </c>
    </row>
    <row r="790" spans="1:32">
      <c r="A790" s="134" t="str">
        <f t="shared" si="12"/>
        <v>CHca_02.1</v>
      </c>
      <c r="C790" s="177" t="s">
        <v>11</v>
      </c>
      <c r="D790" s="178" t="s">
        <v>495</v>
      </c>
      <c r="E790" s="178" t="s">
        <v>573</v>
      </c>
      <c r="F790" s="178" t="s">
        <v>574</v>
      </c>
      <c r="G790" s="178" t="s">
        <v>533</v>
      </c>
      <c r="H790" s="177" t="s">
        <v>52</v>
      </c>
      <c r="I790" s="179" t="s">
        <v>54</v>
      </c>
      <c r="J790" s="59" t="s">
        <v>1390</v>
      </c>
      <c r="K790" s="60" t="s">
        <v>1419</v>
      </c>
      <c r="L790" s="174" t="s">
        <v>272</v>
      </c>
      <c r="M790" s="2" t="s">
        <v>272</v>
      </c>
      <c r="N790" s="175" t="s">
        <v>272</v>
      </c>
      <c r="O790" s="24"/>
      <c r="P790" s="2"/>
      <c r="Q790" s="2"/>
      <c r="R790" s="2"/>
      <c r="S790" s="2"/>
      <c r="T790" s="2"/>
      <c r="U790" s="25"/>
      <c r="V790" s="24"/>
      <c r="W790" s="2"/>
      <c r="X790" s="2"/>
      <c r="Y790" s="2"/>
      <c r="Z790" s="175"/>
      <c r="AA790" s="24"/>
      <c r="AB790" s="2"/>
      <c r="AC790" s="25"/>
      <c r="AD790" s="174"/>
      <c r="AE790" s="25"/>
      <c r="AF790" s="180">
        <v>100</v>
      </c>
    </row>
    <row r="791" spans="1:32">
      <c r="A791" s="134" t="str">
        <f t="shared" si="12"/>
        <v>CHca_02.2</v>
      </c>
      <c r="C791" s="177" t="s">
        <v>11</v>
      </c>
      <c r="D791" s="178" t="s">
        <v>495</v>
      </c>
      <c r="E791" s="178" t="s">
        <v>575</v>
      </c>
      <c r="F791" s="178" t="s">
        <v>576</v>
      </c>
      <c r="G791" s="178" t="s">
        <v>533</v>
      </c>
      <c r="H791" s="177" t="s">
        <v>52</v>
      </c>
      <c r="I791" s="179" t="s">
        <v>643</v>
      </c>
      <c r="J791" s="59" t="s">
        <v>1349</v>
      </c>
      <c r="K791" s="60" t="s">
        <v>1394</v>
      </c>
      <c r="L791" s="174" t="s">
        <v>272</v>
      </c>
      <c r="M791" s="2" t="s">
        <v>273</v>
      </c>
      <c r="N791" s="175" t="s">
        <v>272</v>
      </c>
      <c r="O791" s="24"/>
      <c r="P791" s="2"/>
      <c r="Q791" s="2"/>
      <c r="R791" s="2"/>
      <c r="S791" s="2"/>
      <c r="T791" s="2"/>
      <c r="U791" s="25"/>
      <c r="V791" s="24"/>
      <c r="W791" s="2"/>
      <c r="X791" s="2"/>
      <c r="Y791" s="2"/>
      <c r="Z791" s="175"/>
      <c r="AA791" s="24"/>
      <c r="AB791" s="2"/>
      <c r="AC791" s="25"/>
      <c r="AD791" s="174"/>
      <c r="AE791" s="25"/>
      <c r="AF791" s="180">
        <v>100</v>
      </c>
    </row>
    <row r="792" spans="1:32">
      <c r="A792" s="134" t="str">
        <f t="shared" si="12"/>
        <v>CHca_02.2</v>
      </c>
      <c r="C792" s="177" t="s">
        <v>11</v>
      </c>
      <c r="D792" s="178" t="s">
        <v>495</v>
      </c>
      <c r="E792" s="178" t="s">
        <v>575</v>
      </c>
      <c r="F792" s="178" t="s">
        <v>576</v>
      </c>
      <c r="G792" s="178" t="s">
        <v>533</v>
      </c>
      <c r="H792" s="177" t="s">
        <v>52</v>
      </c>
      <c r="I792" s="179" t="s">
        <v>643</v>
      </c>
      <c r="J792" s="59" t="s">
        <v>435</v>
      </c>
      <c r="K792" s="60" t="s">
        <v>1395</v>
      </c>
      <c r="L792" s="174" t="s">
        <v>272</v>
      </c>
      <c r="M792" s="2" t="s">
        <v>273</v>
      </c>
      <c r="N792" s="175" t="s">
        <v>272</v>
      </c>
      <c r="O792" s="24"/>
      <c r="P792" s="2"/>
      <c r="Q792" s="2"/>
      <c r="R792" s="2"/>
      <c r="S792" s="2"/>
      <c r="T792" s="2"/>
      <c r="U792" s="25"/>
      <c r="V792" s="24"/>
      <c r="W792" s="2"/>
      <c r="X792" s="2"/>
      <c r="Y792" s="2"/>
      <c r="Z792" s="175"/>
      <c r="AA792" s="24"/>
      <c r="AB792" s="2"/>
      <c r="AC792" s="25"/>
      <c r="AD792" s="174"/>
      <c r="AE792" s="25"/>
      <c r="AF792" s="180">
        <v>100</v>
      </c>
    </row>
    <row r="793" spans="1:32">
      <c r="A793" s="134" t="str">
        <f t="shared" si="12"/>
        <v>CHca_02.2</v>
      </c>
      <c r="C793" s="177" t="s">
        <v>11</v>
      </c>
      <c r="D793" s="178" t="s">
        <v>495</v>
      </c>
      <c r="E793" s="178" t="s">
        <v>575</v>
      </c>
      <c r="F793" s="178" t="s">
        <v>576</v>
      </c>
      <c r="G793" s="178" t="s">
        <v>533</v>
      </c>
      <c r="H793" s="177" t="s">
        <v>52</v>
      </c>
      <c r="I793" s="179" t="s">
        <v>643</v>
      </c>
      <c r="J793" s="59" t="s">
        <v>1343</v>
      </c>
      <c r="K793" s="60" t="s">
        <v>1396</v>
      </c>
      <c r="L793" s="174" t="s">
        <v>272</v>
      </c>
      <c r="M793" s="2" t="s">
        <v>273</v>
      </c>
      <c r="N793" s="175" t="s">
        <v>272</v>
      </c>
      <c r="O793" s="24"/>
      <c r="P793" s="2"/>
      <c r="Q793" s="2"/>
      <c r="R793" s="2"/>
      <c r="S793" s="2"/>
      <c r="T793" s="2"/>
      <c r="U793" s="25"/>
      <c r="V793" s="24"/>
      <c r="W793" s="2"/>
      <c r="X793" s="2"/>
      <c r="Y793" s="2"/>
      <c r="Z793" s="175"/>
      <c r="AA793" s="24"/>
      <c r="AB793" s="2"/>
      <c r="AC793" s="25"/>
      <c r="AD793" s="174"/>
      <c r="AE793" s="25"/>
      <c r="AF793" s="180">
        <v>100</v>
      </c>
    </row>
    <row r="794" spans="1:32">
      <c r="A794" s="134" t="str">
        <f t="shared" si="12"/>
        <v>CHca_02.3</v>
      </c>
      <c r="C794" s="177" t="s">
        <v>11</v>
      </c>
      <c r="D794" s="178" t="s">
        <v>495</v>
      </c>
      <c r="E794" s="178" t="s">
        <v>577</v>
      </c>
      <c r="F794" s="178" t="s">
        <v>578</v>
      </c>
      <c r="G794" s="178" t="s">
        <v>533</v>
      </c>
      <c r="H794" s="177" t="s">
        <v>52</v>
      </c>
      <c r="I794" s="179" t="s">
        <v>643</v>
      </c>
      <c r="J794" s="59" t="s">
        <v>1349</v>
      </c>
      <c r="K794" s="60" t="s">
        <v>1394</v>
      </c>
      <c r="L794" s="174" t="s">
        <v>272</v>
      </c>
      <c r="M794" s="2" t="s">
        <v>273</v>
      </c>
      <c r="N794" s="175" t="s">
        <v>272</v>
      </c>
      <c r="O794" s="24"/>
      <c r="P794" s="2"/>
      <c r="Q794" s="2"/>
      <c r="R794" s="2"/>
      <c r="S794" s="2"/>
      <c r="T794" s="2"/>
      <c r="U794" s="25"/>
      <c r="V794" s="24"/>
      <c r="W794" s="2"/>
      <c r="X794" s="2"/>
      <c r="Y794" s="2"/>
      <c r="Z794" s="175"/>
      <c r="AA794" s="24"/>
      <c r="AB794" s="2"/>
      <c r="AC794" s="25"/>
      <c r="AD794" s="174"/>
      <c r="AE794" s="25"/>
      <c r="AF794" s="180">
        <v>100</v>
      </c>
    </row>
    <row r="795" spans="1:32">
      <c r="A795" s="134" t="str">
        <f t="shared" si="12"/>
        <v>CHca_02.3</v>
      </c>
      <c r="C795" s="177" t="s">
        <v>11</v>
      </c>
      <c r="D795" s="178" t="s">
        <v>495</v>
      </c>
      <c r="E795" s="178" t="s">
        <v>577</v>
      </c>
      <c r="F795" s="178" t="s">
        <v>578</v>
      </c>
      <c r="G795" s="178" t="s">
        <v>533</v>
      </c>
      <c r="H795" s="177" t="s">
        <v>52</v>
      </c>
      <c r="I795" s="179" t="s">
        <v>643</v>
      </c>
      <c r="J795" s="59" t="s">
        <v>435</v>
      </c>
      <c r="K795" s="60" t="s">
        <v>1395</v>
      </c>
      <c r="L795" s="174" t="s">
        <v>272</v>
      </c>
      <c r="M795" s="2" t="s">
        <v>273</v>
      </c>
      <c r="N795" s="175" t="s">
        <v>272</v>
      </c>
      <c r="O795" s="24"/>
      <c r="P795" s="2"/>
      <c r="Q795" s="2"/>
      <c r="R795" s="2"/>
      <c r="S795" s="2"/>
      <c r="T795" s="2"/>
      <c r="U795" s="25"/>
      <c r="V795" s="24"/>
      <c r="W795" s="2"/>
      <c r="X795" s="2"/>
      <c r="Y795" s="2"/>
      <c r="Z795" s="175"/>
      <c r="AA795" s="24"/>
      <c r="AB795" s="2"/>
      <c r="AC795" s="25"/>
      <c r="AD795" s="174"/>
      <c r="AE795" s="25"/>
      <c r="AF795" s="180">
        <v>100</v>
      </c>
    </row>
    <row r="796" spans="1:32">
      <c r="A796" s="134" t="str">
        <f t="shared" si="12"/>
        <v>CHca_02.3</v>
      </c>
      <c r="C796" s="177" t="s">
        <v>11</v>
      </c>
      <c r="D796" s="178" t="s">
        <v>495</v>
      </c>
      <c r="E796" s="178" t="s">
        <v>577</v>
      </c>
      <c r="F796" s="178" t="s">
        <v>578</v>
      </c>
      <c r="G796" s="178" t="s">
        <v>533</v>
      </c>
      <c r="H796" s="177" t="s">
        <v>52</v>
      </c>
      <c r="I796" s="179" t="s">
        <v>643</v>
      </c>
      <c r="J796" s="59" t="s">
        <v>1343</v>
      </c>
      <c r="K796" s="60" t="s">
        <v>1396</v>
      </c>
      <c r="L796" s="174" t="s">
        <v>272</v>
      </c>
      <c r="M796" s="2" t="s">
        <v>273</v>
      </c>
      <c r="N796" s="175" t="s">
        <v>272</v>
      </c>
      <c r="O796" s="24"/>
      <c r="P796" s="2"/>
      <c r="Q796" s="2"/>
      <c r="R796" s="2"/>
      <c r="S796" s="2"/>
      <c r="T796" s="2"/>
      <c r="U796" s="25"/>
      <c r="V796" s="24"/>
      <c r="W796" s="2"/>
      <c r="X796" s="2"/>
      <c r="Y796" s="2"/>
      <c r="Z796" s="175"/>
      <c r="AA796" s="24"/>
      <c r="AB796" s="2"/>
      <c r="AC796" s="25"/>
      <c r="AD796" s="174"/>
      <c r="AE796" s="25"/>
      <c r="AF796" s="180">
        <v>100</v>
      </c>
    </row>
    <row r="797" spans="1:32">
      <c r="A797" s="134" t="str">
        <f t="shared" si="12"/>
        <v>CHca_02.4</v>
      </c>
      <c r="C797" s="177" t="s">
        <v>11</v>
      </c>
      <c r="D797" s="178" t="s">
        <v>495</v>
      </c>
      <c r="E797" s="178" t="s">
        <v>579</v>
      </c>
      <c r="F797" s="178" t="s">
        <v>580</v>
      </c>
      <c r="G797" s="178" t="s">
        <v>533</v>
      </c>
      <c r="H797" s="177" t="s">
        <v>52</v>
      </c>
      <c r="I797" s="179"/>
      <c r="J797" s="59" t="s">
        <v>194</v>
      </c>
      <c r="K797" s="60" t="s">
        <v>194</v>
      </c>
      <c r="L797" s="174" t="s">
        <v>7</v>
      </c>
      <c r="M797" s="2" t="s">
        <v>7</v>
      </c>
      <c r="N797" s="175" t="s">
        <v>7</v>
      </c>
      <c r="O797" s="24"/>
      <c r="P797" s="2"/>
      <c r="Q797" s="2"/>
      <c r="R797" s="2"/>
      <c r="S797" s="2"/>
      <c r="T797" s="2"/>
      <c r="U797" s="25"/>
      <c r="V797" s="24"/>
      <c r="W797" s="2"/>
      <c r="X797" s="2"/>
      <c r="Y797" s="2"/>
      <c r="Z797" s="175"/>
      <c r="AA797" s="24"/>
      <c r="AB797" s="2"/>
      <c r="AC797" s="25"/>
      <c r="AD797" s="174"/>
      <c r="AE797" s="25"/>
      <c r="AF797" s="180" t="s">
        <v>7</v>
      </c>
    </row>
    <row r="798" spans="1:32">
      <c r="A798" s="134" t="str">
        <f t="shared" si="12"/>
        <v>CHca_02.5</v>
      </c>
      <c r="C798" s="177" t="s">
        <v>11</v>
      </c>
      <c r="D798" s="178" t="s">
        <v>495</v>
      </c>
      <c r="E798" s="178" t="s">
        <v>581</v>
      </c>
      <c r="F798" s="178" t="s">
        <v>582</v>
      </c>
      <c r="G798" s="178" t="s">
        <v>533</v>
      </c>
      <c r="H798" s="177" t="s">
        <v>52</v>
      </c>
      <c r="I798" s="179" t="s">
        <v>54</v>
      </c>
      <c r="J798" s="59" t="s">
        <v>1349</v>
      </c>
      <c r="K798" s="60" t="s">
        <v>1394</v>
      </c>
      <c r="L798" s="174" t="s">
        <v>272</v>
      </c>
      <c r="M798" s="2" t="s">
        <v>272</v>
      </c>
      <c r="N798" s="175" t="s">
        <v>272</v>
      </c>
      <c r="O798" s="24"/>
      <c r="P798" s="2"/>
      <c r="Q798" s="2"/>
      <c r="R798" s="2"/>
      <c r="S798" s="2"/>
      <c r="T798" s="2"/>
      <c r="U798" s="25"/>
      <c r="V798" s="24"/>
      <c r="W798" s="2"/>
      <c r="X798" s="2"/>
      <c r="Y798" s="2"/>
      <c r="Z798" s="175"/>
      <c r="AA798" s="24"/>
      <c r="AB798" s="2"/>
      <c r="AC798" s="25"/>
      <c r="AD798" s="174"/>
      <c r="AE798" s="25"/>
      <c r="AF798" s="180">
        <v>100</v>
      </c>
    </row>
    <row r="799" spans="1:32">
      <c r="A799" s="134" t="str">
        <f t="shared" si="12"/>
        <v>CHca_02.5</v>
      </c>
      <c r="C799" s="177" t="s">
        <v>11</v>
      </c>
      <c r="D799" s="178" t="s">
        <v>495</v>
      </c>
      <c r="E799" s="178" t="s">
        <v>581</v>
      </c>
      <c r="F799" s="178" t="s">
        <v>582</v>
      </c>
      <c r="G799" s="178" t="s">
        <v>533</v>
      </c>
      <c r="H799" s="177" t="s">
        <v>52</v>
      </c>
      <c r="I799" s="179" t="s">
        <v>54</v>
      </c>
      <c r="J799" s="59" t="s">
        <v>435</v>
      </c>
      <c r="K799" s="60" t="s">
        <v>1395</v>
      </c>
      <c r="L799" s="174" t="s">
        <v>272</v>
      </c>
      <c r="M799" s="2" t="s">
        <v>272</v>
      </c>
      <c r="N799" s="175" t="s">
        <v>272</v>
      </c>
      <c r="O799" s="24"/>
      <c r="P799" s="2"/>
      <c r="Q799" s="2"/>
      <c r="R799" s="2"/>
      <c r="S799" s="2"/>
      <c r="T799" s="2"/>
      <c r="U799" s="25"/>
      <c r="V799" s="24"/>
      <c r="W799" s="2"/>
      <c r="X799" s="2"/>
      <c r="Y799" s="2"/>
      <c r="Z799" s="175"/>
      <c r="AA799" s="24"/>
      <c r="AB799" s="2"/>
      <c r="AC799" s="25"/>
      <c r="AD799" s="174"/>
      <c r="AE799" s="25"/>
      <c r="AF799" s="180">
        <v>100</v>
      </c>
    </row>
    <row r="800" spans="1:32">
      <c r="A800" s="134" t="str">
        <f t="shared" si="12"/>
        <v>CHca_02.5</v>
      </c>
      <c r="C800" s="177" t="s">
        <v>11</v>
      </c>
      <c r="D800" s="178" t="s">
        <v>495</v>
      </c>
      <c r="E800" s="178" t="s">
        <v>581</v>
      </c>
      <c r="F800" s="178" t="s">
        <v>582</v>
      </c>
      <c r="G800" s="178" t="s">
        <v>533</v>
      </c>
      <c r="H800" s="177" t="s">
        <v>52</v>
      </c>
      <c r="I800" s="179" t="s">
        <v>54</v>
      </c>
      <c r="J800" s="59" t="s">
        <v>1343</v>
      </c>
      <c r="K800" s="60" t="s">
        <v>1396</v>
      </c>
      <c r="L800" s="174" t="s">
        <v>272</v>
      </c>
      <c r="M800" s="2" t="s">
        <v>272</v>
      </c>
      <c r="N800" s="175" t="s">
        <v>272</v>
      </c>
      <c r="O800" s="24"/>
      <c r="P800" s="2"/>
      <c r="Q800" s="2"/>
      <c r="R800" s="2"/>
      <c r="S800" s="2"/>
      <c r="T800" s="2"/>
      <c r="U800" s="25"/>
      <c r="V800" s="24"/>
      <c r="W800" s="2"/>
      <c r="X800" s="2"/>
      <c r="Y800" s="2"/>
      <c r="Z800" s="175"/>
      <c r="AA800" s="24"/>
      <c r="AB800" s="2"/>
      <c r="AC800" s="25"/>
      <c r="AD800" s="174"/>
      <c r="AE800" s="25"/>
      <c r="AF800" s="180">
        <v>100</v>
      </c>
    </row>
    <row r="801" spans="1:32">
      <c r="A801" s="134" t="str">
        <f t="shared" si="12"/>
        <v>CHca_02.5</v>
      </c>
      <c r="C801" s="177" t="s">
        <v>11</v>
      </c>
      <c r="D801" s="178" t="s">
        <v>495</v>
      </c>
      <c r="E801" s="178" t="s">
        <v>581</v>
      </c>
      <c r="F801" s="178" t="s">
        <v>582</v>
      </c>
      <c r="G801" s="178" t="s">
        <v>533</v>
      </c>
      <c r="H801" s="177" t="s">
        <v>52</v>
      </c>
      <c r="I801" s="179" t="s">
        <v>54</v>
      </c>
      <c r="J801" s="59" t="s">
        <v>1345</v>
      </c>
      <c r="K801" s="60" t="s">
        <v>1397</v>
      </c>
      <c r="L801" s="174" t="s">
        <v>272</v>
      </c>
      <c r="M801" s="2" t="s">
        <v>272</v>
      </c>
      <c r="N801" s="175" t="s">
        <v>272</v>
      </c>
      <c r="O801" s="24"/>
      <c r="P801" s="2"/>
      <c r="Q801" s="2"/>
      <c r="R801" s="2"/>
      <c r="S801" s="2"/>
      <c r="T801" s="2"/>
      <c r="U801" s="25"/>
      <c r="V801" s="24"/>
      <c r="W801" s="2"/>
      <c r="X801" s="2"/>
      <c r="Y801" s="2"/>
      <c r="Z801" s="175"/>
      <c r="AA801" s="24"/>
      <c r="AB801" s="2"/>
      <c r="AC801" s="25"/>
      <c r="AD801" s="174"/>
      <c r="AE801" s="25"/>
      <c r="AF801" s="180">
        <v>100</v>
      </c>
    </row>
    <row r="802" spans="1:32">
      <c r="A802" s="134" t="str">
        <f t="shared" si="12"/>
        <v>CHca_02.5</v>
      </c>
      <c r="C802" s="177" t="s">
        <v>11</v>
      </c>
      <c r="D802" s="178" t="s">
        <v>495</v>
      </c>
      <c r="E802" s="178" t="s">
        <v>581</v>
      </c>
      <c r="F802" s="178" t="s">
        <v>582</v>
      </c>
      <c r="G802" s="178" t="s">
        <v>533</v>
      </c>
      <c r="H802" s="177" t="s">
        <v>52</v>
      </c>
      <c r="I802" s="179" t="s">
        <v>54</v>
      </c>
      <c r="J802" s="59" t="s">
        <v>1347</v>
      </c>
      <c r="K802" s="60" t="s">
        <v>1398</v>
      </c>
      <c r="L802" s="174" t="s">
        <v>272</v>
      </c>
      <c r="M802" s="2" t="s">
        <v>272</v>
      </c>
      <c r="N802" s="175" t="s">
        <v>272</v>
      </c>
      <c r="O802" s="24"/>
      <c r="P802" s="2"/>
      <c r="Q802" s="2"/>
      <c r="R802" s="2"/>
      <c r="S802" s="2"/>
      <c r="T802" s="2"/>
      <c r="U802" s="25"/>
      <c r="V802" s="24"/>
      <c r="W802" s="2"/>
      <c r="X802" s="2"/>
      <c r="Y802" s="2"/>
      <c r="Z802" s="175"/>
      <c r="AA802" s="24"/>
      <c r="AB802" s="2"/>
      <c r="AC802" s="25"/>
      <c r="AD802" s="174"/>
      <c r="AE802" s="25"/>
      <c r="AF802" s="180">
        <v>100</v>
      </c>
    </row>
    <row r="803" spans="1:32">
      <c r="A803" s="134" t="str">
        <f t="shared" si="12"/>
        <v>CHca_02.5</v>
      </c>
      <c r="C803" s="177" t="s">
        <v>11</v>
      </c>
      <c r="D803" s="178" t="s">
        <v>495</v>
      </c>
      <c r="E803" s="178" t="s">
        <v>581</v>
      </c>
      <c r="F803" s="178" t="s">
        <v>582</v>
      </c>
      <c r="G803" s="178" t="s">
        <v>533</v>
      </c>
      <c r="H803" s="177" t="s">
        <v>52</v>
      </c>
      <c r="I803" s="179" t="s">
        <v>54</v>
      </c>
      <c r="J803" s="59" t="s">
        <v>1351</v>
      </c>
      <c r="K803" s="60" t="s">
        <v>1399</v>
      </c>
      <c r="L803" s="174" t="s">
        <v>272</v>
      </c>
      <c r="M803" s="2" t="s">
        <v>272</v>
      </c>
      <c r="N803" s="175" t="s">
        <v>272</v>
      </c>
      <c r="O803" s="24"/>
      <c r="P803" s="2"/>
      <c r="Q803" s="2"/>
      <c r="R803" s="2"/>
      <c r="S803" s="2"/>
      <c r="T803" s="2"/>
      <c r="U803" s="25"/>
      <c r="V803" s="24"/>
      <c r="W803" s="2"/>
      <c r="X803" s="2"/>
      <c r="Y803" s="2"/>
      <c r="Z803" s="175"/>
      <c r="AA803" s="24"/>
      <c r="AB803" s="2"/>
      <c r="AC803" s="25"/>
      <c r="AD803" s="174"/>
      <c r="AE803" s="25"/>
      <c r="AF803" s="180">
        <v>100</v>
      </c>
    </row>
    <row r="804" spans="1:32">
      <c r="A804" s="134" t="str">
        <f t="shared" si="12"/>
        <v>CHca_02.5</v>
      </c>
      <c r="C804" s="177" t="s">
        <v>11</v>
      </c>
      <c r="D804" s="178" t="s">
        <v>495</v>
      </c>
      <c r="E804" s="178" t="s">
        <v>581</v>
      </c>
      <c r="F804" s="178" t="s">
        <v>582</v>
      </c>
      <c r="G804" s="178" t="s">
        <v>533</v>
      </c>
      <c r="H804" s="177" t="s">
        <v>52</v>
      </c>
      <c r="I804" s="179" t="s">
        <v>54</v>
      </c>
      <c r="J804" s="59" t="s">
        <v>1353</v>
      </c>
      <c r="K804" s="60" t="s">
        <v>1400</v>
      </c>
      <c r="L804" s="174" t="s">
        <v>272</v>
      </c>
      <c r="M804" s="2" t="s">
        <v>272</v>
      </c>
      <c r="N804" s="175" t="s">
        <v>272</v>
      </c>
      <c r="O804" s="24"/>
      <c r="P804" s="2"/>
      <c r="Q804" s="2"/>
      <c r="R804" s="2"/>
      <c r="S804" s="2"/>
      <c r="T804" s="2"/>
      <c r="U804" s="25"/>
      <c r="V804" s="24"/>
      <c r="W804" s="2"/>
      <c r="X804" s="2"/>
      <c r="Y804" s="2"/>
      <c r="Z804" s="175"/>
      <c r="AA804" s="24"/>
      <c r="AB804" s="2"/>
      <c r="AC804" s="25"/>
      <c r="AD804" s="174"/>
      <c r="AE804" s="25"/>
      <c r="AF804" s="180">
        <v>100</v>
      </c>
    </row>
    <row r="805" spans="1:32">
      <c r="A805" s="134" t="str">
        <f t="shared" si="12"/>
        <v>CHca_02.5</v>
      </c>
      <c r="C805" s="177" t="s">
        <v>11</v>
      </c>
      <c r="D805" s="178" t="s">
        <v>495</v>
      </c>
      <c r="E805" s="178" t="s">
        <v>581</v>
      </c>
      <c r="F805" s="178" t="s">
        <v>582</v>
      </c>
      <c r="G805" s="178" t="s">
        <v>533</v>
      </c>
      <c r="H805" s="177" t="s">
        <v>52</v>
      </c>
      <c r="I805" s="179" t="s">
        <v>54</v>
      </c>
      <c r="J805" s="59" t="s">
        <v>1355</v>
      </c>
      <c r="K805" s="60" t="s">
        <v>1401</v>
      </c>
      <c r="L805" s="174" t="s">
        <v>272</v>
      </c>
      <c r="M805" s="2" t="s">
        <v>272</v>
      </c>
      <c r="N805" s="175" t="s">
        <v>272</v>
      </c>
      <c r="O805" s="24"/>
      <c r="P805" s="2"/>
      <c r="Q805" s="2"/>
      <c r="R805" s="2"/>
      <c r="S805" s="2"/>
      <c r="T805" s="2"/>
      <c r="U805" s="25"/>
      <c r="V805" s="24"/>
      <c r="W805" s="2"/>
      <c r="X805" s="2"/>
      <c r="Y805" s="2"/>
      <c r="Z805" s="175"/>
      <c r="AA805" s="24"/>
      <c r="AB805" s="2"/>
      <c r="AC805" s="25"/>
      <c r="AD805" s="174"/>
      <c r="AE805" s="25"/>
      <c r="AF805" s="180">
        <v>100</v>
      </c>
    </row>
    <row r="806" spans="1:32">
      <c r="A806" s="134" t="str">
        <f t="shared" si="12"/>
        <v>CHca_02.5</v>
      </c>
      <c r="C806" s="177" t="s">
        <v>11</v>
      </c>
      <c r="D806" s="178" t="s">
        <v>495</v>
      </c>
      <c r="E806" s="178" t="s">
        <v>581</v>
      </c>
      <c r="F806" s="178" t="s">
        <v>582</v>
      </c>
      <c r="G806" s="178" t="s">
        <v>533</v>
      </c>
      <c r="H806" s="177" t="s">
        <v>52</v>
      </c>
      <c r="I806" s="179" t="s">
        <v>54</v>
      </c>
      <c r="J806" s="59" t="s">
        <v>1357</v>
      </c>
      <c r="K806" s="60" t="s">
        <v>1402</v>
      </c>
      <c r="L806" s="174" t="s">
        <v>272</v>
      </c>
      <c r="M806" s="2" t="s">
        <v>272</v>
      </c>
      <c r="N806" s="175" t="s">
        <v>272</v>
      </c>
      <c r="O806" s="24"/>
      <c r="P806" s="2"/>
      <c r="Q806" s="2"/>
      <c r="R806" s="2"/>
      <c r="S806" s="2"/>
      <c r="T806" s="2"/>
      <c r="U806" s="25"/>
      <c r="V806" s="24"/>
      <c r="W806" s="2"/>
      <c r="X806" s="2"/>
      <c r="Y806" s="2"/>
      <c r="Z806" s="175"/>
      <c r="AA806" s="24"/>
      <c r="AB806" s="2"/>
      <c r="AC806" s="25"/>
      <c r="AD806" s="174"/>
      <c r="AE806" s="25"/>
      <c r="AF806" s="180">
        <v>0</v>
      </c>
    </row>
    <row r="807" spans="1:32">
      <c r="A807" s="134" t="str">
        <f t="shared" si="12"/>
        <v>CHca_02.5</v>
      </c>
      <c r="C807" s="177" t="s">
        <v>11</v>
      </c>
      <c r="D807" s="178" t="s">
        <v>495</v>
      </c>
      <c r="E807" s="178" t="s">
        <v>581</v>
      </c>
      <c r="F807" s="178" t="s">
        <v>582</v>
      </c>
      <c r="G807" s="178" t="s">
        <v>533</v>
      </c>
      <c r="H807" s="177" t="s">
        <v>52</v>
      </c>
      <c r="I807" s="179" t="s">
        <v>54</v>
      </c>
      <c r="J807" s="59" t="s">
        <v>1359</v>
      </c>
      <c r="K807" s="60" t="s">
        <v>1403</v>
      </c>
      <c r="L807" s="174" t="s">
        <v>272</v>
      </c>
      <c r="M807" s="2" t="s">
        <v>272</v>
      </c>
      <c r="N807" s="175" t="s">
        <v>272</v>
      </c>
      <c r="O807" s="24"/>
      <c r="P807" s="2"/>
      <c r="Q807" s="2"/>
      <c r="R807" s="2"/>
      <c r="S807" s="2"/>
      <c r="T807" s="2"/>
      <c r="U807" s="25"/>
      <c r="V807" s="24"/>
      <c r="W807" s="2"/>
      <c r="X807" s="2"/>
      <c r="Y807" s="2"/>
      <c r="Z807" s="175"/>
      <c r="AA807" s="24"/>
      <c r="AB807" s="2"/>
      <c r="AC807" s="25"/>
      <c r="AD807" s="174"/>
      <c r="AE807" s="25"/>
      <c r="AF807" s="180">
        <v>100</v>
      </c>
    </row>
    <row r="808" spans="1:32">
      <c r="A808" s="134" t="str">
        <f t="shared" si="12"/>
        <v>CHca_02.5</v>
      </c>
      <c r="C808" s="177" t="s">
        <v>11</v>
      </c>
      <c r="D808" s="178" t="s">
        <v>495</v>
      </c>
      <c r="E808" s="178" t="s">
        <v>581</v>
      </c>
      <c r="F808" s="178" t="s">
        <v>582</v>
      </c>
      <c r="G808" s="178" t="s">
        <v>533</v>
      </c>
      <c r="H808" s="177" t="s">
        <v>52</v>
      </c>
      <c r="I808" s="179" t="s">
        <v>54</v>
      </c>
      <c r="J808" s="59" t="s">
        <v>1361</v>
      </c>
      <c r="K808" s="60" t="s">
        <v>1404</v>
      </c>
      <c r="L808" s="174" t="s">
        <v>272</v>
      </c>
      <c r="M808" s="2" t="s">
        <v>272</v>
      </c>
      <c r="N808" s="175" t="s">
        <v>272</v>
      </c>
      <c r="O808" s="24"/>
      <c r="P808" s="2"/>
      <c r="Q808" s="2"/>
      <c r="R808" s="2"/>
      <c r="S808" s="2"/>
      <c r="T808" s="2"/>
      <c r="U808" s="25"/>
      <c r="V808" s="24"/>
      <c r="W808" s="2"/>
      <c r="X808" s="2"/>
      <c r="Y808" s="2"/>
      <c r="Z808" s="175"/>
      <c r="AA808" s="24"/>
      <c r="AB808" s="2"/>
      <c r="AC808" s="25"/>
      <c r="AD808" s="174"/>
      <c r="AE808" s="25"/>
      <c r="AF808" s="180">
        <v>100</v>
      </c>
    </row>
    <row r="809" spans="1:32">
      <c r="A809" s="134" t="str">
        <f t="shared" si="12"/>
        <v>CHca_02.5</v>
      </c>
      <c r="C809" s="177" t="s">
        <v>11</v>
      </c>
      <c r="D809" s="178" t="s">
        <v>495</v>
      </c>
      <c r="E809" s="178" t="s">
        <v>581</v>
      </c>
      <c r="F809" s="178" t="s">
        <v>582</v>
      </c>
      <c r="G809" s="178" t="s">
        <v>533</v>
      </c>
      <c r="H809" s="177" t="s">
        <v>52</v>
      </c>
      <c r="I809" s="179" t="s">
        <v>54</v>
      </c>
      <c r="J809" s="59" t="s">
        <v>1363</v>
      </c>
      <c r="K809" s="60" t="s">
        <v>1405</v>
      </c>
      <c r="L809" s="174" t="s">
        <v>272</v>
      </c>
      <c r="M809" s="2" t="s">
        <v>272</v>
      </c>
      <c r="N809" s="175" t="s">
        <v>272</v>
      </c>
      <c r="O809" s="24"/>
      <c r="P809" s="2"/>
      <c r="Q809" s="2"/>
      <c r="R809" s="2"/>
      <c r="S809" s="2"/>
      <c r="T809" s="2"/>
      <c r="U809" s="25"/>
      <c r="V809" s="24"/>
      <c r="W809" s="2"/>
      <c r="X809" s="2"/>
      <c r="Y809" s="2"/>
      <c r="Z809" s="175"/>
      <c r="AA809" s="24"/>
      <c r="AB809" s="2"/>
      <c r="AC809" s="25"/>
      <c r="AD809" s="174"/>
      <c r="AE809" s="25"/>
      <c r="AF809" s="180">
        <v>100</v>
      </c>
    </row>
    <row r="810" spans="1:32">
      <c r="A810" s="134" t="str">
        <f t="shared" si="12"/>
        <v>CHca_02.5</v>
      </c>
      <c r="C810" s="177" t="s">
        <v>11</v>
      </c>
      <c r="D810" s="178" t="s">
        <v>495</v>
      </c>
      <c r="E810" s="178" t="s">
        <v>581</v>
      </c>
      <c r="F810" s="178" t="s">
        <v>582</v>
      </c>
      <c r="G810" s="178" t="s">
        <v>533</v>
      </c>
      <c r="H810" s="177" t="s">
        <v>52</v>
      </c>
      <c r="I810" s="179" t="s">
        <v>54</v>
      </c>
      <c r="J810" s="59" t="s">
        <v>1365</v>
      </c>
      <c r="K810" s="60" t="s">
        <v>1406</v>
      </c>
      <c r="L810" s="174" t="s">
        <v>272</v>
      </c>
      <c r="M810" s="2" t="s">
        <v>272</v>
      </c>
      <c r="N810" s="175" t="s">
        <v>272</v>
      </c>
      <c r="O810" s="24"/>
      <c r="P810" s="2"/>
      <c r="Q810" s="2"/>
      <c r="R810" s="2"/>
      <c r="S810" s="2"/>
      <c r="T810" s="2"/>
      <c r="U810" s="25"/>
      <c r="V810" s="24"/>
      <c r="W810" s="2"/>
      <c r="X810" s="2"/>
      <c r="Y810" s="2"/>
      <c r="Z810" s="175"/>
      <c r="AA810" s="24"/>
      <c r="AB810" s="2"/>
      <c r="AC810" s="25"/>
      <c r="AD810" s="174"/>
      <c r="AE810" s="25"/>
      <c r="AF810" s="180">
        <v>100</v>
      </c>
    </row>
    <row r="811" spans="1:32">
      <c r="A811" s="134" t="str">
        <f t="shared" si="12"/>
        <v>CHca_02.5</v>
      </c>
      <c r="C811" s="177" t="s">
        <v>11</v>
      </c>
      <c r="D811" s="178" t="s">
        <v>495</v>
      </c>
      <c r="E811" s="178" t="s">
        <v>581</v>
      </c>
      <c r="F811" s="178" t="s">
        <v>582</v>
      </c>
      <c r="G811" s="178" t="s">
        <v>533</v>
      </c>
      <c r="H811" s="177" t="s">
        <v>52</v>
      </c>
      <c r="I811" s="179" t="s">
        <v>54</v>
      </c>
      <c r="J811" s="59" t="s">
        <v>1367</v>
      </c>
      <c r="K811" s="60" t="s">
        <v>1407</v>
      </c>
      <c r="L811" s="174" t="s">
        <v>272</v>
      </c>
      <c r="M811" s="2" t="s">
        <v>272</v>
      </c>
      <c r="N811" s="175" t="s">
        <v>272</v>
      </c>
      <c r="O811" s="24"/>
      <c r="P811" s="2"/>
      <c r="Q811" s="2"/>
      <c r="R811" s="2"/>
      <c r="S811" s="2"/>
      <c r="T811" s="2"/>
      <c r="U811" s="25"/>
      <c r="V811" s="24"/>
      <c r="W811" s="2"/>
      <c r="X811" s="2"/>
      <c r="Y811" s="2"/>
      <c r="Z811" s="175"/>
      <c r="AA811" s="24"/>
      <c r="AB811" s="2"/>
      <c r="AC811" s="25"/>
      <c r="AD811" s="174"/>
      <c r="AE811" s="25"/>
      <c r="AF811" s="180">
        <v>100</v>
      </c>
    </row>
    <row r="812" spans="1:32">
      <c r="A812" s="134" t="str">
        <f t="shared" si="12"/>
        <v>CHca_02.5</v>
      </c>
      <c r="C812" s="177" t="s">
        <v>11</v>
      </c>
      <c r="D812" s="178" t="s">
        <v>495</v>
      </c>
      <c r="E812" s="178" t="s">
        <v>581</v>
      </c>
      <c r="F812" s="178" t="s">
        <v>582</v>
      </c>
      <c r="G812" s="178" t="s">
        <v>533</v>
      </c>
      <c r="H812" s="177" t="s">
        <v>52</v>
      </c>
      <c r="I812" s="179" t="s">
        <v>54</v>
      </c>
      <c r="J812" s="59" t="s">
        <v>1369</v>
      </c>
      <c r="K812" s="60" t="s">
        <v>1408</v>
      </c>
      <c r="L812" s="174" t="s">
        <v>272</v>
      </c>
      <c r="M812" s="2" t="s">
        <v>272</v>
      </c>
      <c r="N812" s="175" t="s">
        <v>272</v>
      </c>
      <c r="O812" s="24"/>
      <c r="P812" s="2"/>
      <c r="Q812" s="2"/>
      <c r="R812" s="2"/>
      <c r="S812" s="2"/>
      <c r="T812" s="2"/>
      <c r="U812" s="25"/>
      <c r="V812" s="24"/>
      <c r="W812" s="2"/>
      <c r="X812" s="2"/>
      <c r="Y812" s="2"/>
      <c r="Z812" s="175"/>
      <c r="AA812" s="24"/>
      <c r="AB812" s="2"/>
      <c r="AC812" s="25"/>
      <c r="AD812" s="174"/>
      <c r="AE812" s="25"/>
      <c r="AF812" s="180">
        <v>100</v>
      </c>
    </row>
    <row r="813" spans="1:32">
      <c r="A813" s="134" t="str">
        <f t="shared" si="12"/>
        <v>CHca_02.5</v>
      </c>
      <c r="C813" s="177" t="s">
        <v>11</v>
      </c>
      <c r="D813" s="178" t="s">
        <v>495</v>
      </c>
      <c r="E813" s="178" t="s">
        <v>581</v>
      </c>
      <c r="F813" s="178" t="s">
        <v>582</v>
      </c>
      <c r="G813" s="178" t="s">
        <v>533</v>
      </c>
      <c r="H813" s="177" t="s">
        <v>52</v>
      </c>
      <c r="I813" s="179" t="s">
        <v>54</v>
      </c>
      <c r="J813" s="59" t="s">
        <v>1371</v>
      </c>
      <c r="K813" s="60" t="s">
        <v>1409</v>
      </c>
      <c r="L813" s="174" t="s">
        <v>272</v>
      </c>
      <c r="M813" s="2" t="s">
        <v>272</v>
      </c>
      <c r="N813" s="175" t="s">
        <v>272</v>
      </c>
      <c r="O813" s="24"/>
      <c r="P813" s="2"/>
      <c r="Q813" s="2"/>
      <c r="R813" s="2"/>
      <c r="S813" s="2"/>
      <c r="T813" s="2"/>
      <c r="U813" s="25"/>
      <c r="V813" s="24"/>
      <c r="W813" s="2"/>
      <c r="X813" s="2"/>
      <c r="Y813" s="2"/>
      <c r="Z813" s="175"/>
      <c r="AA813" s="24"/>
      <c r="AB813" s="2"/>
      <c r="AC813" s="25"/>
      <c r="AD813" s="174"/>
      <c r="AE813" s="25"/>
      <c r="AF813" s="180">
        <v>100</v>
      </c>
    </row>
    <row r="814" spans="1:32">
      <c r="A814" s="134" t="str">
        <f t="shared" si="12"/>
        <v>CHca_02.5</v>
      </c>
      <c r="C814" s="177" t="s">
        <v>11</v>
      </c>
      <c r="D814" s="178" t="s">
        <v>495</v>
      </c>
      <c r="E814" s="178" t="s">
        <v>581</v>
      </c>
      <c r="F814" s="178" t="s">
        <v>582</v>
      </c>
      <c r="G814" s="178" t="s">
        <v>533</v>
      </c>
      <c r="H814" s="177" t="s">
        <v>52</v>
      </c>
      <c r="I814" s="179" t="s">
        <v>54</v>
      </c>
      <c r="J814" s="59" t="s">
        <v>1373</v>
      </c>
      <c r="K814" s="60" t="s">
        <v>1410</v>
      </c>
      <c r="L814" s="174" t="s">
        <v>272</v>
      </c>
      <c r="M814" s="2" t="s">
        <v>272</v>
      </c>
      <c r="N814" s="175" t="s">
        <v>272</v>
      </c>
      <c r="O814" s="24"/>
      <c r="P814" s="2"/>
      <c r="Q814" s="2"/>
      <c r="R814" s="2"/>
      <c r="S814" s="2"/>
      <c r="T814" s="2"/>
      <c r="U814" s="25"/>
      <c r="V814" s="24"/>
      <c r="W814" s="2"/>
      <c r="X814" s="2"/>
      <c r="Y814" s="2"/>
      <c r="Z814" s="175"/>
      <c r="AA814" s="24"/>
      <c r="AB814" s="2"/>
      <c r="AC814" s="25"/>
      <c r="AD814" s="174"/>
      <c r="AE814" s="25"/>
      <c r="AF814" s="180">
        <v>0</v>
      </c>
    </row>
    <row r="815" spans="1:32">
      <c r="A815" s="134" t="str">
        <f t="shared" si="12"/>
        <v>CHca_02.5</v>
      </c>
      <c r="C815" s="177" t="s">
        <v>11</v>
      </c>
      <c r="D815" s="178" t="s">
        <v>495</v>
      </c>
      <c r="E815" s="178" t="s">
        <v>581</v>
      </c>
      <c r="F815" s="178" t="s">
        <v>582</v>
      </c>
      <c r="G815" s="178" t="s">
        <v>533</v>
      </c>
      <c r="H815" s="177" t="s">
        <v>52</v>
      </c>
      <c r="I815" s="179" t="s">
        <v>54</v>
      </c>
      <c r="J815" s="59" t="s">
        <v>1375</v>
      </c>
      <c r="K815" s="60" t="s">
        <v>1411</v>
      </c>
      <c r="L815" s="174" t="s">
        <v>272</v>
      </c>
      <c r="M815" s="2" t="s">
        <v>272</v>
      </c>
      <c r="N815" s="175" t="s">
        <v>272</v>
      </c>
      <c r="O815" s="24"/>
      <c r="P815" s="2"/>
      <c r="Q815" s="2"/>
      <c r="R815" s="2"/>
      <c r="S815" s="2"/>
      <c r="T815" s="2"/>
      <c r="U815" s="25"/>
      <c r="V815" s="24"/>
      <c r="W815" s="2"/>
      <c r="X815" s="2"/>
      <c r="Y815" s="2"/>
      <c r="Z815" s="175"/>
      <c r="AA815" s="24"/>
      <c r="AB815" s="2"/>
      <c r="AC815" s="25"/>
      <c r="AD815" s="174"/>
      <c r="AE815" s="25"/>
      <c r="AF815" s="180">
        <v>100</v>
      </c>
    </row>
    <row r="816" spans="1:32">
      <c r="A816" s="134" t="str">
        <f t="shared" si="12"/>
        <v>CHca_02.5</v>
      </c>
      <c r="C816" s="177" t="s">
        <v>11</v>
      </c>
      <c r="D816" s="178" t="s">
        <v>495</v>
      </c>
      <c r="E816" s="178" t="s">
        <v>581</v>
      </c>
      <c r="F816" s="178" t="s">
        <v>582</v>
      </c>
      <c r="G816" s="178" t="s">
        <v>533</v>
      </c>
      <c r="H816" s="177" t="s">
        <v>52</v>
      </c>
      <c r="I816" s="179" t="s">
        <v>54</v>
      </c>
      <c r="J816" s="59" t="s">
        <v>1377</v>
      </c>
      <c r="K816" s="60" t="s">
        <v>1412</v>
      </c>
      <c r="L816" s="174" t="s">
        <v>272</v>
      </c>
      <c r="M816" s="2" t="s">
        <v>272</v>
      </c>
      <c r="N816" s="175" t="s">
        <v>272</v>
      </c>
      <c r="O816" s="24"/>
      <c r="P816" s="2"/>
      <c r="Q816" s="2"/>
      <c r="R816" s="2"/>
      <c r="S816" s="2"/>
      <c r="T816" s="2"/>
      <c r="U816" s="25"/>
      <c r="V816" s="24"/>
      <c r="W816" s="2"/>
      <c r="X816" s="2"/>
      <c r="Y816" s="2"/>
      <c r="Z816" s="175"/>
      <c r="AA816" s="24"/>
      <c r="AB816" s="2"/>
      <c r="AC816" s="25"/>
      <c r="AD816" s="174"/>
      <c r="AE816" s="25"/>
      <c r="AF816" s="180">
        <v>100</v>
      </c>
    </row>
    <row r="817" spans="1:32">
      <c r="A817" s="134" t="str">
        <f t="shared" si="12"/>
        <v>CHca_02.5</v>
      </c>
      <c r="C817" s="177" t="s">
        <v>11</v>
      </c>
      <c r="D817" s="178" t="s">
        <v>495</v>
      </c>
      <c r="E817" s="178" t="s">
        <v>581</v>
      </c>
      <c r="F817" s="178" t="s">
        <v>582</v>
      </c>
      <c r="G817" s="178" t="s">
        <v>533</v>
      </c>
      <c r="H817" s="177" t="s">
        <v>52</v>
      </c>
      <c r="I817" s="179" t="s">
        <v>54</v>
      </c>
      <c r="J817" s="59" t="s">
        <v>1379</v>
      </c>
      <c r="K817" s="60" t="s">
        <v>1413</v>
      </c>
      <c r="L817" s="174" t="s">
        <v>272</v>
      </c>
      <c r="M817" s="2" t="s">
        <v>272</v>
      </c>
      <c r="N817" s="175" t="s">
        <v>272</v>
      </c>
      <c r="O817" s="24"/>
      <c r="P817" s="2"/>
      <c r="Q817" s="2"/>
      <c r="R817" s="2"/>
      <c r="S817" s="2"/>
      <c r="T817" s="2"/>
      <c r="U817" s="25"/>
      <c r="V817" s="24"/>
      <c r="W817" s="2"/>
      <c r="X817" s="2"/>
      <c r="Y817" s="2"/>
      <c r="Z817" s="175"/>
      <c r="AA817" s="24"/>
      <c r="AB817" s="2"/>
      <c r="AC817" s="25"/>
      <c r="AD817" s="174"/>
      <c r="AE817" s="25"/>
      <c r="AF817" s="180">
        <v>100</v>
      </c>
    </row>
    <row r="818" spans="1:32">
      <c r="A818" s="134" t="str">
        <f t="shared" si="12"/>
        <v>CHca_02.5</v>
      </c>
      <c r="C818" s="177" t="s">
        <v>11</v>
      </c>
      <c r="D818" s="178" t="s">
        <v>495</v>
      </c>
      <c r="E818" s="178" t="s">
        <v>581</v>
      </c>
      <c r="F818" s="178" t="s">
        <v>582</v>
      </c>
      <c r="G818" s="178" t="s">
        <v>533</v>
      </c>
      <c r="H818" s="177" t="s">
        <v>52</v>
      </c>
      <c r="I818" s="179" t="s">
        <v>54</v>
      </c>
      <c r="J818" s="59" t="s">
        <v>1381</v>
      </c>
      <c r="K818" s="60" t="s">
        <v>1414</v>
      </c>
      <c r="L818" s="174" t="s">
        <v>272</v>
      </c>
      <c r="M818" s="2" t="s">
        <v>272</v>
      </c>
      <c r="N818" s="175" t="s">
        <v>272</v>
      </c>
      <c r="O818" s="24"/>
      <c r="P818" s="2"/>
      <c r="Q818" s="2"/>
      <c r="R818" s="2"/>
      <c r="S818" s="2"/>
      <c r="T818" s="2"/>
      <c r="U818" s="25"/>
      <c r="V818" s="24"/>
      <c r="W818" s="2"/>
      <c r="X818" s="2"/>
      <c r="Y818" s="2"/>
      <c r="Z818" s="175"/>
      <c r="AA818" s="24"/>
      <c r="AB818" s="2"/>
      <c r="AC818" s="25"/>
      <c r="AD818" s="174"/>
      <c r="AE818" s="25"/>
      <c r="AF818" s="180">
        <v>100</v>
      </c>
    </row>
    <row r="819" spans="1:32">
      <c r="A819" s="134" t="str">
        <f t="shared" si="12"/>
        <v>CHca_02.5</v>
      </c>
      <c r="C819" s="177" t="s">
        <v>11</v>
      </c>
      <c r="D819" s="178" t="s">
        <v>495</v>
      </c>
      <c r="E819" s="178" t="s">
        <v>581</v>
      </c>
      <c r="F819" s="178" t="s">
        <v>582</v>
      </c>
      <c r="G819" s="178" t="s">
        <v>533</v>
      </c>
      <c r="H819" s="177" t="s">
        <v>52</v>
      </c>
      <c r="I819" s="179" t="s">
        <v>54</v>
      </c>
      <c r="J819" s="59" t="s">
        <v>1383</v>
      </c>
      <c r="K819" s="60" t="s">
        <v>1415</v>
      </c>
      <c r="L819" s="174" t="s">
        <v>272</v>
      </c>
      <c r="M819" s="2" t="s">
        <v>272</v>
      </c>
      <c r="N819" s="175" t="s">
        <v>272</v>
      </c>
      <c r="O819" s="24"/>
      <c r="P819" s="2"/>
      <c r="Q819" s="2"/>
      <c r="R819" s="2"/>
      <c r="S819" s="2"/>
      <c r="T819" s="2"/>
      <c r="U819" s="25"/>
      <c r="V819" s="24"/>
      <c r="W819" s="2"/>
      <c r="X819" s="2"/>
      <c r="Y819" s="2"/>
      <c r="Z819" s="175"/>
      <c r="AA819" s="24"/>
      <c r="AB819" s="2"/>
      <c r="AC819" s="25"/>
      <c r="AD819" s="174"/>
      <c r="AE819" s="25"/>
      <c r="AF819" s="180">
        <v>100</v>
      </c>
    </row>
    <row r="820" spans="1:32">
      <c r="A820" s="134" t="str">
        <f t="shared" si="12"/>
        <v>CHca_02.5</v>
      </c>
      <c r="C820" s="177" t="s">
        <v>11</v>
      </c>
      <c r="D820" s="178" t="s">
        <v>495</v>
      </c>
      <c r="E820" s="178" t="s">
        <v>581</v>
      </c>
      <c r="F820" s="178" t="s">
        <v>582</v>
      </c>
      <c r="G820" s="178" t="s">
        <v>533</v>
      </c>
      <c r="H820" s="177" t="s">
        <v>52</v>
      </c>
      <c r="I820" s="179" t="s">
        <v>54</v>
      </c>
      <c r="J820" s="59" t="s">
        <v>1385</v>
      </c>
      <c r="K820" s="60" t="s">
        <v>1416</v>
      </c>
      <c r="L820" s="174" t="s">
        <v>272</v>
      </c>
      <c r="M820" s="2" t="s">
        <v>272</v>
      </c>
      <c r="N820" s="175" t="s">
        <v>272</v>
      </c>
      <c r="O820" s="24"/>
      <c r="P820" s="2"/>
      <c r="Q820" s="2"/>
      <c r="R820" s="2"/>
      <c r="S820" s="2"/>
      <c r="T820" s="2"/>
      <c r="U820" s="25"/>
      <c r="V820" s="24"/>
      <c r="W820" s="2"/>
      <c r="X820" s="2"/>
      <c r="Y820" s="2"/>
      <c r="Z820" s="175"/>
      <c r="AA820" s="24"/>
      <c r="AB820" s="2"/>
      <c r="AC820" s="25"/>
      <c r="AD820" s="174"/>
      <c r="AE820" s="25"/>
      <c r="AF820" s="180">
        <v>100</v>
      </c>
    </row>
    <row r="821" spans="1:32">
      <c r="A821" s="134" t="str">
        <f t="shared" si="12"/>
        <v>CHca_02.5</v>
      </c>
      <c r="C821" s="177" t="s">
        <v>11</v>
      </c>
      <c r="D821" s="178" t="s">
        <v>495</v>
      </c>
      <c r="E821" s="178" t="s">
        <v>581</v>
      </c>
      <c r="F821" s="178" t="s">
        <v>582</v>
      </c>
      <c r="G821" s="178" t="s">
        <v>533</v>
      </c>
      <c r="H821" s="177" t="s">
        <v>52</v>
      </c>
      <c r="I821" s="179" t="s">
        <v>54</v>
      </c>
      <c r="J821" s="59" t="s">
        <v>1387</v>
      </c>
      <c r="K821" s="60" t="s">
        <v>1417</v>
      </c>
      <c r="L821" s="174" t="s">
        <v>272</v>
      </c>
      <c r="M821" s="2" t="s">
        <v>272</v>
      </c>
      <c r="N821" s="175" t="s">
        <v>272</v>
      </c>
      <c r="O821" s="24"/>
      <c r="P821" s="2"/>
      <c r="Q821" s="2"/>
      <c r="R821" s="2"/>
      <c r="S821" s="2"/>
      <c r="T821" s="2"/>
      <c r="U821" s="25"/>
      <c r="V821" s="24"/>
      <c r="W821" s="2"/>
      <c r="X821" s="2"/>
      <c r="Y821" s="2"/>
      <c r="Z821" s="175"/>
      <c r="AA821" s="24"/>
      <c r="AB821" s="2"/>
      <c r="AC821" s="25"/>
      <c r="AD821" s="174"/>
      <c r="AE821" s="25"/>
      <c r="AF821" s="180">
        <v>100</v>
      </c>
    </row>
    <row r="822" spans="1:32">
      <c r="A822" s="134" t="str">
        <f t="shared" si="12"/>
        <v>CHca_02.5</v>
      </c>
      <c r="C822" s="177" t="s">
        <v>11</v>
      </c>
      <c r="D822" s="178" t="s">
        <v>495</v>
      </c>
      <c r="E822" s="178" t="s">
        <v>581</v>
      </c>
      <c r="F822" s="178" t="s">
        <v>582</v>
      </c>
      <c r="G822" s="178" t="s">
        <v>533</v>
      </c>
      <c r="H822" s="177" t="s">
        <v>52</v>
      </c>
      <c r="I822" s="179" t="s">
        <v>54</v>
      </c>
      <c r="J822" s="59" t="s">
        <v>433</v>
      </c>
      <c r="K822" s="60" t="s">
        <v>1418</v>
      </c>
      <c r="L822" s="174" t="s">
        <v>272</v>
      </c>
      <c r="M822" s="2" t="s">
        <v>272</v>
      </c>
      <c r="N822" s="175" t="s">
        <v>272</v>
      </c>
      <c r="O822" s="24"/>
      <c r="P822" s="2"/>
      <c r="Q822" s="2"/>
      <c r="R822" s="2"/>
      <c r="S822" s="2"/>
      <c r="T822" s="2"/>
      <c r="U822" s="25"/>
      <c r="V822" s="24"/>
      <c r="W822" s="2"/>
      <c r="X822" s="2"/>
      <c r="Y822" s="2"/>
      <c r="Z822" s="175"/>
      <c r="AA822" s="24"/>
      <c r="AB822" s="2"/>
      <c r="AC822" s="25"/>
      <c r="AD822" s="174"/>
      <c r="AE822" s="25"/>
      <c r="AF822" s="180">
        <v>100</v>
      </c>
    </row>
    <row r="823" spans="1:32">
      <c r="A823" s="134" t="str">
        <f t="shared" si="12"/>
        <v>CHca_02.5</v>
      </c>
      <c r="C823" s="177" t="s">
        <v>11</v>
      </c>
      <c r="D823" s="178" t="s">
        <v>495</v>
      </c>
      <c r="E823" s="178" t="s">
        <v>581</v>
      </c>
      <c r="F823" s="178" t="s">
        <v>582</v>
      </c>
      <c r="G823" s="178" t="s">
        <v>533</v>
      </c>
      <c r="H823" s="177" t="s">
        <v>52</v>
      </c>
      <c r="I823" s="179" t="s">
        <v>54</v>
      </c>
      <c r="J823" s="59" t="s">
        <v>1390</v>
      </c>
      <c r="K823" s="60" t="s">
        <v>1419</v>
      </c>
      <c r="L823" s="174" t="s">
        <v>272</v>
      </c>
      <c r="M823" s="2" t="s">
        <v>272</v>
      </c>
      <c r="N823" s="175" t="s">
        <v>272</v>
      </c>
      <c r="O823" s="24"/>
      <c r="P823" s="2"/>
      <c r="Q823" s="2"/>
      <c r="R823" s="2"/>
      <c r="S823" s="2"/>
      <c r="T823" s="2"/>
      <c r="U823" s="25"/>
      <c r="V823" s="24"/>
      <c r="W823" s="2"/>
      <c r="X823" s="2"/>
      <c r="Y823" s="2"/>
      <c r="Z823" s="175"/>
      <c r="AA823" s="24"/>
      <c r="AB823" s="2"/>
      <c r="AC823" s="25"/>
      <c r="AD823" s="174"/>
      <c r="AE823" s="25"/>
      <c r="AF823" s="180">
        <v>100</v>
      </c>
    </row>
    <row r="824" spans="1:32">
      <c r="A824" s="134" t="str">
        <f t="shared" si="12"/>
        <v>CHca_02.6</v>
      </c>
      <c r="C824" s="177" t="s">
        <v>11</v>
      </c>
      <c r="D824" s="178" t="s">
        <v>495</v>
      </c>
      <c r="E824" s="178" t="s">
        <v>583</v>
      </c>
      <c r="F824" s="178" t="s">
        <v>584</v>
      </c>
      <c r="G824" s="178" t="s">
        <v>540</v>
      </c>
      <c r="H824" s="177" t="s">
        <v>52</v>
      </c>
      <c r="I824" s="179" t="s">
        <v>54</v>
      </c>
      <c r="J824" s="59" t="s">
        <v>1349</v>
      </c>
      <c r="K824" s="60" t="s">
        <v>1394</v>
      </c>
      <c r="L824" s="174" t="s">
        <v>272</v>
      </c>
      <c r="M824" s="2" t="s">
        <v>273</v>
      </c>
      <c r="N824" s="175" t="s">
        <v>272</v>
      </c>
      <c r="O824" s="24" t="s">
        <v>672</v>
      </c>
      <c r="P824" s="2" t="s">
        <v>273</v>
      </c>
      <c r="Q824" s="2" t="s">
        <v>273</v>
      </c>
      <c r="R824" s="2" t="s">
        <v>273</v>
      </c>
      <c r="S824" s="2" t="s">
        <v>273</v>
      </c>
      <c r="T824" s="2" t="s">
        <v>273</v>
      </c>
      <c r="U824" s="25" t="s">
        <v>273</v>
      </c>
      <c r="V824" s="24" t="s">
        <v>272</v>
      </c>
      <c r="W824" s="2" t="s">
        <v>273</v>
      </c>
      <c r="X824" s="2" t="s">
        <v>273</v>
      </c>
      <c r="Y824" s="2" t="s">
        <v>273</v>
      </c>
      <c r="Z824" s="175" t="s">
        <v>273</v>
      </c>
      <c r="AA824" s="24" t="s">
        <v>272</v>
      </c>
      <c r="AB824" s="2" t="s">
        <v>273</v>
      </c>
      <c r="AC824" s="25" t="s">
        <v>273</v>
      </c>
      <c r="AD824" s="174" t="s">
        <v>272</v>
      </c>
      <c r="AE824" s="25" t="s">
        <v>273</v>
      </c>
      <c r="AF824" s="180">
        <v>100</v>
      </c>
    </row>
    <row r="825" spans="1:32">
      <c r="A825" s="134" t="str">
        <f t="shared" si="12"/>
        <v>CHca_02.6</v>
      </c>
      <c r="C825" s="177" t="s">
        <v>11</v>
      </c>
      <c r="D825" s="178" t="s">
        <v>495</v>
      </c>
      <c r="E825" s="178" t="s">
        <v>583</v>
      </c>
      <c r="F825" s="178" t="s">
        <v>584</v>
      </c>
      <c r="G825" s="178" t="s">
        <v>540</v>
      </c>
      <c r="H825" s="177" t="s">
        <v>52</v>
      </c>
      <c r="I825" s="179" t="s">
        <v>54</v>
      </c>
      <c r="J825" s="59" t="s">
        <v>435</v>
      </c>
      <c r="K825" s="60" t="s">
        <v>1395</v>
      </c>
      <c r="L825" s="174" t="s">
        <v>272</v>
      </c>
      <c r="M825" s="2" t="s">
        <v>273</v>
      </c>
      <c r="N825" s="175" t="s">
        <v>272</v>
      </c>
      <c r="O825" s="24" t="s">
        <v>672</v>
      </c>
      <c r="P825" s="2" t="s">
        <v>273</v>
      </c>
      <c r="Q825" s="2" t="s">
        <v>273</v>
      </c>
      <c r="R825" s="2" t="s">
        <v>273</v>
      </c>
      <c r="S825" s="2" t="s">
        <v>273</v>
      </c>
      <c r="T825" s="2" t="s">
        <v>273</v>
      </c>
      <c r="U825" s="25" t="s">
        <v>273</v>
      </c>
      <c r="V825" s="24" t="s">
        <v>272</v>
      </c>
      <c r="W825" s="2" t="s">
        <v>273</v>
      </c>
      <c r="X825" s="2" t="s">
        <v>273</v>
      </c>
      <c r="Y825" s="2" t="s">
        <v>273</v>
      </c>
      <c r="Z825" s="175" t="s">
        <v>273</v>
      </c>
      <c r="AA825" s="24" t="s">
        <v>272</v>
      </c>
      <c r="AB825" s="2" t="s">
        <v>273</v>
      </c>
      <c r="AC825" s="25" t="s">
        <v>273</v>
      </c>
      <c r="AD825" s="174" t="s">
        <v>272</v>
      </c>
      <c r="AE825" s="25" t="s">
        <v>273</v>
      </c>
      <c r="AF825" s="180">
        <v>100</v>
      </c>
    </row>
    <row r="826" spans="1:32">
      <c r="A826" s="134" t="str">
        <f t="shared" si="12"/>
        <v>CHca_02.6</v>
      </c>
      <c r="C826" s="177" t="s">
        <v>11</v>
      </c>
      <c r="D826" s="178" t="s">
        <v>495</v>
      </c>
      <c r="E826" s="178" t="s">
        <v>583</v>
      </c>
      <c r="F826" s="178" t="s">
        <v>584</v>
      </c>
      <c r="G826" s="178" t="s">
        <v>540</v>
      </c>
      <c r="H826" s="177" t="s">
        <v>52</v>
      </c>
      <c r="I826" s="179" t="s">
        <v>54</v>
      </c>
      <c r="J826" s="59" t="s">
        <v>1343</v>
      </c>
      <c r="K826" s="60" t="s">
        <v>1396</v>
      </c>
      <c r="L826" s="174" t="s">
        <v>272</v>
      </c>
      <c r="M826" s="2" t="s">
        <v>273</v>
      </c>
      <c r="N826" s="175" t="s">
        <v>272</v>
      </c>
      <c r="O826" s="24" t="s">
        <v>672</v>
      </c>
      <c r="P826" s="2" t="s">
        <v>273</v>
      </c>
      <c r="Q826" s="2" t="s">
        <v>273</v>
      </c>
      <c r="R826" s="2" t="s">
        <v>273</v>
      </c>
      <c r="S826" s="2" t="s">
        <v>273</v>
      </c>
      <c r="T826" s="2" t="s">
        <v>273</v>
      </c>
      <c r="U826" s="25" t="s">
        <v>273</v>
      </c>
      <c r="V826" s="24" t="s">
        <v>272</v>
      </c>
      <c r="W826" s="2" t="s">
        <v>273</v>
      </c>
      <c r="X826" s="2" t="s">
        <v>273</v>
      </c>
      <c r="Y826" s="2" t="s">
        <v>273</v>
      </c>
      <c r="Z826" s="175" t="s">
        <v>273</v>
      </c>
      <c r="AA826" s="24" t="s">
        <v>272</v>
      </c>
      <c r="AB826" s="2" t="s">
        <v>273</v>
      </c>
      <c r="AC826" s="25" t="s">
        <v>273</v>
      </c>
      <c r="AD826" s="174" t="s">
        <v>272</v>
      </c>
      <c r="AE826" s="25" t="s">
        <v>273</v>
      </c>
      <c r="AF826" s="180">
        <v>100</v>
      </c>
    </row>
    <row r="827" spans="1:32">
      <c r="A827" s="134" t="str">
        <f t="shared" si="12"/>
        <v>CHca_02.6</v>
      </c>
      <c r="C827" s="177" t="s">
        <v>11</v>
      </c>
      <c r="D827" s="178" t="s">
        <v>495</v>
      </c>
      <c r="E827" s="178" t="s">
        <v>583</v>
      </c>
      <c r="F827" s="178" t="s">
        <v>584</v>
      </c>
      <c r="G827" s="178" t="s">
        <v>540</v>
      </c>
      <c r="H827" s="177" t="s">
        <v>52</v>
      </c>
      <c r="I827" s="179" t="s">
        <v>54</v>
      </c>
      <c r="J827" s="59" t="s">
        <v>1345</v>
      </c>
      <c r="K827" s="60" t="s">
        <v>1397</v>
      </c>
      <c r="L827" s="174" t="s">
        <v>272</v>
      </c>
      <c r="M827" s="2" t="s">
        <v>273</v>
      </c>
      <c r="N827" s="175" t="s">
        <v>272</v>
      </c>
      <c r="O827" s="24" t="s">
        <v>672</v>
      </c>
      <c r="P827" s="2" t="s">
        <v>273</v>
      </c>
      <c r="Q827" s="2" t="s">
        <v>273</v>
      </c>
      <c r="R827" s="2" t="s">
        <v>273</v>
      </c>
      <c r="S827" s="2" t="s">
        <v>273</v>
      </c>
      <c r="T827" s="2" t="s">
        <v>273</v>
      </c>
      <c r="U827" s="25" t="s">
        <v>273</v>
      </c>
      <c r="V827" s="24" t="s">
        <v>272</v>
      </c>
      <c r="W827" s="2" t="s">
        <v>273</v>
      </c>
      <c r="X827" s="2" t="s">
        <v>273</v>
      </c>
      <c r="Y827" s="2" t="s">
        <v>273</v>
      </c>
      <c r="Z827" s="175" t="s">
        <v>273</v>
      </c>
      <c r="AA827" s="24" t="s">
        <v>272</v>
      </c>
      <c r="AB827" s="2" t="s">
        <v>273</v>
      </c>
      <c r="AC827" s="25" t="s">
        <v>273</v>
      </c>
      <c r="AD827" s="174" t="s">
        <v>272</v>
      </c>
      <c r="AE827" s="25" t="s">
        <v>273</v>
      </c>
      <c r="AF827" s="180">
        <v>100</v>
      </c>
    </row>
    <row r="828" spans="1:32">
      <c r="A828" s="134" t="str">
        <f t="shared" si="12"/>
        <v>CHca_02.6</v>
      </c>
      <c r="C828" s="177" t="s">
        <v>11</v>
      </c>
      <c r="D828" s="178" t="s">
        <v>495</v>
      </c>
      <c r="E828" s="178" t="s">
        <v>583</v>
      </c>
      <c r="F828" s="178" t="s">
        <v>584</v>
      </c>
      <c r="G828" s="178" t="s">
        <v>540</v>
      </c>
      <c r="H828" s="177" t="s">
        <v>52</v>
      </c>
      <c r="I828" s="179" t="s">
        <v>54</v>
      </c>
      <c r="J828" s="59" t="s">
        <v>1347</v>
      </c>
      <c r="K828" s="60" t="s">
        <v>1398</v>
      </c>
      <c r="L828" s="174" t="s">
        <v>272</v>
      </c>
      <c r="M828" s="2" t="s">
        <v>273</v>
      </c>
      <c r="N828" s="175" t="s">
        <v>272</v>
      </c>
      <c r="O828" s="24" t="s">
        <v>672</v>
      </c>
      <c r="P828" s="2" t="s">
        <v>273</v>
      </c>
      <c r="Q828" s="2" t="s">
        <v>273</v>
      </c>
      <c r="R828" s="2" t="s">
        <v>273</v>
      </c>
      <c r="S828" s="2" t="s">
        <v>273</v>
      </c>
      <c r="T828" s="2" t="s">
        <v>273</v>
      </c>
      <c r="U828" s="25" t="s">
        <v>273</v>
      </c>
      <c r="V828" s="24" t="s">
        <v>272</v>
      </c>
      <c r="W828" s="2" t="s">
        <v>273</v>
      </c>
      <c r="X828" s="2" t="s">
        <v>273</v>
      </c>
      <c r="Y828" s="2" t="s">
        <v>273</v>
      </c>
      <c r="Z828" s="175" t="s">
        <v>273</v>
      </c>
      <c r="AA828" s="24" t="s">
        <v>272</v>
      </c>
      <c r="AB828" s="2" t="s">
        <v>273</v>
      </c>
      <c r="AC828" s="25" t="s">
        <v>273</v>
      </c>
      <c r="AD828" s="174" t="s">
        <v>272</v>
      </c>
      <c r="AE828" s="25" t="s">
        <v>273</v>
      </c>
      <c r="AF828" s="180">
        <v>100</v>
      </c>
    </row>
    <row r="829" spans="1:32">
      <c r="A829" s="134" t="str">
        <f t="shared" si="12"/>
        <v>CHca_02.6</v>
      </c>
      <c r="C829" s="177" t="s">
        <v>11</v>
      </c>
      <c r="D829" s="178" t="s">
        <v>495</v>
      </c>
      <c r="E829" s="178" t="s">
        <v>583</v>
      </c>
      <c r="F829" s="178" t="s">
        <v>584</v>
      </c>
      <c r="G829" s="178" t="s">
        <v>540</v>
      </c>
      <c r="H829" s="177" t="s">
        <v>52</v>
      </c>
      <c r="I829" s="179" t="s">
        <v>54</v>
      </c>
      <c r="J829" s="59" t="s">
        <v>1351</v>
      </c>
      <c r="K829" s="60" t="s">
        <v>1399</v>
      </c>
      <c r="L829" s="174" t="s">
        <v>272</v>
      </c>
      <c r="M829" s="2" t="s">
        <v>273</v>
      </c>
      <c r="N829" s="175" t="s">
        <v>272</v>
      </c>
      <c r="O829" s="24" t="s">
        <v>672</v>
      </c>
      <c r="P829" s="2" t="s">
        <v>273</v>
      </c>
      <c r="Q829" s="2" t="s">
        <v>273</v>
      </c>
      <c r="R829" s="2" t="s">
        <v>273</v>
      </c>
      <c r="S829" s="2" t="s">
        <v>273</v>
      </c>
      <c r="T829" s="2" t="s">
        <v>273</v>
      </c>
      <c r="U829" s="25" t="s">
        <v>273</v>
      </c>
      <c r="V829" s="24" t="s">
        <v>272</v>
      </c>
      <c r="W829" s="2" t="s">
        <v>273</v>
      </c>
      <c r="X829" s="2" t="s">
        <v>273</v>
      </c>
      <c r="Y829" s="2" t="s">
        <v>273</v>
      </c>
      <c r="Z829" s="175" t="s">
        <v>273</v>
      </c>
      <c r="AA829" s="24" t="s">
        <v>272</v>
      </c>
      <c r="AB829" s="2" t="s">
        <v>273</v>
      </c>
      <c r="AC829" s="25" t="s">
        <v>273</v>
      </c>
      <c r="AD829" s="174" t="s">
        <v>272</v>
      </c>
      <c r="AE829" s="25" t="s">
        <v>273</v>
      </c>
      <c r="AF829" s="180">
        <v>100</v>
      </c>
    </row>
    <row r="830" spans="1:32">
      <c r="A830" s="134" t="str">
        <f t="shared" si="12"/>
        <v>CHca_02.6</v>
      </c>
      <c r="C830" s="177" t="s">
        <v>11</v>
      </c>
      <c r="D830" s="178" t="s">
        <v>495</v>
      </c>
      <c r="E830" s="178" t="s">
        <v>583</v>
      </c>
      <c r="F830" s="178" t="s">
        <v>584</v>
      </c>
      <c r="G830" s="178" t="s">
        <v>540</v>
      </c>
      <c r="H830" s="177" t="s">
        <v>52</v>
      </c>
      <c r="I830" s="179" t="s">
        <v>54</v>
      </c>
      <c r="J830" s="59" t="s">
        <v>1353</v>
      </c>
      <c r="K830" s="60" t="s">
        <v>1400</v>
      </c>
      <c r="L830" s="174" t="s">
        <v>272</v>
      </c>
      <c r="M830" s="2" t="s">
        <v>273</v>
      </c>
      <c r="N830" s="175" t="s">
        <v>272</v>
      </c>
      <c r="O830" s="24" t="s">
        <v>672</v>
      </c>
      <c r="P830" s="2" t="s">
        <v>273</v>
      </c>
      <c r="Q830" s="2" t="s">
        <v>273</v>
      </c>
      <c r="R830" s="2" t="s">
        <v>273</v>
      </c>
      <c r="S830" s="2" t="s">
        <v>273</v>
      </c>
      <c r="T830" s="2" t="s">
        <v>273</v>
      </c>
      <c r="U830" s="25" t="s">
        <v>273</v>
      </c>
      <c r="V830" s="24" t="s">
        <v>272</v>
      </c>
      <c r="W830" s="2" t="s">
        <v>273</v>
      </c>
      <c r="X830" s="2" t="s">
        <v>273</v>
      </c>
      <c r="Y830" s="2" t="s">
        <v>273</v>
      </c>
      <c r="Z830" s="175" t="s">
        <v>273</v>
      </c>
      <c r="AA830" s="24" t="s">
        <v>272</v>
      </c>
      <c r="AB830" s="2" t="s">
        <v>273</v>
      </c>
      <c r="AC830" s="25" t="s">
        <v>273</v>
      </c>
      <c r="AD830" s="174" t="s">
        <v>272</v>
      </c>
      <c r="AE830" s="25" t="s">
        <v>273</v>
      </c>
      <c r="AF830" s="180">
        <v>100</v>
      </c>
    </row>
    <row r="831" spans="1:32">
      <c r="A831" s="134" t="str">
        <f t="shared" si="12"/>
        <v>CHca_02.6</v>
      </c>
      <c r="C831" s="177" t="s">
        <v>11</v>
      </c>
      <c r="D831" s="178" t="s">
        <v>495</v>
      </c>
      <c r="E831" s="178" t="s">
        <v>583</v>
      </c>
      <c r="F831" s="178" t="s">
        <v>584</v>
      </c>
      <c r="G831" s="178" t="s">
        <v>540</v>
      </c>
      <c r="H831" s="177" t="s">
        <v>52</v>
      </c>
      <c r="I831" s="179" t="s">
        <v>54</v>
      </c>
      <c r="J831" s="59" t="s">
        <v>1355</v>
      </c>
      <c r="K831" s="60" t="s">
        <v>1401</v>
      </c>
      <c r="L831" s="174" t="s">
        <v>272</v>
      </c>
      <c r="M831" s="2" t="s">
        <v>273</v>
      </c>
      <c r="N831" s="175" t="s">
        <v>272</v>
      </c>
      <c r="O831" s="24" t="s">
        <v>672</v>
      </c>
      <c r="P831" s="2" t="s">
        <v>273</v>
      </c>
      <c r="Q831" s="2" t="s">
        <v>273</v>
      </c>
      <c r="R831" s="2" t="s">
        <v>273</v>
      </c>
      <c r="S831" s="2" t="s">
        <v>273</v>
      </c>
      <c r="T831" s="2" t="s">
        <v>273</v>
      </c>
      <c r="U831" s="25" t="s">
        <v>273</v>
      </c>
      <c r="V831" s="24" t="s">
        <v>272</v>
      </c>
      <c r="W831" s="2" t="s">
        <v>273</v>
      </c>
      <c r="X831" s="2" t="s">
        <v>273</v>
      </c>
      <c r="Y831" s="2" t="s">
        <v>273</v>
      </c>
      <c r="Z831" s="175" t="s">
        <v>273</v>
      </c>
      <c r="AA831" s="24" t="s">
        <v>272</v>
      </c>
      <c r="AB831" s="2" t="s">
        <v>273</v>
      </c>
      <c r="AC831" s="25" t="s">
        <v>273</v>
      </c>
      <c r="AD831" s="174" t="s">
        <v>272</v>
      </c>
      <c r="AE831" s="25" t="s">
        <v>273</v>
      </c>
      <c r="AF831" s="180">
        <v>100</v>
      </c>
    </row>
    <row r="832" spans="1:32">
      <c r="A832" s="134" t="str">
        <f t="shared" si="12"/>
        <v>CHca_02.6</v>
      </c>
      <c r="C832" s="177" t="s">
        <v>11</v>
      </c>
      <c r="D832" s="178" t="s">
        <v>495</v>
      </c>
      <c r="E832" s="178" t="s">
        <v>583</v>
      </c>
      <c r="F832" s="178" t="s">
        <v>584</v>
      </c>
      <c r="G832" s="178" t="s">
        <v>540</v>
      </c>
      <c r="H832" s="177" t="s">
        <v>52</v>
      </c>
      <c r="I832" s="179" t="s">
        <v>54</v>
      </c>
      <c r="J832" s="59" t="s">
        <v>1357</v>
      </c>
      <c r="K832" s="60" t="s">
        <v>1402</v>
      </c>
      <c r="L832" s="174" t="s">
        <v>272</v>
      </c>
      <c r="M832" s="2" t="s">
        <v>273</v>
      </c>
      <c r="N832" s="175" t="s">
        <v>272</v>
      </c>
      <c r="O832" s="24" t="s">
        <v>672</v>
      </c>
      <c r="P832" s="2" t="s">
        <v>273</v>
      </c>
      <c r="Q832" s="2" t="s">
        <v>273</v>
      </c>
      <c r="R832" s="2" t="s">
        <v>273</v>
      </c>
      <c r="S832" s="2" t="s">
        <v>273</v>
      </c>
      <c r="T832" s="2" t="s">
        <v>273</v>
      </c>
      <c r="U832" s="25" t="s">
        <v>273</v>
      </c>
      <c r="V832" s="24" t="s">
        <v>272</v>
      </c>
      <c r="W832" s="2" t="s">
        <v>273</v>
      </c>
      <c r="X832" s="2" t="s">
        <v>273</v>
      </c>
      <c r="Y832" s="2" t="s">
        <v>273</v>
      </c>
      <c r="Z832" s="175" t="s">
        <v>273</v>
      </c>
      <c r="AA832" s="24" t="s">
        <v>272</v>
      </c>
      <c r="AB832" s="2" t="s">
        <v>273</v>
      </c>
      <c r="AC832" s="25" t="s">
        <v>273</v>
      </c>
      <c r="AD832" s="174" t="s">
        <v>272</v>
      </c>
      <c r="AE832" s="25" t="s">
        <v>273</v>
      </c>
      <c r="AF832" s="180">
        <v>0</v>
      </c>
    </row>
    <row r="833" spans="1:32">
      <c r="A833" s="134" t="str">
        <f t="shared" si="12"/>
        <v>CHca_02.6</v>
      </c>
      <c r="C833" s="177" t="s">
        <v>11</v>
      </c>
      <c r="D833" s="178" t="s">
        <v>495</v>
      </c>
      <c r="E833" s="178" t="s">
        <v>583</v>
      </c>
      <c r="F833" s="178" t="s">
        <v>584</v>
      </c>
      <c r="G833" s="178" t="s">
        <v>540</v>
      </c>
      <c r="H833" s="177" t="s">
        <v>52</v>
      </c>
      <c r="I833" s="179" t="s">
        <v>54</v>
      </c>
      <c r="J833" s="59" t="s">
        <v>1359</v>
      </c>
      <c r="K833" s="60" t="s">
        <v>1403</v>
      </c>
      <c r="L833" s="174" t="s">
        <v>272</v>
      </c>
      <c r="M833" s="2" t="s">
        <v>273</v>
      </c>
      <c r="N833" s="175" t="s">
        <v>272</v>
      </c>
      <c r="O833" s="24" t="s">
        <v>672</v>
      </c>
      <c r="P833" s="2" t="s">
        <v>273</v>
      </c>
      <c r="Q833" s="2" t="s">
        <v>273</v>
      </c>
      <c r="R833" s="2" t="s">
        <v>273</v>
      </c>
      <c r="S833" s="2" t="s">
        <v>273</v>
      </c>
      <c r="T833" s="2" t="s">
        <v>273</v>
      </c>
      <c r="U833" s="25" t="s">
        <v>273</v>
      </c>
      <c r="V833" s="24" t="s">
        <v>272</v>
      </c>
      <c r="W833" s="2" t="s">
        <v>273</v>
      </c>
      <c r="X833" s="2" t="s">
        <v>273</v>
      </c>
      <c r="Y833" s="2" t="s">
        <v>273</v>
      </c>
      <c r="Z833" s="175" t="s">
        <v>273</v>
      </c>
      <c r="AA833" s="24" t="s">
        <v>272</v>
      </c>
      <c r="AB833" s="2" t="s">
        <v>273</v>
      </c>
      <c r="AC833" s="25" t="s">
        <v>273</v>
      </c>
      <c r="AD833" s="174" t="s">
        <v>272</v>
      </c>
      <c r="AE833" s="25" t="s">
        <v>273</v>
      </c>
      <c r="AF833" s="180">
        <v>100</v>
      </c>
    </row>
    <row r="834" spans="1:32">
      <c r="A834" s="134" t="str">
        <f t="shared" si="12"/>
        <v>CHca_02.6</v>
      </c>
      <c r="C834" s="177" t="s">
        <v>11</v>
      </c>
      <c r="D834" s="178" t="s">
        <v>495</v>
      </c>
      <c r="E834" s="178" t="s">
        <v>583</v>
      </c>
      <c r="F834" s="178" t="s">
        <v>584</v>
      </c>
      <c r="G834" s="178" t="s">
        <v>540</v>
      </c>
      <c r="H834" s="177" t="s">
        <v>52</v>
      </c>
      <c r="I834" s="179" t="s">
        <v>54</v>
      </c>
      <c r="J834" s="59" t="s">
        <v>1361</v>
      </c>
      <c r="K834" s="60" t="s">
        <v>1404</v>
      </c>
      <c r="L834" s="174" t="s">
        <v>272</v>
      </c>
      <c r="M834" s="2" t="s">
        <v>273</v>
      </c>
      <c r="N834" s="175" t="s">
        <v>272</v>
      </c>
      <c r="O834" s="24" t="s">
        <v>672</v>
      </c>
      <c r="P834" s="2" t="s">
        <v>273</v>
      </c>
      <c r="Q834" s="2" t="s">
        <v>273</v>
      </c>
      <c r="R834" s="2" t="s">
        <v>273</v>
      </c>
      <c r="S834" s="2" t="s">
        <v>273</v>
      </c>
      <c r="T834" s="2" t="s">
        <v>273</v>
      </c>
      <c r="U834" s="25" t="s">
        <v>273</v>
      </c>
      <c r="V834" s="24" t="s">
        <v>272</v>
      </c>
      <c r="W834" s="2" t="s">
        <v>273</v>
      </c>
      <c r="X834" s="2" t="s">
        <v>273</v>
      </c>
      <c r="Y834" s="2" t="s">
        <v>273</v>
      </c>
      <c r="Z834" s="175" t="s">
        <v>273</v>
      </c>
      <c r="AA834" s="24" t="s">
        <v>272</v>
      </c>
      <c r="AB834" s="2" t="s">
        <v>273</v>
      </c>
      <c r="AC834" s="25" t="s">
        <v>273</v>
      </c>
      <c r="AD834" s="174" t="s">
        <v>272</v>
      </c>
      <c r="AE834" s="25" t="s">
        <v>273</v>
      </c>
      <c r="AF834" s="180">
        <v>100</v>
      </c>
    </row>
    <row r="835" spans="1:32">
      <c r="A835" s="134" t="str">
        <f t="shared" si="12"/>
        <v>CHca_02.6</v>
      </c>
      <c r="C835" s="177" t="s">
        <v>11</v>
      </c>
      <c r="D835" s="178" t="s">
        <v>495</v>
      </c>
      <c r="E835" s="178" t="s">
        <v>583</v>
      </c>
      <c r="F835" s="178" t="s">
        <v>584</v>
      </c>
      <c r="G835" s="178" t="s">
        <v>540</v>
      </c>
      <c r="H835" s="177" t="s">
        <v>52</v>
      </c>
      <c r="I835" s="179" t="s">
        <v>54</v>
      </c>
      <c r="J835" s="59" t="s">
        <v>1363</v>
      </c>
      <c r="K835" s="60" t="s">
        <v>1405</v>
      </c>
      <c r="L835" s="174" t="s">
        <v>272</v>
      </c>
      <c r="M835" s="2" t="s">
        <v>273</v>
      </c>
      <c r="N835" s="175" t="s">
        <v>272</v>
      </c>
      <c r="O835" s="24" t="s">
        <v>672</v>
      </c>
      <c r="P835" s="2" t="s">
        <v>273</v>
      </c>
      <c r="Q835" s="2" t="s">
        <v>273</v>
      </c>
      <c r="R835" s="2" t="s">
        <v>273</v>
      </c>
      <c r="S835" s="2" t="s">
        <v>273</v>
      </c>
      <c r="T835" s="2" t="s">
        <v>273</v>
      </c>
      <c r="U835" s="25" t="s">
        <v>273</v>
      </c>
      <c r="V835" s="24" t="s">
        <v>272</v>
      </c>
      <c r="W835" s="2" t="s">
        <v>273</v>
      </c>
      <c r="X835" s="2" t="s">
        <v>273</v>
      </c>
      <c r="Y835" s="2" t="s">
        <v>273</v>
      </c>
      <c r="Z835" s="175" t="s">
        <v>273</v>
      </c>
      <c r="AA835" s="24" t="s">
        <v>272</v>
      </c>
      <c r="AB835" s="2" t="s">
        <v>273</v>
      </c>
      <c r="AC835" s="25" t="s">
        <v>273</v>
      </c>
      <c r="AD835" s="174" t="s">
        <v>272</v>
      </c>
      <c r="AE835" s="25" t="s">
        <v>273</v>
      </c>
      <c r="AF835" s="180">
        <v>100</v>
      </c>
    </row>
    <row r="836" spans="1:32">
      <c r="A836" s="134" t="str">
        <f t="shared" si="12"/>
        <v>CHca_02.6</v>
      </c>
      <c r="C836" s="177" t="s">
        <v>11</v>
      </c>
      <c r="D836" s="178" t="s">
        <v>495</v>
      </c>
      <c r="E836" s="178" t="s">
        <v>583</v>
      </c>
      <c r="F836" s="178" t="s">
        <v>584</v>
      </c>
      <c r="G836" s="178" t="s">
        <v>540</v>
      </c>
      <c r="H836" s="177" t="s">
        <v>52</v>
      </c>
      <c r="I836" s="179" t="s">
        <v>54</v>
      </c>
      <c r="J836" s="59" t="s">
        <v>1365</v>
      </c>
      <c r="K836" s="60" t="s">
        <v>1406</v>
      </c>
      <c r="L836" s="174" t="s">
        <v>272</v>
      </c>
      <c r="M836" s="2" t="s">
        <v>273</v>
      </c>
      <c r="N836" s="175" t="s">
        <v>272</v>
      </c>
      <c r="O836" s="24" t="s">
        <v>672</v>
      </c>
      <c r="P836" s="2" t="s">
        <v>273</v>
      </c>
      <c r="Q836" s="2" t="s">
        <v>273</v>
      </c>
      <c r="R836" s="2" t="s">
        <v>273</v>
      </c>
      <c r="S836" s="2" t="s">
        <v>273</v>
      </c>
      <c r="T836" s="2" t="s">
        <v>273</v>
      </c>
      <c r="U836" s="25" t="s">
        <v>273</v>
      </c>
      <c r="V836" s="24" t="s">
        <v>272</v>
      </c>
      <c r="W836" s="2" t="s">
        <v>273</v>
      </c>
      <c r="X836" s="2" t="s">
        <v>273</v>
      </c>
      <c r="Y836" s="2" t="s">
        <v>273</v>
      </c>
      <c r="Z836" s="175" t="s">
        <v>273</v>
      </c>
      <c r="AA836" s="24" t="s">
        <v>272</v>
      </c>
      <c r="AB836" s="2" t="s">
        <v>273</v>
      </c>
      <c r="AC836" s="25" t="s">
        <v>273</v>
      </c>
      <c r="AD836" s="174" t="s">
        <v>272</v>
      </c>
      <c r="AE836" s="25" t="s">
        <v>273</v>
      </c>
      <c r="AF836" s="180">
        <v>100</v>
      </c>
    </row>
    <row r="837" spans="1:32">
      <c r="A837" s="134" t="str">
        <f t="shared" si="12"/>
        <v>CHca_02.6</v>
      </c>
      <c r="C837" s="177" t="s">
        <v>11</v>
      </c>
      <c r="D837" s="178" t="s">
        <v>495</v>
      </c>
      <c r="E837" s="178" t="s">
        <v>583</v>
      </c>
      <c r="F837" s="178" t="s">
        <v>584</v>
      </c>
      <c r="G837" s="178" t="s">
        <v>540</v>
      </c>
      <c r="H837" s="177" t="s">
        <v>52</v>
      </c>
      <c r="I837" s="179" t="s">
        <v>54</v>
      </c>
      <c r="J837" s="59" t="s">
        <v>1367</v>
      </c>
      <c r="K837" s="60" t="s">
        <v>1407</v>
      </c>
      <c r="L837" s="174" t="s">
        <v>272</v>
      </c>
      <c r="M837" s="2" t="s">
        <v>273</v>
      </c>
      <c r="N837" s="175" t="s">
        <v>272</v>
      </c>
      <c r="O837" s="24" t="s">
        <v>672</v>
      </c>
      <c r="P837" s="2" t="s">
        <v>273</v>
      </c>
      <c r="Q837" s="2" t="s">
        <v>273</v>
      </c>
      <c r="R837" s="2" t="s">
        <v>273</v>
      </c>
      <c r="S837" s="2" t="s">
        <v>273</v>
      </c>
      <c r="T837" s="2" t="s">
        <v>273</v>
      </c>
      <c r="U837" s="25" t="s">
        <v>273</v>
      </c>
      <c r="V837" s="24" t="s">
        <v>272</v>
      </c>
      <c r="W837" s="2" t="s">
        <v>273</v>
      </c>
      <c r="X837" s="2" t="s">
        <v>273</v>
      </c>
      <c r="Y837" s="2" t="s">
        <v>273</v>
      </c>
      <c r="Z837" s="175" t="s">
        <v>273</v>
      </c>
      <c r="AA837" s="24" t="s">
        <v>272</v>
      </c>
      <c r="AB837" s="2" t="s">
        <v>273</v>
      </c>
      <c r="AC837" s="25" t="s">
        <v>273</v>
      </c>
      <c r="AD837" s="174" t="s">
        <v>272</v>
      </c>
      <c r="AE837" s="25" t="s">
        <v>273</v>
      </c>
      <c r="AF837" s="180">
        <v>100</v>
      </c>
    </row>
    <row r="838" spans="1:32">
      <c r="A838" s="134" t="str">
        <f t="shared" si="12"/>
        <v>CHca_02.6</v>
      </c>
      <c r="C838" s="177" t="s">
        <v>11</v>
      </c>
      <c r="D838" s="178" t="s">
        <v>495</v>
      </c>
      <c r="E838" s="178" t="s">
        <v>583</v>
      </c>
      <c r="F838" s="178" t="s">
        <v>584</v>
      </c>
      <c r="G838" s="178" t="s">
        <v>540</v>
      </c>
      <c r="H838" s="177" t="s">
        <v>52</v>
      </c>
      <c r="I838" s="179" t="s">
        <v>54</v>
      </c>
      <c r="J838" s="59" t="s">
        <v>1369</v>
      </c>
      <c r="K838" s="60" t="s">
        <v>1408</v>
      </c>
      <c r="L838" s="174" t="s">
        <v>272</v>
      </c>
      <c r="M838" s="2" t="s">
        <v>273</v>
      </c>
      <c r="N838" s="175" t="s">
        <v>272</v>
      </c>
      <c r="O838" s="24" t="s">
        <v>672</v>
      </c>
      <c r="P838" s="2" t="s">
        <v>273</v>
      </c>
      <c r="Q838" s="2" t="s">
        <v>273</v>
      </c>
      <c r="R838" s="2" t="s">
        <v>273</v>
      </c>
      <c r="S838" s="2" t="s">
        <v>273</v>
      </c>
      <c r="T838" s="2" t="s">
        <v>273</v>
      </c>
      <c r="U838" s="25" t="s">
        <v>273</v>
      </c>
      <c r="V838" s="24" t="s">
        <v>272</v>
      </c>
      <c r="W838" s="2" t="s">
        <v>273</v>
      </c>
      <c r="X838" s="2" t="s">
        <v>273</v>
      </c>
      <c r="Y838" s="2" t="s">
        <v>273</v>
      </c>
      <c r="Z838" s="175" t="s">
        <v>273</v>
      </c>
      <c r="AA838" s="24" t="s">
        <v>272</v>
      </c>
      <c r="AB838" s="2" t="s">
        <v>273</v>
      </c>
      <c r="AC838" s="25" t="s">
        <v>273</v>
      </c>
      <c r="AD838" s="174" t="s">
        <v>272</v>
      </c>
      <c r="AE838" s="25" t="s">
        <v>273</v>
      </c>
      <c r="AF838" s="180">
        <v>100</v>
      </c>
    </row>
    <row r="839" spans="1:32">
      <c r="A839" s="134" t="str">
        <f t="shared" si="12"/>
        <v>CHca_02.6</v>
      </c>
      <c r="C839" s="177" t="s">
        <v>11</v>
      </c>
      <c r="D839" s="178" t="s">
        <v>495</v>
      </c>
      <c r="E839" s="178" t="s">
        <v>583</v>
      </c>
      <c r="F839" s="178" t="s">
        <v>584</v>
      </c>
      <c r="G839" s="178" t="s">
        <v>540</v>
      </c>
      <c r="H839" s="177" t="s">
        <v>52</v>
      </c>
      <c r="I839" s="179" t="s">
        <v>54</v>
      </c>
      <c r="J839" s="59" t="s">
        <v>1371</v>
      </c>
      <c r="K839" s="60" t="s">
        <v>1409</v>
      </c>
      <c r="L839" s="174" t="s">
        <v>272</v>
      </c>
      <c r="M839" s="2" t="s">
        <v>273</v>
      </c>
      <c r="N839" s="175" t="s">
        <v>272</v>
      </c>
      <c r="O839" s="24" t="s">
        <v>672</v>
      </c>
      <c r="P839" s="2" t="s">
        <v>273</v>
      </c>
      <c r="Q839" s="2" t="s">
        <v>273</v>
      </c>
      <c r="R839" s="2" t="s">
        <v>273</v>
      </c>
      <c r="S839" s="2" t="s">
        <v>273</v>
      </c>
      <c r="T839" s="2" t="s">
        <v>273</v>
      </c>
      <c r="U839" s="25" t="s">
        <v>273</v>
      </c>
      <c r="V839" s="24" t="s">
        <v>272</v>
      </c>
      <c r="W839" s="2" t="s">
        <v>273</v>
      </c>
      <c r="X839" s="2" t="s">
        <v>273</v>
      </c>
      <c r="Y839" s="2" t="s">
        <v>273</v>
      </c>
      <c r="Z839" s="175" t="s">
        <v>273</v>
      </c>
      <c r="AA839" s="24" t="s">
        <v>272</v>
      </c>
      <c r="AB839" s="2" t="s">
        <v>273</v>
      </c>
      <c r="AC839" s="25" t="s">
        <v>273</v>
      </c>
      <c r="AD839" s="174" t="s">
        <v>272</v>
      </c>
      <c r="AE839" s="25" t="s">
        <v>273</v>
      </c>
      <c r="AF839" s="180">
        <v>100</v>
      </c>
    </row>
    <row r="840" spans="1:32">
      <c r="A840" s="134" t="str">
        <f t="shared" ref="A840:A903" si="13">C840&amp;LOWER(LEFT(D840,2))&amp;"_"&amp;IF(LEN(TRIM(LEFT(E840,FIND(" ",E840))))=3,"0"&amp;TRIM(LEFT(E840,FIND(" ",E840))),TRIM(LEFT(E840,FIND(" ",E840))))</f>
        <v>CHca_02.6</v>
      </c>
      <c r="C840" s="177" t="s">
        <v>11</v>
      </c>
      <c r="D840" s="178" t="s">
        <v>495</v>
      </c>
      <c r="E840" s="178" t="s">
        <v>583</v>
      </c>
      <c r="F840" s="178" t="s">
        <v>584</v>
      </c>
      <c r="G840" s="178" t="s">
        <v>540</v>
      </c>
      <c r="H840" s="177" t="s">
        <v>52</v>
      </c>
      <c r="I840" s="179" t="s">
        <v>54</v>
      </c>
      <c r="J840" s="59" t="s">
        <v>1373</v>
      </c>
      <c r="K840" s="60" t="s">
        <v>1410</v>
      </c>
      <c r="L840" s="174" t="s">
        <v>272</v>
      </c>
      <c r="M840" s="2" t="s">
        <v>273</v>
      </c>
      <c r="N840" s="175" t="s">
        <v>272</v>
      </c>
      <c r="O840" s="24" t="s">
        <v>672</v>
      </c>
      <c r="P840" s="2" t="s">
        <v>273</v>
      </c>
      <c r="Q840" s="2" t="s">
        <v>273</v>
      </c>
      <c r="R840" s="2" t="s">
        <v>273</v>
      </c>
      <c r="S840" s="2" t="s">
        <v>273</v>
      </c>
      <c r="T840" s="2" t="s">
        <v>273</v>
      </c>
      <c r="U840" s="25" t="s">
        <v>273</v>
      </c>
      <c r="V840" s="24" t="s">
        <v>272</v>
      </c>
      <c r="W840" s="2" t="s">
        <v>273</v>
      </c>
      <c r="X840" s="2" t="s">
        <v>273</v>
      </c>
      <c r="Y840" s="2" t="s">
        <v>273</v>
      </c>
      <c r="Z840" s="175" t="s">
        <v>273</v>
      </c>
      <c r="AA840" s="24" t="s">
        <v>272</v>
      </c>
      <c r="AB840" s="2" t="s">
        <v>273</v>
      </c>
      <c r="AC840" s="25" t="s">
        <v>273</v>
      </c>
      <c r="AD840" s="174" t="s">
        <v>272</v>
      </c>
      <c r="AE840" s="25" t="s">
        <v>273</v>
      </c>
      <c r="AF840" s="180">
        <v>0</v>
      </c>
    </row>
    <row r="841" spans="1:32">
      <c r="A841" s="134" t="str">
        <f t="shared" si="13"/>
        <v>CHca_02.6</v>
      </c>
      <c r="C841" s="177" t="s">
        <v>11</v>
      </c>
      <c r="D841" s="178" t="s">
        <v>495</v>
      </c>
      <c r="E841" s="178" t="s">
        <v>583</v>
      </c>
      <c r="F841" s="178" t="s">
        <v>584</v>
      </c>
      <c r="G841" s="178" t="s">
        <v>540</v>
      </c>
      <c r="H841" s="177" t="s">
        <v>52</v>
      </c>
      <c r="I841" s="179" t="s">
        <v>54</v>
      </c>
      <c r="J841" s="59" t="s">
        <v>1375</v>
      </c>
      <c r="K841" s="60" t="s">
        <v>1411</v>
      </c>
      <c r="L841" s="174" t="s">
        <v>272</v>
      </c>
      <c r="M841" s="2" t="s">
        <v>273</v>
      </c>
      <c r="N841" s="175" t="s">
        <v>272</v>
      </c>
      <c r="O841" s="24" t="s">
        <v>672</v>
      </c>
      <c r="P841" s="2" t="s">
        <v>273</v>
      </c>
      <c r="Q841" s="2" t="s">
        <v>273</v>
      </c>
      <c r="R841" s="2" t="s">
        <v>273</v>
      </c>
      <c r="S841" s="2" t="s">
        <v>273</v>
      </c>
      <c r="T841" s="2" t="s">
        <v>273</v>
      </c>
      <c r="U841" s="25" t="s">
        <v>273</v>
      </c>
      <c r="V841" s="24" t="s">
        <v>272</v>
      </c>
      <c r="W841" s="2" t="s">
        <v>273</v>
      </c>
      <c r="X841" s="2" t="s">
        <v>273</v>
      </c>
      <c r="Y841" s="2" t="s">
        <v>273</v>
      </c>
      <c r="Z841" s="175" t="s">
        <v>273</v>
      </c>
      <c r="AA841" s="24" t="s">
        <v>272</v>
      </c>
      <c r="AB841" s="2" t="s">
        <v>273</v>
      </c>
      <c r="AC841" s="25" t="s">
        <v>273</v>
      </c>
      <c r="AD841" s="174" t="s">
        <v>272</v>
      </c>
      <c r="AE841" s="25" t="s">
        <v>273</v>
      </c>
      <c r="AF841" s="180">
        <v>100</v>
      </c>
    </row>
    <row r="842" spans="1:32">
      <c r="A842" s="134" t="str">
        <f t="shared" si="13"/>
        <v>CHca_02.6</v>
      </c>
      <c r="C842" s="177" t="s">
        <v>11</v>
      </c>
      <c r="D842" s="178" t="s">
        <v>495</v>
      </c>
      <c r="E842" s="178" t="s">
        <v>583</v>
      </c>
      <c r="F842" s="178" t="s">
        <v>584</v>
      </c>
      <c r="G842" s="178" t="s">
        <v>540</v>
      </c>
      <c r="H842" s="177" t="s">
        <v>52</v>
      </c>
      <c r="I842" s="179" t="s">
        <v>54</v>
      </c>
      <c r="J842" s="59" t="s">
        <v>1377</v>
      </c>
      <c r="K842" s="60" t="s">
        <v>1412</v>
      </c>
      <c r="L842" s="174" t="s">
        <v>272</v>
      </c>
      <c r="M842" s="2" t="s">
        <v>273</v>
      </c>
      <c r="N842" s="175" t="s">
        <v>272</v>
      </c>
      <c r="O842" s="24" t="s">
        <v>672</v>
      </c>
      <c r="P842" s="2" t="s">
        <v>273</v>
      </c>
      <c r="Q842" s="2" t="s">
        <v>273</v>
      </c>
      <c r="R842" s="2" t="s">
        <v>273</v>
      </c>
      <c r="S842" s="2" t="s">
        <v>273</v>
      </c>
      <c r="T842" s="2" t="s">
        <v>273</v>
      </c>
      <c r="U842" s="25" t="s">
        <v>273</v>
      </c>
      <c r="V842" s="24" t="s">
        <v>272</v>
      </c>
      <c r="W842" s="2" t="s">
        <v>273</v>
      </c>
      <c r="X842" s="2" t="s">
        <v>273</v>
      </c>
      <c r="Y842" s="2" t="s">
        <v>273</v>
      </c>
      <c r="Z842" s="175" t="s">
        <v>273</v>
      </c>
      <c r="AA842" s="24" t="s">
        <v>272</v>
      </c>
      <c r="AB842" s="2" t="s">
        <v>273</v>
      </c>
      <c r="AC842" s="25" t="s">
        <v>273</v>
      </c>
      <c r="AD842" s="174" t="s">
        <v>272</v>
      </c>
      <c r="AE842" s="25" t="s">
        <v>273</v>
      </c>
      <c r="AF842" s="180">
        <v>100</v>
      </c>
    </row>
    <row r="843" spans="1:32">
      <c r="A843" s="134" t="str">
        <f t="shared" si="13"/>
        <v>CHca_02.6</v>
      </c>
      <c r="C843" s="177" t="s">
        <v>11</v>
      </c>
      <c r="D843" s="178" t="s">
        <v>495</v>
      </c>
      <c r="E843" s="178" t="s">
        <v>583</v>
      </c>
      <c r="F843" s="178" t="s">
        <v>584</v>
      </c>
      <c r="G843" s="178" t="s">
        <v>540</v>
      </c>
      <c r="H843" s="177" t="s">
        <v>52</v>
      </c>
      <c r="I843" s="179" t="s">
        <v>54</v>
      </c>
      <c r="J843" s="59" t="s">
        <v>1379</v>
      </c>
      <c r="K843" s="60" t="s">
        <v>1413</v>
      </c>
      <c r="L843" s="174" t="s">
        <v>272</v>
      </c>
      <c r="M843" s="2" t="s">
        <v>273</v>
      </c>
      <c r="N843" s="175" t="s">
        <v>272</v>
      </c>
      <c r="O843" s="24" t="s">
        <v>672</v>
      </c>
      <c r="P843" s="2" t="s">
        <v>273</v>
      </c>
      <c r="Q843" s="2" t="s">
        <v>273</v>
      </c>
      <c r="R843" s="2" t="s">
        <v>273</v>
      </c>
      <c r="S843" s="2" t="s">
        <v>273</v>
      </c>
      <c r="T843" s="2" t="s">
        <v>273</v>
      </c>
      <c r="U843" s="25" t="s">
        <v>273</v>
      </c>
      <c r="V843" s="24" t="s">
        <v>272</v>
      </c>
      <c r="W843" s="2" t="s">
        <v>273</v>
      </c>
      <c r="X843" s="2" t="s">
        <v>273</v>
      </c>
      <c r="Y843" s="2" t="s">
        <v>273</v>
      </c>
      <c r="Z843" s="175" t="s">
        <v>273</v>
      </c>
      <c r="AA843" s="24" t="s">
        <v>272</v>
      </c>
      <c r="AB843" s="2" t="s">
        <v>273</v>
      </c>
      <c r="AC843" s="25" t="s">
        <v>273</v>
      </c>
      <c r="AD843" s="174" t="s">
        <v>272</v>
      </c>
      <c r="AE843" s="25" t="s">
        <v>273</v>
      </c>
      <c r="AF843" s="180">
        <v>100</v>
      </c>
    </row>
    <row r="844" spans="1:32">
      <c r="A844" s="134" t="str">
        <f t="shared" si="13"/>
        <v>CHca_02.6</v>
      </c>
      <c r="C844" s="177" t="s">
        <v>11</v>
      </c>
      <c r="D844" s="178" t="s">
        <v>495</v>
      </c>
      <c r="E844" s="178" t="s">
        <v>583</v>
      </c>
      <c r="F844" s="178" t="s">
        <v>584</v>
      </c>
      <c r="G844" s="178" t="s">
        <v>540</v>
      </c>
      <c r="H844" s="177" t="s">
        <v>52</v>
      </c>
      <c r="I844" s="179" t="s">
        <v>54</v>
      </c>
      <c r="J844" s="59" t="s">
        <v>1381</v>
      </c>
      <c r="K844" s="60" t="s">
        <v>1414</v>
      </c>
      <c r="L844" s="174" t="s">
        <v>272</v>
      </c>
      <c r="M844" s="2" t="s">
        <v>273</v>
      </c>
      <c r="N844" s="175" t="s">
        <v>272</v>
      </c>
      <c r="O844" s="24" t="s">
        <v>672</v>
      </c>
      <c r="P844" s="2" t="s">
        <v>273</v>
      </c>
      <c r="Q844" s="2" t="s">
        <v>273</v>
      </c>
      <c r="R844" s="2" t="s">
        <v>273</v>
      </c>
      <c r="S844" s="2" t="s">
        <v>273</v>
      </c>
      <c r="T844" s="2" t="s">
        <v>273</v>
      </c>
      <c r="U844" s="25" t="s">
        <v>273</v>
      </c>
      <c r="V844" s="24" t="s">
        <v>272</v>
      </c>
      <c r="W844" s="2" t="s">
        <v>273</v>
      </c>
      <c r="X844" s="2" t="s">
        <v>273</v>
      </c>
      <c r="Y844" s="2" t="s">
        <v>273</v>
      </c>
      <c r="Z844" s="175" t="s">
        <v>273</v>
      </c>
      <c r="AA844" s="24" t="s">
        <v>272</v>
      </c>
      <c r="AB844" s="2" t="s">
        <v>273</v>
      </c>
      <c r="AC844" s="25" t="s">
        <v>273</v>
      </c>
      <c r="AD844" s="174" t="s">
        <v>272</v>
      </c>
      <c r="AE844" s="25" t="s">
        <v>273</v>
      </c>
      <c r="AF844" s="180">
        <v>100</v>
      </c>
    </row>
    <row r="845" spans="1:32">
      <c r="A845" s="134" t="str">
        <f t="shared" si="13"/>
        <v>CHca_02.6</v>
      </c>
      <c r="C845" s="177" t="s">
        <v>11</v>
      </c>
      <c r="D845" s="178" t="s">
        <v>495</v>
      </c>
      <c r="E845" s="178" t="s">
        <v>583</v>
      </c>
      <c r="F845" s="178" t="s">
        <v>584</v>
      </c>
      <c r="G845" s="178" t="s">
        <v>540</v>
      </c>
      <c r="H845" s="177" t="s">
        <v>52</v>
      </c>
      <c r="I845" s="179" t="s">
        <v>54</v>
      </c>
      <c r="J845" s="59" t="s">
        <v>1383</v>
      </c>
      <c r="K845" s="60" t="s">
        <v>1415</v>
      </c>
      <c r="L845" s="174" t="s">
        <v>272</v>
      </c>
      <c r="M845" s="2" t="s">
        <v>273</v>
      </c>
      <c r="N845" s="175" t="s">
        <v>272</v>
      </c>
      <c r="O845" s="24" t="s">
        <v>672</v>
      </c>
      <c r="P845" s="2" t="s">
        <v>273</v>
      </c>
      <c r="Q845" s="2" t="s">
        <v>273</v>
      </c>
      <c r="R845" s="2" t="s">
        <v>273</v>
      </c>
      <c r="S845" s="2" t="s">
        <v>273</v>
      </c>
      <c r="T845" s="2" t="s">
        <v>273</v>
      </c>
      <c r="U845" s="25" t="s">
        <v>273</v>
      </c>
      <c r="V845" s="24" t="s">
        <v>272</v>
      </c>
      <c r="W845" s="2" t="s">
        <v>273</v>
      </c>
      <c r="X845" s="2" t="s">
        <v>273</v>
      </c>
      <c r="Y845" s="2" t="s">
        <v>273</v>
      </c>
      <c r="Z845" s="175" t="s">
        <v>273</v>
      </c>
      <c r="AA845" s="24" t="s">
        <v>272</v>
      </c>
      <c r="AB845" s="2" t="s">
        <v>273</v>
      </c>
      <c r="AC845" s="25" t="s">
        <v>273</v>
      </c>
      <c r="AD845" s="174" t="s">
        <v>272</v>
      </c>
      <c r="AE845" s="25" t="s">
        <v>273</v>
      </c>
      <c r="AF845" s="180">
        <v>100</v>
      </c>
    </row>
    <row r="846" spans="1:32">
      <c r="A846" s="134" t="str">
        <f t="shared" si="13"/>
        <v>CHca_02.6</v>
      </c>
      <c r="C846" s="177" t="s">
        <v>11</v>
      </c>
      <c r="D846" s="178" t="s">
        <v>495</v>
      </c>
      <c r="E846" s="178" t="s">
        <v>583</v>
      </c>
      <c r="F846" s="178" t="s">
        <v>584</v>
      </c>
      <c r="G846" s="178" t="s">
        <v>540</v>
      </c>
      <c r="H846" s="177" t="s">
        <v>52</v>
      </c>
      <c r="I846" s="179" t="s">
        <v>54</v>
      </c>
      <c r="J846" s="59" t="s">
        <v>1385</v>
      </c>
      <c r="K846" s="60" t="s">
        <v>1416</v>
      </c>
      <c r="L846" s="174" t="s">
        <v>272</v>
      </c>
      <c r="M846" s="2" t="s">
        <v>273</v>
      </c>
      <c r="N846" s="175" t="s">
        <v>272</v>
      </c>
      <c r="O846" s="24" t="s">
        <v>672</v>
      </c>
      <c r="P846" s="2" t="s">
        <v>273</v>
      </c>
      <c r="Q846" s="2" t="s">
        <v>273</v>
      </c>
      <c r="R846" s="2" t="s">
        <v>273</v>
      </c>
      <c r="S846" s="2" t="s">
        <v>273</v>
      </c>
      <c r="T846" s="2" t="s">
        <v>273</v>
      </c>
      <c r="U846" s="25" t="s">
        <v>273</v>
      </c>
      <c r="V846" s="24" t="s">
        <v>272</v>
      </c>
      <c r="W846" s="2" t="s">
        <v>273</v>
      </c>
      <c r="X846" s="2" t="s">
        <v>273</v>
      </c>
      <c r="Y846" s="2" t="s">
        <v>273</v>
      </c>
      <c r="Z846" s="175" t="s">
        <v>273</v>
      </c>
      <c r="AA846" s="24" t="s">
        <v>272</v>
      </c>
      <c r="AB846" s="2" t="s">
        <v>273</v>
      </c>
      <c r="AC846" s="25" t="s">
        <v>273</v>
      </c>
      <c r="AD846" s="174" t="s">
        <v>272</v>
      </c>
      <c r="AE846" s="25" t="s">
        <v>273</v>
      </c>
      <c r="AF846" s="180">
        <v>100</v>
      </c>
    </row>
    <row r="847" spans="1:32">
      <c r="A847" s="134" t="str">
        <f t="shared" si="13"/>
        <v>CHca_02.6</v>
      </c>
      <c r="C847" s="177" t="s">
        <v>11</v>
      </c>
      <c r="D847" s="178" t="s">
        <v>495</v>
      </c>
      <c r="E847" s="178" t="s">
        <v>583</v>
      </c>
      <c r="F847" s="178" t="s">
        <v>584</v>
      </c>
      <c r="G847" s="178" t="s">
        <v>540</v>
      </c>
      <c r="H847" s="177" t="s">
        <v>52</v>
      </c>
      <c r="I847" s="179" t="s">
        <v>54</v>
      </c>
      <c r="J847" s="59" t="s">
        <v>1387</v>
      </c>
      <c r="K847" s="60" t="s">
        <v>1417</v>
      </c>
      <c r="L847" s="174" t="s">
        <v>272</v>
      </c>
      <c r="M847" s="2" t="s">
        <v>273</v>
      </c>
      <c r="N847" s="175" t="s">
        <v>272</v>
      </c>
      <c r="O847" s="24" t="s">
        <v>672</v>
      </c>
      <c r="P847" s="2" t="s">
        <v>273</v>
      </c>
      <c r="Q847" s="2" t="s">
        <v>273</v>
      </c>
      <c r="R847" s="2" t="s">
        <v>273</v>
      </c>
      <c r="S847" s="2" t="s">
        <v>273</v>
      </c>
      <c r="T847" s="2" t="s">
        <v>273</v>
      </c>
      <c r="U847" s="25" t="s">
        <v>273</v>
      </c>
      <c r="V847" s="24" t="s">
        <v>272</v>
      </c>
      <c r="W847" s="2" t="s">
        <v>273</v>
      </c>
      <c r="X847" s="2" t="s">
        <v>273</v>
      </c>
      <c r="Y847" s="2" t="s">
        <v>273</v>
      </c>
      <c r="Z847" s="175" t="s">
        <v>273</v>
      </c>
      <c r="AA847" s="24" t="s">
        <v>272</v>
      </c>
      <c r="AB847" s="2" t="s">
        <v>273</v>
      </c>
      <c r="AC847" s="25" t="s">
        <v>273</v>
      </c>
      <c r="AD847" s="174" t="s">
        <v>272</v>
      </c>
      <c r="AE847" s="25" t="s">
        <v>273</v>
      </c>
      <c r="AF847" s="180">
        <v>100</v>
      </c>
    </row>
    <row r="848" spans="1:32">
      <c r="A848" s="134" t="str">
        <f t="shared" si="13"/>
        <v>CHca_02.6</v>
      </c>
      <c r="C848" s="177" t="s">
        <v>11</v>
      </c>
      <c r="D848" s="178" t="s">
        <v>495</v>
      </c>
      <c r="E848" s="178" t="s">
        <v>583</v>
      </c>
      <c r="F848" s="178" t="s">
        <v>584</v>
      </c>
      <c r="G848" s="178" t="s">
        <v>540</v>
      </c>
      <c r="H848" s="177" t="s">
        <v>52</v>
      </c>
      <c r="I848" s="179" t="s">
        <v>54</v>
      </c>
      <c r="J848" s="59" t="s">
        <v>433</v>
      </c>
      <c r="K848" s="60" t="s">
        <v>1418</v>
      </c>
      <c r="L848" s="174" t="s">
        <v>272</v>
      </c>
      <c r="M848" s="2" t="s">
        <v>273</v>
      </c>
      <c r="N848" s="175" t="s">
        <v>272</v>
      </c>
      <c r="O848" s="24" t="s">
        <v>672</v>
      </c>
      <c r="P848" s="2" t="s">
        <v>273</v>
      </c>
      <c r="Q848" s="2" t="s">
        <v>273</v>
      </c>
      <c r="R848" s="2" t="s">
        <v>273</v>
      </c>
      <c r="S848" s="2" t="s">
        <v>273</v>
      </c>
      <c r="T848" s="2" t="s">
        <v>273</v>
      </c>
      <c r="U848" s="25" t="s">
        <v>273</v>
      </c>
      <c r="V848" s="24" t="s">
        <v>272</v>
      </c>
      <c r="W848" s="2" t="s">
        <v>273</v>
      </c>
      <c r="X848" s="2" t="s">
        <v>273</v>
      </c>
      <c r="Y848" s="2" t="s">
        <v>273</v>
      </c>
      <c r="Z848" s="175" t="s">
        <v>273</v>
      </c>
      <c r="AA848" s="24" t="s">
        <v>272</v>
      </c>
      <c r="AB848" s="2" t="s">
        <v>273</v>
      </c>
      <c r="AC848" s="25" t="s">
        <v>273</v>
      </c>
      <c r="AD848" s="174" t="s">
        <v>272</v>
      </c>
      <c r="AE848" s="25" t="s">
        <v>273</v>
      </c>
      <c r="AF848" s="180">
        <v>100</v>
      </c>
    </row>
    <row r="849" spans="1:32">
      <c r="A849" s="134" t="str">
        <f t="shared" si="13"/>
        <v>CHca_02.6</v>
      </c>
      <c r="C849" s="177" t="s">
        <v>11</v>
      </c>
      <c r="D849" s="178" t="s">
        <v>495</v>
      </c>
      <c r="E849" s="178" t="s">
        <v>583</v>
      </c>
      <c r="F849" s="178" t="s">
        <v>584</v>
      </c>
      <c r="G849" s="178" t="s">
        <v>540</v>
      </c>
      <c r="H849" s="177" t="s">
        <v>52</v>
      </c>
      <c r="I849" s="179" t="s">
        <v>54</v>
      </c>
      <c r="J849" s="59" t="s">
        <v>1390</v>
      </c>
      <c r="K849" s="60" t="s">
        <v>1419</v>
      </c>
      <c r="L849" s="174" t="s">
        <v>272</v>
      </c>
      <c r="M849" s="2" t="s">
        <v>273</v>
      </c>
      <c r="N849" s="175" t="s">
        <v>272</v>
      </c>
      <c r="O849" s="24" t="s">
        <v>672</v>
      </c>
      <c r="P849" s="2" t="s">
        <v>273</v>
      </c>
      <c r="Q849" s="2" t="s">
        <v>273</v>
      </c>
      <c r="R849" s="2" t="s">
        <v>273</v>
      </c>
      <c r="S849" s="2" t="s">
        <v>273</v>
      </c>
      <c r="T849" s="2" t="s">
        <v>273</v>
      </c>
      <c r="U849" s="25" t="s">
        <v>273</v>
      </c>
      <c r="V849" s="24" t="s">
        <v>272</v>
      </c>
      <c r="W849" s="2" t="s">
        <v>273</v>
      </c>
      <c r="X849" s="2" t="s">
        <v>273</v>
      </c>
      <c r="Y849" s="2" t="s">
        <v>273</v>
      </c>
      <c r="Z849" s="175" t="s">
        <v>273</v>
      </c>
      <c r="AA849" s="24" t="s">
        <v>272</v>
      </c>
      <c r="AB849" s="2" t="s">
        <v>273</v>
      </c>
      <c r="AC849" s="25" t="s">
        <v>273</v>
      </c>
      <c r="AD849" s="174" t="s">
        <v>272</v>
      </c>
      <c r="AE849" s="25" t="s">
        <v>273</v>
      </c>
      <c r="AF849" s="180">
        <v>100</v>
      </c>
    </row>
    <row r="850" spans="1:32">
      <c r="A850" s="134" t="str">
        <f t="shared" si="13"/>
        <v>CHca_03.1</v>
      </c>
      <c r="C850" s="177" t="s">
        <v>11</v>
      </c>
      <c r="D850" s="178" t="s">
        <v>495</v>
      </c>
      <c r="E850" s="178" t="s">
        <v>585</v>
      </c>
      <c r="F850" s="178" t="s">
        <v>586</v>
      </c>
      <c r="G850" s="178" t="s">
        <v>533</v>
      </c>
      <c r="H850" s="177" t="s">
        <v>52</v>
      </c>
      <c r="I850" s="179" t="s">
        <v>54</v>
      </c>
      <c r="J850" s="59" t="s">
        <v>1343</v>
      </c>
      <c r="K850" s="60" t="s">
        <v>1396</v>
      </c>
      <c r="L850" s="174" t="s">
        <v>272</v>
      </c>
      <c r="M850" s="2" t="s">
        <v>273</v>
      </c>
      <c r="N850" s="175" t="s">
        <v>272</v>
      </c>
      <c r="O850" s="24"/>
      <c r="P850" s="2"/>
      <c r="Q850" s="2"/>
      <c r="R850" s="2"/>
      <c r="S850" s="2"/>
      <c r="T850" s="2"/>
      <c r="U850" s="25"/>
      <c r="V850" s="24"/>
      <c r="W850" s="2"/>
      <c r="X850" s="2"/>
      <c r="Y850" s="2"/>
      <c r="Z850" s="175"/>
      <c r="AA850" s="24"/>
      <c r="AB850" s="2"/>
      <c r="AC850" s="25"/>
      <c r="AD850" s="174"/>
      <c r="AE850" s="25"/>
      <c r="AF850" s="180">
        <v>100</v>
      </c>
    </row>
    <row r="851" spans="1:32">
      <c r="A851" s="134" t="str">
        <f t="shared" si="13"/>
        <v>CHca_03.1</v>
      </c>
      <c r="C851" s="177" t="s">
        <v>11</v>
      </c>
      <c r="D851" s="178" t="s">
        <v>495</v>
      </c>
      <c r="E851" s="178" t="s">
        <v>585</v>
      </c>
      <c r="F851" s="178" t="s">
        <v>586</v>
      </c>
      <c r="G851" s="178" t="s">
        <v>533</v>
      </c>
      <c r="H851" s="177" t="s">
        <v>52</v>
      </c>
      <c r="I851" s="179" t="s">
        <v>54</v>
      </c>
      <c r="J851" s="59" t="s">
        <v>1345</v>
      </c>
      <c r="K851" s="60" t="s">
        <v>1397</v>
      </c>
      <c r="L851" s="174" t="s">
        <v>272</v>
      </c>
      <c r="M851" s="2" t="s">
        <v>273</v>
      </c>
      <c r="N851" s="175" t="s">
        <v>272</v>
      </c>
      <c r="O851" s="24"/>
      <c r="P851" s="2"/>
      <c r="Q851" s="2"/>
      <c r="R851" s="2"/>
      <c r="S851" s="2"/>
      <c r="T851" s="2"/>
      <c r="U851" s="25"/>
      <c r="V851" s="24"/>
      <c r="W851" s="2"/>
      <c r="X851" s="2"/>
      <c r="Y851" s="2"/>
      <c r="Z851" s="175"/>
      <c r="AA851" s="24"/>
      <c r="AB851" s="2"/>
      <c r="AC851" s="25"/>
      <c r="AD851" s="174"/>
      <c r="AE851" s="25"/>
      <c r="AF851" s="180">
        <v>100</v>
      </c>
    </row>
    <row r="852" spans="1:32">
      <c r="A852" s="134" t="str">
        <f t="shared" si="13"/>
        <v>CHca_03.1</v>
      </c>
      <c r="C852" s="177" t="s">
        <v>11</v>
      </c>
      <c r="D852" s="178" t="s">
        <v>495</v>
      </c>
      <c r="E852" s="178" t="s">
        <v>585</v>
      </c>
      <c r="F852" s="178" t="s">
        <v>586</v>
      </c>
      <c r="G852" s="178" t="s">
        <v>533</v>
      </c>
      <c r="H852" s="177" t="s">
        <v>52</v>
      </c>
      <c r="I852" s="179" t="s">
        <v>54</v>
      </c>
      <c r="J852" s="59" t="s">
        <v>1347</v>
      </c>
      <c r="K852" s="60" t="s">
        <v>1422</v>
      </c>
      <c r="L852" s="174" t="s">
        <v>272</v>
      </c>
      <c r="M852" s="2" t="s">
        <v>273</v>
      </c>
      <c r="N852" s="175" t="s">
        <v>272</v>
      </c>
      <c r="O852" s="24"/>
      <c r="P852" s="2"/>
      <c r="Q852" s="2"/>
      <c r="R852" s="2"/>
      <c r="S852" s="2"/>
      <c r="T852" s="2"/>
      <c r="U852" s="25"/>
      <c r="V852" s="24"/>
      <c r="W852" s="2"/>
      <c r="X852" s="2"/>
      <c r="Y852" s="2"/>
      <c r="Z852" s="175"/>
      <c r="AA852" s="24"/>
      <c r="AB852" s="2"/>
      <c r="AC852" s="25"/>
      <c r="AD852" s="174"/>
      <c r="AE852" s="25"/>
      <c r="AF852" s="180">
        <v>100</v>
      </c>
    </row>
    <row r="853" spans="1:32">
      <c r="A853" s="134" t="str">
        <f t="shared" si="13"/>
        <v>CHca_03.1</v>
      </c>
      <c r="C853" s="177" t="s">
        <v>11</v>
      </c>
      <c r="D853" s="178" t="s">
        <v>495</v>
      </c>
      <c r="E853" s="178" t="s">
        <v>585</v>
      </c>
      <c r="F853" s="178" t="s">
        <v>586</v>
      </c>
      <c r="G853" s="178" t="s">
        <v>533</v>
      </c>
      <c r="H853" s="177" t="s">
        <v>52</v>
      </c>
      <c r="I853" s="179" t="s">
        <v>54</v>
      </c>
      <c r="J853" s="59" t="s">
        <v>1349</v>
      </c>
      <c r="K853" s="60" t="s">
        <v>1394</v>
      </c>
      <c r="L853" s="174" t="s">
        <v>272</v>
      </c>
      <c r="M853" s="2" t="s">
        <v>273</v>
      </c>
      <c r="N853" s="175" t="s">
        <v>272</v>
      </c>
      <c r="O853" s="24"/>
      <c r="P853" s="2"/>
      <c r="Q853" s="2"/>
      <c r="R853" s="2"/>
      <c r="S853" s="2"/>
      <c r="T853" s="2"/>
      <c r="U853" s="25"/>
      <c r="V853" s="24"/>
      <c r="W853" s="2"/>
      <c r="X853" s="2"/>
      <c r="Y853" s="2"/>
      <c r="Z853" s="175"/>
      <c r="AA853" s="24"/>
      <c r="AB853" s="2"/>
      <c r="AC853" s="25"/>
      <c r="AD853" s="174"/>
      <c r="AE853" s="25"/>
      <c r="AF853" s="180">
        <v>100</v>
      </c>
    </row>
    <row r="854" spans="1:32">
      <c r="A854" s="134" t="str">
        <f t="shared" si="13"/>
        <v>CHca_03.1</v>
      </c>
      <c r="C854" s="177" t="s">
        <v>11</v>
      </c>
      <c r="D854" s="178" t="s">
        <v>495</v>
      </c>
      <c r="E854" s="178" t="s">
        <v>585</v>
      </c>
      <c r="F854" s="178" t="s">
        <v>586</v>
      </c>
      <c r="G854" s="178" t="s">
        <v>533</v>
      </c>
      <c r="H854" s="177" t="s">
        <v>52</v>
      </c>
      <c r="I854" s="179" t="s">
        <v>54</v>
      </c>
      <c r="J854" s="59" t="s">
        <v>435</v>
      </c>
      <c r="K854" s="60" t="s">
        <v>1395</v>
      </c>
      <c r="L854" s="174" t="s">
        <v>272</v>
      </c>
      <c r="M854" s="2" t="s">
        <v>273</v>
      </c>
      <c r="N854" s="175" t="s">
        <v>272</v>
      </c>
      <c r="O854" s="24"/>
      <c r="P854" s="2"/>
      <c r="Q854" s="2"/>
      <c r="R854" s="2"/>
      <c r="S854" s="2"/>
      <c r="T854" s="2"/>
      <c r="U854" s="25"/>
      <c r="V854" s="24"/>
      <c r="W854" s="2"/>
      <c r="X854" s="2"/>
      <c r="Y854" s="2"/>
      <c r="Z854" s="175"/>
      <c r="AA854" s="24"/>
      <c r="AB854" s="2"/>
      <c r="AC854" s="25"/>
      <c r="AD854" s="174"/>
      <c r="AE854" s="25"/>
      <c r="AF854" s="180">
        <v>100</v>
      </c>
    </row>
    <row r="855" spans="1:32">
      <c r="A855" s="134" t="str">
        <f t="shared" si="13"/>
        <v>CHca_03.1</v>
      </c>
      <c r="C855" s="177" t="s">
        <v>11</v>
      </c>
      <c r="D855" s="178" t="s">
        <v>495</v>
      </c>
      <c r="E855" s="178" t="s">
        <v>585</v>
      </c>
      <c r="F855" s="178" t="s">
        <v>586</v>
      </c>
      <c r="G855" s="178" t="s">
        <v>533</v>
      </c>
      <c r="H855" s="177" t="s">
        <v>52</v>
      </c>
      <c r="I855" s="179" t="s">
        <v>54</v>
      </c>
      <c r="J855" s="59" t="s">
        <v>1351</v>
      </c>
      <c r="K855" s="60" t="s">
        <v>1399</v>
      </c>
      <c r="L855" s="174" t="s">
        <v>272</v>
      </c>
      <c r="M855" s="2" t="s">
        <v>273</v>
      </c>
      <c r="N855" s="175" t="s">
        <v>272</v>
      </c>
      <c r="O855" s="24"/>
      <c r="P855" s="2"/>
      <c r="Q855" s="2"/>
      <c r="R855" s="2"/>
      <c r="S855" s="2"/>
      <c r="T855" s="2"/>
      <c r="U855" s="25"/>
      <c r="V855" s="24"/>
      <c r="W855" s="2"/>
      <c r="X855" s="2"/>
      <c r="Y855" s="2"/>
      <c r="Z855" s="175"/>
      <c r="AA855" s="24"/>
      <c r="AB855" s="2"/>
      <c r="AC855" s="25"/>
      <c r="AD855" s="174"/>
      <c r="AE855" s="25"/>
      <c r="AF855" s="180">
        <v>100</v>
      </c>
    </row>
    <row r="856" spans="1:32">
      <c r="A856" s="134" t="str">
        <f t="shared" si="13"/>
        <v>CHca_03.1</v>
      </c>
      <c r="C856" s="177" t="s">
        <v>11</v>
      </c>
      <c r="D856" s="178" t="s">
        <v>495</v>
      </c>
      <c r="E856" s="178" t="s">
        <v>585</v>
      </c>
      <c r="F856" s="178" t="s">
        <v>586</v>
      </c>
      <c r="G856" s="178" t="s">
        <v>533</v>
      </c>
      <c r="H856" s="177" t="s">
        <v>52</v>
      </c>
      <c r="I856" s="179" t="s">
        <v>54</v>
      </c>
      <c r="J856" s="59" t="s">
        <v>1353</v>
      </c>
      <c r="K856" s="60" t="s">
        <v>1400</v>
      </c>
      <c r="L856" s="174" t="s">
        <v>272</v>
      </c>
      <c r="M856" s="2" t="s">
        <v>273</v>
      </c>
      <c r="N856" s="175" t="s">
        <v>272</v>
      </c>
      <c r="O856" s="24"/>
      <c r="P856" s="2"/>
      <c r="Q856" s="2"/>
      <c r="R856" s="2"/>
      <c r="S856" s="2"/>
      <c r="T856" s="2"/>
      <c r="U856" s="25"/>
      <c r="V856" s="24"/>
      <c r="W856" s="2"/>
      <c r="X856" s="2"/>
      <c r="Y856" s="2"/>
      <c r="Z856" s="175"/>
      <c r="AA856" s="24"/>
      <c r="AB856" s="2"/>
      <c r="AC856" s="25"/>
      <c r="AD856" s="174"/>
      <c r="AE856" s="25"/>
      <c r="AF856" s="180">
        <v>100</v>
      </c>
    </row>
    <row r="857" spans="1:32">
      <c r="A857" s="134" t="str">
        <f t="shared" si="13"/>
        <v>CHca_03.1</v>
      </c>
      <c r="C857" s="177" t="s">
        <v>11</v>
      </c>
      <c r="D857" s="178" t="s">
        <v>495</v>
      </c>
      <c r="E857" s="178" t="s">
        <v>585</v>
      </c>
      <c r="F857" s="178" t="s">
        <v>586</v>
      </c>
      <c r="G857" s="178" t="s">
        <v>533</v>
      </c>
      <c r="H857" s="177" t="s">
        <v>52</v>
      </c>
      <c r="I857" s="179" t="s">
        <v>54</v>
      </c>
      <c r="J857" s="59" t="s">
        <v>1355</v>
      </c>
      <c r="K857" s="60" t="s">
        <v>1401</v>
      </c>
      <c r="L857" s="174" t="s">
        <v>272</v>
      </c>
      <c r="M857" s="2" t="s">
        <v>273</v>
      </c>
      <c r="N857" s="175" t="s">
        <v>272</v>
      </c>
      <c r="O857" s="24"/>
      <c r="P857" s="2"/>
      <c r="Q857" s="2"/>
      <c r="R857" s="2"/>
      <c r="S857" s="2"/>
      <c r="T857" s="2"/>
      <c r="U857" s="25"/>
      <c r="V857" s="24"/>
      <c r="W857" s="2"/>
      <c r="X857" s="2"/>
      <c r="Y857" s="2"/>
      <c r="Z857" s="175"/>
      <c r="AA857" s="24"/>
      <c r="AB857" s="2"/>
      <c r="AC857" s="25"/>
      <c r="AD857" s="174"/>
      <c r="AE857" s="25"/>
      <c r="AF857" s="180">
        <v>100</v>
      </c>
    </row>
    <row r="858" spans="1:32">
      <c r="A858" s="134" t="str">
        <f t="shared" si="13"/>
        <v>CHca_03.1</v>
      </c>
      <c r="C858" s="177" t="s">
        <v>11</v>
      </c>
      <c r="D858" s="178" t="s">
        <v>495</v>
      </c>
      <c r="E858" s="178" t="s">
        <v>585</v>
      </c>
      <c r="F858" s="178" t="s">
        <v>586</v>
      </c>
      <c r="G858" s="178" t="s">
        <v>533</v>
      </c>
      <c r="H858" s="177" t="s">
        <v>52</v>
      </c>
      <c r="I858" s="179" t="s">
        <v>54</v>
      </c>
      <c r="J858" s="59" t="s">
        <v>1357</v>
      </c>
      <c r="K858" s="60" t="s">
        <v>1402</v>
      </c>
      <c r="L858" s="174" t="s">
        <v>272</v>
      </c>
      <c r="M858" s="2" t="s">
        <v>273</v>
      </c>
      <c r="N858" s="175" t="s">
        <v>272</v>
      </c>
      <c r="O858" s="24"/>
      <c r="P858" s="2"/>
      <c r="Q858" s="2"/>
      <c r="R858" s="2"/>
      <c r="S858" s="2"/>
      <c r="T858" s="2"/>
      <c r="U858" s="25"/>
      <c r="V858" s="24"/>
      <c r="W858" s="2"/>
      <c r="X858" s="2"/>
      <c r="Y858" s="2"/>
      <c r="Z858" s="175"/>
      <c r="AA858" s="24"/>
      <c r="AB858" s="2"/>
      <c r="AC858" s="25"/>
      <c r="AD858" s="174"/>
      <c r="AE858" s="25"/>
      <c r="AF858" s="180">
        <v>0</v>
      </c>
    </row>
    <row r="859" spans="1:32">
      <c r="A859" s="134" t="str">
        <f t="shared" si="13"/>
        <v>CHca_03.1</v>
      </c>
      <c r="C859" s="177" t="s">
        <v>11</v>
      </c>
      <c r="D859" s="178" t="s">
        <v>495</v>
      </c>
      <c r="E859" s="178" t="s">
        <v>585</v>
      </c>
      <c r="F859" s="178" t="s">
        <v>586</v>
      </c>
      <c r="G859" s="178" t="s">
        <v>533</v>
      </c>
      <c r="H859" s="177" t="s">
        <v>52</v>
      </c>
      <c r="I859" s="179" t="s">
        <v>54</v>
      </c>
      <c r="J859" s="59" t="s">
        <v>1359</v>
      </c>
      <c r="K859" s="60" t="s">
        <v>1403</v>
      </c>
      <c r="L859" s="174" t="s">
        <v>272</v>
      </c>
      <c r="M859" s="2" t="s">
        <v>273</v>
      </c>
      <c r="N859" s="175" t="s">
        <v>272</v>
      </c>
      <c r="O859" s="24"/>
      <c r="P859" s="2"/>
      <c r="Q859" s="2"/>
      <c r="R859" s="2"/>
      <c r="S859" s="2"/>
      <c r="T859" s="2"/>
      <c r="U859" s="25"/>
      <c r="V859" s="24"/>
      <c r="W859" s="2"/>
      <c r="X859" s="2"/>
      <c r="Y859" s="2"/>
      <c r="Z859" s="175"/>
      <c r="AA859" s="24"/>
      <c r="AB859" s="2"/>
      <c r="AC859" s="25"/>
      <c r="AD859" s="174"/>
      <c r="AE859" s="25"/>
      <c r="AF859" s="180">
        <v>100</v>
      </c>
    </row>
    <row r="860" spans="1:32">
      <c r="A860" s="134" t="str">
        <f t="shared" si="13"/>
        <v>CHca_03.1</v>
      </c>
      <c r="C860" s="177" t="s">
        <v>11</v>
      </c>
      <c r="D860" s="178" t="s">
        <v>495</v>
      </c>
      <c r="E860" s="178" t="s">
        <v>585</v>
      </c>
      <c r="F860" s="178" t="s">
        <v>586</v>
      </c>
      <c r="G860" s="178" t="s">
        <v>533</v>
      </c>
      <c r="H860" s="177" t="s">
        <v>52</v>
      </c>
      <c r="I860" s="179" t="s">
        <v>54</v>
      </c>
      <c r="J860" s="59" t="s">
        <v>1361</v>
      </c>
      <c r="K860" s="60" t="s">
        <v>1404</v>
      </c>
      <c r="L860" s="174" t="s">
        <v>272</v>
      </c>
      <c r="M860" s="2" t="s">
        <v>273</v>
      </c>
      <c r="N860" s="175" t="s">
        <v>272</v>
      </c>
      <c r="O860" s="24"/>
      <c r="P860" s="2"/>
      <c r="Q860" s="2"/>
      <c r="R860" s="2"/>
      <c r="S860" s="2"/>
      <c r="T860" s="2"/>
      <c r="U860" s="25"/>
      <c r="V860" s="24"/>
      <c r="W860" s="2"/>
      <c r="X860" s="2"/>
      <c r="Y860" s="2"/>
      <c r="Z860" s="175"/>
      <c r="AA860" s="24"/>
      <c r="AB860" s="2"/>
      <c r="AC860" s="25"/>
      <c r="AD860" s="174"/>
      <c r="AE860" s="25"/>
      <c r="AF860" s="180">
        <v>100</v>
      </c>
    </row>
    <row r="861" spans="1:32">
      <c r="A861" s="134" t="str">
        <f t="shared" si="13"/>
        <v>CHca_03.1</v>
      </c>
      <c r="C861" s="177" t="s">
        <v>11</v>
      </c>
      <c r="D861" s="178" t="s">
        <v>495</v>
      </c>
      <c r="E861" s="178" t="s">
        <v>585</v>
      </c>
      <c r="F861" s="178" t="s">
        <v>586</v>
      </c>
      <c r="G861" s="178" t="s">
        <v>533</v>
      </c>
      <c r="H861" s="177" t="s">
        <v>52</v>
      </c>
      <c r="I861" s="179" t="s">
        <v>54</v>
      </c>
      <c r="J861" s="59" t="s">
        <v>1363</v>
      </c>
      <c r="K861" s="60" t="s">
        <v>1405</v>
      </c>
      <c r="L861" s="174" t="s">
        <v>272</v>
      </c>
      <c r="M861" s="2" t="s">
        <v>273</v>
      </c>
      <c r="N861" s="175" t="s">
        <v>272</v>
      </c>
      <c r="O861" s="24"/>
      <c r="P861" s="2"/>
      <c r="Q861" s="2"/>
      <c r="R861" s="2"/>
      <c r="S861" s="2"/>
      <c r="T861" s="2"/>
      <c r="U861" s="25"/>
      <c r="V861" s="24"/>
      <c r="W861" s="2"/>
      <c r="X861" s="2"/>
      <c r="Y861" s="2"/>
      <c r="Z861" s="175"/>
      <c r="AA861" s="24"/>
      <c r="AB861" s="2"/>
      <c r="AC861" s="25"/>
      <c r="AD861" s="174"/>
      <c r="AE861" s="25"/>
      <c r="AF861" s="180">
        <v>100</v>
      </c>
    </row>
    <row r="862" spans="1:32">
      <c r="A862" s="134" t="str">
        <f t="shared" si="13"/>
        <v>CHca_03.1</v>
      </c>
      <c r="C862" s="177" t="s">
        <v>11</v>
      </c>
      <c r="D862" s="178" t="s">
        <v>495</v>
      </c>
      <c r="E862" s="178" t="s">
        <v>585</v>
      </c>
      <c r="F862" s="178" t="s">
        <v>586</v>
      </c>
      <c r="G862" s="178" t="s">
        <v>533</v>
      </c>
      <c r="H862" s="177" t="s">
        <v>52</v>
      </c>
      <c r="I862" s="179" t="s">
        <v>54</v>
      </c>
      <c r="J862" s="59" t="s">
        <v>1365</v>
      </c>
      <c r="K862" s="60" t="s">
        <v>1406</v>
      </c>
      <c r="L862" s="174" t="s">
        <v>272</v>
      </c>
      <c r="M862" s="2" t="s">
        <v>273</v>
      </c>
      <c r="N862" s="175" t="s">
        <v>272</v>
      </c>
      <c r="O862" s="24"/>
      <c r="P862" s="2"/>
      <c r="Q862" s="2"/>
      <c r="R862" s="2"/>
      <c r="S862" s="2"/>
      <c r="T862" s="2"/>
      <c r="U862" s="25"/>
      <c r="V862" s="24"/>
      <c r="W862" s="2"/>
      <c r="X862" s="2"/>
      <c r="Y862" s="2"/>
      <c r="Z862" s="175"/>
      <c r="AA862" s="24"/>
      <c r="AB862" s="2"/>
      <c r="AC862" s="25"/>
      <c r="AD862" s="174"/>
      <c r="AE862" s="25"/>
      <c r="AF862" s="180">
        <v>100</v>
      </c>
    </row>
    <row r="863" spans="1:32">
      <c r="A863" s="134" t="str">
        <f t="shared" si="13"/>
        <v>CHca_03.1</v>
      </c>
      <c r="C863" s="177" t="s">
        <v>11</v>
      </c>
      <c r="D863" s="178" t="s">
        <v>495</v>
      </c>
      <c r="E863" s="178" t="s">
        <v>585</v>
      </c>
      <c r="F863" s="178" t="s">
        <v>586</v>
      </c>
      <c r="G863" s="178" t="s">
        <v>533</v>
      </c>
      <c r="H863" s="177" t="s">
        <v>52</v>
      </c>
      <c r="I863" s="179" t="s">
        <v>54</v>
      </c>
      <c r="J863" s="59" t="s">
        <v>1367</v>
      </c>
      <c r="K863" s="60" t="s">
        <v>1407</v>
      </c>
      <c r="L863" s="174" t="s">
        <v>272</v>
      </c>
      <c r="M863" s="2" t="s">
        <v>273</v>
      </c>
      <c r="N863" s="175" t="s">
        <v>272</v>
      </c>
      <c r="O863" s="24"/>
      <c r="P863" s="2"/>
      <c r="Q863" s="2"/>
      <c r="R863" s="2"/>
      <c r="S863" s="2"/>
      <c r="T863" s="2"/>
      <c r="U863" s="25"/>
      <c r="V863" s="24"/>
      <c r="W863" s="2"/>
      <c r="X863" s="2"/>
      <c r="Y863" s="2"/>
      <c r="Z863" s="175"/>
      <c r="AA863" s="24"/>
      <c r="AB863" s="2"/>
      <c r="AC863" s="25"/>
      <c r="AD863" s="174"/>
      <c r="AE863" s="25"/>
      <c r="AF863" s="180">
        <v>100</v>
      </c>
    </row>
    <row r="864" spans="1:32">
      <c r="A864" s="134" t="str">
        <f t="shared" si="13"/>
        <v>CHca_03.1</v>
      </c>
      <c r="C864" s="177" t="s">
        <v>11</v>
      </c>
      <c r="D864" s="178" t="s">
        <v>495</v>
      </c>
      <c r="E864" s="178" t="s">
        <v>585</v>
      </c>
      <c r="F864" s="178" t="s">
        <v>586</v>
      </c>
      <c r="G864" s="178" t="s">
        <v>533</v>
      </c>
      <c r="H864" s="177" t="s">
        <v>52</v>
      </c>
      <c r="I864" s="179" t="s">
        <v>54</v>
      </c>
      <c r="J864" s="59" t="s">
        <v>1369</v>
      </c>
      <c r="K864" s="60" t="s">
        <v>1408</v>
      </c>
      <c r="L864" s="174" t="s">
        <v>272</v>
      </c>
      <c r="M864" s="2" t="s">
        <v>273</v>
      </c>
      <c r="N864" s="175" t="s">
        <v>272</v>
      </c>
      <c r="O864" s="24"/>
      <c r="P864" s="2"/>
      <c r="Q864" s="2"/>
      <c r="R864" s="2"/>
      <c r="S864" s="2"/>
      <c r="T864" s="2"/>
      <c r="U864" s="25"/>
      <c r="V864" s="24"/>
      <c r="W864" s="2"/>
      <c r="X864" s="2"/>
      <c r="Y864" s="2"/>
      <c r="Z864" s="175"/>
      <c r="AA864" s="24"/>
      <c r="AB864" s="2"/>
      <c r="AC864" s="25"/>
      <c r="AD864" s="174"/>
      <c r="AE864" s="25"/>
      <c r="AF864" s="180">
        <v>100</v>
      </c>
    </row>
    <row r="865" spans="1:32">
      <c r="A865" s="134" t="str">
        <f t="shared" si="13"/>
        <v>CHca_03.1</v>
      </c>
      <c r="C865" s="177" t="s">
        <v>11</v>
      </c>
      <c r="D865" s="178" t="s">
        <v>495</v>
      </c>
      <c r="E865" s="178" t="s">
        <v>585</v>
      </c>
      <c r="F865" s="178" t="s">
        <v>586</v>
      </c>
      <c r="G865" s="178" t="s">
        <v>533</v>
      </c>
      <c r="H865" s="177" t="s">
        <v>52</v>
      </c>
      <c r="I865" s="179" t="s">
        <v>54</v>
      </c>
      <c r="J865" s="59" t="s">
        <v>1371</v>
      </c>
      <c r="K865" s="60" t="s">
        <v>1409</v>
      </c>
      <c r="L865" s="174" t="s">
        <v>272</v>
      </c>
      <c r="M865" s="2" t="s">
        <v>273</v>
      </c>
      <c r="N865" s="175" t="s">
        <v>272</v>
      </c>
      <c r="O865" s="24"/>
      <c r="P865" s="2"/>
      <c r="Q865" s="2"/>
      <c r="R865" s="2"/>
      <c r="S865" s="2"/>
      <c r="T865" s="2"/>
      <c r="U865" s="25"/>
      <c r="V865" s="24"/>
      <c r="W865" s="2"/>
      <c r="X865" s="2"/>
      <c r="Y865" s="2"/>
      <c r="Z865" s="175"/>
      <c r="AA865" s="24"/>
      <c r="AB865" s="2"/>
      <c r="AC865" s="25"/>
      <c r="AD865" s="174"/>
      <c r="AE865" s="25"/>
      <c r="AF865" s="180">
        <v>100</v>
      </c>
    </row>
    <row r="866" spans="1:32">
      <c r="A866" s="134" t="str">
        <f t="shared" si="13"/>
        <v>CHca_03.1</v>
      </c>
      <c r="C866" s="177" t="s">
        <v>11</v>
      </c>
      <c r="D866" s="178" t="s">
        <v>495</v>
      </c>
      <c r="E866" s="178" t="s">
        <v>585</v>
      </c>
      <c r="F866" s="178" t="s">
        <v>586</v>
      </c>
      <c r="G866" s="178" t="s">
        <v>533</v>
      </c>
      <c r="H866" s="177" t="s">
        <v>52</v>
      </c>
      <c r="I866" s="179" t="s">
        <v>54</v>
      </c>
      <c r="J866" s="59" t="s">
        <v>1373</v>
      </c>
      <c r="K866" s="60" t="s">
        <v>1410</v>
      </c>
      <c r="L866" s="174" t="s">
        <v>272</v>
      </c>
      <c r="M866" s="2" t="s">
        <v>273</v>
      </c>
      <c r="N866" s="175" t="s">
        <v>272</v>
      </c>
      <c r="O866" s="24"/>
      <c r="P866" s="2"/>
      <c r="Q866" s="2"/>
      <c r="R866" s="2"/>
      <c r="S866" s="2"/>
      <c r="T866" s="2"/>
      <c r="U866" s="25"/>
      <c r="V866" s="24"/>
      <c r="W866" s="2"/>
      <c r="X866" s="2"/>
      <c r="Y866" s="2"/>
      <c r="Z866" s="175"/>
      <c r="AA866" s="24"/>
      <c r="AB866" s="2"/>
      <c r="AC866" s="25"/>
      <c r="AD866" s="174"/>
      <c r="AE866" s="25"/>
      <c r="AF866" s="180">
        <v>0</v>
      </c>
    </row>
    <row r="867" spans="1:32">
      <c r="A867" s="134" t="str">
        <f t="shared" si="13"/>
        <v>CHca_03.1</v>
      </c>
      <c r="C867" s="177" t="s">
        <v>11</v>
      </c>
      <c r="D867" s="178" t="s">
        <v>495</v>
      </c>
      <c r="E867" s="178" t="s">
        <v>585</v>
      </c>
      <c r="F867" s="178" t="s">
        <v>586</v>
      </c>
      <c r="G867" s="178" t="s">
        <v>533</v>
      </c>
      <c r="H867" s="177" t="s">
        <v>52</v>
      </c>
      <c r="I867" s="179" t="s">
        <v>54</v>
      </c>
      <c r="J867" s="59" t="s">
        <v>1375</v>
      </c>
      <c r="K867" s="60" t="s">
        <v>1411</v>
      </c>
      <c r="L867" s="174" t="s">
        <v>272</v>
      </c>
      <c r="M867" s="2" t="s">
        <v>273</v>
      </c>
      <c r="N867" s="175" t="s">
        <v>272</v>
      </c>
      <c r="O867" s="24"/>
      <c r="P867" s="2"/>
      <c r="Q867" s="2"/>
      <c r="R867" s="2"/>
      <c r="S867" s="2"/>
      <c r="T867" s="2"/>
      <c r="U867" s="25"/>
      <c r="V867" s="24"/>
      <c r="W867" s="2"/>
      <c r="X867" s="2"/>
      <c r="Y867" s="2"/>
      <c r="Z867" s="175"/>
      <c r="AA867" s="24"/>
      <c r="AB867" s="2"/>
      <c r="AC867" s="25"/>
      <c r="AD867" s="174"/>
      <c r="AE867" s="25"/>
      <c r="AF867" s="180">
        <v>100</v>
      </c>
    </row>
    <row r="868" spans="1:32">
      <c r="A868" s="134" t="str">
        <f t="shared" si="13"/>
        <v>CHca_03.1</v>
      </c>
      <c r="C868" s="177" t="s">
        <v>11</v>
      </c>
      <c r="D868" s="178" t="s">
        <v>495</v>
      </c>
      <c r="E868" s="178" t="s">
        <v>585</v>
      </c>
      <c r="F868" s="178" t="s">
        <v>586</v>
      </c>
      <c r="G868" s="178" t="s">
        <v>533</v>
      </c>
      <c r="H868" s="177" t="s">
        <v>52</v>
      </c>
      <c r="I868" s="179" t="s">
        <v>54</v>
      </c>
      <c r="J868" s="59" t="s">
        <v>1377</v>
      </c>
      <c r="K868" s="60" t="s">
        <v>1412</v>
      </c>
      <c r="L868" s="174" t="s">
        <v>272</v>
      </c>
      <c r="M868" s="2" t="s">
        <v>273</v>
      </c>
      <c r="N868" s="175" t="s">
        <v>272</v>
      </c>
      <c r="O868" s="24"/>
      <c r="P868" s="2"/>
      <c r="Q868" s="2"/>
      <c r="R868" s="2"/>
      <c r="S868" s="2"/>
      <c r="T868" s="2"/>
      <c r="U868" s="25"/>
      <c r="V868" s="24"/>
      <c r="W868" s="2"/>
      <c r="X868" s="2"/>
      <c r="Y868" s="2"/>
      <c r="Z868" s="175"/>
      <c r="AA868" s="24"/>
      <c r="AB868" s="2"/>
      <c r="AC868" s="25"/>
      <c r="AD868" s="174"/>
      <c r="AE868" s="25"/>
      <c r="AF868" s="180">
        <v>100</v>
      </c>
    </row>
    <row r="869" spans="1:32">
      <c r="A869" s="134" t="str">
        <f t="shared" si="13"/>
        <v>CHca_03.1</v>
      </c>
      <c r="C869" s="177" t="s">
        <v>11</v>
      </c>
      <c r="D869" s="178" t="s">
        <v>495</v>
      </c>
      <c r="E869" s="178" t="s">
        <v>585</v>
      </c>
      <c r="F869" s="178" t="s">
        <v>586</v>
      </c>
      <c r="G869" s="178" t="s">
        <v>533</v>
      </c>
      <c r="H869" s="177" t="s">
        <v>52</v>
      </c>
      <c r="I869" s="179" t="s">
        <v>54</v>
      </c>
      <c r="J869" s="59" t="s">
        <v>1379</v>
      </c>
      <c r="K869" s="60" t="s">
        <v>1413</v>
      </c>
      <c r="L869" s="174" t="s">
        <v>272</v>
      </c>
      <c r="M869" s="2" t="s">
        <v>273</v>
      </c>
      <c r="N869" s="175" t="s">
        <v>272</v>
      </c>
      <c r="O869" s="24"/>
      <c r="P869" s="2"/>
      <c r="Q869" s="2"/>
      <c r="R869" s="2"/>
      <c r="S869" s="2"/>
      <c r="T869" s="2"/>
      <c r="U869" s="25"/>
      <c r="V869" s="24"/>
      <c r="W869" s="2"/>
      <c r="X869" s="2"/>
      <c r="Y869" s="2"/>
      <c r="Z869" s="175"/>
      <c r="AA869" s="24"/>
      <c r="AB869" s="2"/>
      <c r="AC869" s="25"/>
      <c r="AD869" s="174"/>
      <c r="AE869" s="25"/>
      <c r="AF869" s="180">
        <v>100</v>
      </c>
    </row>
    <row r="870" spans="1:32">
      <c r="A870" s="134" t="str">
        <f t="shared" si="13"/>
        <v>CHca_03.1</v>
      </c>
      <c r="C870" s="177" t="s">
        <v>11</v>
      </c>
      <c r="D870" s="178" t="s">
        <v>495</v>
      </c>
      <c r="E870" s="178" t="s">
        <v>585</v>
      </c>
      <c r="F870" s="178" t="s">
        <v>586</v>
      </c>
      <c r="G870" s="178" t="s">
        <v>533</v>
      </c>
      <c r="H870" s="177" t="s">
        <v>52</v>
      </c>
      <c r="I870" s="179" t="s">
        <v>54</v>
      </c>
      <c r="J870" s="59" t="s">
        <v>1381</v>
      </c>
      <c r="K870" s="60" t="s">
        <v>1414</v>
      </c>
      <c r="L870" s="174" t="s">
        <v>272</v>
      </c>
      <c r="M870" s="2" t="s">
        <v>273</v>
      </c>
      <c r="N870" s="175" t="s">
        <v>272</v>
      </c>
      <c r="O870" s="24"/>
      <c r="P870" s="2"/>
      <c r="Q870" s="2"/>
      <c r="R870" s="2"/>
      <c r="S870" s="2"/>
      <c r="T870" s="2"/>
      <c r="U870" s="25"/>
      <c r="V870" s="24"/>
      <c r="W870" s="2"/>
      <c r="X870" s="2"/>
      <c r="Y870" s="2"/>
      <c r="Z870" s="175"/>
      <c r="AA870" s="24"/>
      <c r="AB870" s="2"/>
      <c r="AC870" s="25"/>
      <c r="AD870" s="174"/>
      <c r="AE870" s="25"/>
      <c r="AF870" s="180">
        <v>100</v>
      </c>
    </row>
    <row r="871" spans="1:32">
      <c r="A871" s="134" t="str">
        <f t="shared" si="13"/>
        <v>CHca_03.1</v>
      </c>
      <c r="C871" s="177" t="s">
        <v>11</v>
      </c>
      <c r="D871" s="178" t="s">
        <v>495</v>
      </c>
      <c r="E871" s="178" t="s">
        <v>585</v>
      </c>
      <c r="F871" s="178" t="s">
        <v>586</v>
      </c>
      <c r="G871" s="178" t="s">
        <v>533</v>
      </c>
      <c r="H871" s="177" t="s">
        <v>52</v>
      </c>
      <c r="I871" s="179" t="s">
        <v>54</v>
      </c>
      <c r="J871" s="59" t="s">
        <v>1383</v>
      </c>
      <c r="K871" s="60" t="s">
        <v>1415</v>
      </c>
      <c r="L871" s="174" t="s">
        <v>272</v>
      </c>
      <c r="M871" s="2" t="s">
        <v>273</v>
      </c>
      <c r="N871" s="175" t="s">
        <v>272</v>
      </c>
      <c r="O871" s="24"/>
      <c r="P871" s="2"/>
      <c r="Q871" s="2"/>
      <c r="R871" s="2"/>
      <c r="S871" s="2"/>
      <c r="T871" s="2"/>
      <c r="U871" s="25"/>
      <c r="V871" s="24"/>
      <c r="W871" s="2"/>
      <c r="X871" s="2"/>
      <c r="Y871" s="2"/>
      <c r="Z871" s="175"/>
      <c r="AA871" s="24"/>
      <c r="AB871" s="2"/>
      <c r="AC871" s="25"/>
      <c r="AD871" s="174"/>
      <c r="AE871" s="25"/>
      <c r="AF871" s="180">
        <v>100</v>
      </c>
    </row>
    <row r="872" spans="1:32">
      <c r="A872" s="134" t="str">
        <f t="shared" si="13"/>
        <v>CHca_03.1</v>
      </c>
      <c r="C872" s="177" t="s">
        <v>11</v>
      </c>
      <c r="D872" s="178" t="s">
        <v>495</v>
      </c>
      <c r="E872" s="178" t="s">
        <v>585</v>
      </c>
      <c r="F872" s="178" t="s">
        <v>586</v>
      </c>
      <c r="G872" s="178" t="s">
        <v>533</v>
      </c>
      <c r="H872" s="177" t="s">
        <v>52</v>
      </c>
      <c r="I872" s="179" t="s">
        <v>54</v>
      </c>
      <c r="J872" s="59" t="s">
        <v>1385</v>
      </c>
      <c r="K872" s="60" t="s">
        <v>1416</v>
      </c>
      <c r="L872" s="174" t="s">
        <v>272</v>
      </c>
      <c r="M872" s="2" t="s">
        <v>273</v>
      </c>
      <c r="N872" s="175" t="s">
        <v>272</v>
      </c>
      <c r="O872" s="24"/>
      <c r="P872" s="2"/>
      <c r="Q872" s="2"/>
      <c r="R872" s="2"/>
      <c r="S872" s="2"/>
      <c r="T872" s="2"/>
      <c r="U872" s="25"/>
      <c r="V872" s="24"/>
      <c r="W872" s="2"/>
      <c r="X872" s="2"/>
      <c r="Y872" s="2"/>
      <c r="Z872" s="175"/>
      <c r="AA872" s="24"/>
      <c r="AB872" s="2"/>
      <c r="AC872" s="25"/>
      <c r="AD872" s="174"/>
      <c r="AE872" s="25"/>
      <c r="AF872" s="180">
        <v>100</v>
      </c>
    </row>
    <row r="873" spans="1:32">
      <c r="A873" s="134" t="str">
        <f t="shared" si="13"/>
        <v>CHca_03.1</v>
      </c>
      <c r="C873" s="177" t="s">
        <v>11</v>
      </c>
      <c r="D873" s="178" t="s">
        <v>495</v>
      </c>
      <c r="E873" s="178" t="s">
        <v>585</v>
      </c>
      <c r="F873" s="178" t="s">
        <v>586</v>
      </c>
      <c r="G873" s="178" t="s">
        <v>533</v>
      </c>
      <c r="H873" s="177" t="s">
        <v>52</v>
      </c>
      <c r="I873" s="179" t="s">
        <v>54</v>
      </c>
      <c r="J873" s="59" t="s">
        <v>1387</v>
      </c>
      <c r="K873" s="60" t="s">
        <v>1417</v>
      </c>
      <c r="L873" s="174" t="s">
        <v>272</v>
      </c>
      <c r="M873" s="2" t="s">
        <v>273</v>
      </c>
      <c r="N873" s="175" t="s">
        <v>272</v>
      </c>
      <c r="O873" s="24"/>
      <c r="P873" s="2"/>
      <c r="Q873" s="2"/>
      <c r="R873" s="2"/>
      <c r="S873" s="2"/>
      <c r="T873" s="2"/>
      <c r="U873" s="25"/>
      <c r="V873" s="24"/>
      <c r="W873" s="2"/>
      <c r="X873" s="2"/>
      <c r="Y873" s="2"/>
      <c r="Z873" s="175"/>
      <c r="AA873" s="24"/>
      <c r="AB873" s="2"/>
      <c r="AC873" s="25"/>
      <c r="AD873" s="174"/>
      <c r="AE873" s="25"/>
      <c r="AF873" s="180">
        <v>100</v>
      </c>
    </row>
    <row r="874" spans="1:32">
      <c r="A874" s="134" t="str">
        <f t="shared" si="13"/>
        <v>CHca_03.1</v>
      </c>
      <c r="C874" s="177" t="s">
        <v>11</v>
      </c>
      <c r="D874" s="178" t="s">
        <v>495</v>
      </c>
      <c r="E874" s="178" t="s">
        <v>585</v>
      </c>
      <c r="F874" s="178" t="s">
        <v>586</v>
      </c>
      <c r="G874" s="178" t="s">
        <v>533</v>
      </c>
      <c r="H874" s="177" t="s">
        <v>52</v>
      </c>
      <c r="I874" s="179" t="s">
        <v>54</v>
      </c>
      <c r="J874" s="59" t="s">
        <v>433</v>
      </c>
      <c r="K874" s="60" t="s">
        <v>1418</v>
      </c>
      <c r="L874" s="174" t="s">
        <v>272</v>
      </c>
      <c r="M874" s="2" t="s">
        <v>273</v>
      </c>
      <c r="N874" s="175" t="s">
        <v>272</v>
      </c>
      <c r="O874" s="24"/>
      <c r="P874" s="2"/>
      <c r="Q874" s="2"/>
      <c r="R874" s="2"/>
      <c r="S874" s="2"/>
      <c r="T874" s="2"/>
      <c r="U874" s="25"/>
      <c r="V874" s="24"/>
      <c r="W874" s="2"/>
      <c r="X874" s="2"/>
      <c r="Y874" s="2"/>
      <c r="Z874" s="175"/>
      <c r="AA874" s="24"/>
      <c r="AB874" s="2"/>
      <c r="AC874" s="25"/>
      <c r="AD874" s="174"/>
      <c r="AE874" s="25"/>
      <c r="AF874" s="180">
        <v>100</v>
      </c>
    </row>
    <row r="875" spans="1:32">
      <c r="A875" s="134" t="str">
        <f t="shared" si="13"/>
        <v>CHca_03.1</v>
      </c>
      <c r="C875" s="177" t="s">
        <v>11</v>
      </c>
      <c r="D875" s="178" t="s">
        <v>495</v>
      </c>
      <c r="E875" s="178" t="s">
        <v>585</v>
      </c>
      <c r="F875" s="178" t="s">
        <v>586</v>
      </c>
      <c r="G875" s="178" t="s">
        <v>533</v>
      </c>
      <c r="H875" s="177" t="s">
        <v>52</v>
      </c>
      <c r="I875" s="179" t="s">
        <v>54</v>
      </c>
      <c r="J875" s="59" t="s">
        <v>1390</v>
      </c>
      <c r="K875" s="60" t="s">
        <v>1419</v>
      </c>
      <c r="L875" s="174" t="s">
        <v>272</v>
      </c>
      <c r="M875" s="2" t="s">
        <v>273</v>
      </c>
      <c r="N875" s="175" t="s">
        <v>272</v>
      </c>
      <c r="O875" s="24"/>
      <c r="P875" s="2"/>
      <c r="Q875" s="2"/>
      <c r="R875" s="2"/>
      <c r="S875" s="2"/>
      <c r="T875" s="2"/>
      <c r="U875" s="25"/>
      <c r="V875" s="24"/>
      <c r="W875" s="2"/>
      <c r="X875" s="2"/>
      <c r="Y875" s="2"/>
      <c r="Z875" s="175"/>
      <c r="AA875" s="24"/>
      <c r="AB875" s="2"/>
      <c r="AC875" s="25"/>
      <c r="AD875" s="174"/>
      <c r="AE875" s="25"/>
      <c r="AF875" s="180">
        <v>100</v>
      </c>
    </row>
    <row r="876" spans="1:32">
      <c r="A876" s="134" t="str">
        <f t="shared" si="13"/>
        <v>CHca_03.2</v>
      </c>
      <c r="C876" s="177" t="s">
        <v>11</v>
      </c>
      <c r="D876" s="178" t="s">
        <v>495</v>
      </c>
      <c r="E876" s="178" t="s">
        <v>587</v>
      </c>
      <c r="F876" s="178" t="s">
        <v>588</v>
      </c>
      <c r="G876" s="178" t="s">
        <v>540</v>
      </c>
      <c r="H876" s="177" t="s">
        <v>52</v>
      </c>
      <c r="I876" s="179" t="s">
        <v>54</v>
      </c>
      <c r="J876" s="59" t="s">
        <v>1349</v>
      </c>
      <c r="K876" s="60" t="s">
        <v>1394</v>
      </c>
      <c r="L876" s="174" t="s">
        <v>272</v>
      </c>
      <c r="M876" s="2" t="s">
        <v>273</v>
      </c>
      <c r="N876" s="175" t="s">
        <v>272</v>
      </c>
      <c r="O876" s="24" t="s">
        <v>672</v>
      </c>
      <c r="P876" s="2" t="s">
        <v>273</v>
      </c>
      <c r="Q876" s="2" t="s">
        <v>273</v>
      </c>
      <c r="R876" s="2" t="s">
        <v>273</v>
      </c>
      <c r="S876" s="2" t="s">
        <v>273</v>
      </c>
      <c r="T876" s="2" t="s">
        <v>273</v>
      </c>
      <c r="U876" s="25" t="s">
        <v>273</v>
      </c>
      <c r="V876" s="24" t="s">
        <v>272</v>
      </c>
      <c r="W876" s="2" t="s">
        <v>273</v>
      </c>
      <c r="X876" s="2" t="s">
        <v>273</v>
      </c>
      <c r="Y876" s="2" t="s">
        <v>273</v>
      </c>
      <c r="Z876" s="175" t="s">
        <v>273</v>
      </c>
      <c r="AA876" s="24" t="s">
        <v>272</v>
      </c>
      <c r="AB876" s="2" t="s">
        <v>273</v>
      </c>
      <c r="AC876" s="25" t="s">
        <v>273</v>
      </c>
      <c r="AD876" s="174" t="s">
        <v>272</v>
      </c>
      <c r="AE876" s="25" t="s">
        <v>273</v>
      </c>
      <c r="AF876" s="180">
        <v>100</v>
      </c>
    </row>
    <row r="877" spans="1:32">
      <c r="A877" s="134" t="str">
        <f t="shared" si="13"/>
        <v>CHca_03.2</v>
      </c>
      <c r="C877" s="177" t="s">
        <v>11</v>
      </c>
      <c r="D877" s="178" t="s">
        <v>495</v>
      </c>
      <c r="E877" s="178" t="s">
        <v>587</v>
      </c>
      <c r="F877" s="178" t="s">
        <v>588</v>
      </c>
      <c r="G877" s="178" t="s">
        <v>540</v>
      </c>
      <c r="H877" s="177" t="s">
        <v>52</v>
      </c>
      <c r="I877" s="179" t="s">
        <v>54</v>
      </c>
      <c r="J877" s="59" t="s">
        <v>435</v>
      </c>
      <c r="K877" s="60" t="s">
        <v>1395</v>
      </c>
      <c r="L877" s="174" t="s">
        <v>272</v>
      </c>
      <c r="M877" s="2" t="s">
        <v>273</v>
      </c>
      <c r="N877" s="175" t="s">
        <v>272</v>
      </c>
      <c r="O877" s="24" t="s">
        <v>672</v>
      </c>
      <c r="P877" s="2" t="s">
        <v>273</v>
      </c>
      <c r="Q877" s="2" t="s">
        <v>273</v>
      </c>
      <c r="R877" s="2" t="s">
        <v>272</v>
      </c>
      <c r="S877" s="2" t="s">
        <v>273</v>
      </c>
      <c r="T877" s="2" t="s">
        <v>273</v>
      </c>
      <c r="U877" s="25" t="s">
        <v>273</v>
      </c>
      <c r="V877" s="24" t="s">
        <v>272</v>
      </c>
      <c r="W877" s="2" t="s">
        <v>273</v>
      </c>
      <c r="X877" s="2" t="s">
        <v>273</v>
      </c>
      <c r="Y877" s="2" t="s">
        <v>273</v>
      </c>
      <c r="Z877" s="175" t="s">
        <v>273</v>
      </c>
      <c r="AA877" s="24" t="s">
        <v>272</v>
      </c>
      <c r="AB877" s="2" t="s">
        <v>273</v>
      </c>
      <c r="AC877" s="25" t="s">
        <v>273</v>
      </c>
      <c r="AD877" s="174" t="s">
        <v>272</v>
      </c>
      <c r="AE877" s="25" t="s">
        <v>273</v>
      </c>
      <c r="AF877" s="180">
        <v>100</v>
      </c>
    </row>
    <row r="878" spans="1:32">
      <c r="A878" s="134" t="str">
        <f t="shared" si="13"/>
        <v>CHca_03.2</v>
      </c>
      <c r="C878" s="177" t="s">
        <v>11</v>
      </c>
      <c r="D878" s="178" t="s">
        <v>495</v>
      </c>
      <c r="E878" s="178" t="s">
        <v>587</v>
      </c>
      <c r="F878" s="178" t="s">
        <v>588</v>
      </c>
      <c r="G878" s="178" t="s">
        <v>540</v>
      </c>
      <c r="H878" s="177" t="s">
        <v>52</v>
      </c>
      <c r="I878" s="179" t="s">
        <v>54</v>
      </c>
      <c r="J878" s="59" t="s">
        <v>1343</v>
      </c>
      <c r="K878" s="60" t="s">
        <v>1396</v>
      </c>
      <c r="L878" s="174" t="s">
        <v>272</v>
      </c>
      <c r="M878" s="2" t="s">
        <v>273</v>
      </c>
      <c r="N878" s="175" t="s">
        <v>272</v>
      </c>
      <c r="O878" s="24" t="s">
        <v>672</v>
      </c>
      <c r="P878" s="2" t="s">
        <v>273</v>
      </c>
      <c r="Q878" s="2" t="s">
        <v>273</v>
      </c>
      <c r="R878" s="2" t="s">
        <v>272</v>
      </c>
      <c r="S878" s="2" t="s">
        <v>273</v>
      </c>
      <c r="T878" s="2" t="s">
        <v>273</v>
      </c>
      <c r="U878" s="25" t="s">
        <v>273</v>
      </c>
      <c r="V878" s="24" t="s">
        <v>272</v>
      </c>
      <c r="W878" s="2" t="s">
        <v>273</v>
      </c>
      <c r="X878" s="2" t="s">
        <v>273</v>
      </c>
      <c r="Y878" s="2" t="s">
        <v>273</v>
      </c>
      <c r="Z878" s="175" t="s">
        <v>273</v>
      </c>
      <c r="AA878" s="24" t="s">
        <v>272</v>
      </c>
      <c r="AB878" s="2" t="s">
        <v>273</v>
      </c>
      <c r="AC878" s="25" t="s">
        <v>273</v>
      </c>
      <c r="AD878" s="174" t="s">
        <v>272</v>
      </c>
      <c r="AE878" s="25" t="s">
        <v>273</v>
      </c>
      <c r="AF878" s="180">
        <v>100</v>
      </c>
    </row>
    <row r="879" spans="1:32">
      <c r="A879" s="134" t="str">
        <f t="shared" si="13"/>
        <v>CHca_03.2</v>
      </c>
      <c r="C879" s="177" t="s">
        <v>11</v>
      </c>
      <c r="D879" s="178" t="s">
        <v>495</v>
      </c>
      <c r="E879" s="178" t="s">
        <v>587</v>
      </c>
      <c r="F879" s="178" t="s">
        <v>588</v>
      </c>
      <c r="G879" s="178" t="s">
        <v>540</v>
      </c>
      <c r="H879" s="177" t="s">
        <v>52</v>
      </c>
      <c r="I879" s="179" t="s">
        <v>54</v>
      </c>
      <c r="J879" s="59" t="s">
        <v>1345</v>
      </c>
      <c r="K879" s="60" t="s">
        <v>1397</v>
      </c>
      <c r="L879" s="174" t="s">
        <v>272</v>
      </c>
      <c r="M879" s="2" t="s">
        <v>273</v>
      </c>
      <c r="N879" s="175" t="s">
        <v>272</v>
      </c>
      <c r="O879" s="24" t="s">
        <v>672</v>
      </c>
      <c r="P879" s="2" t="s">
        <v>273</v>
      </c>
      <c r="Q879" s="2" t="s">
        <v>273</v>
      </c>
      <c r="R879" s="2" t="s">
        <v>273</v>
      </c>
      <c r="S879" s="2" t="s">
        <v>273</v>
      </c>
      <c r="T879" s="2" t="s">
        <v>273</v>
      </c>
      <c r="U879" s="25" t="s">
        <v>273</v>
      </c>
      <c r="V879" s="24" t="s">
        <v>272</v>
      </c>
      <c r="W879" s="2" t="s">
        <v>273</v>
      </c>
      <c r="X879" s="2" t="s">
        <v>273</v>
      </c>
      <c r="Y879" s="2" t="s">
        <v>273</v>
      </c>
      <c r="Z879" s="175" t="s">
        <v>273</v>
      </c>
      <c r="AA879" s="24" t="s">
        <v>272</v>
      </c>
      <c r="AB879" s="2" t="s">
        <v>273</v>
      </c>
      <c r="AC879" s="25" t="s">
        <v>273</v>
      </c>
      <c r="AD879" s="174" t="s">
        <v>272</v>
      </c>
      <c r="AE879" s="25" t="s">
        <v>273</v>
      </c>
      <c r="AF879" s="180">
        <v>100</v>
      </c>
    </row>
    <row r="880" spans="1:32">
      <c r="A880" s="134" t="str">
        <f t="shared" si="13"/>
        <v>CHca_03.2</v>
      </c>
      <c r="C880" s="177" t="s">
        <v>11</v>
      </c>
      <c r="D880" s="178" t="s">
        <v>495</v>
      </c>
      <c r="E880" s="178" t="s">
        <v>587</v>
      </c>
      <c r="F880" s="178" t="s">
        <v>588</v>
      </c>
      <c r="G880" s="178" t="s">
        <v>540</v>
      </c>
      <c r="H880" s="177" t="s">
        <v>52</v>
      </c>
      <c r="I880" s="179" t="s">
        <v>54</v>
      </c>
      <c r="J880" s="59" t="s">
        <v>1347</v>
      </c>
      <c r="K880" s="60" t="s">
        <v>1398</v>
      </c>
      <c r="L880" s="174" t="s">
        <v>272</v>
      </c>
      <c r="M880" s="2" t="s">
        <v>273</v>
      </c>
      <c r="N880" s="175" t="s">
        <v>272</v>
      </c>
      <c r="O880" s="24" t="s">
        <v>672</v>
      </c>
      <c r="P880" s="2" t="s">
        <v>273</v>
      </c>
      <c r="Q880" s="2" t="s">
        <v>273</v>
      </c>
      <c r="R880" s="2" t="s">
        <v>273</v>
      </c>
      <c r="S880" s="2" t="s">
        <v>273</v>
      </c>
      <c r="T880" s="2" t="s">
        <v>273</v>
      </c>
      <c r="U880" s="25" t="s">
        <v>273</v>
      </c>
      <c r="V880" s="24" t="s">
        <v>272</v>
      </c>
      <c r="W880" s="2" t="s">
        <v>273</v>
      </c>
      <c r="X880" s="2" t="s">
        <v>273</v>
      </c>
      <c r="Y880" s="2" t="s">
        <v>273</v>
      </c>
      <c r="Z880" s="175" t="s">
        <v>273</v>
      </c>
      <c r="AA880" s="24" t="s">
        <v>272</v>
      </c>
      <c r="AB880" s="2" t="s">
        <v>273</v>
      </c>
      <c r="AC880" s="25" t="s">
        <v>273</v>
      </c>
      <c r="AD880" s="174" t="s">
        <v>272</v>
      </c>
      <c r="AE880" s="25" t="s">
        <v>273</v>
      </c>
      <c r="AF880" s="180">
        <v>100</v>
      </c>
    </row>
    <row r="881" spans="1:32">
      <c r="A881" s="134" t="str">
        <f t="shared" si="13"/>
        <v>CHca_03.2</v>
      </c>
      <c r="C881" s="177" t="s">
        <v>11</v>
      </c>
      <c r="D881" s="178" t="s">
        <v>495</v>
      </c>
      <c r="E881" s="178" t="s">
        <v>587</v>
      </c>
      <c r="F881" s="178" t="s">
        <v>588</v>
      </c>
      <c r="G881" s="178" t="s">
        <v>540</v>
      </c>
      <c r="H881" s="177" t="s">
        <v>52</v>
      </c>
      <c r="I881" s="179" t="s">
        <v>54</v>
      </c>
      <c r="J881" s="59" t="s">
        <v>1351</v>
      </c>
      <c r="K881" s="60" t="s">
        <v>1399</v>
      </c>
      <c r="L881" s="174" t="s">
        <v>272</v>
      </c>
      <c r="M881" s="2" t="s">
        <v>273</v>
      </c>
      <c r="N881" s="175" t="s">
        <v>272</v>
      </c>
      <c r="O881" s="24" t="s">
        <v>672</v>
      </c>
      <c r="P881" s="2" t="s">
        <v>273</v>
      </c>
      <c r="Q881" s="2" t="s">
        <v>273</v>
      </c>
      <c r="R881" s="2" t="s">
        <v>273</v>
      </c>
      <c r="S881" s="2" t="s">
        <v>273</v>
      </c>
      <c r="T881" s="2" t="s">
        <v>273</v>
      </c>
      <c r="U881" s="25" t="s">
        <v>273</v>
      </c>
      <c r="V881" s="24" t="s">
        <v>272</v>
      </c>
      <c r="W881" s="2" t="s">
        <v>273</v>
      </c>
      <c r="X881" s="2" t="s">
        <v>273</v>
      </c>
      <c r="Y881" s="2" t="s">
        <v>273</v>
      </c>
      <c r="Z881" s="175" t="s">
        <v>273</v>
      </c>
      <c r="AA881" s="24" t="s">
        <v>272</v>
      </c>
      <c r="AB881" s="2" t="s">
        <v>273</v>
      </c>
      <c r="AC881" s="25" t="s">
        <v>273</v>
      </c>
      <c r="AD881" s="174" t="s">
        <v>272</v>
      </c>
      <c r="AE881" s="25" t="s">
        <v>273</v>
      </c>
      <c r="AF881" s="180">
        <v>100</v>
      </c>
    </row>
    <row r="882" spans="1:32">
      <c r="A882" s="134" t="str">
        <f t="shared" si="13"/>
        <v>CHca_03.2</v>
      </c>
      <c r="C882" s="177" t="s">
        <v>11</v>
      </c>
      <c r="D882" s="178" t="s">
        <v>495</v>
      </c>
      <c r="E882" s="178" t="s">
        <v>587</v>
      </c>
      <c r="F882" s="178" t="s">
        <v>588</v>
      </c>
      <c r="G882" s="178" t="s">
        <v>540</v>
      </c>
      <c r="H882" s="177" t="s">
        <v>52</v>
      </c>
      <c r="I882" s="179" t="s">
        <v>54</v>
      </c>
      <c r="J882" s="59" t="s">
        <v>1353</v>
      </c>
      <c r="K882" s="60" t="s">
        <v>1400</v>
      </c>
      <c r="L882" s="174" t="s">
        <v>272</v>
      </c>
      <c r="M882" s="2" t="s">
        <v>273</v>
      </c>
      <c r="N882" s="175" t="s">
        <v>272</v>
      </c>
      <c r="O882" s="24" t="s">
        <v>672</v>
      </c>
      <c r="P882" s="2" t="s">
        <v>273</v>
      </c>
      <c r="Q882" s="2" t="s">
        <v>273</v>
      </c>
      <c r="R882" s="2" t="s">
        <v>273</v>
      </c>
      <c r="S882" s="2" t="s">
        <v>273</v>
      </c>
      <c r="T882" s="2" t="s">
        <v>273</v>
      </c>
      <c r="U882" s="25" t="s">
        <v>273</v>
      </c>
      <c r="V882" s="24" t="s">
        <v>272</v>
      </c>
      <c r="W882" s="2" t="s">
        <v>273</v>
      </c>
      <c r="X882" s="2" t="s">
        <v>273</v>
      </c>
      <c r="Y882" s="2" t="s">
        <v>273</v>
      </c>
      <c r="Z882" s="175" t="s">
        <v>273</v>
      </c>
      <c r="AA882" s="24" t="s">
        <v>272</v>
      </c>
      <c r="AB882" s="2" t="s">
        <v>273</v>
      </c>
      <c r="AC882" s="25" t="s">
        <v>273</v>
      </c>
      <c r="AD882" s="174" t="s">
        <v>272</v>
      </c>
      <c r="AE882" s="25" t="s">
        <v>273</v>
      </c>
      <c r="AF882" s="180">
        <v>100</v>
      </c>
    </row>
    <row r="883" spans="1:32">
      <c r="A883" s="134" t="str">
        <f t="shared" si="13"/>
        <v>CHca_03.2</v>
      </c>
      <c r="C883" s="177" t="s">
        <v>11</v>
      </c>
      <c r="D883" s="178" t="s">
        <v>495</v>
      </c>
      <c r="E883" s="178" t="s">
        <v>587</v>
      </c>
      <c r="F883" s="178" t="s">
        <v>588</v>
      </c>
      <c r="G883" s="178" t="s">
        <v>540</v>
      </c>
      <c r="H883" s="177" t="s">
        <v>52</v>
      </c>
      <c r="I883" s="179" t="s">
        <v>54</v>
      </c>
      <c r="J883" s="59" t="s">
        <v>1355</v>
      </c>
      <c r="K883" s="60" t="s">
        <v>1401</v>
      </c>
      <c r="L883" s="174" t="s">
        <v>272</v>
      </c>
      <c r="M883" s="2" t="s">
        <v>273</v>
      </c>
      <c r="N883" s="175" t="s">
        <v>272</v>
      </c>
      <c r="O883" s="24" t="s">
        <v>672</v>
      </c>
      <c r="P883" s="2" t="s">
        <v>273</v>
      </c>
      <c r="Q883" s="2" t="s">
        <v>273</v>
      </c>
      <c r="R883" s="2" t="s">
        <v>273</v>
      </c>
      <c r="S883" s="2" t="s">
        <v>273</v>
      </c>
      <c r="T883" s="2" t="s">
        <v>273</v>
      </c>
      <c r="U883" s="25" t="s">
        <v>273</v>
      </c>
      <c r="V883" s="24" t="s">
        <v>272</v>
      </c>
      <c r="W883" s="2" t="s">
        <v>273</v>
      </c>
      <c r="X883" s="2" t="s">
        <v>273</v>
      </c>
      <c r="Y883" s="2" t="s">
        <v>273</v>
      </c>
      <c r="Z883" s="175" t="s">
        <v>273</v>
      </c>
      <c r="AA883" s="24" t="s">
        <v>272</v>
      </c>
      <c r="AB883" s="2" t="s">
        <v>273</v>
      </c>
      <c r="AC883" s="25" t="s">
        <v>273</v>
      </c>
      <c r="AD883" s="174" t="s">
        <v>272</v>
      </c>
      <c r="AE883" s="25" t="s">
        <v>273</v>
      </c>
      <c r="AF883" s="180">
        <v>100</v>
      </c>
    </row>
    <row r="884" spans="1:32">
      <c r="A884" s="134" t="str">
        <f t="shared" si="13"/>
        <v>CHca_03.2</v>
      </c>
      <c r="C884" s="177" t="s">
        <v>11</v>
      </c>
      <c r="D884" s="178" t="s">
        <v>495</v>
      </c>
      <c r="E884" s="178" t="s">
        <v>587</v>
      </c>
      <c r="F884" s="178" t="s">
        <v>588</v>
      </c>
      <c r="G884" s="178" t="s">
        <v>540</v>
      </c>
      <c r="H884" s="177" t="s">
        <v>52</v>
      </c>
      <c r="I884" s="179" t="s">
        <v>54</v>
      </c>
      <c r="J884" s="59" t="s">
        <v>1357</v>
      </c>
      <c r="K884" s="60" t="s">
        <v>1402</v>
      </c>
      <c r="L884" s="174" t="s">
        <v>272</v>
      </c>
      <c r="M884" s="2" t="s">
        <v>273</v>
      </c>
      <c r="N884" s="175" t="s">
        <v>272</v>
      </c>
      <c r="O884" s="24" t="s">
        <v>672</v>
      </c>
      <c r="P884" s="2" t="s">
        <v>273</v>
      </c>
      <c r="Q884" s="2" t="s">
        <v>273</v>
      </c>
      <c r="R884" s="2" t="s">
        <v>273</v>
      </c>
      <c r="S884" s="2" t="s">
        <v>273</v>
      </c>
      <c r="T884" s="2" t="s">
        <v>273</v>
      </c>
      <c r="U884" s="25" t="s">
        <v>273</v>
      </c>
      <c r="V884" s="24" t="s">
        <v>272</v>
      </c>
      <c r="W884" s="2" t="s">
        <v>273</v>
      </c>
      <c r="X884" s="2" t="s">
        <v>273</v>
      </c>
      <c r="Y884" s="2" t="s">
        <v>273</v>
      </c>
      <c r="Z884" s="175" t="s">
        <v>273</v>
      </c>
      <c r="AA884" s="24" t="s">
        <v>272</v>
      </c>
      <c r="AB884" s="2" t="s">
        <v>273</v>
      </c>
      <c r="AC884" s="25" t="s">
        <v>273</v>
      </c>
      <c r="AD884" s="174" t="s">
        <v>272</v>
      </c>
      <c r="AE884" s="25" t="s">
        <v>273</v>
      </c>
      <c r="AF884" s="180">
        <v>0</v>
      </c>
    </row>
    <row r="885" spans="1:32">
      <c r="A885" s="134" t="str">
        <f t="shared" si="13"/>
        <v>CHca_03.2</v>
      </c>
      <c r="C885" s="177" t="s">
        <v>11</v>
      </c>
      <c r="D885" s="178" t="s">
        <v>495</v>
      </c>
      <c r="E885" s="178" t="s">
        <v>587</v>
      </c>
      <c r="F885" s="178" t="s">
        <v>588</v>
      </c>
      <c r="G885" s="178" t="s">
        <v>540</v>
      </c>
      <c r="H885" s="177" t="s">
        <v>52</v>
      </c>
      <c r="I885" s="179" t="s">
        <v>54</v>
      </c>
      <c r="J885" s="59" t="s">
        <v>1359</v>
      </c>
      <c r="K885" s="60" t="s">
        <v>1403</v>
      </c>
      <c r="L885" s="174" t="s">
        <v>272</v>
      </c>
      <c r="M885" s="2" t="s">
        <v>273</v>
      </c>
      <c r="N885" s="175" t="s">
        <v>272</v>
      </c>
      <c r="O885" s="24" t="s">
        <v>672</v>
      </c>
      <c r="P885" s="2" t="s">
        <v>273</v>
      </c>
      <c r="Q885" s="2" t="s">
        <v>273</v>
      </c>
      <c r="R885" s="2" t="s">
        <v>273</v>
      </c>
      <c r="S885" s="2" t="s">
        <v>273</v>
      </c>
      <c r="T885" s="2" t="s">
        <v>273</v>
      </c>
      <c r="U885" s="25" t="s">
        <v>273</v>
      </c>
      <c r="V885" s="24" t="s">
        <v>272</v>
      </c>
      <c r="W885" s="2" t="s">
        <v>273</v>
      </c>
      <c r="X885" s="2" t="s">
        <v>273</v>
      </c>
      <c r="Y885" s="2" t="s">
        <v>273</v>
      </c>
      <c r="Z885" s="175" t="s">
        <v>273</v>
      </c>
      <c r="AA885" s="24" t="s">
        <v>272</v>
      </c>
      <c r="AB885" s="2" t="s">
        <v>273</v>
      </c>
      <c r="AC885" s="25" t="s">
        <v>273</v>
      </c>
      <c r="AD885" s="174" t="s">
        <v>272</v>
      </c>
      <c r="AE885" s="25" t="s">
        <v>273</v>
      </c>
      <c r="AF885" s="180">
        <v>100</v>
      </c>
    </row>
    <row r="886" spans="1:32">
      <c r="A886" s="134" t="str">
        <f t="shared" si="13"/>
        <v>CHca_03.2</v>
      </c>
      <c r="C886" s="177" t="s">
        <v>11</v>
      </c>
      <c r="D886" s="178" t="s">
        <v>495</v>
      </c>
      <c r="E886" s="178" t="s">
        <v>587</v>
      </c>
      <c r="F886" s="178" t="s">
        <v>588</v>
      </c>
      <c r="G886" s="178" t="s">
        <v>540</v>
      </c>
      <c r="H886" s="177" t="s">
        <v>52</v>
      </c>
      <c r="I886" s="179" t="s">
        <v>54</v>
      </c>
      <c r="J886" s="59" t="s">
        <v>1361</v>
      </c>
      <c r="K886" s="60" t="s">
        <v>1404</v>
      </c>
      <c r="L886" s="174" t="s">
        <v>272</v>
      </c>
      <c r="M886" s="2" t="s">
        <v>273</v>
      </c>
      <c r="N886" s="175" t="s">
        <v>272</v>
      </c>
      <c r="O886" s="24" t="s">
        <v>672</v>
      </c>
      <c r="P886" s="2" t="s">
        <v>273</v>
      </c>
      <c r="Q886" s="2" t="s">
        <v>273</v>
      </c>
      <c r="R886" s="2" t="s">
        <v>273</v>
      </c>
      <c r="S886" s="2" t="s">
        <v>273</v>
      </c>
      <c r="T886" s="2" t="s">
        <v>273</v>
      </c>
      <c r="U886" s="25" t="s">
        <v>273</v>
      </c>
      <c r="V886" s="24" t="s">
        <v>272</v>
      </c>
      <c r="W886" s="2" t="s">
        <v>273</v>
      </c>
      <c r="X886" s="2" t="s">
        <v>273</v>
      </c>
      <c r="Y886" s="2" t="s">
        <v>273</v>
      </c>
      <c r="Z886" s="175" t="s">
        <v>273</v>
      </c>
      <c r="AA886" s="24" t="s">
        <v>272</v>
      </c>
      <c r="AB886" s="2" t="s">
        <v>273</v>
      </c>
      <c r="AC886" s="25" t="s">
        <v>273</v>
      </c>
      <c r="AD886" s="174" t="s">
        <v>272</v>
      </c>
      <c r="AE886" s="25" t="s">
        <v>273</v>
      </c>
      <c r="AF886" s="180">
        <v>100</v>
      </c>
    </row>
    <row r="887" spans="1:32">
      <c r="A887" s="134" t="str">
        <f t="shared" si="13"/>
        <v>CHca_03.2</v>
      </c>
      <c r="C887" s="177" t="s">
        <v>11</v>
      </c>
      <c r="D887" s="178" t="s">
        <v>495</v>
      </c>
      <c r="E887" s="178" t="s">
        <v>587</v>
      </c>
      <c r="F887" s="178" t="s">
        <v>588</v>
      </c>
      <c r="G887" s="178" t="s">
        <v>540</v>
      </c>
      <c r="H887" s="177" t="s">
        <v>52</v>
      </c>
      <c r="I887" s="179" t="s">
        <v>54</v>
      </c>
      <c r="J887" s="59" t="s">
        <v>1363</v>
      </c>
      <c r="K887" s="60" t="s">
        <v>1405</v>
      </c>
      <c r="L887" s="174" t="s">
        <v>272</v>
      </c>
      <c r="M887" s="2" t="s">
        <v>273</v>
      </c>
      <c r="N887" s="175" t="s">
        <v>272</v>
      </c>
      <c r="O887" s="24" t="s">
        <v>672</v>
      </c>
      <c r="P887" s="2" t="s">
        <v>273</v>
      </c>
      <c r="Q887" s="2" t="s">
        <v>273</v>
      </c>
      <c r="R887" s="2" t="s">
        <v>273</v>
      </c>
      <c r="S887" s="2" t="s">
        <v>273</v>
      </c>
      <c r="T887" s="2" t="s">
        <v>273</v>
      </c>
      <c r="U887" s="25" t="s">
        <v>273</v>
      </c>
      <c r="V887" s="24" t="s">
        <v>272</v>
      </c>
      <c r="W887" s="2" t="s">
        <v>273</v>
      </c>
      <c r="X887" s="2" t="s">
        <v>273</v>
      </c>
      <c r="Y887" s="2" t="s">
        <v>273</v>
      </c>
      <c r="Z887" s="175" t="s">
        <v>273</v>
      </c>
      <c r="AA887" s="24" t="s">
        <v>272</v>
      </c>
      <c r="AB887" s="2" t="s">
        <v>273</v>
      </c>
      <c r="AC887" s="25" t="s">
        <v>273</v>
      </c>
      <c r="AD887" s="174" t="s">
        <v>272</v>
      </c>
      <c r="AE887" s="25" t="s">
        <v>273</v>
      </c>
      <c r="AF887" s="180">
        <v>100</v>
      </c>
    </row>
    <row r="888" spans="1:32">
      <c r="A888" s="134" t="str">
        <f t="shared" si="13"/>
        <v>CHca_03.2</v>
      </c>
      <c r="C888" s="177" t="s">
        <v>11</v>
      </c>
      <c r="D888" s="178" t="s">
        <v>495</v>
      </c>
      <c r="E888" s="178" t="s">
        <v>587</v>
      </c>
      <c r="F888" s="178" t="s">
        <v>588</v>
      </c>
      <c r="G888" s="178" t="s">
        <v>540</v>
      </c>
      <c r="H888" s="177" t="s">
        <v>52</v>
      </c>
      <c r="I888" s="179" t="s">
        <v>54</v>
      </c>
      <c r="J888" s="59" t="s">
        <v>1365</v>
      </c>
      <c r="K888" s="60" t="s">
        <v>1406</v>
      </c>
      <c r="L888" s="174" t="s">
        <v>272</v>
      </c>
      <c r="M888" s="2" t="s">
        <v>273</v>
      </c>
      <c r="N888" s="175" t="s">
        <v>272</v>
      </c>
      <c r="O888" s="24" t="s">
        <v>672</v>
      </c>
      <c r="P888" s="2" t="s">
        <v>273</v>
      </c>
      <c r="Q888" s="2" t="s">
        <v>273</v>
      </c>
      <c r="R888" s="2" t="s">
        <v>273</v>
      </c>
      <c r="S888" s="2" t="s">
        <v>273</v>
      </c>
      <c r="T888" s="2" t="s">
        <v>273</v>
      </c>
      <c r="U888" s="25" t="s">
        <v>273</v>
      </c>
      <c r="V888" s="24" t="s">
        <v>272</v>
      </c>
      <c r="W888" s="2" t="s">
        <v>273</v>
      </c>
      <c r="X888" s="2" t="s">
        <v>273</v>
      </c>
      <c r="Y888" s="2" t="s">
        <v>273</v>
      </c>
      <c r="Z888" s="175" t="s">
        <v>273</v>
      </c>
      <c r="AA888" s="24" t="s">
        <v>272</v>
      </c>
      <c r="AB888" s="2" t="s">
        <v>273</v>
      </c>
      <c r="AC888" s="25" t="s">
        <v>273</v>
      </c>
      <c r="AD888" s="174" t="s">
        <v>272</v>
      </c>
      <c r="AE888" s="25" t="s">
        <v>273</v>
      </c>
      <c r="AF888" s="180">
        <v>100</v>
      </c>
    </row>
    <row r="889" spans="1:32">
      <c r="A889" s="134" t="str">
        <f t="shared" si="13"/>
        <v>CHca_03.2</v>
      </c>
      <c r="C889" s="177" t="s">
        <v>11</v>
      </c>
      <c r="D889" s="178" t="s">
        <v>495</v>
      </c>
      <c r="E889" s="178" t="s">
        <v>587</v>
      </c>
      <c r="F889" s="178" t="s">
        <v>588</v>
      </c>
      <c r="G889" s="178" t="s">
        <v>540</v>
      </c>
      <c r="H889" s="177" t="s">
        <v>52</v>
      </c>
      <c r="I889" s="179" t="s">
        <v>54</v>
      </c>
      <c r="J889" s="59" t="s">
        <v>1367</v>
      </c>
      <c r="K889" s="60" t="s">
        <v>1407</v>
      </c>
      <c r="L889" s="174" t="s">
        <v>272</v>
      </c>
      <c r="M889" s="2" t="s">
        <v>273</v>
      </c>
      <c r="N889" s="175" t="s">
        <v>272</v>
      </c>
      <c r="O889" s="24" t="s">
        <v>672</v>
      </c>
      <c r="P889" s="2" t="s">
        <v>273</v>
      </c>
      <c r="Q889" s="2" t="s">
        <v>273</v>
      </c>
      <c r="R889" s="2" t="s">
        <v>273</v>
      </c>
      <c r="S889" s="2" t="s">
        <v>273</v>
      </c>
      <c r="T889" s="2" t="s">
        <v>273</v>
      </c>
      <c r="U889" s="25" t="s">
        <v>273</v>
      </c>
      <c r="V889" s="24" t="s">
        <v>272</v>
      </c>
      <c r="W889" s="2" t="s">
        <v>273</v>
      </c>
      <c r="X889" s="2" t="s">
        <v>273</v>
      </c>
      <c r="Y889" s="2" t="s">
        <v>273</v>
      </c>
      <c r="Z889" s="175" t="s">
        <v>273</v>
      </c>
      <c r="AA889" s="24" t="s">
        <v>272</v>
      </c>
      <c r="AB889" s="2" t="s">
        <v>273</v>
      </c>
      <c r="AC889" s="25" t="s">
        <v>273</v>
      </c>
      <c r="AD889" s="174" t="s">
        <v>272</v>
      </c>
      <c r="AE889" s="25" t="s">
        <v>273</v>
      </c>
      <c r="AF889" s="180">
        <v>100</v>
      </c>
    </row>
    <row r="890" spans="1:32">
      <c r="A890" s="134" t="str">
        <f t="shared" si="13"/>
        <v>CHca_03.2</v>
      </c>
      <c r="C890" s="177" t="s">
        <v>11</v>
      </c>
      <c r="D890" s="178" t="s">
        <v>495</v>
      </c>
      <c r="E890" s="178" t="s">
        <v>587</v>
      </c>
      <c r="F890" s="178" t="s">
        <v>588</v>
      </c>
      <c r="G890" s="178" t="s">
        <v>540</v>
      </c>
      <c r="H890" s="177" t="s">
        <v>52</v>
      </c>
      <c r="I890" s="179" t="s">
        <v>54</v>
      </c>
      <c r="J890" s="59" t="s">
        <v>1369</v>
      </c>
      <c r="K890" s="60" t="s">
        <v>1408</v>
      </c>
      <c r="L890" s="174" t="s">
        <v>272</v>
      </c>
      <c r="M890" s="2" t="s">
        <v>273</v>
      </c>
      <c r="N890" s="175" t="s">
        <v>272</v>
      </c>
      <c r="O890" s="24" t="s">
        <v>672</v>
      </c>
      <c r="P890" s="2" t="s">
        <v>273</v>
      </c>
      <c r="Q890" s="2" t="s">
        <v>273</v>
      </c>
      <c r="R890" s="2" t="s">
        <v>273</v>
      </c>
      <c r="S890" s="2" t="s">
        <v>273</v>
      </c>
      <c r="T890" s="2" t="s">
        <v>273</v>
      </c>
      <c r="U890" s="25" t="s">
        <v>273</v>
      </c>
      <c r="V890" s="24" t="s">
        <v>272</v>
      </c>
      <c r="W890" s="2" t="s">
        <v>273</v>
      </c>
      <c r="X890" s="2" t="s">
        <v>273</v>
      </c>
      <c r="Y890" s="2" t="s">
        <v>273</v>
      </c>
      <c r="Z890" s="175" t="s">
        <v>273</v>
      </c>
      <c r="AA890" s="24" t="s">
        <v>272</v>
      </c>
      <c r="AB890" s="2" t="s">
        <v>273</v>
      </c>
      <c r="AC890" s="25" t="s">
        <v>273</v>
      </c>
      <c r="AD890" s="174" t="s">
        <v>272</v>
      </c>
      <c r="AE890" s="25" t="s">
        <v>273</v>
      </c>
      <c r="AF890" s="180">
        <v>100</v>
      </c>
    </row>
    <row r="891" spans="1:32">
      <c r="A891" s="134" t="str">
        <f t="shared" si="13"/>
        <v>CHca_03.2</v>
      </c>
      <c r="C891" s="177" t="s">
        <v>11</v>
      </c>
      <c r="D891" s="178" t="s">
        <v>495</v>
      </c>
      <c r="E891" s="178" t="s">
        <v>587</v>
      </c>
      <c r="F891" s="178" t="s">
        <v>588</v>
      </c>
      <c r="G891" s="178" t="s">
        <v>540</v>
      </c>
      <c r="H891" s="177" t="s">
        <v>52</v>
      </c>
      <c r="I891" s="179" t="s">
        <v>54</v>
      </c>
      <c r="J891" s="59" t="s">
        <v>1371</v>
      </c>
      <c r="K891" s="60" t="s">
        <v>1409</v>
      </c>
      <c r="L891" s="174" t="s">
        <v>272</v>
      </c>
      <c r="M891" s="2" t="s">
        <v>273</v>
      </c>
      <c r="N891" s="175" t="s">
        <v>272</v>
      </c>
      <c r="O891" s="24" t="s">
        <v>672</v>
      </c>
      <c r="P891" s="2" t="s">
        <v>273</v>
      </c>
      <c r="Q891" s="2" t="s">
        <v>273</v>
      </c>
      <c r="R891" s="2" t="s">
        <v>273</v>
      </c>
      <c r="S891" s="2" t="s">
        <v>273</v>
      </c>
      <c r="T891" s="2" t="s">
        <v>273</v>
      </c>
      <c r="U891" s="25" t="s">
        <v>273</v>
      </c>
      <c r="V891" s="24" t="s">
        <v>272</v>
      </c>
      <c r="W891" s="2" t="s">
        <v>273</v>
      </c>
      <c r="X891" s="2" t="s">
        <v>273</v>
      </c>
      <c r="Y891" s="2" t="s">
        <v>273</v>
      </c>
      <c r="Z891" s="175" t="s">
        <v>273</v>
      </c>
      <c r="AA891" s="24" t="s">
        <v>272</v>
      </c>
      <c r="AB891" s="2" t="s">
        <v>273</v>
      </c>
      <c r="AC891" s="25" t="s">
        <v>273</v>
      </c>
      <c r="AD891" s="174" t="s">
        <v>272</v>
      </c>
      <c r="AE891" s="25" t="s">
        <v>273</v>
      </c>
      <c r="AF891" s="180">
        <v>100</v>
      </c>
    </row>
    <row r="892" spans="1:32">
      <c r="A892" s="134" t="str">
        <f t="shared" si="13"/>
        <v>CHca_03.2</v>
      </c>
      <c r="C892" s="177" t="s">
        <v>11</v>
      </c>
      <c r="D892" s="178" t="s">
        <v>495</v>
      </c>
      <c r="E892" s="178" t="s">
        <v>587</v>
      </c>
      <c r="F892" s="178" t="s">
        <v>588</v>
      </c>
      <c r="G892" s="178" t="s">
        <v>540</v>
      </c>
      <c r="H892" s="177" t="s">
        <v>52</v>
      </c>
      <c r="I892" s="179" t="s">
        <v>54</v>
      </c>
      <c r="J892" s="59" t="s">
        <v>1373</v>
      </c>
      <c r="K892" s="60" t="s">
        <v>1410</v>
      </c>
      <c r="L892" s="174" t="s">
        <v>272</v>
      </c>
      <c r="M892" s="2" t="s">
        <v>273</v>
      </c>
      <c r="N892" s="175" t="s">
        <v>272</v>
      </c>
      <c r="O892" s="24" t="s">
        <v>672</v>
      </c>
      <c r="P892" s="2" t="s">
        <v>273</v>
      </c>
      <c r="Q892" s="2" t="s">
        <v>273</v>
      </c>
      <c r="R892" s="2" t="s">
        <v>273</v>
      </c>
      <c r="S892" s="2" t="s">
        <v>273</v>
      </c>
      <c r="T892" s="2" t="s">
        <v>273</v>
      </c>
      <c r="U892" s="25" t="s">
        <v>273</v>
      </c>
      <c r="V892" s="24" t="s">
        <v>272</v>
      </c>
      <c r="W892" s="2" t="s">
        <v>273</v>
      </c>
      <c r="X892" s="2" t="s">
        <v>273</v>
      </c>
      <c r="Y892" s="2" t="s">
        <v>273</v>
      </c>
      <c r="Z892" s="175" t="s">
        <v>273</v>
      </c>
      <c r="AA892" s="24" t="s">
        <v>272</v>
      </c>
      <c r="AB892" s="2" t="s">
        <v>273</v>
      </c>
      <c r="AC892" s="25" t="s">
        <v>273</v>
      </c>
      <c r="AD892" s="174" t="s">
        <v>272</v>
      </c>
      <c r="AE892" s="25" t="s">
        <v>273</v>
      </c>
      <c r="AF892" s="180">
        <v>0</v>
      </c>
    </row>
    <row r="893" spans="1:32">
      <c r="A893" s="134" t="str">
        <f t="shared" si="13"/>
        <v>CHca_03.2</v>
      </c>
      <c r="C893" s="177" t="s">
        <v>11</v>
      </c>
      <c r="D893" s="178" t="s">
        <v>495</v>
      </c>
      <c r="E893" s="178" t="s">
        <v>587</v>
      </c>
      <c r="F893" s="178" t="s">
        <v>588</v>
      </c>
      <c r="G893" s="178" t="s">
        <v>540</v>
      </c>
      <c r="H893" s="177" t="s">
        <v>52</v>
      </c>
      <c r="I893" s="179" t="s">
        <v>54</v>
      </c>
      <c r="J893" s="59" t="s">
        <v>1375</v>
      </c>
      <c r="K893" s="60" t="s">
        <v>1411</v>
      </c>
      <c r="L893" s="174" t="s">
        <v>272</v>
      </c>
      <c r="M893" s="2" t="s">
        <v>273</v>
      </c>
      <c r="N893" s="175" t="s">
        <v>272</v>
      </c>
      <c r="O893" s="24" t="s">
        <v>672</v>
      </c>
      <c r="P893" s="2" t="s">
        <v>273</v>
      </c>
      <c r="Q893" s="2" t="s">
        <v>273</v>
      </c>
      <c r="R893" s="2" t="s">
        <v>273</v>
      </c>
      <c r="S893" s="2" t="s">
        <v>273</v>
      </c>
      <c r="T893" s="2" t="s">
        <v>273</v>
      </c>
      <c r="U893" s="25" t="s">
        <v>273</v>
      </c>
      <c r="V893" s="24" t="s">
        <v>272</v>
      </c>
      <c r="W893" s="2" t="s">
        <v>273</v>
      </c>
      <c r="X893" s="2" t="s">
        <v>273</v>
      </c>
      <c r="Y893" s="2" t="s">
        <v>273</v>
      </c>
      <c r="Z893" s="175" t="s">
        <v>273</v>
      </c>
      <c r="AA893" s="24" t="s">
        <v>272</v>
      </c>
      <c r="AB893" s="2" t="s">
        <v>273</v>
      </c>
      <c r="AC893" s="25" t="s">
        <v>273</v>
      </c>
      <c r="AD893" s="174" t="s">
        <v>272</v>
      </c>
      <c r="AE893" s="25" t="s">
        <v>273</v>
      </c>
      <c r="AF893" s="180">
        <v>100</v>
      </c>
    </row>
    <row r="894" spans="1:32">
      <c r="A894" s="134" t="str">
        <f t="shared" si="13"/>
        <v>CHca_03.2</v>
      </c>
      <c r="C894" s="177" t="s">
        <v>11</v>
      </c>
      <c r="D894" s="178" t="s">
        <v>495</v>
      </c>
      <c r="E894" s="178" t="s">
        <v>587</v>
      </c>
      <c r="F894" s="178" t="s">
        <v>588</v>
      </c>
      <c r="G894" s="178" t="s">
        <v>540</v>
      </c>
      <c r="H894" s="177" t="s">
        <v>52</v>
      </c>
      <c r="I894" s="179" t="s">
        <v>54</v>
      </c>
      <c r="J894" s="59" t="s">
        <v>1377</v>
      </c>
      <c r="K894" s="60" t="s">
        <v>1412</v>
      </c>
      <c r="L894" s="174" t="s">
        <v>272</v>
      </c>
      <c r="M894" s="2" t="s">
        <v>273</v>
      </c>
      <c r="N894" s="175" t="s">
        <v>272</v>
      </c>
      <c r="O894" s="24" t="s">
        <v>672</v>
      </c>
      <c r="P894" s="2" t="s">
        <v>273</v>
      </c>
      <c r="Q894" s="2" t="s">
        <v>273</v>
      </c>
      <c r="R894" s="2" t="s">
        <v>273</v>
      </c>
      <c r="S894" s="2" t="s">
        <v>273</v>
      </c>
      <c r="T894" s="2" t="s">
        <v>273</v>
      </c>
      <c r="U894" s="25" t="s">
        <v>273</v>
      </c>
      <c r="V894" s="24" t="s">
        <v>272</v>
      </c>
      <c r="W894" s="2" t="s">
        <v>273</v>
      </c>
      <c r="X894" s="2" t="s">
        <v>273</v>
      </c>
      <c r="Y894" s="2" t="s">
        <v>273</v>
      </c>
      <c r="Z894" s="175" t="s">
        <v>273</v>
      </c>
      <c r="AA894" s="24" t="s">
        <v>272</v>
      </c>
      <c r="AB894" s="2" t="s">
        <v>273</v>
      </c>
      <c r="AC894" s="25" t="s">
        <v>273</v>
      </c>
      <c r="AD894" s="174" t="s">
        <v>272</v>
      </c>
      <c r="AE894" s="25" t="s">
        <v>273</v>
      </c>
      <c r="AF894" s="180">
        <v>100</v>
      </c>
    </row>
    <row r="895" spans="1:32">
      <c r="A895" s="134" t="str">
        <f t="shared" si="13"/>
        <v>CHca_03.2</v>
      </c>
      <c r="C895" s="177" t="s">
        <v>11</v>
      </c>
      <c r="D895" s="178" t="s">
        <v>495</v>
      </c>
      <c r="E895" s="178" t="s">
        <v>587</v>
      </c>
      <c r="F895" s="178" t="s">
        <v>588</v>
      </c>
      <c r="G895" s="178" t="s">
        <v>540</v>
      </c>
      <c r="H895" s="177" t="s">
        <v>52</v>
      </c>
      <c r="I895" s="179" t="s">
        <v>54</v>
      </c>
      <c r="J895" s="59" t="s">
        <v>1379</v>
      </c>
      <c r="K895" s="60" t="s">
        <v>1413</v>
      </c>
      <c r="L895" s="174" t="s">
        <v>272</v>
      </c>
      <c r="M895" s="2" t="s">
        <v>273</v>
      </c>
      <c r="N895" s="175" t="s">
        <v>272</v>
      </c>
      <c r="O895" s="24" t="s">
        <v>672</v>
      </c>
      <c r="P895" s="2" t="s">
        <v>273</v>
      </c>
      <c r="Q895" s="2" t="s">
        <v>273</v>
      </c>
      <c r="R895" s="2" t="s">
        <v>273</v>
      </c>
      <c r="S895" s="2" t="s">
        <v>273</v>
      </c>
      <c r="T895" s="2" t="s">
        <v>273</v>
      </c>
      <c r="U895" s="25" t="s">
        <v>273</v>
      </c>
      <c r="V895" s="24" t="s">
        <v>272</v>
      </c>
      <c r="W895" s="2" t="s">
        <v>273</v>
      </c>
      <c r="X895" s="2" t="s">
        <v>273</v>
      </c>
      <c r="Y895" s="2" t="s">
        <v>273</v>
      </c>
      <c r="Z895" s="175" t="s">
        <v>273</v>
      </c>
      <c r="AA895" s="24" t="s">
        <v>272</v>
      </c>
      <c r="AB895" s="2" t="s">
        <v>273</v>
      </c>
      <c r="AC895" s="25" t="s">
        <v>273</v>
      </c>
      <c r="AD895" s="174" t="s">
        <v>272</v>
      </c>
      <c r="AE895" s="25" t="s">
        <v>273</v>
      </c>
      <c r="AF895" s="180">
        <v>100</v>
      </c>
    </row>
    <row r="896" spans="1:32">
      <c r="A896" s="134" t="str">
        <f t="shared" si="13"/>
        <v>CHca_03.2</v>
      </c>
      <c r="C896" s="177" t="s">
        <v>11</v>
      </c>
      <c r="D896" s="178" t="s">
        <v>495</v>
      </c>
      <c r="E896" s="178" t="s">
        <v>587</v>
      </c>
      <c r="F896" s="178" t="s">
        <v>588</v>
      </c>
      <c r="G896" s="178" t="s">
        <v>540</v>
      </c>
      <c r="H896" s="177" t="s">
        <v>52</v>
      </c>
      <c r="I896" s="179" t="s">
        <v>54</v>
      </c>
      <c r="J896" s="59" t="s">
        <v>1381</v>
      </c>
      <c r="K896" s="60" t="s">
        <v>1414</v>
      </c>
      <c r="L896" s="174" t="s">
        <v>272</v>
      </c>
      <c r="M896" s="2" t="s">
        <v>273</v>
      </c>
      <c r="N896" s="175" t="s">
        <v>272</v>
      </c>
      <c r="O896" s="24" t="s">
        <v>672</v>
      </c>
      <c r="P896" s="2" t="s">
        <v>273</v>
      </c>
      <c r="Q896" s="2" t="s">
        <v>273</v>
      </c>
      <c r="R896" s="2" t="s">
        <v>273</v>
      </c>
      <c r="S896" s="2" t="s">
        <v>273</v>
      </c>
      <c r="T896" s="2" t="s">
        <v>273</v>
      </c>
      <c r="U896" s="25" t="s">
        <v>273</v>
      </c>
      <c r="V896" s="24" t="s">
        <v>272</v>
      </c>
      <c r="W896" s="2" t="s">
        <v>273</v>
      </c>
      <c r="X896" s="2" t="s">
        <v>273</v>
      </c>
      <c r="Y896" s="2" t="s">
        <v>273</v>
      </c>
      <c r="Z896" s="175" t="s">
        <v>273</v>
      </c>
      <c r="AA896" s="24" t="s">
        <v>272</v>
      </c>
      <c r="AB896" s="2" t="s">
        <v>273</v>
      </c>
      <c r="AC896" s="25" t="s">
        <v>273</v>
      </c>
      <c r="AD896" s="174" t="s">
        <v>272</v>
      </c>
      <c r="AE896" s="25" t="s">
        <v>273</v>
      </c>
      <c r="AF896" s="180">
        <v>100</v>
      </c>
    </row>
    <row r="897" spans="1:32">
      <c r="A897" s="134" t="str">
        <f t="shared" si="13"/>
        <v>CHca_03.2</v>
      </c>
      <c r="C897" s="177" t="s">
        <v>11</v>
      </c>
      <c r="D897" s="178" t="s">
        <v>495</v>
      </c>
      <c r="E897" s="178" t="s">
        <v>587</v>
      </c>
      <c r="F897" s="178" t="s">
        <v>588</v>
      </c>
      <c r="G897" s="178" t="s">
        <v>540</v>
      </c>
      <c r="H897" s="177" t="s">
        <v>52</v>
      </c>
      <c r="I897" s="179" t="s">
        <v>54</v>
      </c>
      <c r="J897" s="59" t="s">
        <v>1383</v>
      </c>
      <c r="K897" s="60" t="s">
        <v>1415</v>
      </c>
      <c r="L897" s="174" t="s">
        <v>272</v>
      </c>
      <c r="M897" s="2" t="s">
        <v>273</v>
      </c>
      <c r="N897" s="175" t="s">
        <v>272</v>
      </c>
      <c r="O897" s="24" t="s">
        <v>672</v>
      </c>
      <c r="P897" s="2" t="s">
        <v>273</v>
      </c>
      <c r="Q897" s="2" t="s">
        <v>273</v>
      </c>
      <c r="R897" s="2" t="s">
        <v>273</v>
      </c>
      <c r="S897" s="2" t="s">
        <v>273</v>
      </c>
      <c r="T897" s="2" t="s">
        <v>273</v>
      </c>
      <c r="U897" s="25" t="s">
        <v>273</v>
      </c>
      <c r="V897" s="24" t="s">
        <v>272</v>
      </c>
      <c r="W897" s="2" t="s">
        <v>273</v>
      </c>
      <c r="X897" s="2" t="s">
        <v>273</v>
      </c>
      <c r="Y897" s="2" t="s">
        <v>273</v>
      </c>
      <c r="Z897" s="175" t="s">
        <v>273</v>
      </c>
      <c r="AA897" s="24" t="s">
        <v>272</v>
      </c>
      <c r="AB897" s="2" t="s">
        <v>273</v>
      </c>
      <c r="AC897" s="25" t="s">
        <v>273</v>
      </c>
      <c r="AD897" s="174" t="s">
        <v>272</v>
      </c>
      <c r="AE897" s="25" t="s">
        <v>273</v>
      </c>
      <c r="AF897" s="180">
        <v>100</v>
      </c>
    </row>
    <row r="898" spans="1:32">
      <c r="A898" s="134" t="str">
        <f t="shared" si="13"/>
        <v>CHca_03.2</v>
      </c>
      <c r="C898" s="177" t="s">
        <v>11</v>
      </c>
      <c r="D898" s="178" t="s">
        <v>495</v>
      </c>
      <c r="E898" s="178" t="s">
        <v>587</v>
      </c>
      <c r="F898" s="178" t="s">
        <v>588</v>
      </c>
      <c r="G898" s="178" t="s">
        <v>540</v>
      </c>
      <c r="H898" s="177" t="s">
        <v>52</v>
      </c>
      <c r="I898" s="179" t="s">
        <v>54</v>
      </c>
      <c r="J898" s="59" t="s">
        <v>1385</v>
      </c>
      <c r="K898" s="60" t="s">
        <v>1416</v>
      </c>
      <c r="L898" s="174" t="s">
        <v>272</v>
      </c>
      <c r="M898" s="2" t="s">
        <v>273</v>
      </c>
      <c r="N898" s="175" t="s">
        <v>272</v>
      </c>
      <c r="O898" s="24" t="s">
        <v>672</v>
      </c>
      <c r="P898" s="2" t="s">
        <v>273</v>
      </c>
      <c r="Q898" s="2" t="s">
        <v>273</v>
      </c>
      <c r="R898" s="2" t="s">
        <v>273</v>
      </c>
      <c r="S898" s="2" t="s">
        <v>273</v>
      </c>
      <c r="T898" s="2" t="s">
        <v>273</v>
      </c>
      <c r="U898" s="25" t="s">
        <v>273</v>
      </c>
      <c r="V898" s="24" t="s">
        <v>272</v>
      </c>
      <c r="W898" s="2" t="s">
        <v>273</v>
      </c>
      <c r="X898" s="2" t="s">
        <v>273</v>
      </c>
      <c r="Y898" s="2" t="s">
        <v>273</v>
      </c>
      <c r="Z898" s="175" t="s">
        <v>273</v>
      </c>
      <c r="AA898" s="24" t="s">
        <v>272</v>
      </c>
      <c r="AB898" s="2" t="s">
        <v>273</v>
      </c>
      <c r="AC898" s="25" t="s">
        <v>273</v>
      </c>
      <c r="AD898" s="174" t="s">
        <v>272</v>
      </c>
      <c r="AE898" s="25" t="s">
        <v>273</v>
      </c>
      <c r="AF898" s="180">
        <v>100</v>
      </c>
    </row>
    <row r="899" spans="1:32">
      <c r="A899" s="134" t="str">
        <f t="shared" si="13"/>
        <v>CHca_03.2</v>
      </c>
      <c r="C899" s="177" t="s">
        <v>11</v>
      </c>
      <c r="D899" s="178" t="s">
        <v>495</v>
      </c>
      <c r="E899" s="178" t="s">
        <v>587</v>
      </c>
      <c r="F899" s="178" t="s">
        <v>588</v>
      </c>
      <c r="G899" s="178" t="s">
        <v>540</v>
      </c>
      <c r="H899" s="177" t="s">
        <v>52</v>
      </c>
      <c r="I899" s="179" t="s">
        <v>54</v>
      </c>
      <c r="J899" s="59" t="s">
        <v>1387</v>
      </c>
      <c r="K899" s="60" t="s">
        <v>1417</v>
      </c>
      <c r="L899" s="174" t="s">
        <v>272</v>
      </c>
      <c r="M899" s="2" t="s">
        <v>273</v>
      </c>
      <c r="N899" s="175" t="s">
        <v>272</v>
      </c>
      <c r="O899" s="24" t="s">
        <v>672</v>
      </c>
      <c r="P899" s="2" t="s">
        <v>273</v>
      </c>
      <c r="Q899" s="2" t="s">
        <v>273</v>
      </c>
      <c r="R899" s="2" t="s">
        <v>273</v>
      </c>
      <c r="S899" s="2" t="s">
        <v>273</v>
      </c>
      <c r="T899" s="2" t="s">
        <v>273</v>
      </c>
      <c r="U899" s="25" t="s">
        <v>273</v>
      </c>
      <c r="V899" s="24" t="s">
        <v>272</v>
      </c>
      <c r="W899" s="2" t="s">
        <v>273</v>
      </c>
      <c r="X899" s="2" t="s">
        <v>273</v>
      </c>
      <c r="Y899" s="2" t="s">
        <v>273</v>
      </c>
      <c r="Z899" s="175" t="s">
        <v>273</v>
      </c>
      <c r="AA899" s="24" t="s">
        <v>272</v>
      </c>
      <c r="AB899" s="2" t="s">
        <v>273</v>
      </c>
      <c r="AC899" s="25" t="s">
        <v>273</v>
      </c>
      <c r="AD899" s="174" t="s">
        <v>272</v>
      </c>
      <c r="AE899" s="25" t="s">
        <v>273</v>
      </c>
      <c r="AF899" s="180">
        <v>100</v>
      </c>
    </row>
    <row r="900" spans="1:32">
      <c r="A900" s="134" t="str">
        <f t="shared" si="13"/>
        <v>CHca_03.2</v>
      </c>
      <c r="C900" s="177" t="s">
        <v>11</v>
      </c>
      <c r="D900" s="178" t="s">
        <v>495</v>
      </c>
      <c r="E900" s="178" t="s">
        <v>587</v>
      </c>
      <c r="F900" s="178" t="s">
        <v>588</v>
      </c>
      <c r="G900" s="178" t="s">
        <v>540</v>
      </c>
      <c r="H900" s="177" t="s">
        <v>52</v>
      </c>
      <c r="I900" s="179" t="s">
        <v>54</v>
      </c>
      <c r="J900" s="59" t="s">
        <v>433</v>
      </c>
      <c r="K900" s="60" t="s">
        <v>1418</v>
      </c>
      <c r="L900" s="174" t="s">
        <v>272</v>
      </c>
      <c r="M900" s="2" t="s">
        <v>273</v>
      </c>
      <c r="N900" s="175" t="s">
        <v>272</v>
      </c>
      <c r="O900" s="24" t="s">
        <v>672</v>
      </c>
      <c r="P900" s="2" t="s">
        <v>273</v>
      </c>
      <c r="Q900" s="2" t="s">
        <v>273</v>
      </c>
      <c r="R900" s="2" t="s">
        <v>273</v>
      </c>
      <c r="S900" s="2" t="s">
        <v>273</v>
      </c>
      <c r="T900" s="2" t="s">
        <v>273</v>
      </c>
      <c r="U900" s="25" t="s">
        <v>273</v>
      </c>
      <c r="V900" s="24" t="s">
        <v>272</v>
      </c>
      <c r="W900" s="2" t="s">
        <v>273</v>
      </c>
      <c r="X900" s="2" t="s">
        <v>273</v>
      </c>
      <c r="Y900" s="2" t="s">
        <v>273</v>
      </c>
      <c r="Z900" s="175" t="s">
        <v>273</v>
      </c>
      <c r="AA900" s="24" t="s">
        <v>272</v>
      </c>
      <c r="AB900" s="2" t="s">
        <v>273</v>
      </c>
      <c r="AC900" s="25" t="s">
        <v>273</v>
      </c>
      <c r="AD900" s="174" t="s">
        <v>272</v>
      </c>
      <c r="AE900" s="25" t="s">
        <v>273</v>
      </c>
      <c r="AF900" s="180">
        <v>100</v>
      </c>
    </row>
    <row r="901" spans="1:32">
      <c r="A901" s="134" t="str">
        <f t="shared" si="13"/>
        <v>CHca_03.2</v>
      </c>
      <c r="C901" s="177" t="s">
        <v>11</v>
      </c>
      <c r="D901" s="178" t="s">
        <v>495</v>
      </c>
      <c r="E901" s="178" t="s">
        <v>587</v>
      </c>
      <c r="F901" s="178" t="s">
        <v>588</v>
      </c>
      <c r="G901" s="178" t="s">
        <v>540</v>
      </c>
      <c r="H901" s="177" t="s">
        <v>52</v>
      </c>
      <c r="I901" s="179" t="s">
        <v>54</v>
      </c>
      <c r="J901" s="59" t="s">
        <v>1390</v>
      </c>
      <c r="K901" s="60" t="s">
        <v>1419</v>
      </c>
      <c r="L901" s="174" t="s">
        <v>272</v>
      </c>
      <c r="M901" s="2" t="s">
        <v>273</v>
      </c>
      <c r="N901" s="175" t="s">
        <v>272</v>
      </c>
      <c r="O901" s="24" t="s">
        <v>672</v>
      </c>
      <c r="P901" s="2" t="s">
        <v>273</v>
      </c>
      <c r="Q901" s="2" t="s">
        <v>273</v>
      </c>
      <c r="R901" s="2" t="s">
        <v>273</v>
      </c>
      <c r="S901" s="2" t="s">
        <v>273</v>
      </c>
      <c r="T901" s="2" t="s">
        <v>273</v>
      </c>
      <c r="U901" s="25" t="s">
        <v>273</v>
      </c>
      <c r="V901" s="24" t="s">
        <v>272</v>
      </c>
      <c r="W901" s="2" t="s">
        <v>273</v>
      </c>
      <c r="X901" s="2" t="s">
        <v>273</v>
      </c>
      <c r="Y901" s="2" t="s">
        <v>273</v>
      </c>
      <c r="Z901" s="175" t="s">
        <v>273</v>
      </c>
      <c r="AA901" s="24" t="s">
        <v>272</v>
      </c>
      <c r="AB901" s="2" t="s">
        <v>273</v>
      </c>
      <c r="AC901" s="25" t="s">
        <v>273</v>
      </c>
      <c r="AD901" s="174" t="s">
        <v>272</v>
      </c>
      <c r="AE901" s="25" t="s">
        <v>273</v>
      </c>
      <c r="AF901" s="180">
        <v>100</v>
      </c>
    </row>
    <row r="902" spans="1:32">
      <c r="A902" s="134" t="str">
        <f t="shared" si="13"/>
        <v>CHca_03.3</v>
      </c>
      <c r="C902" s="177" t="s">
        <v>11</v>
      </c>
      <c r="D902" s="178" t="s">
        <v>495</v>
      </c>
      <c r="E902" s="178" t="s">
        <v>589</v>
      </c>
      <c r="F902" s="178" t="s">
        <v>590</v>
      </c>
      <c r="G902" s="178" t="s">
        <v>540</v>
      </c>
      <c r="H902" s="177" t="s">
        <v>52</v>
      </c>
      <c r="I902" s="179" t="s">
        <v>54</v>
      </c>
      <c r="J902" s="59" t="s">
        <v>1343</v>
      </c>
      <c r="K902" s="60" t="s">
        <v>1396</v>
      </c>
      <c r="L902" s="174" t="s">
        <v>272</v>
      </c>
      <c r="M902" s="2" t="s">
        <v>273</v>
      </c>
      <c r="N902" s="175" t="s">
        <v>272</v>
      </c>
      <c r="O902" s="24" t="s">
        <v>672</v>
      </c>
      <c r="P902" s="2" t="s">
        <v>273</v>
      </c>
      <c r="Q902" s="2" t="s">
        <v>273</v>
      </c>
      <c r="R902" s="2" t="s">
        <v>273</v>
      </c>
      <c r="S902" s="2" t="s">
        <v>273</v>
      </c>
      <c r="T902" s="2" t="s">
        <v>273</v>
      </c>
      <c r="U902" s="25" t="s">
        <v>273</v>
      </c>
      <c r="V902" s="24" t="s">
        <v>272</v>
      </c>
      <c r="W902" s="2" t="s">
        <v>273</v>
      </c>
      <c r="X902" s="2" t="s">
        <v>273</v>
      </c>
      <c r="Y902" s="2" t="s">
        <v>273</v>
      </c>
      <c r="Z902" s="175" t="s">
        <v>273</v>
      </c>
      <c r="AA902" s="24" t="s">
        <v>272</v>
      </c>
      <c r="AB902" s="2" t="s">
        <v>273</v>
      </c>
      <c r="AC902" s="25" t="s">
        <v>273</v>
      </c>
      <c r="AD902" s="174" t="s">
        <v>273</v>
      </c>
      <c r="AE902" s="25" t="s">
        <v>273</v>
      </c>
      <c r="AF902" s="180">
        <v>100</v>
      </c>
    </row>
    <row r="903" spans="1:32">
      <c r="A903" s="134" t="str">
        <f t="shared" si="13"/>
        <v>CHca_03.3</v>
      </c>
      <c r="C903" s="177" t="s">
        <v>11</v>
      </c>
      <c r="D903" s="178" t="s">
        <v>495</v>
      </c>
      <c r="E903" s="178" t="s">
        <v>589</v>
      </c>
      <c r="F903" s="178" t="s">
        <v>590</v>
      </c>
      <c r="G903" s="178" t="s">
        <v>540</v>
      </c>
      <c r="H903" s="177" t="s">
        <v>52</v>
      </c>
      <c r="I903" s="179" t="s">
        <v>54</v>
      </c>
      <c r="J903" s="59" t="s">
        <v>1345</v>
      </c>
      <c r="K903" s="60" t="s">
        <v>1397</v>
      </c>
      <c r="L903" s="174" t="s">
        <v>272</v>
      </c>
      <c r="M903" s="2" t="s">
        <v>273</v>
      </c>
      <c r="N903" s="175" t="s">
        <v>272</v>
      </c>
      <c r="O903" s="24" t="s">
        <v>672</v>
      </c>
      <c r="P903" s="2" t="s">
        <v>273</v>
      </c>
      <c r="Q903" s="2" t="s">
        <v>273</v>
      </c>
      <c r="R903" s="2" t="s">
        <v>273</v>
      </c>
      <c r="S903" s="2" t="s">
        <v>273</v>
      </c>
      <c r="T903" s="2" t="s">
        <v>273</v>
      </c>
      <c r="U903" s="25" t="s">
        <v>273</v>
      </c>
      <c r="V903" s="24" t="s">
        <v>272</v>
      </c>
      <c r="W903" s="2" t="s">
        <v>273</v>
      </c>
      <c r="X903" s="2" t="s">
        <v>273</v>
      </c>
      <c r="Y903" s="2" t="s">
        <v>273</v>
      </c>
      <c r="Z903" s="175" t="s">
        <v>273</v>
      </c>
      <c r="AA903" s="24" t="s">
        <v>272</v>
      </c>
      <c r="AB903" s="2" t="s">
        <v>273</v>
      </c>
      <c r="AC903" s="25" t="s">
        <v>273</v>
      </c>
      <c r="AD903" s="174" t="s">
        <v>273</v>
      </c>
      <c r="AE903" s="25" t="s">
        <v>273</v>
      </c>
      <c r="AF903" s="180">
        <v>100</v>
      </c>
    </row>
    <row r="904" spans="1:32">
      <c r="A904" s="134" t="str">
        <f t="shared" ref="A904:A967" si="14">C904&amp;LOWER(LEFT(D904,2))&amp;"_"&amp;IF(LEN(TRIM(LEFT(E904,FIND(" ",E904))))=3,"0"&amp;TRIM(LEFT(E904,FIND(" ",E904))),TRIM(LEFT(E904,FIND(" ",E904))))</f>
        <v>CHca_03.3</v>
      </c>
      <c r="C904" s="177" t="s">
        <v>11</v>
      </c>
      <c r="D904" s="178" t="s">
        <v>495</v>
      </c>
      <c r="E904" s="178" t="s">
        <v>589</v>
      </c>
      <c r="F904" s="178" t="s">
        <v>590</v>
      </c>
      <c r="G904" s="178" t="s">
        <v>540</v>
      </c>
      <c r="H904" s="177" t="s">
        <v>52</v>
      </c>
      <c r="I904" s="179" t="s">
        <v>54</v>
      </c>
      <c r="J904" s="59" t="s">
        <v>1347</v>
      </c>
      <c r="K904" s="60" t="s">
        <v>1422</v>
      </c>
      <c r="L904" s="174" t="s">
        <v>272</v>
      </c>
      <c r="M904" s="2" t="s">
        <v>273</v>
      </c>
      <c r="N904" s="175" t="s">
        <v>272</v>
      </c>
      <c r="O904" s="24" t="s">
        <v>672</v>
      </c>
      <c r="P904" s="2" t="s">
        <v>273</v>
      </c>
      <c r="Q904" s="2" t="s">
        <v>273</v>
      </c>
      <c r="R904" s="2" t="s">
        <v>273</v>
      </c>
      <c r="S904" s="2" t="s">
        <v>273</v>
      </c>
      <c r="T904" s="2" t="s">
        <v>273</v>
      </c>
      <c r="U904" s="25" t="s">
        <v>273</v>
      </c>
      <c r="V904" s="24" t="s">
        <v>272</v>
      </c>
      <c r="W904" s="2" t="s">
        <v>273</v>
      </c>
      <c r="X904" s="2" t="s">
        <v>273</v>
      </c>
      <c r="Y904" s="2" t="s">
        <v>273</v>
      </c>
      <c r="Z904" s="175" t="s">
        <v>273</v>
      </c>
      <c r="AA904" s="24" t="s">
        <v>272</v>
      </c>
      <c r="AB904" s="2" t="s">
        <v>273</v>
      </c>
      <c r="AC904" s="25" t="s">
        <v>273</v>
      </c>
      <c r="AD904" s="174" t="s">
        <v>273</v>
      </c>
      <c r="AE904" s="25" t="s">
        <v>273</v>
      </c>
      <c r="AF904" s="180">
        <v>100</v>
      </c>
    </row>
    <row r="905" spans="1:32">
      <c r="A905" s="134" t="str">
        <f t="shared" si="14"/>
        <v>CHca_03.3</v>
      </c>
      <c r="C905" s="177" t="s">
        <v>11</v>
      </c>
      <c r="D905" s="178" t="s">
        <v>495</v>
      </c>
      <c r="E905" s="178" t="s">
        <v>589</v>
      </c>
      <c r="F905" s="178" t="s">
        <v>590</v>
      </c>
      <c r="G905" s="178" t="s">
        <v>540</v>
      </c>
      <c r="H905" s="177" t="s">
        <v>52</v>
      </c>
      <c r="I905" s="179" t="s">
        <v>54</v>
      </c>
      <c r="J905" s="59" t="s">
        <v>1349</v>
      </c>
      <c r="K905" s="60" t="s">
        <v>1394</v>
      </c>
      <c r="L905" s="174" t="s">
        <v>272</v>
      </c>
      <c r="M905" s="2" t="s">
        <v>273</v>
      </c>
      <c r="N905" s="175" t="s">
        <v>272</v>
      </c>
      <c r="O905" s="24" t="s">
        <v>672</v>
      </c>
      <c r="P905" s="2" t="s">
        <v>273</v>
      </c>
      <c r="Q905" s="2" t="s">
        <v>273</v>
      </c>
      <c r="R905" s="2" t="s">
        <v>273</v>
      </c>
      <c r="S905" s="2" t="s">
        <v>273</v>
      </c>
      <c r="T905" s="2" t="s">
        <v>273</v>
      </c>
      <c r="U905" s="25" t="s">
        <v>273</v>
      </c>
      <c r="V905" s="24" t="s">
        <v>272</v>
      </c>
      <c r="W905" s="2" t="s">
        <v>273</v>
      </c>
      <c r="X905" s="2" t="s">
        <v>273</v>
      </c>
      <c r="Y905" s="2" t="s">
        <v>273</v>
      </c>
      <c r="Z905" s="175" t="s">
        <v>273</v>
      </c>
      <c r="AA905" s="24" t="s">
        <v>272</v>
      </c>
      <c r="AB905" s="2" t="s">
        <v>273</v>
      </c>
      <c r="AC905" s="25" t="s">
        <v>273</v>
      </c>
      <c r="AD905" s="174" t="s">
        <v>273</v>
      </c>
      <c r="AE905" s="25" t="s">
        <v>273</v>
      </c>
      <c r="AF905" s="180">
        <v>100</v>
      </c>
    </row>
    <row r="906" spans="1:32">
      <c r="A906" s="134" t="str">
        <f t="shared" si="14"/>
        <v>CHca_03.3</v>
      </c>
      <c r="C906" s="177" t="s">
        <v>11</v>
      </c>
      <c r="D906" s="178" t="s">
        <v>495</v>
      </c>
      <c r="E906" s="178" t="s">
        <v>589</v>
      </c>
      <c r="F906" s="178" t="s">
        <v>590</v>
      </c>
      <c r="G906" s="178" t="s">
        <v>540</v>
      </c>
      <c r="H906" s="177" t="s">
        <v>52</v>
      </c>
      <c r="I906" s="179" t="s">
        <v>54</v>
      </c>
      <c r="J906" s="59" t="s">
        <v>435</v>
      </c>
      <c r="K906" s="60" t="s">
        <v>1395</v>
      </c>
      <c r="L906" s="174" t="s">
        <v>272</v>
      </c>
      <c r="M906" s="2" t="s">
        <v>273</v>
      </c>
      <c r="N906" s="175" t="s">
        <v>272</v>
      </c>
      <c r="O906" s="24" t="s">
        <v>672</v>
      </c>
      <c r="P906" s="2" t="s">
        <v>273</v>
      </c>
      <c r="Q906" s="2" t="s">
        <v>273</v>
      </c>
      <c r="R906" s="2" t="s">
        <v>273</v>
      </c>
      <c r="S906" s="2" t="s">
        <v>273</v>
      </c>
      <c r="T906" s="2" t="s">
        <v>273</v>
      </c>
      <c r="U906" s="25" t="s">
        <v>273</v>
      </c>
      <c r="V906" s="24" t="s">
        <v>272</v>
      </c>
      <c r="W906" s="2" t="s">
        <v>273</v>
      </c>
      <c r="X906" s="2" t="s">
        <v>273</v>
      </c>
      <c r="Y906" s="2" t="s">
        <v>273</v>
      </c>
      <c r="Z906" s="175" t="s">
        <v>273</v>
      </c>
      <c r="AA906" s="24" t="s">
        <v>272</v>
      </c>
      <c r="AB906" s="2" t="s">
        <v>273</v>
      </c>
      <c r="AC906" s="25" t="s">
        <v>273</v>
      </c>
      <c r="AD906" s="174" t="s">
        <v>273</v>
      </c>
      <c r="AE906" s="25" t="s">
        <v>273</v>
      </c>
      <c r="AF906" s="180">
        <v>100</v>
      </c>
    </row>
    <row r="907" spans="1:32">
      <c r="A907" s="134" t="str">
        <f t="shared" si="14"/>
        <v>CHca_03.3</v>
      </c>
      <c r="C907" s="177" t="s">
        <v>11</v>
      </c>
      <c r="D907" s="178" t="s">
        <v>495</v>
      </c>
      <c r="E907" s="178" t="s">
        <v>589</v>
      </c>
      <c r="F907" s="178" t="s">
        <v>590</v>
      </c>
      <c r="G907" s="178" t="s">
        <v>540</v>
      </c>
      <c r="H907" s="177" t="s">
        <v>52</v>
      </c>
      <c r="I907" s="179" t="s">
        <v>54</v>
      </c>
      <c r="J907" s="59" t="s">
        <v>1351</v>
      </c>
      <c r="K907" s="60" t="s">
        <v>1399</v>
      </c>
      <c r="L907" s="174" t="s">
        <v>272</v>
      </c>
      <c r="M907" s="2" t="s">
        <v>273</v>
      </c>
      <c r="N907" s="175" t="s">
        <v>272</v>
      </c>
      <c r="O907" s="24" t="s">
        <v>672</v>
      </c>
      <c r="P907" s="2" t="s">
        <v>273</v>
      </c>
      <c r="Q907" s="2" t="s">
        <v>273</v>
      </c>
      <c r="R907" s="2" t="s">
        <v>273</v>
      </c>
      <c r="S907" s="2" t="s">
        <v>273</v>
      </c>
      <c r="T907" s="2" t="s">
        <v>273</v>
      </c>
      <c r="U907" s="25" t="s">
        <v>273</v>
      </c>
      <c r="V907" s="24" t="s">
        <v>272</v>
      </c>
      <c r="W907" s="2" t="s">
        <v>273</v>
      </c>
      <c r="X907" s="2" t="s">
        <v>273</v>
      </c>
      <c r="Y907" s="2" t="s">
        <v>273</v>
      </c>
      <c r="Z907" s="175" t="s">
        <v>273</v>
      </c>
      <c r="AA907" s="24" t="s">
        <v>272</v>
      </c>
      <c r="AB907" s="2" t="s">
        <v>273</v>
      </c>
      <c r="AC907" s="25" t="s">
        <v>273</v>
      </c>
      <c r="AD907" s="174" t="s">
        <v>273</v>
      </c>
      <c r="AE907" s="25" t="s">
        <v>273</v>
      </c>
      <c r="AF907" s="180">
        <v>100</v>
      </c>
    </row>
    <row r="908" spans="1:32">
      <c r="A908" s="134" t="str">
        <f t="shared" si="14"/>
        <v>CHca_03.3</v>
      </c>
      <c r="C908" s="177" t="s">
        <v>11</v>
      </c>
      <c r="D908" s="178" t="s">
        <v>495</v>
      </c>
      <c r="E908" s="178" t="s">
        <v>589</v>
      </c>
      <c r="F908" s="178" t="s">
        <v>590</v>
      </c>
      <c r="G908" s="178" t="s">
        <v>540</v>
      </c>
      <c r="H908" s="177" t="s">
        <v>52</v>
      </c>
      <c r="I908" s="179" t="s">
        <v>54</v>
      </c>
      <c r="J908" s="59" t="s">
        <v>1353</v>
      </c>
      <c r="K908" s="60" t="s">
        <v>1400</v>
      </c>
      <c r="L908" s="174" t="s">
        <v>272</v>
      </c>
      <c r="M908" s="2" t="s">
        <v>273</v>
      </c>
      <c r="N908" s="175" t="s">
        <v>272</v>
      </c>
      <c r="O908" s="24" t="s">
        <v>672</v>
      </c>
      <c r="P908" s="2" t="s">
        <v>273</v>
      </c>
      <c r="Q908" s="2" t="s">
        <v>273</v>
      </c>
      <c r="R908" s="2" t="s">
        <v>273</v>
      </c>
      <c r="S908" s="2" t="s">
        <v>273</v>
      </c>
      <c r="T908" s="2" t="s">
        <v>273</v>
      </c>
      <c r="U908" s="25" t="s">
        <v>273</v>
      </c>
      <c r="V908" s="24" t="s">
        <v>272</v>
      </c>
      <c r="W908" s="2" t="s">
        <v>273</v>
      </c>
      <c r="X908" s="2" t="s">
        <v>273</v>
      </c>
      <c r="Y908" s="2" t="s">
        <v>273</v>
      </c>
      <c r="Z908" s="175" t="s">
        <v>273</v>
      </c>
      <c r="AA908" s="24" t="s">
        <v>272</v>
      </c>
      <c r="AB908" s="2" t="s">
        <v>273</v>
      </c>
      <c r="AC908" s="25" t="s">
        <v>273</v>
      </c>
      <c r="AD908" s="174" t="s">
        <v>273</v>
      </c>
      <c r="AE908" s="25" t="s">
        <v>273</v>
      </c>
      <c r="AF908" s="180">
        <v>100</v>
      </c>
    </row>
    <row r="909" spans="1:32">
      <c r="A909" s="134" t="str">
        <f t="shared" si="14"/>
        <v>CHca_03.3</v>
      </c>
      <c r="C909" s="177" t="s">
        <v>11</v>
      </c>
      <c r="D909" s="178" t="s">
        <v>495</v>
      </c>
      <c r="E909" s="178" t="s">
        <v>589</v>
      </c>
      <c r="F909" s="178" t="s">
        <v>590</v>
      </c>
      <c r="G909" s="178" t="s">
        <v>540</v>
      </c>
      <c r="H909" s="177" t="s">
        <v>52</v>
      </c>
      <c r="I909" s="179" t="s">
        <v>54</v>
      </c>
      <c r="J909" s="59" t="s">
        <v>1355</v>
      </c>
      <c r="K909" s="60" t="s">
        <v>1401</v>
      </c>
      <c r="L909" s="174" t="s">
        <v>272</v>
      </c>
      <c r="M909" s="2" t="s">
        <v>273</v>
      </c>
      <c r="N909" s="175" t="s">
        <v>272</v>
      </c>
      <c r="O909" s="24" t="s">
        <v>672</v>
      </c>
      <c r="P909" s="2" t="s">
        <v>273</v>
      </c>
      <c r="Q909" s="2" t="s">
        <v>273</v>
      </c>
      <c r="R909" s="2" t="s">
        <v>273</v>
      </c>
      <c r="S909" s="2" t="s">
        <v>273</v>
      </c>
      <c r="T909" s="2" t="s">
        <v>273</v>
      </c>
      <c r="U909" s="25" t="s">
        <v>273</v>
      </c>
      <c r="V909" s="24" t="s">
        <v>272</v>
      </c>
      <c r="W909" s="2" t="s">
        <v>273</v>
      </c>
      <c r="X909" s="2" t="s">
        <v>273</v>
      </c>
      <c r="Y909" s="2" t="s">
        <v>273</v>
      </c>
      <c r="Z909" s="175" t="s">
        <v>273</v>
      </c>
      <c r="AA909" s="24" t="s">
        <v>272</v>
      </c>
      <c r="AB909" s="2" t="s">
        <v>273</v>
      </c>
      <c r="AC909" s="25" t="s">
        <v>273</v>
      </c>
      <c r="AD909" s="174" t="s">
        <v>273</v>
      </c>
      <c r="AE909" s="25" t="s">
        <v>273</v>
      </c>
      <c r="AF909" s="180">
        <v>100</v>
      </c>
    </row>
    <row r="910" spans="1:32">
      <c r="A910" s="134" t="str">
        <f t="shared" si="14"/>
        <v>CHca_03.3</v>
      </c>
      <c r="C910" s="177" t="s">
        <v>11</v>
      </c>
      <c r="D910" s="178" t="s">
        <v>495</v>
      </c>
      <c r="E910" s="178" t="s">
        <v>589</v>
      </c>
      <c r="F910" s="178" t="s">
        <v>590</v>
      </c>
      <c r="G910" s="178" t="s">
        <v>540</v>
      </c>
      <c r="H910" s="177" t="s">
        <v>52</v>
      </c>
      <c r="I910" s="179" t="s">
        <v>54</v>
      </c>
      <c r="J910" s="59" t="s">
        <v>1357</v>
      </c>
      <c r="K910" s="60" t="s">
        <v>1402</v>
      </c>
      <c r="L910" s="174" t="s">
        <v>272</v>
      </c>
      <c r="M910" s="2" t="s">
        <v>273</v>
      </c>
      <c r="N910" s="175" t="s">
        <v>272</v>
      </c>
      <c r="O910" s="24" t="s">
        <v>672</v>
      </c>
      <c r="P910" s="2" t="s">
        <v>273</v>
      </c>
      <c r="Q910" s="2" t="s">
        <v>273</v>
      </c>
      <c r="R910" s="2" t="s">
        <v>273</v>
      </c>
      <c r="S910" s="2" t="s">
        <v>273</v>
      </c>
      <c r="T910" s="2" t="s">
        <v>273</v>
      </c>
      <c r="U910" s="25" t="s">
        <v>273</v>
      </c>
      <c r="V910" s="24" t="s">
        <v>272</v>
      </c>
      <c r="W910" s="2" t="s">
        <v>273</v>
      </c>
      <c r="X910" s="2" t="s">
        <v>273</v>
      </c>
      <c r="Y910" s="2" t="s">
        <v>273</v>
      </c>
      <c r="Z910" s="175" t="s">
        <v>273</v>
      </c>
      <c r="AA910" s="24" t="s">
        <v>272</v>
      </c>
      <c r="AB910" s="2" t="s">
        <v>273</v>
      </c>
      <c r="AC910" s="25" t="s">
        <v>273</v>
      </c>
      <c r="AD910" s="174" t="s">
        <v>273</v>
      </c>
      <c r="AE910" s="25" t="s">
        <v>273</v>
      </c>
      <c r="AF910" s="180">
        <v>0</v>
      </c>
    </row>
    <row r="911" spans="1:32">
      <c r="A911" s="134" t="str">
        <f t="shared" si="14"/>
        <v>CHca_03.3</v>
      </c>
      <c r="C911" s="177" t="s">
        <v>11</v>
      </c>
      <c r="D911" s="178" t="s">
        <v>495</v>
      </c>
      <c r="E911" s="178" t="s">
        <v>589</v>
      </c>
      <c r="F911" s="178" t="s">
        <v>590</v>
      </c>
      <c r="G911" s="178" t="s">
        <v>540</v>
      </c>
      <c r="H911" s="177" t="s">
        <v>52</v>
      </c>
      <c r="I911" s="179" t="s">
        <v>54</v>
      </c>
      <c r="J911" s="59" t="s">
        <v>1359</v>
      </c>
      <c r="K911" s="60" t="s">
        <v>1403</v>
      </c>
      <c r="L911" s="174" t="s">
        <v>272</v>
      </c>
      <c r="M911" s="2" t="s">
        <v>273</v>
      </c>
      <c r="N911" s="175" t="s">
        <v>272</v>
      </c>
      <c r="O911" s="24" t="s">
        <v>672</v>
      </c>
      <c r="P911" s="2" t="s">
        <v>273</v>
      </c>
      <c r="Q911" s="2" t="s">
        <v>273</v>
      </c>
      <c r="R911" s="2" t="s">
        <v>273</v>
      </c>
      <c r="S911" s="2" t="s">
        <v>273</v>
      </c>
      <c r="T911" s="2" t="s">
        <v>273</v>
      </c>
      <c r="U911" s="25" t="s">
        <v>273</v>
      </c>
      <c r="V911" s="24" t="s">
        <v>272</v>
      </c>
      <c r="W911" s="2" t="s">
        <v>273</v>
      </c>
      <c r="X911" s="2" t="s">
        <v>273</v>
      </c>
      <c r="Y911" s="2" t="s">
        <v>273</v>
      </c>
      <c r="Z911" s="175" t="s">
        <v>273</v>
      </c>
      <c r="AA911" s="24" t="s">
        <v>272</v>
      </c>
      <c r="AB911" s="2" t="s">
        <v>273</v>
      </c>
      <c r="AC911" s="25" t="s">
        <v>273</v>
      </c>
      <c r="AD911" s="174" t="s">
        <v>273</v>
      </c>
      <c r="AE911" s="25" t="s">
        <v>273</v>
      </c>
      <c r="AF911" s="180">
        <v>100</v>
      </c>
    </row>
    <row r="912" spans="1:32">
      <c r="A912" s="134" t="str">
        <f t="shared" si="14"/>
        <v>CHca_03.3</v>
      </c>
      <c r="C912" s="177" t="s">
        <v>11</v>
      </c>
      <c r="D912" s="178" t="s">
        <v>495</v>
      </c>
      <c r="E912" s="178" t="s">
        <v>589</v>
      </c>
      <c r="F912" s="178" t="s">
        <v>590</v>
      </c>
      <c r="G912" s="178" t="s">
        <v>540</v>
      </c>
      <c r="H912" s="177" t="s">
        <v>52</v>
      </c>
      <c r="I912" s="179" t="s">
        <v>54</v>
      </c>
      <c r="J912" s="59" t="s">
        <v>1361</v>
      </c>
      <c r="K912" s="60" t="s">
        <v>1404</v>
      </c>
      <c r="L912" s="174" t="s">
        <v>272</v>
      </c>
      <c r="M912" s="2" t="s">
        <v>273</v>
      </c>
      <c r="N912" s="175" t="s">
        <v>272</v>
      </c>
      <c r="O912" s="24" t="s">
        <v>672</v>
      </c>
      <c r="P912" s="2" t="s">
        <v>273</v>
      </c>
      <c r="Q912" s="2" t="s">
        <v>273</v>
      </c>
      <c r="R912" s="2" t="s">
        <v>273</v>
      </c>
      <c r="S912" s="2" t="s">
        <v>273</v>
      </c>
      <c r="T912" s="2" t="s">
        <v>273</v>
      </c>
      <c r="U912" s="25" t="s">
        <v>273</v>
      </c>
      <c r="V912" s="24" t="s">
        <v>272</v>
      </c>
      <c r="W912" s="2" t="s">
        <v>273</v>
      </c>
      <c r="X912" s="2" t="s">
        <v>273</v>
      </c>
      <c r="Y912" s="2" t="s">
        <v>273</v>
      </c>
      <c r="Z912" s="175" t="s">
        <v>273</v>
      </c>
      <c r="AA912" s="24" t="s">
        <v>272</v>
      </c>
      <c r="AB912" s="2" t="s">
        <v>273</v>
      </c>
      <c r="AC912" s="25" t="s">
        <v>273</v>
      </c>
      <c r="AD912" s="174" t="s">
        <v>273</v>
      </c>
      <c r="AE912" s="25" t="s">
        <v>273</v>
      </c>
      <c r="AF912" s="180">
        <v>100</v>
      </c>
    </row>
    <row r="913" spans="1:32">
      <c r="A913" s="134" t="str">
        <f t="shared" si="14"/>
        <v>CHca_03.3</v>
      </c>
      <c r="C913" s="177" t="s">
        <v>11</v>
      </c>
      <c r="D913" s="178" t="s">
        <v>495</v>
      </c>
      <c r="E913" s="178" t="s">
        <v>589</v>
      </c>
      <c r="F913" s="178" t="s">
        <v>590</v>
      </c>
      <c r="G913" s="178" t="s">
        <v>540</v>
      </c>
      <c r="H913" s="177" t="s">
        <v>52</v>
      </c>
      <c r="I913" s="179" t="s">
        <v>54</v>
      </c>
      <c r="J913" s="59" t="s">
        <v>1363</v>
      </c>
      <c r="K913" s="60" t="s">
        <v>1405</v>
      </c>
      <c r="L913" s="174" t="s">
        <v>272</v>
      </c>
      <c r="M913" s="2" t="s">
        <v>273</v>
      </c>
      <c r="N913" s="175" t="s">
        <v>272</v>
      </c>
      <c r="O913" s="24" t="s">
        <v>672</v>
      </c>
      <c r="P913" s="2" t="s">
        <v>273</v>
      </c>
      <c r="Q913" s="2" t="s">
        <v>273</v>
      </c>
      <c r="R913" s="2" t="s">
        <v>273</v>
      </c>
      <c r="S913" s="2" t="s">
        <v>273</v>
      </c>
      <c r="T913" s="2" t="s">
        <v>273</v>
      </c>
      <c r="U913" s="25" t="s">
        <v>273</v>
      </c>
      <c r="V913" s="24" t="s">
        <v>272</v>
      </c>
      <c r="W913" s="2" t="s">
        <v>273</v>
      </c>
      <c r="X913" s="2" t="s">
        <v>273</v>
      </c>
      <c r="Y913" s="2" t="s">
        <v>273</v>
      </c>
      <c r="Z913" s="175" t="s">
        <v>273</v>
      </c>
      <c r="AA913" s="24" t="s">
        <v>272</v>
      </c>
      <c r="AB913" s="2" t="s">
        <v>273</v>
      </c>
      <c r="AC913" s="25" t="s">
        <v>273</v>
      </c>
      <c r="AD913" s="174" t="s">
        <v>273</v>
      </c>
      <c r="AE913" s="25" t="s">
        <v>273</v>
      </c>
      <c r="AF913" s="180">
        <v>100</v>
      </c>
    </row>
    <row r="914" spans="1:32">
      <c r="A914" s="134" t="str">
        <f t="shared" si="14"/>
        <v>CHca_03.3</v>
      </c>
      <c r="C914" s="177" t="s">
        <v>11</v>
      </c>
      <c r="D914" s="178" t="s">
        <v>495</v>
      </c>
      <c r="E914" s="178" t="s">
        <v>589</v>
      </c>
      <c r="F914" s="178" t="s">
        <v>590</v>
      </c>
      <c r="G914" s="178" t="s">
        <v>540</v>
      </c>
      <c r="H914" s="177" t="s">
        <v>52</v>
      </c>
      <c r="I914" s="179" t="s">
        <v>54</v>
      </c>
      <c r="J914" s="59" t="s">
        <v>1365</v>
      </c>
      <c r="K914" s="60" t="s">
        <v>1406</v>
      </c>
      <c r="L914" s="174" t="s">
        <v>272</v>
      </c>
      <c r="M914" s="2" t="s">
        <v>273</v>
      </c>
      <c r="N914" s="175" t="s">
        <v>272</v>
      </c>
      <c r="O914" s="24" t="s">
        <v>672</v>
      </c>
      <c r="P914" s="2" t="s">
        <v>273</v>
      </c>
      <c r="Q914" s="2" t="s">
        <v>273</v>
      </c>
      <c r="R914" s="2" t="s">
        <v>273</v>
      </c>
      <c r="S914" s="2" t="s">
        <v>273</v>
      </c>
      <c r="T914" s="2" t="s">
        <v>273</v>
      </c>
      <c r="U914" s="25" t="s">
        <v>273</v>
      </c>
      <c r="V914" s="24" t="s">
        <v>272</v>
      </c>
      <c r="W914" s="2" t="s">
        <v>273</v>
      </c>
      <c r="X914" s="2" t="s">
        <v>273</v>
      </c>
      <c r="Y914" s="2" t="s">
        <v>273</v>
      </c>
      <c r="Z914" s="175" t="s">
        <v>273</v>
      </c>
      <c r="AA914" s="24" t="s">
        <v>272</v>
      </c>
      <c r="AB914" s="2" t="s">
        <v>273</v>
      </c>
      <c r="AC914" s="25" t="s">
        <v>273</v>
      </c>
      <c r="AD914" s="174" t="s">
        <v>273</v>
      </c>
      <c r="AE914" s="25" t="s">
        <v>273</v>
      </c>
      <c r="AF914" s="180">
        <v>100</v>
      </c>
    </row>
    <row r="915" spans="1:32">
      <c r="A915" s="134" t="str">
        <f t="shared" si="14"/>
        <v>CHca_03.3</v>
      </c>
      <c r="C915" s="177" t="s">
        <v>11</v>
      </c>
      <c r="D915" s="178" t="s">
        <v>495</v>
      </c>
      <c r="E915" s="178" t="s">
        <v>589</v>
      </c>
      <c r="F915" s="178" t="s">
        <v>590</v>
      </c>
      <c r="G915" s="178" t="s">
        <v>540</v>
      </c>
      <c r="H915" s="177" t="s">
        <v>52</v>
      </c>
      <c r="I915" s="179" t="s">
        <v>54</v>
      </c>
      <c r="J915" s="59" t="s">
        <v>1367</v>
      </c>
      <c r="K915" s="60" t="s">
        <v>1407</v>
      </c>
      <c r="L915" s="174" t="s">
        <v>272</v>
      </c>
      <c r="M915" s="2" t="s">
        <v>273</v>
      </c>
      <c r="N915" s="175" t="s">
        <v>272</v>
      </c>
      <c r="O915" s="24" t="s">
        <v>672</v>
      </c>
      <c r="P915" s="2" t="s">
        <v>273</v>
      </c>
      <c r="Q915" s="2" t="s">
        <v>273</v>
      </c>
      <c r="R915" s="2" t="s">
        <v>273</v>
      </c>
      <c r="S915" s="2" t="s">
        <v>273</v>
      </c>
      <c r="T915" s="2" t="s">
        <v>273</v>
      </c>
      <c r="U915" s="25" t="s">
        <v>273</v>
      </c>
      <c r="V915" s="24" t="s">
        <v>272</v>
      </c>
      <c r="W915" s="2" t="s">
        <v>273</v>
      </c>
      <c r="X915" s="2" t="s">
        <v>273</v>
      </c>
      <c r="Y915" s="2" t="s">
        <v>273</v>
      </c>
      <c r="Z915" s="175" t="s">
        <v>273</v>
      </c>
      <c r="AA915" s="24" t="s">
        <v>272</v>
      </c>
      <c r="AB915" s="2" t="s">
        <v>273</v>
      </c>
      <c r="AC915" s="25" t="s">
        <v>273</v>
      </c>
      <c r="AD915" s="174" t="s">
        <v>273</v>
      </c>
      <c r="AE915" s="25" t="s">
        <v>273</v>
      </c>
      <c r="AF915" s="180">
        <v>100</v>
      </c>
    </row>
    <row r="916" spans="1:32">
      <c r="A916" s="134" t="str">
        <f t="shared" si="14"/>
        <v>CHca_03.3</v>
      </c>
      <c r="C916" s="177" t="s">
        <v>11</v>
      </c>
      <c r="D916" s="178" t="s">
        <v>495</v>
      </c>
      <c r="E916" s="178" t="s">
        <v>589</v>
      </c>
      <c r="F916" s="178" t="s">
        <v>590</v>
      </c>
      <c r="G916" s="178" t="s">
        <v>540</v>
      </c>
      <c r="H916" s="177" t="s">
        <v>52</v>
      </c>
      <c r="I916" s="179" t="s">
        <v>54</v>
      </c>
      <c r="J916" s="59" t="s">
        <v>1369</v>
      </c>
      <c r="K916" s="60" t="s">
        <v>1408</v>
      </c>
      <c r="L916" s="174" t="s">
        <v>272</v>
      </c>
      <c r="M916" s="2" t="s">
        <v>273</v>
      </c>
      <c r="N916" s="175" t="s">
        <v>272</v>
      </c>
      <c r="O916" s="24" t="s">
        <v>672</v>
      </c>
      <c r="P916" s="2" t="s">
        <v>273</v>
      </c>
      <c r="Q916" s="2" t="s">
        <v>273</v>
      </c>
      <c r="R916" s="2" t="s">
        <v>273</v>
      </c>
      <c r="S916" s="2" t="s">
        <v>273</v>
      </c>
      <c r="T916" s="2" t="s">
        <v>273</v>
      </c>
      <c r="U916" s="25" t="s">
        <v>273</v>
      </c>
      <c r="V916" s="24" t="s">
        <v>272</v>
      </c>
      <c r="W916" s="2" t="s">
        <v>273</v>
      </c>
      <c r="X916" s="2" t="s">
        <v>273</v>
      </c>
      <c r="Y916" s="2" t="s">
        <v>273</v>
      </c>
      <c r="Z916" s="175" t="s">
        <v>273</v>
      </c>
      <c r="AA916" s="24" t="s">
        <v>272</v>
      </c>
      <c r="AB916" s="2" t="s">
        <v>273</v>
      </c>
      <c r="AC916" s="25" t="s">
        <v>273</v>
      </c>
      <c r="AD916" s="174" t="s">
        <v>273</v>
      </c>
      <c r="AE916" s="25" t="s">
        <v>273</v>
      </c>
      <c r="AF916" s="180">
        <v>100</v>
      </c>
    </row>
    <row r="917" spans="1:32">
      <c r="A917" s="134" t="str">
        <f t="shared" si="14"/>
        <v>CHca_03.3</v>
      </c>
      <c r="C917" s="177" t="s">
        <v>11</v>
      </c>
      <c r="D917" s="178" t="s">
        <v>495</v>
      </c>
      <c r="E917" s="178" t="s">
        <v>589</v>
      </c>
      <c r="F917" s="178" t="s">
        <v>590</v>
      </c>
      <c r="G917" s="178" t="s">
        <v>540</v>
      </c>
      <c r="H917" s="177" t="s">
        <v>52</v>
      </c>
      <c r="I917" s="179" t="s">
        <v>54</v>
      </c>
      <c r="J917" s="59" t="s">
        <v>1371</v>
      </c>
      <c r="K917" s="60" t="s">
        <v>1409</v>
      </c>
      <c r="L917" s="174" t="s">
        <v>272</v>
      </c>
      <c r="M917" s="2" t="s">
        <v>273</v>
      </c>
      <c r="N917" s="175" t="s">
        <v>272</v>
      </c>
      <c r="O917" s="24" t="s">
        <v>672</v>
      </c>
      <c r="P917" s="2" t="s">
        <v>273</v>
      </c>
      <c r="Q917" s="2" t="s">
        <v>273</v>
      </c>
      <c r="R917" s="2" t="s">
        <v>273</v>
      </c>
      <c r="S917" s="2" t="s">
        <v>273</v>
      </c>
      <c r="T917" s="2" t="s">
        <v>273</v>
      </c>
      <c r="U917" s="25" t="s">
        <v>273</v>
      </c>
      <c r="V917" s="24" t="s">
        <v>272</v>
      </c>
      <c r="W917" s="2" t="s">
        <v>273</v>
      </c>
      <c r="X917" s="2" t="s">
        <v>273</v>
      </c>
      <c r="Y917" s="2" t="s">
        <v>273</v>
      </c>
      <c r="Z917" s="175" t="s">
        <v>273</v>
      </c>
      <c r="AA917" s="24" t="s">
        <v>272</v>
      </c>
      <c r="AB917" s="2" t="s">
        <v>273</v>
      </c>
      <c r="AC917" s="25" t="s">
        <v>273</v>
      </c>
      <c r="AD917" s="174" t="s">
        <v>273</v>
      </c>
      <c r="AE917" s="25" t="s">
        <v>273</v>
      </c>
      <c r="AF917" s="180">
        <v>100</v>
      </c>
    </row>
    <row r="918" spans="1:32">
      <c r="A918" s="134" t="str">
        <f t="shared" si="14"/>
        <v>CHca_03.3</v>
      </c>
      <c r="C918" s="177" t="s">
        <v>11</v>
      </c>
      <c r="D918" s="178" t="s">
        <v>495</v>
      </c>
      <c r="E918" s="178" t="s">
        <v>589</v>
      </c>
      <c r="F918" s="178" t="s">
        <v>590</v>
      </c>
      <c r="G918" s="178" t="s">
        <v>540</v>
      </c>
      <c r="H918" s="177" t="s">
        <v>52</v>
      </c>
      <c r="I918" s="179" t="s">
        <v>54</v>
      </c>
      <c r="J918" s="59" t="s">
        <v>1373</v>
      </c>
      <c r="K918" s="60" t="s">
        <v>1410</v>
      </c>
      <c r="L918" s="174" t="s">
        <v>272</v>
      </c>
      <c r="M918" s="2" t="s">
        <v>273</v>
      </c>
      <c r="N918" s="175" t="s">
        <v>272</v>
      </c>
      <c r="O918" s="24" t="s">
        <v>672</v>
      </c>
      <c r="P918" s="2" t="s">
        <v>273</v>
      </c>
      <c r="Q918" s="2" t="s">
        <v>273</v>
      </c>
      <c r="R918" s="2" t="s">
        <v>273</v>
      </c>
      <c r="S918" s="2" t="s">
        <v>273</v>
      </c>
      <c r="T918" s="2" t="s">
        <v>273</v>
      </c>
      <c r="U918" s="25" t="s">
        <v>273</v>
      </c>
      <c r="V918" s="24" t="s">
        <v>272</v>
      </c>
      <c r="W918" s="2" t="s">
        <v>273</v>
      </c>
      <c r="X918" s="2" t="s">
        <v>273</v>
      </c>
      <c r="Y918" s="2" t="s">
        <v>273</v>
      </c>
      <c r="Z918" s="175" t="s">
        <v>273</v>
      </c>
      <c r="AA918" s="24" t="s">
        <v>272</v>
      </c>
      <c r="AB918" s="2" t="s">
        <v>273</v>
      </c>
      <c r="AC918" s="25" t="s">
        <v>273</v>
      </c>
      <c r="AD918" s="174" t="s">
        <v>273</v>
      </c>
      <c r="AE918" s="25" t="s">
        <v>273</v>
      </c>
      <c r="AF918" s="180">
        <v>0</v>
      </c>
    </row>
    <row r="919" spans="1:32">
      <c r="A919" s="134" t="str">
        <f t="shared" si="14"/>
        <v>CHca_03.3</v>
      </c>
      <c r="C919" s="177" t="s">
        <v>11</v>
      </c>
      <c r="D919" s="178" t="s">
        <v>495</v>
      </c>
      <c r="E919" s="178" t="s">
        <v>589</v>
      </c>
      <c r="F919" s="178" t="s">
        <v>590</v>
      </c>
      <c r="G919" s="178" t="s">
        <v>540</v>
      </c>
      <c r="H919" s="177" t="s">
        <v>52</v>
      </c>
      <c r="I919" s="179" t="s">
        <v>54</v>
      </c>
      <c r="J919" s="59" t="s">
        <v>1375</v>
      </c>
      <c r="K919" s="60" t="s">
        <v>1411</v>
      </c>
      <c r="L919" s="174" t="s">
        <v>272</v>
      </c>
      <c r="M919" s="2" t="s">
        <v>273</v>
      </c>
      <c r="N919" s="175" t="s">
        <v>272</v>
      </c>
      <c r="O919" s="24" t="s">
        <v>672</v>
      </c>
      <c r="P919" s="2" t="s">
        <v>273</v>
      </c>
      <c r="Q919" s="2" t="s">
        <v>273</v>
      </c>
      <c r="R919" s="2" t="s">
        <v>273</v>
      </c>
      <c r="S919" s="2" t="s">
        <v>273</v>
      </c>
      <c r="T919" s="2" t="s">
        <v>273</v>
      </c>
      <c r="U919" s="25" t="s">
        <v>273</v>
      </c>
      <c r="V919" s="24" t="s">
        <v>272</v>
      </c>
      <c r="W919" s="2" t="s">
        <v>273</v>
      </c>
      <c r="X919" s="2" t="s">
        <v>273</v>
      </c>
      <c r="Y919" s="2" t="s">
        <v>273</v>
      </c>
      <c r="Z919" s="175" t="s">
        <v>273</v>
      </c>
      <c r="AA919" s="24" t="s">
        <v>272</v>
      </c>
      <c r="AB919" s="2" t="s">
        <v>273</v>
      </c>
      <c r="AC919" s="25" t="s">
        <v>273</v>
      </c>
      <c r="AD919" s="174" t="s">
        <v>273</v>
      </c>
      <c r="AE919" s="25" t="s">
        <v>273</v>
      </c>
      <c r="AF919" s="180">
        <v>100</v>
      </c>
    </row>
    <row r="920" spans="1:32">
      <c r="A920" s="134" t="str">
        <f t="shared" si="14"/>
        <v>CHca_03.3</v>
      </c>
      <c r="C920" s="177" t="s">
        <v>11</v>
      </c>
      <c r="D920" s="178" t="s">
        <v>495</v>
      </c>
      <c r="E920" s="178" t="s">
        <v>589</v>
      </c>
      <c r="F920" s="178" t="s">
        <v>590</v>
      </c>
      <c r="G920" s="178" t="s">
        <v>540</v>
      </c>
      <c r="H920" s="177" t="s">
        <v>52</v>
      </c>
      <c r="I920" s="179" t="s">
        <v>54</v>
      </c>
      <c r="J920" s="59" t="s">
        <v>1377</v>
      </c>
      <c r="K920" s="60" t="s">
        <v>1412</v>
      </c>
      <c r="L920" s="174" t="s">
        <v>272</v>
      </c>
      <c r="M920" s="2" t="s">
        <v>273</v>
      </c>
      <c r="N920" s="175" t="s">
        <v>272</v>
      </c>
      <c r="O920" s="24" t="s">
        <v>672</v>
      </c>
      <c r="P920" s="2" t="s">
        <v>273</v>
      </c>
      <c r="Q920" s="2" t="s">
        <v>273</v>
      </c>
      <c r="R920" s="2" t="s">
        <v>273</v>
      </c>
      <c r="S920" s="2" t="s">
        <v>273</v>
      </c>
      <c r="T920" s="2" t="s">
        <v>273</v>
      </c>
      <c r="U920" s="25" t="s">
        <v>273</v>
      </c>
      <c r="V920" s="24" t="s">
        <v>272</v>
      </c>
      <c r="W920" s="2" t="s">
        <v>273</v>
      </c>
      <c r="X920" s="2" t="s">
        <v>273</v>
      </c>
      <c r="Y920" s="2" t="s">
        <v>273</v>
      </c>
      <c r="Z920" s="175" t="s">
        <v>273</v>
      </c>
      <c r="AA920" s="24" t="s">
        <v>272</v>
      </c>
      <c r="AB920" s="2" t="s">
        <v>273</v>
      </c>
      <c r="AC920" s="25" t="s">
        <v>273</v>
      </c>
      <c r="AD920" s="174" t="s">
        <v>273</v>
      </c>
      <c r="AE920" s="25" t="s">
        <v>273</v>
      </c>
      <c r="AF920" s="180">
        <v>100</v>
      </c>
    </row>
    <row r="921" spans="1:32">
      <c r="A921" s="134" t="str">
        <f t="shared" si="14"/>
        <v>CHca_03.3</v>
      </c>
      <c r="C921" s="177" t="s">
        <v>11</v>
      </c>
      <c r="D921" s="178" t="s">
        <v>495</v>
      </c>
      <c r="E921" s="178" t="s">
        <v>589</v>
      </c>
      <c r="F921" s="178" t="s">
        <v>590</v>
      </c>
      <c r="G921" s="178" t="s">
        <v>540</v>
      </c>
      <c r="H921" s="177" t="s">
        <v>52</v>
      </c>
      <c r="I921" s="179" t="s">
        <v>54</v>
      </c>
      <c r="J921" s="59" t="s">
        <v>1379</v>
      </c>
      <c r="K921" s="60" t="s">
        <v>1413</v>
      </c>
      <c r="L921" s="174" t="s">
        <v>272</v>
      </c>
      <c r="M921" s="2" t="s">
        <v>273</v>
      </c>
      <c r="N921" s="175" t="s">
        <v>272</v>
      </c>
      <c r="O921" s="24" t="s">
        <v>672</v>
      </c>
      <c r="P921" s="2" t="s">
        <v>273</v>
      </c>
      <c r="Q921" s="2" t="s">
        <v>273</v>
      </c>
      <c r="R921" s="2" t="s">
        <v>273</v>
      </c>
      <c r="S921" s="2" t="s">
        <v>273</v>
      </c>
      <c r="T921" s="2" t="s">
        <v>273</v>
      </c>
      <c r="U921" s="25" t="s">
        <v>273</v>
      </c>
      <c r="V921" s="24" t="s">
        <v>272</v>
      </c>
      <c r="W921" s="2" t="s">
        <v>273</v>
      </c>
      <c r="X921" s="2" t="s">
        <v>273</v>
      </c>
      <c r="Y921" s="2" t="s">
        <v>273</v>
      </c>
      <c r="Z921" s="175" t="s">
        <v>273</v>
      </c>
      <c r="AA921" s="24" t="s">
        <v>272</v>
      </c>
      <c r="AB921" s="2" t="s">
        <v>273</v>
      </c>
      <c r="AC921" s="25" t="s">
        <v>273</v>
      </c>
      <c r="AD921" s="174" t="s">
        <v>273</v>
      </c>
      <c r="AE921" s="25" t="s">
        <v>273</v>
      </c>
      <c r="AF921" s="180">
        <v>100</v>
      </c>
    </row>
    <row r="922" spans="1:32">
      <c r="A922" s="134" t="str">
        <f t="shared" si="14"/>
        <v>CHca_03.3</v>
      </c>
      <c r="C922" s="177" t="s">
        <v>11</v>
      </c>
      <c r="D922" s="178" t="s">
        <v>495</v>
      </c>
      <c r="E922" s="178" t="s">
        <v>589</v>
      </c>
      <c r="F922" s="178" t="s">
        <v>590</v>
      </c>
      <c r="G922" s="178" t="s">
        <v>540</v>
      </c>
      <c r="H922" s="177" t="s">
        <v>52</v>
      </c>
      <c r="I922" s="179" t="s">
        <v>54</v>
      </c>
      <c r="J922" s="59" t="s">
        <v>1381</v>
      </c>
      <c r="K922" s="60" t="s">
        <v>1414</v>
      </c>
      <c r="L922" s="174" t="s">
        <v>272</v>
      </c>
      <c r="M922" s="2" t="s">
        <v>273</v>
      </c>
      <c r="N922" s="175" t="s">
        <v>272</v>
      </c>
      <c r="O922" s="24" t="s">
        <v>672</v>
      </c>
      <c r="P922" s="2" t="s">
        <v>273</v>
      </c>
      <c r="Q922" s="2" t="s">
        <v>273</v>
      </c>
      <c r="R922" s="2" t="s">
        <v>273</v>
      </c>
      <c r="S922" s="2" t="s">
        <v>273</v>
      </c>
      <c r="T922" s="2" t="s">
        <v>273</v>
      </c>
      <c r="U922" s="25" t="s">
        <v>273</v>
      </c>
      <c r="V922" s="24" t="s">
        <v>272</v>
      </c>
      <c r="W922" s="2" t="s">
        <v>273</v>
      </c>
      <c r="X922" s="2" t="s">
        <v>273</v>
      </c>
      <c r="Y922" s="2" t="s">
        <v>273</v>
      </c>
      <c r="Z922" s="175" t="s">
        <v>273</v>
      </c>
      <c r="AA922" s="24" t="s">
        <v>272</v>
      </c>
      <c r="AB922" s="2" t="s">
        <v>273</v>
      </c>
      <c r="AC922" s="25" t="s">
        <v>273</v>
      </c>
      <c r="AD922" s="174" t="s">
        <v>273</v>
      </c>
      <c r="AE922" s="25" t="s">
        <v>273</v>
      </c>
      <c r="AF922" s="180">
        <v>100</v>
      </c>
    </row>
    <row r="923" spans="1:32">
      <c r="A923" s="134" t="str">
        <f t="shared" si="14"/>
        <v>CHca_03.3</v>
      </c>
      <c r="C923" s="177" t="s">
        <v>11</v>
      </c>
      <c r="D923" s="178" t="s">
        <v>495</v>
      </c>
      <c r="E923" s="178" t="s">
        <v>589</v>
      </c>
      <c r="F923" s="178" t="s">
        <v>590</v>
      </c>
      <c r="G923" s="178" t="s">
        <v>540</v>
      </c>
      <c r="H923" s="177" t="s">
        <v>52</v>
      </c>
      <c r="I923" s="179" t="s">
        <v>54</v>
      </c>
      <c r="J923" s="59" t="s">
        <v>1383</v>
      </c>
      <c r="K923" s="60" t="s">
        <v>1415</v>
      </c>
      <c r="L923" s="174" t="s">
        <v>272</v>
      </c>
      <c r="M923" s="2" t="s">
        <v>273</v>
      </c>
      <c r="N923" s="175" t="s">
        <v>272</v>
      </c>
      <c r="O923" s="24" t="s">
        <v>672</v>
      </c>
      <c r="P923" s="2" t="s">
        <v>273</v>
      </c>
      <c r="Q923" s="2" t="s">
        <v>273</v>
      </c>
      <c r="R923" s="2" t="s">
        <v>273</v>
      </c>
      <c r="S923" s="2" t="s">
        <v>273</v>
      </c>
      <c r="T923" s="2" t="s">
        <v>273</v>
      </c>
      <c r="U923" s="25" t="s">
        <v>273</v>
      </c>
      <c r="V923" s="24" t="s">
        <v>272</v>
      </c>
      <c r="W923" s="2" t="s">
        <v>273</v>
      </c>
      <c r="X923" s="2" t="s">
        <v>273</v>
      </c>
      <c r="Y923" s="2" t="s">
        <v>273</v>
      </c>
      <c r="Z923" s="175" t="s">
        <v>273</v>
      </c>
      <c r="AA923" s="24" t="s">
        <v>272</v>
      </c>
      <c r="AB923" s="2" t="s">
        <v>273</v>
      </c>
      <c r="AC923" s="25" t="s">
        <v>273</v>
      </c>
      <c r="AD923" s="174" t="s">
        <v>273</v>
      </c>
      <c r="AE923" s="25" t="s">
        <v>273</v>
      </c>
      <c r="AF923" s="180">
        <v>100</v>
      </c>
    </row>
    <row r="924" spans="1:32">
      <c r="A924" s="134" t="str">
        <f t="shared" si="14"/>
        <v>CHca_03.3</v>
      </c>
      <c r="C924" s="177" t="s">
        <v>11</v>
      </c>
      <c r="D924" s="178" t="s">
        <v>495</v>
      </c>
      <c r="E924" s="178" t="s">
        <v>589</v>
      </c>
      <c r="F924" s="178" t="s">
        <v>590</v>
      </c>
      <c r="G924" s="178" t="s">
        <v>540</v>
      </c>
      <c r="H924" s="177" t="s">
        <v>52</v>
      </c>
      <c r="I924" s="179" t="s">
        <v>54</v>
      </c>
      <c r="J924" s="59" t="s">
        <v>1385</v>
      </c>
      <c r="K924" s="60" t="s">
        <v>1416</v>
      </c>
      <c r="L924" s="174" t="s">
        <v>272</v>
      </c>
      <c r="M924" s="2" t="s">
        <v>273</v>
      </c>
      <c r="N924" s="175" t="s">
        <v>272</v>
      </c>
      <c r="O924" s="24" t="s">
        <v>672</v>
      </c>
      <c r="P924" s="2" t="s">
        <v>273</v>
      </c>
      <c r="Q924" s="2" t="s">
        <v>273</v>
      </c>
      <c r="R924" s="2" t="s">
        <v>273</v>
      </c>
      <c r="S924" s="2" t="s">
        <v>273</v>
      </c>
      <c r="T924" s="2" t="s">
        <v>273</v>
      </c>
      <c r="U924" s="25" t="s">
        <v>273</v>
      </c>
      <c r="V924" s="24" t="s">
        <v>272</v>
      </c>
      <c r="W924" s="2" t="s">
        <v>273</v>
      </c>
      <c r="X924" s="2" t="s">
        <v>273</v>
      </c>
      <c r="Y924" s="2" t="s">
        <v>273</v>
      </c>
      <c r="Z924" s="175" t="s">
        <v>273</v>
      </c>
      <c r="AA924" s="24" t="s">
        <v>272</v>
      </c>
      <c r="AB924" s="2" t="s">
        <v>273</v>
      </c>
      <c r="AC924" s="25" t="s">
        <v>273</v>
      </c>
      <c r="AD924" s="174" t="s">
        <v>273</v>
      </c>
      <c r="AE924" s="25" t="s">
        <v>273</v>
      </c>
      <c r="AF924" s="180">
        <v>100</v>
      </c>
    </row>
    <row r="925" spans="1:32">
      <c r="A925" s="134" t="str">
        <f t="shared" si="14"/>
        <v>CHca_03.3</v>
      </c>
      <c r="C925" s="177" t="s">
        <v>11</v>
      </c>
      <c r="D925" s="178" t="s">
        <v>495</v>
      </c>
      <c r="E925" s="178" t="s">
        <v>589</v>
      </c>
      <c r="F925" s="178" t="s">
        <v>590</v>
      </c>
      <c r="G925" s="178" t="s">
        <v>540</v>
      </c>
      <c r="H925" s="177" t="s">
        <v>52</v>
      </c>
      <c r="I925" s="179" t="s">
        <v>54</v>
      </c>
      <c r="J925" s="59" t="s">
        <v>1387</v>
      </c>
      <c r="K925" s="60" t="s">
        <v>1417</v>
      </c>
      <c r="L925" s="174" t="s">
        <v>272</v>
      </c>
      <c r="M925" s="2" t="s">
        <v>273</v>
      </c>
      <c r="N925" s="175" t="s">
        <v>272</v>
      </c>
      <c r="O925" s="24" t="s">
        <v>672</v>
      </c>
      <c r="P925" s="2" t="s">
        <v>273</v>
      </c>
      <c r="Q925" s="2" t="s">
        <v>273</v>
      </c>
      <c r="R925" s="2" t="s">
        <v>273</v>
      </c>
      <c r="S925" s="2" t="s">
        <v>273</v>
      </c>
      <c r="T925" s="2" t="s">
        <v>273</v>
      </c>
      <c r="U925" s="25" t="s">
        <v>273</v>
      </c>
      <c r="V925" s="24" t="s">
        <v>272</v>
      </c>
      <c r="W925" s="2" t="s">
        <v>273</v>
      </c>
      <c r="X925" s="2" t="s">
        <v>273</v>
      </c>
      <c r="Y925" s="2" t="s">
        <v>273</v>
      </c>
      <c r="Z925" s="175" t="s">
        <v>273</v>
      </c>
      <c r="AA925" s="24" t="s">
        <v>272</v>
      </c>
      <c r="AB925" s="2" t="s">
        <v>273</v>
      </c>
      <c r="AC925" s="25" t="s">
        <v>273</v>
      </c>
      <c r="AD925" s="174" t="s">
        <v>273</v>
      </c>
      <c r="AE925" s="25" t="s">
        <v>273</v>
      </c>
      <c r="AF925" s="180">
        <v>100</v>
      </c>
    </row>
    <row r="926" spans="1:32">
      <c r="A926" s="134" t="str">
        <f t="shared" si="14"/>
        <v>CHca_03.3</v>
      </c>
      <c r="C926" s="177" t="s">
        <v>11</v>
      </c>
      <c r="D926" s="178" t="s">
        <v>495</v>
      </c>
      <c r="E926" s="178" t="s">
        <v>589</v>
      </c>
      <c r="F926" s="178" t="s">
        <v>590</v>
      </c>
      <c r="G926" s="178" t="s">
        <v>540</v>
      </c>
      <c r="H926" s="177" t="s">
        <v>52</v>
      </c>
      <c r="I926" s="179" t="s">
        <v>54</v>
      </c>
      <c r="J926" s="59" t="s">
        <v>433</v>
      </c>
      <c r="K926" s="60" t="s">
        <v>1418</v>
      </c>
      <c r="L926" s="174" t="s">
        <v>272</v>
      </c>
      <c r="M926" s="2" t="s">
        <v>273</v>
      </c>
      <c r="N926" s="175" t="s">
        <v>272</v>
      </c>
      <c r="O926" s="24" t="s">
        <v>672</v>
      </c>
      <c r="P926" s="2" t="s">
        <v>273</v>
      </c>
      <c r="Q926" s="2" t="s">
        <v>273</v>
      </c>
      <c r="R926" s="2" t="s">
        <v>273</v>
      </c>
      <c r="S926" s="2" t="s">
        <v>273</v>
      </c>
      <c r="T926" s="2" t="s">
        <v>273</v>
      </c>
      <c r="U926" s="25" t="s">
        <v>273</v>
      </c>
      <c r="V926" s="24" t="s">
        <v>272</v>
      </c>
      <c r="W926" s="2" t="s">
        <v>273</v>
      </c>
      <c r="X926" s="2" t="s">
        <v>273</v>
      </c>
      <c r="Y926" s="2" t="s">
        <v>273</v>
      </c>
      <c r="Z926" s="175" t="s">
        <v>273</v>
      </c>
      <c r="AA926" s="24" t="s">
        <v>272</v>
      </c>
      <c r="AB926" s="2" t="s">
        <v>273</v>
      </c>
      <c r="AC926" s="25" t="s">
        <v>273</v>
      </c>
      <c r="AD926" s="174" t="s">
        <v>273</v>
      </c>
      <c r="AE926" s="25" t="s">
        <v>273</v>
      </c>
      <c r="AF926" s="180">
        <v>100</v>
      </c>
    </row>
    <row r="927" spans="1:32">
      <c r="A927" s="134" t="str">
        <f t="shared" si="14"/>
        <v>CHca_03.3</v>
      </c>
      <c r="C927" s="177" t="s">
        <v>11</v>
      </c>
      <c r="D927" s="178" t="s">
        <v>495</v>
      </c>
      <c r="E927" s="178" t="s">
        <v>589</v>
      </c>
      <c r="F927" s="178" t="s">
        <v>590</v>
      </c>
      <c r="G927" s="178" t="s">
        <v>540</v>
      </c>
      <c r="H927" s="177" t="s">
        <v>52</v>
      </c>
      <c r="I927" s="179" t="s">
        <v>54</v>
      </c>
      <c r="J927" s="59" t="s">
        <v>1390</v>
      </c>
      <c r="K927" s="60" t="s">
        <v>1419</v>
      </c>
      <c r="L927" s="174" t="s">
        <v>272</v>
      </c>
      <c r="M927" s="2" t="s">
        <v>273</v>
      </c>
      <c r="N927" s="175" t="s">
        <v>272</v>
      </c>
      <c r="O927" s="24" t="s">
        <v>672</v>
      </c>
      <c r="P927" s="2" t="s">
        <v>273</v>
      </c>
      <c r="Q927" s="2" t="s">
        <v>273</v>
      </c>
      <c r="R927" s="2" t="s">
        <v>273</v>
      </c>
      <c r="S927" s="2" t="s">
        <v>273</v>
      </c>
      <c r="T927" s="2" t="s">
        <v>273</v>
      </c>
      <c r="U927" s="25" t="s">
        <v>273</v>
      </c>
      <c r="V927" s="24" t="s">
        <v>272</v>
      </c>
      <c r="W927" s="2" t="s">
        <v>273</v>
      </c>
      <c r="X927" s="2" t="s">
        <v>273</v>
      </c>
      <c r="Y927" s="2" t="s">
        <v>273</v>
      </c>
      <c r="Z927" s="175" t="s">
        <v>273</v>
      </c>
      <c r="AA927" s="24" t="s">
        <v>272</v>
      </c>
      <c r="AB927" s="2" t="s">
        <v>273</v>
      </c>
      <c r="AC927" s="25" t="s">
        <v>273</v>
      </c>
      <c r="AD927" s="174" t="s">
        <v>273</v>
      </c>
      <c r="AE927" s="25" t="s">
        <v>273</v>
      </c>
      <c r="AF927" s="180">
        <v>100</v>
      </c>
    </row>
    <row r="928" spans="1:32">
      <c r="A928" s="134" t="str">
        <f t="shared" si="14"/>
        <v>CHca_04.1</v>
      </c>
      <c r="C928" s="177" t="s">
        <v>11</v>
      </c>
      <c r="D928" s="178" t="s">
        <v>495</v>
      </c>
      <c r="E928" s="178" t="s">
        <v>591</v>
      </c>
      <c r="F928" s="178" t="s">
        <v>592</v>
      </c>
      <c r="G928" s="178" t="s">
        <v>533</v>
      </c>
      <c r="H928" s="177" t="s">
        <v>52</v>
      </c>
      <c r="I928" s="179" t="s">
        <v>54</v>
      </c>
      <c r="J928" s="59" t="s">
        <v>1343</v>
      </c>
      <c r="K928" s="60" t="s">
        <v>1396</v>
      </c>
      <c r="L928" s="174" t="s">
        <v>272</v>
      </c>
      <c r="M928" s="2" t="s">
        <v>273</v>
      </c>
      <c r="N928" s="175" t="s">
        <v>272</v>
      </c>
      <c r="O928" s="24"/>
      <c r="P928" s="2"/>
      <c r="Q928" s="2"/>
      <c r="R928" s="2"/>
      <c r="S928" s="2"/>
      <c r="T928" s="2"/>
      <c r="U928" s="25"/>
      <c r="V928" s="24"/>
      <c r="W928" s="2"/>
      <c r="X928" s="2"/>
      <c r="Y928" s="2"/>
      <c r="Z928" s="175"/>
      <c r="AA928" s="24"/>
      <c r="AB928" s="2"/>
      <c r="AC928" s="25"/>
      <c r="AD928" s="174"/>
      <c r="AE928" s="25"/>
      <c r="AF928" s="180">
        <v>100</v>
      </c>
    </row>
    <row r="929" spans="1:32">
      <c r="A929" s="134" t="str">
        <f t="shared" si="14"/>
        <v>CHca_04.1</v>
      </c>
      <c r="C929" s="177" t="s">
        <v>11</v>
      </c>
      <c r="D929" s="178" t="s">
        <v>495</v>
      </c>
      <c r="E929" s="178" t="s">
        <v>591</v>
      </c>
      <c r="F929" s="178" t="s">
        <v>592</v>
      </c>
      <c r="G929" s="178" t="s">
        <v>533</v>
      </c>
      <c r="H929" s="177" t="s">
        <v>52</v>
      </c>
      <c r="I929" s="179" t="s">
        <v>54</v>
      </c>
      <c r="J929" s="59" t="s">
        <v>1345</v>
      </c>
      <c r="K929" s="60" t="s">
        <v>1397</v>
      </c>
      <c r="L929" s="174" t="s">
        <v>272</v>
      </c>
      <c r="M929" s="2" t="s">
        <v>273</v>
      </c>
      <c r="N929" s="175" t="s">
        <v>272</v>
      </c>
      <c r="O929" s="24"/>
      <c r="P929" s="2"/>
      <c r="Q929" s="2"/>
      <c r="R929" s="2"/>
      <c r="S929" s="2"/>
      <c r="T929" s="2"/>
      <c r="U929" s="25"/>
      <c r="V929" s="24"/>
      <c r="W929" s="2"/>
      <c r="X929" s="2"/>
      <c r="Y929" s="2"/>
      <c r="Z929" s="175"/>
      <c r="AA929" s="24"/>
      <c r="AB929" s="2"/>
      <c r="AC929" s="25"/>
      <c r="AD929" s="174"/>
      <c r="AE929" s="25"/>
      <c r="AF929" s="180">
        <v>100</v>
      </c>
    </row>
    <row r="930" spans="1:32">
      <c r="A930" s="134" t="str">
        <f t="shared" si="14"/>
        <v>CHca_04.1</v>
      </c>
      <c r="C930" s="177" t="s">
        <v>11</v>
      </c>
      <c r="D930" s="178" t="s">
        <v>495</v>
      </c>
      <c r="E930" s="178" t="s">
        <v>591</v>
      </c>
      <c r="F930" s="178" t="s">
        <v>592</v>
      </c>
      <c r="G930" s="178" t="s">
        <v>533</v>
      </c>
      <c r="H930" s="177" t="s">
        <v>52</v>
      </c>
      <c r="I930" s="179" t="s">
        <v>54</v>
      </c>
      <c r="J930" s="59" t="s">
        <v>1347</v>
      </c>
      <c r="K930" s="60" t="s">
        <v>1422</v>
      </c>
      <c r="L930" s="174" t="s">
        <v>272</v>
      </c>
      <c r="M930" s="2" t="s">
        <v>273</v>
      </c>
      <c r="N930" s="175" t="s">
        <v>272</v>
      </c>
      <c r="O930" s="24"/>
      <c r="P930" s="2"/>
      <c r="Q930" s="2"/>
      <c r="R930" s="2"/>
      <c r="S930" s="2"/>
      <c r="T930" s="2"/>
      <c r="U930" s="25"/>
      <c r="V930" s="24"/>
      <c r="W930" s="2"/>
      <c r="X930" s="2"/>
      <c r="Y930" s="2"/>
      <c r="Z930" s="175"/>
      <c r="AA930" s="24"/>
      <c r="AB930" s="2"/>
      <c r="AC930" s="25"/>
      <c r="AD930" s="174"/>
      <c r="AE930" s="25"/>
      <c r="AF930" s="180">
        <v>100</v>
      </c>
    </row>
    <row r="931" spans="1:32">
      <c r="A931" s="134" t="str">
        <f t="shared" si="14"/>
        <v>CHca_04.1</v>
      </c>
      <c r="C931" s="177" t="s">
        <v>11</v>
      </c>
      <c r="D931" s="178" t="s">
        <v>495</v>
      </c>
      <c r="E931" s="178" t="s">
        <v>591</v>
      </c>
      <c r="F931" s="178" t="s">
        <v>592</v>
      </c>
      <c r="G931" s="178" t="s">
        <v>533</v>
      </c>
      <c r="H931" s="177" t="s">
        <v>52</v>
      </c>
      <c r="I931" s="179" t="s">
        <v>54</v>
      </c>
      <c r="J931" s="59" t="s">
        <v>1349</v>
      </c>
      <c r="K931" s="60" t="s">
        <v>1394</v>
      </c>
      <c r="L931" s="174" t="s">
        <v>272</v>
      </c>
      <c r="M931" s="2" t="s">
        <v>273</v>
      </c>
      <c r="N931" s="175" t="s">
        <v>272</v>
      </c>
      <c r="O931" s="24"/>
      <c r="P931" s="2"/>
      <c r="Q931" s="2"/>
      <c r="R931" s="2"/>
      <c r="S931" s="2"/>
      <c r="T931" s="2"/>
      <c r="U931" s="25"/>
      <c r="V931" s="24"/>
      <c r="W931" s="2"/>
      <c r="X931" s="2"/>
      <c r="Y931" s="2"/>
      <c r="Z931" s="175"/>
      <c r="AA931" s="24"/>
      <c r="AB931" s="2"/>
      <c r="AC931" s="25"/>
      <c r="AD931" s="174"/>
      <c r="AE931" s="25"/>
      <c r="AF931" s="180">
        <v>100</v>
      </c>
    </row>
    <row r="932" spans="1:32">
      <c r="A932" s="134" t="str">
        <f t="shared" si="14"/>
        <v>CHca_04.1</v>
      </c>
      <c r="C932" s="177" t="s">
        <v>11</v>
      </c>
      <c r="D932" s="178" t="s">
        <v>495</v>
      </c>
      <c r="E932" s="178" t="s">
        <v>591</v>
      </c>
      <c r="F932" s="178" t="s">
        <v>592</v>
      </c>
      <c r="G932" s="178" t="s">
        <v>533</v>
      </c>
      <c r="H932" s="177" t="s">
        <v>52</v>
      </c>
      <c r="I932" s="179" t="s">
        <v>54</v>
      </c>
      <c r="J932" s="59" t="s">
        <v>435</v>
      </c>
      <c r="K932" s="60" t="s">
        <v>1395</v>
      </c>
      <c r="L932" s="174" t="s">
        <v>272</v>
      </c>
      <c r="M932" s="2" t="s">
        <v>273</v>
      </c>
      <c r="N932" s="175" t="s">
        <v>272</v>
      </c>
      <c r="O932" s="24"/>
      <c r="P932" s="2"/>
      <c r="Q932" s="2"/>
      <c r="R932" s="2"/>
      <c r="S932" s="2"/>
      <c r="T932" s="2"/>
      <c r="U932" s="25"/>
      <c r="V932" s="24"/>
      <c r="W932" s="2"/>
      <c r="X932" s="2"/>
      <c r="Y932" s="2"/>
      <c r="Z932" s="175"/>
      <c r="AA932" s="24"/>
      <c r="AB932" s="2"/>
      <c r="AC932" s="25"/>
      <c r="AD932" s="174"/>
      <c r="AE932" s="25"/>
      <c r="AF932" s="180">
        <v>100</v>
      </c>
    </row>
    <row r="933" spans="1:32">
      <c r="A933" s="134" t="str">
        <f t="shared" si="14"/>
        <v>CHca_04.1</v>
      </c>
      <c r="C933" s="177" t="s">
        <v>11</v>
      </c>
      <c r="D933" s="178" t="s">
        <v>495</v>
      </c>
      <c r="E933" s="178" t="s">
        <v>591</v>
      </c>
      <c r="F933" s="178" t="s">
        <v>592</v>
      </c>
      <c r="G933" s="178" t="s">
        <v>533</v>
      </c>
      <c r="H933" s="177" t="s">
        <v>52</v>
      </c>
      <c r="I933" s="179" t="s">
        <v>54</v>
      </c>
      <c r="J933" s="59" t="s">
        <v>1351</v>
      </c>
      <c r="K933" s="60" t="s">
        <v>1399</v>
      </c>
      <c r="L933" s="174" t="s">
        <v>272</v>
      </c>
      <c r="M933" s="2" t="s">
        <v>273</v>
      </c>
      <c r="N933" s="175" t="s">
        <v>272</v>
      </c>
      <c r="O933" s="24"/>
      <c r="P933" s="2"/>
      <c r="Q933" s="2"/>
      <c r="R933" s="2"/>
      <c r="S933" s="2"/>
      <c r="T933" s="2"/>
      <c r="U933" s="25"/>
      <c r="V933" s="24"/>
      <c r="W933" s="2"/>
      <c r="X933" s="2"/>
      <c r="Y933" s="2"/>
      <c r="Z933" s="175"/>
      <c r="AA933" s="24"/>
      <c r="AB933" s="2"/>
      <c r="AC933" s="25"/>
      <c r="AD933" s="174"/>
      <c r="AE933" s="25"/>
      <c r="AF933" s="180">
        <v>100</v>
      </c>
    </row>
    <row r="934" spans="1:32">
      <c r="A934" s="134" t="str">
        <f t="shared" si="14"/>
        <v>CHca_04.1</v>
      </c>
      <c r="C934" s="177" t="s">
        <v>11</v>
      </c>
      <c r="D934" s="178" t="s">
        <v>495</v>
      </c>
      <c r="E934" s="178" t="s">
        <v>591</v>
      </c>
      <c r="F934" s="178" t="s">
        <v>592</v>
      </c>
      <c r="G934" s="178" t="s">
        <v>533</v>
      </c>
      <c r="H934" s="177" t="s">
        <v>52</v>
      </c>
      <c r="I934" s="179" t="s">
        <v>54</v>
      </c>
      <c r="J934" s="59" t="s">
        <v>1353</v>
      </c>
      <c r="K934" s="60" t="s">
        <v>1400</v>
      </c>
      <c r="L934" s="174" t="s">
        <v>272</v>
      </c>
      <c r="M934" s="2" t="s">
        <v>273</v>
      </c>
      <c r="N934" s="175" t="s">
        <v>272</v>
      </c>
      <c r="O934" s="24"/>
      <c r="P934" s="2"/>
      <c r="Q934" s="2"/>
      <c r="R934" s="2"/>
      <c r="S934" s="2"/>
      <c r="T934" s="2"/>
      <c r="U934" s="25"/>
      <c r="V934" s="24"/>
      <c r="W934" s="2"/>
      <c r="X934" s="2"/>
      <c r="Y934" s="2"/>
      <c r="Z934" s="175"/>
      <c r="AA934" s="24"/>
      <c r="AB934" s="2"/>
      <c r="AC934" s="25"/>
      <c r="AD934" s="174"/>
      <c r="AE934" s="25"/>
      <c r="AF934" s="180">
        <v>100</v>
      </c>
    </row>
    <row r="935" spans="1:32">
      <c r="A935" s="134" t="str">
        <f t="shared" si="14"/>
        <v>CHca_04.1</v>
      </c>
      <c r="C935" s="177" t="s">
        <v>11</v>
      </c>
      <c r="D935" s="178" t="s">
        <v>495</v>
      </c>
      <c r="E935" s="178" t="s">
        <v>591</v>
      </c>
      <c r="F935" s="178" t="s">
        <v>592</v>
      </c>
      <c r="G935" s="178" t="s">
        <v>533</v>
      </c>
      <c r="H935" s="177" t="s">
        <v>52</v>
      </c>
      <c r="I935" s="179" t="s">
        <v>54</v>
      </c>
      <c r="J935" s="59" t="s">
        <v>1355</v>
      </c>
      <c r="K935" s="60" t="s">
        <v>1401</v>
      </c>
      <c r="L935" s="174" t="s">
        <v>272</v>
      </c>
      <c r="M935" s="2" t="s">
        <v>273</v>
      </c>
      <c r="N935" s="175" t="s">
        <v>272</v>
      </c>
      <c r="O935" s="24"/>
      <c r="P935" s="2"/>
      <c r="Q935" s="2"/>
      <c r="R935" s="2"/>
      <c r="S935" s="2"/>
      <c r="T935" s="2"/>
      <c r="U935" s="25"/>
      <c r="V935" s="24"/>
      <c r="W935" s="2"/>
      <c r="X935" s="2"/>
      <c r="Y935" s="2"/>
      <c r="Z935" s="175"/>
      <c r="AA935" s="24"/>
      <c r="AB935" s="2"/>
      <c r="AC935" s="25"/>
      <c r="AD935" s="174"/>
      <c r="AE935" s="25"/>
      <c r="AF935" s="180">
        <v>100</v>
      </c>
    </row>
    <row r="936" spans="1:32">
      <c r="A936" s="134" t="str">
        <f t="shared" si="14"/>
        <v>CHca_04.1</v>
      </c>
      <c r="C936" s="177" t="s">
        <v>11</v>
      </c>
      <c r="D936" s="178" t="s">
        <v>495</v>
      </c>
      <c r="E936" s="178" t="s">
        <v>591</v>
      </c>
      <c r="F936" s="178" t="s">
        <v>592</v>
      </c>
      <c r="G936" s="178" t="s">
        <v>533</v>
      </c>
      <c r="H936" s="177" t="s">
        <v>52</v>
      </c>
      <c r="I936" s="179" t="s">
        <v>54</v>
      </c>
      <c r="J936" s="59" t="s">
        <v>1357</v>
      </c>
      <c r="K936" s="60" t="s">
        <v>1402</v>
      </c>
      <c r="L936" s="174" t="s">
        <v>272</v>
      </c>
      <c r="M936" s="2" t="s">
        <v>273</v>
      </c>
      <c r="N936" s="175" t="s">
        <v>272</v>
      </c>
      <c r="O936" s="24"/>
      <c r="P936" s="2"/>
      <c r="Q936" s="2"/>
      <c r="R936" s="2"/>
      <c r="S936" s="2"/>
      <c r="T936" s="2"/>
      <c r="U936" s="25"/>
      <c r="V936" s="24"/>
      <c r="W936" s="2"/>
      <c r="X936" s="2"/>
      <c r="Y936" s="2"/>
      <c r="Z936" s="175"/>
      <c r="AA936" s="24"/>
      <c r="AB936" s="2"/>
      <c r="AC936" s="25"/>
      <c r="AD936" s="174"/>
      <c r="AE936" s="25"/>
      <c r="AF936" s="180">
        <v>0</v>
      </c>
    </row>
    <row r="937" spans="1:32">
      <c r="A937" s="134" t="str">
        <f t="shared" si="14"/>
        <v>CHca_04.1</v>
      </c>
      <c r="C937" s="177" t="s">
        <v>11</v>
      </c>
      <c r="D937" s="178" t="s">
        <v>495</v>
      </c>
      <c r="E937" s="178" t="s">
        <v>591</v>
      </c>
      <c r="F937" s="178" t="s">
        <v>592</v>
      </c>
      <c r="G937" s="178" t="s">
        <v>533</v>
      </c>
      <c r="H937" s="177" t="s">
        <v>52</v>
      </c>
      <c r="I937" s="179" t="s">
        <v>54</v>
      </c>
      <c r="J937" s="59" t="s">
        <v>1359</v>
      </c>
      <c r="K937" s="60" t="s">
        <v>1403</v>
      </c>
      <c r="L937" s="174" t="s">
        <v>272</v>
      </c>
      <c r="M937" s="2" t="s">
        <v>273</v>
      </c>
      <c r="N937" s="175" t="s">
        <v>272</v>
      </c>
      <c r="O937" s="24"/>
      <c r="P937" s="2"/>
      <c r="Q937" s="2"/>
      <c r="R937" s="2"/>
      <c r="S937" s="2"/>
      <c r="T937" s="2"/>
      <c r="U937" s="25"/>
      <c r="V937" s="24"/>
      <c r="W937" s="2"/>
      <c r="X937" s="2"/>
      <c r="Y937" s="2"/>
      <c r="Z937" s="175"/>
      <c r="AA937" s="24"/>
      <c r="AB937" s="2"/>
      <c r="AC937" s="25"/>
      <c r="AD937" s="174"/>
      <c r="AE937" s="25"/>
      <c r="AF937" s="180">
        <v>100</v>
      </c>
    </row>
    <row r="938" spans="1:32">
      <c r="A938" s="134" t="str">
        <f t="shared" si="14"/>
        <v>CHca_04.1</v>
      </c>
      <c r="C938" s="177" t="s">
        <v>11</v>
      </c>
      <c r="D938" s="178" t="s">
        <v>495</v>
      </c>
      <c r="E938" s="178" t="s">
        <v>591</v>
      </c>
      <c r="F938" s="178" t="s">
        <v>592</v>
      </c>
      <c r="G938" s="178" t="s">
        <v>533</v>
      </c>
      <c r="H938" s="177" t="s">
        <v>52</v>
      </c>
      <c r="I938" s="179" t="s">
        <v>54</v>
      </c>
      <c r="J938" s="59" t="s">
        <v>1361</v>
      </c>
      <c r="K938" s="60" t="s">
        <v>1404</v>
      </c>
      <c r="L938" s="174" t="s">
        <v>272</v>
      </c>
      <c r="M938" s="2" t="s">
        <v>273</v>
      </c>
      <c r="N938" s="175" t="s">
        <v>272</v>
      </c>
      <c r="O938" s="24"/>
      <c r="P938" s="2"/>
      <c r="Q938" s="2"/>
      <c r="R938" s="2"/>
      <c r="S938" s="2"/>
      <c r="T938" s="2"/>
      <c r="U938" s="25"/>
      <c r="V938" s="24"/>
      <c r="W938" s="2"/>
      <c r="X938" s="2"/>
      <c r="Y938" s="2"/>
      <c r="Z938" s="175"/>
      <c r="AA938" s="24"/>
      <c r="AB938" s="2"/>
      <c r="AC938" s="25"/>
      <c r="AD938" s="174"/>
      <c r="AE938" s="25"/>
      <c r="AF938" s="180">
        <v>100</v>
      </c>
    </row>
    <row r="939" spans="1:32">
      <c r="A939" s="134" t="str">
        <f t="shared" si="14"/>
        <v>CHca_04.1</v>
      </c>
      <c r="C939" s="177" t="s">
        <v>11</v>
      </c>
      <c r="D939" s="178" t="s">
        <v>495</v>
      </c>
      <c r="E939" s="178" t="s">
        <v>591</v>
      </c>
      <c r="F939" s="178" t="s">
        <v>592</v>
      </c>
      <c r="G939" s="178" t="s">
        <v>533</v>
      </c>
      <c r="H939" s="177" t="s">
        <v>52</v>
      </c>
      <c r="I939" s="179" t="s">
        <v>54</v>
      </c>
      <c r="J939" s="59" t="s">
        <v>1363</v>
      </c>
      <c r="K939" s="60" t="s">
        <v>1405</v>
      </c>
      <c r="L939" s="174" t="s">
        <v>272</v>
      </c>
      <c r="M939" s="2" t="s">
        <v>273</v>
      </c>
      <c r="N939" s="175" t="s">
        <v>272</v>
      </c>
      <c r="O939" s="24"/>
      <c r="P939" s="2"/>
      <c r="Q939" s="2"/>
      <c r="R939" s="2"/>
      <c r="S939" s="2"/>
      <c r="T939" s="2"/>
      <c r="U939" s="25"/>
      <c r="V939" s="24"/>
      <c r="W939" s="2"/>
      <c r="X939" s="2"/>
      <c r="Y939" s="2"/>
      <c r="Z939" s="175"/>
      <c r="AA939" s="24"/>
      <c r="AB939" s="2"/>
      <c r="AC939" s="25"/>
      <c r="AD939" s="174"/>
      <c r="AE939" s="25"/>
      <c r="AF939" s="180">
        <v>100</v>
      </c>
    </row>
    <row r="940" spans="1:32">
      <c r="A940" s="134" t="str">
        <f t="shared" si="14"/>
        <v>CHca_04.1</v>
      </c>
      <c r="C940" s="177" t="s">
        <v>11</v>
      </c>
      <c r="D940" s="178" t="s">
        <v>495</v>
      </c>
      <c r="E940" s="178" t="s">
        <v>591</v>
      </c>
      <c r="F940" s="178" t="s">
        <v>592</v>
      </c>
      <c r="G940" s="178" t="s">
        <v>533</v>
      </c>
      <c r="H940" s="177" t="s">
        <v>52</v>
      </c>
      <c r="I940" s="179" t="s">
        <v>54</v>
      </c>
      <c r="J940" s="59" t="s">
        <v>1365</v>
      </c>
      <c r="K940" s="60" t="s">
        <v>1406</v>
      </c>
      <c r="L940" s="174" t="s">
        <v>272</v>
      </c>
      <c r="M940" s="2" t="s">
        <v>273</v>
      </c>
      <c r="N940" s="175" t="s">
        <v>272</v>
      </c>
      <c r="O940" s="24"/>
      <c r="P940" s="2"/>
      <c r="Q940" s="2"/>
      <c r="R940" s="2"/>
      <c r="S940" s="2"/>
      <c r="T940" s="2"/>
      <c r="U940" s="25"/>
      <c r="V940" s="24"/>
      <c r="W940" s="2"/>
      <c r="X940" s="2"/>
      <c r="Y940" s="2"/>
      <c r="Z940" s="175"/>
      <c r="AA940" s="24"/>
      <c r="AB940" s="2"/>
      <c r="AC940" s="25"/>
      <c r="AD940" s="174"/>
      <c r="AE940" s="25"/>
      <c r="AF940" s="180">
        <v>100</v>
      </c>
    </row>
    <row r="941" spans="1:32">
      <c r="A941" s="134" t="str">
        <f t="shared" si="14"/>
        <v>CHca_04.1</v>
      </c>
      <c r="C941" s="177" t="s">
        <v>11</v>
      </c>
      <c r="D941" s="178" t="s">
        <v>495</v>
      </c>
      <c r="E941" s="178" t="s">
        <v>591</v>
      </c>
      <c r="F941" s="178" t="s">
        <v>592</v>
      </c>
      <c r="G941" s="178" t="s">
        <v>533</v>
      </c>
      <c r="H941" s="177" t="s">
        <v>52</v>
      </c>
      <c r="I941" s="179" t="s">
        <v>54</v>
      </c>
      <c r="J941" s="59" t="s">
        <v>1367</v>
      </c>
      <c r="K941" s="60" t="s">
        <v>1407</v>
      </c>
      <c r="L941" s="174" t="s">
        <v>272</v>
      </c>
      <c r="M941" s="2" t="s">
        <v>273</v>
      </c>
      <c r="N941" s="175" t="s">
        <v>272</v>
      </c>
      <c r="O941" s="24"/>
      <c r="P941" s="2"/>
      <c r="Q941" s="2"/>
      <c r="R941" s="2"/>
      <c r="S941" s="2"/>
      <c r="T941" s="2"/>
      <c r="U941" s="25"/>
      <c r="V941" s="24"/>
      <c r="W941" s="2"/>
      <c r="X941" s="2"/>
      <c r="Y941" s="2"/>
      <c r="Z941" s="175"/>
      <c r="AA941" s="24"/>
      <c r="AB941" s="2"/>
      <c r="AC941" s="25"/>
      <c r="AD941" s="174"/>
      <c r="AE941" s="25"/>
      <c r="AF941" s="180">
        <v>100</v>
      </c>
    </row>
    <row r="942" spans="1:32">
      <c r="A942" s="134" t="str">
        <f t="shared" si="14"/>
        <v>CHca_04.1</v>
      </c>
      <c r="C942" s="177" t="s">
        <v>11</v>
      </c>
      <c r="D942" s="178" t="s">
        <v>495</v>
      </c>
      <c r="E942" s="178" t="s">
        <v>591</v>
      </c>
      <c r="F942" s="178" t="s">
        <v>592</v>
      </c>
      <c r="G942" s="178" t="s">
        <v>533</v>
      </c>
      <c r="H942" s="177" t="s">
        <v>52</v>
      </c>
      <c r="I942" s="179" t="s">
        <v>54</v>
      </c>
      <c r="J942" s="59" t="s">
        <v>1369</v>
      </c>
      <c r="K942" s="60" t="s">
        <v>1408</v>
      </c>
      <c r="L942" s="174" t="s">
        <v>272</v>
      </c>
      <c r="M942" s="2" t="s">
        <v>273</v>
      </c>
      <c r="N942" s="175" t="s">
        <v>272</v>
      </c>
      <c r="O942" s="24"/>
      <c r="P942" s="2"/>
      <c r="Q942" s="2"/>
      <c r="R942" s="2"/>
      <c r="S942" s="2"/>
      <c r="T942" s="2"/>
      <c r="U942" s="25"/>
      <c r="V942" s="24"/>
      <c r="W942" s="2"/>
      <c r="X942" s="2"/>
      <c r="Y942" s="2"/>
      <c r="Z942" s="175"/>
      <c r="AA942" s="24"/>
      <c r="AB942" s="2"/>
      <c r="AC942" s="25"/>
      <c r="AD942" s="174"/>
      <c r="AE942" s="25"/>
      <c r="AF942" s="180">
        <v>100</v>
      </c>
    </row>
    <row r="943" spans="1:32">
      <c r="A943" s="134" t="str">
        <f t="shared" si="14"/>
        <v>CHca_04.1</v>
      </c>
      <c r="C943" s="177" t="s">
        <v>11</v>
      </c>
      <c r="D943" s="178" t="s">
        <v>495</v>
      </c>
      <c r="E943" s="178" t="s">
        <v>591</v>
      </c>
      <c r="F943" s="178" t="s">
        <v>592</v>
      </c>
      <c r="G943" s="178" t="s">
        <v>533</v>
      </c>
      <c r="H943" s="177" t="s">
        <v>52</v>
      </c>
      <c r="I943" s="179" t="s">
        <v>54</v>
      </c>
      <c r="J943" s="59" t="s">
        <v>1371</v>
      </c>
      <c r="K943" s="60" t="s">
        <v>1409</v>
      </c>
      <c r="L943" s="174" t="s">
        <v>272</v>
      </c>
      <c r="M943" s="2" t="s">
        <v>273</v>
      </c>
      <c r="N943" s="175" t="s">
        <v>272</v>
      </c>
      <c r="O943" s="24"/>
      <c r="P943" s="2"/>
      <c r="Q943" s="2"/>
      <c r="R943" s="2"/>
      <c r="S943" s="2"/>
      <c r="T943" s="2"/>
      <c r="U943" s="25"/>
      <c r="V943" s="24"/>
      <c r="W943" s="2"/>
      <c r="X943" s="2"/>
      <c r="Y943" s="2"/>
      <c r="Z943" s="175"/>
      <c r="AA943" s="24"/>
      <c r="AB943" s="2"/>
      <c r="AC943" s="25"/>
      <c r="AD943" s="174"/>
      <c r="AE943" s="25"/>
      <c r="AF943" s="180">
        <v>100</v>
      </c>
    </row>
    <row r="944" spans="1:32">
      <c r="A944" s="134" t="str">
        <f t="shared" si="14"/>
        <v>CHca_04.1</v>
      </c>
      <c r="C944" s="177" t="s">
        <v>11</v>
      </c>
      <c r="D944" s="178" t="s">
        <v>495</v>
      </c>
      <c r="E944" s="178" t="s">
        <v>591</v>
      </c>
      <c r="F944" s="178" t="s">
        <v>592</v>
      </c>
      <c r="G944" s="178" t="s">
        <v>533</v>
      </c>
      <c r="H944" s="177" t="s">
        <v>52</v>
      </c>
      <c r="I944" s="179" t="s">
        <v>54</v>
      </c>
      <c r="J944" s="59" t="s">
        <v>1373</v>
      </c>
      <c r="K944" s="60" t="s">
        <v>1410</v>
      </c>
      <c r="L944" s="174" t="s">
        <v>272</v>
      </c>
      <c r="M944" s="2" t="s">
        <v>273</v>
      </c>
      <c r="N944" s="175" t="s">
        <v>272</v>
      </c>
      <c r="O944" s="24"/>
      <c r="P944" s="2"/>
      <c r="Q944" s="2"/>
      <c r="R944" s="2"/>
      <c r="S944" s="2"/>
      <c r="T944" s="2"/>
      <c r="U944" s="25"/>
      <c r="V944" s="24"/>
      <c r="W944" s="2"/>
      <c r="X944" s="2"/>
      <c r="Y944" s="2"/>
      <c r="Z944" s="175"/>
      <c r="AA944" s="24"/>
      <c r="AB944" s="2"/>
      <c r="AC944" s="25"/>
      <c r="AD944" s="174"/>
      <c r="AE944" s="25"/>
      <c r="AF944" s="180">
        <v>0</v>
      </c>
    </row>
    <row r="945" spans="1:32">
      <c r="A945" s="134" t="str">
        <f t="shared" si="14"/>
        <v>CHca_04.1</v>
      </c>
      <c r="C945" s="177" t="s">
        <v>11</v>
      </c>
      <c r="D945" s="178" t="s">
        <v>495</v>
      </c>
      <c r="E945" s="178" t="s">
        <v>591</v>
      </c>
      <c r="F945" s="178" t="s">
        <v>592</v>
      </c>
      <c r="G945" s="178" t="s">
        <v>533</v>
      </c>
      <c r="H945" s="177" t="s">
        <v>52</v>
      </c>
      <c r="I945" s="179" t="s">
        <v>54</v>
      </c>
      <c r="J945" s="59" t="s">
        <v>1375</v>
      </c>
      <c r="K945" s="60" t="s">
        <v>1411</v>
      </c>
      <c r="L945" s="174" t="s">
        <v>272</v>
      </c>
      <c r="M945" s="2" t="s">
        <v>273</v>
      </c>
      <c r="N945" s="175" t="s">
        <v>272</v>
      </c>
      <c r="O945" s="24"/>
      <c r="P945" s="2"/>
      <c r="Q945" s="2"/>
      <c r="R945" s="2"/>
      <c r="S945" s="2"/>
      <c r="T945" s="2"/>
      <c r="U945" s="25"/>
      <c r="V945" s="24"/>
      <c r="W945" s="2"/>
      <c r="X945" s="2"/>
      <c r="Y945" s="2"/>
      <c r="Z945" s="175"/>
      <c r="AA945" s="24"/>
      <c r="AB945" s="2"/>
      <c r="AC945" s="25"/>
      <c r="AD945" s="174"/>
      <c r="AE945" s="25"/>
      <c r="AF945" s="180">
        <v>100</v>
      </c>
    </row>
    <row r="946" spans="1:32">
      <c r="A946" s="134" t="str">
        <f t="shared" si="14"/>
        <v>CHca_04.1</v>
      </c>
      <c r="C946" s="177" t="s">
        <v>11</v>
      </c>
      <c r="D946" s="178" t="s">
        <v>495</v>
      </c>
      <c r="E946" s="178" t="s">
        <v>591</v>
      </c>
      <c r="F946" s="178" t="s">
        <v>592</v>
      </c>
      <c r="G946" s="178" t="s">
        <v>533</v>
      </c>
      <c r="H946" s="177" t="s">
        <v>52</v>
      </c>
      <c r="I946" s="179" t="s">
        <v>54</v>
      </c>
      <c r="J946" s="59" t="s">
        <v>1377</v>
      </c>
      <c r="K946" s="60" t="s">
        <v>1412</v>
      </c>
      <c r="L946" s="174" t="s">
        <v>272</v>
      </c>
      <c r="M946" s="2" t="s">
        <v>273</v>
      </c>
      <c r="N946" s="175" t="s">
        <v>272</v>
      </c>
      <c r="O946" s="24"/>
      <c r="P946" s="2"/>
      <c r="Q946" s="2"/>
      <c r="R946" s="2"/>
      <c r="S946" s="2"/>
      <c r="T946" s="2"/>
      <c r="U946" s="25"/>
      <c r="V946" s="24"/>
      <c r="W946" s="2"/>
      <c r="X946" s="2"/>
      <c r="Y946" s="2"/>
      <c r="Z946" s="175"/>
      <c r="AA946" s="24"/>
      <c r="AB946" s="2"/>
      <c r="AC946" s="25"/>
      <c r="AD946" s="174"/>
      <c r="AE946" s="25"/>
      <c r="AF946" s="180">
        <v>100</v>
      </c>
    </row>
    <row r="947" spans="1:32">
      <c r="A947" s="134" t="str">
        <f t="shared" si="14"/>
        <v>CHca_04.1</v>
      </c>
      <c r="C947" s="177" t="s">
        <v>11</v>
      </c>
      <c r="D947" s="178" t="s">
        <v>495</v>
      </c>
      <c r="E947" s="178" t="s">
        <v>591</v>
      </c>
      <c r="F947" s="178" t="s">
        <v>592</v>
      </c>
      <c r="G947" s="178" t="s">
        <v>533</v>
      </c>
      <c r="H947" s="177" t="s">
        <v>52</v>
      </c>
      <c r="I947" s="179" t="s">
        <v>54</v>
      </c>
      <c r="J947" s="59" t="s">
        <v>1379</v>
      </c>
      <c r="K947" s="60" t="s">
        <v>1413</v>
      </c>
      <c r="L947" s="174" t="s">
        <v>272</v>
      </c>
      <c r="M947" s="2" t="s">
        <v>273</v>
      </c>
      <c r="N947" s="175" t="s">
        <v>272</v>
      </c>
      <c r="O947" s="24"/>
      <c r="P947" s="2"/>
      <c r="Q947" s="2"/>
      <c r="R947" s="2"/>
      <c r="S947" s="2"/>
      <c r="T947" s="2"/>
      <c r="U947" s="25"/>
      <c r="V947" s="24"/>
      <c r="W947" s="2"/>
      <c r="X947" s="2"/>
      <c r="Y947" s="2"/>
      <c r="Z947" s="175"/>
      <c r="AA947" s="24"/>
      <c r="AB947" s="2"/>
      <c r="AC947" s="25"/>
      <c r="AD947" s="174"/>
      <c r="AE947" s="25"/>
      <c r="AF947" s="180">
        <v>100</v>
      </c>
    </row>
    <row r="948" spans="1:32">
      <c r="A948" s="134" t="str">
        <f t="shared" si="14"/>
        <v>CHca_04.1</v>
      </c>
      <c r="C948" s="177" t="s">
        <v>11</v>
      </c>
      <c r="D948" s="178" t="s">
        <v>495</v>
      </c>
      <c r="E948" s="178" t="s">
        <v>591</v>
      </c>
      <c r="F948" s="178" t="s">
        <v>592</v>
      </c>
      <c r="G948" s="178" t="s">
        <v>533</v>
      </c>
      <c r="H948" s="177" t="s">
        <v>52</v>
      </c>
      <c r="I948" s="179" t="s">
        <v>54</v>
      </c>
      <c r="J948" s="59" t="s">
        <v>1381</v>
      </c>
      <c r="K948" s="60" t="s">
        <v>1414</v>
      </c>
      <c r="L948" s="174" t="s">
        <v>272</v>
      </c>
      <c r="M948" s="2" t="s">
        <v>273</v>
      </c>
      <c r="N948" s="175" t="s">
        <v>272</v>
      </c>
      <c r="O948" s="24"/>
      <c r="P948" s="2"/>
      <c r="Q948" s="2"/>
      <c r="R948" s="2"/>
      <c r="S948" s="2"/>
      <c r="T948" s="2"/>
      <c r="U948" s="25"/>
      <c r="V948" s="24"/>
      <c r="W948" s="2"/>
      <c r="X948" s="2"/>
      <c r="Y948" s="2"/>
      <c r="Z948" s="175"/>
      <c r="AA948" s="24"/>
      <c r="AB948" s="2"/>
      <c r="AC948" s="25"/>
      <c r="AD948" s="174"/>
      <c r="AE948" s="25"/>
      <c r="AF948" s="180">
        <v>100</v>
      </c>
    </row>
    <row r="949" spans="1:32">
      <c r="A949" s="134" t="str">
        <f t="shared" si="14"/>
        <v>CHca_04.1</v>
      </c>
      <c r="C949" s="177" t="s">
        <v>11</v>
      </c>
      <c r="D949" s="178" t="s">
        <v>495</v>
      </c>
      <c r="E949" s="178" t="s">
        <v>591</v>
      </c>
      <c r="F949" s="178" t="s">
        <v>592</v>
      </c>
      <c r="G949" s="178" t="s">
        <v>533</v>
      </c>
      <c r="H949" s="177" t="s">
        <v>52</v>
      </c>
      <c r="I949" s="179" t="s">
        <v>54</v>
      </c>
      <c r="J949" s="59" t="s">
        <v>1383</v>
      </c>
      <c r="K949" s="60" t="s">
        <v>1415</v>
      </c>
      <c r="L949" s="174" t="s">
        <v>272</v>
      </c>
      <c r="M949" s="2" t="s">
        <v>273</v>
      </c>
      <c r="N949" s="175" t="s">
        <v>272</v>
      </c>
      <c r="O949" s="24"/>
      <c r="P949" s="2"/>
      <c r="Q949" s="2"/>
      <c r="R949" s="2"/>
      <c r="S949" s="2"/>
      <c r="T949" s="2"/>
      <c r="U949" s="25"/>
      <c r="V949" s="24"/>
      <c r="W949" s="2"/>
      <c r="X949" s="2"/>
      <c r="Y949" s="2"/>
      <c r="Z949" s="175"/>
      <c r="AA949" s="24"/>
      <c r="AB949" s="2"/>
      <c r="AC949" s="25"/>
      <c r="AD949" s="174"/>
      <c r="AE949" s="25"/>
      <c r="AF949" s="180">
        <v>100</v>
      </c>
    </row>
    <row r="950" spans="1:32">
      <c r="A950" s="134" t="str">
        <f t="shared" si="14"/>
        <v>CHca_04.1</v>
      </c>
      <c r="C950" s="177" t="s">
        <v>11</v>
      </c>
      <c r="D950" s="178" t="s">
        <v>495</v>
      </c>
      <c r="E950" s="178" t="s">
        <v>591</v>
      </c>
      <c r="F950" s="178" t="s">
        <v>592</v>
      </c>
      <c r="G950" s="178" t="s">
        <v>533</v>
      </c>
      <c r="H950" s="177" t="s">
        <v>52</v>
      </c>
      <c r="I950" s="179" t="s">
        <v>54</v>
      </c>
      <c r="J950" s="59" t="s">
        <v>1385</v>
      </c>
      <c r="K950" s="60" t="s">
        <v>1416</v>
      </c>
      <c r="L950" s="174" t="s">
        <v>272</v>
      </c>
      <c r="M950" s="2" t="s">
        <v>273</v>
      </c>
      <c r="N950" s="175" t="s">
        <v>272</v>
      </c>
      <c r="O950" s="24"/>
      <c r="P950" s="2"/>
      <c r="Q950" s="2"/>
      <c r="R950" s="2"/>
      <c r="S950" s="2"/>
      <c r="T950" s="2"/>
      <c r="U950" s="25"/>
      <c r="V950" s="24"/>
      <c r="W950" s="2"/>
      <c r="X950" s="2"/>
      <c r="Y950" s="2"/>
      <c r="Z950" s="175"/>
      <c r="AA950" s="24"/>
      <c r="AB950" s="2"/>
      <c r="AC950" s="25"/>
      <c r="AD950" s="174"/>
      <c r="AE950" s="25"/>
      <c r="AF950" s="180">
        <v>100</v>
      </c>
    </row>
    <row r="951" spans="1:32">
      <c r="A951" s="134" t="str">
        <f t="shared" si="14"/>
        <v>CHca_04.1</v>
      </c>
      <c r="C951" s="177" t="s">
        <v>11</v>
      </c>
      <c r="D951" s="178" t="s">
        <v>495</v>
      </c>
      <c r="E951" s="178" t="s">
        <v>591</v>
      </c>
      <c r="F951" s="178" t="s">
        <v>592</v>
      </c>
      <c r="G951" s="178" t="s">
        <v>533</v>
      </c>
      <c r="H951" s="177" t="s">
        <v>52</v>
      </c>
      <c r="I951" s="179" t="s">
        <v>54</v>
      </c>
      <c r="J951" s="59" t="s">
        <v>1387</v>
      </c>
      <c r="K951" s="60" t="s">
        <v>1417</v>
      </c>
      <c r="L951" s="174" t="s">
        <v>272</v>
      </c>
      <c r="M951" s="2" t="s">
        <v>273</v>
      </c>
      <c r="N951" s="175" t="s">
        <v>272</v>
      </c>
      <c r="O951" s="24"/>
      <c r="P951" s="2"/>
      <c r="Q951" s="2"/>
      <c r="R951" s="2"/>
      <c r="S951" s="2"/>
      <c r="T951" s="2"/>
      <c r="U951" s="25"/>
      <c r="V951" s="24"/>
      <c r="W951" s="2"/>
      <c r="X951" s="2"/>
      <c r="Y951" s="2"/>
      <c r="Z951" s="175"/>
      <c r="AA951" s="24"/>
      <c r="AB951" s="2"/>
      <c r="AC951" s="25"/>
      <c r="AD951" s="174"/>
      <c r="AE951" s="25"/>
      <c r="AF951" s="180">
        <v>100</v>
      </c>
    </row>
    <row r="952" spans="1:32">
      <c r="A952" s="134" t="str">
        <f t="shared" si="14"/>
        <v>CHca_04.1</v>
      </c>
      <c r="C952" s="177" t="s">
        <v>11</v>
      </c>
      <c r="D952" s="178" t="s">
        <v>495</v>
      </c>
      <c r="E952" s="178" t="s">
        <v>591</v>
      </c>
      <c r="F952" s="178" t="s">
        <v>592</v>
      </c>
      <c r="G952" s="178" t="s">
        <v>533</v>
      </c>
      <c r="H952" s="177" t="s">
        <v>52</v>
      </c>
      <c r="I952" s="179" t="s">
        <v>54</v>
      </c>
      <c r="J952" s="59" t="s">
        <v>433</v>
      </c>
      <c r="K952" s="60" t="s">
        <v>1418</v>
      </c>
      <c r="L952" s="174" t="s">
        <v>272</v>
      </c>
      <c r="M952" s="2" t="s">
        <v>273</v>
      </c>
      <c r="N952" s="175" t="s">
        <v>272</v>
      </c>
      <c r="O952" s="24"/>
      <c r="P952" s="2"/>
      <c r="Q952" s="2"/>
      <c r="R952" s="2"/>
      <c r="S952" s="2"/>
      <c r="T952" s="2"/>
      <c r="U952" s="25"/>
      <c r="V952" s="24"/>
      <c r="W952" s="2"/>
      <c r="X952" s="2"/>
      <c r="Y952" s="2"/>
      <c r="Z952" s="175"/>
      <c r="AA952" s="24"/>
      <c r="AB952" s="2"/>
      <c r="AC952" s="25"/>
      <c r="AD952" s="174"/>
      <c r="AE952" s="25"/>
      <c r="AF952" s="180">
        <v>100</v>
      </c>
    </row>
    <row r="953" spans="1:32">
      <c r="A953" s="134" t="str">
        <f t="shared" si="14"/>
        <v>CHca_04.1</v>
      </c>
      <c r="C953" s="177" t="s">
        <v>11</v>
      </c>
      <c r="D953" s="178" t="s">
        <v>495</v>
      </c>
      <c r="E953" s="178" t="s">
        <v>591</v>
      </c>
      <c r="F953" s="178" t="s">
        <v>592</v>
      </c>
      <c r="G953" s="178" t="s">
        <v>533</v>
      </c>
      <c r="H953" s="177" t="s">
        <v>52</v>
      </c>
      <c r="I953" s="179" t="s">
        <v>54</v>
      </c>
      <c r="J953" s="59" t="s">
        <v>1390</v>
      </c>
      <c r="K953" s="60" t="s">
        <v>1419</v>
      </c>
      <c r="L953" s="174" t="s">
        <v>272</v>
      </c>
      <c r="M953" s="2" t="s">
        <v>273</v>
      </c>
      <c r="N953" s="175" t="s">
        <v>272</v>
      </c>
      <c r="O953" s="24"/>
      <c r="P953" s="2"/>
      <c r="Q953" s="2"/>
      <c r="R953" s="2"/>
      <c r="S953" s="2"/>
      <c r="T953" s="2"/>
      <c r="U953" s="25"/>
      <c r="V953" s="24"/>
      <c r="W953" s="2"/>
      <c r="X953" s="2"/>
      <c r="Y953" s="2"/>
      <c r="Z953" s="175"/>
      <c r="AA953" s="24"/>
      <c r="AB953" s="2"/>
      <c r="AC953" s="25"/>
      <c r="AD953" s="174"/>
      <c r="AE953" s="25"/>
      <c r="AF953" s="180">
        <v>100</v>
      </c>
    </row>
    <row r="954" spans="1:32">
      <c r="A954" s="134" t="str">
        <f t="shared" si="14"/>
        <v>CHca_04.2</v>
      </c>
      <c r="C954" s="177" t="s">
        <v>11</v>
      </c>
      <c r="D954" s="178" t="s">
        <v>495</v>
      </c>
      <c r="E954" s="178" t="s">
        <v>593</v>
      </c>
      <c r="F954" s="178" t="s">
        <v>594</v>
      </c>
      <c r="G954" s="178" t="s">
        <v>540</v>
      </c>
      <c r="H954" s="177" t="s">
        <v>52</v>
      </c>
      <c r="I954" s="179" t="s">
        <v>54</v>
      </c>
      <c r="J954" s="59" t="s">
        <v>1343</v>
      </c>
      <c r="K954" s="60" t="s">
        <v>1396</v>
      </c>
      <c r="L954" s="174" t="s">
        <v>272</v>
      </c>
      <c r="M954" s="2" t="s">
        <v>273</v>
      </c>
      <c r="N954" s="175" t="s">
        <v>272</v>
      </c>
      <c r="O954" s="24" t="s">
        <v>672</v>
      </c>
      <c r="P954" s="2" t="s">
        <v>273</v>
      </c>
      <c r="Q954" s="2" t="s">
        <v>273</v>
      </c>
      <c r="R954" s="2" t="s">
        <v>273</v>
      </c>
      <c r="S954" s="2" t="s">
        <v>273</v>
      </c>
      <c r="T954" s="2" t="s">
        <v>273</v>
      </c>
      <c r="U954" s="25" t="s">
        <v>273</v>
      </c>
      <c r="V954" s="24" t="s">
        <v>272</v>
      </c>
      <c r="W954" s="2" t="s">
        <v>273</v>
      </c>
      <c r="X954" s="2" t="s">
        <v>273</v>
      </c>
      <c r="Y954" s="2" t="s">
        <v>273</v>
      </c>
      <c r="Z954" s="175" t="s">
        <v>273</v>
      </c>
      <c r="AA954" s="24" t="s">
        <v>272</v>
      </c>
      <c r="AB954" s="2" t="s">
        <v>273</v>
      </c>
      <c r="AC954" s="25" t="s">
        <v>273</v>
      </c>
      <c r="AD954" s="174" t="s">
        <v>273</v>
      </c>
      <c r="AE954" s="25" t="s">
        <v>273</v>
      </c>
      <c r="AF954" s="180">
        <v>100</v>
      </c>
    </row>
    <row r="955" spans="1:32">
      <c r="A955" s="134" t="str">
        <f t="shared" si="14"/>
        <v>CHca_04.2</v>
      </c>
      <c r="C955" s="177" t="s">
        <v>11</v>
      </c>
      <c r="D955" s="178" t="s">
        <v>495</v>
      </c>
      <c r="E955" s="178" t="s">
        <v>593</v>
      </c>
      <c r="F955" s="178" t="s">
        <v>594</v>
      </c>
      <c r="G955" s="178" t="s">
        <v>540</v>
      </c>
      <c r="H955" s="177" t="s">
        <v>52</v>
      </c>
      <c r="I955" s="179" t="s">
        <v>54</v>
      </c>
      <c r="J955" s="59" t="s">
        <v>1345</v>
      </c>
      <c r="K955" s="60" t="s">
        <v>1397</v>
      </c>
      <c r="L955" s="174" t="s">
        <v>272</v>
      </c>
      <c r="M955" s="2" t="s">
        <v>273</v>
      </c>
      <c r="N955" s="175" t="s">
        <v>272</v>
      </c>
      <c r="O955" s="24" t="s">
        <v>672</v>
      </c>
      <c r="P955" s="2" t="s">
        <v>273</v>
      </c>
      <c r="Q955" s="2" t="s">
        <v>273</v>
      </c>
      <c r="R955" s="2" t="s">
        <v>273</v>
      </c>
      <c r="S955" s="2" t="s">
        <v>273</v>
      </c>
      <c r="T955" s="2" t="s">
        <v>273</v>
      </c>
      <c r="U955" s="25" t="s">
        <v>273</v>
      </c>
      <c r="V955" s="24" t="s">
        <v>272</v>
      </c>
      <c r="W955" s="2" t="s">
        <v>273</v>
      </c>
      <c r="X955" s="2" t="s">
        <v>273</v>
      </c>
      <c r="Y955" s="2" t="s">
        <v>273</v>
      </c>
      <c r="Z955" s="175" t="s">
        <v>273</v>
      </c>
      <c r="AA955" s="24" t="s">
        <v>272</v>
      </c>
      <c r="AB955" s="2" t="s">
        <v>273</v>
      </c>
      <c r="AC955" s="25" t="s">
        <v>273</v>
      </c>
      <c r="AD955" s="174" t="s">
        <v>273</v>
      </c>
      <c r="AE955" s="25" t="s">
        <v>273</v>
      </c>
      <c r="AF955" s="180">
        <v>100</v>
      </c>
    </row>
    <row r="956" spans="1:32">
      <c r="A956" s="134" t="str">
        <f t="shared" si="14"/>
        <v>CHca_04.2</v>
      </c>
      <c r="C956" s="177" t="s">
        <v>11</v>
      </c>
      <c r="D956" s="178" t="s">
        <v>495</v>
      </c>
      <c r="E956" s="178" t="s">
        <v>593</v>
      </c>
      <c r="F956" s="178" t="s">
        <v>594</v>
      </c>
      <c r="G956" s="178" t="s">
        <v>540</v>
      </c>
      <c r="H956" s="177" t="s">
        <v>52</v>
      </c>
      <c r="I956" s="179" t="s">
        <v>54</v>
      </c>
      <c r="J956" s="59" t="s">
        <v>1347</v>
      </c>
      <c r="K956" s="60" t="s">
        <v>1422</v>
      </c>
      <c r="L956" s="174" t="s">
        <v>272</v>
      </c>
      <c r="M956" s="2" t="s">
        <v>273</v>
      </c>
      <c r="N956" s="175" t="s">
        <v>272</v>
      </c>
      <c r="O956" s="24" t="s">
        <v>672</v>
      </c>
      <c r="P956" s="2" t="s">
        <v>273</v>
      </c>
      <c r="Q956" s="2" t="s">
        <v>273</v>
      </c>
      <c r="R956" s="2" t="s">
        <v>273</v>
      </c>
      <c r="S956" s="2" t="s">
        <v>273</v>
      </c>
      <c r="T956" s="2" t="s">
        <v>273</v>
      </c>
      <c r="U956" s="25" t="s">
        <v>273</v>
      </c>
      <c r="V956" s="24" t="s">
        <v>272</v>
      </c>
      <c r="W956" s="2" t="s">
        <v>273</v>
      </c>
      <c r="X956" s="2" t="s">
        <v>273</v>
      </c>
      <c r="Y956" s="2" t="s">
        <v>273</v>
      </c>
      <c r="Z956" s="175" t="s">
        <v>273</v>
      </c>
      <c r="AA956" s="24" t="s">
        <v>272</v>
      </c>
      <c r="AB956" s="2" t="s">
        <v>273</v>
      </c>
      <c r="AC956" s="25" t="s">
        <v>273</v>
      </c>
      <c r="AD956" s="174" t="s">
        <v>273</v>
      </c>
      <c r="AE956" s="25" t="s">
        <v>273</v>
      </c>
      <c r="AF956" s="180">
        <v>100</v>
      </c>
    </row>
    <row r="957" spans="1:32">
      <c r="A957" s="134" t="str">
        <f t="shared" si="14"/>
        <v>CHca_04.2</v>
      </c>
      <c r="C957" s="177" t="s">
        <v>11</v>
      </c>
      <c r="D957" s="178" t="s">
        <v>495</v>
      </c>
      <c r="E957" s="178" t="s">
        <v>593</v>
      </c>
      <c r="F957" s="178" t="s">
        <v>594</v>
      </c>
      <c r="G957" s="178" t="s">
        <v>540</v>
      </c>
      <c r="H957" s="177" t="s">
        <v>52</v>
      </c>
      <c r="I957" s="179" t="s">
        <v>54</v>
      </c>
      <c r="J957" s="59" t="s">
        <v>1349</v>
      </c>
      <c r="K957" s="60" t="s">
        <v>1394</v>
      </c>
      <c r="L957" s="174" t="s">
        <v>272</v>
      </c>
      <c r="M957" s="2" t="s">
        <v>273</v>
      </c>
      <c r="N957" s="175" t="s">
        <v>272</v>
      </c>
      <c r="O957" s="24" t="s">
        <v>672</v>
      </c>
      <c r="P957" s="2" t="s">
        <v>273</v>
      </c>
      <c r="Q957" s="2" t="s">
        <v>273</v>
      </c>
      <c r="R957" s="2" t="s">
        <v>273</v>
      </c>
      <c r="S957" s="2" t="s">
        <v>273</v>
      </c>
      <c r="T957" s="2" t="s">
        <v>273</v>
      </c>
      <c r="U957" s="25" t="s">
        <v>273</v>
      </c>
      <c r="V957" s="24" t="s">
        <v>272</v>
      </c>
      <c r="W957" s="2" t="s">
        <v>273</v>
      </c>
      <c r="X957" s="2" t="s">
        <v>273</v>
      </c>
      <c r="Y957" s="2" t="s">
        <v>273</v>
      </c>
      <c r="Z957" s="175" t="s">
        <v>273</v>
      </c>
      <c r="AA957" s="24" t="s">
        <v>272</v>
      </c>
      <c r="AB957" s="2" t="s">
        <v>273</v>
      </c>
      <c r="AC957" s="25" t="s">
        <v>273</v>
      </c>
      <c r="AD957" s="174" t="s">
        <v>273</v>
      </c>
      <c r="AE957" s="25" t="s">
        <v>273</v>
      </c>
      <c r="AF957" s="180">
        <v>100</v>
      </c>
    </row>
    <row r="958" spans="1:32">
      <c r="A958" s="134" t="str">
        <f t="shared" si="14"/>
        <v>CHca_04.2</v>
      </c>
      <c r="C958" s="177" t="s">
        <v>11</v>
      </c>
      <c r="D958" s="178" t="s">
        <v>495</v>
      </c>
      <c r="E958" s="178" t="s">
        <v>593</v>
      </c>
      <c r="F958" s="178" t="s">
        <v>594</v>
      </c>
      <c r="G958" s="178" t="s">
        <v>540</v>
      </c>
      <c r="H958" s="177" t="s">
        <v>52</v>
      </c>
      <c r="I958" s="179" t="s">
        <v>54</v>
      </c>
      <c r="J958" s="59" t="s">
        <v>435</v>
      </c>
      <c r="K958" s="60" t="s">
        <v>1395</v>
      </c>
      <c r="L958" s="174" t="s">
        <v>272</v>
      </c>
      <c r="M958" s="2" t="s">
        <v>273</v>
      </c>
      <c r="N958" s="175" t="s">
        <v>272</v>
      </c>
      <c r="O958" s="24" t="s">
        <v>672</v>
      </c>
      <c r="P958" s="2" t="s">
        <v>273</v>
      </c>
      <c r="Q958" s="2" t="s">
        <v>273</v>
      </c>
      <c r="R958" s="2" t="s">
        <v>273</v>
      </c>
      <c r="S958" s="2" t="s">
        <v>273</v>
      </c>
      <c r="T958" s="2" t="s">
        <v>273</v>
      </c>
      <c r="U958" s="25" t="s">
        <v>273</v>
      </c>
      <c r="V958" s="24" t="s">
        <v>272</v>
      </c>
      <c r="W958" s="2" t="s">
        <v>273</v>
      </c>
      <c r="X958" s="2" t="s">
        <v>273</v>
      </c>
      <c r="Y958" s="2" t="s">
        <v>273</v>
      </c>
      <c r="Z958" s="175" t="s">
        <v>273</v>
      </c>
      <c r="AA958" s="24" t="s">
        <v>272</v>
      </c>
      <c r="AB958" s="2" t="s">
        <v>273</v>
      </c>
      <c r="AC958" s="25" t="s">
        <v>273</v>
      </c>
      <c r="AD958" s="174" t="s">
        <v>273</v>
      </c>
      <c r="AE958" s="25" t="s">
        <v>273</v>
      </c>
      <c r="AF958" s="180">
        <v>100</v>
      </c>
    </row>
    <row r="959" spans="1:32">
      <c r="A959" s="134" t="str">
        <f t="shared" si="14"/>
        <v>CHca_04.2</v>
      </c>
      <c r="C959" s="177" t="s">
        <v>11</v>
      </c>
      <c r="D959" s="178" t="s">
        <v>495</v>
      </c>
      <c r="E959" s="178" t="s">
        <v>593</v>
      </c>
      <c r="F959" s="178" t="s">
        <v>594</v>
      </c>
      <c r="G959" s="178" t="s">
        <v>540</v>
      </c>
      <c r="H959" s="177" t="s">
        <v>52</v>
      </c>
      <c r="I959" s="179" t="s">
        <v>54</v>
      </c>
      <c r="J959" s="59" t="s">
        <v>1351</v>
      </c>
      <c r="K959" s="60" t="s">
        <v>1399</v>
      </c>
      <c r="L959" s="174" t="s">
        <v>272</v>
      </c>
      <c r="M959" s="2" t="s">
        <v>273</v>
      </c>
      <c r="N959" s="175" t="s">
        <v>272</v>
      </c>
      <c r="O959" s="24" t="s">
        <v>672</v>
      </c>
      <c r="P959" s="2" t="s">
        <v>273</v>
      </c>
      <c r="Q959" s="2" t="s">
        <v>273</v>
      </c>
      <c r="R959" s="2" t="s">
        <v>273</v>
      </c>
      <c r="S959" s="2" t="s">
        <v>273</v>
      </c>
      <c r="T959" s="2" t="s">
        <v>273</v>
      </c>
      <c r="U959" s="25" t="s">
        <v>273</v>
      </c>
      <c r="V959" s="24" t="s">
        <v>272</v>
      </c>
      <c r="W959" s="2" t="s">
        <v>273</v>
      </c>
      <c r="X959" s="2" t="s">
        <v>273</v>
      </c>
      <c r="Y959" s="2" t="s">
        <v>273</v>
      </c>
      <c r="Z959" s="175" t="s">
        <v>273</v>
      </c>
      <c r="AA959" s="24" t="s">
        <v>272</v>
      </c>
      <c r="AB959" s="2" t="s">
        <v>273</v>
      </c>
      <c r="AC959" s="25" t="s">
        <v>273</v>
      </c>
      <c r="AD959" s="174" t="s">
        <v>273</v>
      </c>
      <c r="AE959" s="25" t="s">
        <v>273</v>
      </c>
      <c r="AF959" s="180">
        <v>100</v>
      </c>
    </row>
    <row r="960" spans="1:32">
      <c r="A960" s="134" t="str">
        <f t="shared" si="14"/>
        <v>CHca_04.2</v>
      </c>
      <c r="C960" s="177" t="s">
        <v>11</v>
      </c>
      <c r="D960" s="178" t="s">
        <v>495</v>
      </c>
      <c r="E960" s="178" t="s">
        <v>593</v>
      </c>
      <c r="F960" s="178" t="s">
        <v>594</v>
      </c>
      <c r="G960" s="178" t="s">
        <v>540</v>
      </c>
      <c r="H960" s="177" t="s">
        <v>52</v>
      </c>
      <c r="I960" s="179" t="s">
        <v>54</v>
      </c>
      <c r="J960" s="59" t="s">
        <v>1353</v>
      </c>
      <c r="K960" s="60" t="s">
        <v>1400</v>
      </c>
      <c r="L960" s="174" t="s">
        <v>272</v>
      </c>
      <c r="M960" s="2" t="s">
        <v>273</v>
      </c>
      <c r="N960" s="175" t="s">
        <v>272</v>
      </c>
      <c r="O960" s="24" t="s">
        <v>672</v>
      </c>
      <c r="P960" s="2" t="s">
        <v>273</v>
      </c>
      <c r="Q960" s="2" t="s">
        <v>273</v>
      </c>
      <c r="R960" s="2" t="s">
        <v>273</v>
      </c>
      <c r="S960" s="2" t="s">
        <v>273</v>
      </c>
      <c r="T960" s="2" t="s">
        <v>273</v>
      </c>
      <c r="U960" s="25" t="s">
        <v>273</v>
      </c>
      <c r="V960" s="24" t="s">
        <v>272</v>
      </c>
      <c r="W960" s="2" t="s">
        <v>273</v>
      </c>
      <c r="X960" s="2" t="s">
        <v>273</v>
      </c>
      <c r="Y960" s="2" t="s">
        <v>273</v>
      </c>
      <c r="Z960" s="175" t="s">
        <v>273</v>
      </c>
      <c r="AA960" s="24" t="s">
        <v>272</v>
      </c>
      <c r="AB960" s="2" t="s">
        <v>273</v>
      </c>
      <c r="AC960" s="25" t="s">
        <v>273</v>
      </c>
      <c r="AD960" s="174" t="s">
        <v>273</v>
      </c>
      <c r="AE960" s="25" t="s">
        <v>273</v>
      </c>
      <c r="AF960" s="180">
        <v>100</v>
      </c>
    </row>
    <row r="961" spans="1:32">
      <c r="A961" s="134" t="str">
        <f t="shared" si="14"/>
        <v>CHca_04.2</v>
      </c>
      <c r="C961" s="177" t="s">
        <v>11</v>
      </c>
      <c r="D961" s="178" t="s">
        <v>495</v>
      </c>
      <c r="E961" s="178" t="s">
        <v>593</v>
      </c>
      <c r="F961" s="178" t="s">
        <v>594</v>
      </c>
      <c r="G961" s="178" t="s">
        <v>540</v>
      </c>
      <c r="H961" s="177" t="s">
        <v>52</v>
      </c>
      <c r="I961" s="179" t="s">
        <v>54</v>
      </c>
      <c r="J961" s="59" t="s">
        <v>1355</v>
      </c>
      <c r="K961" s="60" t="s">
        <v>1401</v>
      </c>
      <c r="L961" s="174" t="s">
        <v>272</v>
      </c>
      <c r="M961" s="2" t="s">
        <v>273</v>
      </c>
      <c r="N961" s="175" t="s">
        <v>272</v>
      </c>
      <c r="O961" s="24" t="s">
        <v>672</v>
      </c>
      <c r="P961" s="2" t="s">
        <v>273</v>
      </c>
      <c r="Q961" s="2" t="s">
        <v>273</v>
      </c>
      <c r="R961" s="2" t="s">
        <v>273</v>
      </c>
      <c r="S961" s="2" t="s">
        <v>273</v>
      </c>
      <c r="T961" s="2" t="s">
        <v>273</v>
      </c>
      <c r="U961" s="25" t="s">
        <v>273</v>
      </c>
      <c r="V961" s="24" t="s">
        <v>272</v>
      </c>
      <c r="W961" s="2" t="s">
        <v>273</v>
      </c>
      <c r="X961" s="2" t="s">
        <v>273</v>
      </c>
      <c r="Y961" s="2" t="s">
        <v>273</v>
      </c>
      <c r="Z961" s="175" t="s">
        <v>273</v>
      </c>
      <c r="AA961" s="24" t="s">
        <v>272</v>
      </c>
      <c r="AB961" s="2" t="s">
        <v>273</v>
      </c>
      <c r="AC961" s="25" t="s">
        <v>273</v>
      </c>
      <c r="AD961" s="174" t="s">
        <v>273</v>
      </c>
      <c r="AE961" s="25" t="s">
        <v>273</v>
      </c>
      <c r="AF961" s="180">
        <v>100</v>
      </c>
    </row>
    <row r="962" spans="1:32">
      <c r="A962" s="134" t="str">
        <f t="shared" si="14"/>
        <v>CHca_04.2</v>
      </c>
      <c r="C962" s="177" t="s">
        <v>11</v>
      </c>
      <c r="D962" s="178" t="s">
        <v>495</v>
      </c>
      <c r="E962" s="178" t="s">
        <v>593</v>
      </c>
      <c r="F962" s="178" t="s">
        <v>594</v>
      </c>
      <c r="G962" s="178" t="s">
        <v>540</v>
      </c>
      <c r="H962" s="177" t="s">
        <v>52</v>
      </c>
      <c r="I962" s="179" t="s">
        <v>54</v>
      </c>
      <c r="J962" s="59" t="s">
        <v>1357</v>
      </c>
      <c r="K962" s="60" t="s">
        <v>1402</v>
      </c>
      <c r="L962" s="174" t="s">
        <v>272</v>
      </c>
      <c r="M962" s="2" t="s">
        <v>273</v>
      </c>
      <c r="N962" s="175" t="s">
        <v>272</v>
      </c>
      <c r="O962" s="24" t="s">
        <v>672</v>
      </c>
      <c r="P962" s="2" t="s">
        <v>273</v>
      </c>
      <c r="Q962" s="2" t="s">
        <v>273</v>
      </c>
      <c r="R962" s="2" t="s">
        <v>273</v>
      </c>
      <c r="S962" s="2" t="s">
        <v>273</v>
      </c>
      <c r="T962" s="2" t="s">
        <v>273</v>
      </c>
      <c r="U962" s="25" t="s">
        <v>273</v>
      </c>
      <c r="V962" s="24" t="s">
        <v>272</v>
      </c>
      <c r="W962" s="2" t="s">
        <v>273</v>
      </c>
      <c r="X962" s="2" t="s">
        <v>273</v>
      </c>
      <c r="Y962" s="2" t="s">
        <v>273</v>
      </c>
      <c r="Z962" s="175" t="s">
        <v>273</v>
      </c>
      <c r="AA962" s="24" t="s">
        <v>272</v>
      </c>
      <c r="AB962" s="2" t="s">
        <v>273</v>
      </c>
      <c r="AC962" s="25" t="s">
        <v>273</v>
      </c>
      <c r="AD962" s="174" t="s">
        <v>273</v>
      </c>
      <c r="AE962" s="25" t="s">
        <v>273</v>
      </c>
      <c r="AF962" s="180">
        <v>0</v>
      </c>
    </row>
    <row r="963" spans="1:32">
      <c r="A963" s="134" t="str">
        <f t="shared" si="14"/>
        <v>CHca_04.2</v>
      </c>
      <c r="C963" s="177" t="s">
        <v>11</v>
      </c>
      <c r="D963" s="178" t="s">
        <v>495</v>
      </c>
      <c r="E963" s="178" t="s">
        <v>593</v>
      </c>
      <c r="F963" s="178" t="s">
        <v>594</v>
      </c>
      <c r="G963" s="178" t="s">
        <v>540</v>
      </c>
      <c r="H963" s="177" t="s">
        <v>52</v>
      </c>
      <c r="I963" s="179" t="s">
        <v>54</v>
      </c>
      <c r="J963" s="59" t="s">
        <v>1359</v>
      </c>
      <c r="K963" s="60" t="s">
        <v>1403</v>
      </c>
      <c r="L963" s="174" t="s">
        <v>272</v>
      </c>
      <c r="M963" s="2" t="s">
        <v>273</v>
      </c>
      <c r="N963" s="175" t="s">
        <v>272</v>
      </c>
      <c r="O963" s="24" t="s">
        <v>672</v>
      </c>
      <c r="P963" s="2" t="s">
        <v>273</v>
      </c>
      <c r="Q963" s="2" t="s">
        <v>273</v>
      </c>
      <c r="R963" s="2" t="s">
        <v>273</v>
      </c>
      <c r="S963" s="2" t="s">
        <v>273</v>
      </c>
      <c r="T963" s="2" t="s">
        <v>273</v>
      </c>
      <c r="U963" s="25" t="s">
        <v>273</v>
      </c>
      <c r="V963" s="24" t="s">
        <v>272</v>
      </c>
      <c r="W963" s="2" t="s">
        <v>273</v>
      </c>
      <c r="X963" s="2" t="s">
        <v>273</v>
      </c>
      <c r="Y963" s="2" t="s">
        <v>273</v>
      </c>
      <c r="Z963" s="175" t="s">
        <v>273</v>
      </c>
      <c r="AA963" s="24" t="s">
        <v>272</v>
      </c>
      <c r="AB963" s="2" t="s">
        <v>273</v>
      </c>
      <c r="AC963" s="25" t="s">
        <v>273</v>
      </c>
      <c r="AD963" s="174" t="s">
        <v>273</v>
      </c>
      <c r="AE963" s="25" t="s">
        <v>273</v>
      </c>
      <c r="AF963" s="180">
        <v>100</v>
      </c>
    </row>
    <row r="964" spans="1:32">
      <c r="A964" s="134" t="str">
        <f t="shared" si="14"/>
        <v>CHca_04.2</v>
      </c>
      <c r="C964" s="177" t="s">
        <v>11</v>
      </c>
      <c r="D964" s="178" t="s">
        <v>495</v>
      </c>
      <c r="E964" s="178" t="s">
        <v>593</v>
      </c>
      <c r="F964" s="178" t="s">
        <v>594</v>
      </c>
      <c r="G964" s="178" t="s">
        <v>540</v>
      </c>
      <c r="H964" s="177" t="s">
        <v>52</v>
      </c>
      <c r="I964" s="179" t="s">
        <v>54</v>
      </c>
      <c r="J964" s="59" t="s">
        <v>1361</v>
      </c>
      <c r="K964" s="60" t="s">
        <v>1404</v>
      </c>
      <c r="L964" s="174" t="s">
        <v>272</v>
      </c>
      <c r="M964" s="2" t="s">
        <v>273</v>
      </c>
      <c r="N964" s="175" t="s">
        <v>272</v>
      </c>
      <c r="O964" s="24" t="s">
        <v>672</v>
      </c>
      <c r="P964" s="2" t="s">
        <v>273</v>
      </c>
      <c r="Q964" s="2" t="s">
        <v>273</v>
      </c>
      <c r="R964" s="2" t="s">
        <v>273</v>
      </c>
      <c r="S964" s="2" t="s">
        <v>273</v>
      </c>
      <c r="T964" s="2" t="s">
        <v>273</v>
      </c>
      <c r="U964" s="25" t="s">
        <v>273</v>
      </c>
      <c r="V964" s="24" t="s">
        <v>272</v>
      </c>
      <c r="W964" s="2" t="s">
        <v>273</v>
      </c>
      <c r="X964" s="2" t="s">
        <v>273</v>
      </c>
      <c r="Y964" s="2" t="s">
        <v>273</v>
      </c>
      <c r="Z964" s="175" t="s">
        <v>273</v>
      </c>
      <c r="AA964" s="24" t="s">
        <v>272</v>
      </c>
      <c r="AB964" s="2" t="s">
        <v>273</v>
      </c>
      <c r="AC964" s="25" t="s">
        <v>273</v>
      </c>
      <c r="AD964" s="174" t="s">
        <v>273</v>
      </c>
      <c r="AE964" s="25" t="s">
        <v>273</v>
      </c>
      <c r="AF964" s="180">
        <v>100</v>
      </c>
    </row>
    <row r="965" spans="1:32">
      <c r="A965" s="134" t="str">
        <f t="shared" si="14"/>
        <v>CHca_04.2</v>
      </c>
      <c r="C965" s="177" t="s">
        <v>11</v>
      </c>
      <c r="D965" s="178" t="s">
        <v>495</v>
      </c>
      <c r="E965" s="178" t="s">
        <v>593</v>
      </c>
      <c r="F965" s="178" t="s">
        <v>594</v>
      </c>
      <c r="G965" s="178" t="s">
        <v>540</v>
      </c>
      <c r="H965" s="177" t="s">
        <v>52</v>
      </c>
      <c r="I965" s="179" t="s">
        <v>54</v>
      </c>
      <c r="J965" s="59" t="s">
        <v>1363</v>
      </c>
      <c r="K965" s="60" t="s">
        <v>1405</v>
      </c>
      <c r="L965" s="174" t="s">
        <v>272</v>
      </c>
      <c r="M965" s="2" t="s">
        <v>273</v>
      </c>
      <c r="N965" s="175" t="s">
        <v>272</v>
      </c>
      <c r="O965" s="24" t="s">
        <v>672</v>
      </c>
      <c r="P965" s="2" t="s">
        <v>273</v>
      </c>
      <c r="Q965" s="2" t="s">
        <v>273</v>
      </c>
      <c r="R965" s="2" t="s">
        <v>273</v>
      </c>
      <c r="S965" s="2" t="s">
        <v>273</v>
      </c>
      <c r="T965" s="2" t="s">
        <v>273</v>
      </c>
      <c r="U965" s="25" t="s">
        <v>273</v>
      </c>
      <c r="V965" s="24" t="s">
        <v>272</v>
      </c>
      <c r="W965" s="2" t="s">
        <v>273</v>
      </c>
      <c r="X965" s="2" t="s">
        <v>273</v>
      </c>
      <c r="Y965" s="2" t="s">
        <v>273</v>
      </c>
      <c r="Z965" s="175" t="s">
        <v>273</v>
      </c>
      <c r="AA965" s="24" t="s">
        <v>272</v>
      </c>
      <c r="AB965" s="2" t="s">
        <v>273</v>
      </c>
      <c r="AC965" s="25" t="s">
        <v>273</v>
      </c>
      <c r="AD965" s="174" t="s">
        <v>273</v>
      </c>
      <c r="AE965" s="25" t="s">
        <v>273</v>
      </c>
      <c r="AF965" s="180">
        <v>100</v>
      </c>
    </row>
    <row r="966" spans="1:32">
      <c r="A966" s="134" t="str">
        <f t="shared" si="14"/>
        <v>CHca_04.2</v>
      </c>
      <c r="C966" s="177" t="s">
        <v>11</v>
      </c>
      <c r="D966" s="178" t="s">
        <v>495</v>
      </c>
      <c r="E966" s="178" t="s">
        <v>593</v>
      </c>
      <c r="F966" s="178" t="s">
        <v>594</v>
      </c>
      <c r="G966" s="178" t="s">
        <v>540</v>
      </c>
      <c r="H966" s="177" t="s">
        <v>52</v>
      </c>
      <c r="I966" s="179" t="s">
        <v>54</v>
      </c>
      <c r="J966" s="59" t="s">
        <v>1365</v>
      </c>
      <c r="K966" s="60" t="s">
        <v>1406</v>
      </c>
      <c r="L966" s="174" t="s">
        <v>272</v>
      </c>
      <c r="M966" s="2" t="s">
        <v>273</v>
      </c>
      <c r="N966" s="175" t="s">
        <v>272</v>
      </c>
      <c r="O966" s="24" t="s">
        <v>672</v>
      </c>
      <c r="P966" s="2" t="s">
        <v>273</v>
      </c>
      <c r="Q966" s="2" t="s">
        <v>273</v>
      </c>
      <c r="R966" s="2" t="s">
        <v>273</v>
      </c>
      <c r="S966" s="2" t="s">
        <v>273</v>
      </c>
      <c r="T966" s="2" t="s">
        <v>273</v>
      </c>
      <c r="U966" s="25" t="s">
        <v>273</v>
      </c>
      <c r="V966" s="24" t="s">
        <v>272</v>
      </c>
      <c r="W966" s="2" t="s">
        <v>273</v>
      </c>
      <c r="X966" s="2" t="s">
        <v>273</v>
      </c>
      <c r="Y966" s="2" t="s">
        <v>273</v>
      </c>
      <c r="Z966" s="175" t="s">
        <v>273</v>
      </c>
      <c r="AA966" s="24" t="s">
        <v>272</v>
      </c>
      <c r="AB966" s="2" t="s">
        <v>273</v>
      </c>
      <c r="AC966" s="25" t="s">
        <v>273</v>
      </c>
      <c r="AD966" s="174" t="s">
        <v>273</v>
      </c>
      <c r="AE966" s="25" t="s">
        <v>273</v>
      </c>
      <c r="AF966" s="180">
        <v>100</v>
      </c>
    </row>
    <row r="967" spans="1:32">
      <c r="A967" s="134" t="str">
        <f t="shared" si="14"/>
        <v>CHca_04.2</v>
      </c>
      <c r="C967" s="177" t="s">
        <v>11</v>
      </c>
      <c r="D967" s="178" t="s">
        <v>495</v>
      </c>
      <c r="E967" s="178" t="s">
        <v>593</v>
      </c>
      <c r="F967" s="178" t="s">
        <v>594</v>
      </c>
      <c r="G967" s="178" t="s">
        <v>540</v>
      </c>
      <c r="H967" s="177" t="s">
        <v>52</v>
      </c>
      <c r="I967" s="179" t="s">
        <v>54</v>
      </c>
      <c r="J967" s="59" t="s">
        <v>1367</v>
      </c>
      <c r="K967" s="60" t="s">
        <v>1407</v>
      </c>
      <c r="L967" s="174" t="s">
        <v>272</v>
      </c>
      <c r="M967" s="2" t="s">
        <v>273</v>
      </c>
      <c r="N967" s="175" t="s">
        <v>272</v>
      </c>
      <c r="O967" s="24" t="s">
        <v>672</v>
      </c>
      <c r="P967" s="2" t="s">
        <v>273</v>
      </c>
      <c r="Q967" s="2" t="s">
        <v>273</v>
      </c>
      <c r="R967" s="2" t="s">
        <v>273</v>
      </c>
      <c r="S967" s="2" t="s">
        <v>273</v>
      </c>
      <c r="T967" s="2" t="s">
        <v>273</v>
      </c>
      <c r="U967" s="25" t="s">
        <v>273</v>
      </c>
      <c r="V967" s="24" t="s">
        <v>272</v>
      </c>
      <c r="W967" s="2" t="s">
        <v>273</v>
      </c>
      <c r="X967" s="2" t="s">
        <v>273</v>
      </c>
      <c r="Y967" s="2" t="s">
        <v>273</v>
      </c>
      <c r="Z967" s="175" t="s">
        <v>273</v>
      </c>
      <c r="AA967" s="24" t="s">
        <v>272</v>
      </c>
      <c r="AB967" s="2" t="s">
        <v>273</v>
      </c>
      <c r="AC967" s="25" t="s">
        <v>273</v>
      </c>
      <c r="AD967" s="174" t="s">
        <v>273</v>
      </c>
      <c r="AE967" s="25" t="s">
        <v>273</v>
      </c>
      <c r="AF967" s="180">
        <v>100</v>
      </c>
    </row>
    <row r="968" spans="1:32">
      <c r="A968" s="134" t="str">
        <f t="shared" ref="A968:A1031" si="15">C968&amp;LOWER(LEFT(D968,2))&amp;"_"&amp;IF(LEN(TRIM(LEFT(E968,FIND(" ",E968))))=3,"0"&amp;TRIM(LEFT(E968,FIND(" ",E968))),TRIM(LEFT(E968,FIND(" ",E968))))</f>
        <v>CHca_04.2</v>
      </c>
      <c r="C968" s="177" t="s">
        <v>11</v>
      </c>
      <c r="D968" s="178" t="s">
        <v>495</v>
      </c>
      <c r="E968" s="178" t="s">
        <v>593</v>
      </c>
      <c r="F968" s="178" t="s">
        <v>594</v>
      </c>
      <c r="G968" s="178" t="s">
        <v>540</v>
      </c>
      <c r="H968" s="177" t="s">
        <v>52</v>
      </c>
      <c r="I968" s="179" t="s">
        <v>54</v>
      </c>
      <c r="J968" s="59" t="s">
        <v>1369</v>
      </c>
      <c r="K968" s="60" t="s">
        <v>1408</v>
      </c>
      <c r="L968" s="174" t="s">
        <v>272</v>
      </c>
      <c r="M968" s="2" t="s">
        <v>273</v>
      </c>
      <c r="N968" s="175" t="s">
        <v>272</v>
      </c>
      <c r="O968" s="24" t="s">
        <v>672</v>
      </c>
      <c r="P968" s="2" t="s">
        <v>273</v>
      </c>
      <c r="Q968" s="2" t="s">
        <v>273</v>
      </c>
      <c r="R968" s="2" t="s">
        <v>273</v>
      </c>
      <c r="S968" s="2" t="s">
        <v>273</v>
      </c>
      <c r="T968" s="2" t="s">
        <v>273</v>
      </c>
      <c r="U968" s="25" t="s">
        <v>273</v>
      </c>
      <c r="V968" s="24" t="s">
        <v>272</v>
      </c>
      <c r="W968" s="2" t="s">
        <v>273</v>
      </c>
      <c r="X968" s="2" t="s">
        <v>273</v>
      </c>
      <c r="Y968" s="2" t="s">
        <v>273</v>
      </c>
      <c r="Z968" s="175" t="s">
        <v>273</v>
      </c>
      <c r="AA968" s="24" t="s">
        <v>272</v>
      </c>
      <c r="AB968" s="2" t="s">
        <v>273</v>
      </c>
      <c r="AC968" s="25" t="s">
        <v>273</v>
      </c>
      <c r="AD968" s="174" t="s">
        <v>273</v>
      </c>
      <c r="AE968" s="25" t="s">
        <v>273</v>
      </c>
      <c r="AF968" s="180">
        <v>100</v>
      </c>
    </row>
    <row r="969" spans="1:32">
      <c r="A969" s="134" t="str">
        <f t="shared" si="15"/>
        <v>CHca_04.2</v>
      </c>
      <c r="C969" s="177" t="s">
        <v>11</v>
      </c>
      <c r="D969" s="178" t="s">
        <v>495</v>
      </c>
      <c r="E969" s="178" t="s">
        <v>593</v>
      </c>
      <c r="F969" s="178" t="s">
        <v>594</v>
      </c>
      <c r="G969" s="178" t="s">
        <v>540</v>
      </c>
      <c r="H969" s="177" t="s">
        <v>52</v>
      </c>
      <c r="I969" s="179" t="s">
        <v>54</v>
      </c>
      <c r="J969" s="59" t="s">
        <v>1371</v>
      </c>
      <c r="K969" s="60" t="s">
        <v>1409</v>
      </c>
      <c r="L969" s="174" t="s">
        <v>272</v>
      </c>
      <c r="M969" s="2" t="s">
        <v>273</v>
      </c>
      <c r="N969" s="175" t="s">
        <v>272</v>
      </c>
      <c r="O969" s="24" t="s">
        <v>672</v>
      </c>
      <c r="P969" s="2" t="s">
        <v>273</v>
      </c>
      <c r="Q969" s="2" t="s">
        <v>273</v>
      </c>
      <c r="R969" s="2" t="s">
        <v>273</v>
      </c>
      <c r="S969" s="2" t="s">
        <v>273</v>
      </c>
      <c r="T969" s="2" t="s">
        <v>273</v>
      </c>
      <c r="U969" s="25" t="s">
        <v>273</v>
      </c>
      <c r="V969" s="24" t="s">
        <v>272</v>
      </c>
      <c r="W969" s="2" t="s">
        <v>273</v>
      </c>
      <c r="X969" s="2" t="s">
        <v>273</v>
      </c>
      <c r="Y969" s="2" t="s">
        <v>273</v>
      </c>
      <c r="Z969" s="175" t="s">
        <v>273</v>
      </c>
      <c r="AA969" s="24" t="s">
        <v>272</v>
      </c>
      <c r="AB969" s="2" t="s">
        <v>273</v>
      </c>
      <c r="AC969" s="25" t="s">
        <v>273</v>
      </c>
      <c r="AD969" s="174" t="s">
        <v>273</v>
      </c>
      <c r="AE969" s="25" t="s">
        <v>273</v>
      </c>
      <c r="AF969" s="180">
        <v>100</v>
      </c>
    </row>
    <row r="970" spans="1:32">
      <c r="A970" s="134" t="str">
        <f t="shared" si="15"/>
        <v>CHca_04.2</v>
      </c>
      <c r="C970" s="177" t="s">
        <v>11</v>
      </c>
      <c r="D970" s="178" t="s">
        <v>495</v>
      </c>
      <c r="E970" s="178" t="s">
        <v>593</v>
      </c>
      <c r="F970" s="178" t="s">
        <v>594</v>
      </c>
      <c r="G970" s="178" t="s">
        <v>540</v>
      </c>
      <c r="H970" s="177" t="s">
        <v>52</v>
      </c>
      <c r="I970" s="179" t="s">
        <v>54</v>
      </c>
      <c r="J970" s="59" t="s">
        <v>1373</v>
      </c>
      <c r="K970" s="60" t="s">
        <v>1410</v>
      </c>
      <c r="L970" s="174" t="s">
        <v>272</v>
      </c>
      <c r="M970" s="2" t="s">
        <v>273</v>
      </c>
      <c r="N970" s="175" t="s">
        <v>272</v>
      </c>
      <c r="O970" s="24" t="s">
        <v>672</v>
      </c>
      <c r="P970" s="2" t="s">
        <v>273</v>
      </c>
      <c r="Q970" s="2" t="s">
        <v>273</v>
      </c>
      <c r="R970" s="2" t="s">
        <v>273</v>
      </c>
      <c r="S970" s="2" t="s">
        <v>273</v>
      </c>
      <c r="T970" s="2" t="s">
        <v>273</v>
      </c>
      <c r="U970" s="25" t="s">
        <v>273</v>
      </c>
      <c r="V970" s="24" t="s">
        <v>272</v>
      </c>
      <c r="W970" s="2" t="s">
        <v>273</v>
      </c>
      <c r="X970" s="2" t="s">
        <v>273</v>
      </c>
      <c r="Y970" s="2" t="s">
        <v>273</v>
      </c>
      <c r="Z970" s="175" t="s">
        <v>273</v>
      </c>
      <c r="AA970" s="24" t="s">
        <v>272</v>
      </c>
      <c r="AB970" s="2" t="s">
        <v>273</v>
      </c>
      <c r="AC970" s="25" t="s">
        <v>273</v>
      </c>
      <c r="AD970" s="174" t="s">
        <v>273</v>
      </c>
      <c r="AE970" s="25" t="s">
        <v>273</v>
      </c>
      <c r="AF970" s="180">
        <v>0</v>
      </c>
    </row>
    <row r="971" spans="1:32">
      <c r="A971" s="134" t="str">
        <f t="shared" si="15"/>
        <v>CHca_04.2</v>
      </c>
      <c r="C971" s="177" t="s">
        <v>11</v>
      </c>
      <c r="D971" s="178" t="s">
        <v>495</v>
      </c>
      <c r="E971" s="178" t="s">
        <v>593</v>
      </c>
      <c r="F971" s="178" t="s">
        <v>594</v>
      </c>
      <c r="G971" s="178" t="s">
        <v>540</v>
      </c>
      <c r="H971" s="177" t="s">
        <v>52</v>
      </c>
      <c r="I971" s="179" t="s">
        <v>54</v>
      </c>
      <c r="J971" s="59" t="s">
        <v>1375</v>
      </c>
      <c r="K971" s="60" t="s">
        <v>1411</v>
      </c>
      <c r="L971" s="174" t="s">
        <v>272</v>
      </c>
      <c r="M971" s="2" t="s">
        <v>273</v>
      </c>
      <c r="N971" s="175" t="s">
        <v>272</v>
      </c>
      <c r="O971" s="24" t="s">
        <v>672</v>
      </c>
      <c r="P971" s="2" t="s">
        <v>273</v>
      </c>
      <c r="Q971" s="2" t="s">
        <v>273</v>
      </c>
      <c r="R971" s="2" t="s">
        <v>273</v>
      </c>
      <c r="S971" s="2" t="s">
        <v>273</v>
      </c>
      <c r="T971" s="2" t="s">
        <v>273</v>
      </c>
      <c r="U971" s="25" t="s">
        <v>273</v>
      </c>
      <c r="V971" s="24" t="s">
        <v>272</v>
      </c>
      <c r="W971" s="2" t="s">
        <v>273</v>
      </c>
      <c r="X971" s="2" t="s">
        <v>273</v>
      </c>
      <c r="Y971" s="2" t="s">
        <v>273</v>
      </c>
      <c r="Z971" s="175" t="s">
        <v>273</v>
      </c>
      <c r="AA971" s="24" t="s">
        <v>272</v>
      </c>
      <c r="AB971" s="2" t="s">
        <v>273</v>
      </c>
      <c r="AC971" s="25" t="s">
        <v>273</v>
      </c>
      <c r="AD971" s="174" t="s">
        <v>273</v>
      </c>
      <c r="AE971" s="25" t="s">
        <v>273</v>
      </c>
      <c r="AF971" s="180">
        <v>100</v>
      </c>
    </row>
    <row r="972" spans="1:32">
      <c r="A972" s="134" t="str">
        <f t="shared" si="15"/>
        <v>CHca_04.2</v>
      </c>
      <c r="C972" s="177" t="s">
        <v>11</v>
      </c>
      <c r="D972" s="178" t="s">
        <v>495</v>
      </c>
      <c r="E972" s="178" t="s">
        <v>593</v>
      </c>
      <c r="F972" s="178" t="s">
        <v>594</v>
      </c>
      <c r="G972" s="178" t="s">
        <v>540</v>
      </c>
      <c r="H972" s="177" t="s">
        <v>52</v>
      </c>
      <c r="I972" s="179" t="s">
        <v>54</v>
      </c>
      <c r="J972" s="59" t="s">
        <v>1377</v>
      </c>
      <c r="K972" s="60" t="s">
        <v>1412</v>
      </c>
      <c r="L972" s="174" t="s">
        <v>272</v>
      </c>
      <c r="M972" s="2" t="s">
        <v>273</v>
      </c>
      <c r="N972" s="175" t="s">
        <v>272</v>
      </c>
      <c r="O972" s="24" t="s">
        <v>672</v>
      </c>
      <c r="P972" s="2" t="s">
        <v>273</v>
      </c>
      <c r="Q972" s="2" t="s">
        <v>273</v>
      </c>
      <c r="R972" s="2" t="s">
        <v>273</v>
      </c>
      <c r="S972" s="2" t="s">
        <v>273</v>
      </c>
      <c r="T972" s="2" t="s">
        <v>273</v>
      </c>
      <c r="U972" s="25" t="s">
        <v>273</v>
      </c>
      <c r="V972" s="24" t="s">
        <v>272</v>
      </c>
      <c r="W972" s="2" t="s">
        <v>273</v>
      </c>
      <c r="X972" s="2" t="s">
        <v>273</v>
      </c>
      <c r="Y972" s="2" t="s">
        <v>273</v>
      </c>
      <c r="Z972" s="175" t="s">
        <v>273</v>
      </c>
      <c r="AA972" s="24" t="s">
        <v>272</v>
      </c>
      <c r="AB972" s="2" t="s">
        <v>273</v>
      </c>
      <c r="AC972" s="25" t="s">
        <v>273</v>
      </c>
      <c r="AD972" s="174" t="s">
        <v>273</v>
      </c>
      <c r="AE972" s="25" t="s">
        <v>273</v>
      </c>
      <c r="AF972" s="180">
        <v>100</v>
      </c>
    </row>
    <row r="973" spans="1:32">
      <c r="A973" s="134" t="str">
        <f t="shared" si="15"/>
        <v>CHca_04.2</v>
      </c>
      <c r="C973" s="177" t="s">
        <v>11</v>
      </c>
      <c r="D973" s="178" t="s">
        <v>495</v>
      </c>
      <c r="E973" s="178" t="s">
        <v>593</v>
      </c>
      <c r="F973" s="178" t="s">
        <v>594</v>
      </c>
      <c r="G973" s="178" t="s">
        <v>540</v>
      </c>
      <c r="H973" s="177" t="s">
        <v>52</v>
      </c>
      <c r="I973" s="179" t="s">
        <v>54</v>
      </c>
      <c r="J973" s="59" t="s">
        <v>1379</v>
      </c>
      <c r="K973" s="60" t="s">
        <v>1413</v>
      </c>
      <c r="L973" s="174" t="s">
        <v>272</v>
      </c>
      <c r="M973" s="2" t="s">
        <v>273</v>
      </c>
      <c r="N973" s="175" t="s">
        <v>272</v>
      </c>
      <c r="O973" s="24" t="s">
        <v>672</v>
      </c>
      <c r="P973" s="2" t="s">
        <v>273</v>
      </c>
      <c r="Q973" s="2" t="s">
        <v>273</v>
      </c>
      <c r="R973" s="2" t="s">
        <v>273</v>
      </c>
      <c r="S973" s="2" t="s">
        <v>273</v>
      </c>
      <c r="T973" s="2" t="s">
        <v>273</v>
      </c>
      <c r="U973" s="25" t="s">
        <v>273</v>
      </c>
      <c r="V973" s="24" t="s">
        <v>272</v>
      </c>
      <c r="W973" s="2" t="s">
        <v>273</v>
      </c>
      <c r="X973" s="2" t="s">
        <v>273</v>
      </c>
      <c r="Y973" s="2" t="s">
        <v>273</v>
      </c>
      <c r="Z973" s="175" t="s">
        <v>273</v>
      </c>
      <c r="AA973" s="24" t="s">
        <v>272</v>
      </c>
      <c r="AB973" s="2" t="s">
        <v>273</v>
      </c>
      <c r="AC973" s="25" t="s">
        <v>273</v>
      </c>
      <c r="AD973" s="174" t="s">
        <v>273</v>
      </c>
      <c r="AE973" s="25" t="s">
        <v>273</v>
      </c>
      <c r="AF973" s="180">
        <v>100</v>
      </c>
    </row>
    <row r="974" spans="1:32">
      <c r="A974" s="134" t="str">
        <f t="shared" si="15"/>
        <v>CHca_04.2</v>
      </c>
      <c r="C974" s="177" t="s">
        <v>11</v>
      </c>
      <c r="D974" s="178" t="s">
        <v>495</v>
      </c>
      <c r="E974" s="178" t="s">
        <v>593</v>
      </c>
      <c r="F974" s="178" t="s">
        <v>594</v>
      </c>
      <c r="G974" s="178" t="s">
        <v>540</v>
      </c>
      <c r="H974" s="177" t="s">
        <v>52</v>
      </c>
      <c r="I974" s="179" t="s">
        <v>54</v>
      </c>
      <c r="J974" s="59" t="s">
        <v>1381</v>
      </c>
      <c r="K974" s="60" t="s">
        <v>1414</v>
      </c>
      <c r="L974" s="174" t="s">
        <v>272</v>
      </c>
      <c r="M974" s="2" t="s">
        <v>273</v>
      </c>
      <c r="N974" s="175" t="s">
        <v>272</v>
      </c>
      <c r="O974" s="24" t="s">
        <v>672</v>
      </c>
      <c r="P974" s="2" t="s">
        <v>273</v>
      </c>
      <c r="Q974" s="2" t="s">
        <v>273</v>
      </c>
      <c r="R974" s="2" t="s">
        <v>273</v>
      </c>
      <c r="S974" s="2" t="s">
        <v>273</v>
      </c>
      <c r="T974" s="2" t="s">
        <v>273</v>
      </c>
      <c r="U974" s="25" t="s">
        <v>273</v>
      </c>
      <c r="V974" s="24" t="s">
        <v>272</v>
      </c>
      <c r="W974" s="2" t="s">
        <v>273</v>
      </c>
      <c r="X974" s="2" t="s">
        <v>273</v>
      </c>
      <c r="Y974" s="2" t="s">
        <v>273</v>
      </c>
      <c r="Z974" s="175" t="s">
        <v>273</v>
      </c>
      <c r="AA974" s="24" t="s">
        <v>272</v>
      </c>
      <c r="AB974" s="2" t="s">
        <v>273</v>
      </c>
      <c r="AC974" s="25" t="s">
        <v>273</v>
      </c>
      <c r="AD974" s="174" t="s">
        <v>273</v>
      </c>
      <c r="AE974" s="25" t="s">
        <v>273</v>
      </c>
      <c r="AF974" s="180">
        <v>100</v>
      </c>
    </row>
    <row r="975" spans="1:32">
      <c r="A975" s="134" t="str">
        <f t="shared" si="15"/>
        <v>CHca_04.2</v>
      </c>
      <c r="C975" s="177" t="s">
        <v>11</v>
      </c>
      <c r="D975" s="178" t="s">
        <v>495</v>
      </c>
      <c r="E975" s="178" t="s">
        <v>593</v>
      </c>
      <c r="F975" s="178" t="s">
        <v>594</v>
      </c>
      <c r="G975" s="178" t="s">
        <v>540</v>
      </c>
      <c r="H975" s="177" t="s">
        <v>52</v>
      </c>
      <c r="I975" s="179" t="s">
        <v>54</v>
      </c>
      <c r="J975" s="59" t="s">
        <v>1383</v>
      </c>
      <c r="K975" s="60" t="s">
        <v>1415</v>
      </c>
      <c r="L975" s="174" t="s">
        <v>272</v>
      </c>
      <c r="M975" s="2" t="s">
        <v>273</v>
      </c>
      <c r="N975" s="175" t="s">
        <v>272</v>
      </c>
      <c r="O975" s="24" t="s">
        <v>672</v>
      </c>
      <c r="P975" s="2" t="s">
        <v>273</v>
      </c>
      <c r="Q975" s="2" t="s">
        <v>273</v>
      </c>
      <c r="R975" s="2" t="s">
        <v>273</v>
      </c>
      <c r="S975" s="2" t="s">
        <v>273</v>
      </c>
      <c r="T975" s="2" t="s">
        <v>273</v>
      </c>
      <c r="U975" s="25" t="s">
        <v>273</v>
      </c>
      <c r="V975" s="24" t="s">
        <v>272</v>
      </c>
      <c r="W975" s="2" t="s">
        <v>273</v>
      </c>
      <c r="X975" s="2" t="s">
        <v>273</v>
      </c>
      <c r="Y975" s="2" t="s">
        <v>273</v>
      </c>
      <c r="Z975" s="175" t="s">
        <v>273</v>
      </c>
      <c r="AA975" s="24" t="s">
        <v>272</v>
      </c>
      <c r="AB975" s="2" t="s">
        <v>273</v>
      </c>
      <c r="AC975" s="25" t="s">
        <v>273</v>
      </c>
      <c r="AD975" s="174" t="s">
        <v>273</v>
      </c>
      <c r="AE975" s="25" t="s">
        <v>273</v>
      </c>
      <c r="AF975" s="180">
        <v>100</v>
      </c>
    </row>
    <row r="976" spans="1:32">
      <c r="A976" s="134" t="str">
        <f t="shared" si="15"/>
        <v>CHca_04.2</v>
      </c>
      <c r="C976" s="177" t="s">
        <v>11</v>
      </c>
      <c r="D976" s="178" t="s">
        <v>495</v>
      </c>
      <c r="E976" s="178" t="s">
        <v>593</v>
      </c>
      <c r="F976" s="178" t="s">
        <v>594</v>
      </c>
      <c r="G976" s="178" t="s">
        <v>540</v>
      </c>
      <c r="H976" s="177" t="s">
        <v>52</v>
      </c>
      <c r="I976" s="179" t="s">
        <v>54</v>
      </c>
      <c r="J976" s="59" t="s">
        <v>1385</v>
      </c>
      <c r="K976" s="60" t="s">
        <v>1416</v>
      </c>
      <c r="L976" s="174" t="s">
        <v>272</v>
      </c>
      <c r="M976" s="2" t="s">
        <v>273</v>
      </c>
      <c r="N976" s="175" t="s">
        <v>272</v>
      </c>
      <c r="O976" s="24" t="s">
        <v>672</v>
      </c>
      <c r="P976" s="2" t="s">
        <v>273</v>
      </c>
      <c r="Q976" s="2" t="s">
        <v>273</v>
      </c>
      <c r="R976" s="2" t="s">
        <v>273</v>
      </c>
      <c r="S976" s="2" t="s">
        <v>273</v>
      </c>
      <c r="T976" s="2" t="s">
        <v>273</v>
      </c>
      <c r="U976" s="25" t="s">
        <v>273</v>
      </c>
      <c r="V976" s="24" t="s">
        <v>272</v>
      </c>
      <c r="W976" s="2" t="s">
        <v>273</v>
      </c>
      <c r="X976" s="2" t="s">
        <v>273</v>
      </c>
      <c r="Y976" s="2" t="s">
        <v>273</v>
      </c>
      <c r="Z976" s="175" t="s">
        <v>273</v>
      </c>
      <c r="AA976" s="24" t="s">
        <v>272</v>
      </c>
      <c r="AB976" s="2" t="s">
        <v>273</v>
      </c>
      <c r="AC976" s="25" t="s">
        <v>273</v>
      </c>
      <c r="AD976" s="174" t="s">
        <v>273</v>
      </c>
      <c r="AE976" s="25" t="s">
        <v>273</v>
      </c>
      <c r="AF976" s="180">
        <v>100</v>
      </c>
    </row>
    <row r="977" spans="1:32">
      <c r="A977" s="134" t="str">
        <f t="shared" si="15"/>
        <v>CHca_04.2</v>
      </c>
      <c r="C977" s="177" t="s">
        <v>11</v>
      </c>
      <c r="D977" s="178" t="s">
        <v>495</v>
      </c>
      <c r="E977" s="178" t="s">
        <v>593</v>
      </c>
      <c r="F977" s="178" t="s">
        <v>594</v>
      </c>
      <c r="G977" s="178" t="s">
        <v>540</v>
      </c>
      <c r="H977" s="177" t="s">
        <v>52</v>
      </c>
      <c r="I977" s="179" t="s">
        <v>54</v>
      </c>
      <c r="J977" s="59" t="s">
        <v>1387</v>
      </c>
      <c r="K977" s="60" t="s">
        <v>1417</v>
      </c>
      <c r="L977" s="174" t="s">
        <v>272</v>
      </c>
      <c r="M977" s="2" t="s">
        <v>273</v>
      </c>
      <c r="N977" s="175" t="s">
        <v>272</v>
      </c>
      <c r="O977" s="24" t="s">
        <v>672</v>
      </c>
      <c r="P977" s="2" t="s">
        <v>273</v>
      </c>
      <c r="Q977" s="2" t="s">
        <v>273</v>
      </c>
      <c r="R977" s="2" t="s">
        <v>273</v>
      </c>
      <c r="S977" s="2" t="s">
        <v>273</v>
      </c>
      <c r="T977" s="2" t="s">
        <v>273</v>
      </c>
      <c r="U977" s="25" t="s">
        <v>273</v>
      </c>
      <c r="V977" s="24" t="s">
        <v>272</v>
      </c>
      <c r="W977" s="2" t="s">
        <v>273</v>
      </c>
      <c r="X977" s="2" t="s">
        <v>273</v>
      </c>
      <c r="Y977" s="2" t="s">
        <v>273</v>
      </c>
      <c r="Z977" s="175" t="s">
        <v>273</v>
      </c>
      <c r="AA977" s="24" t="s">
        <v>272</v>
      </c>
      <c r="AB977" s="2" t="s">
        <v>273</v>
      </c>
      <c r="AC977" s="25" t="s">
        <v>273</v>
      </c>
      <c r="AD977" s="174" t="s">
        <v>273</v>
      </c>
      <c r="AE977" s="25" t="s">
        <v>273</v>
      </c>
      <c r="AF977" s="180">
        <v>100</v>
      </c>
    </row>
    <row r="978" spans="1:32">
      <c r="A978" s="134" t="str">
        <f t="shared" si="15"/>
        <v>CHca_04.2</v>
      </c>
      <c r="C978" s="177" t="s">
        <v>11</v>
      </c>
      <c r="D978" s="178" t="s">
        <v>495</v>
      </c>
      <c r="E978" s="178" t="s">
        <v>593</v>
      </c>
      <c r="F978" s="178" t="s">
        <v>594</v>
      </c>
      <c r="G978" s="178" t="s">
        <v>540</v>
      </c>
      <c r="H978" s="177" t="s">
        <v>52</v>
      </c>
      <c r="I978" s="179" t="s">
        <v>54</v>
      </c>
      <c r="J978" s="59" t="s">
        <v>433</v>
      </c>
      <c r="K978" s="60" t="s">
        <v>1418</v>
      </c>
      <c r="L978" s="174" t="s">
        <v>272</v>
      </c>
      <c r="M978" s="2" t="s">
        <v>273</v>
      </c>
      <c r="N978" s="175" t="s">
        <v>272</v>
      </c>
      <c r="O978" s="24" t="s">
        <v>672</v>
      </c>
      <c r="P978" s="2" t="s">
        <v>273</v>
      </c>
      <c r="Q978" s="2" t="s">
        <v>273</v>
      </c>
      <c r="R978" s="2" t="s">
        <v>273</v>
      </c>
      <c r="S978" s="2" t="s">
        <v>273</v>
      </c>
      <c r="T978" s="2" t="s">
        <v>273</v>
      </c>
      <c r="U978" s="25" t="s">
        <v>273</v>
      </c>
      <c r="V978" s="24" t="s">
        <v>272</v>
      </c>
      <c r="W978" s="2" t="s">
        <v>273</v>
      </c>
      <c r="X978" s="2" t="s">
        <v>273</v>
      </c>
      <c r="Y978" s="2" t="s">
        <v>273</v>
      </c>
      <c r="Z978" s="175" t="s">
        <v>273</v>
      </c>
      <c r="AA978" s="24" t="s">
        <v>272</v>
      </c>
      <c r="AB978" s="2" t="s">
        <v>273</v>
      </c>
      <c r="AC978" s="25" t="s">
        <v>273</v>
      </c>
      <c r="AD978" s="174" t="s">
        <v>273</v>
      </c>
      <c r="AE978" s="25" t="s">
        <v>273</v>
      </c>
      <c r="AF978" s="180">
        <v>100</v>
      </c>
    </row>
    <row r="979" spans="1:32">
      <c r="A979" s="134" t="str">
        <f t="shared" si="15"/>
        <v>CHca_04.2</v>
      </c>
      <c r="C979" s="177" t="s">
        <v>11</v>
      </c>
      <c r="D979" s="178" t="s">
        <v>495</v>
      </c>
      <c r="E979" s="178" t="s">
        <v>593</v>
      </c>
      <c r="F979" s="178" t="s">
        <v>594</v>
      </c>
      <c r="G979" s="178" t="s">
        <v>540</v>
      </c>
      <c r="H979" s="177" t="s">
        <v>52</v>
      </c>
      <c r="I979" s="179" t="s">
        <v>54</v>
      </c>
      <c r="J979" s="59" t="s">
        <v>1390</v>
      </c>
      <c r="K979" s="60" t="s">
        <v>1419</v>
      </c>
      <c r="L979" s="174" t="s">
        <v>272</v>
      </c>
      <c r="M979" s="2" t="s">
        <v>273</v>
      </c>
      <c r="N979" s="175" t="s">
        <v>272</v>
      </c>
      <c r="O979" s="24" t="s">
        <v>672</v>
      </c>
      <c r="P979" s="2" t="s">
        <v>273</v>
      </c>
      <c r="Q979" s="2" t="s">
        <v>273</v>
      </c>
      <c r="R979" s="2" t="s">
        <v>273</v>
      </c>
      <c r="S979" s="2" t="s">
        <v>273</v>
      </c>
      <c r="T979" s="2" t="s">
        <v>273</v>
      </c>
      <c r="U979" s="25" t="s">
        <v>273</v>
      </c>
      <c r="V979" s="24" t="s">
        <v>272</v>
      </c>
      <c r="W979" s="2" t="s">
        <v>273</v>
      </c>
      <c r="X979" s="2" t="s">
        <v>273</v>
      </c>
      <c r="Y979" s="2" t="s">
        <v>273</v>
      </c>
      <c r="Z979" s="175" t="s">
        <v>273</v>
      </c>
      <c r="AA979" s="24" t="s">
        <v>272</v>
      </c>
      <c r="AB979" s="2" t="s">
        <v>273</v>
      </c>
      <c r="AC979" s="25" t="s">
        <v>273</v>
      </c>
      <c r="AD979" s="174" t="s">
        <v>273</v>
      </c>
      <c r="AE979" s="25" t="s">
        <v>273</v>
      </c>
      <c r="AF979" s="180">
        <v>100</v>
      </c>
    </row>
    <row r="980" spans="1:32">
      <c r="A980" s="134" t="str">
        <f t="shared" si="15"/>
        <v>CHca_04.3</v>
      </c>
      <c r="C980" s="177" t="s">
        <v>11</v>
      </c>
      <c r="D980" s="178" t="s">
        <v>495</v>
      </c>
      <c r="E980" s="178" t="s">
        <v>595</v>
      </c>
      <c r="F980" s="178" t="s">
        <v>596</v>
      </c>
      <c r="G980" s="178" t="s">
        <v>540</v>
      </c>
      <c r="H980" s="177" t="s">
        <v>52</v>
      </c>
      <c r="I980" s="179" t="s">
        <v>54</v>
      </c>
      <c r="J980" s="59" t="s">
        <v>1343</v>
      </c>
      <c r="K980" s="60" t="s">
        <v>1423</v>
      </c>
      <c r="L980" s="174" t="s">
        <v>272</v>
      </c>
      <c r="M980" s="2" t="s">
        <v>272</v>
      </c>
      <c r="N980" s="175" t="s">
        <v>272</v>
      </c>
      <c r="O980" s="24" t="s">
        <v>272</v>
      </c>
      <c r="P980" s="2" t="s">
        <v>272</v>
      </c>
      <c r="Q980" s="2" t="s">
        <v>272</v>
      </c>
      <c r="R980" s="2" t="s">
        <v>273</v>
      </c>
      <c r="S980" s="2" t="s">
        <v>273</v>
      </c>
      <c r="T980" s="2" t="s">
        <v>273</v>
      </c>
      <c r="U980" s="25" t="s">
        <v>273</v>
      </c>
      <c r="V980" s="24" t="s">
        <v>272</v>
      </c>
      <c r="W980" s="2" t="s">
        <v>272</v>
      </c>
      <c r="X980" s="2" t="s">
        <v>273</v>
      </c>
      <c r="Y980" s="2" t="s">
        <v>273</v>
      </c>
      <c r="Z980" s="175" t="s">
        <v>273</v>
      </c>
      <c r="AA980" s="24" t="s">
        <v>272</v>
      </c>
      <c r="AB980" s="2" t="s">
        <v>272</v>
      </c>
      <c r="AC980" s="25" t="s">
        <v>273</v>
      </c>
      <c r="AD980" s="174" t="s">
        <v>273</v>
      </c>
      <c r="AE980" s="25" t="s">
        <v>273</v>
      </c>
      <c r="AF980" s="180">
        <v>100</v>
      </c>
    </row>
    <row r="981" spans="1:32">
      <c r="A981" s="134" t="str">
        <f t="shared" si="15"/>
        <v>CHca_04.3</v>
      </c>
      <c r="C981" s="177" t="s">
        <v>11</v>
      </c>
      <c r="D981" s="178" t="s">
        <v>495</v>
      </c>
      <c r="E981" s="178" t="s">
        <v>595</v>
      </c>
      <c r="F981" s="178" t="s">
        <v>596</v>
      </c>
      <c r="G981" s="178" t="s">
        <v>540</v>
      </c>
      <c r="H981" s="177" t="s">
        <v>52</v>
      </c>
      <c r="I981" s="179" t="s">
        <v>54</v>
      </c>
      <c r="J981" s="59" t="s">
        <v>1369</v>
      </c>
      <c r="K981" s="60" t="s">
        <v>1424</v>
      </c>
      <c r="L981" s="174" t="s">
        <v>272</v>
      </c>
      <c r="M981" s="2" t="s">
        <v>272</v>
      </c>
      <c r="N981" s="175" t="s">
        <v>272</v>
      </c>
      <c r="O981" s="24" t="s">
        <v>272</v>
      </c>
      <c r="P981" s="2" t="s">
        <v>272</v>
      </c>
      <c r="Q981" s="2" t="s">
        <v>272</v>
      </c>
      <c r="R981" s="2" t="s">
        <v>273</v>
      </c>
      <c r="S981" s="2" t="s">
        <v>273</v>
      </c>
      <c r="T981" s="2" t="s">
        <v>273</v>
      </c>
      <c r="U981" s="25" t="s">
        <v>273</v>
      </c>
      <c r="V981" s="24" t="s">
        <v>272</v>
      </c>
      <c r="W981" s="2" t="s">
        <v>272</v>
      </c>
      <c r="X981" s="2" t="s">
        <v>273</v>
      </c>
      <c r="Y981" s="2" t="s">
        <v>273</v>
      </c>
      <c r="Z981" s="175" t="s">
        <v>273</v>
      </c>
      <c r="AA981" s="24" t="s">
        <v>272</v>
      </c>
      <c r="AB981" s="2" t="s">
        <v>273</v>
      </c>
      <c r="AC981" s="25" t="s">
        <v>273</v>
      </c>
      <c r="AD981" s="174" t="s">
        <v>273</v>
      </c>
      <c r="AE981" s="25" t="s">
        <v>273</v>
      </c>
      <c r="AF981" s="180">
        <v>100</v>
      </c>
    </row>
    <row r="982" spans="1:32">
      <c r="A982" s="134" t="str">
        <f t="shared" si="15"/>
        <v>CHca_04.3</v>
      </c>
      <c r="C982" s="177" t="s">
        <v>11</v>
      </c>
      <c r="D982" s="178" t="s">
        <v>495</v>
      </c>
      <c r="E982" s="178" t="s">
        <v>595</v>
      </c>
      <c r="F982" s="178" t="s">
        <v>596</v>
      </c>
      <c r="G982" s="178" t="s">
        <v>540</v>
      </c>
      <c r="H982" s="177" t="s">
        <v>52</v>
      </c>
      <c r="I982" s="179" t="s">
        <v>54</v>
      </c>
      <c r="J982" s="59" t="s">
        <v>433</v>
      </c>
      <c r="K982" s="60" t="s">
        <v>1425</v>
      </c>
      <c r="L982" s="174" t="s">
        <v>272</v>
      </c>
      <c r="M982" s="2" t="s">
        <v>272</v>
      </c>
      <c r="N982" s="175" t="s">
        <v>272</v>
      </c>
      <c r="O982" s="24" t="s">
        <v>272</v>
      </c>
      <c r="P982" s="2" t="s">
        <v>272</v>
      </c>
      <c r="Q982" s="2" t="s">
        <v>272</v>
      </c>
      <c r="R982" s="2" t="s">
        <v>273</v>
      </c>
      <c r="S982" s="2" t="s">
        <v>272</v>
      </c>
      <c r="T982" s="2" t="s">
        <v>273</v>
      </c>
      <c r="U982" s="25" t="s">
        <v>273</v>
      </c>
      <c r="V982" s="24" t="s">
        <v>272</v>
      </c>
      <c r="W982" s="2" t="s">
        <v>272</v>
      </c>
      <c r="X982" s="2" t="s">
        <v>273</v>
      </c>
      <c r="Y982" s="2" t="s">
        <v>273</v>
      </c>
      <c r="Z982" s="175" t="s">
        <v>273</v>
      </c>
      <c r="AA982" s="24" t="s">
        <v>272</v>
      </c>
      <c r="AB982" s="2" t="s">
        <v>273</v>
      </c>
      <c r="AC982" s="25" t="s">
        <v>273</v>
      </c>
      <c r="AD982" s="174" t="s">
        <v>272</v>
      </c>
      <c r="AE982" s="25" t="s">
        <v>273</v>
      </c>
      <c r="AF982" s="180">
        <v>100</v>
      </c>
    </row>
    <row r="983" spans="1:32">
      <c r="A983" s="134" t="str">
        <f t="shared" si="15"/>
        <v>CHca_04.3</v>
      </c>
      <c r="C983" s="177" t="s">
        <v>11</v>
      </c>
      <c r="D983" s="178" t="s">
        <v>495</v>
      </c>
      <c r="E983" s="178" t="s">
        <v>595</v>
      </c>
      <c r="F983" s="178" t="s">
        <v>596</v>
      </c>
      <c r="G983" s="178" t="s">
        <v>540</v>
      </c>
      <c r="H983" s="177" t="s">
        <v>52</v>
      </c>
      <c r="I983" s="179" t="s">
        <v>54</v>
      </c>
      <c r="J983" s="59" t="s">
        <v>1347</v>
      </c>
      <c r="K983" s="60" t="s">
        <v>1348</v>
      </c>
      <c r="L983" s="174" t="s">
        <v>272</v>
      </c>
      <c r="M983" s="2" t="s">
        <v>272</v>
      </c>
      <c r="N983" s="175" t="s">
        <v>272</v>
      </c>
      <c r="O983" s="24" t="s">
        <v>1426</v>
      </c>
      <c r="P983" s="2" t="s">
        <v>272</v>
      </c>
      <c r="Q983" s="2" t="s">
        <v>273</v>
      </c>
      <c r="R983" s="2" t="s">
        <v>273</v>
      </c>
      <c r="S983" s="2" t="s">
        <v>273</v>
      </c>
      <c r="T983" s="2" t="s">
        <v>273</v>
      </c>
      <c r="U983" s="25" t="s">
        <v>273</v>
      </c>
      <c r="V983" s="24" t="s">
        <v>272</v>
      </c>
      <c r="W983" s="2" t="s">
        <v>272</v>
      </c>
      <c r="X983" s="2" t="s">
        <v>273</v>
      </c>
      <c r="Y983" s="2" t="s">
        <v>273</v>
      </c>
      <c r="Z983" s="175" t="s">
        <v>273</v>
      </c>
      <c r="AA983" s="24" t="s">
        <v>272</v>
      </c>
      <c r="AB983" s="2" t="s">
        <v>273</v>
      </c>
      <c r="AC983" s="25" t="s">
        <v>273</v>
      </c>
      <c r="AD983" s="174" t="s">
        <v>272</v>
      </c>
      <c r="AE983" s="25" t="s">
        <v>273</v>
      </c>
      <c r="AF983" s="180">
        <v>100</v>
      </c>
    </row>
    <row r="984" spans="1:32">
      <c r="A984" s="134" t="str">
        <f t="shared" si="15"/>
        <v>CHca_04.3</v>
      </c>
      <c r="C984" s="177" t="s">
        <v>11</v>
      </c>
      <c r="D984" s="178" t="s">
        <v>495</v>
      </c>
      <c r="E984" s="178" t="s">
        <v>595</v>
      </c>
      <c r="F984" s="178" t="s">
        <v>596</v>
      </c>
      <c r="G984" s="178" t="s">
        <v>540</v>
      </c>
      <c r="H984" s="177" t="s">
        <v>52</v>
      </c>
      <c r="I984" s="179" t="s">
        <v>54</v>
      </c>
      <c r="J984" s="59" t="s">
        <v>435</v>
      </c>
      <c r="K984" s="60" t="s">
        <v>1427</v>
      </c>
      <c r="L984" s="174" t="s">
        <v>272</v>
      </c>
      <c r="M984" s="2" t="s">
        <v>272</v>
      </c>
      <c r="N984" s="175" t="s">
        <v>272</v>
      </c>
      <c r="O984" s="24" t="s">
        <v>272</v>
      </c>
      <c r="P984" s="2" t="s">
        <v>272</v>
      </c>
      <c r="Q984" s="2" t="s">
        <v>272</v>
      </c>
      <c r="R984" s="2" t="s">
        <v>273</v>
      </c>
      <c r="S984" s="2" t="s">
        <v>273</v>
      </c>
      <c r="T984" s="2" t="s">
        <v>273</v>
      </c>
      <c r="U984" s="25" t="s">
        <v>273</v>
      </c>
      <c r="V984" s="24" t="s">
        <v>272</v>
      </c>
      <c r="W984" s="2" t="s">
        <v>272</v>
      </c>
      <c r="X984" s="2" t="s">
        <v>273</v>
      </c>
      <c r="Y984" s="2" t="s">
        <v>273</v>
      </c>
      <c r="Z984" s="175" t="s">
        <v>273</v>
      </c>
      <c r="AA984" s="24" t="s">
        <v>272</v>
      </c>
      <c r="AB984" s="2" t="s">
        <v>273</v>
      </c>
      <c r="AC984" s="25" t="s">
        <v>273</v>
      </c>
      <c r="AD984" s="174" t="s">
        <v>272</v>
      </c>
      <c r="AE984" s="25" t="s">
        <v>273</v>
      </c>
      <c r="AF984" s="180">
        <v>100</v>
      </c>
    </row>
    <row r="985" spans="1:32">
      <c r="A985" s="134" t="str">
        <f t="shared" si="15"/>
        <v>CHca_04.3</v>
      </c>
      <c r="C985" s="177" t="s">
        <v>11</v>
      </c>
      <c r="D985" s="178" t="s">
        <v>495</v>
      </c>
      <c r="E985" s="178" t="s">
        <v>595</v>
      </c>
      <c r="F985" s="178" t="s">
        <v>596</v>
      </c>
      <c r="G985" s="178" t="s">
        <v>540</v>
      </c>
      <c r="H985" s="177" t="s">
        <v>52</v>
      </c>
      <c r="I985" s="179" t="s">
        <v>54</v>
      </c>
      <c r="J985" s="59" t="s">
        <v>1345</v>
      </c>
      <c r="K985" s="60" t="s">
        <v>1428</v>
      </c>
      <c r="L985" s="174" t="s">
        <v>272</v>
      </c>
      <c r="M985" s="2" t="s">
        <v>272</v>
      </c>
      <c r="N985" s="175" t="s">
        <v>272</v>
      </c>
      <c r="O985" s="24" t="s">
        <v>272</v>
      </c>
      <c r="P985" s="2" t="s">
        <v>272</v>
      </c>
      <c r="Q985" s="2" t="s">
        <v>272</v>
      </c>
      <c r="R985" s="2" t="s">
        <v>273</v>
      </c>
      <c r="S985" s="2" t="s">
        <v>273</v>
      </c>
      <c r="T985" s="2" t="s">
        <v>273</v>
      </c>
      <c r="U985" s="25" t="s">
        <v>273</v>
      </c>
      <c r="V985" s="24" t="s">
        <v>272</v>
      </c>
      <c r="W985" s="2" t="s">
        <v>272</v>
      </c>
      <c r="X985" s="2" t="s">
        <v>273</v>
      </c>
      <c r="Y985" s="2" t="s">
        <v>273</v>
      </c>
      <c r="Z985" s="175" t="s">
        <v>273</v>
      </c>
      <c r="AA985" s="24" t="s">
        <v>272</v>
      </c>
      <c r="AB985" s="2" t="s">
        <v>273</v>
      </c>
      <c r="AC985" s="25" t="s">
        <v>273</v>
      </c>
      <c r="AD985" s="174" t="s">
        <v>272</v>
      </c>
      <c r="AE985" s="25" t="s">
        <v>273</v>
      </c>
      <c r="AF985" s="180">
        <v>100</v>
      </c>
    </row>
    <row r="986" spans="1:32">
      <c r="A986" s="134" t="str">
        <f t="shared" si="15"/>
        <v>CHca_04.3</v>
      </c>
      <c r="C986" s="177" t="s">
        <v>11</v>
      </c>
      <c r="D986" s="178" t="s">
        <v>495</v>
      </c>
      <c r="E986" s="178" t="s">
        <v>595</v>
      </c>
      <c r="F986" s="178" t="s">
        <v>596</v>
      </c>
      <c r="G986" s="178" t="s">
        <v>540</v>
      </c>
      <c r="H986" s="177" t="s">
        <v>52</v>
      </c>
      <c r="I986" s="179" t="s">
        <v>54</v>
      </c>
      <c r="J986" s="59" t="s">
        <v>1349</v>
      </c>
      <c r="K986" s="60" t="s">
        <v>1429</v>
      </c>
      <c r="L986" s="174" t="s">
        <v>272</v>
      </c>
      <c r="M986" s="2" t="s">
        <v>272</v>
      </c>
      <c r="N986" s="175" t="s">
        <v>272</v>
      </c>
      <c r="O986" s="24" t="s">
        <v>272</v>
      </c>
      <c r="P986" s="2" t="s">
        <v>272</v>
      </c>
      <c r="Q986" s="2" t="s">
        <v>272</v>
      </c>
      <c r="R986" s="2" t="s">
        <v>273</v>
      </c>
      <c r="S986" s="2" t="s">
        <v>273</v>
      </c>
      <c r="T986" s="2" t="s">
        <v>273</v>
      </c>
      <c r="U986" s="25" t="s">
        <v>273</v>
      </c>
      <c r="V986" s="24" t="s">
        <v>272</v>
      </c>
      <c r="W986" s="2" t="s">
        <v>272</v>
      </c>
      <c r="X986" s="2" t="s">
        <v>273</v>
      </c>
      <c r="Y986" s="2" t="s">
        <v>273</v>
      </c>
      <c r="Z986" s="175" t="s">
        <v>273</v>
      </c>
      <c r="AA986" s="24" t="s">
        <v>272</v>
      </c>
      <c r="AB986" s="2" t="s">
        <v>273</v>
      </c>
      <c r="AC986" s="25" t="s">
        <v>273</v>
      </c>
      <c r="AD986" s="174" t="s">
        <v>272</v>
      </c>
      <c r="AE986" s="25" t="s">
        <v>273</v>
      </c>
      <c r="AF986" s="180">
        <v>100</v>
      </c>
    </row>
    <row r="987" spans="1:32">
      <c r="A987" s="134" t="str">
        <f t="shared" si="15"/>
        <v>CHca_04.3</v>
      </c>
      <c r="C987" s="177" t="s">
        <v>11</v>
      </c>
      <c r="D987" s="178" t="s">
        <v>495</v>
      </c>
      <c r="E987" s="178" t="s">
        <v>595</v>
      </c>
      <c r="F987" s="178" t="s">
        <v>596</v>
      </c>
      <c r="G987" s="178" t="s">
        <v>540</v>
      </c>
      <c r="H987" s="177" t="s">
        <v>52</v>
      </c>
      <c r="I987" s="179" t="s">
        <v>54</v>
      </c>
      <c r="J987" s="59" t="s">
        <v>1351</v>
      </c>
      <c r="K987" s="60" t="s">
        <v>1430</v>
      </c>
      <c r="L987" s="174" t="s">
        <v>272</v>
      </c>
      <c r="M987" s="2" t="s">
        <v>272</v>
      </c>
      <c r="N987" s="175" t="s">
        <v>272</v>
      </c>
      <c r="O987" s="24" t="s">
        <v>272</v>
      </c>
      <c r="P987" s="2" t="s">
        <v>272</v>
      </c>
      <c r="Q987" s="2" t="s">
        <v>272</v>
      </c>
      <c r="R987" s="2" t="s">
        <v>273</v>
      </c>
      <c r="S987" s="2" t="s">
        <v>273</v>
      </c>
      <c r="T987" s="2" t="s">
        <v>273</v>
      </c>
      <c r="U987" s="25" t="s">
        <v>273</v>
      </c>
      <c r="V987" s="24" t="s">
        <v>272</v>
      </c>
      <c r="W987" s="2" t="s">
        <v>272</v>
      </c>
      <c r="X987" s="2" t="s">
        <v>273</v>
      </c>
      <c r="Y987" s="2" t="s">
        <v>273</v>
      </c>
      <c r="Z987" s="175" t="s">
        <v>273</v>
      </c>
      <c r="AA987" s="24" t="s">
        <v>272</v>
      </c>
      <c r="AB987" s="2" t="s">
        <v>273</v>
      </c>
      <c r="AC987" s="25" t="s">
        <v>273</v>
      </c>
      <c r="AD987" s="174" t="s">
        <v>272</v>
      </c>
      <c r="AE987" s="25" t="s">
        <v>273</v>
      </c>
      <c r="AF987" s="180">
        <v>100</v>
      </c>
    </row>
    <row r="988" spans="1:32">
      <c r="A988" s="134" t="str">
        <f t="shared" si="15"/>
        <v>CHca_04.3</v>
      </c>
      <c r="C988" s="177" t="s">
        <v>11</v>
      </c>
      <c r="D988" s="178" t="s">
        <v>495</v>
      </c>
      <c r="E988" s="178" t="s">
        <v>595</v>
      </c>
      <c r="F988" s="178" t="s">
        <v>596</v>
      </c>
      <c r="G988" s="178" t="s">
        <v>540</v>
      </c>
      <c r="H988" s="177" t="s">
        <v>52</v>
      </c>
      <c r="I988" s="179" t="s">
        <v>54</v>
      </c>
      <c r="J988" s="59" t="s">
        <v>1353</v>
      </c>
      <c r="K988" s="60" t="s">
        <v>1431</v>
      </c>
      <c r="L988" s="174" t="s">
        <v>272</v>
      </c>
      <c r="M988" s="2" t="s">
        <v>273</v>
      </c>
      <c r="N988" s="175" t="s">
        <v>272</v>
      </c>
      <c r="O988" s="24" t="s">
        <v>672</v>
      </c>
      <c r="P988" s="2" t="s">
        <v>272</v>
      </c>
      <c r="Q988" s="2" t="s">
        <v>272</v>
      </c>
      <c r="R988" s="2" t="s">
        <v>273</v>
      </c>
      <c r="S988" s="2" t="s">
        <v>273</v>
      </c>
      <c r="T988" s="2" t="s">
        <v>273</v>
      </c>
      <c r="U988" s="25" t="s">
        <v>273</v>
      </c>
      <c r="V988" s="24" t="s">
        <v>272</v>
      </c>
      <c r="W988" s="2" t="s">
        <v>273</v>
      </c>
      <c r="X988" s="2" t="s">
        <v>273</v>
      </c>
      <c r="Y988" s="2" t="s">
        <v>273</v>
      </c>
      <c r="Z988" s="175" t="s">
        <v>273</v>
      </c>
      <c r="AA988" s="24" t="s">
        <v>272</v>
      </c>
      <c r="AB988" s="2" t="s">
        <v>273</v>
      </c>
      <c r="AC988" s="25" t="s">
        <v>273</v>
      </c>
      <c r="AD988" s="174" t="s">
        <v>272</v>
      </c>
      <c r="AE988" s="25" t="s">
        <v>273</v>
      </c>
      <c r="AF988" s="180">
        <v>100</v>
      </c>
    </row>
    <row r="989" spans="1:32">
      <c r="A989" s="134" t="str">
        <f t="shared" si="15"/>
        <v>CHca_04.3</v>
      </c>
      <c r="C989" s="177" t="s">
        <v>11</v>
      </c>
      <c r="D989" s="178" t="s">
        <v>495</v>
      </c>
      <c r="E989" s="178" t="s">
        <v>595</v>
      </c>
      <c r="F989" s="178" t="s">
        <v>596</v>
      </c>
      <c r="G989" s="178" t="s">
        <v>540</v>
      </c>
      <c r="H989" s="177" t="s">
        <v>52</v>
      </c>
      <c r="I989" s="179" t="s">
        <v>54</v>
      </c>
      <c r="J989" s="59" t="s">
        <v>1355</v>
      </c>
      <c r="K989" s="60" t="s">
        <v>1432</v>
      </c>
      <c r="L989" s="174" t="s">
        <v>272</v>
      </c>
      <c r="M989" s="2" t="s">
        <v>272</v>
      </c>
      <c r="N989" s="175" t="s">
        <v>272</v>
      </c>
      <c r="O989" s="24" t="s">
        <v>272</v>
      </c>
      <c r="P989" s="2" t="s">
        <v>272</v>
      </c>
      <c r="Q989" s="2" t="s">
        <v>272</v>
      </c>
      <c r="R989" s="2" t="s">
        <v>273</v>
      </c>
      <c r="S989" s="2" t="s">
        <v>273</v>
      </c>
      <c r="T989" s="2" t="s">
        <v>273</v>
      </c>
      <c r="U989" s="25" t="s">
        <v>273</v>
      </c>
      <c r="V989" s="24" t="s">
        <v>272</v>
      </c>
      <c r="W989" s="2" t="s">
        <v>272</v>
      </c>
      <c r="X989" s="2" t="s">
        <v>273</v>
      </c>
      <c r="Y989" s="2" t="s">
        <v>273</v>
      </c>
      <c r="Z989" s="175" t="s">
        <v>273</v>
      </c>
      <c r="AA989" s="24" t="s">
        <v>272</v>
      </c>
      <c r="AB989" s="2" t="s">
        <v>273</v>
      </c>
      <c r="AC989" s="25" t="s">
        <v>273</v>
      </c>
      <c r="AD989" s="174" t="s">
        <v>272</v>
      </c>
      <c r="AE989" s="25" t="s">
        <v>273</v>
      </c>
      <c r="AF989" s="180">
        <v>100</v>
      </c>
    </row>
    <row r="990" spans="1:32">
      <c r="A990" s="134" t="str">
        <f t="shared" si="15"/>
        <v>CHca_04.3</v>
      </c>
      <c r="C990" s="177" t="s">
        <v>11</v>
      </c>
      <c r="D990" s="178" t="s">
        <v>495</v>
      </c>
      <c r="E990" s="178" t="s">
        <v>595</v>
      </c>
      <c r="F990" s="178" t="s">
        <v>596</v>
      </c>
      <c r="G990" s="178" t="s">
        <v>540</v>
      </c>
      <c r="H990" s="177" t="s">
        <v>52</v>
      </c>
      <c r="I990" s="179" t="s">
        <v>54</v>
      </c>
      <c r="J990" s="59" t="s">
        <v>1357</v>
      </c>
      <c r="K990" s="60" t="s">
        <v>1433</v>
      </c>
      <c r="L990" s="174" t="s">
        <v>272</v>
      </c>
      <c r="M990" s="2" t="s">
        <v>272</v>
      </c>
      <c r="N990" s="175" t="s">
        <v>272</v>
      </c>
      <c r="O990" s="24" t="s">
        <v>272</v>
      </c>
      <c r="P990" s="2" t="s">
        <v>272</v>
      </c>
      <c r="Q990" s="2" t="s">
        <v>272</v>
      </c>
      <c r="R990" s="2" t="s">
        <v>273</v>
      </c>
      <c r="S990" s="2" t="s">
        <v>273</v>
      </c>
      <c r="T990" s="2" t="s">
        <v>273</v>
      </c>
      <c r="U990" s="25" t="s">
        <v>273</v>
      </c>
      <c r="V990" s="24" t="s">
        <v>272</v>
      </c>
      <c r="W990" s="2" t="s">
        <v>272</v>
      </c>
      <c r="X990" s="2" t="s">
        <v>273</v>
      </c>
      <c r="Y990" s="2" t="s">
        <v>273</v>
      </c>
      <c r="Z990" s="175" t="s">
        <v>273</v>
      </c>
      <c r="AA990" s="24" t="s">
        <v>272</v>
      </c>
      <c r="AB990" s="2" t="s">
        <v>273</v>
      </c>
      <c r="AC990" s="25" t="s">
        <v>273</v>
      </c>
      <c r="AD990" s="174" t="s">
        <v>272</v>
      </c>
      <c r="AE990" s="25" t="s">
        <v>273</v>
      </c>
      <c r="AF990" s="180">
        <v>100</v>
      </c>
    </row>
    <row r="991" spans="1:32">
      <c r="A991" s="134" t="str">
        <f t="shared" si="15"/>
        <v>CHca_04.3</v>
      </c>
      <c r="C991" s="177" t="s">
        <v>11</v>
      </c>
      <c r="D991" s="178" t="s">
        <v>495</v>
      </c>
      <c r="E991" s="178" t="s">
        <v>595</v>
      </c>
      <c r="F991" s="178" t="s">
        <v>596</v>
      </c>
      <c r="G991" s="178" t="s">
        <v>540</v>
      </c>
      <c r="H991" s="177" t="s">
        <v>52</v>
      </c>
      <c r="I991" s="179" t="s">
        <v>54</v>
      </c>
      <c r="J991" s="59" t="s">
        <v>1359</v>
      </c>
      <c r="K991" s="60" t="s">
        <v>1434</v>
      </c>
      <c r="L991" s="174" t="s">
        <v>272</v>
      </c>
      <c r="M991" s="2" t="s">
        <v>272</v>
      </c>
      <c r="N991" s="175" t="s">
        <v>272</v>
      </c>
      <c r="O991" s="24" t="s">
        <v>272</v>
      </c>
      <c r="P991" s="2" t="s">
        <v>272</v>
      </c>
      <c r="Q991" s="2" t="s">
        <v>272</v>
      </c>
      <c r="R991" s="2" t="s">
        <v>273</v>
      </c>
      <c r="S991" s="2" t="s">
        <v>273</v>
      </c>
      <c r="T991" s="2" t="s">
        <v>273</v>
      </c>
      <c r="U991" s="25" t="s">
        <v>273</v>
      </c>
      <c r="V991" s="24" t="s">
        <v>272</v>
      </c>
      <c r="W991" s="2" t="s">
        <v>272</v>
      </c>
      <c r="X991" s="2" t="s">
        <v>273</v>
      </c>
      <c r="Y991" s="2" t="s">
        <v>273</v>
      </c>
      <c r="Z991" s="175" t="s">
        <v>273</v>
      </c>
      <c r="AA991" s="24" t="s">
        <v>272</v>
      </c>
      <c r="AB991" s="2" t="s">
        <v>273</v>
      </c>
      <c r="AC991" s="25" t="s">
        <v>273</v>
      </c>
      <c r="AD991" s="174" t="s">
        <v>272</v>
      </c>
      <c r="AE991" s="25" t="s">
        <v>273</v>
      </c>
      <c r="AF991" s="180">
        <v>100</v>
      </c>
    </row>
    <row r="992" spans="1:32">
      <c r="A992" s="134" t="str">
        <f t="shared" si="15"/>
        <v>CHca_04.3</v>
      </c>
      <c r="C992" s="177" t="s">
        <v>11</v>
      </c>
      <c r="D992" s="178" t="s">
        <v>495</v>
      </c>
      <c r="E992" s="178" t="s">
        <v>595</v>
      </c>
      <c r="F992" s="178" t="s">
        <v>596</v>
      </c>
      <c r="G992" s="178" t="s">
        <v>540</v>
      </c>
      <c r="H992" s="177" t="s">
        <v>52</v>
      </c>
      <c r="I992" s="179" t="s">
        <v>54</v>
      </c>
      <c r="J992" s="59" t="s">
        <v>1361</v>
      </c>
      <c r="K992" s="60" t="s">
        <v>1435</v>
      </c>
      <c r="L992" s="174" t="s">
        <v>272</v>
      </c>
      <c r="M992" s="2" t="s">
        <v>272</v>
      </c>
      <c r="N992" s="175" t="s">
        <v>272</v>
      </c>
      <c r="O992" s="24" t="s">
        <v>272</v>
      </c>
      <c r="P992" s="2" t="s">
        <v>272</v>
      </c>
      <c r="Q992" s="2" t="s">
        <v>272</v>
      </c>
      <c r="R992" s="2" t="s">
        <v>273</v>
      </c>
      <c r="S992" s="2" t="s">
        <v>273</v>
      </c>
      <c r="T992" s="2" t="s">
        <v>273</v>
      </c>
      <c r="U992" s="25" t="s">
        <v>273</v>
      </c>
      <c r="V992" s="24" t="s">
        <v>272</v>
      </c>
      <c r="W992" s="2" t="s">
        <v>272</v>
      </c>
      <c r="X992" s="2" t="s">
        <v>273</v>
      </c>
      <c r="Y992" s="2" t="s">
        <v>273</v>
      </c>
      <c r="Z992" s="175" t="s">
        <v>273</v>
      </c>
      <c r="AA992" s="24" t="s">
        <v>272</v>
      </c>
      <c r="AB992" s="2" t="s">
        <v>273</v>
      </c>
      <c r="AC992" s="25" t="s">
        <v>273</v>
      </c>
      <c r="AD992" s="174" t="s">
        <v>272</v>
      </c>
      <c r="AE992" s="25" t="s">
        <v>273</v>
      </c>
      <c r="AF992" s="180">
        <v>100</v>
      </c>
    </row>
    <row r="993" spans="1:32">
      <c r="A993" s="134" t="str">
        <f t="shared" si="15"/>
        <v>CHca_04.3</v>
      </c>
      <c r="C993" s="177" t="s">
        <v>11</v>
      </c>
      <c r="D993" s="178" t="s">
        <v>495</v>
      </c>
      <c r="E993" s="178" t="s">
        <v>595</v>
      </c>
      <c r="F993" s="178" t="s">
        <v>596</v>
      </c>
      <c r="G993" s="178" t="s">
        <v>540</v>
      </c>
      <c r="H993" s="177" t="s">
        <v>52</v>
      </c>
      <c r="I993" s="179" t="s">
        <v>54</v>
      </c>
      <c r="J993" s="59" t="s">
        <v>1363</v>
      </c>
      <c r="K993" s="60" t="s">
        <v>1436</v>
      </c>
      <c r="L993" s="174" t="s">
        <v>272</v>
      </c>
      <c r="M993" s="2" t="s">
        <v>272</v>
      </c>
      <c r="N993" s="175" t="s">
        <v>272</v>
      </c>
      <c r="O993" s="24" t="s">
        <v>272</v>
      </c>
      <c r="P993" s="2" t="s">
        <v>272</v>
      </c>
      <c r="Q993" s="2" t="s">
        <v>272</v>
      </c>
      <c r="R993" s="2" t="s">
        <v>273</v>
      </c>
      <c r="S993" s="2" t="s">
        <v>273</v>
      </c>
      <c r="T993" s="2" t="s">
        <v>273</v>
      </c>
      <c r="U993" s="25" t="s">
        <v>273</v>
      </c>
      <c r="V993" s="24" t="s">
        <v>272</v>
      </c>
      <c r="W993" s="2" t="s">
        <v>272</v>
      </c>
      <c r="X993" s="2" t="s">
        <v>273</v>
      </c>
      <c r="Y993" s="2" t="s">
        <v>273</v>
      </c>
      <c r="Z993" s="175" t="s">
        <v>273</v>
      </c>
      <c r="AA993" s="24" t="s">
        <v>272</v>
      </c>
      <c r="AB993" s="2" t="s">
        <v>273</v>
      </c>
      <c r="AC993" s="25" t="s">
        <v>273</v>
      </c>
      <c r="AD993" s="174" t="s">
        <v>272</v>
      </c>
      <c r="AE993" s="25" t="s">
        <v>273</v>
      </c>
      <c r="AF993" s="180">
        <v>100</v>
      </c>
    </row>
    <row r="994" spans="1:32">
      <c r="A994" s="134" t="str">
        <f t="shared" si="15"/>
        <v>CHca_04.3</v>
      </c>
      <c r="C994" s="177" t="s">
        <v>11</v>
      </c>
      <c r="D994" s="178" t="s">
        <v>495</v>
      </c>
      <c r="E994" s="178" t="s">
        <v>595</v>
      </c>
      <c r="F994" s="178" t="s">
        <v>596</v>
      </c>
      <c r="G994" s="178" t="s">
        <v>540</v>
      </c>
      <c r="H994" s="177" t="s">
        <v>52</v>
      </c>
      <c r="I994" s="179" t="s">
        <v>54</v>
      </c>
      <c r="J994" s="59" t="s">
        <v>1365</v>
      </c>
      <c r="K994" s="60" t="s">
        <v>1437</v>
      </c>
      <c r="L994" s="174" t="s">
        <v>272</v>
      </c>
      <c r="M994" s="2" t="s">
        <v>272</v>
      </c>
      <c r="N994" s="175" t="s">
        <v>272</v>
      </c>
      <c r="O994" s="24" t="s">
        <v>272</v>
      </c>
      <c r="P994" s="2" t="s">
        <v>272</v>
      </c>
      <c r="Q994" s="2" t="s">
        <v>272</v>
      </c>
      <c r="R994" s="2" t="s">
        <v>273</v>
      </c>
      <c r="S994" s="2" t="s">
        <v>273</v>
      </c>
      <c r="T994" s="2" t="s">
        <v>273</v>
      </c>
      <c r="U994" s="25" t="s">
        <v>273</v>
      </c>
      <c r="V994" s="24" t="s">
        <v>272</v>
      </c>
      <c r="W994" s="2" t="s">
        <v>272</v>
      </c>
      <c r="X994" s="2" t="s">
        <v>273</v>
      </c>
      <c r="Y994" s="2" t="s">
        <v>273</v>
      </c>
      <c r="Z994" s="175" t="s">
        <v>273</v>
      </c>
      <c r="AA994" s="24" t="s">
        <v>272</v>
      </c>
      <c r="AB994" s="2" t="s">
        <v>273</v>
      </c>
      <c r="AC994" s="25" t="s">
        <v>273</v>
      </c>
      <c r="AD994" s="174" t="s">
        <v>272</v>
      </c>
      <c r="AE994" s="25" t="s">
        <v>273</v>
      </c>
      <c r="AF994" s="180">
        <v>100</v>
      </c>
    </row>
    <row r="995" spans="1:32">
      <c r="A995" s="134" t="str">
        <f t="shared" si="15"/>
        <v>CHca_04.3</v>
      </c>
      <c r="C995" s="177" t="s">
        <v>11</v>
      </c>
      <c r="D995" s="178" t="s">
        <v>495</v>
      </c>
      <c r="E995" s="178" t="s">
        <v>595</v>
      </c>
      <c r="F995" s="178" t="s">
        <v>596</v>
      </c>
      <c r="G995" s="178" t="s">
        <v>540</v>
      </c>
      <c r="H995" s="177" t="s">
        <v>52</v>
      </c>
      <c r="I995" s="179" t="s">
        <v>54</v>
      </c>
      <c r="J995" s="59" t="s">
        <v>1367</v>
      </c>
      <c r="K995" s="60" t="s">
        <v>1438</v>
      </c>
      <c r="L995" s="174" t="s">
        <v>272</v>
      </c>
      <c r="M995" s="2" t="s">
        <v>272</v>
      </c>
      <c r="N995" s="175" t="s">
        <v>272</v>
      </c>
      <c r="O995" s="24" t="s">
        <v>272</v>
      </c>
      <c r="P995" s="2" t="s">
        <v>272</v>
      </c>
      <c r="Q995" s="2" t="s">
        <v>272</v>
      </c>
      <c r="R995" s="2" t="s">
        <v>273</v>
      </c>
      <c r="S995" s="2" t="s">
        <v>273</v>
      </c>
      <c r="T995" s="2" t="s">
        <v>273</v>
      </c>
      <c r="U995" s="25" t="s">
        <v>273</v>
      </c>
      <c r="V995" s="24" t="s">
        <v>272</v>
      </c>
      <c r="W995" s="2" t="s">
        <v>272</v>
      </c>
      <c r="X995" s="2" t="s">
        <v>273</v>
      </c>
      <c r="Y995" s="2" t="s">
        <v>273</v>
      </c>
      <c r="Z995" s="175" t="s">
        <v>273</v>
      </c>
      <c r="AA995" s="24" t="s">
        <v>272</v>
      </c>
      <c r="AB995" s="2" t="s">
        <v>273</v>
      </c>
      <c r="AC995" s="25" t="s">
        <v>273</v>
      </c>
      <c r="AD995" s="174" t="s">
        <v>272</v>
      </c>
      <c r="AE995" s="25" t="s">
        <v>273</v>
      </c>
      <c r="AF995" s="180">
        <v>100</v>
      </c>
    </row>
    <row r="996" spans="1:32">
      <c r="A996" s="134" t="str">
        <f t="shared" si="15"/>
        <v>CHca_04.3</v>
      </c>
      <c r="C996" s="177" t="s">
        <v>11</v>
      </c>
      <c r="D996" s="178" t="s">
        <v>495</v>
      </c>
      <c r="E996" s="178" t="s">
        <v>595</v>
      </c>
      <c r="F996" s="178" t="s">
        <v>596</v>
      </c>
      <c r="G996" s="178" t="s">
        <v>540</v>
      </c>
      <c r="H996" s="177" t="s">
        <v>52</v>
      </c>
      <c r="I996" s="179" t="s">
        <v>54</v>
      </c>
      <c r="J996" s="59" t="s">
        <v>1390</v>
      </c>
      <c r="K996" s="60" t="s">
        <v>1439</v>
      </c>
      <c r="L996" s="174" t="s">
        <v>272</v>
      </c>
      <c r="M996" s="2" t="s">
        <v>272</v>
      </c>
      <c r="N996" s="175" t="s">
        <v>272</v>
      </c>
      <c r="O996" s="24" t="s">
        <v>272</v>
      </c>
      <c r="P996" s="2" t="s">
        <v>272</v>
      </c>
      <c r="Q996" s="2" t="s">
        <v>272</v>
      </c>
      <c r="R996" s="2" t="s">
        <v>273</v>
      </c>
      <c r="S996" s="2" t="s">
        <v>273</v>
      </c>
      <c r="T996" s="2" t="s">
        <v>273</v>
      </c>
      <c r="U996" s="25" t="s">
        <v>273</v>
      </c>
      <c r="V996" s="24" t="s">
        <v>272</v>
      </c>
      <c r="W996" s="2" t="s">
        <v>272</v>
      </c>
      <c r="X996" s="2" t="s">
        <v>273</v>
      </c>
      <c r="Y996" s="2" t="s">
        <v>273</v>
      </c>
      <c r="Z996" s="175" t="s">
        <v>273</v>
      </c>
      <c r="AA996" s="24" t="s">
        <v>272</v>
      </c>
      <c r="AB996" s="2" t="s">
        <v>273</v>
      </c>
      <c r="AC996" s="25" t="s">
        <v>273</v>
      </c>
      <c r="AD996" s="174" t="s">
        <v>272</v>
      </c>
      <c r="AE996" s="25" t="s">
        <v>273</v>
      </c>
      <c r="AF996" s="180">
        <v>100</v>
      </c>
    </row>
    <row r="997" spans="1:32">
      <c r="A997" s="134" t="str">
        <f t="shared" si="15"/>
        <v>CHca_04.3</v>
      </c>
      <c r="C997" s="177" t="s">
        <v>11</v>
      </c>
      <c r="D997" s="178" t="s">
        <v>495</v>
      </c>
      <c r="E997" s="178" t="s">
        <v>595</v>
      </c>
      <c r="F997" s="178" t="s">
        <v>596</v>
      </c>
      <c r="G997" s="178" t="s">
        <v>540</v>
      </c>
      <c r="H997" s="177" t="s">
        <v>52</v>
      </c>
      <c r="I997" s="179" t="s">
        <v>54</v>
      </c>
      <c r="J997" s="59" t="s">
        <v>1371</v>
      </c>
      <c r="K997" s="60" t="s">
        <v>1440</v>
      </c>
      <c r="L997" s="174" t="s">
        <v>272</v>
      </c>
      <c r="M997" s="2" t="s">
        <v>272</v>
      </c>
      <c r="N997" s="175" t="s">
        <v>272</v>
      </c>
      <c r="O997" s="24" t="s">
        <v>272</v>
      </c>
      <c r="P997" s="2" t="s">
        <v>272</v>
      </c>
      <c r="Q997" s="2" t="s">
        <v>272</v>
      </c>
      <c r="R997" s="2" t="s">
        <v>273</v>
      </c>
      <c r="S997" s="2" t="s">
        <v>273</v>
      </c>
      <c r="T997" s="2" t="s">
        <v>273</v>
      </c>
      <c r="U997" s="25" t="s">
        <v>273</v>
      </c>
      <c r="V997" s="24" t="s">
        <v>272</v>
      </c>
      <c r="W997" s="2" t="s">
        <v>272</v>
      </c>
      <c r="X997" s="2" t="s">
        <v>273</v>
      </c>
      <c r="Y997" s="2" t="s">
        <v>273</v>
      </c>
      <c r="Z997" s="175" t="s">
        <v>273</v>
      </c>
      <c r="AA997" s="24" t="s">
        <v>272</v>
      </c>
      <c r="AB997" s="2" t="s">
        <v>273</v>
      </c>
      <c r="AC997" s="25" t="s">
        <v>273</v>
      </c>
      <c r="AD997" s="174" t="s">
        <v>272</v>
      </c>
      <c r="AE997" s="25" t="s">
        <v>273</v>
      </c>
      <c r="AF997" s="180">
        <v>100</v>
      </c>
    </row>
    <row r="998" spans="1:32">
      <c r="A998" s="134" t="str">
        <f t="shared" si="15"/>
        <v>CHca_04.3</v>
      </c>
      <c r="C998" s="177" t="s">
        <v>11</v>
      </c>
      <c r="D998" s="178" t="s">
        <v>495</v>
      </c>
      <c r="E998" s="178" t="s">
        <v>595</v>
      </c>
      <c r="F998" s="178" t="s">
        <v>596</v>
      </c>
      <c r="G998" s="178" t="s">
        <v>540</v>
      </c>
      <c r="H998" s="177" t="s">
        <v>52</v>
      </c>
      <c r="I998" s="179" t="s">
        <v>54</v>
      </c>
      <c r="J998" s="59" t="s">
        <v>1373</v>
      </c>
      <c r="K998" s="60" t="s">
        <v>1441</v>
      </c>
      <c r="L998" s="174" t="s">
        <v>272</v>
      </c>
      <c r="M998" s="2" t="s">
        <v>272</v>
      </c>
      <c r="N998" s="175" t="s">
        <v>272</v>
      </c>
      <c r="O998" s="24" t="s">
        <v>272</v>
      </c>
      <c r="P998" s="2" t="s">
        <v>272</v>
      </c>
      <c r="Q998" s="2" t="s">
        <v>272</v>
      </c>
      <c r="R998" s="2" t="s">
        <v>273</v>
      </c>
      <c r="S998" s="2" t="s">
        <v>273</v>
      </c>
      <c r="T998" s="2" t="s">
        <v>273</v>
      </c>
      <c r="U998" s="25" t="s">
        <v>273</v>
      </c>
      <c r="V998" s="24" t="s">
        <v>272</v>
      </c>
      <c r="W998" s="2" t="s">
        <v>272</v>
      </c>
      <c r="X998" s="2" t="s">
        <v>273</v>
      </c>
      <c r="Y998" s="2" t="s">
        <v>273</v>
      </c>
      <c r="Z998" s="175" t="s">
        <v>273</v>
      </c>
      <c r="AA998" s="24" t="s">
        <v>272</v>
      </c>
      <c r="AB998" s="2" t="s">
        <v>273</v>
      </c>
      <c r="AC998" s="25" t="s">
        <v>273</v>
      </c>
      <c r="AD998" s="174" t="s">
        <v>272</v>
      </c>
      <c r="AE998" s="25" t="s">
        <v>273</v>
      </c>
      <c r="AF998" s="180">
        <v>100</v>
      </c>
    </row>
    <row r="999" spans="1:32">
      <c r="A999" s="134" t="str">
        <f t="shared" si="15"/>
        <v>CHca_04.3</v>
      </c>
      <c r="C999" s="177" t="s">
        <v>11</v>
      </c>
      <c r="D999" s="178" t="s">
        <v>495</v>
      </c>
      <c r="E999" s="178" t="s">
        <v>595</v>
      </c>
      <c r="F999" s="178" t="s">
        <v>596</v>
      </c>
      <c r="G999" s="178" t="s">
        <v>540</v>
      </c>
      <c r="H999" s="177" t="s">
        <v>52</v>
      </c>
      <c r="I999" s="179" t="s">
        <v>54</v>
      </c>
      <c r="J999" s="59" t="s">
        <v>1375</v>
      </c>
      <c r="K999" s="60" t="s">
        <v>1442</v>
      </c>
      <c r="L999" s="174" t="s">
        <v>272</v>
      </c>
      <c r="M999" s="2" t="s">
        <v>272</v>
      </c>
      <c r="N999" s="175" t="s">
        <v>272</v>
      </c>
      <c r="O999" s="24" t="s">
        <v>272</v>
      </c>
      <c r="P999" s="2" t="s">
        <v>272</v>
      </c>
      <c r="Q999" s="2" t="s">
        <v>272</v>
      </c>
      <c r="R999" s="2" t="s">
        <v>273</v>
      </c>
      <c r="S999" s="2" t="s">
        <v>273</v>
      </c>
      <c r="T999" s="2" t="s">
        <v>273</v>
      </c>
      <c r="U999" s="25" t="s">
        <v>273</v>
      </c>
      <c r="V999" s="24" t="s">
        <v>272</v>
      </c>
      <c r="W999" s="2" t="s">
        <v>272</v>
      </c>
      <c r="X999" s="2" t="s">
        <v>273</v>
      </c>
      <c r="Y999" s="2" t="s">
        <v>273</v>
      </c>
      <c r="Z999" s="175" t="s">
        <v>273</v>
      </c>
      <c r="AA999" s="24" t="s">
        <v>272</v>
      </c>
      <c r="AB999" s="2" t="s">
        <v>273</v>
      </c>
      <c r="AC999" s="25" t="s">
        <v>273</v>
      </c>
      <c r="AD999" s="174" t="s">
        <v>272</v>
      </c>
      <c r="AE999" s="25" t="s">
        <v>273</v>
      </c>
      <c r="AF999" s="180">
        <v>100</v>
      </c>
    </row>
    <row r="1000" spans="1:32">
      <c r="A1000" s="134" t="str">
        <f t="shared" si="15"/>
        <v>CHca_04.3</v>
      </c>
      <c r="C1000" s="177" t="s">
        <v>11</v>
      </c>
      <c r="D1000" s="178" t="s">
        <v>495</v>
      </c>
      <c r="E1000" s="178" t="s">
        <v>595</v>
      </c>
      <c r="F1000" s="178" t="s">
        <v>596</v>
      </c>
      <c r="G1000" s="178" t="s">
        <v>540</v>
      </c>
      <c r="H1000" s="177" t="s">
        <v>52</v>
      </c>
      <c r="I1000" s="179" t="s">
        <v>54</v>
      </c>
      <c r="J1000" s="59" t="s">
        <v>1377</v>
      </c>
      <c r="K1000" s="60" t="s">
        <v>1443</v>
      </c>
      <c r="L1000" s="174" t="s">
        <v>272</v>
      </c>
      <c r="M1000" s="2" t="s">
        <v>272</v>
      </c>
      <c r="N1000" s="175" t="s">
        <v>272</v>
      </c>
      <c r="O1000" s="24" t="s">
        <v>272</v>
      </c>
      <c r="P1000" s="2" t="s">
        <v>272</v>
      </c>
      <c r="Q1000" s="2" t="s">
        <v>272</v>
      </c>
      <c r="R1000" s="2" t="s">
        <v>273</v>
      </c>
      <c r="S1000" s="2" t="s">
        <v>273</v>
      </c>
      <c r="T1000" s="2" t="s">
        <v>273</v>
      </c>
      <c r="U1000" s="25" t="s">
        <v>273</v>
      </c>
      <c r="V1000" s="24" t="s">
        <v>272</v>
      </c>
      <c r="W1000" s="2" t="s">
        <v>272</v>
      </c>
      <c r="X1000" s="2" t="s">
        <v>273</v>
      </c>
      <c r="Y1000" s="2" t="s">
        <v>273</v>
      </c>
      <c r="Z1000" s="175" t="s">
        <v>273</v>
      </c>
      <c r="AA1000" s="24" t="s">
        <v>272</v>
      </c>
      <c r="AB1000" s="2" t="s">
        <v>273</v>
      </c>
      <c r="AC1000" s="25" t="s">
        <v>273</v>
      </c>
      <c r="AD1000" s="174" t="s">
        <v>272</v>
      </c>
      <c r="AE1000" s="25" t="s">
        <v>273</v>
      </c>
      <c r="AF1000" s="180">
        <v>100</v>
      </c>
    </row>
    <row r="1001" spans="1:32">
      <c r="A1001" s="134" t="str">
        <f t="shared" si="15"/>
        <v>CHca_04.3</v>
      </c>
      <c r="C1001" s="177" t="s">
        <v>11</v>
      </c>
      <c r="D1001" s="178" t="s">
        <v>495</v>
      </c>
      <c r="E1001" s="178" t="s">
        <v>595</v>
      </c>
      <c r="F1001" s="178" t="s">
        <v>596</v>
      </c>
      <c r="G1001" s="178" t="s">
        <v>540</v>
      </c>
      <c r="H1001" s="177" t="s">
        <v>52</v>
      </c>
      <c r="I1001" s="179" t="s">
        <v>54</v>
      </c>
      <c r="J1001" s="59" t="s">
        <v>1379</v>
      </c>
      <c r="K1001" s="60" t="s">
        <v>1444</v>
      </c>
      <c r="L1001" s="174" t="s">
        <v>272</v>
      </c>
      <c r="M1001" s="2" t="s">
        <v>272</v>
      </c>
      <c r="N1001" s="175" t="s">
        <v>272</v>
      </c>
      <c r="O1001" s="24" t="s">
        <v>272</v>
      </c>
      <c r="P1001" s="2" t="s">
        <v>272</v>
      </c>
      <c r="Q1001" s="2" t="s">
        <v>272</v>
      </c>
      <c r="R1001" s="2" t="s">
        <v>273</v>
      </c>
      <c r="S1001" s="2" t="s">
        <v>273</v>
      </c>
      <c r="T1001" s="2" t="s">
        <v>273</v>
      </c>
      <c r="U1001" s="25" t="s">
        <v>273</v>
      </c>
      <c r="V1001" s="24" t="s">
        <v>272</v>
      </c>
      <c r="W1001" s="2" t="s">
        <v>272</v>
      </c>
      <c r="X1001" s="2" t="s">
        <v>273</v>
      </c>
      <c r="Y1001" s="2" t="s">
        <v>273</v>
      </c>
      <c r="Z1001" s="175" t="s">
        <v>273</v>
      </c>
      <c r="AA1001" s="24" t="s">
        <v>272</v>
      </c>
      <c r="AB1001" s="2" t="s">
        <v>273</v>
      </c>
      <c r="AC1001" s="25" t="s">
        <v>273</v>
      </c>
      <c r="AD1001" s="174" t="s">
        <v>272</v>
      </c>
      <c r="AE1001" s="25" t="s">
        <v>273</v>
      </c>
      <c r="AF1001" s="180">
        <v>100</v>
      </c>
    </row>
    <row r="1002" spans="1:32">
      <c r="A1002" s="134" t="str">
        <f t="shared" si="15"/>
        <v>CHca_04.3</v>
      </c>
      <c r="C1002" s="177" t="s">
        <v>11</v>
      </c>
      <c r="D1002" s="178" t="s">
        <v>495</v>
      </c>
      <c r="E1002" s="178" t="s">
        <v>595</v>
      </c>
      <c r="F1002" s="178" t="s">
        <v>596</v>
      </c>
      <c r="G1002" s="178" t="s">
        <v>540</v>
      </c>
      <c r="H1002" s="177" t="s">
        <v>52</v>
      </c>
      <c r="I1002" s="179" t="s">
        <v>54</v>
      </c>
      <c r="J1002" s="59" t="s">
        <v>1381</v>
      </c>
      <c r="K1002" s="60" t="s">
        <v>1445</v>
      </c>
      <c r="L1002" s="174" t="s">
        <v>272</v>
      </c>
      <c r="M1002" s="2" t="s">
        <v>272</v>
      </c>
      <c r="N1002" s="175" t="s">
        <v>272</v>
      </c>
      <c r="O1002" s="24" t="s">
        <v>272</v>
      </c>
      <c r="P1002" s="2" t="s">
        <v>272</v>
      </c>
      <c r="Q1002" s="2" t="s">
        <v>272</v>
      </c>
      <c r="R1002" s="2" t="s">
        <v>273</v>
      </c>
      <c r="S1002" s="2" t="s">
        <v>273</v>
      </c>
      <c r="T1002" s="2" t="s">
        <v>273</v>
      </c>
      <c r="U1002" s="25" t="s">
        <v>273</v>
      </c>
      <c r="V1002" s="24" t="s">
        <v>272</v>
      </c>
      <c r="W1002" s="2" t="s">
        <v>272</v>
      </c>
      <c r="X1002" s="2" t="s">
        <v>273</v>
      </c>
      <c r="Y1002" s="2" t="s">
        <v>273</v>
      </c>
      <c r="Z1002" s="175" t="s">
        <v>273</v>
      </c>
      <c r="AA1002" s="24" t="s">
        <v>272</v>
      </c>
      <c r="AB1002" s="2" t="s">
        <v>273</v>
      </c>
      <c r="AC1002" s="25" t="s">
        <v>273</v>
      </c>
      <c r="AD1002" s="174" t="s">
        <v>272</v>
      </c>
      <c r="AE1002" s="25" t="s">
        <v>273</v>
      </c>
      <c r="AF1002" s="180">
        <v>100</v>
      </c>
    </row>
    <row r="1003" spans="1:32">
      <c r="A1003" s="134" t="str">
        <f t="shared" si="15"/>
        <v>CHca_04.3</v>
      </c>
      <c r="C1003" s="177" t="s">
        <v>11</v>
      </c>
      <c r="D1003" s="178" t="s">
        <v>495</v>
      </c>
      <c r="E1003" s="178" t="s">
        <v>595</v>
      </c>
      <c r="F1003" s="178" t="s">
        <v>596</v>
      </c>
      <c r="G1003" s="178" t="s">
        <v>540</v>
      </c>
      <c r="H1003" s="177" t="s">
        <v>52</v>
      </c>
      <c r="I1003" s="179" t="s">
        <v>54</v>
      </c>
      <c r="J1003" s="59" t="s">
        <v>1383</v>
      </c>
      <c r="K1003" s="60" t="s">
        <v>1446</v>
      </c>
      <c r="L1003" s="174" t="s">
        <v>272</v>
      </c>
      <c r="M1003" s="2" t="s">
        <v>272</v>
      </c>
      <c r="N1003" s="175" t="s">
        <v>272</v>
      </c>
      <c r="O1003" s="24" t="s">
        <v>272</v>
      </c>
      <c r="P1003" s="2" t="s">
        <v>272</v>
      </c>
      <c r="Q1003" s="2" t="s">
        <v>272</v>
      </c>
      <c r="R1003" s="2" t="s">
        <v>273</v>
      </c>
      <c r="S1003" s="2" t="s">
        <v>273</v>
      </c>
      <c r="T1003" s="2" t="s">
        <v>273</v>
      </c>
      <c r="U1003" s="25" t="s">
        <v>273</v>
      </c>
      <c r="V1003" s="24" t="s">
        <v>272</v>
      </c>
      <c r="W1003" s="2" t="s">
        <v>272</v>
      </c>
      <c r="X1003" s="2" t="s">
        <v>273</v>
      </c>
      <c r="Y1003" s="2" t="s">
        <v>273</v>
      </c>
      <c r="Z1003" s="175" t="s">
        <v>273</v>
      </c>
      <c r="AA1003" s="24" t="s">
        <v>272</v>
      </c>
      <c r="AB1003" s="2" t="s">
        <v>273</v>
      </c>
      <c r="AC1003" s="25" t="s">
        <v>273</v>
      </c>
      <c r="AD1003" s="174" t="s">
        <v>272</v>
      </c>
      <c r="AE1003" s="25" t="s">
        <v>273</v>
      </c>
      <c r="AF1003" s="180">
        <v>100</v>
      </c>
    </row>
    <row r="1004" spans="1:32">
      <c r="A1004" s="134" t="str">
        <f t="shared" si="15"/>
        <v>CHca_04.3</v>
      </c>
      <c r="C1004" s="177" t="s">
        <v>11</v>
      </c>
      <c r="D1004" s="178" t="s">
        <v>495</v>
      </c>
      <c r="E1004" s="178" t="s">
        <v>595</v>
      </c>
      <c r="F1004" s="178" t="s">
        <v>596</v>
      </c>
      <c r="G1004" s="178" t="s">
        <v>540</v>
      </c>
      <c r="H1004" s="177" t="s">
        <v>52</v>
      </c>
      <c r="I1004" s="179" t="s">
        <v>54</v>
      </c>
      <c r="J1004" s="59" t="s">
        <v>1385</v>
      </c>
      <c r="K1004" s="60" t="s">
        <v>1447</v>
      </c>
      <c r="L1004" s="174" t="s">
        <v>272</v>
      </c>
      <c r="M1004" s="2" t="s">
        <v>272</v>
      </c>
      <c r="N1004" s="175" t="s">
        <v>272</v>
      </c>
      <c r="O1004" s="24" t="s">
        <v>272</v>
      </c>
      <c r="P1004" s="2" t="s">
        <v>272</v>
      </c>
      <c r="Q1004" s="2" t="s">
        <v>272</v>
      </c>
      <c r="R1004" s="2" t="s">
        <v>273</v>
      </c>
      <c r="S1004" s="2" t="s">
        <v>273</v>
      </c>
      <c r="T1004" s="2" t="s">
        <v>273</v>
      </c>
      <c r="U1004" s="25" t="s">
        <v>273</v>
      </c>
      <c r="V1004" s="24" t="s">
        <v>272</v>
      </c>
      <c r="W1004" s="2" t="s">
        <v>272</v>
      </c>
      <c r="X1004" s="2" t="s">
        <v>273</v>
      </c>
      <c r="Y1004" s="2" t="s">
        <v>273</v>
      </c>
      <c r="Z1004" s="175" t="s">
        <v>273</v>
      </c>
      <c r="AA1004" s="24" t="s">
        <v>272</v>
      </c>
      <c r="AB1004" s="2" t="s">
        <v>273</v>
      </c>
      <c r="AC1004" s="25" t="s">
        <v>273</v>
      </c>
      <c r="AD1004" s="174" t="s">
        <v>272</v>
      </c>
      <c r="AE1004" s="25" t="s">
        <v>273</v>
      </c>
      <c r="AF1004" s="180">
        <v>100</v>
      </c>
    </row>
    <row r="1005" spans="1:32">
      <c r="A1005" s="134" t="str">
        <f t="shared" si="15"/>
        <v>CHca_04.3</v>
      </c>
      <c r="C1005" s="177" t="s">
        <v>11</v>
      </c>
      <c r="D1005" s="178" t="s">
        <v>495</v>
      </c>
      <c r="E1005" s="178" t="s">
        <v>595</v>
      </c>
      <c r="F1005" s="178" t="s">
        <v>596</v>
      </c>
      <c r="G1005" s="178" t="s">
        <v>540</v>
      </c>
      <c r="H1005" s="177" t="s">
        <v>52</v>
      </c>
      <c r="I1005" s="179" t="s">
        <v>54</v>
      </c>
      <c r="J1005" s="59" t="s">
        <v>1387</v>
      </c>
      <c r="K1005" s="60" t="s">
        <v>1448</v>
      </c>
      <c r="L1005" s="174" t="s">
        <v>272</v>
      </c>
      <c r="M1005" s="2" t="s">
        <v>272</v>
      </c>
      <c r="N1005" s="175" t="s">
        <v>272</v>
      </c>
      <c r="O1005" s="24" t="s">
        <v>272</v>
      </c>
      <c r="P1005" s="2" t="s">
        <v>272</v>
      </c>
      <c r="Q1005" s="2" t="s">
        <v>272</v>
      </c>
      <c r="R1005" s="2" t="s">
        <v>273</v>
      </c>
      <c r="S1005" s="2" t="s">
        <v>273</v>
      </c>
      <c r="T1005" s="2" t="s">
        <v>273</v>
      </c>
      <c r="U1005" s="25" t="s">
        <v>273</v>
      </c>
      <c r="V1005" s="24" t="s">
        <v>272</v>
      </c>
      <c r="W1005" s="2" t="s">
        <v>272</v>
      </c>
      <c r="X1005" s="2" t="s">
        <v>273</v>
      </c>
      <c r="Y1005" s="2" t="s">
        <v>273</v>
      </c>
      <c r="Z1005" s="175" t="s">
        <v>273</v>
      </c>
      <c r="AA1005" s="24" t="s">
        <v>272</v>
      </c>
      <c r="AB1005" s="2" t="s">
        <v>273</v>
      </c>
      <c r="AC1005" s="25" t="s">
        <v>273</v>
      </c>
      <c r="AD1005" s="174" t="s">
        <v>272</v>
      </c>
      <c r="AE1005" s="25" t="s">
        <v>273</v>
      </c>
      <c r="AF1005" s="180">
        <v>100</v>
      </c>
    </row>
    <row r="1006" spans="1:32">
      <c r="A1006" s="134" t="str">
        <f t="shared" si="15"/>
        <v>CHca_05.1</v>
      </c>
      <c r="C1006" s="177" t="s">
        <v>11</v>
      </c>
      <c r="D1006" s="178" t="s">
        <v>495</v>
      </c>
      <c r="E1006" s="178" t="s">
        <v>597</v>
      </c>
      <c r="F1006" s="178" t="s">
        <v>598</v>
      </c>
      <c r="G1006" s="178" t="s">
        <v>533</v>
      </c>
      <c r="H1006" s="177" t="s">
        <v>52</v>
      </c>
      <c r="I1006" s="179" t="s">
        <v>643</v>
      </c>
      <c r="J1006" s="59" t="s">
        <v>1420</v>
      </c>
      <c r="K1006" s="60" t="s">
        <v>1449</v>
      </c>
      <c r="L1006" s="174" t="s">
        <v>272</v>
      </c>
      <c r="M1006" s="2" t="s">
        <v>272</v>
      </c>
      <c r="N1006" s="175" t="s">
        <v>272</v>
      </c>
      <c r="O1006" s="24"/>
      <c r="P1006" s="2"/>
      <c r="Q1006" s="2"/>
      <c r="R1006" s="2"/>
      <c r="S1006" s="2"/>
      <c r="T1006" s="2"/>
      <c r="U1006" s="25"/>
      <c r="V1006" s="24"/>
      <c r="W1006" s="2"/>
      <c r="X1006" s="2"/>
      <c r="Y1006" s="2"/>
      <c r="Z1006" s="175"/>
      <c r="AA1006" s="24"/>
      <c r="AB1006" s="2"/>
      <c r="AC1006" s="25"/>
      <c r="AD1006" s="174"/>
      <c r="AE1006" s="25"/>
      <c r="AF1006" s="180">
        <v>100</v>
      </c>
    </row>
    <row r="1007" spans="1:32">
      <c r="A1007" s="134" t="str">
        <f t="shared" si="15"/>
        <v>CHca_05.1</v>
      </c>
      <c r="C1007" s="177" t="s">
        <v>11</v>
      </c>
      <c r="D1007" s="178" t="s">
        <v>495</v>
      </c>
      <c r="E1007" s="178" t="s">
        <v>597</v>
      </c>
      <c r="F1007" s="178" t="s">
        <v>598</v>
      </c>
      <c r="G1007" s="178" t="s">
        <v>533</v>
      </c>
      <c r="H1007" s="177" t="s">
        <v>52</v>
      </c>
      <c r="I1007" s="179" t="s">
        <v>643</v>
      </c>
      <c r="J1007" s="59" t="s">
        <v>1420</v>
      </c>
      <c r="K1007" s="60" t="s">
        <v>1450</v>
      </c>
      <c r="L1007" s="174" t="s">
        <v>272</v>
      </c>
      <c r="M1007" s="2" t="s">
        <v>272</v>
      </c>
      <c r="N1007" s="175" t="s">
        <v>272</v>
      </c>
      <c r="O1007" s="24"/>
      <c r="P1007" s="2"/>
      <c r="Q1007" s="2"/>
      <c r="R1007" s="2"/>
      <c r="S1007" s="2"/>
      <c r="T1007" s="2"/>
      <c r="U1007" s="25"/>
      <c r="V1007" s="24"/>
      <c r="W1007" s="2"/>
      <c r="X1007" s="2"/>
      <c r="Y1007" s="2"/>
      <c r="Z1007" s="175"/>
      <c r="AA1007" s="24"/>
      <c r="AB1007" s="2"/>
      <c r="AC1007" s="25"/>
      <c r="AD1007" s="174"/>
      <c r="AE1007" s="25"/>
      <c r="AF1007" s="180">
        <v>100</v>
      </c>
    </row>
    <row r="1008" spans="1:32">
      <c r="A1008" s="134" t="str">
        <f t="shared" si="15"/>
        <v>CHca_05.2</v>
      </c>
      <c r="C1008" s="177" t="s">
        <v>11</v>
      </c>
      <c r="D1008" s="178" t="s">
        <v>495</v>
      </c>
      <c r="E1008" s="178" t="s">
        <v>599</v>
      </c>
      <c r="F1008" s="178" t="s">
        <v>600</v>
      </c>
      <c r="G1008" s="178" t="s">
        <v>540</v>
      </c>
      <c r="H1008" s="177" t="s">
        <v>52</v>
      </c>
      <c r="I1008" s="179" t="s">
        <v>643</v>
      </c>
      <c r="J1008" s="59" t="s">
        <v>1420</v>
      </c>
      <c r="K1008" s="60" t="s">
        <v>1451</v>
      </c>
      <c r="L1008" s="174" t="s">
        <v>272</v>
      </c>
      <c r="M1008" s="2" t="s">
        <v>272</v>
      </c>
      <c r="N1008" s="175" t="s">
        <v>272</v>
      </c>
      <c r="O1008" s="24" t="s">
        <v>272</v>
      </c>
      <c r="P1008" s="2" t="s">
        <v>272</v>
      </c>
      <c r="Q1008" s="2" t="s">
        <v>272</v>
      </c>
      <c r="R1008" s="2" t="s">
        <v>273</v>
      </c>
      <c r="S1008" s="2" t="s">
        <v>272</v>
      </c>
      <c r="T1008" s="2" t="s">
        <v>273</v>
      </c>
      <c r="U1008" s="25" t="s">
        <v>273</v>
      </c>
      <c r="V1008" s="24" t="s">
        <v>272</v>
      </c>
      <c r="W1008" s="2" t="s">
        <v>272</v>
      </c>
      <c r="X1008" s="2" t="s">
        <v>273</v>
      </c>
      <c r="Y1008" s="2" t="s">
        <v>273</v>
      </c>
      <c r="Z1008" s="175" t="s">
        <v>273</v>
      </c>
      <c r="AA1008" s="24" t="s">
        <v>273</v>
      </c>
      <c r="AB1008" s="2" t="s">
        <v>273</v>
      </c>
      <c r="AC1008" s="25" t="s">
        <v>273</v>
      </c>
      <c r="AD1008" s="174" t="s">
        <v>272</v>
      </c>
      <c r="AE1008" s="25" t="s">
        <v>273</v>
      </c>
      <c r="AF1008" s="180">
        <v>100</v>
      </c>
    </row>
    <row r="1009" spans="1:32">
      <c r="A1009" s="134" t="str">
        <f t="shared" si="15"/>
        <v>CHca_05.2</v>
      </c>
      <c r="C1009" s="177" t="s">
        <v>11</v>
      </c>
      <c r="D1009" s="178" t="s">
        <v>495</v>
      </c>
      <c r="E1009" s="178" t="s">
        <v>599</v>
      </c>
      <c r="F1009" s="178" t="s">
        <v>600</v>
      </c>
      <c r="G1009" s="178" t="s">
        <v>540</v>
      </c>
      <c r="H1009" s="177" t="s">
        <v>52</v>
      </c>
      <c r="I1009" s="179" t="s">
        <v>643</v>
      </c>
      <c r="J1009" s="59" t="s">
        <v>1420</v>
      </c>
      <c r="K1009" s="60" t="s">
        <v>1452</v>
      </c>
      <c r="L1009" s="174" t="s">
        <v>272</v>
      </c>
      <c r="M1009" s="2" t="s">
        <v>272</v>
      </c>
      <c r="N1009" s="175" t="s">
        <v>272</v>
      </c>
      <c r="O1009" s="24" t="s">
        <v>272</v>
      </c>
      <c r="P1009" s="2" t="s">
        <v>272</v>
      </c>
      <c r="Q1009" s="2" t="s">
        <v>272</v>
      </c>
      <c r="R1009" s="2" t="s">
        <v>273</v>
      </c>
      <c r="S1009" s="2" t="s">
        <v>273</v>
      </c>
      <c r="T1009" s="2" t="s">
        <v>273</v>
      </c>
      <c r="U1009" s="25" t="s">
        <v>273</v>
      </c>
      <c r="V1009" s="24" t="s">
        <v>272</v>
      </c>
      <c r="W1009" s="2" t="s">
        <v>272</v>
      </c>
      <c r="X1009" s="2" t="s">
        <v>273</v>
      </c>
      <c r="Y1009" s="2" t="s">
        <v>273</v>
      </c>
      <c r="Z1009" s="175" t="s">
        <v>273</v>
      </c>
      <c r="AA1009" s="24" t="s">
        <v>273</v>
      </c>
      <c r="AB1009" s="2" t="s">
        <v>273</v>
      </c>
      <c r="AC1009" s="25" t="s">
        <v>273</v>
      </c>
      <c r="AD1009" s="174" t="s">
        <v>272</v>
      </c>
      <c r="AE1009" s="25" t="s">
        <v>273</v>
      </c>
      <c r="AF1009" s="180">
        <v>100</v>
      </c>
    </row>
    <row r="1010" spans="1:32">
      <c r="A1010" s="134" t="str">
        <f t="shared" si="15"/>
        <v>CHca_05.3</v>
      </c>
      <c r="C1010" s="177" t="s">
        <v>11</v>
      </c>
      <c r="D1010" s="178" t="s">
        <v>495</v>
      </c>
      <c r="E1010" s="178" t="s">
        <v>601</v>
      </c>
      <c r="F1010" s="178" t="s">
        <v>602</v>
      </c>
      <c r="G1010" s="178" t="s">
        <v>533</v>
      </c>
      <c r="H1010" s="177" t="s">
        <v>52</v>
      </c>
      <c r="I1010" s="179" t="s">
        <v>643</v>
      </c>
      <c r="J1010" s="59" t="s">
        <v>1420</v>
      </c>
      <c r="K1010" s="60" t="s">
        <v>1453</v>
      </c>
      <c r="L1010" s="174" t="s">
        <v>272</v>
      </c>
      <c r="M1010" s="2" t="s">
        <v>272</v>
      </c>
      <c r="N1010" s="175" t="s">
        <v>272</v>
      </c>
      <c r="O1010" s="24"/>
      <c r="P1010" s="2"/>
      <c r="Q1010" s="2"/>
      <c r="R1010" s="2"/>
      <c r="S1010" s="2"/>
      <c r="T1010" s="2"/>
      <c r="U1010" s="25"/>
      <c r="V1010" s="24"/>
      <c r="W1010" s="2"/>
      <c r="X1010" s="2"/>
      <c r="Y1010" s="2"/>
      <c r="Z1010" s="175"/>
      <c r="AA1010" s="24"/>
      <c r="AB1010" s="2"/>
      <c r="AC1010" s="25"/>
      <c r="AD1010" s="174"/>
      <c r="AE1010" s="25"/>
      <c r="AF1010" s="180">
        <v>100</v>
      </c>
    </row>
    <row r="1011" spans="1:32">
      <c r="A1011" s="134" t="str">
        <f t="shared" si="15"/>
        <v>CHca_05.3</v>
      </c>
      <c r="C1011" s="177" t="s">
        <v>11</v>
      </c>
      <c r="D1011" s="178" t="s">
        <v>495</v>
      </c>
      <c r="E1011" s="178" t="s">
        <v>601</v>
      </c>
      <c r="F1011" s="178" t="s">
        <v>602</v>
      </c>
      <c r="G1011" s="178" t="s">
        <v>533</v>
      </c>
      <c r="H1011" s="177" t="s">
        <v>52</v>
      </c>
      <c r="I1011" s="179" t="s">
        <v>643</v>
      </c>
      <c r="J1011" s="59" t="s">
        <v>1420</v>
      </c>
      <c r="K1011" s="60" t="s">
        <v>1454</v>
      </c>
      <c r="L1011" s="174" t="s">
        <v>272</v>
      </c>
      <c r="M1011" s="2" t="s">
        <v>272</v>
      </c>
      <c r="N1011" s="175" t="s">
        <v>272</v>
      </c>
      <c r="O1011" s="24"/>
      <c r="P1011" s="2"/>
      <c r="Q1011" s="2"/>
      <c r="R1011" s="2"/>
      <c r="S1011" s="2"/>
      <c r="T1011" s="2"/>
      <c r="U1011" s="25"/>
      <c r="V1011" s="24"/>
      <c r="W1011" s="2"/>
      <c r="X1011" s="2"/>
      <c r="Y1011" s="2"/>
      <c r="Z1011" s="175"/>
      <c r="AA1011" s="24"/>
      <c r="AB1011" s="2"/>
      <c r="AC1011" s="25"/>
      <c r="AD1011" s="174"/>
      <c r="AE1011" s="25"/>
      <c r="AF1011" s="180">
        <v>100</v>
      </c>
    </row>
    <row r="1012" spans="1:32">
      <c r="A1012" s="134" t="str">
        <f t="shared" si="15"/>
        <v>CHfa_01.1</v>
      </c>
      <c r="C1012" s="177" t="s">
        <v>11</v>
      </c>
      <c r="D1012" s="178" t="s">
        <v>2</v>
      </c>
      <c r="E1012" s="178" t="s">
        <v>603</v>
      </c>
      <c r="F1012" s="178" t="s">
        <v>604</v>
      </c>
      <c r="G1012" s="178" t="s">
        <v>533</v>
      </c>
      <c r="H1012" s="177" t="s">
        <v>52</v>
      </c>
      <c r="I1012" s="179" t="s">
        <v>643</v>
      </c>
      <c r="J1012" s="59" t="s">
        <v>1420</v>
      </c>
      <c r="K1012" s="60" t="s">
        <v>1455</v>
      </c>
      <c r="L1012" s="174" t="s">
        <v>272</v>
      </c>
      <c r="M1012" s="2" t="s">
        <v>272</v>
      </c>
      <c r="N1012" s="175" t="s">
        <v>272</v>
      </c>
      <c r="O1012" s="24"/>
      <c r="P1012" s="2"/>
      <c r="Q1012" s="2"/>
      <c r="R1012" s="2"/>
      <c r="S1012" s="2"/>
      <c r="T1012" s="2"/>
      <c r="U1012" s="25"/>
      <c r="V1012" s="24"/>
      <c r="W1012" s="2"/>
      <c r="X1012" s="2"/>
      <c r="Y1012" s="2"/>
      <c r="Z1012" s="175"/>
      <c r="AA1012" s="24"/>
      <c r="AB1012" s="2"/>
      <c r="AC1012" s="25"/>
      <c r="AD1012" s="174"/>
      <c r="AE1012" s="25"/>
      <c r="AF1012" s="180">
        <v>100</v>
      </c>
    </row>
    <row r="1013" spans="1:32">
      <c r="A1013" s="134" t="str">
        <f t="shared" si="15"/>
        <v>CHfa_01.1</v>
      </c>
      <c r="C1013" s="177" t="s">
        <v>11</v>
      </c>
      <c r="D1013" s="178" t="s">
        <v>2</v>
      </c>
      <c r="E1013" s="178" t="s">
        <v>603</v>
      </c>
      <c r="F1013" s="178" t="s">
        <v>604</v>
      </c>
      <c r="G1013" s="178" t="s">
        <v>533</v>
      </c>
      <c r="H1013" s="177" t="s">
        <v>52</v>
      </c>
      <c r="I1013" s="179" t="s">
        <v>643</v>
      </c>
      <c r="J1013" s="59" t="s">
        <v>1456</v>
      </c>
      <c r="K1013" s="60" t="s">
        <v>1457</v>
      </c>
      <c r="L1013" s="174" t="s">
        <v>272</v>
      </c>
      <c r="M1013" s="2" t="s">
        <v>272</v>
      </c>
      <c r="N1013" s="175" t="s">
        <v>272</v>
      </c>
      <c r="O1013" s="24"/>
      <c r="P1013" s="2"/>
      <c r="Q1013" s="2"/>
      <c r="R1013" s="2"/>
      <c r="S1013" s="2"/>
      <c r="T1013" s="2"/>
      <c r="U1013" s="25"/>
      <c r="V1013" s="24"/>
      <c r="W1013" s="2"/>
      <c r="X1013" s="2"/>
      <c r="Y1013" s="2"/>
      <c r="Z1013" s="175"/>
      <c r="AA1013" s="24"/>
      <c r="AB1013" s="2"/>
      <c r="AC1013" s="25"/>
      <c r="AD1013" s="174"/>
      <c r="AE1013" s="25"/>
      <c r="AF1013" s="180">
        <v>100</v>
      </c>
    </row>
    <row r="1014" spans="1:32">
      <c r="A1014" s="134" t="str">
        <f t="shared" si="15"/>
        <v>CHfa_01.2</v>
      </c>
      <c r="C1014" s="177" t="s">
        <v>11</v>
      </c>
      <c r="D1014" s="178" t="s">
        <v>2</v>
      </c>
      <c r="E1014" s="178" t="s">
        <v>605</v>
      </c>
      <c r="F1014" s="178" t="s">
        <v>606</v>
      </c>
      <c r="G1014" s="178" t="s">
        <v>540</v>
      </c>
      <c r="H1014" s="177" t="s">
        <v>52</v>
      </c>
      <c r="I1014" s="179" t="s">
        <v>53</v>
      </c>
      <c r="J1014" s="59" t="s">
        <v>1458</v>
      </c>
      <c r="K1014" s="60" t="s">
        <v>1459</v>
      </c>
      <c r="L1014" s="174" t="s">
        <v>272</v>
      </c>
      <c r="M1014" s="2" t="s">
        <v>272</v>
      </c>
      <c r="N1014" s="175" t="s">
        <v>272</v>
      </c>
      <c r="O1014" s="24" t="s">
        <v>272</v>
      </c>
      <c r="P1014" s="2" t="s">
        <v>273</v>
      </c>
      <c r="Q1014" s="2" t="s">
        <v>273</v>
      </c>
      <c r="R1014" s="2" t="s">
        <v>272</v>
      </c>
      <c r="S1014" s="2" t="s">
        <v>272</v>
      </c>
      <c r="T1014" s="2" t="s">
        <v>272</v>
      </c>
      <c r="U1014" s="25" t="s">
        <v>273</v>
      </c>
      <c r="V1014" s="24" t="s">
        <v>272</v>
      </c>
      <c r="W1014" s="2" t="s">
        <v>273</v>
      </c>
      <c r="X1014" s="2" t="s">
        <v>273</v>
      </c>
      <c r="Y1014" s="2" t="s">
        <v>273</v>
      </c>
      <c r="Z1014" s="175" t="s">
        <v>273</v>
      </c>
      <c r="AA1014" s="24" t="s">
        <v>273</v>
      </c>
      <c r="AB1014" s="2" t="s">
        <v>273</v>
      </c>
      <c r="AC1014" s="25" t="s">
        <v>273</v>
      </c>
      <c r="AD1014" s="174" t="s">
        <v>272</v>
      </c>
      <c r="AE1014" s="25" t="s">
        <v>273</v>
      </c>
      <c r="AF1014" s="180">
        <v>100</v>
      </c>
    </row>
    <row r="1015" spans="1:32">
      <c r="A1015" s="134" t="str">
        <f t="shared" si="15"/>
        <v>CHfa_01.2</v>
      </c>
      <c r="C1015" s="177" t="s">
        <v>11</v>
      </c>
      <c r="D1015" s="178" t="s">
        <v>2</v>
      </c>
      <c r="E1015" s="178" t="s">
        <v>605</v>
      </c>
      <c r="F1015" s="178" t="s">
        <v>606</v>
      </c>
      <c r="G1015" s="178" t="s">
        <v>540</v>
      </c>
      <c r="H1015" s="177" t="s">
        <v>52</v>
      </c>
      <c r="I1015" s="179" t="s">
        <v>53</v>
      </c>
      <c r="J1015" s="59" t="s">
        <v>1460</v>
      </c>
      <c r="K1015" s="60" t="s">
        <v>1461</v>
      </c>
      <c r="L1015" s="174" t="s">
        <v>272</v>
      </c>
      <c r="M1015" s="2" t="s">
        <v>273</v>
      </c>
      <c r="N1015" s="175" t="s">
        <v>272</v>
      </c>
      <c r="O1015" s="24" t="s">
        <v>672</v>
      </c>
      <c r="P1015" s="2" t="s">
        <v>273</v>
      </c>
      <c r="Q1015" s="2" t="s">
        <v>273</v>
      </c>
      <c r="R1015" s="2" t="s">
        <v>273</v>
      </c>
      <c r="S1015" s="2" t="s">
        <v>273</v>
      </c>
      <c r="T1015" s="2" t="s">
        <v>273</v>
      </c>
      <c r="U1015" s="25" t="s">
        <v>273</v>
      </c>
      <c r="V1015" s="24" t="s">
        <v>272</v>
      </c>
      <c r="W1015" s="2" t="s">
        <v>273</v>
      </c>
      <c r="X1015" s="2" t="s">
        <v>273</v>
      </c>
      <c r="Y1015" s="2" t="s">
        <v>273</v>
      </c>
      <c r="Z1015" s="175" t="s">
        <v>273</v>
      </c>
      <c r="AA1015" s="24" t="s">
        <v>273</v>
      </c>
      <c r="AB1015" s="2" t="s">
        <v>273</v>
      </c>
      <c r="AC1015" s="25" t="s">
        <v>273</v>
      </c>
      <c r="AD1015" s="174" t="s">
        <v>272</v>
      </c>
      <c r="AE1015" s="25" t="s">
        <v>273</v>
      </c>
      <c r="AF1015" s="180">
        <v>100</v>
      </c>
    </row>
    <row r="1016" spans="1:32">
      <c r="A1016" s="134" t="str">
        <f t="shared" si="15"/>
        <v>CHfa_01.2</v>
      </c>
      <c r="C1016" s="177" t="s">
        <v>11</v>
      </c>
      <c r="D1016" s="178" t="s">
        <v>2</v>
      </c>
      <c r="E1016" s="178" t="s">
        <v>605</v>
      </c>
      <c r="F1016" s="178" t="s">
        <v>606</v>
      </c>
      <c r="G1016" s="178" t="s">
        <v>540</v>
      </c>
      <c r="H1016" s="177" t="s">
        <v>52</v>
      </c>
      <c r="I1016" s="179" t="s">
        <v>53</v>
      </c>
      <c r="J1016" s="59" t="s">
        <v>1343</v>
      </c>
      <c r="K1016" s="60" t="s">
        <v>1462</v>
      </c>
      <c r="L1016" s="174" t="s">
        <v>272</v>
      </c>
      <c r="M1016" s="2" t="s">
        <v>273</v>
      </c>
      <c r="N1016" s="175" t="s">
        <v>272</v>
      </c>
      <c r="O1016" s="24" t="s">
        <v>672</v>
      </c>
      <c r="P1016" s="2" t="s">
        <v>273</v>
      </c>
      <c r="Q1016" s="2" t="s">
        <v>273</v>
      </c>
      <c r="R1016" s="2" t="s">
        <v>273</v>
      </c>
      <c r="S1016" s="2" t="s">
        <v>273</v>
      </c>
      <c r="T1016" s="2" t="s">
        <v>273</v>
      </c>
      <c r="U1016" s="25" t="s">
        <v>273</v>
      </c>
      <c r="V1016" s="24" t="s">
        <v>272</v>
      </c>
      <c r="W1016" s="2" t="s">
        <v>273</v>
      </c>
      <c r="X1016" s="2" t="s">
        <v>273</v>
      </c>
      <c r="Y1016" s="2" t="s">
        <v>273</v>
      </c>
      <c r="Z1016" s="175" t="s">
        <v>273</v>
      </c>
      <c r="AA1016" s="24" t="s">
        <v>273</v>
      </c>
      <c r="AB1016" s="2" t="s">
        <v>273</v>
      </c>
      <c r="AC1016" s="25" t="s">
        <v>273</v>
      </c>
      <c r="AD1016" s="174" t="s">
        <v>272</v>
      </c>
      <c r="AE1016" s="25" t="s">
        <v>273</v>
      </c>
      <c r="AF1016" s="180">
        <v>100</v>
      </c>
    </row>
    <row r="1017" spans="1:32">
      <c r="A1017" s="134" t="str">
        <f t="shared" si="15"/>
        <v>CHfa_01.2</v>
      </c>
      <c r="C1017" s="177" t="s">
        <v>11</v>
      </c>
      <c r="D1017" s="178" t="s">
        <v>2</v>
      </c>
      <c r="E1017" s="178" t="s">
        <v>605</v>
      </c>
      <c r="F1017" s="178" t="s">
        <v>606</v>
      </c>
      <c r="G1017" s="178" t="s">
        <v>540</v>
      </c>
      <c r="H1017" s="177" t="s">
        <v>52</v>
      </c>
      <c r="I1017" s="179" t="s">
        <v>53</v>
      </c>
      <c r="J1017" s="59" t="s">
        <v>1463</v>
      </c>
      <c r="K1017" s="60" t="s">
        <v>1464</v>
      </c>
      <c r="L1017" s="174" t="s">
        <v>272</v>
      </c>
      <c r="M1017" s="2" t="s">
        <v>272</v>
      </c>
      <c r="N1017" s="175" t="s">
        <v>272</v>
      </c>
      <c r="O1017" s="24" t="s">
        <v>272</v>
      </c>
      <c r="P1017" s="2" t="s">
        <v>272</v>
      </c>
      <c r="Q1017" s="2" t="s">
        <v>273</v>
      </c>
      <c r="R1017" s="2" t="s">
        <v>273</v>
      </c>
      <c r="S1017" s="2" t="s">
        <v>273</v>
      </c>
      <c r="T1017" s="2" t="s">
        <v>273</v>
      </c>
      <c r="U1017" s="25" t="s">
        <v>273</v>
      </c>
      <c r="V1017" s="24" t="s">
        <v>272</v>
      </c>
      <c r="W1017" s="2" t="s">
        <v>273</v>
      </c>
      <c r="X1017" s="2" t="s">
        <v>273</v>
      </c>
      <c r="Y1017" s="2" t="s">
        <v>273</v>
      </c>
      <c r="Z1017" s="175" t="s">
        <v>273</v>
      </c>
      <c r="AA1017" s="24" t="s">
        <v>273</v>
      </c>
      <c r="AB1017" s="2" t="s">
        <v>273</v>
      </c>
      <c r="AC1017" s="25" t="s">
        <v>273</v>
      </c>
      <c r="AD1017" s="174" t="s">
        <v>272</v>
      </c>
      <c r="AE1017" s="25" t="s">
        <v>273</v>
      </c>
      <c r="AF1017" s="180">
        <v>100</v>
      </c>
    </row>
    <row r="1018" spans="1:32">
      <c r="A1018" s="134" t="str">
        <f t="shared" si="15"/>
        <v>CHfa_01.2</v>
      </c>
      <c r="C1018" s="177" t="s">
        <v>11</v>
      </c>
      <c r="D1018" s="178" t="s">
        <v>2</v>
      </c>
      <c r="E1018" s="178" t="s">
        <v>605</v>
      </c>
      <c r="F1018" s="178" t="s">
        <v>606</v>
      </c>
      <c r="G1018" s="178" t="s">
        <v>540</v>
      </c>
      <c r="H1018" s="177" t="s">
        <v>52</v>
      </c>
      <c r="I1018" s="179" t="s">
        <v>53</v>
      </c>
      <c r="J1018" s="59" t="s">
        <v>435</v>
      </c>
      <c r="K1018" s="60" t="s">
        <v>1465</v>
      </c>
      <c r="L1018" s="174" t="s">
        <v>272</v>
      </c>
      <c r="M1018" s="2" t="s">
        <v>272</v>
      </c>
      <c r="N1018" s="175" t="s">
        <v>272</v>
      </c>
      <c r="O1018" s="24" t="s">
        <v>273</v>
      </c>
      <c r="P1018" s="2" t="s">
        <v>273</v>
      </c>
      <c r="Q1018" s="2" t="s">
        <v>273</v>
      </c>
      <c r="R1018" s="2" t="s">
        <v>273</v>
      </c>
      <c r="S1018" s="2" t="s">
        <v>273</v>
      </c>
      <c r="T1018" s="2" t="s">
        <v>273</v>
      </c>
      <c r="U1018" s="25" t="s">
        <v>273</v>
      </c>
      <c r="V1018" s="24" t="s">
        <v>272</v>
      </c>
      <c r="W1018" s="2" t="s">
        <v>273</v>
      </c>
      <c r="X1018" s="2" t="s">
        <v>273</v>
      </c>
      <c r="Y1018" s="2" t="s">
        <v>273</v>
      </c>
      <c r="Z1018" s="175" t="s">
        <v>273</v>
      </c>
      <c r="AA1018" s="24" t="s">
        <v>272</v>
      </c>
      <c r="AB1018" s="2" t="s">
        <v>272</v>
      </c>
      <c r="AC1018" s="25" t="s">
        <v>273</v>
      </c>
      <c r="AD1018" s="174" t="s">
        <v>272</v>
      </c>
      <c r="AE1018" s="25" t="s">
        <v>273</v>
      </c>
      <c r="AF1018" s="180">
        <v>100</v>
      </c>
    </row>
    <row r="1019" spans="1:32">
      <c r="A1019" s="134" t="str">
        <f t="shared" si="15"/>
        <v>CHfa_01.2</v>
      </c>
      <c r="C1019" s="177" t="s">
        <v>11</v>
      </c>
      <c r="D1019" s="178" t="s">
        <v>2</v>
      </c>
      <c r="E1019" s="178" t="s">
        <v>605</v>
      </c>
      <c r="F1019" s="178" t="s">
        <v>606</v>
      </c>
      <c r="G1019" s="178" t="s">
        <v>540</v>
      </c>
      <c r="H1019" s="177" t="s">
        <v>52</v>
      </c>
      <c r="I1019" s="179" t="s">
        <v>53</v>
      </c>
      <c r="J1019" s="59" t="s">
        <v>1345</v>
      </c>
      <c r="K1019" s="60" t="s">
        <v>1466</v>
      </c>
      <c r="L1019" s="174" t="s">
        <v>272</v>
      </c>
      <c r="M1019" s="2" t="s">
        <v>273</v>
      </c>
      <c r="N1019" s="175" t="s">
        <v>272</v>
      </c>
      <c r="O1019" s="24" t="s">
        <v>672</v>
      </c>
      <c r="P1019" s="2" t="s">
        <v>273</v>
      </c>
      <c r="Q1019" s="2" t="s">
        <v>273</v>
      </c>
      <c r="R1019" s="2" t="s">
        <v>273</v>
      </c>
      <c r="S1019" s="2" t="s">
        <v>273</v>
      </c>
      <c r="T1019" s="2" t="s">
        <v>273</v>
      </c>
      <c r="U1019" s="25" t="s">
        <v>273</v>
      </c>
      <c r="V1019" s="24" t="s">
        <v>273</v>
      </c>
      <c r="W1019" s="2" t="s">
        <v>273</v>
      </c>
      <c r="X1019" s="2" t="s">
        <v>273</v>
      </c>
      <c r="Y1019" s="2" t="s">
        <v>273</v>
      </c>
      <c r="Z1019" s="175" t="s">
        <v>273</v>
      </c>
      <c r="AA1019" s="24" t="s">
        <v>272</v>
      </c>
      <c r="AB1019" s="2" t="s">
        <v>273</v>
      </c>
      <c r="AC1019" s="25" t="s">
        <v>273</v>
      </c>
      <c r="AD1019" s="174" t="s">
        <v>272</v>
      </c>
      <c r="AE1019" s="25" t="s">
        <v>273</v>
      </c>
      <c r="AF1019" s="180">
        <v>100</v>
      </c>
    </row>
    <row r="1020" spans="1:32">
      <c r="A1020" s="134" t="str">
        <f t="shared" si="15"/>
        <v>CHfa_01.2</v>
      </c>
      <c r="C1020" s="177" t="s">
        <v>11</v>
      </c>
      <c r="D1020" s="178" t="s">
        <v>2</v>
      </c>
      <c r="E1020" s="178" t="s">
        <v>605</v>
      </c>
      <c r="F1020" s="178" t="s">
        <v>606</v>
      </c>
      <c r="G1020" s="178" t="s">
        <v>540</v>
      </c>
      <c r="H1020" s="177" t="s">
        <v>52</v>
      </c>
      <c r="I1020" s="179" t="s">
        <v>53</v>
      </c>
      <c r="J1020" s="59" t="s">
        <v>1467</v>
      </c>
      <c r="K1020" s="60" t="s">
        <v>1468</v>
      </c>
      <c r="L1020" s="174" t="s">
        <v>272</v>
      </c>
      <c r="M1020" s="2" t="s">
        <v>273</v>
      </c>
      <c r="N1020" s="175" t="s">
        <v>272</v>
      </c>
      <c r="O1020" s="24" t="s">
        <v>672</v>
      </c>
      <c r="P1020" s="2" t="s">
        <v>273</v>
      </c>
      <c r="Q1020" s="2" t="s">
        <v>273</v>
      </c>
      <c r="R1020" s="2" t="s">
        <v>273</v>
      </c>
      <c r="S1020" s="2" t="s">
        <v>273</v>
      </c>
      <c r="T1020" s="2" t="s">
        <v>273</v>
      </c>
      <c r="U1020" s="25" t="s">
        <v>273</v>
      </c>
      <c r="V1020" s="24" t="s">
        <v>273</v>
      </c>
      <c r="W1020" s="2" t="s">
        <v>273</v>
      </c>
      <c r="X1020" s="2" t="s">
        <v>273</v>
      </c>
      <c r="Y1020" s="2" t="s">
        <v>273</v>
      </c>
      <c r="Z1020" s="175" t="s">
        <v>273</v>
      </c>
      <c r="AA1020" s="24" t="s">
        <v>272</v>
      </c>
      <c r="AB1020" s="2" t="s">
        <v>273</v>
      </c>
      <c r="AC1020" s="25" t="s">
        <v>273</v>
      </c>
      <c r="AD1020" s="174" t="s">
        <v>272</v>
      </c>
      <c r="AE1020" s="25" t="s">
        <v>273</v>
      </c>
      <c r="AF1020" s="180">
        <v>100</v>
      </c>
    </row>
    <row r="1021" spans="1:32">
      <c r="A1021" s="134" t="str">
        <f t="shared" si="15"/>
        <v>CHfa_01.2</v>
      </c>
      <c r="C1021" s="177" t="s">
        <v>11</v>
      </c>
      <c r="D1021" s="178" t="s">
        <v>2</v>
      </c>
      <c r="E1021" s="178" t="s">
        <v>605</v>
      </c>
      <c r="F1021" s="178" t="s">
        <v>606</v>
      </c>
      <c r="G1021" s="178" t="s">
        <v>540</v>
      </c>
      <c r="H1021" s="177" t="s">
        <v>52</v>
      </c>
      <c r="I1021" s="179" t="s">
        <v>53</v>
      </c>
      <c r="J1021" s="59" t="s">
        <v>1469</v>
      </c>
      <c r="K1021" s="60" t="s">
        <v>1470</v>
      </c>
      <c r="L1021" s="174" t="s">
        <v>272</v>
      </c>
      <c r="M1021" s="2" t="s">
        <v>273</v>
      </c>
      <c r="N1021" s="175" t="s">
        <v>272</v>
      </c>
      <c r="O1021" s="24" t="s">
        <v>672</v>
      </c>
      <c r="P1021" s="2" t="s">
        <v>273</v>
      </c>
      <c r="Q1021" s="2" t="s">
        <v>273</v>
      </c>
      <c r="R1021" s="2" t="s">
        <v>273</v>
      </c>
      <c r="S1021" s="2" t="s">
        <v>273</v>
      </c>
      <c r="T1021" s="2" t="s">
        <v>273</v>
      </c>
      <c r="U1021" s="25" t="s">
        <v>273</v>
      </c>
      <c r="V1021" s="24" t="s">
        <v>273</v>
      </c>
      <c r="W1021" s="2" t="s">
        <v>273</v>
      </c>
      <c r="X1021" s="2" t="s">
        <v>273</v>
      </c>
      <c r="Y1021" s="2" t="s">
        <v>273</v>
      </c>
      <c r="Z1021" s="175" t="s">
        <v>273</v>
      </c>
      <c r="AA1021" s="24" t="s">
        <v>272</v>
      </c>
      <c r="AB1021" s="2" t="s">
        <v>273</v>
      </c>
      <c r="AC1021" s="25" t="s">
        <v>273</v>
      </c>
      <c r="AD1021" s="174" t="s">
        <v>272</v>
      </c>
      <c r="AE1021" s="25" t="s">
        <v>273</v>
      </c>
      <c r="AF1021" s="180">
        <v>100</v>
      </c>
    </row>
    <row r="1022" spans="1:32">
      <c r="A1022" s="134" t="str">
        <f t="shared" si="15"/>
        <v>CHfa_01.2</v>
      </c>
      <c r="C1022" s="177" t="s">
        <v>11</v>
      </c>
      <c r="D1022" s="178" t="s">
        <v>2</v>
      </c>
      <c r="E1022" s="178" t="s">
        <v>605</v>
      </c>
      <c r="F1022" s="178" t="s">
        <v>606</v>
      </c>
      <c r="G1022" s="178" t="s">
        <v>540</v>
      </c>
      <c r="H1022" s="177" t="s">
        <v>52</v>
      </c>
      <c r="I1022" s="179" t="s">
        <v>53</v>
      </c>
      <c r="J1022" s="59" t="s">
        <v>1353</v>
      </c>
      <c r="K1022" s="60" t="s">
        <v>1471</v>
      </c>
      <c r="L1022" s="174" t="s">
        <v>272</v>
      </c>
      <c r="M1022" s="2" t="s">
        <v>273</v>
      </c>
      <c r="N1022" s="175" t="s">
        <v>272</v>
      </c>
      <c r="O1022" s="24" t="s">
        <v>672</v>
      </c>
      <c r="P1022" s="2" t="s">
        <v>273</v>
      </c>
      <c r="Q1022" s="2" t="s">
        <v>273</v>
      </c>
      <c r="R1022" s="2" t="s">
        <v>273</v>
      </c>
      <c r="S1022" s="2" t="s">
        <v>273</v>
      </c>
      <c r="T1022" s="2" t="s">
        <v>273</v>
      </c>
      <c r="U1022" s="25" t="s">
        <v>273</v>
      </c>
      <c r="V1022" s="24" t="s">
        <v>272</v>
      </c>
      <c r="W1022" s="2" t="s">
        <v>273</v>
      </c>
      <c r="X1022" s="2" t="s">
        <v>273</v>
      </c>
      <c r="Y1022" s="2" t="s">
        <v>273</v>
      </c>
      <c r="Z1022" s="175" t="s">
        <v>273</v>
      </c>
      <c r="AA1022" s="24" t="s">
        <v>273</v>
      </c>
      <c r="AB1022" s="2" t="s">
        <v>273</v>
      </c>
      <c r="AC1022" s="25" t="s">
        <v>273</v>
      </c>
      <c r="AD1022" s="174" t="s">
        <v>272</v>
      </c>
      <c r="AE1022" s="25" t="s">
        <v>273</v>
      </c>
      <c r="AF1022" s="180">
        <v>100</v>
      </c>
    </row>
    <row r="1023" spans="1:32">
      <c r="A1023" s="134" t="str">
        <f t="shared" si="15"/>
        <v>CHfa_01.2</v>
      </c>
      <c r="C1023" s="177" t="s">
        <v>11</v>
      </c>
      <c r="D1023" s="178" t="s">
        <v>2</v>
      </c>
      <c r="E1023" s="178" t="s">
        <v>605</v>
      </c>
      <c r="F1023" s="178" t="s">
        <v>606</v>
      </c>
      <c r="G1023" s="178" t="s">
        <v>540</v>
      </c>
      <c r="H1023" s="177" t="s">
        <v>52</v>
      </c>
      <c r="I1023" s="179" t="s">
        <v>53</v>
      </c>
      <c r="J1023" s="59" t="s">
        <v>1355</v>
      </c>
      <c r="K1023" s="60" t="s">
        <v>1472</v>
      </c>
      <c r="L1023" s="174" t="s">
        <v>272</v>
      </c>
      <c r="M1023" s="2" t="s">
        <v>273</v>
      </c>
      <c r="N1023" s="175" t="s">
        <v>272</v>
      </c>
      <c r="O1023" s="24" t="s">
        <v>672</v>
      </c>
      <c r="P1023" s="2" t="s">
        <v>273</v>
      </c>
      <c r="Q1023" s="2" t="s">
        <v>273</v>
      </c>
      <c r="R1023" s="2" t="s">
        <v>273</v>
      </c>
      <c r="S1023" s="2" t="s">
        <v>273</v>
      </c>
      <c r="T1023" s="2" t="s">
        <v>273</v>
      </c>
      <c r="U1023" s="25" t="s">
        <v>273</v>
      </c>
      <c r="V1023" s="24" t="s">
        <v>272</v>
      </c>
      <c r="W1023" s="2" t="s">
        <v>273</v>
      </c>
      <c r="X1023" s="2" t="s">
        <v>273</v>
      </c>
      <c r="Y1023" s="2" t="s">
        <v>273</v>
      </c>
      <c r="Z1023" s="175" t="s">
        <v>273</v>
      </c>
      <c r="AA1023" s="24" t="s">
        <v>273</v>
      </c>
      <c r="AB1023" s="2" t="s">
        <v>273</v>
      </c>
      <c r="AC1023" s="25" t="s">
        <v>273</v>
      </c>
      <c r="AD1023" s="174" t="s">
        <v>273</v>
      </c>
      <c r="AE1023" s="25" t="s">
        <v>273</v>
      </c>
      <c r="AF1023" s="180">
        <v>0</v>
      </c>
    </row>
    <row r="1024" spans="1:32">
      <c r="A1024" s="134" t="str">
        <f t="shared" si="15"/>
        <v>CHfa_01.2</v>
      </c>
      <c r="C1024" s="177" t="s">
        <v>11</v>
      </c>
      <c r="D1024" s="178" t="s">
        <v>2</v>
      </c>
      <c r="E1024" s="178" t="s">
        <v>605</v>
      </c>
      <c r="F1024" s="178" t="s">
        <v>606</v>
      </c>
      <c r="G1024" s="178" t="s">
        <v>540</v>
      </c>
      <c r="H1024" s="177" t="s">
        <v>52</v>
      </c>
      <c r="I1024" s="179" t="s">
        <v>53</v>
      </c>
      <c r="J1024" s="59" t="s">
        <v>1473</v>
      </c>
      <c r="K1024" s="60" t="s">
        <v>1474</v>
      </c>
      <c r="L1024" s="174" t="s">
        <v>272</v>
      </c>
      <c r="M1024" s="2" t="s">
        <v>273</v>
      </c>
      <c r="N1024" s="175" t="s">
        <v>272</v>
      </c>
      <c r="O1024" s="24" t="s">
        <v>672</v>
      </c>
      <c r="P1024" s="2" t="s">
        <v>273</v>
      </c>
      <c r="Q1024" s="2" t="s">
        <v>273</v>
      </c>
      <c r="R1024" s="2" t="s">
        <v>273</v>
      </c>
      <c r="S1024" s="2" t="s">
        <v>273</v>
      </c>
      <c r="T1024" s="2" t="s">
        <v>273</v>
      </c>
      <c r="U1024" s="25" t="s">
        <v>273</v>
      </c>
      <c r="V1024" s="24" t="s">
        <v>272</v>
      </c>
      <c r="W1024" s="2" t="s">
        <v>273</v>
      </c>
      <c r="X1024" s="2" t="s">
        <v>273</v>
      </c>
      <c r="Y1024" s="2" t="s">
        <v>273</v>
      </c>
      <c r="Z1024" s="175" t="s">
        <v>273</v>
      </c>
      <c r="AA1024" s="24" t="s">
        <v>273</v>
      </c>
      <c r="AB1024" s="2" t="s">
        <v>273</v>
      </c>
      <c r="AC1024" s="25" t="s">
        <v>273</v>
      </c>
      <c r="AD1024" s="174" t="s">
        <v>273</v>
      </c>
      <c r="AE1024" s="25" t="s">
        <v>273</v>
      </c>
      <c r="AF1024" s="180">
        <v>0</v>
      </c>
    </row>
    <row r="1025" spans="1:32">
      <c r="A1025" s="134" t="str">
        <f t="shared" si="15"/>
        <v>CHfa_01.2</v>
      </c>
      <c r="C1025" s="177" t="s">
        <v>11</v>
      </c>
      <c r="D1025" s="178" t="s">
        <v>2</v>
      </c>
      <c r="E1025" s="178" t="s">
        <v>605</v>
      </c>
      <c r="F1025" s="178" t="s">
        <v>606</v>
      </c>
      <c r="G1025" s="178" t="s">
        <v>540</v>
      </c>
      <c r="H1025" s="177" t="s">
        <v>52</v>
      </c>
      <c r="I1025" s="179" t="s">
        <v>53</v>
      </c>
      <c r="J1025" s="59" t="s">
        <v>1475</v>
      </c>
      <c r="K1025" s="60" t="s">
        <v>1476</v>
      </c>
      <c r="L1025" s="174" t="s">
        <v>272</v>
      </c>
      <c r="M1025" s="2" t="s">
        <v>273</v>
      </c>
      <c r="N1025" s="175" t="s">
        <v>272</v>
      </c>
      <c r="O1025" s="24" t="s">
        <v>672</v>
      </c>
      <c r="P1025" s="2" t="s">
        <v>273</v>
      </c>
      <c r="Q1025" s="2" t="s">
        <v>273</v>
      </c>
      <c r="R1025" s="2" t="s">
        <v>273</v>
      </c>
      <c r="S1025" s="2" t="s">
        <v>273</v>
      </c>
      <c r="T1025" s="2" t="s">
        <v>273</v>
      </c>
      <c r="U1025" s="25" t="s">
        <v>273</v>
      </c>
      <c r="V1025" s="24" t="s">
        <v>272</v>
      </c>
      <c r="W1025" s="2" t="s">
        <v>273</v>
      </c>
      <c r="X1025" s="2" t="s">
        <v>273</v>
      </c>
      <c r="Y1025" s="2" t="s">
        <v>273</v>
      </c>
      <c r="Z1025" s="175" t="s">
        <v>273</v>
      </c>
      <c r="AA1025" s="24" t="s">
        <v>273</v>
      </c>
      <c r="AB1025" s="2" t="s">
        <v>273</v>
      </c>
      <c r="AC1025" s="25" t="s">
        <v>273</v>
      </c>
      <c r="AD1025" s="174" t="s">
        <v>273</v>
      </c>
      <c r="AE1025" s="25" t="s">
        <v>273</v>
      </c>
      <c r="AF1025" s="180">
        <v>100</v>
      </c>
    </row>
    <row r="1026" spans="1:32">
      <c r="A1026" s="134" t="str">
        <f t="shared" si="15"/>
        <v>CHfa_01.2</v>
      </c>
      <c r="C1026" s="177" t="s">
        <v>11</v>
      </c>
      <c r="D1026" s="178" t="s">
        <v>2</v>
      </c>
      <c r="E1026" s="178" t="s">
        <v>605</v>
      </c>
      <c r="F1026" s="178" t="s">
        <v>606</v>
      </c>
      <c r="G1026" s="178" t="s">
        <v>540</v>
      </c>
      <c r="H1026" s="177" t="s">
        <v>52</v>
      </c>
      <c r="I1026" s="179" t="s">
        <v>53</v>
      </c>
      <c r="J1026" s="59" t="s">
        <v>1361</v>
      </c>
      <c r="K1026" s="60" t="s">
        <v>1477</v>
      </c>
      <c r="L1026" s="174" t="s">
        <v>272</v>
      </c>
      <c r="M1026" s="2" t="s">
        <v>273</v>
      </c>
      <c r="N1026" s="175" t="s">
        <v>272</v>
      </c>
      <c r="O1026" s="24" t="s">
        <v>672</v>
      </c>
      <c r="P1026" s="2" t="s">
        <v>273</v>
      </c>
      <c r="Q1026" s="2" t="s">
        <v>273</v>
      </c>
      <c r="R1026" s="2" t="s">
        <v>273</v>
      </c>
      <c r="S1026" s="2" t="s">
        <v>273</v>
      </c>
      <c r="T1026" s="2" t="s">
        <v>273</v>
      </c>
      <c r="U1026" s="25" t="s">
        <v>273</v>
      </c>
      <c r="V1026" s="24" t="s">
        <v>272</v>
      </c>
      <c r="W1026" s="2" t="s">
        <v>273</v>
      </c>
      <c r="X1026" s="2" t="s">
        <v>273</v>
      </c>
      <c r="Y1026" s="2" t="s">
        <v>273</v>
      </c>
      <c r="Z1026" s="175" t="s">
        <v>273</v>
      </c>
      <c r="AA1026" s="24" t="s">
        <v>273</v>
      </c>
      <c r="AB1026" s="2" t="s">
        <v>273</v>
      </c>
      <c r="AC1026" s="25" t="s">
        <v>273</v>
      </c>
      <c r="AD1026" s="174" t="s">
        <v>273</v>
      </c>
      <c r="AE1026" s="25" t="s">
        <v>273</v>
      </c>
      <c r="AF1026" s="180">
        <v>100</v>
      </c>
    </row>
    <row r="1027" spans="1:32">
      <c r="A1027" s="134" t="str">
        <f t="shared" si="15"/>
        <v>CHfa_01.2</v>
      </c>
      <c r="C1027" s="177" t="s">
        <v>11</v>
      </c>
      <c r="D1027" s="178" t="s">
        <v>2</v>
      </c>
      <c r="E1027" s="178" t="s">
        <v>605</v>
      </c>
      <c r="F1027" s="178" t="s">
        <v>606</v>
      </c>
      <c r="G1027" s="178" t="s">
        <v>540</v>
      </c>
      <c r="H1027" s="177" t="s">
        <v>52</v>
      </c>
      <c r="I1027" s="179" t="s">
        <v>53</v>
      </c>
      <c r="J1027" s="59" t="s">
        <v>1478</v>
      </c>
      <c r="K1027" s="60" t="s">
        <v>1479</v>
      </c>
      <c r="L1027" s="174" t="s">
        <v>272</v>
      </c>
      <c r="M1027" s="2" t="s">
        <v>273</v>
      </c>
      <c r="N1027" s="175" t="s">
        <v>272</v>
      </c>
      <c r="O1027" s="24" t="s">
        <v>672</v>
      </c>
      <c r="P1027" s="2" t="s">
        <v>273</v>
      </c>
      <c r="Q1027" s="2" t="s">
        <v>273</v>
      </c>
      <c r="R1027" s="2" t="s">
        <v>273</v>
      </c>
      <c r="S1027" s="2" t="s">
        <v>273</v>
      </c>
      <c r="T1027" s="2" t="s">
        <v>273</v>
      </c>
      <c r="U1027" s="25" t="s">
        <v>273</v>
      </c>
      <c r="V1027" s="24" t="s">
        <v>272</v>
      </c>
      <c r="W1027" s="2" t="s">
        <v>273</v>
      </c>
      <c r="X1027" s="2" t="s">
        <v>273</v>
      </c>
      <c r="Y1027" s="2" t="s">
        <v>273</v>
      </c>
      <c r="Z1027" s="175" t="s">
        <v>273</v>
      </c>
      <c r="AA1027" s="24" t="s">
        <v>273</v>
      </c>
      <c r="AB1027" s="2" t="s">
        <v>273</v>
      </c>
      <c r="AC1027" s="25" t="s">
        <v>273</v>
      </c>
      <c r="AD1027" s="174" t="s">
        <v>273</v>
      </c>
      <c r="AE1027" s="25" t="s">
        <v>273</v>
      </c>
      <c r="AF1027" s="180">
        <v>100</v>
      </c>
    </row>
    <row r="1028" spans="1:32">
      <c r="A1028" s="134" t="str">
        <f t="shared" si="15"/>
        <v>CHfa_01.2</v>
      </c>
      <c r="C1028" s="177" t="s">
        <v>11</v>
      </c>
      <c r="D1028" s="178" t="s">
        <v>2</v>
      </c>
      <c r="E1028" s="178" t="s">
        <v>605</v>
      </c>
      <c r="F1028" s="178" t="s">
        <v>606</v>
      </c>
      <c r="G1028" s="178" t="s">
        <v>540</v>
      </c>
      <c r="H1028" s="177" t="s">
        <v>52</v>
      </c>
      <c r="I1028" s="179" t="s">
        <v>53</v>
      </c>
      <c r="J1028" s="59" t="s">
        <v>1365</v>
      </c>
      <c r="K1028" s="60" t="s">
        <v>1480</v>
      </c>
      <c r="L1028" s="174" t="s">
        <v>272</v>
      </c>
      <c r="M1028" s="2" t="s">
        <v>273</v>
      </c>
      <c r="N1028" s="175" t="s">
        <v>272</v>
      </c>
      <c r="O1028" s="24" t="s">
        <v>672</v>
      </c>
      <c r="P1028" s="2" t="s">
        <v>273</v>
      </c>
      <c r="Q1028" s="2" t="s">
        <v>273</v>
      </c>
      <c r="R1028" s="2" t="s">
        <v>273</v>
      </c>
      <c r="S1028" s="2" t="s">
        <v>273</v>
      </c>
      <c r="T1028" s="2" t="s">
        <v>273</v>
      </c>
      <c r="U1028" s="25" t="s">
        <v>273</v>
      </c>
      <c r="V1028" s="24" t="s">
        <v>272</v>
      </c>
      <c r="W1028" s="2" t="s">
        <v>273</v>
      </c>
      <c r="X1028" s="2" t="s">
        <v>273</v>
      </c>
      <c r="Y1028" s="2" t="s">
        <v>273</v>
      </c>
      <c r="Z1028" s="175" t="s">
        <v>273</v>
      </c>
      <c r="AA1028" s="24" t="s">
        <v>273</v>
      </c>
      <c r="AB1028" s="2" t="s">
        <v>273</v>
      </c>
      <c r="AC1028" s="25" t="s">
        <v>273</v>
      </c>
      <c r="AD1028" s="174" t="s">
        <v>273</v>
      </c>
      <c r="AE1028" s="25" t="s">
        <v>273</v>
      </c>
      <c r="AF1028" s="180">
        <v>100</v>
      </c>
    </row>
    <row r="1029" spans="1:32">
      <c r="A1029" s="134" t="str">
        <f t="shared" si="15"/>
        <v>CHfa_01.2</v>
      </c>
      <c r="C1029" s="177" t="s">
        <v>11</v>
      </c>
      <c r="D1029" s="178" t="s">
        <v>2</v>
      </c>
      <c r="E1029" s="178" t="s">
        <v>605</v>
      </c>
      <c r="F1029" s="178" t="s">
        <v>606</v>
      </c>
      <c r="G1029" s="178" t="s">
        <v>540</v>
      </c>
      <c r="H1029" s="177" t="s">
        <v>52</v>
      </c>
      <c r="I1029" s="179" t="s">
        <v>53</v>
      </c>
      <c r="J1029" s="59" t="s">
        <v>1367</v>
      </c>
      <c r="K1029" s="60" t="s">
        <v>1481</v>
      </c>
      <c r="L1029" s="174" t="s">
        <v>272</v>
      </c>
      <c r="M1029" s="2" t="s">
        <v>273</v>
      </c>
      <c r="N1029" s="175" t="s">
        <v>272</v>
      </c>
      <c r="O1029" s="24" t="s">
        <v>672</v>
      </c>
      <c r="P1029" s="2" t="s">
        <v>273</v>
      </c>
      <c r="Q1029" s="2" t="s">
        <v>273</v>
      </c>
      <c r="R1029" s="2" t="s">
        <v>273</v>
      </c>
      <c r="S1029" s="2" t="s">
        <v>273</v>
      </c>
      <c r="T1029" s="2" t="s">
        <v>273</v>
      </c>
      <c r="U1029" s="25" t="s">
        <v>273</v>
      </c>
      <c r="V1029" s="24" t="s">
        <v>272</v>
      </c>
      <c r="W1029" s="2" t="s">
        <v>273</v>
      </c>
      <c r="X1029" s="2" t="s">
        <v>273</v>
      </c>
      <c r="Y1029" s="2" t="s">
        <v>273</v>
      </c>
      <c r="Z1029" s="175" t="s">
        <v>273</v>
      </c>
      <c r="AA1029" s="24" t="s">
        <v>273</v>
      </c>
      <c r="AB1029" s="2" t="s">
        <v>273</v>
      </c>
      <c r="AC1029" s="25" t="s">
        <v>273</v>
      </c>
      <c r="AD1029" s="174" t="s">
        <v>273</v>
      </c>
      <c r="AE1029" s="25" t="s">
        <v>273</v>
      </c>
      <c r="AF1029" s="180">
        <v>100</v>
      </c>
    </row>
    <row r="1030" spans="1:32">
      <c r="A1030" s="134" t="str">
        <f t="shared" si="15"/>
        <v>CHfa_01.2</v>
      </c>
      <c r="C1030" s="177" t="s">
        <v>11</v>
      </c>
      <c r="D1030" s="178" t="s">
        <v>2</v>
      </c>
      <c r="E1030" s="178" t="s">
        <v>605</v>
      </c>
      <c r="F1030" s="178" t="s">
        <v>606</v>
      </c>
      <c r="G1030" s="178" t="s">
        <v>540</v>
      </c>
      <c r="H1030" s="177" t="s">
        <v>52</v>
      </c>
      <c r="I1030" s="179" t="s">
        <v>53</v>
      </c>
      <c r="J1030" s="59" t="s">
        <v>1390</v>
      </c>
      <c r="K1030" s="60" t="s">
        <v>1482</v>
      </c>
      <c r="L1030" s="174" t="s">
        <v>272</v>
      </c>
      <c r="M1030" s="2" t="s">
        <v>273</v>
      </c>
      <c r="N1030" s="175" t="s">
        <v>272</v>
      </c>
      <c r="O1030" s="24" t="s">
        <v>672</v>
      </c>
      <c r="P1030" s="2" t="s">
        <v>273</v>
      </c>
      <c r="Q1030" s="2" t="s">
        <v>273</v>
      </c>
      <c r="R1030" s="2" t="s">
        <v>273</v>
      </c>
      <c r="S1030" s="2" t="s">
        <v>273</v>
      </c>
      <c r="T1030" s="2" t="s">
        <v>273</v>
      </c>
      <c r="U1030" s="25" t="s">
        <v>273</v>
      </c>
      <c r="V1030" s="24" t="s">
        <v>272</v>
      </c>
      <c r="W1030" s="2" t="s">
        <v>273</v>
      </c>
      <c r="X1030" s="2" t="s">
        <v>273</v>
      </c>
      <c r="Y1030" s="2" t="s">
        <v>273</v>
      </c>
      <c r="Z1030" s="175" t="s">
        <v>273</v>
      </c>
      <c r="AA1030" s="24" t="s">
        <v>273</v>
      </c>
      <c r="AB1030" s="2" t="s">
        <v>273</v>
      </c>
      <c r="AC1030" s="25" t="s">
        <v>273</v>
      </c>
      <c r="AD1030" s="174" t="s">
        <v>273</v>
      </c>
      <c r="AE1030" s="25" t="s">
        <v>273</v>
      </c>
      <c r="AF1030" s="180">
        <v>100</v>
      </c>
    </row>
    <row r="1031" spans="1:32">
      <c r="A1031" s="134" t="str">
        <f t="shared" si="15"/>
        <v>CHfa_01.2</v>
      </c>
      <c r="C1031" s="177" t="s">
        <v>11</v>
      </c>
      <c r="D1031" s="178" t="s">
        <v>2</v>
      </c>
      <c r="E1031" s="178" t="s">
        <v>605</v>
      </c>
      <c r="F1031" s="178" t="s">
        <v>606</v>
      </c>
      <c r="G1031" s="178" t="s">
        <v>540</v>
      </c>
      <c r="H1031" s="177" t="s">
        <v>52</v>
      </c>
      <c r="I1031" s="179" t="s">
        <v>53</v>
      </c>
      <c r="J1031" s="59" t="s">
        <v>1371</v>
      </c>
      <c r="K1031" s="60" t="s">
        <v>1483</v>
      </c>
      <c r="L1031" s="174" t="s">
        <v>272</v>
      </c>
      <c r="M1031" s="2" t="s">
        <v>273</v>
      </c>
      <c r="N1031" s="175" t="s">
        <v>272</v>
      </c>
      <c r="O1031" s="24" t="s">
        <v>672</v>
      </c>
      <c r="P1031" s="2" t="s">
        <v>273</v>
      </c>
      <c r="Q1031" s="2" t="s">
        <v>273</v>
      </c>
      <c r="R1031" s="2" t="s">
        <v>273</v>
      </c>
      <c r="S1031" s="2" t="s">
        <v>273</v>
      </c>
      <c r="T1031" s="2" t="s">
        <v>273</v>
      </c>
      <c r="U1031" s="25" t="s">
        <v>273</v>
      </c>
      <c r="V1031" s="24" t="s">
        <v>272</v>
      </c>
      <c r="W1031" s="2" t="s">
        <v>273</v>
      </c>
      <c r="X1031" s="2" t="s">
        <v>273</v>
      </c>
      <c r="Y1031" s="2" t="s">
        <v>273</v>
      </c>
      <c r="Z1031" s="175" t="s">
        <v>273</v>
      </c>
      <c r="AA1031" s="24" t="s">
        <v>273</v>
      </c>
      <c r="AB1031" s="2" t="s">
        <v>273</v>
      </c>
      <c r="AC1031" s="25" t="s">
        <v>273</v>
      </c>
      <c r="AD1031" s="174" t="s">
        <v>273</v>
      </c>
      <c r="AE1031" s="25" t="s">
        <v>273</v>
      </c>
      <c r="AF1031" s="180">
        <v>100</v>
      </c>
    </row>
    <row r="1032" spans="1:32">
      <c r="A1032" s="134" t="str">
        <f t="shared" ref="A1032:A1095" si="16">C1032&amp;LOWER(LEFT(D1032,2))&amp;"_"&amp;IF(LEN(TRIM(LEFT(E1032,FIND(" ",E1032))))=3,"0"&amp;TRIM(LEFT(E1032,FIND(" ",E1032))),TRIM(LEFT(E1032,FIND(" ",E1032))))</f>
        <v>CHfa_01.2</v>
      </c>
      <c r="C1032" s="177" t="s">
        <v>11</v>
      </c>
      <c r="D1032" s="178" t="s">
        <v>2</v>
      </c>
      <c r="E1032" s="178" t="s">
        <v>605</v>
      </c>
      <c r="F1032" s="178" t="s">
        <v>606</v>
      </c>
      <c r="G1032" s="178" t="s">
        <v>540</v>
      </c>
      <c r="H1032" s="177" t="s">
        <v>52</v>
      </c>
      <c r="I1032" s="179" t="s">
        <v>53</v>
      </c>
      <c r="J1032" s="59" t="s">
        <v>1484</v>
      </c>
      <c r="K1032" s="60" t="s">
        <v>1485</v>
      </c>
      <c r="L1032" s="174" t="s">
        <v>272</v>
      </c>
      <c r="M1032" s="2" t="s">
        <v>273</v>
      </c>
      <c r="N1032" s="175" t="s">
        <v>272</v>
      </c>
      <c r="O1032" s="24" t="s">
        <v>672</v>
      </c>
      <c r="P1032" s="2" t="s">
        <v>273</v>
      </c>
      <c r="Q1032" s="2" t="s">
        <v>273</v>
      </c>
      <c r="R1032" s="2" t="s">
        <v>273</v>
      </c>
      <c r="S1032" s="2" t="s">
        <v>273</v>
      </c>
      <c r="T1032" s="2" t="s">
        <v>273</v>
      </c>
      <c r="U1032" s="25" t="s">
        <v>273</v>
      </c>
      <c r="V1032" s="24" t="s">
        <v>272</v>
      </c>
      <c r="W1032" s="2" t="s">
        <v>273</v>
      </c>
      <c r="X1032" s="2" t="s">
        <v>273</v>
      </c>
      <c r="Y1032" s="2" t="s">
        <v>273</v>
      </c>
      <c r="Z1032" s="175" t="s">
        <v>273</v>
      </c>
      <c r="AA1032" s="24" t="s">
        <v>273</v>
      </c>
      <c r="AB1032" s="2" t="s">
        <v>273</v>
      </c>
      <c r="AC1032" s="25" t="s">
        <v>273</v>
      </c>
      <c r="AD1032" s="174" t="s">
        <v>273</v>
      </c>
      <c r="AE1032" s="25" t="s">
        <v>273</v>
      </c>
      <c r="AF1032" s="180">
        <v>0</v>
      </c>
    </row>
    <row r="1033" spans="1:32">
      <c r="A1033" s="134" t="str">
        <f t="shared" si="16"/>
        <v>CHfa_01.2</v>
      </c>
      <c r="C1033" s="177" t="s">
        <v>11</v>
      </c>
      <c r="D1033" s="178" t="s">
        <v>2</v>
      </c>
      <c r="E1033" s="178" t="s">
        <v>605</v>
      </c>
      <c r="F1033" s="178" t="s">
        <v>606</v>
      </c>
      <c r="G1033" s="178" t="s">
        <v>540</v>
      </c>
      <c r="H1033" s="177" t="s">
        <v>52</v>
      </c>
      <c r="I1033" s="179" t="s">
        <v>53</v>
      </c>
      <c r="J1033" s="59" t="s">
        <v>1375</v>
      </c>
      <c r="K1033" s="60" t="s">
        <v>1486</v>
      </c>
      <c r="L1033" s="174" t="s">
        <v>272</v>
      </c>
      <c r="M1033" s="2" t="s">
        <v>273</v>
      </c>
      <c r="N1033" s="175" t="s">
        <v>272</v>
      </c>
      <c r="O1033" s="24" t="s">
        <v>672</v>
      </c>
      <c r="P1033" s="2" t="s">
        <v>273</v>
      </c>
      <c r="Q1033" s="2" t="s">
        <v>273</v>
      </c>
      <c r="R1033" s="2" t="s">
        <v>273</v>
      </c>
      <c r="S1033" s="2" t="s">
        <v>273</v>
      </c>
      <c r="T1033" s="2" t="s">
        <v>273</v>
      </c>
      <c r="U1033" s="25" t="s">
        <v>273</v>
      </c>
      <c r="V1033" s="24" t="s">
        <v>272</v>
      </c>
      <c r="W1033" s="2" t="s">
        <v>273</v>
      </c>
      <c r="X1033" s="2" t="s">
        <v>273</v>
      </c>
      <c r="Y1033" s="2" t="s">
        <v>273</v>
      </c>
      <c r="Z1033" s="175" t="s">
        <v>273</v>
      </c>
      <c r="AA1033" s="24" t="s">
        <v>273</v>
      </c>
      <c r="AB1033" s="2" t="s">
        <v>273</v>
      </c>
      <c r="AC1033" s="25" t="s">
        <v>273</v>
      </c>
      <c r="AD1033" s="174" t="s">
        <v>273</v>
      </c>
      <c r="AE1033" s="25" t="s">
        <v>273</v>
      </c>
      <c r="AF1033" s="180">
        <v>100</v>
      </c>
    </row>
    <row r="1034" spans="1:32">
      <c r="A1034" s="134" t="str">
        <f t="shared" si="16"/>
        <v>CHfa_01.2</v>
      </c>
      <c r="C1034" s="177" t="s">
        <v>11</v>
      </c>
      <c r="D1034" s="178" t="s">
        <v>2</v>
      </c>
      <c r="E1034" s="178" t="s">
        <v>605</v>
      </c>
      <c r="F1034" s="178" t="s">
        <v>606</v>
      </c>
      <c r="G1034" s="178" t="s">
        <v>540</v>
      </c>
      <c r="H1034" s="177" t="s">
        <v>52</v>
      </c>
      <c r="I1034" s="179" t="s">
        <v>53</v>
      </c>
      <c r="J1034" s="59" t="s">
        <v>1377</v>
      </c>
      <c r="K1034" s="60" t="s">
        <v>1487</v>
      </c>
      <c r="L1034" s="174" t="s">
        <v>272</v>
      </c>
      <c r="M1034" s="2" t="s">
        <v>273</v>
      </c>
      <c r="N1034" s="175" t="s">
        <v>272</v>
      </c>
      <c r="O1034" s="24" t="s">
        <v>672</v>
      </c>
      <c r="P1034" s="2" t="s">
        <v>273</v>
      </c>
      <c r="Q1034" s="2" t="s">
        <v>273</v>
      </c>
      <c r="R1034" s="2" t="s">
        <v>273</v>
      </c>
      <c r="S1034" s="2" t="s">
        <v>273</v>
      </c>
      <c r="T1034" s="2" t="s">
        <v>273</v>
      </c>
      <c r="U1034" s="25" t="s">
        <v>273</v>
      </c>
      <c r="V1034" s="24" t="s">
        <v>272</v>
      </c>
      <c r="W1034" s="2" t="s">
        <v>273</v>
      </c>
      <c r="X1034" s="2" t="s">
        <v>273</v>
      </c>
      <c r="Y1034" s="2" t="s">
        <v>273</v>
      </c>
      <c r="Z1034" s="175" t="s">
        <v>273</v>
      </c>
      <c r="AA1034" s="24" t="s">
        <v>273</v>
      </c>
      <c r="AB1034" s="2" t="s">
        <v>273</v>
      </c>
      <c r="AC1034" s="25" t="s">
        <v>273</v>
      </c>
      <c r="AD1034" s="174" t="s">
        <v>273</v>
      </c>
      <c r="AE1034" s="25" t="s">
        <v>273</v>
      </c>
      <c r="AF1034" s="180">
        <v>100</v>
      </c>
    </row>
    <row r="1035" spans="1:32">
      <c r="A1035" s="134" t="str">
        <f t="shared" si="16"/>
        <v>CHfa_01.2</v>
      </c>
      <c r="C1035" s="177" t="s">
        <v>11</v>
      </c>
      <c r="D1035" s="178" t="s">
        <v>2</v>
      </c>
      <c r="E1035" s="178" t="s">
        <v>605</v>
      </c>
      <c r="F1035" s="178" t="s">
        <v>606</v>
      </c>
      <c r="G1035" s="178" t="s">
        <v>540</v>
      </c>
      <c r="H1035" s="177" t="s">
        <v>52</v>
      </c>
      <c r="I1035" s="179" t="s">
        <v>53</v>
      </c>
      <c r="J1035" s="59" t="s">
        <v>1488</v>
      </c>
      <c r="K1035" s="60" t="s">
        <v>1489</v>
      </c>
      <c r="L1035" s="174" t="s">
        <v>272</v>
      </c>
      <c r="M1035" s="2" t="s">
        <v>273</v>
      </c>
      <c r="N1035" s="175" t="s">
        <v>272</v>
      </c>
      <c r="O1035" s="24" t="s">
        <v>672</v>
      </c>
      <c r="P1035" s="2" t="s">
        <v>273</v>
      </c>
      <c r="Q1035" s="2" t="s">
        <v>273</v>
      </c>
      <c r="R1035" s="2" t="s">
        <v>273</v>
      </c>
      <c r="S1035" s="2" t="s">
        <v>273</v>
      </c>
      <c r="T1035" s="2" t="s">
        <v>273</v>
      </c>
      <c r="U1035" s="25" t="s">
        <v>273</v>
      </c>
      <c r="V1035" s="24" t="s">
        <v>272</v>
      </c>
      <c r="W1035" s="2" t="s">
        <v>273</v>
      </c>
      <c r="X1035" s="2" t="s">
        <v>273</v>
      </c>
      <c r="Y1035" s="2" t="s">
        <v>273</v>
      </c>
      <c r="Z1035" s="175" t="s">
        <v>273</v>
      </c>
      <c r="AA1035" s="24" t="s">
        <v>273</v>
      </c>
      <c r="AB1035" s="2" t="s">
        <v>273</v>
      </c>
      <c r="AC1035" s="25" t="s">
        <v>273</v>
      </c>
      <c r="AD1035" s="174" t="s">
        <v>273</v>
      </c>
      <c r="AE1035" s="25" t="s">
        <v>273</v>
      </c>
      <c r="AF1035" s="180">
        <v>100</v>
      </c>
    </row>
    <row r="1036" spans="1:32">
      <c r="A1036" s="134" t="str">
        <f t="shared" si="16"/>
        <v>CHfa_01.2</v>
      </c>
      <c r="C1036" s="177" t="s">
        <v>11</v>
      </c>
      <c r="D1036" s="178" t="s">
        <v>2</v>
      </c>
      <c r="E1036" s="178" t="s">
        <v>605</v>
      </c>
      <c r="F1036" s="178" t="s">
        <v>606</v>
      </c>
      <c r="G1036" s="178" t="s">
        <v>540</v>
      </c>
      <c r="H1036" s="177" t="s">
        <v>52</v>
      </c>
      <c r="I1036" s="179" t="s">
        <v>53</v>
      </c>
      <c r="J1036" s="59" t="s">
        <v>1381</v>
      </c>
      <c r="K1036" s="60" t="s">
        <v>1490</v>
      </c>
      <c r="L1036" s="174" t="s">
        <v>272</v>
      </c>
      <c r="M1036" s="2" t="s">
        <v>273</v>
      </c>
      <c r="N1036" s="175" t="s">
        <v>272</v>
      </c>
      <c r="O1036" s="24" t="s">
        <v>672</v>
      </c>
      <c r="P1036" s="2" t="s">
        <v>273</v>
      </c>
      <c r="Q1036" s="2" t="s">
        <v>273</v>
      </c>
      <c r="R1036" s="2" t="s">
        <v>273</v>
      </c>
      <c r="S1036" s="2" t="s">
        <v>273</v>
      </c>
      <c r="T1036" s="2" t="s">
        <v>273</v>
      </c>
      <c r="U1036" s="25" t="s">
        <v>273</v>
      </c>
      <c r="V1036" s="24" t="s">
        <v>272</v>
      </c>
      <c r="W1036" s="2" t="s">
        <v>273</v>
      </c>
      <c r="X1036" s="2" t="s">
        <v>273</v>
      </c>
      <c r="Y1036" s="2" t="s">
        <v>273</v>
      </c>
      <c r="Z1036" s="175" t="s">
        <v>273</v>
      </c>
      <c r="AA1036" s="24" t="s">
        <v>273</v>
      </c>
      <c r="AB1036" s="2" t="s">
        <v>273</v>
      </c>
      <c r="AC1036" s="25" t="s">
        <v>273</v>
      </c>
      <c r="AD1036" s="174" t="s">
        <v>273</v>
      </c>
      <c r="AE1036" s="25" t="s">
        <v>273</v>
      </c>
      <c r="AF1036" s="180">
        <v>100</v>
      </c>
    </row>
    <row r="1037" spans="1:32">
      <c r="A1037" s="134" t="str">
        <f t="shared" si="16"/>
        <v>CHfa_01.2</v>
      </c>
      <c r="C1037" s="177" t="s">
        <v>11</v>
      </c>
      <c r="D1037" s="178" t="s">
        <v>2</v>
      </c>
      <c r="E1037" s="178" t="s">
        <v>605</v>
      </c>
      <c r="F1037" s="178" t="s">
        <v>606</v>
      </c>
      <c r="G1037" s="178" t="s">
        <v>540</v>
      </c>
      <c r="H1037" s="177" t="s">
        <v>52</v>
      </c>
      <c r="I1037" s="179" t="s">
        <v>53</v>
      </c>
      <c r="J1037" s="59" t="s">
        <v>1383</v>
      </c>
      <c r="K1037" s="60" t="s">
        <v>1491</v>
      </c>
      <c r="L1037" s="174" t="s">
        <v>272</v>
      </c>
      <c r="M1037" s="2" t="s">
        <v>273</v>
      </c>
      <c r="N1037" s="175" t="s">
        <v>272</v>
      </c>
      <c r="O1037" s="24" t="s">
        <v>672</v>
      </c>
      <c r="P1037" s="2" t="s">
        <v>273</v>
      </c>
      <c r="Q1037" s="2" t="s">
        <v>273</v>
      </c>
      <c r="R1037" s="2" t="s">
        <v>273</v>
      </c>
      <c r="S1037" s="2" t="s">
        <v>273</v>
      </c>
      <c r="T1037" s="2" t="s">
        <v>273</v>
      </c>
      <c r="U1037" s="25" t="s">
        <v>273</v>
      </c>
      <c r="V1037" s="24" t="s">
        <v>272</v>
      </c>
      <c r="W1037" s="2" t="s">
        <v>273</v>
      </c>
      <c r="X1037" s="2" t="s">
        <v>273</v>
      </c>
      <c r="Y1037" s="2" t="s">
        <v>273</v>
      </c>
      <c r="Z1037" s="175" t="s">
        <v>273</v>
      </c>
      <c r="AA1037" s="24" t="s">
        <v>273</v>
      </c>
      <c r="AB1037" s="2" t="s">
        <v>273</v>
      </c>
      <c r="AC1037" s="25" t="s">
        <v>273</v>
      </c>
      <c r="AD1037" s="174" t="s">
        <v>273</v>
      </c>
      <c r="AE1037" s="25" t="s">
        <v>273</v>
      </c>
      <c r="AF1037" s="180">
        <v>100</v>
      </c>
    </row>
    <row r="1038" spans="1:32">
      <c r="A1038" s="134" t="str">
        <f t="shared" si="16"/>
        <v>CHfa_01.2</v>
      </c>
      <c r="C1038" s="177" t="s">
        <v>11</v>
      </c>
      <c r="D1038" s="178" t="s">
        <v>2</v>
      </c>
      <c r="E1038" s="178" t="s">
        <v>605</v>
      </c>
      <c r="F1038" s="178" t="s">
        <v>606</v>
      </c>
      <c r="G1038" s="178" t="s">
        <v>540</v>
      </c>
      <c r="H1038" s="177" t="s">
        <v>52</v>
      </c>
      <c r="I1038" s="179" t="s">
        <v>53</v>
      </c>
      <c r="J1038" s="59" t="s">
        <v>1385</v>
      </c>
      <c r="K1038" s="60" t="s">
        <v>1492</v>
      </c>
      <c r="L1038" s="174" t="s">
        <v>272</v>
      </c>
      <c r="M1038" s="2" t="s">
        <v>273</v>
      </c>
      <c r="N1038" s="175" t="s">
        <v>272</v>
      </c>
      <c r="O1038" s="24" t="s">
        <v>672</v>
      </c>
      <c r="P1038" s="2" t="s">
        <v>273</v>
      </c>
      <c r="Q1038" s="2" t="s">
        <v>273</v>
      </c>
      <c r="R1038" s="2" t="s">
        <v>273</v>
      </c>
      <c r="S1038" s="2" t="s">
        <v>273</v>
      </c>
      <c r="T1038" s="2" t="s">
        <v>273</v>
      </c>
      <c r="U1038" s="25" t="s">
        <v>273</v>
      </c>
      <c r="V1038" s="24" t="s">
        <v>272</v>
      </c>
      <c r="W1038" s="2" t="s">
        <v>273</v>
      </c>
      <c r="X1038" s="2" t="s">
        <v>273</v>
      </c>
      <c r="Y1038" s="2" t="s">
        <v>273</v>
      </c>
      <c r="Z1038" s="175" t="s">
        <v>273</v>
      </c>
      <c r="AA1038" s="24" t="s">
        <v>273</v>
      </c>
      <c r="AB1038" s="2" t="s">
        <v>273</v>
      </c>
      <c r="AC1038" s="25" t="s">
        <v>273</v>
      </c>
      <c r="AD1038" s="174" t="s">
        <v>273</v>
      </c>
      <c r="AE1038" s="25" t="s">
        <v>273</v>
      </c>
      <c r="AF1038" s="180">
        <v>100</v>
      </c>
    </row>
    <row r="1039" spans="1:32">
      <c r="A1039" s="134" t="str">
        <f t="shared" si="16"/>
        <v>CHfa_01.2</v>
      </c>
      <c r="C1039" s="177" t="s">
        <v>11</v>
      </c>
      <c r="D1039" s="178" t="s">
        <v>2</v>
      </c>
      <c r="E1039" s="178" t="s">
        <v>605</v>
      </c>
      <c r="F1039" s="178" t="s">
        <v>606</v>
      </c>
      <c r="G1039" s="178" t="s">
        <v>540</v>
      </c>
      <c r="H1039" s="177" t="s">
        <v>52</v>
      </c>
      <c r="I1039" s="179" t="s">
        <v>53</v>
      </c>
      <c r="J1039" s="59" t="s">
        <v>1387</v>
      </c>
      <c r="K1039" s="60" t="s">
        <v>1493</v>
      </c>
      <c r="L1039" s="174" t="s">
        <v>272</v>
      </c>
      <c r="M1039" s="2" t="s">
        <v>273</v>
      </c>
      <c r="N1039" s="175" t="s">
        <v>272</v>
      </c>
      <c r="O1039" s="24" t="s">
        <v>672</v>
      </c>
      <c r="P1039" s="2" t="s">
        <v>273</v>
      </c>
      <c r="Q1039" s="2" t="s">
        <v>273</v>
      </c>
      <c r="R1039" s="2" t="s">
        <v>273</v>
      </c>
      <c r="S1039" s="2" t="s">
        <v>273</v>
      </c>
      <c r="T1039" s="2" t="s">
        <v>273</v>
      </c>
      <c r="U1039" s="25" t="s">
        <v>273</v>
      </c>
      <c r="V1039" s="24" t="s">
        <v>272</v>
      </c>
      <c r="W1039" s="2" t="s">
        <v>273</v>
      </c>
      <c r="X1039" s="2" t="s">
        <v>273</v>
      </c>
      <c r="Y1039" s="2" t="s">
        <v>273</v>
      </c>
      <c r="Z1039" s="175" t="s">
        <v>273</v>
      </c>
      <c r="AA1039" s="24" t="s">
        <v>273</v>
      </c>
      <c r="AB1039" s="2" t="s">
        <v>273</v>
      </c>
      <c r="AC1039" s="25" t="s">
        <v>273</v>
      </c>
      <c r="AD1039" s="174" t="s">
        <v>273</v>
      </c>
      <c r="AE1039" s="25" t="s">
        <v>273</v>
      </c>
      <c r="AF1039" s="180">
        <v>100</v>
      </c>
    </row>
    <row r="1040" spans="1:32">
      <c r="A1040" s="134" t="str">
        <f t="shared" si="16"/>
        <v>CHfa_01.3</v>
      </c>
      <c r="C1040" s="177" t="s">
        <v>11</v>
      </c>
      <c r="D1040" s="178" t="s">
        <v>2</v>
      </c>
      <c r="E1040" s="178" t="s">
        <v>607</v>
      </c>
      <c r="F1040" s="178" t="s">
        <v>608</v>
      </c>
      <c r="G1040" s="178" t="s">
        <v>540</v>
      </c>
      <c r="H1040" s="177" t="s">
        <v>52</v>
      </c>
      <c r="I1040" s="179" t="s">
        <v>53</v>
      </c>
      <c r="J1040" s="59" t="s">
        <v>1460</v>
      </c>
      <c r="K1040" s="60" t="s">
        <v>1494</v>
      </c>
      <c r="L1040" s="174" t="s">
        <v>272</v>
      </c>
      <c r="M1040" s="2" t="s">
        <v>273</v>
      </c>
      <c r="N1040" s="175" t="s">
        <v>272</v>
      </c>
      <c r="O1040" s="24" t="s">
        <v>672</v>
      </c>
      <c r="P1040" s="2" t="s">
        <v>273</v>
      </c>
      <c r="Q1040" s="2" t="s">
        <v>273</v>
      </c>
      <c r="R1040" s="2" t="s">
        <v>272</v>
      </c>
      <c r="S1040" s="2" t="s">
        <v>272</v>
      </c>
      <c r="T1040" s="2" t="s">
        <v>272</v>
      </c>
      <c r="U1040" s="25" t="s">
        <v>273</v>
      </c>
      <c r="V1040" s="24" t="s">
        <v>272</v>
      </c>
      <c r="W1040" s="2" t="s">
        <v>273</v>
      </c>
      <c r="X1040" s="2" t="s">
        <v>273</v>
      </c>
      <c r="Y1040" s="2" t="s">
        <v>273</v>
      </c>
      <c r="Z1040" s="175" t="s">
        <v>273</v>
      </c>
      <c r="AA1040" s="24" t="s">
        <v>272</v>
      </c>
      <c r="AB1040" s="2" t="s">
        <v>273</v>
      </c>
      <c r="AC1040" s="25" t="s">
        <v>273</v>
      </c>
      <c r="AD1040" s="174" t="s">
        <v>272</v>
      </c>
      <c r="AE1040" s="25" t="s">
        <v>273</v>
      </c>
      <c r="AF1040" s="180">
        <v>100</v>
      </c>
    </row>
    <row r="1041" spans="1:32">
      <c r="A1041" s="134" t="str">
        <f t="shared" si="16"/>
        <v>CHfa_01.3</v>
      </c>
      <c r="C1041" s="177" t="s">
        <v>11</v>
      </c>
      <c r="D1041" s="178" t="s">
        <v>2</v>
      </c>
      <c r="E1041" s="178" t="s">
        <v>607</v>
      </c>
      <c r="F1041" s="178" t="s">
        <v>608</v>
      </c>
      <c r="G1041" s="178" t="s">
        <v>540</v>
      </c>
      <c r="H1041" s="177" t="s">
        <v>52</v>
      </c>
      <c r="I1041" s="179" t="s">
        <v>53</v>
      </c>
      <c r="J1041" s="59" t="s">
        <v>1458</v>
      </c>
      <c r="K1041" s="60" t="s">
        <v>1495</v>
      </c>
      <c r="L1041" s="174" t="s">
        <v>272</v>
      </c>
      <c r="M1041" s="2" t="s">
        <v>273</v>
      </c>
      <c r="N1041" s="175" t="s">
        <v>272</v>
      </c>
      <c r="O1041" s="24" t="s">
        <v>672</v>
      </c>
      <c r="P1041" s="2" t="s">
        <v>273</v>
      </c>
      <c r="Q1041" s="2" t="s">
        <v>273</v>
      </c>
      <c r="R1041" s="2" t="s">
        <v>273</v>
      </c>
      <c r="S1041" s="2" t="s">
        <v>273</v>
      </c>
      <c r="T1041" s="2" t="s">
        <v>273</v>
      </c>
      <c r="U1041" s="25" t="s">
        <v>273</v>
      </c>
      <c r="V1041" s="24" t="s">
        <v>272</v>
      </c>
      <c r="W1041" s="2" t="s">
        <v>273</v>
      </c>
      <c r="X1041" s="2" t="s">
        <v>273</v>
      </c>
      <c r="Y1041" s="2" t="s">
        <v>273</v>
      </c>
      <c r="Z1041" s="175" t="s">
        <v>273</v>
      </c>
      <c r="AA1041" s="24" t="s">
        <v>273</v>
      </c>
      <c r="AB1041" s="2" t="s">
        <v>273</v>
      </c>
      <c r="AC1041" s="25" t="s">
        <v>273</v>
      </c>
      <c r="AD1041" s="174" t="s">
        <v>272</v>
      </c>
      <c r="AE1041" s="25" t="s">
        <v>273</v>
      </c>
      <c r="AF1041" s="180">
        <v>100</v>
      </c>
    </row>
    <row r="1042" spans="1:32">
      <c r="A1042" s="134" t="str">
        <f t="shared" si="16"/>
        <v>CHfa_01.3</v>
      </c>
      <c r="C1042" s="177" t="s">
        <v>11</v>
      </c>
      <c r="D1042" s="178" t="s">
        <v>2</v>
      </c>
      <c r="E1042" s="178" t="s">
        <v>607</v>
      </c>
      <c r="F1042" s="178" t="s">
        <v>608</v>
      </c>
      <c r="G1042" s="178" t="s">
        <v>540</v>
      </c>
      <c r="H1042" s="177" t="s">
        <v>52</v>
      </c>
      <c r="I1042" s="179" t="s">
        <v>53</v>
      </c>
      <c r="J1042" s="59" t="s">
        <v>1343</v>
      </c>
      <c r="K1042" s="60" t="s">
        <v>1496</v>
      </c>
      <c r="L1042" s="174" t="s">
        <v>272</v>
      </c>
      <c r="M1042" s="2" t="s">
        <v>273</v>
      </c>
      <c r="N1042" s="175" t="s">
        <v>272</v>
      </c>
      <c r="O1042" s="24" t="s">
        <v>672</v>
      </c>
      <c r="P1042" s="2" t="s">
        <v>273</v>
      </c>
      <c r="Q1042" s="2" t="s">
        <v>273</v>
      </c>
      <c r="R1042" s="2" t="s">
        <v>273</v>
      </c>
      <c r="S1042" s="2" t="s">
        <v>273</v>
      </c>
      <c r="T1042" s="2" t="s">
        <v>273</v>
      </c>
      <c r="U1042" s="25" t="s">
        <v>273</v>
      </c>
      <c r="V1042" s="24" t="s">
        <v>272</v>
      </c>
      <c r="W1042" s="2" t="s">
        <v>273</v>
      </c>
      <c r="X1042" s="2" t="s">
        <v>273</v>
      </c>
      <c r="Y1042" s="2" t="s">
        <v>273</v>
      </c>
      <c r="Z1042" s="175" t="s">
        <v>273</v>
      </c>
      <c r="AA1042" s="24" t="s">
        <v>273</v>
      </c>
      <c r="AB1042" s="2" t="s">
        <v>273</v>
      </c>
      <c r="AC1042" s="25" t="s">
        <v>273</v>
      </c>
      <c r="AD1042" s="174" t="s">
        <v>272</v>
      </c>
      <c r="AE1042" s="25" t="s">
        <v>273</v>
      </c>
      <c r="AF1042" s="180">
        <v>100</v>
      </c>
    </row>
    <row r="1043" spans="1:32">
      <c r="A1043" s="134" t="str">
        <f t="shared" si="16"/>
        <v>CHfa_01.3</v>
      </c>
      <c r="C1043" s="177" t="s">
        <v>11</v>
      </c>
      <c r="D1043" s="178" t="s">
        <v>2</v>
      </c>
      <c r="E1043" s="178" t="s">
        <v>607</v>
      </c>
      <c r="F1043" s="178" t="s">
        <v>608</v>
      </c>
      <c r="G1043" s="178" t="s">
        <v>540</v>
      </c>
      <c r="H1043" s="177" t="s">
        <v>52</v>
      </c>
      <c r="I1043" s="179" t="s">
        <v>53</v>
      </c>
      <c r="J1043" s="59" t="s">
        <v>1463</v>
      </c>
      <c r="K1043" s="60" t="s">
        <v>1497</v>
      </c>
      <c r="L1043" s="174" t="s">
        <v>272</v>
      </c>
      <c r="M1043" s="2" t="s">
        <v>273</v>
      </c>
      <c r="N1043" s="175" t="s">
        <v>272</v>
      </c>
      <c r="O1043" s="24" t="s">
        <v>672</v>
      </c>
      <c r="P1043" s="2" t="s">
        <v>273</v>
      </c>
      <c r="Q1043" s="2" t="s">
        <v>273</v>
      </c>
      <c r="R1043" s="2" t="s">
        <v>273</v>
      </c>
      <c r="S1043" s="2" t="s">
        <v>273</v>
      </c>
      <c r="T1043" s="2" t="s">
        <v>273</v>
      </c>
      <c r="U1043" s="25" t="s">
        <v>273</v>
      </c>
      <c r="V1043" s="24" t="s">
        <v>272</v>
      </c>
      <c r="W1043" s="2" t="s">
        <v>273</v>
      </c>
      <c r="X1043" s="2" t="s">
        <v>273</v>
      </c>
      <c r="Y1043" s="2" t="s">
        <v>273</v>
      </c>
      <c r="Z1043" s="175" t="s">
        <v>273</v>
      </c>
      <c r="AA1043" s="24" t="s">
        <v>272</v>
      </c>
      <c r="AB1043" s="2" t="s">
        <v>273</v>
      </c>
      <c r="AC1043" s="25" t="s">
        <v>273</v>
      </c>
      <c r="AD1043" s="174" t="s">
        <v>272</v>
      </c>
      <c r="AE1043" s="25" t="s">
        <v>273</v>
      </c>
      <c r="AF1043" s="180">
        <v>100</v>
      </c>
    </row>
    <row r="1044" spans="1:32">
      <c r="A1044" s="134" t="str">
        <f t="shared" si="16"/>
        <v>CHfa_01.3</v>
      </c>
      <c r="C1044" s="177" t="s">
        <v>11</v>
      </c>
      <c r="D1044" s="178" t="s">
        <v>2</v>
      </c>
      <c r="E1044" s="178" t="s">
        <v>607</v>
      </c>
      <c r="F1044" s="178" t="s">
        <v>608</v>
      </c>
      <c r="G1044" s="178" t="s">
        <v>540</v>
      </c>
      <c r="H1044" s="177" t="s">
        <v>52</v>
      </c>
      <c r="I1044" s="179" t="s">
        <v>53</v>
      </c>
      <c r="J1044" s="59" t="s">
        <v>435</v>
      </c>
      <c r="K1044" s="60" t="s">
        <v>1498</v>
      </c>
      <c r="L1044" s="174" t="s">
        <v>272</v>
      </c>
      <c r="M1044" s="2" t="s">
        <v>273</v>
      </c>
      <c r="N1044" s="175" t="s">
        <v>272</v>
      </c>
      <c r="O1044" s="24" t="s">
        <v>672</v>
      </c>
      <c r="P1044" s="2" t="s">
        <v>273</v>
      </c>
      <c r="Q1044" s="2" t="s">
        <v>273</v>
      </c>
      <c r="R1044" s="2" t="s">
        <v>273</v>
      </c>
      <c r="S1044" s="2" t="s">
        <v>273</v>
      </c>
      <c r="T1044" s="2" t="s">
        <v>273</v>
      </c>
      <c r="U1044" s="25" t="s">
        <v>273</v>
      </c>
      <c r="V1044" s="24" t="s">
        <v>272</v>
      </c>
      <c r="W1044" s="2" t="s">
        <v>273</v>
      </c>
      <c r="X1044" s="2" t="s">
        <v>273</v>
      </c>
      <c r="Y1044" s="2" t="s">
        <v>273</v>
      </c>
      <c r="Z1044" s="175" t="s">
        <v>273</v>
      </c>
      <c r="AA1044" s="24" t="s">
        <v>273</v>
      </c>
      <c r="AB1044" s="2" t="s">
        <v>273</v>
      </c>
      <c r="AC1044" s="25" t="s">
        <v>273</v>
      </c>
      <c r="AD1044" s="174" t="s">
        <v>272</v>
      </c>
      <c r="AE1044" s="25" t="s">
        <v>273</v>
      </c>
      <c r="AF1044" s="180">
        <v>100</v>
      </c>
    </row>
    <row r="1045" spans="1:32">
      <c r="A1045" s="134" t="str">
        <f t="shared" si="16"/>
        <v>CHfa_01.3</v>
      </c>
      <c r="C1045" s="177" t="s">
        <v>11</v>
      </c>
      <c r="D1045" s="178" t="s">
        <v>2</v>
      </c>
      <c r="E1045" s="178" t="s">
        <v>607</v>
      </c>
      <c r="F1045" s="178" t="s">
        <v>608</v>
      </c>
      <c r="G1045" s="178" t="s">
        <v>540</v>
      </c>
      <c r="H1045" s="177" t="s">
        <v>52</v>
      </c>
      <c r="I1045" s="179" t="s">
        <v>53</v>
      </c>
      <c r="J1045" s="59" t="s">
        <v>1345</v>
      </c>
      <c r="K1045" s="60" t="s">
        <v>1499</v>
      </c>
      <c r="L1045" s="174" t="s">
        <v>272</v>
      </c>
      <c r="M1045" s="2" t="s">
        <v>273</v>
      </c>
      <c r="N1045" s="175" t="s">
        <v>272</v>
      </c>
      <c r="O1045" s="24" t="s">
        <v>672</v>
      </c>
      <c r="P1045" s="2" t="s">
        <v>273</v>
      </c>
      <c r="Q1045" s="2" t="s">
        <v>273</v>
      </c>
      <c r="R1045" s="2" t="s">
        <v>273</v>
      </c>
      <c r="S1045" s="2" t="s">
        <v>273</v>
      </c>
      <c r="T1045" s="2" t="s">
        <v>273</v>
      </c>
      <c r="U1045" s="25" t="s">
        <v>273</v>
      </c>
      <c r="V1045" s="24" t="s">
        <v>273</v>
      </c>
      <c r="W1045" s="2" t="s">
        <v>273</v>
      </c>
      <c r="X1045" s="2" t="s">
        <v>273</v>
      </c>
      <c r="Y1045" s="2" t="s">
        <v>273</v>
      </c>
      <c r="Z1045" s="175" t="s">
        <v>273</v>
      </c>
      <c r="AA1045" s="24" t="s">
        <v>273</v>
      </c>
      <c r="AB1045" s="2" t="s">
        <v>273</v>
      </c>
      <c r="AC1045" s="25" t="s">
        <v>273</v>
      </c>
      <c r="AD1045" s="174" t="s">
        <v>273</v>
      </c>
      <c r="AE1045" s="25" t="s">
        <v>273</v>
      </c>
      <c r="AF1045" s="180">
        <v>100</v>
      </c>
    </row>
    <row r="1046" spans="1:32">
      <c r="A1046" s="134" t="str">
        <f t="shared" si="16"/>
        <v>CHfa_01.3</v>
      </c>
      <c r="C1046" s="177" t="s">
        <v>11</v>
      </c>
      <c r="D1046" s="178" t="s">
        <v>2</v>
      </c>
      <c r="E1046" s="178" t="s">
        <v>607</v>
      </c>
      <c r="F1046" s="178" t="s">
        <v>608</v>
      </c>
      <c r="G1046" s="178" t="s">
        <v>540</v>
      </c>
      <c r="H1046" s="177" t="s">
        <v>52</v>
      </c>
      <c r="I1046" s="179" t="s">
        <v>53</v>
      </c>
      <c r="J1046" s="59" t="s">
        <v>1467</v>
      </c>
      <c r="K1046" s="60" t="s">
        <v>1500</v>
      </c>
      <c r="L1046" s="174" t="s">
        <v>272</v>
      </c>
      <c r="M1046" s="2" t="s">
        <v>273</v>
      </c>
      <c r="N1046" s="175" t="s">
        <v>272</v>
      </c>
      <c r="O1046" s="24" t="s">
        <v>672</v>
      </c>
      <c r="P1046" s="2" t="s">
        <v>273</v>
      </c>
      <c r="Q1046" s="2" t="s">
        <v>273</v>
      </c>
      <c r="R1046" s="2" t="s">
        <v>273</v>
      </c>
      <c r="S1046" s="2" t="s">
        <v>273</v>
      </c>
      <c r="T1046" s="2" t="s">
        <v>273</v>
      </c>
      <c r="U1046" s="25" t="s">
        <v>273</v>
      </c>
      <c r="V1046" s="24" t="s">
        <v>273</v>
      </c>
      <c r="W1046" s="2" t="s">
        <v>273</v>
      </c>
      <c r="X1046" s="2" t="s">
        <v>273</v>
      </c>
      <c r="Y1046" s="2" t="s">
        <v>273</v>
      </c>
      <c r="Z1046" s="175" t="s">
        <v>273</v>
      </c>
      <c r="AA1046" s="24" t="s">
        <v>273</v>
      </c>
      <c r="AB1046" s="2" t="s">
        <v>273</v>
      </c>
      <c r="AC1046" s="25" t="s">
        <v>273</v>
      </c>
      <c r="AD1046" s="174" t="s">
        <v>272</v>
      </c>
      <c r="AE1046" s="25" t="s">
        <v>273</v>
      </c>
      <c r="AF1046" s="180">
        <v>100</v>
      </c>
    </row>
    <row r="1047" spans="1:32">
      <c r="A1047" s="134" t="str">
        <f t="shared" si="16"/>
        <v>CHfa_01.3</v>
      </c>
      <c r="C1047" s="177" t="s">
        <v>11</v>
      </c>
      <c r="D1047" s="178" t="s">
        <v>2</v>
      </c>
      <c r="E1047" s="178" t="s">
        <v>607</v>
      </c>
      <c r="F1047" s="178" t="s">
        <v>608</v>
      </c>
      <c r="G1047" s="178" t="s">
        <v>540</v>
      </c>
      <c r="H1047" s="177" t="s">
        <v>52</v>
      </c>
      <c r="I1047" s="179" t="s">
        <v>53</v>
      </c>
      <c r="J1047" s="59" t="s">
        <v>1469</v>
      </c>
      <c r="K1047" s="60" t="s">
        <v>1470</v>
      </c>
      <c r="L1047" s="174" t="s">
        <v>272</v>
      </c>
      <c r="M1047" s="2" t="s">
        <v>273</v>
      </c>
      <c r="N1047" s="175" t="s">
        <v>272</v>
      </c>
      <c r="O1047" s="24" t="s">
        <v>672</v>
      </c>
      <c r="P1047" s="2" t="s">
        <v>273</v>
      </c>
      <c r="Q1047" s="2" t="s">
        <v>273</v>
      </c>
      <c r="R1047" s="2" t="s">
        <v>273</v>
      </c>
      <c r="S1047" s="2" t="s">
        <v>273</v>
      </c>
      <c r="T1047" s="2" t="s">
        <v>273</v>
      </c>
      <c r="U1047" s="25" t="s">
        <v>273</v>
      </c>
      <c r="V1047" s="24" t="s">
        <v>273</v>
      </c>
      <c r="W1047" s="2" t="s">
        <v>273</v>
      </c>
      <c r="X1047" s="2" t="s">
        <v>273</v>
      </c>
      <c r="Y1047" s="2" t="s">
        <v>273</v>
      </c>
      <c r="Z1047" s="175" t="s">
        <v>273</v>
      </c>
      <c r="AA1047" s="24" t="s">
        <v>273</v>
      </c>
      <c r="AB1047" s="2" t="s">
        <v>273</v>
      </c>
      <c r="AC1047" s="25" t="s">
        <v>273</v>
      </c>
      <c r="AD1047" s="174" t="s">
        <v>272</v>
      </c>
      <c r="AE1047" s="25" t="s">
        <v>273</v>
      </c>
      <c r="AF1047" s="180">
        <v>100</v>
      </c>
    </row>
    <row r="1048" spans="1:32">
      <c r="A1048" s="134" t="str">
        <f t="shared" si="16"/>
        <v>CHfa_01.3</v>
      </c>
      <c r="C1048" s="177" t="s">
        <v>11</v>
      </c>
      <c r="D1048" s="178" t="s">
        <v>2</v>
      </c>
      <c r="E1048" s="178" t="s">
        <v>607</v>
      </c>
      <c r="F1048" s="178" t="s">
        <v>608</v>
      </c>
      <c r="G1048" s="178" t="s">
        <v>540</v>
      </c>
      <c r="H1048" s="177" t="s">
        <v>52</v>
      </c>
      <c r="I1048" s="179" t="s">
        <v>53</v>
      </c>
      <c r="J1048" s="59" t="s">
        <v>1353</v>
      </c>
      <c r="K1048" s="60" t="s">
        <v>1501</v>
      </c>
      <c r="L1048" s="174" t="s">
        <v>272</v>
      </c>
      <c r="M1048" s="2" t="s">
        <v>272</v>
      </c>
      <c r="N1048" s="175" t="s">
        <v>272</v>
      </c>
      <c r="O1048" s="24" t="s">
        <v>273</v>
      </c>
      <c r="P1048" s="2" t="s">
        <v>273</v>
      </c>
      <c r="Q1048" s="2" t="s">
        <v>273</v>
      </c>
      <c r="R1048" s="2" t="s">
        <v>273</v>
      </c>
      <c r="S1048" s="2" t="s">
        <v>273</v>
      </c>
      <c r="T1048" s="2" t="s">
        <v>273</v>
      </c>
      <c r="U1048" s="25" t="s">
        <v>273</v>
      </c>
      <c r="V1048" s="24" t="s">
        <v>272</v>
      </c>
      <c r="W1048" s="2" t="s">
        <v>273</v>
      </c>
      <c r="X1048" s="2" t="s">
        <v>273</v>
      </c>
      <c r="Y1048" s="2" t="s">
        <v>273</v>
      </c>
      <c r="Z1048" s="175" t="s">
        <v>273</v>
      </c>
      <c r="AA1048" s="24" t="s">
        <v>273</v>
      </c>
      <c r="AB1048" s="2" t="s">
        <v>273</v>
      </c>
      <c r="AC1048" s="25" t="s">
        <v>273</v>
      </c>
      <c r="AD1048" s="174" t="s">
        <v>272</v>
      </c>
      <c r="AE1048" s="25" t="s">
        <v>273</v>
      </c>
      <c r="AF1048" s="180">
        <v>100</v>
      </c>
    </row>
    <row r="1049" spans="1:32">
      <c r="A1049" s="134" t="str">
        <f t="shared" si="16"/>
        <v>CHfa_01.3</v>
      </c>
      <c r="C1049" s="177" t="s">
        <v>11</v>
      </c>
      <c r="D1049" s="178" t="s">
        <v>2</v>
      </c>
      <c r="E1049" s="178" t="s">
        <v>607</v>
      </c>
      <c r="F1049" s="178" t="s">
        <v>608</v>
      </c>
      <c r="G1049" s="178" t="s">
        <v>540</v>
      </c>
      <c r="H1049" s="177" t="s">
        <v>52</v>
      </c>
      <c r="I1049" s="179" t="s">
        <v>53</v>
      </c>
      <c r="J1049" s="59" t="s">
        <v>1502</v>
      </c>
      <c r="K1049" s="60" t="s">
        <v>1503</v>
      </c>
      <c r="L1049" s="174" t="s">
        <v>272</v>
      </c>
      <c r="M1049" s="2" t="s">
        <v>273</v>
      </c>
      <c r="N1049" s="175" t="s">
        <v>272</v>
      </c>
      <c r="O1049" s="24" t="s">
        <v>672</v>
      </c>
      <c r="P1049" s="2" t="s">
        <v>273</v>
      </c>
      <c r="Q1049" s="2" t="s">
        <v>273</v>
      </c>
      <c r="R1049" s="2" t="s">
        <v>273</v>
      </c>
      <c r="S1049" s="2" t="s">
        <v>273</v>
      </c>
      <c r="T1049" s="2" t="s">
        <v>273</v>
      </c>
      <c r="U1049" s="25" t="s">
        <v>273</v>
      </c>
      <c r="V1049" s="24" t="s">
        <v>273</v>
      </c>
      <c r="W1049" s="2" t="s">
        <v>273</v>
      </c>
      <c r="X1049" s="2" t="s">
        <v>273</v>
      </c>
      <c r="Y1049" s="2" t="s">
        <v>273</v>
      </c>
      <c r="Z1049" s="175" t="s">
        <v>273</v>
      </c>
      <c r="AA1049" s="24" t="s">
        <v>273</v>
      </c>
      <c r="AB1049" s="2" t="s">
        <v>273</v>
      </c>
      <c r="AC1049" s="25" t="s">
        <v>273</v>
      </c>
      <c r="AD1049" s="174" t="s">
        <v>273</v>
      </c>
      <c r="AE1049" s="25" t="s">
        <v>273</v>
      </c>
      <c r="AF1049" s="180">
        <v>100</v>
      </c>
    </row>
    <row r="1050" spans="1:32">
      <c r="A1050" s="134" t="str">
        <f t="shared" si="16"/>
        <v>CHfa_01.3</v>
      </c>
      <c r="C1050" s="177" t="s">
        <v>11</v>
      </c>
      <c r="D1050" s="178" t="s">
        <v>2</v>
      </c>
      <c r="E1050" s="178" t="s">
        <v>607</v>
      </c>
      <c r="F1050" s="178" t="s">
        <v>608</v>
      </c>
      <c r="G1050" s="178" t="s">
        <v>540</v>
      </c>
      <c r="H1050" s="177" t="s">
        <v>52</v>
      </c>
      <c r="I1050" s="179" t="s">
        <v>53</v>
      </c>
      <c r="J1050" s="59" t="s">
        <v>1357</v>
      </c>
      <c r="K1050" s="60" t="s">
        <v>1504</v>
      </c>
      <c r="L1050" s="174" t="s">
        <v>272</v>
      </c>
      <c r="M1050" s="2" t="s">
        <v>273</v>
      </c>
      <c r="N1050" s="175" t="s">
        <v>272</v>
      </c>
      <c r="O1050" s="24" t="s">
        <v>672</v>
      </c>
      <c r="P1050" s="2" t="s">
        <v>273</v>
      </c>
      <c r="Q1050" s="2" t="s">
        <v>273</v>
      </c>
      <c r="R1050" s="2" t="s">
        <v>273</v>
      </c>
      <c r="S1050" s="2" t="s">
        <v>273</v>
      </c>
      <c r="T1050" s="2" t="s">
        <v>273</v>
      </c>
      <c r="U1050" s="25" t="s">
        <v>273</v>
      </c>
      <c r="V1050" s="24" t="s">
        <v>273</v>
      </c>
      <c r="W1050" s="2" t="s">
        <v>273</v>
      </c>
      <c r="X1050" s="2" t="s">
        <v>273</v>
      </c>
      <c r="Y1050" s="2" t="s">
        <v>273</v>
      </c>
      <c r="Z1050" s="175" t="s">
        <v>273</v>
      </c>
      <c r="AA1050" s="24" t="s">
        <v>273</v>
      </c>
      <c r="AB1050" s="2" t="s">
        <v>273</v>
      </c>
      <c r="AC1050" s="25" t="s">
        <v>273</v>
      </c>
      <c r="AD1050" s="174" t="s">
        <v>273</v>
      </c>
      <c r="AE1050" s="25" t="s">
        <v>273</v>
      </c>
      <c r="AF1050" s="180">
        <v>0</v>
      </c>
    </row>
    <row r="1051" spans="1:32">
      <c r="A1051" s="134" t="str">
        <f t="shared" si="16"/>
        <v>CHfa_01.3</v>
      </c>
      <c r="C1051" s="177" t="s">
        <v>11</v>
      </c>
      <c r="D1051" s="178" t="s">
        <v>2</v>
      </c>
      <c r="E1051" s="178" t="s">
        <v>607</v>
      </c>
      <c r="F1051" s="178" t="s">
        <v>608</v>
      </c>
      <c r="G1051" s="178" t="s">
        <v>540</v>
      </c>
      <c r="H1051" s="177" t="s">
        <v>52</v>
      </c>
      <c r="I1051" s="179" t="s">
        <v>53</v>
      </c>
      <c r="J1051" s="59" t="s">
        <v>1359</v>
      </c>
      <c r="K1051" s="60" t="s">
        <v>1505</v>
      </c>
      <c r="L1051" s="174" t="s">
        <v>272</v>
      </c>
      <c r="M1051" s="2" t="s">
        <v>273</v>
      </c>
      <c r="N1051" s="175" t="s">
        <v>272</v>
      </c>
      <c r="O1051" s="24" t="s">
        <v>672</v>
      </c>
      <c r="P1051" s="2" t="s">
        <v>273</v>
      </c>
      <c r="Q1051" s="2" t="s">
        <v>273</v>
      </c>
      <c r="R1051" s="2" t="s">
        <v>273</v>
      </c>
      <c r="S1051" s="2" t="s">
        <v>273</v>
      </c>
      <c r="T1051" s="2" t="s">
        <v>273</v>
      </c>
      <c r="U1051" s="25" t="s">
        <v>273</v>
      </c>
      <c r="V1051" s="24" t="s">
        <v>272</v>
      </c>
      <c r="W1051" s="2" t="s">
        <v>273</v>
      </c>
      <c r="X1051" s="2" t="s">
        <v>273</v>
      </c>
      <c r="Y1051" s="2" t="s">
        <v>273</v>
      </c>
      <c r="Z1051" s="175" t="s">
        <v>273</v>
      </c>
      <c r="AA1051" s="24" t="s">
        <v>273</v>
      </c>
      <c r="AB1051" s="2" t="s">
        <v>273</v>
      </c>
      <c r="AC1051" s="25" t="s">
        <v>273</v>
      </c>
      <c r="AD1051" s="174" t="s">
        <v>273</v>
      </c>
      <c r="AE1051" s="25" t="s">
        <v>273</v>
      </c>
      <c r="AF1051" s="180">
        <v>100</v>
      </c>
    </row>
    <row r="1052" spans="1:32">
      <c r="A1052" s="134" t="str">
        <f t="shared" si="16"/>
        <v>CHfa_01.3</v>
      </c>
      <c r="C1052" s="177" t="s">
        <v>11</v>
      </c>
      <c r="D1052" s="178" t="s">
        <v>2</v>
      </c>
      <c r="E1052" s="178" t="s">
        <v>607</v>
      </c>
      <c r="F1052" s="178" t="s">
        <v>608</v>
      </c>
      <c r="G1052" s="178" t="s">
        <v>540</v>
      </c>
      <c r="H1052" s="177" t="s">
        <v>52</v>
      </c>
      <c r="I1052" s="179" t="s">
        <v>53</v>
      </c>
      <c r="J1052" s="59" t="s">
        <v>1361</v>
      </c>
      <c r="K1052" s="60" t="s">
        <v>1506</v>
      </c>
      <c r="L1052" s="174" t="s">
        <v>272</v>
      </c>
      <c r="M1052" s="2" t="s">
        <v>273</v>
      </c>
      <c r="N1052" s="175" t="s">
        <v>272</v>
      </c>
      <c r="O1052" s="24" t="s">
        <v>672</v>
      </c>
      <c r="P1052" s="2" t="s">
        <v>273</v>
      </c>
      <c r="Q1052" s="2" t="s">
        <v>273</v>
      </c>
      <c r="R1052" s="2" t="s">
        <v>273</v>
      </c>
      <c r="S1052" s="2" t="s">
        <v>273</v>
      </c>
      <c r="T1052" s="2" t="s">
        <v>273</v>
      </c>
      <c r="U1052" s="25" t="s">
        <v>273</v>
      </c>
      <c r="V1052" s="24" t="s">
        <v>272</v>
      </c>
      <c r="W1052" s="2" t="s">
        <v>273</v>
      </c>
      <c r="X1052" s="2" t="s">
        <v>273</v>
      </c>
      <c r="Y1052" s="2" t="s">
        <v>273</v>
      </c>
      <c r="Z1052" s="175" t="s">
        <v>273</v>
      </c>
      <c r="AA1052" s="24" t="s">
        <v>273</v>
      </c>
      <c r="AB1052" s="2" t="s">
        <v>273</v>
      </c>
      <c r="AC1052" s="25" t="s">
        <v>273</v>
      </c>
      <c r="AD1052" s="174" t="s">
        <v>273</v>
      </c>
      <c r="AE1052" s="25" t="s">
        <v>273</v>
      </c>
      <c r="AF1052" s="180">
        <v>100</v>
      </c>
    </row>
    <row r="1053" spans="1:32">
      <c r="A1053" s="134" t="str">
        <f t="shared" si="16"/>
        <v>CHfa_01.3</v>
      </c>
      <c r="C1053" s="177" t="s">
        <v>11</v>
      </c>
      <c r="D1053" s="178" t="s">
        <v>2</v>
      </c>
      <c r="E1053" s="178" t="s">
        <v>607</v>
      </c>
      <c r="F1053" s="178" t="s">
        <v>608</v>
      </c>
      <c r="G1053" s="178" t="s">
        <v>540</v>
      </c>
      <c r="H1053" s="177" t="s">
        <v>52</v>
      </c>
      <c r="I1053" s="179" t="s">
        <v>53</v>
      </c>
      <c r="J1053" s="59" t="s">
        <v>1478</v>
      </c>
      <c r="K1053" s="60" t="s">
        <v>1507</v>
      </c>
      <c r="L1053" s="174" t="s">
        <v>272</v>
      </c>
      <c r="M1053" s="2" t="s">
        <v>273</v>
      </c>
      <c r="N1053" s="175" t="s">
        <v>272</v>
      </c>
      <c r="O1053" s="24" t="s">
        <v>672</v>
      </c>
      <c r="P1053" s="2" t="s">
        <v>273</v>
      </c>
      <c r="Q1053" s="2" t="s">
        <v>273</v>
      </c>
      <c r="R1053" s="2" t="s">
        <v>273</v>
      </c>
      <c r="S1053" s="2" t="s">
        <v>273</v>
      </c>
      <c r="T1053" s="2" t="s">
        <v>273</v>
      </c>
      <c r="U1053" s="25" t="s">
        <v>273</v>
      </c>
      <c r="V1053" s="24" t="s">
        <v>272</v>
      </c>
      <c r="W1053" s="2" t="s">
        <v>273</v>
      </c>
      <c r="X1053" s="2" t="s">
        <v>273</v>
      </c>
      <c r="Y1053" s="2" t="s">
        <v>273</v>
      </c>
      <c r="Z1053" s="175" t="s">
        <v>273</v>
      </c>
      <c r="AA1053" s="24" t="s">
        <v>273</v>
      </c>
      <c r="AB1053" s="2" t="s">
        <v>273</v>
      </c>
      <c r="AC1053" s="25" t="s">
        <v>273</v>
      </c>
      <c r="AD1053" s="174" t="s">
        <v>273</v>
      </c>
      <c r="AE1053" s="25" t="s">
        <v>273</v>
      </c>
      <c r="AF1053" s="180">
        <v>100</v>
      </c>
    </row>
    <row r="1054" spans="1:32">
      <c r="A1054" s="134" t="str">
        <f t="shared" si="16"/>
        <v>CHfa_01.3</v>
      </c>
      <c r="C1054" s="177" t="s">
        <v>11</v>
      </c>
      <c r="D1054" s="178" t="s">
        <v>2</v>
      </c>
      <c r="E1054" s="178" t="s">
        <v>607</v>
      </c>
      <c r="F1054" s="178" t="s">
        <v>608</v>
      </c>
      <c r="G1054" s="178" t="s">
        <v>540</v>
      </c>
      <c r="H1054" s="177" t="s">
        <v>52</v>
      </c>
      <c r="I1054" s="179" t="s">
        <v>53</v>
      </c>
      <c r="J1054" s="59" t="s">
        <v>1365</v>
      </c>
      <c r="K1054" s="60" t="s">
        <v>1508</v>
      </c>
      <c r="L1054" s="174" t="s">
        <v>272</v>
      </c>
      <c r="M1054" s="2" t="s">
        <v>273</v>
      </c>
      <c r="N1054" s="175" t="s">
        <v>272</v>
      </c>
      <c r="O1054" s="24" t="s">
        <v>672</v>
      </c>
      <c r="P1054" s="2" t="s">
        <v>273</v>
      </c>
      <c r="Q1054" s="2" t="s">
        <v>273</v>
      </c>
      <c r="R1054" s="2" t="s">
        <v>273</v>
      </c>
      <c r="S1054" s="2" t="s">
        <v>273</v>
      </c>
      <c r="T1054" s="2" t="s">
        <v>273</v>
      </c>
      <c r="U1054" s="25" t="s">
        <v>273</v>
      </c>
      <c r="V1054" s="24" t="s">
        <v>272</v>
      </c>
      <c r="W1054" s="2" t="s">
        <v>273</v>
      </c>
      <c r="X1054" s="2" t="s">
        <v>273</v>
      </c>
      <c r="Y1054" s="2" t="s">
        <v>273</v>
      </c>
      <c r="Z1054" s="175" t="s">
        <v>273</v>
      </c>
      <c r="AA1054" s="24" t="s">
        <v>273</v>
      </c>
      <c r="AB1054" s="2" t="s">
        <v>273</v>
      </c>
      <c r="AC1054" s="25" t="s">
        <v>273</v>
      </c>
      <c r="AD1054" s="174" t="s">
        <v>273</v>
      </c>
      <c r="AE1054" s="25" t="s">
        <v>273</v>
      </c>
      <c r="AF1054" s="180">
        <v>100</v>
      </c>
    </row>
    <row r="1055" spans="1:32">
      <c r="A1055" s="134" t="str">
        <f t="shared" si="16"/>
        <v>CHfa_01.3</v>
      </c>
      <c r="C1055" s="177" t="s">
        <v>11</v>
      </c>
      <c r="D1055" s="178" t="s">
        <v>2</v>
      </c>
      <c r="E1055" s="178" t="s">
        <v>607</v>
      </c>
      <c r="F1055" s="178" t="s">
        <v>608</v>
      </c>
      <c r="G1055" s="178" t="s">
        <v>540</v>
      </c>
      <c r="H1055" s="177" t="s">
        <v>52</v>
      </c>
      <c r="I1055" s="179" t="s">
        <v>53</v>
      </c>
      <c r="J1055" s="59" t="s">
        <v>1367</v>
      </c>
      <c r="K1055" s="60" t="s">
        <v>1509</v>
      </c>
      <c r="L1055" s="174" t="s">
        <v>272</v>
      </c>
      <c r="M1055" s="2" t="s">
        <v>273</v>
      </c>
      <c r="N1055" s="175" t="s">
        <v>272</v>
      </c>
      <c r="O1055" s="24" t="s">
        <v>672</v>
      </c>
      <c r="P1055" s="2" t="s">
        <v>273</v>
      </c>
      <c r="Q1055" s="2" t="s">
        <v>273</v>
      </c>
      <c r="R1055" s="2" t="s">
        <v>273</v>
      </c>
      <c r="S1055" s="2" t="s">
        <v>273</v>
      </c>
      <c r="T1055" s="2" t="s">
        <v>273</v>
      </c>
      <c r="U1055" s="25" t="s">
        <v>273</v>
      </c>
      <c r="V1055" s="24" t="s">
        <v>272</v>
      </c>
      <c r="W1055" s="2" t="s">
        <v>273</v>
      </c>
      <c r="X1055" s="2" t="s">
        <v>273</v>
      </c>
      <c r="Y1055" s="2" t="s">
        <v>273</v>
      </c>
      <c r="Z1055" s="175" t="s">
        <v>273</v>
      </c>
      <c r="AA1055" s="24" t="s">
        <v>273</v>
      </c>
      <c r="AB1055" s="2" t="s">
        <v>273</v>
      </c>
      <c r="AC1055" s="25" t="s">
        <v>273</v>
      </c>
      <c r="AD1055" s="174" t="s">
        <v>273</v>
      </c>
      <c r="AE1055" s="25" t="s">
        <v>273</v>
      </c>
      <c r="AF1055" s="180">
        <v>100</v>
      </c>
    </row>
    <row r="1056" spans="1:32">
      <c r="A1056" s="134" t="str">
        <f t="shared" si="16"/>
        <v>CHfa_01.3</v>
      </c>
      <c r="C1056" s="177" t="s">
        <v>11</v>
      </c>
      <c r="D1056" s="178" t="s">
        <v>2</v>
      </c>
      <c r="E1056" s="178" t="s">
        <v>607</v>
      </c>
      <c r="F1056" s="178" t="s">
        <v>608</v>
      </c>
      <c r="G1056" s="178" t="s">
        <v>540</v>
      </c>
      <c r="H1056" s="177" t="s">
        <v>52</v>
      </c>
      <c r="I1056" s="179" t="s">
        <v>53</v>
      </c>
      <c r="J1056" s="59" t="s">
        <v>1390</v>
      </c>
      <c r="K1056" s="60" t="s">
        <v>1510</v>
      </c>
      <c r="L1056" s="174" t="s">
        <v>272</v>
      </c>
      <c r="M1056" s="2" t="s">
        <v>273</v>
      </c>
      <c r="N1056" s="175" t="s">
        <v>272</v>
      </c>
      <c r="O1056" s="24" t="s">
        <v>672</v>
      </c>
      <c r="P1056" s="2" t="s">
        <v>273</v>
      </c>
      <c r="Q1056" s="2" t="s">
        <v>273</v>
      </c>
      <c r="R1056" s="2" t="s">
        <v>273</v>
      </c>
      <c r="S1056" s="2" t="s">
        <v>273</v>
      </c>
      <c r="T1056" s="2" t="s">
        <v>273</v>
      </c>
      <c r="U1056" s="25" t="s">
        <v>273</v>
      </c>
      <c r="V1056" s="24" t="s">
        <v>272</v>
      </c>
      <c r="W1056" s="2" t="s">
        <v>273</v>
      </c>
      <c r="X1056" s="2" t="s">
        <v>273</v>
      </c>
      <c r="Y1056" s="2" t="s">
        <v>273</v>
      </c>
      <c r="Z1056" s="175" t="s">
        <v>273</v>
      </c>
      <c r="AA1056" s="24" t="s">
        <v>273</v>
      </c>
      <c r="AB1056" s="2" t="s">
        <v>273</v>
      </c>
      <c r="AC1056" s="25" t="s">
        <v>273</v>
      </c>
      <c r="AD1056" s="174" t="s">
        <v>273</v>
      </c>
      <c r="AE1056" s="25" t="s">
        <v>273</v>
      </c>
      <c r="AF1056" s="180">
        <v>100</v>
      </c>
    </row>
    <row r="1057" spans="1:32">
      <c r="A1057" s="134" t="str">
        <f t="shared" si="16"/>
        <v>CHfa_01.3</v>
      </c>
      <c r="C1057" s="177" t="s">
        <v>11</v>
      </c>
      <c r="D1057" s="178" t="s">
        <v>2</v>
      </c>
      <c r="E1057" s="178" t="s">
        <v>607</v>
      </c>
      <c r="F1057" s="178" t="s">
        <v>608</v>
      </c>
      <c r="G1057" s="178" t="s">
        <v>540</v>
      </c>
      <c r="H1057" s="177" t="s">
        <v>52</v>
      </c>
      <c r="I1057" s="179" t="s">
        <v>53</v>
      </c>
      <c r="J1057" s="59" t="s">
        <v>1371</v>
      </c>
      <c r="K1057" s="60" t="s">
        <v>1511</v>
      </c>
      <c r="L1057" s="174" t="s">
        <v>272</v>
      </c>
      <c r="M1057" s="2" t="s">
        <v>273</v>
      </c>
      <c r="N1057" s="175" t="s">
        <v>272</v>
      </c>
      <c r="O1057" s="24" t="s">
        <v>672</v>
      </c>
      <c r="P1057" s="2" t="s">
        <v>273</v>
      </c>
      <c r="Q1057" s="2" t="s">
        <v>273</v>
      </c>
      <c r="R1057" s="2" t="s">
        <v>273</v>
      </c>
      <c r="S1057" s="2" t="s">
        <v>273</v>
      </c>
      <c r="T1057" s="2" t="s">
        <v>273</v>
      </c>
      <c r="U1057" s="25" t="s">
        <v>273</v>
      </c>
      <c r="V1057" s="24" t="s">
        <v>272</v>
      </c>
      <c r="W1057" s="2" t="s">
        <v>273</v>
      </c>
      <c r="X1057" s="2" t="s">
        <v>273</v>
      </c>
      <c r="Y1057" s="2" t="s">
        <v>273</v>
      </c>
      <c r="Z1057" s="175" t="s">
        <v>273</v>
      </c>
      <c r="AA1057" s="24" t="s">
        <v>273</v>
      </c>
      <c r="AB1057" s="2" t="s">
        <v>273</v>
      </c>
      <c r="AC1057" s="25" t="s">
        <v>273</v>
      </c>
      <c r="AD1057" s="174" t="s">
        <v>273</v>
      </c>
      <c r="AE1057" s="25" t="s">
        <v>273</v>
      </c>
      <c r="AF1057" s="180">
        <v>100</v>
      </c>
    </row>
    <row r="1058" spans="1:32">
      <c r="A1058" s="134" t="str">
        <f t="shared" si="16"/>
        <v>CHfa_01.3</v>
      </c>
      <c r="C1058" s="177" t="s">
        <v>11</v>
      </c>
      <c r="D1058" s="178" t="s">
        <v>2</v>
      </c>
      <c r="E1058" s="178" t="s">
        <v>607</v>
      </c>
      <c r="F1058" s="178" t="s">
        <v>608</v>
      </c>
      <c r="G1058" s="178" t="s">
        <v>540</v>
      </c>
      <c r="H1058" s="177" t="s">
        <v>52</v>
      </c>
      <c r="I1058" s="179" t="s">
        <v>53</v>
      </c>
      <c r="J1058" s="59" t="s">
        <v>1484</v>
      </c>
      <c r="K1058" s="60" t="s">
        <v>1512</v>
      </c>
      <c r="L1058" s="174" t="s">
        <v>272</v>
      </c>
      <c r="M1058" s="2" t="s">
        <v>273</v>
      </c>
      <c r="N1058" s="175" t="s">
        <v>272</v>
      </c>
      <c r="O1058" s="24" t="s">
        <v>672</v>
      </c>
      <c r="P1058" s="2" t="s">
        <v>273</v>
      </c>
      <c r="Q1058" s="2" t="s">
        <v>273</v>
      </c>
      <c r="R1058" s="2" t="s">
        <v>273</v>
      </c>
      <c r="S1058" s="2" t="s">
        <v>273</v>
      </c>
      <c r="T1058" s="2" t="s">
        <v>273</v>
      </c>
      <c r="U1058" s="25" t="s">
        <v>273</v>
      </c>
      <c r="V1058" s="24" t="s">
        <v>272</v>
      </c>
      <c r="W1058" s="2" t="s">
        <v>273</v>
      </c>
      <c r="X1058" s="2" t="s">
        <v>273</v>
      </c>
      <c r="Y1058" s="2" t="s">
        <v>273</v>
      </c>
      <c r="Z1058" s="175" t="s">
        <v>273</v>
      </c>
      <c r="AA1058" s="24" t="s">
        <v>273</v>
      </c>
      <c r="AB1058" s="2" t="s">
        <v>273</v>
      </c>
      <c r="AC1058" s="25" t="s">
        <v>273</v>
      </c>
      <c r="AD1058" s="174" t="s">
        <v>273</v>
      </c>
      <c r="AE1058" s="25" t="s">
        <v>273</v>
      </c>
      <c r="AF1058" s="180">
        <v>0</v>
      </c>
    </row>
    <row r="1059" spans="1:32">
      <c r="A1059" s="134" t="str">
        <f t="shared" si="16"/>
        <v>CHfa_01.3</v>
      </c>
      <c r="C1059" s="177" t="s">
        <v>11</v>
      </c>
      <c r="D1059" s="178" t="s">
        <v>2</v>
      </c>
      <c r="E1059" s="178" t="s">
        <v>607</v>
      </c>
      <c r="F1059" s="178" t="s">
        <v>608</v>
      </c>
      <c r="G1059" s="178" t="s">
        <v>540</v>
      </c>
      <c r="H1059" s="177" t="s">
        <v>52</v>
      </c>
      <c r="I1059" s="179" t="s">
        <v>53</v>
      </c>
      <c r="J1059" s="59" t="s">
        <v>1513</v>
      </c>
      <c r="K1059" s="60" t="s">
        <v>1514</v>
      </c>
      <c r="L1059" s="174" t="s">
        <v>272</v>
      </c>
      <c r="M1059" s="2" t="s">
        <v>273</v>
      </c>
      <c r="N1059" s="175" t="s">
        <v>272</v>
      </c>
      <c r="O1059" s="24" t="s">
        <v>672</v>
      </c>
      <c r="P1059" s="2" t="s">
        <v>273</v>
      </c>
      <c r="Q1059" s="2" t="s">
        <v>273</v>
      </c>
      <c r="R1059" s="2" t="s">
        <v>273</v>
      </c>
      <c r="S1059" s="2" t="s">
        <v>273</v>
      </c>
      <c r="T1059" s="2" t="s">
        <v>273</v>
      </c>
      <c r="U1059" s="25" t="s">
        <v>273</v>
      </c>
      <c r="V1059" s="24" t="s">
        <v>272</v>
      </c>
      <c r="W1059" s="2" t="s">
        <v>273</v>
      </c>
      <c r="X1059" s="2" t="s">
        <v>273</v>
      </c>
      <c r="Y1059" s="2" t="s">
        <v>273</v>
      </c>
      <c r="Z1059" s="175" t="s">
        <v>273</v>
      </c>
      <c r="AA1059" s="24" t="s">
        <v>273</v>
      </c>
      <c r="AB1059" s="2" t="s">
        <v>273</v>
      </c>
      <c r="AC1059" s="25" t="s">
        <v>273</v>
      </c>
      <c r="AD1059" s="174" t="s">
        <v>273</v>
      </c>
      <c r="AE1059" s="25" t="s">
        <v>273</v>
      </c>
      <c r="AF1059" s="180">
        <v>0</v>
      </c>
    </row>
    <row r="1060" spans="1:32">
      <c r="A1060" s="134" t="str">
        <f t="shared" si="16"/>
        <v>CHfa_01.3</v>
      </c>
      <c r="C1060" s="177" t="s">
        <v>11</v>
      </c>
      <c r="D1060" s="178" t="s">
        <v>2</v>
      </c>
      <c r="E1060" s="178" t="s">
        <v>607</v>
      </c>
      <c r="F1060" s="178" t="s">
        <v>608</v>
      </c>
      <c r="G1060" s="178" t="s">
        <v>540</v>
      </c>
      <c r="H1060" s="177" t="s">
        <v>52</v>
      </c>
      <c r="I1060" s="179" t="s">
        <v>53</v>
      </c>
      <c r="J1060" s="59" t="s">
        <v>1377</v>
      </c>
      <c r="K1060" s="60" t="s">
        <v>1515</v>
      </c>
      <c r="L1060" s="174" t="s">
        <v>272</v>
      </c>
      <c r="M1060" s="2" t="s">
        <v>273</v>
      </c>
      <c r="N1060" s="175" t="s">
        <v>272</v>
      </c>
      <c r="O1060" s="24" t="s">
        <v>672</v>
      </c>
      <c r="P1060" s="2" t="s">
        <v>273</v>
      </c>
      <c r="Q1060" s="2" t="s">
        <v>273</v>
      </c>
      <c r="R1060" s="2" t="s">
        <v>273</v>
      </c>
      <c r="S1060" s="2" t="s">
        <v>273</v>
      </c>
      <c r="T1060" s="2" t="s">
        <v>273</v>
      </c>
      <c r="U1060" s="25" t="s">
        <v>273</v>
      </c>
      <c r="V1060" s="24" t="s">
        <v>272</v>
      </c>
      <c r="W1060" s="2" t="s">
        <v>273</v>
      </c>
      <c r="X1060" s="2" t="s">
        <v>273</v>
      </c>
      <c r="Y1060" s="2" t="s">
        <v>273</v>
      </c>
      <c r="Z1060" s="175" t="s">
        <v>273</v>
      </c>
      <c r="AA1060" s="24" t="s">
        <v>273</v>
      </c>
      <c r="AB1060" s="2" t="s">
        <v>273</v>
      </c>
      <c r="AC1060" s="25" t="s">
        <v>273</v>
      </c>
      <c r="AD1060" s="174" t="s">
        <v>273</v>
      </c>
      <c r="AE1060" s="25" t="s">
        <v>273</v>
      </c>
      <c r="AF1060" s="180">
        <v>100</v>
      </c>
    </row>
    <row r="1061" spans="1:32">
      <c r="A1061" s="134" t="str">
        <f t="shared" si="16"/>
        <v>CHfa_01.3</v>
      </c>
      <c r="C1061" s="177" t="s">
        <v>11</v>
      </c>
      <c r="D1061" s="178" t="s">
        <v>2</v>
      </c>
      <c r="E1061" s="178" t="s">
        <v>607</v>
      </c>
      <c r="F1061" s="178" t="s">
        <v>608</v>
      </c>
      <c r="G1061" s="178" t="s">
        <v>540</v>
      </c>
      <c r="H1061" s="177" t="s">
        <v>52</v>
      </c>
      <c r="I1061" s="179" t="s">
        <v>53</v>
      </c>
      <c r="J1061" s="59" t="s">
        <v>1379</v>
      </c>
      <c r="K1061" s="60" t="s">
        <v>1516</v>
      </c>
      <c r="L1061" s="174" t="s">
        <v>272</v>
      </c>
      <c r="M1061" s="2" t="s">
        <v>273</v>
      </c>
      <c r="N1061" s="175" t="s">
        <v>272</v>
      </c>
      <c r="O1061" s="24" t="s">
        <v>672</v>
      </c>
      <c r="P1061" s="2" t="s">
        <v>273</v>
      </c>
      <c r="Q1061" s="2" t="s">
        <v>273</v>
      </c>
      <c r="R1061" s="2" t="s">
        <v>273</v>
      </c>
      <c r="S1061" s="2" t="s">
        <v>273</v>
      </c>
      <c r="T1061" s="2" t="s">
        <v>273</v>
      </c>
      <c r="U1061" s="25" t="s">
        <v>273</v>
      </c>
      <c r="V1061" s="24" t="s">
        <v>272</v>
      </c>
      <c r="W1061" s="2" t="s">
        <v>273</v>
      </c>
      <c r="X1061" s="2" t="s">
        <v>273</v>
      </c>
      <c r="Y1061" s="2" t="s">
        <v>273</v>
      </c>
      <c r="Z1061" s="175" t="s">
        <v>273</v>
      </c>
      <c r="AA1061" s="24" t="s">
        <v>273</v>
      </c>
      <c r="AB1061" s="2" t="s">
        <v>273</v>
      </c>
      <c r="AC1061" s="25" t="s">
        <v>273</v>
      </c>
      <c r="AD1061" s="174" t="s">
        <v>273</v>
      </c>
      <c r="AE1061" s="25" t="s">
        <v>273</v>
      </c>
      <c r="AF1061" s="180">
        <v>100</v>
      </c>
    </row>
    <row r="1062" spans="1:32">
      <c r="A1062" s="134" t="str">
        <f t="shared" si="16"/>
        <v>CHfa_01.3</v>
      </c>
      <c r="C1062" s="177" t="s">
        <v>11</v>
      </c>
      <c r="D1062" s="178" t="s">
        <v>2</v>
      </c>
      <c r="E1062" s="178" t="s">
        <v>607</v>
      </c>
      <c r="F1062" s="178" t="s">
        <v>608</v>
      </c>
      <c r="G1062" s="178" t="s">
        <v>540</v>
      </c>
      <c r="H1062" s="177" t="s">
        <v>52</v>
      </c>
      <c r="I1062" s="179" t="s">
        <v>53</v>
      </c>
      <c r="J1062" s="59" t="s">
        <v>1381</v>
      </c>
      <c r="K1062" s="60" t="s">
        <v>1517</v>
      </c>
      <c r="L1062" s="174" t="s">
        <v>272</v>
      </c>
      <c r="M1062" s="2" t="s">
        <v>273</v>
      </c>
      <c r="N1062" s="175" t="s">
        <v>272</v>
      </c>
      <c r="O1062" s="24" t="s">
        <v>672</v>
      </c>
      <c r="P1062" s="2" t="s">
        <v>273</v>
      </c>
      <c r="Q1062" s="2" t="s">
        <v>273</v>
      </c>
      <c r="R1062" s="2" t="s">
        <v>273</v>
      </c>
      <c r="S1062" s="2" t="s">
        <v>273</v>
      </c>
      <c r="T1062" s="2" t="s">
        <v>273</v>
      </c>
      <c r="U1062" s="25" t="s">
        <v>273</v>
      </c>
      <c r="V1062" s="24" t="s">
        <v>272</v>
      </c>
      <c r="W1062" s="2" t="s">
        <v>273</v>
      </c>
      <c r="X1062" s="2" t="s">
        <v>273</v>
      </c>
      <c r="Y1062" s="2" t="s">
        <v>273</v>
      </c>
      <c r="Z1062" s="175" t="s">
        <v>273</v>
      </c>
      <c r="AA1062" s="24" t="s">
        <v>273</v>
      </c>
      <c r="AB1062" s="2" t="s">
        <v>273</v>
      </c>
      <c r="AC1062" s="25" t="s">
        <v>273</v>
      </c>
      <c r="AD1062" s="174" t="s">
        <v>273</v>
      </c>
      <c r="AE1062" s="25" t="s">
        <v>273</v>
      </c>
      <c r="AF1062" s="180">
        <v>100</v>
      </c>
    </row>
    <row r="1063" spans="1:32">
      <c r="A1063" s="134" t="str">
        <f t="shared" si="16"/>
        <v>CHfa_01.3</v>
      </c>
      <c r="C1063" s="177" t="s">
        <v>11</v>
      </c>
      <c r="D1063" s="178" t="s">
        <v>2</v>
      </c>
      <c r="E1063" s="178" t="s">
        <v>607</v>
      </c>
      <c r="F1063" s="178" t="s">
        <v>608</v>
      </c>
      <c r="G1063" s="178" t="s">
        <v>540</v>
      </c>
      <c r="H1063" s="177" t="s">
        <v>52</v>
      </c>
      <c r="I1063" s="179" t="s">
        <v>53</v>
      </c>
      <c r="J1063" s="59" t="s">
        <v>1383</v>
      </c>
      <c r="K1063" s="60" t="s">
        <v>1518</v>
      </c>
      <c r="L1063" s="174" t="s">
        <v>272</v>
      </c>
      <c r="M1063" s="2" t="s">
        <v>273</v>
      </c>
      <c r="N1063" s="175" t="s">
        <v>272</v>
      </c>
      <c r="O1063" s="24" t="s">
        <v>672</v>
      </c>
      <c r="P1063" s="2" t="s">
        <v>273</v>
      </c>
      <c r="Q1063" s="2" t="s">
        <v>273</v>
      </c>
      <c r="R1063" s="2" t="s">
        <v>273</v>
      </c>
      <c r="S1063" s="2" t="s">
        <v>273</v>
      </c>
      <c r="T1063" s="2" t="s">
        <v>273</v>
      </c>
      <c r="U1063" s="25" t="s">
        <v>273</v>
      </c>
      <c r="V1063" s="24" t="s">
        <v>272</v>
      </c>
      <c r="W1063" s="2" t="s">
        <v>273</v>
      </c>
      <c r="X1063" s="2" t="s">
        <v>273</v>
      </c>
      <c r="Y1063" s="2" t="s">
        <v>273</v>
      </c>
      <c r="Z1063" s="175" t="s">
        <v>273</v>
      </c>
      <c r="AA1063" s="24" t="s">
        <v>273</v>
      </c>
      <c r="AB1063" s="2" t="s">
        <v>273</v>
      </c>
      <c r="AC1063" s="25" t="s">
        <v>273</v>
      </c>
      <c r="AD1063" s="174" t="s">
        <v>273</v>
      </c>
      <c r="AE1063" s="25" t="s">
        <v>273</v>
      </c>
      <c r="AF1063" s="180">
        <v>100</v>
      </c>
    </row>
    <row r="1064" spans="1:32">
      <c r="A1064" s="134" t="str">
        <f t="shared" si="16"/>
        <v>CHfa_01.3</v>
      </c>
      <c r="C1064" s="177" t="s">
        <v>11</v>
      </c>
      <c r="D1064" s="178" t="s">
        <v>2</v>
      </c>
      <c r="E1064" s="178" t="s">
        <v>607</v>
      </c>
      <c r="F1064" s="178" t="s">
        <v>608</v>
      </c>
      <c r="G1064" s="178" t="s">
        <v>540</v>
      </c>
      <c r="H1064" s="177" t="s">
        <v>52</v>
      </c>
      <c r="I1064" s="179" t="s">
        <v>53</v>
      </c>
      <c r="J1064" s="59" t="s">
        <v>1385</v>
      </c>
      <c r="K1064" s="60" t="s">
        <v>1492</v>
      </c>
      <c r="L1064" s="174" t="s">
        <v>272</v>
      </c>
      <c r="M1064" s="2" t="s">
        <v>273</v>
      </c>
      <c r="N1064" s="175" t="s">
        <v>272</v>
      </c>
      <c r="O1064" s="24" t="s">
        <v>672</v>
      </c>
      <c r="P1064" s="2" t="s">
        <v>273</v>
      </c>
      <c r="Q1064" s="2" t="s">
        <v>273</v>
      </c>
      <c r="R1064" s="2" t="s">
        <v>273</v>
      </c>
      <c r="S1064" s="2" t="s">
        <v>273</v>
      </c>
      <c r="T1064" s="2" t="s">
        <v>273</v>
      </c>
      <c r="U1064" s="25" t="s">
        <v>273</v>
      </c>
      <c r="V1064" s="24" t="s">
        <v>272</v>
      </c>
      <c r="W1064" s="2" t="s">
        <v>273</v>
      </c>
      <c r="X1064" s="2" t="s">
        <v>273</v>
      </c>
      <c r="Y1064" s="2" t="s">
        <v>273</v>
      </c>
      <c r="Z1064" s="175" t="s">
        <v>273</v>
      </c>
      <c r="AA1064" s="24" t="s">
        <v>273</v>
      </c>
      <c r="AB1064" s="2" t="s">
        <v>273</v>
      </c>
      <c r="AC1064" s="25" t="s">
        <v>273</v>
      </c>
      <c r="AD1064" s="174" t="s">
        <v>273</v>
      </c>
      <c r="AE1064" s="25" t="s">
        <v>273</v>
      </c>
      <c r="AF1064" s="180">
        <v>100</v>
      </c>
    </row>
    <row r="1065" spans="1:32">
      <c r="A1065" s="134" t="str">
        <f t="shared" si="16"/>
        <v>CHfa_01.3</v>
      </c>
      <c r="C1065" s="177" t="s">
        <v>11</v>
      </c>
      <c r="D1065" s="178" t="s">
        <v>2</v>
      </c>
      <c r="E1065" s="178" t="s">
        <v>607</v>
      </c>
      <c r="F1065" s="178" t="s">
        <v>608</v>
      </c>
      <c r="G1065" s="178" t="s">
        <v>540</v>
      </c>
      <c r="H1065" s="177" t="s">
        <v>52</v>
      </c>
      <c r="I1065" s="179" t="s">
        <v>53</v>
      </c>
      <c r="J1065" s="59" t="s">
        <v>1387</v>
      </c>
      <c r="K1065" s="60" t="s">
        <v>1519</v>
      </c>
      <c r="L1065" s="174" t="s">
        <v>272</v>
      </c>
      <c r="M1065" s="2" t="s">
        <v>273</v>
      </c>
      <c r="N1065" s="175" t="s">
        <v>272</v>
      </c>
      <c r="O1065" s="24" t="s">
        <v>672</v>
      </c>
      <c r="P1065" s="2" t="s">
        <v>273</v>
      </c>
      <c r="Q1065" s="2" t="s">
        <v>273</v>
      </c>
      <c r="R1065" s="2" t="s">
        <v>273</v>
      </c>
      <c r="S1065" s="2" t="s">
        <v>273</v>
      </c>
      <c r="T1065" s="2" t="s">
        <v>273</v>
      </c>
      <c r="U1065" s="25" t="s">
        <v>273</v>
      </c>
      <c r="V1065" s="24" t="s">
        <v>272</v>
      </c>
      <c r="W1065" s="2" t="s">
        <v>273</v>
      </c>
      <c r="X1065" s="2" t="s">
        <v>273</v>
      </c>
      <c r="Y1065" s="2" t="s">
        <v>273</v>
      </c>
      <c r="Z1065" s="175" t="s">
        <v>273</v>
      </c>
      <c r="AA1065" s="24" t="s">
        <v>273</v>
      </c>
      <c r="AB1065" s="2" t="s">
        <v>273</v>
      </c>
      <c r="AC1065" s="25" t="s">
        <v>273</v>
      </c>
      <c r="AD1065" s="174" t="s">
        <v>273</v>
      </c>
      <c r="AE1065" s="25" t="s">
        <v>273</v>
      </c>
      <c r="AF1065" s="180">
        <v>100</v>
      </c>
    </row>
    <row r="1066" spans="1:32">
      <c r="A1066" s="134" t="str">
        <f t="shared" si="16"/>
        <v>CHfa_01.4</v>
      </c>
      <c r="C1066" s="177" t="s">
        <v>11</v>
      </c>
      <c r="D1066" s="178" t="s">
        <v>2</v>
      </c>
      <c r="E1066" s="178" t="s">
        <v>609</v>
      </c>
      <c r="F1066" s="178" t="s">
        <v>610</v>
      </c>
      <c r="G1066" s="178" t="s">
        <v>540</v>
      </c>
      <c r="H1066" s="177" t="s">
        <v>52</v>
      </c>
      <c r="I1066" s="179" t="s">
        <v>643</v>
      </c>
      <c r="J1066" s="59" t="s">
        <v>307</v>
      </c>
      <c r="K1066" s="60" t="s">
        <v>1520</v>
      </c>
      <c r="L1066" s="174" t="s">
        <v>272</v>
      </c>
      <c r="M1066" s="2" t="s">
        <v>273</v>
      </c>
      <c r="N1066" s="175" t="s">
        <v>272</v>
      </c>
      <c r="O1066" s="24" t="s">
        <v>672</v>
      </c>
      <c r="P1066" s="2" t="s">
        <v>273</v>
      </c>
      <c r="Q1066" s="2" t="s">
        <v>273</v>
      </c>
      <c r="R1066" s="2" t="s">
        <v>273</v>
      </c>
      <c r="S1066" s="2" t="s">
        <v>273</v>
      </c>
      <c r="T1066" s="2" t="s">
        <v>273</v>
      </c>
      <c r="U1066" s="25" t="s">
        <v>273</v>
      </c>
      <c r="V1066" s="24" t="s">
        <v>272</v>
      </c>
      <c r="W1066" s="2" t="s">
        <v>273</v>
      </c>
      <c r="X1066" s="2" t="s">
        <v>273</v>
      </c>
      <c r="Y1066" s="2" t="s">
        <v>273</v>
      </c>
      <c r="Z1066" s="175" t="s">
        <v>273</v>
      </c>
      <c r="AA1066" s="24" t="s">
        <v>273</v>
      </c>
      <c r="AB1066" s="2" t="s">
        <v>273</v>
      </c>
      <c r="AC1066" s="25" t="s">
        <v>273</v>
      </c>
      <c r="AD1066" s="174" t="s">
        <v>272</v>
      </c>
      <c r="AE1066" s="25" t="s">
        <v>273</v>
      </c>
      <c r="AF1066" s="180">
        <v>100</v>
      </c>
    </row>
    <row r="1067" spans="1:32">
      <c r="A1067" s="134" t="str">
        <f t="shared" si="16"/>
        <v>CHfa_01.4</v>
      </c>
      <c r="C1067" s="177" t="s">
        <v>11</v>
      </c>
      <c r="D1067" s="178" t="s">
        <v>2</v>
      </c>
      <c r="E1067" s="178" t="s">
        <v>609</v>
      </c>
      <c r="F1067" s="178" t="s">
        <v>610</v>
      </c>
      <c r="G1067" s="178" t="s">
        <v>540</v>
      </c>
      <c r="H1067" s="177" t="s">
        <v>52</v>
      </c>
      <c r="I1067" s="179" t="s">
        <v>643</v>
      </c>
      <c r="J1067" s="59" t="s">
        <v>1420</v>
      </c>
      <c r="K1067" s="60" t="s">
        <v>1521</v>
      </c>
      <c r="L1067" s="174" t="s">
        <v>272</v>
      </c>
      <c r="M1067" s="2" t="s">
        <v>273</v>
      </c>
      <c r="N1067" s="175" t="s">
        <v>272</v>
      </c>
      <c r="O1067" s="24" t="s">
        <v>672</v>
      </c>
      <c r="P1067" s="2" t="s">
        <v>273</v>
      </c>
      <c r="Q1067" s="2" t="s">
        <v>273</v>
      </c>
      <c r="R1067" s="2" t="s">
        <v>273</v>
      </c>
      <c r="S1067" s="2" t="s">
        <v>273</v>
      </c>
      <c r="T1067" s="2" t="s">
        <v>273</v>
      </c>
      <c r="U1067" s="25" t="s">
        <v>273</v>
      </c>
      <c r="V1067" s="24" t="s">
        <v>272</v>
      </c>
      <c r="W1067" s="2" t="s">
        <v>273</v>
      </c>
      <c r="X1067" s="2" t="s">
        <v>273</v>
      </c>
      <c r="Y1067" s="2" t="s">
        <v>273</v>
      </c>
      <c r="Z1067" s="175" t="s">
        <v>273</v>
      </c>
      <c r="AA1067" s="24" t="s">
        <v>273</v>
      </c>
      <c r="AB1067" s="2" t="s">
        <v>273</v>
      </c>
      <c r="AC1067" s="25" t="s">
        <v>273</v>
      </c>
      <c r="AD1067" s="174" t="s">
        <v>272</v>
      </c>
      <c r="AE1067" s="25" t="s">
        <v>273</v>
      </c>
      <c r="AF1067" s="180">
        <v>100</v>
      </c>
    </row>
    <row r="1068" spans="1:32">
      <c r="A1068" s="134" t="str">
        <f t="shared" si="16"/>
        <v>CHfa_02.1</v>
      </c>
      <c r="C1068" s="177" t="s">
        <v>11</v>
      </c>
      <c r="D1068" s="178" t="s">
        <v>2</v>
      </c>
      <c r="E1068" s="178" t="s">
        <v>611</v>
      </c>
      <c r="F1068" s="178" t="s">
        <v>612</v>
      </c>
      <c r="G1068" s="178" t="s">
        <v>540</v>
      </c>
      <c r="H1068" s="177" t="s">
        <v>52</v>
      </c>
      <c r="I1068" s="179" t="s">
        <v>53</v>
      </c>
      <c r="J1068" s="59" t="s">
        <v>1458</v>
      </c>
      <c r="K1068" s="60" t="s">
        <v>1522</v>
      </c>
      <c r="L1068" s="174" t="s">
        <v>272</v>
      </c>
      <c r="M1068" s="2" t="s">
        <v>273</v>
      </c>
      <c r="N1068" s="175" t="s">
        <v>272</v>
      </c>
      <c r="O1068" s="24" t="s">
        <v>672</v>
      </c>
      <c r="P1068" s="2" t="s">
        <v>273</v>
      </c>
      <c r="Q1068" s="2" t="s">
        <v>273</v>
      </c>
      <c r="R1068" s="2" t="s">
        <v>273</v>
      </c>
      <c r="S1068" s="2" t="s">
        <v>273</v>
      </c>
      <c r="T1068" s="2" t="s">
        <v>273</v>
      </c>
      <c r="U1068" s="25" t="s">
        <v>273</v>
      </c>
      <c r="V1068" s="24" t="s">
        <v>272</v>
      </c>
      <c r="W1068" s="2" t="s">
        <v>273</v>
      </c>
      <c r="X1068" s="2" t="s">
        <v>273</v>
      </c>
      <c r="Y1068" s="2" t="s">
        <v>273</v>
      </c>
      <c r="Z1068" s="175" t="s">
        <v>273</v>
      </c>
      <c r="AA1068" s="24" t="s">
        <v>273</v>
      </c>
      <c r="AB1068" s="2" t="s">
        <v>273</v>
      </c>
      <c r="AC1068" s="25" t="s">
        <v>273</v>
      </c>
      <c r="AD1068" s="174" t="s">
        <v>272</v>
      </c>
      <c r="AE1068" s="25" t="s">
        <v>273</v>
      </c>
      <c r="AF1068" s="180">
        <v>100</v>
      </c>
    </row>
    <row r="1069" spans="1:32">
      <c r="A1069" s="134" t="str">
        <f t="shared" si="16"/>
        <v>CHfa_02.1</v>
      </c>
      <c r="C1069" s="177" t="s">
        <v>11</v>
      </c>
      <c r="D1069" s="178" t="s">
        <v>2</v>
      </c>
      <c r="E1069" s="178" t="s">
        <v>611</v>
      </c>
      <c r="F1069" s="178" t="s">
        <v>612</v>
      </c>
      <c r="G1069" s="178" t="s">
        <v>540</v>
      </c>
      <c r="H1069" s="177" t="s">
        <v>52</v>
      </c>
      <c r="I1069" s="179" t="s">
        <v>53</v>
      </c>
      <c r="J1069" s="59" t="s">
        <v>1460</v>
      </c>
      <c r="K1069" s="60" t="s">
        <v>1523</v>
      </c>
      <c r="L1069" s="174" t="s">
        <v>272</v>
      </c>
      <c r="M1069" s="2" t="s">
        <v>273</v>
      </c>
      <c r="N1069" s="175" t="s">
        <v>272</v>
      </c>
      <c r="O1069" s="24" t="s">
        <v>672</v>
      </c>
      <c r="P1069" s="2" t="s">
        <v>273</v>
      </c>
      <c r="Q1069" s="2" t="s">
        <v>273</v>
      </c>
      <c r="R1069" s="2" t="s">
        <v>273</v>
      </c>
      <c r="S1069" s="2" t="s">
        <v>273</v>
      </c>
      <c r="T1069" s="2" t="s">
        <v>273</v>
      </c>
      <c r="U1069" s="25" t="s">
        <v>273</v>
      </c>
      <c r="V1069" s="24" t="s">
        <v>272</v>
      </c>
      <c r="W1069" s="2" t="s">
        <v>273</v>
      </c>
      <c r="X1069" s="2" t="s">
        <v>273</v>
      </c>
      <c r="Y1069" s="2" t="s">
        <v>273</v>
      </c>
      <c r="Z1069" s="175" t="s">
        <v>273</v>
      </c>
      <c r="AA1069" s="24" t="s">
        <v>273</v>
      </c>
      <c r="AB1069" s="2" t="s">
        <v>273</v>
      </c>
      <c r="AC1069" s="25" t="s">
        <v>273</v>
      </c>
      <c r="AD1069" s="174" t="s">
        <v>272</v>
      </c>
      <c r="AE1069" s="25" t="s">
        <v>273</v>
      </c>
      <c r="AF1069" s="180">
        <v>100</v>
      </c>
    </row>
    <row r="1070" spans="1:32">
      <c r="A1070" s="134" t="str">
        <f t="shared" si="16"/>
        <v>CHfa_02.1</v>
      </c>
      <c r="C1070" s="177" t="s">
        <v>11</v>
      </c>
      <c r="D1070" s="178" t="s">
        <v>2</v>
      </c>
      <c r="E1070" s="178" t="s">
        <v>611</v>
      </c>
      <c r="F1070" s="178" t="s">
        <v>612</v>
      </c>
      <c r="G1070" s="178" t="s">
        <v>540</v>
      </c>
      <c r="H1070" s="177" t="s">
        <v>52</v>
      </c>
      <c r="I1070" s="179" t="s">
        <v>53</v>
      </c>
      <c r="J1070" s="59" t="s">
        <v>1343</v>
      </c>
      <c r="K1070" s="60" t="s">
        <v>1524</v>
      </c>
      <c r="L1070" s="174" t="s">
        <v>272</v>
      </c>
      <c r="M1070" s="2" t="s">
        <v>273</v>
      </c>
      <c r="N1070" s="175" t="s">
        <v>272</v>
      </c>
      <c r="O1070" s="24" t="s">
        <v>672</v>
      </c>
      <c r="P1070" s="2" t="s">
        <v>273</v>
      </c>
      <c r="Q1070" s="2" t="s">
        <v>273</v>
      </c>
      <c r="R1070" s="2" t="s">
        <v>273</v>
      </c>
      <c r="S1070" s="2" t="s">
        <v>273</v>
      </c>
      <c r="T1070" s="2" t="s">
        <v>273</v>
      </c>
      <c r="U1070" s="25" t="s">
        <v>273</v>
      </c>
      <c r="V1070" s="24" t="s">
        <v>272</v>
      </c>
      <c r="W1070" s="2" t="s">
        <v>273</v>
      </c>
      <c r="X1070" s="2" t="s">
        <v>273</v>
      </c>
      <c r="Y1070" s="2" t="s">
        <v>273</v>
      </c>
      <c r="Z1070" s="175" t="s">
        <v>273</v>
      </c>
      <c r="AA1070" s="24" t="s">
        <v>273</v>
      </c>
      <c r="AB1070" s="2" t="s">
        <v>273</v>
      </c>
      <c r="AC1070" s="25" t="s">
        <v>273</v>
      </c>
      <c r="AD1070" s="174" t="s">
        <v>272</v>
      </c>
      <c r="AE1070" s="25" t="s">
        <v>273</v>
      </c>
      <c r="AF1070" s="180">
        <v>100</v>
      </c>
    </row>
    <row r="1071" spans="1:32">
      <c r="A1071" s="134" t="str">
        <f t="shared" si="16"/>
        <v>CHfa_02.1</v>
      </c>
      <c r="C1071" s="177" t="s">
        <v>11</v>
      </c>
      <c r="D1071" s="178" t="s">
        <v>2</v>
      </c>
      <c r="E1071" s="178" t="s">
        <v>611</v>
      </c>
      <c r="F1071" s="178" t="s">
        <v>612</v>
      </c>
      <c r="G1071" s="178" t="s">
        <v>540</v>
      </c>
      <c r="H1071" s="177" t="s">
        <v>52</v>
      </c>
      <c r="I1071" s="179" t="s">
        <v>53</v>
      </c>
      <c r="J1071" s="59" t="s">
        <v>1463</v>
      </c>
      <c r="K1071" s="60" t="s">
        <v>1525</v>
      </c>
      <c r="L1071" s="174" t="s">
        <v>272</v>
      </c>
      <c r="M1071" s="2" t="s">
        <v>272</v>
      </c>
      <c r="N1071" s="175" t="s">
        <v>272</v>
      </c>
      <c r="O1071" s="24" t="s">
        <v>272</v>
      </c>
      <c r="P1071" s="2" t="s">
        <v>272</v>
      </c>
      <c r="Q1071" s="2" t="s">
        <v>273</v>
      </c>
      <c r="R1071" s="2" t="s">
        <v>272</v>
      </c>
      <c r="S1071" s="2" t="s">
        <v>272</v>
      </c>
      <c r="T1071" s="2" t="s">
        <v>272</v>
      </c>
      <c r="U1071" s="25" t="s">
        <v>272</v>
      </c>
      <c r="V1071" s="24" t="s">
        <v>272</v>
      </c>
      <c r="W1071" s="2" t="s">
        <v>273</v>
      </c>
      <c r="X1071" s="2" t="s">
        <v>273</v>
      </c>
      <c r="Y1071" s="2" t="s">
        <v>273</v>
      </c>
      <c r="Z1071" s="175" t="s">
        <v>273</v>
      </c>
      <c r="AA1071" s="24" t="s">
        <v>273</v>
      </c>
      <c r="AB1071" s="2" t="s">
        <v>273</v>
      </c>
      <c r="AC1071" s="25" t="s">
        <v>273</v>
      </c>
      <c r="AD1071" s="174" t="s">
        <v>272</v>
      </c>
      <c r="AE1071" s="25" t="s">
        <v>273</v>
      </c>
      <c r="AF1071" s="180">
        <v>100</v>
      </c>
    </row>
    <row r="1072" spans="1:32">
      <c r="A1072" s="134" t="str">
        <f t="shared" si="16"/>
        <v>CHfa_02.1</v>
      </c>
      <c r="C1072" s="177" t="s">
        <v>11</v>
      </c>
      <c r="D1072" s="178" t="s">
        <v>2</v>
      </c>
      <c r="E1072" s="178" t="s">
        <v>611</v>
      </c>
      <c r="F1072" s="178" t="s">
        <v>612</v>
      </c>
      <c r="G1072" s="178" t="s">
        <v>540</v>
      </c>
      <c r="H1072" s="177" t="s">
        <v>52</v>
      </c>
      <c r="I1072" s="179" t="s">
        <v>53</v>
      </c>
      <c r="J1072" s="59" t="s">
        <v>435</v>
      </c>
      <c r="K1072" s="60" t="s">
        <v>1526</v>
      </c>
      <c r="L1072" s="174" t="s">
        <v>272</v>
      </c>
      <c r="M1072" s="2" t="s">
        <v>273</v>
      </c>
      <c r="N1072" s="175" t="s">
        <v>272</v>
      </c>
      <c r="O1072" s="24" t="s">
        <v>672</v>
      </c>
      <c r="P1072" s="2" t="s">
        <v>273</v>
      </c>
      <c r="Q1072" s="2" t="s">
        <v>273</v>
      </c>
      <c r="R1072" s="2" t="s">
        <v>273</v>
      </c>
      <c r="S1072" s="2" t="s">
        <v>273</v>
      </c>
      <c r="T1072" s="2" t="s">
        <v>273</v>
      </c>
      <c r="U1072" s="25" t="s">
        <v>273</v>
      </c>
      <c r="V1072" s="24" t="s">
        <v>272</v>
      </c>
      <c r="W1072" s="2" t="s">
        <v>273</v>
      </c>
      <c r="X1072" s="2" t="s">
        <v>273</v>
      </c>
      <c r="Y1072" s="2" t="s">
        <v>273</v>
      </c>
      <c r="Z1072" s="175" t="s">
        <v>273</v>
      </c>
      <c r="AA1072" s="24" t="s">
        <v>273</v>
      </c>
      <c r="AB1072" s="2" t="s">
        <v>273</v>
      </c>
      <c r="AC1072" s="25" t="s">
        <v>273</v>
      </c>
      <c r="AD1072" s="174" t="s">
        <v>272</v>
      </c>
      <c r="AE1072" s="25" t="s">
        <v>273</v>
      </c>
      <c r="AF1072" s="180">
        <v>100</v>
      </c>
    </row>
    <row r="1073" spans="1:32">
      <c r="A1073" s="134" t="str">
        <f t="shared" si="16"/>
        <v>CHfa_02.1</v>
      </c>
      <c r="C1073" s="177" t="s">
        <v>11</v>
      </c>
      <c r="D1073" s="178" t="s">
        <v>2</v>
      </c>
      <c r="E1073" s="178" t="s">
        <v>611</v>
      </c>
      <c r="F1073" s="178" t="s">
        <v>612</v>
      </c>
      <c r="G1073" s="178" t="s">
        <v>540</v>
      </c>
      <c r="H1073" s="177" t="s">
        <v>52</v>
      </c>
      <c r="I1073" s="179" t="s">
        <v>53</v>
      </c>
      <c r="J1073" s="59" t="s">
        <v>1345</v>
      </c>
      <c r="K1073" s="60" t="s">
        <v>1527</v>
      </c>
      <c r="L1073" s="174" t="s">
        <v>272</v>
      </c>
      <c r="M1073" s="2" t="s">
        <v>273</v>
      </c>
      <c r="N1073" s="175" t="s">
        <v>272</v>
      </c>
      <c r="O1073" s="24" t="s">
        <v>672</v>
      </c>
      <c r="P1073" s="2" t="s">
        <v>273</v>
      </c>
      <c r="Q1073" s="2" t="s">
        <v>273</v>
      </c>
      <c r="R1073" s="2" t="s">
        <v>273</v>
      </c>
      <c r="S1073" s="2" t="s">
        <v>273</v>
      </c>
      <c r="T1073" s="2" t="s">
        <v>273</v>
      </c>
      <c r="U1073" s="25" t="s">
        <v>273</v>
      </c>
      <c r="V1073" s="24" t="s">
        <v>272</v>
      </c>
      <c r="W1073" s="2" t="s">
        <v>273</v>
      </c>
      <c r="X1073" s="2" t="s">
        <v>273</v>
      </c>
      <c r="Y1073" s="2" t="s">
        <v>273</v>
      </c>
      <c r="Z1073" s="175" t="s">
        <v>273</v>
      </c>
      <c r="AA1073" s="24" t="s">
        <v>273</v>
      </c>
      <c r="AB1073" s="2" t="s">
        <v>273</v>
      </c>
      <c r="AC1073" s="25" t="s">
        <v>273</v>
      </c>
      <c r="AD1073" s="174" t="s">
        <v>273</v>
      </c>
      <c r="AE1073" s="25" t="s">
        <v>273</v>
      </c>
      <c r="AF1073" s="180">
        <v>100</v>
      </c>
    </row>
    <row r="1074" spans="1:32">
      <c r="A1074" s="134" t="str">
        <f t="shared" si="16"/>
        <v>CHfa_02.1</v>
      </c>
      <c r="C1074" s="177" t="s">
        <v>11</v>
      </c>
      <c r="D1074" s="178" t="s">
        <v>2</v>
      </c>
      <c r="E1074" s="178" t="s">
        <v>611</v>
      </c>
      <c r="F1074" s="178" t="s">
        <v>612</v>
      </c>
      <c r="G1074" s="178" t="s">
        <v>540</v>
      </c>
      <c r="H1074" s="177" t="s">
        <v>52</v>
      </c>
      <c r="I1074" s="179" t="s">
        <v>53</v>
      </c>
      <c r="J1074" s="59" t="s">
        <v>1467</v>
      </c>
      <c r="K1074" s="60" t="s">
        <v>1528</v>
      </c>
      <c r="L1074" s="174" t="s">
        <v>272</v>
      </c>
      <c r="M1074" s="2" t="s">
        <v>273</v>
      </c>
      <c r="N1074" s="175" t="s">
        <v>272</v>
      </c>
      <c r="O1074" s="24" t="s">
        <v>672</v>
      </c>
      <c r="P1074" s="2" t="s">
        <v>273</v>
      </c>
      <c r="Q1074" s="2" t="s">
        <v>273</v>
      </c>
      <c r="R1074" s="2" t="s">
        <v>273</v>
      </c>
      <c r="S1074" s="2" t="s">
        <v>273</v>
      </c>
      <c r="T1074" s="2" t="s">
        <v>273</v>
      </c>
      <c r="U1074" s="25" t="s">
        <v>273</v>
      </c>
      <c r="V1074" s="24" t="s">
        <v>272</v>
      </c>
      <c r="W1074" s="2" t="s">
        <v>273</v>
      </c>
      <c r="X1074" s="2" t="s">
        <v>273</v>
      </c>
      <c r="Y1074" s="2" t="s">
        <v>273</v>
      </c>
      <c r="Z1074" s="175" t="s">
        <v>273</v>
      </c>
      <c r="AA1074" s="24" t="s">
        <v>273</v>
      </c>
      <c r="AB1074" s="2" t="s">
        <v>273</v>
      </c>
      <c r="AC1074" s="25" t="s">
        <v>273</v>
      </c>
      <c r="AD1074" s="174" t="s">
        <v>273</v>
      </c>
      <c r="AE1074" s="25" t="s">
        <v>273</v>
      </c>
      <c r="AF1074" s="180">
        <v>100</v>
      </c>
    </row>
    <row r="1075" spans="1:32">
      <c r="A1075" s="134" t="str">
        <f t="shared" si="16"/>
        <v>CHfa_02.1</v>
      </c>
      <c r="C1075" s="177" t="s">
        <v>11</v>
      </c>
      <c r="D1075" s="178" t="s">
        <v>2</v>
      </c>
      <c r="E1075" s="178" t="s">
        <v>611</v>
      </c>
      <c r="F1075" s="178" t="s">
        <v>612</v>
      </c>
      <c r="G1075" s="178" t="s">
        <v>540</v>
      </c>
      <c r="H1075" s="177" t="s">
        <v>52</v>
      </c>
      <c r="I1075" s="179" t="s">
        <v>53</v>
      </c>
      <c r="J1075" s="59" t="s">
        <v>1469</v>
      </c>
      <c r="K1075" s="60" t="s">
        <v>1529</v>
      </c>
      <c r="L1075" s="174" t="s">
        <v>272</v>
      </c>
      <c r="M1075" s="2" t="s">
        <v>273</v>
      </c>
      <c r="N1075" s="175" t="s">
        <v>272</v>
      </c>
      <c r="O1075" s="24" t="s">
        <v>672</v>
      </c>
      <c r="P1075" s="2" t="s">
        <v>273</v>
      </c>
      <c r="Q1075" s="2" t="s">
        <v>273</v>
      </c>
      <c r="R1075" s="2" t="s">
        <v>272</v>
      </c>
      <c r="S1075" s="2" t="s">
        <v>273</v>
      </c>
      <c r="T1075" s="2" t="s">
        <v>273</v>
      </c>
      <c r="U1075" s="25" t="s">
        <v>273</v>
      </c>
      <c r="V1075" s="24" t="s">
        <v>272</v>
      </c>
      <c r="W1075" s="2" t="s">
        <v>273</v>
      </c>
      <c r="X1075" s="2" t="s">
        <v>273</v>
      </c>
      <c r="Y1075" s="2" t="s">
        <v>273</v>
      </c>
      <c r="Z1075" s="175" t="s">
        <v>273</v>
      </c>
      <c r="AA1075" s="24" t="s">
        <v>272</v>
      </c>
      <c r="AB1075" s="2" t="s">
        <v>273</v>
      </c>
      <c r="AC1075" s="25" t="s">
        <v>273</v>
      </c>
      <c r="AD1075" s="174" t="s">
        <v>272</v>
      </c>
      <c r="AE1075" s="25" t="s">
        <v>273</v>
      </c>
      <c r="AF1075" s="180">
        <v>100</v>
      </c>
    </row>
    <row r="1076" spans="1:32">
      <c r="A1076" s="134" t="str">
        <f t="shared" si="16"/>
        <v>CHfa_02.1</v>
      </c>
      <c r="C1076" s="177" t="s">
        <v>11</v>
      </c>
      <c r="D1076" s="178" t="s">
        <v>2</v>
      </c>
      <c r="E1076" s="178" t="s">
        <v>611</v>
      </c>
      <c r="F1076" s="178" t="s">
        <v>612</v>
      </c>
      <c r="G1076" s="178" t="s">
        <v>540</v>
      </c>
      <c r="H1076" s="177" t="s">
        <v>52</v>
      </c>
      <c r="I1076" s="179" t="s">
        <v>53</v>
      </c>
      <c r="J1076" s="59" t="s">
        <v>1353</v>
      </c>
      <c r="K1076" s="60" t="s">
        <v>1530</v>
      </c>
      <c r="L1076" s="174" t="s">
        <v>272</v>
      </c>
      <c r="M1076" s="2" t="s">
        <v>273</v>
      </c>
      <c r="N1076" s="175" t="s">
        <v>272</v>
      </c>
      <c r="O1076" s="24" t="s">
        <v>672</v>
      </c>
      <c r="P1076" s="2" t="s">
        <v>273</v>
      </c>
      <c r="Q1076" s="2" t="s">
        <v>273</v>
      </c>
      <c r="R1076" s="2" t="s">
        <v>273</v>
      </c>
      <c r="S1076" s="2" t="s">
        <v>273</v>
      </c>
      <c r="T1076" s="2" t="s">
        <v>273</v>
      </c>
      <c r="U1076" s="25" t="s">
        <v>273</v>
      </c>
      <c r="V1076" s="24" t="s">
        <v>272</v>
      </c>
      <c r="W1076" s="2" t="s">
        <v>273</v>
      </c>
      <c r="X1076" s="2" t="s">
        <v>273</v>
      </c>
      <c r="Y1076" s="2" t="s">
        <v>273</v>
      </c>
      <c r="Z1076" s="175" t="s">
        <v>273</v>
      </c>
      <c r="AA1076" s="24" t="s">
        <v>273</v>
      </c>
      <c r="AB1076" s="2" t="s">
        <v>273</v>
      </c>
      <c r="AC1076" s="25" t="s">
        <v>273</v>
      </c>
      <c r="AD1076" s="174" t="s">
        <v>272</v>
      </c>
      <c r="AE1076" s="25" t="s">
        <v>273</v>
      </c>
      <c r="AF1076" s="180">
        <v>100</v>
      </c>
    </row>
    <row r="1077" spans="1:32">
      <c r="A1077" s="134" t="str">
        <f t="shared" si="16"/>
        <v>CHfa_02.1</v>
      </c>
      <c r="C1077" s="177" t="s">
        <v>11</v>
      </c>
      <c r="D1077" s="178" t="s">
        <v>2</v>
      </c>
      <c r="E1077" s="178" t="s">
        <v>611</v>
      </c>
      <c r="F1077" s="178" t="s">
        <v>612</v>
      </c>
      <c r="G1077" s="178" t="s">
        <v>540</v>
      </c>
      <c r="H1077" s="177" t="s">
        <v>52</v>
      </c>
      <c r="I1077" s="179" t="s">
        <v>53</v>
      </c>
      <c r="J1077" s="59" t="s">
        <v>1502</v>
      </c>
      <c r="K1077" s="60" t="s">
        <v>1531</v>
      </c>
      <c r="L1077" s="174" t="s">
        <v>272</v>
      </c>
      <c r="M1077" s="2" t="s">
        <v>273</v>
      </c>
      <c r="N1077" s="175" t="s">
        <v>272</v>
      </c>
      <c r="O1077" s="24" t="s">
        <v>672</v>
      </c>
      <c r="P1077" s="2" t="s">
        <v>273</v>
      </c>
      <c r="Q1077" s="2" t="s">
        <v>273</v>
      </c>
      <c r="R1077" s="2" t="s">
        <v>273</v>
      </c>
      <c r="S1077" s="2" t="s">
        <v>273</v>
      </c>
      <c r="T1077" s="2" t="s">
        <v>273</v>
      </c>
      <c r="U1077" s="25" t="s">
        <v>273</v>
      </c>
      <c r="V1077" s="24" t="s">
        <v>272</v>
      </c>
      <c r="W1077" s="2" t="s">
        <v>273</v>
      </c>
      <c r="X1077" s="2" t="s">
        <v>273</v>
      </c>
      <c r="Y1077" s="2" t="s">
        <v>273</v>
      </c>
      <c r="Z1077" s="175" t="s">
        <v>273</v>
      </c>
      <c r="AA1077" s="24" t="s">
        <v>273</v>
      </c>
      <c r="AB1077" s="2" t="s">
        <v>273</v>
      </c>
      <c r="AC1077" s="25" t="s">
        <v>273</v>
      </c>
      <c r="AD1077" s="174" t="s">
        <v>273</v>
      </c>
      <c r="AE1077" s="25" t="s">
        <v>273</v>
      </c>
      <c r="AF1077" s="180">
        <v>100</v>
      </c>
    </row>
    <row r="1078" spans="1:32">
      <c r="A1078" s="134" t="str">
        <f t="shared" si="16"/>
        <v>CHfa_02.1</v>
      </c>
      <c r="C1078" s="177" t="s">
        <v>11</v>
      </c>
      <c r="D1078" s="178" t="s">
        <v>2</v>
      </c>
      <c r="E1078" s="178" t="s">
        <v>611</v>
      </c>
      <c r="F1078" s="178" t="s">
        <v>612</v>
      </c>
      <c r="G1078" s="178" t="s">
        <v>540</v>
      </c>
      <c r="H1078" s="177" t="s">
        <v>52</v>
      </c>
      <c r="I1078" s="179" t="s">
        <v>53</v>
      </c>
      <c r="J1078" s="59" t="s">
        <v>1473</v>
      </c>
      <c r="K1078" s="60" t="s">
        <v>1532</v>
      </c>
      <c r="L1078" s="174" t="s">
        <v>272</v>
      </c>
      <c r="M1078" s="2" t="s">
        <v>273</v>
      </c>
      <c r="N1078" s="175" t="s">
        <v>272</v>
      </c>
      <c r="O1078" s="24" t="s">
        <v>672</v>
      </c>
      <c r="P1078" s="2" t="s">
        <v>273</v>
      </c>
      <c r="Q1078" s="2" t="s">
        <v>273</v>
      </c>
      <c r="R1078" s="2" t="s">
        <v>273</v>
      </c>
      <c r="S1078" s="2" t="s">
        <v>273</v>
      </c>
      <c r="T1078" s="2" t="s">
        <v>273</v>
      </c>
      <c r="U1078" s="25" t="s">
        <v>273</v>
      </c>
      <c r="V1078" s="24" t="s">
        <v>272</v>
      </c>
      <c r="W1078" s="2" t="s">
        <v>273</v>
      </c>
      <c r="X1078" s="2" t="s">
        <v>273</v>
      </c>
      <c r="Y1078" s="2" t="s">
        <v>273</v>
      </c>
      <c r="Z1078" s="175" t="s">
        <v>273</v>
      </c>
      <c r="AA1078" s="24" t="s">
        <v>273</v>
      </c>
      <c r="AB1078" s="2" t="s">
        <v>273</v>
      </c>
      <c r="AC1078" s="25" t="s">
        <v>273</v>
      </c>
      <c r="AD1078" s="174" t="s">
        <v>273</v>
      </c>
      <c r="AE1078" s="25" t="s">
        <v>273</v>
      </c>
      <c r="AF1078" s="180">
        <v>0</v>
      </c>
    </row>
    <row r="1079" spans="1:32">
      <c r="A1079" s="134" t="str">
        <f t="shared" si="16"/>
        <v>CHfa_02.1</v>
      </c>
      <c r="C1079" s="177" t="s">
        <v>11</v>
      </c>
      <c r="D1079" s="178" t="s">
        <v>2</v>
      </c>
      <c r="E1079" s="178" t="s">
        <v>611</v>
      </c>
      <c r="F1079" s="178" t="s">
        <v>612</v>
      </c>
      <c r="G1079" s="178" t="s">
        <v>540</v>
      </c>
      <c r="H1079" s="177" t="s">
        <v>52</v>
      </c>
      <c r="I1079" s="179" t="s">
        <v>53</v>
      </c>
      <c r="J1079" s="59" t="s">
        <v>1359</v>
      </c>
      <c r="K1079" s="60" t="s">
        <v>1533</v>
      </c>
      <c r="L1079" s="174" t="s">
        <v>272</v>
      </c>
      <c r="M1079" s="2" t="s">
        <v>273</v>
      </c>
      <c r="N1079" s="175" t="s">
        <v>272</v>
      </c>
      <c r="O1079" s="24" t="s">
        <v>672</v>
      </c>
      <c r="P1079" s="2" t="s">
        <v>273</v>
      </c>
      <c r="Q1079" s="2" t="s">
        <v>273</v>
      </c>
      <c r="R1079" s="2" t="s">
        <v>273</v>
      </c>
      <c r="S1079" s="2" t="s">
        <v>273</v>
      </c>
      <c r="T1079" s="2" t="s">
        <v>273</v>
      </c>
      <c r="U1079" s="25" t="s">
        <v>273</v>
      </c>
      <c r="V1079" s="24" t="s">
        <v>272</v>
      </c>
      <c r="W1079" s="2" t="s">
        <v>273</v>
      </c>
      <c r="X1079" s="2" t="s">
        <v>273</v>
      </c>
      <c r="Y1079" s="2" t="s">
        <v>273</v>
      </c>
      <c r="Z1079" s="175" t="s">
        <v>273</v>
      </c>
      <c r="AA1079" s="24" t="s">
        <v>273</v>
      </c>
      <c r="AB1079" s="2" t="s">
        <v>273</v>
      </c>
      <c r="AC1079" s="25" t="s">
        <v>273</v>
      </c>
      <c r="AD1079" s="174" t="s">
        <v>273</v>
      </c>
      <c r="AE1079" s="25" t="s">
        <v>273</v>
      </c>
      <c r="AF1079" s="180">
        <v>100</v>
      </c>
    </row>
    <row r="1080" spans="1:32">
      <c r="A1080" s="134" t="str">
        <f t="shared" si="16"/>
        <v>CHfa_02.1</v>
      </c>
      <c r="C1080" s="177" t="s">
        <v>11</v>
      </c>
      <c r="D1080" s="178" t="s">
        <v>2</v>
      </c>
      <c r="E1080" s="178" t="s">
        <v>611</v>
      </c>
      <c r="F1080" s="178" t="s">
        <v>612</v>
      </c>
      <c r="G1080" s="178" t="s">
        <v>540</v>
      </c>
      <c r="H1080" s="177" t="s">
        <v>52</v>
      </c>
      <c r="I1080" s="179" t="s">
        <v>53</v>
      </c>
      <c r="J1080" s="59" t="s">
        <v>1361</v>
      </c>
      <c r="K1080" s="60" t="s">
        <v>1534</v>
      </c>
      <c r="L1080" s="174" t="s">
        <v>272</v>
      </c>
      <c r="M1080" s="2" t="s">
        <v>273</v>
      </c>
      <c r="N1080" s="175" t="s">
        <v>272</v>
      </c>
      <c r="O1080" s="24" t="s">
        <v>672</v>
      </c>
      <c r="P1080" s="2" t="s">
        <v>273</v>
      </c>
      <c r="Q1080" s="2" t="s">
        <v>273</v>
      </c>
      <c r="R1080" s="2" t="s">
        <v>273</v>
      </c>
      <c r="S1080" s="2" t="s">
        <v>273</v>
      </c>
      <c r="T1080" s="2" t="s">
        <v>273</v>
      </c>
      <c r="U1080" s="25" t="s">
        <v>273</v>
      </c>
      <c r="V1080" s="24" t="s">
        <v>272</v>
      </c>
      <c r="W1080" s="2" t="s">
        <v>273</v>
      </c>
      <c r="X1080" s="2" t="s">
        <v>273</v>
      </c>
      <c r="Y1080" s="2" t="s">
        <v>273</v>
      </c>
      <c r="Z1080" s="175" t="s">
        <v>273</v>
      </c>
      <c r="AA1080" s="24" t="s">
        <v>273</v>
      </c>
      <c r="AB1080" s="2" t="s">
        <v>273</v>
      </c>
      <c r="AC1080" s="25" t="s">
        <v>273</v>
      </c>
      <c r="AD1080" s="174" t="s">
        <v>273</v>
      </c>
      <c r="AE1080" s="25" t="s">
        <v>273</v>
      </c>
      <c r="AF1080" s="180">
        <v>100</v>
      </c>
    </row>
    <row r="1081" spans="1:32">
      <c r="A1081" s="134" t="str">
        <f t="shared" si="16"/>
        <v>CHfa_02.1</v>
      </c>
      <c r="C1081" s="177" t="s">
        <v>11</v>
      </c>
      <c r="D1081" s="178" t="s">
        <v>2</v>
      </c>
      <c r="E1081" s="178" t="s">
        <v>611</v>
      </c>
      <c r="F1081" s="178" t="s">
        <v>612</v>
      </c>
      <c r="G1081" s="178" t="s">
        <v>540</v>
      </c>
      <c r="H1081" s="177" t="s">
        <v>52</v>
      </c>
      <c r="I1081" s="179" t="s">
        <v>53</v>
      </c>
      <c r="J1081" s="59" t="s">
        <v>1478</v>
      </c>
      <c r="K1081" s="60" t="s">
        <v>1535</v>
      </c>
      <c r="L1081" s="174" t="s">
        <v>272</v>
      </c>
      <c r="M1081" s="2" t="s">
        <v>273</v>
      </c>
      <c r="N1081" s="175" t="s">
        <v>272</v>
      </c>
      <c r="O1081" s="24" t="s">
        <v>672</v>
      </c>
      <c r="P1081" s="2" t="s">
        <v>273</v>
      </c>
      <c r="Q1081" s="2" t="s">
        <v>273</v>
      </c>
      <c r="R1081" s="2" t="s">
        <v>273</v>
      </c>
      <c r="S1081" s="2" t="s">
        <v>273</v>
      </c>
      <c r="T1081" s="2" t="s">
        <v>273</v>
      </c>
      <c r="U1081" s="25" t="s">
        <v>273</v>
      </c>
      <c r="V1081" s="24" t="s">
        <v>272</v>
      </c>
      <c r="W1081" s="2" t="s">
        <v>273</v>
      </c>
      <c r="X1081" s="2" t="s">
        <v>273</v>
      </c>
      <c r="Y1081" s="2" t="s">
        <v>273</v>
      </c>
      <c r="Z1081" s="175" t="s">
        <v>273</v>
      </c>
      <c r="AA1081" s="24" t="s">
        <v>273</v>
      </c>
      <c r="AB1081" s="2" t="s">
        <v>273</v>
      </c>
      <c r="AC1081" s="25" t="s">
        <v>273</v>
      </c>
      <c r="AD1081" s="174" t="s">
        <v>273</v>
      </c>
      <c r="AE1081" s="25" t="s">
        <v>273</v>
      </c>
      <c r="AF1081" s="180">
        <v>100</v>
      </c>
    </row>
    <row r="1082" spans="1:32">
      <c r="A1082" s="134" t="str">
        <f t="shared" si="16"/>
        <v>CHfa_02.1</v>
      </c>
      <c r="C1082" s="177" t="s">
        <v>11</v>
      </c>
      <c r="D1082" s="178" t="s">
        <v>2</v>
      </c>
      <c r="E1082" s="178" t="s">
        <v>611</v>
      </c>
      <c r="F1082" s="178" t="s">
        <v>612</v>
      </c>
      <c r="G1082" s="178" t="s">
        <v>540</v>
      </c>
      <c r="H1082" s="177" t="s">
        <v>52</v>
      </c>
      <c r="I1082" s="179" t="s">
        <v>53</v>
      </c>
      <c r="J1082" s="59" t="s">
        <v>1365</v>
      </c>
      <c r="K1082" s="60" t="s">
        <v>1536</v>
      </c>
      <c r="L1082" s="174" t="s">
        <v>272</v>
      </c>
      <c r="M1082" s="2" t="s">
        <v>273</v>
      </c>
      <c r="N1082" s="175" t="s">
        <v>272</v>
      </c>
      <c r="O1082" s="24" t="s">
        <v>672</v>
      </c>
      <c r="P1082" s="2" t="s">
        <v>273</v>
      </c>
      <c r="Q1082" s="2" t="s">
        <v>273</v>
      </c>
      <c r="R1082" s="2" t="s">
        <v>273</v>
      </c>
      <c r="S1082" s="2" t="s">
        <v>273</v>
      </c>
      <c r="T1082" s="2" t="s">
        <v>273</v>
      </c>
      <c r="U1082" s="25" t="s">
        <v>273</v>
      </c>
      <c r="V1082" s="24" t="s">
        <v>272</v>
      </c>
      <c r="W1082" s="2" t="s">
        <v>273</v>
      </c>
      <c r="X1082" s="2" t="s">
        <v>273</v>
      </c>
      <c r="Y1082" s="2" t="s">
        <v>273</v>
      </c>
      <c r="Z1082" s="175" t="s">
        <v>273</v>
      </c>
      <c r="AA1082" s="24" t="s">
        <v>273</v>
      </c>
      <c r="AB1082" s="2" t="s">
        <v>273</v>
      </c>
      <c r="AC1082" s="25" t="s">
        <v>273</v>
      </c>
      <c r="AD1082" s="174" t="s">
        <v>273</v>
      </c>
      <c r="AE1082" s="25" t="s">
        <v>273</v>
      </c>
      <c r="AF1082" s="180">
        <v>100</v>
      </c>
    </row>
    <row r="1083" spans="1:32">
      <c r="A1083" s="134" t="str">
        <f t="shared" si="16"/>
        <v>CHfa_02.1</v>
      </c>
      <c r="C1083" s="177" t="s">
        <v>11</v>
      </c>
      <c r="D1083" s="178" t="s">
        <v>2</v>
      </c>
      <c r="E1083" s="178" t="s">
        <v>611</v>
      </c>
      <c r="F1083" s="178" t="s">
        <v>612</v>
      </c>
      <c r="G1083" s="178" t="s">
        <v>540</v>
      </c>
      <c r="H1083" s="177" t="s">
        <v>52</v>
      </c>
      <c r="I1083" s="179" t="s">
        <v>53</v>
      </c>
      <c r="J1083" s="59" t="s">
        <v>1367</v>
      </c>
      <c r="K1083" s="60" t="s">
        <v>1537</v>
      </c>
      <c r="L1083" s="174" t="s">
        <v>272</v>
      </c>
      <c r="M1083" s="2" t="s">
        <v>273</v>
      </c>
      <c r="N1083" s="175" t="s">
        <v>272</v>
      </c>
      <c r="O1083" s="24" t="s">
        <v>672</v>
      </c>
      <c r="P1083" s="2" t="s">
        <v>273</v>
      </c>
      <c r="Q1083" s="2" t="s">
        <v>273</v>
      </c>
      <c r="R1083" s="2" t="s">
        <v>273</v>
      </c>
      <c r="S1083" s="2" t="s">
        <v>273</v>
      </c>
      <c r="T1083" s="2" t="s">
        <v>273</v>
      </c>
      <c r="U1083" s="25" t="s">
        <v>273</v>
      </c>
      <c r="V1083" s="24" t="s">
        <v>272</v>
      </c>
      <c r="W1083" s="2" t="s">
        <v>273</v>
      </c>
      <c r="X1083" s="2" t="s">
        <v>273</v>
      </c>
      <c r="Y1083" s="2" t="s">
        <v>273</v>
      </c>
      <c r="Z1083" s="175" t="s">
        <v>273</v>
      </c>
      <c r="AA1083" s="24" t="s">
        <v>273</v>
      </c>
      <c r="AB1083" s="2" t="s">
        <v>273</v>
      </c>
      <c r="AC1083" s="25" t="s">
        <v>273</v>
      </c>
      <c r="AD1083" s="174" t="s">
        <v>273</v>
      </c>
      <c r="AE1083" s="25" t="s">
        <v>273</v>
      </c>
      <c r="AF1083" s="180">
        <v>100</v>
      </c>
    </row>
    <row r="1084" spans="1:32">
      <c r="A1084" s="134" t="str">
        <f t="shared" si="16"/>
        <v>CHfa_02.1</v>
      </c>
      <c r="C1084" s="177" t="s">
        <v>11</v>
      </c>
      <c r="D1084" s="178" t="s">
        <v>2</v>
      </c>
      <c r="E1084" s="178" t="s">
        <v>611</v>
      </c>
      <c r="F1084" s="178" t="s">
        <v>612</v>
      </c>
      <c r="G1084" s="178" t="s">
        <v>540</v>
      </c>
      <c r="H1084" s="177" t="s">
        <v>52</v>
      </c>
      <c r="I1084" s="179" t="s">
        <v>53</v>
      </c>
      <c r="J1084" s="59" t="s">
        <v>1390</v>
      </c>
      <c r="K1084" s="60" t="s">
        <v>1538</v>
      </c>
      <c r="L1084" s="174" t="s">
        <v>272</v>
      </c>
      <c r="M1084" s="2" t="s">
        <v>273</v>
      </c>
      <c r="N1084" s="175" t="s">
        <v>272</v>
      </c>
      <c r="O1084" s="24" t="s">
        <v>672</v>
      </c>
      <c r="P1084" s="2" t="s">
        <v>273</v>
      </c>
      <c r="Q1084" s="2" t="s">
        <v>273</v>
      </c>
      <c r="R1084" s="2" t="s">
        <v>273</v>
      </c>
      <c r="S1084" s="2" t="s">
        <v>273</v>
      </c>
      <c r="T1084" s="2" t="s">
        <v>273</v>
      </c>
      <c r="U1084" s="25" t="s">
        <v>273</v>
      </c>
      <c r="V1084" s="24" t="s">
        <v>272</v>
      </c>
      <c r="W1084" s="2" t="s">
        <v>273</v>
      </c>
      <c r="X1084" s="2" t="s">
        <v>273</v>
      </c>
      <c r="Y1084" s="2" t="s">
        <v>273</v>
      </c>
      <c r="Z1084" s="175" t="s">
        <v>273</v>
      </c>
      <c r="AA1084" s="24" t="s">
        <v>273</v>
      </c>
      <c r="AB1084" s="2" t="s">
        <v>273</v>
      </c>
      <c r="AC1084" s="25" t="s">
        <v>273</v>
      </c>
      <c r="AD1084" s="174" t="s">
        <v>273</v>
      </c>
      <c r="AE1084" s="25" t="s">
        <v>273</v>
      </c>
      <c r="AF1084" s="180">
        <v>100</v>
      </c>
    </row>
    <row r="1085" spans="1:32">
      <c r="A1085" s="134" t="str">
        <f t="shared" si="16"/>
        <v>CHfa_02.1</v>
      </c>
      <c r="C1085" s="177" t="s">
        <v>11</v>
      </c>
      <c r="D1085" s="178" t="s">
        <v>2</v>
      </c>
      <c r="E1085" s="178" t="s">
        <v>611</v>
      </c>
      <c r="F1085" s="178" t="s">
        <v>612</v>
      </c>
      <c r="G1085" s="178" t="s">
        <v>540</v>
      </c>
      <c r="H1085" s="177" t="s">
        <v>52</v>
      </c>
      <c r="I1085" s="179" t="s">
        <v>53</v>
      </c>
      <c r="J1085" s="59" t="s">
        <v>1371</v>
      </c>
      <c r="K1085" s="60" t="s">
        <v>1539</v>
      </c>
      <c r="L1085" s="174" t="s">
        <v>272</v>
      </c>
      <c r="M1085" s="2" t="s">
        <v>272</v>
      </c>
      <c r="N1085" s="175" t="s">
        <v>272</v>
      </c>
      <c r="O1085" s="24" t="s">
        <v>272</v>
      </c>
      <c r="P1085" s="2" t="s">
        <v>273</v>
      </c>
      <c r="Q1085" s="2" t="s">
        <v>273</v>
      </c>
      <c r="R1085" s="2" t="s">
        <v>273</v>
      </c>
      <c r="S1085" s="2" t="s">
        <v>273</v>
      </c>
      <c r="T1085" s="2" t="s">
        <v>273</v>
      </c>
      <c r="U1085" s="25" t="s">
        <v>273</v>
      </c>
      <c r="V1085" s="24" t="s">
        <v>272</v>
      </c>
      <c r="W1085" s="2" t="s">
        <v>273</v>
      </c>
      <c r="X1085" s="2" t="s">
        <v>273</v>
      </c>
      <c r="Y1085" s="2" t="s">
        <v>273</v>
      </c>
      <c r="Z1085" s="175" t="s">
        <v>273</v>
      </c>
      <c r="AA1085" s="24" t="s">
        <v>273</v>
      </c>
      <c r="AB1085" s="2" t="s">
        <v>273</v>
      </c>
      <c r="AC1085" s="25" t="s">
        <v>273</v>
      </c>
      <c r="AD1085" s="174" t="s">
        <v>272</v>
      </c>
      <c r="AE1085" s="25" t="s">
        <v>273</v>
      </c>
      <c r="AF1085" s="180">
        <v>100</v>
      </c>
    </row>
    <row r="1086" spans="1:32">
      <c r="A1086" s="134" t="str">
        <f t="shared" si="16"/>
        <v>CHfa_02.1</v>
      </c>
      <c r="C1086" s="177" t="s">
        <v>11</v>
      </c>
      <c r="D1086" s="178" t="s">
        <v>2</v>
      </c>
      <c r="E1086" s="178" t="s">
        <v>611</v>
      </c>
      <c r="F1086" s="178" t="s">
        <v>612</v>
      </c>
      <c r="G1086" s="178" t="s">
        <v>540</v>
      </c>
      <c r="H1086" s="177" t="s">
        <v>52</v>
      </c>
      <c r="I1086" s="179" t="s">
        <v>53</v>
      </c>
      <c r="J1086" s="59" t="s">
        <v>1484</v>
      </c>
      <c r="K1086" s="60" t="s">
        <v>1540</v>
      </c>
      <c r="L1086" s="174" t="s">
        <v>272</v>
      </c>
      <c r="M1086" s="2" t="s">
        <v>273</v>
      </c>
      <c r="N1086" s="175" t="s">
        <v>272</v>
      </c>
      <c r="O1086" s="24" t="s">
        <v>672</v>
      </c>
      <c r="P1086" s="2" t="s">
        <v>273</v>
      </c>
      <c r="Q1086" s="2" t="s">
        <v>273</v>
      </c>
      <c r="R1086" s="2" t="s">
        <v>273</v>
      </c>
      <c r="S1086" s="2" t="s">
        <v>273</v>
      </c>
      <c r="T1086" s="2" t="s">
        <v>273</v>
      </c>
      <c r="U1086" s="25" t="s">
        <v>273</v>
      </c>
      <c r="V1086" s="24" t="s">
        <v>272</v>
      </c>
      <c r="W1086" s="2" t="s">
        <v>273</v>
      </c>
      <c r="X1086" s="2" t="s">
        <v>273</v>
      </c>
      <c r="Y1086" s="2" t="s">
        <v>273</v>
      </c>
      <c r="Z1086" s="175" t="s">
        <v>273</v>
      </c>
      <c r="AA1086" s="24" t="s">
        <v>273</v>
      </c>
      <c r="AB1086" s="2" t="s">
        <v>273</v>
      </c>
      <c r="AC1086" s="25" t="s">
        <v>273</v>
      </c>
      <c r="AD1086" s="174" t="s">
        <v>273</v>
      </c>
      <c r="AE1086" s="25" t="s">
        <v>273</v>
      </c>
      <c r="AF1086" s="180">
        <v>0</v>
      </c>
    </row>
    <row r="1087" spans="1:32">
      <c r="A1087" s="134" t="str">
        <f t="shared" si="16"/>
        <v>CHfa_02.1</v>
      </c>
      <c r="C1087" s="177" t="s">
        <v>11</v>
      </c>
      <c r="D1087" s="178" t="s">
        <v>2</v>
      </c>
      <c r="E1087" s="178" t="s">
        <v>611</v>
      </c>
      <c r="F1087" s="178" t="s">
        <v>612</v>
      </c>
      <c r="G1087" s="178" t="s">
        <v>540</v>
      </c>
      <c r="H1087" s="177" t="s">
        <v>52</v>
      </c>
      <c r="I1087" s="179" t="s">
        <v>53</v>
      </c>
      <c r="J1087" s="59" t="s">
        <v>1375</v>
      </c>
      <c r="K1087" s="60" t="s">
        <v>1541</v>
      </c>
      <c r="L1087" s="174" t="s">
        <v>272</v>
      </c>
      <c r="M1087" s="2" t="s">
        <v>273</v>
      </c>
      <c r="N1087" s="175" t="s">
        <v>272</v>
      </c>
      <c r="O1087" s="24" t="s">
        <v>672</v>
      </c>
      <c r="P1087" s="2" t="s">
        <v>273</v>
      </c>
      <c r="Q1087" s="2" t="s">
        <v>273</v>
      </c>
      <c r="R1087" s="2" t="s">
        <v>273</v>
      </c>
      <c r="S1087" s="2" t="s">
        <v>273</v>
      </c>
      <c r="T1087" s="2" t="s">
        <v>273</v>
      </c>
      <c r="U1087" s="25" t="s">
        <v>273</v>
      </c>
      <c r="V1087" s="24" t="s">
        <v>272</v>
      </c>
      <c r="W1087" s="2" t="s">
        <v>273</v>
      </c>
      <c r="X1087" s="2" t="s">
        <v>273</v>
      </c>
      <c r="Y1087" s="2" t="s">
        <v>273</v>
      </c>
      <c r="Z1087" s="175" t="s">
        <v>273</v>
      </c>
      <c r="AA1087" s="24" t="s">
        <v>273</v>
      </c>
      <c r="AB1087" s="2" t="s">
        <v>273</v>
      </c>
      <c r="AC1087" s="25" t="s">
        <v>273</v>
      </c>
      <c r="AD1087" s="174" t="s">
        <v>273</v>
      </c>
      <c r="AE1087" s="25" t="s">
        <v>273</v>
      </c>
      <c r="AF1087" s="180">
        <v>100</v>
      </c>
    </row>
    <row r="1088" spans="1:32">
      <c r="A1088" s="134" t="str">
        <f t="shared" si="16"/>
        <v>CHfa_02.1</v>
      </c>
      <c r="C1088" s="177" t="s">
        <v>11</v>
      </c>
      <c r="D1088" s="178" t="s">
        <v>2</v>
      </c>
      <c r="E1088" s="178" t="s">
        <v>611</v>
      </c>
      <c r="F1088" s="178" t="s">
        <v>612</v>
      </c>
      <c r="G1088" s="178" t="s">
        <v>540</v>
      </c>
      <c r="H1088" s="177" t="s">
        <v>52</v>
      </c>
      <c r="I1088" s="179" t="s">
        <v>53</v>
      </c>
      <c r="J1088" s="59" t="s">
        <v>1377</v>
      </c>
      <c r="K1088" s="60" t="s">
        <v>1542</v>
      </c>
      <c r="L1088" s="174" t="s">
        <v>272</v>
      </c>
      <c r="M1088" s="2" t="s">
        <v>273</v>
      </c>
      <c r="N1088" s="175" t="s">
        <v>272</v>
      </c>
      <c r="O1088" s="24" t="s">
        <v>672</v>
      </c>
      <c r="P1088" s="2" t="s">
        <v>273</v>
      </c>
      <c r="Q1088" s="2" t="s">
        <v>273</v>
      </c>
      <c r="R1088" s="2" t="s">
        <v>273</v>
      </c>
      <c r="S1088" s="2" t="s">
        <v>273</v>
      </c>
      <c r="T1088" s="2" t="s">
        <v>273</v>
      </c>
      <c r="U1088" s="25" t="s">
        <v>273</v>
      </c>
      <c r="V1088" s="24" t="s">
        <v>272</v>
      </c>
      <c r="W1088" s="2" t="s">
        <v>273</v>
      </c>
      <c r="X1088" s="2" t="s">
        <v>273</v>
      </c>
      <c r="Y1088" s="2" t="s">
        <v>273</v>
      </c>
      <c r="Z1088" s="175" t="s">
        <v>273</v>
      </c>
      <c r="AA1088" s="24" t="s">
        <v>273</v>
      </c>
      <c r="AB1088" s="2" t="s">
        <v>273</v>
      </c>
      <c r="AC1088" s="25" t="s">
        <v>273</v>
      </c>
      <c r="AD1088" s="174" t="s">
        <v>273</v>
      </c>
      <c r="AE1088" s="25" t="s">
        <v>273</v>
      </c>
      <c r="AF1088" s="180">
        <v>100</v>
      </c>
    </row>
    <row r="1089" spans="1:32">
      <c r="A1089" s="134" t="str">
        <f t="shared" si="16"/>
        <v>CHfa_02.1</v>
      </c>
      <c r="C1089" s="177" t="s">
        <v>11</v>
      </c>
      <c r="D1089" s="178" t="s">
        <v>2</v>
      </c>
      <c r="E1089" s="178" t="s">
        <v>611</v>
      </c>
      <c r="F1089" s="178" t="s">
        <v>612</v>
      </c>
      <c r="G1089" s="178" t="s">
        <v>540</v>
      </c>
      <c r="H1089" s="177" t="s">
        <v>52</v>
      </c>
      <c r="I1089" s="179" t="s">
        <v>53</v>
      </c>
      <c r="J1089" s="59" t="s">
        <v>1488</v>
      </c>
      <c r="K1089" s="60" t="s">
        <v>1543</v>
      </c>
      <c r="L1089" s="174" t="s">
        <v>272</v>
      </c>
      <c r="M1089" s="2" t="s">
        <v>273</v>
      </c>
      <c r="N1089" s="175" t="s">
        <v>272</v>
      </c>
      <c r="O1089" s="24" t="s">
        <v>672</v>
      </c>
      <c r="P1089" s="2" t="s">
        <v>273</v>
      </c>
      <c r="Q1089" s="2" t="s">
        <v>273</v>
      </c>
      <c r="R1089" s="2" t="s">
        <v>273</v>
      </c>
      <c r="S1089" s="2" t="s">
        <v>273</v>
      </c>
      <c r="T1089" s="2" t="s">
        <v>273</v>
      </c>
      <c r="U1089" s="25" t="s">
        <v>273</v>
      </c>
      <c r="V1089" s="24" t="s">
        <v>272</v>
      </c>
      <c r="W1089" s="2" t="s">
        <v>273</v>
      </c>
      <c r="X1089" s="2" t="s">
        <v>273</v>
      </c>
      <c r="Y1089" s="2" t="s">
        <v>273</v>
      </c>
      <c r="Z1089" s="175" t="s">
        <v>273</v>
      </c>
      <c r="AA1089" s="24" t="s">
        <v>273</v>
      </c>
      <c r="AB1089" s="2" t="s">
        <v>273</v>
      </c>
      <c r="AC1089" s="25" t="s">
        <v>273</v>
      </c>
      <c r="AD1089" s="174" t="s">
        <v>273</v>
      </c>
      <c r="AE1089" s="25" t="s">
        <v>273</v>
      </c>
      <c r="AF1089" s="180">
        <v>100</v>
      </c>
    </row>
    <row r="1090" spans="1:32">
      <c r="A1090" s="134" t="str">
        <f t="shared" si="16"/>
        <v>CHfa_02.1</v>
      </c>
      <c r="C1090" s="177" t="s">
        <v>11</v>
      </c>
      <c r="D1090" s="178" t="s">
        <v>2</v>
      </c>
      <c r="E1090" s="178" t="s">
        <v>611</v>
      </c>
      <c r="F1090" s="178" t="s">
        <v>612</v>
      </c>
      <c r="G1090" s="178" t="s">
        <v>540</v>
      </c>
      <c r="H1090" s="177" t="s">
        <v>52</v>
      </c>
      <c r="I1090" s="179" t="s">
        <v>53</v>
      </c>
      <c r="J1090" s="59" t="s">
        <v>1381</v>
      </c>
      <c r="K1090" s="60" t="s">
        <v>1544</v>
      </c>
      <c r="L1090" s="174" t="s">
        <v>272</v>
      </c>
      <c r="M1090" s="2" t="s">
        <v>273</v>
      </c>
      <c r="N1090" s="175" t="s">
        <v>272</v>
      </c>
      <c r="O1090" s="24" t="s">
        <v>672</v>
      </c>
      <c r="P1090" s="2" t="s">
        <v>273</v>
      </c>
      <c r="Q1090" s="2" t="s">
        <v>273</v>
      </c>
      <c r="R1090" s="2" t="s">
        <v>273</v>
      </c>
      <c r="S1090" s="2" t="s">
        <v>273</v>
      </c>
      <c r="T1090" s="2" t="s">
        <v>273</v>
      </c>
      <c r="U1090" s="25" t="s">
        <v>273</v>
      </c>
      <c r="V1090" s="24" t="s">
        <v>272</v>
      </c>
      <c r="W1090" s="2" t="s">
        <v>273</v>
      </c>
      <c r="X1090" s="2" t="s">
        <v>273</v>
      </c>
      <c r="Y1090" s="2" t="s">
        <v>273</v>
      </c>
      <c r="Z1090" s="175" t="s">
        <v>273</v>
      </c>
      <c r="AA1090" s="24" t="s">
        <v>273</v>
      </c>
      <c r="AB1090" s="2" t="s">
        <v>273</v>
      </c>
      <c r="AC1090" s="25" t="s">
        <v>273</v>
      </c>
      <c r="AD1090" s="174" t="s">
        <v>273</v>
      </c>
      <c r="AE1090" s="25" t="s">
        <v>273</v>
      </c>
      <c r="AF1090" s="180">
        <v>100</v>
      </c>
    </row>
    <row r="1091" spans="1:32">
      <c r="A1091" s="134" t="str">
        <f t="shared" si="16"/>
        <v>CHfa_02.1</v>
      </c>
      <c r="C1091" s="177" t="s">
        <v>11</v>
      </c>
      <c r="D1091" s="178" t="s">
        <v>2</v>
      </c>
      <c r="E1091" s="178" t="s">
        <v>611</v>
      </c>
      <c r="F1091" s="178" t="s">
        <v>612</v>
      </c>
      <c r="G1091" s="178" t="s">
        <v>540</v>
      </c>
      <c r="H1091" s="177" t="s">
        <v>52</v>
      </c>
      <c r="I1091" s="179" t="s">
        <v>53</v>
      </c>
      <c r="J1091" s="59" t="s">
        <v>1385</v>
      </c>
      <c r="K1091" s="60" t="s">
        <v>1545</v>
      </c>
      <c r="L1091" s="174" t="s">
        <v>272</v>
      </c>
      <c r="M1091" s="2" t="s">
        <v>273</v>
      </c>
      <c r="N1091" s="175" t="s">
        <v>272</v>
      </c>
      <c r="O1091" s="24" t="s">
        <v>672</v>
      </c>
      <c r="P1091" s="2" t="s">
        <v>273</v>
      </c>
      <c r="Q1091" s="2" t="s">
        <v>273</v>
      </c>
      <c r="R1091" s="2" t="s">
        <v>273</v>
      </c>
      <c r="S1091" s="2" t="s">
        <v>273</v>
      </c>
      <c r="T1091" s="2" t="s">
        <v>273</v>
      </c>
      <c r="U1091" s="25" t="s">
        <v>273</v>
      </c>
      <c r="V1091" s="24" t="s">
        <v>272</v>
      </c>
      <c r="W1091" s="2" t="s">
        <v>273</v>
      </c>
      <c r="X1091" s="2" t="s">
        <v>273</v>
      </c>
      <c r="Y1091" s="2" t="s">
        <v>273</v>
      </c>
      <c r="Z1091" s="175" t="s">
        <v>273</v>
      </c>
      <c r="AA1091" s="24" t="s">
        <v>273</v>
      </c>
      <c r="AB1091" s="2" t="s">
        <v>273</v>
      </c>
      <c r="AC1091" s="25" t="s">
        <v>273</v>
      </c>
      <c r="AD1091" s="174" t="s">
        <v>273</v>
      </c>
      <c r="AE1091" s="25" t="s">
        <v>273</v>
      </c>
      <c r="AF1091" s="180">
        <v>100</v>
      </c>
    </row>
    <row r="1092" spans="1:32">
      <c r="A1092" s="134" t="str">
        <f t="shared" si="16"/>
        <v>CHfa_02.1</v>
      </c>
      <c r="C1092" s="177" t="s">
        <v>11</v>
      </c>
      <c r="D1092" s="178" t="s">
        <v>2</v>
      </c>
      <c r="E1092" s="178" t="s">
        <v>611</v>
      </c>
      <c r="F1092" s="178" t="s">
        <v>612</v>
      </c>
      <c r="G1092" s="178" t="s">
        <v>540</v>
      </c>
      <c r="H1092" s="177" t="s">
        <v>52</v>
      </c>
      <c r="I1092" s="179" t="s">
        <v>53</v>
      </c>
      <c r="J1092" s="59" t="s">
        <v>1387</v>
      </c>
      <c r="K1092" s="60" t="s">
        <v>1546</v>
      </c>
      <c r="L1092" s="174" t="s">
        <v>272</v>
      </c>
      <c r="M1092" s="2" t="s">
        <v>273</v>
      </c>
      <c r="N1092" s="175" t="s">
        <v>272</v>
      </c>
      <c r="O1092" s="24" t="s">
        <v>672</v>
      </c>
      <c r="P1092" s="2" t="s">
        <v>273</v>
      </c>
      <c r="Q1092" s="2" t="s">
        <v>273</v>
      </c>
      <c r="R1092" s="2" t="s">
        <v>273</v>
      </c>
      <c r="S1092" s="2" t="s">
        <v>273</v>
      </c>
      <c r="T1092" s="2" t="s">
        <v>273</v>
      </c>
      <c r="U1092" s="25" t="s">
        <v>273</v>
      </c>
      <c r="V1092" s="24" t="s">
        <v>272</v>
      </c>
      <c r="W1092" s="2" t="s">
        <v>273</v>
      </c>
      <c r="X1092" s="2" t="s">
        <v>273</v>
      </c>
      <c r="Y1092" s="2" t="s">
        <v>273</v>
      </c>
      <c r="Z1092" s="175" t="s">
        <v>273</v>
      </c>
      <c r="AA1092" s="24" t="s">
        <v>273</v>
      </c>
      <c r="AB1092" s="2" t="s">
        <v>273</v>
      </c>
      <c r="AC1092" s="25" t="s">
        <v>273</v>
      </c>
      <c r="AD1092" s="174" t="s">
        <v>273</v>
      </c>
      <c r="AE1092" s="25" t="s">
        <v>273</v>
      </c>
      <c r="AF1092" s="180">
        <v>100</v>
      </c>
    </row>
    <row r="1093" spans="1:32">
      <c r="A1093" s="134" t="str">
        <f t="shared" si="16"/>
        <v>CHfa_02.1</v>
      </c>
      <c r="C1093" s="177" t="s">
        <v>11</v>
      </c>
      <c r="D1093" s="178" t="s">
        <v>2</v>
      </c>
      <c r="E1093" s="178" t="s">
        <v>611</v>
      </c>
      <c r="F1093" s="178" t="s">
        <v>612</v>
      </c>
      <c r="G1093" s="178" t="s">
        <v>540</v>
      </c>
      <c r="H1093" s="177" t="s">
        <v>52</v>
      </c>
      <c r="I1093" s="179" t="s">
        <v>53</v>
      </c>
      <c r="J1093" s="59" t="s">
        <v>1383</v>
      </c>
      <c r="K1093" s="60" t="s">
        <v>1547</v>
      </c>
      <c r="L1093" s="174" t="s">
        <v>272</v>
      </c>
      <c r="M1093" s="2" t="s">
        <v>273</v>
      </c>
      <c r="N1093" s="175" t="s">
        <v>272</v>
      </c>
      <c r="O1093" s="24" t="s">
        <v>672</v>
      </c>
      <c r="P1093" s="2" t="s">
        <v>273</v>
      </c>
      <c r="Q1093" s="2" t="s">
        <v>273</v>
      </c>
      <c r="R1093" s="2" t="s">
        <v>273</v>
      </c>
      <c r="S1093" s="2" t="s">
        <v>273</v>
      </c>
      <c r="T1093" s="2" t="s">
        <v>273</v>
      </c>
      <c r="U1093" s="25" t="s">
        <v>273</v>
      </c>
      <c r="V1093" s="24" t="s">
        <v>272</v>
      </c>
      <c r="W1093" s="2" t="s">
        <v>273</v>
      </c>
      <c r="X1093" s="2" t="s">
        <v>273</v>
      </c>
      <c r="Y1093" s="2" t="s">
        <v>273</v>
      </c>
      <c r="Z1093" s="175" t="s">
        <v>273</v>
      </c>
      <c r="AA1093" s="24" t="s">
        <v>273</v>
      </c>
      <c r="AB1093" s="2" t="s">
        <v>273</v>
      </c>
      <c r="AC1093" s="25" t="s">
        <v>273</v>
      </c>
      <c r="AD1093" s="174" t="s">
        <v>273</v>
      </c>
      <c r="AE1093" s="25" t="s">
        <v>273</v>
      </c>
      <c r="AF1093" s="180">
        <v>100</v>
      </c>
    </row>
    <row r="1094" spans="1:32">
      <c r="A1094" s="134" t="str">
        <f t="shared" si="16"/>
        <v>CHfa_02.2</v>
      </c>
      <c r="C1094" s="177" t="s">
        <v>11</v>
      </c>
      <c r="D1094" s="178" t="s">
        <v>2</v>
      </c>
      <c r="E1094" s="178" t="s">
        <v>613</v>
      </c>
      <c r="F1094" s="178" t="s">
        <v>614</v>
      </c>
      <c r="G1094" s="178" t="s">
        <v>540</v>
      </c>
      <c r="H1094" s="177" t="s">
        <v>52</v>
      </c>
      <c r="I1094" s="179"/>
      <c r="J1094" s="59" t="s">
        <v>194</v>
      </c>
      <c r="K1094" s="60" t="s">
        <v>194</v>
      </c>
      <c r="L1094" s="174" t="s">
        <v>7</v>
      </c>
      <c r="M1094" s="2" t="s">
        <v>7</v>
      </c>
      <c r="N1094" s="175" t="s">
        <v>7</v>
      </c>
      <c r="O1094" s="24" t="s">
        <v>7</v>
      </c>
      <c r="P1094" s="2" t="s">
        <v>7</v>
      </c>
      <c r="Q1094" s="2" t="s">
        <v>7</v>
      </c>
      <c r="R1094" s="2" t="s">
        <v>7</v>
      </c>
      <c r="S1094" s="2" t="s">
        <v>7</v>
      </c>
      <c r="T1094" s="2" t="s">
        <v>7</v>
      </c>
      <c r="U1094" s="25" t="s">
        <v>7</v>
      </c>
      <c r="V1094" s="24" t="s">
        <v>7</v>
      </c>
      <c r="W1094" s="2" t="s">
        <v>7</v>
      </c>
      <c r="X1094" s="2" t="s">
        <v>7</v>
      </c>
      <c r="Y1094" s="2" t="s">
        <v>7</v>
      </c>
      <c r="Z1094" s="175" t="s">
        <v>7</v>
      </c>
      <c r="AA1094" s="24" t="s">
        <v>7</v>
      </c>
      <c r="AB1094" s="2" t="s">
        <v>7</v>
      </c>
      <c r="AC1094" s="25" t="s">
        <v>7</v>
      </c>
      <c r="AD1094" s="174" t="s">
        <v>7</v>
      </c>
      <c r="AE1094" s="25" t="s">
        <v>7</v>
      </c>
      <c r="AF1094" s="180" t="s">
        <v>7</v>
      </c>
    </row>
    <row r="1095" spans="1:32">
      <c r="A1095" s="134" t="str">
        <f t="shared" si="16"/>
        <v>CHfa_03.1</v>
      </c>
      <c r="C1095" s="177" t="s">
        <v>11</v>
      </c>
      <c r="D1095" s="178" t="s">
        <v>2</v>
      </c>
      <c r="E1095" s="178" t="s">
        <v>615</v>
      </c>
      <c r="F1095" s="178" t="s">
        <v>616</v>
      </c>
      <c r="G1095" s="178" t="s">
        <v>540</v>
      </c>
      <c r="H1095" s="177" t="s">
        <v>52</v>
      </c>
      <c r="I1095" s="179" t="s">
        <v>643</v>
      </c>
      <c r="J1095" s="59" t="s">
        <v>47</v>
      </c>
      <c r="K1095" s="60" t="s">
        <v>47</v>
      </c>
      <c r="L1095" s="174" t="s">
        <v>272</v>
      </c>
      <c r="M1095" s="2" t="s">
        <v>272</v>
      </c>
      <c r="N1095" s="175" t="s">
        <v>272</v>
      </c>
      <c r="O1095" s="24" t="s">
        <v>272</v>
      </c>
      <c r="P1095" s="2" t="s">
        <v>272</v>
      </c>
      <c r="Q1095" s="2" t="s">
        <v>272</v>
      </c>
      <c r="R1095" s="2" t="s">
        <v>272</v>
      </c>
      <c r="S1095" s="2" t="s">
        <v>272</v>
      </c>
      <c r="T1095" s="2" t="s">
        <v>272</v>
      </c>
      <c r="U1095" s="25" t="s">
        <v>272</v>
      </c>
      <c r="V1095" s="24" t="s">
        <v>272</v>
      </c>
      <c r="W1095" s="2" t="s">
        <v>272</v>
      </c>
      <c r="X1095" s="2" t="s">
        <v>272</v>
      </c>
      <c r="Y1095" s="2" t="s">
        <v>272</v>
      </c>
      <c r="Z1095" s="175" t="s">
        <v>272</v>
      </c>
      <c r="AA1095" s="24" t="s">
        <v>272</v>
      </c>
      <c r="AB1095" s="2" t="s">
        <v>272</v>
      </c>
      <c r="AC1095" s="25" t="s">
        <v>272</v>
      </c>
      <c r="AD1095" s="174" t="s">
        <v>272</v>
      </c>
      <c r="AE1095" s="25" t="s">
        <v>272</v>
      </c>
      <c r="AF1095" s="180" t="s">
        <v>7</v>
      </c>
    </row>
    <row r="1096" spans="1:32">
      <c r="A1096" s="134" t="str">
        <f t="shared" ref="A1096:A1159" si="17">C1096&amp;LOWER(LEFT(D1096,2))&amp;"_"&amp;IF(LEN(TRIM(LEFT(E1096,FIND(" ",E1096))))=3,"0"&amp;TRIM(LEFT(E1096,FIND(" ",E1096))),TRIM(LEFT(E1096,FIND(" ",E1096))))</f>
        <v>CHfa_03.2</v>
      </c>
      <c r="C1096" s="177" t="s">
        <v>11</v>
      </c>
      <c r="D1096" s="178" t="s">
        <v>2</v>
      </c>
      <c r="E1096" s="178" t="s">
        <v>617</v>
      </c>
      <c r="F1096" s="178" t="s">
        <v>618</v>
      </c>
      <c r="G1096" s="178" t="s">
        <v>540</v>
      </c>
      <c r="H1096" s="177" t="s">
        <v>52</v>
      </c>
      <c r="I1096" s="179" t="s">
        <v>53</v>
      </c>
      <c r="J1096" s="59" t="s">
        <v>1460</v>
      </c>
      <c r="K1096" s="60" t="s">
        <v>1548</v>
      </c>
      <c r="L1096" s="174" t="s">
        <v>272</v>
      </c>
      <c r="M1096" s="2" t="s">
        <v>272</v>
      </c>
      <c r="N1096" s="175" t="s">
        <v>272</v>
      </c>
      <c r="O1096" s="24" t="s">
        <v>272</v>
      </c>
      <c r="P1096" s="2" t="s">
        <v>272</v>
      </c>
      <c r="Q1096" s="2" t="s">
        <v>273</v>
      </c>
      <c r="R1096" s="2" t="s">
        <v>272</v>
      </c>
      <c r="S1096" s="2" t="s">
        <v>272</v>
      </c>
      <c r="T1096" s="2" t="s">
        <v>272</v>
      </c>
      <c r="U1096" s="25" t="s">
        <v>273</v>
      </c>
      <c r="V1096" s="24" t="s">
        <v>272</v>
      </c>
      <c r="W1096" s="2" t="s">
        <v>272</v>
      </c>
      <c r="X1096" s="2" t="s">
        <v>273</v>
      </c>
      <c r="Y1096" s="2" t="s">
        <v>273</v>
      </c>
      <c r="Z1096" s="175" t="s">
        <v>272</v>
      </c>
      <c r="AA1096" s="24" t="s">
        <v>272</v>
      </c>
      <c r="AB1096" s="2" t="s">
        <v>272</v>
      </c>
      <c r="AC1096" s="25" t="s">
        <v>273</v>
      </c>
      <c r="AD1096" s="174" t="s">
        <v>272</v>
      </c>
      <c r="AE1096" s="25" t="s">
        <v>273</v>
      </c>
      <c r="AF1096" s="180">
        <v>100</v>
      </c>
    </row>
    <row r="1097" spans="1:32">
      <c r="A1097" s="134" t="str">
        <f t="shared" si="17"/>
        <v>CHfa_03.2</v>
      </c>
      <c r="C1097" s="177" t="s">
        <v>11</v>
      </c>
      <c r="D1097" s="178" t="s">
        <v>2</v>
      </c>
      <c r="E1097" s="178" t="s">
        <v>617</v>
      </c>
      <c r="F1097" s="178" t="s">
        <v>618</v>
      </c>
      <c r="G1097" s="178" t="s">
        <v>540</v>
      </c>
      <c r="H1097" s="177" t="s">
        <v>52</v>
      </c>
      <c r="I1097" s="179" t="s">
        <v>53</v>
      </c>
      <c r="J1097" s="59" t="s">
        <v>1458</v>
      </c>
      <c r="K1097" s="60" t="s">
        <v>1549</v>
      </c>
      <c r="L1097" s="174" t="s">
        <v>272</v>
      </c>
      <c r="M1097" s="2" t="s">
        <v>272</v>
      </c>
      <c r="N1097" s="175" t="s">
        <v>272</v>
      </c>
      <c r="O1097" s="24" t="s">
        <v>272</v>
      </c>
      <c r="P1097" s="2" t="s">
        <v>273</v>
      </c>
      <c r="Q1097" s="2" t="s">
        <v>273</v>
      </c>
      <c r="R1097" s="2" t="s">
        <v>272</v>
      </c>
      <c r="S1097" s="2" t="s">
        <v>272</v>
      </c>
      <c r="T1097" s="2" t="s">
        <v>272</v>
      </c>
      <c r="U1097" s="25" t="s">
        <v>273</v>
      </c>
      <c r="V1097" s="24" t="s">
        <v>272</v>
      </c>
      <c r="W1097" s="2" t="s">
        <v>273</v>
      </c>
      <c r="X1097" s="2" t="s">
        <v>273</v>
      </c>
      <c r="Y1097" s="2" t="s">
        <v>273</v>
      </c>
      <c r="Z1097" s="175" t="s">
        <v>273</v>
      </c>
      <c r="AA1097" s="24" t="s">
        <v>273</v>
      </c>
      <c r="AB1097" s="2" t="s">
        <v>273</v>
      </c>
      <c r="AC1097" s="25" t="s">
        <v>273</v>
      </c>
      <c r="AD1097" s="174" t="s">
        <v>272</v>
      </c>
      <c r="AE1097" s="25" t="s">
        <v>273</v>
      </c>
      <c r="AF1097" s="180">
        <v>100</v>
      </c>
    </row>
    <row r="1098" spans="1:32">
      <c r="A1098" s="134" t="str">
        <f t="shared" si="17"/>
        <v>CHfa_03.2</v>
      </c>
      <c r="C1098" s="177" t="s">
        <v>11</v>
      </c>
      <c r="D1098" s="178" t="s">
        <v>2</v>
      </c>
      <c r="E1098" s="178" t="s">
        <v>617</v>
      </c>
      <c r="F1098" s="178" t="s">
        <v>618</v>
      </c>
      <c r="G1098" s="178" t="s">
        <v>540</v>
      </c>
      <c r="H1098" s="177" t="s">
        <v>52</v>
      </c>
      <c r="I1098" s="179" t="s">
        <v>53</v>
      </c>
      <c r="J1098" s="59" t="s">
        <v>1343</v>
      </c>
      <c r="K1098" s="60" t="s">
        <v>1550</v>
      </c>
      <c r="L1098" s="174" t="s">
        <v>272</v>
      </c>
      <c r="M1098" s="2" t="s">
        <v>272</v>
      </c>
      <c r="N1098" s="175" t="s">
        <v>272</v>
      </c>
      <c r="O1098" s="24" t="s">
        <v>272</v>
      </c>
      <c r="P1098" s="2" t="s">
        <v>273</v>
      </c>
      <c r="Q1098" s="2" t="s">
        <v>273</v>
      </c>
      <c r="R1098" s="2" t="s">
        <v>272</v>
      </c>
      <c r="S1098" s="2" t="s">
        <v>272</v>
      </c>
      <c r="T1098" s="2" t="s">
        <v>272</v>
      </c>
      <c r="U1098" s="25" t="s">
        <v>273</v>
      </c>
      <c r="V1098" s="24" t="s">
        <v>272</v>
      </c>
      <c r="W1098" s="2" t="s">
        <v>273</v>
      </c>
      <c r="X1098" s="2" t="s">
        <v>273</v>
      </c>
      <c r="Y1098" s="2" t="s">
        <v>273</v>
      </c>
      <c r="Z1098" s="175" t="s">
        <v>273</v>
      </c>
      <c r="AA1098" s="24" t="s">
        <v>273</v>
      </c>
      <c r="AB1098" s="2" t="s">
        <v>273</v>
      </c>
      <c r="AC1098" s="25" t="s">
        <v>273</v>
      </c>
      <c r="AD1098" s="174" t="s">
        <v>272</v>
      </c>
      <c r="AE1098" s="25" t="s">
        <v>273</v>
      </c>
      <c r="AF1098" s="180">
        <v>100</v>
      </c>
    </row>
    <row r="1099" spans="1:32">
      <c r="A1099" s="134" t="str">
        <f t="shared" si="17"/>
        <v>CHfa_03.2</v>
      </c>
      <c r="C1099" s="177" t="s">
        <v>11</v>
      </c>
      <c r="D1099" s="178" t="s">
        <v>2</v>
      </c>
      <c r="E1099" s="178" t="s">
        <v>617</v>
      </c>
      <c r="F1099" s="178" t="s">
        <v>618</v>
      </c>
      <c r="G1099" s="178" t="s">
        <v>540</v>
      </c>
      <c r="H1099" s="177" t="s">
        <v>52</v>
      </c>
      <c r="I1099" s="179" t="s">
        <v>53</v>
      </c>
      <c r="J1099" s="59" t="s">
        <v>1463</v>
      </c>
      <c r="K1099" s="60" t="s">
        <v>1551</v>
      </c>
      <c r="L1099" s="174" t="s">
        <v>272</v>
      </c>
      <c r="M1099" s="2" t="s">
        <v>272</v>
      </c>
      <c r="N1099" s="175" t="s">
        <v>272</v>
      </c>
      <c r="O1099" s="24" t="s">
        <v>272</v>
      </c>
      <c r="P1099" s="2" t="s">
        <v>272</v>
      </c>
      <c r="Q1099" s="2" t="s">
        <v>273</v>
      </c>
      <c r="R1099" s="2" t="s">
        <v>272</v>
      </c>
      <c r="S1099" s="2" t="s">
        <v>272</v>
      </c>
      <c r="T1099" s="2" t="s">
        <v>272</v>
      </c>
      <c r="U1099" s="25" t="s">
        <v>273</v>
      </c>
      <c r="V1099" s="24" t="s">
        <v>272</v>
      </c>
      <c r="W1099" s="2" t="s">
        <v>273</v>
      </c>
      <c r="X1099" s="2" t="s">
        <v>273</v>
      </c>
      <c r="Y1099" s="2" t="s">
        <v>273</v>
      </c>
      <c r="Z1099" s="175" t="s">
        <v>273</v>
      </c>
      <c r="AA1099" s="24" t="s">
        <v>273</v>
      </c>
      <c r="AB1099" s="2" t="s">
        <v>273</v>
      </c>
      <c r="AC1099" s="25" t="s">
        <v>273</v>
      </c>
      <c r="AD1099" s="174" t="s">
        <v>272</v>
      </c>
      <c r="AE1099" s="25" t="s">
        <v>273</v>
      </c>
      <c r="AF1099" s="180">
        <v>100</v>
      </c>
    </row>
    <row r="1100" spans="1:32">
      <c r="A1100" s="134" t="str">
        <f t="shared" si="17"/>
        <v>CHfa_03.2</v>
      </c>
      <c r="C1100" s="177" t="s">
        <v>11</v>
      </c>
      <c r="D1100" s="178" t="s">
        <v>2</v>
      </c>
      <c r="E1100" s="178" t="s">
        <v>617</v>
      </c>
      <c r="F1100" s="178" t="s">
        <v>618</v>
      </c>
      <c r="G1100" s="178" t="s">
        <v>540</v>
      </c>
      <c r="H1100" s="177" t="s">
        <v>52</v>
      </c>
      <c r="I1100" s="179" t="s">
        <v>53</v>
      </c>
      <c r="J1100" s="59" t="s">
        <v>435</v>
      </c>
      <c r="K1100" s="60" t="s">
        <v>1552</v>
      </c>
      <c r="L1100" s="174" t="s">
        <v>272</v>
      </c>
      <c r="M1100" s="2" t="s">
        <v>272</v>
      </c>
      <c r="N1100" s="175" t="s">
        <v>272</v>
      </c>
      <c r="O1100" s="24" t="s">
        <v>272</v>
      </c>
      <c r="P1100" s="2" t="s">
        <v>273</v>
      </c>
      <c r="Q1100" s="2" t="s">
        <v>273</v>
      </c>
      <c r="R1100" s="2" t="s">
        <v>272</v>
      </c>
      <c r="S1100" s="2" t="s">
        <v>272</v>
      </c>
      <c r="T1100" s="2" t="s">
        <v>272</v>
      </c>
      <c r="U1100" s="25" t="s">
        <v>273</v>
      </c>
      <c r="V1100" s="24" t="s">
        <v>272</v>
      </c>
      <c r="W1100" s="2" t="s">
        <v>273</v>
      </c>
      <c r="X1100" s="2" t="s">
        <v>273</v>
      </c>
      <c r="Y1100" s="2" t="s">
        <v>273</v>
      </c>
      <c r="Z1100" s="175" t="s">
        <v>273</v>
      </c>
      <c r="AA1100" s="24" t="s">
        <v>272</v>
      </c>
      <c r="AB1100" s="2" t="s">
        <v>272</v>
      </c>
      <c r="AC1100" s="25" t="s">
        <v>273</v>
      </c>
      <c r="AD1100" s="174" t="s">
        <v>272</v>
      </c>
      <c r="AE1100" s="25" t="s">
        <v>273</v>
      </c>
      <c r="AF1100" s="180">
        <v>100</v>
      </c>
    </row>
    <row r="1101" spans="1:32">
      <c r="A1101" s="134" t="str">
        <f t="shared" si="17"/>
        <v>CHfa_03.2</v>
      </c>
      <c r="C1101" s="177" t="s">
        <v>11</v>
      </c>
      <c r="D1101" s="178" t="s">
        <v>2</v>
      </c>
      <c r="E1101" s="178" t="s">
        <v>617</v>
      </c>
      <c r="F1101" s="178" t="s">
        <v>618</v>
      </c>
      <c r="G1101" s="178" t="s">
        <v>540</v>
      </c>
      <c r="H1101" s="177" t="s">
        <v>52</v>
      </c>
      <c r="I1101" s="179" t="s">
        <v>53</v>
      </c>
      <c r="J1101" s="59" t="s">
        <v>1345</v>
      </c>
      <c r="K1101" s="60" t="s">
        <v>1553</v>
      </c>
      <c r="L1101" s="174" t="s">
        <v>272</v>
      </c>
      <c r="M1101" s="2" t="s">
        <v>272</v>
      </c>
      <c r="N1101" s="175" t="s">
        <v>272</v>
      </c>
      <c r="O1101" s="24" t="s">
        <v>272</v>
      </c>
      <c r="P1101" s="2" t="s">
        <v>273</v>
      </c>
      <c r="Q1101" s="2" t="s">
        <v>273</v>
      </c>
      <c r="R1101" s="2" t="s">
        <v>273</v>
      </c>
      <c r="S1101" s="2" t="s">
        <v>273</v>
      </c>
      <c r="T1101" s="2" t="s">
        <v>273</v>
      </c>
      <c r="U1101" s="25" t="s">
        <v>273</v>
      </c>
      <c r="V1101" s="24" t="s">
        <v>273</v>
      </c>
      <c r="W1101" s="2" t="s">
        <v>273</v>
      </c>
      <c r="X1101" s="2" t="s">
        <v>273</v>
      </c>
      <c r="Y1101" s="2" t="s">
        <v>273</v>
      </c>
      <c r="Z1101" s="175" t="s">
        <v>273</v>
      </c>
      <c r="AA1101" s="24" t="s">
        <v>273</v>
      </c>
      <c r="AB1101" s="2" t="s">
        <v>273</v>
      </c>
      <c r="AC1101" s="25" t="s">
        <v>273</v>
      </c>
      <c r="AD1101" s="174" t="s">
        <v>273</v>
      </c>
      <c r="AE1101" s="25" t="s">
        <v>273</v>
      </c>
      <c r="AF1101" s="180">
        <v>100</v>
      </c>
    </row>
    <row r="1102" spans="1:32">
      <c r="A1102" s="134" t="str">
        <f t="shared" si="17"/>
        <v>CHfa_03.2</v>
      </c>
      <c r="C1102" s="177" t="s">
        <v>11</v>
      </c>
      <c r="D1102" s="178" t="s">
        <v>2</v>
      </c>
      <c r="E1102" s="178" t="s">
        <v>617</v>
      </c>
      <c r="F1102" s="178" t="s">
        <v>618</v>
      </c>
      <c r="G1102" s="178" t="s">
        <v>540</v>
      </c>
      <c r="H1102" s="177" t="s">
        <v>52</v>
      </c>
      <c r="I1102" s="179" t="s">
        <v>53</v>
      </c>
      <c r="J1102" s="59" t="s">
        <v>1349</v>
      </c>
      <c r="K1102" s="60" t="s">
        <v>1554</v>
      </c>
      <c r="L1102" s="174" t="s">
        <v>272</v>
      </c>
      <c r="M1102" s="2" t="s">
        <v>272</v>
      </c>
      <c r="N1102" s="175" t="s">
        <v>272</v>
      </c>
      <c r="O1102" s="24" t="s">
        <v>272</v>
      </c>
      <c r="P1102" s="2" t="s">
        <v>273</v>
      </c>
      <c r="Q1102" s="2" t="s">
        <v>273</v>
      </c>
      <c r="R1102" s="2" t="s">
        <v>273</v>
      </c>
      <c r="S1102" s="2" t="s">
        <v>273</v>
      </c>
      <c r="T1102" s="2" t="s">
        <v>273</v>
      </c>
      <c r="U1102" s="25" t="s">
        <v>273</v>
      </c>
      <c r="V1102" s="24" t="s">
        <v>272</v>
      </c>
      <c r="W1102" s="2" t="s">
        <v>273</v>
      </c>
      <c r="X1102" s="2" t="s">
        <v>273</v>
      </c>
      <c r="Y1102" s="2" t="s">
        <v>273</v>
      </c>
      <c r="Z1102" s="175" t="s">
        <v>273</v>
      </c>
      <c r="AA1102" s="24" t="s">
        <v>273</v>
      </c>
      <c r="AB1102" s="2" t="s">
        <v>273</v>
      </c>
      <c r="AC1102" s="25" t="s">
        <v>273</v>
      </c>
      <c r="AD1102" s="174" t="s">
        <v>272</v>
      </c>
      <c r="AE1102" s="25" t="s">
        <v>273</v>
      </c>
      <c r="AF1102" s="180">
        <v>100</v>
      </c>
    </row>
    <row r="1103" spans="1:32">
      <c r="A1103" s="134" t="str">
        <f t="shared" si="17"/>
        <v>CHfa_03.2</v>
      </c>
      <c r="C1103" s="177" t="s">
        <v>11</v>
      </c>
      <c r="D1103" s="178" t="s">
        <v>2</v>
      </c>
      <c r="E1103" s="178" t="s">
        <v>617</v>
      </c>
      <c r="F1103" s="178" t="s">
        <v>618</v>
      </c>
      <c r="G1103" s="178" t="s">
        <v>540</v>
      </c>
      <c r="H1103" s="177" t="s">
        <v>52</v>
      </c>
      <c r="I1103" s="179" t="s">
        <v>53</v>
      </c>
      <c r="J1103" s="59" t="s">
        <v>1469</v>
      </c>
      <c r="K1103" s="60" t="s">
        <v>1555</v>
      </c>
      <c r="L1103" s="174" t="s">
        <v>272</v>
      </c>
      <c r="M1103" s="2" t="s">
        <v>272</v>
      </c>
      <c r="N1103" s="175" t="s">
        <v>272</v>
      </c>
      <c r="O1103" s="24" t="s">
        <v>272</v>
      </c>
      <c r="P1103" s="2" t="s">
        <v>273</v>
      </c>
      <c r="Q1103" s="2" t="s">
        <v>273</v>
      </c>
      <c r="R1103" s="2" t="s">
        <v>273</v>
      </c>
      <c r="S1103" s="2" t="s">
        <v>273</v>
      </c>
      <c r="T1103" s="2" t="s">
        <v>273</v>
      </c>
      <c r="U1103" s="25" t="s">
        <v>273</v>
      </c>
      <c r="V1103" s="24" t="s">
        <v>272</v>
      </c>
      <c r="W1103" s="2" t="s">
        <v>273</v>
      </c>
      <c r="X1103" s="2" t="s">
        <v>273</v>
      </c>
      <c r="Y1103" s="2" t="s">
        <v>273</v>
      </c>
      <c r="Z1103" s="175" t="s">
        <v>273</v>
      </c>
      <c r="AA1103" s="24" t="s">
        <v>273</v>
      </c>
      <c r="AB1103" s="2" t="s">
        <v>273</v>
      </c>
      <c r="AC1103" s="25" t="s">
        <v>273</v>
      </c>
      <c r="AD1103" s="174" t="s">
        <v>272</v>
      </c>
      <c r="AE1103" s="25" t="s">
        <v>273</v>
      </c>
      <c r="AF1103" s="180">
        <v>100</v>
      </c>
    </row>
    <row r="1104" spans="1:32">
      <c r="A1104" s="134" t="str">
        <f t="shared" si="17"/>
        <v>CHfa_03.2</v>
      </c>
      <c r="C1104" s="177" t="s">
        <v>11</v>
      </c>
      <c r="D1104" s="178" t="s">
        <v>2</v>
      </c>
      <c r="E1104" s="178" t="s">
        <v>617</v>
      </c>
      <c r="F1104" s="178" t="s">
        <v>618</v>
      </c>
      <c r="G1104" s="178" t="s">
        <v>540</v>
      </c>
      <c r="H1104" s="177" t="s">
        <v>52</v>
      </c>
      <c r="I1104" s="179" t="s">
        <v>53</v>
      </c>
      <c r="J1104" s="59" t="s">
        <v>1353</v>
      </c>
      <c r="K1104" s="60" t="s">
        <v>1556</v>
      </c>
      <c r="L1104" s="174" t="s">
        <v>272</v>
      </c>
      <c r="M1104" s="2" t="s">
        <v>272</v>
      </c>
      <c r="N1104" s="175" t="s">
        <v>272</v>
      </c>
      <c r="O1104" s="24" t="s">
        <v>272</v>
      </c>
      <c r="P1104" s="2" t="s">
        <v>272</v>
      </c>
      <c r="Q1104" s="2" t="s">
        <v>273</v>
      </c>
      <c r="R1104" s="2" t="s">
        <v>273</v>
      </c>
      <c r="S1104" s="2" t="s">
        <v>273</v>
      </c>
      <c r="T1104" s="2" t="s">
        <v>273</v>
      </c>
      <c r="U1104" s="25" t="s">
        <v>273</v>
      </c>
      <c r="V1104" s="24" t="s">
        <v>272</v>
      </c>
      <c r="W1104" s="2" t="s">
        <v>273</v>
      </c>
      <c r="X1104" s="2" t="s">
        <v>273</v>
      </c>
      <c r="Y1104" s="2" t="s">
        <v>273</v>
      </c>
      <c r="Z1104" s="175" t="s">
        <v>273</v>
      </c>
      <c r="AA1104" s="24" t="s">
        <v>273</v>
      </c>
      <c r="AB1104" s="2" t="s">
        <v>273</v>
      </c>
      <c r="AC1104" s="25" t="s">
        <v>273</v>
      </c>
      <c r="AD1104" s="174" t="s">
        <v>272</v>
      </c>
      <c r="AE1104" s="25" t="s">
        <v>273</v>
      </c>
      <c r="AF1104" s="180">
        <v>100</v>
      </c>
    </row>
    <row r="1105" spans="1:32">
      <c r="A1105" s="134" t="str">
        <f t="shared" si="17"/>
        <v>CHfa_03.2</v>
      </c>
      <c r="C1105" s="177" t="s">
        <v>11</v>
      </c>
      <c r="D1105" s="178" t="s">
        <v>2</v>
      </c>
      <c r="E1105" s="178" t="s">
        <v>617</v>
      </c>
      <c r="F1105" s="178" t="s">
        <v>618</v>
      </c>
      <c r="G1105" s="178" t="s">
        <v>540</v>
      </c>
      <c r="H1105" s="177" t="s">
        <v>52</v>
      </c>
      <c r="I1105" s="179" t="s">
        <v>53</v>
      </c>
      <c r="J1105" s="59" t="s">
        <v>1502</v>
      </c>
      <c r="K1105" s="60" t="s">
        <v>1557</v>
      </c>
      <c r="L1105" s="174" t="s">
        <v>272</v>
      </c>
      <c r="M1105" s="2" t="s">
        <v>272</v>
      </c>
      <c r="N1105" s="175" t="s">
        <v>272</v>
      </c>
      <c r="O1105" s="24" t="s">
        <v>272</v>
      </c>
      <c r="P1105" s="2" t="s">
        <v>273</v>
      </c>
      <c r="Q1105" s="2" t="s">
        <v>273</v>
      </c>
      <c r="R1105" s="2" t="s">
        <v>273</v>
      </c>
      <c r="S1105" s="2" t="s">
        <v>273</v>
      </c>
      <c r="T1105" s="2" t="s">
        <v>273</v>
      </c>
      <c r="U1105" s="25" t="s">
        <v>273</v>
      </c>
      <c r="V1105" s="24" t="s">
        <v>272</v>
      </c>
      <c r="W1105" s="2" t="s">
        <v>273</v>
      </c>
      <c r="X1105" s="2" t="s">
        <v>273</v>
      </c>
      <c r="Y1105" s="2" t="s">
        <v>273</v>
      </c>
      <c r="Z1105" s="175" t="s">
        <v>273</v>
      </c>
      <c r="AA1105" s="24" t="s">
        <v>273</v>
      </c>
      <c r="AB1105" s="2" t="s">
        <v>273</v>
      </c>
      <c r="AC1105" s="25" t="s">
        <v>273</v>
      </c>
      <c r="AD1105" s="174" t="s">
        <v>272</v>
      </c>
      <c r="AE1105" s="25" t="s">
        <v>273</v>
      </c>
      <c r="AF1105" s="180">
        <v>100</v>
      </c>
    </row>
    <row r="1106" spans="1:32">
      <c r="A1106" s="134" t="str">
        <f t="shared" si="17"/>
        <v>CHfa_03.2</v>
      </c>
      <c r="C1106" s="177" t="s">
        <v>11</v>
      </c>
      <c r="D1106" s="178" t="s">
        <v>2</v>
      </c>
      <c r="E1106" s="178" t="s">
        <v>617</v>
      </c>
      <c r="F1106" s="178" t="s">
        <v>618</v>
      </c>
      <c r="G1106" s="178" t="s">
        <v>540</v>
      </c>
      <c r="H1106" s="177" t="s">
        <v>52</v>
      </c>
      <c r="I1106" s="179" t="s">
        <v>53</v>
      </c>
      <c r="J1106" s="59" t="s">
        <v>1473</v>
      </c>
      <c r="K1106" s="60" t="s">
        <v>1474</v>
      </c>
      <c r="L1106" s="174" t="s">
        <v>272</v>
      </c>
      <c r="M1106" s="2" t="s">
        <v>272</v>
      </c>
      <c r="N1106" s="175" t="s">
        <v>272</v>
      </c>
      <c r="O1106" s="24" t="s">
        <v>272</v>
      </c>
      <c r="P1106" s="2" t="s">
        <v>273</v>
      </c>
      <c r="Q1106" s="2" t="s">
        <v>273</v>
      </c>
      <c r="R1106" s="2" t="s">
        <v>273</v>
      </c>
      <c r="S1106" s="2" t="s">
        <v>273</v>
      </c>
      <c r="T1106" s="2" t="s">
        <v>273</v>
      </c>
      <c r="U1106" s="25" t="s">
        <v>273</v>
      </c>
      <c r="V1106" s="24" t="s">
        <v>272</v>
      </c>
      <c r="W1106" s="2" t="s">
        <v>273</v>
      </c>
      <c r="X1106" s="2" t="s">
        <v>273</v>
      </c>
      <c r="Y1106" s="2" t="s">
        <v>273</v>
      </c>
      <c r="Z1106" s="175" t="s">
        <v>273</v>
      </c>
      <c r="AA1106" s="24" t="s">
        <v>273</v>
      </c>
      <c r="AB1106" s="2" t="s">
        <v>273</v>
      </c>
      <c r="AC1106" s="25" t="s">
        <v>273</v>
      </c>
      <c r="AD1106" s="174" t="s">
        <v>272</v>
      </c>
      <c r="AE1106" s="25" t="s">
        <v>273</v>
      </c>
      <c r="AF1106" s="180">
        <v>0</v>
      </c>
    </row>
    <row r="1107" spans="1:32">
      <c r="A1107" s="134" t="str">
        <f t="shared" si="17"/>
        <v>CHfa_03.2</v>
      </c>
      <c r="C1107" s="177" t="s">
        <v>11</v>
      </c>
      <c r="D1107" s="178" t="s">
        <v>2</v>
      </c>
      <c r="E1107" s="178" t="s">
        <v>617</v>
      </c>
      <c r="F1107" s="178" t="s">
        <v>618</v>
      </c>
      <c r="G1107" s="178" t="s">
        <v>540</v>
      </c>
      <c r="H1107" s="177" t="s">
        <v>52</v>
      </c>
      <c r="I1107" s="179" t="s">
        <v>53</v>
      </c>
      <c r="J1107" s="59" t="s">
        <v>1359</v>
      </c>
      <c r="K1107" s="60" t="s">
        <v>1558</v>
      </c>
      <c r="L1107" s="174" t="s">
        <v>272</v>
      </c>
      <c r="M1107" s="2" t="s">
        <v>272</v>
      </c>
      <c r="N1107" s="175" t="s">
        <v>272</v>
      </c>
      <c r="O1107" s="24" t="s">
        <v>272</v>
      </c>
      <c r="P1107" s="2" t="s">
        <v>273</v>
      </c>
      <c r="Q1107" s="2" t="s">
        <v>273</v>
      </c>
      <c r="R1107" s="2" t="s">
        <v>273</v>
      </c>
      <c r="S1107" s="2" t="s">
        <v>273</v>
      </c>
      <c r="T1107" s="2" t="s">
        <v>273</v>
      </c>
      <c r="U1107" s="25" t="s">
        <v>273</v>
      </c>
      <c r="V1107" s="24" t="s">
        <v>272</v>
      </c>
      <c r="W1107" s="2" t="s">
        <v>273</v>
      </c>
      <c r="X1107" s="2" t="s">
        <v>273</v>
      </c>
      <c r="Y1107" s="2" t="s">
        <v>273</v>
      </c>
      <c r="Z1107" s="175" t="s">
        <v>273</v>
      </c>
      <c r="AA1107" s="24" t="s">
        <v>273</v>
      </c>
      <c r="AB1107" s="2" t="s">
        <v>273</v>
      </c>
      <c r="AC1107" s="25" t="s">
        <v>273</v>
      </c>
      <c r="AD1107" s="174" t="s">
        <v>272</v>
      </c>
      <c r="AE1107" s="25" t="s">
        <v>273</v>
      </c>
      <c r="AF1107" s="180">
        <v>100</v>
      </c>
    </row>
    <row r="1108" spans="1:32">
      <c r="A1108" s="134" t="str">
        <f t="shared" si="17"/>
        <v>CHfa_03.2</v>
      </c>
      <c r="C1108" s="177" t="s">
        <v>11</v>
      </c>
      <c r="D1108" s="178" t="s">
        <v>2</v>
      </c>
      <c r="E1108" s="178" t="s">
        <v>617</v>
      </c>
      <c r="F1108" s="178" t="s">
        <v>618</v>
      </c>
      <c r="G1108" s="178" t="s">
        <v>540</v>
      </c>
      <c r="H1108" s="177" t="s">
        <v>52</v>
      </c>
      <c r="I1108" s="179" t="s">
        <v>53</v>
      </c>
      <c r="J1108" s="59" t="s">
        <v>1361</v>
      </c>
      <c r="K1108" s="60" t="s">
        <v>1559</v>
      </c>
      <c r="L1108" s="174" t="s">
        <v>272</v>
      </c>
      <c r="M1108" s="2" t="s">
        <v>272</v>
      </c>
      <c r="N1108" s="175" t="s">
        <v>272</v>
      </c>
      <c r="O1108" s="24" t="s">
        <v>272</v>
      </c>
      <c r="P1108" s="2" t="s">
        <v>273</v>
      </c>
      <c r="Q1108" s="2" t="s">
        <v>273</v>
      </c>
      <c r="R1108" s="2" t="s">
        <v>273</v>
      </c>
      <c r="S1108" s="2" t="s">
        <v>273</v>
      </c>
      <c r="T1108" s="2" t="s">
        <v>273</v>
      </c>
      <c r="U1108" s="25" t="s">
        <v>273</v>
      </c>
      <c r="V1108" s="24" t="s">
        <v>273</v>
      </c>
      <c r="W1108" s="2" t="s">
        <v>273</v>
      </c>
      <c r="X1108" s="2" t="s">
        <v>273</v>
      </c>
      <c r="Y1108" s="2" t="s">
        <v>273</v>
      </c>
      <c r="Z1108" s="175" t="s">
        <v>273</v>
      </c>
      <c r="AA1108" s="24" t="s">
        <v>273</v>
      </c>
      <c r="AB1108" s="2" t="s">
        <v>273</v>
      </c>
      <c r="AC1108" s="25" t="s">
        <v>273</v>
      </c>
      <c r="AD1108" s="174" t="s">
        <v>273</v>
      </c>
      <c r="AE1108" s="25" t="s">
        <v>273</v>
      </c>
      <c r="AF1108" s="180">
        <v>100</v>
      </c>
    </row>
    <row r="1109" spans="1:32">
      <c r="A1109" s="134" t="str">
        <f t="shared" si="17"/>
        <v>CHfa_03.2</v>
      </c>
      <c r="C1109" s="177" t="s">
        <v>11</v>
      </c>
      <c r="D1109" s="178" t="s">
        <v>2</v>
      </c>
      <c r="E1109" s="178" t="s">
        <v>617</v>
      </c>
      <c r="F1109" s="178" t="s">
        <v>618</v>
      </c>
      <c r="G1109" s="178" t="s">
        <v>540</v>
      </c>
      <c r="H1109" s="177" t="s">
        <v>52</v>
      </c>
      <c r="I1109" s="179" t="s">
        <v>53</v>
      </c>
      <c r="J1109" s="59" t="s">
        <v>1478</v>
      </c>
      <c r="K1109" s="60" t="s">
        <v>1560</v>
      </c>
      <c r="L1109" s="174" t="s">
        <v>272</v>
      </c>
      <c r="M1109" s="2" t="s">
        <v>272</v>
      </c>
      <c r="N1109" s="175" t="s">
        <v>272</v>
      </c>
      <c r="O1109" s="24" t="s">
        <v>272</v>
      </c>
      <c r="P1109" s="2" t="s">
        <v>273</v>
      </c>
      <c r="Q1109" s="2" t="s">
        <v>273</v>
      </c>
      <c r="R1109" s="2" t="s">
        <v>273</v>
      </c>
      <c r="S1109" s="2" t="s">
        <v>273</v>
      </c>
      <c r="T1109" s="2" t="s">
        <v>273</v>
      </c>
      <c r="U1109" s="25" t="s">
        <v>273</v>
      </c>
      <c r="V1109" s="24" t="s">
        <v>272</v>
      </c>
      <c r="W1109" s="2" t="s">
        <v>273</v>
      </c>
      <c r="X1109" s="2" t="s">
        <v>273</v>
      </c>
      <c r="Y1109" s="2" t="s">
        <v>273</v>
      </c>
      <c r="Z1109" s="175" t="s">
        <v>273</v>
      </c>
      <c r="AA1109" s="24" t="s">
        <v>273</v>
      </c>
      <c r="AB1109" s="2" t="s">
        <v>273</v>
      </c>
      <c r="AC1109" s="25" t="s">
        <v>273</v>
      </c>
      <c r="AD1109" s="174" t="s">
        <v>272</v>
      </c>
      <c r="AE1109" s="25" t="s">
        <v>273</v>
      </c>
      <c r="AF1109" s="180">
        <v>100</v>
      </c>
    </row>
    <row r="1110" spans="1:32">
      <c r="A1110" s="134" t="str">
        <f t="shared" si="17"/>
        <v>CHfa_03.2</v>
      </c>
      <c r="C1110" s="177" t="s">
        <v>11</v>
      </c>
      <c r="D1110" s="178" t="s">
        <v>2</v>
      </c>
      <c r="E1110" s="178" t="s">
        <v>617</v>
      </c>
      <c r="F1110" s="178" t="s">
        <v>618</v>
      </c>
      <c r="G1110" s="178" t="s">
        <v>540</v>
      </c>
      <c r="H1110" s="177" t="s">
        <v>52</v>
      </c>
      <c r="I1110" s="179" t="s">
        <v>53</v>
      </c>
      <c r="J1110" s="59" t="s">
        <v>1365</v>
      </c>
      <c r="K1110" s="60" t="s">
        <v>1561</v>
      </c>
      <c r="L1110" s="174" t="s">
        <v>272</v>
      </c>
      <c r="M1110" s="2" t="s">
        <v>272</v>
      </c>
      <c r="N1110" s="175" t="s">
        <v>272</v>
      </c>
      <c r="O1110" s="24" t="s">
        <v>272</v>
      </c>
      <c r="P1110" s="2" t="s">
        <v>272</v>
      </c>
      <c r="Q1110" s="2" t="s">
        <v>272</v>
      </c>
      <c r="R1110" s="2" t="s">
        <v>273</v>
      </c>
      <c r="S1110" s="2" t="s">
        <v>273</v>
      </c>
      <c r="T1110" s="2" t="s">
        <v>273</v>
      </c>
      <c r="U1110" s="25" t="s">
        <v>273</v>
      </c>
      <c r="V1110" s="24" t="s">
        <v>272</v>
      </c>
      <c r="W1110" s="2" t="s">
        <v>273</v>
      </c>
      <c r="X1110" s="2" t="s">
        <v>273</v>
      </c>
      <c r="Y1110" s="2" t="s">
        <v>273</v>
      </c>
      <c r="Z1110" s="175" t="s">
        <v>273</v>
      </c>
      <c r="AA1110" s="24" t="s">
        <v>273</v>
      </c>
      <c r="AB1110" s="2" t="s">
        <v>273</v>
      </c>
      <c r="AC1110" s="25" t="s">
        <v>273</v>
      </c>
      <c r="AD1110" s="174" t="s">
        <v>273</v>
      </c>
      <c r="AE1110" s="25" t="s">
        <v>273</v>
      </c>
      <c r="AF1110" s="180">
        <v>100</v>
      </c>
    </row>
    <row r="1111" spans="1:32">
      <c r="A1111" s="134" t="str">
        <f t="shared" si="17"/>
        <v>CHfa_03.2</v>
      </c>
      <c r="C1111" s="177" t="s">
        <v>11</v>
      </c>
      <c r="D1111" s="178" t="s">
        <v>2</v>
      </c>
      <c r="E1111" s="178" t="s">
        <v>617</v>
      </c>
      <c r="F1111" s="178" t="s">
        <v>618</v>
      </c>
      <c r="G1111" s="178" t="s">
        <v>540</v>
      </c>
      <c r="H1111" s="177" t="s">
        <v>52</v>
      </c>
      <c r="I1111" s="179" t="s">
        <v>53</v>
      </c>
      <c r="J1111" s="59" t="s">
        <v>1367</v>
      </c>
      <c r="K1111" s="60" t="s">
        <v>1562</v>
      </c>
      <c r="L1111" s="174" t="s">
        <v>272</v>
      </c>
      <c r="M1111" s="2" t="s">
        <v>272</v>
      </c>
      <c r="N1111" s="175" t="s">
        <v>272</v>
      </c>
      <c r="O1111" s="24" t="s">
        <v>272</v>
      </c>
      <c r="P1111" s="2" t="s">
        <v>273</v>
      </c>
      <c r="Q1111" s="2" t="s">
        <v>273</v>
      </c>
      <c r="R1111" s="2" t="s">
        <v>273</v>
      </c>
      <c r="S1111" s="2" t="s">
        <v>273</v>
      </c>
      <c r="T1111" s="2" t="s">
        <v>273</v>
      </c>
      <c r="U1111" s="25" t="s">
        <v>273</v>
      </c>
      <c r="V1111" s="24" t="s">
        <v>272</v>
      </c>
      <c r="W1111" s="2" t="s">
        <v>273</v>
      </c>
      <c r="X1111" s="2" t="s">
        <v>273</v>
      </c>
      <c r="Y1111" s="2" t="s">
        <v>273</v>
      </c>
      <c r="Z1111" s="175" t="s">
        <v>273</v>
      </c>
      <c r="AA1111" s="24" t="s">
        <v>273</v>
      </c>
      <c r="AB1111" s="2" t="s">
        <v>273</v>
      </c>
      <c r="AC1111" s="25" t="s">
        <v>273</v>
      </c>
      <c r="AD1111" s="174" t="s">
        <v>272</v>
      </c>
      <c r="AE1111" s="25" t="s">
        <v>273</v>
      </c>
      <c r="AF1111" s="180">
        <v>100</v>
      </c>
    </row>
    <row r="1112" spans="1:32">
      <c r="A1112" s="134" t="str">
        <f t="shared" si="17"/>
        <v>CHfa_03.2</v>
      </c>
      <c r="C1112" s="177" t="s">
        <v>11</v>
      </c>
      <c r="D1112" s="178" t="s">
        <v>2</v>
      </c>
      <c r="E1112" s="178" t="s">
        <v>617</v>
      </c>
      <c r="F1112" s="178" t="s">
        <v>618</v>
      </c>
      <c r="G1112" s="178" t="s">
        <v>540</v>
      </c>
      <c r="H1112" s="177" t="s">
        <v>52</v>
      </c>
      <c r="I1112" s="179" t="s">
        <v>53</v>
      </c>
      <c r="J1112" s="59" t="s">
        <v>1390</v>
      </c>
      <c r="K1112" s="60" t="s">
        <v>1563</v>
      </c>
      <c r="L1112" s="174" t="s">
        <v>272</v>
      </c>
      <c r="M1112" s="2" t="s">
        <v>272</v>
      </c>
      <c r="N1112" s="175" t="s">
        <v>272</v>
      </c>
      <c r="O1112" s="24" t="s">
        <v>272</v>
      </c>
      <c r="P1112" s="2" t="s">
        <v>273</v>
      </c>
      <c r="Q1112" s="2" t="s">
        <v>273</v>
      </c>
      <c r="R1112" s="2" t="s">
        <v>273</v>
      </c>
      <c r="S1112" s="2" t="s">
        <v>273</v>
      </c>
      <c r="T1112" s="2" t="s">
        <v>273</v>
      </c>
      <c r="U1112" s="25" t="s">
        <v>273</v>
      </c>
      <c r="V1112" s="24" t="s">
        <v>272</v>
      </c>
      <c r="W1112" s="2" t="s">
        <v>273</v>
      </c>
      <c r="X1112" s="2" t="s">
        <v>273</v>
      </c>
      <c r="Y1112" s="2" t="s">
        <v>273</v>
      </c>
      <c r="Z1112" s="175" t="s">
        <v>273</v>
      </c>
      <c r="AA1112" s="24" t="s">
        <v>273</v>
      </c>
      <c r="AB1112" s="2" t="s">
        <v>273</v>
      </c>
      <c r="AC1112" s="25" t="s">
        <v>273</v>
      </c>
      <c r="AD1112" s="174" t="s">
        <v>273</v>
      </c>
      <c r="AE1112" s="25" t="s">
        <v>273</v>
      </c>
      <c r="AF1112" s="180">
        <v>100</v>
      </c>
    </row>
    <row r="1113" spans="1:32">
      <c r="A1113" s="134" t="str">
        <f t="shared" si="17"/>
        <v>CHfa_03.2</v>
      </c>
      <c r="C1113" s="177" t="s">
        <v>11</v>
      </c>
      <c r="D1113" s="178" t="s">
        <v>2</v>
      </c>
      <c r="E1113" s="178" t="s">
        <v>617</v>
      </c>
      <c r="F1113" s="178" t="s">
        <v>618</v>
      </c>
      <c r="G1113" s="178" t="s">
        <v>540</v>
      </c>
      <c r="H1113" s="177" t="s">
        <v>52</v>
      </c>
      <c r="I1113" s="179" t="s">
        <v>53</v>
      </c>
      <c r="J1113" s="59" t="s">
        <v>1371</v>
      </c>
      <c r="K1113" s="60" t="s">
        <v>1564</v>
      </c>
      <c r="L1113" s="174" t="s">
        <v>272</v>
      </c>
      <c r="M1113" s="2" t="s">
        <v>272</v>
      </c>
      <c r="N1113" s="175" t="s">
        <v>272</v>
      </c>
      <c r="O1113" s="24" t="s">
        <v>272</v>
      </c>
      <c r="P1113" s="2" t="s">
        <v>273</v>
      </c>
      <c r="Q1113" s="2" t="s">
        <v>273</v>
      </c>
      <c r="R1113" s="2" t="s">
        <v>273</v>
      </c>
      <c r="S1113" s="2" t="s">
        <v>273</v>
      </c>
      <c r="T1113" s="2" t="s">
        <v>273</v>
      </c>
      <c r="U1113" s="25" t="s">
        <v>273</v>
      </c>
      <c r="V1113" s="24" t="s">
        <v>272</v>
      </c>
      <c r="W1113" s="2" t="s">
        <v>273</v>
      </c>
      <c r="X1113" s="2" t="s">
        <v>273</v>
      </c>
      <c r="Y1113" s="2" t="s">
        <v>273</v>
      </c>
      <c r="Z1113" s="175" t="s">
        <v>273</v>
      </c>
      <c r="AA1113" s="24" t="s">
        <v>273</v>
      </c>
      <c r="AB1113" s="2" t="s">
        <v>273</v>
      </c>
      <c r="AC1113" s="25" t="s">
        <v>273</v>
      </c>
      <c r="AD1113" s="174" t="s">
        <v>272</v>
      </c>
      <c r="AE1113" s="25" t="s">
        <v>273</v>
      </c>
      <c r="AF1113" s="180">
        <v>100</v>
      </c>
    </row>
    <row r="1114" spans="1:32">
      <c r="A1114" s="134" t="str">
        <f t="shared" si="17"/>
        <v>CHfa_03.2</v>
      </c>
      <c r="C1114" s="177" t="s">
        <v>11</v>
      </c>
      <c r="D1114" s="178" t="s">
        <v>2</v>
      </c>
      <c r="E1114" s="178" t="s">
        <v>617</v>
      </c>
      <c r="F1114" s="178" t="s">
        <v>618</v>
      </c>
      <c r="G1114" s="178" t="s">
        <v>540</v>
      </c>
      <c r="H1114" s="177" t="s">
        <v>52</v>
      </c>
      <c r="I1114" s="179" t="s">
        <v>53</v>
      </c>
      <c r="J1114" s="59" t="s">
        <v>1484</v>
      </c>
      <c r="K1114" s="60" t="s">
        <v>1565</v>
      </c>
      <c r="L1114" s="174" t="s">
        <v>272</v>
      </c>
      <c r="M1114" s="2" t="s">
        <v>272</v>
      </c>
      <c r="N1114" s="175" t="s">
        <v>272</v>
      </c>
      <c r="O1114" s="24" t="s">
        <v>272</v>
      </c>
      <c r="P1114" s="2" t="s">
        <v>273</v>
      </c>
      <c r="Q1114" s="2" t="s">
        <v>273</v>
      </c>
      <c r="R1114" s="2" t="s">
        <v>273</v>
      </c>
      <c r="S1114" s="2" t="s">
        <v>273</v>
      </c>
      <c r="T1114" s="2" t="s">
        <v>273</v>
      </c>
      <c r="U1114" s="25" t="s">
        <v>273</v>
      </c>
      <c r="V1114" s="24" t="s">
        <v>272</v>
      </c>
      <c r="W1114" s="2" t="s">
        <v>273</v>
      </c>
      <c r="X1114" s="2" t="s">
        <v>273</v>
      </c>
      <c r="Y1114" s="2" t="s">
        <v>273</v>
      </c>
      <c r="Z1114" s="175" t="s">
        <v>273</v>
      </c>
      <c r="AA1114" s="24" t="s">
        <v>273</v>
      </c>
      <c r="AB1114" s="2" t="s">
        <v>273</v>
      </c>
      <c r="AC1114" s="25" t="s">
        <v>273</v>
      </c>
      <c r="AD1114" s="174" t="s">
        <v>272</v>
      </c>
      <c r="AE1114" s="25" t="s">
        <v>273</v>
      </c>
      <c r="AF1114" s="180">
        <v>0</v>
      </c>
    </row>
    <row r="1115" spans="1:32">
      <c r="A1115" s="134" t="str">
        <f t="shared" si="17"/>
        <v>CHfa_03.2</v>
      </c>
      <c r="C1115" s="177" t="s">
        <v>11</v>
      </c>
      <c r="D1115" s="178" t="s">
        <v>2</v>
      </c>
      <c r="E1115" s="178" t="s">
        <v>617</v>
      </c>
      <c r="F1115" s="178" t="s">
        <v>618</v>
      </c>
      <c r="G1115" s="178" t="s">
        <v>540</v>
      </c>
      <c r="H1115" s="177" t="s">
        <v>52</v>
      </c>
      <c r="I1115" s="179" t="s">
        <v>53</v>
      </c>
      <c r="J1115" s="59" t="s">
        <v>1375</v>
      </c>
      <c r="K1115" s="60" t="s">
        <v>1566</v>
      </c>
      <c r="L1115" s="174" t="s">
        <v>272</v>
      </c>
      <c r="M1115" s="2" t="s">
        <v>272</v>
      </c>
      <c r="N1115" s="175" t="s">
        <v>272</v>
      </c>
      <c r="O1115" s="24" t="s">
        <v>272</v>
      </c>
      <c r="P1115" s="2" t="s">
        <v>273</v>
      </c>
      <c r="Q1115" s="2" t="s">
        <v>273</v>
      </c>
      <c r="R1115" s="2" t="s">
        <v>273</v>
      </c>
      <c r="S1115" s="2" t="s">
        <v>273</v>
      </c>
      <c r="T1115" s="2" t="s">
        <v>273</v>
      </c>
      <c r="U1115" s="25" t="s">
        <v>273</v>
      </c>
      <c r="V1115" s="24" t="s">
        <v>273</v>
      </c>
      <c r="W1115" s="2" t="s">
        <v>273</v>
      </c>
      <c r="X1115" s="2" t="s">
        <v>273</v>
      </c>
      <c r="Y1115" s="2" t="s">
        <v>273</v>
      </c>
      <c r="Z1115" s="175" t="s">
        <v>273</v>
      </c>
      <c r="AA1115" s="24" t="s">
        <v>273</v>
      </c>
      <c r="AB1115" s="2" t="s">
        <v>273</v>
      </c>
      <c r="AC1115" s="25" t="s">
        <v>273</v>
      </c>
      <c r="AD1115" s="174" t="s">
        <v>273</v>
      </c>
      <c r="AE1115" s="25" t="s">
        <v>273</v>
      </c>
      <c r="AF1115" s="180">
        <v>100</v>
      </c>
    </row>
    <row r="1116" spans="1:32">
      <c r="A1116" s="134" t="str">
        <f t="shared" si="17"/>
        <v>CHfa_03.2</v>
      </c>
      <c r="C1116" s="177" t="s">
        <v>11</v>
      </c>
      <c r="D1116" s="178" t="s">
        <v>2</v>
      </c>
      <c r="E1116" s="178" t="s">
        <v>617</v>
      </c>
      <c r="F1116" s="178" t="s">
        <v>618</v>
      </c>
      <c r="G1116" s="178" t="s">
        <v>540</v>
      </c>
      <c r="H1116" s="177" t="s">
        <v>52</v>
      </c>
      <c r="I1116" s="179" t="s">
        <v>53</v>
      </c>
      <c r="J1116" s="59" t="s">
        <v>1377</v>
      </c>
      <c r="K1116" s="60" t="s">
        <v>1567</v>
      </c>
      <c r="L1116" s="174" t="s">
        <v>272</v>
      </c>
      <c r="M1116" s="2" t="s">
        <v>272</v>
      </c>
      <c r="N1116" s="175" t="s">
        <v>272</v>
      </c>
      <c r="O1116" s="24" t="s">
        <v>272</v>
      </c>
      <c r="P1116" s="2" t="s">
        <v>273</v>
      </c>
      <c r="Q1116" s="2" t="s">
        <v>273</v>
      </c>
      <c r="R1116" s="2" t="s">
        <v>273</v>
      </c>
      <c r="S1116" s="2" t="s">
        <v>273</v>
      </c>
      <c r="T1116" s="2" t="s">
        <v>273</v>
      </c>
      <c r="U1116" s="25" t="s">
        <v>273</v>
      </c>
      <c r="V1116" s="24" t="s">
        <v>272</v>
      </c>
      <c r="W1116" s="2" t="s">
        <v>273</v>
      </c>
      <c r="X1116" s="2" t="s">
        <v>273</v>
      </c>
      <c r="Y1116" s="2" t="s">
        <v>273</v>
      </c>
      <c r="Z1116" s="175" t="s">
        <v>273</v>
      </c>
      <c r="AA1116" s="24" t="s">
        <v>273</v>
      </c>
      <c r="AB1116" s="2" t="s">
        <v>273</v>
      </c>
      <c r="AC1116" s="25" t="s">
        <v>273</v>
      </c>
      <c r="AD1116" s="174" t="s">
        <v>272</v>
      </c>
      <c r="AE1116" s="25" t="s">
        <v>273</v>
      </c>
      <c r="AF1116" s="180">
        <v>100</v>
      </c>
    </row>
    <row r="1117" spans="1:32">
      <c r="A1117" s="134" t="str">
        <f t="shared" si="17"/>
        <v>CHfa_03.2</v>
      </c>
      <c r="C1117" s="177" t="s">
        <v>11</v>
      </c>
      <c r="D1117" s="178" t="s">
        <v>2</v>
      </c>
      <c r="E1117" s="178" t="s">
        <v>617</v>
      </c>
      <c r="F1117" s="178" t="s">
        <v>618</v>
      </c>
      <c r="G1117" s="178" t="s">
        <v>540</v>
      </c>
      <c r="H1117" s="177" t="s">
        <v>52</v>
      </c>
      <c r="I1117" s="179" t="s">
        <v>53</v>
      </c>
      <c r="J1117" s="59" t="s">
        <v>1488</v>
      </c>
      <c r="K1117" s="60" t="s">
        <v>1568</v>
      </c>
      <c r="L1117" s="174" t="s">
        <v>272</v>
      </c>
      <c r="M1117" s="2" t="s">
        <v>272</v>
      </c>
      <c r="N1117" s="175" t="s">
        <v>272</v>
      </c>
      <c r="O1117" s="24" t="s">
        <v>272</v>
      </c>
      <c r="P1117" s="2" t="s">
        <v>273</v>
      </c>
      <c r="Q1117" s="2" t="s">
        <v>273</v>
      </c>
      <c r="R1117" s="2" t="s">
        <v>273</v>
      </c>
      <c r="S1117" s="2" t="s">
        <v>273</v>
      </c>
      <c r="T1117" s="2" t="s">
        <v>273</v>
      </c>
      <c r="U1117" s="25" t="s">
        <v>273</v>
      </c>
      <c r="V1117" s="24" t="s">
        <v>272</v>
      </c>
      <c r="W1117" s="2" t="s">
        <v>273</v>
      </c>
      <c r="X1117" s="2" t="s">
        <v>273</v>
      </c>
      <c r="Y1117" s="2" t="s">
        <v>273</v>
      </c>
      <c r="Z1117" s="175" t="s">
        <v>273</v>
      </c>
      <c r="AA1117" s="24" t="s">
        <v>273</v>
      </c>
      <c r="AB1117" s="2" t="s">
        <v>273</v>
      </c>
      <c r="AC1117" s="25" t="s">
        <v>273</v>
      </c>
      <c r="AD1117" s="174" t="s">
        <v>272</v>
      </c>
      <c r="AE1117" s="25" t="s">
        <v>273</v>
      </c>
      <c r="AF1117" s="180">
        <v>100</v>
      </c>
    </row>
    <row r="1118" spans="1:32">
      <c r="A1118" s="134" t="str">
        <f t="shared" si="17"/>
        <v>CHfa_03.2</v>
      </c>
      <c r="C1118" s="177" t="s">
        <v>11</v>
      </c>
      <c r="D1118" s="178" t="s">
        <v>2</v>
      </c>
      <c r="E1118" s="178" t="s">
        <v>617</v>
      </c>
      <c r="F1118" s="178" t="s">
        <v>618</v>
      </c>
      <c r="G1118" s="178" t="s">
        <v>540</v>
      </c>
      <c r="H1118" s="177" t="s">
        <v>52</v>
      </c>
      <c r="I1118" s="179" t="s">
        <v>53</v>
      </c>
      <c r="J1118" s="59" t="s">
        <v>1381</v>
      </c>
      <c r="K1118" s="60" t="s">
        <v>1569</v>
      </c>
      <c r="L1118" s="174" t="s">
        <v>272</v>
      </c>
      <c r="M1118" s="2" t="s">
        <v>272</v>
      </c>
      <c r="N1118" s="175" t="s">
        <v>272</v>
      </c>
      <c r="O1118" s="24" t="s">
        <v>272</v>
      </c>
      <c r="P1118" s="2" t="s">
        <v>273</v>
      </c>
      <c r="Q1118" s="2" t="s">
        <v>273</v>
      </c>
      <c r="R1118" s="2" t="s">
        <v>273</v>
      </c>
      <c r="S1118" s="2" t="s">
        <v>273</v>
      </c>
      <c r="T1118" s="2" t="s">
        <v>273</v>
      </c>
      <c r="U1118" s="25" t="s">
        <v>273</v>
      </c>
      <c r="V1118" s="24" t="s">
        <v>272</v>
      </c>
      <c r="W1118" s="2" t="s">
        <v>273</v>
      </c>
      <c r="X1118" s="2" t="s">
        <v>273</v>
      </c>
      <c r="Y1118" s="2" t="s">
        <v>273</v>
      </c>
      <c r="Z1118" s="175" t="s">
        <v>273</v>
      </c>
      <c r="AA1118" s="24" t="s">
        <v>273</v>
      </c>
      <c r="AB1118" s="2" t="s">
        <v>273</v>
      </c>
      <c r="AC1118" s="25" t="s">
        <v>273</v>
      </c>
      <c r="AD1118" s="174" t="s">
        <v>272</v>
      </c>
      <c r="AE1118" s="25" t="s">
        <v>273</v>
      </c>
      <c r="AF1118" s="180">
        <v>100</v>
      </c>
    </row>
    <row r="1119" spans="1:32">
      <c r="A1119" s="134" t="str">
        <f t="shared" si="17"/>
        <v>CHfa_03.2</v>
      </c>
      <c r="C1119" s="177" t="s">
        <v>11</v>
      </c>
      <c r="D1119" s="178" t="s">
        <v>2</v>
      </c>
      <c r="E1119" s="178" t="s">
        <v>617</v>
      </c>
      <c r="F1119" s="178" t="s">
        <v>618</v>
      </c>
      <c r="G1119" s="178" t="s">
        <v>540</v>
      </c>
      <c r="H1119" s="177" t="s">
        <v>52</v>
      </c>
      <c r="I1119" s="179" t="s">
        <v>53</v>
      </c>
      <c r="J1119" s="59" t="s">
        <v>1385</v>
      </c>
      <c r="K1119" s="60" t="s">
        <v>1570</v>
      </c>
      <c r="L1119" s="174" t="s">
        <v>272</v>
      </c>
      <c r="M1119" s="2" t="s">
        <v>273</v>
      </c>
      <c r="N1119" s="175" t="s">
        <v>272</v>
      </c>
      <c r="O1119" s="24" t="s">
        <v>672</v>
      </c>
      <c r="P1119" s="2" t="s">
        <v>273</v>
      </c>
      <c r="Q1119" s="2" t="s">
        <v>273</v>
      </c>
      <c r="R1119" s="2" t="s">
        <v>273</v>
      </c>
      <c r="S1119" s="2" t="s">
        <v>273</v>
      </c>
      <c r="T1119" s="2" t="s">
        <v>273</v>
      </c>
      <c r="U1119" s="25" t="s">
        <v>273</v>
      </c>
      <c r="V1119" s="24" t="s">
        <v>273</v>
      </c>
      <c r="W1119" s="2" t="s">
        <v>273</v>
      </c>
      <c r="X1119" s="2" t="s">
        <v>273</v>
      </c>
      <c r="Y1119" s="2" t="s">
        <v>273</v>
      </c>
      <c r="Z1119" s="175" t="s">
        <v>273</v>
      </c>
      <c r="AA1119" s="24" t="s">
        <v>273</v>
      </c>
      <c r="AB1119" s="2" t="s">
        <v>273</v>
      </c>
      <c r="AC1119" s="25" t="s">
        <v>273</v>
      </c>
      <c r="AD1119" s="174" t="s">
        <v>273</v>
      </c>
      <c r="AE1119" s="25" t="s">
        <v>273</v>
      </c>
      <c r="AF1119" s="180">
        <v>0</v>
      </c>
    </row>
    <row r="1120" spans="1:32">
      <c r="A1120" s="134" t="str">
        <f t="shared" si="17"/>
        <v>CHfa_03.2</v>
      </c>
      <c r="C1120" s="177" t="s">
        <v>11</v>
      </c>
      <c r="D1120" s="178" t="s">
        <v>2</v>
      </c>
      <c r="E1120" s="178" t="s">
        <v>617</v>
      </c>
      <c r="F1120" s="178" t="s">
        <v>618</v>
      </c>
      <c r="G1120" s="178" t="s">
        <v>540</v>
      </c>
      <c r="H1120" s="177" t="s">
        <v>52</v>
      </c>
      <c r="I1120" s="179" t="s">
        <v>53</v>
      </c>
      <c r="J1120" s="59" t="s">
        <v>1387</v>
      </c>
      <c r="K1120" s="60" t="s">
        <v>1571</v>
      </c>
      <c r="L1120" s="174" t="s">
        <v>272</v>
      </c>
      <c r="M1120" s="2" t="s">
        <v>272</v>
      </c>
      <c r="N1120" s="175" t="s">
        <v>272</v>
      </c>
      <c r="O1120" s="24" t="s">
        <v>272</v>
      </c>
      <c r="P1120" s="2" t="s">
        <v>273</v>
      </c>
      <c r="Q1120" s="2" t="s">
        <v>273</v>
      </c>
      <c r="R1120" s="2" t="s">
        <v>273</v>
      </c>
      <c r="S1120" s="2" t="s">
        <v>273</v>
      </c>
      <c r="T1120" s="2" t="s">
        <v>273</v>
      </c>
      <c r="U1120" s="25" t="s">
        <v>273</v>
      </c>
      <c r="V1120" s="24" t="s">
        <v>273</v>
      </c>
      <c r="W1120" s="2" t="s">
        <v>273</v>
      </c>
      <c r="X1120" s="2" t="s">
        <v>273</v>
      </c>
      <c r="Y1120" s="2" t="s">
        <v>273</v>
      </c>
      <c r="Z1120" s="175" t="s">
        <v>273</v>
      </c>
      <c r="AA1120" s="24" t="s">
        <v>273</v>
      </c>
      <c r="AB1120" s="2" t="s">
        <v>273</v>
      </c>
      <c r="AC1120" s="25" t="s">
        <v>273</v>
      </c>
      <c r="AD1120" s="174" t="s">
        <v>273</v>
      </c>
      <c r="AE1120" s="25" t="s">
        <v>273</v>
      </c>
      <c r="AF1120" s="180">
        <v>100</v>
      </c>
    </row>
    <row r="1121" spans="1:32">
      <c r="A1121" s="134" t="str">
        <f t="shared" si="17"/>
        <v>CHfa_03.2</v>
      </c>
      <c r="C1121" s="177" t="s">
        <v>11</v>
      </c>
      <c r="D1121" s="178" t="s">
        <v>2</v>
      </c>
      <c r="E1121" s="178" t="s">
        <v>617</v>
      </c>
      <c r="F1121" s="178" t="s">
        <v>618</v>
      </c>
      <c r="G1121" s="178" t="s">
        <v>540</v>
      </c>
      <c r="H1121" s="177" t="s">
        <v>52</v>
      </c>
      <c r="I1121" s="179" t="s">
        <v>53</v>
      </c>
      <c r="J1121" s="59" t="s">
        <v>1383</v>
      </c>
      <c r="K1121" s="60" t="s">
        <v>1572</v>
      </c>
      <c r="L1121" s="174" t="s">
        <v>272</v>
      </c>
      <c r="M1121" s="2" t="s">
        <v>272</v>
      </c>
      <c r="N1121" s="175" t="s">
        <v>272</v>
      </c>
      <c r="O1121" s="24" t="s">
        <v>272</v>
      </c>
      <c r="P1121" s="2" t="s">
        <v>272</v>
      </c>
      <c r="Q1121" s="2" t="s">
        <v>273</v>
      </c>
      <c r="R1121" s="2" t="s">
        <v>273</v>
      </c>
      <c r="S1121" s="2" t="s">
        <v>273</v>
      </c>
      <c r="T1121" s="2" t="s">
        <v>273</v>
      </c>
      <c r="U1121" s="25" t="s">
        <v>273</v>
      </c>
      <c r="V1121" s="24" t="s">
        <v>272</v>
      </c>
      <c r="W1121" s="2" t="s">
        <v>273</v>
      </c>
      <c r="X1121" s="2" t="s">
        <v>273</v>
      </c>
      <c r="Y1121" s="2" t="s">
        <v>273</v>
      </c>
      <c r="Z1121" s="175" t="s">
        <v>273</v>
      </c>
      <c r="AA1121" s="24" t="s">
        <v>273</v>
      </c>
      <c r="AB1121" s="2" t="s">
        <v>273</v>
      </c>
      <c r="AC1121" s="25" t="s">
        <v>273</v>
      </c>
      <c r="AD1121" s="174" t="s">
        <v>272</v>
      </c>
      <c r="AE1121" s="25" t="s">
        <v>273</v>
      </c>
      <c r="AF1121" s="180">
        <v>100</v>
      </c>
    </row>
    <row r="1122" spans="1:32">
      <c r="A1122" s="134" t="str">
        <f t="shared" si="17"/>
        <v>CHfa_03.3</v>
      </c>
      <c r="C1122" s="177" t="s">
        <v>11</v>
      </c>
      <c r="D1122" s="178" t="s">
        <v>2</v>
      </c>
      <c r="E1122" s="178" t="s">
        <v>619</v>
      </c>
      <c r="F1122" s="178" t="s">
        <v>620</v>
      </c>
      <c r="G1122" s="178" t="s">
        <v>540</v>
      </c>
      <c r="H1122" s="177" t="s">
        <v>52</v>
      </c>
      <c r="I1122" s="179"/>
      <c r="J1122" s="59" t="s">
        <v>194</v>
      </c>
      <c r="K1122" s="60" t="s">
        <v>194</v>
      </c>
      <c r="L1122" s="174" t="s">
        <v>7</v>
      </c>
      <c r="M1122" s="2" t="s">
        <v>7</v>
      </c>
      <c r="N1122" s="175" t="s">
        <v>7</v>
      </c>
      <c r="O1122" s="24" t="s">
        <v>7</v>
      </c>
      <c r="P1122" s="2" t="s">
        <v>7</v>
      </c>
      <c r="Q1122" s="2" t="s">
        <v>7</v>
      </c>
      <c r="R1122" s="2" t="s">
        <v>7</v>
      </c>
      <c r="S1122" s="2" t="s">
        <v>7</v>
      </c>
      <c r="T1122" s="2" t="s">
        <v>7</v>
      </c>
      <c r="U1122" s="25" t="s">
        <v>7</v>
      </c>
      <c r="V1122" s="24" t="s">
        <v>7</v>
      </c>
      <c r="W1122" s="2" t="s">
        <v>7</v>
      </c>
      <c r="X1122" s="2" t="s">
        <v>7</v>
      </c>
      <c r="Y1122" s="2" t="s">
        <v>7</v>
      </c>
      <c r="Z1122" s="175" t="s">
        <v>7</v>
      </c>
      <c r="AA1122" s="24" t="s">
        <v>7</v>
      </c>
      <c r="AB1122" s="2" t="s">
        <v>7</v>
      </c>
      <c r="AC1122" s="25" t="s">
        <v>7</v>
      </c>
      <c r="AD1122" s="174" t="s">
        <v>7</v>
      </c>
      <c r="AE1122" s="25" t="s">
        <v>7</v>
      </c>
      <c r="AF1122" s="180" t="s">
        <v>7</v>
      </c>
    </row>
    <row r="1123" spans="1:32">
      <c r="A1123" s="134" t="str">
        <f t="shared" si="17"/>
        <v>CHfa_04.1</v>
      </c>
      <c r="C1123" s="177" t="s">
        <v>11</v>
      </c>
      <c r="D1123" s="178" t="s">
        <v>2</v>
      </c>
      <c r="E1123" s="178" t="s">
        <v>621</v>
      </c>
      <c r="F1123" s="178" t="s">
        <v>622</v>
      </c>
      <c r="G1123" s="178" t="s">
        <v>533</v>
      </c>
      <c r="H1123" s="177" t="s">
        <v>52</v>
      </c>
      <c r="I1123" s="179" t="s">
        <v>643</v>
      </c>
      <c r="J1123" s="59" t="s">
        <v>1420</v>
      </c>
      <c r="K1123" s="60" t="s">
        <v>1573</v>
      </c>
      <c r="L1123" s="174" t="s">
        <v>272</v>
      </c>
      <c r="M1123" s="2" t="s">
        <v>272</v>
      </c>
      <c r="N1123" s="175" t="s">
        <v>272</v>
      </c>
      <c r="O1123" s="24"/>
      <c r="P1123" s="2"/>
      <c r="Q1123" s="2"/>
      <c r="R1123" s="2"/>
      <c r="S1123" s="2"/>
      <c r="T1123" s="2"/>
      <c r="U1123" s="25"/>
      <c r="V1123" s="24"/>
      <c r="W1123" s="2"/>
      <c r="X1123" s="2"/>
      <c r="Y1123" s="2"/>
      <c r="Z1123" s="175"/>
      <c r="AA1123" s="24"/>
      <c r="AB1123" s="2"/>
      <c r="AC1123" s="25"/>
      <c r="AD1123" s="174"/>
      <c r="AE1123" s="25"/>
      <c r="AF1123" s="180">
        <v>100</v>
      </c>
    </row>
    <row r="1124" spans="1:32">
      <c r="A1124" s="134" t="str">
        <f t="shared" si="17"/>
        <v>CHst_01.1</v>
      </c>
      <c r="C1124" s="177" t="s">
        <v>11</v>
      </c>
      <c r="D1124" s="178" t="s">
        <v>3</v>
      </c>
      <c r="E1124" s="178" t="s">
        <v>623</v>
      </c>
      <c r="F1124" s="178" t="s">
        <v>624</v>
      </c>
      <c r="G1124" s="178" t="s">
        <v>533</v>
      </c>
      <c r="H1124" s="177" t="s">
        <v>52</v>
      </c>
      <c r="I1124" s="179" t="s">
        <v>643</v>
      </c>
      <c r="J1124" s="59" t="s">
        <v>1574</v>
      </c>
      <c r="K1124" s="60" t="s">
        <v>1575</v>
      </c>
      <c r="L1124" s="174" t="s">
        <v>272</v>
      </c>
      <c r="M1124" s="2" t="s">
        <v>272</v>
      </c>
      <c r="N1124" s="175" t="s">
        <v>272</v>
      </c>
      <c r="O1124" s="24"/>
      <c r="P1124" s="2"/>
      <c r="Q1124" s="2"/>
      <c r="R1124" s="2"/>
      <c r="S1124" s="2"/>
      <c r="T1124" s="2"/>
      <c r="U1124" s="25"/>
      <c r="V1124" s="24"/>
      <c r="W1124" s="2"/>
      <c r="X1124" s="2"/>
      <c r="Y1124" s="2"/>
      <c r="Z1124" s="175"/>
      <c r="AA1124" s="24"/>
      <c r="AB1124" s="2"/>
      <c r="AC1124" s="25"/>
      <c r="AD1124" s="174"/>
      <c r="AE1124" s="25"/>
      <c r="AF1124" s="180">
        <v>100</v>
      </c>
    </row>
    <row r="1125" spans="1:32">
      <c r="A1125" s="134" t="str">
        <f t="shared" si="17"/>
        <v>CHst_01.2</v>
      </c>
      <c r="C1125" s="177" t="s">
        <v>11</v>
      </c>
      <c r="D1125" s="178" t="s">
        <v>3</v>
      </c>
      <c r="E1125" s="178" t="s">
        <v>625</v>
      </c>
      <c r="F1125" s="178" t="s">
        <v>626</v>
      </c>
      <c r="G1125" s="178" t="s">
        <v>533</v>
      </c>
      <c r="H1125" s="177" t="s">
        <v>52</v>
      </c>
      <c r="I1125" s="179" t="s">
        <v>643</v>
      </c>
      <c r="J1125" s="59" t="s">
        <v>1574</v>
      </c>
      <c r="K1125" s="60" t="s">
        <v>1576</v>
      </c>
      <c r="L1125" s="174" t="s">
        <v>272</v>
      </c>
      <c r="M1125" s="2" t="s">
        <v>272</v>
      </c>
      <c r="N1125" s="175" t="s">
        <v>272</v>
      </c>
      <c r="O1125" s="24"/>
      <c r="P1125" s="2"/>
      <c r="Q1125" s="2"/>
      <c r="R1125" s="2"/>
      <c r="S1125" s="2"/>
      <c r="T1125" s="2"/>
      <c r="U1125" s="25"/>
      <c r="V1125" s="24"/>
      <c r="W1125" s="2"/>
      <c r="X1125" s="2"/>
      <c r="Y1125" s="2"/>
      <c r="Z1125" s="175"/>
      <c r="AA1125" s="24"/>
      <c r="AB1125" s="2"/>
      <c r="AC1125" s="25"/>
      <c r="AD1125" s="174"/>
      <c r="AE1125" s="25"/>
      <c r="AF1125" s="180">
        <v>100</v>
      </c>
    </row>
    <row r="1126" spans="1:32">
      <c r="A1126" s="134" t="str">
        <f t="shared" si="17"/>
        <v>CHst_02.2</v>
      </c>
      <c r="C1126" s="177" t="s">
        <v>11</v>
      </c>
      <c r="D1126" s="178" t="s">
        <v>3</v>
      </c>
      <c r="E1126" s="178" t="s">
        <v>627</v>
      </c>
      <c r="F1126" s="178" t="s">
        <v>628</v>
      </c>
      <c r="G1126" s="178" t="s">
        <v>540</v>
      </c>
      <c r="H1126" s="177" t="s">
        <v>52</v>
      </c>
      <c r="I1126" s="179" t="s">
        <v>54</v>
      </c>
      <c r="J1126" s="59" t="s">
        <v>1577</v>
      </c>
      <c r="K1126" s="60" t="s">
        <v>1578</v>
      </c>
      <c r="L1126" s="174" t="s">
        <v>272</v>
      </c>
      <c r="M1126" s="2" t="s">
        <v>272</v>
      </c>
      <c r="N1126" s="175" t="s">
        <v>272</v>
      </c>
      <c r="O1126" s="24" t="s">
        <v>272</v>
      </c>
      <c r="P1126" s="2" t="s">
        <v>272</v>
      </c>
      <c r="Q1126" s="2" t="s">
        <v>272</v>
      </c>
      <c r="R1126" s="2" t="s">
        <v>272</v>
      </c>
      <c r="S1126" s="2" t="s">
        <v>272</v>
      </c>
      <c r="T1126" s="2" t="s">
        <v>272</v>
      </c>
      <c r="U1126" s="25" t="s">
        <v>273</v>
      </c>
      <c r="V1126" s="24" t="s">
        <v>272</v>
      </c>
      <c r="W1126" s="2" t="s">
        <v>272</v>
      </c>
      <c r="X1126" s="2" t="s">
        <v>273</v>
      </c>
      <c r="Y1126" s="2" t="s">
        <v>273</v>
      </c>
      <c r="Z1126" s="175" t="s">
        <v>273</v>
      </c>
      <c r="AA1126" s="24" t="s">
        <v>272</v>
      </c>
      <c r="AB1126" s="2" t="s">
        <v>272</v>
      </c>
      <c r="AC1126" s="25" t="s">
        <v>272</v>
      </c>
      <c r="AD1126" s="174" t="s">
        <v>272</v>
      </c>
      <c r="AE1126" s="25" t="s">
        <v>273</v>
      </c>
      <c r="AF1126" s="180">
        <v>100</v>
      </c>
    </row>
    <row r="1127" spans="1:32">
      <c r="A1127" s="134" t="str">
        <f t="shared" si="17"/>
        <v>CHst_02.2</v>
      </c>
      <c r="C1127" s="177" t="s">
        <v>11</v>
      </c>
      <c r="D1127" s="178" t="s">
        <v>3</v>
      </c>
      <c r="E1127" s="178" t="s">
        <v>627</v>
      </c>
      <c r="F1127" s="178" t="s">
        <v>628</v>
      </c>
      <c r="G1127" s="178" t="s">
        <v>540</v>
      </c>
      <c r="H1127" s="177" t="s">
        <v>52</v>
      </c>
      <c r="I1127" s="179" t="s">
        <v>54</v>
      </c>
      <c r="J1127" s="59" t="s">
        <v>1579</v>
      </c>
      <c r="K1127" s="60" t="s">
        <v>1580</v>
      </c>
      <c r="L1127" s="174" t="s">
        <v>272</v>
      </c>
      <c r="M1127" s="2" t="s">
        <v>272</v>
      </c>
      <c r="N1127" s="175" t="s">
        <v>272</v>
      </c>
      <c r="O1127" s="24" t="s">
        <v>272</v>
      </c>
      <c r="P1127" s="2" t="s">
        <v>272</v>
      </c>
      <c r="Q1127" s="2" t="s">
        <v>272</v>
      </c>
      <c r="R1127" s="2" t="s">
        <v>273</v>
      </c>
      <c r="S1127" s="2" t="s">
        <v>273</v>
      </c>
      <c r="T1127" s="2" t="s">
        <v>272</v>
      </c>
      <c r="U1127" s="25" t="s">
        <v>273</v>
      </c>
      <c r="V1127" s="24" t="s">
        <v>272</v>
      </c>
      <c r="W1127" s="2" t="s">
        <v>272</v>
      </c>
      <c r="X1127" s="2" t="s">
        <v>272</v>
      </c>
      <c r="Y1127" s="2" t="s">
        <v>273</v>
      </c>
      <c r="Z1127" s="175" t="s">
        <v>273</v>
      </c>
      <c r="AA1127" s="24" t="s">
        <v>272</v>
      </c>
      <c r="AB1127" s="2" t="s">
        <v>273</v>
      </c>
      <c r="AC1127" s="25" t="s">
        <v>273</v>
      </c>
      <c r="AD1127" s="174" t="s">
        <v>272</v>
      </c>
      <c r="AE1127" s="25" t="s">
        <v>273</v>
      </c>
      <c r="AF1127" s="180">
        <v>100</v>
      </c>
    </row>
    <row r="1128" spans="1:32">
      <c r="A1128" s="134" t="str">
        <f t="shared" si="17"/>
        <v>CHst_02.2</v>
      </c>
      <c r="C1128" s="177" t="s">
        <v>11</v>
      </c>
      <c r="D1128" s="178" t="s">
        <v>3</v>
      </c>
      <c r="E1128" s="178" t="s">
        <v>627</v>
      </c>
      <c r="F1128" s="178" t="s">
        <v>628</v>
      </c>
      <c r="G1128" s="178" t="s">
        <v>540</v>
      </c>
      <c r="H1128" s="177" t="s">
        <v>52</v>
      </c>
      <c r="I1128" s="179" t="s">
        <v>54</v>
      </c>
      <c r="J1128" s="59" t="s">
        <v>1581</v>
      </c>
      <c r="K1128" s="60" t="s">
        <v>1582</v>
      </c>
      <c r="L1128" s="174" t="s">
        <v>272</v>
      </c>
      <c r="M1128" s="2" t="s">
        <v>272</v>
      </c>
      <c r="N1128" s="175" t="s">
        <v>272</v>
      </c>
      <c r="O1128" s="24" t="s">
        <v>272</v>
      </c>
      <c r="P1128" s="2" t="s">
        <v>272</v>
      </c>
      <c r="Q1128" s="2" t="s">
        <v>272</v>
      </c>
      <c r="R1128" s="2" t="s">
        <v>272</v>
      </c>
      <c r="S1128" s="2" t="s">
        <v>273</v>
      </c>
      <c r="T1128" s="2" t="s">
        <v>272</v>
      </c>
      <c r="U1128" s="25" t="s">
        <v>273</v>
      </c>
      <c r="V1128" s="24" t="s">
        <v>272</v>
      </c>
      <c r="W1128" s="2" t="s">
        <v>272</v>
      </c>
      <c r="X1128" s="2" t="s">
        <v>273</v>
      </c>
      <c r="Y1128" s="2" t="s">
        <v>273</v>
      </c>
      <c r="Z1128" s="175" t="s">
        <v>273</v>
      </c>
      <c r="AA1128" s="24" t="s">
        <v>272</v>
      </c>
      <c r="AB1128" s="2" t="s">
        <v>272</v>
      </c>
      <c r="AC1128" s="25" t="s">
        <v>273</v>
      </c>
      <c r="AD1128" s="174" t="s">
        <v>272</v>
      </c>
      <c r="AE1128" s="25" t="s">
        <v>273</v>
      </c>
      <c r="AF1128" s="180">
        <v>100</v>
      </c>
    </row>
    <row r="1129" spans="1:32">
      <c r="A1129" s="134" t="str">
        <f t="shared" si="17"/>
        <v>CHst_02.2</v>
      </c>
      <c r="C1129" s="177" t="s">
        <v>11</v>
      </c>
      <c r="D1129" s="178" t="s">
        <v>3</v>
      </c>
      <c r="E1129" s="178" t="s">
        <v>627</v>
      </c>
      <c r="F1129" s="178" t="s">
        <v>628</v>
      </c>
      <c r="G1129" s="178" t="s">
        <v>540</v>
      </c>
      <c r="H1129" s="177" t="s">
        <v>52</v>
      </c>
      <c r="I1129" s="179" t="s">
        <v>54</v>
      </c>
      <c r="J1129" s="59" t="s">
        <v>1583</v>
      </c>
      <c r="K1129" s="60" t="s">
        <v>1584</v>
      </c>
      <c r="L1129" s="174" t="s">
        <v>272</v>
      </c>
      <c r="M1129" s="2" t="s">
        <v>272</v>
      </c>
      <c r="N1129" s="175" t="s">
        <v>272</v>
      </c>
      <c r="O1129" s="24" t="s">
        <v>272</v>
      </c>
      <c r="P1129" s="2" t="s">
        <v>272</v>
      </c>
      <c r="Q1129" s="2" t="s">
        <v>272</v>
      </c>
      <c r="R1129" s="2" t="s">
        <v>273</v>
      </c>
      <c r="S1129" s="2" t="s">
        <v>273</v>
      </c>
      <c r="T1129" s="2" t="s">
        <v>272</v>
      </c>
      <c r="U1129" s="25" t="s">
        <v>273</v>
      </c>
      <c r="V1129" s="24" t="s">
        <v>272</v>
      </c>
      <c r="W1129" s="2" t="s">
        <v>272</v>
      </c>
      <c r="X1129" s="2" t="s">
        <v>272</v>
      </c>
      <c r="Y1129" s="2" t="s">
        <v>273</v>
      </c>
      <c r="Z1129" s="175" t="s">
        <v>273</v>
      </c>
      <c r="AA1129" s="24" t="s">
        <v>272</v>
      </c>
      <c r="AB1129" s="2" t="s">
        <v>272</v>
      </c>
      <c r="AC1129" s="25" t="s">
        <v>273</v>
      </c>
      <c r="AD1129" s="174" t="s">
        <v>272</v>
      </c>
      <c r="AE1129" s="25" t="s">
        <v>273</v>
      </c>
      <c r="AF1129" s="180">
        <v>100</v>
      </c>
    </row>
    <row r="1130" spans="1:32">
      <c r="A1130" s="134" t="str">
        <f t="shared" si="17"/>
        <v>CHst_02.2</v>
      </c>
      <c r="C1130" s="177" t="s">
        <v>11</v>
      </c>
      <c r="D1130" s="178" t="s">
        <v>3</v>
      </c>
      <c r="E1130" s="178" t="s">
        <v>627</v>
      </c>
      <c r="F1130" s="178" t="s">
        <v>628</v>
      </c>
      <c r="G1130" s="178" t="s">
        <v>540</v>
      </c>
      <c r="H1130" s="177" t="s">
        <v>52</v>
      </c>
      <c r="I1130" s="179" t="s">
        <v>54</v>
      </c>
      <c r="J1130" s="59" t="s">
        <v>1585</v>
      </c>
      <c r="K1130" s="60" t="s">
        <v>1586</v>
      </c>
      <c r="L1130" s="174" t="s">
        <v>272</v>
      </c>
      <c r="M1130" s="2" t="s">
        <v>272</v>
      </c>
      <c r="N1130" s="175" t="s">
        <v>272</v>
      </c>
      <c r="O1130" s="24" t="s">
        <v>272</v>
      </c>
      <c r="P1130" s="2" t="s">
        <v>273</v>
      </c>
      <c r="Q1130" s="2" t="s">
        <v>273</v>
      </c>
      <c r="R1130" s="2" t="s">
        <v>273</v>
      </c>
      <c r="S1130" s="2" t="s">
        <v>273</v>
      </c>
      <c r="T1130" s="2" t="s">
        <v>273</v>
      </c>
      <c r="U1130" s="25" t="s">
        <v>273</v>
      </c>
      <c r="V1130" s="24" t="s">
        <v>272</v>
      </c>
      <c r="W1130" s="2" t="s">
        <v>272</v>
      </c>
      <c r="X1130" s="2" t="s">
        <v>273</v>
      </c>
      <c r="Y1130" s="2" t="s">
        <v>273</v>
      </c>
      <c r="Z1130" s="175" t="s">
        <v>273</v>
      </c>
      <c r="AA1130" s="24" t="s">
        <v>272</v>
      </c>
      <c r="AB1130" s="2" t="s">
        <v>272</v>
      </c>
      <c r="AC1130" s="25" t="s">
        <v>273</v>
      </c>
      <c r="AD1130" s="174" t="s">
        <v>272</v>
      </c>
      <c r="AE1130" s="25" t="s">
        <v>273</v>
      </c>
      <c r="AF1130" s="180">
        <v>100</v>
      </c>
    </row>
    <row r="1131" spans="1:32">
      <c r="A1131" s="134" t="str">
        <f t="shared" si="17"/>
        <v>CHst_02.2</v>
      </c>
      <c r="C1131" s="177" t="s">
        <v>11</v>
      </c>
      <c r="D1131" s="178" t="s">
        <v>3</v>
      </c>
      <c r="E1131" s="178" t="s">
        <v>627</v>
      </c>
      <c r="F1131" s="178" t="s">
        <v>628</v>
      </c>
      <c r="G1131" s="178" t="s">
        <v>540</v>
      </c>
      <c r="H1131" s="177" t="s">
        <v>52</v>
      </c>
      <c r="I1131" s="179" t="s">
        <v>54</v>
      </c>
      <c r="J1131" s="59" t="s">
        <v>1587</v>
      </c>
      <c r="K1131" s="60" t="s">
        <v>1588</v>
      </c>
      <c r="L1131" s="174" t="s">
        <v>272</v>
      </c>
      <c r="M1131" s="2" t="s">
        <v>272</v>
      </c>
      <c r="N1131" s="175" t="s">
        <v>272</v>
      </c>
      <c r="O1131" s="24" t="s">
        <v>272</v>
      </c>
      <c r="P1131" s="2" t="s">
        <v>272</v>
      </c>
      <c r="Q1131" s="2" t="s">
        <v>272</v>
      </c>
      <c r="R1131" s="2" t="s">
        <v>273</v>
      </c>
      <c r="S1131" s="2" t="s">
        <v>273</v>
      </c>
      <c r="T1131" s="2" t="s">
        <v>273</v>
      </c>
      <c r="U1131" s="25" t="s">
        <v>273</v>
      </c>
      <c r="V1131" s="24" t="s">
        <v>272</v>
      </c>
      <c r="W1131" s="2" t="s">
        <v>272</v>
      </c>
      <c r="X1131" s="2" t="s">
        <v>273</v>
      </c>
      <c r="Y1131" s="2" t="s">
        <v>273</v>
      </c>
      <c r="Z1131" s="175" t="s">
        <v>273</v>
      </c>
      <c r="AA1131" s="24" t="s">
        <v>272</v>
      </c>
      <c r="AB1131" s="2" t="s">
        <v>272</v>
      </c>
      <c r="AC1131" s="25" t="s">
        <v>273</v>
      </c>
      <c r="AD1131" s="174" t="s">
        <v>272</v>
      </c>
      <c r="AE1131" s="25" t="s">
        <v>273</v>
      </c>
      <c r="AF1131" s="180">
        <v>100</v>
      </c>
    </row>
    <row r="1132" spans="1:32">
      <c r="A1132" s="134" t="str">
        <f t="shared" si="17"/>
        <v>CHst_02.2</v>
      </c>
      <c r="C1132" s="177" t="s">
        <v>11</v>
      </c>
      <c r="D1132" s="178" t="s">
        <v>3</v>
      </c>
      <c r="E1132" s="178" t="s">
        <v>627</v>
      </c>
      <c r="F1132" s="178" t="s">
        <v>628</v>
      </c>
      <c r="G1132" s="178" t="s">
        <v>540</v>
      </c>
      <c r="H1132" s="177" t="s">
        <v>52</v>
      </c>
      <c r="I1132" s="179" t="s">
        <v>54</v>
      </c>
      <c r="J1132" s="59" t="s">
        <v>1589</v>
      </c>
      <c r="K1132" s="60" t="s">
        <v>1590</v>
      </c>
      <c r="L1132" s="174" t="s">
        <v>272</v>
      </c>
      <c r="M1132" s="2" t="s">
        <v>272</v>
      </c>
      <c r="N1132" s="175" t="s">
        <v>272</v>
      </c>
      <c r="O1132" s="24" t="s">
        <v>272</v>
      </c>
      <c r="P1132" s="2" t="s">
        <v>272</v>
      </c>
      <c r="Q1132" s="2" t="s">
        <v>273</v>
      </c>
      <c r="R1132" s="2" t="s">
        <v>273</v>
      </c>
      <c r="S1132" s="2" t="s">
        <v>273</v>
      </c>
      <c r="T1132" s="2" t="s">
        <v>273</v>
      </c>
      <c r="U1132" s="25" t="s">
        <v>273</v>
      </c>
      <c r="V1132" s="24" t="s">
        <v>272</v>
      </c>
      <c r="W1132" s="2" t="s">
        <v>272</v>
      </c>
      <c r="X1132" s="2" t="s">
        <v>273</v>
      </c>
      <c r="Y1132" s="2" t="s">
        <v>273</v>
      </c>
      <c r="Z1132" s="175" t="s">
        <v>273</v>
      </c>
      <c r="AA1132" s="24" t="s">
        <v>272</v>
      </c>
      <c r="AB1132" s="2" t="s">
        <v>272</v>
      </c>
      <c r="AC1132" s="25" t="s">
        <v>273</v>
      </c>
      <c r="AD1132" s="174" t="s">
        <v>272</v>
      </c>
      <c r="AE1132" s="25" t="s">
        <v>273</v>
      </c>
      <c r="AF1132" s="180">
        <v>100</v>
      </c>
    </row>
    <row r="1133" spans="1:32">
      <c r="A1133" s="134" t="str">
        <f t="shared" si="17"/>
        <v>CHst_02.2</v>
      </c>
      <c r="C1133" s="177" t="s">
        <v>11</v>
      </c>
      <c r="D1133" s="178" t="s">
        <v>3</v>
      </c>
      <c r="E1133" s="178" t="s">
        <v>627</v>
      </c>
      <c r="F1133" s="178" t="s">
        <v>628</v>
      </c>
      <c r="G1133" s="178" t="s">
        <v>540</v>
      </c>
      <c r="H1133" s="177" t="s">
        <v>52</v>
      </c>
      <c r="I1133" s="179" t="s">
        <v>54</v>
      </c>
      <c r="J1133" s="59" t="s">
        <v>1591</v>
      </c>
      <c r="K1133" s="60" t="s">
        <v>1592</v>
      </c>
      <c r="L1133" s="174" t="s">
        <v>272</v>
      </c>
      <c r="M1133" s="2" t="s">
        <v>272</v>
      </c>
      <c r="N1133" s="175" t="s">
        <v>272</v>
      </c>
      <c r="O1133" s="24" t="s">
        <v>272</v>
      </c>
      <c r="P1133" s="2" t="s">
        <v>272</v>
      </c>
      <c r="Q1133" s="2" t="s">
        <v>272</v>
      </c>
      <c r="R1133" s="2" t="s">
        <v>273</v>
      </c>
      <c r="S1133" s="2" t="s">
        <v>273</v>
      </c>
      <c r="T1133" s="2" t="s">
        <v>273</v>
      </c>
      <c r="U1133" s="25" t="s">
        <v>273</v>
      </c>
      <c r="V1133" s="24" t="s">
        <v>272</v>
      </c>
      <c r="W1133" s="2" t="s">
        <v>272</v>
      </c>
      <c r="X1133" s="2" t="s">
        <v>273</v>
      </c>
      <c r="Y1133" s="2" t="s">
        <v>273</v>
      </c>
      <c r="Z1133" s="175" t="s">
        <v>273</v>
      </c>
      <c r="AA1133" s="24" t="s">
        <v>272</v>
      </c>
      <c r="AB1133" s="2" t="s">
        <v>272</v>
      </c>
      <c r="AC1133" s="25" t="s">
        <v>273</v>
      </c>
      <c r="AD1133" s="174" t="s">
        <v>272</v>
      </c>
      <c r="AE1133" s="25" t="s">
        <v>273</v>
      </c>
      <c r="AF1133" s="180">
        <v>100</v>
      </c>
    </row>
    <row r="1134" spans="1:32">
      <c r="A1134" s="134" t="str">
        <f t="shared" si="17"/>
        <v>CHst_02.2</v>
      </c>
      <c r="C1134" s="177" t="s">
        <v>11</v>
      </c>
      <c r="D1134" s="178" t="s">
        <v>3</v>
      </c>
      <c r="E1134" s="178" t="s">
        <v>627</v>
      </c>
      <c r="F1134" s="178" t="s">
        <v>628</v>
      </c>
      <c r="G1134" s="178" t="s">
        <v>540</v>
      </c>
      <c r="H1134" s="177" t="s">
        <v>52</v>
      </c>
      <c r="I1134" s="179" t="s">
        <v>54</v>
      </c>
      <c r="J1134" s="59" t="s">
        <v>1593</v>
      </c>
      <c r="K1134" s="60" t="s">
        <v>1594</v>
      </c>
      <c r="L1134" s="174" t="s">
        <v>272</v>
      </c>
      <c r="M1134" s="2" t="s">
        <v>272</v>
      </c>
      <c r="N1134" s="175" t="s">
        <v>272</v>
      </c>
      <c r="O1134" s="24" t="s">
        <v>272</v>
      </c>
      <c r="P1134" s="2" t="s">
        <v>272</v>
      </c>
      <c r="Q1134" s="2" t="s">
        <v>272</v>
      </c>
      <c r="R1134" s="2" t="s">
        <v>273</v>
      </c>
      <c r="S1134" s="2" t="s">
        <v>273</v>
      </c>
      <c r="T1134" s="2" t="s">
        <v>273</v>
      </c>
      <c r="U1134" s="25" t="s">
        <v>273</v>
      </c>
      <c r="V1134" s="24" t="s">
        <v>272</v>
      </c>
      <c r="W1134" s="2" t="s">
        <v>272</v>
      </c>
      <c r="X1134" s="2" t="s">
        <v>273</v>
      </c>
      <c r="Y1134" s="2" t="s">
        <v>273</v>
      </c>
      <c r="Z1134" s="175" t="s">
        <v>273</v>
      </c>
      <c r="AA1134" s="24" t="s">
        <v>272</v>
      </c>
      <c r="AB1134" s="2" t="s">
        <v>272</v>
      </c>
      <c r="AC1134" s="25" t="s">
        <v>272</v>
      </c>
      <c r="AD1134" s="174" t="s">
        <v>272</v>
      </c>
      <c r="AE1134" s="25" t="s">
        <v>272</v>
      </c>
      <c r="AF1134" s="180">
        <v>100</v>
      </c>
    </row>
    <row r="1135" spans="1:32">
      <c r="A1135" s="134" t="str">
        <f t="shared" si="17"/>
        <v>CHst_02.2</v>
      </c>
      <c r="C1135" s="177" t="s">
        <v>11</v>
      </c>
      <c r="D1135" s="178" t="s">
        <v>3</v>
      </c>
      <c r="E1135" s="178" t="s">
        <v>627</v>
      </c>
      <c r="F1135" s="178" t="s">
        <v>628</v>
      </c>
      <c r="G1135" s="178" t="s">
        <v>540</v>
      </c>
      <c r="H1135" s="177" t="s">
        <v>52</v>
      </c>
      <c r="I1135" s="179" t="s">
        <v>54</v>
      </c>
      <c r="J1135" s="59" t="s">
        <v>1595</v>
      </c>
      <c r="K1135" s="60" t="s">
        <v>1596</v>
      </c>
      <c r="L1135" s="174" t="s">
        <v>272</v>
      </c>
      <c r="M1135" s="2" t="s">
        <v>272</v>
      </c>
      <c r="N1135" s="175" t="s">
        <v>272</v>
      </c>
      <c r="O1135" s="24" t="s">
        <v>272</v>
      </c>
      <c r="P1135" s="2" t="s">
        <v>272</v>
      </c>
      <c r="Q1135" s="2" t="s">
        <v>272</v>
      </c>
      <c r="R1135" s="2" t="s">
        <v>273</v>
      </c>
      <c r="S1135" s="2" t="s">
        <v>273</v>
      </c>
      <c r="T1135" s="2" t="s">
        <v>273</v>
      </c>
      <c r="U1135" s="25" t="s">
        <v>273</v>
      </c>
      <c r="V1135" s="24" t="s">
        <v>272</v>
      </c>
      <c r="W1135" s="2" t="s">
        <v>272</v>
      </c>
      <c r="X1135" s="2" t="s">
        <v>273</v>
      </c>
      <c r="Y1135" s="2" t="s">
        <v>273</v>
      </c>
      <c r="Z1135" s="175" t="s">
        <v>273</v>
      </c>
      <c r="AA1135" s="24" t="s">
        <v>272</v>
      </c>
      <c r="AB1135" s="2" t="s">
        <v>272</v>
      </c>
      <c r="AC1135" s="25" t="s">
        <v>273</v>
      </c>
      <c r="AD1135" s="174" t="s">
        <v>272</v>
      </c>
      <c r="AE1135" s="25" t="s">
        <v>273</v>
      </c>
      <c r="AF1135" s="180">
        <v>100</v>
      </c>
    </row>
    <row r="1136" spans="1:32">
      <c r="A1136" s="134" t="str">
        <f t="shared" si="17"/>
        <v>CHst_02.2</v>
      </c>
      <c r="C1136" s="177" t="s">
        <v>11</v>
      </c>
      <c r="D1136" s="178" t="s">
        <v>3</v>
      </c>
      <c r="E1136" s="178" t="s">
        <v>627</v>
      </c>
      <c r="F1136" s="178" t="s">
        <v>628</v>
      </c>
      <c r="G1136" s="178" t="s">
        <v>540</v>
      </c>
      <c r="H1136" s="177" t="s">
        <v>52</v>
      </c>
      <c r="I1136" s="179" t="s">
        <v>54</v>
      </c>
      <c r="J1136" s="59" t="s">
        <v>1597</v>
      </c>
      <c r="K1136" s="60" t="s">
        <v>1598</v>
      </c>
      <c r="L1136" s="174" t="s">
        <v>272</v>
      </c>
      <c r="M1136" s="2" t="s">
        <v>272</v>
      </c>
      <c r="N1136" s="175" t="s">
        <v>272</v>
      </c>
      <c r="O1136" s="24" t="s">
        <v>272</v>
      </c>
      <c r="P1136" s="2" t="s">
        <v>273</v>
      </c>
      <c r="Q1136" s="2" t="s">
        <v>273</v>
      </c>
      <c r="R1136" s="2" t="s">
        <v>273</v>
      </c>
      <c r="S1136" s="2" t="s">
        <v>273</v>
      </c>
      <c r="T1136" s="2" t="s">
        <v>273</v>
      </c>
      <c r="U1136" s="25" t="s">
        <v>273</v>
      </c>
      <c r="V1136" s="24" t="s">
        <v>272</v>
      </c>
      <c r="W1136" s="2" t="s">
        <v>273</v>
      </c>
      <c r="X1136" s="2" t="s">
        <v>273</v>
      </c>
      <c r="Y1136" s="2" t="s">
        <v>273</v>
      </c>
      <c r="Z1136" s="175" t="s">
        <v>273</v>
      </c>
      <c r="AA1136" s="24" t="s">
        <v>272</v>
      </c>
      <c r="AB1136" s="2" t="s">
        <v>272</v>
      </c>
      <c r="AC1136" s="25" t="s">
        <v>273</v>
      </c>
      <c r="AD1136" s="174" t="s">
        <v>272</v>
      </c>
      <c r="AE1136" s="25" t="s">
        <v>273</v>
      </c>
      <c r="AF1136" s="180">
        <v>100</v>
      </c>
    </row>
    <row r="1137" spans="1:32">
      <c r="A1137" s="134" t="str">
        <f t="shared" si="17"/>
        <v>CHst_02.2</v>
      </c>
      <c r="C1137" s="177" t="s">
        <v>11</v>
      </c>
      <c r="D1137" s="178" t="s">
        <v>3</v>
      </c>
      <c r="E1137" s="178" t="s">
        <v>627</v>
      </c>
      <c r="F1137" s="178" t="s">
        <v>628</v>
      </c>
      <c r="G1137" s="178" t="s">
        <v>540</v>
      </c>
      <c r="H1137" s="177" t="s">
        <v>52</v>
      </c>
      <c r="I1137" s="179" t="s">
        <v>54</v>
      </c>
      <c r="J1137" s="59" t="s">
        <v>1599</v>
      </c>
      <c r="K1137" s="60" t="s">
        <v>1600</v>
      </c>
      <c r="L1137" s="174" t="s">
        <v>272</v>
      </c>
      <c r="M1137" s="2" t="s">
        <v>272</v>
      </c>
      <c r="N1137" s="175" t="s">
        <v>272</v>
      </c>
      <c r="O1137" s="24" t="s">
        <v>272</v>
      </c>
      <c r="P1137" s="2" t="s">
        <v>272</v>
      </c>
      <c r="Q1137" s="2" t="s">
        <v>272</v>
      </c>
      <c r="R1137" s="2" t="s">
        <v>273</v>
      </c>
      <c r="S1137" s="2" t="s">
        <v>273</v>
      </c>
      <c r="T1137" s="2" t="s">
        <v>273</v>
      </c>
      <c r="U1137" s="25" t="s">
        <v>273</v>
      </c>
      <c r="V1137" s="24" t="s">
        <v>272</v>
      </c>
      <c r="W1137" s="2" t="s">
        <v>272</v>
      </c>
      <c r="X1137" s="2" t="s">
        <v>273</v>
      </c>
      <c r="Y1137" s="2" t="s">
        <v>273</v>
      </c>
      <c r="Z1137" s="175" t="s">
        <v>273</v>
      </c>
      <c r="AA1137" s="24" t="s">
        <v>272</v>
      </c>
      <c r="AB1137" s="2" t="s">
        <v>272</v>
      </c>
      <c r="AC1137" s="25" t="s">
        <v>273</v>
      </c>
      <c r="AD1137" s="174" t="s">
        <v>272</v>
      </c>
      <c r="AE1137" s="25" t="s">
        <v>273</v>
      </c>
      <c r="AF1137" s="180">
        <v>100</v>
      </c>
    </row>
    <row r="1138" spans="1:32">
      <c r="A1138" s="134" t="str">
        <f t="shared" si="17"/>
        <v>CHst_02.3</v>
      </c>
      <c r="C1138" s="177" t="s">
        <v>11</v>
      </c>
      <c r="D1138" s="178" t="s">
        <v>3</v>
      </c>
      <c r="E1138" s="178" t="s">
        <v>629</v>
      </c>
      <c r="F1138" s="178" t="s">
        <v>630</v>
      </c>
      <c r="G1138" s="178" t="s">
        <v>540</v>
      </c>
      <c r="H1138" s="177" t="s">
        <v>52</v>
      </c>
      <c r="I1138" s="179" t="s">
        <v>54</v>
      </c>
      <c r="J1138" s="59" t="s">
        <v>1601</v>
      </c>
      <c r="K1138" s="60" t="s">
        <v>1602</v>
      </c>
      <c r="L1138" s="174" t="s">
        <v>272</v>
      </c>
      <c r="M1138" s="2" t="s">
        <v>272</v>
      </c>
      <c r="N1138" s="175" t="s">
        <v>272</v>
      </c>
      <c r="O1138" s="24" t="s">
        <v>272</v>
      </c>
      <c r="P1138" s="2" t="s">
        <v>272</v>
      </c>
      <c r="Q1138" s="2" t="s">
        <v>272</v>
      </c>
      <c r="R1138" s="2" t="s">
        <v>273</v>
      </c>
      <c r="S1138" s="2" t="s">
        <v>273</v>
      </c>
      <c r="T1138" s="2" t="s">
        <v>273</v>
      </c>
      <c r="U1138" s="25" t="s">
        <v>272</v>
      </c>
      <c r="V1138" s="24" t="s">
        <v>272</v>
      </c>
      <c r="W1138" s="2" t="s">
        <v>272</v>
      </c>
      <c r="X1138" s="2" t="s">
        <v>273</v>
      </c>
      <c r="Y1138" s="2" t="s">
        <v>273</v>
      </c>
      <c r="Z1138" s="175" t="s">
        <v>273</v>
      </c>
      <c r="AA1138" s="24" t="s">
        <v>273</v>
      </c>
      <c r="AB1138" s="2" t="s">
        <v>273</v>
      </c>
      <c r="AC1138" s="25" t="s">
        <v>273</v>
      </c>
      <c r="AD1138" s="174" t="s">
        <v>272</v>
      </c>
      <c r="AE1138" s="25" t="s">
        <v>273</v>
      </c>
      <c r="AF1138" s="180">
        <v>100</v>
      </c>
    </row>
    <row r="1139" spans="1:32">
      <c r="A1139" s="134" t="str">
        <f t="shared" si="17"/>
        <v>CHst_02.3</v>
      </c>
      <c r="C1139" s="177" t="s">
        <v>11</v>
      </c>
      <c r="D1139" s="178" t="s">
        <v>3</v>
      </c>
      <c r="E1139" s="178" t="s">
        <v>629</v>
      </c>
      <c r="F1139" s="178" t="s">
        <v>630</v>
      </c>
      <c r="G1139" s="178" t="s">
        <v>540</v>
      </c>
      <c r="H1139" s="177" t="s">
        <v>52</v>
      </c>
      <c r="I1139" s="179" t="s">
        <v>54</v>
      </c>
      <c r="J1139" s="59" t="s">
        <v>1583</v>
      </c>
      <c r="K1139" s="60" t="s">
        <v>1603</v>
      </c>
      <c r="L1139" s="174" t="s">
        <v>272</v>
      </c>
      <c r="M1139" s="2" t="s">
        <v>273</v>
      </c>
      <c r="N1139" s="175" t="s">
        <v>272</v>
      </c>
      <c r="O1139" s="24" t="s">
        <v>672</v>
      </c>
      <c r="P1139" s="2" t="s">
        <v>273</v>
      </c>
      <c r="Q1139" s="2" t="s">
        <v>273</v>
      </c>
      <c r="R1139" s="2" t="s">
        <v>273</v>
      </c>
      <c r="S1139" s="2" t="s">
        <v>273</v>
      </c>
      <c r="T1139" s="2" t="s">
        <v>273</v>
      </c>
      <c r="U1139" s="25" t="s">
        <v>273</v>
      </c>
      <c r="V1139" s="24" t="s">
        <v>272</v>
      </c>
      <c r="W1139" s="2" t="s">
        <v>273</v>
      </c>
      <c r="X1139" s="2" t="s">
        <v>273</v>
      </c>
      <c r="Y1139" s="2" t="s">
        <v>273</v>
      </c>
      <c r="Z1139" s="175" t="s">
        <v>273</v>
      </c>
      <c r="AA1139" s="24" t="s">
        <v>272</v>
      </c>
      <c r="AB1139" s="2" t="s">
        <v>273</v>
      </c>
      <c r="AC1139" s="25" t="s">
        <v>273</v>
      </c>
      <c r="AD1139" s="174" t="s">
        <v>272</v>
      </c>
      <c r="AE1139" s="25" t="s">
        <v>273</v>
      </c>
      <c r="AF1139" s="180">
        <v>100</v>
      </c>
    </row>
    <row r="1140" spans="1:32">
      <c r="A1140" s="134" t="str">
        <f t="shared" si="17"/>
        <v>CHst_02.3</v>
      </c>
      <c r="C1140" s="177" t="s">
        <v>11</v>
      </c>
      <c r="D1140" s="178" t="s">
        <v>3</v>
      </c>
      <c r="E1140" s="178" t="s">
        <v>629</v>
      </c>
      <c r="F1140" s="178" t="s">
        <v>630</v>
      </c>
      <c r="G1140" s="178" t="s">
        <v>540</v>
      </c>
      <c r="H1140" s="177" t="s">
        <v>52</v>
      </c>
      <c r="I1140" s="179" t="s">
        <v>54</v>
      </c>
      <c r="J1140" s="59" t="s">
        <v>1579</v>
      </c>
      <c r="K1140" s="60" t="s">
        <v>1604</v>
      </c>
      <c r="L1140" s="174" t="s">
        <v>272</v>
      </c>
      <c r="M1140" s="2" t="s">
        <v>273</v>
      </c>
      <c r="N1140" s="175" t="s">
        <v>272</v>
      </c>
      <c r="O1140" s="24" t="s">
        <v>672</v>
      </c>
      <c r="P1140" s="2" t="s">
        <v>273</v>
      </c>
      <c r="Q1140" s="2" t="s">
        <v>273</v>
      </c>
      <c r="R1140" s="2" t="s">
        <v>273</v>
      </c>
      <c r="S1140" s="2" t="s">
        <v>273</v>
      </c>
      <c r="T1140" s="2" t="s">
        <v>273</v>
      </c>
      <c r="U1140" s="25" t="s">
        <v>273</v>
      </c>
      <c r="V1140" s="24" t="s">
        <v>273</v>
      </c>
      <c r="W1140" s="2" t="s">
        <v>273</v>
      </c>
      <c r="X1140" s="2" t="s">
        <v>273</v>
      </c>
      <c r="Y1140" s="2" t="s">
        <v>273</v>
      </c>
      <c r="Z1140" s="175" t="s">
        <v>273</v>
      </c>
      <c r="AA1140" s="24" t="s">
        <v>273</v>
      </c>
      <c r="AB1140" s="2" t="s">
        <v>273</v>
      </c>
      <c r="AC1140" s="25" t="s">
        <v>273</v>
      </c>
      <c r="AD1140" s="174" t="s">
        <v>273</v>
      </c>
      <c r="AE1140" s="25" t="s">
        <v>273</v>
      </c>
      <c r="AF1140" s="180">
        <v>100</v>
      </c>
    </row>
    <row r="1141" spans="1:32">
      <c r="A1141" s="134" t="str">
        <f t="shared" si="17"/>
        <v>CHst_02.3</v>
      </c>
      <c r="C1141" s="177" t="s">
        <v>11</v>
      </c>
      <c r="D1141" s="178" t="s">
        <v>3</v>
      </c>
      <c r="E1141" s="178" t="s">
        <v>629</v>
      </c>
      <c r="F1141" s="178" t="s">
        <v>630</v>
      </c>
      <c r="G1141" s="178" t="s">
        <v>540</v>
      </c>
      <c r="H1141" s="177" t="s">
        <v>52</v>
      </c>
      <c r="I1141" s="179" t="s">
        <v>54</v>
      </c>
      <c r="J1141" s="59" t="s">
        <v>1581</v>
      </c>
      <c r="K1141" s="60" t="s">
        <v>1605</v>
      </c>
      <c r="L1141" s="174" t="s">
        <v>272</v>
      </c>
      <c r="M1141" s="2" t="s">
        <v>273</v>
      </c>
      <c r="N1141" s="175" t="s">
        <v>272</v>
      </c>
      <c r="O1141" s="24" t="s">
        <v>672</v>
      </c>
      <c r="P1141" s="2" t="s">
        <v>273</v>
      </c>
      <c r="Q1141" s="2" t="s">
        <v>273</v>
      </c>
      <c r="R1141" s="2" t="s">
        <v>273</v>
      </c>
      <c r="S1141" s="2" t="s">
        <v>273</v>
      </c>
      <c r="T1141" s="2" t="s">
        <v>273</v>
      </c>
      <c r="U1141" s="25" t="s">
        <v>273</v>
      </c>
      <c r="V1141" s="24" t="s">
        <v>273</v>
      </c>
      <c r="W1141" s="2" t="s">
        <v>273</v>
      </c>
      <c r="X1141" s="2" t="s">
        <v>273</v>
      </c>
      <c r="Y1141" s="2" t="s">
        <v>273</v>
      </c>
      <c r="Z1141" s="175" t="s">
        <v>273</v>
      </c>
      <c r="AA1141" s="24" t="s">
        <v>273</v>
      </c>
      <c r="AB1141" s="2" t="s">
        <v>273</v>
      </c>
      <c r="AC1141" s="25" t="s">
        <v>273</v>
      </c>
      <c r="AD1141" s="174" t="s">
        <v>273</v>
      </c>
      <c r="AE1141" s="25" t="s">
        <v>273</v>
      </c>
      <c r="AF1141" s="180">
        <v>100</v>
      </c>
    </row>
    <row r="1142" spans="1:32">
      <c r="A1142" s="134" t="str">
        <f t="shared" si="17"/>
        <v>CHst_02.3</v>
      </c>
      <c r="C1142" s="177" t="s">
        <v>11</v>
      </c>
      <c r="D1142" s="178" t="s">
        <v>3</v>
      </c>
      <c r="E1142" s="178" t="s">
        <v>629</v>
      </c>
      <c r="F1142" s="178" t="s">
        <v>630</v>
      </c>
      <c r="G1142" s="178" t="s">
        <v>540</v>
      </c>
      <c r="H1142" s="177" t="s">
        <v>52</v>
      </c>
      <c r="I1142" s="179" t="s">
        <v>54</v>
      </c>
      <c r="J1142" s="59" t="s">
        <v>1585</v>
      </c>
      <c r="K1142" s="60" t="s">
        <v>1606</v>
      </c>
      <c r="L1142" s="174" t="s">
        <v>272</v>
      </c>
      <c r="M1142" s="2" t="s">
        <v>272</v>
      </c>
      <c r="N1142" s="175" t="s">
        <v>272</v>
      </c>
      <c r="O1142" s="24" t="s">
        <v>273</v>
      </c>
      <c r="P1142" s="2" t="s">
        <v>272</v>
      </c>
      <c r="Q1142" s="2" t="s">
        <v>273</v>
      </c>
      <c r="R1142" s="2" t="s">
        <v>273</v>
      </c>
      <c r="S1142" s="2" t="s">
        <v>273</v>
      </c>
      <c r="T1142" s="2" t="s">
        <v>273</v>
      </c>
      <c r="U1142" s="25" t="s">
        <v>273</v>
      </c>
      <c r="V1142" s="24" t="s">
        <v>272</v>
      </c>
      <c r="W1142" s="2" t="s">
        <v>272</v>
      </c>
      <c r="X1142" s="2" t="s">
        <v>273</v>
      </c>
      <c r="Y1142" s="2" t="s">
        <v>272</v>
      </c>
      <c r="Z1142" s="175" t="s">
        <v>273</v>
      </c>
      <c r="AA1142" s="24" t="s">
        <v>273</v>
      </c>
      <c r="AB1142" s="2" t="s">
        <v>273</v>
      </c>
      <c r="AC1142" s="25" t="s">
        <v>273</v>
      </c>
      <c r="AD1142" s="174" t="s">
        <v>272</v>
      </c>
      <c r="AE1142" s="25" t="s">
        <v>273</v>
      </c>
      <c r="AF1142" s="180">
        <v>100</v>
      </c>
    </row>
    <row r="1143" spans="1:32">
      <c r="A1143" s="134" t="str">
        <f t="shared" si="17"/>
        <v>CHst_02.3</v>
      </c>
      <c r="C1143" s="177" t="s">
        <v>11</v>
      </c>
      <c r="D1143" s="178" t="s">
        <v>3</v>
      </c>
      <c r="E1143" s="178" t="s">
        <v>629</v>
      </c>
      <c r="F1143" s="178" t="s">
        <v>630</v>
      </c>
      <c r="G1143" s="178" t="s">
        <v>540</v>
      </c>
      <c r="H1143" s="177" t="s">
        <v>52</v>
      </c>
      <c r="I1143" s="179" t="s">
        <v>54</v>
      </c>
      <c r="J1143" s="59" t="s">
        <v>1587</v>
      </c>
      <c r="K1143" s="60" t="s">
        <v>1607</v>
      </c>
      <c r="L1143" s="174" t="s">
        <v>272</v>
      </c>
      <c r="M1143" s="2" t="s">
        <v>273</v>
      </c>
      <c r="N1143" s="175" t="s">
        <v>272</v>
      </c>
      <c r="O1143" s="24" t="s">
        <v>672</v>
      </c>
      <c r="P1143" s="2" t="s">
        <v>273</v>
      </c>
      <c r="Q1143" s="2" t="s">
        <v>273</v>
      </c>
      <c r="R1143" s="2" t="s">
        <v>273</v>
      </c>
      <c r="S1143" s="2" t="s">
        <v>273</v>
      </c>
      <c r="T1143" s="2" t="s">
        <v>273</v>
      </c>
      <c r="U1143" s="25" t="s">
        <v>273</v>
      </c>
      <c r="V1143" s="24" t="s">
        <v>273</v>
      </c>
      <c r="W1143" s="2" t="s">
        <v>273</v>
      </c>
      <c r="X1143" s="2" t="s">
        <v>273</v>
      </c>
      <c r="Y1143" s="2" t="s">
        <v>273</v>
      </c>
      <c r="Z1143" s="175" t="s">
        <v>273</v>
      </c>
      <c r="AA1143" s="24" t="s">
        <v>273</v>
      </c>
      <c r="AB1143" s="2" t="s">
        <v>273</v>
      </c>
      <c r="AC1143" s="25" t="s">
        <v>273</v>
      </c>
      <c r="AD1143" s="174" t="s">
        <v>273</v>
      </c>
      <c r="AE1143" s="25" t="s">
        <v>273</v>
      </c>
      <c r="AF1143" s="180">
        <v>100</v>
      </c>
    </row>
    <row r="1144" spans="1:32">
      <c r="A1144" s="134" t="str">
        <f t="shared" si="17"/>
        <v>CHst_02.3</v>
      </c>
      <c r="C1144" s="177" t="s">
        <v>11</v>
      </c>
      <c r="D1144" s="178" t="s">
        <v>3</v>
      </c>
      <c r="E1144" s="178" t="s">
        <v>629</v>
      </c>
      <c r="F1144" s="178" t="s">
        <v>630</v>
      </c>
      <c r="G1144" s="178" t="s">
        <v>540</v>
      </c>
      <c r="H1144" s="177" t="s">
        <v>52</v>
      </c>
      <c r="I1144" s="179" t="s">
        <v>54</v>
      </c>
      <c r="J1144" s="59" t="s">
        <v>1589</v>
      </c>
      <c r="K1144" s="60" t="s">
        <v>1608</v>
      </c>
      <c r="L1144" s="174" t="s">
        <v>272</v>
      </c>
      <c r="M1144" s="2" t="s">
        <v>273</v>
      </c>
      <c r="N1144" s="175" t="s">
        <v>272</v>
      </c>
      <c r="O1144" s="24" t="s">
        <v>672</v>
      </c>
      <c r="P1144" s="2" t="s">
        <v>273</v>
      </c>
      <c r="Q1144" s="2" t="s">
        <v>273</v>
      </c>
      <c r="R1144" s="2" t="s">
        <v>273</v>
      </c>
      <c r="S1144" s="2" t="s">
        <v>273</v>
      </c>
      <c r="T1144" s="2" t="s">
        <v>273</v>
      </c>
      <c r="U1144" s="25" t="s">
        <v>273</v>
      </c>
      <c r="V1144" s="24" t="s">
        <v>273</v>
      </c>
      <c r="W1144" s="2" t="s">
        <v>273</v>
      </c>
      <c r="X1144" s="2" t="s">
        <v>273</v>
      </c>
      <c r="Y1144" s="2" t="s">
        <v>273</v>
      </c>
      <c r="Z1144" s="175" t="s">
        <v>273</v>
      </c>
      <c r="AA1144" s="24" t="s">
        <v>273</v>
      </c>
      <c r="AB1144" s="2" t="s">
        <v>273</v>
      </c>
      <c r="AC1144" s="25" t="s">
        <v>273</v>
      </c>
      <c r="AD1144" s="174" t="s">
        <v>273</v>
      </c>
      <c r="AE1144" s="25" t="s">
        <v>273</v>
      </c>
      <c r="AF1144" s="180">
        <v>100</v>
      </c>
    </row>
    <row r="1145" spans="1:32">
      <c r="A1145" s="134" t="str">
        <f t="shared" si="17"/>
        <v>CHst_02.3</v>
      </c>
      <c r="C1145" s="177" t="s">
        <v>11</v>
      </c>
      <c r="D1145" s="178" t="s">
        <v>3</v>
      </c>
      <c r="E1145" s="178" t="s">
        <v>629</v>
      </c>
      <c r="F1145" s="178" t="s">
        <v>630</v>
      </c>
      <c r="G1145" s="178" t="s">
        <v>540</v>
      </c>
      <c r="H1145" s="177" t="s">
        <v>52</v>
      </c>
      <c r="I1145" s="179" t="s">
        <v>54</v>
      </c>
      <c r="J1145" s="59" t="s">
        <v>1591</v>
      </c>
      <c r="K1145" s="60" t="s">
        <v>1609</v>
      </c>
      <c r="L1145" s="174" t="s">
        <v>272</v>
      </c>
      <c r="M1145" s="2" t="s">
        <v>273</v>
      </c>
      <c r="N1145" s="175" t="s">
        <v>272</v>
      </c>
      <c r="O1145" s="24" t="s">
        <v>672</v>
      </c>
      <c r="P1145" s="2" t="s">
        <v>273</v>
      </c>
      <c r="Q1145" s="2" t="s">
        <v>273</v>
      </c>
      <c r="R1145" s="2" t="s">
        <v>273</v>
      </c>
      <c r="S1145" s="2" t="s">
        <v>273</v>
      </c>
      <c r="T1145" s="2" t="s">
        <v>273</v>
      </c>
      <c r="U1145" s="25" t="s">
        <v>273</v>
      </c>
      <c r="V1145" s="24" t="s">
        <v>273</v>
      </c>
      <c r="W1145" s="2" t="s">
        <v>273</v>
      </c>
      <c r="X1145" s="2" t="s">
        <v>273</v>
      </c>
      <c r="Y1145" s="2" t="s">
        <v>273</v>
      </c>
      <c r="Z1145" s="175" t="s">
        <v>273</v>
      </c>
      <c r="AA1145" s="24" t="s">
        <v>273</v>
      </c>
      <c r="AB1145" s="2" t="s">
        <v>273</v>
      </c>
      <c r="AC1145" s="25" t="s">
        <v>273</v>
      </c>
      <c r="AD1145" s="174" t="s">
        <v>273</v>
      </c>
      <c r="AE1145" s="25" t="s">
        <v>273</v>
      </c>
      <c r="AF1145" s="180">
        <v>100</v>
      </c>
    </row>
    <row r="1146" spans="1:32">
      <c r="A1146" s="134" t="str">
        <f t="shared" si="17"/>
        <v>CHst_02.3</v>
      </c>
      <c r="C1146" s="177" t="s">
        <v>11</v>
      </c>
      <c r="D1146" s="178" t="s">
        <v>3</v>
      </c>
      <c r="E1146" s="178" t="s">
        <v>629</v>
      </c>
      <c r="F1146" s="178" t="s">
        <v>630</v>
      </c>
      <c r="G1146" s="178" t="s">
        <v>540</v>
      </c>
      <c r="H1146" s="177" t="s">
        <v>52</v>
      </c>
      <c r="I1146" s="179" t="s">
        <v>54</v>
      </c>
      <c r="J1146" s="59" t="s">
        <v>1593</v>
      </c>
      <c r="K1146" s="60" t="s">
        <v>1610</v>
      </c>
      <c r="L1146" s="174" t="s">
        <v>272</v>
      </c>
      <c r="M1146" s="2" t="s">
        <v>273</v>
      </c>
      <c r="N1146" s="175" t="s">
        <v>272</v>
      </c>
      <c r="O1146" s="24" t="s">
        <v>672</v>
      </c>
      <c r="P1146" s="2" t="s">
        <v>273</v>
      </c>
      <c r="Q1146" s="2" t="s">
        <v>273</v>
      </c>
      <c r="R1146" s="2" t="s">
        <v>273</v>
      </c>
      <c r="S1146" s="2" t="s">
        <v>273</v>
      </c>
      <c r="T1146" s="2" t="s">
        <v>273</v>
      </c>
      <c r="U1146" s="25" t="s">
        <v>273</v>
      </c>
      <c r="V1146" s="24" t="s">
        <v>273</v>
      </c>
      <c r="W1146" s="2" t="s">
        <v>273</v>
      </c>
      <c r="X1146" s="2" t="s">
        <v>273</v>
      </c>
      <c r="Y1146" s="2" t="s">
        <v>273</v>
      </c>
      <c r="Z1146" s="175" t="s">
        <v>273</v>
      </c>
      <c r="AA1146" s="24" t="s">
        <v>273</v>
      </c>
      <c r="AB1146" s="2" t="s">
        <v>273</v>
      </c>
      <c r="AC1146" s="25" t="s">
        <v>273</v>
      </c>
      <c r="AD1146" s="174" t="s">
        <v>273</v>
      </c>
      <c r="AE1146" s="25" t="s">
        <v>273</v>
      </c>
      <c r="AF1146" s="180">
        <v>100</v>
      </c>
    </row>
    <row r="1147" spans="1:32">
      <c r="A1147" s="134" t="str">
        <f t="shared" si="17"/>
        <v>CHst_02.3</v>
      </c>
      <c r="C1147" s="177" t="s">
        <v>11</v>
      </c>
      <c r="D1147" s="178" t="s">
        <v>3</v>
      </c>
      <c r="E1147" s="178" t="s">
        <v>629</v>
      </c>
      <c r="F1147" s="178" t="s">
        <v>630</v>
      </c>
      <c r="G1147" s="178" t="s">
        <v>540</v>
      </c>
      <c r="H1147" s="177" t="s">
        <v>52</v>
      </c>
      <c r="I1147" s="179" t="s">
        <v>54</v>
      </c>
      <c r="J1147" s="59" t="s">
        <v>1595</v>
      </c>
      <c r="K1147" s="60" t="s">
        <v>1611</v>
      </c>
      <c r="L1147" s="174" t="s">
        <v>272</v>
      </c>
      <c r="M1147" s="2" t="s">
        <v>273</v>
      </c>
      <c r="N1147" s="175" t="s">
        <v>272</v>
      </c>
      <c r="O1147" s="24" t="s">
        <v>672</v>
      </c>
      <c r="P1147" s="2" t="s">
        <v>273</v>
      </c>
      <c r="Q1147" s="2" t="s">
        <v>273</v>
      </c>
      <c r="R1147" s="2" t="s">
        <v>273</v>
      </c>
      <c r="S1147" s="2" t="s">
        <v>273</v>
      </c>
      <c r="T1147" s="2" t="s">
        <v>273</v>
      </c>
      <c r="U1147" s="25" t="s">
        <v>273</v>
      </c>
      <c r="V1147" s="24" t="s">
        <v>273</v>
      </c>
      <c r="W1147" s="2" t="s">
        <v>273</v>
      </c>
      <c r="X1147" s="2" t="s">
        <v>273</v>
      </c>
      <c r="Y1147" s="2" t="s">
        <v>273</v>
      </c>
      <c r="Z1147" s="175" t="s">
        <v>273</v>
      </c>
      <c r="AA1147" s="24" t="s">
        <v>273</v>
      </c>
      <c r="AB1147" s="2" t="s">
        <v>273</v>
      </c>
      <c r="AC1147" s="25" t="s">
        <v>273</v>
      </c>
      <c r="AD1147" s="174" t="s">
        <v>273</v>
      </c>
      <c r="AE1147" s="25" t="s">
        <v>273</v>
      </c>
      <c r="AF1147" s="180">
        <v>100</v>
      </c>
    </row>
    <row r="1148" spans="1:32">
      <c r="A1148" s="134" t="str">
        <f t="shared" si="17"/>
        <v>CHst_02.3</v>
      </c>
      <c r="C1148" s="177" t="s">
        <v>11</v>
      </c>
      <c r="D1148" s="178" t="s">
        <v>3</v>
      </c>
      <c r="E1148" s="178" t="s">
        <v>629</v>
      </c>
      <c r="F1148" s="178" t="s">
        <v>630</v>
      </c>
      <c r="G1148" s="178" t="s">
        <v>540</v>
      </c>
      <c r="H1148" s="177" t="s">
        <v>52</v>
      </c>
      <c r="I1148" s="179" t="s">
        <v>54</v>
      </c>
      <c r="J1148" s="59" t="s">
        <v>1597</v>
      </c>
      <c r="K1148" s="60" t="s">
        <v>1612</v>
      </c>
      <c r="L1148" s="174" t="s">
        <v>272</v>
      </c>
      <c r="M1148" s="2" t="s">
        <v>273</v>
      </c>
      <c r="N1148" s="175" t="s">
        <v>272</v>
      </c>
      <c r="O1148" s="24" t="s">
        <v>672</v>
      </c>
      <c r="P1148" s="2" t="s">
        <v>273</v>
      </c>
      <c r="Q1148" s="2" t="s">
        <v>273</v>
      </c>
      <c r="R1148" s="2" t="s">
        <v>273</v>
      </c>
      <c r="S1148" s="2" t="s">
        <v>273</v>
      </c>
      <c r="T1148" s="2" t="s">
        <v>273</v>
      </c>
      <c r="U1148" s="25" t="s">
        <v>273</v>
      </c>
      <c r="V1148" s="24" t="s">
        <v>273</v>
      </c>
      <c r="W1148" s="2" t="s">
        <v>273</v>
      </c>
      <c r="X1148" s="2" t="s">
        <v>273</v>
      </c>
      <c r="Y1148" s="2" t="s">
        <v>273</v>
      </c>
      <c r="Z1148" s="175" t="s">
        <v>273</v>
      </c>
      <c r="AA1148" s="24" t="s">
        <v>273</v>
      </c>
      <c r="AB1148" s="2" t="s">
        <v>273</v>
      </c>
      <c r="AC1148" s="25" t="s">
        <v>273</v>
      </c>
      <c r="AD1148" s="174" t="s">
        <v>273</v>
      </c>
      <c r="AE1148" s="25" t="s">
        <v>273</v>
      </c>
      <c r="AF1148" s="180">
        <v>100</v>
      </c>
    </row>
    <row r="1149" spans="1:32">
      <c r="A1149" s="134" t="str">
        <f t="shared" si="17"/>
        <v>CHst_02.3</v>
      </c>
      <c r="C1149" s="177" t="s">
        <v>11</v>
      </c>
      <c r="D1149" s="178" t="s">
        <v>3</v>
      </c>
      <c r="E1149" s="178" t="s">
        <v>629</v>
      </c>
      <c r="F1149" s="178" t="s">
        <v>630</v>
      </c>
      <c r="G1149" s="178" t="s">
        <v>540</v>
      </c>
      <c r="H1149" s="177" t="s">
        <v>52</v>
      </c>
      <c r="I1149" s="179" t="s">
        <v>54</v>
      </c>
      <c r="J1149" s="59" t="s">
        <v>1599</v>
      </c>
      <c r="K1149" s="60" t="s">
        <v>1613</v>
      </c>
      <c r="L1149" s="174" t="s">
        <v>272</v>
      </c>
      <c r="M1149" s="2" t="s">
        <v>273</v>
      </c>
      <c r="N1149" s="175" t="s">
        <v>272</v>
      </c>
      <c r="O1149" s="24" t="s">
        <v>672</v>
      </c>
      <c r="P1149" s="2" t="s">
        <v>273</v>
      </c>
      <c r="Q1149" s="2" t="s">
        <v>273</v>
      </c>
      <c r="R1149" s="2" t="s">
        <v>273</v>
      </c>
      <c r="S1149" s="2" t="s">
        <v>273</v>
      </c>
      <c r="T1149" s="2" t="s">
        <v>273</v>
      </c>
      <c r="U1149" s="25" t="s">
        <v>273</v>
      </c>
      <c r="V1149" s="24" t="s">
        <v>273</v>
      </c>
      <c r="W1149" s="2" t="s">
        <v>273</v>
      </c>
      <c r="X1149" s="2" t="s">
        <v>273</v>
      </c>
      <c r="Y1149" s="2" t="s">
        <v>273</v>
      </c>
      <c r="Z1149" s="175" t="s">
        <v>273</v>
      </c>
      <c r="AA1149" s="24" t="s">
        <v>273</v>
      </c>
      <c r="AB1149" s="2" t="s">
        <v>273</v>
      </c>
      <c r="AC1149" s="25" t="s">
        <v>273</v>
      </c>
      <c r="AD1149" s="174" t="s">
        <v>273</v>
      </c>
      <c r="AE1149" s="25" t="s">
        <v>273</v>
      </c>
      <c r="AF1149" s="180">
        <v>100</v>
      </c>
    </row>
    <row r="1150" spans="1:32">
      <c r="A1150" s="134" t="str">
        <f t="shared" si="17"/>
        <v>CHst_02.4</v>
      </c>
      <c r="C1150" s="177" t="s">
        <v>11</v>
      </c>
      <c r="D1150" s="178" t="s">
        <v>3</v>
      </c>
      <c r="E1150" s="178" t="s">
        <v>631</v>
      </c>
      <c r="F1150" s="178" t="s">
        <v>632</v>
      </c>
      <c r="G1150" s="178" t="s">
        <v>533</v>
      </c>
      <c r="H1150" s="177" t="s">
        <v>52</v>
      </c>
      <c r="I1150" s="179" t="s">
        <v>54</v>
      </c>
      <c r="J1150" s="59" t="s">
        <v>1577</v>
      </c>
      <c r="K1150" s="60" t="s">
        <v>1614</v>
      </c>
      <c r="L1150" s="174" t="s">
        <v>272</v>
      </c>
      <c r="M1150" s="2" t="s">
        <v>272</v>
      </c>
      <c r="N1150" s="175" t="s">
        <v>273</v>
      </c>
      <c r="O1150" s="24"/>
      <c r="P1150" s="2"/>
      <c r="Q1150" s="2"/>
      <c r="R1150" s="2"/>
      <c r="S1150" s="2"/>
      <c r="T1150" s="2"/>
      <c r="U1150" s="25"/>
      <c r="V1150" s="24"/>
      <c r="W1150" s="2"/>
      <c r="X1150" s="2"/>
      <c r="Y1150" s="2"/>
      <c r="Z1150" s="175"/>
      <c r="AA1150" s="24"/>
      <c r="AB1150" s="2"/>
      <c r="AC1150" s="25"/>
      <c r="AD1150" s="174"/>
      <c r="AE1150" s="25"/>
      <c r="AF1150" s="180">
        <v>100</v>
      </c>
    </row>
    <row r="1151" spans="1:32">
      <c r="A1151" s="134" t="str">
        <f t="shared" si="17"/>
        <v>CHst_02.4</v>
      </c>
      <c r="C1151" s="177" t="s">
        <v>11</v>
      </c>
      <c r="D1151" s="178" t="s">
        <v>3</v>
      </c>
      <c r="E1151" s="178" t="s">
        <v>631</v>
      </c>
      <c r="F1151" s="178" t="s">
        <v>632</v>
      </c>
      <c r="G1151" s="178" t="s">
        <v>533</v>
      </c>
      <c r="H1151" s="177" t="s">
        <v>52</v>
      </c>
      <c r="I1151" s="179" t="s">
        <v>54</v>
      </c>
      <c r="J1151" s="59" t="s">
        <v>1581</v>
      </c>
      <c r="K1151" s="60" t="s">
        <v>1605</v>
      </c>
      <c r="L1151" s="174" t="s">
        <v>272</v>
      </c>
      <c r="M1151" s="2" t="s">
        <v>273</v>
      </c>
      <c r="N1151" s="175" t="s">
        <v>273</v>
      </c>
      <c r="O1151" s="24"/>
      <c r="P1151" s="2"/>
      <c r="Q1151" s="2"/>
      <c r="R1151" s="2"/>
      <c r="S1151" s="2"/>
      <c r="T1151" s="2"/>
      <c r="U1151" s="25"/>
      <c r="V1151" s="24"/>
      <c r="W1151" s="2"/>
      <c r="X1151" s="2"/>
      <c r="Y1151" s="2"/>
      <c r="Z1151" s="175"/>
      <c r="AA1151" s="24"/>
      <c r="AB1151" s="2"/>
      <c r="AC1151" s="25"/>
      <c r="AD1151" s="174"/>
      <c r="AE1151" s="25"/>
      <c r="AF1151" s="180">
        <v>100</v>
      </c>
    </row>
    <row r="1152" spans="1:32">
      <c r="A1152" s="134" t="str">
        <f t="shared" si="17"/>
        <v>CHst_02.4</v>
      </c>
      <c r="C1152" s="177" t="s">
        <v>11</v>
      </c>
      <c r="D1152" s="178" t="s">
        <v>3</v>
      </c>
      <c r="E1152" s="178" t="s">
        <v>631</v>
      </c>
      <c r="F1152" s="178" t="s">
        <v>632</v>
      </c>
      <c r="G1152" s="178" t="s">
        <v>533</v>
      </c>
      <c r="H1152" s="177" t="s">
        <v>52</v>
      </c>
      <c r="I1152" s="179" t="s">
        <v>54</v>
      </c>
      <c r="J1152" s="59" t="s">
        <v>1583</v>
      </c>
      <c r="K1152" s="60" t="s">
        <v>1615</v>
      </c>
      <c r="L1152" s="174" t="s">
        <v>272</v>
      </c>
      <c r="M1152" s="2" t="s">
        <v>273</v>
      </c>
      <c r="N1152" s="175" t="s">
        <v>273</v>
      </c>
      <c r="O1152" s="24"/>
      <c r="P1152" s="2"/>
      <c r="Q1152" s="2"/>
      <c r="R1152" s="2"/>
      <c r="S1152" s="2"/>
      <c r="T1152" s="2"/>
      <c r="U1152" s="25"/>
      <c r="V1152" s="24"/>
      <c r="W1152" s="2"/>
      <c r="X1152" s="2"/>
      <c r="Y1152" s="2"/>
      <c r="Z1152" s="175"/>
      <c r="AA1152" s="24"/>
      <c r="AB1152" s="2"/>
      <c r="AC1152" s="25"/>
      <c r="AD1152" s="174"/>
      <c r="AE1152" s="25"/>
      <c r="AF1152" s="180">
        <v>100</v>
      </c>
    </row>
    <row r="1153" spans="1:32">
      <c r="A1153" s="134" t="str">
        <f t="shared" si="17"/>
        <v>CHst_02.4</v>
      </c>
      <c r="C1153" s="177" t="s">
        <v>11</v>
      </c>
      <c r="D1153" s="178" t="s">
        <v>3</v>
      </c>
      <c r="E1153" s="178" t="s">
        <v>631</v>
      </c>
      <c r="F1153" s="178" t="s">
        <v>632</v>
      </c>
      <c r="G1153" s="178" t="s">
        <v>533</v>
      </c>
      <c r="H1153" s="177" t="s">
        <v>52</v>
      </c>
      <c r="I1153" s="179" t="s">
        <v>54</v>
      </c>
      <c r="J1153" s="59" t="s">
        <v>1585</v>
      </c>
      <c r="K1153" s="60" t="s">
        <v>1606</v>
      </c>
      <c r="L1153" s="174" t="s">
        <v>272</v>
      </c>
      <c r="M1153" s="2" t="s">
        <v>272</v>
      </c>
      <c r="N1153" s="175" t="s">
        <v>272</v>
      </c>
      <c r="O1153" s="24"/>
      <c r="P1153" s="2"/>
      <c r="Q1153" s="2"/>
      <c r="R1153" s="2"/>
      <c r="S1153" s="2"/>
      <c r="T1153" s="2"/>
      <c r="U1153" s="25"/>
      <c r="V1153" s="24"/>
      <c r="W1153" s="2"/>
      <c r="X1153" s="2"/>
      <c r="Y1153" s="2"/>
      <c r="Z1153" s="175"/>
      <c r="AA1153" s="24"/>
      <c r="AB1153" s="2"/>
      <c r="AC1153" s="25"/>
      <c r="AD1153" s="174"/>
      <c r="AE1153" s="25"/>
      <c r="AF1153" s="180">
        <v>100</v>
      </c>
    </row>
    <row r="1154" spans="1:32">
      <c r="A1154" s="134" t="str">
        <f t="shared" si="17"/>
        <v>CHst_02.4</v>
      </c>
      <c r="C1154" s="177" t="s">
        <v>11</v>
      </c>
      <c r="D1154" s="178" t="s">
        <v>3</v>
      </c>
      <c r="E1154" s="178" t="s">
        <v>631</v>
      </c>
      <c r="F1154" s="178" t="s">
        <v>632</v>
      </c>
      <c r="G1154" s="178" t="s">
        <v>533</v>
      </c>
      <c r="H1154" s="177" t="s">
        <v>52</v>
      </c>
      <c r="I1154" s="179" t="s">
        <v>54</v>
      </c>
      <c r="J1154" s="59" t="s">
        <v>1579</v>
      </c>
      <c r="K1154" s="60" t="s">
        <v>1616</v>
      </c>
      <c r="L1154" s="174" t="s">
        <v>272</v>
      </c>
      <c r="M1154" s="2" t="s">
        <v>273</v>
      </c>
      <c r="N1154" s="175" t="s">
        <v>273</v>
      </c>
      <c r="O1154" s="24"/>
      <c r="P1154" s="2"/>
      <c r="Q1154" s="2"/>
      <c r="R1154" s="2"/>
      <c r="S1154" s="2"/>
      <c r="T1154" s="2"/>
      <c r="U1154" s="25"/>
      <c r="V1154" s="24"/>
      <c r="W1154" s="2"/>
      <c r="X1154" s="2"/>
      <c r="Y1154" s="2"/>
      <c r="Z1154" s="175"/>
      <c r="AA1154" s="24"/>
      <c r="AB1154" s="2"/>
      <c r="AC1154" s="25"/>
      <c r="AD1154" s="174"/>
      <c r="AE1154" s="25"/>
      <c r="AF1154" s="180">
        <v>100</v>
      </c>
    </row>
    <row r="1155" spans="1:32">
      <c r="A1155" s="134" t="str">
        <f t="shared" si="17"/>
        <v>CHst_02.4</v>
      </c>
      <c r="C1155" s="177" t="s">
        <v>11</v>
      </c>
      <c r="D1155" s="178" t="s">
        <v>3</v>
      </c>
      <c r="E1155" s="178" t="s">
        <v>631</v>
      </c>
      <c r="F1155" s="178" t="s">
        <v>632</v>
      </c>
      <c r="G1155" s="178" t="s">
        <v>533</v>
      </c>
      <c r="H1155" s="177" t="s">
        <v>52</v>
      </c>
      <c r="I1155" s="179" t="s">
        <v>54</v>
      </c>
      <c r="J1155" s="59" t="s">
        <v>1587</v>
      </c>
      <c r="K1155" s="60" t="s">
        <v>1617</v>
      </c>
      <c r="L1155" s="174" t="s">
        <v>272</v>
      </c>
      <c r="M1155" s="2" t="s">
        <v>273</v>
      </c>
      <c r="N1155" s="175" t="s">
        <v>272</v>
      </c>
      <c r="O1155" s="24"/>
      <c r="P1155" s="2"/>
      <c r="Q1155" s="2"/>
      <c r="R1155" s="2"/>
      <c r="S1155" s="2"/>
      <c r="T1155" s="2"/>
      <c r="U1155" s="25"/>
      <c r="V1155" s="24"/>
      <c r="W1155" s="2"/>
      <c r="X1155" s="2"/>
      <c r="Y1155" s="2"/>
      <c r="Z1155" s="175"/>
      <c r="AA1155" s="24"/>
      <c r="AB1155" s="2"/>
      <c r="AC1155" s="25"/>
      <c r="AD1155" s="174"/>
      <c r="AE1155" s="25"/>
      <c r="AF1155" s="180">
        <v>100</v>
      </c>
    </row>
    <row r="1156" spans="1:32">
      <c r="A1156" s="134" t="str">
        <f t="shared" si="17"/>
        <v>CHst_02.4</v>
      </c>
      <c r="C1156" s="177" t="s">
        <v>11</v>
      </c>
      <c r="D1156" s="178" t="s">
        <v>3</v>
      </c>
      <c r="E1156" s="178" t="s">
        <v>631</v>
      </c>
      <c r="F1156" s="178" t="s">
        <v>632</v>
      </c>
      <c r="G1156" s="178" t="s">
        <v>533</v>
      </c>
      <c r="H1156" s="177" t="s">
        <v>52</v>
      </c>
      <c r="I1156" s="179" t="s">
        <v>54</v>
      </c>
      <c r="J1156" s="59" t="s">
        <v>1589</v>
      </c>
      <c r="K1156" s="60" t="s">
        <v>1618</v>
      </c>
      <c r="L1156" s="174" t="s">
        <v>272</v>
      </c>
      <c r="M1156" s="2" t="s">
        <v>273</v>
      </c>
      <c r="N1156" s="175" t="s">
        <v>272</v>
      </c>
      <c r="O1156" s="24"/>
      <c r="P1156" s="2"/>
      <c r="Q1156" s="2"/>
      <c r="R1156" s="2"/>
      <c r="S1156" s="2"/>
      <c r="T1156" s="2"/>
      <c r="U1156" s="25"/>
      <c r="V1156" s="24"/>
      <c r="W1156" s="2"/>
      <c r="X1156" s="2"/>
      <c r="Y1156" s="2"/>
      <c r="Z1156" s="175"/>
      <c r="AA1156" s="24"/>
      <c r="AB1156" s="2"/>
      <c r="AC1156" s="25"/>
      <c r="AD1156" s="174"/>
      <c r="AE1156" s="25"/>
      <c r="AF1156" s="180">
        <v>100</v>
      </c>
    </row>
    <row r="1157" spans="1:32">
      <c r="A1157" s="134" t="str">
        <f t="shared" si="17"/>
        <v>CHst_02.4</v>
      </c>
      <c r="C1157" s="177" t="s">
        <v>11</v>
      </c>
      <c r="D1157" s="178" t="s">
        <v>3</v>
      </c>
      <c r="E1157" s="178" t="s">
        <v>631</v>
      </c>
      <c r="F1157" s="178" t="s">
        <v>632</v>
      </c>
      <c r="G1157" s="178" t="s">
        <v>533</v>
      </c>
      <c r="H1157" s="177" t="s">
        <v>52</v>
      </c>
      <c r="I1157" s="179" t="s">
        <v>54</v>
      </c>
      <c r="J1157" s="59" t="s">
        <v>1591</v>
      </c>
      <c r="K1157" s="60" t="s">
        <v>1619</v>
      </c>
      <c r="L1157" s="174" t="s">
        <v>272</v>
      </c>
      <c r="M1157" s="2" t="s">
        <v>273</v>
      </c>
      <c r="N1157" s="175" t="s">
        <v>272</v>
      </c>
      <c r="O1157" s="24"/>
      <c r="P1157" s="2"/>
      <c r="Q1157" s="2"/>
      <c r="R1157" s="2"/>
      <c r="S1157" s="2"/>
      <c r="T1157" s="2"/>
      <c r="U1157" s="25"/>
      <c r="V1157" s="24"/>
      <c r="W1157" s="2"/>
      <c r="X1157" s="2"/>
      <c r="Y1157" s="2"/>
      <c r="Z1157" s="175"/>
      <c r="AA1157" s="24"/>
      <c r="AB1157" s="2"/>
      <c r="AC1157" s="25"/>
      <c r="AD1157" s="174"/>
      <c r="AE1157" s="25"/>
      <c r="AF1157" s="180">
        <v>100</v>
      </c>
    </row>
    <row r="1158" spans="1:32">
      <c r="A1158" s="134" t="str">
        <f t="shared" si="17"/>
        <v>CHst_02.4</v>
      </c>
      <c r="C1158" s="177" t="s">
        <v>11</v>
      </c>
      <c r="D1158" s="178" t="s">
        <v>3</v>
      </c>
      <c r="E1158" s="178" t="s">
        <v>631</v>
      </c>
      <c r="F1158" s="178" t="s">
        <v>632</v>
      </c>
      <c r="G1158" s="178" t="s">
        <v>533</v>
      </c>
      <c r="H1158" s="177" t="s">
        <v>52</v>
      </c>
      <c r="I1158" s="179" t="s">
        <v>54</v>
      </c>
      <c r="J1158" s="59" t="s">
        <v>1593</v>
      </c>
      <c r="K1158" s="60" t="s">
        <v>1610</v>
      </c>
      <c r="L1158" s="174" t="s">
        <v>272</v>
      </c>
      <c r="M1158" s="2" t="s">
        <v>273</v>
      </c>
      <c r="N1158" s="175" t="s">
        <v>272</v>
      </c>
      <c r="O1158" s="24"/>
      <c r="P1158" s="2"/>
      <c r="Q1158" s="2"/>
      <c r="R1158" s="2"/>
      <c r="S1158" s="2"/>
      <c r="T1158" s="2"/>
      <c r="U1158" s="25"/>
      <c r="V1158" s="24"/>
      <c r="W1158" s="2"/>
      <c r="X1158" s="2"/>
      <c r="Y1158" s="2"/>
      <c r="Z1158" s="175"/>
      <c r="AA1158" s="24"/>
      <c r="AB1158" s="2"/>
      <c r="AC1158" s="25"/>
      <c r="AD1158" s="174"/>
      <c r="AE1158" s="25"/>
      <c r="AF1158" s="180">
        <v>100</v>
      </c>
    </row>
    <row r="1159" spans="1:32">
      <c r="A1159" s="134" t="str">
        <f t="shared" si="17"/>
        <v>CHst_02.4</v>
      </c>
      <c r="C1159" s="177" t="s">
        <v>11</v>
      </c>
      <c r="D1159" s="178" t="s">
        <v>3</v>
      </c>
      <c r="E1159" s="178" t="s">
        <v>631</v>
      </c>
      <c r="F1159" s="178" t="s">
        <v>632</v>
      </c>
      <c r="G1159" s="178" t="s">
        <v>533</v>
      </c>
      <c r="H1159" s="177" t="s">
        <v>52</v>
      </c>
      <c r="I1159" s="179" t="s">
        <v>54</v>
      </c>
      <c r="J1159" s="59" t="s">
        <v>1595</v>
      </c>
      <c r="K1159" s="60" t="s">
        <v>1620</v>
      </c>
      <c r="L1159" s="174" t="s">
        <v>272</v>
      </c>
      <c r="M1159" s="2" t="s">
        <v>273</v>
      </c>
      <c r="N1159" s="175" t="s">
        <v>272</v>
      </c>
      <c r="O1159" s="24"/>
      <c r="P1159" s="2"/>
      <c r="Q1159" s="2"/>
      <c r="R1159" s="2"/>
      <c r="S1159" s="2"/>
      <c r="T1159" s="2"/>
      <c r="U1159" s="25"/>
      <c r="V1159" s="24"/>
      <c r="W1159" s="2"/>
      <c r="X1159" s="2"/>
      <c r="Y1159" s="2"/>
      <c r="Z1159" s="175"/>
      <c r="AA1159" s="24"/>
      <c r="AB1159" s="2"/>
      <c r="AC1159" s="25"/>
      <c r="AD1159" s="174"/>
      <c r="AE1159" s="25"/>
      <c r="AF1159" s="180">
        <v>100</v>
      </c>
    </row>
    <row r="1160" spans="1:32">
      <c r="A1160" s="134" t="str">
        <f t="shared" ref="A1160:A1223" si="18">C1160&amp;LOWER(LEFT(D1160,2))&amp;"_"&amp;IF(LEN(TRIM(LEFT(E1160,FIND(" ",E1160))))=3,"0"&amp;TRIM(LEFT(E1160,FIND(" ",E1160))),TRIM(LEFT(E1160,FIND(" ",E1160))))</f>
        <v>CHst_02.4</v>
      </c>
      <c r="C1160" s="177" t="s">
        <v>11</v>
      </c>
      <c r="D1160" s="178" t="s">
        <v>3</v>
      </c>
      <c r="E1160" s="178" t="s">
        <v>631</v>
      </c>
      <c r="F1160" s="178" t="s">
        <v>632</v>
      </c>
      <c r="G1160" s="178" t="s">
        <v>533</v>
      </c>
      <c r="H1160" s="177" t="s">
        <v>52</v>
      </c>
      <c r="I1160" s="179" t="s">
        <v>54</v>
      </c>
      <c r="J1160" s="59" t="s">
        <v>1597</v>
      </c>
      <c r="K1160" s="60" t="s">
        <v>1621</v>
      </c>
      <c r="L1160" s="174" t="s">
        <v>272</v>
      </c>
      <c r="M1160" s="2" t="s">
        <v>273</v>
      </c>
      <c r="N1160" s="175" t="s">
        <v>272</v>
      </c>
      <c r="O1160" s="24"/>
      <c r="P1160" s="2"/>
      <c r="Q1160" s="2"/>
      <c r="R1160" s="2"/>
      <c r="S1160" s="2"/>
      <c r="T1160" s="2"/>
      <c r="U1160" s="25"/>
      <c r="V1160" s="24"/>
      <c r="W1160" s="2"/>
      <c r="X1160" s="2"/>
      <c r="Y1160" s="2"/>
      <c r="Z1160" s="175"/>
      <c r="AA1160" s="24"/>
      <c r="AB1160" s="2"/>
      <c r="AC1160" s="25"/>
      <c r="AD1160" s="174"/>
      <c r="AE1160" s="25"/>
      <c r="AF1160" s="180">
        <v>100</v>
      </c>
    </row>
    <row r="1161" spans="1:32">
      <c r="A1161" s="134" t="str">
        <f t="shared" si="18"/>
        <v>CHst_02.4</v>
      </c>
      <c r="C1161" s="177" t="s">
        <v>11</v>
      </c>
      <c r="D1161" s="178" t="s">
        <v>3</v>
      </c>
      <c r="E1161" s="178" t="s">
        <v>631</v>
      </c>
      <c r="F1161" s="178" t="s">
        <v>632</v>
      </c>
      <c r="G1161" s="178" t="s">
        <v>533</v>
      </c>
      <c r="H1161" s="177" t="s">
        <v>52</v>
      </c>
      <c r="I1161" s="179" t="s">
        <v>54</v>
      </c>
      <c r="J1161" s="59" t="s">
        <v>1599</v>
      </c>
      <c r="K1161" s="60" t="s">
        <v>1622</v>
      </c>
      <c r="L1161" s="174" t="s">
        <v>272</v>
      </c>
      <c r="M1161" s="2" t="s">
        <v>273</v>
      </c>
      <c r="N1161" s="175" t="s">
        <v>272</v>
      </c>
      <c r="O1161" s="24"/>
      <c r="P1161" s="2"/>
      <c r="Q1161" s="2"/>
      <c r="R1161" s="2"/>
      <c r="S1161" s="2"/>
      <c r="T1161" s="2"/>
      <c r="U1161" s="25"/>
      <c r="V1161" s="24"/>
      <c r="W1161" s="2"/>
      <c r="X1161" s="2"/>
      <c r="Y1161" s="2"/>
      <c r="Z1161" s="175"/>
      <c r="AA1161" s="24"/>
      <c r="AB1161" s="2"/>
      <c r="AC1161" s="25"/>
      <c r="AD1161" s="174"/>
      <c r="AE1161" s="25"/>
      <c r="AF1161" s="180">
        <v>100</v>
      </c>
    </row>
    <row r="1162" spans="1:32">
      <c r="A1162" s="134" t="str">
        <f t="shared" si="18"/>
        <v>CHst_02.5</v>
      </c>
      <c r="C1162" s="177" t="s">
        <v>11</v>
      </c>
      <c r="D1162" s="178" t="s">
        <v>3</v>
      </c>
      <c r="E1162" s="178" t="s">
        <v>633</v>
      </c>
      <c r="F1162" s="178" t="s">
        <v>634</v>
      </c>
      <c r="G1162" s="178" t="s">
        <v>540</v>
      </c>
      <c r="H1162" s="177" t="s">
        <v>52</v>
      </c>
      <c r="I1162" s="179" t="s">
        <v>54</v>
      </c>
      <c r="J1162" s="59" t="s">
        <v>1577</v>
      </c>
      <c r="K1162" s="60" t="s">
        <v>1614</v>
      </c>
      <c r="L1162" s="174" t="s">
        <v>272</v>
      </c>
      <c r="M1162" s="2" t="s">
        <v>273</v>
      </c>
      <c r="N1162" s="175" t="s">
        <v>272</v>
      </c>
      <c r="O1162" s="24" t="s">
        <v>672</v>
      </c>
      <c r="P1162" s="2" t="s">
        <v>273</v>
      </c>
      <c r="Q1162" s="2" t="s">
        <v>273</v>
      </c>
      <c r="R1162" s="2" t="s">
        <v>273</v>
      </c>
      <c r="S1162" s="2" t="s">
        <v>273</v>
      </c>
      <c r="T1162" s="2" t="s">
        <v>273</v>
      </c>
      <c r="U1162" s="25" t="s">
        <v>273</v>
      </c>
      <c r="V1162" s="24" t="s">
        <v>273</v>
      </c>
      <c r="W1162" s="2" t="s">
        <v>273</v>
      </c>
      <c r="X1162" s="2" t="s">
        <v>273</v>
      </c>
      <c r="Y1162" s="2" t="s">
        <v>273</v>
      </c>
      <c r="Z1162" s="175" t="s">
        <v>273</v>
      </c>
      <c r="AA1162" s="24" t="s">
        <v>273</v>
      </c>
      <c r="AB1162" s="2" t="s">
        <v>273</v>
      </c>
      <c r="AC1162" s="25" t="s">
        <v>273</v>
      </c>
      <c r="AD1162" s="174" t="s">
        <v>273</v>
      </c>
      <c r="AE1162" s="25" t="s">
        <v>273</v>
      </c>
      <c r="AF1162" s="180">
        <v>100</v>
      </c>
    </row>
    <row r="1163" spans="1:32">
      <c r="A1163" s="134" t="str">
        <f t="shared" si="18"/>
        <v>CHst_02.5</v>
      </c>
      <c r="C1163" s="177" t="s">
        <v>11</v>
      </c>
      <c r="D1163" s="178" t="s">
        <v>3</v>
      </c>
      <c r="E1163" s="178" t="s">
        <v>633</v>
      </c>
      <c r="F1163" s="178" t="s">
        <v>634</v>
      </c>
      <c r="G1163" s="178" t="s">
        <v>540</v>
      </c>
      <c r="H1163" s="177" t="s">
        <v>52</v>
      </c>
      <c r="I1163" s="179" t="s">
        <v>54</v>
      </c>
      <c r="J1163" s="59" t="s">
        <v>1581</v>
      </c>
      <c r="K1163" s="60" t="s">
        <v>1605</v>
      </c>
      <c r="L1163" s="174" t="s">
        <v>272</v>
      </c>
      <c r="M1163" s="2" t="s">
        <v>273</v>
      </c>
      <c r="N1163" s="175" t="s">
        <v>272</v>
      </c>
      <c r="O1163" s="24" t="s">
        <v>672</v>
      </c>
      <c r="P1163" s="2" t="s">
        <v>273</v>
      </c>
      <c r="Q1163" s="2" t="s">
        <v>273</v>
      </c>
      <c r="R1163" s="2" t="s">
        <v>273</v>
      </c>
      <c r="S1163" s="2" t="s">
        <v>273</v>
      </c>
      <c r="T1163" s="2" t="s">
        <v>273</v>
      </c>
      <c r="U1163" s="25" t="s">
        <v>273</v>
      </c>
      <c r="V1163" s="24" t="s">
        <v>273</v>
      </c>
      <c r="W1163" s="2" t="s">
        <v>273</v>
      </c>
      <c r="X1163" s="2" t="s">
        <v>273</v>
      </c>
      <c r="Y1163" s="2" t="s">
        <v>273</v>
      </c>
      <c r="Z1163" s="175" t="s">
        <v>273</v>
      </c>
      <c r="AA1163" s="24" t="s">
        <v>273</v>
      </c>
      <c r="AB1163" s="2" t="s">
        <v>273</v>
      </c>
      <c r="AC1163" s="25" t="s">
        <v>273</v>
      </c>
      <c r="AD1163" s="174" t="s">
        <v>273</v>
      </c>
      <c r="AE1163" s="25" t="s">
        <v>273</v>
      </c>
      <c r="AF1163" s="180">
        <v>100</v>
      </c>
    </row>
    <row r="1164" spans="1:32">
      <c r="A1164" s="134" t="str">
        <f t="shared" si="18"/>
        <v>CHst_02.5</v>
      </c>
      <c r="C1164" s="177" t="s">
        <v>11</v>
      </c>
      <c r="D1164" s="178" t="s">
        <v>3</v>
      </c>
      <c r="E1164" s="178" t="s">
        <v>633</v>
      </c>
      <c r="F1164" s="178" t="s">
        <v>634</v>
      </c>
      <c r="G1164" s="178" t="s">
        <v>540</v>
      </c>
      <c r="H1164" s="177" t="s">
        <v>52</v>
      </c>
      <c r="I1164" s="179" t="s">
        <v>54</v>
      </c>
      <c r="J1164" s="59" t="s">
        <v>1583</v>
      </c>
      <c r="K1164" s="60" t="s">
        <v>1615</v>
      </c>
      <c r="L1164" s="174" t="s">
        <v>272</v>
      </c>
      <c r="M1164" s="2" t="s">
        <v>272</v>
      </c>
      <c r="N1164" s="175" t="s">
        <v>272</v>
      </c>
      <c r="O1164" s="24" t="s">
        <v>273</v>
      </c>
      <c r="P1164" s="2" t="s">
        <v>272</v>
      </c>
      <c r="Q1164" s="2" t="s">
        <v>273</v>
      </c>
      <c r="R1164" s="2" t="s">
        <v>273</v>
      </c>
      <c r="S1164" s="2" t="s">
        <v>273</v>
      </c>
      <c r="T1164" s="2" t="s">
        <v>273</v>
      </c>
      <c r="U1164" s="25" t="s">
        <v>273</v>
      </c>
      <c r="V1164" s="24" t="s">
        <v>272</v>
      </c>
      <c r="W1164" s="2" t="s">
        <v>272</v>
      </c>
      <c r="X1164" s="2" t="s">
        <v>273</v>
      </c>
      <c r="Y1164" s="2" t="s">
        <v>273</v>
      </c>
      <c r="Z1164" s="175" t="s">
        <v>273</v>
      </c>
      <c r="AA1164" s="24" t="s">
        <v>273</v>
      </c>
      <c r="AB1164" s="2" t="s">
        <v>273</v>
      </c>
      <c r="AC1164" s="25" t="s">
        <v>273</v>
      </c>
      <c r="AD1164" s="174" t="s">
        <v>273</v>
      </c>
      <c r="AE1164" s="25" t="s">
        <v>273</v>
      </c>
      <c r="AF1164" s="180">
        <v>100</v>
      </c>
    </row>
    <row r="1165" spans="1:32">
      <c r="A1165" s="134" t="str">
        <f t="shared" si="18"/>
        <v>CHst_02.5</v>
      </c>
      <c r="C1165" s="177" t="s">
        <v>11</v>
      </c>
      <c r="D1165" s="178" t="s">
        <v>3</v>
      </c>
      <c r="E1165" s="178" t="s">
        <v>633</v>
      </c>
      <c r="F1165" s="178" t="s">
        <v>634</v>
      </c>
      <c r="G1165" s="178" t="s">
        <v>540</v>
      </c>
      <c r="H1165" s="177" t="s">
        <v>52</v>
      </c>
      <c r="I1165" s="179" t="s">
        <v>54</v>
      </c>
      <c r="J1165" s="59" t="s">
        <v>1585</v>
      </c>
      <c r="K1165" s="60" t="s">
        <v>1606</v>
      </c>
      <c r="L1165" s="174" t="s">
        <v>272</v>
      </c>
      <c r="M1165" s="2" t="s">
        <v>273</v>
      </c>
      <c r="N1165" s="175" t="s">
        <v>272</v>
      </c>
      <c r="O1165" s="24" t="s">
        <v>672</v>
      </c>
      <c r="P1165" s="2" t="s">
        <v>273</v>
      </c>
      <c r="Q1165" s="2" t="s">
        <v>273</v>
      </c>
      <c r="R1165" s="2" t="s">
        <v>273</v>
      </c>
      <c r="S1165" s="2" t="s">
        <v>273</v>
      </c>
      <c r="T1165" s="2" t="s">
        <v>273</v>
      </c>
      <c r="U1165" s="25" t="s">
        <v>273</v>
      </c>
      <c r="V1165" s="24" t="s">
        <v>272</v>
      </c>
      <c r="W1165" s="2" t="s">
        <v>273</v>
      </c>
      <c r="X1165" s="2" t="s">
        <v>273</v>
      </c>
      <c r="Y1165" s="2" t="s">
        <v>273</v>
      </c>
      <c r="Z1165" s="175" t="s">
        <v>273</v>
      </c>
      <c r="AA1165" s="24" t="s">
        <v>273</v>
      </c>
      <c r="AB1165" s="2" t="s">
        <v>273</v>
      </c>
      <c r="AC1165" s="25" t="s">
        <v>273</v>
      </c>
      <c r="AD1165" s="174" t="s">
        <v>273</v>
      </c>
      <c r="AE1165" s="25" t="s">
        <v>273</v>
      </c>
      <c r="AF1165" s="180">
        <v>100</v>
      </c>
    </row>
    <row r="1166" spans="1:32">
      <c r="A1166" s="134" t="str">
        <f t="shared" si="18"/>
        <v>CHst_02.5</v>
      </c>
      <c r="C1166" s="177" t="s">
        <v>11</v>
      </c>
      <c r="D1166" s="178" t="s">
        <v>3</v>
      </c>
      <c r="E1166" s="178" t="s">
        <v>633</v>
      </c>
      <c r="F1166" s="178" t="s">
        <v>634</v>
      </c>
      <c r="G1166" s="178" t="s">
        <v>540</v>
      </c>
      <c r="H1166" s="177" t="s">
        <v>52</v>
      </c>
      <c r="I1166" s="179" t="s">
        <v>54</v>
      </c>
      <c r="J1166" s="59" t="s">
        <v>1579</v>
      </c>
      <c r="K1166" s="60" t="s">
        <v>1616</v>
      </c>
      <c r="L1166" s="174" t="s">
        <v>272</v>
      </c>
      <c r="M1166" s="2" t="s">
        <v>273</v>
      </c>
      <c r="N1166" s="175" t="s">
        <v>272</v>
      </c>
      <c r="O1166" s="24" t="s">
        <v>672</v>
      </c>
      <c r="P1166" s="2" t="s">
        <v>273</v>
      </c>
      <c r="Q1166" s="2" t="s">
        <v>273</v>
      </c>
      <c r="R1166" s="2" t="s">
        <v>273</v>
      </c>
      <c r="S1166" s="2" t="s">
        <v>273</v>
      </c>
      <c r="T1166" s="2" t="s">
        <v>273</v>
      </c>
      <c r="U1166" s="25" t="s">
        <v>273</v>
      </c>
      <c r="V1166" s="24" t="s">
        <v>273</v>
      </c>
      <c r="W1166" s="2" t="s">
        <v>273</v>
      </c>
      <c r="X1166" s="2" t="s">
        <v>273</v>
      </c>
      <c r="Y1166" s="2" t="s">
        <v>273</v>
      </c>
      <c r="Z1166" s="175" t="s">
        <v>273</v>
      </c>
      <c r="AA1166" s="24" t="s">
        <v>272</v>
      </c>
      <c r="AB1166" s="2" t="s">
        <v>273</v>
      </c>
      <c r="AC1166" s="25" t="s">
        <v>273</v>
      </c>
      <c r="AD1166" s="174" t="s">
        <v>272</v>
      </c>
      <c r="AE1166" s="25" t="s">
        <v>273</v>
      </c>
      <c r="AF1166" s="180">
        <v>100</v>
      </c>
    </row>
    <row r="1167" spans="1:32">
      <c r="A1167" s="134" t="str">
        <f t="shared" si="18"/>
        <v>CHst_02.5</v>
      </c>
      <c r="C1167" s="177" t="s">
        <v>11</v>
      </c>
      <c r="D1167" s="178" t="s">
        <v>3</v>
      </c>
      <c r="E1167" s="178" t="s">
        <v>633</v>
      </c>
      <c r="F1167" s="178" t="s">
        <v>634</v>
      </c>
      <c r="G1167" s="178" t="s">
        <v>540</v>
      </c>
      <c r="H1167" s="177" t="s">
        <v>52</v>
      </c>
      <c r="I1167" s="179" t="s">
        <v>54</v>
      </c>
      <c r="J1167" s="59" t="s">
        <v>1587</v>
      </c>
      <c r="K1167" s="60" t="s">
        <v>1617</v>
      </c>
      <c r="L1167" s="174" t="s">
        <v>272</v>
      </c>
      <c r="M1167" s="2" t="s">
        <v>273</v>
      </c>
      <c r="N1167" s="175" t="s">
        <v>272</v>
      </c>
      <c r="O1167" s="24" t="s">
        <v>672</v>
      </c>
      <c r="P1167" s="2" t="s">
        <v>273</v>
      </c>
      <c r="Q1167" s="2" t="s">
        <v>273</v>
      </c>
      <c r="R1167" s="2" t="s">
        <v>273</v>
      </c>
      <c r="S1167" s="2" t="s">
        <v>273</v>
      </c>
      <c r="T1167" s="2" t="s">
        <v>273</v>
      </c>
      <c r="U1167" s="25" t="s">
        <v>273</v>
      </c>
      <c r="V1167" s="24" t="s">
        <v>273</v>
      </c>
      <c r="W1167" s="2" t="s">
        <v>273</v>
      </c>
      <c r="X1167" s="2" t="s">
        <v>273</v>
      </c>
      <c r="Y1167" s="2" t="s">
        <v>273</v>
      </c>
      <c r="Z1167" s="175" t="s">
        <v>273</v>
      </c>
      <c r="AA1167" s="24" t="s">
        <v>273</v>
      </c>
      <c r="AB1167" s="2" t="s">
        <v>273</v>
      </c>
      <c r="AC1167" s="25" t="s">
        <v>273</v>
      </c>
      <c r="AD1167" s="174" t="s">
        <v>273</v>
      </c>
      <c r="AE1167" s="25" t="s">
        <v>273</v>
      </c>
      <c r="AF1167" s="180">
        <v>100</v>
      </c>
    </row>
    <row r="1168" spans="1:32">
      <c r="A1168" s="134" t="str">
        <f t="shared" si="18"/>
        <v>CHst_02.5</v>
      </c>
      <c r="C1168" s="177" t="s">
        <v>11</v>
      </c>
      <c r="D1168" s="178" t="s">
        <v>3</v>
      </c>
      <c r="E1168" s="178" t="s">
        <v>633</v>
      </c>
      <c r="F1168" s="178" t="s">
        <v>634</v>
      </c>
      <c r="G1168" s="178" t="s">
        <v>540</v>
      </c>
      <c r="H1168" s="177" t="s">
        <v>52</v>
      </c>
      <c r="I1168" s="179" t="s">
        <v>54</v>
      </c>
      <c r="J1168" s="59" t="s">
        <v>1589</v>
      </c>
      <c r="K1168" s="60" t="s">
        <v>1618</v>
      </c>
      <c r="L1168" s="174" t="s">
        <v>272</v>
      </c>
      <c r="M1168" s="2" t="s">
        <v>273</v>
      </c>
      <c r="N1168" s="175" t="s">
        <v>272</v>
      </c>
      <c r="O1168" s="24" t="s">
        <v>672</v>
      </c>
      <c r="P1168" s="2" t="s">
        <v>273</v>
      </c>
      <c r="Q1168" s="2" t="s">
        <v>273</v>
      </c>
      <c r="R1168" s="2" t="s">
        <v>273</v>
      </c>
      <c r="S1168" s="2" t="s">
        <v>273</v>
      </c>
      <c r="T1168" s="2" t="s">
        <v>273</v>
      </c>
      <c r="U1168" s="25" t="s">
        <v>273</v>
      </c>
      <c r="V1168" s="24" t="s">
        <v>273</v>
      </c>
      <c r="W1168" s="2" t="s">
        <v>273</v>
      </c>
      <c r="X1168" s="2" t="s">
        <v>273</v>
      </c>
      <c r="Y1168" s="2" t="s">
        <v>273</v>
      </c>
      <c r="Z1168" s="175" t="s">
        <v>273</v>
      </c>
      <c r="AA1168" s="24" t="s">
        <v>273</v>
      </c>
      <c r="AB1168" s="2" t="s">
        <v>273</v>
      </c>
      <c r="AC1168" s="25" t="s">
        <v>273</v>
      </c>
      <c r="AD1168" s="174" t="s">
        <v>273</v>
      </c>
      <c r="AE1168" s="25" t="s">
        <v>273</v>
      </c>
      <c r="AF1168" s="180">
        <v>100</v>
      </c>
    </row>
    <row r="1169" spans="1:32">
      <c r="A1169" s="134" t="str">
        <f t="shared" si="18"/>
        <v>CHst_02.5</v>
      </c>
      <c r="C1169" s="177" t="s">
        <v>11</v>
      </c>
      <c r="D1169" s="178" t="s">
        <v>3</v>
      </c>
      <c r="E1169" s="178" t="s">
        <v>633</v>
      </c>
      <c r="F1169" s="178" t="s">
        <v>634</v>
      </c>
      <c r="G1169" s="178" t="s">
        <v>540</v>
      </c>
      <c r="H1169" s="177" t="s">
        <v>52</v>
      </c>
      <c r="I1169" s="179" t="s">
        <v>54</v>
      </c>
      <c r="J1169" s="59" t="s">
        <v>1591</v>
      </c>
      <c r="K1169" s="60" t="s">
        <v>1619</v>
      </c>
      <c r="L1169" s="174" t="s">
        <v>272</v>
      </c>
      <c r="M1169" s="2" t="s">
        <v>273</v>
      </c>
      <c r="N1169" s="175" t="s">
        <v>272</v>
      </c>
      <c r="O1169" s="24" t="s">
        <v>672</v>
      </c>
      <c r="P1169" s="2" t="s">
        <v>273</v>
      </c>
      <c r="Q1169" s="2" t="s">
        <v>273</v>
      </c>
      <c r="R1169" s="2" t="s">
        <v>273</v>
      </c>
      <c r="S1169" s="2" t="s">
        <v>273</v>
      </c>
      <c r="T1169" s="2" t="s">
        <v>273</v>
      </c>
      <c r="U1169" s="25" t="s">
        <v>273</v>
      </c>
      <c r="V1169" s="24" t="s">
        <v>273</v>
      </c>
      <c r="W1169" s="2" t="s">
        <v>273</v>
      </c>
      <c r="X1169" s="2" t="s">
        <v>273</v>
      </c>
      <c r="Y1169" s="2" t="s">
        <v>273</v>
      </c>
      <c r="Z1169" s="175" t="s">
        <v>273</v>
      </c>
      <c r="AA1169" s="24" t="s">
        <v>273</v>
      </c>
      <c r="AB1169" s="2" t="s">
        <v>273</v>
      </c>
      <c r="AC1169" s="25" t="s">
        <v>273</v>
      </c>
      <c r="AD1169" s="174" t="s">
        <v>273</v>
      </c>
      <c r="AE1169" s="25" t="s">
        <v>273</v>
      </c>
      <c r="AF1169" s="180">
        <v>100</v>
      </c>
    </row>
    <row r="1170" spans="1:32">
      <c r="A1170" s="134" t="str">
        <f t="shared" si="18"/>
        <v>CHst_02.5</v>
      </c>
      <c r="C1170" s="177" t="s">
        <v>11</v>
      </c>
      <c r="D1170" s="178" t="s">
        <v>3</v>
      </c>
      <c r="E1170" s="178" t="s">
        <v>633</v>
      </c>
      <c r="F1170" s="178" t="s">
        <v>634</v>
      </c>
      <c r="G1170" s="178" t="s">
        <v>540</v>
      </c>
      <c r="H1170" s="177" t="s">
        <v>52</v>
      </c>
      <c r="I1170" s="179" t="s">
        <v>54</v>
      </c>
      <c r="J1170" s="59" t="s">
        <v>1593</v>
      </c>
      <c r="K1170" s="60" t="s">
        <v>1610</v>
      </c>
      <c r="L1170" s="174" t="s">
        <v>272</v>
      </c>
      <c r="M1170" s="2" t="s">
        <v>273</v>
      </c>
      <c r="N1170" s="175" t="s">
        <v>272</v>
      </c>
      <c r="O1170" s="24" t="s">
        <v>672</v>
      </c>
      <c r="P1170" s="2" t="s">
        <v>273</v>
      </c>
      <c r="Q1170" s="2" t="s">
        <v>273</v>
      </c>
      <c r="R1170" s="2" t="s">
        <v>273</v>
      </c>
      <c r="S1170" s="2" t="s">
        <v>273</v>
      </c>
      <c r="T1170" s="2" t="s">
        <v>273</v>
      </c>
      <c r="U1170" s="25" t="s">
        <v>273</v>
      </c>
      <c r="V1170" s="24" t="s">
        <v>273</v>
      </c>
      <c r="W1170" s="2" t="s">
        <v>273</v>
      </c>
      <c r="X1170" s="2" t="s">
        <v>273</v>
      </c>
      <c r="Y1170" s="2" t="s">
        <v>273</v>
      </c>
      <c r="Z1170" s="175" t="s">
        <v>273</v>
      </c>
      <c r="AA1170" s="24" t="s">
        <v>273</v>
      </c>
      <c r="AB1170" s="2" t="s">
        <v>273</v>
      </c>
      <c r="AC1170" s="25" t="s">
        <v>273</v>
      </c>
      <c r="AD1170" s="174" t="s">
        <v>273</v>
      </c>
      <c r="AE1170" s="25" t="s">
        <v>273</v>
      </c>
      <c r="AF1170" s="180">
        <v>100</v>
      </c>
    </row>
    <row r="1171" spans="1:32">
      <c r="A1171" s="134" t="str">
        <f t="shared" si="18"/>
        <v>CHst_02.5</v>
      </c>
      <c r="C1171" s="177" t="s">
        <v>11</v>
      </c>
      <c r="D1171" s="178" t="s">
        <v>3</v>
      </c>
      <c r="E1171" s="178" t="s">
        <v>633</v>
      </c>
      <c r="F1171" s="178" t="s">
        <v>634</v>
      </c>
      <c r="G1171" s="178" t="s">
        <v>540</v>
      </c>
      <c r="H1171" s="177" t="s">
        <v>52</v>
      </c>
      <c r="I1171" s="179" t="s">
        <v>54</v>
      </c>
      <c r="J1171" s="59" t="s">
        <v>1595</v>
      </c>
      <c r="K1171" s="60" t="s">
        <v>1620</v>
      </c>
      <c r="L1171" s="174" t="s">
        <v>272</v>
      </c>
      <c r="M1171" s="2" t="s">
        <v>273</v>
      </c>
      <c r="N1171" s="175" t="s">
        <v>272</v>
      </c>
      <c r="O1171" s="24" t="s">
        <v>672</v>
      </c>
      <c r="P1171" s="2" t="s">
        <v>273</v>
      </c>
      <c r="Q1171" s="2" t="s">
        <v>273</v>
      </c>
      <c r="R1171" s="2" t="s">
        <v>273</v>
      </c>
      <c r="S1171" s="2" t="s">
        <v>273</v>
      </c>
      <c r="T1171" s="2" t="s">
        <v>273</v>
      </c>
      <c r="U1171" s="25" t="s">
        <v>273</v>
      </c>
      <c r="V1171" s="24" t="s">
        <v>273</v>
      </c>
      <c r="W1171" s="2" t="s">
        <v>273</v>
      </c>
      <c r="X1171" s="2" t="s">
        <v>273</v>
      </c>
      <c r="Y1171" s="2" t="s">
        <v>273</v>
      </c>
      <c r="Z1171" s="175" t="s">
        <v>273</v>
      </c>
      <c r="AA1171" s="24" t="s">
        <v>273</v>
      </c>
      <c r="AB1171" s="2" t="s">
        <v>273</v>
      </c>
      <c r="AC1171" s="25" t="s">
        <v>273</v>
      </c>
      <c r="AD1171" s="174" t="s">
        <v>273</v>
      </c>
      <c r="AE1171" s="25" t="s">
        <v>273</v>
      </c>
      <c r="AF1171" s="180">
        <v>100</v>
      </c>
    </row>
    <row r="1172" spans="1:32">
      <c r="A1172" s="134" t="str">
        <f t="shared" si="18"/>
        <v>CHst_02.5</v>
      </c>
      <c r="C1172" s="177" t="s">
        <v>11</v>
      </c>
      <c r="D1172" s="178" t="s">
        <v>3</v>
      </c>
      <c r="E1172" s="178" t="s">
        <v>633</v>
      </c>
      <c r="F1172" s="178" t="s">
        <v>634</v>
      </c>
      <c r="G1172" s="178" t="s">
        <v>540</v>
      </c>
      <c r="H1172" s="177" t="s">
        <v>52</v>
      </c>
      <c r="I1172" s="179" t="s">
        <v>54</v>
      </c>
      <c r="J1172" s="59" t="s">
        <v>1597</v>
      </c>
      <c r="K1172" s="60" t="s">
        <v>1621</v>
      </c>
      <c r="L1172" s="174" t="s">
        <v>272</v>
      </c>
      <c r="M1172" s="2" t="s">
        <v>273</v>
      </c>
      <c r="N1172" s="175" t="s">
        <v>272</v>
      </c>
      <c r="O1172" s="24" t="s">
        <v>672</v>
      </c>
      <c r="P1172" s="2" t="s">
        <v>273</v>
      </c>
      <c r="Q1172" s="2" t="s">
        <v>273</v>
      </c>
      <c r="R1172" s="2" t="s">
        <v>273</v>
      </c>
      <c r="S1172" s="2" t="s">
        <v>273</v>
      </c>
      <c r="T1172" s="2" t="s">
        <v>273</v>
      </c>
      <c r="U1172" s="25" t="s">
        <v>273</v>
      </c>
      <c r="V1172" s="24" t="s">
        <v>273</v>
      </c>
      <c r="W1172" s="2" t="s">
        <v>273</v>
      </c>
      <c r="X1172" s="2" t="s">
        <v>273</v>
      </c>
      <c r="Y1172" s="2" t="s">
        <v>273</v>
      </c>
      <c r="Z1172" s="175" t="s">
        <v>273</v>
      </c>
      <c r="AA1172" s="24" t="s">
        <v>273</v>
      </c>
      <c r="AB1172" s="2" t="s">
        <v>273</v>
      </c>
      <c r="AC1172" s="25" t="s">
        <v>273</v>
      </c>
      <c r="AD1172" s="174" t="s">
        <v>273</v>
      </c>
      <c r="AE1172" s="25" t="s">
        <v>273</v>
      </c>
      <c r="AF1172" s="180">
        <v>100</v>
      </c>
    </row>
    <row r="1173" spans="1:32">
      <c r="A1173" s="134" t="str">
        <f t="shared" si="18"/>
        <v>CHst_02.5</v>
      </c>
      <c r="C1173" s="177" t="s">
        <v>11</v>
      </c>
      <c r="D1173" s="178" t="s">
        <v>3</v>
      </c>
      <c r="E1173" s="178" t="s">
        <v>633</v>
      </c>
      <c r="F1173" s="178" t="s">
        <v>634</v>
      </c>
      <c r="G1173" s="178" t="s">
        <v>540</v>
      </c>
      <c r="H1173" s="177" t="s">
        <v>52</v>
      </c>
      <c r="I1173" s="179" t="s">
        <v>54</v>
      </c>
      <c r="J1173" s="59" t="s">
        <v>1599</v>
      </c>
      <c r="K1173" s="60" t="s">
        <v>1622</v>
      </c>
      <c r="L1173" s="174" t="s">
        <v>272</v>
      </c>
      <c r="M1173" s="2" t="s">
        <v>273</v>
      </c>
      <c r="N1173" s="175" t="s">
        <v>272</v>
      </c>
      <c r="O1173" s="24" t="s">
        <v>672</v>
      </c>
      <c r="P1173" s="2" t="s">
        <v>273</v>
      </c>
      <c r="Q1173" s="2" t="s">
        <v>273</v>
      </c>
      <c r="R1173" s="2" t="s">
        <v>273</v>
      </c>
      <c r="S1173" s="2" t="s">
        <v>273</v>
      </c>
      <c r="T1173" s="2" t="s">
        <v>273</v>
      </c>
      <c r="U1173" s="25" t="s">
        <v>273</v>
      </c>
      <c r="V1173" s="24" t="s">
        <v>273</v>
      </c>
      <c r="W1173" s="2" t="s">
        <v>273</v>
      </c>
      <c r="X1173" s="2" t="s">
        <v>273</v>
      </c>
      <c r="Y1173" s="2" t="s">
        <v>273</v>
      </c>
      <c r="Z1173" s="175" t="s">
        <v>273</v>
      </c>
      <c r="AA1173" s="24" t="s">
        <v>273</v>
      </c>
      <c r="AB1173" s="2" t="s">
        <v>273</v>
      </c>
      <c r="AC1173" s="25" t="s">
        <v>273</v>
      </c>
      <c r="AD1173" s="174" t="s">
        <v>273</v>
      </c>
      <c r="AE1173" s="25" t="s">
        <v>273</v>
      </c>
      <c r="AF1173" s="180">
        <v>100</v>
      </c>
    </row>
    <row r="1174" spans="1:32">
      <c r="A1174" s="134" t="str">
        <f t="shared" si="18"/>
        <v>CHst_03.1</v>
      </c>
      <c r="C1174" s="177" t="s">
        <v>11</v>
      </c>
      <c r="D1174" s="178" t="s">
        <v>3</v>
      </c>
      <c r="E1174" s="178" t="s">
        <v>635</v>
      </c>
      <c r="F1174" s="178" t="s">
        <v>636</v>
      </c>
      <c r="G1174" s="178" t="s">
        <v>540</v>
      </c>
      <c r="H1174" s="177" t="s">
        <v>52</v>
      </c>
      <c r="I1174" s="179" t="s">
        <v>643</v>
      </c>
      <c r="J1174" s="59" t="s">
        <v>1574</v>
      </c>
      <c r="K1174" s="60" t="s">
        <v>1623</v>
      </c>
      <c r="L1174" s="174" t="s">
        <v>272</v>
      </c>
      <c r="M1174" s="2" t="s">
        <v>273</v>
      </c>
      <c r="N1174" s="175" t="s">
        <v>272</v>
      </c>
      <c r="O1174" s="24" t="s">
        <v>672</v>
      </c>
      <c r="P1174" s="2" t="s">
        <v>273</v>
      </c>
      <c r="Q1174" s="2" t="s">
        <v>273</v>
      </c>
      <c r="R1174" s="2" t="s">
        <v>273</v>
      </c>
      <c r="S1174" s="2" t="s">
        <v>273</v>
      </c>
      <c r="T1174" s="2" t="s">
        <v>273</v>
      </c>
      <c r="U1174" s="25" t="s">
        <v>273</v>
      </c>
      <c r="V1174" s="24" t="s">
        <v>273</v>
      </c>
      <c r="W1174" s="2" t="s">
        <v>273</v>
      </c>
      <c r="X1174" s="2" t="s">
        <v>273</v>
      </c>
      <c r="Y1174" s="2" t="s">
        <v>273</v>
      </c>
      <c r="Z1174" s="175" t="s">
        <v>273</v>
      </c>
      <c r="AA1174" s="24" t="s">
        <v>273</v>
      </c>
      <c r="AB1174" s="2" t="s">
        <v>273</v>
      </c>
      <c r="AC1174" s="25" t="s">
        <v>273</v>
      </c>
      <c r="AD1174" s="174" t="s">
        <v>273</v>
      </c>
      <c r="AE1174" s="25" t="s">
        <v>273</v>
      </c>
      <c r="AF1174" s="180">
        <v>100</v>
      </c>
    </row>
    <row r="1175" spans="1:32">
      <c r="A1175" s="134" t="str">
        <f t="shared" si="18"/>
        <v>CHst_03.2</v>
      </c>
      <c r="C1175" s="177" t="s">
        <v>11</v>
      </c>
      <c r="D1175" s="178" t="s">
        <v>3</v>
      </c>
      <c r="E1175" s="178" t="s">
        <v>637</v>
      </c>
      <c r="F1175" s="178" t="s">
        <v>638</v>
      </c>
      <c r="G1175" s="178" t="s">
        <v>533</v>
      </c>
      <c r="H1175" s="177" t="s">
        <v>52</v>
      </c>
      <c r="I1175" s="179" t="s">
        <v>54</v>
      </c>
      <c r="J1175" s="59" t="s">
        <v>47</v>
      </c>
      <c r="K1175" s="60" t="s">
        <v>47</v>
      </c>
      <c r="L1175" s="174" t="s">
        <v>272</v>
      </c>
      <c r="M1175" s="2" t="s">
        <v>272</v>
      </c>
      <c r="N1175" s="175" t="s">
        <v>272</v>
      </c>
      <c r="O1175" s="24"/>
      <c r="P1175" s="2"/>
      <c r="Q1175" s="2"/>
      <c r="R1175" s="2"/>
      <c r="S1175" s="2"/>
      <c r="T1175" s="2"/>
      <c r="U1175" s="25"/>
      <c r="V1175" s="24"/>
      <c r="W1175" s="2"/>
      <c r="X1175" s="2"/>
      <c r="Y1175" s="2"/>
      <c r="Z1175" s="175"/>
      <c r="AA1175" s="24"/>
      <c r="AB1175" s="2"/>
      <c r="AC1175" s="25"/>
      <c r="AD1175" s="174"/>
      <c r="AE1175" s="25"/>
      <c r="AF1175" s="180" t="s">
        <v>7</v>
      </c>
    </row>
    <row r="1176" spans="1:32">
      <c r="A1176" s="134" t="str">
        <f t="shared" si="18"/>
        <v>CHst_03.3</v>
      </c>
      <c r="C1176" s="177" t="s">
        <v>11</v>
      </c>
      <c r="D1176" s="178" t="s">
        <v>3</v>
      </c>
      <c r="E1176" s="178" t="s">
        <v>639</v>
      </c>
      <c r="F1176" s="178" t="s">
        <v>640</v>
      </c>
      <c r="G1176" s="178" t="s">
        <v>533</v>
      </c>
      <c r="H1176" s="177" t="s">
        <v>52</v>
      </c>
      <c r="I1176" s="179" t="s">
        <v>54</v>
      </c>
      <c r="J1176" s="59" t="s">
        <v>1583</v>
      </c>
      <c r="K1176" s="60" t="s">
        <v>1624</v>
      </c>
      <c r="L1176" s="174" t="s">
        <v>272</v>
      </c>
      <c r="M1176" s="2" t="s">
        <v>272</v>
      </c>
      <c r="N1176" s="175" t="s">
        <v>272</v>
      </c>
      <c r="O1176" s="24"/>
      <c r="P1176" s="2"/>
      <c r="Q1176" s="2"/>
      <c r="R1176" s="2"/>
      <c r="S1176" s="2"/>
      <c r="T1176" s="2"/>
      <c r="U1176" s="25"/>
      <c r="V1176" s="24"/>
      <c r="W1176" s="2"/>
      <c r="X1176" s="2"/>
      <c r="Y1176" s="2"/>
      <c r="Z1176" s="175"/>
      <c r="AA1176" s="24"/>
      <c r="AB1176" s="2"/>
      <c r="AC1176" s="25"/>
      <c r="AD1176" s="174"/>
      <c r="AE1176" s="25"/>
      <c r="AF1176" s="180">
        <v>100</v>
      </c>
    </row>
    <row r="1177" spans="1:32">
      <c r="A1177" s="134" t="str">
        <f t="shared" si="18"/>
        <v>CHst_03.3</v>
      </c>
      <c r="C1177" s="177" t="s">
        <v>11</v>
      </c>
      <c r="D1177" s="178" t="s">
        <v>3</v>
      </c>
      <c r="E1177" s="178" t="s">
        <v>639</v>
      </c>
      <c r="F1177" s="178" t="s">
        <v>640</v>
      </c>
      <c r="G1177" s="178" t="s">
        <v>533</v>
      </c>
      <c r="H1177" s="177" t="s">
        <v>52</v>
      </c>
      <c r="I1177" s="179" t="s">
        <v>54</v>
      </c>
      <c r="J1177" s="59" t="s">
        <v>1577</v>
      </c>
      <c r="K1177" s="60" t="s">
        <v>1625</v>
      </c>
      <c r="L1177" s="174" t="s">
        <v>272</v>
      </c>
      <c r="M1177" s="2" t="s">
        <v>272</v>
      </c>
      <c r="N1177" s="175" t="s">
        <v>272</v>
      </c>
      <c r="O1177" s="24"/>
      <c r="P1177" s="2"/>
      <c r="Q1177" s="2"/>
      <c r="R1177" s="2"/>
      <c r="S1177" s="2"/>
      <c r="T1177" s="2"/>
      <c r="U1177" s="25"/>
      <c r="V1177" s="24"/>
      <c r="W1177" s="2"/>
      <c r="X1177" s="2"/>
      <c r="Y1177" s="2"/>
      <c r="Z1177" s="175"/>
      <c r="AA1177" s="24"/>
      <c r="AB1177" s="2"/>
      <c r="AC1177" s="25"/>
      <c r="AD1177" s="174"/>
      <c r="AE1177" s="25"/>
      <c r="AF1177" s="180">
        <v>100</v>
      </c>
    </row>
    <row r="1178" spans="1:32">
      <c r="A1178" s="134" t="str">
        <f t="shared" si="18"/>
        <v>CHst_03.3</v>
      </c>
      <c r="C1178" s="177" t="s">
        <v>11</v>
      </c>
      <c r="D1178" s="178" t="s">
        <v>3</v>
      </c>
      <c r="E1178" s="178" t="s">
        <v>639</v>
      </c>
      <c r="F1178" s="178" t="s">
        <v>640</v>
      </c>
      <c r="G1178" s="178" t="s">
        <v>533</v>
      </c>
      <c r="H1178" s="177" t="s">
        <v>52</v>
      </c>
      <c r="I1178" s="179" t="s">
        <v>54</v>
      </c>
      <c r="J1178" s="59" t="s">
        <v>1579</v>
      </c>
      <c r="K1178" s="60" t="s">
        <v>1626</v>
      </c>
      <c r="L1178" s="174" t="s">
        <v>272</v>
      </c>
      <c r="M1178" s="2" t="s">
        <v>272</v>
      </c>
      <c r="N1178" s="175" t="s">
        <v>272</v>
      </c>
      <c r="O1178" s="24"/>
      <c r="P1178" s="2"/>
      <c r="Q1178" s="2"/>
      <c r="R1178" s="2"/>
      <c r="S1178" s="2"/>
      <c r="T1178" s="2"/>
      <c r="U1178" s="25"/>
      <c r="V1178" s="24"/>
      <c r="W1178" s="2"/>
      <c r="X1178" s="2"/>
      <c r="Y1178" s="2"/>
      <c r="Z1178" s="175"/>
      <c r="AA1178" s="24"/>
      <c r="AB1178" s="2"/>
      <c r="AC1178" s="25"/>
      <c r="AD1178" s="174"/>
      <c r="AE1178" s="25"/>
      <c r="AF1178" s="180">
        <v>100</v>
      </c>
    </row>
    <row r="1179" spans="1:32">
      <c r="A1179" s="134" t="str">
        <f t="shared" si="18"/>
        <v>CHst_03.3</v>
      </c>
      <c r="C1179" s="177" t="s">
        <v>11</v>
      </c>
      <c r="D1179" s="178" t="s">
        <v>3</v>
      </c>
      <c r="E1179" s="178" t="s">
        <v>639</v>
      </c>
      <c r="F1179" s="178" t="s">
        <v>640</v>
      </c>
      <c r="G1179" s="178" t="s">
        <v>533</v>
      </c>
      <c r="H1179" s="177" t="s">
        <v>52</v>
      </c>
      <c r="I1179" s="179" t="s">
        <v>54</v>
      </c>
      <c r="J1179" s="59" t="s">
        <v>1581</v>
      </c>
      <c r="K1179" s="60" t="s">
        <v>1627</v>
      </c>
      <c r="L1179" s="174" t="s">
        <v>272</v>
      </c>
      <c r="M1179" s="2" t="s">
        <v>272</v>
      </c>
      <c r="N1179" s="175" t="s">
        <v>272</v>
      </c>
      <c r="O1179" s="24"/>
      <c r="P1179" s="2"/>
      <c r="Q1179" s="2"/>
      <c r="R1179" s="2"/>
      <c r="S1179" s="2"/>
      <c r="T1179" s="2"/>
      <c r="U1179" s="25"/>
      <c r="V1179" s="24"/>
      <c r="W1179" s="2"/>
      <c r="X1179" s="2"/>
      <c r="Y1179" s="2"/>
      <c r="Z1179" s="175"/>
      <c r="AA1179" s="24"/>
      <c r="AB1179" s="2"/>
      <c r="AC1179" s="25"/>
      <c r="AD1179" s="174"/>
      <c r="AE1179" s="25"/>
      <c r="AF1179" s="180">
        <v>100</v>
      </c>
    </row>
    <row r="1180" spans="1:32">
      <c r="A1180" s="134" t="str">
        <f t="shared" si="18"/>
        <v>CHst_03.3</v>
      </c>
      <c r="C1180" s="177" t="s">
        <v>11</v>
      </c>
      <c r="D1180" s="178" t="s">
        <v>3</v>
      </c>
      <c r="E1180" s="178" t="s">
        <v>639</v>
      </c>
      <c r="F1180" s="178" t="s">
        <v>640</v>
      </c>
      <c r="G1180" s="178" t="s">
        <v>533</v>
      </c>
      <c r="H1180" s="177" t="s">
        <v>52</v>
      </c>
      <c r="I1180" s="179" t="s">
        <v>54</v>
      </c>
      <c r="J1180" s="59" t="s">
        <v>1585</v>
      </c>
      <c r="K1180" s="60" t="s">
        <v>1628</v>
      </c>
      <c r="L1180" s="174" t="s">
        <v>272</v>
      </c>
      <c r="M1180" s="2" t="s">
        <v>272</v>
      </c>
      <c r="N1180" s="175" t="s">
        <v>272</v>
      </c>
      <c r="O1180" s="24"/>
      <c r="P1180" s="2"/>
      <c r="Q1180" s="2"/>
      <c r="R1180" s="2"/>
      <c r="S1180" s="2"/>
      <c r="T1180" s="2"/>
      <c r="U1180" s="25"/>
      <c r="V1180" s="24"/>
      <c r="W1180" s="2"/>
      <c r="X1180" s="2"/>
      <c r="Y1180" s="2"/>
      <c r="Z1180" s="175"/>
      <c r="AA1180" s="24"/>
      <c r="AB1180" s="2"/>
      <c r="AC1180" s="25"/>
      <c r="AD1180" s="174"/>
      <c r="AE1180" s="25"/>
      <c r="AF1180" s="180">
        <v>100</v>
      </c>
    </row>
    <row r="1181" spans="1:32">
      <c r="A1181" s="134" t="str">
        <f t="shared" si="18"/>
        <v>CHst_03.3</v>
      </c>
      <c r="C1181" s="177" t="s">
        <v>11</v>
      </c>
      <c r="D1181" s="178" t="s">
        <v>3</v>
      </c>
      <c r="E1181" s="178" t="s">
        <v>639</v>
      </c>
      <c r="F1181" s="178" t="s">
        <v>640</v>
      </c>
      <c r="G1181" s="178" t="s">
        <v>533</v>
      </c>
      <c r="H1181" s="177" t="s">
        <v>52</v>
      </c>
      <c r="I1181" s="179" t="s">
        <v>54</v>
      </c>
      <c r="J1181" s="59" t="s">
        <v>1587</v>
      </c>
      <c r="K1181" s="60" t="s">
        <v>1629</v>
      </c>
      <c r="L1181" s="174" t="s">
        <v>272</v>
      </c>
      <c r="M1181" s="2" t="s">
        <v>272</v>
      </c>
      <c r="N1181" s="175" t="s">
        <v>272</v>
      </c>
      <c r="O1181" s="24"/>
      <c r="P1181" s="2"/>
      <c r="Q1181" s="2"/>
      <c r="R1181" s="2"/>
      <c r="S1181" s="2"/>
      <c r="T1181" s="2"/>
      <c r="U1181" s="25"/>
      <c r="V1181" s="24"/>
      <c r="W1181" s="2"/>
      <c r="X1181" s="2"/>
      <c r="Y1181" s="2"/>
      <c r="Z1181" s="175"/>
      <c r="AA1181" s="24"/>
      <c r="AB1181" s="2"/>
      <c r="AC1181" s="25"/>
      <c r="AD1181" s="174"/>
      <c r="AE1181" s="25"/>
      <c r="AF1181" s="180">
        <v>100</v>
      </c>
    </row>
    <row r="1182" spans="1:32">
      <c r="A1182" s="134" t="str">
        <f t="shared" si="18"/>
        <v>CHst_03.3</v>
      </c>
      <c r="C1182" s="177" t="s">
        <v>11</v>
      </c>
      <c r="D1182" s="178" t="s">
        <v>3</v>
      </c>
      <c r="E1182" s="178" t="s">
        <v>639</v>
      </c>
      <c r="F1182" s="178" t="s">
        <v>640</v>
      </c>
      <c r="G1182" s="178" t="s">
        <v>533</v>
      </c>
      <c r="H1182" s="177" t="s">
        <v>52</v>
      </c>
      <c r="I1182" s="179" t="s">
        <v>54</v>
      </c>
      <c r="J1182" s="59" t="s">
        <v>1589</v>
      </c>
      <c r="K1182" s="60" t="s">
        <v>1630</v>
      </c>
      <c r="L1182" s="174" t="s">
        <v>272</v>
      </c>
      <c r="M1182" s="2" t="s">
        <v>272</v>
      </c>
      <c r="N1182" s="175" t="s">
        <v>272</v>
      </c>
      <c r="O1182" s="24"/>
      <c r="P1182" s="2"/>
      <c r="Q1182" s="2"/>
      <c r="R1182" s="2"/>
      <c r="S1182" s="2"/>
      <c r="T1182" s="2"/>
      <c r="U1182" s="25"/>
      <c r="V1182" s="24"/>
      <c r="W1182" s="2"/>
      <c r="X1182" s="2"/>
      <c r="Y1182" s="2"/>
      <c r="Z1182" s="175"/>
      <c r="AA1182" s="24"/>
      <c r="AB1182" s="2"/>
      <c r="AC1182" s="25"/>
      <c r="AD1182" s="174"/>
      <c r="AE1182" s="25"/>
      <c r="AF1182" s="180">
        <v>100</v>
      </c>
    </row>
    <row r="1183" spans="1:32">
      <c r="A1183" s="134" t="str">
        <f t="shared" si="18"/>
        <v>CHst_03.3</v>
      </c>
      <c r="C1183" s="177" t="s">
        <v>11</v>
      </c>
      <c r="D1183" s="178" t="s">
        <v>3</v>
      </c>
      <c r="E1183" s="178" t="s">
        <v>639</v>
      </c>
      <c r="F1183" s="178" t="s">
        <v>640</v>
      </c>
      <c r="G1183" s="178" t="s">
        <v>533</v>
      </c>
      <c r="H1183" s="177" t="s">
        <v>52</v>
      </c>
      <c r="I1183" s="179" t="s">
        <v>54</v>
      </c>
      <c r="J1183" s="59" t="s">
        <v>1591</v>
      </c>
      <c r="K1183" s="60" t="s">
        <v>1631</v>
      </c>
      <c r="L1183" s="174" t="s">
        <v>272</v>
      </c>
      <c r="M1183" s="2" t="s">
        <v>272</v>
      </c>
      <c r="N1183" s="175" t="s">
        <v>272</v>
      </c>
      <c r="O1183" s="24"/>
      <c r="P1183" s="2"/>
      <c r="Q1183" s="2"/>
      <c r="R1183" s="2"/>
      <c r="S1183" s="2"/>
      <c r="T1183" s="2"/>
      <c r="U1183" s="25"/>
      <c r="V1183" s="24"/>
      <c r="W1183" s="2"/>
      <c r="X1183" s="2"/>
      <c r="Y1183" s="2"/>
      <c r="Z1183" s="175"/>
      <c r="AA1183" s="24"/>
      <c r="AB1183" s="2"/>
      <c r="AC1183" s="25"/>
      <c r="AD1183" s="174"/>
      <c r="AE1183" s="25"/>
      <c r="AF1183" s="180">
        <v>100</v>
      </c>
    </row>
    <row r="1184" spans="1:32">
      <c r="A1184" s="134" t="str">
        <f t="shared" si="18"/>
        <v>CHst_03.3</v>
      </c>
      <c r="C1184" s="177" t="s">
        <v>11</v>
      </c>
      <c r="D1184" s="178" t="s">
        <v>3</v>
      </c>
      <c r="E1184" s="178" t="s">
        <v>639</v>
      </c>
      <c r="F1184" s="178" t="s">
        <v>640</v>
      </c>
      <c r="G1184" s="178" t="s">
        <v>533</v>
      </c>
      <c r="H1184" s="177" t="s">
        <v>52</v>
      </c>
      <c r="I1184" s="179" t="s">
        <v>54</v>
      </c>
      <c r="J1184" s="59" t="s">
        <v>1593</v>
      </c>
      <c r="K1184" s="60" t="s">
        <v>1632</v>
      </c>
      <c r="L1184" s="174" t="s">
        <v>272</v>
      </c>
      <c r="M1184" s="2" t="s">
        <v>272</v>
      </c>
      <c r="N1184" s="175" t="s">
        <v>272</v>
      </c>
      <c r="O1184" s="24"/>
      <c r="P1184" s="2"/>
      <c r="Q1184" s="2"/>
      <c r="R1184" s="2"/>
      <c r="S1184" s="2"/>
      <c r="T1184" s="2"/>
      <c r="U1184" s="25"/>
      <c r="V1184" s="24"/>
      <c r="W1184" s="2"/>
      <c r="X1184" s="2"/>
      <c r="Y1184" s="2"/>
      <c r="Z1184" s="175"/>
      <c r="AA1184" s="24"/>
      <c r="AB1184" s="2"/>
      <c r="AC1184" s="25"/>
      <c r="AD1184" s="174"/>
      <c r="AE1184" s="25"/>
      <c r="AF1184" s="180">
        <v>100</v>
      </c>
    </row>
    <row r="1185" spans="1:32">
      <c r="A1185" s="134" t="str">
        <f t="shared" si="18"/>
        <v>CHst_03.3</v>
      </c>
      <c r="C1185" s="177" t="s">
        <v>11</v>
      </c>
      <c r="D1185" s="178" t="s">
        <v>3</v>
      </c>
      <c r="E1185" s="178" t="s">
        <v>639</v>
      </c>
      <c r="F1185" s="178" t="s">
        <v>640</v>
      </c>
      <c r="G1185" s="178" t="s">
        <v>533</v>
      </c>
      <c r="H1185" s="177" t="s">
        <v>52</v>
      </c>
      <c r="I1185" s="179" t="s">
        <v>54</v>
      </c>
      <c r="J1185" s="59" t="s">
        <v>1595</v>
      </c>
      <c r="K1185" s="60" t="s">
        <v>1633</v>
      </c>
      <c r="L1185" s="174" t="s">
        <v>272</v>
      </c>
      <c r="M1185" s="2" t="s">
        <v>272</v>
      </c>
      <c r="N1185" s="175" t="s">
        <v>272</v>
      </c>
      <c r="O1185" s="24"/>
      <c r="P1185" s="2"/>
      <c r="Q1185" s="2"/>
      <c r="R1185" s="2"/>
      <c r="S1185" s="2"/>
      <c r="T1185" s="2"/>
      <c r="U1185" s="25"/>
      <c r="V1185" s="24"/>
      <c r="W1185" s="2"/>
      <c r="X1185" s="2"/>
      <c r="Y1185" s="2"/>
      <c r="Z1185" s="175"/>
      <c r="AA1185" s="24"/>
      <c r="AB1185" s="2"/>
      <c r="AC1185" s="25"/>
      <c r="AD1185" s="174"/>
      <c r="AE1185" s="25"/>
      <c r="AF1185" s="180">
        <v>100</v>
      </c>
    </row>
    <row r="1186" spans="1:32">
      <c r="A1186" s="134" t="str">
        <f t="shared" si="18"/>
        <v>CHst_03.3</v>
      </c>
      <c r="C1186" s="177" t="s">
        <v>11</v>
      </c>
      <c r="D1186" s="178" t="s">
        <v>3</v>
      </c>
      <c r="E1186" s="178" t="s">
        <v>639</v>
      </c>
      <c r="F1186" s="178" t="s">
        <v>640</v>
      </c>
      <c r="G1186" s="178" t="s">
        <v>533</v>
      </c>
      <c r="H1186" s="177" t="s">
        <v>52</v>
      </c>
      <c r="I1186" s="179" t="s">
        <v>54</v>
      </c>
      <c r="J1186" s="59" t="s">
        <v>1597</v>
      </c>
      <c r="K1186" s="60" t="s">
        <v>1634</v>
      </c>
      <c r="L1186" s="174" t="s">
        <v>272</v>
      </c>
      <c r="M1186" s="2" t="s">
        <v>272</v>
      </c>
      <c r="N1186" s="175" t="s">
        <v>272</v>
      </c>
      <c r="O1186" s="24"/>
      <c r="P1186" s="2"/>
      <c r="Q1186" s="2"/>
      <c r="R1186" s="2"/>
      <c r="S1186" s="2"/>
      <c r="T1186" s="2"/>
      <c r="U1186" s="25"/>
      <c r="V1186" s="24"/>
      <c r="W1186" s="2"/>
      <c r="X1186" s="2"/>
      <c r="Y1186" s="2"/>
      <c r="Z1186" s="175"/>
      <c r="AA1186" s="24"/>
      <c r="AB1186" s="2"/>
      <c r="AC1186" s="25"/>
      <c r="AD1186" s="174"/>
      <c r="AE1186" s="25"/>
      <c r="AF1186" s="180">
        <v>100</v>
      </c>
    </row>
    <row r="1187" spans="1:32">
      <c r="A1187" s="134" t="str">
        <f t="shared" si="18"/>
        <v>CHst_03.3</v>
      </c>
      <c r="C1187" s="177" t="s">
        <v>11</v>
      </c>
      <c r="D1187" s="178" t="s">
        <v>3</v>
      </c>
      <c r="E1187" s="178" t="s">
        <v>639</v>
      </c>
      <c r="F1187" s="178" t="s">
        <v>640</v>
      </c>
      <c r="G1187" s="178" t="s">
        <v>533</v>
      </c>
      <c r="H1187" s="177" t="s">
        <v>52</v>
      </c>
      <c r="I1187" s="179" t="s">
        <v>54</v>
      </c>
      <c r="J1187" s="59" t="s">
        <v>1599</v>
      </c>
      <c r="K1187" s="60" t="s">
        <v>1635</v>
      </c>
      <c r="L1187" s="174" t="s">
        <v>272</v>
      </c>
      <c r="M1187" s="2" t="s">
        <v>272</v>
      </c>
      <c r="N1187" s="175" t="s">
        <v>272</v>
      </c>
      <c r="O1187" s="24"/>
      <c r="P1187" s="2"/>
      <c r="Q1187" s="2"/>
      <c r="R1187" s="2"/>
      <c r="S1187" s="2"/>
      <c r="T1187" s="2"/>
      <c r="U1187" s="25"/>
      <c r="V1187" s="24"/>
      <c r="W1187" s="2"/>
      <c r="X1187" s="2"/>
      <c r="Y1187" s="2"/>
      <c r="Z1187" s="175"/>
      <c r="AA1187" s="24"/>
      <c r="AB1187" s="2"/>
      <c r="AC1187" s="25"/>
      <c r="AD1187" s="174"/>
      <c r="AE1187" s="25"/>
      <c r="AF1187" s="180">
        <v>100</v>
      </c>
    </row>
    <row r="1188" spans="1:32">
      <c r="A1188" s="134" t="str">
        <f t="shared" si="18"/>
        <v>CHst_03.4</v>
      </c>
      <c r="C1188" s="177" t="s">
        <v>11</v>
      </c>
      <c r="D1188" s="178" t="s">
        <v>3</v>
      </c>
      <c r="E1188" s="178" t="s">
        <v>641</v>
      </c>
      <c r="F1188" s="178" t="s">
        <v>642</v>
      </c>
      <c r="G1188" s="178" t="s">
        <v>533</v>
      </c>
      <c r="H1188" s="177" t="s">
        <v>52</v>
      </c>
      <c r="I1188" s="179" t="s">
        <v>54</v>
      </c>
      <c r="J1188" s="59" t="s">
        <v>1583</v>
      </c>
      <c r="K1188" s="60" t="s">
        <v>1636</v>
      </c>
      <c r="L1188" s="174" t="s">
        <v>272</v>
      </c>
      <c r="M1188" s="2" t="s">
        <v>272</v>
      </c>
      <c r="N1188" s="175" t="s">
        <v>272</v>
      </c>
      <c r="O1188" s="24"/>
      <c r="P1188" s="2"/>
      <c r="Q1188" s="2"/>
      <c r="R1188" s="2"/>
      <c r="S1188" s="2"/>
      <c r="T1188" s="2"/>
      <c r="U1188" s="25"/>
      <c r="V1188" s="24"/>
      <c r="W1188" s="2"/>
      <c r="X1188" s="2"/>
      <c r="Y1188" s="2"/>
      <c r="Z1188" s="175"/>
      <c r="AA1188" s="24"/>
      <c r="AB1188" s="2"/>
      <c r="AC1188" s="25"/>
      <c r="AD1188" s="174"/>
      <c r="AE1188" s="25"/>
      <c r="AF1188" s="180">
        <v>100</v>
      </c>
    </row>
    <row r="1189" spans="1:32">
      <c r="A1189" s="134" t="str">
        <f t="shared" si="18"/>
        <v>CHst_03.4</v>
      </c>
      <c r="C1189" s="177" t="s">
        <v>11</v>
      </c>
      <c r="D1189" s="178" t="s">
        <v>3</v>
      </c>
      <c r="E1189" s="178" t="s">
        <v>641</v>
      </c>
      <c r="F1189" s="178" t="s">
        <v>642</v>
      </c>
      <c r="G1189" s="178" t="s">
        <v>533</v>
      </c>
      <c r="H1189" s="177" t="s">
        <v>52</v>
      </c>
      <c r="I1189" s="179" t="s">
        <v>54</v>
      </c>
      <c r="J1189" s="59" t="s">
        <v>1579</v>
      </c>
      <c r="K1189" s="60" t="s">
        <v>1637</v>
      </c>
      <c r="L1189" s="174" t="s">
        <v>272</v>
      </c>
      <c r="M1189" s="2" t="s">
        <v>272</v>
      </c>
      <c r="N1189" s="175" t="s">
        <v>272</v>
      </c>
      <c r="O1189" s="24"/>
      <c r="P1189" s="2"/>
      <c r="Q1189" s="2"/>
      <c r="R1189" s="2"/>
      <c r="S1189" s="2"/>
      <c r="T1189" s="2"/>
      <c r="U1189" s="25"/>
      <c r="V1189" s="24"/>
      <c r="W1189" s="2"/>
      <c r="X1189" s="2"/>
      <c r="Y1189" s="2"/>
      <c r="Z1189" s="175"/>
      <c r="AA1189" s="24"/>
      <c r="AB1189" s="2"/>
      <c r="AC1189" s="25"/>
      <c r="AD1189" s="174"/>
      <c r="AE1189" s="25"/>
      <c r="AF1189" s="180">
        <v>100</v>
      </c>
    </row>
    <row r="1190" spans="1:32">
      <c r="A1190" s="134" t="str">
        <f t="shared" si="18"/>
        <v>CHst_03.4</v>
      </c>
      <c r="C1190" s="177" t="s">
        <v>11</v>
      </c>
      <c r="D1190" s="178" t="s">
        <v>3</v>
      </c>
      <c r="E1190" s="178" t="s">
        <v>641</v>
      </c>
      <c r="F1190" s="178" t="s">
        <v>642</v>
      </c>
      <c r="G1190" s="178" t="s">
        <v>533</v>
      </c>
      <c r="H1190" s="177" t="s">
        <v>52</v>
      </c>
      <c r="I1190" s="179" t="s">
        <v>54</v>
      </c>
      <c r="J1190" s="59" t="s">
        <v>1577</v>
      </c>
      <c r="K1190" s="60" t="s">
        <v>1638</v>
      </c>
      <c r="L1190" s="174" t="s">
        <v>272</v>
      </c>
      <c r="M1190" s="2" t="s">
        <v>272</v>
      </c>
      <c r="N1190" s="175" t="s">
        <v>272</v>
      </c>
      <c r="O1190" s="24"/>
      <c r="P1190" s="2"/>
      <c r="Q1190" s="2"/>
      <c r="R1190" s="2"/>
      <c r="S1190" s="2"/>
      <c r="T1190" s="2"/>
      <c r="U1190" s="25"/>
      <c r="V1190" s="24"/>
      <c r="W1190" s="2"/>
      <c r="X1190" s="2"/>
      <c r="Y1190" s="2"/>
      <c r="Z1190" s="175"/>
      <c r="AA1190" s="24"/>
      <c r="AB1190" s="2"/>
      <c r="AC1190" s="25"/>
      <c r="AD1190" s="174"/>
      <c r="AE1190" s="25"/>
      <c r="AF1190" s="180">
        <v>100</v>
      </c>
    </row>
    <row r="1191" spans="1:32">
      <c r="A1191" s="134" t="str">
        <f t="shared" si="18"/>
        <v>CHst_03.4</v>
      </c>
      <c r="C1191" s="177" t="s">
        <v>11</v>
      </c>
      <c r="D1191" s="178" t="s">
        <v>3</v>
      </c>
      <c r="E1191" s="178" t="s">
        <v>641</v>
      </c>
      <c r="F1191" s="178" t="s">
        <v>642</v>
      </c>
      <c r="G1191" s="178" t="s">
        <v>533</v>
      </c>
      <c r="H1191" s="177" t="s">
        <v>52</v>
      </c>
      <c r="I1191" s="179" t="s">
        <v>54</v>
      </c>
      <c r="J1191" s="59" t="s">
        <v>1585</v>
      </c>
      <c r="K1191" s="60" t="s">
        <v>1639</v>
      </c>
      <c r="L1191" s="174" t="s">
        <v>272</v>
      </c>
      <c r="M1191" s="2" t="s">
        <v>272</v>
      </c>
      <c r="N1191" s="175" t="s">
        <v>272</v>
      </c>
      <c r="O1191" s="24"/>
      <c r="P1191" s="2"/>
      <c r="Q1191" s="2"/>
      <c r="R1191" s="2"/>
      <c r="S1191" s="2"/>
      <c r="T1191" s="2"/>
      <c r="U1191" s="25"/>
      <c r="V1191" s="24"/>
      <c r="W1191" s="2"/>
      <c r="X1191" s="2"/>
      <c r="Y1191" s="2"/>
      <c r="Z1191" s="175"/>
      <c r="AA1191" s="24"/>
      <c r="AB1191" s="2"/>
      <c r="AC1191" s="25"/>
      <c r="AD1191" s="174"/>
      <c r="AE1191" s="25"/>
      <c r="AF1191" s="180">
        <v>100</v>
      </c>
    </row>
    <row r="1192" spans="1:32">
      <c r="A1192" s="134" t="str">
        <f t="shared" si="18"/>
        <v>CHst_03.4</v>
      </c>
      <c r="C1192" s="177" t="s">
        <v>11</v>
      </c>
      <c r="D1192" s="178" t="s">
        <v>3</v>
      </c>
      <c r="E1192" s="178" t="s">
        <v>641</v>
      </c>
      <c r="F1192" s="178" t="s">
        <v>642</v>
      </c>
      <c r="G1192" s="178" t="s">
        <v>533</v>
      </c>
      <c r="H1192" s="177" t="s">
        <v>52</v>
      </c>
      <c r="I1192" s="179" t="s">
        <v>54</v>
      </c>
      <c r="J1192" s="59" t="s">
        <v>1581</v>
      </c>
      <c r="K1192" s="60" t="s">
        <v>1640</v>
      </c>
      <c r="L1192" s="174" t="s">
        <v>272</v>
      </c>
      <c r="M1192" s="2" t="s">
        <v>272</v>
      </c>
      <c r="N1192" s="175" t="s">
        <v>272</v>
      </c>
      <c r="O1192" s="24"/>
      <c r="P1192" s="2"/>
      <c r="Q1192" s="2"/>
      <c r="R1192" s="2"/>
      <c r="S1192" s="2"/>
      <c r="T1192" s="2"/>
      <c r="U1192" s="25"/>
      <c r="V1192" s="24"/>
      <c r="W1192" s="2"/>
      <c r="X1192" s="2"/>
      <c r="Y1192" s="2"/>
      <c r="Z1192" s="175"/>
      <c r="AA1192" s="24"/>
      <c r="AB1192" s="2"/>
      <c r="AC1192" s="25"/>
      <c r="AD1192" s="174"/>
      <c r="AE1192" s="25"/>
      <c r="AF1192" s="180">
        <v>100</v>
      </c>
    </row>
    <row r="1193" spans="1:32">
      <c r="A1193" s="134" t="str">
        <f t="shared" si="18"/>
        <v>CHst_03.4</v>
      </c>
      <c r="C1193" s="177" t="s">
        <v>11</v>
      </c>
      <c r="D1193" s="178" t="s">
        <v>3</v>
      </c>
      <c r="E1193" s="178" t="s">
        <v>641</v>
      </c>
      <c r="F1193" s="178" t="s">
        <v>642</v>
      </c>
      <c r="G1193" s="178" t="s">
        <v>533</v>
      </c>
      <c r="H1193" s="177" t="s">
        <v>52</v>
      </c>
      <c r="I1193" s="179" t="s">
        <v>54</v>
      </c>
      <c r="J1193" s="59" t="s">
        <v>1587</v>
      </c>
      <c r="K1193" s="60" t="s">
        <v>1641</v>
      </c>
      <c r="L1193" s="174" t="s">
        <v>272</v>
      </c>
      <c r="M1193" s="2" t="s">
        <v>272</v>
      </c>
      <c r="N1193" s="175" t="s">
        <v>272</v>
      </c>
      <c r="O1193" s="24"/>
      <c r="P1193" s="2"/>
      <c r="Q1193" s="2"/>
      <c r="R1193" s="2"/>
      <c r="S1193" s="2"/>
      <c r="T1193" s="2"/>
      <c r="U1193" s="25"/>
      <c r="V1193" s="24"/>
      <c r="W1193" s="2"/>
      <c r="X1193" s="2"/>
      <c r="Y1193" s="2"/>
      <c r="Z1193" s="175"/>
      <c r="AA1193" s="24"/>
      <c r="AB1193" s="2"/>
      <c r="AC1193" s="25"/>
      <c r="AD1193" s="174"/>
      <c r="AE1193" s="25"/>
      <c r="AF1193" s="180">
        <v>100</v>
      </c>
    </row>
    <row r="1194" spans="1:32">
      <c r="A1194" s="134" t="str">
        <f t="shared" si="18"/>
        <v>CHst_03.4</v>
      </c>
      <c r="C1194" s="177" t="s">
        <v>11</v>
      </c>
      <c r="D1194" s="178" t="s">
        <v>3</v>
      </c>
      <c r="E1194" s="178" t="s">
        <v>641</v>
      </c>
      <c r="F1194" s="178" t="s">
        <v>642</v>
      </c>
      <c r="G1194" s="178" t="s">
        <v>533</v>
      </c>
      <c r="H1194" s="177" t="s">
        <v>52</v>
      </c>
      <c r="I1194" s="179" t="s">
        <v>54</v>
      </c>
      <c r="J1194" s="59" t="s">
        <v>1589</v>
      </c>
      <c r="K1194" s="60" t="s">
        <v>1642</v>
      </c>
      <c r="L1194" s="174" t="s">
        <v>272</v>
      </c>
      <c r="M1194" s="2" t="s">
        <v>272</v>
      </c>
      <c r="N1194" s="175" t="s">
        <v>272</v>
      </c>
      <c r="O1194" s="24"/>
      <c r="P1194" s="2"/>
      <c r="Q1194" s="2"/>
      <c r="R1194" s="2"/>
      <c r="S1194" s="2"/>
      <c r="T1194" s="2"/>
      <c r="U1194" s="25"/>
      <c r="V1194" s="24"/>
      <c r="W1194" s="2"/>
      <c r="X1194" s="2"/>
      <c r="Y1194" s="2"/>
      <c r="Z1194" s="175"/>
      <c r="AA1194" s="24"/>
      <c r="AB1194" s="2"/>
      <c r="AC1194" s="25"/>
      <c r="AD1194" s="174"/>
      <c r="AE1194" s="25"/>
      <c r="AF1194" s="180">
        <v>100</v>
      </c>
    </row>
    <row r="1195" spans="1:32">
      <c r="A1195" s="134" t="str">
        <f t="shared" si="18"/>
        <v>CHst_03.4</v>
      </c>
      <c r="C1195" s="177" t="s">
        <v>11</v>
      </c>
      <c r="D1195" s="178" t="s">
        <v>3</v>
      </c>
      <c r="E1195" s="178" t="s">
        <v>641</v>
      </c>
      <c r="F1195" s="178" t="s">
        <v>642</v>
      </c>
      <c r="G1195" s="178" t="s">
        <v>533</v>
      </c>
      <c r="H1195" s="177" t="s">
        <v>52</v>
      </c>
      <c r="I1195" s="179" t="s">
        <v>54</v>
      </c>
      <c r="J1195" s="59" t="s">
        <v>1591</v>
      </c>
      <c r="K1195" s="60" t="s">
        <v>1643</v>
      </c>
      <c r="L1195" s="174" t="s">
        <v>272</v>
      </c>
      <c r="M1195" s="2" t="s">
        <v>272</v>
      </c>
      <c r="N1195" s="175" t="s">
        <v>272</v>
      </c>
      <c r="O1195" s="24"/>
      <c r="P1195" s="2"/>
      <c r="Q1195" s="2"/>
      <c r="R1195" s="2"/>
      <c r="S1195" s="2"/>
      <c r="T1195" s="2"/>
      <c r="U1195" s="25"/>
      <c r="V1195" s="24"/>
      <c r="W1195" s="2"/>
      <c r="X1195" s="2"/>
      <c r="Y1195" s="2"/>
      <c r="Z1195" s="175"/>
      <c r="AA1195" s="24"/>
      <c r="AB1195" s="2"/>
      <c r="AC1195" s="25"/>
      <c r="AD1195" s="174"/>
      <c r="AE1195" s="25"/>
      <c r="AF1195" s="180">
        <v>100</v>
      </c>
    </row>
    <row r="1196" spans="1:32">
      <c r="A1196" s="134" t="str">
        <f t="shared" si="18"/>
        <v>CHst_03.4</v>
      </c>
      <c r="C1196" s="177" t="s">
        <v>11</v>
      </c>
      <c r="D1196" s="178" t="s">
        <v>3</v>
      </c>
      <c r="E1196" s="178" t="s">
        <v>641</v>
      </c>
      <c r="F1196" s="178" t="s">
        <v>642</v>
      </c>
      <c r="G1196" s="178" t="s">
        <v>533</v>
      </c>
      <c r="H1196" s="177" t="s">
        <v>52</v>
      </c>
      <c r="I1196" s="179" t="s">
        <v>54</v>
      </c>
      <c r="J1196" s="59" t="s">
        <v>1593</v>
      </c>
      <c r="K1196" s="60" t="s">
        <v>1644</v>
      </c>
      <c r="L1196" s="174" t="s">
        <v>272</v>
      </c>
      <c r="M1196" s="2" t="s">
        <v>272</v>
      </c>
      <c r="N1196" s="175" t="s">
        <v>272</v>
      </c>
      <c r="O1196" s="24"/>
      <c r="P1196" s="2"/>
      <c r="Q1196" s="2"/>
      <c r="R1196" s="2"/>
      <c r="S1196" s="2"/>
      <c r="T1196" s="2"/>
      <c r="U1196" s="25"/>
      <c r="V1196" s="24"/>
      <c r="W1196" s="2"/>
      <c r="X1196" s="2"/>
      <c r="Y1196" s="2"/>
      <c r="Z1196" s="175"/>
      <c r="AA1196" s="24"/>
      <c r="AB1196" s="2"/>
      <c r="AC1196" s="25"/>
      <c r="AD1196" s="174"/>
      <c r="AE1196" s="25"/>
      <c r="AF1196" s="180">
        <v>100</v>
      </c>
    </row>
    <row r="1197" spans="1:32">
      <c r="A1197" s="134" t="str">
        <f t="shared" si="18"/>
        <v>CHst_03.4</v>
      </c>
      <c r="C1197" s="177" t="s">
        <v>11</v>
      </c>
      <c r="D1197" s="178" t="s">
        <v>3</v>
      </c>
      <c r="E1197" s="178" t="s">
        <v>641</v>
      </c>
      <c r="F1197" s="178" t="s">
        <v>642</v>
      </c>
      <c r="G1197" s="178" t="s">
        <v>533</v>
      </c>
      <c r="H1197" s="177" t="s">
        <v>52</v>
      </c>
      <c r="I1197" s="179" t="s">
        <v>54</v>
      </c>
      <c r="J1197" s="59" t="s">
        <v>1595</v>
      </c>
      <c r="K1197" s="60" t="s">
        <v>1645</v>
      </c>
      <c r="L1197" s="174" t="s">
        <v>272</v>
      </c>
      <c r="M1197" s="2" t="s">
        <v>272</v>
      </c>
      <c r="N1197" s="175" t="s">
        <v>272</v>
      </c>
      <c r="O1197" s="24"/>
      <c r="P1197" s="2"/>
      <c r="Q1197" s="2"/>
      <c r="R1197" s="2"/>
      <c r="S1197" s="2"/>
      <c r="T1197" s="2"/>
      <c r="U1197" s="25"/>
      <c r="V1197" s="24"/>
      <c r="W1197" s="2"/>
      <c r="X1197" s="2"/>
      <c r="Y1197" s="2"/>
      <c r="Z1197" s="175"/>
      <c r="AA1197" s="24"/>
      <c r="AB1197" s="2"/>
      <c r="AC1197" s="25"/>
      <c r="AD1197" s="174"/>
      <c r="AE1197" s="25"/>
      <c r="AF1197" s="180">
        <v>100</v>
      </c>
    </row>
    <row r="1198" spans="1:32">
      <c r="A1198" s="134" t="str">
        <f t="shared" si="18"/>
        <v>CHst_03.4</v>
      </c>
      <c r="C1198" s="177" t="s">
        <v>11</v>
      </c>
      <c r="D1198" s="178" t="s">
        <v>3</v>
      </c>
      <c r="E1198" s="178" t="s">
        <v>641</v>
      </c>
      <c r="F1198" s="178" t="s">
        <v>642</v>
      </c>
      <c r="G1198" s="178" t="s">
        <v>533</v>
      </c>
      <c r="H1198" s="177" t="s">
        <v>52</v>
      </c>
      <c r="I1198" s="179" t="s">
        <v>54</v>
      </c>
      <c r="J1198" s="59" t="s">
        <v>1597</v>
      </c>
      <c r="K1198" s="60" t="s">
        <v>1646</v>
      </c>
      <c r="L1198" s="174" t="s">
        <v>272</v>
      </c>
      <c r="M1198" s="2" t="s">
        <v>272</v>
      </c>
      <c r="N1198" s="175" t="s">
        <v>272</v>
      </c>
      <c r="O1198" s="24"/>
      <c r="P1198" s="2"/>
      <c r="Q1198" s="2"/>
      <c r="R1198" s="2"/>
      <c r="S1198" s="2"/>
      <c r="T1198" s="2"/>
      <c r="U1198" s="25"/>
      <c r="V1198" s="24"/>
      <c r="W1198" s="2"/>
      <c r="X1198" s="2"/>
      <c r="Y1198" s="2"/>
      <c r="Z1198" s="175"/>
      <c r="AA1198" s="24"/>
      <c r="AB1198" s="2"/>
      <c r="AC1198" s="25"/>
      <c r="AD1198" s="174"/>
      <c r="AE1198" s="25"/>
      <c r="AF1198" s="180">
        <v>100</v>
      </c>
    </row>
    <row r="1199" spans="1:32">
      <c r="A1199" s="134" t="str">
        <f t="shared" si="18"/>
        <v>CHst_03.4</v>
      </c>
      <c r="C1199" s="177" t="s">
        <v>11</v>
      </c>
      <c r="D1199" s="178" t="s">
        <v>3</v>
      </c>
      <c r="E1199" s="178" t="s">
        <v>641</v>
      </c>
      <c r="F1199" s="178" t="s">
        <v>642</v>
      </c>
      <c r="G1199" s="178" t="s">
        <v>533</v>
      </c>
      <c r="H1199" s="177" t="s">
        <v>52</v>
      </c>
      <c r="I1199" s="179" t="s">
        <v>54</v>
      </c>
      <c r="J1199" s="59" t="s">
        <v>1599</v>
      </c>
      <c r="K1199" s="60" t="s">
        <v>1647</v>
      </c>
      <c r="L1199" s="174" t="s">
        <v>272</v>
      </c>
      <c r="M1199" s="2" t="s">
        <v>272</v>
      </c>
      <c r="N1199" s="175" t="s">
        <v>272</v>
      </c>
      <c r="O1199" s="24"/>
      <c r="P1199" s="2"/>
      <c r="Q1199" s="2"/>
      <c r="R1199" s="2"/>
      <c r="S1199" s="2"/>
      <c r="T1199" s="2"/>
      <c r="U1199" s="25"/>
      <c r="V1199" s="24"/>
      <c r="W1199" s="2"/>
      <c r="X1199" s="2"/>
      <c r="Y1199" s="2"/>
      <c r="Z1199" s="175"/>
      <c r="AA1199" s="24"/>
      <c r="AB1199" s="2"/>
      <c r="AC1199" s="25"/>
      <c r="AD1199" s="174"/>
      <c r="AE1199" s="25"/>
      <c r="AF1199" s="180">
        <v>100</v>
      </c>
    </row>
    <row r="1200" spans="1:32">
      <c r="A1200" s="134" t="str">
        <f t="shared" si="18"/>
        <v>CYbu_01.1</v>
      </c>
      <c r="C1200" s="177" t="s">
        <v>12</v>
      </c>
      <c r="D1200" s="178" t="s">
        <v>1</v>
      </c>
      <c r="E1200" s="178" t="s">
        <v>531</v>
      </c>
      <c r="F1200" s="178" t="s">
        <v>532</v>
      </c>
      <c r="G1200" s="178" t="s">
        <v>533</v>
      </c>
      <c r="H1200" s="177" t="s">
        <v>52</v>
      </c>
      <c r="I1200" s="179" t="s">
        <v>643</v>
      </c>
      <c r="J1200" s="59" t="s">
        <v>1648</v>
      </c>
      <c r="K1200" s="60" t="s">
        <v>1649</v>
      </c>
      <c r="L1200" s="174" t="s">
        <v>272</v>
      </c>
      <c r="M1200" s="2" t="s">
        <v>272</v>
      </c>
      <c r="N1200" s="175" t="s">
        <v>272</v>
      </c>
      <c r="O1200" s="24"/>
      <c r="P1200" s="2"/>
      <c r="Q1200" s="2"/>
      <c r="R1200" s="2"/>
      <c r="S1200" s="2"/>
      <c r="T1200" s="2"/>
      <c r="U1200" s="25"/>
      <c r="V1200" s="24"/>
      <c r="W1200" s="2"/>
      <c r="X1200" s="2"/>
      <c r="Y1200" s="2"/>
      <c r="Z1200" s="175"/>
      <c r="AA1200" s="24"/>
      <c r="AB1200" s="2"/>
      <c r="AC1200" s="25"/>
      <c r="AD1200" s="174"/>
      <c r="AE1200" s="25"/>
      <c r="AF1200" s="180">
        <v>100</v>
      </c>
    </row>
    <row r="1201" spans="1:32">
      <c r="A1201" s="134" t="str">
        <f t="shared" si="18"/>
        <v>CYbu_01.1</v>
      </c>
      <c r="C1201" s="177" t="s">
        <v>12</v>
      </c>
      <c r="D1201" s="178" t="s">
        <v>1</v>
      </c>
      <c r="E1201" s="178" t="s">
        <v>531</v>
      </c>
      <c r="F1201" s="178" t="s">
        <v>532</v>
      </c>
      <c r="G1201" s="178" t="s">
        <v>533</v>
      </c>
      <c r="H1201" s="177" t="s">
        <v>52</v>
      </c>
      <c r="I1201" s="179" t="s">
        <v>643</v>
      </c>
      <c r="J1201" s="59" t="s">
        <v>1650</v>
      </c>
      <c r="K1201" s="60" t="s">
        <v>1651</v>
      </c>
      <c r="L1201" s="174" t="s">
        <v>272</v>
      </c>
      <c r="M1201" s="2" t="s">
        <v>272</v>
      </c>
      <c r="N1201" s="175" t="s">
        <v>272</v>
      </c>
      <c r="O1201" s="24"/>
      <c r="P1201" s="2"/>
      <c r="Q1201" s="2"/>
      <c r="R1201" s="2"/>
      <c r="S1201" s="2"/>
      <c r="T1201" s="2"/>
      <c r="U1201" s="25"/>
      <c r="V1201" s="24"/>
      <c r="W1201" s="2"/>
      <c r="X1201" s="2"/>
      <c r="Y1201" s="2"/>
      <c r="Z1201" s="175"/>
      <c r="AA1201" s="24"/>
      <c r="AB1201" s="2"/>
      <c r="AC1201" s="25"/>
      <c r="AD1201" s="174"/>
      <c r="AE1201" s="25"/>
      <c r="AF1201" s="180">
        <v>100</v>
      </c>
    </row>
    <row r="1202" spans="1:32">
      <c r="A1202" s="134" t="str">
        <f t="shared" si="18"/>
        <v>CYbu_01.2</v>
      </c>
      <c r="C1202" s="177" t="s">
        <v>12</v>
      </c>
      <c r="D1202" s="178" t="s">
        <v>1</v>
      </c>
      <c r="E1202" s="178" t="s">
        <v>534</v>
      </c>
      <c r="F1202" s="178" t="s">
        <v>535</v>
      </c>
      <c r="G1202" s="178" t="s">
        <v>533</v>
      </c>
      <c r="H1202" s="177" t="s">
        <v>52</v>
      </c>
      <c r="I1202" s="179" t="s">
        <v>643</v>
      </c>
      <c r="J1202" s="59" t="s">
        <v>1652</v>
      </c>
      <c r="K1202" s="60" t="s">
        <v>1653</v>
      </c>
      <c r="L1202" s="174" t="s">
        <v>272</v>
      </c>
      <c r="M1202" s="2" t="s">
        <v>273</v>
      </c>
      <c r="N1202" s="175" t="s">
        <v>272</v>
      </c>
      <c r="O1202" s="24"/>
      <c r="P1202" s="2"/>
      <c r="Q1202" s="2"/>
      <c r="R1202" s="2"/>
      <c r="S1202" s="2"/>
      <c r="T1202" s="2"/>
      <c r="U1202" s="25"/>
      <c r="V1202" s="24"/>
      <c r="W1202" s="2"/>
      <c r="X1202" s="2"/>
      <c r="Y1202" s="2"/>
      <c r="Z1202" s="175"/>
      <c r="AA1202" s="24"/>
      <c r="AB1202" s="2"/>
      <c r="AC1202" s="25"/>
      <c r="AD1202" s="174"/>
      <c r="AE1202" s="25"/>
      <c r="AF1202" s="180">
        <v>0</v>
      </c>
    </row>
    <row r="1203" spans="1:32">
      <c r="A1203" s="134" t="str">
        <f t="shared" si="18"/>
        <v>CYbu_01.3</v>
      </c>
      <c r="C1203" s="177" t="s">
        <v>12</v>
      </c>
      <c r="D1203" s="178" t="s">
        <v>1</v>
      </c>
      <c r="E1203" s="178" t="s">
        <v>536</v>
      </c>
      <c r="F1203" s="178" t="s">
        <v>537</v>
      </c>
      <c r="G1203" s="178" t="s">
        <v>533</v>
      </c>
      <c r="H1203" s="177" t="s">
        <v>52</v>
      </c>
      <c r="I1203" s="179" t="s">
        <v>643</v>
      </c>
      <c r="J1203" s="59" t="s">
        <v>1648</v>
      </c>
      <c r="K1203" s="60" t="s">
        <v>1654</v>
      </c>
      <c r="L1203" s="174" t="s">
        <v>272</v>
      </c>
      <c r="M1203" s="2" t="s">
        <v>272</v>
      </c>
      <c r="N1203" s="175" t="s">
        <v>272</v>
      </c>
      <c r="O1203" s="24"/>
      <c r="P1203" s="2"/>
      <c r="Q1203" s="2"/>
      <c r="R1203" s="2"/>
      <c r="S1203" s="2"/>
      <c r="T1203" s="2"/>
      <c r="U1203" s="25"/>
      <c r="V1203" s="24"/>
      <c r="W1203" s="2"/>
      <c r="X1203" s="2"/>
      <c r="Y1203" s="2"/>
      <c r="Z1203" s="175"/>
      <c r="AA1203" s="24"/>
      <c r="AB1203" s="2"/>
      <c r="AC1203" s="25"/>
      <c r="AD1203" s="174"/>
      <c r="AE1203" s="25"/>
      <c r="AF1203" s="180">
        <v>100</v>
      </c>
    </row>
    <row r="1204" spans="1:32">
      <c r="A1204" s="134" t="str">
        <f t="shared" si="18"/>
        <v>CYbu_01.3</v>
      </c>
      <c r="C1204" s="177" t="s">
        <v>12</v>
      </c>
      <c r="D1204" s="178" t="s">
        <v>1</v>
      </c>
      <c r="E1204" s="178" t="s">
        <v>536</v>
      </c>
      <c r="F1204" s="178" t="s">
        <v>537</v>
      </c>
      <c r="G1204" s="178" t="s">
        <v>533</v>
      </c>
      <c r="H1204" s="177" t="s">
        <v>52</v>
      </c>
      <c r="I1204" s="179" t="s">
        <v>643</v>
      </c>
      <c r="J1204" s="59" t="s">
        <v>1648</v>
      </c>
      <c r="K1204" s="60" t="s">
        <v>1655</v>
      </c>
      <c r="L1204" s="174" t="s">
        <v>272</v>
      </c>
      <c r="M1204" s="2" t="s">
        <v>272</v>
      </c>
      <c r="N1204" s="175" t="s">
        <v>272</v>
      </c>
      <c r="O1204" s="24"/>
      <c r="P1204" s="2"/>
      <c r="Q1204" s="2"/>
      <c r="R1204" s="2"/>
      <c r="S1204" s="2"/>
      <c r="T1204" s="2"/>
      <c r="U1204" s="25"/>
      <c r="V1204" s="24"/>
      <c r="W1204" s="2"/>
      <c r="X1204" s="2"/>
      <c r="Y1204" s="2"/>
      <c r="Z1204" s="175"/>
      <c r="AA1204" s="24"/>
      <c r="AB1204" s="2"/>
      <c r="AC1204" s="25"/>
      <c r="AD1204" s="174"/>
      <c r="AE1204" s="25"/>
      <c r="AF1204" s="180">
        <v>100</v>
      </c>
    </row>
    <row r="1205" spans="1:32">
      <c r="A1205" s="134" t="str">
        <f t="shared" si="18"/>
        <v>CYbu_02.1</v>
      </c>
      <c r="C1205" s="177" t="s">
        <v>12</v>
      </c>
      <c r="D1205" s="178" t="s">
        <v>1</v>
      </c>
      <c r="E1205" s="178" t="s">
        <v>538</v>
      </c>
      <c r="F1205" s="178" t="s">
        <v>539</v>
      </c>
      <c r="G1205" s="178" t="s">
        <v>540</v>
      </c>
      <c r="H1205" s="177" t="s">
        <v>52</v>
      </c>
      <c r="I1205" s="179"/>
      <c r="J1205" s="59" t="s">
        <v>194</v>
      </c>
      <c r="K1205" s="60" t="s">
        <v>194</v>
      </c>
      <c r="L1205" s="174" t="s">
        <v>7</v>
      </c>
      <c r="M1205" s="2" t="s">
        <v>7</v>
      </c>
      <c r="N1205" s="175" t="s">
        <v>7</v>
      </c>
      <c r="O1205" s="24" t="s">
        <v>7</v>
      </c>
      <c r="P1205" s="2" t="s">
        <v>7</v>
      </c>
      <c r="Q1205" s="2" t="s">
        <v>7</v>
      </c>
      <c r="R1205" s="2" t="s">
        <v>7</v>
      </c>
      <c r="S1205" s="2" t="s">
        <v>7</v>
      </c>
      <c r="T1205" s="2" t="s">
        <v>7</v>
      </c>
      <c r="U1205" s="25" t="s">
        <v>7</v>
      </c>
      <c r="V1205" s="24" t="s">
        <v>7</v>
      </c>
      <c r="W1205" s="2" t="s">
        <v>7</v>
      </c>
      <c r="X1205" s="2" t="s">
        <v>7</v>
      </c>
      <c r="Y1205" s="2" t="s">
        <v>7</v>
      </c>
      <c r="Z1205" s="175" t="s">
        <v>7</v>
      </c>
      <c r="AA1205" s="24" t="s">
        <v>7</v>
      </c>
      <c r="AB1205" s="2" t="s">
        <v>7</v>
      </c>
      <c r="AC1205" s="25" t="s">
        <v>7</v>
      </c>
      <c r="AD1205" s="174" t="s">
        <v>7</v>
      </c>
      <c r="AE1205" s="25" t="s">
        <v>7</v>
      </c>
      <c r="AF1205" s="180" t="s">
        <v>7</v>
      </c>
    </row>
    <row r="1206" spans="1:32">
      <c r="A1206" s="134" t="str">
        <f t="shared" si="18"/>
        <v>CYbu_03.1</v>
      </c>
      <c r="C1206" s="177" t="s">
        <v>12</v>
      </c>
      <c r="D1206" s="178" t="s">
        <v>1</v>
      </c>
      <c r="E1206" s="178" t="s">
        <v>541</v>
      </c>
      <c r="F1206" s="178" t="s">
        <v>542</v>
      </c>
      <c r="G1206" s="178" t="s">
        <v>540</v>
      </c>
      <c r="H1206" s="177" t="s">
        <v>52</v>
      </c>
      <c r="I1206" s="179" t="s">
        <v>643</v>
      </c>
      <c r="J1206" s="59" t="s">
        <v>1656</v>
      </c>
      <c r="K1206" s="60" t="s">
        <v>1655</v>
      </c>
      <c r="L1206" s="174" t="s">
        <v>272</v>
      </c>
      <c r="M1206" s="2" t="s">
        <v>272</v>
      </c>
      <c r="N1206" s="175" t="s">
        <v>272</v>
      </c>
      <c r="O1206" s="24" t="s">
        <v>272</v>
      </c>
      <c r="P1206" s="2" t="s">
        <v>272</v>
      </c>
      <c r="Q1206" s="2" t="s">
        <v>272</v>
      </c>
      <c r="R1206" s="2" t="s">
        <v>273</v>
      </c>
      <c r="S1206" s="2" t="s">
        <v>273</v>
      </c>
      <c r="T1206" s="2" t="s">
        <v>273</v>
      </c>
      <c r="U1206" s="25" t="s">
        <v>273</v>
      </c>
      <c r="V1206" s="24" t="s">
        <v>272</v>
      </c>
      <c r="W1206" s="2" t="s">
        <v>272</v>
      </c>
      <c r="X1206" s="2" t="s">
        <v>273</v>
      </c>
      <c r="Y1206" s="2" t="s">
        <v>273</v>
      </c>
      <c r="Z1206" s="175" t="s">
        <v>273</v>
      </c>
      <c r="AA1206" s="24" t="s">
        <v>272</v>
      </c>
      <c r="AB1206" s="2" t="s">
        <v>272</v>
      </c>
      <c r="AC1206" s="25" t="s">
        <v>272</v>
      </c>
      <c r="AD1206" s="174" t="s">
        <v>273</v>
      </c>
      <c r="AE1206" s="25" t="s">
        <v>273</v>
      </c>
      <c r="AF1206" s="180">
        <v>100</v>
      </c>
    </row>
    <row r="1207" spans="1:32">
      <c r="A1207" s="134" t="str">
        <f t="shared" si="18"/>
        <v>CYbu_04.1</v>
      </c>
      <c r="C1207" s="177" t="s">
        <v>12</v>
      </c>
      <c r="D1207" s="178" t="s">
        <v>1</v>
      </c>
      <c r="E1207" s="178" t="s">
        <v>543</v>
      </c>
      <c r="F1207" s="178" t="s">
        <v>544</v>
      </c>
      <c r="G1207" s="178" t="s">
        <v>540</v>
      </c>
      <c r="H1207" s="177" t="s">
        <v>52</v>
      </c>
      <c r="I1207" s="179"/>
      <c r="J1207" s="59" t="s">
        <v>194</v>
      </c>
      <c r="K1207" s="60" t="s">
        <v>194</v>
      </c>
      <c r="L1207" s="174" t="s">
        <v>7</v>
      </c>
      <c r="M1207" s="2" t="s">
        <v>7</v>
      </c>
      <c r="N1207" s="175" t="s">
        <v>7</v>
      </c>
      <c r="O1207" s="24" t="s">
        <v>7</v>
      </c>
      <c r="P1207" s="2" t="s">
        <v>7</v>
      </c>
      <c r="Q1207" s="2" t="s">
        <v>7</v>
      </c>
      <c r="R1207" s="2" t="s">
        <v>7</v>
      </c>
      <c r="S1207" s="2" t="s">
        <v>7</v>
      </c>
      <c r="T1207" s="2" t="s">
        <v>7</v>
      </c>
      <c r="U1207" s="25" t="s">
        <v>7</v>
      </c>
      <c r="V1207" s="24" t="s">
        <v>7</v>
      </c>
      <c r="W1207" s="2" t="s">
        <v>7</v>
      </c>
      <c r="X1207" s="2" t="s">
        <v>7</v>
      </c>
      <c r="Y1207" s="2" t="s">
        <v>7</v>
      </c>
      <c r="Z1207" s="175" t="s">
        <v>7</v>
      </c>
      <c r="AA1207" s="24" t="s">
        <v>7</v>
      </c>
      <c r="AB1207" s="2" t="s">
        <v>7</v>
      </c>
      <c r="AC1207" s="25" t="s">
        <v>7</v>
      </c>
      <c r="AD1207" s="174" t="s">
        <v>7</v>
      </c>
      <c r="AE1207" s="25" t="s">
        <v>7</v>
      </c>
      <c r="AF1207" s="180" t="s">
        <v>7</v>
      </c>
    </row>
    <row r="1208" spans="1:32">
      <c r="A1208" s="134" t="str">
        <f t="shared" si="18"/>
        <v>CYbu_04.2</v>
      </c>
      <c r="C1208" s="177" t="s">
        <v>12</v>
      </c>
      <c r="D1208" s="178" t="s">
        <v>1</v>
      </c>
      <c r="E1208" s="178" t="s">
        <v>545</v>
      </c>
      <c r="F1208" s="178" t="s">
        <v>546</v>
      </c>
      <c r="G1208" s="178" t="s">
        <v>540</v>
      </c>
      <c r="H1208" s="177" t="s">
        <v>52</v>
      </c>
      <c r="I1208" s="179" t="s">
        <v>643</v>
      </c>
      <c r="J1208" s="59" t="s">
        <v>1648</v>
      </c>
      <c r="K1208" s="60" t="s">
        <v>1649</v>
      </c>
      <c r="L1208" s="174" t="s">
        <v>272</v>
      </c>
      <c r="M1208" s="2" t="s">
        <v>272</v>
      </c>
      <c r="N1208" s="175" t="s">
        <v>272</v>
      </c>
      <c r="O1208" s="24" t="s">
        <v>672</v>
      </c>
      <c r="P1208" s="2" t="s">
        <v>672</v>
      </c>
      <c r="Q1208" s="2" t="s">
        <v>672</v>
      </c>
      <c r="R1208" s="2" t="s">
        <v>273</v>
      </c>
      <c r="S1208" s="2" t="s">
        <v>273</v>
      </c>
      <c r="T1208" s="2" t="s">
        <v>273</v>
      </c>
      <c r="U1208" s="25" t="s">
        <v>273</v>
      </c>
      <c r="V1208" s="24" t="s">
        <v>272</v>
      </c>
      <c r="W1208" s="2" t="s">
        <v>273</v>
      </c>
      <c r="X1208" s="2" t="s">
        <v>273</v>
      </c>
      <c r="Y1208" s="2" t="s">
        <v>273</v>
      </c>
      <c r="Z1208" s="175" t="s">
        <v>273</v>
      </c>
      <c r="AA1208" s="24" t="s">
        <v>273</v>
      </c>
      <c r="AB1208" s="2" t="s">
        <v>273</v>
      </c>
      <c r="AC1208" s="25" t="s">
        <v>273</v>
      </c>
      <c r="AD1208" s="174" t="s">
        <v>273</v>
      </c>
      <c r="AE1208" s="25" t="s">
        <v>273</v>
      </c>
      <c r="AF1208" s="180">
        <v>100</v>
      </c>
    </row>
    <row r="1209" spans="1:32">
      <c r="A1209" s="134" t="str">
        <f t="shared" si="18"/>
        <v>CYbu_05.1</v>
      </c>
      <c r="C1209" s="177" t="s">
        <v>12</v>
      </c>
      <c r="D1209" s="178" t="s">
        <v>1</v>
      </c>
      <c r="E1209" s="178" t="s">
        <v>547</v>
      </c>
      <c r="F1209" s="178" t="s">
        <v>548</v>
      </c>
      <c r="G1209" s="178" t="s">
        <v>540</v>
      </c>
      <c r="H1209" s="177" t="s">
        <v>52</v>
      </c>
      <c r="I1209" s="179" t="s">
        <v>643</v>
      </c>
      <c r="J1209" s="59" t="s">
        <v>1648</v>
      </c>
      <c r="K1209" s="60" t="s">
        <v>1649</v>
      </c>
      <c r="L1209" s="174" t="s">
        <v>272</v>
      </c>
      <c r="M1209" s="2" t="s">
        <v>272</v>
      </c>
      <c r="N1209" s="175" t="s">
        <v>272</v>
      </c>
      <c r="O1209" s="24" t="s">
        <v>672</v>
      </c>
      <c r="P1209" s="2" t="s">
        <v>672</v>
      </c>
      <c r="Q1209" s="2" t="s">
        <v>672</v>
      </c>
      <c r="R1209" s="2" t="s">
        <v>273</v>
      </c>
      <c r="S1209" s="2" t="s">
        <v>273</v>
      </c>
      <c r="T1209" s="2" t="s">
        <v>273</v>
      </c>
      <c r="U1209" s="25" t="s">
        <v>273</v>
      </c>
      <c r="V1209" s="24" t="s">
        <v>272</v>
      </c>
      <c r="W1209" s="2" t="s">
        <v>273</v>
      </c>
      <c r="X1209" s="2" t="s">
        <v>273</v>
      </c>
      <c r="Y1209" s="2" t="s">
        <v>273</v>
      </c>
      <c r="Z1209" s="175" t="s">
        <v>273</v>
      </c>
      <c r="AA1209" s="24" t="s">
        <v>273</v>
      </c>
      <c r="AB1209" s="2" t="s">
        <v>273</v>
      </c>
      <c r="AC1209" s="25" t="s">
        <v>273</v>
      </c>
      <c r="AD1209" s="174" t="s">
        <v>273</v>
      </c>
      <c r="AE1209" s="25" t="s">
        <v>273</v>
      </c>
      <c r="AF1209" s="180">
        <v>100</v>
      </c>
    </row>
    <row r="1210" spans="1:32">
      <c r="A1210" s="134" t="str">
        <f t="shared" si="18"/>
        <v>CYbu_05.2</v>
      </c>
      <c r="C1210" s="177" t="s">
        <v>12</v>
      </c>
      <c r="D1210" s="178" t="s">
        <v>1</v>
      </c>
      <c r="E1210" s="178" t="s">
        <v>549</v>
      </c>
      <c r="F1210" s="178" t="s">
        <v>550</v>
      </c>
      <c r="G1210" s="178" t="s">
        <v>533</v>
      </c>
      <c r="H1210" s="177" t="s">
        <v>52</v>
      </c>
      <c r="I1210" s="179" t="s">
        <v>643</v>
      </c>
      <c r="J1210" s="59" t="s">
        <v>47</v>
      </c>
      <c r="K1210" s="60" t="s">
        <v>47</v>
      </c>
      <c r="L1210" s="174" t="s">
        <v>272</v>
      </c>
      <c r="M1210" s="2" t="s">
        <v>272</v>
      </c>
      <c r="N1210" s="175" t="s">
        <v>272</v>
      </c>
      <c r="O1210" s="24"/>
      <c r="P1210" s="2"/>
      <c r="Q1210" s="2"/>
      <c r="R1210" s="2"/>
      <c r="S1210" s="2"/>
      <c r="T1210" s="2"/>
      <c r="U1210" s="25"/>
      <c r="V1210" s="24"/>
      <c r="W1210" s="2"/>
      <c r="X1210" s="2"/>
      <c r="Y1210" s="2"/>
      <c r="Z1210" s="175"/>
      <c r="AA1210" s="24"/>
      <c r="AB1210" s="2"/>
      <c r="AC1210" s="25"/>
      <c r="AD1210" s="174"/>
      <c r="AE1210" s="25"/>
      <c r="AF1210" s="180" t="s">
        <v>7</v>
      </c>
    </row>
    <row r="1211" spans="1:32">
      <c r="A1211" s="134" t="str">
        <f t="shared" si="18"/>
        <v>CYbu_05.3</v>
      </c>
      <c r="C1211" s="177" t="s">
        <v>12</v>
      </c>
      <c r="D1211" s="178" t="s">
        <v>1</v>
      </c>
      <c r="E1211" s="178" t="s">
        <v>551</v>
      </c>
      <c r="F1211" s="178" t="s">
        <v>552</v>
      </c>
      <c r="G1211" s="178" t="s">
        <v>533</v>
      </c>
      <c r="H1211" s="177" t="s">
        <v>52</v>
      </c>
      <c r="I1211" s="179" t="s">
        <v>643</v>
      </c>
      <c r="J1211" s="59" t="s">
        <v>47</v>
      </c>
      <c r="K1211" s="60" t="s">
        <v>47</v>
      </c>
      <c r="L1211" s="174" t="s">
        <v>272</v>
      </c>
      <c r="M1211" s="2" t="s">
        <v>272</v>
      </c>
      <c r="N1211" s="175" t="s">
        <v>272</v>
      </c>
      <c r="O1211" s="24"/>
      <c r="P1211" s="2"/>
      <c r="Q1211" s="2"/>
      <c r="R1211" s="2"/>
      <c r="S1211" s="2"/>
      <c r="T1211" s="2"/>
      <c r="U1211" s="25"/>
      <c r="V1211" s="24"/>
      <c r="W1211" s="2"/>
      <c r="X1211" s="2"/>
      <c r="Y1211" s="2"/>
      <c r="Z1211" s="175"/>
      <c r="AA1211" s="24"/>
      <c r="AB1211" s="2"/>
      <c r="AC1211" s="25"/>
      <c r="AD1211" s="174"/>
      <c r="AE1211" s="25"/>
      <c r="AF1211" s="180" t="s">
        <v>7</v>
      </c>
    </row>
    <row r="1212" spans="1:32">
      <c r="A1212" s="134" t="str">
        <f t="shared" si="18"/>
        <v>CYbu_06.1</v>
      </c>
      <c r="C1212" s="177" t="s">
        <v>12</v>
      </c>
      <c r="D1212" s="178" t="s">
        <v>1</v>
      </c>
      <c r="E1212" s="178" t="s">
        <v>553</v>
      </c>
      <c r="F1212" s="178" t="s">
        <v>554</v>
      </c>
      <c r="G1212" s="178" t="s">
        <v>540</v>
      </c>
      <c r="H1212" s="177" t="s">
        <v>52</v>
      </c>
      <c r="I1212" s="179" t="s">
        <v>643</v>
      </c>
      <c r="J1212" s="59" t="s">
        <v>1648</v>
      </c>
      <c r="K1212" s="60" t="s">
        <v>1649</v>
      </c>
      <c r="L1212" s="174" t="s">
        <v>272</v>
      </c>
      <c r="M1212" s="2" t="s">
        <v>272</v>
      </c>
      <c r="N1212" s="175" t="s">
        <v>272</v>
      </c>
      <c r="O1212" s="24" t="s">
        <v>672</v>
      </c>
      <c r="P1212" s="2" t="s">
        <v>672</v>
      </c>
      <c r="Q1212" s="2" t="s">
        <v>672</v>
      </c>
      <c r="R1212" s="2" t="s">
        <v>273</v>
      </c>
      <c r="S1212" s="2" t="s">
        <v>273</v>
      </c>
      <c r="T1212" s="2" t="s">
        <v>273</v>
      </c>
      <c r="U1212" s="25" t="s">
        <v>273</v>
      </c>
      <c r="V1212" s="24" t="s">
        <v>272</v>
      </c>
      <c r="W1212" s="2" t="s">
        <v>273</v>
      </c>
      <c r="X1212" s="2" t="s">
        <v>273</v>
      </c>
      <c r="Y1212" s="2" t="s">
        <v>273</v>
      </c>
      <c r="Z1212" s="175" t="s">
        <v>273</v>
      </c>
      <c r="AA1212" s="24" t="s">
        <v>273</v>
      </c>
      <c r="AB1212" s="2" t="s">
        <v>273</v>
      </c>
      <c r="AC1212" s="25" t="s">
        <v>273</v>
      </c>
      <c r="AD1212" s="174" t="s">
        <v>273</v>
      </c>
      <c r="AE1212" s="25" t="s">
        <v>273</v>
      </c>
      <c r="AF1212" s="180">
        <v>100</v>
      </c>
    </row>
    <row r="1213" spans="1:32">
      <c r="A1213" s="134" t="str">
        <f t="shared" si="18"/>
        <v>CYbu_06.2</v>
      </c>
      <c r="C1213" s="177" t="s">
        <v>12</v>
      </c>
      <c r="D1213" s="178" t="s">
        <v>1</v>
      </c>
      <c r="E1213" s="178" t="s">
        <v>555</v>
      </c>
      <c r="F1213" s="178" t="s">
        <v>556</v>
      </c>
      <c r="G1213" s="178" t="s">
        <v>540</v>
      </c>
      <c r="H1213" s="177" t="s">
        <v>52</v>
      </c>
      <c r="I1213" s="179"/>
      <c r="J1213" s="59" t="s">
        <v>194</v>
      </c>
      <c r="K1213" s="60" t="s">
        <v>194</v>
      </c>
      <c r="L1213" s="174" t="s">
        <v>7</v>
      </c>
      <c r="M1213" s="2" t="s">
        <v>7</v>
      </c>
      <c r="N1213" s="175" t="s">
        <v>7</v>
      </c>
      <c r="O1213" s="24" t="s">
        <v>7</v>
      </c>
      <c r="P1213" s="2" t="s">
        <v>7</v>
      </c>
      <c r="Q1213" s="2" t="s">
        <v>7</v>
      </c>
      <c r="R1213" s="2" t="s">
        <v>7</v>
      </c>
      <c r="S1213" s="2" t="s">
        <v>7</v>
      </c>
      <c r="T1213" s="2" t="s">
        <v>7</v>
      </c>
      <c r="U1213" s="25" t="s">
        <v>7</v>
      </c>
      <c r="V1213" s="24" t="s">
        <v>7</v>
      </c>
      <c r="W1213" s="2" t="s">
        <v>7</v>
      </c>
      <c r="X1213" s="2" t="s">
        <v>7</v>
      </c>
      <c r="Y1213" s="2" t="s">
        <v>7</v>
      </c>
      <c r="Z1213" s="175" t="s">
        <v>7</v>
      </c>
      <c r="AA1213" s="24" t="s">
        <v>7</v>
      </c>
      <c r="AB1213" s="2" t="s">
        <v>7</v>
      </c>
      <c r="AC1213" s="25" t="s">
        <v>7</v>
      </c>
      <c r="AD1213" s="174" t="s">
        <v>7</v>
      </c>
      <c r="AE1213" s="25" t="s">
        <v>7</v>
      </c>
      <c r="AF1213" s="180" t="s">
        <v>7</v>
      </c>
    </row>
    <row r="1214" spans="1:32">
      <c r="A1214" s="134" t="str">
        <f t="shared" si="18"/>
        <v>CYbu_06.3</v>
      </c>
      <c r="C1214" s="177" t="s">
        <v>12</v>
      </c>
      <c r="D1214" s="178" t="s">
        <v>1</v>
      </c>
      <c r="E1214" s="178" t="s">
        <v>557</v>
      </c>
      <c r="F1214" s="178" t="s">
        <v>558</v>
      </c>
      <c r="G1214" s="178" t="s">
        <v>533</v>
      </c>
      <c r="H1214" s="177" t="s">
        <v>52</v>
      </c>
      <c r="I1214" s="179" t="s">
        <v>643</v>
      </c>
      <c r="J1214" s="59" t="s">
        <v>310</v>
      </c>
      <c r="K1214" s="60" t="s">
        <v>1649</v>
      </c>
      <c r="L1214" s="174" t="s">
        <v>272</v>
      </c>
      <c r="M1214" s="2" t="s">
        <v>272</v>
      </c>
      <c r="N1214" s="175" t="s">
        <v>272</v>
      </c>
      <c r="O1214" s="24"/>
      <c r="P1214" s="2"/>
      <c r="Q1214" s="2"/>
      <c r="R1214" s="2"/>
      <c r="S1214" s="2"/>
      <c r="T1214" s="2"/>
      <c r="U1214" s="25"/>
      <c r="V1214" s="24"/>
      <c r="W1214" s="2"/>
      <c r="X1214" s="2"/>
      <c r="Y1214" s="2"/>
      <c r="Z1214" s="175"/>
      <c r="AA1214" s="24"/>
      <c r="AB1214" s="2"/>
      <c r="AC1214" s="25"/>
      <c r="AD1214" s="174"/>
      <c r="AE1214" s="25"/>
      <c r="AF1214" s="180">
        <v>100</v>
      </c>
    </row>
    <row r="1215" spans="1:32">
      <c r="A1215" s="134" t="str">
        <f t="shared" si="18"/>
        <v>CYbu_06.3</v>
      </c>
      <c r="C1215" s="177" t="s">
        <v>12</v>
      </c>
      <c r="D1215" s="178" t="s">
        <v>1</v>
      </c>
      <c r="E1215" s="178" t="s">
        <v>557</v>
      </c>
      <c r="F1215" s="178" t="s">
        <v>558</v>
      </c>
      <c r="G1215" s="178" t="s">
        <v>533</v>
      </c>
      <c r="H1215" s="177" t="s">
        <v>52</v>
      </c>
      <c r="I1215" s="179" t="s">
        <v>643</v>
      </c>
      <c r="J1215" s="59" t="s">
        <v>311</v>
      </c>
      <c r="K1215" s="60" t="s">
        <v>1657</v>
      </c>
      <c r="L1215" s="174" t="s">
        <v>272</v>
      </c>
      <c r="M1215" s="2" t="s">
        <v>272</v>
      </c>
      <c r="N1215" s="175" t="s">
        <v>272</v>
      </c>
      <c r="O1215" s="24"/>
      <c r="P1215" s="2"/>
      <c r="Q1215" s="2"/>
      <c r="R1215" s="2"/>
      <c r="S1215" s="2"/>
      <c r="T1215" s="2"/>
      <c r="U1215" s="25"/>
      <c r="V1215" s="24"/>
      <c r="W1215" s="2"/>
      <c r="X1215" s="2"/>
      <c r="Y1215" s="2"/>
      <c r="Z1215" s="175"/>
      <c r="AA1215" s="24"/>
      <c r="AB1215" s="2"/>
      <c r="AC1215" s="25"/>
      <c r="AD1215" s="174"/>
      <c r="AE1215" s="25"/>
      <c r="AF1215" s="180">
        <v>0</v>
      </c>
    </row>
    <row r="1216" spans="1:32">
      <c r="A1216" s="134" t="str">
        <f t="shared" si="18"/>
        <v>CYbu_06.4</v>
      </c>
      <c r="C1216" s="177" t="s">
        <v>12</v>
      </c>
      <c r="D1216" s="178" t="s">
        <v>1</v>
      </c>
      <c r="E1216" s="178" t="s">
        <v>559</v>
      </c>
      <c r="F1216" s="178" t="s">
        <v>560</v>
      </c>
      <c r="G1216" s="178" t="s">
        <v>533</v>
      </c>
      <c r="H1216" s="177" t="s">
        <v>52</v>
      </c>
      <c r="I1216" s="179" t="s">
        <v>643</v>
      </c>
      <c r="J1216" s="59" t="s">
        <v>312</v>
      </c>
      <c r="K1216" s="60" t="s">
        <v>1658</v>
      </c>
      <c r="L1216" s="174" t="s">
        <v>272</v>
      </c>
      <c r="M1216" s="2" t="s">
        <v>272</v>
      </c>
      <c r="N1216" s="175" t="s">
        <v>272</v>
      </c>
      <c r="O1216" s="24"/>
      <c r="P1216" s="2"/>
      <c r="Q1216" s="2"/>
      <c r="R1216" s="2"/>
      <c r="S1216" s="2"/>
      <c r="T1216" s="2"/>
      <c r="U1216" s="25"/>
      <c r="V1216" s="24"/>
      <c r="W1216" s="2"/>
      <c r="X1216" s="2"/>
      <c r="Y1216" s="2"/>
      <c r="Z1216" s="175"/>
      <c r="AA1216" s="24"/>
      <c r="AB1216" s="2"/>
      <c r="AC1216" s="25"/>
      <c r="AD1216" s="174"/>
      <c r="AE1216" s="25"/>
      <c r="AF1216" s="180">
        <v>0</v>
      </c>
    </row>
    <row r="1217" spans="1:32">
      <c r="A1217" s="134" t="str">
        <f t="shared" si="18"/>
        <v>CYbu_06.4</v>
      </c>
      <c r="C1217" s="177" t="s">
        <v>12</v>
      </c>
      <c r="D1217" s="178" t="s">
        <v>1</v>
      </c>
      <c r="E1217" s="178" t="s">
        <v>559</v>
      </c>
      <c r="F1217" s="178" t="s">
        <v>560</v>
      </c>
      <c r="G1217" s="178" t="s">
        <v>533</v>
      </c>
      <c r="H1217" s="177" t="s">
        <v>52</v>
      </c>
      <c r="I1217" s="179" t="s">
        <v>643</v>
      </c>
      <c r="J1217" s="59" t="s">
        <v>312</v>
      </c>
      <c r="K1217" s="60" t="s">
        <v>1658</v>
      </c>
      <c r="L1217" s="174" t="s">
        <v>272</v>
      </c>
      <c r="M1217" s="2" t="s">
        <v>272</v>
      </c>
      <c r="N1217" s="175" t="s">
        <v>272</v>
      </c>
      <c r="O1217" s="24"/>
      <c r="P1217" s="2"/>
      <c r="Q1217" s="2"/>
      <c r="R1217" s="2"/>
      <c r="S1217" s="2"/>
      <c r="T1217" s="2"/>
      <c r="U1217" s="25"/>
      <c r="V1217" s="24"/>
      <c r="W1217" s="2"/>
      <c r="X1217" s="2"/>
      <c r="Y1217" s="2"/>
      <c r="Z1217" s="175"/>
      <c r="AA1217" s="24"/>
      <c r="AB1217" s="2"/>
      <c r="AC1217" s="25"/>
      <c r="AD1217" s="174"/>
      <c r="AE1217" s="25"/>
      <c r="AF1217" s="180">
        <v>0</v>
      </c>
    </row>
    <row r="1218" spans="1:32">
      <c r="A1218" s="134" t="str">
        <f t="shared" si="18"/>
        <v>CYbu_07.1</v>
      </c>
      <c r="C1218" s="177" t="s">
        <v>12</v>
      </c>
      <c r="D1218" s="178" t="s">
        <v>1</v>
      </c>
      <c r="E1218" s="178" t="s">
        <v>561</v>
      </c>
      <c r="F1218" s="178" t="s">
        <v>562</v>
      </c>
      <c r="G1218" s="178" t="s">
        <v>533</v>
      </c>
      <c r="H1218" s="177" t="s">
        <v>52</v>
      </c>
      <c r="I1218" s="179" t="s">
        <v>643</v>
      </c>
      <c r="J1218" s="59" t="s">
        <v>1659</v>
      </c>
      <c r="K1218" s="60" t="s">
        <v>1660</v>
      </c>
      <c r="L1218" s="174" t="s">
        <v>272</v>
      </c>
      <c r="M1218" s="2" t="s">
        <v>272</v>
      </c>
      <c r="N1218" s="175" t="s">
        <v>272</v>
      </c>
      <c r="O1218" s="24"/>
      <c r="P1218" s="2"/>
      <c r="Q1218" s="2"/>
      <c r="R1218" s="2"/>
      <c r="S1218" s="2"/>
      <c r="T1218" s="2"/>
      <c r="U1218" s="25"/>
      <c r="V1218" s="24"/>
      <c r="W1218" s="2"/>
      <c r="X1218" s="2"/>
      <c r="Y1218" s="2"/>
      <c r="Z1218" s="175"/>
      <c r="AA1218" s="24"/>
      <c r="AB1218" s="2"/>
      <c r="AC1218" s="25"/>
      <c r="AD1218" s="174"/>
      <c r="AE1218" s="25"/>
      <c r="AF1218" s="180">
        <v>0</v>
      </c>
    </row>
    <row r="1219" spans="1:32">
      <c r="A1219" s="134" t="str">
        <f t="shared" si="18"/>
        <v>CYbu_07.1</v>
      </c>
      <c r="C1219" s="177" t="s">
        <v>12</v>
      </c>
      <c r="D1219" s="178" t="s">
        <v>1</v>
      </c>
      <c r="E1219" s="178" t="s">
        <v>561</v>
      </c>
      <c r="F1219" s="178" t="s">
        <v>562</v>
      </c>
      <c r="G1219" s="178" t="s">
        <v>533</v>
      </c>
      <c r="H1219" s="177" t="s">
        <v>52</v>
      </c>
      <c r="I1219" s="179" t="s">
        <v>643</v>
      </c>
      <c r="J1219" s="59" t="s">
        <v>1661</v>
      </c>
      <c r="K1219" s="60" t="s">
        <v>1662</v>
      </c>
      <c r="L1219" s="174" t="s">
        <v>272</v>
      </c>
      <c r="M1219" s="2" t="s">
        <v>273</v>
      </c>
      <c r="N1219" s="175" t="s">
        <v>272</v>
      </c>
      <c r="O1219" s="24"/>
      <c r="P1219" s="2"/>
      <c r="Q1219" s="2"/>
      <c r="R1219" s="2"/>
      <c r="S1219" s="2"/>
      <c r="T1219" s="2"/>
      <c r="U1219" s="25"/>
      <c r="V1219" s="24"/>
      <c r="W1219" s="2"/>
      <c r="X1219" s="2"/>
      <c r="Y1219" s="2"/>
      <c r="Z1219" s="175"/>
      <c r="AA1219" s="24"/>
      <c r="AB1219" s="2"/>
      <c r="AC1219" s="25"/>
      <c r="AD1219" s="174"/>
      <c r="AE1219" s="25"/>
      <c r="AF1219" s="180">
        <v>0</v>
      </c>
    </row>
    <row r="1220" spans="1:32">
      <c r="A1220" s="134" t="str">
        <f t="shared" si="18"/>
        <v>CYbu_07.2</v>
      </c>
      <c r="C1220" s="177" t="s">
        <v>12</v>
      </c>
      <c r="D1220" s="178" t="s">
        <v>1</v>
      </c>
      <c r="E1220" s="178" t="s">
        <v>563</v>
      </c>
      <c r="F1220" s="178" t="s">
        <v>564</v>
      </c>
      <c r="G1220" s="178" t="s">
        <v>540</v>
      </c>
      <c r="H1220" s="177" t="s">
        <v>52</v>
      </c>
      <c r="I1220" s="179" t="s">
        <v>643</v>
      </c>
      <c r="J1220" s="59" t="s">
        <v>1661</v>
      </c>
      <c r="K1220" s="60" t="s">
        <v>1662</v>
      </c>
      <c r="L1220" s="174" t="s">
        <v>272</v>
      </c>
      <c r="M1220" s="2" t="s">
        <v>273</v>
      </c>
      <c r="N1220" s="175" t="s">
        <v>272</v>
      </c>
      <c r="O1220" s="24" t="s">
        <v>672</v>
      </c>
      <c r="P1220" s="2" t="s">
        <v>672</v>
      </c>
      <c r="Q1220" s="2" t="s">
        <v>672</v>
      </c>
      <c r="R1220" s="2" t="s">
        <v>273</v>
      </c>
      <c r="S1220" s="2" t="s">
        <v>273</v>
      </c>
      <c r="T1220" s="2" t="s">
        <v>273</v>
      </c>
      <c r="U1220" s="25" t="s">
        <v>273</v>
      </c>
      <c r="V1220" s="24" t="s">
        <v>272</v>
      </c>
      <c r="W1220" s="2" t="s">
        <v>273</v>
      </c>
      <c r="X1220" s="2" t="s">
        <v>273</v>
      </c>
      <c r="Y1220" s="2" t="s">
        <v>273</v>
      </c>
      <c r="Z1220" s="175" t="s">
        <v>273</v>
      </c>
      <c r="AA1220" s="24" t="s">
        <v>273</v>
      </c>
      <c r="AB1220" s="2" t="s">
        <v>273</v>
      </c>
      <c r="AC1220" s="25" t="s">
        <v>273</v>
      </c>
      <c r="AD1220" s="174" t="s">
        <v>273</v>
      </c>
      <c r="AE1220" s="25" t="s">
        <v>273</v>
      </c>
      <c r="AF1220" s="180">
        <v>0</v>
      </c>
    </row>
    <row r="1221" spans="1:32">
      <c r="A1221" s="134" t="str">
        <f t="shared" si="18"/>
        <v>CYca_01.1</v>
      </c>
      <c r="C1221" s="177" t="s">
        <v>12</v>
      </c>
      <c r="D1221" s="178" t="s">
        <v>495</v>
      </c>
      <c r="E1221" s="178" t="s">
        <v>565</v>
      </c>
      <c r="F1221" s="178" t="s">
        <v>566</v>
      </c>
      <c r="G1221" s="178" t="s">
        <v>540</v>
      </c>
      <c r="H1221" s="177" t="s">
        <v>52</v>
      </c>
      <c r="I1221" s="179" t="s">
        <v>643</v>
      </c>
      <c r="J1221" s="59" t="s">
        <v>1663</v>
      </c>
      <c r="K1221" s="60" t="s">
        <v>1664</v>
      </c>
      <c r="L1221" s="174" t="s">
        <v>272</v>
      </c>
      <c r="M1221" s="2" t="s">
        <v>273</v>
      </c>
      <c r="N1221" s="175" t="s">
        <v>272</v>
      </c>
      <c r="O1221" s="24" t="s">
        <v>672</v>
      </c>
      <c r="P1221" s="2" t="s">
        <v>672</v>
      </c>
      <c r="Q1221" s="2" t="s">
        <v>672</v>
      </c>
      <c r="R1221" s="2" t="s">
        <v>273</v>
      </c>
      <c r="S1221" s="2" t="s">
        <v>273</v>
      </c>
      <c r="T1221" s="2" t="s">
        <v>273</v>
      </c>
      <c r="U1221" s="25" t="s">
        <v>273</v>
      </c>
      <c r="V1221" s="24" t="s">
        <v>272</v>
      </c>
      <c r="W1221" s="2" t="s">
        <v>273</v>
      </c>
      <c r="X1221" s="2" t="s">
        <v>273</v>
      </c>
      <c r="Y1221" s="2" t="s">
        <v>273</v>
      </c>
      <c r="Z1221" s="175" t="s">
        <v>273</v>
      </c>
      <c r="AA1221" s="24" t="s">
        <v>273</v>
      </c>
      <c r="AB1221" s="2" t="s">
        <v>273</v>
      </c>
      <c r="AC1221" s="25" t="s">
        <v>273</v>
      </c>
      <c r="AD1221" s="174" t="s">
        <v>273</v>
      </c>
      <c r="AE1221" s="25" t="s">
        <v>273</v>
      </c>
      <c r="AF1221" s="180">
        <v>0</v>
      </c>
    </row>
    <row r="1222" spans="1:32">
      <c r="A1222" s="134" t="str">
        <f t="shared" si="18"/>
        <v>CYca_01.2</v>
      </c>
      <c r="C1222" s="177" t="s">
        <v>12</v>
      </c>
      <c r="D1222" s="178" t="s">
        <v>495</v>
      </c>
      <c r="E1222" s="178" t="s">
        <v>567</v>
      </c>
      <c r="F1222" s="178" t="s">
        <v>568</v>
      </c>
      <c r="G1222" s="178" t="s">
        <v>533</v>
      </c>
      <c r="H1222" s="177" t="s">
        <v>52</v>
      </c>
      <c r="I1222" s="179"/>
      <c r="J1222" s="59" t="s">
        <v>194</v>
      </c>
      <c r="K1222" s="60" t="s">
        <v>194</v>
      </c>
      <c r="L1222" s="174" t="s">
        <v>7</v>
      </c>
      <c r="M1222" s="2" t="s">
        <v>7</v>
      </c>
      <c r="N1222" s="175" t="s">
        <v>7</v>
      </c>
      <c r="O1222" s="24"/>
      <c r="P1222" s="2"/>
      <c r="Q1222" s="2"/>
      <c r="R1222" s="2"/>
      <c r="S1222" s="2"/>
      <c r="T1222" s="2"/>
      <c r="U1222" s="25"/>
      <c r="V1222" s="24"/>
      <c r="W1222" s="2"/>
      <c r="X1222" s="2"/>
      <c r="Y1222" s="2"/>
      <c r="Z1222" s="175"/>
      <c r="AA1222" s="24"/>
      <c r="AB1222" s="2"/>
      <c r="AC1222" s="25"/>
      <c r="AD1222" s="174"/>
      <c r="AE1222" s="25"/>
      <c r="AF1222" s="180" t="s">
        <v>7</v>
      </c>
    </row>
    <row r="1223" spans="1:32">
      <c r="A1223" s="134" t="str">
        <f t="shared" si="18"/>
        <v>CYca_01.3</v>
      </c>
      <c r="C1223" s="177" t="s">
        <v>12</v>
      </c>
      <c r="D1223" s="178" t="s">
        <v>495</v>
      </c>
      <c r="E1223" s="178" t="s">
        <v>569</v>
      </c>
      <c r="F1223" s="178" t="s">
        <v>570</v>
      </c>
      <c r="G1223" s="178" t="s">
        <v>540</v>
      </c>
      <c r="H1223" s="177" t="s">
        <v>52</v>
      </c>
      <c r="I1223" s="179" t="s">
        <v>643</v>
      </c>
      <c r="J1223" s="59" t="s">
        <v>1661</v>
      </c>
      <c r="K1223" s="60" t="s">
        <v>1665</v>
      </c>
      <c r="L1223" s="174" t="s">
        <v>272</v>
      </c>
      <c r="M1223" s="2" t="s">
        <v>273</v>
      </c>
      <c r="N1223" s="175" t="s">
        <v>272</v>
      </c>
      <c r="O1223" s="24" t="s">
        <v>672</v>
      </c>
      <c r="P1223" s="2" t="s">
        <v>672</v>
      </c>
      <c r="Q1223" s="2" t="s">
        <v>672</v>
      </c>
      <c r="R1223" s="2" t="s">
        <v>273</v>
      </c>
      <c r="S1223" s="2" t="s">
        <v>273</v>
      </c>
      <c r="T1223" s="2" t="s">
        <v>273</v>
      </c>
      <c r="U1223" s="25" t="s">
        <v>272</v>
      </c>
      <c r="V1223" s="24" t="s">
        <v>272</v>
      </c>
      <c r="W1223" s="2" t="s">
        <v>273</v>
      </c>
      <c r="X1223" s="2" t="s">
        <v>273</v>
      </c>
      <c r="Y1223" s="2" t="s">
        <v>273</v>
      </c>
      <c r="Z1223" s="175" t="s">
        <v>273</v>
      </c>
      <c r="AA1223" s="24" t="s">
        <v>273</v>
      </c>
      <c r="AB1223" s="2" t="s">
        <v>273</v>
      </c>
      <c r="AC1223" s="25" t="s">
        <v>273</v>
      </c>
      <c r="AD1223" s="174" t="s">
        <v>273</v>
      </c>
      <c r="AE1223" s="25" t="s">
        <v>273</v>
      </c>
      <c r="AF1223" s="180">
        <v>0</v>
      </c>
    </row>
    <row r="1224" spans="1:32">
      <c r="A1224" s="134" t="str">
        <f t="shared" ref="A1224:A1287" si="19">C1224&amp;LOWER(LEFT(D1224,2))&amp;"_"&amp;IF(LEN(TRIM(LEFT(E1224,FIND(" ",E1224))))=3,"0"&amp;TRIM(LEFT(E1224,FIND(" ",E1224))),TRIM(LEFT(E1224,FIND(" ",E1224))))</f>
        <v>CYca_01.3</v>
      </c>
      <c r="C1224" s="177" t="s">
        <v>12</v>
      </c>
      <c r="D1224" s="178" t="s">
        <v>495</v>
      </c>
      <c r="E1224" s="178" t="s">
        <v>569</v>
      </c>
      <c r="F1224" s="178" t="s">
        <v>570</v>
      </c>
      <c r="G1224" s="178" t="s">
        <v>540</v>
      </c>
      <c r="H1224" s="177" t="s">
        <v>52</v>
      </c>
      <c r="I1224" s="179" t="s">
        <v>643</v>
      </c>
      <c r="J1224" s="59" t="s">
        <v>1663</v>
      </c>
      <c r="K1224" s="60" t="s">
        <v>1664</v>
      </c>
      <c r="L1224" s="174" t="s">
        <v>272</v>
      </c>
      <c r="M1224" s="2" t="s">
        <v>273</v>
      </c>
      <c r="N1224" s="175" t="s">
        <v>273</v>
      </c>
      <c r="O1224" s="24" t="s">
        <v>672</v>
      </c>
      <c r="P1224" s="2" t="s">
        <v>672</v>
      </c>
      <c r="Q1224" s="2" t="s">
        <v>672</v>
      </c>
      <c r="R1224" s="2" t="s">
        <v>273</v>
      </c>
      <c r="S1224" s="2" t="s">
        <v>273</v>
      </c>
      <c r="T1224" s="2" t="s">
        <v>273</v>
      </c>
      <c r="U1224" s="25" t="s">
        <v>273</v>
      </c>
      <c r="V1224" s="24" t="s">
        <v>272</v>
      </c>
      <c r="W1224" s="2" t="s">
        <v>273</v>
      </c>
      <c r="X1224" s="2" t="s">
        <v>273</v>
      </c>
      <c r="Y1224" s="2" t="s">
        <v>273</v>
      </c>
      <c r="Z1224" s="175" t="s">
        <v>273</v>
      </c>
      <c r="AA1224" s="24" t="s">
        <v>273</v>
      </c>
      <c r="AB1224" s="2" t="s">
        <v>273</v>
      </c>
      <c r="AC1224" s="25" t="s">
        <v>273</v>
      </c>
      <c r="AD1224" s="174" t="s">
        <v>273</v>
      </c>
      <c r="AE1224" s="25" t="s">
        <v>273</v>
      </c>
      <c r="AF1224" s="180">
        <v>0</v>
      </c>
    </row>
    <row r="1225" spans="1:32">
      <c r="A1225" s="134" t="str">
        <f t="shared" si="19"/>
        <v>CYca_01.4</v>
      </c>
      <c r="C1225" s="177" t="s">
        <v>12</v>
      </c>
      <c r="D1225" s="178" t="s">
        <v>495</v>
      </c>
      <c r="E1225" s="178" t="s">
        <v>571</v>
      </c>
      <c r="F1225" s="178" t="s">
        <v>572</v>
      </c>
      <c r="G1225" s="178" t="s">
        <v>540</v>
      </c>
      <c r="H1225" s="177" t="s">
        <v>52</v>
      </c>
      <c r="I1225" s="179" t="s">
        <v>643</v>
      </c>
      <c r="J1225" s="59" t="s">
        <v>1663</v>
      </c>
      <c r="K1225" s="60" t="s">
        <v>1664</v>
      </c>
      <c r="L1225" s="174" t="s">
        <v>272</v>
      </c>
      <c r="M1225" s="2" t="s">
        <v>272</v>
      </c>
      <c r="N1225" s="175" t="s">
        <v>272</v>
      </c>
      <c r="O1225" s="24" t="s">
        <v>672</v>
      </c>
      <c r="P1225" s="2" t="s">
        <v>672</v>
      </c>
      <c r="Q1225" s="2" t="s">
        <v>672</v>
      </c>
      <c r="R1225" s="2" t="s">
        <v>273</v>
      </c>
      <c r="S1225" s="2" t="s">
        <v>273</v>
      </c>
      <c r="T1225" s="2" t="s">
        <v>273</v>
      </c>
      <c r="U1225" s="25" t="s">
        <v>273</v>
      </c>
      <c r="V1225" s="24" t="s">
        <v>272</v>
      </c>
      <c r="W1225" s="2" t="s">
        <v>273</v>
      </c>
      <c r="X1225" s="2" t="s">
        <v>273</v>
      </c>
      <c r="Y1225" s="2" t="s">
        <v>273</v>
      </c>
      <c r="Z1225" s="175" t="s">
        <v>273</v>
      </c>
      <c r="AA1225" s="24" t="s">
        <v>273</v>
      </c>
      <c r="AB1225" s="2" t="s">
        <v>273</v>
      </c>
      <c r="AC1225" s="25" t="s">
        <v>273</v>
      </c>
      <c r="AD1225" s="174" t="s">
        <v>273</v>
      </c>
      <c r="AE1225" s="25" t="s">
        <v>273</v>
      </c>
      <c r="AF1225" s="180">
        <v>0</v>
      </c>
    </row>
    <row r="1226" spans="1:32">
      <c r="A1226" s="134" t="str">
        <f t="shared" si="19"/>
        <v>CYca_01.4</v>
      </c>
      <c r="C1226" s="177" t="s">
        <v>12</v>
      </c>
      <c r="D1226" s="178" t="s">
        <v>495</v>
      </c>
      <c r="E1226" s="178" t="s">
        <v>571</v>
      </c>
      <c r="F1226" s="178" t="s">
        <v>572</v>
      </c>
      <c r="G1226" s="178" t="s">
        <v>540</v>
      </c>
      <c r="H1226" s="177" t="s">
        <v>52</v>
      </c>
      <c r="I1226" s="179" t="s">
        <v>643</v>
      </c>
      <c r="J1226" s="59" t="s">
        <v>1666</v>
      </c>
      <c r="K1226" s="60" t="s">
        <v>1667</v>
      </c>
      <c r="L1226" s="174" t="s">
        <v>272</v>
      </c>
      <c r="M1226" s="2" t="s">
        <v>273</v>
      </c>
      <c r="N1226" s="175" t="s">
        <v>273</v>
      </c>
      <c r="O1226" s="24" t="s">
        <v>672</v>
      </c>
      <c r="P1226" s="2" t="s">
        <v>672</v>
      </c>
      <c r="Q1226" s="2" t="s">
        <v>672</v>
      </c>
      <c r="R1226" s="2" t="s">
        <v>273</v>
      </c>
      <c r="S1226" s="2" t="s">
        <v>273</v>
      </c>
      <c r="T1226" s="2" t="s">
        <v>273</v>
      </c>
      <c r="U1226" s="25" t="s">
        <v>273</v>
      </c>
      <c r="V1226" s="24" t="s">
        <v>272</v>
      </c>
      <c r="W1226" s="2" t="s">
        <v>273</v>
      </c>
      <c r="X1226" s="2" t="s">
        <v>273</v>
      </c>
      <c r="Y1226" s="2" t="s">
        <v>273</v>
      </c>
      <c r="Z1226" s="175" t="s">
        <v>273</v>
      </c>
      <c r="AA1226" s="24" t="s">
        <v>273</v>
      </c>
      <c r="AB1226" s="2" t="s">
        <v>273</v>
      </c>
      <c r="AC1226" s="25" t="s">
        <v>273</v>
      </c>
      <c r="AD1226" s="174" t="s">
        <v>273</v>
      </c>
      <c r="AE1226" s="25" t="s">
        <v>273</v>
      </c>
      <c r="AF1226" s="180">
        <v>100</v>
      </c>
    </row>
    <row r="1227" spans="1:32">
      <c r="A1227" s="134" t="str">
        <f t="shared" si="19"/>
        <v>CYca_01.4</v>
      </c>
      <c r="C1227" s="177" t="s">
        <v>12</v>
      </c>
      <c r="D1227" s="178" t="s">
        <v>495</v>
      </c>
      <c r="E1227" s="178" t="s">
        <v>571</v>
      </c>
      <c r="F1227" s="178" t="s">
        <v>572</v>
      </c>
      <c r="G1227" s="178" t="s">
        <v>540</v>
      </c>
      <c r="H1227" s="177" t="s">
        <v>52</v>
      </c>
      <c r="I1227" s="179" t="s">
        <v>643</v>
      </c>
      <c r="J1227" s="59" t="s">
        <v>1668</v>
      </c>
      <c r="K1227" s="60" t="s">
        <v>436</v>
      </c>
      <c r="L1227" s="174" t="s">
        <v>273</v>
      </c>
      <c r="M1227" s="2" t="s">
        <v>273</v>
      </c>
      <c r="N1227" s="175" t="s">
        <v>273</v>
      </c>
      <c r="O1227" s="24" t="s">
        <v>672</v>
      </c>
      <c r="P1227" s="2" t="s">
        <v>672</v>
      </c>
      <c r="Q1227" s="2" t="s">
        <v>672</v>
      </c>
      <c r="R1227" s="2" t="s">
        <v>273</v>
      </c>
      <c r="S1227" s="2" t="s">
        <v>273</v>
      </c>
      <c r="T1227" s="2" t="s">
        <v>273</v>
      </c>
      <c r="U1227" s="25" t="s">
        <v>273</v>
      </c>
      <c r="V1227" s="24" t="s">
        <v>272</v>
      </c>
      <c r="W1227" s="2" t="s">
        <v>273</v>
      </c>
      <c r="X1227" s="2" t="s">
        <v>273</v>
      </c>
      <c r="Y1227" s="2" t="s">
        <v>273</v>
      </c>
      <c r="Z1227" s="175" t="s">
        <v>273</v>
      </c>
      <c r="AA1227" s="24" t="s">
        <v>273</v>
      </c>
      <c r="AB1227" s="2" t="s">
        <v>273</v>
      </c>
      <c r="AC1227" s="25" t="s">
        <v>273</v>
      </c>
      <c r="AD1227" s="174" t="s">
        <v>273</v>
      </c>
      <c r="AE1227" s="25" t="s">
        <v>273</v>
      </c>
      <c r="AF1227" s="180">
        <v>0</v>
      </c>
    </row>
    <row r="1228" spans="1:32">
      <c r="A1228" s="134" t="str">
        <f t="shared" si="19"/>
        <v>CYca_02.1</v>
      </c>
      <c r="C1228" s="177" t="s">
        <v>12</v>
      </c>
      <c r="D1228" s="178" t="s">
        <v>495</v>
      </c>
      <c r="E1228" s="178" t="s">
        <v>573</v>
      </c>
      <c r="F1228" s="178" t="s">
        <v>574</v>
      </c>
      <c r="G1228" s="178" t="s">
        <v>533</v>
      </c>
      <c r="H1228" s="177" t="s">
        <v>52</v>
      </c>
      <c r="I1228" s="179" t="s">
        <v>643</v>
      </c>
      <c r="J1228" s="59" t="s">
        <v>1669</v>
      </c>
      <c r="K1228" s="60" t="s">
        <v>1670</v>
      </c>
      <c r="L1228" s="174" t="s">
        <v>272</v>
      </c>
      <c r="M1228" s="2" t="s">
        <v>273</v>
      </c>
      <c r="N1228" s="175" t="s">
        <v>273</v>
      </c>
      <c r="O1228" s="24"/>
      <c r="P1228" s="2"/>
      <c r="Q1228" s="2"/>
      <c r="R1228" s="2"/>
      <c r="S1228" s="2"/>
      <c r="T1228" s="2"/>
      <c r="U1228" s="25"/>
      <c r="V1228" s="24"/>
      <c r="W1228" s="2"/>
      <c r="X1228" s="2"/>
      <c r="Y1228" s="2"/>
      <c r="Z1228" s="175"/>
      <c r="AA1228" s="24"/>
      <c r="AB1228" s="2"/>
      <c r="AC1228" s="25"/>
      <c r="AD1228" s="174"/>
      <c r="AE1228" s="25"/>
      <c r="AF1228" s="180">
        <v>100</v>
      </c>
    </row>
    <row r="1229" spans="1:32">
      <c r="A1229" s="134" t="str">
        <f t="shared" si="19"/>
        <v>CYca_02.1</v>
      </c>
      <c r="C1229" s="177" t="s">
        <v>12</v>
      </c>
      <c r="D1229" s="178" t="s">
        <v>495</v>
      </c>
      <c r="E1229" s="178" t="s">
        <v>573</v>
      </c>
      <c r="F1229" s="178" t="s">
        <v>574</v>
      </c>
      <c r="G1229" s="178" t="s">
        <v>533</v>
      </c>
      <c r="H1229" s="177" t="s">
        <v>52</v>
      </c>
      <c r="I1229" s="179" t="s">
        <v>643</v>
      </c>
      <c r="J1229" s="59" t="s">
        <v>437</v>
      </c>
      <c r="K1229" s="60" t="s">
        <v>1671</v>
      </c>
      <c r="L1229" s="174" t="s">
        <v>272</v>
      </c>
      <c r="M1229" s="2" t="s">
        <v>272</v>
      </c>
      <c r="N1229" s="175" t="s">
        <v>272</v>
      </c>
      <c r="O1229" s="24"/>
      <c r="P1229" s="2"/>
      <c r="Q1229" s="2"/>
      <c r="R1229" s="2"/>
      <c r="S1229" s="2"/>
      <c r="T1229" s="2"/>
      <c r="U1229" s="25"/>
      <c r="V1229" s="24"/>
      <c r="W1229" s="2"/>
      <c r="X1229" s="2"/>
      <c r="Y1229" s="2"/>
      <c r="Z1229" s="175"/>
      <c r="AA1229" s="24"/>
      <c r="AB1229" s="2"/>
      <c r="AC1229" s="25"/>
      <c r="AD1229" s="174"/>
      <c r="AE1229" s="25"/>
      <c r="AF1229" s="180">
        <v>100</v>
      </c>
    </row>
    <row r="1230" spans="1:32">
      <c r="A1230" s="134" t="str">
        <f t="shared" si="19"/>
        <v>CYca_02.1</v>
      </c>
      <c r="C1230" s="177" t="s">
        <v>12</v>
      </c>
      <c r="D1230" s="178" t="s">
        <v>495</v>
      </c>
      <c r="E1230" s="178" t="s">
        <v>573</v>
      </c>
      <c r="F1230" s="178" t="s">
        <v>574</v>
      </c>
      <c r="G1230" s="178" t="s">
        <v>533</v>
      </c>
      <c r="H1230" s="177" t="s">
        <v>52</v>
      </c>
      <c r="I1230" s="179" t="s">
        <v>643</v>
      </c>
      <c r="J1230" s="59" t="s">
        <v>1672</v>
      </c>
      <c r="K1230" s="60" t="s">
        <v>1673</v>
      </c>
      <c r="L1230" s="174" t="s">
        <v>272</v>
      </c>
      <c r="M1230" s="2" t="s">
        <v>273</v>
      </c>
      <c r="N1230" s="175" t="s">
        <v>273</v>
      </c>
      <c r="O1230" s="24"/>
      <c r="P1230" s="2"/>
      <c r="Q1230" s="2"/>
      <c r="R1230" s="2"/>
      <c r="S1230" s="2"/>
      <c r="T1230" s="2"/>
      <c r="U1230" s="25"/>
      <c r="V1230" s="24"/>
      <c r="W1230" s="2"/>
      <c r="X1230" s="2"/>
      <c r="Y1230" s="2"/>
      <c r="Z1230" s="175"/>
      <c r="AA1230" s="24"/>
      <c r="AB1230" s="2"/>
      <c r="AC1230" s="25"/>
      <c r="AD1230" s="174"/>
      <c r="AE1230" s="25"/>
      <c r="AF1230" s="180">
        <v>100</v>
      </c>
    </row>
    <row r="1231" spans="1:32">
      <c r="A1231" s="134" t="str">
        <f t="shared" si="19"/>
        <v>CYca_02.2</v>
      </c>
      <c r="C1231" s="177" t="s">
        <v>12</v>
      </c>
      <c r="D1231" s="178" t="s">
        <v>495</v>
      </c>
      <c r="E1231" s="178" t="s">
        <v>575</v>
      </c>
      <c r="F1231" s="178" t="s">
        <v>576</v>
      </c>
      <c r="G1231" s="178" t="s">
        <v>533</v>
      </c>
      <c r="H1231" s="177" t="s">
        <v>52</v>
      </c>
      <c r="I1231" s="179" t="s">
        <v>643</v>
      </c>
      <c r="J1231" s="59" t="s">
        <v>437</v>
      </c>
      <c r="K1231" s="60" t="s">
        <v>1671</v>
      </c>
      <c r="L1231" s="174" t="s">
        <v>272</v>
      </c>
      <c r="M1231" s="2" t="s">
        <v>272</v>
      </c>
      <c r="N1231" s="175" t="s">
        <v>272</v>
      </c>
      <c r="O1231" s="24"/>
      <c r="P1231" s="2"/>
      <c r="Q1231" s="2"/>
      <c r="R1231" s="2"/>
      <c r="S1231" s="2"/>
      <c r="T1231" s="2"/>
      <c r="U1231" s="25"/>
      <c r="V1231" s="24"/>
      <c r="W1231" s="2"/>
      <c r="X1231" s="2"/>
      <c r="Y1231" s="2"/>
      <c r="Z1231" s="175"/>
      <c r="AA1231" s="24"/>
      <c r="AB1231" s="2"/>
      <c r="AC1231" s="25"/>
      <c r="AD1231" s="174"/>
      <c r="AE1231" s="25"/>
      <c r="AF1231" s="180">
        <v>100</v>
      </c>
    </row>
    <row r="1232" spans="1:32">
      <c r="A1232" s="134" t="str">
        <f t="shared" si="19"/>
        <v>CYca_02.3</v>
      </c>
      <c r="C1232" s="177" t="s">
        <v>12</v>
      </c>
      <c r="D1232" s="178" t="s">
        <v>495</v>
      </c>
      <c r="E1232" s="178" t="s">
        <v>577</v>
      </c>
      <c r="F1232" s="178" t="s">
        <v>578</v>
      </c>
      <c r="G1232" s="178" t="s">
        <v>533</v>
      </c>
      <c r="H1232" s="177" t="s">
        <v>52</v>
      </c>
      <c r="I1232" s="179" t="s">
        <v>643</v>
      </c>
      <c r="J1232" s="59" t="s">
        <v>1674</v>
      </c>
      <c r="K1232" s="60" t="s">
        <v>1675</v>
      </c>
      <c r="L1232" s="174" t="s">
        <v>272</v>
      </c>
      <c r="M1232" s="2" t="s">
        <v>273</v>
      </c>
      <c r="N1232" s="175" t="s">
        <v>272</v>
      </c>
      <c r="O1232" s="24"/>
      <c r="P1232" s="2"/>
      <c r="Q1232" s="2"/>
      <c r="R1232" s="2"/>
      <c r="S1232" s="2"/>
      <c r="T1232" s="2"/>
      <c r="U1232" s="25"/>
      <c r="V1232" s="24"/>
      <c r="W1232" s="2"/>
      <c r="X1232" s="2"/>
      <c r="Y1232" s="2"/>
      <c r="Z1232" s="175"/>
      <c r="AA1232" s="24"/>
      <c r="AB1232" s="2"/>
      <c r="AC1232" s="25"/>
      <c r="AD1232" s="174"/>
      <c r="AE1232" s="25"/>
      <c r="AF1232" s="180">
        <v>100</v>
      </c>
    </row>
    <row r="1233" spans="1:32">
      <c r="A1233" s="134" t="str">
        <f t="shared" si="19"/>
        <v>CYca_02.4</v>
      </c>
      <c r="C1233" s="177" t="s">
        <v>12</v>
      </c>
      <c r="D1233" s="178" t="s">
        <v>495</v>
      </c>
      <c r="E1233" s="178" t="s">
        <v>579</v>
      </c>
      <c r="F1233" s="178" t="s">
        <v>580</v>
      </c>
      <c r="G1233" s="178" t="s">
        <v>533</v>
      </c>
      <c r="H1233" s="177" t="s">
        <v>52</v>
      </c>
      <c r="I1233" s="179" t="s">
        <v>643</v>
      </c>
      <c r="J1233" s="59" t="s">
        <v>407</v>
      </c>
      <c r="K1233" s="60" t="s">
        <v>1676</v>
      </c>
      <c r="L1233" s="174" t="s">
        <v>272</v>
      </c>
      <c r="M1233" s="2" t="s">
        <v>272</v>
      </c>
      <c r="N1233" s="175" t="s">
        <v>272</v>
      </c>
      <c r="O1233" s="24"/>
      <c r="P1233" s="2"/>
      <c r="Q1233" s="2"/>
      <c r="R1233" s="2"/>
      <c r="S1233" s="2"/>
      <c r="T1233" s="2"/>
      <c r="U1233" s="25"/>
      <c r="V1233" s="24"/>
      <c r="W1233" s="2"/>
      <c r="X1233" s="2"/>
      <c r="Y1233" s="2"/>
      <c r="Z1233" s="175"/>
      <c r="AA1233" s="24"/>
      <c r="AB1233" s="2"/>
      <c r="AC1233" s="25"/>
      <c r="AD1233" s="174"/>
      <c r="AE1233" s="25"/>
      <c r="AF1233" s="180">
        <v>0</v>
      </c>
    </row>
    <row r="1234" spans="1:32">
      <c r="A1234" s="134" t="str">
        <f t="shared" si="19"/>
        <v>CYca_02.5</v>
      </c>
      <c r="C1234" s="177" t="s">
        <v>12</v>
      </c>
      <c r="D1234" s="178" t="s">
        <v>495</v>
      </c>
      <c r="E1234" s="178" t="s">
        <v>581</v>
      </c>
      <c r="F1234" s="178" t="s">
        <v>582</v>
      </c>
      <c r="G1234" s="178" t="s">
        <v>533</v>
      </c>
      <c r="H1234" s="177" t="s">
        <v>52</v>
      </c>
      <c r="I1234" s="179" t="s">
        <v>643</v>
      </c>
      <c r="J1234" s="59" t="s">
        <v>1663</v>
      </c>
      <c r="K1234" s="60" t="s">
        <v>1664</v>
      </c>
      <c r="L1234" s="174" t="s">
        <v>272</v>
      </c>
      <c r="M1234" s="2" t="s">
        <v>273</v>
      </c>
      <c r="N1234" s="175" t="s">
        <v>273</v>
      </c>
      <c r="O1234" s="24"/>
      <c r="P1234" s="2"/>
      <c r="Q1234" s="2"/>
      <c r="R1234" s="2"/>
      <c r="S1234" s="2"/>
      <c r="T1234" s="2"/>
      <c r="U1234" s="25"/>
      <c r="V1234" s="24"/>
      <c r="W1234" s="2"/>
      <c r="X1234" s="2"/>
      <c r="Y1234" s="2"/>
      <c r="Z1234" s="175"/>
      <c r="AA1234" s="24"/>
      <c r="AB1234" s="2"/>
      <c r="AC1234" s="25"/>
      <c r="AD1234" s="174"/>
      <c r="AE1234" s="25"/>
      <c r="AF1234" s="180">
        <v>0</v>
      </c>
    </row>
    <row r="1235" spans="1:32">
      <c r="A1235" s="134" t="str">
        <f t="shared" si="19"/>
        <v>CYca_02.5</v>
      </c>
      <c r="C1235" s="177" t="s">
        <v>12</v>
      </c>
      <c r="D1235" s="178" t="s">
        <v>495</v>
      </c>
      <c r="E1235" s="178" t="s">
        <v>581</v>
      </c>
      <c r="F1235" s="178" t="s">
        <v>582</v>
      </c>
      <c r="G1235" s="178" t="s">
        <v>533</v>
      </c>
      <c r="H1235" s="177" t="s">
        <v>52</v>
      </c>
      <c r="I1235" s="179" t="s">
        <v>643</v>
      </c>
      <c r="J1235" s="59" t="s">
        <v>1669</v>
      </c>
      <c r="K1235" s="60" t="s">
        <v>1677</v>
      </c>
      <c r="L1235" s="174" t="s">
        <v>272</v>
      </c>
      <c r="M1235" s="2" t="s">
        <v>273</v>
      </c>
      <c r="N1235" s="175" t="s">
        <v>272</v>
      </c>
      <c r="O1235" s="24"/>
      <c r="P1235" s="2"/>
      <c r="Q1235" s="2"/>
      <c r="R1235" s="2"/>
      <c r="S1235" s="2"/>
      <c r="T1235" s="2"/>
      <c r="U1235" s="25"/>
      <c r="V1235" s="24"/>
      <c r="W1235" s="2"/>
      <c r="X1235" s="2"/>
      <c r="Y1235" s="2"/>
      <c r="Z1235" s="175"/>
      <c r="AA1235" s="24"/>
      <c r="AB1235" s="2"/>
      <c r="AC1235" s="25"/>
      <c r="AD1235" s="174"/>
      <c r="AE1235" s="25"/>
      <c r="AF1235" s="180">
        <v>0</v>
      </c>
    </row>
    <row r="1236" spans="1:32">
      <c r="A1236" s="134" t="str">
        <f t="shared" si="19"/>
        <v>CYca_02.6</v>
      </c>
      <c r="C1236" s="177" t="s">
        <v>12</v>
      </c>
      <c r="D1236" s="178" t="s">
        <v>495</v>
      </c>
      <c r="E1236" s="178" t="s">
        <v>583</v>
      </c>
      <c r="F1236" s="178" t="s">
        <v>584</v>
      </c>
      <c r="G1236" s="178" t="s">
        <v>540</v>
      </c>
      <c r="H1236" s="177" t="s">
        <v>52</v>
      </c>
      <c r="I1236" s="179"/>
      <c r="J1236" s="59" t="s">
        <v>194</v>
      </c>
      <c r="K1236" s="60" t="s">
        <v>194</v>
      </c>
      <c r="L1236" s="174" t="s">
        <v>7</v>
      </c>
      <c r="M1236" s="2" t="s">
        <v>7</v>
      </c>
      <c r="N1236" s="175" t="s">
        <v>7</v>
      </c>
      <c r="O1236" s="24" t="s">
        <v>7</v>
      </c>
      <c r="P1236" s="2" t="s">
        <v>7</v>
      </c>
      <c r="Q1236" s="2" t="s">
        <v>7</v>
      </c>
      <c r="R1236" s="2" t="s">
        <v>7</v>
      </c>
      <c r="S1236" s="2" t="s">
        <v>7</v>
      </c>
      <c r="T1236" s="2" t="s">
        <v>7</v>
      </c>
      <c r="U1236" s="25" t="s">
        <v>7</v>
      </c>
      <c r="V1236" s="24" t="s">
        <v>7</v>
      </c>
      <c r="W1236" s="2" t="s">
        <v>7</v>
      </c>
      <c r="X1236" s="2" t="s">
        <v>7</v>
      </c>
      <c r="Y1236" s="2" t="s">
        <v>7</v>
      </c>
      <c r="Z1236" s="175" t="s">
        <v>7</v>
      </c>
      <c r="AA1236" s="24" t="s">
        <v>7</v>
      </c>
      <c r="AB1236" s="2" t="s">
        <v>7</v>
      </c>
      <c r="AC1236" s="25" t="s">
        <v>7</v>
      </c>
      <c r="AD1236" s="174" t="s">
        <v>7</v>
      </c>
      <c r="AE1236" s="25" t="s">
        <v>7</v>
      </c>
      <c r="AF1236" s="180" t="s">
        <v>7</v>
      </c>
    </row>
    <row r="1237" spans="1:32">
      <c r="A1237" s="134" t="str">
        <f t="shared" si="19"/>
        <v>CYca_03.1</v>
      </c>
      <c r="C1237" s="177" t="s">
        <v>12</v>
      </c>
      <c r="D1237" s="178" t="s">
        <v>495</v>
      </c>
      <c r="E1237" s="178" t="s">
        <v>585</v>
      </c>
      <c r="F1237" s="178" t="s">
        <v>586</v>
      </c>
      <c r="G1237" s="178" t="s">
        <v>533</v>
      </c>
      <c r="H1237" s="177" t="s">
        <v>52</v>
      </c>
      <c r="I1237" s="179" t="s">
        <v>643</v>
      </c>
      <c r="J1237" s="59" t="s">
        <v>437</v>
      </c>
      <c r="K1237" s="60" t="s">
        <v>1678</v>
      </c>
      <c r="L1237" s="174" t="s">
        <v>272</v>
      </c>
      <c r="M1237" s="2" t="s">
        <v>273</v>
      </c>
      <c r="N1237" s="175" t="s">
        <v>273</v>
      </c>
      <c r="O1237" s="24"/>
      <c r="P1237" s="2"/>
      <c r="Q1237" s="2"/>
      <c r="R1237" s="2"/>
      <c r="S1237" s="2"/>
      <c r="T1237" s="2"/>
      <c r="U1237" s="25"/>
      <c r="V1237" s="24"/>
      <c r="W1237" s="2"/>
      <c r="X1237" s="2"/>
      <c r="Y1237" s="2"/>
      <c r="Z1237" s="175"/>
      <c r="AA1237" s="24"/>
      <c r="AB1237" s="2"/>
      <c r="AC1237" s="25"/>
      <c r="AD1237" s="174"/>
      <c r="AE1237" s="25"/>
      <c r="AF1237" s="180">
        <v>100</v>
      </c>
    </row>
    <row r="1238" spans="1:32">
      <c r="A1238" s="134" t="str">
        <f t="shared" si="19"/>
        <v>CYca_03.1</v>
      </c>
      <c r="C1238" s="177" t="s">
        <v>12</v>
      </c>
      <c r="D1238" s="178" t="s">
        <v>495</v>
      </c>
      <c r="E1238" s="178" t="s">
        <v>585</v>
      </c>
      <c r="F1238" s="178" t="s">
        <v>586</v>
      </c>
      <c r="G1238" s="178" t="s">
        <v>533</v>
      </c>
      <c r="H1238" s="177" t="s">
        <v>52</v>
      </c>
      <c r="I1238" s="179" t="s">
        <v>643</v>
      </c>
      <c r="J1238" s="59" t="s">
        <v>1679</v>
      </c>
      <c r="K1238" s="60" t="s">
        <v>1680</v>
      </c>
      <c r="L1238" s="174" t="s">
        <v>272</v>
      </c>
      <c r="M1238" s="2" t="s">
        <v>273</v>
      </c>
      <c r="N1238" s="175" t="s">
        <v>273</v>
      </c>
      <c r="O1238" s="24"/>
      <c r="P1238" s="2"/>
      <c r="Q1238" s="2"/>
      <c r="R1238" s="2"/>
      <c r="S1238" s="2"/>
      <c r="T1238" s="2"/>
      <c r="U1238" s="25"/>
      <c r="V1238" s="24"/>
      <c r="W1238" s="2"/>
      <c r="X1238" s="2"/>
      <c r="Y1238" s="2"/>
      <c r="Z1238" s="175"/>
      <c r="AA1238" s="24"/>
      <c r="AB1238" s="2"/>
      <c r="AC1238" s="25"/>
      <c r="AD1238" s="174"/>
      <c r="AE1238" s="25"/>
      <c r="AF1238" s="180">
        <v>0</v>
      </c>
    </row>
    <row r="1239" spans="1:32">
      <c r="A1239" s="134" t="str">
        <f t="shared" si="19"/>
        <v>CYca_03.1</v>
      </c>
      <c r="C1239" s="177" t="s">
        <v>12</v>
      </c>
      <c r="D1239" s="178" t="s">
        <v>495</v>
      </c>
      <c r="E1239" s="178" t="s">
        <v>585</v>
      </c>
      <c r="F1239" s="178" t="s">
        <v>586</v>
      </c>
      <c r="G1239" s="178" t="s">
        <v>533</v>
      </c>
      <c r="H1239" s="177" t="s">
        <v>52</v>
      </c>
      <c r="I1239" s="179" t="s">
        <v>643</v>
      </c>
      <c r="J1239" s="59" t="s">
        <v>1663</v>
      </c>
      <c r="K1239" s="60" t="s">
        <v>1664</v>
      </c>
      <c r="L1239" s="174" t="s">
        <v>272</v>
      </c>
      <c r="M1239" s="2" t="s">
        <v>273</v>
      </c>
      <c r="N1239" s="175" t="s">
        <v>273</v>
      </c>
      <c r="O1239" s="24"/>
      <c r="P1239" s="2"/>
      <c r="Q1239" s="2"/>
      <c r="R1239" s="2"/>
      <c r="S1239" s="2"/>
      <c r="T1239" s="2"/>
      <c r="U1239" s="25"/>
      <c r="V1239" s="24"/>
      <c r="W1239" s="2"/>
      <c r="X1239" s="2"/>
      <c r="Y1239" s="2"/>
      <c r="Z1239" s="175"/>
      <c r="AA1239" s="24"/>
      <c r="AB1239" s="2"/>
      <c r="AC1239" s="25"/>
      <c r="AD1239" s="174"/>
      <c r="AE1239" s="25"/>
      <c r="AF1239" s="180">
        <v>0</v>
      </c>
    </row>
    <row r="1240" spans="1:32">
      <c r="A1240" s="134" t="str">
        <f t="shared" si="19"/>
        <v>CYca_03.2</v>
      </c>
      <c r="C1240" s="177" t="s">
        <v>12</v>
      </c>
      <c r="D1240" s="178" t="s">
        <v>495</v>
      </c>
      <c r="E1240" s="178" t="s">
        <v>587</v>
      </c>
      <c r="F1240" s="178" t="s">
        <v>588</v>
      </c>
      <c r="G1240" s="178" t="s">
        <v>540</v>
      </c>
      <c r="H1240" s="177" t="s">
        <v>52</v>
      </c>
      <c r="I1240" s="179" t="s">
        <v>643</v>
      </c>
      <c r="J1240" s="59" t="s">
        <v>1679</v>
      </c>
      <c r="K1240" s="60" t="s">
        <v>1680</v>
      </c>
      <c r="L1240" s="174" t="s">
        <v>272</v>
      </c>
      <c r="M1240" s="2" t="s">
        <v>273</v>
      </c>
      <c r="N1240" s="175" t="s">
        <v>272</v>
      </c>
      <c r="O1240" s="24" t="s">
        <v>672</v>
      </c>
      <c r="P1240" s="2" t="s">
        <v>672</v>
      </c>
      <c r="Q1240" s="2" t="s">
        <v>672</v>
      </c>
      <c r="R1240" s="2" t="s">
        <v>273</v>
      </c>
      <c r="S1240" s="2" t="s">
        <v>273</v>
      </c>
      <c r="T1240" s="2" t="s">
        <v>273</v>
      </c>
      <c r="U1240" s="25" t="s">
        <v>273</v>
      </c>
      <c r="V1240" s="24" t="s">
        <v>272</v>
      </c>
      <c r="W1240" s="2" t="s">
        <v>273</v>
      </c>
      <c r="X1240" s="2" t="s">
        <v>273</v>
      </c>
      <c r="Y1240" s="2" t="s">
        <v>273</v>
      </c>
      <c r="Z1240" s="175" t="s">
        <v>273</v>
      </c>
      <c r="AA1240" s="24" t="s">
        <v>273</v>
      </c>
      <c r="AB1240" s="2" t="s">
        <v>273</v>
      </c>
      <c r="AC1240" s="25" t="s">
        <v>273</v>
      </c>
      <c r="AD1240" s="174" t="s">
        <v>273</v>
      </c>
      <c r="AE1240" s="25" t="s">
        <v>273</v>
      </c>
      <c r="AF1240" s="180">
        <v>0</v>
      </c>
    </row>
    <row r="1241" spans="1:32">
      <c r="A1241" s="134" t="str">
        <f t="shared" si="19"/>
        <v>CYca_03.2</v>
      </c>
      <c r="C1241" s="177" t="s">
        <v>12</v>
      </c>
      <c r="D1241" s="178" t="s">
        <v>495</v>
      </c>
      <c r="E1241" s="178" t="s">
        <v>587</v>
      </c>
      <c r="F1241" s="178" t="s">
        <v>588</v>
      </c>
      <c r="G1241" s="178" t="s">
        <v>540</v>
      </c>
      <c r="H1241" s="177" t="s">
        <v>52</v>
      </c>
      <c r="I1241" s="179" t="s">
        <v>643</v>
      </c>
      <c r="J1241" s="59" t="s">
        <v>1679</v>
      </c>
      <c r="K1241" s="60" t="s">
        <v>1681</v>
      </c>
      <c r="L1241" s="174" t="s">
        <v>272</v>
      </c>
      <c r="M1241" s="2" t="s">
        <v>273</v>
      </c>
      <c r="N1241" s="175" t="s">
        <v>272</v>
      </c>
      <c r="O1241" s="24" t="s">
        <v>672</v>
      </c>
      <c r="P1241" s="2" t="s">
        <v>672</v>
      </c>
      <c r="Q1241" s="2" t="s">
        <v>672</v>
      </c>
      <c r="R1241" s="2" t="s">
        <v>273</v>
      </c>
      <c r="S1241" s="2" t="s">
        <v>273</v>
      </c>
      <c r="T1241" s="2" t="s">
        <v>273</v>
      </c>
      <c r="U1241" s="25" t="s">
        <v>273</v>
      </c>
      <c r="V1241" s="24" t="s">
        <v>272</v>
      </c>
      <c r="W1241" s="2" t="s">
        <v>273</v>
      </c>
      <c r="X1241" s="2" t="s">
        <v>273</v>
      </c>
      <c r="Y1241" s="2" t="s">
        <v>273</v>
      </c>
      <c r="Z1241" s="175" t="s">
        <v>273</v>
      </c>
      <c r="AA1241" s="24" t="s">
        <v>273</v>
      </c>
      <c r="AB1241" s="2" t="s">
        <v>273</v>
      </c>
      <c r="AC1241" s="25" t="s">
        <v>273</v>
      </c>
      <c r="AD1241" s="174" t="s">
        <v>273</v>
      </c>
      <c r="AE1241" s="25" t="s">
        <v>273</v>
      </c>
      <c r="AF1241" s="180">
        <v>100</v>
      </c>
    </row>
    <row r="1242" spans="1:32">
      <c r="A1242" s="134" t="str">
        <f t="shared" si="19"/>
        <v>CYca_03.2</v>
      </c>
      <c r="C1242" s="177" t="s">
        <v>12</v>
      </c>
      <c r="D1242" s="178" t="s">
        <v>495</v>
      </c>
      <c r="E1242" s="178" t="s">
        <v>587</v>
      </c>
      <c r="F1242" s="178" t="s">
        <v>588</v>
      </c>
      <c r="G1242" s="178" t="s">
        <v>540</v>
      </c>
      <c r="H1242" s="177" t="s">
        <v>52</v>
      </c>
      <c r="I1242" s="179" t="s">
        <v>643</v>
      </c>
      <c r="J1242" s="59" t="s">
        <v>437</v>
      </c>
      <c r="K1242" s="60" t="s">
        <v>1682</v>
      </c>
      <c r="L1242" s="174" t="s">
        <v>272</v>
      </c>
      <c r="M1242" s="2" t="s">
        <v>273</v>
      </c>
      <c r="N1242" s="175" t="s">
        <v>273</v>
      </c>
      <c r="O1242" s="24" t="s">
        <v>672</v>
      </c>
      <c r="P1242" s="2" t="s">
        <v>672</v>
      </c>
      <c r="Q1242" s="2" t="s">
        <v>672</v>
      </c>
      <c r="R1242" s="2" t="s">
        <v>273</v>
      </c>
      <c r="S1242" s="2" t="s">
        <v>273</v>
      </c>
      <c r="T1242" s="2" t="s">
        <v>273</v>
      </c>
      <c r="U1242" s="25" t="s">
        <v>273</v>
      </c>
      <c r="V1242" s="24" t="s">
        <v>272</v>
      </c>
      <c r="W1242" s="2" t="s">
        <v>273</v>
      </c>
      <c r="X1242" s="2" t="s">
        <v>273</v>
      </c>
      <c r="Y1242" s="2" t="s">
        <v>273</v>
      </c>
      <c r="Z1242" s="175" t="s">
        <v>273</v>
      </c>
      <c r="AA1242" s="24" t="s">
        <v>273</v>
      </c>
      <c r="AB1242" s="2" t="s">
        <v>273</v>
      </c>
      <c r="AC1242" s="25" t="s">
        <v>273</v>
      </c>
      <c r="AD1242" s="174" t="s">
        <v>273</v>
      </c>
      <c r="AE1242" s="25" t="s">
        <v>273</v>
      </c>
      <c r="AF1242" s="180">
        <v>100</v>
      </c>
    </row>
    <row r="1243" spans="1:32">
      <c r="A1243" s="134" t="str">
        <f t="shared" si="19"/>
        <v>CYca_03.3</v>
      </c>
      <c r="C1243" s="177" t="s">
        <v>12</v>
      </c>
      <c r="D1243" s="178" t="s">
        <v>495</v>
      </c>
      <c r="E1243" s="178" t="s">
        <v>589</v>
      </c>
      <c r="F1243" s="178" t="s">
        <v>590</v>
      </c>
      <c r="G1243" s="178" t="s">
        <v>540</v>
      </c>
      <c r="H1243" s="177" t="s">
        <v>52</v>
      </c>
      <c r="I1243" s="179" t="s">
        <v>643</v>
      </c>
      <c r="J1243" s="59" t="s">
        <v>1679</v>
      </c>
      <c r="K1243" s="60" t="s">
        <v>1680</v>
      </c>
      <c r="L1243" s="174" t="s">
        <v>272</v>
      </c>
      <c r="M1243" s="2" t="s">
        <v>273</v>
      </c>
      <c r="N1243" s="175" t="s">
        <v>273</v>
      </c>
      <c r="O1243" s="24" t="s">
        <v>672</v>
      </c>
      <c r="P1243" s="2" t="s">
        <v>672</v>
      </c>
      <c r="Q1243" s="2" t="s">
        <v>672</v>
      </c>
      <c r="R1243" s="2" t="s">
        <v>273</v>
      </c>
      <c r="S1243" s="2" t="s">
        <v>273</v>
      </c>
      <c r="T1243" s="2" t="s">
        <v>273</v>
      </c>
      <c r="U1243" s="25" t="s">
        <v>273</v>
      </c>
      <c r="V1243" s="24" t="s">
        <v>272</v>
      </c>
      <c r="W1243" s="2" t="s">
        <v>273</v>
      </c>
      <c r="X1243" s="2" t="s">
        <v>273</v>
      </c>
      <c r="Y1243" s="2" t="s">
        <v>273</v>
      </c>
      <c r="Z1243" s="175" t="s">
        <v>273</v>
      </c>
      <c r="AA1243" s="24" t="s">
        <v>273</v>
      </c>
      <c r="AB1243" s="2" t="s">
        <v>273</v>
      </c>
      <c r="AC1243" s="25" t="s">
        <v>273</v>
      </c>
      <c r="AD1243" s="174" t="s">
        <v>273</v>
      </c>
      <c r="AE1243" s="25" t="s">
        <v>273</v>
      </c>
      <c r="AF1243" s="180">
        <v>0</v>
      </c>
    </row>
    <row r="1244" spans="1:32">
      <c r="A1244" s="134" t="str">
        <f t="shared" si="19"/>
        <v>CYca_03.3</v>
      </c>
      <c r="C1244" s="177" t="s">
        <v>12</v>
      </c>
      <c r="D1244" s="178" t="s">
        <v>495</v>
      </c>
      <c r="E1244" s="178" t="s">
        <v>589</v>
      </c>
      <c r="F1244" s="178" t="s">
        <v>590</v>
      </c>
      <c r="G1244" s="178" t="s">
        <v>540</v>
      </c>
      <c r="H1244" s="177" t="s">
        <v>52</v>
      </c>
      <c r="I1244" s="179" t="s">
        <v>643</v>
      </c>
      <c r="J1244" s="59" t="s">
        <v>1679</v>
      </c>
      <c r="K1244" s="60" t="s">
        <v>1681</v>
      </c>
      <c r="L1244" s="174" t="s">
        <v>272</v>
      </c>
      <c r="M1244" s="2" t="s">
        <v>273</v>
      </c>
      <c r="N1244" s="175" t="s">
        <v>273</v>
      </c>
      <c r="O1244" s="24" t="s">
        <v>672</v>
      </c>
      <c r="P1244" s="2" t="s">
        <v>672</v>
      </c>
      <c r="Q1244" s="2" t="s">
        <v>672</v>
      </c>
      <c r="R1244" s="2" t="s">
        <v>273</v>
      </c>
      <c r="S1244" s="2" t="s">
        <v>273</v>
      </c>
      <c r="T1244" s="2" t="s">
        <v>273</v>
      </c>
      <c r="U1244" s="25" t="s">
        <v>273</v>
      </c>
      <c r="V1244" s="24" t="s">
        <v>272</v>
      </c>
      <c r="W1244" s="2" t="s">
        <v>273</v>
      </c>
      <c r="X1244" s="2" t="s">
        <v>273</v>
      </c>
      <c r="Y1244" s="2" t="s">
        <v>273</v>
      </c>
      <c r="Z1244" s="175" t="s">
        <v>273</v>
      </c>
      <c r="AA1244" s="24" t="s">
        <v>273</v>
      </c>
      <c r="AB1244" s="2" t="s">
        <v>273</v>
      </c>
      <c r="AC1244" s="25" t="s">
        <v>273</v>
      </c>
      <c r="AD1244" s="174" t="s">
        <v>273</v>
      </c>
      <c r="AE1244" s="25" t="s">
        <v>273</v>
      </c>
      <c r="AF1244" s="180">
        <v>100</v>
      </c>
    </row>
    <row r="1245" spans="1:32">
      <c r="A1245" s="134" t="str">
        <f t="shared" si="19"/>
        <v>CYca_03.3</v>
      </c>
      <c r="C1245" s="177" t="s">
        <v>12</v>
      </c>
      <c r="D1245" s="178" t="s">
        <v>495</v>
      </c>
      <c r="E1245" s="178" t="s">
        <v>589</v>
      </c>
      <c r="F1245" s="178" t="s">
        <v>590</v>
      </c>
      <c r="G1245" s="178" t="s">
        <v>540</v>
      </c>
      <c r="H1245" s="177" t="s">
        <v>52</v>
      </c>
      <c r="I1245" s="179" t="s">
        <v>643</v>
      </c>
      <c r="J1245" s="59" t="s">
        <v>437</v>
      </c>
      <c r="K1245" s="60" t="s">
        <v>1682</v>
      </c>
      <c r="L1245" s="174" t="s">
        <v>272</v>
      </c>
      <c r="M1245" s="2" t="s">
        <v>273</v>
      </c>
      <c r="N1245" s="175" t="s">
        <v>273</v>
      </c>
      <c r="O1245" s="24" t="s">
        <v>672</v>
      </c>
      <c r="P1245" s="2" t="s">
        <v>672</v>
      </c>
      <c r="Q1245" s="2" t="s">
        <v>672</v>
      </c>
      <c r="R1245" s="2" t="s">
        <v>273</v>
      </c>
      <c r="S1245" s="2" t="s">
        <v>273</v>
      </c>
      <c r="T1245" s="2" t="s">
        <v>273</v>
      </c>
      <c r="U1245" s="25" t="s">
        <v>273</v>
      </c>
      <c r="V1245" s="24" t="s">
        <v>272</v>
      </c>
      <c r="W1245" s="2" t="s">
        <v>273</v>
      </c>
      <c r="X1245" s="2" t="s">
        <v>273</v>
      </c>
      <c r="Y1245" s="2" t="s">
        <v>273</v>
      </c>
      <c r="Z1245" s="175" t="s">
        <v>273</v>
      </c>
      <c r="AA1245" s="24" t="s">
        <v>273</v>
      </c>
      <c r="AB1245" s="2" t="s">
        <v>273</v>
      </c>
      <c r="AC1245" s="25" t="s">
        <v>273</v>
      </c>
      <c r="AD1245" s="174" t="s">
        <v>273</v>
      </c>
      <c r="AE1245" s="25" t="s">
        <v>273</v>
      </c>
      <c r="AF1245" s="180">
        <v>100</v>
      </c>
    </row>
    <row r="1246" spans="1:32">
      <c r="A1246" s="134" t="str">
        <f t="shared" si="19"/>
        <v>CYca_04.1</v>
      </c>
      <c r="C1246" s="177" t="s">
        <v>12</v>
      </c>
      <c r="D1246" s="178" t="s">
        <v>495</v>
      </c>
      <c r="E1246" s="178" t="s">
        <v>591</v>
      </c>
      <c r="F1246" s="178" t="s">
        <v>592</v>
      </c>
      <c r="G1246" s="178" t="s">
        <v>533</v>
      </c>
      <c r="H1246" s="177" t="s">
        <v>52</v>
      </c>
      <c r="I1246" s="179" t="s">
        <v>643</v>
      </c>
      <c r="J1246" s="59" t="s">
        <v>1679</v>
      </c>
      <c r="K1246" s="60" t="s">
        <v>1680</v>
      </c>
      <c r="L1246" s="174" t="s">
        <v>272</v>
      </c>
      <c r="M1246" s="2" t="s">
        <v>273</v>
      </c>
      <c r="N1246" s="175" t="s">
        <v>273</v>
      </c>
      <c r="O1246" s="24"/>
      <c r="P1246" s="2"/>
      <c r="Q1246" s="2"/>
      <c r="R1246" s="2"/>
      <c r="S1246" s="2"/>
      <c r="T1246" s="2"/>
      <c r="U1246" s="25"/>
      <c r="V1246" s="24"/>
      <c r="W1246" s="2"/>
      <c r="X1246" s="2"/>
      <c r="Y1246" s="2"/>
      <c r="Z1246" s="175"/>
      <c r="AA1246" s="24"/>
      <c r="AB1246" s="2"/>
      <c r="AC1246" s="25"/>
      <c r="AD1246" s="174"/>
      <c r="AE1246" s="25"/>
      <c r="AF1246" s="180">
        <v>0</v>
      </c>
    </row>
    <row r="1247" spans="1:32">
      <c r="A1247" s="134" t="str">
        <f t="shared" si="19"/>
        <v>CYca_04.1</v>
      </c>
      <c r="C1247" s="177" t="s">
        <v>12</v>
      </c>
      <c r="D1247" s="178" t="s">
        <v>495</v>
      </c>
      <c r="E1247" s="178" t="s">
        <v>591</v>
      </c>
      <c r="F1247" s="178" t="s">
        <v>592</v>
      </c>
      <c r="G1247" s="178" t="s">
        <v>533</v>
      </c>
      <c r="H1247" s="177" t="s">
        <v>52</v>
      </c>
      <c r="I1247" s="179" t="s">
        <v>643</v>
      </c>
      <c r="J1247" s="59" t="s">
        <v>1679</v>
      </c>
      <c r="K1247" s="60" t="s">
        <v>1681</v>
      </c>
      <c r="L1247" s="174" t="s">
        <v>272</v>
      </c>
      <c r="M1247" s="2" t="s">
        <v>273</v>
      </c>
      <c r="N1247" s="175" t="s">
        <v>273</v>
      </c>
      <c r="O1247" s="24"/>
      <c r="P1247" s="2"/>
      <c r="Q1247" s="2"/>
      <c r="R1247" s="2"/>
      <c r="S1247" s="2"/>
      <c r="T1247" s="2"/>
      <c r="U1247" s="25"/>
      <c r="V1247" s="24"/>
      <c r="W1247" s="2"/>
      <c r="X1247" s="2"/>
      <c r="Y1247" s="2"/>
      <c r="Z1247" s="175"/>
      <c r="AA1247" s="24"/>
      <c r="AB1247" s="2"/>
      <c r="AC1247" s="25"/>
      <c r="AD1247" s="174"/>
      <c r="AE1247" s="25"/>
      <c r="AF1247" s="180">
        <v>100</v>
      </c>
    </row>
    <row r="1248" spans="1:32">
      <c r="A1248" s="134" t="str">
        <f t="shared" si="19"/>
        <v>CYca_04.1</v>
      </c>
      <c r="C1248" s="177" t="s">
        <v>12</v>
      </c>
      <c r="D1248" s="178" t="s">
        <v>495</v>
      </c>
      <c r="E1248" s="178" t="s">
        <v>591</v>
      </c>
      <c r="F1248" s="178" t="s">
        <v>592</v>
      </c>
      <c r="G1248" s="178" t="s">
        <v>533</v>
      </c>
      <c r="H1248" s="177" t="s">
        <v>52</v>
      </c>
      <c r="I1248" s="179" t="s">
        <v>643</v>
      </c>
      <c r="J1248" s="59" t="s">
        <v>437</v>
      </c>
      <c r="K1248" s="60" t="s">
        <v>1682</v>
      </c>
      <c r="L1248" s="174" t="s">
        <v>272</v>
      </c>
      <c r="M1248" s="2" t="s">
        <v>273</v>
      </c>
      <c r="N1248" s="175" t="s">
        <v>273</v>
      </c>
      <c r="O1248" s="24"/>
      <c r="P1248" s="2"/>
      <c r="Q1248" s="2"/>
      <c r="R1248" s="2"/>
      <c r="S1248" s="2"/>
      <c r="T1248" s="2"/>
      <c r="U1248" s="25"/>
      <c r="V1248" s="24"/>
      <c r="W1248" s="2"/>
      <c r="X1248" s="2"/>
      <c r="Y1248" s="2"/>
      <c r="Z1248" s="175"/>
      <c r="AA1248" s="24"/>
      <c r="AB1248" s="2"/>
      <c r="AC1248" s="25"/>
      <c r="AD1248" s="174"/>
      <c r="AE1248" s="25"/>
      <c r="AF1248" s="180">
        <v>100</v>
      </c>
    </row>
    <row r="1249" spans="1:32">
      <c r="A1249" s="134" t="str">
        <f t="shared" si="19"/>
        <v>CYca_04.2</v>
      </c>
      <c r="C1249" s="177" t="s">
        <v>12</v>
      </c>
      <c r="D1249" s="178" t="s">
        <v>495</v>
      </c>
      <c r="E1249" s="178" t="s">
        <v>593</v>
      </c>
      <c r="F1249" s="178" t="s">
        <v>594</v>
      </c>
      <c r="G1249" s="178" t="s">
        <v>540</v>
      </c>
      <c r="H1249" s="177" t="s">
        <v>52</v>
      </c>
      <c r="I1249" s="179" t="s">
        <v>643</v>
      </c>
      <c r="J1249" s="59" t="s">
        <v>437</v>
      </c>
      <c r="K1249" s="60" t="s">
        <v>1683</v>
      </c>
      <c r="L1249" s="174" t="s">
        <v>272</v>
      </c>
      <c r="M1249" s="2" t="s">
        <v>273</v>
      </c>
      <c r="N1249" s="175" t="s">
        <v>273</v>
      </c>
      <c r="O1249" s="24" t="s">
        <v>672</v>
      </c>
      <c r="P1249" s="2" t="s">
        <v>672</v>
      </c>
      <c r="Q1249" s="2" t="s">
        <v>672</v>
      </c>
      <c r="R1249" s="2" t="s">
        <v>273</v>
      </c>
      <c r="S1249" s="2" t="s">
        <v>273</v>
      </c>
      <c r="T1249" s="2" t="s">
        <v>273</v>
      </c>
      <c r="U1249" s="25" t="s">
        <v>273</v>
      </c>
      <c r="V1249" s="24" t="s">
        <v>272</v>
      </c>
      <c r="W1249" s="2" t="s">
        <v>273</v>
      </c>
      <c r="X1249" s="2" t="s">
        <v>273</v>
      </c>
      <c r="Y1249" s="2" t="s">
        <v>273</v>
      </c>
      <c r="Z1249" s="175" t="s">
        <v>273</v>
      </c>
      <c r="AA1249" s="24" t="s">
        <v>273</v>
      </c>
      <c r="AB1249" s="2" t="s">
        <v>273</v>
      </c>
      <c r="AC1249" s="25" t="s">
        <v>273</v>
      </c>
      <c r="AD1249" s="174" t="s">
        <v>273</v>
      </c>
      <c r="AE1249" s="25" t="s">
        <v>273</v>
      </c>
      <c r="AF1249" s="180">
        <v>100</v>
      </c>
    </row>
    <row r="1250" spans="1:32">
      <c r="A1250" s="134" t="str">
        <f t="shared" si="19"/>
        <v>CYca_04.2</v>
      </c>
      <c r="C1250" s="177" t="s">
        <v>12</v>
      </c>
      <c r="D1250" s="178" t="s">
        <v>495</v>
      </c>
      <c r="E1250" s="178" t="s">
        <v>593</v>
      </c>
      <c r="F1250" s="178" t="s">
        <v>594</v>
      </c>
      <c r="G1250" s="178" t="s">
        <v>540</v>
      </c>
      <c r="H1250" s="177" t="s">
        <v>52</v>
      </c>
      <c r="I1250" s="179" t="s">
        <v>643</v>
      </c>
      <c r="J1250" s="59" t="s">
        <v>1663</v>
      </c>
      <c r="K1250" s="60" t="s">
        <v>1664</v>
      </c>
      <c r="L1250" s="174" t="s">
        <v>272</v>
      </c>
      <c r="M1250" s="2" t="s">
        <v>273</v>
      </c>
      <c r="N1250" s="175" t="s">
        <v>273</v>
      </c>
      <c r="O1250" s="24" t="s">
        <v>672</v>
      </c>
      <c r="P1250" s="2" t="s">
        <v>672</v>
      </c>
      <c r="Q1250" s="2" t="s">
        <v>672</v>
      </c>
      <c r="R1250" s="2" t="s">
        <v>273</v>
      </c>
      <c r="S1250" s="2" t="s">
        <v>273</v>
      </c>
      <c r="T1250" s="2" t="s">
        <v>273</v>
      </c>
      <c r="U1250" s="25" t="s">
        <v>273</v>
      </c>
      <c r="V1250" s="24" t="s">
        <v>272</v>
      </c>
      <c r="W1250" s="2" t="s">
        <v>273</v>
      </c>
      <c r="X1250" s="2" t="s">
        <v>273</v>
      </c>
      <c r="Y1250" s="2" t="s">
        <v>273</v>
      </c>
      <c r="Z1250" s="175" t="s">
        <v>273</v>
      </c>
      <c r="AA1250" s="24" t="s">
        <v>273</v>
      </c>
      <c r="AB1250" s="2" t="s">
        <v>273</v>
      </c>
      <c r="AC1250" s="25" t="s">
        <v>273</v>
      </c>
      <c r="AD1250" s="174" t="s">
        <v>273</v>
      </c>
      <c r="AE1250" s="25" t="s">
        <v>273</v>
      </c>
      <c r="AF1250" s="180">
        <v>0</v>
      </c>
    </row>
    <row r="1251" spans="1:32">
      <c r="A1251" s="134" t="str">
        <f t="shared" si="19"/>
        <v>CYca_04.2</v>
      </c>
      <c r="C1251" s="177" t="s">
        <v>12</v>
      </c>
      <c r="D1251" s="178" t="s">
        <v>495</v>
      </c>
      <c r="E1251" s="178" t="s">
        <v>593</v>
      </c>
      <c r="F1251" s="178" t="s">
        <v>594</v>
      </c>
      <c r="G1251" s="178" t="s">
        <v>540</v>
      </c>
      <c r="H1251" s="177" t="s">
        <v>52</v>
      </c>
      <c r="I1251" s="179" t="s">
        <v>643</v>
      </c>
      <c r="J1251" s="59" t="s">
        <v>1663</v>
      </c>
      <c r="K1251" s="60" t="s">
        <v>210</v>
      </c>
      <c r="L1251" s="174" t="s">
        <v>272</v>
      </c>
      <c r="M1251" s="2" t="s">
        <v>272</v>
      </c>
      <c r="N1251" s="175" t="s">
        <v>273</v>
      </c>
      <c r="O1251" s="24" t="s">
        <v>273</v>
      </c>
      <c r="P1251" s="2" t="s">
        <v>272</v>
      </c>
      <c r="Q1251" s="2" t="s">
        <v>272</v>
      </c>
      <c r="R1251" s="2" t="s">
        <v>273</v>
      </c>
      <c r="S1251" s="2" t="s">
        <v>273</v>
      </c>
      <c r="T1251" s="2" t="s">
        <v>273</v>
      </c>
      <c r="U1251" s="25" t="s">
        <v>273</v>
      </c>
      <c r="V1251" s="24" t="s">
        <v>272</v>
      </c>
      <c r="W1251" s="2" t="s">
        <v>273</v>
      </c>
      <c r="X1251" s="2" t="s">
        <v>273</v>
      </c>
      <c r="Y1251" s="2" t="s">
        <v>273</v>
      </c>
      <c r="Z1251" s="175" t="s">
        <v>273</v>
      </c>
      <c r="AA1251" s="24" t="s">
        <v>272</v>
      </c>
      <c r="AB1251" s="2" t="s">
        <v>273</v>
      </c>
      <c r="AC1251" s="25" t="s">
        <v>273</v>
      </c>
      <c r="AD1251" s="174" t="s">
        <v>273</v>
      </c>
      <c r="AE1251" s="25" t="s">
        <v>273</v>
      </c>
      <c r="AF1251" s="180">
        <v>0</v>
      </c>
    </row>
    <row r="1252" spans="1:32">
      <c r="A1252" s="134" t="str">
        <f t="shared" si="19"/>
        <v>CYca_04.3</v>
      </c>
      <c r="C1252" s="177" t="s">
        <v>12</v>
      </c>
      <c r="D1252" s="178" t="s">
        <v>495</v>
      </c>
      <c r="E1252" s="178" t="s">
        <v>595</v>
      </c>
      <c r="F1252" s="178" t="s">
        <v>596</v>
      </c>
      <c r="G1252" s="178" t="s">
        <v>540</v>
      </c>
      <c r="H1252" s="177" t="s">
        <v>52</v>
      </c>
      <c r="I1252" s="179" t="s">
        <v>643</v>
      </c>
      <c r="J1252" s="59" t="s">
        <v>313</v>
      </c>
      <c r="K1252" s="60" t="s">
        <v>1684</v>
      </c>
      <c r="L1252" s="174" t="s">
        <v>272</v>
      </c>
      <c r="M1252" s="2" t="s">
        <v>272</v>
      </c>
      <c r="N1252" s="175" t="s">
        <v>272</v>
      </c>
      <c r="O1252" s="24" t="s">
        <v>272</v>
      </c>
      <c r="P1252" s="2" t="s">
        <v>272</v>
      </c>
      <c r="Q1252" s="2" t="s">
        <v>272</v>
      </c>
      <c r="R1252" s="2" t="s">
        <v>273</v>
      </c>
      <c r="S1252" s="2" t="s">
        <v>273</v>
      </c>
      <c r="T1252" s="2" t="s">
        <v>273</v>
      </c>
      <c r="U1252" s="25" t="s">
        <v>273</v>
      </c>
      <c r="V1252" s="24" t="s">
        <v>272</v>
      </c>
      <c r="W1252" s="2" t="s">
        <v>272</v>
      </c>
      <c r="X1252" s="2" t="s">
        <v>272</v>
      </c>
      <c r="Y1252" s="2" t="s">
        <v>672</v>
      </c>
      <c r="Z1252" s="175" t="s">
        <v>273</v>
      </c>
      <c r="AA1252" s="24" t="s">
        <v>272</v>
      </c>
      <c r="AB1252" s="2" t="s">
        <v>272</v>
      </c>
      <c r="AC1252" s="25" t="s">
        <v>272</v>
      </c>
      <c r="AD1252" s="174" t="s">
        <v>273</v>
      </c>
      <c r="AE1252" s="25" t="s">
        <v>273</v>
      </c>
      <c r="AF1252" s="180">
        <v>100</v>
      </c>
    </row>
    <row r="1253" spans="1:32">
      <c r="A1253" s="134" t="str">
        <f t="shared" si="19"/>
        <v>CYca_04.3</v>
      </c>
      <c r="C1253" s="177" t="s">
        <v>12</v>
      </c>
      <c r="D1253" s="178" t="s">
        <v>495</v>
      </c>
      <c r="E1253" s="178" t="s">
        <v>595</v>
      </c>
      <c r="F1253" s="178" t="s">
        <v>596</v>
      </c>
      <c r="G1253" s="178" t="s">
        <v>540</v>
      </c>
      <c r="H1253" s="177" t="s">
        <v>52</v>
      </c>
      <c r="I1253" s="179" t="s">
        <v>643</v>
      </c>
      <c r="J1253" s="59" t="s">
        <v>313</v>
      </c>
      <c r="K1253" s="60" t="s">
        <v>73</v>
      </c>
      <c r="L1253" s="174" t="s">
        <v>272</v>
      </c>
      <c r="M1253" s="2" t="s">
        <v>272</v>
      </c>
      <c r="N1253" s="175" t="s">
        <v>272</v>
      </c>
      <c r="O1253" s="24" t="s">
        <v>272</v>
      </c>
      <c r="P1253" s="2" t="s">
        <v>272</v>
      </c>
      <c r="Q1253" s="2" t="s">
        <v>272</v>
      </c>
      <c r="R1253" s="2" t="s">
        <v>273</v>
      </c>
      <c r="S1253" s="2" t="s">
        <v>273</v>
      </c>
      <c r="T1253" s="2" t="s">
        <v>273</v>
      </c>
      <c r="U1253" s="25" t="s">
        <v>273</v>
      </c>
      <c r="V1253" s="24" t="s">
        <v>272</v>
      </c>
      <c r="W1253" s="2" t="s">
        <v>272</v>
      </c>
      <c r="X1253" s="2" t="s">
        <v>272</v>
      </c>
      <c r="Y1253" s="2" t="s">
        <v>672</v>
      </c>
      <c r="Z1253" s="175" t="s">
        <v>273</v>
      </c>
      <c r="AA1253" s="24" t="s">
        <v>272</v>
      </c>
      <c r="AB1253" s="2" t="s">
        <v>272</v>
      </c>
      <c r="AC1253" s="25" t="s">
        <v>272</v>
      </c>
      <c r="AD1253" s="174" t="s">
        <v>273</v>
      </c>
      <c r="AE1253" s="25" t="s">
        <v>273</v>
      </c>
      <c r="AF1253" s="180">
        <v>0</v>
      </c>
    </row>
    <row r="1254" spans="1:32">
      <c r="A1254" s="134" t="str">
        <f t="shared" si="19"/>
        <v>CYca_05.1</v>
      </c>
      <c r="C1254" s="177" t="s">
        <v>12</v>
      </c>
      <c r="D1254" s="178" t="s">
        <v>495</v>
      </c>
      <c r="E1254" s="178" t="s">
        <v>597</v>
      </c>
      <c r="F1254" s="178" t="s">
        <v>598</v>
      </c>
      <c r="G1254" s="178" t="s">
        <v>533</v>
      </c>
      <c r="H1254" s="177" t="s">
        <v>52</v>
      </c>
      <c r="I1254" s="179" t="s">
        <v>643</v>
      </c>
      <c r="J1254" s="59" t="s">
        <v>1663</v>
      </c>
      <c r="K1254" s="60" t="s">
        <v>1685</v>
      </c>
      <c r="L1254" s="174" t="s">
        <v>272</v>
      </c>
      <c r="M1254" s="2" t="s">
        <v>273</v>
      </c>
      <c r="N1254" s="175" t="s">
        <v>272</v>
      </c>
      <c r="O1254" s="24"/>
      <c r="P1254" s="2"/>
      <c r="Q1254" s="2"/>
      <c r="R1254" s="2"/>
      <c r="S1254" s="2"/>
      <c r="T1254" s="2"/>
      <c r="U1254" s="25"/>
      <c r="V1254" s="24"/>
      <c r="W1254" s="2"/>
      <c r="X1254" s="2"/>
      <c r="Y1254" s="2"/>
      <c r="Z1254" s="175"/>
      <c r="AA1254" s="24"/>
      <c r="AB1254" s="2"/>
      <c r="AC1254" s="25"/>
      <c r="AD1254" s="174"/>
      <c r="AE1254" s="25"/>
      <c r="AF1254" s="180">
        <v>0</v>
      </c>
    </row>
    <row r="1255" spans="1:32">
      <c r="A1255" s="134" t="str">
        <f t="shared" si="19"/>
        <v>CYca_05.1</v>
      </c>
      <c r="C1255" s="177" t="s">
        <v>12</v>
      </c>
      <c r="D1255" s="178" t="s">
        <v>495</v>
      </c>
      <c r="E1255" s="178" t="s">
        <v>597</v>
      </c>
      <c r="F1255" s="178" t="s">
        <v>598</v>
      </c>
      <c r="G1255" s="178" t="s">
        <v>533</v>
      </c>
      <c r="H1255" s="177" t="s">
        <v>52</v>
      </c>
      <c r="I1255" s="179" t="s">
        <v>643</v>
      </c>
      <c r="J1255" s="59" t="s">
        <v>1686</v>
      </c>
      <c r="K1255" s="60" t="s">
        <v>1687</v>
      </c>
      <c r="L1255" s="174" t="s">
        <v>272</v>
      </c>
      <c r="M1255" s="2" t="s">
        <v>272</v>
      </c>
      <c r="N1255" s="175" t="s">
        <v>272</v>
      </c>
      <c r="O1255" s="24"/>
      <c r="P1255" s="2"/>
      <c r="Q1255" s="2"/>
      <c r="R1255" s="2"/>
      <c r="S1255" s="2"/>
      <c r="T1255" s="2"/>
      <c r="U1255" s="25"/>
      <c r="V1255" s="24"/>
      <c r="W1255" s="2"/>
      <c r="X1255" s="2"/>
      <c r="Y1255" s="2"/>
      <c r="Z1255" s="175"/>
      <c r="AA1255" s="24"/>
      <c r="AB1255" s="2"/>
      <c r="AC1255" s="25"/>
      <c r="AD1255" s="174"/>
      <c r="AE1255" s="25"/>
      <c r="AF1255" s="180">
        <v>100</v>
      </c>
    </row>
    <row r="1256" spans="1:32">
      <c r="A1256" s="134" t="str">
        <f t="shared" si="19"/>
        <v>CYca_05.2</v>
      </c>
      <c r="C1256" s="177" t="s">
        <v>12</v>
      </c>
      <c r="D1256" s="178" t="s">
        <v>495</v>
      </c>
      <c r="E1256" s="178" t="s">
        <v>599</v>
      </c>
      <c r="F1256" s="178" t="s">
        <v>600</v>
      </c>
      <c r="G1256" s="178" t="s">
        <v>540</v>
      </c>
      <c r="H1256" s="177" t="s">
        <v>52</v>
      </c>
      <c r="I1256" s="179" t="s">
        <v>643</v>
      </c>
      <c r="J1256" s="59" t="s">
        <v>1663</v>
      </c>
      <c r="K1256" s="60" t="s">
        <v>1688</v>
      </c>
      <c r="L1256" s="174" t="s">
        <v>272</v>
      </c>
      <c r="M1256" s="2" t="s">
        <v>273</v>
      </c>
      <c r="N1256" s="175" t="s">
        <v>272</v>
      </c>
      <c r="O1256" s="24" t="s">
        <v>672</v>
      </c>
      <c r="P1256" s="2" t="s">
        <v>672</v>
      </c>
      <c r="Q1256" s="2" t="s">
        <v>672</v>
      </c>
      <c r="R1256" s="2" t="s">
        <v>273</v>
      </c>
      <c r="S1256" s="2" t="s">
        <v>273</v>
      </c>
      <c r="T1256" s="2" t="s">
        <v>273</v>
      </c>
      <c r="U1256" s="25" t="s">
        <v>273</v>
      </c>
      <c r="V1256" s="24" t="s">
        <v>272</v>
      </c>
      <c r="W1256" s="2" t="s">
        <v>273</v>
      </c>
      <c r="X1256" s="2" t="s">
        <v>273</v>
      </c>
      <c r="Y1256" s="2" t="s">
        <v>273</v>
      </c>
      <c r="Z1256" s="175" t="s">
        <v>273</v>
      </c>
      <c r="AA1256" s="24" t="s">
        <v>273</v>
      </c>
      <c r="AB1256" s="2" t="s">
        <v>273</v>
      </c>
      <c r="AC1256" s="25" t="s">
        <v>273</v>
      </c>
      <c r="AD1256" s="174" t="s">
        <v>272</v>
      </c>
      <c r="AE1256" s="25" t="s">
        <v>273</v>
      </c>
      <c r="AF1256" s="180">
        <v>100</v>
      </c>
    </row>
    <row r="1257" spans="1:32">
      <c r="A1257" s="134" t="str">
        <f t="shared" si="19"/>
        <v>CYca_05.2</v>
      </c>
      <c r="C1257" s="177" t="s">
        <v>12</v>
      </c>
      <c r="D1257" s="178" t="s">
        <v>495</v>
      </c>
      <c r="E1257" s="178" t="s">
        <v>599</v>
      </c>
      <c r="F1257" s="178" t="s">
        <v>600</v>
      </c>
      <c r="G1257" s="178" t="s">
        <v>540</v>
      </c>
      <c r="H1257" s="177" t="s">
        <v>52</v>
      </c>
      <c r="I1257" s="179" t="s">
        <v>643</v>
      </c>
      <c r="J1257" s="59" t="s">
        <v>1686</v>
      </c>
      <c r="K1257" s="60" t="s">
        <v>1689</v>
      </c>
      <c r="L1257" s="174" t="s">
        <v>272</v>
      </c>
      <c r="M1257" s="2" t="s">
        <v>273</v>
      </c>
      <c r="N1257" s="175" t="s">
        <v>272</v>
      </c>
      <c r="O1257" s="24" t="s">
        <v>672</v>
      </c>
      <c r="P1257" s="2" t="s">
        <v>672</v>
      </c>
      <c r="Q1257" s="2" t="s">
        <v>672</v>
      </c>
      <c r="R1257" s="2" t="s">
        <v>273</v>
      </c>
      <c r="S1257" s="2" t="s">
        <v>273</v>
      </c>
      <c r="T1257" s="2" t="s">
        <v>273</v>
      </c>
      <c r="U1257" s="25" t="s">
        <v>273</v>
      </c>
      <c r="V1257" s="24" t="s">
        <v>272</v>
      </c>
      <c r="W1257" s="2" t="s">
        <v>273</v>
      </c>
      <c r="X1257" s="2" t="s">
        <v>273</v>
      </c>
      <c r="Y1257" s="2" t="s">
        <v>273</v>
      </c>
      <c r="Z1257" s="175" t="s">
        <v>273</v>
      </c>
      <c r="AA1257" s="24" t="s">
        <v>273</v>
      </c>
      <c r="AB1257" s="2" t="s">
        <v>273</v>
      </c>
      <c r="AC1257" s="25" t="s">
        <v>273</v>
      </c>
      <c r="AD1257" s="174" t="s">
        <v>272</v>
      </c>
      <c r="AE1257" s="25" t="s">
        <v>273</v>
      </c>
      <c r="AF1257" s="180">
        <v>0</v>
      </c>
    </row>
    <row r="1258" spans="1:32">
      <c r="A1258" s="134" t="str">
        <f t="shared" si="19"/>
        <v>CYca_05.3</v>
      </c>
      <c r="C1258" s="177" t="s">
        <v>12</v>
      </c>
      <c r="D1258" s="178" t="s">
        <v>495</v>
      </c>
      <c r="E1258" s="178" t="s">
        <v>601</v>
      </c>
      <c r="F1258" s="178" t="s">
        <v>602</v>
      </c>
      <c r="G1258" s="178" t="s">
        <v>533</v>
      </c>
      <c r="H1258" s="177" t="s">
        <v>52</v>
      </c>
      <c r="I1258" s="179" t="s">
        <v>643</v>
      </c>
      <c r="J1258" s="59" t="s">
        <v>1663</v>
      </c>
      <c r="K1258" s="60" t="s">
        <v>1690</v>
      </c>
      <c r="L1258" s="174" t="s">
        <v>272</v>
      </c>
      <c r="M1258" s="2" t="s">
        <v>273</v>
      </c>
      <c r="N1258" s="175" t="s">
        <v>272</v>
      </c>
      <c r="O1258" s="24"/>
      <c r="P1258" s="2"/>
      <c r="Q1258" s="2"/>
      <c r="R1258" s="2"/>
      <c r="S1258" s="2"/>
      <c r="T1258" s="2"/>
      <c r="U1258" s="25"/>
      <c r="V1258" s="24"/>
      <c r="W1258" s="2"/>
      <c r="X1258" s="2"/>
      <c r="Y1258" s="2"/>
      <c r="Z1258" s="175"/>
      <c r="AA1258" s="24"/>
      <c r="AB1258" s="2"/>
      <c r="AC1258" s="25"/>
      <c r="AD1258" s="174"/>
      <c r="AE1258" s="25"/>
      <c r="AF1258" s="180">
        <v>100</v>
      </c>
    </row>
    <row r="1259" spans="1:32">
      <c r="A1259" s="134" t="str">
        <f t="shared" si="19"/>
        <v>CYca_05.3</v>
      </c>
      <c r="C1259" s="177" t="s">
        <v>12</v>
      </c>
      <c r="D1259" s="178" t="s">
        <v>495</v>
      </c>
      <c r="E1259" s="178" t="s">
        <v>601</v>
      </c>
      <c r="F1259" s="178" t="s">
        <v>602</v>
      </c>
      <c r="G1259" s="178" t="s">
        <v>533</v>
      </c>
      <c r="H1259" s="177" t="s">
        <v>52</v>
      </c>
      <c r="I1259" s="179" t="s">
        <v>643</v>
      </c>
      <c r="J1259" s="59" t="s">
        <v>1663</v>
      </c>
      <c r="K1259" s="60" t="s">
        <v>1691</v>
      </c>
      <c r="L1259" s="174" t="s">
        <v>272</v>
      </c>
      <c r="M1259" s="2" t="s">
        <v>273</v>
      </c>
      <c r="N1259" s="175" t="s">
        <v>272</v>
      </c>
      <c r="O1259" s="24"/>
      <c r="P1259" s="2"/>
      <c r="Q1259" s="2"/>
      <c r="R1259" s="2"/>
      <c r="S1259" s="2"/>
      <c r="T1259" s="2"/>
      <c r="U1259" s="25"/>
      <c r="V1259" s="24"/>
      <c r="W1259" s="2"/>
      <c r="X1259" s="2"/>
      <c r="Y1259" s="2"/>
      <c r="Z1259" s="175"/>
      <c r="AA1259" s="24"/>
      <c r="AB1259" s="2"/>
      <c r="AC1259" s="25"/>
      <c r="AD1259" s="174"/>
      <c r="AE1259" s="25"/>
      <c r="AF1259" s="180">
        <v>100</v>
      </c>
    </row>
    <row r="1260" spans="1:32">
      <c r="A1260" s="134" t="str">
        <f t="shared" si="19"/>
        <v>CYfa_01.1</v>
      </c>
      <c r="C1260" s="177" t="s">
        <v>12</v>
      </c>
      <c r="D1260" s="178" t="s">
        <v>2</v>
      </c>
      <c r="E1260" s="178" t="s">
        <v>603</v>
      </c>
      <c r="F1260" s="178" t="s">
        <v>604</v>
      </c>
      <c r="G1260" s="178" t="s">
        <v>533</v>
      </c>
      <c r="H1260" s="177" t="s">
        <v>52</v>
      </c>
      <c r="I1260" s="179" t="s">
        <v>643</v>
      </c>
      <c r="J1260" s="59" t="s">
        <v>1663</v>
      </c>
      <c r="K1260" s="60" t="s">
        <v>1692</v>
      </c>
      <c r="L1260" s="174" t="s">
        <v>272</v>
      </c>
      <c r="M1260" s="2" t="s">
        <v>273</v>
      </c>
      <c r="N1260" s="175" t="s">
        <v>272</v>
      </c>
      <c r="O1260" s="24"/>
      <c r="P1260" s="2"/>
      <c r="Q1260" s="2"/>
      <c r="R1260" s="2"/>
      <c r="S1260" s="2"/>
      <c r="T1260" s="2"/>
      <c r="U1260" s="25"/>
      <c r="V1260" s="24"/>
      <c r="W1260" s="2"/>
      <c r="X1260" s="2"/>
      <c r="Y1260" s="2"/>
      <c r="Z1260" s="175"/>
      <c r="AA1260" s="24"/>
      <c r="AB1260" s="2"/>
      <c r="AC1260" s="25"/>
      <c r="AD1260" s="174"/>
      <c r="AE1260" s="25"/>
      <c r="AF1260" s="180">
        <v>100</v>
      </c>
    </row>
    <row r="1261" spans="1:32">
      <c r="A1261" s="134" t="str">
        <f t="shared" si="19"/>
        <v>CYfa_01.1</v>
      </c>
      <c r="C1261" s="177" t="s">
        <v>12</v>
      </c>
      <c r="D1261" s="178" t="s">
        <v>2</v>
      </c>
      <c r="E1261" s="178" t="s">
        <v>603</v>
      </c>
      <c r="F1261" s="178" t="s">
        <v>604</v>
      </c>
      <c r="G1261" s="178" t="s">
        <v>533</v>
      </c>
      <c r="H1261" s="177" t="s">
        <v>52</v>
      </c>
      <c r="I1261" s="179" t="s">
        <v>643</v>
      </c>
      <c r="J1261" s="59" t="s">
        <v>1686</v>
      </c>
      <c r="K1261" s="60" t="s">
        <v>1693</v>
      </c>
      <c r="L1261" s="174" t="s">
        <v>272</v>
      </c>
      <c r="M1261" s="2" t="s">
        <v>273</v>
      </c>
      <c r="N1261" s="175" t="s">
        <v>272</v>
      </c>
      <c r="O1261" s="24"/>
      <c r="P1261" s="2"/>
      <c r="Q1261" s="2"/>
      <c r="R1261" s="2"/>
      <c r="S1261" s="2"/>
      <c r="T1261" s="2"/>
      <c r="U1261" s="25"/>
      <c r="V1261" s="24"/>
      <c r="W1261" s="2"/>
      <c r="X1261" s="2"/>
      <c r="Y1261" s="2"/>
      <c r="Z1261" s="175"/>
      <c r="AA1261" s="24"/>
      <c r="AB1261" s="2"/>
      <c r="AC1261" s="25"/>
      <c r="AD1261" s="174"/>
      <c r="AE1261" s="25"/>
      <c r="AF1261" s="180">
        <v>0</v>
      </c>
    </row>
    <row r="1262" spans="1:32">
      <c r="A1262" s="134" t="str">
        <f t="shared" si="19"/>
        <v>CYfa_01.2</v>
      </c>
      <c r="C1262" s="177" t="s">
        <v>12</v>
      </c>
      <c r="D1262" s="178" t="s">
        <v>2</v>
      </c>
      <c r="E1262" s="178" t="s">
        <v>605</v>
      </c>
      <c r="F1262" s="178" t="s">
        <v>606</v>
      </c>
      <c r="G1262" s="178" t="s">
        <v>540</v>
      </c>
      <c r="H1262" s="177" t="s">
        <v>52</v>
      </c>
      <c r="I1262" s="179"/>
      <c r="J1262" s="59" t="s">
        <v>194</v>
      </c>
      <c r="K1262" s="60" t="s">
        <v>194</v>
      </c>
      <c r="L1262" s="174" t="s">
        <v>7</v>
      </c>
      <c r="M1262" s="2" t="s">
        <v>7</v>
      </c>
      <c r="N1262" s="175" t="s">
        <v>7</v>
      </c>
      <c r="O1262" s="24" t="s">
        <v>7</v>
      </c>
      <c r="P1262" s="2" t="s">
        <v>7</v>
      </c>
      <c r="Q1262" s="2" t="s">
        <v>7</v>
      </c>
      <c r="R1262" s="2" t="s">
        <v>7</v>
      </c>
      <c r="S1262" s="2" t="s">
        <v>7</v>
      </c>
      <c r="T1262" s="2" t="s">
        <v>7</v>
      </c>
      <c r="U1262" s="25" t="s">
        <v>7</v>
      </c>
      <c r="V1262" s="24" t="s">
        <v>7</v>
      </c>
      <c r="W1262" s="2" t="s">
        <v>7</v>
      </c>
      <c r="X1262" s="2" t="s">
        <v>7</v>
      </c>
      <c r="Y1262" s="2" t="s">
        <v>7</v>
      </c>
      <c r="Z1262" s="175" t="s">
        <v>7</v>
      </c>
      <c r="AA1262" s="24" t="s">
        <v>7</v>
      </c>
      <c r="AB1262" s="2" t="s">
        <v>7</v>
      </c>
      <c r="AC1262" s="25" t="s">
        <v>7</v>
      </c>
      <c r="AD1262" s="174" t="s">
        <v>7</v>
      </c>
      <c r="AE1262" s="25" t="s">
        <v>7</v>
      </c>
      <c r="AF1262" s="180" t="s">
        <v>7</v>
      </c>
    </row>
    <row r="1263" spans="1:32">
      <c r="A1263" s="134" t="str">
        <f t="shared" si="19"/>
        <v>CYfa_01.3</v>
      </c>
      <c r="C1263" s="177" t="s">
        <v>12</v>
      </c>
      <c r="D1263" s="178" t="s">
        <v>2</v>
      </c>
      <c r="E1263" s="178" t="s">
        <v>607</v>
      </c>
      <c r="F1263" s="178" t="s">
        <v>608</v>
      </c>
      <c r="G1263" s="178" t="s">
        <v>540</v>
      </c>
      <c r="H1263" s="177" t="s">
        <v>52</v>
      </c>
      <c r="I1263" s="179" t="s">
        <v>643</v>
      </c>
      <c r="J1263" s="59" t="s">
        <v>1694</v>
      </c>
      <c r="K1263" s="60" t="s">
        <v>1695</v>
      </c>
      <c r="L1263" s="174" t="s">
        <v>272</v>
      </c>
      <c r="M1263" s="2" t="s">
        <v>273</v>
      </c>
      <c r="N1263" s="175" t="s">
        <v>272</v>
      </c>
      <c r="O1263" s="24" t="s">
        <v>672</v>
      </c>
      <c r="P1263" s="2" t="s">
        <v>672</v>
      </c>
      <c r="Q1263" s="2" t="s">
        <v>672</v>
      </c>
      <c r="R1263" s="2" t="s">
        <v>273</v>
      </c>
      <c r="S1263" s="2" t="s">
        <v>273</v>
      </c>
      <c r="T1263" s="2" t="s">
        <v>273</v>
      </c>
      <c r="U1263" s="25" t="s">
        <v>273</v>
      </c>
      <c r="V1263" s="24" t="s">
        <v>272</v>
      </c>
      <c r="W1263" s="2" t="s">
        <v>273</v>
      </c>
      <c r="X1263" s="2" t="s">
        <v>273</v>
      </c>
      <c r="Y1263" s="2" t="s">
        <v>273</v>
      </c>
      <c r="Z1263" s="175" t="s">
        <v>273</v>
      </c>
      <c r="AA1263" s="24" t="s">
        <v>273</v>
      </c>
      <c r="AB1263" s="2" t="s">
        <v>273</v>
      </c>
      <c r="AC1263" s="25" t="s">
        <v>273</v>
      </c>
      <c r="AD1263" s="174" t="s">
        <v>272</v>
      </c>
      <c r="AE1263" s="25" t="s">
        <v>273</v>
      </c>
      <c r="AF1263" s="180">
        <v>100</v>
      </c>
    </row>
    <row r="1264" spans="1:32">
      <c r="A1264" s="134" t="str">
        <f t="shared" si="19"/>
        <v>CYfa_01.3</v>
      </c>
      <c r="C1264" s="177" t="s">
        <v>12</v>
      </c>
      <c r="D1264" s="178" t="s">
        <v>2</v>
      </c>
      <c r="E1264" s="178" t="s">
        <v>607</v>
      </c>
      <c r="F1264" s="178" t="s">
        <v>608</v>
      </c>
      <c r="G1264" s="178" t="s">
        <v>540</v>
      </c>
      <c r="H1264" s="177" t="s">
        <v>52</v>
      </c>
      <c r="I1264" s="179" t="s">
        <v>643</v>
      </c>
      <c r="J1264" s="59" t="s">
        <v>1696</v>
      </c>
      <c r="K1264" s="60" t="s">
        <v>1697</v>
      </c>
      <c r="L1264" s="174" t="s">
        <v>272</v>
      </c>
      <c r="M1264" s="2" t="s">
        <v>273</v>
      </c>
      <c r="N1264" s="175" t="s">
        <v>272</v>
      </c>
      <c r="O1264" s="24" t="s">
        <v>672</v>
      </c>
      <c r="P1264" s="2" t="s">
        <v>672</v>
      </c>
      <c r="Q1264" s="2" t="s">
        <v>672</v>
      </c>
      <c r="R1264" s="2" t="s">
        <v>273</v>
      </c>
      <c r="S1264" s="2" t="s">
        <v>273</v>
      </c>
      <c r="T1264" s="2" t="s">
        <v>273</v>
      </c>
      <c r="U1264" s="25" t="s">
        <v>273</v>
      </c>
      <c r="V1264" s="24" t="s">
        <v>272</v>
      </c>
      <c r="W1264" s="2" t="s">
        <v>273</v>
      </c>
      <c r="X1264" s="2" t="s">
        <v>273</v>
      </c>
      <c r="Y1264" s="2" t="s">
        <v>273</v>
      </c>
      <c r="Z1264" s="175" t="s">
        <v>273</v>
      </c>
      <c r="AA1264" s="24" t="s">
        <v>273</v>
      </c>
      <c r="AB1264" s="2" t="s">
        <v>273</v>
      </c>
      <c r="AC1264" s="25" t="s">
        <v>273</v>
      </c>
      <c r="AD1264" s="174" t="s">
        <v>272</v>
      </c>
      <c r="AE1264" s="25" t="s">
        <v>273</v>
      </c>
      <c r="AF1264" s="180">
        <v>0</v>
      </c>
    </row>
    <row r="1265" spans="1:32">
      <c r="A1265" s="134" t="str">
        <f t="shared" si="19"/>
        <v>CYfa_01.4</v>
      </c>
      <c r="C1265" s="177" t="s">
        <v>12</v>
      </c>
      <c r="D1265" s="178" t="s">
        <v>2</v>
      </c>
      <c r="E1265" s="178" t="s">
        <v>609</v>
      </c>
      <c r="F1265" s="178" t="s">
        <v>610</v>
      </c>
      <c r="G1265" s="178" t="s">
        <v>540</v>
      </c>
      <c r="H1265" s="177" t="s">
        <v>52</v>
      </c>
      <c r="I1265" s="179" t="s">
        <v>643</v>
      </c>
      <c r="J1265" s="59" t="s">
        <v>437</v>
      </c>
      <c r="K1265" s="60" t="s">
        <v>1698</v>
      </c>
      <c r="L1265" s="174" t="s">
        <v>272</v>
      </c>
      <c r="M1265" s="2" t="s">
        <v>273</v>
      </c>
      <c r="N1265" s="175" t="s">
        <v>272</v>
      </c>
      <c r="O1265" s="24" t="s">
        <v>672</v>
      </c>
      <c r="P1265" s="2" t="s">
        <v>672</v>
      </c>
      <c r="Q1265" s="2" t="s">
        <v>672</v>
      </c>
      <c r="R1265" s="2" t="s">
        <v>273</v>
      </c>
      <c r="S1265" s="2" t="s">
        <v>273</v>
      </c>
      <c r="T1265" s="2" t="s">
        <v>273</v>
      </c>
      <c r="U1265" s="25" t="s">
        <v>273</v>
      </c>
      <c r="V1265" s="24" t="s">
        <v>272</v>
      </c>
      <c r="W1265" s="2" t="s">
        <v>273</v>
      </c>
      <c r="X1265" s="2" t="s">
        <v>273</v>
      </c>
      <c r="Y1265" s="2" t="s">
        <v>273</v>
      </c>
      <c r="Z1265" s="175" t="s">
        <v>273</v>
      </c>
      <c r="AA1265" s="24" t="s">
        <v>273</v>
      </c>
      <c r="AB1265" s="2" t="s">
        <v>273</v>
      </c>
      <c r="AC1265" s="25" t="s">
        <v>273</v>
      </c>
      <c r="AD1265" s="174" t="s">
        <v>272</v>
      </c>
      <c r="AE1265" s="25" t="s">
        <v>273</v>
      </c>
      <c r="AF1265" s="180">
        <v>0</v>
      </c>
    </row>
    <row r="1266" spans="1:32">
      <c r="A1266" s="134" t="str">
        <f t="shared" si="19"/>
        <v>CYfa_01.4</v>
      </c>
      <c r="C1266" s="177" t="s">
        <v>12</v>
      </c>
      <c r="D1266" s="178" t="s">
        <v>2</v>
      </c>
      <c r="E1266" s="178" t="s">
        <v>609</v>
      </c>
      <c r="F1266" s="178" t="s">
        <v>610</v>
      </c>
      <c r="G1266" s="178" t="s">
        <v>540</v>
      </c>
      <c r="H1266" s="177" t="s">
        <v>52</v>
      </c>
      <c r="I1266" s="179" t="s">
        <v>643</v>
      </c>
      <c r="J1266" s="59" t="s">
        <v>1686</v>
      </c>
      <c r="K1266" s="60" t="s">
        <v>1699</v>
      </c>
      <c r="L1266" s="174" t="s">
        <v>272</v>
      </c>
      <c r="M1266" s="2" t="s">
        <v>273</v>
      </c>
      <c r="N1266" s="175" t="s">
        <v>272</v>
      </c>
      <c r="O1266" s="24" t="s">
        <v>672</v>
      </c>
      <c r="P1266" s="2" t="s">
        <v>672</v>
      </c>
      <c r="Q1266" s="2" t="s">
        <v>672</v>
      </c>
      <c r="R1266" s="2" t="s">
        <v>273</v>
      </c>
      <c r="S1266" s="2" t="s">
        <v>273</v>
      </c>
      <c r="T1266" s="2" t="s">
        <v>273</v>
      </c>
      <c r="U1266" s="25" t="s">
        <v>273</v>
      </c>
      <c r="V1266" s="24" t="s">
        <v>272</v>
      </c>
      <c r="W1266" s="2" t="s">
        <v>273</v>
      </c>
      <c r="X1266" s="2" t="s">
        <v>273</v>
      </c>
      <c r="Y1266" s="2" t="s">
        <v>273</v>
      </c>
      <c r="Z1266" s="175" t="s">
        <v>273</v>
      </c>
      <c r="AA1266" s="24" t="s">
        <v>273</v>
      </c>
      <c r="AB1266" s="2" t="s">
        <v>273</v>
      </c>
      <c r="AC1266" s="25" t="s">
        <v>273</v>
      </c>
      <c r="AD1266" s="174" t="s">
        <v>272</v>
      </c>
      <c r="AE1266" s="25" t="s">
        <v>273</v>
      </c>
      <c r="AF1266" s="180">
        <v>0</v>
      </c>
    </row>
    <row r="1267" spans="1:32">
      <c r="A1267" s="134" t="str">
        <f t="shared" si="19"/>
        <v>CYfa_02.1</v>
      </c>
      <c r="C1267" s="177" t="s">
        <v>12</v>
      </c>
      <c r="D1267" s="178" t="s">
        <v>2</v>
      </c>
      <c r="E1267" s="178" t="s">
        <v>611</v>
      </c>
      <c r="F1267" s="178" t="s">
        <v>612</v>
      </c>
      <c r="G1267" s="178" t="s">
        <v>540</v>
      </c>
      <c r="H1267" s="177" t="s">
        <v>52</v>
      </c>
      <c r="I1267" s="179" t="s">
        <v>643</v>
      </c>
      <c r="J1267" s="59" t="s">
        <v>470</v>
      </c>
      <c r="K1267" s="60" t="s">
        <v>1700</v>
      </c>
      <c r="L1267" s="174" t="s">
        <v>272</v>
      </c>
      <c r="M1267" s="2" t="s">
        <v>273</v>
      </c>
      <c r="N1267" s="175" t="s">
        <v>272</v>
      </c>
      <c r="O1267" s="24" t="s">
        <v>672</v>
      </c>
      <c r="P1267" s="2" t="s">
        <v>672</v>
      </c>
      <c r="Q1267" s="2" t="s">
        <v>672</v>
      </c>
      <c r="R1267" s="2" t="s">
        <v>273</v>
      </c>
      <c r="S1267" s="2" t="s">
        <v>273</v>
      </c>
      <c r="T1267" s="2" t="s">
        <v>273</v>
      </c>
      <c r="U1267" s="25" t="s">
        <v>273</v>
      </c>
      <c r="V1267" s="24" t="s">
        <v>272</v>
      </c>
      <c r="W1267" s="2" t="s">
        <v>273</v>
      </c>
      <c r="X1267" s="2" t="s">
        <v>273</v>
      </c>
      <c r="Y1267" s="2" t="s">
        <v>273</v>
      </c>
      <c r="Z1267" s="175" t="s">
        <v>273</v>
      </c>
      <c r="AA1267" s="24" t="s">
        <v>273</v>
      </c>
      <c r="AB1267" s="2" t="s">
        <v>273</v>
      </c>
      <c r="AC1267" s="25" t="s">
        <v>273</v>
      </c>
      <c r="AD1267" s="174" t="s">
        <v>272</v>
      </c>
      <c r="AE1267" s="25" t="s">
        <v>273</v>
      </c>
      <c r="AF1267" s="180">
        <v>100</v>
      </c>
    </row>
    <row r="1268" spans="1:32">
      <c r="A1268" s="134" t="str">
        <f t="shared" si="19"/>
        <v>CYfa_02.1</v>
      </c>
      <c r="C1268" s="177" t="s">
        <v>12</v>
      </c>
      <c r="D1268" s="178" t="s">
        <v>2</v>
      </c>
      <c r="E1268" s="178" t="s">
        <v>611</v>
      </c>
      <c r="F1268" s="178" t="s">
        <v>612</v>
      </c>
      <c r="G1268" s="178" t="s">
        <v>540</v>
      </c>
      <c r="H1268" s="177" t="s">
        <v>52</v>
      </c>
      <c r="I1268" s="179" t="s">
        <v>643</v>
      </c>
      <c r="J1268" s="59" t="s">
        <v>1696</v>
      </c>
      <c r="K1268" s="60" t="s">
        <v>1701</v>
      </c>
      <c r="L1268" s="174" t="s">
        <v>272</v>
      </c>
      <c r="M1268" s="2" t="s">
        <v>273</v>
      </c>
      <c r="N1268" s="175" t="s">
        <v>272</v>
      </c>
      <c r="O1268" s="24" t="s">
        <v>672</v>
      </c>
      <c r="P1268" s="2" t="s">
        <v>672</v>
      </c>
      <c r="Q1268" s="2" t="s">
        <v>672</v>
      </c>
      <c r="R1268" s="2" t="s">
        <v>273</v>
      </c>
      <c r="S1268" s="2" t="s">
        <v>273</v>
      </c>
      <c r="T1268" s="2" t="s">
        <v>273</v>
      </c>
      <c r="U1268" s="25" t="s">
        <v>273</v>
      </c>
      <c r="V1268" s="24" t="s">
        <v>272</v>
      </c>
      <c r="W1268" s="2" t="s">
        <v>273</v>
      </c>
      <c r="X1268" s="2" t="s">
        <v>273</v>
      </c>
      <c r="Y1268" s="2" t="s">
        <v>273</v>
      </c>
      <c r="Z1268" s="175" t="s">
        <v>273</v>
      </c>
      <c r="AA1268" s="24" t="s">
        <v>273</v>
      </c>
      <c r="AB1268" s="2" t="s">
        <v>273</v>
      </c>
      <c r="AC1268" s="25" t="s">
        <v>273</v>
      </c>
      <c r="AD1268" s="174" t="s">
        <v>272</v>
      </c>
      <c r="AE1268" s="25" t="s">
        <v>273</v>
      </c>
      <c r="AF1268" s="180">
        <v>0</v>
      </c>
    </row>
    <row r="1269" spans="1:32">
      <c r="A1269" s="134" t="str">
        <f t="shared" si="19"/>
        <v>CYfa_02.2</v>
      </c>
      <c r="C1269" s="177" t="s">
        <v>12</v>
      </c>
      <c r="D1269" s="178" t="s">
        <v>2</v>
      </c>
      <c r="E1269" s="178" t="s">
        <v>613</v>
      </c>
      <c r="F1269" s="178" t="s">
        <v>614</v>
      </c>
      <c r="G1269" s="178" t="s">
        <v>540</v>
      </c>
      <c r="H1269" s="177" t="s">
        <v>52</v>
      </c>
      <c r="I1269" s="179"/>
      <c r="J1269" s="59" t="s">
        <v>194</v>
      </c>
      <c r="K1269" s="60" t="s">
        <v>194</v>
      </c>
      <c r="L1269" s="174" t="s">
        <v>7</v>
      </c>
      <c r="M1269" s="2" t="s">
        <v>7</v>
      </c>
      <c r="N1269" s="175" t="s">
        <v>7</v>
      </c>
      <c r="O1269" s="24" t="s">
        <v>7</v>
      </c>
      <c r="P1269" s="2" t="s">
        <v>7</v>
      </c>
      <c r="Q1269" s="2" t="s">
        <v>7</v>
      </c>
      <c r="R1269" s="2" t="s">
        <v>7</v>
      </c>
      <c r="S1269" s="2" t="s">
        <v>7</v>
      </c>
      <c r="T1269" s="2" t="s">
        <v>7</v>
      </c>
      <c r="U1269" s="25" t="s">
        <v>7</v>
      </c>
      <c r="V1269" s="24" t="s">
        <v>7</v>
      </c>
      <c r="W1269" s="2" t="s">
        <v>7</v>
      </c>
      <c r="X1269" s="2" t="s">
        <v>7</v>
      </c>
      <c r="Y1269" s="2" t="s">
        <v>7</v>
      </c>
      <c r="Z1269" s="175" t="s">
        <v>7</v>
      </c>
      <c r="AA1269" s="24" t="s">
        <v>7</v>
      </c>
      <c r="AB1269" s="2" t="s">
        <v>7</v>
      </c>
      <c r="AC1269" s="25" t="s">
        <v>7</v>
      </c>
      <c r="AD1269" s="174" t="s">
        <v>7</v>
      </c>
      <c r="AE1269" s="25" t="s">
        <v>7</v>
      </c>
      <c r="AF1269" s="180" t="s">
        <v>7</v>
      </c>
    </row>
    <row r="1270" spans="1:32">
      <c r="A1270" s="134" t="str">
        <f t="shared" si="19"/>
        <v>CYfa_03.1</v>
      </c>
      <c r="C1270" s="177" t="s">
        <v>12</v>
      </c>
      <c r="D1270" s="178" t="s">
        <v>2</v>
      </c>
      <c r="E1270" s="178" t="s">
        <v>615</v>
      </c>
      <c r="F1270" s="178" t="s">
        <v>616</v>
      </c>
      <c r="G1270" s="178" t="s">
        <v>540</v>
      </c>
      <c r="H1270" s="177" t="s">
        <v>52</v>
      </c>
      <c r="I1270" s="179" t="s">
        <v>643</v>
      </c>
      <c r="J1270" s="59" t="s">
        <v>1686</v>
      </c>
      <c r="K1270" s="60" t="s">
        <v>1699</v>
      </c>
      <c r="L1270" s="174" t="s">
        <v>273</v>
      </c>
      <c r="M1270" s="2" t="s">
        <v>273</v>
      </c>
      <c r="N1270" s="175" t="s">
        <v>273</v>
      </c>
      <c r="O1270" s="24" t="s">
        <v>672</v>
      </c>
      <c r="P1270" s="2" t="s">
        <v>672</v>
      </c>
      <c r="Q1270" s="2" t="s">
        <v>672</v>
      </c>
      <c r="R1270" s="2" t="s">
        <v>273</v>
      </c>
      <c r="S1270" s="2" t="s">
        <v>273</v>
      </c>
      <c r="T1270" s="2" t="s">
        <v>273</v>
      </c>
      <c r="U1270" s="25" t="s">
        <v>273</v>
      </c>
      <c r="V1270" s="24" t="s">
        <v>272</v>
      </c>
      <c r="W1270" s="2" t="s">
        <v>273</v>
      </c>
      <c r="X1270" s="2" t="s">
        <v>273</v>
      </c>
      <c r="Y1270" s="2" t="s">
        <v>273</v>
      </c>
      <c r="Z1270" s="175" t="s">
        <v>273</v>
      </c>
      <c r="AA1270" s="24" t="s">
        <v>273</v>
      </c>
      <c r="AB1270" s="2" t="s">
        <v>273</v>
      </c>
      <c r="AC1270" s="25" t="s">
        <v>273</v>
      </c>
      <c r="AD1270" s="174" t="s">
        <v>273</v>
      </c>
      <c r="AE1270" s="25" t="s">
        <v>273</v>
      </c>
      <c r="AF1270" s="180">
        <v>0</v>
      </c>
    </row>
    <row r="1271" spans="1:32">
      <c r="A1271" s="134" t="str">
        <f t="shared" si="19"/>
        <v>CYfa_03.1</v>
      </c>
      <c r="C1271" s="177" t="s">
        <v>12</v>
      </c>
      <c r="D1271" s="178" t="s">
        <v>2</v>
      </c>
      <c r="E1271" s="178" t="s">
        <v>615</v>
      </c>
      <c r="F1271" s="178" t="s">
        <v>616</v>
      </c>
      <c r="G1271" s="178" t="s">
        <v>540</v>
      </c>
      <c r="H1271" s="177" t="s">
        <v>52</v>
      </c>
      <c r="I1271" s="179" t="s">
        <v>643</v>
      </c>
      <c r="J1271" s="59" t="s">
        <v>470</v>
      </c>
      <c r="K1271" s="60" t="s">
        <v>1700</v>
      </c>
      <c r="L1271" s="174" t="s">
        <v>272</v>
      </c>
      <c r="M1271" s="2" t="s">
        <v>273</v>
      </c>
      <c r="N1271" s="175" t="s">
        <v>273</v>
      </c>
      <c r="O1271" s="24" t="s">
        <v>672</v>
      </c>
      <c r="P1271" s="2" t="s">
        <v>672</v>
      </c>
      <c r="Q1271" s="2" t="s">
        <v>672</v>
      </c>
      <c r="R1271" s="2" t="s">
        <v>273</v>
      </c>
      <c r="S1271" s="2" t="s">
        <v>273</v>
      </c>
      <c r="T1271" s="2" t="s">
        <v>273</v>
      </c>
      <c r="U1271" s="25" t="s">
        <v>273</v>
      </c>
      <c r="V1271" s="24" t="s">
        <v>272</v>
      </c>
      <c r="W1271" s="2" t="s">
        <v>273</v>
      </c>
      <c r="X1271" s="2" t="s">
        <v>273</v>
      </c>
      <c r="Y1271" s="2" t="s">
        <v>273</v>
      </c>
      <c r="Z1271" s="175" t="s">
        <v>273</v>
      </c>
      <c r="AA1271" s="24" t="s">
        <v>273</v>
      </c>
      <c r="AB1271" s="2" t="s">
        <v>273</v>
      </c>
      <c r="AC1271" s="25" t="s">
        <v>273</v>
      </c>
      <c r="AD1271" s="174" t="s">
        <v>273</v>
      </c>
      <c r="AE1271" s="25" t="s">
        <v>273</v>
      </c>
      <c r="AF1271" s="180">
        <v>100</v>
      </c>
    </row>
    <row r="1272" spans="1:32">
      <c r="A1272" s="134" t="str">
        <f t="shared" si="19"/>
        <v>CYfa_03.2</v>
      </c>
      <c r="C1272" s="177" t="s">
        <v>12</v>
      </c>
      <c r="D1272" s="178" t="s">
        <v>2</v>
      </c>
      <c r="E1272" s="178" t="s">
        <v>617</v>
      </c>
      <c r="F1272" s="178" t="s">
        <v>618</v>
      </c>
      <c r="G1272" s="178" t="s">
        <v>540</v>
      </c>
      <c r="H1272" s="177" t="s">
        <v>52</v>
      </c>
      <c r="I1272" s="179" t="s">
        <v>643</v>
      </c>
      <c r="J1272" s="59" t="s">
        <v>1686</v>
      </c>
      <c r="K1272" s="60" t="s">
        <v>1702</v>
      </c>
      <c r="L1272" s="174" t="s">
        <v>272</v>
      </c>
      <c r="M1272" s="2" t="s">
        <v>272</v>
      </c>
      <c r="N1272" s="175" t="s">
        <v>272</v>
      </c>
      <c r="O1272" s="24" t="s">
        <v>672</v>
      </c>
      <c r="P1272" s="2" t="s">
        <v>672</v>
      </c>
      <c r="Q1272" s="2" t="s">
        <v>672</v>
      </c>
      <c r="R1272" s="2" t="s">
        <v>273</v>
      </c>
      <c r="S1272" s="2" t="s">
        <v>273</v>
      </c>
      <c r="T1272" s="2" t="s">
        <v>273</v>
      </c>
      <c r="U1272" s="25" t="s">
        <v>273</v>
      </c>
      <c r="V1272" s="24" t="s">
        <v>272</v>
      </c>
      <c r="W1272" s="2" t="s">
        <v>273</v>
      </c>
      <c r="X1272" s="2" t="s">
        <v>273</v>
      </c>
      <c r="Y1272" s="2" t="s">
        <v>273</v>
      </c>
      <c r="Z1272" s="175" t="s">
        <v>273</v>
      </c>
      <c r="AA1272" s="24" t="s">
        <v>273</v>
      </c>
      <c r="AB1272" s="2" t="s">
        <v>273</v>
      </c>
      <c r="AC1272" s="25" t="s">
        <v>273</v>
      </c>
      <c r="AD1272" s="174" t="s">
        <v>273</v>
      </c>
      <c r="AE1272" s="25" t="s">
        <v>273</v>
      </c>
      <c r="AF1272" s="180">
        <v>0</v>
      </c>
    </row>
    <row r="1273" spans="1:32">
      <c r="A1273" s="134" t="str">
        <f t="shared" si="19"/>
        <v>CYfa_03.2</v>
      </c>
      <c r="C1273" s="177" t="s">
        <v>12</v>
      </c>
      <c r="D1273" s="178" t="s">
        <v>2</v>
      </c>
      <c r="E1273" s="178" t="s">
        <v>617</v>
      </c>
      <c r="F1273" s="178" t="s">
        <v>618</v>
      </c>
      <c r="G1273" s="178" t="s">
        <v>540</v>
      </c>
      <c r="H1273" s="177" t="s">
        <v>52</v>
      </c>
      <c r="I1273" s="179" t="s">
        <v>643</v>
      </c>
      <c r="J1273" s="59" t="s">
        <v>1703</v>
      </c>
      <c r="K1273" s="60" t="s">
        <v>1700</v>
      </c>
      <c r="L1273" s="174" t="s">
        <v>272</v>
      </c>
      <c r="M1273" s="2" t="s">
        <v>272</v>
      </c>
      <c r="N1273" s="175" t="s">
        <v>272</v>
      </c>
      <c r="O1273" s="24" t="s">
        <v>672</v>
      </c>
      <c r="P1273" s="2" t="s">
        <v>672</v>
      </c>
      <c r="Q1273" s="2" t="s">
        <v>672</v>
      </c>
      <c r="R1273" s="2" t="s">
        <v>273</v>
      </c>
      <c r="S1273" s="2" t="s">
        <v>273</v>
      </c>
      <c r="T1273" s="2" t="s">
        <v>273</v>
      </c>
      <c r="U1273" s="25" t="s">
        <v>273</v>
      </c>
      <c r="V1273" s="24" t="s">
        <v>272</v>
      </c>
      <c r="W1273" s="2" t="s">
        <v>273</v>
      </c>
      <c r="X1273" s="2" t="s">
        <v>273</v>
      </c>
      <c r="Y1273" s="2" t="s">
        <v>273</v>
      </c>
      <c r="Z1273" s="175" t="s">
        <v>273</v>
      </c>
      <c r="AA1273" s="24" t="s">
        <v>273</v>
      </c>
      <c r="AB1273" s="2" t="s">
        <v>273</v>
      </c>
      <c r="AC1273" s="25" t="s">
        <v>273</v>
      </c>
      <c r="AD1273" s="174" t="s">
        <v>273</v>
      </c>
      <c r="AE1273" s="25" t="s">
        <v>273</v>
      </c>
      <c r="AF1273" s="180">
        <v>100</v>
      </c>
    </row>
    <row r="1274" spans="1:32">
      <c r="A1274" s="134" t="str">
        <f t="shared" si="19"/>
        <v>CYfa_03.3</v>
      </c>
      <c r="C1274" s="177" t="s">
        <v>12</v>
      </c>
      <c r="D1274" s="178" t="s">
        <v>2</v>
      </c>
      <c r="E1274" s="178" t="s">
        <v>619</v>
      </c>
      <c r="F1274" s="178" t="s">
        <v>620</v>
      </c>
      <c r="G1274" s="178" t="s">
        <v>540</v>
      </c>
      <c r="H1274" s="177" t="s">
        <v>52</v>
      </c>
      <c r="I1274" s="179" t="s">
        <v>643</v>
      </c>
      <c r="J1274" s="59" t="s">
        <v>407</v>
      </c>
      <c r="K1274" s="60" t="s">
        <v>1704</v>
      </c>
      <c r="L1274" s="174" t="s">
        <v>272</v>
      </c>
      <c r="M1274" s="2" t="s">
        <v>273</v>
      </c>
      <c r="N1274" s="175" t="s">
        <v>273</v>
      </c>
      <c r="O1274" s="24" t="s">
        <v>672</v>
      </c>
      <c r="P1274" s="2" t="s">
        <v>672</v>
      </c>
      <c r="Q1274" s="2" t="s">
        <v>672</v>
      </c>
      <c r="R1274" s="2" t="s">
        <v>273</v>
      </c>
      <c r="S1274" s="2" t="s">
        <v>273</v>
      </c>
      <c r="T1274" s="2" t="s">
        <v>273</v>
      </c>
      <c r="U1274" s="25" t="s">
        <v>273</v>
      </c>
      <c r="V1274" s="24" t="s">
        <v>272</v>
      </c>
      <c r="W1274" s="2" t="s">
        <v>273</v>
      </c>
      <c r="X1274" s="2" t="s">
        <v>273</v>
      </c>
      <c r="Y1274" s="2" t="s">
        <v>273</v>
      </c>
      <c r="Z1274" s="175" t="s">
        <v>273</v>
      </c>
      <c r="AA1274" s="24" t="s">
        <v>273</v>
      </c>
      <c r="AB1274" s="2" t="s">
        <v>273</v>
      </c>
      <c r="AC1274" s="25" t="s">
        <v>273</v>
      </c>
      <c r="AD1274" s="174" t="s">
        <v>273</v>
      </c>
      <c r="AE1274" s="25" t="s">
        <v>273</v>
      </c>
      <c r="AF1274" s="180">
        <v>0</v>
      </c>
    </row>
    <row r="1275" spans="1:32">
      <c r="A1275" s="134" t="str">
        <f t="shared" si="19"/>
        <v>CYfa_04.1</v>
      </c>
      <c r="C1275" s="177" t="s">
        <v>12</v>
      </c>
      <c r="D1275" s="178" t="s">
        <v>2</v>
      </c>
      <c r="E1275" s="178" t="s">
        <v>621</v>
      </c>
      <c r="F1275" s="178" t="s">
        <v>622</v>
      </c>
      <c r="G1275" s="178" t="s">
        <v>533</v>
      </c>
      <c r="H1275" s="177" t="s">
        <v>52</v>
      </c>
      <c r="I1275" s="179" t="s">
        <v>643</v>
      </c>
      <c r="J1275" s="59" t="s">
        <v>470</v>
      </c>
      <c r="K1275" s="60" t="s">
        <v>1705</v>
      </c>
      <c r="L1275" s="174" t="s">
        <v>272</v>
      </c>
      <c r="M1275" s="2" t="s">
        <v>273</v>
      </c>
      <c r="N1275" s="175" t="s">
        <v>273</v>
      </c>
      <c r="O1275" s="24"/>
      <c r="P1275" s="2"/>
      <c r="Q1275" s="2"/>
      <c r="R1275" s="2"/>
      <c r="S1275" s="2"/>
      <c r="T1275" s="2"/>
      <c r="U1275" s="25"/>
      <c r="V1275" s="24"/>
      <c r="W1275" s="2"/>
      <c r="X1275" s="2"/>
      <c r="Y1275" s="2"/>
      <c r="Z1275" s="175"/>
      <c r="AA1275" s="24"/>
      <c r="AB1275" s="2"/>
      <c r="AC1275" s="25"/>
      <c r="AD1275" s="174"/>
      <c r="AE1275" s="25"/>
      <c r="AF1275" s="180">
        <v>100</v>
      </c>
    </row>
    <row r="1276" spans="1:32">
      <c r="A1276" s="134" t="str">
        <f t="shared" si="19"/>
        <v>CYfa_04.1</v>
      </c>
      <c r="C1276" s="177" t="s">
        <v>12</v>
      </c>
      <c r="D1276" s="178" t="s">
        <v>2</v>
      </c>
      <c r="E1276" s="178" t="s">
        <v>621</v>
      </c>
      <c r="F1276" s="178" t="s">
        <v>622</v>
      </c>
      <c r="G1276" s="178" t="s">
        <v>533</v>
      </c>
      <c r="H1276" s="177" t="s">
        <v>52</v>
      </c>
      <c r="I1276" s="179" t="s">
        <v>643</v>
      </c>
      <c r="J1276" s="59" t="s">
        <v>1663</v>
      </c>
      <c r="K1276" s="60" t="s">
        <v>1706</v>
      </c>
      <c r="L1276" s="174" t="s">
        <v>272</v>
      </c>
      <c r="M1276" s="2" t="s">
        <v>273</v>
      </c>
      <c r="N1276" s="175" t="s">
        <v>273</v>
      </c>
      <c r="O1276" s="24"/>
      <c r="P1276" s="2"/>
      <c r="Q1276" s="2"/>
      <c r="R1276" s="2"/>
      <c r="S1276" s="2"/>
      <c r="T1276" s="2"/>
      <c r="U1276" s="25"/>
      <c r="V1276" s="24"/>
      <c r="W1276" s="2"/>
      <c r="X1276" s="2"/>
      <c r="Y1276" s="2"/>
      <c r="Z1276" s="175"/>
      <c r="AA1276" s="24"/>
      <c r="AB1276" s="2"/>
      <c r="AC1276" s="25"/>
      <c r="AD1276" s="174"/>
      <c r="AE1276" s="25"/>
      <c r="AF1276" s="180">
        <v>0</v>
      </c>
    </row>
    <row r="1277" spans="1:32">
      <c r="A1277" s="134" t="str">
        <f t="shared" si="19"/>
        <v>CYst_01.1</v>
      </c>
      <c r="C1277" s="177" t="s">
        <v>12</v>
      </c>
      <c r="D1277" s="178" t="s">
        <v>3</v>
      </c>
      <c r="E1277" s="178" t="s">
        <v>623</v>
      </c>
      <c r="F1277" s="178" t="s">
        <v>624</v>
      </c>
      <c r="G1277" s="178" t="s">
        <v>533</v>
      </c>
      <c r="H1277" s="177" t="s">
        <v>52</v>
      </c>
      <c r="I1277" s="179" t="s">
        <v>643</v>
      </c>
      <c r="J1277" s="59" t="s">
        <v>1707</v>
      </c>
      <c r="K1277" s="60" t="s">
        <v>1708</v>
      </c>
      <c r="L1277" s="174" t="s">
        <v>272</v>
      </c>
      <c r="M1277" s="2" t="s">
        <v>272</v>
      </c>
      <c r="N1277" s="175" t="s">
        <v>273</v>
      </c>
      <c r="O1277" s="24"/>
      <c r="P1277" s="2"/>
      <c r="Q1277" s="2"/>
      <c r="R1277" s="2"/>
      <c r="S1277" s="2"/>
      <c r="T1277" s="2"/>
      <c r="U1277" s="25"/>
      <c r="V1277" s="24"/>
      <c r="W1277" s="2"/>
      <c r="X1277" s="2"/>
      <c r="Y1277" s="2"/>
      <c r="Z1277" s="175"/>
      <c r="AA1277" s="24"/>
      <c r="AB1277" s="2"/>
      <c r="AC1277" s="25"/>
      <c r="AD1277" s="174"/>
      <c r="AE1277" s="25"/>
      <c r="AF1277" s="180">
        <v>100</v>
      </c>
    </row>
    <row r="1278" spans="1:32">
      <c r="A1278" s="134" t="str">
        <f t="shared" si="19"/>
        <v>CYst_01.1</v>
      </c>
      <c r="C1278" s="177" t="s">
        <v>12</v>
      </c>
      <c r="D1278" s="178" t="s">
        <v>3</v>
      </c>
      <c r="E1278" s="178" t="s">
        <v>623</v>
      </c>
      <c r="F1278" s="178" t="s">
        <v>624</v>
      </c>
      <c r="G1278" s="178" t="s">
        <v>533</v>
      </c>
      <c r="H1278" s="177" t="s">
        <v>52</v>
      </c>
      <c r="I1278" s="179" t="s">
        <v>643</v>
      </c>
      <c r="J1278" s="59" t="s">
        <v>1709</v>
      </c>
      <c r="K1278" s="60" t="s">
        <v>1710</v>
      </c>
      <c r="L1278" s="174" t="s">
        <v>272</v>
      </c>
      <c r="M1278" s="2" t="s">
        <v>272</v>
      </c>
      <c r="N1278" s="175" t="s">
        <v>273</v>
      </c>
      <c r="O1278" s="24"/>
      <c r="P1278" s="2"/>
      <c r="Q1278" s="2"/>
      <c r="R1278" s="2"/>
      <c r="S1278" s="2"/>
      <c r="T1278" s="2"/>
      <c r="U1278" s="25"/>
      <c r="V1278" s="24"/>
      <c r="W1278" s="2"/>
      <c r="X1278" s="2"/>
      <c r="Y1278" s="2"/>
      <c r="Z1278" s="175"/>
      <c r="AA1278" s="24"/>
      <c r="AB1278" s="2"/>
      <c r="AC1278" s="25"/>
      <c r="AD1278" s="174"/>
      <c r="AE1278" s="25"/>
      <c r="AF1278" s="180">
        <v>100</v>
      </c>
    </row>
    <row r="1279" spans="1:32">
      <c r="A1279" s="134" t="str">
        <f t="shared" si="19"/>
        <v>CYst_01.1</v>
      </c>
      <c r="C1279" s="177" t="s">
        <v>12</v>
      </c>
      <c r="D1279" s="178" t="s">
        <v>3</v>
      </c>
      <c r="E1279" s="178" t="s">
        <v>623</v>
      </c>
      <c r="F1279" s="178" t="s">
        <v>624</v>
      </c>
      <c r="G1279" s="178" t="s">
        <v>533</v>
      </c>
      <c r="H1279" s="177" t="s">
        <v>52</v>
      </c>
      <c r="I1279" s="179" t="s">
        <v>643</v>
      </c>
      <c r="J1279" s="59" t="s">
        <v>1711</v>
      </c>
      <c r="K1279" s="60" t="s">
        <v>1712</v>
      </c>
      <c r="L1279" s="174" t="s">
        <v>272</v>
      </c>
      <c r="M1279" s="2" t="s">
        <v>272</v>
      </c>
      <c r="N1279" s="175" t="s">
        <v>273</v>
      </c>
      <c r="O1279" s="24"/>
      <c r="P1279" s="2"/>
      <c r="Q1279" s="2"/>
      <c r="R1279" s="2"/>
      <c r="S1279" s="2"/>
      <c r="T1279" s="2"/>
      <c r="U1279" s="25"/>
      <c r="V1279" s="24"/>
      <c r="W1279" s="2"/>
      <c r="X1279" s="2"/>
      <c r="Y1279" s="2"/>
      <c r="Z1279" s="175"/>
      <c r="AA1279" s="24"/>
      <c r="AB1279" s="2"/>
      <c r="AC1279" s="25"/>
      <c r="AD1279" s="174"/>
      <c r="AE1279" s="25"/>
      <c r="AF1279" s="180">
        <v>0</v>
      </c>
    </row>
    <row r="1280" spans="1:32">
      <c r="A1280" s="134" t="str">
        <f t="shared" si="19"/>
        <v>CYst_01.2</v>
      </c>
      <c r="C1280" s="177" t="s">
        <v>12</v>
      </c>
      <c r="D1280" s="178" t="s">
        <v>3</v>
      </c>
      <c r="E1280" s="178" t="s">
        <v>625</v>
      </c>
      <c r="F1280" s="178" t="s">
        <v>626</v>
      </c>
      <c r="G1280" s="178" t="s">
        <v>533</v>
      </c>
      <c r="H1280" s="177" t="s">
        <v>52</v>
      </c>
      <c r="I1280" s="179" t="s">
        <v>643</v>
      </c>
      <c r="J1280" s="59" t="s">
        <v>1711</v>
      </c>
      <c r="K1280" s="60" t="s">
        <v>1708</v>
      </c>
      <c r="L1280" s="174" t="s">
        <v>272</v>
      </c>
      <c r="M1280" s="2" t="s">
        <v>272</v>
      </c>
      <c r="N1280" s="175" t="s">
        <v>272</v>
      </c>
      <c r="O1280" s="24"/>
      <c r="P1280" s="2"/>
      <c r="Q1280" s="2"/>
      <c r="R1280" s="2"/>
      <c r="S1280" s="2"/>
      <c r="T1280" s="2"/>
      <c r="U1280" s="25"/>
      <c r="V1280" s="24"/>
      <c r="W1280" s="2"/>
      <c r="X1280" s="2"/>
      <c r="Y1280" s="2"/>
      <c r="Z1280" s="175"/>
      <c r="AA1280" s="24"/>
      <c r="AB1280" s="2"/>
      <c r="AC1280" s="25"/>
      <c r="AD1280" s="174"/>
      <c r="AE1280" s="25"/>
      <c r="AF1280" s="180">
        <v>100</v>
      </c>
    </row>
    <row r="1281" spans="1:32">
      <c r="A1281" s="134" t="str">
        <f t="shared" si="19"/>
        <v>CYst_01.2</v>
      </c>
      <c r="C1281" s="177" t="s">
        <v>12</v>
      </c>
      <c r="D1281" s="178" t="s">
        <v>3</v>
      </c>
      <c r="E1281" s="178" t="s">
        <v>625</v>
      </c>
      <c r="F1281" s="178" t="s">
        <v>626</v>
      </c>
      <c r="G1281" s="178" t="s">
        <v>533</v>
      </c>
      <c r="H1281" s="177" t="s">
        <v>52</v>
      </c>
      <c r="I1281" s="179" t="s">
        <v>643</v>
      </c>
      <c r="J1281" s="59" t="s">
        <v>1713</v>
      </c>
      <c r="K1281" s="60" t="s">
        <v>1714</v>
      </c>
      <c r="L1281" s="174" t="s">
        <v>273</v>
      </c>
      <c r="M1281" s="2" t="s">
        <v>273</v>
      </c>
      <c r="N1281" s="175" t="s">
        <v>273</v>
      </c>
      <c r="O1281" s="24"/>
      <c r="P1281" s="2"/>
      <c r="Q1281" s="2"/>
      <c r="R1281" s="2"/>
      <c r="S1281" s="2"/>
      <c r="T1281" s="2"/>
      <c r="U1281" s="25"/>
      <c r="V1281" s="24"/>
      <c r="W1281" s="2"/>
      <c r="X1281" s="2"/>
      <c r="Y1281" s="2"/>
      <c r="Z1281" s="175"/>
      <c r="AA1281" s="24"/>
      <c r="AB1281" s="2"/>
      <c r="AC1281" s="25"/>
      <c r="AD1281" s="174"/>
      <c r="AE1281" s="25"/>
      <c r="AF1281" s="180">
        <v>100</v>
      </c>
    </row>
    <row r="1282" spans="1:32">
      <c r="A1282" s="134" t="str">
        <f t="shared" si="19"/>
        <v>CYst_01.2</v>
      </c>
      <c r="C1282" s="177" t="s">
        <v>12</v>
      </c>
      <c r="D1282" s="178" t="s">
        <v>3</v>
      </c>
      <c r="E1282" s="178" t="s">
        <v>625</v>
      </c>
      <c r="F1282" s="178" t="s">
        <v>626</v>
      </c>
      <c r="G1282" s="178" t="s">
        <v>533</v>
      </c>
      <c r="H1282" s="177" t="s">
        <v>52</v>
      </c>
      <c r="I1282" s="179" t="s">
        <v>643</v>
      </c>
      <c r="J1282" s="59" t="s">
        <v>1715</v>
      </c>
      <c r="K1282" s="60" t="s">
        <v>1716</v>
      </c>
      <c r="L1282" s="174" t="s">
        <v>273</v>
      </c>
      <c r="M1282" s="2" t="s">
        <v>273</v>
      </c>
      <c r="N1282" s="175" t="s">
        <v>273</v>
      </c>
      <c r="O1282" s="24"/>
      <c r="P1282" s="2"/>
      <c r="Q1282" s="2"/>
      <c r="R1282" s="2"/>
      <c r="S1282" s="2"/>
      <c r="T1282" s="2"/>
      <c r="U1282" s="25"/>
      <c r="V1282" s="24"/>
      <c r="W1282" s="2"/>
      <c r="X1282" s="2"/>
      <c r="Y1282" s="2"/>
      <c r="Z1282" s="175"/>
      <c r="AA1282" s="24"/>
      <c r="AB1282" s="2"/>
      <c r="AC1282" s="25"/>
      <c r="AD1282" s="174"/>
      <c r="AE1282" s="25"/>
      <c r="AF1282" s="180">
        <v>100</v>
      </c>
    </row>
    <row r="1283" spans="1:32">
      <c r="A1283" s="134" t="str">
        <f t="shared" si="19"/>
        <v>CYst_02.2</v>
      </c>
      <c r="C1283" s="177" t="s">
        <v>12</v>
      </c>
      <c r="D1283" s="178" t="s">
        <v>3</v>
      </c>
      <c r="E1283" s="178" t="s">
        <v>627</v>
      </c>
      <c r="F1283" s="178" t="s">
        <v>628</v>
      </c>
      <c r="G1283" s="178" t="s">
        <v>540</v>
      </c>
      <c r="H1283" s="177" t="s">
        <v>52</v>
      </c>
      <c r="I1283" s="179" t="s">
        <v>643</v>
      </c>
      <c r="J1283" s="59" t="s">
        <v>1711</v>
      </c>
      <c r="K1283" s="60" t="s">
        <v>1708</v>
      </c>
      <c r="L1283" s="174" t="s">
        <v>272</v>
      </c>
      <c r="M1283" s="2" t="s">
        <v>273</v>
      </c>
      <c r="N1283" s="175" t="s">
        <v>272</v>
      </c>
      <c r="O1283" s="24" t="s">
        <v>672</v>
      </c>
      <c r="P1283" s="2" t="s">
        <v>672</v>
      </c>
      <c r="Q1283" s="2" t="s">
        <v>672</v>
      </c>
      <c r="R1283" s="2" t="s">
        <v>273</v>
      </c>
      <c r="S1283" s="2" t="s">
        <v>273</v>
      </c>
      <c r="T1283" s="2" t="s">
        <v>273</v>
      </c>
      <c r="U1283" s="25" t="s">
        <v>273</v>
      </c>
      <c r="V1283" s="24" t="s">
        <v>272</v>
      </c>
      <c r="W1283" s="2" t="s">
        <v>273</v>
      </c>
      <c r="X1283" s="2" t="s">
        <v>273</v>
      </c>
      <c r="Y1283" s="2" t="s">
        <v>273</v>
      </c>
      <c r="Z1283" s="175" t="s">
        <v>273</v>
      </c>
      <c r="AA1283" s="24" t="s">
        <v>273</v>
      </c>
      <c r="AB1283" s="2" t="s">
        <v>273</v>
      </c>
      <c r="AC1283" s="25" t="s">
        <v>273</v>
      </c>
      <c r="AD1283" s="174" t="s">
        <v>273</v>
      </c>
      <c r="AE1283" s="25" t="s">
        <v>273</v>
      </c>
      <c r="AF1283" s="180">
        <v>100</v>
      </c>
    </row>
    <row r="1284" spans="1:32">
      <c r="A1284" s="134" t="str">
        <f t="shared" si="19"/>
        <v>CYst_02.2</v>
      </c>
      <c r="C1284" s="177" t="s">
        <v>12</v>
      </c>
      <c r="D1284" s="178" t="s">
        <v>3</v>
      </c>
      <c r="E1284" s="178" t="s">
        <v>627</v>
      </c>
      <c r="F1284" s="178" t="s">
        <v>628</v>
      </c>
      <c r="G1284" s="178" t="s">
        <v>540</v>
      </c>
      <c r="H1284" s="177" t="s">
        <v>52</v>
      </c>
      <c r="I1284" s="179" t="s">
        <v>643</v>
      </c>
      <c r="J1284" s="59" t="s">
        <v>1711</v>
      </c>
      <c r="K1284" s="60" t="s">
        <v>1717</v>
      </c>
      <c r="L1284" s="174" t="s">
        <v>272</v>
      </c>
      <c r="M1284" s="2" t="s">
        <v>273</v>
      </c>
      <c r="N1284" s="175" t="s">
        <v>272</v>
      </c>
      <c r="O1284" s="24" t="s">
        <v>672</v>
      </c>
      <c r="P1284" s="2" t="s">
        <v>672</v>
      </c>
      <c r="Q1284" s="2" t="s">
        <v>672</v>
      </c>
      <c r="R1284" s="2" t="s">
        <v>273</v>
      </c>
      <c r="S1284" s="2" t="s">
        <v>273</v>
      </c>
      <c r="T1284" s="2" t="s">
        <v>273</v>
      </c>
      <c r="U1284" s="25" t="s">
        <v>273</v>
      </c>
      <c r="V1284" s="24" t="s">
        <v>272</v>
      </c>
      <c r="W1284" s="2" t="s">
        <v>273</v>
      </c>
      <c r="X1284" s="2" t="s">
        <v>273</v>
      </c>
      <c r="Y1284" s="2" t="s">
        <v>273</v>
      </c>
      <c r="Z1284" s="175" t="s">
        <v>273</v>
      </c>
      <c r="AA1284" s="24" t="s">
        <v>273</v>
      </c>
      <c r="AB1284" s="2" t="s">
        <v>273</v>
      </c>
      <c r="AC1284" s="25" t="s">
        <v>273</v>
      </c>
      <c r="AD1284" s="174" t="s">
        <v>273</v>
      </c>
      <c r="AE1284" s="25" t="s">
        <v>273</v>
      </c>
      <c r="AF1284" s="180">
        <v>0</v>
      </c>
    </row>
    <row r="1285" spans="1:32">
      <c r="A1285" s="134" t="str">
        <f t="shared" si="19"/>
        <v>CYst_02.2</v>
      </c>
      <c r="C1285" s="177" t="s">
        <v>12</v>
      </c>
      <c r="D1285" s="178" t="s">
        <v>3</v>
      </c>
      <c r="E1285" s="178" t="s">
        <v>627</v>
      </c>
      <c r="F1285" s="178" t="s">
        <v>628</v>
      </c>
      <c r="G1285" s="178" t="s">
        <v>540</v>
      </c>
      <c r="H1285" s="177" t="s">
        <v>52</v>
      </c>
      <c r="I1285" s="179" t="s">
        <v>643</v>
      </c>
      <c r="J1285" s="59" t="s">
        <v>1669</v>
      </c>
      <c r="K1285" s="60" t="s">
        <v>1712</v>
      </c>
      <c r="L1285" s="174" t="s">
        <v>272</v>
      </c>
      <c r="M1285" s="2" t="s">
        <v>273</v>
      </c>
      <c r="N1285" s="175" t="s">
        <v>272</v>
      </c>
      <c r="O1285" s="24" t="s">
        <v>672</v>
      </c>
      <c r="P1285" s="2" t="s">
        <v>672</v>
      </c>
      <c r="Q1285" s="2" t="s">
        <v>672</v>
      </c>
      <c r="R1285" s="2" t="s">
        <v>273</v>
      </c>
      <c r="S1285" s="2" t="s">
        <v>273</v>
      </c>
      <c r="T1285" s="2" t="s">
        <v>273</v>
      </c>
      <c r="U1285" s="25" t="s">
        <v>273</v>
      </c>
      <c r="V1285" s="24" t="s">
        <v>272</v>
      </c>
      <c r="W1285" s="2" t="s">
        <v>273</v>
      </c>
      <c r="X1285" s="2" t="s">
        <v>273</v>
      </c>
      <c r="Y1285" s="2" t="s">
        <v>273</v>
      </c>
      <c r="Z1285" s="175" t="s">
        <v>273</v>
      </c>
      <c r="AA1285" s="24" t="s">
        <v>273</v>
      </c>
      <c r="AB1285" s="2" t="s">
        <v>273</v>
      </c>
      <c r="AC1285" s="25" t="s">
        <v>273</v>
      </c>
      <c r="AD1285" s="174" t="s">
        <v>273</v>
      </c>
      <c r="AE1285" s="25" t="s">
        <v>273</v>
      </c>
      <c r="AF1285" s="180">
        <v>0</v>
      </c>
    </row>
    <row r="1286" spans="1:32">
      <c r="A1286" s="134" t="str">
        <f t="shared" si="19"/>
        <v>CYst_02.3</v>
      </c>
      <c r="C1286" s="177" t="s">
        <v>12</v>
      </c>
      <c r="D1286" s="178" t="s">
        <v>3</v>
      </c>
      <c r="E1286" s="178" t="s">
        <v>629</v>
      </c>
      <c r="F1286" s="178" t="s">
        <v>630</v>
      </c>
      <c r="G1286" s="178" t="s">
        <v>540</v>
      </c>
      <c r="H1286" s="177" t="s">
        <v>52</v>
      </c>
      <c r="I1286" s="179" t="s">
        <v>643</v>
      </c>
      <c r="J1286" s="59" t="s">
        <v>1718</v>
      </c>
      <c r="K1286" s="60" t="s">
        <v>1719</v>
      </c>
      <c r="L1286" s="174" t="s">
        <v>272</v>
      </c>
      <c r="M1286" s="2" t="s">
        <v>273</v>
      </c>
      <c r="N1286" s="175" t="s">
        <v>272</v>
      </c>
      <c r="O1286" s="24" t="s">
        <v>672</v>
      </c>
      <c r="P1286" s="2" t="s">
        <v>672</v>
      </c>
      <c r="Q1286" s="2" t="s">
        <v>672</v>
      </c>
      <c r="R1286" s="2" t="s">
        <v>273</v>
      </c>
      <c r="S1286" s="2" t="s">
        <v>273</v>
      </c>
      <c r="T1286" s="2" t="s">
        <v>273</v>
      </c>
      <c r="U1286" s="25" t="s">
        <v>272</v>
      </c>
      <c r="V1286" s="24" t="s">
        <v>272</v>
      </c>
      <c r="W1286" s="2" t="s">
        <v>273</v>
      </c>
      <c r="X1286" s="2" t="s">
        <v>273</v>
      </c>
      <c r="Y1286" s="2" t="s">
        <v>273</v>
      </c>
      <c r="Z1286" s="175" t="s">
        <v>273</v>
      </c>
      <c r="AA1286" s="24" t="s">
        <v>273</v>
      </c>
      <c r="AB1286" s="2" t="s">
        <v>273</v>
      </c>
      <c r="AC1286" s="25" t="s">
        <v>273</v>
      </c>
      <c r="AD1286" s="174" t="s">
        <v>273</v>
      </c>
      <c r="AE1286" s="25" t="s">
        <v>273</v>
      </c>
      <c r="AF1286" s="180">
        <v>100</v>
      </c>
    </row>
    <row r="1287" spans="1:32">
      <c r="A1287" s="134" t="str">
        <f t="shared" si="19"/>
        <v>CYst_02.3</v>
      </c>
      <c r="C1287" s="177" t="s">
        <v>12</v>
      </c>
      <c r="D1287" s="178" t="s">
        <v>3</v>
      </c>
      <c r="E1287" s="178" t="s">
        <v>629</v>
      </c>
      <c r="F1287" s="178" t="s">
        <v>630</v>
      </c>
      <c r="G1287" s="178" t="s">
        <v>540</v>
      </c>
      <c r="H1287" s="177" t="s">
        <v>52</v>
      </c>
      <c r="I1287" s="179" t="s">
        <v>643</v>
      </c>
      <c r="J1287" s="59" t="s">
        <v>1711</v>
      </c>
      <c r="K1287" s="60" t="s">
        <v>1720</v>
      </c>
      <c r="L1287" s="174" t="s">
        <v>272</v>
      </c>
      <c r="M1287" s="2" t="s">
        <v>273</v>
      </c>
      <c r="N1287" s="175" t="s">
        <v>272</v>
      </c>
      <c r="O1287" s="24" t="s">
        <v>672</v>
      </c>
      <c r="P1287" s="2" t="s">
        <v>672</v>
      </c>
      <c r="Q1287" s="2" t="s">
        <v>672</v>
      </c>
      <c r="R1287" s="2" t="s">
        <v>273</v>
      </c>
      <c r="S1287" s="2" t="s">
        <v>273</v>
      </c>
      <c r="T1287" s="2" t="s">
        <v>273</v>
      </c>
      <c r="U1287" s="25" t="s">
        <v>272</v>
      </c>
      <c r="V1287" s="24" t="s">
        <v>272</v>
      </c>
      <c r="W1287" s="2" t="s">
        <v>273</v>
      </c>
      <c r="X1287" s="2" t="s">
        <v>273</v>
      </c>
      <c r="Y1287" s="2" t="s">
        <v>273</v>
      </c>
      <c r="Z1287" s="175" t="s">
        <v>273</v>
      </c>
      <c r="AA1287" s="24" t="s">
        <v>273</v>
      </c>
      <c r="AB1287" s="2" t="s">
        <v>273</v>
      </c>
      <c r="AC1287" s="25" t="s">
        <v>273</v>
      </c>
      <c r="AD1287" s="174" t="s">
        <v>273</v>
      </c>
      <c r="AE1287" s="25" t="s">
        <v>273</v>
      </c>
      <c r="AF1287" s="180">
        <v>0</v>
      </c>
    </row>
    <row r="1288" spans="1:32">
      <c r="A1288" s="134" t="str">
        <f t="shared" ref="A1288:A1351" si="20">C1288&amp;LOWER(LEFT(D1288,2))&amp;"_"&amp;IF(LEN(TRIM(LEFT(E1288,FIND(" ",E1288))))=3,"0"&amp;TRIM(LEFT(E1288,FIND(" ",E1288))),TRIM(LEFT(E1288,FIND(" ",E1288))))</f>
        <v>CYst_02.4</v>
      </c>
      <c r="C1288" s="177" t="s">
        <v>12</v>
      </c>
      <c r="D1288" s="178" t="s">
        <v>3</v>
      </c>
      <c r="E1288" s="178" t="s">
        <v>631</v>
      </c>
      <c r="F1288" s="178" t="s">
        <v>632</v>
      </c>
      <c r="G1288" s="178" t="s">
        <v>533</v>
      </c>
      <c r="H1288" s="177" t="s">
        <v>52</v>
      </c>
      <c r="I1288" s="179" t="s">
        <v>643</v>
      </c>
      <c r="J1288" s="59" t="s">
        <v>1711</v>
      </c>
      <c r="K1288" s="60" t="s">
        <v>1721</v>
      </c>
      <c r="L1288" s="174" t="s">
        <v>272</v>
      </c>
      <c r="M1288" s="2" t="s">
        <v>272</v>
      </c>
      <c r="N1288" s="175" t="s">
        <v>272</v>
      </c>
      <c r="O1288" s="24"/>
      <c r="P1288" s="2"/>
      <c r="Q1288" s="2"/>
      <c r="R1288" s="2"/>
      <c r="S1288" s="2"/>
      <c r="T1288" s="2"/>
      <c r="U1288" s="25"/>
      <c r="V1288" s="24"/>
      <c r="W1288" s="2"/>
      <c r="X1288" s="2"/>
      <c r="Y1288" s="2"/>
      <c r="Z1288" s="175"/>
      <c r="AA1288" s="24"/>
      <c r="AB1288" s="2"/>
      <c r="AC1288" s="25"/>
      <c r="AD1288" s="174"/>
      <c r="AE1288" s="25"/>
      <c r="AF1288" s="180">
        <v>100</v>
      </c>
    </row>
    <row r="1289" spans="1:32">
      <c r="A1289" s="134" t="str">
        <f t="shared" si="20"/>
        <v>CYst_02.4</v>
      </c>
      <c r="C1289" s="177" t="s">
        <v>12</v>
      </c>
      <c r="D1289" s="178" t="s">
        <v>3</v>
      </c>
      <c r="E1289" s="178" t="s">
        <v>631</v>
      </c>
      <c r="F1289" s="178" t="s">
        <v>632</v>
      </c>
      <c r="G1289" s="178" t="s">
        <v>533</v>
      </c>
      <c r="H1289" s="177" t="s">
        <v>52</v>
      </c>
      <c r="I1289" s="179" t="s">
        <v>643</v>
      </c>
      <c r="J1289" s="59" t="s">
        <v>1715</v>
      </c>
      <c r="K1289" s="60" t="s">
        <v>1716</v>
      </c>
      <c r="L1289" s="174" t="s">
        <v>273</v>
      </c>
      <c r="M1289" s="2" t="s">
        <v>273</v>
      </c>
      <c r="N1289" s="175" t="s">
        <v>273</v>
      </c>
      <c r="O1289" s="24"/>
      <c r="P1289" s="2"/>
      <c r="Q1289" s="2"/>
      <c r="R1289" s="2"/>
      <c r="S1289" s="2"/>
      <c r="T1289" s="2"/>
      <c r="U1289" s="25"/>
      <c r="V1289" s="24"/>
      <c r="W1289" s="2"/>
      <c r="X1289" s="2"/>
      <c r="Y1289" s="2"/>
      <c r="Z1289" s="175"/>
      <c r="AA1289" s="24"/>
      <c r="AB1289" s="2"/>
      <c r="AC1289" s="25"/>
      <c r="AD1289" s="174"/>
      <c r="AE1289" s="25"/>
      <c r="AF1289" s="180">
        <v>100</v>
      </c>
    </row>
    <row r="1290" spans="1:32">
      <c r="A1290" s="134" t="str">
        <f t="shared" si="20"/>
        <v>CYst_02.5</v>
      </c>
      <c r="C1290" s="177" t="s">
        <v>12</v>
      </c>
      <c r="D1290" s="178" t="s">
        <v>3</v>
      </c>
      <c r="E1290" s="178" t="s">
        <v>633</v>
      </c>
      <c r="F1290" s="178" t="s">
        <v>634</v>
      </c>
      <c r="G1290" s="178" t="s">
        <v>540</v>
      </c>
      <c r="H1290" s="177" t="s">
        <v>52</v>
      </c>
      <c r="I1290" s="179" t="s">
        <v>643</v>
      </c>
      <c r="J1290" s="59" t="s">
        <v>1711</v>
      </c>
      <c r="K1290" s="60" t="s">
        <v>1721</v>
      </c>
      <c r="L1290" s="174" t="s">
        <v>272</v>
      </c>
      <c r="M1290" s="2" t="s">
        <v>273</v>
      </c>
      <c r="N1290" s="175" t="s">
        <v>272</v>
      </c>
      <c r="O1290" s="24" t="s">
        <v>672</v>
      </c>
      <c r="P1290" s="2" t="s">
        <v>672</v>
      </c>
      <c r="Q1290" s="2" t="s">
        <v>672</v>
      </c>
      <c r="R1290" s="2" t="s">
        <v>273</v>
      </c>
      <c r="S1290" s="2" t="s">
        <v>273</v>
      </c>
      <c r="T1290" s="2" t="s">
        <v>273</v>
      </c>
      <c r="U1290" s="25" t="s">
        <v>272</v>
      </c>
      <c r="V1290" s="24" t="s">
        <v>272</v>
      </c>
      <c r="W1290" s="2" t="s">
        <v>273</v>
      </c>
      <c r="X1290" s="2" t="s">
        <v>273</v>
      </c>
      <c r="Y1290" s="2" t="s">
        <v>273</v>
      </c>
      <c r="Z1290" s="175" t="s">
        <v>273</v>
      </c>
      <c r="AA1290" s="24" t="s">
        <v>273</v>
      </c>
      <c r="AB1290" s="2" t="s">
        <v>273</v>
      </c>
      <c r="AC1290" s="25" t="s">
        <v>273</v>
      </c>
      <c r="AD1290" s="174" t="s">
        <v>273</v>
      </c>
      <c r="AE1290" s="25" t="s">
        <v>273</v>
      </c>
      <c r="AF1290" s="180">
        <v>100</v>
      </c>
    </row>
    <row r="1291" spans="1:32">
      <c r="A1291" s="134" t="str">
        <f t="shared" si="20"/>
        <v>CYst_03.1</v>
      </c>
      <c r="C1291" s="177" t="s">
        <v>12</v>
      </c>
      <c r="D1291" s="178" t="s">
        <v>3</v>
      </c>
      <c r="E1291" s="178" t="s">
        <v>635</v>
      </c>
      <c r="F1291" s="178" t="s">
        <v>636</v>
      </c>
      <c r="G1291" s="178" t="s">
        <v>540</v>
      </c>
      <c r="H1291" s="177" t="s">
        <v>52</v>
      </c>
      <c r="I1291" s="179"/>
      <c r="J1291" s="59" t="s">
        <v>194</v>
      </c>
      <c r="K1291" s="60" t="s">
        <v>194</v>
      </c>
      <c r="L1291" s="174" t="s">
        <v>7</v>
      </c>
      <c r="M1291" s="2" t="s">
        <v>7</v>
      </c>
      <c r="N1291" s="175" t="s">
        <v>7</v>
      </c>
      <c r="O1291" s="24" t="s">
        <v>7</v>
      </c>
      <c r="P1291" s="2" t="s">
        <v>7</v>
      </c>
      <c r="Q1291" s="2" t="s">
        <v>7</v>
      </c>
      <c r="R1291" s="2" t="s">
        <v>7</v>
      </c>
      <c r="S1291" s="2" t="s">
        <v>7</v>
      </c>
      <c r="T1291" s="2" t="s">
        <v>7</v>
      </c>
      <c r="U1291" s="25" t="s">
        <v>7</v>
      </c>
      <c r="V1291" s="24" t="s">
        <v>7</v>
      </c>
      <c r="W1291" s="2" t="s">
        <v>7</v>
      </c>
      <c r="X1291" s="2" t="s">
        <v>7</v>
      </c>
      <c r="Y1291" s="2" t="s">
        <v>7</v>
      </c>
      <c r="Z1291" s="175" t="s">
        <v>7</v>
      </c>
      <c r="AA1291" s="24" t="s">
        <v>7</v>
      </c>
      <c r="AB1291" s="2" t="s">
        <v>7</v>
      </c>
      <c r="AC1291" s="25" t="s">
        <v>7</v>
      </c>
      <c r="AD1291" s="174" t="s">
        <v>7</v>
      </c>
      <c r="AE1291" s="25" t="s">
        <v>7</v>
      </c>
      <c r="AF1291" s="180" t="s">
        <v>7</v>
      </c>
    </row>
    <row r="1292" spans="1:32">
      <c r="A1292" s="134" t="str">
        <f t="shared" si="20"/>
        <v>CYst_03.2</v>
      </c>
      <c r="C1292" s="177" t="s">
        <v>12</v>
      </c>
      <c r="D1292" s="178" t="s">
        <v>3</v>
      </c>
      <c r="E1292" s="178" t="s">
        <v>637</v>
      </c>
      <c r="F1292" s="178" t="s">
        <v>638</v>
      </c>
      <c r="G1292" s="178" t="s">
        <v>533</v>
      </c>
      <c r="H1292" s="177" t="s">
        <v>52</v>
      </c>
      <c r="I1292" s="179" t="s">
        <v>643</v>
      </c>
      <c r="J1292" s="59" t="s">
        <v>1711</v>
      </c>
      <c r="K1292" s="60" t="s">
        <v>1708</v>
      </c>
      <c r="L1292" s="174" t="s">
        <v>273</v>
      </c>
      <c r="M1292" s="2" t="s">
        <v>273</v>
      </c>
      <c r="N1292" s="175" t="s">
        <v>273</v>
      </c>
      <c r="O1292" s="24"/>
      <c r="P1292" s="2"/>
      <c r="Q1292" s="2"/>
      <c r="R1292" s="2"/>
      <c r="S1292" s="2"/>
      <c r="T1292" s="2"/>
      <c r="U1292" s="25"/>
      <c r="V1292" s="24"/>
      <c r="W1292" s="2"/>
      <c r="X1292" s="2"/>
      <c r="Y1292" s="2"/>
      <c r="Z1292" s="175"/>
      <c r="AA1292" s="24"/>
      <c r="AB1292" s="2"/>
      <c r="AC1292" s="25"/>
      <c r="AD1292" s="174"/>
      <c r="AE1292" s="25"/>
      <c r="AF1292" s="180">
        <v>100</v>
      </c>
    </row>
    <row r="1293" spans="1:32">
      <c r="A1293" s="134" t="str">
        <f t="shared" si="20"/>
        <v>CYst_03.2</v>
      </c>
      <c r="C1293" s="177" t="s">
        <v>12</v>
      </c>
      <c r="D1293" s="178" t="s">
        <v>3</v>
      </c>
      <c r="E1293" s="178" t="s">
        <v>637</v>
      </c>
      <c r="F1293" s="178" t="s">
        <v>638</v>
      </c>
      <c r="G1293" s="178" t="s">
        <v>533</v>
      </c>
      <c r="H1293" s="177" t="s">
        <v>52</v>
      </c>
      <c r="I1293" s="179" t="s">
        <v>643</v>
      </c>
      <c r="J1293" s="59" t="s">
        <v>1711</v>
      </c>
      <c r="K1293" s="60" t="s">
        <v>1717</v>
      </c>
      <c r="L1293" s="174" t="s">
        <v>273</v>
      </c>
      <c r="M1293" s="2" t="s">
        <v>273</v>
      </c>
      <c r="N1293" s="175" t="s">
        <v>273</v>
      </c>
      <c r="O1293" s="24"/>
      <c r="P1293" s="2"/>
      <c r="Q1293" s="2"/>
      <c r="R1293" s="2"/>
      <c r="S1293" s="2"/>
      <c r="T1293" s="2"/>
      <c r="U1293" s="25"/>
      <c r="V1293" s="24"/>
      <c r="W1293" s="2"/>
      <c r="X1293" s="2"/>
      <c r="Y1293" s="2"/>
      <c r="Z1293" s="175"/>
      <c r="AA1293" s="24"/>
      <c r="AB1293" s="2"/>
      <c r="AC1293" s="25"/>
      <c r="AD1293" s="174"/>
      <c r="AE1293" s="25"/>
      <c r="AF1293" s="180">
        <v>0</v>
      </c>
    </row>
    <row r="1294" spans="1:32">
      <c r="A1294" s="134" t="str">
        <f t="shared" si="20"/>
        <v>CYst_03.2</v>
      </c>
      <c r="C1294" s="177" t="s">
        <v>12</v>
      </c>
      <c r="D1294" s="178" t="s">
        <v>3</v>
      </c>
      <c r="E1294" s="178" t="s">
        <v>637</v>
      </c>
      <c r="F1294" s="178" t="s">
        <v>638</v>
      </c>
      <c r="G1294" s="178" t="s">
        <v>533</v>
      </c>
      <c r="H1294" s="177" t="s">
        <v>52</v>
      </c>
      <c r="I1294" s="179" t="s">
        <v>643</v>
      </c>
      <c r="J1294" s="59" t="s">
        <v>1669</v>
      </c>
      <c r="K1294" s="60" t="s">
        <v>1712</v>
      </c>
      <c r="L1294" s="174" t="s">
        <v>273</v>
      </c>
      <c r="M1294" s="2" t="s">
        <v>273</v>
      </c>
      <c r="N1294" s="175" t="s">
        <v>273</v>
      </c>
      <c r="O1294" s="24"/>
      <c r="P1294" s="2"/>
      <c r="Q1294" s="2"/>
      <c r="R1294" s="2"/>
      <c r="S1294" s="2"/>
      <c r="T1294" s="2"/>
      <c r="U1294" s="25"/>
      <c r="V1294" s="24"/>
      <c r="W1294" s="2"/>
      <c r="X1294" s="2"/>
      <c r="Y1294" s="2"/>
      <c r="Z1294" s="175"/>
      <c r="AA1294" s="24"/>
      <c r="AB1294" s="2"/>
      <c r="AC1294" s="25"/>
      <c r="AD1294" s="174"/>
      <c r="AE1294" s="25"/>
      <c r="AF1294" s="180">
        <v>0</v>
      </c>
    </row>
    <row r="1295" spans="1:32">
      <c r="A1295" s="134" t="str">
        <f t="shared" si="20"/>
        <v>CYst_03.3</v>
      </c>
      <c r="C1295" s="177" t="s">
        <v>12</v>
      </c>
      <c r="D1295" s="178" t="s">
        <v>3</v>
      </c>
      <c r="E1295" s="178" t="s">
        <v>639</v>
      </c>
      <c r="F1295" s="178" t="s">
        <v>640</v>
      </c>
      <c r="G1295" s="178" t="s">
        <v>533</v>
      </c>
      <c r="H1295" s="177" t="s">
        <v>52</v>
      </c>
      <c r="I1295" s="179" t="s">
        <v>643</v>
      </c>
      <c r="J1295" s="59" t="s">
        <v>1715</v>
      </c>
      <c r="K1295" s="60" t="s">
        <v>1716</v>
      </c>
      <c r="L1295" s="174" t="s">
        <v>273</v>
      </c>
      <c r="M1295" s="2" t="s">
        <v>273</v>
      </c>
      <c r="N1295" s="175" t="s">
        <v>273</v>
      </c>
      <c r="O1295" s="24"/>
      <c r="P1295" s="2"/>
      <c r="Q1295" s="2"/>
      <c r="R1295" s="2"/>
      <c r="S1295" s="2"/>
      <c r="T1295" s="2"/>
      <c r="U1295" s="25"/>
      <c r="V1295" s="24"/>
      <c r="W1295" s="2"/>
      <c r="X1295" s="2"/>
      <c r="Y1295" s="2"/>
      <c r="Z1295" s="175"/>
      <c r="AA1295" s="24"/>
      <c r="AB1295" s="2"/>
      <c r="AC1295" s="25"/>
      <c r="AD1295" s="174"/>
      <c r="AE1295" s="25"/>
      <c r="AF1295" s="180">
        <v>100</v>
      </c>
    </row>
    <row r="1296" spans="1:32">
      <c r="A1296" s="134" t="str">
        <f t="shared" si="20"/>
        <v>CYst_03.3</v>
      </c>
      <c r="C1296" s="177" t="s">
        <v>12</v>
      </c>
      <c r="D1296" s="178" t="s">
        <v>3</v>
      </c>
      <c r="E1296" s="178" t="s">
        <v>639</v>
      </c>
      <c r="F1296" s="178" t="s">
        <v>640</v>
      </c>
      <c r="G1296" s="178" t="s">
        <v>533</v>
      </c>
      <c r="H1296" s="177" t="s">
        <v>52</v>
      </c>
      <c r="I1296" s="179" t="s">
        <v>643</v>
      </c>
      <c r="J1296" s="59" t="s">
        <v>1722</v>
      </c>
      <c r="K1296" s="60" t="s">
        <v>1723</v>
      </c>
      <c r="L1296" s="174" t="s">
        <v>272</v>
      </c>
      <c r="M1296" s="2" t="s">
        <v>272</v>
      </c>
      <c r="N1296" s="175" t="s">
        <v>272</v>
      </c>
      <c r="O1296" s="24"/>
      <c r="P1296" s="2"/>
      <c r="Q1296" s="2"/>
      <c r="R1296" s="2"/>
      <c r="S1296" s="2"/>
      <c r="T1296" s="2"/>
      <c r="U1296" s="25"/>
      <c r="V1296" s="24"/>
      <c r="W1296" s="2"/>
      <c r="X1296" s="2"/>
      <c r="Y1296" s="2"/>
      <c r="Z1296" s="175"/>
      <c r="AA1296" s="24"/>
      <c r="AB1296" s="2"/>
      <c r="AC1296" s="25"/>
      <c r="AD1296" s="174"/>
      <c r="AE1296" s="25"/>
      <c r="AF1296" s="180">
        <v>100</v>
      </c>
    </row>
    <row r="1297" spans="1:32">
      <c r="A1297" s="134" t="str">
        <f t="shared" si="20"/>
        <v>CYst_03.3</v>
      </c>
      <c r="C1297" s="177" t="s">
        <v>12</v>
      </c>
      <c r="D1297" s="178" t="s">
        <v>3</v>
      </c>
      <c r="E1297" s="178" t="s">
        <v>639</v>
      </c>
      <c r="F1297" s="178" t="s">
        <v>640</v>
      </c>
      <c r="G1297" s="178" t="s">
        <v>533</v>
      </c>
      <c r="H1297" s="177" t="s">
        <v>52</v>
      </c>
      <c r="I1297" s="179" t="s">
        <v>643</v>
      </c>
      <c r="J1297" s="59" t="s">
        <v>1724</v>
      </c>
      <c r="K1297" s="60" t="s">
        <v>1725</v>
      </c>
      <c r="L1297" s="174" t="s">
        <v>272</v>
      </c>
      <c r="M1297" s="2" t="s">
        <v>272</v>
      </c>
      <c r="N1297" s="175" t="s">
        <v>272</v>
      </c>
      <c r="O1297" s="24"/>
      <c r="P1297" s="2"/>
      <c r="Q1297" s="2"/>
      <c r="R1297" s="2"/>
      <c r="S1297" s="2"/>
      <c r="T1297" s="2"/>
      <c r="U1297" s="25"/>
      <c r="V1297" s="24"/>
      <c r="W1297" s="2"/>
      <c r="X1297" s="2"/>
      <c r="Y1297" s="2"/>
      <c r="Z1297" s="175"/>
      <c r="AA1297" s="24"/>
      <c r="AB1297" s="2"/>
      <c r="AC1297" s="25"/>
      <c r="AD1297" s="174"/>
      <c r="AE1297" s="25"/>
      <c r="AF1297" s="180">
        <v>100</v>
      </c>
    </row>
    <row r="1298" spans="1:32">
      <c r="A1298" s="134" t="str">
        <f t="shared" si="20"/>
        <v>CYst_03.4</v>
      </c>
      <c r="C1298" s="177" t="s">
        <v>12</v>
      </c>
      <c r="D1298" s="178" t="s">
        <v>3</v>
      </c>
      <c r="E1298" s="178" t="s">
        <v>641</v>
      </c>
      <c r="F1298" s="178" t="s">
        <v>642</v>
      </c>
      <c r="G1298" s="178" t="s">
        <v>533</v>
      </c>
      <c r="H1298" s="177" t="s">
        <v>52</v>
      </c>
      <c r="I1298" s="179" t="s">
        <v>643</v>
      </c>
      <c r="J1298" s="59" t="s">
        <v>1711</v>
      </c>
      <c r="K1298" s="60" t="s">
        <v>1708</v>
      </c>
      <c r="L1298" s="174" t="s">
        <v>273</v>
      </c>
      <c r="M1298" s="2" t="s">
        <v>273</v>
      </c>
      <c r="N1298" s="175" t="s">
        <v>273</v>
      </c>
      <c r="O1298" s="24"/>
      <c r="P1298" s="2"/>
      <c r="Q1298" s="2"/>
      <c r="R1298" s="2"/>
      <c r="S1298" s="2"/>
      <c r="T1298" s="2"/>
      <c r="U1298" s="25"/>
      <c r="V1298" s="24"/>
      <c r="W1298" s="2"/>
      <c r="X1298" s="2"/>
      <c r="Y1298" s="2"/>
      <c r="Z1298" s="175"/>
      <c r="AA1298" s="24"/>
      <c r="AB1298" s="2"/>
      <c r="AC1298" s="25"/>
      <c r="AD1298" s="174"/>
      <c r="AE1298" s="25"/>
      <c r="AF1298" s="180">
        <v>100</v>
      </c>
    </row>
    <row r="1299" spans="1:32">
      <c r="A1299" s="134" t="str">
        <f t="shared" si="20"/>
        <v>CYst_03.4</v>
      </c>
      <c r="C1299" s="177" t="s">
        <v>12</v>
      </c>
      <c r="D1299" s="178" t="s">
        <v>3</v>
      </c>
      <c r="E1299" s="178" t="s">
        <v>641</v>
      </c>
      <c r="F1299" s="178" t="s">
        <v>642</v>
      </c>
      <c r="G1299" s="178" t="s">
        <v>533</v>
      </c>
      <c r="H1299" s="177" t="s">
        <v>52</v>
      </c>
      <c r="I1299" s="179" t="s">
        <v>643</v>
      </c>
      <c r="J1299" s="59" t="s">
        <v>1711</v>
      </c>
      <c r="K1299" s="60" t="s">
        <v>1717</v>
      </c>
      <c r="L1299" s="174" t="s">
        <v>273</v>
      </c>
      <c r="M1299" s="2" t="s">
        <v>273</v>
      </c>
      <c r="N1299" s="175" t="s">
        <v>273</v>
      </c>
      <c r="O1299" s="24"/>
      <c r="P1299" s="2"/>
      <c r="Q1299" s="2"/>
      <c r="R1299" s="2"/>
      <c r="S1299" s="2"/>
      <c r="T1299" s="2"/>
      <c r="U1299" s="25"/>
      <c r="V1299" s="24"/>
      <c r="W1299" s="2"/>
      <c r="X1299" s="2"/>
      <c r="Y1299" s="2"/>
      <c r="Z1299" s="175"/>
      <c r="AA1299" s="24"/>
      <c r="AB1299" s="2"/>
      <c r="AC1299" s="25"/>
      <c r="AD1299" s="174"/>
      <c r="AE1299" s="25"/>
      <c r="AF1299" s="180">
        <v>0</v>
      </c>
    </row>
    <row r="1300" spans="1:32">
      <c r="A1300" s="134" t="str">
        <f t="shared" si="20"/>
        <v>CYst_03.4</v>
      </c>
      <c r="C1300" s="177" t="s">
        <v>12</v>
      </c>
      <c r="D1300" s="178" t="s">
        <v>3</v>
      </c>
      <c r="E1300" s="178" t="s">
        <v>641</v>
      </c>
      <c r="F1300" s="178" t="s">
        <v>642</v>
      </c>
      <c r="G1300" s="178" t="s">
        <v>533</v>
      </c>
      <c r="H1300" s="177" t="s">
        <v>52</v>
      </c>
      <c r="I1300" s="179" t="s">
        <v>643</v>
      </c>
      <c r="J1300" s="59" t="s">
        <v>1715</v>
      </c>
      <c r="K1300" s="60" t="s">
        <v>1716</v>
      </c>
      <c r="L1300" s="174" t="s">
        <v>273</v>
      </c>
      <c r="M1300" s="2" t="s">
        <v>273</v>
      </c>
      <c r="N1300" s="175" t="s">
        <v>273</v>
      </c>
      <c r="O1300" s="24"/>
      <c r="P1300" s="2"/>
      <c r="Q1300" s="2"/>
      <c r="R1300" s="2"/>
      <c r="S1300" s="2"/>
      <c r="T1300" s="2"/>
      <c r="U1300" s="25"/>
      <c r="V1300" s="24"/>
      <c r="W1300" s="2"/>
      <c r="X1300" s="2"/>
      <c r="Y1300" s="2"/>
      <c r="Z1300" s="175"/>
      <c r="AA1300" s="24"/>
      <c r="AB1300" s="2"/>
      <c r="AC1300" s="25"/>
      <c r="AD1300" s="174"/>
      <c r="AE1300" s="25"/>
      <c r="AF1300" s="180">
        <v>100</v>
      </c>
    </row>
    <row r="1301" spans="1:32">
      <c r="A1301" s="134" t="str">
        <f t="shared" si="20"/>
        <v>CZbu_01.1</v>
      </c>
      <c r="C1301" s="177" t="s">
        <v>13</v>
      </c>
      <c r="D1301" s="178" t="s">
        <v>1</v>
      </c>
      <c r="E1301" s="178" t="s">
        <v>531</v>
      </c>
      <c r="F1301" s="178" t="s">
        <v>532</v>
      </c>
      <c r="G1301" s="178" t="s">
        <v>533</v>
      </c>
      <c r="H1301" s="177" t="s">
        <v>52</v>
      </c>
      <c r="I1301" s="179" t="s">
        <v>643</v>
      </c>
      <c r="J1301" s="59" t="s">
        <v>1726</v>
      </c>
      <c r="K1301" s="60" t="s">
        <v>1727</v>
      </c>
      <c r="L1301" s="174" t="s">
        <v>272</v>
      </c>
      <c r="M1301" s="2" t="s">
        <v>272</v>
      </c>
      <c r="N1301" s="175" t="s">
        <v>272</v>
      </c>
      <c r="O1301" s="24"/>
      <c r="P1301" s="2"/>
      <c r="Q1301" s="2"/>
      <c r="R1301" s="2"/>
      <c r="S1301" s="2"/>
      <c r="T1301" s="2"/>
      <c r="U1301" s="25"/>
      <c r="V1301" s="24"/>
      <c r="W1301" s="2"/>
      <c r="X1301" s="2"/>
      <c r="Y1301" s="2"/>
      <c r="Z1301" s="175"/>
      <c r="AA1301" s="24"/>
      <c r="AB1301" s="2"/>
      <c r="AC1301" s="25"/>
      <c r="AD1301" s="174"/>
      <c r="AE1301" s="25"/>
      <c r="AF1301" s="180">
        <v>100</v>
      </c>
    </row>
    <row r="1302" spans="1:32">
      <c r="A1302" s="134" t="str">
        <f t="shared" si="20"/>
        <v>CZbu_01.2</v>
      </c>
      <c r="C1302" s="177" t="s">
        <v>13</v>
      </c>
      <c r="D1302" s="178" t="s">
        <v>1</v>
      </c>
      <c r="E1302" s="178" t="s">
        <v>534</v>
      </c>
      <c r="F1302" s="178" t="s">
        <v>535</v>
      </c>
      <c r="G1302" s="178" t="s">
        <v>533</v>
      </c>
      <c r="H1302" s="177" t="s">
        <v>52</v>
      </c>
      <c r="I1302" s="179" t="s">
        <v>643</v>
      </c>
      <c r="J1302" s="59" t="s">
        <v>1726</v>
      </c>
      <c r="K1302" s="60" t="s">
        <v>1728</v>
      </c>
      <c r="L1302" s="174" t="s">
        <v>272</v>
      </c>
      <c r="M1302" s="2" t="s">
        <v>272</v>
      </c>
      <c r="N1302" s="175" t="s">
        <v>272</v>
      </c>
      <c r="O1302" s="24"/>
      <c r="P1302" s="2"/>
      <c r="Q1302" s="2"/>
      <c r="R1302" s="2"/>
      <c r="S1302" s="2"/>
      <c r="T1302" s="2"/>
      <c r="U1302" s="25"/>
      <c r="V1302" s="24"/>
      <c r="W1302" s="2"/>
      <c r="X1302" s="2"/>
      <c r="Y1302" s="2"/>
      <c r="Z1302" s="175"/>
      <c r="AA1302" s="24"/>
      <c r="AB1302" s="2"/>
      <c r="AC1302" s="25"/>
      <c r="AD1302" s="174"/>
      <c r="AE1302" s="25"/>
      <c r="AF1302" s="180">
        <v>100</v>
      </c>
    </row>
    <row r="1303" spans="1:32">
      <c r="A1303" s="134" t="str">
        <f t="shared" si="20"/>
        <v>CZbu_01.3</v>
      </c>
      <c r="C1303" s="177" t="s">
        <v>13</v>
      </c>
      <c r="D1303" s="178" t="s">
        <v>1</v>
      </c>
      <c r="E1303" s="178" t="s">
        <v>536</v>
      </c>
      <c r="F1303" s="178" t="s">
        <v>537</v>
      </c>
      <c r="G1303" s="178" t="s">
        <v>533</v>
      </c>
      <c r="H1303" s="177" t="s">
        <v>52</v>
      </c>
      <c r="I1303" s="179" t="s">
        <v>643</v>
      </c>
      <c r="J1303" s="59" t="s">
        <v>1729</v>
      </c>
      <c r="K1303" s="60" t="s">
        <v>1730</v>
      </c>
      <c r="L1303" s="174" t="s">
        <v>272</v>
      </c>
      <c r="M1303" s="2" t="s">
        <v>272</v>
      </c>
      <c r="N1303" s="175" t="s">
        <v>272</v>
      </c>
      <c r="O1303" s="24"/>
      <c r="P1303" s="2"/>
      <c r="Q1303" s="2"/>
      <c r="R1303" s="2"/>
      <c r="S1303" s="2"/>
      <c r="T1303" s="2"/>
      <c r="U1303" s="25"/>
      <c r="V1303" s="24"/>
      <c r="W1303" s="2"/>
      <c r="X1303" s="2"/>
      <c r="Y1303" s="2"/>
      <c r="Z1303" s="175"/>
      <c r="AA1303" s="24"/>
      <c r="AB1303" s="2"/>
      <c r="AC1303" s="25"/>
      <c r="AD1303" s="174"/>
      <c r="AE1303" s="25"/>
      <c r="AF1303" s="180">
        <v>100</v>
      </c>
    </row>
    <row r="1304" spans="1:32">
      <c r="A1304" s="134" t="str">
        <f t="shared" si="20"/>
        <v>CZbu_02.1</v>
      </c>
      <c r="C1304" s="177" t="s">
        <v>13</v>
      </c>
      <c r="D1304" s="178" t="s">
        <v>1</v>
      </c>
      <c r="E1304" s="178" t="s">
        <v>538</v>
      </c>
      <c r="F1304" s="178" t="s">
        <v>539</v>
      </c>
      <c r="G1304" s="178" t="s">
        <v>540</v>
      </c>
      <c r="H1304" s="177" t="s">
        <v>52</v>
      </c>
      <c r="I1304" s="179" t="s">
        <v>643</v>
      </c>
      <c r="J1304" s="59" t="s">
        <v>327</v>
      </c>
      <c r="K1304" s="60" t="s">
        <v>1731</v>
      </c>
      <c r="L1304" s="174" t="s">
        <v>272</v>
      </c>
      <c r="M1304" s="2" t="s">
        <v>272</v>
      </c>
      <c r="N1304" s="175" t="s">
        <v>272</v>
      </c>
      <c r="O1304" s="24" t="s">
        <v>672</v>
      </c>
      <c r="P1304" s="2" t="s">
        <v>273</v>
      </c>
      <c r="Q1304" s="2" t="s">
        <v>273</v>
      </c>
      <c r="R1304" s="2" t="s">
        <v>272</v>
      </c>
      <c r="S1304" s="2" t="s">
        <v>272</v>
      </c>
      <c r="T1304" s="2" t="s">
        <v>272</v>
      </c>
      <c r="U1304" s="25" t="s">
        <v>273</v>
      </c>
      <c r="V1304" s="24" t="s">
        <v>273</v>
      </c>
      <c r="W1304" s="2" t="s">
        <v>273</v>
      </c>
      <c r="X1304" s="2" t="s">
        <v>273</v>
      </c>
      <c r="Y1304" s="2" t="s">
        <v>273</v>
      </c>
      <c r="Z1304" s="175" t="s">
        <v>273</v>
      </c>
      <c r="AA1304" s="24" t="s">
        <v>272</v>
      </c>
      <c r="AB1304" s="2" t="s">
        <v>273</v>
      </c>
      <c r="AC1304" s="25" t="s">
        <v>273</v>
      </c>
      <c r="AD1304" s="174" t="s">
        <v>273</v>
      </c>
      <c r="AE1304" s="25" t="s">
        <v>273</v>
      </c>
      <c r="AF1304" s="180">
        <v>100</v>
      </c>
    </row>
    <row r="1305" spans="1:32">
      <c r="A1305" s="134" t="str">
        <f t="shared" si="20"/>
        <v>CZbu_02.1</v>
      </c>
      <c r="C1305" s="177" t="s">
        <v>13</v>
      </c>
      <c r="D1305" s="178" t="s">
        <v>1</v>
      </c>
      <c r="E1305" s="178" t="s">
        <v>538</v>
      </c>
      <c r="F1305" s="178" t="s">
        <v>539</v>
      </c>
      <c r="G1305" s="178" t="s">
        <v>540</v>
      </c>
      <c r="H1305" s="177" t="s">
        <v>52</v>
      </c>
      <c r="I1305" s="179" t="s">
        <v>643</v>
      </c>
      <c r="J1305" s="59" t="s">
        <v>1732</v>
      </c>
      <c r="K1305" s="60" t="s">
        <v>1733</v>
      </c>
      <c r="L1305" s="174" t="s">
        <v>272</v>
      </c>
      <c r="M1305" s="2" t="s">
        <v>272</v>
      </c>
      <c r="N1305" s="175" t="s">
        <v>272</v>
      </c>
      <c r="O1305" s="24" t="s">
        <v>672</v>
      </c>
      <c r="P1305" s="2" t="s">
        <v>273</v>
      </c>
      <c r="Q1305" s="2" t="s">
        <v>273</v>
      </c>
      <c r="R1305" s="2" t="s">
        <v>272</v>
      </c>
      <c r="S1305" s="2" t="s">
        <v>272</v>
      </c>
      <c r="T1305" s="2" t="s">
        <v>272</v>
      </c>
      <c r="U1305" s="25" t="s">
        <v>273</v>
      </c>
      <c r="V1305" s="24" t="s">
        <v>273</v>
      </c>
      <c r="W1305" s="2" t="s">
        <v>273</v>
      </c>
      <c r="X1305" s="2" t="s">
        <v>273</v>
      </c>
      <c r="Y1305" s="2" t="s">
        <v>273</v>
      </c>
      <c r="Z1305" s="175" t="s">
        <v>273</v>
      </c>
      <c r="AA1305" s="24" t="s">
        <v>272</v>
      </c>
      <c r="AB1305" s="2" t="s">
        <v>273</v>
      </c>
      <c r="AC1305" s="25" t="s">
        <v>273</v>
      </c>
      <c r="AD1305" s="174" t="s">
        <v>273</v>
      </c>
      <c r="AE1305" s="25" t="s">
        <v>273</v>
      </c>
      <c r="AF1305" s="180">
        <v>100</v>
      </c>
    </row>
    <row r="1306" spans="1:32">
      <c r="A1306" s="134" t="str">
        <f t="shared" si="20"/>
        <v>CZbu_03.1</v>
      </c>
      <c r="C1306" s="177" t="s">
        <v>13</v>
      </c>
      <c r="D1306" s="178" t="s">
        <v>1</v>
      </c>
      <c r="E1306" s="178" t="s">
        <v>541</v>
      </c>
      <c r="F1306" s="178" t="s">
        <v>542</v>
      </c>
      <c r="G1306" s="178" t="s">
        <v>540</v>
      </c>
      <c r="H1306" s="177" t="s">
        <v>52</v>
      </c>
      <c r="I1306" s="179" t="s">
        <v>643</v>
      </c>
      <c r="J1306" s="59" t="s">
        <v>1726</v>
      </c>
      <c r="K1306" s="60" t="s">
        <v>1734</v>
      </c>
      <c r="L1306" s="174" t="s">
        <v>272</v>
      </c>
      <c r="M1306" s="2" t="s">
        <v>272</v>
      </c>
      <c r="N1306" s="175" t="s">
        <v>272</v>
      </c>
      <c r="O1306" s="24" t="s">
        <v>272</v>
      </c>
      <c r="P1306" s="2" t="s">
        <v>273</v>
      </c>
      <c r="Q1306" s="2" t="s">
        <v>273</v>
      </c>
      <c r="R1306" s="2" t="s">
        <v>273</v>
      </c>
      <c r="S1306" s="2" t="s">
        <v>273</v>
      </c>
      <c r="T1306" s="2" t="s">
        <v>273</v>
      </c>
      <c r="U1306" s="25" t="s">
        <v>273</v>
      </c>
      <c r="V1306" s="24" t="s">
        <v>272</v>
      </c>
      <c r="W1306" s="2" t="s">
        <v>272</v>
      </c>
      <c r="X1306" s="2" t="s">
        <v>272</v>
      </c>
      <c r="Y1306" s="2" t="s">
        <v>273</v>
      </c>
      <c r="Z1306" s="175" t="s">
        <v>273</v>
      </c>
      <c r="AA1306" s="24" t="s">
        <v>272</v>
      </c>
      <c r="AB1306" s="2" t="s">
        <v>272</v>
      </c>
      <c r="AC1306" s="25" t="s">
        <v>273</v>
      </c>
      <c r="AD1306" s="174" t="s">
        <v>272</v>
      </c>
      <c r="AE1306" s="25" t="s">
        <v>273</v>
      </c>
      <c r="AF1306" s="180">
        <v>100</v>
      </c>
    </row>
    <row r="1307" spans="1:32">
      <c r="A1307" s="134" t="str">
        <f t="shared" si="20"/>
        <v>CZbu_03.1</v>
      </c>
      <c r="C1307" s="177" t="s">
        <v>13</v>
      </c>
      <c r="D1307" s="178" t="s">
        <v>1</v>
      </c>
      <c r="E1307" s="178" t="s">
        <v>541</v>
      </c>
      <c r="F1307" s="178" t="s">
        <v>542</v>
      </c>
      <c r="G1307" s="178" t="s">
        <v>540</v>
      </c>
      <c r="H1307" s="177" t="s">
        <v>52</v>
      </c>
      <c r="I1307" s="179" t="s">
        <v>643</v>
      </c>
      <c r="J1307" s="59" t="s">
        <v>1735</v>
      </c>
      <c r="K1307" s="60" t="s">
        <v>1736</v>
      </c>
      <c r="L1307" s="174" t="s">
        <v>272</v>
      </c>
      <c r="M1307" s="2" t="s">
        <v>272</v>
      </c>
      <c r="N1307" s="175" t="s">
        <v>272</v>
      </c>
      <c r="O1307" s="24" t="s">
        <v>272</v>
      </c>
      <c r="P1307" s="2" t="s">
        <v>272</v>
      </c>
      <c r="Q1307" s="2" t="s">
        <v>273</v>
      </c>
      <c r="R1307" s="2" t="s">
        <v>272</v>
      </c>
      <c r="S1307" s="2" t="s">
        <v>273</v>
      </c>
      <c r="T1307" s="2" t="s">
        <v>273</v>
      </c>
      <c r="U1307" s="25" t="s">
        <v>273</v>
      </c>
      <c r="V1307" s="24" t="s">
        <v>272</v>
      </c>
      <c r="W1307" s="2" t="s">
        <v>272</v>
      </c>
      <c r="X1307" s="2" t="s">
        <v>272</v>
      </c>
      <c r="Y1307" s="2" t="s">
        <v>272</v>
      </c>
      <c r="Z1307" s="175" t="s">
        <v>273</v>
      </c>
      <c r="AA1307" s="24" t="s">
        <v>272</v>
      </c>
      <c r="AB1307" s="2" t="s">
        <v>272</v>
      </c>
      <c r="AC1307" s="25" t="s">
        <v>273</v>
      </c>
      <c r="AD1307" s="174" t="s">
        <v>272</v>
      </c>
      <c r="AE1307" s="25" t="s">
        <v>272</v>
      </c>
      <c r="AF1307" s="180">
        <v>100</v>
      </c>
    </row>
    <row r="1308" spans="1:32">
      <c r="A1308" s="134" t="str">
        <f t="shared" si="20"/>
        <v>CZbu_04.1</v>
      </c>
      <c r="C1308" s="177" t="s">
        <v>13</v>
      </c>
      <c r="D1308" s="178" t="s">
        <v>1</v>
      </c>
      <c r="E1308" s="178" t="s">
        <v>543</v>
      </c>
      <c r="F1308" s="178" t="s">
        <v>544</v>
      </c>
      <c r="G1308" s="178" t="s">
        <v>540</v>
      </c>
      <c r="H1308" s="177" t="s">
        <v>52</v>
      </c>
      <c r="I1308" s="179" t="s">
        <v>643</v>
      </c>
      <c r="J1308" s="59" t="s">
        <v>47</v>
      </c>
      <c r="K1308" s="60" t="s">
        <v>47</v>
      </c>
      <c r="L1308" s="174" t="s">
        <v>272</v>
      </c>
      <c r="M1308" s="2" t="s">
        <v>272</v>
      </c>
      <c r="N1308" s="175" t="s">
        <v>272</v>
      </c>
      <c r="O1308" s="24" t="s">
        <v>272</v>
      </c>
      <c r="P1308" s="2" t="s">
        <v>272</v>
      </c>
      <c r="Q1308" s="2" t="s">
        <v>272</v>
      </c>
      <c r="R1308" s="2" t="s">
        <v>272</v>
      </c>
      <c r="S1308" s="2" t="s">
        <v>272</v>
      </c>
      <c r="T1308" s="2" t="s">
        <v>272</v>
      </c>
      <c r="U1308" s="25" t="s">
        <v>272</v>
      </c>
      <c r="V1308" s="24" t="s">
        <v>272</v>
      </c>
      <c r="W1308" s="2" t="s">
        <v>272</v>
      </c>
      <c r="X1308" s="2" t="s">
        <v>272</v>
      </c>
      <c r="Y1308" s="2" t="s">
        <v>272</v>
      </c>
      <c r="Z1308" s="175" t="s">
        <v>272</v>
      </c>
      <c r="AA1308" s="24" t="s">
        <v>272</v>
      </c>
      <c r="AB1308" s="2" t="s">
        <v>272</v>
      </c>
      <c r="AC1308" s="25" t="s">
        <v>272</v>
      </c>
      <c r="AD1308" s="174" t="s">
        <v>272</v>
      </c>
      <c r="AE1308" s="25" t="s">
        <v>272</v>
      </c>
      <c r="AF1308" s="180" t="s">
        <v>7</v>
      </c>
    </row>
    <row r="1309" spans="1:32">
      <c r="A1309" s="134" t="str">
        <f t="shared" si="20"/>
        <v>CZbu_04.2</v>
      </c>
      <c r="C1309" s="177" t="s">
        <v>13</v>
      </c>
      <c r="D1309" s="178" t="s">
        <v>1</v>
      </c>
      <c r="E1309" s="178" t="s">
        <v>545</v>
      </c>
      <c r="F1309" s="178" t="s">
        <v>546</v>
      </c>
      <c r="G1309" s="178" t="s">
        <v>540</v>
      </c>
      <c r="H1309" s="177" t="s">
        <v>52</v>
      </c>
      <c r="I1309" s="179" t="s">
        <v>643</v>
      </c>
      <c r="J1309" s="59" t="s">
        <v>47</v>
      </c>
      <c r="K1309" s="60" t="s">
        <v>47</v>
      </c>
      <c r="L1309" s="174" t="s">
        <v>272</v>
      </c>
      <c r="M1309" s="2" t="s">
        <v>272</v>
      </c>
      <c r="N1309" s="175" t="s">
        <v>272</v>
      </c>
      <c r="O1309" s="24" t="s">
        <v>272</v>
      </c>
      <c r="P1309" s="2" t="s">
        <v>272</v>
      </c>
      <c r="Q1309" s="2" t="s">
        <v>272</v>
      </c>
      <c r="R1309" s="2" t="s">
        <v>272</v>
      </c>
      <c r="S1309" s="2" t="s">
        <v>272</v>
      </c>
      <c r="T1309" s="2" t="s">
        <v>272</v>
      </c>
      <c r="U1309" s="25" t="s">
        <v>272</v>
      </c>
      <c r="V1309" s="24" t="s">
        <v>272</v>
      </c>
      <c r="W1309" s="2" t="s">
        <v>272</v>
      </c>
      <c r="X1309" s="2" t="s">
        <v>272</v>
      </c>
      <c r="Y1309" s="2" t="s">
        <v>272</v>
      </c>
      <c r="Z1309" s="175" t="s">
        <v>272</v>
      </c>
      <c r="AA1309" s="24" t="s">
        <v>272</v>
      </c>
      <c r="AB1309" s="2" t="s">
        <v>272</v>
      </c>
      <c r="AC1309" s="25" t="s">
        <v>272</v>
      </c>
      <c r="AD1309" s="174" t="s">
        <v>272</v>
      </c>
      <c r="AE1309" s="25" t="s">
        <v>272</v>
      </c>
      <c r="AF1309" s="180" t="s">
        <v>7</v>
      </c>
    </row>
    <row r="1310" spans="1:32">
      <c r="A1310" s="134" t="str">
        <f t="shared" si="20"/>
        <v>CZbu_05.1</v>
      </c>
      <c r="C1310" s="177" t="s">
        <v>13</v>
      </c>
      <c r="D1310" s="178" t="s">
        <v>1</v>
      </c>
      <c r="E1310" s="178" t="s">
        <v>547</v>
      </c>
      <c r="F1310" s="178" t="s">
        <v>548</v>
      </c>
      <c r="G1310" s="178" t="s">
        <v>540</v>
      </c>
      <c r="H1310" s="177" t="s">
        <v>52</v>
      </c>
      <c r="I1310" s="179" t="s">
        <v>53</v>
      </c>
      <c r="J1310" s="59" t="s">
        <v>1737</v>
      </c>
      <c r="K1310" s="60" t="s">
        <v>1734</v>
      </c>
      <c r="L1310" s="174" t="s">
        <v>272</v>
      </c>
      <c r="M1310" s="2" t="s">
        <v>272</v>
      </c>
      <c r="N1310" s="175" t="s">
        <v>272</v>
      </c>
      <c r="O1310" s="24" t="s">
        <v>272</v>
      </c>
      <c r="P1310" s="2" t="s">
        <v>272</v>
      </c>
      <c r="Q1310" s="2" t="s">
        <v>273</v>
      </c>
      <c r="R1310" s="2" t="s">
        <v>273</v>
      </c>
      <c r="S1310" s="2" t="s">
        <v>273</v>
      </c>
      <c r="T1310" s="2" t="s">
        <v>273</v>
      </c>
      <c r="U1310" s="25" t="s">
        <v>273</v>
      </c>
      <c r="V1310" s="24" t="s">
        <v>272</v>
      </c>
      <c r="W1310" s="2" t="s">
        <v>272</v>
      </c>
      <c r="X1310" s="2" t="s">
        <v>272</v>
      </c>
      <c r="Y1310" s="2" t="s">
        <v>272</v>
      </c>
      <c r="Z1310" s="175" t="s">
        <v>273</v>
      </c>
      <c r="AA1310" s="24" t="s">
        <v>272</v>
      </c>
      <c r="AB1310" s="2" t="s">
        <v>272</v>
      </c>
      <c r="AC1310" s="25" t="s">
        <v>273</v>
      </c>
      <c r="AD1310" s="174" t="s">
        <v>272</v>
      </c>
      <c r="AE1310" s="25" t="s">
        <v>272</v>
      </c>
      <c r="AF1310" s="180">
        <v>100</v>
      </c>
    </row>
    <row r="1311" spans="1:32">
      <c r="A1311" s="134" t="str">
        <f t="shared" si="20"/>
        <v>CZbu_05.1</v>
      </c>
      <c r="C1311" s="177" t="s">
        <v>13</v>
      </c>
      <c r="D1311" s="178" t="s">
        <v>1</v>
      </c>
      <c r="E1311" s="178" t="s">
        <v>547</v>
      </c>
      <c r="F1311" s="178" t="s">
        <v>548</v>
      </c>
      <c r="G1311" s="178" t="s">
        <v>540</v>
      </c>
      <c r="H1311" s="177" t="s">
        <v>52</v>
      </c>
      <c r="I1311" s="179" t="s">
        <v>53</v>
      </c>
      <c r="J1311" s="59" t="s">
        <v>1735</v>
      </c>
      <c r="K1311" s="60" t="s">
        <v>1736</v>
      </c>
      <c r="L1311" s="174" t="s">
        <v>272</v>
      </c>
      <c r="M1311" s="2" t="s">
        <v>272</v>
      </c>
      <c r="N1311" s="175" t="s">
        <v>272</v>
      </c>
      <c r="O1311" s="24" t="s">
        <v>272</v>
      </c>
      <c r="P1311" s="2" t="s">
        <v>272</v>
      </c>
      <c r="Q1311" s="2" t="s">
        <v>273</v>
      </c>
      <c r="R1311" s="2" t="s">
        <v>273</v>
      </c>
      <c r="S1311" s="2" t="s">
        <v>273</v>
      </c>
      <c r="T1311" s="2" t="s">
        <v>273</v>
      </c>
      <c r="U1311" s="25" t="s">
        <v>273</v>
      </c>
      <c r="V1311" s="24" t="s">
        <v>272</v>
      </c>
      <c r="W1311" s="2" t="s">
        <v>272</v>
      </c>
      <c r="X1311" s="2" t="s">
        <v>272</v>
      </c>
      <c r="Y1311" s="2" t="s">
        <v>272</v>
      </c>
      <c r="Z1311" s="175" t="s">
        <v>273</v>
      </c>
      <c r="AA1311" s="24" t="s">
        <v>272</v>
      </c>
      <c r="AB1311" s="2" t="s">
        <v>272</v>
      </c>
      <c r="AC1311" s="25" t="s">
        <v>273</v>
      </c>
      <c r="AD1311" s="174" t="s">
        <v>272</v>
      </c>
      <c r="AE1311" s="25" t="s">
        <v>272</v>
      </c>
      <c r="AF1311" s="180">
        <v>100</v>
      </c>
    </row>
    <row r="1312" spans="1:32">
      <c r="A1312" s="134" t="str">
        <f t="shared" si="20"/>
        <v>CZbu_05.1</v>
      </c>
      <c r="C1312" s="177" t="s">
        <v>13</v>
      </c>
      <c r="D1312" s="178" t="s">
        <v>1</v>
      </c>
      <c r="E1312" s="178" t="s">
        <v>547</v>
      </c>
      <c r="F1312" s="178" t="s">
        <v>548</v>
      </c>
      <c r="G1312" s="178" t="s">
        <v>540</v>
      </c>
      <c r="H1312" s="177" t="s">
        <v>52</v>
      </c>
      <c r="I1312" s="179" t="s">
        <v>53</v>
      </c>
      <c r="J1312" s="59" t="s">
        <v>327</v>
      </c>
      <c r="K1312" s="60" t="s">
        <v>1738</v>
      </c>
      <c r="L1312" s="174" t="s">
        <v>272</v>
      </c>
      <c r="M1312" s="2" t="s">
        <v>272</v>
      </c>
      <c r="N1312" s="175" t="s">
        <v>272</v>
      </c>
      <c r="O1312" s="24" t="s">
        <v>272</v>
      </c>
      <c r="P1312" s="2" t="s">
        <v>273</v>
      </c>
      <c r="Q1312" s="2" t="s">
        <v>273</v>
      </c>
      <c r="R1312" s="2" t="s">
        <v>273</v>
      </c>
      <c r="S1312" s="2" t="s">
        <v>273</v>
      </c>
      <c r="T1312" s="2" t="s">
        <v>273</v>
      </c>
      <c r="U1312" s="25" t="s">
        <v>273</v>
      </c>
      <c r="V1312" s="24" t="s">
        <v>272</v>
      </c>
      <c r="W1312" s="2" t="s">
        <v>272</v>
      </c>
      <c r="X1312" s="2" t="s">
        <v>272</v>
      </c>
      <c r="Y1312" s="2" t="s">
        <v>272</v>
      </c>
      <c r="Z1312" s="175" t="s">
        <v>273</v>
      </c>
      <c r="AA1312" s="24" t="s">
        <v>272</v>
      </c>
      <c r="AB1312" s="2" t="s">
        <v>272</v>
      </c>
      <c r="AC1312" s="25" t="s">
        <v>273</v>
      </c>
      <c r="AD1312" s="174" t="s">
        <v>272</v>
      </c>
      <c r="AE1312" s="25" t="s">
        <v>273</v>
      </c>
      <c r="AF1312" s="180">
        <v>100</v>
      </c>
    </row>
    <row r="1313" spans="1:32">
      <c r="A1313" s="134" t="str">
        <f t="shared" si="20"/>
        <v>CZbu_05.1</v>
      </c>
      <c r="C1313" s="177" t="s">
        <v>13</v>
      </c>
      <c r="D1313" s="178" t="s">
        <v>1</v>
      </c>
      <c r="E1313" s="178" t="s">
        <v>547</v>
      </c>
      <c r="F1313" s="178" t="s">
        <v>548</v>
      </c>
      <c r="G1313" s="178" t="s">
        <v>540</v>
      </c>
      <c r="H1313" s="177" t="s">
        <v>52</v>
      </c>
      <c r="I1313" s="179" t="s">
        <v>53</v>
      </c>
      <c r="J1313" s="59" t="s">
        <v>327</v>
      </c>
      <c r="K1313" s="60" t="s">
        <v>1738</v>
      </c>
      <c r="L1313" s="174" t="s">
        <v>272</v>
      </c>
      <c r="M1313" s="2" t="s">
        <v>272</v>
      </c>
      <c r="N1313" s="175" t="s">
        <v>272</v>
      </c>
      <c r="O1313" s="24" t="s">
        <v>272</v>
      </c>
      <c r="P1313" s="2" t="s">
        <v>273</v>
      </c>
      <c r="Q1313" s="2" t="s">
        <v>273</v>
      </c>
      <c r="R1313" s="2" t="s">
        <v>273</v>
      </c>
      <c r="S1313" s="2" t="s">
        <v>273</v>
      </c>
      <c r="T1313" s="2" t="s">
        <v>273</v>
      </c>
      <c r="U1313" s="25" t="s">
        <v>273</v>
      </c>
      <c r="V1313" s="24" t="s">
        <v>272</v>
      </c>
      <c r="W1313" s="2" t="s">
        <v>272</v>
      </c>
      <c r="X1313" s="2" t="s">
        <v>272</v>
      </c>
      <c r="Y1313" s="2" t="s">
        <v>272</v>
      </c>
      <c r="Z1313" s="175" t="s">
        <v>273</v>
      </c>
      <c r="AA1313" s="24" t="s">
        <v>272</v>
      </c>
      <c r="AB1313" s="2" t="s">
        <v>272</v>
      </c>
      <c r="AC1313" s="25" t="s">
        <v>273</v>
      </c>
      <c r="AD1313" s="174" t="s">
        <v>272</v>
      </c>
      <c r="AE1313" s="25" t="s">
        <v>273</v>
      </c>
      <c r="AF1313" s="180">
        <v>100</v>
      </c>
    </row>
    <row r="1314" spans="1:32">
      <c r="A1314" s="134" t="str">
        <f t="shared" si="20"/>
        <v>CZbu_05.1</v>
      </c>
      <c r="C1314" s="177" t="s">
        <v>13</v>
      </c>
      <c r="D1314" s="178" t="s">
        <v>1</v>
      </c>
      <c r="E1314" s="178" t="s">
        <v>547</v>
      </c>
      <c r="F1314" s="178" t="s">
        <v>548</v>
      </c>
      <c r="G1314" s="178" t="s">
        <v>540</v>
      </c>
      <c r="H1314" s="177" t="s">
        <v>52</v>
      </c>
      <c r="I1314" s="179" t="s">
        <v>53</v>
      </c>
      <c r="J1314" s="59" t="s">
        <v>327</v>
      </c>
      <c r="K1314" s="60" t="s">
        <v>1738</v>
      </c>
      <c r="L1314" s="174" t="s">
        <v>272</v>
      </c>
      <c r="M1314" s="2" t="s">
        <v>272</v>
      </c>
      <c r="N1314" s="175" t="s">
        <v>272</v>
      </c>
      <c r="O1314" s="24" t="s">
        <v>272</v>
      </c>
      <c r="P1314" s="2" t="s">
        <v>273</v>
      </c>
      <c r="Q1314" s="2" t="s">
        <v>273</v>
      </c>
      <c r="R1314" s="2" t="s">
        <v>273</v>
      </c>
      <c r="S1314" s="2" t="s">
        <v>273</v>
      </c>
      <c r="T1314" s="2" t="s">
        <v>273</v>
      </c>
      <c r="U1314" s="25" t="s">
        <v>273</v>
      </c>
      <c r="V1314" s="24" t="s">
        <v>272</v>
      </c>
      <c r="W1314" s="2" t="s">
        <v>272</v>
      </c>
      <c r="X1314" s="2" t="s">
        <v>272</v>
      </c>
      <c r="Y1314" s="2" t="s">
        <v>272</v>
      </c>
      <c r="Z1314" s="175" t="s">
        <v>273</v>
      </c>
      <c r="AA1314" s="24" t="s">
        <v>272</v>
      </c>
      <c r="AB1314" s="2" t="s">
        <v>272</v>
      </c>
      <c r="AC1314" s="25" t="s">
        <v>273</v>
      </c>
      <c r="AD1314" s="174" t="s">
        <v>272</v>
      </c>
      <c r="AE1314" s="25" t="s">
        <v>273</v>
      </c>
      <c r="AF1314" s="180">
        <v>100</v>
      </c>
    </row>
    <row r="1315" spans="1:32">
      <c r="A1315" s="134" t="str">
        <f t="shared" si="20"/>
        <v>CZbu_05.2</v>
      </c>
      <c r="C1315" s="177" t="s">
        <v>13</v>
      </c>
      <c r="D1315" s="178" t="s">
        <v>1</v>
      </c>
      <c r="E1315" s="178" t="s">
        <v>549</v>
      </c>
      <c r="F1315" s="178" t="s">
        <v>550</v>
      </c>
      <c r="G1315" s="178" t="s">
        <v>533</v>
      </c>
      <c r="H1315" s="177" t="s">
        <v>52</v>
      </c>
      <c r="I1315" s="179" t="s">
        <v>643</v>
      </c>
      <c r="J1315" s="59" t="s">
        <v>328</v>
      </c>
      <c r="K1315" s="60" t="s">
        <v>1739</v>
      </c>
      <c r="L1315" s="174" t="s">
        <v>272</v>
      </c>
      <c r="M1315" s="2" t="s">
        <v>272</v>
      </c>
      <c r="N1315" s="175" t="s">
        <v>272</v>
      </c>
      <c r="O1315" s="24"/>
      <c r="P1315" s="2"/>
      <c r="Q1315" s="2"/>
      <c r="R1315" s="2"/>
      <c r="S1315" s="2"/>
      <c r="T1315" s="2"/>
      <c r="U1315" s="25"/>
      <c r="V1315" s="24"/>
      <c r="W1315" s="2"/>
      <c r="X1315" s="2"/>
      <c r="Y1315" s="2"/>
      <c r="Z1315" s="175"/>
      <c r="AA1315" s="24"/>
      <c r="AB1315" s="2"/>
      <c r="AC1315" s="25"/>
      <c r="AD1315" s="174"/>
      <c r="AE1315" s="25"/>
      <c r="AF1315" s="180">
        <v>100</v>
      </c>
    </row>
    <row r="1316" spans="1:32">
      <c r="A1316" s="134" t="str">
        <f t="shared" si="20"/>
        <v>CZbu_05.3</v>
      </c>
      <c r="C1316" s="177" t="s">
        <v>13</v>
      </c>
      <c r="D1316" s="178" t="s">
        <v>1</v>
      </c>
      <c r="E1316" s="178" t="s">
        <v>551</v>
      </c>
      <c r="F1316" s="178" t="s">
        <v>552</v>
      </c>
      <c r="G1316" s="178" t="s">
        <v>533</v>
      </c>
      <c r="H1316" s="177" t="s">
        <v>52</v>
      </c>
      <c r="I1316" s="179" t="s">
        <v>643</v>
      </c>
      <c r="J1316" s="59" t="s">
        <v>1737</v>
      </c>
      <c r="K1316" s="60" t="s">
        <v>1734</v>
      </c>
      <c r="L1316" s="174" t="s">
        <v>272</v>
      </c>
      <c r="M1316" s="2" t="s">
        <v>272</v>
      </c>
      <c r="N1316" s="175" t="s">
        <v>272</v>
      </c>
      <c r="O1316" s="24"/>
      <c r="P1316" s="2"/>
      <c r="Q1316" s="2"/>
      <c r="R1316" s="2"/>
      <c r="S1316" s="2"/>
      <c r="T1316" s="2"/>
      <c r="U1316" s="25"/>
      <c r="V1316" s="24"/>
      <c r="W1316" s="2"/>
      <c r="X1316" s="2"/>
      <c r="Y1316" s="2"/>
      <c r="Z1316" s="175"/>
      <c r="AA1316" s="24"/>
      <c r="AB1316" s="2"/>
      <c r="AC1316" s="25"/>
      <c r="AD1316" s="174"/>
      <c r="AE1316" s="25"/>
      <c r="AF1316" s="180">
        <v>100</v>
      </c>
    </row>
    <row r="1317" spans="1:32">
      <c r="A1317" s="134" t="str">
        <f t="shared" si="20"/>
        <v>CZbu_05.3</v>
      </c>
      <c r="C1317" s="177" t="s">
        <v>13</v>
      </c>
      <c r="D1317" s="178" t="s">
        <v>1</v>
      </c>
      <c r="E1317" s="178" t="s">
        <v>551</v>
      </c>
      <c r="F1317" s="178" t="s">
        <v>552</v>
      </c>
      <c r="G1317" s="178" t="s">
        <v>533</v>
      </c>
      <c r="H1317" s="177" t="s">
        <v>52</v>
      </c>
      <c r="I1317" s="179" t="s">
        <v>643</v>
      </c>
      <c r="J1317" s="59" t="s">
        <v>1735</v>
      </c>
      <c r="K1317" s="60" t="s">
        <v>1736</v>
      </c>
      <c r="L1317" s="174" t="s">
        <v>272</v>
      </c>
      <c r="M1317" s="2" t="s">
        <v>272</v>
      </c>
      <c r="N1317" s="175" t="s">
        <v>272</v>
      </c>
      <c r="O1317" s="24"/>
      <c r="P1317" s="2"/>
      <c r="Q1317" s="2"/>
      <c r="R1317" s="2"/>
      <c r="S1317" s="2"/>
      <c r="T1317" s="2"/>
      <c r="U1317" s="25"/>
      <c r="V1317" s="24"/>
      <c r="W1317" s="2"/>
      <c r="X1317" s="2"/>
      <c r="Y1317" s="2"/>
      <c r="Z1317" s="175"/>
      <c r="AA1317" s="24"/>
      <c r="AB1317" s="2"/>
      <c r="AC1317" s="25"/>
      <c r="AD1317" s="174"/>
      <c r="AE1317" s="25"/>
      <c r="AF1317" s="180">
        <v>100</v>
      </c>
    </row>
    <row r="1318" spans="1:32">
      <c r="A1318" s="134" t="str">
        <f t="shared" si="20"/>
        <v>CZbu_06.1</v>
      </c>
      <c r="C1318" s="177" t="s">
        <v>13</v>
      </c>
      <c r="D1318" s="178" t="s">
        <v>1</v>
      </c>
      <c r="E1318" s="178" t="s">
        <v>553</v>
      </c>
      <c r="F1318" s="178" t="s">
        <v>554</v>
      </c>
      <c r="G1318" s="178" t="s">
        <v>540</v>
      </c>
      <c r="H1318" s="177" t="s">
        <v>52</v>
      </c>
      <c r="I1318" s="179" t="s">
        <v>643</v>
      </c>
      <c r="J1318" s="59" t="s">
        <v>1737</v>
      </c>
      <c r="K1318" s="60" t="s">
        <v>1734</v>
      </c>
      <c r="L1318" s="174" t="s">
        <v>272</v>
      </c>
      <c r="M1318" s="2" t="s">
        <v>272</v>
      </c>
      <c r="N1318" s="175" t="s">
        <v>272</v>
      </c>
      <c r="O1318" s="24" t="s">
        <v>273</v>
      </c>
      <c r="P1318" s="2" t="s">
        <v>272</v>
      </c>
      <c r="Q1318" s="2" t="s">
        <v>272</v>
      </c>
      <c r="R1318" s="2" t="s">
        <v>273</v>
      </c>
      <c r="S1318" s="2" t="s">
        <v>273</v>
      </c>
      <c r="T1318" s="2" t="s">
        <v>273</v>
      </c>
      <c r="U1318" s="25" t="s">
        <v>273</v>
      </c>
      <c r="V1318" s="24" t="s">
        <v>272</v>
      </c>
      <c r="W1318" s="2" t="s">
        <v>272</v>
      </c>
      <c r="X1318" s="2" t="s">
        <v>272</v>
      </c>
      <c r="Y1318" s="2" t="s">
        <v>272</v>
      </c>
      <c r="Z1318" s="175" t="s">
        <v>273</v>
      </c>
      <c r="AA1318" s="24" t="s">
        <v>272</v>
      </c>
      <c r="AB1318" s="2" t="s">
        <v>272</v>
      </c>
      <c r="AC1318" s="25" t="s">
        <v>273</v>
      </c>
      <c r="AD1318" s="174" t="s">
        <v>272</v>
      </c>
      <c r="AE1318" s="25" t="s">
        <v>272</v>
      </c>
      <c r="AF1318" s="180">
        <v>100</v>
      </c>
    </row>
    <row r="1319" spans="1:32">
      <c r="A1319" s="134" t="str">
        <f t="shared" si="20"/>
        <v>CZbu_06.1</v>
      </c>
      <c r="C1319" s="177" t="s">
        <v>13</v>
      </c>
      <c r="D1319" s="178" t="s">
        <v>1</v>
      </c>
      <c r="E1319" s="178" t="s">
        <v>553</v>
      </c>
      <c r="F1319" s="178" t="s">
        <v>554</v>
      </c>
      <c r="G1319" s="178" t="s">
        <v>540</v>
      </c>
      <c r="H1319" s="177" t="s">
        <v>52</v>
      </c>
      <c r="I1319" s="179" t="s">
        <v>643</v>
      </c>
      <c r="J1319" s="59" t="s">
        <v>1735</v>
      </c>
      <c r="K1319" s="60" t="s">
        <v>1736</v>
      </c>
      <c r="L1319" s="174" t="s">
        <v>272</v>
      </c>
      <c r="M1319" s="2" t="s">
        <v>272</v>
      </c>
      <c r="N1319" s="175" t="s">
        <v>272</v>
      </c>
      <c r="O1319" s="24" t="s">
        <v>272</v>
      </c>
      <c r="P1319" s="2" t="s">
        <v>272</v>
      </c>
      <c r="Q1319" s="2" t="s">
        <v>272</v>
      </c>
      <c r="R1319" s="2" t="s">
        <v>273</v>
      </c>
      <c r="S1319" s="2" t="s">
        <v>273</v>
      </c>
      <c r="T1319" s="2" t="s">
        <v>273</v>
      </c>
      <c r="U1319" s="25" t="s">
        <v>273</v>
      </c>
      <c r="V1319" s="24" t="s">
        <v>272</v>
      </c>
      <c r="W1319" s="2" t="s">
        <v>272</v>
      </c>
      <c r="X1319" s="2" t="s">
        <v>272</v>
      </c>
      <c r="Y1319" s="2" t="s">
        <v>272</v>
      </c>
      <c r="Z1319" s="175" t="s">
        <v>273</v>
      </c>
      <c r="AA1319" s="24" t="s">
        <v>272</v>
      </c>
      <c r="AB1319" s="2" t="s">
        <v>272</v>
      </c>
      <c r="AC1319" s="25" t="s">
        <v>273</v>
      </c>
      <c r="AD1319" s="174" t="s">
        <v>272</v>
      </c>
      <c r="AE1319" s="25" t="s">
        <v>272</v>
      </c>
      <c r="AF1319" s="180">
        <v>100</v>
      </c>
    </row>
    <row r="1320" spans="1:32">
      <c r="A1320" s="134" t="str">
        <f t="shared" si="20"/>
        <v>CZbu_06.2</v>
      </c>
      <c r="C1320" s="177" t="s">
        <v>13</v>
      </c>
      <c r="D1320" s="178" t="s">
        <v>1</v>
      </c>
      <c r="E1320" s="178" t="s">
        <v>555</v>
      </c>
      <c r="F1320" s="178" t="s">
        <v>556</v>
      </c>
      <c r="G1320" s="178" t="s">
        <v>540</v>
      </c>
      <c r="H1320" s="177" t="s">
        <v>52</v>
      </c>
      <c r="I1320" s="179" t="s">
        <v>643</v>
      </c>
      <c r="J1320" s="59" t="s">
        <v>1737</v>
      </c>
      <c r="K1320" s="60" t="s">
        <v>1734</v>
      </c>
      <c r="L1320" s="174" t="s">
        <v>272</v>
      </c>
      <c r="M1320" s="2" t="s">
        <v>272</v>
      </c>
      <c r="N1320" s="175" t="s">
        <v>272</v>
      </c>
      <c r="O1320" s="24" t="s">
        <v>272</v>
      </c>
      <c r="P1320" s="2" t="s">
        <v>272</v>
      </c>
      <c r="Q1320" s="2" t="s">
        <v>273</v>
      </c>
      <c r="R1320" s="2" t="s">
        <v>273</v>
      </c>
      <c r="S1320" s="2" t="s">
        <v>273</v>
      </c>
      <c r="T1320" s="2" t="s">
        <v>273</v>
      </c>
      <c r="U1320" s="25" t="s">
        <v>273</v>
      </c>
      <c r="V1320" s="24" t="s">
        <v>272</v>
      </c>
      <c r="W1320" s="2" t="s">
        <v>272</v>
      </c>
      <c r="X1320" s="2" t="s">
        <v>272</v>
      </c>
      <c r="Y1320" s="2" t="s">
        <v>272</v>
      </c>
      <c r="Z1320" s="175" t="s">
        <v>273</v>
      </c>
      <c r="AA1320" s="24" t="s">
        <v>272</v>
      </c>
      <c r="AB1320" s="2" t="s">
        <v>272</v>
      </c>
      <c r="AC1320" s="25" t="s">
        <v>273</v>
      </c>
      <c r="AD1320" s="174" t="s">
        <v>272</v>
      </c>
      <c r="AE1320" s="25" t="s">
        <v>272</v>
      </c>
      <c r="AF1320" s="180">
        <v>100</v>
      </c>
    </row>
    <row r="1321" spans="1:32">
      <c r="A1321" s="134" t="str">
        <f t="shared" si="20"/>
        <v>CZbu_06.2</v>
      </c>
      <c r="C1321" s="177" t="s">
        <v>13</v>
      </c>
      <c r="D1321" s="178" t="s">
        <v>1</v>
      </c>
      <c r="E1321" s="178" t="s">
        <v>555</v>
      </c>
      <c r="F1321" s="178" t="s">
        <v>556</v>
      </c>
      <c r="G1321" s="178" t="s">
        <v>540</v>
      </c>
      <c r="H1321" s="177" t="s">
        <v>52</v>
      </c>
      <c r="I1321" s="179" t="s">
        <v>643</v>
      </c>
      <c r="J1321" s="59" t="s">
        <v>1735</v>
      </c>
      <c r="K1321" s="60" t="s">
        <v>1736</v>
      </c>
      <c r="L1321" s="174" t="s">
        <v>272</v>
      </c>
      <c r="M1321" s="2" t="s">
        <v>272</v>
      </c>
      <c r="N1321" s="175" t="s">
        <v>272</v>
      </c>
      <c r="O1321" s="24" t="s">
        <v>272</v>
      </c>
      <c r="P1321" s="2" t="s">
        <v>273</v>
      </c>
      <c r="Q1321" s="2" t="s">
        <v>273</v>
      </c>
      <c r="R1321" s="2" t="s">
        <v>273</v>
      </c>
      <c r="S1321" s="2" t="s">
        <v>273</v>
      </c>
      <c r="T1321" s="2" t="s">
        <v>273</v>
      </c>
      <c r="U1321" s="25" t="s">
        <v>273</v>
      </c>
      <c r="V1321" s="24" t="s">
        <v>272</v>
      </c>
      <c r="W1321" s="2" t="s">
        <v>272</v>
      </c>
      <c r="X1321" s="2" t="s">
        <v>272</v>
      </c>
      <c r="Y1321" s="2" t="s">
        <v>272</v>
      </c>
      <c r="Z1321" s="175" t="s">
        <v>273</v>
      </c>
      <c r="AA1321" s="24" t="s">
        <v>272</v>
      </c>
      <c r="AB1321" s="2" t="s">
        <v>272</v>
      </c>
      <c r="AC1321" s="25" t="s">
        <v>273</v>
      </c>
      <c r="AD1321" s="174" t="s">
        <v>272</v>
      </c>
      <c r="AE1321" s="25" t="s">
        <v>272</v>
      </c>
      <c r="AF1321" s="180">
        <v>100</v>
      </c>
    </row>
    <row r="1322" spans="1:32">
      <c r="A1322" s="134" t="str">
        <f t="shared" si="20"/>
        <v>CZbu_06.3</v>
      </c>
      <c r="C1322" s="177" t="s">
        <v>13</v>
      </c>
      <c r="D1322" s="178" t="s">
        <v>1</v>
      </c>
      <c r="E1322" s="178" t="s">
        <v>557</v>
      </c>
      <c r="F1322" s="178" t="s">
        <v>558</v>
      </c>
      <c r="G1322" s="178" t="s">
        <v>533</v>
      </c>
      <c r="H1322" s="177" t="s">
        <v>52</v>
      </c>
      <c r="I1322" s="179" t="s">
        <v>643</v>
      </c>
      <c r="J1322" s="59" t="s">
        <v>328</v>
      </c>
      <c r="K1322" s="60" t="s">
        <v>211</v>
      </c>
      <c r="L1322" s="174" t="s">
        <v>272</v>
      </c>
      <c r="M1322" s="2" t="s">
        <v>272</v>
      </c>
      <c r="N1322" s="175" t="s">
        <v>272</v>
      </c>
      <c r="O1322" s="24"/>
      <c r="P1322" s="2"/>
      <c r="Q1322" s="2"/>
      <c r="R1322" s="2"/>
      <c r="S1322" s="2"/>
      <c r="T1322" s="2"/>
      <c r="U1322" s="25"/>
      <c r="V1322" s="24"/>
      <c r="W1322" s="2"/>
      <c r="X1322" s="2"/>
      <c r="Y1322" s="2"/>
      <c r="Z1322" s="175"/>
      <c r="AA1322" s="24"/>
      <c r="AB1322" s="2"/>
      <c r="AC1322" s="25"/>
      <c r="AD1322" s="174"/>
      <c r="AE1322" s="25"/>
      <c r="AF1322" s="180">
        <v>100</v>
      </c>
    </row>
    <row r="1323" spans="1:32">
      <c r="A1323" s="134" t="str">
        <f t="shared" si="20"/>
        <v>CZbu_06.4</v>
      </c>
      <c r="C1323" s="177" t="s">
        <v>13</v>
      </c>
      <c r="D1323" s="178" t="s">
        <v>1</v>
      </c>
      <c r="E1323" s="178" t="s">
        <v>559</v>
      </c>
      <c r="F1323" s="178" t="s">
        <v>560</v>
      </c>
      <c r="G1323" s="178" t="s">
        <v>533</v>
      </c>
      <c r="H1323" s="177" t="s">
        <v>52</v>
      </c>
      <c r="I1323" s="179" t="s">
        <v>643</v>
      </c>
      <c r="J1323" s="59" t="s">
        <v>324</v>
      </c>
      <c r="K1323" s="60" t="s">
        <v>1740</v>
      </c>
      <c r="L1323" s="174" t="s">
        <v>272</v>
      </c>
      <c r="M1323" s="2" t="s">
        <v>272</v>
      </c>
      <c r="N1323" s="175" t="s">
        <v>272</v>
      </c>
      <c r="O1323" s="24"/>
      <c r="P1323" s="2"/>
      <c r="Q1323" s="2"/>
      <c r="R1323" s="2"/>
      <c r="S1323" s="2"/>
      <c r="T1323" s="2"/>
      <c r="U1323" s="25"/>
      <c r="V1323" s="24"/>
      <c r="W1323" s="2"/>
      <c r="X1323" s="2"/>
      <c r="Y1323" s="2"/>
      <c r="Z1323" s="175"/>
      <c r="AA1323" s="24"/>
      <c r="AB1323" s="2"/>
      <c r="AC1323" s="25"/>
      <c r="AD1323" s="174"/>
      <c r="AE1323" s="25"/>
      <c r="AF1323" s="180">
        <v>100</v>
      </c>
    </row>
    <row r="1324" spans="1:32">
      <c r="A1324" s="134" t="str">
        <f t="shared" si="20"/>
        <v>CZbu_07.1</v>
      </c>
      <c r="C1324" s="177" t="s">
        <v>13</v>
      </c>
      <c r="D1324" s="178" t="s">
        <v>1</v>
      </c>
      <c r="E1324" s="178" t="s">
        <v>561</v>
      </c>
      <c r="F1324" s="178" t="s">
        <v>562</v>
      </c>
      <c r="G1324" s="178" t="s">
        <v>533</v>
      </c>
      <c r="H1324" s="177" t="s">
        <v>52</v>
      </c>
      <c r="I1324" s="179" t="s">
        <v>643</v>
      </c>
      <c r="J1324" s="59" t="s">
        <v>1741</v>
      </c>
      <c r="K1324" s="60" t="s">
        <v>1742</v>
      </c>
      <c r="L1324" s="174" t="s">
        <v>272</v>
      </c>
      <c r="M1324" s="2" t="s">
        <v>272</v>
      </c>
      <c r="N1324" s="175" t="s">
        <v>272</v>
      </c>
      <c r="O1324" s="24"/>
      <c r="P1324" s="2"/>
      <c r="Q1324" s="2"/>
      <c r="R1324" s="2"/>
      <c r="S1324" s="2"/>
      <c r="T1324" s="2"/>
      <c r="U1324" s="25"/>
      <c r="V1324" s="24"/>
      <c r="W1324" s="2"/>
      <c r="X1324" s="2"/>
      <c r="Y1324" s="2"/>
      <c r="Z1324" s="175"/>
      <c r="AA1324" s="24"/>
      <c r="AB1324" s="2"/>
      <c r="AC1324" s="25"/>
      <c r="AD1324" s="174"/>
      <c r="AE1324" s="25"/>
      <c r="AF1324" s="180">
        <v>100</v>
      </c>
    </row>
    <row r="1325" spans="1:32">
      <c r="A1325" s="134" t="str">
        <f t="shared" si="20"/>
        <v>CZbu_07.2</v>
      </c>
      <c r="C1325" s="177" t="s">
        <v>13</v>
      </c>
      <c r="D1325" s="178" t="s">
        <v>1</v>
      </c>
      <c r="E1325" s="178" t="s">
        <v>563</v>
      </c>
      <c r="F1325" s="178" t="s">
        <v>564</v>
      </c>
      <c r="G1325" s="178" t="s">
        <v>540</v>
      </c>
      <c r="H1325" s="177" t="s">
        <v>52</v>
      </c>
      <c r="I1325" s="179" t="s">
        <v>643</v>
      </c>
      <c r="J1325" s="59" t="s">
        <v>1741</v>
      </c>
      <c r="K1325" s="60" t="s">
        <v>1743</v>
      </c>
      <c r="L1325" s="174" t="s">
        <v>272</v>
      </c>
      <c r="M1325" s="2" t="s">
        <v>272</v>
      </c>
      <c r="N1325" s="175" t="s">
        <v>272</v>
      </c>
      <c r="O1325" s="24" t="s">
        <v>272</v>
      </c>
      <c r="P1325" s="2" t="s">
        <v>272</v>
      </c>
      <c r="Q1325" s="2" t="s">
        <v>272</v>
      </c>
      <c r="R1325" s="2" t="s">
        <v>272</v>
      </c>
      <c r="S1325" s="2" t="s">
        <v>272</v>
      </c>
      <c r="T1325" s="2" t="s">
        <v>273</v>
      </c>
      <c r="U1325" s="25" t="s">
        <v>273</v>
      </c>
      <c r="V1325" s="24" t="s">
        <v>272</v>
      </c>
      <c r="W1325" s="2" t="s">
        <v>272</v>
      </c>
      <c r="X1325" s="2" t="s">
        <v>272</v>
      </c>
      <c r="Y1325" s="2" t="s">
        <v>273</v>
      </c>
      <c r="Z1325" s="175" t="s">
        <v>273</v>
      </c>
      <c r="AA1325" s="24" t="s">
        <v>272</v>
      </c>
      <c r="AB1325" s="2" t="s">
        <v>272</v>
      </c>
      <c r="AC1325" s="25" t="s">
        <v>272</v>
      </c>
      <c r="AD1325" s="174" t="s">
        <v>272</v>
      </c>
      <c r="AE1325" s="25" t="s">
        <v>272</v>
      </c>
      <c r="AF1325" s="180">
        <v>0</v>
      </c>
    </row>
    <row r="1326" spans="1:32">
      <c r="A1326" s="134" t="str">
        <f t="shared" si="20"/>
        <v>CZca_01.1</v>
      </c>
      <c r="C1326" s="177" t="s">
        <v>13</v>
      </c>
      <c r="D1326" s="178" t="s">
        <v>495</v>
      </c>
      <c r="E1326" s="178" t="s">
        <v>565</v>
      </c>
      <c r="F1326" s="178" t="s">
        <v>566</v>
      </c>
      <c r="G1326" s="178" t="s">
        <v>540</v>
      </c>
      <c r="H1326" s="177" t="s">
        <v>52</v>
      </c>
      <c r="I1326" s="179" t="s">
        <v>643</v>
      </c>
      <c r="J1326" s="59" t="s">
        <v>328</v>
      </c>
      <c r="K1326" s="60" t="s">
        <v>1744</v>
      </c>
      <c r="L1326" s="174" t="s">
        <v>272</v>
      </c>
      <c r="M1326" s="2" t="s">
        <v>272</v>
      </c>
      <c r="N1326" s="175" t="s">
        <v>272</v>
      </c>
      <c r="O1326" s="24" t="s">
        <v>272</v>
      </c>
      <c r="P1326" s="2" t="s">
        <v>272</v>
      </c>
      <c r="Q1326" s="2" t="s">
        <v>272</v>
      </c>
      <c r="R1326" s="2" t="s">
        <v>272</v>
      </c>
      <c r="S1326" s="2" t="s">
        <v>272</v>
      </c>
      <c r="T1326" s="2" t="s">
        <v>273</v>
      </c>
      <c r="U1326" s="25" t="s">
        <v>273</v>
      </c>
      <c r="V1326" s="24" t="s">
        <v>272</v>
      </c>
      <c r="W1326" s="2" t="s">
        <v>272</v>
      </c>
      <c r="X1326" s="2" t="s">
        <v>272</v>
      </c>
      <c r="Y1326" s="2" t="s">
        <v>273</v>
      </c>
      <c r="Z1326" s="175" t="s">
        <v>273</v>
      </c>
      <c r="AA1326" s="24" t="s">
        <v>272</v>
      </c>
      <c r="AB1326" s="2" t="s">
        <v>272</v>
      </c>
      <c r="AC1326" s="25" t="s">
        <v>272</v>
      </c>
      <c r="AD1326" s="174" t="s">
        <v>272</v>
      </c>
      <c r="AE1326" s="25" t="s">
        <v>273</v>
      </c>
      <c r="AF1326" s="180">
        <v>100</v>
      </c>
    </row>
    <row r="1327" spans="1:32">
      <c r="A1327" s="134" t="str">
        <f t="shared" si="20"/>
        <v>CZca_01.2</v>
      </c>
      <c r="C1327" s="177" t="s">
        <v>13</v>
      </c>
      <c r="D1327" s="178" t="s">
        <v>495</v>
      </c>
      <c r="E1327" s="178" t="s">
        <v>567</v>
      </c>
      <c r="F1327" s="178" t="s">
        <v>568</v>
      </c>
      <c r="G1327" s="178" t="s">
        <v>533</v>
      </c>
      <c r="H1327" s="177" t="s">
        <v>52</v>
      </c>
      <c r="I1327" s="179" t="s">
        <v>643</v>
      </c>
      <c r="J1327" s="59" t="s">
        <v>328</v>
      </c>
      <c r="K1327" s="60" t="s">
        <v>1745</v>
      </c>
      <c r="L1327" s="174" t="s">
        <v>272</v>
      </c>
      <c r="M1327" s="2" t="s">
        <v>273</v>
      </c>
      <c r="N1327" s="175" t="s">
        <v>272</v>
      </c>
      <c r="O1327" s="24"/>
      <c r="P1327" s="2"/>
      <c r="Q1327" s="2"/>
      <c r="R1327" s="2"/>
      <c r="S1327" s="2"/>
      <c r="T1327" s="2"/>
      <c r="U1327" s="25"/>
      <c r="V1327" s="24"/>
      <c r="W1327" s="2"/>
      <c r="X1327" s="2"/>
      <c r="Y1327" s="2"/>
      <c r="Z1327" s="175"/>
      <c r="AA1327" s="24"/>
      <c r="AB1327" s="2"/>
      <c r="AC1327" s="25"/>
      <c r="AD1327" s="174"/>
      <c r="AE1327" s="25"/>
      <c r="AF1327" s="180">
        <v>100</v>
      </c>
    </row>
    <row r="1328" spans="1:32">
      <c r="A1328" s="134" t="str">
        <f t="shared" si="20"/>
        <v>CZca_01.3</v>
      </c>
      <c r="C1328" s="177" t="s">
        <v>13</v>
      </c>
      <c r="D1328" s="178" t="s">
        <v>495</v>
      </c>
      <c r="E1328" s="178" t="s">
        <v>569</v>
      </c>
      <c r="F1328" s="178" t="s">
        <v>570</v>
      </c>
      <c r="G1328" s="178" t="s">
        <v>540</v>
      </c>
      <c r="H1328" s="177" t="s">
        <v>52</v>
      </c>
      <c r="I1328" s="179" t="s">
        <v>643</v>
      </c>
      <c r="J1328" s="59" t="s">
        <v>328</v>
      </c>
      <c r="K1328" s="60" t="s">
        <v>1745</v>
      </c>
      <c r="L1328" s="174" t="s">
        <v>272</v>
      </c>
      <c r="M1328" s="2" t="s">
        <v>272</v>
      </c>
      <c r="N1328" s="175" t="s">
        <v>272</v>
      </c>
      <c r="O1328" s="24" t="s">
        <v>273</v>
      </c>
      <c r="P1328" s="2" t="s">
        <v>273</v>
      </c>
      <c r="Q1328" s="2" t="s">
        <v>272</v>
      </c>
      <c r="R1328" s="2" t="s">
        <v>273</v>
      </c>
      <c r="S1328" s="2" t="s">
        <v>273</v>
      </c>
      <c r="T1328" s="2" t="s">
        <v>273</v>
      </c>
      <c r="U1328" s="25" t="s">
        <v>273</v>
      </c>
      <c r="V1328" s="24" t="s">
        <v>272</v>
      </c>
      <c r="W1328" s="2" t="s">
        <v>272</v>
      </c>
      <c r="X1328" s="2" t="s">
        <v>272</v>
      </c>
      <c r="Y1328" s="2" t="s">
        <v>273</v>
      </c>
      <c r="Z1328" s="175" t="s">
        <v>273</v>
      </c>
      <c r="AA1328" s="24" t="s">
        <v>272</v>
      </c>
      <c r="AB1328" s="2" t="s">
        <v>272</v>
      </c>
      <c r="AC1328" s="25" t="s">
        <v>272</v>
      </c>
      <c r="AD1328" s="174" t="s">
        <v>272</v>
      </c>
      <c r="AE1328" s="25" t="s">
        <v>273</v>
      </c>
      <c r="AF1328" s="180">
        <v>100</v>
      </c>
    </row>
    <row r="1329" spans="1:32">
      <c r="A1329" s="134" t="str">
        <f t="shared" si="20"/>
        <v>CZca_01.4</v>
      </c>
      <c r="C1329" s="177" t="s">
        <v>13</v>
      </c>
      <c r="D1329" s="178" t="s">
        <v>495</v>
      </c>
      <c r="E1329" s="178" t="s">
        <v>571</v>
      </c>
      <c r="F1329" s="178" t="s">
        <v>572</v>
      </c>
      <c r="G1329" s="178" t="s">
        <v>540</v>
      </c>
      <c r="H1329" s="177" t="s">
        <v>52</v>
      </c>
      <c r="I1329" s="179" t="s">
        <v>643</v>
      </c>
      <c r="J1329" s="59" t="s">
        <v>328</v>
      </c>
      <c r="K1329" s="60" t="s">
        <v>1745</v>
      </c>
      <c r="L1329" s="174" t="s">
        <v>272</v>
      </c>
      <c r="M1329" s="2" t="s">
        <v>273</v>
      </c>
      <c r="N1329" s="175" t="s">
        <v>272</v>
      </c>
      <c r="O1329" s="24" t="s">
        <v>672</v>
      </c>
      <c r="P1329" s="2" t="s">
        <v>273</v>
      </c>
      <c r="Q1329" s="2" t="s">
        <v>273</v>
      </c>
      <c r="R1329" s="2" t="s">
        <v>272</v>
      </c>
      <c r="S1329" s="2" t="s">
        <v>272</v>
      </c>
      <c r="T1329" s="2" t="s">
        <v>272</v>
      </c>
      <c r="U1329" s="25" t="s">
        <v>273</v>
      </c>
      <c r="V1329" s="24" t="s">
        <v>272</v>
      </c>
      <c r="W1329" s="2" t="s">
        <v>273</v>
      </c>
      <c r="X1329" s="2" t="s">
        <v>273</v>
      </c>
      <c r="Y1329" s="2" t="s">
        <v>273</v>
      </c>
      <c r="Z1329" s="175" t="s">
        <v>273</v>
      </c>
      <c r="AA1329" s="24" t="s">
        <v>272</v>
      </c>
      <c r="AB1329" s="2" t="s">
        <v>273</v>
      </c>
      <c r="AC1329" s="25" t="s">
        <v>273</v>
      </c>
      <c r="AD1329" s="174" t="s">
        <v>273</v>
      </c>
      <c r="AE1329" s="25" t="s">
        <v>273</v>
      </c>
      <c r="AF1329" s="180">
        <v>100</v>
      </c>
    </row>
    <row r="1330" spans="1:32">
      <c r="A1330" s="134" t="str">
        <f t="shared" si="20"/>
        <v>CZca_02.1</v>
      </c>
      <c r="C1330" s="177" t="s">
        <v>13</v>
      </c>
      <c r="D1330" s="178" t="s">
        <v>495</v>
      </c>
      <c r="E1330" s="178" t="s">
        <v>573</v>
      </c>
      <c r="F1330" s="178" t="s">
        <v>574</v>
      </c>
      <c r="G1330" s="178" t="s">
        <v>533</v>
      </c>
      <c r="H1330" s="177" t="s">
        <v>52</v>
      </c>
      <c r="I1330" s="179" t="s">
        <v>643</v>
      </c>
      <c r="J1330" s="59" t="s">
        <v>325</v>
      </c>
      <c r="K1330" s="60" t="s">
        <v>1745</v>
      </c>
      <c r="L1330" s="174" t="s">
        <v>272</v>
      </c>
      <c r="M1330" s="2" t="s">
        <v>272</v>
      </c>
      <c r="N1330" s="175" t="s">
        <v>272</v>
      </c>
      <c r="O1330" s="24"/>
      <c r="P1330" s="2"/>
      <c r="Q1330" s="2"/>
      <c r="R1330" s="2"/>
      <c r="S1330" s="2"/>
      <c r="T1330" s="2"/>
      <c r="U1330" s="25"/>
      <c r="V1330" s="24"/>
      <c r="W1330" s="2"/>
      <c r="X1330" s="2"/>
      <c r="Y1330" s="2"/>
      <c r="Z1330" s="175"/>
      <c r="AA1330" s="24"/>
      <c r="AB1330" s="2"/>
      <c r="AC1330" s="25"/>
      <c r="AD1330" s="174"/>
      <c r="AE1330" s="25"/>
      <c r="AF1330" s="180">
        <v>100</v>
      </c>
    </row>
    <row r="1331" spans="1:32">
      <c r="A1331" s="134" t="str">
        <f t="shared" si="20"/>
        <v>CZca_02.2</v>
      </c>
      <c r="C1331" s="177" t="s">
        <v>13</v>
      </c>
      <c r="D1331" s="178" t="s">
        <v>495</v>
      </c>
      <c r="E1331" s="178" t="s">
        <v>575</v>
      </c>
      <c r="F1331" s="178" t="s">
        <v>576</v>
      </c>
      <c r="G1331" s="178" t="s">
        <v>533</v>
      </c>
      <c r="H1331" s="177" t="s">
        <v>52</v>
      </c>
      <c r="I1331" s="179" t="s">
        <v>643</v>
      </c>
      <c r="J1331" s="59" t="s">
        <v>325</v>
      </c>
      <c r="K1331" s="60" t="s">
        <v>1746</v>
      </c>
      <c r="L1331" s="174" t="s">
        <v>272</v>
      </c>
      <c r="M1331" s="2" t="s">
        <v>272</v>
      </c>
      <c r="N1331" s="175" t="s">
        <v>272</v>
      </c>
      <c r="O1331" s="24"/>
      <c r="P1331" s="2"/>
      <c r="Q1331" s="2"/>
      <c r="R1331" s="2"/>
      <c r="S1331" s="2"/>
      <c r="T1331" s="2"/>
      <c r="U1331" s="25"/>
      <c r="V1331" s="24"/>
      <c r="W1331" s="2"/>
      <c r="X1331" s="2"/>
      <c r="Y1331" s="2"/>
      <c r="Z1331" s="175"/>
      <c r="AA1331" s="24"/>
      <c r="AB1331" s="2"/>
      <c r="AC1331" s="25"/>
      <c r="AD1331" s="174"/>
      <c r="AE1331" s="25"/>
      <c r="AF1331" s="180">
        <v>100</v>
      </c>
    </row>
    <row r="1332" spans="1:32">
      <c r="A1332" s="134" t="str">
        <f t="shared" si="20"/>
        <v>CZca_02.3</v>
      </c>
      <c r="C1332" s="177" t="s">
        <v>13</v>
      </c>
      <c r="D1332" s="178" t="s">
        <v>495</v>
      </c>
      <c r="E1332" s="178" t="s">
        <v>577</v>
      </c>
      <c r="F1332" s="178" t="s">
        <v>578</v>
      </c>
      <c r="G1332" s="178" t="s">
        <v>533</v>
      </c>
      <c r="H1332" s="177" t="s">
        <v>52</v>
      </c>
      <c r="I1332" s="179" t="s">
        <v>54</v>
      </c>
      <c r="J1332" s="59" t="s">
        <v>1747</v>
      </c>
      <c r="K1332" s="60" t="s">
        <v>1748</v>
      </c>
      <c r="L1332" s="174" t="s">
        <v>272</v>
      </c>
      <c r="M1332" s="2" t="s">
        <v>272</v>
      </c>
      <c r="N1332" s="175" t="s">
        <v>272</v>
      </c>
      <c r="O1332" s="24"/>
      <c r="P1332" s="2"/>
      <c r="Q1332" s="2"/>
      <c r="R1332" s="2"/>
      <c r="S1332" s="2"/>
      <c r="T1332" s="2"/>
      <c r="U1332" s="25"/>
      <c r="V1332" s="24"/>
      <c r="W1332" s="2"/>
      <c r="X1332" s="2"/>
      <c r="Y1332" s="2"/>
      <c r="Z1332" s="175"/>
      <c r="AA1332" s="24"/>
      <c r="AB1332" s="2"/>
      <c r="AC1332" s="25"/>
      <c r="AD1332" s="174"/>
      <c r="AE1332" s="25"/>
      <c r="AF1332" s="180">
        <v>100</v>
      </c>
    </row>
    <row r="1333" spans="1:32">
      <c r="A1333" s="134" t="str">
        <f t="shared" si="20"/>
        <v>CZca_02.3</v>
      </c>
      <c r="C1333" s="177" t="s">
        <v>13</v>
      </c>
      <c r="D1333" s="178" t="s">
        <v>495</v>
      </c>
      <c r="E1333" s="178" t="s">
        <v>577</v>
      </c>
      <c r="F1333" s="178" t="s">
        <v>578</v>
      </c>
      <c r="G1333" s="178" t="s">
        <v>533</v>
      </c>
      <c r="H1333" s="177" t="s">
        <v>52</v>
      </c>
      <c r="I1333" s="179" t="s">
        <v>54</v>
      </c>
      <c r="J1333" s="59" t="s">
        <v>1749</v>
      </c>
      <c r="K1333" s="60" t="s">
        <v>1750</v>
      </c>
      <c r="L1333" s="174" t="s">
        <v>272</v>
      </c>
      <c r="M1333" s="2" t="s">
        <v>272</v>
      </c>
      <c r="N1333" s="175" t="s">
        <v>272</v>
      </c>
      <c r="O1333" s="24"/>
      <c r="P1333" s="2"/>
      <c r="Q1333" s="2"/>
      <c r="R1333" s="2"/>
      <c r="S1333" s="2"/>
      <c r="T1333" s="2"/>
      <c r="U1333" s="25"/>
      <c r="V1333" s="24"/>
      <c r="W1333" s="2"/>
      <c r="X1333" s="2"/>
      <c r="Y1333" s="2"/>
      <c r="Z1333" s="175"/>
      <c r="AA1333" s="24"/>
      <c r="AB1333" s="2"/>
      <c r="AC1333" s="25"/>
      <c r="AD1333" s="174"/>
      <c r="AE1333" s="25"/>
      <c r="AF1333" s="180">
        <v>100</v>
      </c>
    </row>
    <row r="1334" spans="1:32">
      <c r="A1334" s="134" t="str">
        <f t="shared" si="20"/>
        <v>CZca_02.3</v>
      </c>
      <c r="C1334" s="177" t="s">
        <v>13</v>
      </c>
      <c r="D1334" s="178" t="s">
        <v>495</v>
      </c>
      <c r="E1334" s="178" t="s">
        <v>577</v>
      </c>
      <c r="F1334" s="178" t="s">
        <v>578</v>
      </c>
      <c r="G1334" s="178" t="s">
        <v>533</v>
      </c>
      <c r="H1334" s="177" t="s">
        <v>52</v>
      </c>
      <c r="I1334" s="179" t="s">
        <v>54</v>
      </c>
      <c r="J1334" s="59" t="s">
        <v>1751</v>
      </c>
      <c r="K1334" s="60" t="s">
        <v>1752</v>
      </c>
      <c r="L1334" s="174" t="s">
        <v>272</v>
      </c>
      <c r="M1334" s="2" t="s">
        <v>272</v>
      </c>
      <c r="N1334" s="175" t="s">
        <v>272</v>
      </c>
      <c r="O1334" s="24"/>
      <c r="P1334" s="2"/>
      <c r="Q1334" s="2"/>
      <c r="R1334" s="2"/>
      <c r="S1334" s="2"/>
      <c r="T1334" s="2"/>
      <c r="U1334" s="25"/>
      <c r="V1334" s="24"/>
      <c r="W1334" s="2"/>
      <c r="X1334" s="2"/>
      <c r="Y1334" s="2"/>
      <c r="Z1334" s="175"/>
      <c r="AA1334" s="24"/>
      <c r="AB1334" s="2"/>
      <c r="AC1334" s="25"/>
      <c r="AD1334" s="174"/>
      <c r="AE1334" s="25"/>
      <c r="AF1334" s="180">
        <v>100</v>
      </c>
    </row>
    <row r="1335" spans="1:32">
      <c r="A1335" s="134" t="str">
        <f t="shared" si="20"/>
        <v>CZca_02.3</v>
      </c>
      <c r="C1335" s="177" t="s">
        <v>13</v>
      </c>
      <c r="D1335" s="178" t="s">
        <v>495</v>
      </c>
      <c r="E1335" s="178" t="s">
        <v>577</v>
      </c>
      <c r="F1335" s="178" t="s">
        <v>578</v>
      </c>
      <c r="G1335" s="178" t="s">
        <v>533</v>
      </c>
      <c r="H1335" s="177" t="s">
        <v>52</v>
      </c>
      <c r="I1335" s="179" t="s">
        <v>54</v>
      </c>
      <c r="J1335" s="59" t="s">
        <v>1753</v>
      </c>
      <c r="K1335" s="60" t="s">
        <v>1754</v>
      </c>
      <c r="L1335" s="174" t="s">
        <v>272</v>
      </c>
      <c r="M1335" s="2" t="s">
        <v>272</v>
      </c>
      <c r="N1335" s="175" t="s">
        <v>272</v>
      </c>
      <c r="O1335" s="24"/>
      <c r="P1335" s="2"/>
      <c r="Q1335" s="2"/>
      <c r="R1335" s="2"/>
      <c r="S1335" s="2"/>
      <c r="T1335" s="2"/>
      <c r="U1335" s="25"/>
      <c r="V1335" s="24"/>
      <c r="W1335" s="2"/>
      <c r="X1335" s="2"/>
      <c r="Y1335" s="2"/>
      <c r="Z1335" s="175"/>
      <c r="AA1335" s="24"/>
      <c r="AB1335" s="2"/>
      <c r="AC1335" s="25"/>
      <c r="AD1335" s="174"/>
      <c r="AE1335" s="25"/>
      <c r="AF1335" s="180">
        <v>100</v>
      </c>
    </row>
    <row r="1336" spans="1:32">
      <c r="A1336" s="134" t="str">
        <f t="shared" si="20"/>
        <v>CZca_02.3</v>
      </c>
      <c r="C1336" s="177" t="s">
        <v>13</v>
      </c>
      <c r="D1336" s="178" t="s">
        <v>495</v>
      </c>
      <c r="E1336" s="178" t="s">
        <v>577</v>
      </c>
      <c r="F1336" s="178" t="s">
        <v>578</v>
      </c>
      <c r="G1336" s="178" t="s">
        <v>533</v>
      </c>
      <c r="H1336" s="177" t="s">
        <v>52</v>
      </c>
      <c r="I1336" s="179" t="s">
        <v>54</v>
      </c>
      <c r="J1336" s="59" t="s">
        <v>1755</v>
      </c>
      <c r="K1336" s="60" t="s">
        <v>1756</v>
      </c>
      <c r="L1336" s="174" t="s">
        <v>272</v>
      </c>
      <c r="M1336" s="2" t="s">
        <v>272</v>
      </c>
      <c r="N1336" s="175" t="s">
        <v>272</v>
      </c>
      <c r="O1336" s="24"/>
      <c r="P1336" s="2"/>
      <c r="Q1336" s="2"/>
      <c r="R1336" s="2"/>
      <c r="S1336" s="2"/>
      <c r="T1336" s="2"/>
      <c r="U1336" s="25"/>
      <c r="V1336" s="24"/>
      <c r="W1336" s="2"/>
      <c r="X1336" s="2"/>
      <c r="Y1336" s="2"/>
      <c r="Z1336" s="175"/>
      <c r="AA1336" s="24"/>
      <c r="AB1336" s="2"/>
      <c r="AC1336" s="25"/>
      <c r="AD1336" s="174"/>
      <c r="AE1336" s="25"/>
      <c r="AF1336" s="180">
        <v>100</v>
      </c>
    </row>
    <row r="1337" spans="1:32">
      <c r="A1337" s="134" t="str">
        <f t="shared" si="20"/>
        <v>CZca_02.4</v>
      </c>
      <c r="C1337" s="177" t="s">
        <v>13</v>
      </c>
      <c r="D1337" s="178" t="s">
        <v>495</v>
      </c>
      <c r="E1337" s="178" t="s">
        <v>579</v>
      </c>
      <c r="F1337" s="178" t="s">
        <v>580</v>
      </c>
      <c r="G1337" s="178" t="s">
        <v>533</v>
      </c>
      <c r="H1337" s="177" t="s">
        <v>52</v>
      </c>
      <c r="I1337" s="179"/>
      <c r="J1337" s="59" t="s">
        <v>194</v>
      </c>
      <c r="K1337" s="60" t="s">
        <v>194</v>
      </c>
      <c r="L1337" s="174" t="s">
        <v>7</v>
      </c>
      <c r="M1337" s="2" t="s">
        <v>7</v>
      </c>
      <c r="N1337" s="175" t="s">
        <v>7</v>
      </c>
      <c r="O1337" s="24"/>
      <c r="P1337" s="2"/>
      <c r="Q1337" s="2"/>
      <c r="R1337" s="2"/>
      <c r="S1337" s="2"/>
      <c r="T1337" s="2"/>
      <c r="U1337" s="25"/>
      <c r="V1337" s="24"/>
      <c r="W1337" s="2"/>
      <c r="X1337" s="2"/>
      <c r="Y1337" s="2"/>
      <c r="Z1337" s="175"/>
      <c r="AA1337" s="24"/>
      <c r="AB1337" s="2"/>
      <c r="AC1337" s="25"/>
      <c r="AD1337" s="174"/>
      <c r="AE1337" s="25"/>
      <c r="AF1337" s="180" t="s">
        <v>7</v>
      </c>
    </row>
    <row r="1338" spans="1:32">
      <c r="A1338" s="134" t="str">
        <f t="shared" si="20"/>
        <v>CZca_02.5</v>
      </c>
      <c r="C1338" s="177" t="s">
        <v>13</v>
      </c>
      <c r="D1338" s="178" t="s">
        <v>495</v>
      </c>
      <c r="E1338" s="178" t="s">
        <v>581</v>
      </c>
      <c r="F1338" s="178" t="s">
        <v>582</v>
      </c>
      <c r="G1338" s="178" t="s">
        <v>533</v>
      </c>
      <c r="H1338" s="177" t="s">
        <v>52</v>
      </c>
      <c r="I1338" s="179" t="s">
        <v>643</v>
      </c>
      <c r="J1338" s="59" t="s">
        <v>1757</v>
      </c>
      <c r="K1338" s="60" t="s">
        <v>1758</v>
      </c>
      <c r="L1338" s="174" t="s">
        <v>272</v>
      </c>
      <c r="M1338" s="2" t="s">
        <v>272</v>
      </c>
      <c r="N1338" s="175" t="s">
        <v>272</v>
      </c>
      <c r="O1338" s="24"/>
      <c r="P1338" s="2"/>
      <c r="Q1338" s="2"/>
      <c r="R1338" s="2"/>
      <c r="S1338" s="2"/>
      <c r="T1338" s="2"/>
      <c r="U1338" s="25"/>
      <c r="V1338" s="24"/>
      <c r="W1338" s="2"/>
      <c r="X1338" s="2"/>
      <c r="Y1338" s="2"/>
      <c r="Z1338" s="175"/>
      <c r="AA1338" s="24"/>
      <c r="AB1338" s="2"/>
      <c r="AC1338" s="25"/>
      <c r="AD1338" s="174"/>
      <c r="AE1338" s="25"/>
      <c r="AF1338" s="180">
        <v>100</v>
      </c>
    </row>
    <row r="1339" spans="1:32">
      <c r="A1339" s="134" t="str">
        <f t="shared" si="20"/>
        <v>CZca_02.5</v>
      </c>
      <c r="C1339" s="177" t="s">
        <v>13</v>
      </c>
      <c r="D1339" s="178" t="s">
        <v>495</v>
      </c>
      <c r="E1339" s="178" t="s">
        <v>581</v>
      </c>
      <c r="F1339" s="178" t="s">
        <v>582</v>
      </c>
      <c r="G1339" s="178" t="s">
        <v>533</v>
      </c>
      <c r="H1339" s="177" t="s">
        <v>52</v>
      </c>
      <c r="I1339" s="179" t="s">
        <v>643</v>
      </c>
      <c r="J1339" s="59" t="s">
        <v>325</v>
      </c>
      <c r="K1339" s="60" t="s">
        <v>1759</v>
      </c>
      <c r="L1339" s="174" t="s">
        <v>272</v>
      </c>
      <c r="M1339" s="2" t="s">
        <v>272</v>
      </c>
      <c r="N1339" s="175" t="s">
        <v>272</v>
      </c>
      <c r="O1339" s="24"/>
      <c r="P1339" s="2"/>
      <c r="Q1339" s="2"/>
      <c r="R1339" s="2"/>
      <c r="S1339" s="2"/>
      <c r="T1339" s="2"/>
      <c r="U1339" s="25"/>
      <c r="V1339" s="24"/>
      <c r="W1339" s="2"/>
      <c r="X1339" s="2"/>
      <c r="Y1339" s="2"/>
      <c r="Z1339" s="175"/>
      <c r="AA1339" s="24"/>
      <c r="AB1339" s="2"/>
      <c r="AC1339" s="25"/>
      <c r="AD1339" s="174"/>
      <c r="AE1339" s="25"/>
      <c r="AF1339" s="180">
        <v>100</v>
      </c>
    </row>
    <row r="1340" spans="1:32">
      <c r="A1340" s="134" t="str">
        <f t="shared" si="20"/>
        <v>CZca_02.6</v>
      </c>
      <c r="C1340" s="177" t="s">
        <v>13</v>
      </c>
      <c r="D1340" s="178" t="s">
        <v>495</v>
      </c>
      <c r="E1340" s="178" t="s">
        <v>583</v>
      </c>
      <c r="F1340" s="178" t="s">
        <v>584</v>
      </c>
      <c r="G1340" s="178" t="s">
        <v>540</v>
      </c>
      <c r="H1340" s="177" t="s">
        <v>52</v>
      </c>
      <c r="I1340" s="179"/>
      <c r="J1340" s="59" t="s">
        <v>194</v>
      </c>
      <c r="K1340" s="60" t="s">
        <v>194</v>
      </c>
      <c r="L1340" s="174" t="s">
        <v>7</v>
      </c>
      <c r="M1340" s="2" t="s">
        <v>7</v>
      </c>
      <c r="N1340" s="175" t="s">
        <v>7</v>
      </c>
      <c r="O1340" s="24" t="s">
        <v>7</v>
      </c>
      <c r="P1340" s="2" t="s">
        <v>7</v>
      </c>
      <c r="Q1340" s="2" t="s">
        <v>7</v>
      </c>
      <c r="R1340" s="2" t="s">
        <v>7</v>
      </c>
      <c r="S1340" s="2" t="s">
        <v>7</v>
      </c>
      <c r="T1340" s="2" t="s">
        <v>7</v>
      </c>
      <c r="U1340" s="25" t="s">
        <v>7</v>
      </c>
      <c r="V1340" s="24" t="s">
        <v>7</v>
      </c>
      <c r="W1340" s="2" t="s">
        <v>7</v>
      </c>
      <c r="X1340" s="2" t="s">
        <v>7</v>
      </c>
      <c r="Y1340" s="2" t="s">
        <v>7</v>
      </c>
      <c r="Z1340" s="175" t="s">
        <v>7</v>
      </c>
      <c r="AA1340" s="24" t="s">
        <v>7</v>
      </c>
      <c r="AB1340" s="2" t="s">
        <v>7</v>
      </c>
      <c r="AC1340" s="25" t="s">
        <v>7</v>
      </c>
      <c r="AD1340" s="174" t="s">
        <v>7</v>
      </c>
      <c r="AE1340" s="25" t="s">
        <v>7</v>
      </c>
      <c r="AF1340" s="180" t="s">
        <v>7</v>
      </c>
    </row>
    <row r="1341" spans="1:32">
      <c r="A1341" s="134" t="str">
        <f t="shared" si="20"/>
        <v>CZca_03.1</v>
      </c>
      <c r="C1341" s="177" t="s">
        <v>13</v>
      </c>
      <c r="D1341" s="178" t="s">
        <v>495</v>
      </c>
      <c r="E1341" s="178" t="s">
        <v>585</v>
      </c>
      <c r="F1341" s="178" t="s">
        <v>586</v>
      </c>
      <c r="G1341" s="178" t="s">
        <v>533</v>
      </c>
      <c r="H1341" s="177" t="s">
        <v>52</v>
      </c>
      <c r="I1341" s="179" t="s">
        <v>643</v>
      </c>
      <c r="J1341" s="59" t="s">
        <v>328</v>
      </c>
      <c r="K1341" s="60" t="s">
        <v>1745</v>
      </c>
      <c r="L1341" s="174" t="s">
        <v>272</v>
      </c>
      <c r="M1341" s="2" t="s">
        <v>272</v>
      </c>
      <c r="N1341" s="175" t="s">
        <v>272</v>
      </c>
      <c r="O1341" s="24"/>
      <c r="P1341" s="2"/>
      <c r="Q1341" s="2"/>
      <c r="R1341" s="2"/>
      <c r="S1341" s="2"/>
      <c r="T1341" s="2"/>
      <c r="U1341" s="25"/>
      <c r="V1341" s="24"/>
      <c r="W1341" s="2"/>
      <c r="X1341" s="2"/>
      <c r="Y1341" s="2"/>
      <c r="Z1341" s="175"/>
      <c r="AA1341" s="24"/>
      <c r="AB1341" s="2"/>
      <c r="AC1341" s="25"/>
      <c r="AD1341" s="174"/>
      <c r="AE1341" s="25"/>
      <c r="AF1341" s="180">
        <v>100</v>
      </c>
    </row>
    <row r="1342" spans="1:32">
      <c r="A1342" s="134" t="str">
        <f t="shared" si="20"/>
        <v>CZca_03.2</v>
      </c>
      <c r="C1342" s="177" t="s">
        <v>13</v>
      </c>
      <c r="D1342" s="178" t="s">
        <v>495</v>
      </c>
      <c r="E1342" s="178" t="s">
        <v>587</v>
      </c>
      <c r="F1342" s="178" t="s">
        <v>588</v>
      </c>
      <c r="G1342" s="178" t="s">
        <v>540</v>
      </c>
      <c r="H1342" s="177" t="s">
        <v>52</v>
      </c>
      <c r="I1342" s="179" t="s">
        <v>643</v>
      </c>
      <c r="J1342" s="59" t="s">
        <v>325</v>
      </c>
      <c r="K1342" s="60" t="s">
        <v>1760</v>
      </c>
      <c r="L1342" s="174" t="s">
        <v>272</v>
      </c>
      <c r="M1342" s="2" t="s">
        <v>273</v>
      </c>
      <c r="N1342" s="175" t="s">
        <v>272</v>
      </c>
      <c r="O1342" s="24" t="s">
        <v>672</v>
      </c>
      <c r="P1342" s="2" t="s">
        <v>273</v>
      </c>
      <c r="Q1342" s="2" t="s">
        <v>273</v>
      </c>
      <c r="R1342" s="2" t="s">
        <v>273</v>
      </c>
      <c r="S1342" s="2" t="s">
        <v>272</v>
      </c>
      <c r="T1342" s="2" t="s">
        <v>272</v>
      </c>
      <c r="U1342" s="25" t="s">
        <v>273</v>
      </c>
      <c r="V1342" s="24" t="s">
        <v>272</v>
      </c>
      <c r="W1342" s="2" t="s">
        <v>273</v>
      </c>
      <c r="X1342" s="2" t="s">
        <v>273</v>
      </c>
      <c r="Y1342" s="2" t="s">
        <v>273</v>
      </c>
      <c r="Z1342" s="175" t="s">
        <v>273</v>
      </c>
      <c r="AA1342" s="24" t="s">
        <v>272</v>
      </c>
      <c r="AB1342" s="2" t="s">
        <v>273</v>
      </c>
      <c r="AC1342" s="25" t="s">
        <v>273</v>
      </c>
      <c r="AD1342" s="174" t="s">
        <v>273</v>
      </c>
      <c r="AE1342" s="25" t="s">
        <v>273</v>
      </c>
      <c r="AF1342" s="180">
        <v>100</v>
      </c>
    </row>
    <row r="1343" spans="1:32">
      <c r="A1343" s="134" t="str">
        <f t="shared" si="20"/>
        <v>CZca_03.2</v>
      </c>
      <c r="C1343" s="177" t="s">
        <v>13</v>
      </c>
      <c r="D1343" s="178" t="s">
        <v>495</v>
      </c>
      <c r="E1343" s="178" t="s">
        <v>587</v>
      </c>
      <c r="F1343" s="178" t="s">
        <v>588</v>
      </c>
      <c r="G1343" s="178" t="s">
        <v>540</v>
      </c>
      <c r="H1343" s="177" t="s">
        <v>52</v>
      </c>
      <c r="I1343" s="179" t="s">
        <v>643</v>
      </c>
      <c r="J1343" s="59" t="s">
        <v>1761</v>
      </c>
      <c r="K1343" s="60" t="s">
        <v>1762</v>
      </c>
      <c r="L1343" s="174" t="s">
        <v>272</v>
      </c>
      <c r="M1343" s="2" t="s">
        <v>273</v>
      </c>
      <c r="N1343" s="175" t="s">
        <v>272</v>
      </c>
      <c r="O1343" s="24" t="s">
        <v>672</v>
      </c>
      <c r="P1343" s="2" t="s">
        <v>273</v>
      </c>
      <c r="Q1343" s="2" t="s">
        <v>273</v>
      </c>
      <c r="R1343" s="2" t="s">
        <v>273</v>
      </c>
      <c r="S1343" s="2" t="s">
        <v>272</v>
      </c>
      <c r="T1343" s="2" t="s">
        <v>273</v>
      </c>
      <c r="U1343" s="25" t="s">
        <v>272</v>
      </c>
      <c r="V1343" s="24" t="s">
        <v>272</v>
      </c>
      <c r="W1343" s="2" t="s">
        <v>273</v>
      </c>
      <c r="X1343" s="2" t="s">
        <v>273</v>
      </c>
      <c r="Y1343" s="2" t="s">
        <v>273</v>
      </c>
      <c r="Z1343" s="175" t="s">
        <v>273</v>
      </c>
      <c r="AA1343" s="24" t="s">
        <v>272</v>
      </c>
      <c r="AB1343" s="2" t="s">
        <v>273</v>
      </c>
      <c r="AC1343" s="25" t="s">
        <v>273</v>
      </c>
      <c r="AD1343" s="174" t="s">
        <v>273</v>
      </c>
      <c r="AE1343" s="25" t="s">
        <v>273</v>
      </c>
      <c r="AF1343" s="180">
        <v>100</v>
      </c>
    </row>
    <row r="1344" spans="1:32">
      <c r="A1344" s="134" t="str">
        <f t="shared" si="20"/>
        <v>CZca_03.3</v>
      </c>
      <c r="C1344" s="177" t="s">
        <v>13</v>
      </c>
      <c r="D1344" s="178" t="s">
        <v>495</v>
      </c>
      <c r="E1344" s="178" t="s">
        <v>589</v>
      </c>
      <c r="F1344" s="178" t="s">
        <v>590</v>
      </c>
      <c r="G1344" s="178" t="s">
        <v>540</v>
      </c>
      <c r="H1344" s="177" t="s">
        <v>52</v>
      </c>
      <c r="I1344" s="179" t="s">
        <v>643</v>
      </c>
      <c r="J1344" s="59" t="s">
        <v>328</v>
      </c>
      <c r="K1344" s="60" t="s">
        <v>1745</v>
      </c>
      <c r="L1344" s="174" t="s">
        <v>272</v>
      </c>
      <c r="M1344" s="2" t="s">
        <v>273</v>
      </c>
      <c r="N1344" s="175" t="s">
        <v>272</v>
      </c>
      <c r="O1344" s="24" t="s">
        <v>672</v>
      </c>
      <c r="P1344" s="2" t="s">
        <v>273</v>
      </c>
      <c r="Q1344" s="2" t="s">
        <v>273</v>
      </c>
      <c r="R1344" s="2" t="s">
        <v>272</v>
      </c>
      <c r="S1344" s="2" t="s">
        <v>272</v>
      </c>
      <c r="T1344" s="2" t="s">
        <v>272</v>
      </c>
      <c r="U1344" s="25" t="s">
        <v>273</v>
      </c>
      <c r="V1344" s="24" t="s">
        <v>272</v>
      </c>
      <c r="W1344" s="2" t="s">
        <v>273</v>
      </c>
      <c r="X1344" s="2" t="s">
        <v>273</v>
      </c>
      <c r="Y1344" s="2" t="s">
        <v>273</v>
      </c>
      <c r="Z1344" s="175" t="s">
        <v>273</v>
      </c>
      <c r="AA1344" s="24" t="s">
        <v>272</v>
      </c>
      <c r="AB1344" s="2" t="s">
        <v>273</v>
      </c>
      <c r="AC1344" s="25" t="s">
        <v>273</v>
      </c>
      <c r="AD1344" s="174" t="s">
        <v>273</v>
      </c>
      <c r="AE1344" s="25" t="s">
        <v>273</v>
      </c>
      <c r="AF1344" s="180">
        <v>100</v>
      </c>
    </row>
    <row r="1345" spans="1:32">
      <c r="A1345" s="134" t="str">
        <f t="shared" si="20"/>
        <v>CZca_04.1</v>
      </c>
      <c r="C1345" s="177" t="s">
        <v>13</v>
      </c>
      <c r="D1345" s="178" t="s">
        <v>495</v>
      </c>
      <c r="E1345" s="178" t="s">
        <v>591</v>
      </c>
      <c r="F1345" s="178" t="s">
        <v>592</v>
      </c>
      <c r="G1345" s="178" t="s">
        <v>533</v>
      </c>
      <c r="H1345" s="177" t="s">
        <v>52</v>
      </c>
      <c r="I1345" s="179" t="s">
        <v>643</v>
      </c>
      <c r="J1345" s="59" t="s">
        <v>1763</v>
      </c>
      <c r="K1345" s="60" t="s">
        <v>1764</v>
      </c>
      <c r="L1345" s="174" t="s">
        <v>272</v>
      </c>
      <c r="M1345" s="2" t="s">
        <v>272</v>
      </c>
      <c r="N1345" s="175" t="s">
        <v>272</v>
      </c>
      <c r="O1345" s="24"/>
      <c r="P1345" s="2"/>
      <c r="Q1345" s="2"/>
      <c r="R1345" s="2"/>
      <c r="S1345" s="2"/>
      <c r="T1345" s="2"/>
      <c r="U1345" s="25"/>
      <c r="V1345" s="24"/>
      <c r="W1345" s="2"/>
      <c r="X1345" s="2"/>
      <c r="Y1345" s="2"/>
      <c r="Z1345" s="175"/>
      <c r="AA1345" s="24"/>
      <c r="AB1345" s="2"/>
      <c r="AC1345" s="25"/>
      <c r="AD1345" s="174"/>
      <c r="AE1345" s="25"/>
      <c r="AF1345" s="180">
        <v>100</v>
      </c>
    </row>
    <row r="1346" spans="1:32">
      <c r="A1346" s="134" t="str">
        <f t="shared" si="20"/>
        <v>CZca_04.2</v>
      </c>
      <c r="C1346" s="177" t="s">
        <v>13</v>
      </c>
      <c r="D1346" s="178" t="s">
        <v>495</v>
      </c>
      <c r="E1346" s="178" t="s">
        <v>593</v>
      </c>
      <c r="F1346" s="178" t="s">
        <v>594</v>
      </c>
      <c r="G1346" s="178" t="s">
        <v>540</v>
      </c>
      <c r="H1346" s="177" t="s">
        <v>52</v>
      </c>
      <c r="I1346" s="179" t="s">
        <v>643</v>
      </c>
      <c r="J1346" s="59" t="s">
        <v>1763</v>
      </c>
      <c r="K1346" s="60" t="s">
        <v>1764</v>
      </c>
      <c r="L1346" s="174" t="s">
        <v>272</v>
      </c>
      <c r="M1346" s="2" t="s">
        <v>272</v>
      </c>
      <c r="N1346" s="175" t="s">
        <v>272</v>
      </c>
      <c r="O1346" s="24" t="s">
        <v>672</v>
      </c>
      <c r="P1346" s="2" t="s">
        <v>273</v>
      </c>
      <c r="Q1346" s="2" t="s">
        <v>273</v>
      </c>
      <c r="R1346" s="2" t="s">
        <v>272</v>
      </c>
      <c r="S1346" s="2" t="s">
        <v>272</v>
      </c>
      <c r="T1346" s="2" t="s">
        <v>273</v>
      </c>
      <c r="U1346" s="25" t="s">
        <v>273</v>
      </c>
      <c r="V1346" s="24" t="s">
        <v>272</v>
      </c>
      <c r="W1346" s="2" t="s">
        <v>273</v>
      </c>
      <c r="X1346" s="2" t="s">
        <v>273</v>
      </c>
      <c r="Y1346" s="2" t="s">
        <v>273</v>
      </c>
      <c r="Z1346" s="175" t="s">
        <v>273</v>
      </c>
      <c r="AA1346" s="24" t="s">
        <v>272</v>
      </c>
      <c r="AB1346" s="2" t="s">
        <v>273</v>
      </c>
      <c r="AC1346" s="25" t="s">
        <v>273</v>
      </c>
      <c r="AD1346" s="174" t="s">
        <v>273</v>
      </c>
      <c r="AE1346" s="25" t="s">
        <v>273</v>
      </c>
      <c r="AF1346" s="180">
        <v>100</v>
      </c>
    </row>
    <row r="1347" spans="1:32">
      <c r="A1347" s="134" t="str">
        <f t="shared" si="20"/>
        <v>CZca_04.3</v>
      </c>
      <c r="C1347" s="177" t="s">
        <v>13</v>
      </c>
      <c r="D1347" s="178" t="s">
        <v>495</v>
      </c>
      <c r="E1347" s="178" t="s">
        <v>595</v>
      </c>
      <c r="F1347" s="178" t="s">
        <v>596</v>
      </c>
      <c r="G1347" s="178" t="s">
        <v>540</v>
      </c>
      <c r="H1347" s="177" t="s">
        <v>52</v>
      </c>
      <c r="I1347" s="179" t="s">
        <v>643</v>
      </c>
      <c r="J1347" s="59" t="s">
        <v>326</v>
      </c>
      <c r="K1347" s="60" t="s">
        <v>1765</v>
      </c>
      <c r="L1347" s="174" t="s">
        <v>272</v>
      </c>
      <c r="M1347" s="2" t="s">
        <v>272</v>
      </c>
      <c r="N1347" s="175" t="s">
        <v>272</v>
      </c>
      <c r="O1347" s="24" t="s">
        <v>272</v>
      </c>
      <c r="P1347" s="2" t="s">
        <v>272</v>
      </c>
      <c r="Q1347" s="2" t="s">
        <v>272</v>
      </c>
      <c r="R1347" s="2" t="s">
        <v>273</v>
      </c>
      <c r="S1347" s="2" t="s">
        <v>272</v>
      </c>
      <c r="T1347" s="2" t="s">
        <v>272</v>
      </c>
      <c r="U1347" s="25" t="s">
        <v>272</v>
      </c>
      <c r="V1347" s="24" t="s">
        <v>272</v>
      </c>
      <c r="W1347" s="2" t="s">
        <v>272</v>
      </c>
      <c r="X1347" s="2" t="s">
        <v>272</v>
      </c>
      <c r="Y1347" s="2" t="s">
        <v>273</v>
      </c>
      <c r="Z1347" s="175" t="s">
        <v>273</v>
      </c>
      <c r="AA1347" s="24" t="s">
        <v>272</v>
      </c>
      <c r="AB1347" s="2" t="s">
        <v>272</v>
      </c>
      <c r="AC1347" s="25" t="s">
        <v>273</v>
      </c>
      <c r="AD1347" s="174" t="s">
        <v>272</v>
      </c>
      <c r="AE1347" s="25" t="s">
        <v>272</v>
      </c>
      <c r="AF1347" s="180">
        <v>100</v>
      </c>
    </row>
    <row r="1348" spans="1:32">
      <c r="A1348" s="134" t="str">
        <f t="shared" si="20"/>
        <v>CZca_04.3</v>
      </c>
      <c r="C1348" s="177" t="s">
        <v>13</v>
      </c>
      <c r="D1348" s="178" t="s">
        <v>495</v>
      </c>
      <c r="E1348" s="178" t="s">
        <v>595</v>
      </c>
      <c r="F1348" s="178" t="s">
        <v>596</v>
      </c>
      <c r="G1348" s="178" t="s">
        <v>540</v>
      </c>
      <c r="H1348" s="177" t="s">
        <v>52</v>
      </c>
      <c r="I1348" s="179" t="s">
        <v>643</v>
      </c>
      <c r="J1348" s="59" t="s">
        <v>1766</v>
      </c>
      <c r="K1348" s="60" t="s">
        <v>1767</v>
      </c>
      <c r="L1348" s="174" t="s">
        <v>272</v>
      </c>
      <c r="M1348" s="2" t="s">
        <v>272</v>
      </c>
      <c r="N1348" s="175" t="s">
        <v>272</v>
      </c>
      <c r="O1348" s="24" t="s">
        <v>272</v>
      </c>
      <c r="P1348" s="2" t="s">
        <v>272</v>
      </c>
      <c r="Q1348" s="2" t="s">
        <v>272</v>
      </c>
      <c r="R1348" s="2" t="s">
        <v>273</v>
      </c>
      <c r="S1348" s="2" t="s">
        <v>272</v>
      </c>
      <c r="T1348" s="2" t="s">
        <v>272</v>
      </c>
      <c r="U1348" s="25" t="s">
        <v>272</v>
      </c>
      <c r="V1348" s="24" t="s">
        <v>272</v>
      </c>
      <c r="W1348" s="2" t="s">
        <v>272</v>
      </c>
      <c r="X1348" s="2" t="s">
        <v>272</v>
      </c>
      <c r="Y1348" s="2" t="s">
        <v>273</v>
      </c>
      <c r="Z1348" s="175" t="s">
        <v>273</v>
      </c>
      <c r="AA1348" s="24" t="s">
        <v>272</v>
      </c>
      <c r="AB1348" s="2" t="s">
        <v>272</v>
      </c>
      <c r="AC1348" s="25" t="s">
        <v>273</v>
      </c>
      <c r="AD1348" s="174" t="s">
        <v>272</v>
      </c>
      <c r="AE1348" s="25" t="s">
        <v>272</v>
      </c>
      <c r="AF1348" s="180">
        <v>0</v>
      </c>
    </row>
    <row r="1349" spans="1:32">
      <c r="A1349" s="134" t="str">
        <f t="shared" si="20"/>
        <v>CZca_05.1</v>
      </c>
      <c r="C1349" s="177" t="s">
        <v>13</v>
      </c>
      <c r="D1349" s="178" t="s">
        <v>495</v>
      </c>
      <c r="E1349" s="178" t="s">
        <v>597</v>
      </c>
      <c r="F1349" s="178" t="s">
        <v>598</v>
      </c>
      <c r="G1349" s="178" t="s">
        <v>533</v>
      </c>
      <c r="H1349" s="177" t="s">
        <v>52</v>
      </c>
      <c r="I1349" s="179" t="s">
        <v>643</v>
      </c>
      <c r="J1349" s="59" t="s">
        <v>327</v>
      </c>
      <c r="K1349" s="60" t="s">
        <v>1768</v>
      </c>
      <c r="L1349" s="174" t="s">
        <v>272</v>
      </c>
      <c r="M1349" s="2" t="s">
        <v>272</v>
      </c>
      <c r="N1349" s="175" t="s">
        <v>272</v>
      </c>
      <c r="O1349" s="24"/>
      <c r="P1349" s="2"/>
      <c r="Q1349" s="2"/>
      <c r="R1349" s="2"/>
      <c r="S1349" s="2"/>
      <c r="T1349" s="2"/>
      <c r="U1349" s="25"/>
      <c r="V1349" s="24"/>
      <c r="W1349" s="2"/>
      <c r="X1349" s="2"/>
      <c r="Y1349" s="2"/>
      <c r="Z1349" s="175"/>
      <c r="AA1349" s="24"/>
      <c r="AB1349" s="2"/>
      <c r="AC1349" s="25"/>
      <c r="AD1349" s="174"/>
      <c r="AE1349" s="25"/>
      <c r="AF1349" s="180">
        <v>100</v>
      </c>
    </row>
    <row r="1350" spans="1:32">
      <c r="A1350" s="134" t="str">
        <f t="shared" si="20"/>
        <v>CZca_05.2</v>
      </c>
      <c r="C1350" s="177" t="s">
        <v>13</v>
      </c>
      <c r="D1350" s="178" t="s">
        <v>495</v>
      </c>
      <c r="E1350" s="178" t="s">
        <v>599</v>
      </c>
      <c r="F1350" s="178" t="s">
        <v>600</v>
      </c>
      <c r="G1350" s="178" t="s">
        <v>540</v>
      </c>
      <c r="H1350" s="177" t="s">
        <v>52</v>
      </c>
      <c r="I1350" s="179" t="s">
        <v>643</v>
      </c>
      <c r="J1350" s="59" t="s">
        <v>327</v>
      </c>
      <c r="K1350" s="60" t="s">
        <v>1769</v>
      </c>
      <c r="L1350" s="174" t="s">
        <v>272</v>
      </c>
      <c r="M1350" s="2" t="s">
        <v>273</v>
      </c>
      <c r="N1350" s="175" t="s">
        <v>272</v>
      </c>
      <c r="O1350" s="24" t="s">
        <v>672</v>
      </c>
      <c r="P1350" s="2" t="s">
        <v>273</v>
      </c>
      <c r="Q1350" s="2" t="s">
        <v>273</v>
      </c>
      <c r="R1350" s="2" t="s">
        <v>272</v>
      </c>
      <c r="S1350" s="2" t="s">
        <v>273</v>
      </c>
      <c r="T1350" s="2" t="s">
        <v>273</v>
      </c>
      <c r="U1350" s="25" t="s">
        <v>273</v>
      </c>
      <c r="V1350" s="24" t="s">
        <v>272</v>
      </c>
      <c r="W1350" s="2" t="s">
        <v>273</v>
      </c>
      <c r="X1350" s="2" t="s">
        <v>273</v>
      </c>
      <c r="Y1350" s="2" t="s">
        <v>273</v>
      </c>
      <c r="Z1350" s="175" t="s">
        <v>273</v>
      </c>
      <c r="AA1350" s="24" t="s">
        <v>272</v>
      </c>
      <c r="AB1350" s="2" t="s">
        <v>273</v>
      </c>
      <c r="AC1350" s="25" t="s">
        <v>273</v>
      </c>
      <c r="AD1350" s="174" t="s">
        <v>272</v>
      </c>
      <c r="AE1350" s="25" t="s">
        <v>273</v>
      </c>
      <c r="AF1350" s="180">
        <v>100</v>
      </c>
    </row>
    <row r="1351" spans="1:32">
      <c r="A1351" s="134" t="str">
        <f t="shared" si="20"/>
        <v>CZca_05.2</v>
      </c>
      <c r="C1351" s="177" t="s">
        <v>13</v>
      </c>
      <c r="D1351" s="178" t="s">
        <v>495</v>
      </c>
      <c r="E1351" s="178" t="s">
        <v>599</v>
      </c>
      <c r="F1351" s="178" t="s">
        <v>600</v>
      </c>
      <c r="G1351" s="178" t="s">
        <v>540</v>
      </c>
      <c r="H1351" s="177" t="s">
        <v>52</v>
      </c>
      <c r="I1351" s="179" t="s">
        <v>643</v>
      </c>
      <c r="J1351" s="59" t="s">
        <v>325</v>
      </c>
      <c r="K1351" s="60" t="s">
        <v>1770</v>
      </c>
      <c r="L1351" s="174" t="s">
        <v>272</v>
      </c>
      <c r="M1351" s="2" t="s">
        <v>272</v>
      </c>
      <c r="N1351" s="175" t="s">
        <v>272</v>
      </c>
      <c r="O1351" s="24" t="s">
        <v>672</v>
      </c>
      <c r="P1351" s="2" t="s">
        <v>273</v>
      </c>
      <c r="Q1351" s="2" t="s">
        <v>273</v>
      </c>
      <c r="R1351" s="2" t="s">
        <v>272</v>
      </c>
      <c r="S1351" s="2" t="s">
        <v>273</v>
      </c>
      <c r="T1351" s="2" t="s">
        <v>273</v>
      </c>
      <c r="U1351" s="25" t="s">
        <v>273</v>
      </c>
      <c r="V1351" s="24" t="s">
        <v>272</v>
      </c>
      <c r="W1351" s="2" t="s">
        <v>273</v>
      </c>
      <c r="X1351" s="2" t="s">
        <v>273</v>
      </c>
      <c r="Y1351" s="2" t="s">
        <v>273</v>
      </c>
      <c r="Z1351" s="175" t="s">
        <v>273</v>
      </c>
      <c r="AA1351" s="24" t="s">
        <v>273</v>
      </c>
      <c r="AB1351" s="2" t="s">
        <v>273</v>
      </c>
      <c r="AC1351" s="25" t="s">
        <v>273</v>
      </c>
      <c r="AD1351" s="174" t="s">
        <v>272</v>
      </c>
      <c r="AE1351" s="25" t="s">
        <v>273</v>
      </c>
      <c r="AF1351" s="180">
        <v>100</v>
      </c>
    </row>
    <row r="1352" spans="1:32">
      <c r="A1352" s="134" t="str">
        <f t="shared" ref="A1352:A1415" si="21">C1352&amp;LOWER(LEFT(D1352,2))&amp;"_"&amp;IF(LEN(TRIM(LEFT(E1352,FIND(" ",E1352))))=3,"0"&amp;TRIM(LEFT(E1352,FIND(" ",E1352))),TRIM(LEFT(E1352,FIND(" ",E1352))))</f>
        <v>CZca_05.3</v>
      </c>
      <c r="C1352" s="177" t="s">
        <v>13</v>
      </c>
      <c r="D1352" s="178" t="s">
        <v>495</v>
      </c>
      <c r="E1352" s="178" t="s">
        <v>601</v>
      </c>
      <c r="F1352" s="178" t="s">
        <v>602</v>
      </c>
      <c r="G1352" s="178" t="s">
        <v>533</v>
      </c>
      <c r="H1352" s="177" t="s">
        <v>52</v>
      </c>
      <c r="I1352" s="179" t="s">
        <v>643</v>
      </c>
      <c r="J1352" s="59" t="s">
        <v>327</v>
      </c>
      <c r="K1352" s="60" t="s">
        <v>1771</v>
      </c>
      <c r="L1352" s="174" t="s">
        <v>272</v>
      </c>
      <c r="M1352" s="2" t="s">
        <v>272</v>
      </c>
      <c r="N1352" s="175" t="s">
        <v>272</v>
      </c>
      <c r="O1352" s="24"/>
      <c r="P1352" s="2"/>
      <c r="Q1352" s="2"/>
      <c r="R1352" s="2"/>
      <c r="S1352" s="2"/>
      <c r="T1352" s="2"/>
      <c r="U1352" s="25"/>
      <c r="V1352" s="24"/>
      <c r="W1352" s="2"/>
      <c r="X1352" s="2"/>
      <c r="Y1352" s="2"/>
      <c r="Z1352" s="175"/>
      <c r="AA1352" s="24"/>
      <c r="AB1352" s="2"/>
      <c r="AC1352" s="25"/>
      <c r="AD1352" s="174"/>
      <c r="AE1352" s="25"/>
      <c r="AF1352" s="180">
        <v>100</v>
      </c>
    </row>
    <row r="1353" spans="1:32">
      <c r="A1353" s="134" t="str">
        <f t="shared" si="21"/>
        <v>CZfa_01.1</v>
      </c>
      <c r="C1353" s="177" t="s">
        <v>13</v>
      </c>
      <c r="D1353" s="178" t="s">
        <v>2</v>
      </c>
      <c r="E1353" s="178" t="s">
        <v>603</v>
      </c>
      <c r="F1353" s="178" t="s">
        <v>604</v>
      </c>
      <c r="G1353" s="178" t="s">
        <v>533</v>
      </c>
      <c r="H1353" s="177" t="s">
        <v>52</v>
      </c>
      <c r="I1353" s="179" t="s">
        <v>643</v>
      </c>
      <c r="J1353" s="59" t="s">
        <v>325</v>
      </c>
      <c r="K1353" s="60" t="s">
        <v>1772</v>
      </c>
      <c r="L1353" s="174" t="s">
        <v>272</v>
      </c>
      <c r="M1353" s="2" t="s">
        <v>272</v>
      </c>
      <c r="N1353" s="175" t="s">
        <v>272</v>
      </c>
      <c r="O1353" s="24"/>
      <c r="P1353" s="2"/>
      <c r="Q1353" s="2"/>
      <c r="R1353" s="2"/>
      <c r="S1353" s="2"/>
      <c r="T1353" s="2"/>
      <c r="U1353" s="25"/>
      <c r="V1353" s="24"/>
      <c r="W1353" s="2"/>
      <c r="X1353" s="2"/>
      <c r="Y1353" s="2"/>
      <c r="Z1353" s="175"/>
      <c r="AA1353" s="24"/>
      <c r="AB1353" s="2"/>
      <c r="AC1353" s="25"/>
      <c r="AD1353" s="174"/>
      <c r="AE1353" s="25"/>
      <c r="AF1353" s="180">
        <v>100</v>
      </c>
    </row>
    <row r="1354" spans="1:32">
      <c r="A1354" s="134" t="str">
        <f t="shared" si="21"/>
        <v>CZfa_01.2</v>
      </c>
      <c r="C1354" s="177" t="s">
        <v>13</v>
      </c>
      <c r="D1354" s="178" t="s">
        <v>2</v>
      </c>
      <c r="E1354" s="178" t="s">
        <v>605</v>
      </c>
      <c r="F1354" s="178" t="s">
        <v>606</v>
      </c>
      <c r="G1354" s="178" t="s">
        <v>540</v>
      </c>
      <c r="H1354" s="177" t="s">
        <v>52</v>
      </c>
      <c r="I1354" s="179" t="s">
        <v>53</v>
      </c>
      <c r="J1354" s="59" t="s">
        <v>1773</v>
      </c>
      <c r="K1354" s="60" t="s">
        <v>1774</v>
      </c>
      <c r="L1354" s="174" t="s">
        <v>272</v>
      </c>
      <c r="M1354" s="2" t="s">
        <v>272</v>
      </c>
      <c r="N1354" s="175" t="s">
        <v>272</v>
      </c>
      <c r="O1354" s="24" t="s">
        <v>672</v>
      </c>
      <c r="P1354" s="2" t="s">
        <v>273</v>
      </c>
      <c r="Q1354" s="2" t="s">
        <v>273</v>
      </c>
      <c r="R1354" s="2" t="s">
        <v>273</v>
      </c>
      <c r="S1354" s="2" t="s">
        <v>272</v>
      </c>
      <c r="T1354" s="2" t="s">
        <v>272</v>
      </c>
      <c r="U1354" s="25" t="s">
        <v>273</v>
      </c>
      <c r="V1354" s="24" t="s">
        <v>272</v>
      </c>
      <c r="W1354" s="2" t="s">
        <v>273</v>
      </c>
      <c r="X1354" s="2" t="s">
        <v>273</v>
      </c>
      <c r="Y1354" s="2" t="s">
        <v>273</v>
      </c>
      <c r="Z1354" s="175" t="s">
        <v>273</v>
      </c>
      <c r="AA1354" s="24" t="s">
        <v>272</v>
      </c>
      <c r="AB1354" s="2" t="s">
        <v>273</v>
      </c>
      <c r="AC1354" s="25" t="s">
        <v>273</v>
      </c>
      <c r="AD1354" s="174" t="s">
        <v>273</v>
      </c>
      <c r="AE1354" s="25" t="s">
        <v>273</v>
      </c>
      <c r="AF1354" s="180">
        <v>100</v>
      </c>
    </row>
    <row r="1355" spans="1:32">
      <c r="A1355" s="134" t="str">
        <f t="shared" si="21"/>
        <v>CZfa_01.2</v>
      </c>
      <c r="C1355" s="177" t="s">
        <v>13</v>
      </c>
      <c r="D1355" s="178" t="s">
        <v>2</v>
      </c>
      <c r="E1355" s="178" t="s">
        <v>605</v>
      </c>
      <c r="F1355" s="178" t="s">
        <v>606</v>
      </c>
      <c r="G1355" s="178" t="s">
        <v>540</v>
      </c>
      <c r="H1355" s="177" t="s">
        <v>52</v>
      </c>
      <c r="I1355" s="179" t="s">
        <v>53</v>
      </c>
      <c r="J1355" s="59" t="s">
        <v>315</v>
      </c>
      <c r="K1355" s="60" t="s">
        <v>1775</v>
      </c>
      <c r="L1355" s="174" t="s">
        <v>272</v>
      </c>
      <c r="M1355" s="2" t="s">
        <v>272</v>
      </c>
      <c r="N1355" s="175" t="s">
        <v>272</v>
      </c>
      <c r="O1355" s="24" t="s">
        <v>672</v>
      </c>
      <c r="P1355" s="2" t="s">
        <v>273</v>
      </c>
      <c r="Q1355" s="2" t="s">
        <v>273</v>
      </c>
      <c r="R1355" s="2" t="s">
        <v>272</v>
      </c>
      <c r="S1355" s="2" t="s">
        <v>272</v>
      </c>
      <c r="T1355" s="2" t="s">
        <v>272</v>
      </c>
      <c r="U1355" s="25" t="s">
        <v>273</v>
      </c>
      <c r="V1355" s="24" t="s">
        <v>272</v>
      </c>
      <c r="W1355" s="2" t="s">
        <v>273</v>
      </c>
      <c r="X1355" s="2" t="s">
        <v>273</v>
      </c>
      <c r="Y1355" s="2" t="s">
        <v>273</v>
      </c>
      <c r="Z1355" s="175" t="s">
        <v>273</v>
      </c>
      <c r="AA1355" s="24" t="s">
        <v>272</v>
      </c>
      <c r="AB1355" s="2" t="s">
        <v>273</v>
      </c>
      <c r="AC1355" s="25" t="s">
        <v>273</v>
      </c>
      <c r="AD1355" s="174" t="s">
        <v>273</v>
      </c>
      <c r="AE1355" s="25" t="s">
        <v>273</v>
      </c>
      <c r="AF1355" s="180">
        <v>100</v>
      </c>
    </row>
    <row r="1356" spans="1:32">
      <c r="A1356" s="134" t="str">
        <f t="shared" si="21"/>
        <v>CZfa_01.2</v>
      </c>
      <c r="C1356" s="177" t="s">
        <v>13</v>
      </c>
      <c r="D1356" s="178" t="s">
        <v>2</v>
      </c>
      <c r="E1356" s="178" t="s">
        <v>605</v>
      </c>
      <c r="F1356" s="178" t="s">
        <v>606</v>
      </c>
      <c r="G1356" s="178" t="s">
        <v>540</v>
      </c>
      <c r="H1356" s="177" t="s">
        <v>52</v>
      </c>
      <c r="I1356" s="179" t="s">
        <v>53</v>
      </c>
      <c r="J1356" s="59" t="s">
        <v>316</v>
      </c>
      <c r="K1356" s="60" t="s">
        <v>1776</v>
      </c>
      <c r="L1356" s="174" t="s">
        <v>272</v>
      </c>
      <c r="M1356" s="2" t="s">
        <v>272</v>
      </c>
      <c r="N1356" s="175" t="s">
        <v>272</v>
      </c>
      <c r="O1356" s="24" t="s">
        <v>672</v>
      </c>
      <c r="P1356" s="2" t="s">
        <v>273</v>
      </c>
      <c r="Q1356" s="2" t="s">
        <v>273</v>
      </c>
      <c r="R1356" s="2" t="s">
        <v>273</v>
      </c>
      <c r="S1356" s="2" t="s">
        <v>272</v>
      </c>
      <c r="T1356" s="2" t="s">
        <v>272</v>
      </c>
      <c r="U1356" s="25" t="s">
        <v>273</v>
      </c>
      <c r="V1356" s="24" t="s">
        <v>272</v>
      </c>
      <c r="W1356" s="2" t="s">
        <v>273</v>
      </c>
      <c r="X1356" s="2" t="s">
        <v>273</v>
      </c>
      <c r="Y1356" s="2" t="s">
        <v>273</v>
      </c>
      <c r="Z1356" s="175" t="s">
        <v>273</v>
      </c>
      <c r="AA1356" s="24" t="s">
        <v>272</v>
      </c>
      <c r="AB1356" s="2" t="s">
        <v>273</v>
      </c>
      <c r="AC1356" s="25" t="s">
        <v>273</v>
      </c>
      <c r="AD1356" s="174" t="s">
        <v>273</v>
      </c>
      <c r="AE1356" s="25" t="s">
        <v>273</v>
      </c>
      <c r="AF1356" s="180">
        <v>100</v>
      </c>
    </row>
    <row r="1357" spans="1:32">
      <c r="A1357" s="134" t="str">
        <f t="shared" si="21"/>
        <v>CZfa_01.2</v>
      </c>
      <c r="C1357" s="177" t="s">
        <v>13</v>
      </c>
      <c r="D1357" s="178" t="s">
        <v>2</v>
      </c>
      <c r="E1357" s="178" t="s">
        <v>605</v>
      </c>
      <c r="F1357" s="178" t="s">
        <v>606</v>
      </c>
      <c r="G1357" s="178" t="s">
        <v>540</v>
      </c>
      <c r="H1357" s="177" t="s">
        <v>52</v>
      </c>
      <c r="I1357" s="179" t="s">
        <v>53</v>
      </c>
      <c r="J1357" s="59" t="s">
        <v>314</v>
      </c>
      <c r="K1357" s="60" t="s">
        <v>1777</v>
      </c>
      <c r="L1357" s="174" t="s">
        <v>272</v>
      </c>
      <c r="M1357" s="2" t="s">
        <v>272</v>
      </c>
      <c r="N1357" s="175" t="s">
        <v>272</v>
      </c>
      <c r="O1357" s="24" t="s">
        <v>672</v>
      </c>
      <c r="P1357" s="2" t="s">
        <v>273</v>
      </c>
      <c r="Q1357" s="2" t="s">
        <v>273</v>
      </c>
      <c r="R1357" s="2" t="s">
        <v>273</v>
      </c>
      <c r="S1357" s="2" t="s">
        <v>272</v>
      </c>
      <c r="T1357" s="2" t="s">
        <v>272</v>
      </c>
      <c r="U1357" s="25" t="s">
        <v>273</v>
      </c>
      <c r="V1357" s="24" t="s">
        <v>272</v>
      </c>
      <c r="W1357" s="2" t="s">
        <v>273</v>
      </c>
      <c r="X1357" s="2" t="s">
        <v>273</v>
      </c>
      <c r="Y1357" s="2" t="s">
        <v>273</v>
      </c>
      <c r="Z1357" s="175" t="s">
        <v>273</v>
      </c>
      <c r="AA1357" s="24" t="s">
        <v>272</v>
      </c>
      <c r="AB1357" s="2" t="s">
        <v>273</v>
      </c>
      <c r="AC1357" s="25" t="s">
        <v>273</v>
      </c>
      <c r="AD1357" s="174" t="s">
        <v>273</v>
      </c>
      <c r="AE1357" s="25" t="s">
        <v>273</v>
      </c>
      <c r="AF1357" s="180">
        <v>100</v>
      </c>
    </row>
    <row r="1358" spans="1:32">
      <c r="A1358" s="134" t="str">
        <f t="shared" si="21"/>
        <v>CZfa_01.2</v>
      </c>
      <c r="C1358" s="177" t="s">
        <v>13</v>
      </c>
      <c r="D1358" s="178" t="s">
        <v>2</v>
      </c>
      <c r="E1358" s="178" t="s">
        <v>605</v>
      </c>
      <c r="F1358" s="178" t="s">
        <v>606</v>
      </c>
      <c r="G1358" s="178" t="s">
        <v>540</v>
      </c>
      <c r="H1358" s="177" t="s">
        <v>52</v>
      </c>
      <c r="I1358" s="179" t="s">
        <v>53</v>
      </c>
      <c r="J1358" s="59" t="s">
        <v>1778</v>
      </c>
      <c r="K1358" s="60" t="s">
        <v>1779</v>
      </c>
      <c r="L1358" s="174" t="s">
        <v>272</v>
      </c>
      <c r="M1358" s="2" t="s">
        <v>272</v>
      </c>
      <c r="N1358" s="175" t="s">
        <v>272</v>
      </c>
      <c r="O1358" s="24" t="s">
        <v>672</v>
      </c>
      <c r="P1358" s="2" t="s">
        <v>273</v>
      </c>
      <c r="Q1358" s="2" t="s">
        <v>273</v>
      </c>
      <c r="R1358" s="2" t="s">
        <v>273</v>
      </c>
      <c r="S1358" s="2" t="s">
        <v>272</v>
      </c>
      <c r="T1358" s="2" t="s">
        <v>273</v>
      </c>
      <c r="U1358" s="25" t="s">
        <v>273</v>
      </c>
      <c r="V1358" s="24" t="s">
        <v>272</v>
      </c>
      <c r="W1358" s="2" t="s">
        <v>273</v>
      </c>
      <c r="X1358" s="2" t="s">
        <v>273</v>
      </c>
      <c r="Y1358" s="2" t="s">
        <v>273</v>
      </c>
      <c r="Z1358" s="175" t="s">
        <v>273</v>
      </c>
      <c r="AA1358" s="24" t="s">
        <v>272</v>
      </c>
      <c r="AB1358" s="2" t="s">
        <v>273</v>
      </c>
      <c r="AC1358" s="25" t="s">
        <v>273</v>
      </c>
      <c r="AD1358" s="174" t="s">
        <v>273</v>
      </c>
      <c r="AE1358" s="25" t="s">
        <v>273</v>
      </c>
      <c r="AF1358" s="180">
        <v>100</v>
      </c>
    </row>
    <row r="1359" spans="1:32">
      <c r="A1359" s="134" t="str">
        <f t="shared" si="21"/>
        <v>CZfa_01.2</v>
      </c>
      <c r="C1359" s="177" t="s">
        <v>13</v>
      </c>
      <c r="D1359" s="178" t="s">
        <v>2</v>
      </c>
      <c r="E1359" s="178" t="s">
        <v>605</v>
      </c>
      <c r="F1359" s="178" t="s">
        <v>606</v>
      </c>
      <c r="G1359" s="178" t="s">
        <v>540</v>
      </c>
      <c r="H1359" s="177" t="s">
        <v>52</v>
      </c>
      <c r="I1359" s="179" t="s">
        <v>53</v>
      </c>
      <c r="J1359" s="59" t="s">
        <v>1780</v>
      </c>
      <c r="K1359" s="60" t="s">
        <v>1781</v>
      </c>
      <c r="L1359" s="174" t="s">
        <v>272</v>
      </c>
      <c r="M1359" s="2" t="s">
        <v>272</v>
      </c>
      <c r="N1359" s="175" t="s">
        <v>272</v>
      </c>
      <c r="O1359" s="24" t="s">
        <v>672</v>
      </c>
      <c r="P1359" s="2" t="s">
        <v>273</v>
      </c>
      <c r="Q1359" s="2" t="s">
        <v>273</v>
      </c>
      <c r="R1359" s="2" t="s">
        <v>272</v>
      </c>
      <c r="S1359" s="2" t="s">
        <v>272</v>
      </c>
      <c r="T1359" s="2" t="s">
        <v>272</v>
      </c>
      <c r="U1359" s="25" t="s">
        <v>273</v>
      </c>
      <c r="V1359" s="24" t="s">
        <v>272</v>
      </c>
      <c r="W1359" s="2" t="s">
        <v>273</v>
      </c>
      <c r="X1359" s="2" t="s">
        <v>273</v>
      </c>
      <c r="Y1359" s="2" t="s">
        <v>273</v>
      </c>
      <c r="Z1359" s="175" t="s">
        <v>273</v>
      </c>
      <c r="AA1359" s="24" t="s">
        <v>272</v>
      </c>
      <c r="AB1359" s="2" t="s">
        <v>273</v>
      </c>
      <c r="AC1359" s="25" t="s">
        <v>273</v>
      </c>
      <c r="AD1359" s="174" t="s">
        <v>273</v>
      </c>
      <c r="AE1359" s="25" t="s">
        <v>273</v>
      </c>
      <c r="AF1359" s="180">
        <v>100</v>
      </c>
    </row>
    <row r="1360" spans="1:32">
      <c r="A1360" s="134" t="str">
        <f t="shared" si="21"/>
        <v>CZfa_01.2</v>
      </c>
      <c r="C1360" s="177" t="s">
        <v>13</v>
      </c>
      <c r="D1360" s="178" t="s">
        <v>2</v>
      </c>
      <c r="E1360" s="178" t="s">
        <v>605</v>
      </c>
      <c r="F1360" s="178" t="s">
        <v>606</v>
      </c>
      <c r="G1360" s="178" t="s">
        <v>540</v>
      </c>
      <c r="H1360" s="177" t="s">
        <v>52</v>
      </c>
      <c r="I1360" s="179" t="s">
        <v>53</v>
      </c>
      <c r="J1360" s="59" t="s">
        <v>318</v>
      </c>
      <c r="K1360" s="60" t="s">
        <v>1782</v>
      </c>
      <c r="L1360" s="174" t="s">
        <v>272</v>
      </c>
      <c r="M1360" s="2" t="s">
        <v>272</v>
      </c>
      <c r="N1360" s="175" t="s">
        <v>272</v>
      </c>
      <c r="O1360" s="24" t="s">
        <v>672</v>
      </c>
      <c r="P1360" s="2" t="s">
        <v>273</v>
      </c>
      <c r="Q1360" s="2" t="s">
        <v>273</v>
      </c>
      <c r="R1360" s="2" t="s">
        <v>272</v>
      </c>
      <c r="S1360" s="2" t="s">
        <v>272</v>
      </c>
      <c r="T1360" s="2" t="s">
        <v>272</v>
      </c>
      <c r="U1360" s="25" t="s">
        <v>273</v>
      </c>
      <c r="V1360" s="24" t="s">
        <v>272</v>
      </c>
      <c r="W1360" s="2" t="s">
        <v>273</v>
      </c>
      <c r="X1360" s="2" t="s">
        <v>273</v>
      </c>
      <c r="Y1360" s="2" t="s">
        <v>273</v>
      </c>
      <c r="Z1360" s="175" t="s">
        <v>273</v>
      </c>
      <c r="AA1360" s="24" t="s">
        <v>272</v>
      </c>
      <c r="AB1360" s="2" t="s">
        <v>273</v>
      </c>
      <c r="AC1360" s="25" t="s">
        <v>273</v>
      </c>
      <c r="AD1360" s="174" t="s">
        <v>273</v>
      </c>
      <c r="AE1360" s="25" t="s">
        <v>273</v>
      </c>
      <c r="AF1360" s="180">
        <v>100</v>
      </c>
    </row>
    <row r="1361" spans="1:32">
      <c r="A1361" s="134" t="str">
        <f t="shared" si="21"/>
        <v>CZfa_01.2</v>
      </c>
      <c r="C1361" s="177" t="s">
        <v>13</v>
      </c>
      <c r="D1361" s="178" t="s">
        <v>2</v>
      </c>
      <c r="E1361" s="178" t="s">
        <v>605</v>
      </c>
      <c r="F1361" s="178" t="s">
        <v>606</v>
      </c>
      <c r="G1361" s="178" t="s">
        <v>540</v>
      </c>
      <c r="H1361" s="177" t="s">
        <v>52</v>
      </c>
      <c r="I1361" s="179" t="s">
        <v>53</v>
      </c>
      <c r="J1361" s="59" t="s">
        <v>317</v>
      </c>
      <c r="K1361" s="60" t="s">
        <v>1783</v>
      </c>
      <c r="L1361" s="174" t="s">
        <v>272</v>
      </c>
      <c r="M1361" s="2" t="s">
        <v>272</v>
      </c>
      <c r="N1361" s="175" t="s">
        <v>272</v>
      </c>
      <c r="O1361" s="24" t="s">
        <v>672</v>
      </c>
      <c r="P1361" s="2" t="s">
        <v>273</v>
      </c>
      <c r="Q1361" s="2" t="s">
        <v>273</v>
      </c>
      <c r="R1361" s="2" t="s">
        <v>272</v>
      </c>
      <c r="S1361" s="2" t="s">
        <v>272</v>
      </c>
      <c r="T1361" s="2" t="s">
        <v>272</v>
      </c>
      <c r="U1361" s="25" t="s">
        <v>273</v>
      </c>
      <c r="V1361" s="24" t="s">
        <v>272</v>
      </c>
      <c r="W1361" s="2" t="s">
        <v>273</v>
      </c>
      <c r="X1361" s="2" t="s">
        <v>273</v>
      </c>
      <c r="Y1361" s="2" t="s">
        <v>273</v>
      </c>
      <c r="Z1361" s="175" t="s">
        <v>273</v>
      </c>
      <c r="AA1361" s="24" t="s">
        <v>272</v>
      </c>
      <c r="AB1361" s="2" t="s">
        <v>273</v>
      </c>
      <c r="AC1361" s="25" t="s">
        <v>273</v>
      </c>
      <c r="AD1361" s="174" t="s">
        <v>273</v>
      </c>
      <c r="AE1361" s="25" t="s">
        <v>273</v>
      </c>
      <c r="AF1361" s="180">
        <v>0</v>
      </c>
    </row>
    <row r="1362" spans="1:32">
      <c r="A1362" s="134" t="str">
        <f t="shared" si="21"/>
        <v>CZfa_01.2</v>
      </c>
      <c r="C1362" s="177" t="s">
        <v>13</v>
      </c>
      <c r="D1362" s="178" t="s">
        <v>2</v>
      </c>
      <c r="E1362" s="178" t="s">
        <v>605</v>
      </c>
      <c r="F1362" s="178" t="s">
        <v>606</v>
      </c>
      <c r="G1362" s="178" t="s">
        <v>540</v>
      </c>
      <c r="H1362" s="177" t="s">
        <v>52</v>
      </c>
      <c r="I1362" s="179" t="s">
        <v>53</v>
      </c>
      <c r="J1362" s="59" t="s">
        <v>319</v>
      </c>
      <c r="K1362" s="60" t="s">
        <v>1784</v>
      </c>
      <c r="L1362" s="174" t="s">
        <v>272</v>
      </c>
      <c r="M1362" s="2" t="s">
        <v>272</v>
      </c>
      <c r="N1362" s="175" t="s">
        <v>272</v>
      </c>
      <c r="O1362" s="24" t="s">
        <v>672</v>
      </c>
      <c r="P1362" s="2" t="s">
        <v>273</v>
      </c>
      <c r="Q1362" s="2" t="s">
        <v>273</v>
      </c>
      <c r="R1362" s="2" t="s">
        <v>272</v>
      </c>
      <c r="S1362" s="2" t="s">
        <v>272</v>
      </c>
      <c r="T1362" s="2" t="s">
        <v>272</v>
      </c>
      <c r="U1362" s="25" t="s">
        <v>273</v>
      </c>
      <c r="V1362" s="24" t="s">
        <v>272</v>
      </c>
      <c r="W1362" s="2" t="s">
        <v>273</v>
      </c>
      <c r="X1362" s="2" t="s">
        <v>273</v>
      </c>
      <c r="Y1362" s="2" t="s">
        <v>273</v>
      </c>
      <c r="Z1362" s="175" t="s">
        <v>273</v>
      </c>
      <c r="AA1362" s="24" t="s">
        <v>272</v>
      </c>
      <c r="AB1362" s="2" t="s">
        <v>273</v>
      </c>
      <c r="AC1362" s="25" t="s">
        <v>273</v>
      </c>
      <c r="AD1362" s="174" t="s">
        <v>273</v>
      </c>
      <c r="AE1362" s="25" t="s">
        <v>273</v>
      </c>
      <c r="AF1362" s="180">
        <v>100</v>
      </c>
    </row>
    <row r="1363" spans="1:32">
      <c r="A1363" s="134" t="str">
        <f t="shared" si="21"/>
        <v>CZfa_01.2</v>
      </c>
      <c r="C1363" s="177" t="s">
        <v>13</v>
      </c>
      <c r="D1363" s="178" t="s">
        <v>2</v>
      </c>
      <c r="E1363" s="178" t="s">
        <v>605</v>
      </c>
      <c r="F1363" s="178" t="s">
        <v>606</v>
      </c>
      <c r="G1363" s="178" t="s">
        <v>540</v>
      </c>
      <c r="H1363" s="177" t="s">
        <v>52</v>
      </c>
      <c r="I1363" s="179" t="s">
        <v>53</v>
      </c>
      <c r="J1363" s="59" t="s">
        <v>323</v>
      </c>
      <c r="K1363" s="60" t="s">
        <v>1785</v>
      </c>
      <c r="L1363" s="174" t="s">
        <v>272</v>
      </c>
      <c r="M1363" s="2" t="s">
        <v>272</v>
      </c>
      <c r="N1363" s="175" t="s">
        <v>272</v>
      </c>
      <c r="O1363" s="24" t="s">
        <v>672</v>
      </c>
      <c r="P1363" s="2" t="s">
        <v>273</v>
      </c>
      <c r="Q1363" s="2" t="s">
        <v>273</v>
      </c>
      <c r="R1363" s="2" t="s">
        <v>272</v>
      </c>
      <c r="S1363" s="2" t="s">
        <v>272</v>
      </c>
      <c r="T1363" s="2" t="s">
        <v>272</v>
      </c>
      <c r="U1363" s="25" t="s">
        <v>273</v>
      </c>
      <c r="V1363" s="24" t="s">
        <v>272</v>
      </c>
      <c r="W1363" s="2" t="s">
        <v>273</v>
      </c>
      <c r="X1363" s="2" t="s">
        <v>273</v>
      </c>
      <c r="Y1363" s="2" t="s">
        <v>273</v>
      </c>
      <c r="Z1363" s="175" t="s">
        <v>273</v>
      </c>
      <c r="AA1363" s="24" t="s">
        <v>272</v>
      </c>
      <c r="AB1363" s="2" t="s">
        <v>273</v>
      </c>
      <c r="AC1363" s="25" t="s">
        <v>273</v>
      </c>
      <c r="AD1363" s="174" t="s">
        <v>273</v>
      </c>
      <c r="AE1363" s="25" t="s">
        <v>273</v>
      </c>
      <c r="AF1363" s="180">
        <v>100</v>
      </c>
    </row>
    <row r="1364" spans="1:32">
      <c r="A1364" s="134" t="str">
        <f t="shared" si="21"/>
        <v>CZfa_01.2</v>
      </c>
      <c r="C1364" s="177" t="s">
        <v>13</v>
      </c>
      <c r="D1364" s="178" t="s">
        <v>2</v>
      </c>
      <c r="E1364" s="178" t="s">
        <v>605</v>
      </c>
      <c r="F1364" s="178" t="s">
        <v>606</v>
      </c>
      <c r="G1364" s="178" t="s">
        <v>540</v>
      </c>
      <c r="H1364" s="177" t="s">
        <v>52</v>
      </c>
      <c r="I1364" s="179" t="s">
        <v>53</v>
      </c>
      <c r="J1364" s="59" t="s">
        <v>1786</v>
      </c>
      <c r="K1364" s="60" t="s">
        <v>1787</v>
      </c>
      <c r="L1364" s="174" t="s">
        <v>272</v>
      </c>
      <c r="M1364" s="2" t="s">
        <v>272</v>
      </c>
      <c r="N1364" s="175" t="s">
        <v>272</v>
      </c>
      <c r="O1364" s="24" t="s">
        <v>672</v>
      </c>
      <c r="P1364" s="2" t="s">
        <v>273</v>
      </c>
      <c r="Q1364" s="2" t="s">
        <v>273</v>
      </c>
      <c r="R1364" s="2" t="s">
        <v>272</v>
      </c>
      <c r="S1364" s="2" t="s">
        <v>272</v>
      </c>
      <c r="T1364" s="2" t="s">
        <v>272</v>
      </c>
      <c r="U1364" s="25" t="s">
        <v>273</v>
      </c>
      <c r="V1364" s="24" t="s">
        <v>272</v>
      </c>
      <c r="W1364" s="2" t="s">
        <v>273</v>
      </c>
      <c r="X1364" s="2" t="s">
        <v>273</v>
      </c>
      <c r="Y1364" s="2" t="s">
        <v>273</v>
      </c>
      <c r="Z1364" s="175" t="s">
        <v>273</v>
      </c>
      <c r="AA1364" s="24" t="s">
        <v>272</v>
      </c>
      <c r="AB1364" s="2" t="s">
        <v>273</v>
      </c>
      <c r="AC1364" s="25" t="s">
        <v>273</v>
      </c>
      <c r="AD1364" s="174" t="s">
        <v>273</v>
      </c>
      <c r="AE1364" s="25" t="s">
        <v>273</v>
      </c>
      <c r="AF1364" s="180">
        <v>100</v>
      </c>
    </row>
    <row r="1365" spans="1:32">
      <c r="A1365" s="134" t="str">
        <f t="shared" si="21"/>
        <v>CZfa_01.2</v>
      </c>
      <c r="C1365" s="177" t="s">
        <v>13</v>
      </c>
      <c r="D1365" s="178" t="s">
        <v>2</v>
      </c>
      <c r="E1365" s="178" t="s">
        <v>605</v>
      </c>
      <c r="F1365" s="178" t="s">
        <v>606</v>
      </c>
      <c r="G1365" s="178" t="s">
        <v>540</v>
      </c>
      <c r="H1365" s="177" t="s">
        <v>52</v>
      </c>
      <c r="I1365" s="179" t="s">
        <v>53</v>
      </c>
      <c r="J1365" s="59" t="s">
        <v>321</v>
      </c>
      <c r="K1365" s="60" t="s">
        <v>1788</v>
      </c>
      <c r="L1365" s="174" t="s">
        <v>272</v>
      </c>
      <c r="M1365" s="2" t="s">
        <v>272</v>
      </c>
      <c r="N1365" s="175" t="s">
        <v>272</v>
      </c>
      <c r="O1365" s="24" t="s">
        <v>672</v>
      </c>
      <c r="P1365" s="2" t="s">
        <v>273</v>
      </c>
      <c r="Q1365" s="2" t="s">
        <v>273</v>
      </c>
      <c r="R1365" s="2" t="s">
        <v>272</v>
      </c>
      <c r="S1365" s="2" t="s">
        <v>272</v>
      </c>
      <c r="T1365" s="2" t="s">
        <v>272</v>
      </c>
      <c r="U1365" s="25" t="s">
        <v>273</v>
      </c>
      <c r="V1365" s="24" t="s">
        <v>272</v>
      </c>
      <c r="W1365" s="2" t="s">
        <v>273</v>
      </c>
      <c r="X1365" s="2" t="s">
        <v>273</v>
      </c>
      <c r="Y1365" s="2" t="s">
        <v>273</v>
      </c>
      <c r="Z1365" s="175" t="s">
        <v>273</v>
      </c>
      <c r="AA1365" s="24" t="s">
        <v>272</v>
      </c>
      <c r="AB1365" s="2" t="s">
        <v>273</v>
      </c>
      <c r="AC1365" s="25" t="s">
        <v>273</v>
      </c>
      <c r="AD1365" s="174" t="s">
        <v>273</v>
      </c>
      <c r="AE1365" s="25" t="s">
        <v>273</v>
      </c>
      <c r="AF1365" s="180">
        <v>0</v>
      </c>
    </row>
    <row r="1366" spans="1:32">
      <c r="A1366" s="134" t="str">
        <f t="shared" si="21"/>
        <v>CZfa_01.2</v>
      </c>
      <c r="C1366" s="177" t="s">
        <v>13</v>
      </c>
      <c r="D1366" s="178" t="s">
        <v>2</v>
      </c>
      <c r="E1366" s="178" t="s">
        <v>605</v>
      </c>
      <c r="F1366" s="178" t="s">
        <v>606</v>
      </c>
      <c r="G1366" s="178" t="s">
        <v>540</v>
      </c>
      <c r="H1366" s="177" t="s">
        <v>52</v>
      </c>
      <c r="I1366" s="179" t="s">
        <v>53</v>
      </c>
      <c r="J1366" s="59" t="s">
        <v>1789</v>
      </c>
      <c r="K1366" s="60" t="s">
        <v>1790</v>
      </c>
      <c r="L1366" s="174" t="s">
        <v>272</v>
      </c>
      <c r="M1366" s="2" t="s">
        <v>272</v>
      </c>
      <c r="N1366" s="175" t="s">
        <v>272</v>
      </c>
      <c r="O1366" s="24" t="s">
        <v>672</v>
      </c>
      <c r="P1366" s="2" t="s">
        <v>273</v>
      </c>
      <c r="Q1366" s="2" t="s">
        <v>273</v>
      </c>
      <c r="R1366" s="2" t="s">
        <v>272</v>
      </c>
      <c r="S1366" s="2" t="s">
        <v>272</v>
      </c>
      <c r="T1366" s="2" t="s">
        <v>272</v>
      </c>
      <c r="U1366" s="25" t="s">
        <v>273</v>
      </c>
      <c r="V1366" s="24" t="s">
        <v>272</v>
      </c>
      <c r="W1366" s="2" t="s">
        <v>273</v>
      </c>
      <c r="X1366" s="2" t="s">
        <v>273</v>
      </c>
      <c r="Y1366" s="2" t="s">
        <v>273</v>
      </c>
      <c r="Z1366" s="175" t="s">
        <v>273</v>
      </c>
      <c r="AA1366" s="24" t="s">
        <v>272</v>
      </c>
      <c r="AB1366" s="2" t="s">
        <v>273</v>
      </c>
      <c r="AC1366" s="25" t="s">
        <v>273</v>
      </c>
      <c r="AD1366" s="174" t="s">
        <v>273</v>
      </c>
      <c r="AE1366" s="25" t="s">
        <v>273</v>
      </c>
      <c r="AF1366" s="180">
        <v>100</v>
      </c>
    </row>
    <row r="1367" spans="1:32">
      <c r="A1367" s="134" t="str">
        <f t="shared" si="21"/>
        <v>CZfa_01.2</v>
      </c>
      <c r="C1367" s="177" t="s">
        <v>13</v>
      </c>
      <c r="D1367" s="178" t="s">
        <v>2</v>
      </c>
      <c r="E1367" s="178" t="s">
        <v>605</v>
      </c>
      <c r="F1367" s="178" t="s">
        <v>606</v>
      </c>
      <c r="G1367" s="178" t="s">
        <v>540</v>
      </c>
      <c r="H1367" s="177" t="s">
        <v>52</v>
      </c>
      <c r="I1367" s="179" t="s">
        <v>53</v>
      </c>
      <c r="J1367" s="59" t="s">
        <v>1791</v>
      </c>
      <c r="K1367" s="60" t="s">
        <v>1792</v>
      </c>
      <c r="L1367" s="174" t="s">
        <v>272</v>
      </c>
      <c r="M1367" s="2" t="s">
        <v>272</v>
      </c>
      <c r="N1367" s="175" t="s">
        <v>272</v>
      </c>
      <c r="O1367" s="24" t="s">
        <v>672</v>
      </c>
      <c r="P1367" s="2" t="s">
        <v>273</v>
      </c>
      <c r="Q1367" s="2" t="s">
        <v>273</v>
      </c>
      <c r="R1367" s="2" t="s">
        <v>272</v>
      </c>
      <c r="S1367" s="2" t="s">
        <v>272</v>
      </c>
      <c r="T1367" s="2" t="s">
        <v>272</v>
      </c>
      <c r="U1367" s="25" t="s">
        <v>273</v>
      </c>
      <c r="V1367" s="24" t="s">
        <v>272</v>
      </c>
      <c r="W1367" s="2" t="s">
        <v>273</v>
      </c>
      <c r="X1367" s="2" t="s">
        <v>273</v>
      </c>
      <c r="Y1367" s="2" t="s">
        <v>273</v>
      </c>
      <c r="Z1367" s="175" t="s">
        <v>273</v>
      </c>
      <c r="AA1367" s="24" t="s">
        <v>272</v>
      </c>
      <c r="AB1367" s="2" t="s">
        <v>273</v>
      </c>
      <c r="AC1367" s="25" t="s">
        <v>273</v>
      </c>
      <c r="AD1367" s="174" t="s">
        <v>273</v>
      </c>
      <c r="AE1367" s="25" t="s">
        <v>273</v>
      </c>
      <c r="AF1367" s="180">
        <v>100</v>
      </c>
    </row>
    <row r="1368" spans="1:32">
      <c r="A1368" s="134" t="str">
        <f t="shared" si="21"/>
        <v>CZfa_01.2</v>
      </c>
      <c r="C1368" s="177" t="s">
        <v>13</v>
      </c>
      <c r="D1368" s="178" t="s">
        <v>2</v>
      </c>
      <c r="E1368" s="178" t="s">
        <v>605</v>
      </c>
      <c r="F1368" s="178" t="s">
        <v>606</v>
      </c>
      <c r="G1368" s="178" t="s">
        <v>540</v>
      </c>
      <c r="H1368" s="177" t="s">
        <v>52</v>
      </c>
      <c r="I1368" s="179" t="s">
        <v>53</v>
      </c>
      <c r="J1368" s="59" t="s">
        <v>1793</v>
      </c>
      <c r="K1368" s="60" t="s">
        <v>1794</v>
      </c>
      <c r="L1368" s="174" t="s">
        <v>272</v>
      </c>
      <c r="M1368" s="2" t="s">
        <v>272</v>
      </c>
      <c r="N1368" s="175" t="s">
        <v>272</v>
      </c>
      <c r="O1368" s="24" t="s">
        <v>672</v>
      </c>
      <c r="P1368" s="2" t="s">
        <v>273</v>
      </c>
      <c r="Q1368" s="2" t="s">
        <v>273</v>
      </c>
      <c r="R1368" s="2" t="s">
        <v>272</v>
      </c>
      <c r="S1368" s="2" t="s">
        <v>272</v>
      </c>
      <c r="T1368" s="2" t="s">
        <v>272</v>
      </c>
      <c r="U1368" s="25" t="s">
        <v>273</v>
      </c>
      <c r="V1368" s="24" t="s">
        <v>272</v>
      </c>
      <c r="W1368" s="2" t="s">
        <v>273</v>
      </c>
      <c r="X1368" s="2" t="s">
        <v>273</v>
      </c>
      <c r="Y1368" s="2" t="s">
        <v>273</v>
      </c>
      <c r="Z1368" s="175" t="s">
        <v>273</v>
      </c>
      <c r="AA1368" s="24" t="s">
        <v>272</v>
      </c>
      <c r="AB1368" s="2" t="s">
        <v>273</v>
      </c>
      <c r="AC1368" s="25" t="s">
        <v>273</v>
      </c>
      <c r="AD1368" s="174" t="s">
        <v>273</v>
      </c>
      <c r="AE1368" s="25" t="s">
        <v>273</v>
      </c>
      <c r="AF1368" s="180">
        <v>100</v>
      </c>
    </row>
    <row r="1369" spans="1:32">
      <c r="A1369" s="134" t="str">
        <f t="shared" si="21"/>
        <v>CZfa_01.3</v>
      </c>
      <c r="C1369" s="177" t="s">
        <v>13</v>
      </c>
      <c r="D1369" s="178" t="s">
        <v>2</v>
      </c>
      <c r="E1369" s="178" t="s">
        <v>607</v>
      </c>
      <c r="F1369" s="178" t="s">
        <v>608</v>
      </c>
      <c r="G1369" s="178" t="s">
        <v>540</v>
      </c>
      <c r="H1369" s="177" t="s">
        <v>52</v>
      </c>
      <c r="I1369" s="179" t="s">
        <v>53</v>
      </c>
      <c r="J1369" s="59" t="s">
        <v>1795</v>
      </c>
      <c r="K1369" s="60" t="s">
        <v>1774</v>
      </c>
      <c r="L1369" s="174" t="s">
        <v>272</v>
      </c>
      <c r="M1369" s="2" t="s">
        <v>273</v>
      </c>
      <c r="N1369" s="175" t="s">
        <v>272</v>
      </c>
      <c r="O1369" s="24" t="s">
        <v>672</v>
      </c>
      <c r="P1369" s="2" t="s">
        <v>273</v>
      </c>
      <c r="Q1369" s="2" t="s">
        <v>273</v>
      </c>
      <c r="R1369" s="2" t="s">
        <v>273</v>
      </c>
      <c r="S1369" s="2" t="s">
        <v>272</v>
      </c>
      <c r="T1369" s="2" t="s">
        <v>272</v>
      </c>
      <c r="U1369" s="25" t="s">
        <v>273</v>
      </c>
      <c r="V1369" s="24" t="s">
        <v>272</v>
      </c>
      <c r="W1369" s="2" t="s">
        <v>273</v>
      </c>
      <c r="X1369" s="2" t="s">
        <v>273</v>
      </c>
      <c r="Y1369" s="2" t="s">
        <v>273</v>
      </c>
      <c r="Z1369" s="175" t="s">
        <v>273</v>
      </c>
      <c r="AA1369" s="24" t="s">
        <v>272</v>
      </c>
      <c r="AB1369" s="2" t="s">
        <v>273</v>
      </c>
      <c r="AC1369" s="25" t="s">
        <v>273</v>
      </c>
      <c r="AD1369" s="174" t="s">
        <v>273</v>
      </c>
      <c r="AE1369" s="25" t="s">
        <v>273</v>
      </c>
      <c r="AF1369" s="180">
        <v>100</v>
      </c>
    </row>
    <row r="1370" spans="1:32">
      <c r="A1370" s="134" t="str">
        <f t="shared" si="21"/>
        <v>CZfa_01.3</v>
      </c>
      <c r="C1370" s="177" t="s">
        <v>13</v>
      </c>
      <c r="D1370" s="178" t="s">
        <v>2</v>
      </c>
      <c r="E1370" s="178" t="s">
        <v>607</v>
      </c>
      <c r="F1370" s="178" t="s">
        <v>608</v>
      </c>
      <c r="G1370" s="178" t="s">
        <v>540</v>
      </c>
      <c r="H1370" s="177" t="s">
        <v>52</v>
      </c>
      <c r="I1370" s="179" t="s">
        <v>53</v>
      </c>
      <c r="J1370" s="59" t="s">
        <v>315</v>
      </c>
      <c r="K1370" s="60" t="s">
        <v>1775</v>
      </c>
      <c r="L1370" s="174" t="s">
        <v>272</v>
      </c>
      <c r="M1370" s="2" t="s">
        <v>273</v>
      </c>
      <c r="N1370" s="175" t="s">
        <v>272</v>
      </c>
      <c r="O1370" s="24" t="s">
        <v>672</v>
      </c>
      <c r="P1370" s="2" t="s">
        <v>273</v>
      </c>
      <c r="Q1370" s="2" t="s">
        <v>273</v>
      </c>
      <c r="R1370" s="2" t="s">
        <v>272</v>
      </c>
      <c r="S1370" s="2" t="s">
        <v>272</v>
      </c>
      <c r="T1370" s="2" t="s">
        <v>272</v>
      </c>
      <c r="U1370" s="25" t="s">
        <v>273</v>
      </c>
      <c r="V1370" s="24" t="s">
        <v>272</v>
      </c>
      <c r="W1370" s="2" t="s">
        <v>273</v>
      </c>
      <c r="X1370" s="2" t="s">
        <v>273</v>
      </c>
      <c r="Y1370" s="2" t="s">
        <v>273</v>
      </c>
      <c r="Z1370" s="175" t="s">
        <v>273</v>
      </c>
      <c r="AA1370" s="24" t="s">
        <v>272</v>
      </c>
      <c r="AB1370" s="2" t="s">
        <v>273</v>
      </c>
      <c r="AC1370" s="25" t="s">
        <v>273</v>
      </c>
      <c r="AD1370" s="174" t="s">
        <v>273</v>
      </c>
      <c r="AE1370" s="25" t="s">
        <v>273</v>
      </c>
      <c r="AF1370" s="180">
        <v>100</v>
      </c>
    </row>
    <row r="1371" spans="1:32">
      <c r="A1371" s="134" t="str">
        <f t="shared" si="21"/>
        <v>CZfa_01.3</v>
      </c>
      <c r="C1371" s="177" t="s">
        <v>13</v>
      </c>
      <c r="D1371" s="178" t="s">
        <v>2</v>
      </c>
      <c r="E1371" s="178" t="s">
        <v>607</v>
      </c>
      <c r="F1371" s="178" t="s">
        <v>608</v>
      </c>
      <c r="G1371" s="178" t="s">
        <v>540</v>
      </c>
      <c r="H1371" s="177" t="s">
        <v>52</v>
      </c>
      <c r="I1371" s="179" t="s">
        <v>53</v>
      </c>
      <c r="J1371" s="59" t="s">
        <v>316</v>
      </c>
      <c r="K1371" s="60" t="s">
        <v>1776</v>
      </c>
      <c r="L1371" s="174" t="s">
        <v>272</v>
      </c>
      <c r="M1371" s="2" t="s">
        <v>273</v>
      </c>
      <c r="N1371" s="175" t="s">
        <v>272</v>
      </c>
      <c r="O1371" s="24" t="s">
        <v>672</v>
      </c>
      <c r="P1371" s="2" t="s">
        <v>273</v>
      </c>
      <c r="Q1371" s="2" t="s">
        <v>273</v>
      </c>
      <c r="R1371" s="2" t="s">
        <v>272</v>
      </c>
      <c r="S1371" s="2" t="s">
        <v>272</v>
      </c>
      <c r="T1371" s="2" t="s">
        <v>272</v>
      </c>
      <c r="U1371" s="25" t="s">
        <v>273</v>
      </c>
      <c r="V1371" s="24" t="s">
        <v>272</v>
      </c>
      <c r="W1371" s="2" t="s">
        <v>273</v>
      </c>
      <c r="X1371" s="2" t="s">
        <v>273</v>
      </c>
      <c r="Y1371" s="2" t="s">
        <v>273</v>
      </c>
      <c r="Z1371" s="175" t="s">
        <v>273</v>
      </c>
      <c r="AA1371" s="24" t="s">
        <v>272</v>
      </c>
      <c r="AB1371" s="2" t="s">
        <v>273</v>
      </c>
      <c r="AC1371" s="25" t="s">
        <v>273</v>
      </c>
      <c r="AD1371" s="174" t="s">
        <v>273</v>
      </c>
      <c r="AE1371" s="25" t="s">
        <v>273</v>
      </c>
      <c r="AF1371" s="180">
        <v>100</v>
      </c>
    </row>
    <row r="1372" spans="1:32">
      <c r="A1372" s="134" t="str">
        <f t="shared" si="21"/>
        <v>CZfa_01.3</v>
      </c>
      <c r="C1372" s="177" t="s">
        <v>13</v>
      </c>
      <c r="D1372" s="178" t="s">
        <v>2</v>
      </c>
      <c r="E1372" s="178" t="s">
        <v>607</v>
      </c>
      <c r="F1372" s="178" t="s">
        <v>608</v>
      </c>
      <c r="G1372" s="178" t="s">
        <v>540</v>
      </c>
      <c r="H1372" s="177" t="s">
        <v>52</v>
      </c>
      <c r="I1372" s="179" t="s">
        <v>53</v>
      </c>
      <c r="J1372" s="59" t="s">
        <v>314</v>
      </c>
      <c r="K1372" s="60" t="s">
        <v>1777</v>
      </c>
      <c r="L1372" s="174" t="s">
        <v>272</v>
      </c>
      <c r="M1372" s="2" t="s">
        <v>273</v>
      </c>
      <c r="N1372" s="175" t="s">
        <v>272</v>
      </c>
      <c r="O1372" s="24" t="s">
        <v>672</v>
      </c>
      <c r="P1372" s="2" t="s">
        <v>273</v>
      </c>
      <c r="Q1372" s="2" t="s">
        <v>273</v>
      </c>
      <c r="R1372" s="2" t="s">
        <v>272</v>
      </c>
      <c r="S1372" s="2" t="s">
        <v>272</v>
      </c>
      <c r="T1372" s="2" t="s">
        <v>272</v>
      </c>
      <c r="U1372" s="25" t="s">
        <v>273</v>
      </c>
      <c r="V1372" s="24" t="s">
        <v>272</v>
      </c>
      <c r="W1372" s="2" t="s">
        <v>273</v>
      </c>
      <c r="X1372" s="2" t="s">
        <v>273</v>
      </c>
      <c r="Y1372" s="2" t="s">
        <v>273</v>
      </c>
      <c r="Z1372" s="175" t="s">
        <v>273</v>
      </c>
      <c r="AA1372" s="24" t="s">
        <v>272</v>
      </c>
      <c r="AB1372" s="2" t="s">
        <v>273</v>
      </c>
      <c r="AC1372" s="25" t="s">
        <v>273</v>
      </c>
      <c r="AD1372" s="174" t="s">
        <v>273</v>
      </c>
      <c r="AE1372" s="25" t="s">
        <v>273</v>
      </c>
      <c r="AF1372" s="180">
        <v>100</v>
      </c>
    </row>
    <row r="1373" spans="1:32">
      <c r="A1373" s="134" t="str">
        <f t="shared" si="21"/>
        <v>CZfa_01.3</v>
      </c>
      <c r="C1373" s="177" t="s">
        <v>13</v>
      </c>
      <c r="D1373" s="178" t="s">
        <v>2</v>
      </c>
      <c r="E1373" s="178" t="s">
        <v>607</v>
      </c>
      <c r="F1373" s="178" t="s">
        <v>608</v>
      </c>
      <c r="G1373" s="178" t="s">
        <v>540</v>
      </c>
      <c r="H1373" s="177" t="s">
        <v>52</v>
      </c>
      <c r="I1373" s="179" t="s">
        <v>53</v>
      </c>
      <c r="J1373" s="59" t="s">
        <v>320</v>
      </c>
      <c r="K1373" s="60" t="s">
        <v>1779</v>
      </c>
      <c r="L1373" s="174" t="s">
        <v>272</v>
      </c>
      <c r="M1373" s="2" t="s">
        <v>273</v>
      </c>
      <c r="N1373" s="175" t="s">
        <v>272</v>
      </c>
      <c r="O1373" s="24" t="s">
        <v>672</v>
      </c>
      <c r="P1373" s="2" t="s">
        <v>273</v>
      </c>
      <c r="Q1373" s="2" t="s">
        <v>273</v>
      </c>
      <c r="R1373" s="2" t="s">
        <v>272</v>
      </c>
      <c r="S1373" s="2" t="s">
        <v>272</v>
      </c>
      <c r="T1373" s="2" t="s">
        <v>272</v>
      </c>
      <c r="U1373" s="25" t="s">
        <v>273</v>
      </c>
      <c r="V1373" s="24" t="s">
        <v>272</v>
      </c>
      <c r="W1373" s="2" t="s">
        <v>273</v>
      </c>
      <c r="X1373" s="2" t="s">
        <v>273</v>
      </c>
      <c r="Y1373" s="2" t="s">
        <v>273</v>
      </c>
      <c r="Z1373" s="175" t="s">
        <v>273</v>
      </c>
      <c r="AA1373" s="24" t="s">
        <v>272</v>
      </c>
      <c r="AB1373" s="2" t="s">
        <v>273</v>
      </c>
      <c r="AC1373" s="25" t="s">
        <v>273</v>
      </c>
      <c r="AD1373" s="174" t="s">
        <v>273</v>
      </c>
      <c r="AE1373" s="25" t="s">
        <v>273</v>
      </c>
      <c r="AF1373" s="180">
        <v>100</v>
      </c>
    </row>
    <row r="1374" spans="1:32">
      <c r="A1374" s="134" t="str">
        <f t="shared" si="21"/>
        <v>CZfa_01.3</v>
      </c>
      <c r="C1374" s="177" t="s">
        <v>13</v>
      </c>
      <c r="D1374" s="178" t="s">
        <v>2</v>
      </c>
      <c r="E1374" s="178" t="s">
        <v>607</v>
      </c>
      <c r="F1374" s="178" t="s">
        <v>608</v>
      </c>
      <c r="G1374" s="178" t="s">
        <v>540</v>
      </c>
      <c r="H1374" s="177" t="s">
        <v>52</v>
      </c>
      <c r="I1374" s="179" t="s">
        <v>53</v>
      </c>
      <c r="J1374" s="59" t="s">
        <v>1780</v>
      </c>
      <c r="K1374" s="60" t="s">
        <v>1781</v>
      </c>
      <c r="L1374" s="174" t="s">
        <v>272</v>
      </c>
      <c r="M1374" s="2" t="s">
        <v>273</v>
      </c>
      <c r="N1374" s="175" t="s">
        <v>272</v>
      </c>
      <c r="O1374" s="24" t="s">
        <v>672</v>
      </c>
      <c r="P1374" s="2" t="s">
        <v>273</v>
      </c>
      <c r="Q1374" s="2" t="s">
        <v>273</v>
      </c>
      <c r="R1374" s="2" t="s">
        <v>272</v>
      </c>
      <c r="S1374" s="2" t="s">
        <v>272</v>
      </c>
      <c r="T1374" s="2" t="s">
        <v>272</v>
      </c>
      <c r="U1374" s="25" t="s">
        <v>273</v>
      </c>
      <c r="V1374" s="24" t="s">
        <v>272</v>
      </c>
      <c r="W1374" s="2" t="s">
        <v>273</v>
      </c>
      <c r="X1374" s="2" t="s">
        <v>273</v>
      </c>
      <c r="Y1374" s="2" t="s">
        <v>273</v>
      </c>
      <c r="Z1374" s="175" t="s">
        <v>273</v>
      </c>
      <c r="AA1374" s="24" t="s">
        <v>272</v>
      </c>
      <c r="AB1374" s="2" t="s">
        <v>273</v>
      </c>
      <c r="AC1374" s="25" t="s">
        <v>273</v>
      </c>
      <c r="AD1374" s="174" t="s">
        <v>273</v>
      </c>
      <c r="AE1374" s="25" t="s">
        <v>273</v>
      </c>
      <c r="AF1374" s="180">
        <v>100</v>
      </c>
    </row>
    <row r="1375" spans="1:32">
      <c r="A1375" s="134" t="str">
        <f t="shared" si="21"/>
        <v>CZfa_01.3</v>
      </c>
      <c r="C1375" s="177" t="s">
        <v>13</v>
      </c>
      <c r="D1375" s="178" t="s">
        <v>2</v>
      </c>
      <c r="E1375" s="178" t="s">
        <v>607</v>
      </c>
      <c r="F1375" s="178" t="s">
        <v>608</v>
      </c>
      <c r="G1375" s="178" t="s">
        <v>540</v>
      </c>
      <c r="H1375" s="177" t="s">
        <v>52</v>
      </c>
      <c r="I1375" s="179" t="s">
        <v>53</v>
      </c>
      <c r="J1375" s="59" t="s">
        <v>318</v>
      </c>
      <c r="K1375" s="60" t="s">
        <v>1782</v>
      </c>
      <c r="L1375" s="174" t="s">
        <v>272</v>
      </c>
      <c r="M1375" s="2" t="s">
        <v>273</v>
      </c>
      <c r="N1375" s="175" t="s">
        <v>272</v>
      </c>
      <c r="O1375" s="24" t="s">
        <v>672</v>
      </c>
      <c r="P1375" s="2" t="s">
        <v>273</v>
      </c>
      <c r="Q1375" s="2" t="s">
        <v>273</v>
      </c>
      <c r="R1375" s="2" t="s">
        <v>272</v>
      </c>
      <c r="S1375" s="2" t="s">
        <v>272</v>
      </c>
      <c r="T1375" s="2" t="s">
        <v>272</v>
      </c>
      <c r="U1375" s="25" t="s">
        <v>273</v>
      </c>
      <c r="V1375" s="24" t="s">
        <v>272</v>
      </c>
      <c r="W1375" s="2" t="s">
        <v>273</v>
      </c>
      <c r="X1375" s="2" t="s">
        <v>273</v>
      </c>
      <c r="Y1375" s="2" t="s">
        <v>273</v>
      </c>
      <c r="Z1375" s="175" t="s">
        <v>273</v>
      </c>
      <c r="AA1375" s="24" t="s">
        <v>272</v>
      </c>
      <c r="AB1375" s="2" t="s">
        <v>273</v>
      </c>
      <c r="AC1375" s="25" t="s">
        <v>273</v>
      </c>
      <c r="AD1375" s="174" t="s">
        <v>273</v>
      </c>
      <c r="AE1375" s="25" t="s">
        <v>273</v>
      </c>
      <c r="AF1375" s="180">
        <v>100</v>
      </c>
    </row>
    <row r="1376" spans="1:32">
      <c r="A1376" s="134" t="str">
        <f t="shared" si="21"/>
        <v>CZfa_01.3</v>
      </c>
      <c r="C1376" s="177" t="s">
        <v>13</v>
      </c>
      <c r="D1376" s="178" t="s">
        <v>2</v>
      </c>
      <c r="E1376" s="178" t="s">
        <v>607</v>
      </c>
      <c r="F1376" s="178" t="s">
        <v>608</v>
      </c>
      <c r="G1376" s="178" t="s">
        <v>540</v>
      </c>
      <c r="H1376" s="177" t="s">
        <v>52</v>
      </c>
      <c r="I1376" s="179" t="s">
        <v>53</v>
      </c>
      <c r="J1376" s="59" t="s">
        <v>317</v>
      </c>
      <c r="K1376" s="60" t="s">
        <v>1783</v>
      </c>
      <c r="L1376" s="174" t="s">
        <v>272</v>
      </c>
      <c r="M1376" s="2" t="s">
        <v>273</v>
      </c>
      <c r="N1376" s="175" t="s">
        <v>272</v>
      </c>
      <c r="O1376" s="24" t="s">
        <v>672</v>
      </c>
      <c r="P1376" s="2" t="s">
        <v>273</v>
      </c>
      <c r="Q1376" s="2" t="s">
        <v>273</v>
      </c>
      <c r="R1376" s="2" t="s">
        <v>272</v>
      </c>
      <c r="S1376" s="2" t="s">
        <v>272</v>
      </c>
      <c r="T1376" s="2" t="s">
        <v>272</v>
      </c>
      <c r="U1376" s="25" t="s">
        <v>273</v>
      </c>
      <c r="V1376" s="24" t="s">
        <v>272</v>
      </c>
      <c r="W1376" s="2" t="s">
        <v>273</v>
      </c>
      <c r="X1376" s="2" t="s">
        <v>273</v>
      </c>
      <c r="Y1376" s="2" t="s">
        <v>273</v>
      </c>
      <c r="Z1376" s="175" t="s">
        <v>273</v>
      </c>
      <c r="AA1376" s="24" t="s">
        <v>272</v>
      </c>
      <c r="AB1376" s="2" t="s">
        <v>273</v>
      </c>
      <c r="AC1376" s="25" t="s">
        <v>273</v>
      </c>
      <c r="AD1376" s="174" t="s">
        <v>273</v>
      </c>
      <c r="AE1376" s="25" t="s">
        <v>273</v>
      </c>
      <c r="AF1376" s="180">
        <v>0</v>
      </c>
    </row>
    <row r="1377" spans="1:32">
      <c r="A1377" s="134" t="str">
        <f t="shared" si="21"/>
        <v>CZfa_01.3</v>
      </c>
      <c r="C1377" s="177" t="s">
        <v>13</v>
      </c>
      <c r="D1377" s="178" t="s">
        <v>2</v>
      </c>
      <c r="E1377" s="178" t="s">
        <v>607</v>
      </c>
      <c r="F1377" s="178" t="s">
        <v>608</v>
      </c>
      <c r="G1377" s="178" t="s">
        <v>540</v>
      </c>
      <c r="H1377" s="177" t="s">
        <v>52</v>
      </c>
      <c r="I1377" s="179" t="s">
        <v>53</v>
      </c>
      <c r="J1377" s="59" t="s">
        <v>319</v>
      </c>
      <c r="K1377" s="60" t="s">
        <v>1784</v>
      </c>
      <c r="L1377" s="174" t="s">
        <v>272</v>
      </c>
      <c r="M1377" s="2" t="s">
        <v>273</v>
      </c>
      <c r="N1377" s="175" t="s">
        <v>272</v>
      </c>
      <c r="O1377" s="24" t="s">
        <v>672</v>
      </c>
      <c r="P1377" s="2" t="s">
        <v>273</v>
      </c>
      <c r="Q1377" s="2" t="s">
        <v>273</v>
      </c>
      <c r="R1377" s="2" t="s">
        <v>272</v>
      </c>
      <c r="S1377" s="2" t="s">
        <v>272</v>
      </c>
      <c r="T1377" s="2" t="s">
        <v>272</v>
      </c>
      <c r="U1377" s="25" t="s">
        <v>273</v>
      </c>
      <c r="V1377" s="24" t="s">
        <v>272</v>
      </c>
      <c r="W1377" s="2" t="s">
        <v>273</v>
      </c>
      <c r="X1377" s="2" t="s">
        <v>273</v>
      </c>
      <c r="Y1377" s="2" t="s">
        <v>273</v>
      </c>
      <c r="Z1377" s="175" t="s">
        <v>273</v>
      </c>
      <c r="AA1377" s="24" t="s">
        <v>272</v>
      </c>
      <c r="AB1377" s="2" t="s">
        <v>273</v>
      </c>
      <c r="AC1377" s="25" t="s">
        <v>273</v>
      </c>
      <c r="AD1377" s="174" t="s">
        <v>273</v>
      </c>
      <c r="AE1377" s="25" t="s">
        <v>273</v>
      </c>
      <c r="AF1377" s="180">
        <v>100</v>
      </c>
    </row>
    <row r="1378" spans="1:32">
      <c r="A1378" s="134" t="str">
        <f t="shared" si="21"/>
        <v>CZfa_01.3</v>
      </c>
      <c r="C1378" s="177" t="s">
        <v>13</v>
      </c>
      <c r="D1378" s="178" t="s">
        <v>2</v>
      </c>
      <c r="E1378" s="178" t="s">
        <v>607</v>
      </c>
      <c r="F1378" s="178" t="s">
        <v>608</v>
      </c>
      <c r="G1378" s="178" t="s">
        <v>540</v>
      </c>
      <c r="H1378" s="177" t="s">
        <v>52</v>
      </c>
      <c r="I1378" s="179" t="s">
        <v>53</v>
      </c>
      <c r="J1378" s="59" t="s">
        <v>323</v>
      </c>
      <c r="K1378" s="60" t="s">
        <v>1785</v>
      </c>
      <c r="L1378" s="174" t="s">
        <v>272</v>
      </c>
      <c r="M1378" s="2" t="s">
        <v>273</v>
      </c>
      <c r="N1378" s="175" t="s">
        <v>272</v>
      </c>
      <c r="O1378" s="24" t="s">
        <v>672</v>
      </c>
      <c r="P1378" s="2" t="s">
        <v>273</v>
      </c>
      <c r="Q1378" s="2" t="s">
        <v>273</v>
      </c>
      <c r="R1378" s="2" t="s">
        <v>272</v>
      </c>
      <c r="S1378" s="2" t="s">
        <v>272</v>
      </c>
      <c r="T1378" s="2" t="s">
        <v>272</v>
      </c>
      <c r="U1378" s="25" t="s">
        <v>273</v>
      </c>
      <c r="V1378" s="24" t="s">
        <v>272</v>
      </c>
      <c r="W1378" s="2" t="s">
        <v>273</v>
      </c>
      <c r="X1378" s="2" t="s">
        <v>273</v>
      </c>
      <c r="Y1378" s="2" t="s">
        <v>273</v>
      </c>
      <c r="Z1378" s="175" t="s">
        <v>273</v>
      </c>
      <c r="AA1378" s="24" t="s">
        <v>272</v>
      </c>
      <c r="AB1378" s="2" t="s">
        <v>273</v>
      </c>
      <c r="AC1378" s="25" t="s">
        <v>273</v>
      </c>
      <c r="AD1378" s="174" t="s">
        <v>273</v>
      </c>
      <c r="AE1378" s="25" t="s">
        <v>273</v>
      </c>
      <c r="AF1378" s="180">
        <v>100</v>
      </c>
    </row>
    <row r="1379" spans="1:32">
      <c r="A1379" s="134" t="str">
        <f t="shared" si="21"/>
        <v>CZfa_01.3</v>
      </c>
      <c r="C1379" s="177" t="s">
        <v>13</v>
      </c>
      <c r="D1379" s="178" t="s">
        <v>2</v>
      </c>
      <c r="E1379" s="178" t="s">
        <v>607</v>
      </c>
      <c r="F1379" s="178" t="s">
        <v>608</v>
      </c>
      <c r="G1379" s="178" t="s">
        <v>540</v>
      </c>
      <c r="H1379" s="177" t="s">
        <v>52</v>
      </c>
      <c r="I1379" s="179" t="s">
        <v>53</v>
      </c>
      <c r="J1379" s="59" t="s">
        <v>1786</v>
      </c>
      <c r="K1379" s="60" t="s">
        <v>1787</v>
      </c>
      <c r="L1379" s="174" t="s">
        <v>272</v>
      </c>
      <c r="M1379" s="2" t="s">
        <v>273</v>
      </c>
      <c r="N1379" s="175" t="s">
        <v>272</v>
      </c>
      <c r="O1379" s="24" t="s">
        <v>672</v>
      </c>
      <c r="P1379" s="2" t="s">
        <v>273</v>
      </c>
      <c r="Q1379" s="2" t="s">
        <v>273</v>
      </c>
      <c r="R1379" s="2" t="s">
        <v>272</v>
      </c>
      <c r="S1379" s="2" t="s">
        <v>272</v>
      </c>
      <c r="T1379" s="2" t="s">
        <v>272</v>
      </c>
      <c r="U1379" s="25" t="s">
        <v>273</v>
      </c>
      <c r="V1379" s="24" t="s">
        <v>272</v>
      </c>
      <c r="W1379" s="2" t="s">
        <v>273</v>
      </c>
      <c r="X1379" s="2" t="s">
        <v>273</v>
      </c>
      <c r="Y1379" s="2" t="s">
        <v>273</v>
      </c>
      <c r="Z1379" s="175" t="s">
        <v>273</v>
      </c>
      <c r="AA1379" s="24" t="s">
        <v>272</v>
      </c>
      <c r="AB1379" s="2" t="s">
        <v>273</v>
      </c>
      <c r="AC1379" s="25" t="s">
        <v>273</v>
      </c>
      <c r="AD1379" s="174" t="s">
        <v>273</v>
      </c>
      <c r="AE1379" s="25" t="s">
        <v>273</v>
      </c>
      <c r="AF1379" s="180">
        <v>100</v>
      </c>
    </row>
    <row r="1380" spans="1:32">
      <c r="A1380" s="134" t="str">
        <f t="shared" si="21"/>
        <v>CZfa_01.3</v>
      </c>
      <c r="C1380" s="177" t="s">
        <v>13</v>
      </c>
      <c r="D1380" s="178" t="s">
        <v>2</v>
      </c>
      <c r="E1380" s="178" t="s">
        <v>607</v>
      </c>
      <c r="F1380" s="178" t="s">
        <v>608</v>
      </c>
      <c r="G1380" s="178" t="s">
        <v>540</v>
      </c>
      <c r="H1380" s="177" t="s">
        <v>52</v>
      </c>
      <c r="I1380" s="179" t="s">
        <v>53</v>
      </c>
      <c r="J1380" s="59" t="s">
        <v>321</v>
      </c>
      <c r="K1380" s="60" t="s">
        <v>1788</v>
      </c>
      <c r="L1380" s="174" t="s">
        <v>272</v>
      </c>
      <c r="M1380" s="2" t="s">
        <v>273</v>
      </c>
      <c r="N1380" s="175" t="s">
        <v>272</v>
      </c>
      <c r="O1380" s="24" t="s">
        <v>672</v>
      </c>
      <c r="P1380" s="2" t="s">
        <v>273</v>
      </c>
      <c r="Q1380" s="2" t="s">
        <v>273</v>
      </c>
      <c r="R1380" s="2" t="s">
        <v>272</v>
      </c>
      <c r="S1380" s="2" t="s">
        <v>272</v>
      </c>
      <c r="T1380" s="2" t="s">
        <v>272</v>
      </c>
      <c r="U1380" s="25" t="s">
        <v>273</v>
      </c>
      <c r="V1380" s="24" t="s">
        <v>272</v>
      </c>
      <c r="W1380" s="2" t="s">
        <v>273</v>
      </c>
      <c r="X1380" s="2" t="s">
        <v>273</v>
      </c>
      <c r="Y1380" s="2" t="s">
        <v>273</v>
      </c>
      <c r="Z1380" s="175" t="s">
        <v>273</v>
      </c>
      <c r="AA1380" s="24" t="s">
        <v>272</v>
      </c>
      <c r="AB1380" s="2" t="s">
        <v>273</v>
      </c>
      <c r="AC1380" s="25" t="s">
        <v>273</v>
      </c>
      <c r="AD1380" s="174" t="s">
        <v>273</v>
      </c>
      <c r="AE1380" s="25" t="s">
        <v>273</v>
      </c>
      <c r="AF1380" s="180">
        <v>0</v>
      </c>
    </row>
    <row r="1381" spans="1:32">
      <c r="A1381" s="134" t="str">
        <f t="shared" si="21"/>
        <v>CZfa_01.3</v>
      </c>
      <c r="C1381" s="177" t="s">
        <v>13</v>
      </c>
      <c r="D1381" s="178" t="s">
        <v>2</v>
      </c>
      <c r="E1381" s="178" t="s">
        <v>607</v>
      </c>
      <c r="F1381" s="178" t="s">
        <v>608</v>
      </c>
      <c r="G1381" s="178" t="s">
        <v>540</v>
      </c>
      <c r="H1381" s="177" t="s">
        <v>52</v>
      </c>
      <c r="I1381" s="179" t="s">
        <v>53</v>
      </c>
      <c r="J1381" s="59" t="s">
        <v>1789</v>
      </c>
      <c r="K1381" s="60" t="s">
        <v>1790</v>
      </c>
      <c r="L1381" s="174" t="s">
        <v>272</v>
      </c>
      <c r="M1381" s="2" t="s">
        <v>273</v>
      </c>
      <c r="N1381" s="175" t="s">
        <v>272</v>
      </c>
      <c r="O1381" s="24" t="s">
        <v>672</v>
      </c>
      <c r="P1381" s="2" t="s">
        <v>273</v>
      </c>
      <c r="Q1381" s="2" t="s">
        <v>273</v>
      </c>
      <c r="R1381" s="2" t="s">
        <v>272</v>
      </c>
      <c r="S1381" s="2" t="s">
        <v>272</v>
      </c>
      <c r="T1381" s="2" t="s">
        <v>272</v>
      </c>
      <c r="U1381" s="25" t="s">
        <v>273</v>
      </c>
      <c r="V1381" s="24" t="s">
        <v>272</v>
      </c>
      <c r="W1381" s="2" t="s">
        <v>273</v>
      </c>
      <c r="X1381" s="2" t="s">
        <v>273</v>
      </c>
      <c r="Y1381" s="2" t="s">
        <v>273</v>
      </c>
      <c r="Z1381" s="175" t="s">
        <v>273</v>
      </c>
      <c r="AA1381" s="24" t="s">
        <v>272</v>
      </c>
      <c r="AB1381" s="2" t="s">
        <v>273</v>
      </c>
      <c r="AC1381" s="25" t="s">
        <v>273</v>
      </c>
      <c r="AD1381" s="174" t="s">
        <v>273</v>
      </c>
      <c r="AE1381" s="25" t="s">
        <v>273</v>
      </c>
      <c r="AF1381" s="180">
        <v>100</v>
      </c>
    </row>
    <row r="1382" spans="1:32">
      <c r="A1382" s="134" t="str">
        <f t="shared" si="21"/>
        <v>CZfa_01.3</v>
      </c>
      <c r="C1382" s="177" t="s">
        <v>13</v>
      </c>
      <c r="D1382" s="178" t="s">
        <v>2</v>
      </c>
      <c r="E1382" s="178" t="s">
        <v>607</v>
      </c>
      <c r="F1382" s="178" t="s">
        <v>608</v>
      </c>
      <c r="G1382" s="178" t="s">
        <v>540</v>
      </c>
      <c r="H1382" s="177" t="s">
        <v>52</v>
      </c>
      <c r="I1382" s="179" t="s">
        <v>53</v>
      </c>
      <c r="J1382" s="59" t="s">
        <v>1791</v>
      </c>
      <c r="K1382" s="60" t="s">
        <v>1792</v>
      </c>
      <c r="L1382" s="174" t="s">
        <v>272</v>
      </c>
      <c r="M1382" s="2" t="s">
        <v>273</v>
      </c>
      <c r="N1382" s="175" t="s">
        <v>272</v>
      </c>
      <c r="O1382" s="24" t="s">
        <v>672</v>
      </c>
      <c r="P1382" s="2" t="s">
        <v>273</v>
      </c>
      <c r="Q1382" s="2" t="s">
        <v>273</v>
      </c>
      <c r="R1382" s="2" t="s">
        <v>272</v>
      </c>
      <c r="S1382" s="2" t="s">
        <v>272</v>
      </c>
      <c r="T1382" s="2" t="s">
        <v>272</v>
      </c>
      <c r="U1382" s="25" t="s">
        <v>273</v>
      </c>
      <c r="V1382" s="24" t="s">
        <v>272</v>
      </c>
      <c r="W1382" s="2" t="s">
        <v>273</v>
      </c>
      <c r="X1382" s="2" t="s">
        <v>273</v>
      </c>
      <c r="Y1382" s="2" t="s">
        <v>273</v>
      </c>
      <c r="Z1382" s="175" t="s">
        <v>273</v>
      </c>
      <c r="AA1382" s="24" t="s">
        <v>272</v>
      </c>
      <c r="AB1382" s="2" t="s">
        <v>273</v>
      </c>
      <c r="AC1382" s="25" t="s">
        <v>273</v>
      </c>
      <c r="AD1382" s="174" t="s">
        <v>273</v>
      </c>
      <c r="AE1382" s="25" t="s">
        <v>273</v>
      </c>
      <c r="AF1382" s="180">
        <v>100</v>
      </c>
    </row>
    <row r="1383" spans="1:32">
      <c r="A1383" s="134" t="str">
        <f t="shared" si="21"/>
        <v>CZfa_01.3</v>
      </c>
      <c r="C1383" s="177" t="s">
        <v>13</v>
      </c>
      <c r="D1383" s="178" t="s">
        <v>2</v>
      </c>
      <c r="E1383" s="178" t="s">
        <v>607</v>
      </c>
      <c r="F1383" s="178" t="s">
        <v>608</v>
      </c>
      <c r="G1383" s="178" t="s">
        <v>540</v>
      </c>
      <c r="H1383" s="177" t="s">
        <v>52</v>
      </c>
      <c r="I1383" s="179" t="s">
        <v>53</v>
      </c>
      <c r="J1383" s="59" t="s">
        <v>1793</v>
      </c>
      <c r="K1383" s="60" t="s">
        <v>1794</v>
      </c>
      <c r="L1383" s="174" t="s">
        <v>272</v>
      </c>
      <c r="M1383" s="2" t="s">
        <v>273</v>
      </c>
      <c r="N1383" s="175" t="s">
        <v>272</v>
      </c>
      <c r="O1383" s="24" t="s">
        <v>672</v>
      </c>
      <c r="P1383" s="2" t="s">
        <v>273</v>
      </c>
      <c r="Q1383" s="2" t="s">
        <v>273</v>
      </c>
      <c r="R1383" s="2" t="s">
        <v>272</v>
      </c>
      <c r="S1383" s="2" t="s">
        <v>272</v>
      </c>
      <c r="T1383" s="2" t="s">
        <v>272</v>
      </c>
      <c r="U1383" s="25" t="s">
        <v>273</v>
      </c>
      <c r="V1383" s="24" t="s">
        <v>272</v>
      </c>
      <c r="W1383" s="2" t="s">
        <v>273</v>
      </c>
      <c r="X1383" s="2" t="s">
        <v>273</v>
      </c>
      <c r="Y1383" s="2" t="s">
        <v>273</v>
      </c>
      <c r="Z1383" s="175" t="s">
        <v>273</v>
      </c>
      <c r="AA1383" s="24" t="s">
        <v>272</v>
      </c>
      <c r="AB1383" s="2" t="s">
        <v>273</v>
      </c>
      <c r="AC1383" s="25" t="s">
        <v>273</v>
      </c>
      <c r="AD1383" s="174" t="s">
        <v>273</v>
      </c>
      <c r="AE1383" s="25" t="s">
        <v>273</v>
      </c>
      <c r="AF1383" s="180">
        <v>100</v>
      </c>
    </row>
    <row r="1384" spans="1:32">
      <c r="A1384" s="134" t="str">
        <f t="shared" si="21"/>
        <v>CZfa_01.4</v>
      </c>
      <c r="C1384" s="177" t="s">
        <v>13</v>
      </c>
      <c r="D1384" s="178" t="s">
        <v>2</v>
      </c>
      <c r="E1384" s="178" t="s">
        <v>609</v>
      </c>
      <c r="F1384" s="178" t="s">
        <v>610</v>
      </c>
      <c r="G1384" s="178" t="s">
        <v>540</v>
      </c>
      <c r="H1384" s="177" t="s">
        <v>52</v>
      </c>
      <c r="I1384" s="179" t="s">
        <v>643</v>
      </c>
      <c r="J1384" s="59" t="s">
        <v>328</v>
      </c>
      <c r="K1384" s="60" t="s">
        <v>1796</v>
      </c>
      <c r="L1384" s="174" t="s">
        <v>272</v>
      </c>
      <c r="M1384" s="2" t="s">
        <v>272</v>
      </c>
      <c r="N1384" s="175" t="s">
        <v>272</v>
      </c>
      <c r="O1384" s="24" t="s">
        <v>272</v>
      </c>
      <c r="P1384" s="2" t="s">
        <v>272</v>
      </c>
      <c r="Q1384" s="2" t="s">
        <v>272</v>
      </c>
      <c r="R1384" s="2" t="s">
        <v>272</v>
      </c>
      <c r="S1384" s="2" t="s">
        <v>272</v>
      </c>
      <c r="T1384" s="2" t="s">
        <v>272</v>
      </c>
      <c r="U1384" s="25" t="s">
        <v>272</v>
      </c>
      <c r="V1384" s="24" t="s">
        <v>272</v>
      </c>
      <c r="W1384" s="2" t="s">
        <v>272</v>
      </c>
      <c r="X1384" s="2" t="s">
        <v>272</v>
      </c>
      <c r="Y1384" s="2" t="s">
        <v>273</v>
      </c>
      <c r="Z1384" s="175" t="s">
        <v>273</v>
      </c>
      <c r="AA1384" s="24" t="s">
        <v>272</v>
      </c>
      <c r="AB1384" s="2" t="s">
        <v>272</v>
      </c>
      <c r="AC1384" s="25" t="s">
        <v>272</v>
      </c>
      <c r="AD1384" s="174" t="s">
        <v>272</v>
      </c>
      <c r="AE1384" s="25" t="s">
        <v>273</v>
      </c>
      <c r="AF1384" s="180">
        <v>100</v>
      </c>
    </row>
    <row r="1385" spans="1:32">
      <c r="A1385" s="134" t="str">
        <f t="shared" si="21"/>
        <v>CZfa_02.1</v>
      </c>
      <c r="C1385" s="177" t="s">
        <v>13</v>
      </c>
      <c r="D1385" s="178" t="s">
        <v>2</v>
      </c>
      <c r="E1385" s="178" t="s">
        <v>611</v>
      </c>
      <c r="F1385" s="178" t="s">
        <v>612</v>
      </c>
      <c r="G1385" s="178" t="s">
        <v>540</v>
      </c>
      <c r="H1385" s="177" t="s">
        <v>52</v>
      </c>
      <c r="I1385" s="179" t="s">
        <v>53</v>
      </c>
      <c r="J1385" s="59" t="s">
        <v>314</v>
      </c>
      <c r="K1385" s="60" t="s">
        <v>1797</v>
      </c>
      <c r="L1385" s="174" t="s">
        <v>272</v>
      </c>
      <c r="M1385" s="2" t="s">
        <v>273</v>
      </c>
      <c r="N1385" s="175" t="s">
        <v>272</v>
      </c>
      <c r="O1385" s="24" t="s">
        <v>672</v>
      </c>
      <c r="P1385" s="2" t="s">
        <v>273</v>
      </c>
      <c r="Q1385" s="2" t="s">
        <v>273</v>
      </c>
      <c r="R1385" s="2" t="s">
        <v>272</v>
      </c>
      <c r="S1385" s="2" t="s">
        <v>273</v>
      </c>
      <c r="T1385" s="2" t="s">
        <v>273</v>
      </c>
      <c r="U1385" s="25" t="s">
        <v>273</v>
      </c>
      <c r="V1385" s="24" t="s">
        <v>272</v>
      </c>
      <c r="W1385" s="2" t="s">
        <v>273</v>
      </c>
      <c r="X1385" s="2" t="s">
        <v>273</v>
      </c>
      <c r="Y1385" s="2" t="s">
        <v>273</v>
      </c>
      <c r="Z1385" s="175" t="s">
        <v>273</v>
      </c>
      <c r="AA1385" s="24" t="s">
        <v>272</v>
      </c>
      <c r="AB1385" s="2" t="s">
        <v>273</v>
      </c>
      <c r="AC1385" s="25" t="s">
        <v>273</v>
      </c>
      <c r="AD1385" s="174" t="s">
        <v>273</v>
      </c>
      <c r="AE1385" s="25" t="s">
        <v>273</v>
      </c>
      <c r="AF1385" s="180">
        <v>100</v>
      </c>
    </row>
    <row r="1386" spans="1:32">
      <c r="A1386" s="134" t="str">
        <f t="shared" si="21"/>
        <v>CZfa_02.1</v>
      </c>
      <c r="C1386" s="177" t="s">
        <v>13</v>
      </c>
      <c r="D1386" s="178" t="s">
        <v>2</v>
      </c>
      <c r="E1386" s="178" t="s">
        <v>611</v>
      </c>
      <c r="F1386" s="178" t="s">
        <v>612</v>
      </c>
      <c r="G1386" s="178" t="s">
        <v>540</v>
      </c>
      <c r="H1386" s="177" t="s">
        <v>52</v>
      </c>
      <c r="I1386" s="179" t="s">
        <v>53</v>
      </c>
      <c r="J1386" s="59" t="s">
        <v>315</v>
      </c>
      <c r="K1386" s="60" t="s">
        <v>1798</v>
      </c>
      <c r="L1386" s="174" t="s">
        <v>272</v>
      </c>
      <c r="M1386" s="2" t="s">
        <v>273</v>
      </c>
      <c r="N1386" s="175" t="s">
        <v>272</v>
      </c>
      <c r="O1386" s="24" t="s">
        <v>672</v>
      </c>
      <c r="P1386" s="2" t="s">
        <v>273</v>
      </c>
      <c r="Q1386" s="2" t="s">
        <v>273</v>
      </c>
      <c r="R1386" s="2" t="s">
        <v>273</v>
      </c>
      <c r="S1386" s="2" t="s">
        <v>273</v>
      </c>
      <c r="T1386" s="2" t="s">
        <v>273</v>
      </c>
      <c r="U1386" s="25" t="s">
        <v>273</v>
      </c>
      <c r="V1386" s="24" t="s">
        <v>272</v>
      </c>
      <c r="W1386" s="2" t="s">
        <v>273</v>
      </c>
      <c r="X1386" s="2" t="s">
        <v>273</v>
      </c>
      <c r="Y1386" s="2" t="s">
        <v>273</v>
      </c>
      <c r="Z1386" s="175" t="s">
        <v>273</v>
      </c>
      <c r="AA1386" s="24" t="s">
        <v>272</v>
      </c>
      <c r="AB1386" s="2" t="s">
        <v>273</v>
      </c>
      <c r="AC1386" s="25" t="s">
        <v>273</v>
      </c>
      <c r="AD1386" s="174" t="s">
        <v>273</v>
      </c>
      <c r="AE1386" s="25" t="s">
        <v>273</v>
      </c>
      <c r="AF1386" s="180">
        <v>100</v>
      </c>
    </row>
    <row r="1387" spans="1:32">
      <c r="A1387" s="134" t="str">
        <f t="shared" si="21"/>
        <v>CZfa_02.1</v>
      </c>
      <c r="C1387" s="177" t="s">
        <v>13</v>
      </c>
      <c r="D1387" s="178" t="s">
        <v>2</v>
      </c>
      <c r="E1387" s="178" t="s">
        <v>611</v>
      </c>
      <c r="F1387" s="178" t="s">
        <v>612</v>
      </c>
      <c r="G1387" s="178" t="s">
        <v>540</v>
      </c>
      <c r="H1387" s="177" t="s">
        <v>52</v>
      </c>
      <c r="I1387" s="179" t="s">
        <v>53</v>
      </c>
      <c r="J1387" s="59" t="s">
        <v>322</v>
      </c>
      <c r="K1387" s="60" t="s">
        <v>1799</v>
      </c>
      <c r="L1387" s="174" t="s">
        <v>272</v>
      </c>
      <c r="M1387" s="2" t="s">
        <v>273</v>
      </c>
      <c r="N1387" s="175" t="s">
        <v>272</v>
      </c>
      <c r="O1387" s="24" t="s">
        <v>672</v>
      </c>
      <c r="P1387" s="2" t="s">
        <v>273</v>
      </c>
      <c r="Q1387" s="2" t="s">
        <v>273</v>
      </c>
      <c r="R1387" s="2" t="s">
        <v>272</v>
      </c>
      <c r="S1387" s="2" t="s">
        <v>273</v>
      </c>
      <c r="T1387" s="2" t="s">
        <v>273</v>
      </c>
      <c r="U1387" s="25" t="s">
        <v>273</v>
      </c>
      <c r="V1387" s="24" t="s">
        <v>272</v>
      </c>
      <c r="W1387" s="2" t="s">
        <v>273</v>
      </c>
      <c r="X1387" s="2" t="s">
        <v>273</v>
      </c>
      <c r="Y1387" s="2" t="s">
        <v>273</v>
      </c>
      <c r="Z1387" s="175" t="s">
        <v>273</v>
      </c>
      <c r="AA1387" s="24" t="s">
        <v>272</v>
      </c>
      <c r="AB1387" s="2" t="s">
        <v>273</v>
      </c>
      <c r="AC1387" s="25" t="s">
        <v>273</v>
      </c>
      <c r="AD1387" s="174" t="s">
        <v>273</v>
      </c>
      <c r="AE1387" s="25" t="s">
        <v>273</v>
      </c>
      <c r="AF1387" s="180">
        <v>100</v>
      </c>
    </row>
    <row r="1388" spans="1:32">
      <c r="A1388" s="134" t="str">
        <f t="shared" si="21"/>
        <v>CZfa_02.1</v>
      </c>
      <c r="C1388" s="177" t="s">
        <v>13</v>
      </c>
      <c r="D1388" s="178" t="s">
        <v>2</v>
      </c>
      <c r="E1388" s="178" t="s">
        <v>611</v>
      </c>
      <c r="F1388" s="178" t="s">
        <v>612</v>
      </c>
      <c r="G1388" s="178" t="s">
        <v>540</v>
      </c>
      <c r="H1388" s="177" t="s">
        <v>52</v>
      </c>
      <c r="I1388" s="179" t="s">
        <v>53</v>
      </c>
      <c r="J1388" s="59" t="s">
        <v>316</v>
      </c>
      <c r="K1388" s="60" t="s">
        <v>1800</v>
      </c>
      <c r="L1388" s="174" t="s">
        <v>272</v>
      </c>
      <c r="M1388" s="2" t="s">
        <v>273</v>
      </c>
      <c r="N1388" s="175" t="s">
        <v>272</v>
      </c>
      <c r="O1388" s="24" t="s">
        <v>672</v>
      </c>
      <c r="P1388" s="2" t="s">
        <v>273</v>
      </c>
      <c r="Q1388" s="2" t="s">
        <v>273</v>
      </c>
      <c r="R1388" s="2" t="s">
        <v>272</v>
      </c>
      <c r="S1388" s="2" t="s">
        <v>272</v>
      </c>
      <c r="T1388" s="2" t="s">
        <v>272</v>
      </c>
      <c r="U1388" s="25" t="s">
        <v>273</v>
      </c>
      <c r="V1388" s="24" t="s">
        <v>272</v>
      </c>
      <c r="W1388" s="2" t="s">
        <v>273</v>
      </c>
      <c r="X1388" s="2" t="s">
        <v>273</v>
      </c>
      <c r="Y1388" s="2" t="s">
        <v>273</v>
      </c>
      <c r="Z1388" s="175" t="s">
        <v>273</v>
      </c>
      <c r="AA1388" s="24" t="s">
        <v>272</v>
      </c>
      <c r="AB1388" s="2" t="s">
        <v>273</v>
      </c>
      <c r="AC1388" s="25" t="s">
        <v>273</v>
      </c>
      <c r="AD1388" s="174" t="s">
        <v>273</v>
      </c>
      <c r="AE1388" s="25" t="s">
        <v>273</v>
      </c>
      <c r="AF1388" s="180">
        <v>100</v>
      </c>
    </row>
    <row r="1389" spans="1:32">
      <c r="A1389" s="134" t="str">
        <f t="shared" si="21"/>
        <v>CZfa_02.1</v>
      </c>
      <c r="C1389" s="177" t="s">
        <v>13</v>
      </c>
      <c r="D1389" s="178" t="s">
        <v>2</v>
      </c>
      <c r="E1389" s="178" t="s">
        <v>611</v>
      </c>
      <c r="F1389" s="178" t="s">
        <v>612</v>
      </c>
      <c r="G1389" s="178" t="s">
        <v>540</v>
      </c>
      <c r="H1389" s="177" t="s">
        <v>52</v>
      </c>
      <c r="I1389" s="179" t="s">
        <v>53</v>
      </c>
      <c r="J1389" s="59" t="s">
        <v>1778</v>
      </c>
      <c r="K1389" s="60" t="s">
        <v>1801</v>
      </c>
      <c r="L1389" s="174" t="s">
        <v>272</v>
      </c>
      <c r="M1389" s="2" t="s">
        <v>273</v>
      </c>
      <c r="N1389" s="175" t="s">
        <v>272</v>
      </c>
      <c r="O1389" s="24" t="s">
        <v>672</v>
      </c>
      <c r="P1389" s="2" t="s">
        <v>273</v>
      </c>
      <c r="Q1389" s="2" t="s">
        <v>273</v>
      </c>
      <c r="R1389" s="2" t="s">
        <v>272</v>
      </c>
      <c r="S1389" s="2" t="s">
        <v>272</v>
      </c>
      <c r="T1389" s="2" t="s">
        <v>272</v>
      </c>
      <c r="U1389" s="25" t="s">
        <v>273</v>
      </c>
      <c r="V1389" s="24" t="s">
        <v>272</v>
      </c>
      <c r="W1389" s="2" t="s">
        <v>273</v>
      </c>
      <c r="X1389" s="2" t="s">
        <v>273</v>
      </c>
      <c r="Y1389" s="2" t="s">
        <v>273</v>
      </c>
      <c r="Z1389" s="175" t="s">
        <v>273</v>
      </c>
      <c r="AA1389" s="24" t="s">
        <v>272</v>
      </c>
      <c r="AB1389" s="2" t="s">
        <v>273</v>
      </c>
      <c r="AC1389" s="25" t="s">
        <v>273</v>
      </c>
      <c r="AD1389" s="174" t="s">
        <v>273</v>
      </c>
      <c r="AE1389" s="25" t="s">
        <v>273</v>
      </c>
      <c r="AF1389" s="180">
        <v>100</v>
      </c>
    </row>
    <row r="1390" spans="1:32">
      <c r="A1390" s="134" t="str">
        <f t="shared" si="21"/>
        <v>CZfa_02.1</v>
      </c>
      <c r="C1390" s="177" t="s">
        <v>13</v>
      </c>
      <c r="D1390" s="178" t="s">
        <v>2</v>
      </c>
      <c r="E1390" s="178" t="s">
        <v>611</v>
      </c>
      <c r="F1390" s="178" t="s">
        <v>612</v>
      </c>
      <c r="G1390" s="178" t="s">
        <v>540</v>
      </c>
      <c r="H1390" s="177" t="s">
        <v>52</v>
      </c>
      <c r="I1390" s="179" t="s">
        <v>53</v>
      </c>
      <c r="J1390" s="59" t="s">
        <v>1780</v>
      </c>
      <c r="K1390" s="60" t="s">
        <v>1802</v>
      </c>
      <c r="L1390" s="174" t="s">
        <v>272</v>
      </c>
      <c r="M1390" s="2" t="s">
        <v>273</v>
      </c>
      <c r="N1390" s="175" t="s">
        <v>272</v>
      </c>
      <c r="O1390" s="24" t="s">
        <v>672</v>
      </c>
      <c r="P1390" s="2" t="s">
        <v>273</v>
      </c>
      <c r="Q1390" s="2" t="s">
        <v>273</v>
      </c>
      <c r="R1390" s="2" t="s">
        <v>272</v>
      </c>
      <c r="S1390" s="2" t="s">
        <v>272</v>
      </c>
      <c r="T1390" s="2" t="s">
        <v>272</v>
      </c>
      <c r="U1390" s="25" t="s">
        <v>273</v>
      </c>
      <c r="V1390" s="24" t="s">
        <v>272</v>
      </c>
      <c r="W1390" s="2" t="s">
        <v>273</v>
      </c>
      <c r="X1390" s="2" t="s">
        <v>273</v>
      </c>
      <c r="Y1390" s="2" t="s">
        <v>273</v>
      </c>
      <c r="Z1390" s="175" t="s">
        <v>273</v>
      </c>
      <c r="AA1390" s="24" t="s">
        <v>272</v>
      </c>
      <c r="AB1390" s="2" t="s">
        <v>273</v>
      </c>
      <c r="AC1390" s="25" t="s">
        <v>273</v>
      </c>
      <c r="AD1390" s="174" t="s">
        <v>273</v>
      </c>
      <c r="AE1390" s="25" t="s">
        <v>273</v>
      </c>
      <c r="AF1390" s="180">
        <v>100</v>
      </c>
    </row>
    <row r="1391" spans="1:32">
      <c r="A1391" s="134" t="str">
        <f t="shared" si="21"/>
        <v>CZfa_02.1</v>
      </c>
      <c r="C1391" s="177" t="s">
        <v>13</v>
      </c>
      <c r="D1391" s="178" t="s">
        <v>2</v>
      </c>
      <c r="E1391" s="178" t="s">
        <v>611</v>
      </c>
      <c r="F1391" s="178" t="s">
        <v>612</v>
      </c>
      <c r="G1391" s="178" t="s">
        <v>540</v>
      </c>
      <c r="H1391" s="177" t="s">
        <v>52</v>
      </c>
      <c r="I1391" s="179" t="s">
        <v>53</v>
      </c>
      <c r="J1391" s="59" t="s">
        <v>318</v>
      </c>
      <c r="K1391" s="60" t="s">
        <v>1803</v>
      </c>
      <c r="L1391" s="174" t="s">
        <v>272</v>
      </c>
      <c r="M1391" s="2" t="s">
        <v>273</v>
      </c>
      <c r="N1391" s="175" t="s">
        <v>272</v>
      </c>
      <c r="O1391" s="24" t="s">
        <v>672</v>
      </c>
      <c r="P1391" s="2" t="s">
        <v>273</v>
      </c>
      <c r="Q1391" s="2" t="s">
        <v>273</v>
      </c>
      <c r="R1391" s="2" t="s">
        <v>272</v>
      </c>
      <c r="S1391" s="2" t="s">
        <v>272</v>
      </c>
      <c r="T1391" s="2" t="s">
        <v>272</v>
      </c>
      <c r="U1391" s="25" t="s">
        <v>273</v>
      </c>
      <c r="V1391" s="24" t="s">
        <v>272</v>
      </c>
      <c r="W1391" s="2" t="s">
        <v>273</v>
      </c>
      <c r="X1391" s="2" t="s">
        <v>273</v>
      </c>
      <c r="Y1391" s="2" t="s">
        <v>273</v>
      </c>
      <c r="Z1391" s="175" t="s">
        <v>273</v>
      </c>
      <c r="AA1391" s="24" t="s">
        <v>272</v>
      </c>
      <c r="AB1391" s="2" t="s">
        <v>273</v>
      </c>
      <c r="AC1391" s="25" t="s">
        <v>273</v>
      </c>
      <c r="AD1391" s="174" t="s">
        <v>273</v>
      </c>
      <c r="AE1391" s="25" t="s">
        <v>273</v>
      </c>
      <c r="AF1391" s="180">
        <v>100</v>
      </c>
    </row>
    <row r="1392" spans="1:32">
      <c r="A1392" s="134" t="str">
        <f t="shared" si="21"/>
        <v>CZfa_02.1</v>
      </c>
      <c r="C1392" s="177" t="s">
        <v>13</v>
      </c>
      <c r="D1392" s="178" t="s">
        <v>2</v>
      </c>
      <c r="E1392" s="178" t="s">
        <v>611</v>
      </c>
      <c r="F1392" s="178" t="s">
        <v>612</v>
      </c>
      <c r="G1392" s="178" t="s">
        <v>540</v>
      </c>
      <c r="H1392" s="177" t="s">
        <v>52</v>
      </c>
      <c r="I1392" s="179" t="s">
        <v>53</v>
      </c>
      <c r="J1392" s="59" t="s">
        <v>317</v>
      </c>
      <c r="K1392" s="60" t="s">
        <v>1783</v>
      </c>
      <c r="L1392" s="174" t="s">
        <v>272</v>
      </c>
      <c r="M1392" s="2" t="s">
        <v>273</v>
      </c>
      <c r="N1392" s="175" t="s">
        <v>272</v>
      </c>
      <c r="O1392" s="24" t="s">
        <v>672</v>
      </c>
      <c r="P1392" s="2" t="s">
        <v>273</v>
      </c>
      <c r="Q1392" s="2" t="s">
        <v>273</v>
      </c>
      <c r="R1392" s="2" t="s">
        <v>272</v>
      </c>
      <c r="S1392" s="2" t="s">
        <v>272</v>
      </c>
      <c r="T1392" s="2" t="s">
        <v>272</v>
      </c>
      <c r="U1392" s="25" t="s">
        <v>273</v>
      </c>
      <c r="V1392" s="24" t="s">
        <v>272</v>
      </c>
      <c r="W1392" s="2" t="s">
        <v>273</v>
      </c>
      <c r="X1392" s="2" t="s">
        <v>273</v>
      </c>
      <c r="Y1392" s="2" t="s">
        <v>273</v>
      </c>
      <c r="Z1392" s="175" t="s">
        <v>273</v>
      </c>
      <c r="AA1392" s="24" t="s">
        <v>272</v>
      </c>
      <c r="AB1392" s="2" t="s">
        <v>273</v>
      </c>
      <c r="AC1392" s="25" t="s">
        <v>273</v>
      </c>
      <c r="AD1392" s="174" t="s">
        <v>273</v>
      </c>
      <c r="AE1392" s="25" t="s">
        <v>273</v>
      </c>
      <c r="AF1392" s="180">
        <v>0</v>
      </c>
    </row>
    <row r="1393" spans="1:32">
      <c r="A1393" s="134" t="str">
        <f t="shared" si="21"/>
        <v>CZfa_02.1</v>
      </c>
      <c r="C1393" s="177" t="s">
        <v>13</v>
      </c>
      <c r="D1393" s="178" t="s">
        <v>2</v>
      </c>
      <c r="E1393" s="178" t="s">
        <v>611</v>
      </c>
      <c r="F1393" s="178" t="s">
        <v>612</v>
      </c>
      <c r="G1393" s="178" t="s">
        <v>540</v>
      </c>
      <c r="H1393" s="177" t="s">
        <v>52</v>
      </c>
      <c r="I1393" s="179" t="s">
        <v>53</v>
      </c>
      <c r="J1393" s="59" t="s">
        <v>319</v>
      </c>
      <c r="K1393" s="60" t="s">
        <v>1804</v>
      </c>
      <c r="L1393" s="174" t="s">
        <v>272</v>
      </c>
      <c r="M1393" s="2" t="s">
        <v>273</v>
      </c>
      <c r="N1393" s="175" t="s">
        <v>272</v>
      </c>
      <c r="O1393" s="24" t="s">
        <v>672</v>
      </c>
      <c r="P1393" s="2" t="s">
        <v>273</v>
      </c>
      <c r="Q1393" s="2" t="s">
        <v>273</v>
      </c>
      <c r="R1393" s="2" t="s">
        <v>272</v>
      </c>
      <c r="S1393" s="2" t="s">
        <v>272</v>
      </c>
      <c r="T1393" s="2" t="s">
        <v>272</v>
      </c>
      <c r="U1393" s="25" t="s">
        <v>273</v>
      </c>
      <c r="V1393" s="24" t="s">
        <v>272</v>
      </c>
      <c r="W1393" s="2" t="s">
        <v>273</v>
      </c>
      <c r="X1393" s="2" t="s">
        <v>273</v>
      </c>
      <c r="Y1393" s="2" t="s">
        <v>273</v>
      </c>
      <c r="Z1393" s="175" t="s">
        <v>273</v>
      </c>
      <c r="AA1393" s="24" t="s">
        <v>272</v>
      </c>
      <c r="AB1393" s="2" t="s">
        <v>273</v>
      </c>
      <c r="AC1393" s="25" t="s">
        <v>273</v>
      </c>
      <c r="AD1393" s="174" t="s">
        <v>273</v>
      </c>
      <c r="AE1393" s="25" t="s">
        <v>273</v>
      </c>
      <c r="AF1393" s="180">
        <v>100</v>
      </c>
    </row>
    <row r="1394" spans="1:32">
      <c r="A1394" s="134" t="str">
        <f t="shared" si="21"/>
        <v>CZfa_02.1</v>
      </c>
      <c r="C1394" s="177" t="s">
        <v>13</v>
      </c>
      <c r="D1394" s="178" t="s">
        <v>2</v>
      </c>
      <c r="E1394" s="178" t="s">
        <v>611</v>
      </c>
      <c r="F1394" s="178" t="s">
        <v>612</v>
      </c>
      <c r="G1394" s="178" t="s">
        <v>540</v>
      </c>
      <c r="H1394" s="177" t="s">
        <v>52</v>
      </c>
      <c r="I1394" s="179" t="s">
        <v>53</v>
      </c>
      <c r="J1394" s="59" t="s">
        <v>323</v>
      </c>
      <c r="K1394" s="60" t="s">
        <v>1805</v>
      </c>
      <c r="L1394" s="174" t="s">
        <v>272</v>
      </c>
      <c r="M1394" s="2" t="s">
        <v>273</v>
      </c>
      <c r="N1394" s="175" t="s">
        <v>272</v>
      </c>
      <c r="O1394" s="24" t="s">
        <v>672</v>
      </c>
      <c r="P1394" s="2" t="s">
        <v>273</v>
      </c>
      <c r="Q1394" s="2" t="s">
        <v>273</v>
      </c>
      <c r="R1394" s="2" t="s">
        <v>272</v>
      </c>
      <c r="S1394" s="2" t="s">
        <v>272</v>
      </c>
      <c r="T1394" s="2" t="s">
        <v>272</v>
      </c>
      <c r="U1394" s="25" t="s">
        <v>273</v>
      </c>
      <c r="V1394" s="24" t="s">
        <v>272</v>
      </c>
      <c r="W1394" s="2" t="s">
        <v>273</v>
      </c>
      <c r="X1394" s="2" t="s">
        <v>273</v>
      </c>
      <c r="Y1394" s="2" t="s">
        <v>273</v>
      </c>
      <c r="Z1394" s="175" t="s">
        <v>273</v>
      </c>
      <c r="AA1394" s="24" t="s">
        <v>272</v>
      </c>
      <c r="AB1394" s="2" t="s">
        <v>273</v>
      </c>
      <c r="AC1394" s="25" t="s">
        <v>273</v>
      </c>
      <c r="AD1394" s="174" t="s">
        <v>273</v>
      </c>
      <c r="AE1394" s="25" t="s">
        <v>273</v>
      </c>
      <c r="AF1394" s="180">
        <v>100</v>
      </c>
    </row>
    <row r="1395" spans="1:32">
      <c r="A1395" s="134" t="str">
        <f t="shared" si="21"/>
        <v>CZfa_02.1</v>
      </c>
      <c r="C1395" s="177" t="s">
        <v>13</v>
      </c>
      <c r="D1395" s="178" t="s">
        <v>2</v>
      </c>
      <c r="E1395" s="178" t="s">
        <v>611</v>
      </c>
      <c r="F1395" s="178" t="s">
        <v>612</v>
      </c>
      <c r="G1395" s="178" t="s">
        <v>540</v>
      </c>
      <c r="H1395" s="177" t="s">
        <v>52</v>
      </c>
      <c r="I1395" s="179" t="s">
        <v>53</v>
      </c>
      <c r="J1395" s="59" t="s">
        <v>1786</v>
      </c>
      <c r="K1395" s="60" t="s">
        <v>1806</v>
      </c>
      <c r="L1395" s="174" t="s">
        <v>272</v>
      </c>
      <c r="M1395" s="2" t="s">
        <v>273</v>
      </c>
      <c r="N1395" s="175" t="s">
        <v>272</v>
      </c>
      <c r="O1395" s="24" t="s">
        <v>672</v>
      </c>
      <c r="P1395" s="2" t="s">
        <v>273</v>
      </c>
      <c r="Q1395" s="2" t="s">
        <v>273</v>
      </c>
      <c r="R1395" s="2" t="s">
        <v>272</v>
      </c>
      <c r="S1395" s="2" t="s">
        <v>272</v>
      </c>
      <c r="T1395" s="2" t="s">
        <v>272</v>
      </c>
      <c r="U1395" s="25" t="s">
        <v>273</v>
      </c>
      <c r="V1395" s="24" t="s">
        <v>272</v>
      </c>
      <c r="W1395" s="2" t="s">
        <v>273</v>
      </c>
      <c r="X1395" s="2" t="s">
        <v>273</v>
      </c>
      <c r="Y1395" s="2" t="s">
        <v>273</v>
      </c>
      <c r="Z1395" s="175" t="s">
        <v>273</v>
      </c>
      <c r="AA1395" s="24" t="s">
        <v>272</v>
      </c>
      <c r="AB1395" s="2" t="s">
        <v>273</v>
      </c>
      <c r="AC1395" s="25" t="s">
        <v>273</v>
      </c>
      <c r="AD1395" s="174" t="s">
        <v>273</v>
      </c>
      <c r="AE1395" s="25" t="s">
        <v>273</v>
      </c>
      <c r="AF1395" s="180">
        <v>100</v>
      </c>
    </row>
    <row r="1396" spans="1:32">
      <c r="A1396" s="134" t="str">
        <f t="shared" si="21"/>
        <v>CZfa_02.1</v>
      </c>
      <c r="C1396" s="177" t="s">
        <v>13</v>
      </c>
      <c r="D1396" s="178" t="s">
        <v>2</v>
      </c>
      <c r="E1396" s="178" t="s">
        <v>611</v>
      </c>
      <c r="F1396" s="178" t="s">
        <v>612</v>
      </c>
      <c r="G1396" s="178" t="s">
        <v>540</v>
      </c>
      <c r="H1396" s="177" t="s">
        <v>52</v>
      </c>
      <c r="I1396" s="179" t="s">
        <v>53</v>
      </c>
      <c r="J1396" s="59" t="s">
        <v>321</v>
      </c>
      <c r="K1396" s="60" t="s">
        <v>1807</v>
      </c>
      <c r="L1396" s="174" t="s">
        <v>272</v>
      </c>
      <c r="M1396" s="2" t="s">
        <v>273</v>
      </c>
      <c r="N1396" s="175" t="s">
        <v>272</v>
      </c>
      <c r="O1396" s="24" t="s">
        <v>672</v>
      </c>
      <c r="P1396" s="2" t="s">
        <v>273</v>
      </c>
      <c r="Q1396" s="2" t="s">
        <v>273</v>
      </c>
      <c r="R1396" s="2" t="s">
        <v>272</v>
      </c>
      <c r="S1396" s="2" t="s">
        <v>272</v>
      </c>
      <c r="T1396" s="2" t="s">
        <v>272</v>
      </c>
      <c r="U1396" s="25" t="s">
        <v>273</v>
      </c>
      <c r="V1396" s="24" t="s">
        <v>272</v>
      </c>
      <c r="W1396" s="2" t="s">
        <v>273</v>
      </c>
      <c r="X1396" s="2" t="s">
        <v>273</v>
      </c>
      <c r="Y1396" s="2" t="s">
        <v>273</v>
      </c>
      <c r="Z1396" s="175" t="s">
        <v>273</v>
      </c>
      <c r="AA1396" s="24" t="s">
        <v>272</v>
      </c>
      <c r="AB1396" s="2" t="s">
        <v>273</v>
      </c>
      <c r="AC1396" s="25" t="s">
        <v>273</v>
      </c>
      <c r="AD1396" s="174" t="s">
        <v>273</v>
      </c>
      <c r="AE1396" s="25" t="s">
        <v>273</v>
      </c>
      <c r="AF1396" s="180">
        <v>0</v>
      </c>
    </row>
    <row r="1397" spans="1:32">
      <c r="A1397" s="134" t="str">
        <f t="shared" si="21"/>
        <v>CZfa_02.1</v>
      </c>
      <c r="C1397" s="177" t="s">
        <v>13</v>
      </c>
      <c r="D1397" s="178" t="s">
        <v>2</v>
      </c>
      <c r="E1397" s="178" t="s">
        <v>611</v>
      </c>
      <c r="F1397" s="178" t="s">
        <v>612</v>
      </c>
      <c r="G1397" s="178" t="s">
        <v>540</v>
      </c>
      <c r="H1397" s="177" t="s">
        <v>52</v>
      </c>
      <c r="I1397" s="179" t="s">
        <v>53</v>
      </c>
      <c r="J1397" s="59" t="s">
        <v>1789</v>
      </c>
      <c r="K1397" s="60" t="s">
        <v>1808</v>
      </c>
      <c r="L1397" s="174" t="s">
        <v>272</v>
      </c>
      <c r="M1397" s="2" t="s">
        <v>273</v>
      </c>
      <c r="N1397" s="175" t="s">
        <v>272</v>
      </c>
      <c r="O1397" s="24" t="s">
        <v>672</v>
      </c>
      <c r="P1397" s="2" t="s">
        <v>273</v>
      </c>
      <c r="Q1397" s="2" t="s">
        <v>273</v>
      </c>
      <c r="R1397" s="2" t="s">
        <v>272</v>
      </c>
      <c r="S1397" s="2" t="s">
        <v>272</v>
      </c>
      <c r="T1397" s="2" t="s">
        <v>272</v>
      </c>
      <c r="U1397" s="25" t="s">
        <v>273</v>
      </c>
      <c r="V1397" s="24" t="s">
        <v>272</v>
      </c>
      <c r="W1397" s="2" t="s">
        <v>273</v>
      </c>
      <c r="X1397" s="2" t="s">
        <v>273</v>
      </c>
      <c r="Y1397" s="2" t="s">
        <v>273</v>
      </c>
      <c r="Z1397" s="175" t="s">
        <v>273</v>
      </c>
      <c r="AA1397" s="24" t="s">
        <v>272</v>
      </c>
      <c r="AB1397" s="2" t="s">
        <v>273</v>
      </c>
      <c r="AC1397" s="25" t="s">
        <v>273</v>
      </c>
      <c r="AD1397" s="174" t="s">
        <v>273</v>
      </c>
      <c r="AE1397" s="25" t="s">
        <v>273</v>
      </c>
      <c r="AF1397" s="180">
        <v>100</v>
      </c>
    </row>
    <row r="1398" spans="1:32">
      <c r="A1398" s="134" t="str">
        <f t="shared" si="21"/>
        <v>CZfa_02.1</v>
      </c>
      <c r="C1398" s="177" t="s">
        <v>13</v>
      </c>
      <c r="D1398" s="178" t="s">
        <v>2</v>
      </c>
      <c r="E1398" s="178" t="s">
        <v>611</v>
      </c>
      <c r="F1398" s="178" t="s">
        <v>612</v>
      </c>
      <c r="G1398" s="178" t="s">
        <v>540</v>
      </c>
      <c r="H1398" s="177" t="s">
        <v>52</v>
      </c>
      <c r="I1398" s="179" t="s">
        <v>53</v>
      </c>
      <c r="J1398" s="59" t="s">
        <v>1791</v>
      </c>
      <c r="K1398" s="60" t="s">
        <v>1809</v>
      </c>
      <c r="L1398" s="174" t="s">
        <v>272</v>
      </c>
      <c r="M1398" s="2" t="s">
        <v>273</v>
      </c>
      <c r="N1398" s="175" t="s">
        <v>272</v>
      </c>
      <c r="O1398" s="24" t="s">
        <v>672</v>
      </c>
      <c r="P1398" s="2" t="s">
        <v>273</v>
      </c>
      <c r="Q1398" s="2" t="s">
        <v>273</v>
      </c>
      <c r="R1398" s="2" t="s">
        <v>272</v>
      </c>
      <c r="S1398" s="2" t="s">
        <v>272</v>
      </c>
      <c r="T1398" s="2" t="s">
        <v>272</v>
      </c>
      <c r="U1398" s="25" t="s">
        <v>273</v>
      </c>
      <c r="V1398" s="24" t="s">
        <v>272</v>
      </c>
      <c r="W1398" s="2" t="s">
        <v>273</v>
      </c>
      <c r="X1398" s="2" t="s">
        <v>273</v>
      </c>
      <c r="Y1398" s="2" t="s">
        <v>273</v>
      </c>
      <c r="Z1398" s="175" t="s">
        <v>273</v>
      </c>
      <c r="AA1398" s="24" t="s">
        <v>272</v>
      </c>
      <c r="AB1398" s="2" t="s">
        <v>273</v>
      </c>
      <c r="AC1398" s="25" t="s">
        <v>273</v>
      </c>
      <c r="AD1398" s="174" t="s">
        <v>273</v>
      </c>
      <c r="AE1398" s="25" t="s">
        <v>273</v>
      </c>
      <c r="AF1398" s="180">
        <v>100</v>
      </c>
    </row>
    <row r="1399" spans="1:32">
      <c r="A1399" s="134" t="str">
        <f t="shared" si="21"/>
        <v>CZfa_02.1</v>
      </c>
      <c r="C1399" s="177" t="s">
        <v>13</v>
      </c>
      <c r="D1399" s="178" t="s">
        <v>2</v>
      </c>
      <c r="E1399" s="178" t="s">
        <v>611</v>
      </c>
      <c r="F1399" s="178" t="s">
        <v>612</v>
      </c>
      <c r="G1399" s="178" t="s">
        <v>540</v>
      </c>
      <c r="H1399" s="177" t="s">
        <v>52</v>
      </c>
      <c r="I1399" s="179" t="s">
        <v>53</v>
      </c>
      <c r="J1399" s="59" t="s">
        <v>1793</v>
      </c>
      <c r="K1399" s="60" t="s">
        <v>1810</v>
      </c>
      <c r="L1399" s="174" t="s">
        <v>272</v>
      </c>
      <c r="M1399" s="2" t="s">
        <v>273</v>
      </c>
      <c r="N1399" s="175" t="s">
        <v>272</v>
      </c>
      <c r="O1399" s="24" t="s">
        <v>672</v>
      </c>
      <c r="P1399" s="2" t="s">
        <v>273</v>
      </c>
      <c r="Q1399" s="2" t="s">
        <v>273</v>
      </c>
      <c r="R1399" s="2" t="s">
        <v>272</v>
      </c>
      <c r="S1399" s="2" t="s">
        <v>272</v>
      </c>
      <c r="T1399" s="2" t="s">
        <v>272</v>
      </c>
      <c r="U1399" s="25" t="s">
        <v>273</v>
      </c>
      <c r="V1399" s="24" t="s">
        <v>272</v>
      </c>
      <c r="W1399" s="2" t="s">
        <v>273</v>
      </c>
      <c r="X1399" s="2" t="s">
        <v>273</v>
      </c>
      <c r="Y1399" s="2" t="s">
        <v>273</v>
      </c>
      <c r="Z1399" s="175" t="s">
        <v>273</v>
      </c>
      <c r="AA1399" s="24" t="s">
        <v>272</v>
      </c>
      <c r="AB1399" s="2" t="s">
        <v>273</v>
      </c>
      <c r="AC1399" s="25" t="s">
        <v>273</v>
      </c>
      <c r="AD1399" s="174" t="s">
        <v>273</v>
      </c>
      <c r="AE1399" s="25" t="s">
        <v>273</v>
      </c>
      <c r="AF1399" s="180">
        <v>100</v>
      </c>
    </row>
    <row r="1400" spans="1:32">
      <c r="A1400" s="134" t="str">
        <f t="shared" si="21"/>
        <v>CZfa_02.2</v>
      </c>
      <c r="C1400" s="177" t="s">
        <v>13</v>
      </c>
      <c r="D1400" s="178" t="s">
        <v>2</v>
      </c>
      <c r="E1400" s="178" t="s">
        <v>613</v>
      </c>
      <c r="F1400" s="178" t="s">
        <v>614</v>
      </c>
      <c r="G1400" s="178" t="s">
        <v>540</v>
      </c>
      <c r="H1400" s="177" t="s">
        <v>52</v>
      </c>
      <c r="I1400" s="179" t="s">
        <v>53</v>
      </c>
      <c r="J1400" s="59" t="s">
        <v>1811</v>
      </c>
      <c r="K1400" s="60" t="s">
        <v>1812</v>
      </c>
      <c r="L1400" s="174" t="s">
        <v>272</v>
      </c>
      <c r="M1400" s="2" t="s">
        <v>272</v>
      </c>
      <c r="N1400" s="175" t="s">
        <v>272</v>
      </c>
      <c r="O1400" s="24" t="s">
        <v>272</v>
      </c>
      <c r="P1400" s="2" t="s">
        <v>273</v>
      </c>
      <c r="Q1400" s="2" t="s">
        <v>272</v>
      </c>
      <c r="R1400" s="2" t="s">
        <v>273</v>
      </c>
      <c r="S1400" s="2" t="s">
        <v>273</v>
      </c>
      <c r="T1400" s="2" t="s">
        <v>273</v>
      </c>
      <c r="U1400" s="25" t="s">
        <v>273</v>
      </c>
      <c r="V1400" s="24" t="s">
        <v>272</v>
      </c>
      <c r="W1400" s="2" t="s">
        <v>272</v>
      </c>
      <c r="X1400" s="2" t="s">
        <v>272</v>
      </c>
      <c r="Y1400" s="2" t="s">
        <v>273</v>
      </c>
      <c r="Z1400" s="175" t="s">
        <v>273</v>
      </c>
      <c r="AA1400" s="24" t="s">
        <v>272</v>
      </c>
      <c r="AB1400" s="2" t="s">
        <v>273</v>
      </c>
      <c r="AC1400" s="25" t="s">
        <v>273</v>
      </c>
      <c r="AD1400" s="174" t="s">
        <v>273</v>
      </c>
      <c r="AE1400" s="25" t="s">
        <v>273</v>
      </c>
      <c r="AF1400" s="180">
        <v>100</v>
      </c>
    </row>
    <row r="1401" spans="1:32">
      <c r="A1401" s="134" t="str">
        <f t="shared" si="21"/>
        <v>CZfa_02.2</v>
      </c>
      <c r="C1401" s="177" t="s">
        <v>13</v>
      </c>
      <c r="D1401" s="178" t="s">
        <v>2</v>
      </c>
      <c r="E1401" s="178" t="s">
        <v>613</v>
      </c>
      <c r="F1401" s="178" t="s">
        <v>614</v>
      </c>
      <c r="G1401" s="178" t="s">
        <v>540</v>
      </c>
      <c r="H1401" s="177" t="s">
        <v>52</v>
      </c>
      <c r="I1401" s="179" t="s">
        <v>53</v>
      </c>
      <c r="J1401" s="59" t="s">
        <v>1813</v>
      </c>
      <c r="K1401" s="60" t="s">
        <v>1814</v>
      </c>
      <c r="L1401" s="174" t="s">
        <v>272</v>
      </c>
      <c r="M1401" s="2" t="s">
        <v>272</v>
      </c>
      <c r="N1401" s="175" t="s">
        <v>272</v>
      </c>
      <c r="O1401" s="24" t="s">
        <v>272</v>
      </c>
      <c r="P1401" s="2" t="s">
        <v>273</v>
      </c>
      <c r="Q1401" s="2" t="s">
        <v>272</v>
      </c>
      <c r="R1401" s="2" t="s">
        <v>273</v>
      </c>
      <c r="S1401" s="2" t="s">
        <v>273</v>
      </c>
      <c r="T1401" s="2" t="s">
        <v>273</v>
      </c>
      <c r="U1401" s="25" t="s">
        <v>273</v>
      </c>
      <c r="V1401" s="24" t="s">
        <v>272</v>
      </c>
      <c r="W1401" s="2" t="s">
        <v>272</v>
      </c>
      <c r="X1401" s="2" t="s">
        <v>272</v>
      </c>
      <c r="Y1401" s="2" t="s">
        <v>273</v>
      </c>
      <c r="Z1401" s="175" t="s">
        <v>273</v>
      </c>
      <c r="AA1401" s="24" t="s">
        <v>272</v>
      </c>
      <c r="AB1401" s="2" t="s">
        <v>273</v>
      </c>
      <c r="AC1401" s="25" t="s">
        <v>273</v>
      </c>
      <c r="AD1401" s="174" t="s">
        <v>273</v>
      </c>
      <c r="AE1401" s="25" t="s">
        <v>273</v>
      </c>
      <c r="AF1401" s="180">
        <v>100</v>
      </c>
    </row>
    <row r="1402" spans="1:32">
      <c r="A1402" s="134" t="str">
        <f t="shared" si="21"/>
        <v>CZfa_02.2</v>
      </c>
      <c r="C1402" s="177" t="s">
        <v>13</v>
      </c>
      <c r="D1402" s="178" t="s">
        <v>2</v>
      </c>
      <c r="E1402" s="178" t="s">
        <v>613</v>
      </c>
      <c r="F1402" s="178" t="s">
        <v>614</v>
      </c>
      <c r="G1402" s="178" t="s">
        <v>540</v>
      </c>
      <c r="H1402" s="177" t="s">
        <v>52</v>
      </c>
      <c r="I1402" s="179" t="s">
        <v>53</v>
      </c>
      <c r="J1402" s="59" t="s">
        <v>1815</v>
      </c>
      <c r="K1402" s="60" t="s">
        <v>1816</v>
      </c>
      <c r="L1402" s="174" t="s">
        <v>272</v>
      </c>
      <c r="M1402" s="2" t="s">
        <v>272</v>
      </c>
      <c r="N1402" s="175" t="s">
        <v>272</v>
      </c>
      <c r="O1402" s="24" t="s">
        <v>272</v>
      </c>
      <c r="P1402" s="2" t="s">
        <v>273</v>
      </c>
      <c r="Q1402" s="2" t="s">
        <v>272</v>
      </c>
      <c r="R1402" s="2" t="s">
        <v>273</v>
      </c>
      <c r="S1402" s="2" t="s">
        <v>273</v>
      </c>
      <c r="T1402" s="2" t="s">
        <v>273</v>
      </c>
      <c r="U1402" s="25" t="s">
        <v>273</v>
      </c>
      <c r="V1402" s="24" t="s">
        <v>272</v>
      </c>
      <c r="W1402" s="2" t="s">
        <v>272</v>
      </c>
      <c r="X1402" s="2" t="s">
        <v>272</v>
      </c>
      <c r="Y1402" s="2" t="s">
        <v>273</v>
      </c>
      <c r="Z1402" s="175" t="s">
        <v>273</v>
      </c>
      <c r="AA1402" s="24" t="s">
        <v>272</v>
      </c>
      <c r="AB1402" s="2" t="s">
        <v>273</v>
      </c>
      <c r="AC1402" s="25" t="s">
        <v>273</v>
      </c>
      <c r="AD1402" s="174" t="s">
        <v>273</v>
      </c>
      <c r="AE1402" s="25" t="s">
        <v>273</v>
      </c>
      <c r="AF1402" s="180">
        <v>100</v>
      </c>
    </row>
    <row r="1403" spans="1:32">
      <c r="A1403" s="134" t="str">
        <f t="shared" si="21"/>
        <v>CZfa_02.2</v>
      </c>
      <c r="C1403" s="177" t="s">
        <v>13</v>
      </c>
      <c r="D1403" s="178" t="s">
        <v>2</v>
      </c>
      <c r="E1403" s="178" t="s">
        <v>613</v>
      </c>
      <c r="F1403" s="178" t="s">
        <v>614</v>
      </c>
      <c r="G1403" s="178" t="s">
        <v>540</v>
      </c>
      <c r="H1403" s="177" t="s">
        <v>52</v>
      </c>
      <c r="I1403" s="179" t="s">
        <v>53</v>
      </c>
      <c r="J1403" s="59" t="s">
        <v>1817</v>
      </c>
      <c r="K1403" s="60" t="s">
        <v>1818</v>
      </c>
      <c r="L1403" s="174" t="s">
        <v>272</v>
      </c>
      <c r="M1403" s="2" t="s">
        <v>272</v>
      </c>
      <c r="N1403" s="175" t="s">
        <v>272</v>
      </c>
      <c r="O1403" s="24" t="s">
        <v>272</v>
      </c>
      <c r="P1403" s="2" t="s">
        <v>273</v>
      </c>
      <c r="Q1403" s="2" t="s">
        <v>272</v>
      </c>
      <c r="R1403" s="2" t="s">
        <v>273</v>
      </c>
      <c r="S1403" s="2" t="s">
        <v>273</v>
      </c>
      <c r="T1403" s="2" t="s">
        <v>273</v>
      </c>
      <c r="U1403" s="25" t="s">
        <v>273</v>
      </c>
      <c r="V1403" s="24" t="s">
        <v>272</v>
      </c>
      <c r="W1403" s="2" t="s">
        <v>272</v>
      </c>
      <c r="X1403" s="2" t="s">
        <v>272</v>
      </c>
      <c r="Y1403" s="2" t="s">
        <v>273</v>
      </c>
      <c r="Z1403" s="175" t="s">
        <v>273</v>
      </c>
      <c r="AA1403" s="24" t="s">
        <v>272</v>
      </c>
      <c r="AB1403" s="2" t="s">
        <v>273</v>
      </c>
      <c r="AC1403" s="25" t="s">
        <v>273</v>
      </c>
      <c r="AD1403" s="174" t="s">
        <v>273</v>
      </c>
      <c r="AE1403" s="25" t="s">
        <v>273</v>
      </c>
      <c r="AF1403" s="180">
        <v>100</v>
      </c>
    </row>
    <row r="1404" spans="1:32">
      <c r="A1404" s="134" t="str">
        <f t="shared" si="21"/>
        <v>CZfa_02.2</v>
      </c>
      <c r="C1404" s="177" t="s">
        <v>13</v>
      </c>
      <c r="D1404" s="178" t="s">
        <v>2</v>
      </c>
      <c r="E1404" s="178" t="s">
        <v>613</v>
      </c>
      <c r="F1404" s="178" t="s">
        <v>614</v>
      </c>
      <c r="G1404" s="178" t="s">
        <v>540</v>
      </c>
      <c r="H1404" s="177" t="s">
        <v>52</v>
      </c>
      <c r="I1404" s="179" t="s">
        <v>53</v>
      </c>
      <c r="J1404" s="59" t="s">
        <v>1819</v>
      </c>
      <c r="K1404" s="60" t="s">
        <v>1820</v>
      </c>
      <c r="L1404" s="174" t="s">
        <v>272</v>
      </c>
      <c r="M1404" s="2" t="s">
        <v>272</v>
      </c>
      <c r="N1404" s="175" t="s">
        <v>272</v>
      </c>
      <c r="O1404" s="24" t="s">
        <v>272</v>
      </c>
      <c r="P1404" s="2" t="s">
        <v>273</v>
      </c>
      <c r="Q1404" s="2" t="s">
        <v>272</v>
      </c>
      <c r="R1404" s="2" t="s">
        <v>273</v>
      </c>
      <c r="S1404" s="2" t="s">
        <v>273</v>
      </c>
      <c r="T1404" s="2" t="s">
        <v>273</v>
      </c>
      <c r="U1404" s="25" t="s">
        <v>273</v>
      </c>
      <c r="V1404" s="24" t="s">
        <v>272</v>
      </c>
      <c r="W1404" s="2" t="s">
        <v>272</v>
      </c>
      <c r="X1404" s="2" t="s">
        <v>272</v>
      </c>
      <c r="Y1404" s="2" t="s">
        <v>273</v>
      </c>
      <c r="Z1404" s="175" t="s">
        <v>273</v>
      </c>
      <c r="AA1404" s="24" t="s">
        <v>272</v>
      </c>
      <c r="AB1404" s="2" t="s">
        <v>273</v>
      </c>
      <c r="AC1404" s="25" t="s">
        <v>273</v>
      </c>
      <c r="AD1404" s="174" t="s">
        <v>273</v>
      </c>
      <c r="AE1404" s="25" t="s">
        <v>273</v>
      </c>
      <c r="AF1404" s="180">
        <v>100</v>
      </c>
    </row>
    <row r="1405" spans="1:32">
      <c r="A1405" s="134" t="str">
        <f t="shared" si="21"/>
        <v>CZfa_02.2</v>
      </c>
      <c r="C1405" s="177" t="s">
        <v>13</v>
      </c>
      <c r="D1405" s="178" t="s">
        <v>2</v>
      </c>
      <c r="E1405" s="178" t="s">
        <v>613</v>
      </c>
      <c r="F1405" s="178" t="s">
        <v>614</v>
      </c>
      <c r="G1405" s="178" t="s">
        <v>540</v>
      </c>
      <c r="H1405" s="177" t="s">
        <v>52</v>
      </c>
      <c r="I1405" s="179" t="s">
        <v>53</v>
      </c>
      <c r="J1405" s="59" t="s">
        <v>1821</v>
      </c>
      <c r="K1405" s="60" t="s">
        <v>1822</v>
      </c>
      <c r="L1405" s="174" t="s">
        <v>272</v>
      </c>
      <c r="M1405" s="2" t="s">
        <v>272</v>
      </c>
      <c r="N1405" s="175" t="s">
        <v>272</v>
      </c>
      <c r="O1405" s="24" t="s">
        <v>272</v>
      </c>
      <c r="P1405" s="2" t="s">
        <v>273</v>
      </c>
      <c r="Q1405" s="2" t="s">
        <v>272</v>
      </c>
      <c r="R1405" s="2" t="s">
        <v>273</v>
      </c>
      <c r="S1405" s="2" t="s">
        <v>273</v>
      </c>
      <c r="T1405" s="2" t="s">
        <v>273</v>
      </c>
      <c r="U1405" s="25" t="s">
        <v>273</v>
      </c>
      <c r="V1405" s="24" t="s">
        <v>272</v>
      </c>
      <c r="W1405" s="2" t="s">
        <v>272</v>
      </c>
      <c r="X1405" s="2" t="s">
        <v>272</v>
      </c>
      <c r="Y1405" s="2" t="s">
        <v>273</v>
      </c>
      <c r="Z1405" s="175" t="s">
        <v>273</v>
      </c>
      <c r="AA1405" s="24" t="s">
        <v>272</v>
      </c>
      <c r="AB1405" s="2" t="s">
        <v>273</v>
      </c>
      <c r="AC1405" s="25" t="s">
        <v>273</v>
      </c>
      <c r="AD1405" s="174" t="s">
        <v>273</v>
      </c>
      <c r="AE1405" s="25" t="s">
        <v>273</v>
      </c>
      <c r="AF1405" s="180">
        <v>100</v>
      </c>
    </row>
    <row r="1406" spans="1:32">
      <c r="A1406" s="134" t="str">
        <f t="shared" si="21"/>
        <v>CZfa_02.2</v>
      </c>
      <c r="C1406" s="177" t="s">
        <v>13</v>
      </c>
      <c r="D1406" s="178" t="s">
        <v>2</v>
      </c>
      <c r="E1406" s="178" t="s">
        <v>613</v>
      </c>
      <c r="F1406" s="178" t="s">
        <v>614</v>
      </c>
      <c r="G1406" s="178" t="s">
        <v>540</v>
      </c>
      <c r="H1406" s="177" t="s">
        <v>52</v>
      </c>
      <c r="I1406" s="179" t="s">
        <v>53</v>
      </c>
      <c r="J1406" s="59" t="s">
        <v>1823</v>
      </c>
      <c r="K1406" s="60" t="s">
        <v>1824</v>
      </c>
      <c r="L1406" s="174" t="s">
        <v>272</v>
      </c>
      <c r="M1406" s="2" t="s">
        <v>272</v>
      </c>
      <c r="N1406" s="175" t="s">
        <v>272</v>
      </c>
      <c r="O1406" s="24" t="s">
        <v>272</v>
      </c>
      <c r="P1406" s="2" t="s">
        <v>273</v>
      </c>
      <c r="Q1406" s="2" t="s">
        <v>272</v>
      </c>
      <c r="R1406" s="2" t="s">
        <v>273</v>
      </c>
      <c r="S1406" s="2" t="s">
        <v>273</v>
      </c>
      <c r="T1406" s="2" t="s">
        <v>273</v>
      </c>
      <c r="U1406" s="25" t="s">
        <v>273</v>
      </c>
      <c r="V1406" s="24" t="s">
        <v>272</v>
      </c>
      <c r="W1406" s="2" t="s">
        <v>272</v>
      </c>
      <c r="X1406" s="2" t="s">
        <v>272</v>
      </c>
      <c r="Y1406" s="2" t="s">
        <v>273</v>
      </c>
      <c r="Z1406" s="175" t="s">
        <v>273</v>
      </c>
      <c r="AA1406" s="24" t="s">
        <v>272</v>
      </c>
      <c r="AB1406" s="2" t="s">
        <v>273</v>
      </c>
      <c r="AC1406" s="25" t="s">
        <v>273</v>
      </c>
      <c r="AD1406" s="174" t="s">
        <v>273</v>
      </c>
      <c r="AE1406" s="25" t="s">
        <v>273</v>
      </c>
      <c r="AF1406" s="180">
        <v>100</v>
      </c>
    </row>
    <row r="1407" spans="1:32">
      <c r="A1407" s="134" t="str">
        <f t="shared" si="21"/>
        <v>CZfa_02.2</v>
      </c>
      <c r="C1407" s="177" t="s">
        <v>13</v>
      </c>
      <c r="D1407" s="178" t="s">
        <v>2</v>
      </c>
      <c r="E1407" s="178" t="s">
        <v>613</v>
      </c>
      <c r="F1407" s="178" t="s">
        <v>614</v>
      </c>
      <c r="G1407" s="178" t="s">
        <v>540</v>
      </c>
      <c r="H1407" s="177" t="s">
        <v>52</v>
      </c>
      <c r="I1407" s="179" t="s">
        <v>53</v>
      </c>
      <c r="J1407" s="59" t="s">
        <v>1825</v>
      </c>
      <c r="K1407" s="60" t="s">
        <v>1826</v>
      </c>
      <c r="L1407" s="174" t="s">
        <v>272</v>
      </c>
      <c r="M1407" s="2" t="s">
        <v>272</v>
      </c>
      <c r="N1407" s="175" t="s">
        <v>272</v>
      </c>
      <c r="O1407" s="24" t="s">
        <v>272</v>
      </c>
      <c r="P1407" s="2" t="s">
        <v>273</v>
      </c>
      <c r="Q1407" s="2" t="s">
        <v>272</v>
      </c>
      <c r="R1407" s="2" t="s">
        <v>273</v>
      </c>
      <c r="S1407" s="2" t="s">
        <v>273</v>
      </c>
      <c r="T1407" s="2" t="s">
        <v>273</v>
      </c>
      <c r="U1407" s="25" t="s">
        <v>273</v>
      </c>
      <c r="V1407" s="24" t="s">
        <v>272</v>
      </c>
      <c r="W1407" s="2" t="s">
        <v>272</v>
      </c>
      <c r="X1407" s="2" t="s">
        <v>272</v>
      </c>
      <c r="Y1407" s="2" t="s">
        <v>273</v>
      </c>
      <c r="Z1407" s="175" t="s">
        <v>273</v>
      </c>
      <c r="AA1407" s="24" t="s">
        <v>272</v>
      </c>
      <c r="AB1407" s="2" t="s">
        <v>273</v>
      </c>
      <c r="AC1407" s="25" t="s">
        <v>273</v>
      </c>
      <c r="AD1407" s="174" t="s">
        <v>273</v>
      </c>
      <c r="AE1407" s="25" t="s">
        <v>273</v>
      </c>
      <c r="AF1407" s="180">
        <v>100</v>
      </c>
    </row>
    <row r="1408" spans="1:32">
      <c r="A1408" s="134" t="str">
        <f t="shared" si="21"/>
        <v>CZfa_02.2</v>
      </c>
      <c r="C1408" s="177" t="s">
        <v>13</v>
      </c>
      <c r="D1408" s="178" t="s">
        <v>2</v>
      </c>
      <c r="E1408" s="178" t="s">
        <v>613</v>
      </c>
      <c r="F1408" s="178" t="s">
        <v>614</v>
      </c>
      <c r="G1408" s="178" t="s">
        <v>540</v>
      </c>
      <c r="H1408" s="177" t="s">
        <v>52</v>
      </c>
      <c r="I1408" s="179" t="s">
        <v>53</v>
      </c>
      <c r="J1408" s="59" t="s">
        <v>1827</v>
      </c>
      <c r="K1408" s="60" t="s">
        <v>1828</v>
      </c>
      <c r="L1408" s="174" t="s">
        <v>272</v>
      </c>
      <c r="M1408" s="2" t="s">
        <v>272</v>
      </c>
      <c r="N1408" s="175" t="s">
        <v>272</v>
      </c>
      <c r="O1408" s="24" t="s">
        <v>272</v>
      </c>
      <c r="P1408" s="2" t="s">
        <v>273</v>
      </c>
      <c r="Q1408" s="2" t="s">
        <v>272</v>
      </c>
      <c r="R1408" s="2" t="s">
        <v>273</v>
      </c>
      <c r="S1408" s="2" t="s">
        <v>273</v>
      </c>
      <c r="T1408" s="2" t="s">
        <v>273</v>
      </c>
      <c r="U1408" s="25" t="s">
        <v>273</v>
      </c>
      <c r="V1408" s="24" t="s">
        <v>272</v>
      </c>
      <c r="W1408" s="2" t="s">
        <v>272</v>
      </c>
      <c r="X1408" s="2" t="s">
        <v>272</v>
      </c>
      <c r="Y1408" s="2" t="s">
        <v>273</v>
      </c>
      <c r="Z1408" s="175" t="s">
        <v>273</v>
      </c>
      <c r="AA1408" s="24" t="s">
        <v>272</v>
      </c>
      <c r="AB1408" s="2" t="s">
        <v>273</v>
      </c>
      <c r="AC1408" s="25" t="s">
        <v>273</v>
      </c>
      <c r="AD1408" s="174" t="s">
        <v>273</v>
      </c>
      <c r="AE1408" s="25" t="s">
        <v>273</v>
      </c>
      <c r="AF1408" s="180">
        <v>100</v>
      </c>
    </row>
    <row r="1409" spans="1:32">
      <c r="A1409" s="134" t="str">
        <f t="shared" si="21"/>
        <v>CZfa_02.2</v>
      </c>
      <c r="C1409" s="177" t="s">
        <v>13</v>
      </c>
      <c r="D1409" s="178" t="s">
        <v>2</v>
      </c>
      <c r="E1409" s="178" t="s">
        <v>613</v>
      </c>
      <c r="F1409" s="178" t="s">
        <v>614</v>
      </c>
      <c r="G1409" s="178" t="s">
        <v>540</v>
      </c>
      <c r="H1409" s="177" t="s">
        <v>52</v>
      </c>
      <c r="I1409" s="179" t="s">
        <v>53</v>
      </c>
      <c r="J1409" s="59" t="s">
        <v>1829</v>
      </c>
      <c r="K1409" s="60" t="s">
        <v>1830</v>
      </c>
      <c r="L1409" s="174" t="s">
        <v>272</v>
      </c>
      <c r="M1409" s="2" t="s">
        <v>272</v>
      </c>
      <c r="N1409" s="175" t="s">
        <v>272</v>
      </c>
      <c r="O1409" s="24" t="s">
        <v>272</v>
      </c>
      <c r="P1409" s="2" t="s">
        <v>273</v>
      </c>
      <c r="Q1409" s="2" t="s">
        <v>272</v>
      </c>
      <c r="R1409" s="2" t="s">
        <v>273</v>
      </c>
      <c r="S1409" s="2" t="s">
        <v>273</v>
      </c>
      <c r="T1409" s="2" t="s">
        <v>273</v>
      </c>
      <c r="U1409" s="25" t="s">
        <v>273</v>
      </c>
      <c r="V1409" s="24" t="s">
        <v>272</v>
      </c>
      <c r="W1409" s="2" t="s">
        <v>272</v>
      </c>
      <c r="X1409" s="2" t="s">
        <v>272</v>
      </c>
      <c r="Y1409" s="2" t="s">
        <v>273</v>
      </c>
      <c r="Z1409" s="175" t="s">
        <v>273</v>
      </c>
      <c r="AA1409" s="24" t="s">
        <v>272</v>
      </c>
      <c r="AB1409" s="2" t="s">
        <v>273</v>
      </c>
      <c r="AC1409" s="25" t="s">
        <v>273</v>
      </c>
      <c r="AD1409" s="174" t="s">
        <v>273</v>
      </c>
      <c r="AE1409" s="25" t="s">
        <v>273</v>
      </c>
      <c r="AF1409" s="180">
        <v>100</v>
      </c>
    </row>
    <row r="1410" spans="1:32">
      <c r="A1410" s="134" t="str">
        <f t="shared" si="21"/>
        <v>CZfa_02.2</v>
      </c>
      <c r="C1410" s="177" t="s">
        <v>13</v>
      </c>
      <c r="D1410" s="178" t="s">
        <v>2</v>
      </c>
      <c r="E1410" s="178" t="s">
        <v>613</v>
      </c>
      <c r="F1410" s="178" t="s">
        <v>614</v>
      </c>
      <c r="G1410" s="178" t="s">
        <v>540</v>
      </c>
      <c r="H1410" s="177" t="s">
        <v>52</v>
      </c>
      <c r="I1410" s="179" t="s">
        <v>53</v>
      </c>
      <c r="J1410" s="59" t="s">
        <v>1831</v>
      </c>
      <c r="K1410" s="60" t="s">
        <v>1832</v>
      </c>
      <c r="L1410" s="174" t="s">
        <v>272</v>
      </c>
      <c r="M1410" s="2" t="s">
        <v>272</v>
      </c>
      <c r="N1410" s="175" t="s">
        <v>272</v>
      </c>
      <c r="O1410" s="24" t="s">
        <v>272</v>
      </c>
      <c r="P1410" s="2" t="s">
        <v>273</v>
      </c>
      <c r="Q1410" s="2" t="s">
        <v>272</v>
      </c>
      <c r="R1410" s="2" t="s">
        <v>273</v>
      </c>
      <c r="S1410" s="2" t="s">
        <v>273</v>
      </c>
      <c r="T1410" s="2" t="s">
        <v>273</v>
      </c>
      <c r="U1410" s="25" t="s">
        <v>273</v>
      </c>
      <c r="V1410" s="24" t="s">
        <v>272</v>
      </c>
      <c r="W1410" s="2" t="s">
        <v>272</v>
      </c>
      <c r="X1410" s="2" t="s">
        <v>272</v>
      </c>
      <c r="Y1410" s="2" t="s">
        <v>273</v>
      </c>
      <c r="Z1410" s="175" t="s">
        <v>273</v>
      </c>
      <c r="AA1410" s="24" t="s">
        <v>272</v>
      </c>
      <c r="AB1410" s="2" t="s">
        <v>273</v>
      </c>
      <c r="AC1410" s="25" t="s">
        <v>273</v>
      </c>
      <c r="AD1410" s="174" t="s">
        <v>273</v>
      </c>
      <c r="AE1410" s="25" t="s">
        <v>273</v>
      </c>
      <c r="AF1410" s="180">
        <v>100</v>
      </c>
    </row>
    <row r="1411" spans="1:32">
      <c r="A1411" s="134" t="str">
        <f t="shared" si="21"/>
        <v>CZfa_02.2</v>
      </c>
      <c r="C1411" s="177" t="s">
        <v>13</v>
      </c>
      <c r="D1411" s="178" t="s">
        <v>2</v>
      </c>
      <c r="E1411" s="178" t="s">
        <v>613</v>
      </c>
      <c r="F1411" s="178" t="s">
        <v>614</v>
      </c>
      <c r="G1411" s="178" t="s">
        <v>540</v>
      </c>
      <c r="H1411" s="177" t="s">
        <v>52</v>
      </c>
      <c r="I1411" s="179" t="s">
        <v>53</v>
      </c>
      <c r="J1411" s="59" t="s">
        <v>1833</v>
      </c>
      <c r="K1411" s="60" t="s">
        <v>1834</v>
      </c>
      <c r="L1411" s="174" t="s">
        <v>272</v>
      </c>
      <c r="M1411" s="2" t="s">
        <v>272</v>
      </c>
      <c r="N1411" s="175" t="s">
        <v>272</v>
      </c>
      <c r="O1411" s="24" t="s">
        <v>272</v>
      </c>
      <c r="P1411" s="2" t="s">
        <v>273</v>
      </c>
      <c r="Q1411" s="2" t="s">
        <v>272</v>
      </c>
      <c r="R1411" s="2" t="s">
        <v>273</v>
      </c>
      <c r="S1411" s="2" t="s">
        <v>273</v>
      </c>
      <c r="T1411" s="2" t="s">
        <v>273</v>
      </c>
      <c r="U1411" s="25" t="s">
        <v>273</v>
      </c>
      <c r="V1411" s="24" t="s">
        <v>272</v>
      </c>
      <c r="W1411" s="2" t="s">
        <v>272</v>
      </c>
      <c r="X1411" s="2" t="s">
        <v>272</v>
      </c>
      <c r="Y1411" s="2" t="s">
        <v>273</v>
      </c>
      <c r="Z1411" s="175" t="s">
        <v>273</v>
      </c>
      <c r="AA1411" s="24" t="s">
        <v>272</v>
      </c>
      <c r="AB1411" s="2" t="s">
        <v>273</v>
      </c>
      <c r="AC1411" s="25" t="s">
        <v>273</v>
      </c>
      <c r="AD1411" s="174" t="s">
        <v>273</v>
      </c>
      <c r="AE1411" s="25" t="s">
        <v>273</v>
      </c>
      <c r="AF1411" s="180">
        <v>100</v>
      </c>
    </row>
    <row r="1412" spans="1:32">
      <c r="A1412" s="134" t="str">
        <f t="shared" si="21"/>
        <v>CZfa_02.2</v>
      </c>
      <c r="C1412" s="177" t="s">
        <v>13</v>
      </c>
      <c r="D1412" s="178" t="s">
        <v>2</v>
      </c>
      <c r="E1412" s="178" t="s">
        <v>613</v>
      </c>
      <c r="F1412" s="178" t="s">
        <v>614</v>
      </c>
      <c r="G1412" s="178" t="s">
        <v>540</v>
      </c>
      <c r="H1412" s="177" t="s">
        <v>52</v>
      </c>
      <c r="I1412" s="179" t="s">
        <v>53</v>
      </c>
      <c r="J1412" s="59" t="s">
        <v>1835</v>
      </c>
      <c r="K1412" s="60" t="s">
        <v>1836</v>
      </c>
      <c r="L1412" s="174" t="s">
        <v>272</v>
      </c>
      <c r="M1412" s="2" t="s">
        <v>272</v>
      </c>
      <c r="N1412" s="175" t="s">
        <v>272</v>
      </c>
      <c r="O1412" s="24" t="s">
        <v>272</v>
      </c>
      <c r="P1412" s="2" t="s">
        <v>273</v>
      </c>
      <c r="Q1412" s="2" t="s">
        <v>272</v>
      </c>
      <c r="R1412" s="2" t="s">
        <v>273</v>
      </c>
      <c r="S1412" s="2" t="s">
        <v>273</v>
      </c>
      <c r="T1412" s="2" t="s">
        <v>273</v>
      </c>
      <c r="U1412" s="25" t="s">
        <v>273</v>
      </c>
      <c r="V1412" s="24" t="s">
        <v>272</v>
      </c>
      <c r="W1412" s="2" t="s">
        <v>272</v>
      </c>
      <c r="X1412" s="2" t="s">
        <v>272</v>
      </c>
      <c r="Y1412" s="2" t="s">
        <v>273</v>
      </c>
      <c r="Z1412" s="175" t="s">
        <v>273</v>
      </c>
      <c r="AA1412" s="24" t="s">
        <v>272</v>
      </c>
      <c r="AB1412" s="2" t="s">
        <v>273</v>
      </c>
      <c r="AC1412" s="25" t="s">
        <v>273</v>
      </c>
      <c r="AD1412" s="174" t="s">
        <v>273</v>
      </c>
      <c r="AE1412" s="25" t="s">
        <v>273</v>
      </c>
      <c r="AF1412" s="180">
        <v>100</v>
      </c>
    </row>
    <row r="1413" spans="1:32">
      <c r="A1413" s="134" t="str">
        <f t="shared" si="21"/>
        <v>CZfa_02.2</v>
      </c>
      <c r="C1413" s="177" t="s">
        <v>13</v>
      </c>
      <c r="D1413" s="178" t="s">
        <v>2</v>
      </c>
      <c r="E1413" s="178" t="s">
        <v>613</v>
      </c>
      <c r="F1413" s="178" t="s">
        <v>614</v>
      </c>
      <c r="G1413" s="178" t="s">
        <v>540</v>
      </c>
      <c r="H1413" s="177" t="s">
        <v>52</v>
      </c>
      <c r="I1413" s="179" t="s">
        <v>53</v>
      </c>
      <c r="J1413" s="59" t="s">
        <v>1837</v>
      </c>
      <c r="K1413" s="60" t="s">
        <v>1838</v>
      </c>
      <c r="L1413" s="174" t="s">
        <v>272</v>
      </c>
      <c r="M1413" s="2" t="s">
        <v>272</v>
      </c>
      <c r="N1413" s="175" t="s">
        <v>272</v>
      </c>
      <c r="O1413" s="24" t="s">
        <v>272</v>
      </c>
      <c r="P1413" s="2" t="s">
        <v>273</v>
      </c>
      <c r="Q1413" s="2" t="s">
        <v>272</v>
      </c>
      <c r="R1413" s="2" t="s">
        <v>273</v>
      </c>
      <c r="S1413" s="2" t="s">
        <v>273</v>
      </c>
      <c r="T1413" s="2" t="s">
        <v>273</v>
      </c>
      <c r="U1413" s="25" t="s">
        <v>273</v>
      </c>
      <c r="V1413" s="24" t="s">
        <v>272</v>
      </c>
      <c r="W1413" s="2" t="s">
        <v>272</v>
      </c>
      <c r="X1413" s="2" t="s">
        <v>272</v>
      </c>
      <c r="Y1413" s="2" t="s">
        <v>273</v>
      </c>
      <c r="Z1413" s="175" t="s">
        <v>273</v>
      </c>
      <c r="AA1413" s="24" t="s">
        <v>272</v>
      </c>
      <c r="AB1413" s="2" t="s">
        <v>273</v>
      </c>
      <c r="AC1413" s="25" t="s">
        <v>273</v>
      </c>
      <c r="AD1413" s="174" t="s">
        <v>273</v>
      </c>
      <c r="AE1413" s="25" t="s">
        <v>273</v>
      </c>
      <c r="AF1413" s="180">
        <v>100</v>
      </c>
    </row>
    <row r="1414" spans="1:32">
      <c r="A1414" s="134" t="str">
        <f t="shared" si="21"/>
        <v>CZfa_02.2</v>
      </c>
      <c r="C1414" s="177" t="s">
        <v>13</v>
      </c>
      <c r="D1414" s="178" t="s">
        <v>2</v>
      </c>
      <c r="E1414" s="178" t="s">
        <v>613</v>
      </c>
      <c r="F1414" s="178" t="s">
        <v>614</v>
      </c>
      <c r="G1414" s="178" t="s">
        <v>540</v>
      </c>
      <c r="H1414" s="177" t="s">
        <v>52</v>
      </c>
      <c r="I1414" s="179" t="s">
        <v>53</v>
      </c>
      <c r="J1414" s="59" t="s">
        <v>1839</v>
      </c>
      <c r="K1414" s="60" t="s">
        <v>1840</v>
      </c>
      <c r="L1414" s="174" t="s">
        <v>272</v>
      </c>
      <c r="M1414" s="2" t="s">
        <v>272</v>
      </c>
      <c r="N1414" s="175" t="s">
        <v>272</v>
      </c>
      <c r="O1414" s="24" t="s">
        <v>272</v>
      </c>
      <c r="P1414" s="2" t="s">
        <v>273</v>
      </c>
      <c r="Q1414" s="2" t="s">
        <v>272</v>
      </c>
      <c r="R1414" s="2" t="s">
        <v>273</v>
      </c>
      <c r="S1414" s="2" t="s">
        <v>273</v>
      </c>
      <c r="T1414" s="2" t="s">
        <v>273</v>
      </c>
      <c r="U1414" s="25" t="s">
        <v>273</v>
      </c>
      <c r="V1414" s="24" t="s">
        <v>272</v>
      </c>
      <c r="W1414" s="2" t="s">
        <v>272</v>
      </c>
      <c r="X1414" s="2" t="s">
        <v>272</v>
      </c>
      <c r="Y1414" s="2" t="s">
        <v>273</v>
      </c>
      <c r="Z1414" s="175" t="s">
        <v>273</v>
      </c>
      <c r="AA1414" s="24" t="s">
        <v>272</v>
      </c>
      <c r="AB1414" s="2" t="s">
        <v>273</v>
      </c>
      <c r="AC1414" s="25" t="s">
        <v>273</v>
      </c>
      <c r="AD1414" s="174" t="s">
        <v>273</v>
      </c>
      <c r="AE1414" s="25" t="s">
        <v>273</v>
      </c>
      <c r="AF1414" s="180">
        <v>100</v>
      </c>
    </row>
    <row r="1415" spans="1:32">
      <c r="A1415" s="134" t="str">
        <f t="shared" si="21"/>
        <v>CZfa_03.1</v>
      </c>
      <c r="C1415" s="177" t="s">
        <v>13</v>
      </c>
      <c r="D1415" s="178" t="s">
        <v>2</v>
      </c>
      <c r="E1415" s="178" t="s">
        <v>615</v>
      </c>
      <c r="F1415" s="178" t="s">
        <v>616</v>
      </c>
      <c r="G1415" s="178" t="s">
        <v>540</v>
      </c>
      <c r="H1415" s="177" t="s">
        <v>52</v>
      </c>
      <c r="I1415" s="179" t="s">
        <v>53</v>
      </c>
      <c r="J1415" s="59" t="s">
        <v>314</v>
      </c>
      <c r="K1415" s="60" t="s">
        <v>1841</v>
      </c>
      <c r="L1415" s="174" t="s">
        <v>272</v>
      </c>
      <c r="M1415" s="2" t="s">
        <v>272</v>
      </c>
      <c r="N1415" s="175" t="s">
        <v>272</v>
      </c>
      <c r="O1415" s="24" t="s">
        <v>272</v>
      </c>
      <c r="P1415" s="2" t="s">
        <v>272</v>
      </c>
      <c r="Q1415" s="2" t="s">
        <v>672</v>
      </c>
      <c r="R1415" s="2" t="s">
        <v>273</v>
      </c>
      <c r="S1415" s="2" t="s">
        <v>272</v>
      </c>
      <c r="T1415" s="2" t="s">
        <v>272</v>
      </c>
      <c r="U1415" s="25" t="s">
        <v>273</v>
      </c>
      <c r="V1415" s="24" t="s">
        <v>272</v>
      </c>
      <c r="W1415" s="2" t="s">
        <v>273</v>
      </c>
      <c r="X1415" s="2" t="s">
        <v>273</v>
      </c>
      <c r="Y1415" s="2" t="s">
        <v>273</v>
      </c>
      <c r="Z1415" s="175" t="s">
        <v>273</v>
      </c>
      <c r="AA1415" s="24" t="s">
        <v>272</v>
      </c>
      <c r="AB1415" s="2" t="s">
        <v>273</v>
      </c>
      <c r="AC1415" s="25" t="s">
        <v>273</v>
      </c>
      <c r="AD1415" s="174" t="s">
        <v>273</v>
      </c>
      <c r="AE1415" s="25" t="s">
        <v>273</v>
      </c>
      <c r="AF1415" s="180">
        <v>100</v>
      </c>
    </row>
    <row r="1416" spans="1:32">
      <c r="A1416" s="134" t="str">
        <f t="shared" ref="A1416:A1479" si="22">C1416&amp;LOWER(LEFT(D1416,2))&amp;"_"&amp;IF(LEN(TRIM(LEFT(E1416,FIND(" ",E1416))))=3,"0"&amp;TRIM(LEFT(E1416,FIND(" ",E1416))),TRIM(LEFT(E1416,FIND(" ",E1416))))</f>
        <v>CZfa_03.1</v>
      </c>
      <c r="C1416" s="177" t="s">
        <v>13</v>
      </c>
      <c r="D1416" s="178" t="s">
        <v>2</v>
      </c>
      <c r="E1416" s="178" t="s">
        <v>615</v>
      </c>
      <c r="F1416" s="178" t="s">
        <v>616</v>
      </c>
      <c r="G1416" s="178" t="s">
        <v>540</v>
      </c>
      <c r="H1416" s="177" t="s">
        <v>52</v>
      </c>
      <c r="I1416" s="179" t="s">
        <v>53</v>
      </c>
      <c r="J1416" s="59" t="s">
        <v>315</v>
      </c>
      <c r="K1416" s="60" t="s">
        <v>1842</v>
      </c>
      <c r="L1416" s="174" t="s">
        <v>272</v>
      </c>
      <c r="M1416" s="2" t="s">
        <v>273</v>
      </c>
      <c r="N1416" s="175" t="s">
        <v>272</v>
      </c>
      <c r="O1416" s="24" t="s">
        <v>672</v>
      </c>
      <c r="P1416" s="2" t="s">
        <v>273</v>
      </c>
      <c r="Q1416" s="2" t="s">
        <v>273</v>
      </c>
      <c r="R1416" s="2" t="s">
        <v>272</v>
      </c>
      <c r="S1416" s="2" t="s">
        <v>272</v>
      </c>
      <c r="T1416" s="2" t="s">
        <v>272</v>
      </c>
      <c r="U1416" s="25" t="s">
        <v>273</v>
      </c>
      <c r="V1416" s="24" t="s">
        <v>272</v>
      </c>
      <c r="W1416" s="2" t="s">
        <v>273</v>
      </c>
      <c r="X1416" s="2" t="s">
        <v>273</v>
      </c>
      <c r="Y1416" s="2" t="s">
        <v>273</v>
      </c>
      <c r="Z1416" s="175" t="s">
        <v>273</v>
      </c>
      <c r="AA1416" s="24" t="s">
        <v>272</v>
      </c>
      <c r="AB1416" s="2" t="s">
        <v>273</v>
      </c>
      <c r="AC1416" s="25" t="s">
        <v>273</v>
      </c>
      <c r="AD1416" s="174" t="s">
        <v>273</v>
      </c>
      <c r="AE1416" s="25" t="s">
        <v>273</v>
      </c>
      <c r="AF1416" s="180">
        <v>100</v>
      </c>
    </row>
    <row r="1417" spans="1:32">
      <c r="A1417" s="134" t="str">
        <f t="shared" si="22"/>
        <v>CZfa_03.1</v>
      </c>
      <c r="C1417" s="177" t="s">
        <v>13</v>
      </c>
      <c r="D1417" s="178" t="s">
        <v>2</v>
      </c>
      <c r="E1417" s="178" t="s">
        <v>615</v>
      </c>
      <c r="F1417" s="178" t="s">
        <v>616</v>
      </c>
      <c r="G1417" s="178" t="s">
        <v>540</v>
      </c>
      <c r="H1417" s="177" t="s">
        <v>52</v>
      </c>
      <c r="I1417" s="179" t="s">
        <v>53</v>
      </c>
      <c r="J1417" s="59" t="s">
        <v>322</v>
      </c>
      <c r="K1417" s="60" t="s">
        <v>1843</v>
      </c>
      <c r="L1417" s="174" t="s">
        <v>272</v>
      </c>
      <c r="M1417" s="2" t="s">
        <v>273</v>
      </c>
      <c r="N1417" s="175" t="s">
        <v>272</v>
      </c>
      <c r="O1417" s="24" t="s">
        <v>672</v>
      </c>
      <c r="P1417" s="2" t="s">
        <v>273</v>
      </c>
      <c r="Q1417" s="2" t="s">
        <v>273</v>
      </c>
      <c r="R1417" s="2" t="s">
        <v>272</v>
      </c>
      <c r="S1417" s="2" t="s">
        <v>272</v>
      </c>
      <c r="T1417" s="2" t="s">
        <v>272</v>
      </c>
      <c r="U1417" s="25" t="s">
        <v>273</v>
      </c>
      <c r="V1417" s="24" t="s">
        <v>272</v>
      </c>
      <c r="W1417" s="2" t="s">
        <v>273</v>
      </c>
      <c r="X1417" s="2" t="s">
        <v>273</v>
      </c>
      <c r="Y1417" s="2" t="s">
        <v>273</v>
      </c>
      <c r="Z1417" s="175" t="s">
        <v>273</v>
      </c>
      <c r="AA1417" s="24" t="s">
        <v>272</v>
      </c>
      <c r="AB1417" s="2" t="s">
        <v>273</v>
      </c>
      <c r="AC1417" s="25" t="s">
        <v>273</v>
      </c>
      <c r="AD1417" s="174" t="s">
        <v>273</v>
      </c>
      <c r="AE1417" s="25" t="s">
        <v>273</v>
      </c>
      <c r="AF1417" s="180">
        <v>100</v>
      </c>
    </row>
    <row r="1418" spans="1:32">
      <c r="A1418" s="134" t="str">
        <f t="shared" si="22"/>
        <v>CZfa_03.1</v>
      </c>
      <c r="C1418" s="177" t="s">
        <v>13</v>
      </c>
      <c r="D1418" s="178" t="s">
        <v>2</v>
      </c>
      <c r="E1418" s="178" t="s">
        <v>615</v>
      </c>
      <c r="F1418" s="178" t="s">
        <v>616</v>
      </c>
      <c r="G1418" s="178" t="s">
        <v>540</v>
      </c>
      <c r="H1418" s="177" t="s">
        <v>52</v>
      </c>
      <c r="I1418" s="179" t="s">
        <v>53</v>
      </c>
      <c r="J1418" s="59" t="s">
        <v>316</v>
      </c>
      <c r="K1418" s="60" t="s">
        <v>1844</v>
      </c>
      <c r="L1418" s="174" t="s">
        <v>272</v>
      </c>
      <c r="M1418" s="2" t="s">
        <v>273</v>
      </c>
      <c r="N1418" s="175" t="s">
        <v>272</v>
      </c>
      <c r="O1418" s="24" t="s">
        <v>672</v>
      </c>
      <c r="P1418" s="2" t="s">
        <v>273</v>
      </c>
      <c r="Q1418" s="2" t="s">
        <v>273</v>
      </c>
      <c r="R1418" s="2" t="s">
        <v>272</v>
      </c>
      <c r="S1418" s="2" t="s">
        <v>272</v>
      </c>
      <c r="T1418" s="2" t="s">
        <v>272</v>
      </c>
      <c r="U1418" s="25" t="s">
        <v>273</v>
      </c>
      <c r="V1418" s="24" t="s">
        <v>272</v>
      </c>
      <c r="W1418" s="2" t="s">
        <v>273</v>
      </c>
      <c r="X1418" s="2" t="s">
        <v>273</v>
      </c>
      <c r="Y1418" s="2" t="s">
        <v>273</v>
      </c>
      <c r="Z1418" s="175" t="s">
        <v>273</v>
      </c>
      <c r="AA1418" s="24" t="s">
        <v>272</v>
      </c>
      <c r="AB1418" s="2" t="s">
        <v>273</v>
      </c>
      <c r="AC1418" s="25" t="s">
        <v>273</v>
      </c>
      <c r="AD1418" s="174" t="s">
        <v>273</v>
      </c>
      <c r="AE1418" s="25" t="s">
        <v>273</v>
      </c>
      <c r="AF1418" s="180">
        <v>100</v>
      </c>
    </row>
    <row r="1419" spans="1:32">
      <c r="A1419" s="134" t="str">
        <f t="shared" si="22"/>
        <v>CZfa_03.1</v>
      </c>
      <c r="C1419" s="177" t="s">
        <v>13</v>
      </c>
      <c r="D1419" s="178" t="s">
        <v>2</v>
      </c>
      <c r="E1419" s="178" t="s">
        <v>615</v>
      </c>
      <c r="F1419" s="178" t="s">
        <v>616</v>
      </c>
      <c r="G1419" s="178" t="s">
        <v>540</v>
      </c>
      <c r="H1419" s="177" t="s">
        <v>52</v>
      </c>
      <c r="I1419" s="179" t="s">
        <v>53</v>
      </c>
      <c r="J1419" s="59" t="s">
        <v>1778</v>
      </c>
      <c r="K1419" s="60" t="s">
        <v>1845</v>
      </c>
      <c r="L1419" s="174" t="s">
        <v>272</v>
      </c>
      <c r="M1419" s="2" t="s">
        <v>272</v>
      </c>
      <c r="N1419" s="175" t="s">
        <v>272</v>
      </c>
      <c r="O1419" s="24" t="s">
        <v>272</v>
      </c>
      <c r="P1419" s="2" t="s">
        <v>273</v>
      </c>
      <c r="Q1419" s="2" t="s">
        <v>273</v>
      </c>
      <c r="R1419" s="2" t="s">
        <v>273</v>
      </c>
      <c r="S1419" s="2" t="s">
        <v>272</v>
      </c>
      <c r="T1419" s="2" t="s">
        <v>272</v>
      </c>
      <c r="U1419" s="25" t="s">
        <v>273</v>
      </c>
      <c r="V1419" s="24" t="s">
        <v>272</v>
      </c>
      <c r="W1419" s="2" t="s">
        <v>273</v>
      </c>
      <c r="X1419" s="2" t="s">
        <v>273</v>
      </c>
      <c r="Y1419" s="2" t="s">
        <v>273</v>
      </c>
      <c r="Z1419" s="175" t="s">
        <v>273</v>
      </c>
      <c r="AA1419" s="24" t="s">
        <v>272</v>
      </c>
      <c r="AB1419" s="2" t="s">
        <v>273</v>
      </c>
      <c r="AC1419" s="25" t="s">
        <v>273</v>
      </c>
      <c r="AD1419" s="174" t="s">
        <v>273</v>
      </c>
      <c r="AE1419" s="25" t="s">
        <v>273</v>
      </c>
      <c r="AF1419" s="180">
        <v>100</v>
      </c>
    </row>
    <row r="1420" spans="1:32">
      <c r="A1420" s="134" t="str">
        <f t="shared" si="22"/>
        <v>CZfa_03.1</v>
      </c>
      <c r="C1420" s="177" t="s">
        <v>13</v>
      </c>
      <c r="D1420" s="178" t="s">
        <v>2</v>
      </c>
      <c r="E1420" s="178" t="s">
        <v>615</v>
      </c>
      <c r="F1420" s="178" t="s">
        <v>616</v>
      </c>
      <c r="G1420" s="178" t="s">
        <v>540</v>
      </c>
      <c r="H1420" s="177" t="s">
        <v>52</v>
      </c>
      <c r="I1420" s="179" t="s">
        <v>53</v>
      </c>
      <c r="J1420" s="59" t="s">
        <v>1780</v>
      </c>
      <c r="K1420" s="60" t="s">
        <v>1846</v>
      </c>
      <c r="L1420" s="174" t="s">
        <v>272</v>
      </c>
      <c r="M1420" s="2" t="s">
        <v>272</v>
      </c>
      <c r="N1420" s="175" t="s">
        <v>272</v>
      </c>
      <c r="O1420" s="24" t="s">
        <v>272</v>
      </c>
      <c r="P1420" s="2" t="s">
        <v>273</v>
      </c>
      <c r="Q1420" s="2" t="s">
        <v>273</v>
      </c>
      <c r="R1420" s="2" t="s">
        <v>273</v>
      </c>
      <c r="S1420" s="2" t="s">
        <v>272</v>
      </c>
      <c r="T1420" s="2" t="s">
        <v>272</v>
      </c>
      <c r="U1420" s="25" t="s">
        <v>273</v>
      </c>
      <c r="V1420" s="24" t="s">
        <v>272</v>
      </c>
      <c r="W1420" s="2" t="s">
        <v>273</v>
      </c>
      <c r="X1420" s="2" t="s">
        <v>273</v>
      </c>
      <c r="Y1420" s="2" t="s">
        <v>273</v>
      </c>
      <c r="Z1420" s="175" t="s">
        <v>273</v>
      </c>
      <c r="AA1420" s="24" t="s">
        <v>272</v>
      </c>
      <c r="AB1420" s="2" t="s">
        <v>273</v>
      </c>
      <c r="AC1420" s="25" t="s">
        <v>273</v>
      </c>
      <c r="AD1420" s="174" t="s">
        <v>273</v>
      </c>
      <c r="AE1420" s="25" t="s">
        <v>273</v>
      </c>
      <c r="AF1420" s="180">
        <v>100</v>
      </c>
    </row>
    <row r="1421" spans="1:32">
      <c r="A1421" s="134" t="str">
        <f t="shared" si="22"/>
        <v>CZfa_03.1</v>
      </c>
      <c r="C1421" s="177" t="s">
        <v>13</v>
      </c>
      <c r="D1421" s="178" t="s">
        <v>2</v>
      </c>
      <c r="E1421" s="178" t="s">
        <v>615</v>
      </c>
      <c r="F1421" s="178" t="s">
        <v>616</v>
      </c>
      <c r="G1421" s="178" t="s">
        <v>540</v>
      </c>
      <c r="H1421" s="177" t="s">
        <v>52</v>
      </c>
      <c r="I1421" s="179" t="s">
        <v>53</v>
      </c>
      <c r="J1421" s="59" t="s">
        <v>318</v>
      </c>
      <c r="K1421" s="60" t="s">
        <v>1847</v>
      </c>
      <c r="L1421" s="174" t="s">
        <v>272</v>
      </c>
      <c r="M1421" s="2" t="s">
        <v>272</v>
      </c>
      <c r="N1421" s="175" t="s">
        <v>272</v>
      </c>
      <c r="O1421" s="24" t="s">
        <v>272</v>
      </c>
      <c r="P1421" s="2" t="s">
        <v>273</v>
      </c>
      <c r="Q1421" s="2" t="s">
        <v>273</v>
      </c>
      <c r="R1421" s="2" t="s">
        <v>273</v>
      </c>
      <c r="S1421" s="2" t="s">
        <v>272</v>
      </c>
      <c r="T1421" s="2" t="s">
        <v>272</v>
      </c>
      <c r="U1421" s="25" t="s">
        <v>273</v>
      </c>
      <c r="V1421" s="24" t="s">
        <v>272</v>
      </c>
      <c r="W1421" s="2" t="s">
        <v>273</v>
      </c>
      <c r="X1421" s="2" t="s">
        <v>273</v>
      </c>
      <c r="Y1421" s="2" t="s">
        <v>273</v>
      </c>
      <c r="Z1421" s="175" t="s">
        <v>273</v>
      </c>
      <c r="AA1421" s="24" t="s">
        <v>272</v>
      </c>
      <c r="AB1421" s="2" t="s">
        <v>273</v>
      </c>
      <c r="AC1421" s="25" t="s">
        <v>273</v>
      </c>
      <c r="AD1421" s="174" t="s">
        <v>273</v>
      </c>
      <c r="AE1421" s="25" t="s">
        <v>273</v>
      </c>
      <c r="AF1421" s="180">
        <v>100</v>
      </c>
    </row>
    <row r="1422" spans="1:32">
      <c r="A1422" s="134" t="str">
        <f t="shared" si="22"/>
        <v>CZfa_03.1</v>
      </c>
      <c r="C1422" s="177" t="s">
        <v>13</v>
      </c>
      <c r="D1422" s="178" t="s">
        <v>2</v>
      </c>
      <c r="E1422" s="178" t="s">
        <v>615</v>
      </c>
      <c r="F1422" s="178" t="s">
        <v>616</v>
      </c>
      <c r="G1422" s="178" t="s">
        <v>540</v>
      </c>
      <c r="H1422" s="177" t="s">
        <v>52</v>
      </c>
      <c r="I1422" s="179" t="s">
        <v>53</v>
      </c>
      <c r="J1422" s="59" t="s">
        <v>317</v>
      </c>
      <c r="K1422" s="60" t="s">
        <v>1848</v>
      </c>
      <c r="L1422" s="174" t="s">
        <v>272</v>
      </c>
      <c r="M1422" s="2" t="s">
        <v>272</v>
      </c>
      <c r="N1422" s="175" t="s">
        <v>272</v>
      </c>
      <c r="O1422" s="24" t="s">
        <v>272</v>
      </c>
      <c r="P1422" s="2" t="s">
        <v>273</v>
      </c>
      <c r="Q1422" s="2" t="s">
        <v>273</v>
      </c>
      <c r="R1422" s="2" t="s">
        <v>273</v>
      </c>
      <c r="S1422" s="2" t="s">
        <v>272</v>
      </c>
      <c r="T1422" s="2" t="s">
        <v>272</v>
      </c>
      <c r="U1422" s="25" t="s">
        <v>273</v>
      </c>
      <c r="V1422" s="24" t="s">
        <v>272</v>
      </c>
      <c r="W1422" s="2" t="s">
        <v>273</v>
      </c>
      <c r="X1422" s="2" t="s">
        <v>273</v>
      </c>
      <c r="Y1422" s="2" t="s">
        <v>273</v>
      </c>
      <c r="Z1422" s="175" t="s">
        <v>273</v>
      </c>
      <c r="AA1422" s="24" t="s">
        <v>272</v>
      </c>
      <c r="AB1422" s="2" t="s">
        <v>273</v>
      </c>
      <c r="AC1422" s="25" t="s">
        <v>273</v>
      </c>
      <c r="AD1422" s="174" t="s">
        <v>273</v>
      </c>
      <c r="AE1422" s="25" t="s">
        <v>273</v>
      </c>
      <c r="AF1422" s="180">
        <v>0</v>
      </c>
    </row>
    <row r="1423" spans="1:32">
      <c r="A1423" s="134" t="str">
        <f t="shared" si="22"/>
        <v>CZfa_03.1</v>
      </c>
      <c r="C1423" s="177" t="s">
        <v>13</v>
      </c>
      <c r="D1423" s="178" t="s">
        <v>2</v>
      </c>
      <c r="E1423" s="178" t="s">
        <v>615</v>
      </c>
      <c r="F1423" s="178" t="s">
        <v>616</v>
      </c>
      <c r="G1423" s="178" t="s">
        <v>540</v>
      </c>
      <c r="H1423" s="177" t="s">
        <v>52</v>
      </c>
      <c r="I1423" s="179" t="s">
        <v>53</v>
      </c>
      <c r="J1423" s="59" t="s">
        <v>319</v>
      </c>
      <c r="K1423" s="60" t="s">
        <v>1849</v>
      </c>
      <c r="L1423" s="174" t="s">
        <v>272</v>
      </c>
      <c r="M1423" s="2" t="s">
        <v>272</v>
      </c>
      <c r="N1423" s="175" t="s">
        <v>272</v>
      </c>
      <c r="O1423" s="24" t="s">
        <v>272</v>
      </c>
      <c r="P1423" s="2" t="s">
        <v>273</v>
      </c>
      <c r="Q1423" s="2" t="s">
        <v>273</v>
      </c>
      <c r="R1423" s="2" t="s">
        <v>273</v>
      </c>
      <c r="S1423" s="2" t="s">
        <v>272</v>
      </c>
      <c r="T1423" s="2" t="s">
        <v>272</v>
      </c>
      <c r="U1423" s="25" t="s">
        <v>273</v>
      </c>
      <c r="V1423" s="24" t="s">
        <v>272</v>
      </c>
      <c r="W1423" s="2" t="s">
        <v>273</v>
      </c>
      <c r="X1423" s="2" t="s">
        <v>273</v>
      </c>
      <c r="Y1423" s="2" t="s">
        <v>273</v>
      </c>
      <c r="Z1423" s="175" t="s">
        <v>273</v>
      </c>
      <c r="AA1423" s="24" t="s">
        <v>272</v>
      </c>
      <c r="AB1423" s="2" t="s">
        <v>273</v>
      </c>
      <c r="AC1423" s="25" t="s">
        <v>273</v>
      </c>
      <c r="AD1423" s="174" t="s">
        <v>273</v>
      </c>
      <c r="AE1423" s="25" t="s">
        <v>273</v>
      </c>
      <c r="AF1423" s="180">
        <v>100</v>
      </c>
    </row>
    <row r="1424" spans="1:32">
      <c r="A1424" s="134" t="str">
        <f t="shared" si="22"/>
        <v>CZfa_03.1</v>
      </c>
      <c r="C1424" s="177" t="s">
        <v>13</v>
      </c>
      <c r="D1424" s="178" t="s">
        <v>2</v>
      </c>
      <c r="E1424" s="178" t="s">
        <v>615</v>
      </c>
      <c r="F1424" s="178" t="s">
        <v>616</v>
      </c>
      <c r="G1424" s="178" t="s">
        <v>540</v>
      </c>
      <c r="H1424" s="177" t="s">
        <v>52</v>
      </c>
      <c r="I1424" s="179" t="s">
        <v>53</v>
      </c>
      <c r="J1424" s="59" t="s">
        <v>323</v>
      </c>
      <c r="K1424" s="60" t="s">
        <v>1850</v>
      </c>
      <c r="L1424" s="174" t="s">
        <v>272</v>
      </c>
      <c r="M1424" s="2" t="s">
        <v>272</v>
      </c>
      <c r="N1424" s="175" t="s">
        <v>272</v>
      </c>
      <c r="O1424" s="24" t="s">
        <v>273</v>
      </c>
      <c r="P1424" s="2" t="s">
        <v>273</v>
      </c>
      <c r="Q1424" s="2" t="s">
        <v>273</v>
      </c>
      <c r="R1424" s="2" t="s">
        <v>273</v>
      </c>
      <c r="S1424" s="2" t="s">
        <v>272</v>
      </c>
      <c r="T1424" s="2" t="s">
        <v>272</v>
      </c>
      <c r="U1424" s="25" t="s">
        <v>273</v>
      </c>
      <c r="V1424" s="24" t="s">
        <v>272</v>
      </c>
      <c r="W1424" s="2" t="s">
        <v>273</v>
      </c>
      <c r="X1424" s="2" t="s">
        <v>273</v>
      </c>
      <c r="Y1424" s="2" t="s">
        <v>273</v>
      </c>
      <c r="Z1424" s="175" t="s">
        <v>273</v>
      </c>
      <c r="AA1424" s="24" t="s">
        <v>272</v>
      </c>
      <c r="AB1424" s="2" t="s">
        <v>273</v>
      </c>
      <c r="AC1424" s="25" t="s">
        <v>273</v>
      </c>
      <c r="AD1424" s="174" t="s">
        <v>273</v>
      </c>
      <c r="AE1424" s="25" t="s">
        <v>273</v>
      </c>
      <c r="AF1424" s="180">
        <v>100</v>
      </c>
    </row>
    <row r="1425" spans="1:32">
      <c r="A1425" s="134" t="str">
        <f t="shared" si="22"/>
        <v>CZfa_03.1</v>
      </c>
      <c r="C1425" s="177" t="s">
        <v>13</v>
      </c>
      <c r="D1425" s="178" t="s">
        <v>2</v>
      </c>
      <c r="E1425" s="178" t="s">
        <v>615</v>
      </c>
      <c r="F1425" s="178" t="s">
        <v>616</v>
      </c>
      <c r="G1425" s="178" t="s">
        <v>540</v>
      </c>
      <c r="H1425" s="177" t="s">
        <v>52</v>
      </c>
      <c r="I1425" s="179" t="s">
        <v>53</v>
      </c>
      <c r="J1425" s="59" t="s">
        <v>1851</v>
      </c>
      <c r="K1425" s="60" t="s">
        <v>1852</v>
      </c>
      <c r="L1425" s="174" t="s">
        <v>272</v>
      </c>
      <c r="M1425" s="2" t="s">
        <v>272</v>
      </c>
      <c r="N1425" s="175" t="s">
        <v>272</v>
      </c>
      <c r="O1425" s="24" t="s">
        <v>273</v>
      </c>
      <c r="P1425" s="2" t="s">
        <v>273</v>
      </c>
      <c r="Q1425" s="2" t="s">
        <v>273</v>
      </c>
      <c r="R1425" s="2" t="s">
        <v>273</v>
      </c>
      <c r="S1425" s="2" t="s">
        <v>272</v>
      </c>
      <c r="T1425" s="2" t="s">
        <v>272</v>
      </c>
      <c r="U1425" s="25" t="s">
        <v>273</v>
      </c>
      <c r="V1425" s="24" t="s">
        <v>272</v>
      </c>
      <c r="W1425" s="2" t="s">
        <v>273</v>
      </c>
      <c r="X1425" s="2" t="s">
        <v>273</v>
      </c>
      <c r="Y1425" s="2" t="s">
        <v>273</v>
      </c>
      <c r="Z1425" s="175" t="s">
        <v>273</v>
      </c>
      <c r="AA1425" s="24" t="s">
        <v>272</v>
      </c>
      <c r="AB1425" s="2" t="s">
        <v>273</v>
      </c>
      <c r="AC1425" s="25" t="s">
        <v>273</v>
      </c>
      <c r="AD1425" s="174" t="s">
        <v>273</v>
      </c>
      <c r="AE1425" s="25" t="s">
        <v>273</v>
      </c>
      <c r="AF1425" s="180">
        <v>100</v>
      </c>
    </row>
    <row r="1426" spans="1:32">
      <c r="A1426" s="134" t="str">
        <f t="shared" si="22"/>
        <v>CZfa_03.1</v>
      </c>
      <c r="C1426" s="177" t="s">
        <v>13</v>
      </c>
      <c r="D1426" s="178" t="s">
        <v>2</v>
      </c>
      <c r="E1426" s="178" t="s">
        <v>615</v>
      </c>
      <c r="F1426" s="178" t="s">
        <v>616</v>
      </c>
      <c r="G1426" s="178" t="s">
        <v>540</v>
      </c>
      <c r="H1426" s="177" t="s">
        <v>52</v>
      </c>
      <c r="I1426" s="179" t="s">
        <v>53</v>
      </c>
      <c r="J1426" s="59" t="s">
        <v>321</v>
      </c>
      <c r="K1426" s="60" t="s">
        <v>1853</v>
      </c>
      <c r="L1426" s="174" t="s">
        <v>272</v>
      </c>
      <c r="M1426" s="2" t="s">
        <v>272</v>
      </c>
      <c r="N1426" s="175" t="s">
        <v>272</v>
      </c>
      <c r="O1426" s="24" t="s">
        <v>273</v>
      </c>
      <c r="P1426" s="2" t="s">
        <v>273</v>
      </c>
      <c r="Q1426" s="2" t="s">
        <v>273</v>
      </c>
      <c r="R1426" s="2" t="s">
        <v>273</v>
      </c>
      <c r="S1426" s="2" t="s">
        <v>272</v>
      </c>
      <c r="T1426" s="2" t="s">
        <v>272</v>
      </c>
      <c r="U1426" s="25" t="s">
        <v>273</v>
      </c>
      <c r="V1426" s="24" t="s">
        <v>272</v>
      </c>
      <c r="W1426" s="2" t="s">
        <v>273</v>
      </c>
      <c r="X1426" s="2" t="s">
        <v>273</v>
      </c>
      <c r="Y1426" s="2" t="s">
        <v>273</v>
      </c>
      <c r="Z1426" s="175" t="s">
        <v>273</v>
      </c>
      <c r="AA1426" s="24" t="s">
        <v>272</v>
      </c>
      <c r="AB1426" s="2" t="s">
        <v>273</v>
      </c>
      <c r="AC1426" s="25" t="s">
        <v>273</v>
      </c>
      <c r="AD1426" s="174" t="s">
        <v>273</v>
      </c>
      <c r="AE1426" s="25" t="s">
        <v>273</v>
      </c>
      <c r="AF1426" s="180">
        <v>0</v>
      </c>
    </row>
    <row r="1427" spans="1:32">
      <c r="A1427" s="134" t="str">
        <f t="shared" si="22"/>
        <v>CZfa_03.1</v>
      </c>
      <c r="C1427" s="177" t="s">
        <v>13</v>
      </c>
      <c r="D1427" s="178" t="s">
        <v>2</v>
      </c>
      <c r="E1427" s="178" t="s">
        <v>615</v>
      </c>
      <c r="F1427" s="178" t="s">
        <v>616</v>
      </c>
      <c r="G1427" s="178" t="s">
        <v>540</v>
      </c>
      <c r="H1427" s="177" t="s">
        <v>52</v>
      </c>
      <c r="I1427" s="179" t="s">
        <v>53</v>
      </c>
      <c r="J1427" s="59" t="s">
        <v>1789</v>
      </c>
      <c r="K1427" s="60" t="s">
        <v>1854</v>
      </c>
      <c r="L1427" s="174" t="s">
        <v>272</v>
      </c>
      <c r="M1427" s="2" t="s">
        <v>272</v>
      </c>
      <c r="N1427" s="175" t="s">
        <v>272</v>
      </c>
      <c r="O1427" s="24" t="s">
        <v>273</v>
      </c>
      <c r="P1427" s="2" t="s">
        <v>273</v>
      </c>
      <c r="Q1427" s="2" t="s">
        <v>273</v>
      </c>
      <c r="R1427" s="2" t="s">
        <v>273</v>
      </c>
      <c r="S1427" s="2" t="s">
        <v>272</v>
      </c>
      <c r="T1427" s="2" t="s">
        <v>272</v>
      </c>
      <c r="U1427" s="25" t="s">
        <v>273</v>
      </c>
      <c r="V1427" s="24" t="s">
        <v>272</v>
      </c>
      <c r="W1427" s="2" t="s">
        <v>273</v>
      </c>
      <c r="X1427" s="2" t="s">
        <v>273</v>
      </c>
      <c r="Y1427" s="2" t="s">
        <v>273</v>
      </c>
      <c r="Z1427" s="175" t="s">
        <v>273</v>
      </c>
      <c r="AA1427" s="24" t="s">
        <v>272</v>
      </c>
      <c r="AB1427" s="2" t="s">
        <v>273</v>
      </c>
      <c r="AC1427" s="25" t="s">
        <v>273</v>
      </c>
      <c r="AD1427" s="174" t="s">
        <v>273</v>
      </c>
      <c r="AE1427" s="25" t="s">
        <v>273</v>
      </c>
      <c r="AF1427" s="180">
        <v>100</v>
      </c>
    </row>
    <row r="1428" spans="1:32">
      <c r="A1428" s="134" t="str">
        <f t="shared" si="22"/>
        <v>CZfa_03.1</v>
      </c>
      <c r="C1428" s="177" t="s">
        <v>13</v>
      </c>
      <c r="D1428" s="178" t="s">
        <v>2</v>
      </c>
      <c r="E1428" s="178" t="s">
        <v>615</v>
      </c>
      <c r="F1428" s="178" t="s">
        <v>616</v>
      </c>
      <c r="G1428" s="178" t="s">
        <v>540</v>
      </c>
      <c r="H1428" s="177" t="s">
        <v>52</v>
      </c>
      <c r="I1428" s="179" t="s">
        <v>53</v>
      </c>
      <c r="J1428" s="59" t="s">
        <v>1791</v>
      </c>
      <c r="K1428" s="60" t="s">
        <v>1855</v>
      </c>
      <c r="L1428" s="174" t="s">
        <v>272</v>
      </c>
      <c r="M1428" s="2" t="s">
        <v>272</v>
      </c>
      <c r="N1428" s="175" t="s">
        <v>272</v>
      </c>
      <c r="O1428" s="24" t="s">
        <v>273</v>
      </c>
      <c r="P1428" s="2" t="s">
        <v>273</v>
      </c>
      <c r="Q1428" s="2" t="s">
        <v>273</v>
      </c>
      <c r="R1428" s="2" t="s">
        <v>273</v>
      </c>
      <c r="S1428" s="2" t="s">
        <v>272</v>
      </c>
      <c r="T1428" s="2" t="s">
        <v>272</v>
      </c>
      <c r="U1428" s="25" t="s">
        <v>273</v>
      </c>
      <c r="V1428" s="24" t="s">
        <v>272</v>
      </c>
      <c r="W1428" s="2" t="s">
        <v>273</v>
      </c>
      <c r="X1428" s="2" t="s">
        <v>273</v>
      </c>
      <c r="Y1428" s="2" t="s">
        <v>273</v>
      </c>
      <c r="Z1428" s="175" t="s">
        <v>273</v>
      </c>
      <c r="AA1428" s="24" t="s">
        <v>272</v>
      </c>
      <c r="AB1428" s="2" t="s">
        <v>273</v>
      </c>
      <c r="AC1428" s="25" t="s">
        <v>273</v>
      </c>
      <c r="AD1428" s="174" t="s">
        <v>273</v>
      </c>
      <c r="AE1428" s="25" t="s">
        <v>273</v>
      </c>
      <c r="AF1428" s="180">
        <v>100</v>
      </c>
    </row>
    <row r="1429" spans="1:32">
      <c r="A1429" s="134" t="str">
        <f t="shared" si="22"/>
        <v>CZfa_03.1</v>
      </c>
      <c r="C1429" s="177" t="s">
        <v>13</v>
      </c>
      <c r="D1429" s="178" t="s">
        <v>2</v>
      </c>
      <c r="E1429" s="178" t="s">
        <v>615</v>
      </c>
      <c r="F1429" s="178" t="s">
        <v>616</v>
      </c>
      <c r="G1429" s="178" t="s">
        <v>540</v>
      </c>
      <c r="H1429" s="177" t="s">
        <v>52</v>
      </c>
      <c r="I1429" s="179" t="s">
        <v>53</v>
      </c>
      <c r="J1429" s="59" t="s">
        <v>1793</v>
      </c>
      <c r="K1429" s="60" t="s">
        <v>1856</v>
      </c>
      <c r="L1429" s="174" t="s">
        <v>272</v>
      </c>
      <c r="M1429" s="2" t="s">
        <v>272</v>
      </c>
      <c r="N1429" s="175" t="s">
        <v>272</v>
      </c>
      <c r="O1429" s="24" t="s">
        <v>273</v>
      </c>
      <c r="P1429" s="2" t="s">
        <v>273</v>
      </c>
      <c r="Q1429" s="2" t="s">
        <v>273</v>
      </c>
      <c r="R1429" s="2" t="s">
        <v>273</v>
      </c>
      <c r="S1429" s="2" t="s">
        <v>272</v>
      </c>
      <c r="T1429" s="2" t="s">
        <v>272</v>
      </c>
      <c r="U1429" s="25" t="s">
        <v>273</v>
      </c>
      <c r="V1429" s="24" t="s">
        <v>272</v>
      </c>
      <c r="W1429" s="2" t="s">
        <v>273</v>
      </c>
      <c r="X1429" s="2" t="s">
        <v>273</v>
      </c>
      <c r="Y1429" s="2" t="s">
        <v>273</v>
      </c>
      <c r="Z1429" s="175" t="s">
        <v>273</v>
      </c>
      <c r="AA1429" s="24" t="s">
        <v>272</v>
      </c>
      <c r="AB1429" s="2" t="s">
        <v>273</v>
      </c>
      <c r="AC1429" s="25" t="s">
        <v>273</v>
      </c>
      <c r="AD1429" s="174" t="s">
        <v>273</v>
      </c>
      <c r="AE1429" s="25" t="s">
        <v>273</v>
      </c>
      <c r="AF1429" s="180">
        <v>100</v>
      </c>
    </row>
    <row r="1430" spans="1:32">
      <c r="A1430" s="134" t="str">
        <f t="shared" si="22"/>
        <v>CZfa_03.2</v>
      </c>
      <c r="C1430" s="177" t="s">
        <v>13</v>
      </c>
      <c r="D1430" s="178" t="s">
        <v>2</v>
      </c>
      <c r="E1430" s="178" t="s">
        <v>617</v>
      </c>
      <c r="F1430" s="178" t="s">
        <v>618</v>
      </c>
      <c r="G1430" s="178" t="s">
        <v>540</v>
      </c>
      <c r="H1430" s="177" t="s">
        <v>52</v>
      </c>
      <c r="I1430" s="179" t="s">
        <v>53</v>
      </c>
      <c r="J1430" s="59" t="s">
        <v>1795</v>
      </c>
      <c r="K1430" s="60" t="s">
        <v>1774</v>
      </c>
      <c r="L1430" s="174" t="s">
        <v>272</v>
      </c>
      <c r="M1430" s="2" t="s">
        <v>273</v>
      </c>
      <c r="N1430" s="175" t="s">
        <v>272</v>
      </c>
      <c r="O1430" s="24" t="s">
        <v>672</v>
      </c>
      <c r="P1430" s="2" t="s">
        <v>273</v>
      </c>
      <c r="Q1430" s="2" t="s">
        <v>273</v>
      </c>
      <c r="R1430" s="2" t="s">
        <v>273</v>
      </c>
      <c r="S1430" s="2" t="s">
        <v>273</v>
      </c>
      <c r="T1430" s="2" t="s">
        <v>273</v>
      </c>
      <c r="U1430" s="25" t="s">
        <v>273</v>
      </c>
      <c r="V1430" s="24" t="s">
        <v>272</v>
      </c>
      <c r="W1430" s="2" t="s">
        <v>273</v>
      </c>
      <c r="X1430" s="2" t="s">
        <v>273</v>
      </c>
      <c r="Y1430" s="2" t="s">
        <v>273</v>
      </c>
      <c r="Z1430" s="175" t="s">
        <v>273</v>
      </c>
      <c r="AA1430" s="24" t="s">
        <v>272</v>
      </c>
      <c r="AB1430" s="2" t="s">
        <v>273</v>
      </c>
      <c r="AC1430" s="25" t="s">
        <v>273</v>
      </c>
      <c r="AD1430" s="174" t="s">
        <v>272</v>
      </c>
      <c r="AE1430" s="25" t="s">
        <v>273</v>
      </c>
      <c r="AF1430" s="180">
        <v>100</v>
      </c>
    </row>
    <row r="1431" spans="1:32">
      <c r="A1431" s="134" t="str">
        <f t="shared" si="22"/>
        <v>CZfa_03.2</v>
      </c>
      <c r="C1431" s="177" t="s">
        <v>13</v>
      </c>
      <c r="D1431" s="178" t="s">
        <v>2</v>
      </c>
      <c r="E1431" s="178" t="s">
        <v>617</v>
      </c>
      <c r="F1431" s="178" t="s">
        <v>618</v>
      </c>
      <c r="G1431" s="178" t="s">
        <v>540</v>
      </c>
      <c r="H1431" s="177" t="s">
        <v>52</v>
      </c>
      <c r="I1431" s="179" t="s">
        <v>53</v>
      </c>
      <c r="J1431" s="59" t="s">
        <v>315</v>
      </c>
      <c r="K1431" s="60" t="s">
        <v>1857</v>
      </c>
      <c r="L1431" s="174" t="s">
        <v>272</v>
      </c>
      <c r="M1431" s="2" t="s">
        <v>273</v>
      </c>
      <c r="N1431" s="175" t="s">
        <v>272</v>
      </c>
      <c r="O1431" s="24" t="s">
        <v>672</v>
      </c>
      <c r="P1431" s="2" t="s">
        <v>273</v>
      </c>
      <c r="Q1431" s="2" t="s">
        <v>273</v>
      </c>
      <c r="R1431" s="2" t="s">
        <v>272</v>
      </c>
      <c r="S1431" s="2" t="s">
        <v>272</v>
      </c>
      <c r="T1431" s="2" t="s">
        <v>272</v>
      </c>
      <c r="U1431" s="25" t="s">
        <v>273</v>
      </c>
      <c r="V1431" s="24" t="s">
        <v>272</v>
      </c>
      <c r="W1431" s="2" t="s">
        <v>273</v>
      </c>
      <c r="X1431" s="2" t="s">
        <v>273</v>
      </c>
      <c r="Y1431" s="2" t="s">
        <v>273</v>
      </c>
      <c r="Z1431" s="175" t="s">
        <v>273</v>
      </c>
      <c r="AA1431" s="24" t="s">
        <v>272</v>
      </c>
      <c r="AB1431" s="2" t="s">
        <v>273</v>
      </c>
      <c r="AC1431" s="25" t="s">
        <v>273</v>
      </c>
      <c r="AD1431" s="174" t="s">
        <v>272</v>
      </c>
      <c r="AE1431" s="25" t="s">
        <v>273</v>
      </c>
      <c r="AF1431" s="180">
        <v>100</v>
      </c>
    </row>
    <row r="1432" spans="1:32">
      <c r="A1432" s="134" t="str">
        <f t="shared" si="22"/>
        <v>CZfa_03.2</v>
      </c>
      <c r="C1432" s="177" t="s">
        <v>13</v>
      </c>
      <c r="D1432" s="178" t="s">
        <v>2</v>
      </c>
      <c r="E1432" s="178" t="s">
        <v>617</v>
      </c>
      <c r="F1432" s="178" t="s">
        <v>618</v>
      </c>
      <c r="G1432" s="178" t="s">
        <v>540</v>
      </c>
      <c r="H1432" s="177" t="s">
        <v>52</v>
      </c>
      <c r="I1432" s="179" t="s">
        <v>53</v>
      </c>
      <c r="J1432" s="59" t="s">
        <v>316</v>
      </c>
      <c r="K1432" s="60" t="s">
        <v>1858</v>
      </c>
      <c r="L1432" s="174" t="s">
        <v>272</v>
      </c>
      <c r="M1432" s="2" t="s">
        <v>273</v>
      </c>
      <c r="N1432" s="175" t="s">
        <v>272</v>
      </c>
      <c r="O1432" s="24" t="s">
        <v>672</v>
      </c>
      <c r="P1432" s="2" t="s">
        <v>273</v>
      </c>
      <c r="Q1432" s="2" t="s">
        <v>273</v>
      </c>
      <c r="R1432" s="2" t="s">
        <v>272</v>
      </c>
      <c r="S1432" s="2" t="s">
        <v>272</v>
      </c>
      <c r="T1432" s="2" t="s">
        <v>272</v>
      </c>
      <c r="U1432" s="25" t="s">
        <v>273</v>
      </c>
      <c r="V1432" s="24" t="s">
        <v>272</v>
      </c>
      <c r="W1432" s="2" t="s">
        <v>273</v>
      </c>
      <c r="X1432" s="2" t="s">
        <v>273</v>
      </c>
      <c r="Y1432" s="2" t="s">
        <v>273</v>
      </c>
      <c r="Z1432" s="175" t="s">
        <v>273</v>
      </c>
      <c r="AA1432" s="24" t="s">
        <v>272</v>
      </c>
      <c r="AB1432" s="2" t="s">
        <v>273</v>
      </c>
      <c r="AC1432" s="25" t="s">
        <v>273</v>
      </c>
      <c r="AD1432" s="174" t="s">
        <v>272</v>
      </c>
      <c r="AE1432" s="25" t="s">
        <v>273</v>
      </c>
      <c r="AF1432" s="180">
        <v>100</v>
      </c>
    </row>
    <row r="1433" spans="1:32">
      <c r="A1433" s="134" t="str">
        <f t="shared" si="22"/>
        <v>CZfa_03.2</v>
      </c>
      <c r="C1433" s="177" t="s">
        <v>13</v>
      </c>
      <c r="D1433" s="178" t="s">
        <v>2</v>
      </c>
      <c r="E1433" s="178" t="s">
        <v>617</v>
      </c>
      <c r="F1433" s="178" t="s">
        <v>618</v>
      </c>
      <c r="G1433" s="178" t="s">
        <v>540</v>
      </c>
      <c r="H1433" s="177" t="s">
        <v>52</v>
      </c>
      <c r="I1433" s="179" t="s">
        <v>53</v>
      </c>
      <c r="J1433" s="59" t="s">
        <v>314</v>
      </c>
      <c r="K1433" s="60" t="s">
        <v>1859</v>
      </c>
      <c r="L1433" s="174" t="s">
        <v>272</v>
      </c>
      <c r="M1433" s="2" t="s">
        <v>272</v>
      </c>
      <c r="N1433" s="175" t="s">
        <v>272</v>
      </c>
      <c r="O1433" s="24" t="s">
        <v>272</v>
      </c>
      <c r="P1433" s="2" t="s">
        <v>273</v>
      </c>
      <c r="Q1433" s="2" t="s">
        <v>273</v>
      </c>
      <c r="R1433" s="2" t="s">
        <v>273</v>
      </c>
      <c r="S1433" s="2" t="s">
        <v>272</v>
      </c>
      <c r="T1433" s="2" t="s">
        <v>272</v>
      </c>
      <c r="U1433" s="25" t="s">
        <v>273</v>
      </c>
      <c r="V1433" s="24" t="s">
        <v>272</v>
      </c>
      <c r="W1433" s="2" t="s">
        <v>272</v>
      </c>
      <c r="X1433" s="2" t="s">
        <v>272</v>
      </c>
      <c r="Y1433" s="2" t="s">
        <v>272</v>
      </c>
      <c r="Z1433" s="175" t="s">
        <v>273</v>
      </c>
      <c r="AA1433" s="24" t="s">
        <v>272</v>
      </c>
      <c r="AB1433" s="2" t="s">
        <v>273</v>
      </c>
      <c r="AC1433" s="25" t="s">
        <v>273</v>
      </c>
      <c r="AD1433" s="174" t="s">
        <v>272</v>
      </c>
      <c r="AE1433" s="25" t="s">
        <v>273</v>
      </c>
      <c r="AF1433" s="180">
        <v>100</v>
      </c>
    </row>
    <row r="1434" spans="1:32">
      <c r="A1434" s="134" t="str">
        <f t="shared" si="22"/>
        <v>CZfa_03.2</v>
      </c>
      <c r="C1434" s="177" t="s">
        <v>13</v>
      </c>
      <c r="D1434" s="178" t="s">
        <v>2</v>
      </c>
      <c r="E1434" s="178" t="s">
        <v>617</v>
      </c>
      <c r="F1434" s="178" t="s">
        <v>618</v>
      </c>
      <c r="G1434" s="178" t="s">
        <v>540</v>
      </c>
      <c r="H1434" s="177" t="s">
        <v>52</v>
      </c>
      <c r="I1434" s="179" t="s">
        <v>53</v>
      </c>
      <c r="J1434" s="59" t="s">
        <v>1778</v>
      </c>
      <c r="K1434" s="60" t="s">
        <v>1779</v>
      </c>
      <c r="L1434" s="174" t="s">
        <v>272</v>
      </c>
      <c r="M1434" s="2" t="s">
        <v>272</v>
      </c>
      <c r="N1434" s="175" t="s">
        <v>272</v>
      </c>
      <c r="O1434" s="24" t="s">
        <v>272</v>
      </c>
      <c r="P1434" s="2" t="s">
        <v>273</v>
      </c>
      <c r="Q1434" s="2" t="s">
        <v>273</v>
      </c>
      <c r="R1434" s="2" t="s">
        <v>272</v>
      </c>
      <c r="S1434" s="2" t="s">
        <v>272</v>
      </c>
      <c r="T1434" s="2" t="s">
        <v>272</v>
      </c>
      <c r="U1434" s="25" t="s">
        <v>273</v>
      </c>
      <c r="V1434" s="24" t="s">
        <v>272</v>
      </c>
      <c r="W1434" s="2" t="s">
        <v>273</v>
      </c>
      <c r="X1434" s="2" t="s">
        <v>273</v>
      </c>
      <c r="Y1434" s="2" t="s">
        <v>273</v>
      </c>
      <c r="Z1434" s="175" t="s">
        <v>273</v>
      </c>
      <c r="AA1434" s="24" t="s">
        <v>272</v>
      </c>
      <c r="AB1434" s="2" t="s">
        <v>273</v>
      </c>
      <c r="AC1434" s="25" t="s">
        <v>273</v>
      </c>
      <c r="AD1434" s="174" t="s">
        <v>272</v>
      </c>
      <c r="AE1434" s="25" t="s">
        <v>273</v>
      </c>
      <c r="AF1434" s="180">
        <v>100</v>
      </c>
    </row>
    <row r="1435" spans="1:32">
      <c r="A1435" s="134" t="str">
        <f t="shared" si="22"/>
        <v>CZfa_03.2</v>
      </c>
      <c r="C1435" s="177" t="s">
        <v>13</v>
      </c>
      <c r="D1435" s="178" t="s">
        <v>2</v>
      </c>
      <c r="E1435" s="178" t="s">
        <v>617</v>
      </c>
      <c r="F1435" s="178" t="s">
        <v>618</v>
      </c>
      <c r="G1435" s="178" t="s">
        <v>540</v>
      </c>
      <c r="H1435" s="177" t="s">
        <v>52</v>
      </c>
      <c r="I1435" s="179" t="s">
        <v>53</v>
      </c>
      <c r="J1435" s="59" t="s">
        <v>1780</v>
      </c>
      <c r="K1435" s="60" t="s">
        <v>1860</v>
      </c>
      <c r="L1435" s="174" t="s">
        <v>272</v>
      </c>
      <c r="M1435" s="2" t="s">
        <v>273</v>
      </c>
      <c r="N1435" s="175" t="s">
        <v>272</v>
      </c>
      <c r="O1435" s="24" t="s">
        <v>672</v>
      </c>
      <c r="P1435" s="2" t="s">
        <v>273</v>
      </c>
      <c r="Q1435" s="2" t="s">
        <v>273</v>
      </c>
      <c r="R1435" s="2" t="s">
        <v>272</v>
      </c>
      <c r="S1435" s="2" t="s">
        <v>272</v>
      </c>
      <c r="T1435" s="2" t="s">
        <v>272</v>
      </c>
      <c r="U1435" s="25" t="s">
        <v>273</v>
      </c>
      <c r="V1435" s="24" t="s">
        <v>272</v>
      </c>
      <c r="W1435" s="2" t="s">
        <v>273</v>
      </c>
      <c r="X1435" s="2" t="s">
        <v>273</v>
      </c>
      <c r="Y1435" s="2" t="s">
        <v>273</v>
      </c>
      <c r="Z1435" s="175" t="s">
        <v>273</v>
      </c>
      <c r="AA1435" s="24" t="s">
        <v>272</v>
      </c>
      <c r="AB1435" s="2" t="s">
        <v>273</v>
      </c>
      <c r="AC1435" s="25" t="s">
        <v>273</v>
      </c>
      <c r="AD1435" s="174" t="s">
        <v>273</v>
      </c>
      <c r="AE1435" s="25" t="s">
        <v>273</v>
      </c>
      <c r="AF1435" s="180">
        <v>100</v>
      </c>
    </row>
    <row r="1436" spans="1:32">
      <c r="A1436" s="134" t="str">
        <f t="shared" si="22"/>
        <v>CZfa_03.2</v>
      </c>
      <c r="C1436" s="177" t="s">
        <v>13</v>
      </c>
      <c r="D1436" s="178" t="s">
        <v>2</v>
      </c>
      <c r="E1436" s="178" t="s">
        <v>617</v>
      </c>
      <c r="F1436" s="178" t="s">
        <v>618</v>
      </c>
      <c r="G1436" s="178" t="s">
        <v>540</v>
      </c>
      <c r="H1436" s="177" t="s">
        <v>52</v>
      </c>
      <c r="I1436" s="179" t="s">
        <v>53</v>
      </c>
      <c r="J1436" s="59" t="s">
        <v>318</v>
      </c>
      <c r="K1436" s="60" t="s">
        <v>1782</v>
      </c>
      <c r="L1436" s="174" t="s">
        <v>272</v>
      </c>
      <c r="M1436" s="2" t="s">
        <v>273</v>
      </c>
      <c r="N1436" s="175" t="s">
        <v>272</v>
      </c>
      <c r="O1436" s="24" t="s">
        <v>672</v>
      </c>
      <c r="P1436" s="2" t="s">
        <v>273</v>
      </c>
      <c r="Q1436" s="2" t="s">
        <v>273</v>
      </c>
      <c r="R1436" s="2" t="s">
        <v>272</v>
      </c>
      <c r="S1436" s="2" t="s">
        <v>272</v>
      </c>
      <c r="T1436" s="2" t="s">
        <v>272</v>
      </c>
      <c r="U1436" s="25" t="s">
        <v>273</v>
      </c>
      <c r="V1436" s="24" t="s">
        <v>272</v>
      </c>
      <c r="W1436" s="2" t="s">
        <v>273</v>
      </c>
      <c r="X1436" s="2" t="s">
        <v>273</v>
      </c>
      <c r="Y1436" s="2" t="s">
        <v>273</v>
      </c>
      <c r="Z1436" s="175" t="s">
        <v>273</v>
      </c>
      <c r="AA1436" s="24" t="s">
        <v>272</v>
      </c>
      <c r="AB1436" s="2" t="s">
        <v>273</v>
      </c>
      <c r="AC1436" s="25" t="s">
        <v>273</v>
      </c>
      <c r="AD1436" s="174" t="s">
        <v>273</v>
      </c>
      <c r="AE1436" s="25" t="s">
        <v>273</v>
      </c>
      <c r="AF1436" s="180">
        <v>100</v>
      </c>
    </row>
    <row r="1437" spans="1:32">
      <c r="A1437" s="134" t="str">
        <f t="shared" si="22"/>
        <v>CZfa_03.2</v>
      </c>
      <c r="C1437" s="177" t="s">
        <v>13</v>
      </c>
      <c r="D1437" s="178" t="s">
        <v>2</v>
      </c>
      <c r="E1437" s="178" t="s">
        <v>617</v>
      </c>
      <c r="F1437" s="178" t="s">
        <v>618</v>
      </c>
      <c r="G1437" s="178" t="s">
        <v>540</v>
      </c>
      <c r="H1437" s="177" t="s">
        <v>52</v>
      </c>
      <c r="I1437" s="179" t="s">
        <v>53</v>
      </c>
      <c r="J1437" s="59" t="s">
        <v>317</v>
      </c>
      <c r="K1437" s="60" t="s">
        <v>1783</v>
      </c>
      <c r="L1437" s="174" t="s">
        <v>272</v>
      </c>
      <c r="M1437" s="2" t="s">
        <v>273</v>
      </c>
      <c r="N1437" s="175" t="s">
        <v>272</v>
      </c>
      <c r="O1437" s="24" t="s">
        <v>672</v>
      </c>
      <c r="P1437" s="2" t="s">
        <v>273</v>
      </c>
      <c r="Q1437" s="2" t="s">
        <v>273</v>
      </c>
      <c r="R1437" s="2" t="s">
        <v>272</v>
      </c>
      <c r="S1437" s="2" t="s">
        <v>272</v>
      </c>
      <c r="T1437" s="2" t="s">
        <v>272</v>
      </c>
      <c r="U1437" s="25" t="s">
        <v>273</v>
      </c>
      <c r="V1437" s="24" t="s">
        <v>272</v>
      </c>
      <c r="W1437" s="2" t="s">
        <v>273</v>
      </c>
      <c r="X1437" s="2" t="s">
        <v>273</v>
      </c>
      <c r="Y1437" s="2" t="s">
        <v>273</v>
      </c>
      <c r="Z1437" s="175" t="s">
        <v>273</v>
      </c>
      <c r="AA1437" s="24" t="s">
        <v>272</v>
      </c>
      <c r="AB1437" s="2" t="s">
        <v>273</v>
      </c>
      <c r="AC1437" s="25" t="s">
        <v>273</v>
      </c>
      <c r="AD1437" s="174" t="s">
        <v>273</v>
      </c>
      <c r="AE1437" s="25" t="s">
        <v>273</v>
      </c>
      <c r="AF1437" s="180">
        <v>0</v>
      </c>
    </row>
    <row r="1438" spans="1:32">
      <c r="A1438" s="134" t="str">
        <f t="shared" si="22"/>
        <v>CZfa_03.2</v>
      </c>
      <c r="C1438" s="177" t="s">
        <v>13</v>
      </c>
      <c r="D1438" s="178" t="s">
        <v>2</v>
      </c>
      <c r="E1438" s="178" t="s">
        <v>617</v>
      </c>
      <c r="F1438" s="178" t="s">
        <v>618</v>
      </c>
      <c r="G1438" s="178" t="s">
        <v>540</v>
      </c>
      <c r="H1438" s="177" t="s">
        <v>52</v>
      </c>
      <c r="I1438" s="179" t="s">
        <v>53</v>
      </c>
      <c r="J1438" s="59" t="s">
        <v>319</v>
      </c>
      <c r="K1438" s="60" t="s">
        <v>1804</v>
      </c>
      <c r="L1438" s="174" t="s">
        <v>272</v>
      </c>
      <c r="M1438" s="2" t="s">
        <v>273</v>
      </c>
      <c r="N1438" s="175" t="s">
        <v>272</v>
      </c>
      <c r="O1438" s="24" t="s">
        <v>672</v>
      </c>
      <c r="P1438" s="2" t="s">
        <v>273</v>
      </c>
      <c r="Q1438" s="2" t="s">
        <v>273</v>
      </c>
      <c r="R1438" s="2" t="s">
        <v>272</v>
      </c>
      <c r="S1438" s="2" t="s">
        <v>272</v>
      </c>
      <c r="T1438" s="2" t="s">
        <v>272</v>
      </c>
      <c r="U1438" s="25" t="s">
        <v>273</v>
      </c>
      <c r="V1438" s="24" t="s">
        <v>272</v>
      </c>
      <c r="W1438" s="2" t="s">
        <v>273</v>
      </c>
      <c r="X1438" s="2" t="s">
        <v>273</v>
      </c>
      <c r="Y1438" s="2" t="s">
        <v>273</v>
      </c>
      <c r="Z1438" s="175" t="s">
        <v>273</v>
      </c>
      <c r="AA1438" s="24" t="s">
        <v>272</v>
      </c>
      <c r="AB1438" s="2" t="s">
        <v>273</v>
      </c>
      <c r="AC1438" s="25" t="s">
        <v>273</v>
      </c>
      <c r="AD1438" s="174" t="s">
        <v>273</v>
      </c>
      <c r="AE1438" s="25" t="s">
        <v>273</v>
      </c>
      <c r="AF1438" s="180">
        <v>100</v>
      </c>
    </row>
    <row r="1439" spans="1:32">
      <c r="A1439" s="134" t="str">
        <f t="shared" si="22"/>
        <v>CZfa_03.2</v>
      </c>
      <c r="C1439" s="177" t="s">
        <v>13</v>
      </c>
      <c r="D1439" s="178" t="s">
        <v>2</v>
      </c>
      <c r="E1439" s="178" t="s">
        <v>617</v>
      </c>
      <c r="F1439" s="178" t="s">
        <v>618</v>
      </c>
      <c r="G1439" s="178" t="s">
        <v>540</v>
      </c>
      <c r="H1439" s="177" t="s">
        <v>52</v>
      </c>
      <c r="I1439" s="179" t="s">
        <v>53</v>
      </c>
      <c r="J1439" s="59" t="s">
        <v>323</v>
      </c>
      <c r="K1439" s="60" t="s">
        <v>1861</v>
      </c>
      <c r="L1439" s="174" t="s">
        <v>272</v>
      </c>
      <c r="M1439" s="2" t="s">
        <v>273</v>
      </c>
      <c r="N1439" s="175" t="s">
        <v>272</v>
      </c>
      <c r="O1439" s="24" t="s">
        <v>672</v>
      </c>
      <c r="P1439" s="2" t="s">
        <v>273</v>
      </c>
      <c r="Q1439" s="2" t="s">
        <v>273</v>
      </c>
      <c r="R1439" s="2" t="s">
        <v>272</v>
      </c>
      <c r="S1439" s="2" t="s">
        <v>272</v>
      </c>
      <c r="T1439" s="2" t="s">
        <v>272</v>
      </c>
      <c r="U1439" s="25" t="s">
        <v>273</v>
      </c>
      <c r="V1439" s="24" t="s">
        <v>272</v>
      </c>
      <c r="W1439" s="2" t="s">
        <v>273</v>
      </c>
      <c r="X1439" s="2" t="s">
        <v>273</v>
      </c>
      <c r="Y1439" s="2" t="s">
        <v>273</v>
      </c>
      <c r="Z1439" s="175" t="s">
        <v>273</v>
      </c>
      <c r="AA1439" s="24" t="s">
        <v>272</v>
      </c>
      <c r="AB1439" s="2" t="s">
        <v>273</v>
      </c>
      <c r="AC1439" s="25" t="s">
        <v>273</v>
      </c>
      <c r="AD1439" s="174" t="s">
        <v>273</v>
      </c>
      <c r="AE1439" s="25" t="s">
        <v>273</v>
      </c>
      <c r="AF1439" s="180">
        <v>100</v>
      </c>
    </row>
    <row r="1440" spans="1:32">
      <c r="A1440" s="134" t="str">
        <f t="shared" si="22"/>
        <v>CZfa_03.2</v>
      </c>
      <c r="C1440" s="177" t="s">
        <v>13</v>
      </c>
      <c r="D1440" s="178" t="s">
        <v>2</v>
      </c>
      <c r="E1440" s="178" t="s">
        <v>617</v>
      </c>
      <c r="F1440" s="178" t="s">
        <v>618</v>
      </c>
      <c r="G1440" s="178" t="s">
        <v>540</v>
      </c>
      <c r="H1440" s="177" t="s">
        <v>52</v>
      </c>
      <c r="I1440" s="179" t="s">
        <v>53</v>
      </c>
      <c r="J1440" s="59" t="s">
        <v>1786</v>
      </c>
      <c r="K1440" s="60" t="s">
        <v>1862</v>
      </c>
      <c r="L1440" s="174" t="s">
        <v>272</v>
      </c>
      <c r="M1440" s="2" t="s">
        <v>273</v>
      </c>
      <c r="N1440" s="175" t="s">
        <v>272</v>
      </c>
      <c r="O1440" s="24" t="s">
        <v>672</v>
      </c>
      <c r="P1440" s="2" t="s">
        <v>273</v>
      </c>
      <c r="Q1440" s="2" t="s">
        <v>273</v>
      </c>
      <c r="R1440" s="2" t="s">
        <v>272</v>
      </c>
      <c r="S1440" s="2" t="s">
        <v>272</v>
      </c>
      <c r="T1440" s="2" t="s">
        <v>272</v>
      </c>
      <c r="U1440" s="25" t="s">
        <v>273</v>
      </c>
      <c r="V1440" s="24" t="s">
        <v>272</v>
      </c>
      <c r="W1440" s="2" t="s">
        <v>273</v>
      </c>
      <c r="X1440" s="2" t="s">
        <v>273</v>
      </c>
      <c r="Y1440" s="2" t="s">
        <v>273</v>
      </c>
      <c r="Z1440" s="175" t="s">
        <v>273</v>
      </c>
      <c r="AA1440" s="24" t="s">
        <v>272</v>
      </c>
      <c r="AB1440" s="2" t="s">
        <v>273</v>
      </c>
      <c r="AC1440" s="25" t="s">
        <v>273</v>
      </c>
      <c r="AD1440" s="174" t="s">
        <v>273</v>
      </c>
      <c r="AE1440" s="25" t="s">
        <v>273</v>
      </c>
      <c r="AF1440" s="180">
        <v>100</v>
      </c>
    </row>
    <row r="1441" spans="1:32">
      <c r="A1441" s="134" t="str">
        <f t="shared" si="22"/>
        <v>CZfa_03.2</v>
      </c>
      <c r="C1441" s="177" t="s">
        <v>13</v>
      </c>
      <c r="D1441" s="178" t="s">
        <v>2</v>
      </c>
      <c r="E1441" s="178" t="s">
        <v>617</v>
      </c>
      <c r="F1441" s="178" t="s">
        <v>618</v>
      </c>
      <c r="G1441" s="178" t="s">
        <v>540</v>
      </c>
      <c r="H1441" s="177" t="s">
        <v>52</v>
      </c>
      <c r="I1441" s="179" t="s">
        <v>53</v>
      </c>
      <c r="J1441" s="59" t="s">
        <v>321</v>
      </c>
      <c r="K1441" s="60" t="s">
        <v>1807</v>
      </c>
      <c r="L1441" s="174" t="s">
        <v>272</v>
      </c>
      <c r="M1441" s="2" t="s">
        <v>272</v>
      </c>
      <c r="N1441" s="175" t="s">
        <v>272</v>
      </c>
      <c r="O1441" s="24" t="s">
        <v>272</v>
      </c>
      <c r="P1441" s="2" t="s">
        <v>273</v>
      </c>
      <c r="Q1441" s="2" t="s">
        <v>273</v>
      </c>
      <c r="R1441" s="2" t="s">
        <v>273</v>
      </c>
      <c r="S1441" s="2" t="s">
        <v>272</v>
      </c>
      <c r="T1441" s="2" t="s">
        <v>272</v>
      </c>
      <c r="U1441" s="25" t="s">
        <v>273</v>
      </c>
      <c r="V1441" s="24" t="s">
        <v>272</v>
      </c>
      <c r="W1441" s="2" t="s">
        <v>273</v>
      </c>
      <c r="X1441" s="2" t="s">
        <v>273</v>
      </c>
      <c r="Y1441" s="2" t="s">
        <v>273</v>
      </c>
      <c r="Z1441" s="175" t="s">
        <v>273</v>
      </c>
      <c r="AA1441" s="24" t="s">
        <v>272</v>
      </c>
      <c r="AB1441" s="2" t="s">
        <v>273</v>
      </c>
      <c r="AC1441" s="25" t="s">
        <v>273</v>
      </c>
      <c r="AD1441" s="174" t="s">
        <v>272</v>
      </c>
      <c r="AE1441" s="25" t="s">
        <v>273</v>
      </c>
      <c r="AF1441" s="180">
        <v>0</v>
      </c>
    </row>
    <row r="1442" spans="1:32">
      <c r="A1442" s="134" t="str">
        <f t="shared" si="22"/>
        <v>CZfa_03.2</v>
      </c>
      <c r="C1442" s="177" t="s">
        <v>13</v>
      </c>
      <c r="D1442" s="178" t="s">
        <v>2</v>
      </c>
      <c r="E1442" s="178" t="s">
        <v>617</v>
      </c>
      <c r="F1442" s="178" t="s">
        <v>618</v>
      </c>
      <c r="G1442" s="178" t="s">
        <v>540</v>
      </c>
      <c r="H1442" s="177" t="s">
        <v>52</v>
      </c>
      <c r="I1442" s="179" t="s">
        <v>53</v>
      </c>
      <c r="J1442" s="59" t="s">
        <v>1789</v>
      </c>
      <c r="K1442" s="60" t="s">
        <v>1863</v>
      </c>
      <c r="L1442" s="174" t="s">
        <v>272</v>
      </c>
      <c r="M1442" s="2" t="s">
        <v>272</v>
      </c>
      <c r="N1442" s="175" t="s">
        <v>272</v>
      </c>
      <c r="O1442" s="24" t="s">
        <v>272</v>
      </c>
      <c r="P1442" s="2" t="s">
        <v>273</v>
      </c>
      <c r="Q1442" s="2" t="s">
        <v>273</v>
      </c>
      <c r="R1442" s="2" t="s">
        <v>273</v>
      </c>
      <c r="S1442" s="2" t="s">
        <v>272</v>
      </c>
      <c r="T1442" s="2" t="s">
        <v>272</v>
      </c>
      <c r="U1442" s="25" t="s">
        <v>273</v>
      </c>
      <c r="V1442" s="24" t="s">
        <v>272</v>
      </c>
      <c r="W1442" s="2" t="s">
        <v>273</v>
      </c>
      <c r="X1442" s="2" t="s">
        <v>273</v>
      </c>
      <c r="Y1442" s="2" t="s">
        <v>273</v>
      </c>
      <c r="Z1442" s="175" t="s">
        <v>273</v>
      </c>
      <c r="AA1442" s="24" t="s">
        <v>272</v>
      </c>
      <c r="AB1442" s="2" t="s">
        <v>273</v>
      </c>
      <c r="AC1442" s="25" t="s">
        <v>273</v>
      </c>
      <c r="AD1442" s="174" t="s">
        <v>272</v>
      </c>
      <c r="AE1442" s="25" t="s">
        <v>273</v>
      </c>
      <c r="AF1442" s="180">
        <v>100</v>
      </c>
    </row>
    <row r="1443" spans="1:32">
      <c r="A1443" s="134" t="str">
        <f t="shared" si="22"/>
        <v>CZfa_03.2</v>
      </c>
      <c r="C1443" s="177" t="s">
        <v>13</v>
      </c>
      <c r="D1443" s="178" t="s">
        <v>2</v>
      </c>
      <c r="E1443" s="178" t="s">
        <v>617</v>
      </c>
      <c r="F1443" s="178" t="s">
        <v>618</v>
      </c>
      <c r="G1443" s="178" t="s">
        <v>540</v>
      </c>
      <c r="H1443" s="177" t="s">
        <v>52</v>
      </c>
      <c r="I1443" s="179" t="s">
        <v>53</v>
      </c>
      <c r="J1443" s="59" t="s">
        <v>1791</v>
      </c>
      <c r="K1443" s="60" t="s">
        <v>1864</v>
      </c>
      <c r="L1443" s="174" t="s">
        <v>272</v>
      </c>
      <c r="M1443" s="2" t="s">
        <v>273</v>
      </c>
      <c r="N1443" s="175" t="s">
        <v>272</v>
      </c>
      <c r="O1443" s="24" t="s">
        <v>672</v>
      </c>
      <c r="P1443" s="2" t="s">
        <v>273</v>
      </c>
      <c r="Q1443" s="2" t="s">
        <v>273</v>
      </c>
      <c r="R1443" s="2" t="s">
        <v>272</v>
      </c>
      <c r="S1443" s="2" t="s">
        <v>272</v>
      </c>
      <c r="T1443" s="2" t="s">
        <v>272</v>
      </c>
      <c r="U1443" s="25" t="s">
        <v>273</v>
      </c>
      <c r="V1443" s="24" t="s">
        <v>272</v>
      </c>
      <c r="W1443" s="2" t="s">
        <v>273</v>
      </c>
      <c r="X1443" s="2" t="s">
        <v>273</v>
      </c>
      <c r="Y1443" s="2" t="s">
        <v>273</v>
      </c>
      <c r="Z1443" s="175" t="s">
        <v>273</v>
      </c>
      <c r="AA1443" s="24" t="s">
        <v>272</v>
      </c>
      <c r="AB1443" s="2" t="s">
        <v>273</v>
      </c>
      <c r="AC1443" s="25" t="s">
        <v>273</v>
      </c>
      <c r="AD1443" s="174" t="s">
        <v>273</v>
      </c>
      <c r="AE1443" s="25" t="s">
        <v>273</v>
      </c>
      <c r="AF1443" s="180">
        <v>100</v>
      </c>
    </row>
    <row r="1444" spans="1:32">
      <c r="A1444" s="134" t="str">
        <f t="shared" si="22"/>
        <v>CZfa_03.2</v>
      </c>
      <c r="C1444" s="177" t="s">
        <v>13</v>
      </c>
      <c r="D1444" s="178" t="s">
        <v>2</v>
      </c>
      <c r="E1444" s="178" t="s">
        <v>617</v>
      </c>
      <c r="F1444" s="178" t="s">
        <v>618</v>
      </c>
      <c r="G1444" s="178" t="s">
        <v>540</v>
      </c>
      <c r="H1444" s="177" t="s">
        <v>52</v>
      </c>
      <c r="I1444" s="179" t="s">
        <v>53</v>
      </c>
      <c r="J1444" s="59" t="s">
        <v>1793</v>
      </c>
      <c r="K1444" s="60" t="s">
        <v>1865</v>
      </c>
      <c r="L1444" s="174" t="s">
        <v>272</v>
      </c>
      <c r="M1444" s="2" t="s">
        <v>273</v>
      </c>
      <c r="N1444" s="175" t="s">
        <v>272</v>
      </c>
      <c r="O1444" s="24" t="s">
        <v>672</v>
      </c>
      <c r="P1444" s="2" t="s">
        <v>273</v>
      </c>
      <c r="Q1444" s="2" t="s">
        <v>273</v>
      </c>
      <c r="R1444" s="2" t="s">
        <v>272</v>
      </c>
      <c r="S1444" s="2" t="s">
        <v>272</v>
      </c>
      <c r="T1444" s="2" t="s">
        <v>272</v>
      </c>
      <c r="U1444" s="25" t="s">
        <v>273</v>
      </c>
      <c r="V1444" s="24" t="s">
        <v>272</v>
      </c>
      <c r="W1444" s="2" t="s">
        <v>273</v>
      </c>
      <c r="X1444" s="2" t="s">
        <v>273</v>
      </c>
      <c r="Y1444" s="2" t="s">
        <v>273</v>
      </c>
      <c r="Z1444" s="175" t="s">
        <v>273</v>
      </c>
      <c r="AA1444" s="24" t="s">
        <v>272</v>
      </c>
      <c r="AB1444" s="2" t="s">
        <v>273</v>
      </c>
      <c r="AC1444" s="25" t="s">
        <v>273</v>
      </c>
      <c r="AD1444" s="174" t="s">
        <v>273</v>
      </c>
      <c r="AE1444" s="25" t="s">
        <v>273</v>
      </c>
      <c r="AF1444" s="180">
        <v>100</v>
      </c>
    </row>
    <row r="1445" spans="1:32">
      <c r="A1445" s="134" t="str">
        <f t="shared" si="22"/>
        <v>CZfa_03.3</v>
      </c>
      <c r="C1445" s="177" t="s">
        <v>13</v>
      </c>
      <c r="D1445" s="178" t="s">
        <v>2</v>
      </c>
      <c r="E1445" s="178" t="s">
        <v>619</v>
      </c>
      <c r="F1445" s="178" t="s">
        <v>620</v>
      </c>
      <c r="G1445" s="178" t="s">
        <v>540</v>
      </c>
      <c r="H1445" s="177" t="s">
        <v>52</v>
      </c>
      <c r="I1445" s="179" t="s">
        <v>643</v>
      </c>
      <c r="J1445" s="59" t="s">
        <v>1866</v>
      </c>
      <c r="K1445" s="60" t="s">
        <v>1867</v>
      </c>
      <c r="L1445" s="174" t="s">
        <v>272</v>
      </c>
      <c r="M1445" s="2" t="s">
        <v>272</v>
      </c>
      <c r="N1445" s="175" t="s">
        <v>272</v>
      </c>
      <c r="O1445" s="24" t="s">
        <v>272</v>
      </c>
      <c r="P1445" s="2" t="s">
        <v>273</v>
      </c>
      <c r="Q1445" s="2" t="s">
        <v>272</v>
      </c>
      <c r="R1445" s="2" t="s">
        <v>273</v>
      </c>
      <c r="S1445" s="2" t="s">
        <v>273</v>
      </c>
      <c r="T1445" s="2" t="s">
        <v>273</v>
      </c>
      <c r="U1445" s="25" t="s">
        <v>273</v>
      </c>
      <c r="V1445" s="24" t="s">
        <v>272</v>
      </c>
      <c r="W1445" s="2" t="s">
        <v>272</v>
      </c>
      <c r="X1445" s="2" t="s">
        <v>273</v>
      </c>
      <c r="Y1445" s="2" t="s">
        <v>273</v>
      </c>
      <c r="Z1445" s="175" t="s">
        <v>273</v>
      </c>
      <c r="AA1445" s="24" t="s">
        <v>272</v>
      </c>
      <c r="AB1445" s="2" t="s">
        <v>273</v>
      </c>
      <c r="AC1445" s="25" t="s">
        <v>273</v>
      </c>
      <c r="AD1445" s="174" t="s">
        <v>273</v>
      </c>
      <c r="AE1445" s="25" t="s">
        <v>273</v>
      </c>
      <c r="AF1445" s="180">
        <v>100</v>
      </c>
    </row>
    <row r="1446" spans="1:32">
      <c r="A1446" s="134" t="str">
        <f t="shared" si="22"/>
        <v>CZfa_03.3</v>
      </c>
      <c r="C1446" s="177" t="s">
        <v>13</v>
      </c>
      <c r="D1446" s="178" t="s">
        <v>2</v>
      </c>
      <c r="E1446" s="178" t="s">
        <v>619</v>
      </c>
      <c r="F1446" s="178" t="s">
        <v>620</v>
      </c>
      <c r="G1446" s="178" t="s">
        <v>540</v>
      </c>
      <c r="H1446" s="177" t="s">
        <v>52</v>
      </c>
      <c r="I1446" s="179" t="s">
        <v>643</v>
      </c>
      <c r="J1446" s="59" t="s">
        <v>1868</v>
      </c>
      <c r="K1446" s="60" t="s">
        <v>1869</v>
      </c>
      <c r="L1446" s="174" t="s">
        <v>272</v>
      </c>
      <c r="M1446" s="2" t="s">
        <v>272</v>
      </c>
      <c r="N1446" s="175" t="s">
        <v>272</v>
      </c>
      <c r="O1446" s="24" t="s">
        <v>672</v>
      </c>
      <c r="P1446" s="2" t="s">
        <v>273</v>
      </c>
      <c r="Q1446" s="2" t="s">
        <v>273</v>
      </c>
      <c r="R1446" s="2" t="s">
        <v>272</v>
      </c>
      <c r="S1446" s="2" t="s">
        <v>272</v>
      </c>
      <c r="T1446" s="2" t="s">
        <v>272</v>
      </c>
      <c r="U1446" s="25" t="s">
        <v>273</v>
      </c>
      <c r="V1446" s="24" t="s">
        <v>272</v>
      </c>
      <c r="W1446" s="2" t="s">
        <v>273</v>
      </c>
      <c r="X1446" s="2" t="s">
        <v>273</v>
      </c>
      <c r="Y1446" s="2" t="s">
        <v>273</v>
      </c>
      <c r="Z1446" s="175" t="s">
        <v>273</v>
      </c>
      <c r="AA1446" s="24" t="s">
        <v>272</v>
      </c>
      <c r="AB1446" s="2" t="s">
        <v>273</v>
      </c>
      <c r="AC1446" s="25" t="s">
        <v>273</v>
      </c>
      <c r="AD1446" s="174" t="s">
        <v>273</v>
      </c>
      <c r="AE1446" s="25" t="s">
        <v>273</v>
      </c>
      <c r="AF1446" s="180">
        <v>100</v>
      </c>
    </row>
    <row r="1447" spans="1:32">
      <c r="A1447" s="134" t="str">
        <f t="shared" si="22"/>
        <v>CZfa_03.3</v>
      </c>
      <c r="C1447" s="177" t="s">
        <v>13</v>
      </c>
      <c r="D1447" s="178" t="s">
        <v>2</v>
      </c>
      <c r="E1447" s="178" t="s">
        <v>619</v>
      </c>
      <c r="F1447" s="178" t="s">
        <v>620</v>
      </c>
      <c r="G1447" s="178" t="s">
        <v>540</v>
      </c>
      <c r="H1447" s="177" t="s">
        <v>52</v>
      </c>
      <c r="I1447" s="179" t="s">
        <v>643</v>
      </c>
      <c r="J1447" s="59" t="s">
        <v>1870</v>
      </c>
      <c r="K1447" s="60" t="s">
        <v>1871</v>
      </c>
      <c r="L1447" s="174" t="s">
        <v>272</v>
      </c>
      <c r="M1447" s="2" t="s">
        <v>272</v>
      </c>
      <c r="N1447" s="175" t="s">
        <v>272</v>
      </c>
      <c r="O1447" s="24" t="s">
        <v>272</v>
      </c>
      <c r="P1447" s="2" t="s">
        <v>273</v>
      </c>
      <c r="Q1447" s="2" t="s">
        <v>273</v>
      </c>
      <c r="R1447" s="2" t="s">
        <v>273</v>
      </c>
      <c r="S1447" s="2" t="s">
        <v>273</v>
      </c>
      <c r="T1447" s="2" t="s">
        <v>273</v>
      </c>
      <c r="U1447" s="25" t="s">
        <v>273</v>
      </c>
      <c r="V1447" s="24" t="s">
        <v>272</v>
      </c>
      <c r="W1447" s="2" t="s">
        <v>273</v>
      </c>
      <c r="X1447" s="2" t="s">
        <v>273</v>
      </c>
      <c r="Y1447" s="2" t="s">
        <v>273</v>
      </c>
      <c r="Z1447" s="175" t="s">
        <v>273</v>
      </c>
      <c r="AA1447" s="24" t="s">
        <v>273</v>
      </c>
      <c r="AB1447" s="2" t="s">
        <v>273</v>
      </c>
      <c r="AC1447" s="25" t="s">
        <v>273</v>
      </c>
      <c r="AD1447" s="174" t="s">
        <v>272</v>
      </c>
      <c r="AE1447" s="25" t="s">
        <v>273</v>
      </c>
      <c r="AF1447" s="180">
        <v>100</v>
      </c>
    </row>
    <row r="1448" spans="1:32">
      <c r="A1448" s="134" t="str">
        <f t="shared" si="22"/>
        <v>CZfa_04.1</v>
      </c>
      <c r="C1448" s="177" t="s">
        <v>13</v>
      </c>
      <c r="D1448" s="178" t="s">
        <v>2</v>
      </c>
      <c r="E1448" s="178" t="s">
        <v>621</v>
      </c>
      <c r="F1448" s="178" t="s">
        <v>622</v>
      </c>
      <c r="G1448" s="178" t="s">
        <v>533</v>
      </c>
      <c r="H1448" s="177" t="s">
        <v>52</v>
      </c>
      <c r="I1448" s="179" t="s">
        <v>53</v>
      </c>
      <c r="J1448" s="59" t="s">
        <v>314</v>
      </c>
      <c r="K1448" s="60" t="s">
        <v>1872</v>
      </c>
      <c r="L1448" s="174" t="s">
        <v>272</v>
      </c>
      <c r="M1448" s="2" t="s">
        <v>272</v>
      </c>
      <c r="N1448" s="175" t="s">
        <v>272</v>
      </c>
      <c r="O1448" s="24"/>
      <c r="P1448" s="2"/>
      <c r="Q1448" s="2"/>
      <c r="R1448" s="2"/>
      <c r="S1448" s="2"/>
      <c r="T1448" s="2"/>
      <c r="U1448" s="25"/>
      <c r="V1448" s="24"/>
      <c r="W1448" s="2"/>
      <c r="X1448" s="2"/>
      <c r="Y1448" s="2"/>
      <c r="Z1448" s="175"/>
      <c r="AA1448" s="24"/>
      <c r="AB1448" s="2"/>
      <c r="AC1448" s="25"/>
      <c r="AD1448" s="174"/>
      <c r="AE1448" s="25"/>
      <c r="AF1448" s="180">
        <v>100</v>
      </c>
    </row>
    <row r="1449" spans="1:32">
      <c r="A1449" s="134" t="str">
        <f t="shared" si="22"/>
        <v>CZfa_04.1</v>
      </c>
      <c r="C1449" s="177" t="s">
        <v>13</v>
      </c>
      <c r="D1449" s="178" t="s">
        <v>2</v>
      </c>
      <c r="E1449" s="178" t="s">
        <v>621</v>
      </c>
      <c r="F1449" s="178" t="s">
        <v>622</v>
      </c>
      <c r="G1449" s="178" t="s">
        <v>533</v>
      </c>
      <c r="H1449" s="177" t="s">
        <v>52</v>
      </c>
      <c r="I1449" s="179" t="s">
        <v>53</v>
      </c>
      <c r="J1449" s="59" t="s">
        <v>315</v>
      </c>
      <c r="K1449" s="60" t="s">
        <v>1873</v>
      </c>
      <c r="L1449" s="174" t="s">
        <v>272</v>
      </c>
      <c r="M1449" s="2" t="s">
        <v>272</v>
      </c>
      <c r="N1449" s="175" t="s">
        <v>272</v>
      </c>
      <c r="O1449" s="24"/>
      <c r="P1449" s="2"/>
      <c r="Q1449" s="2"/>
      <c r="R1449" s="2"/>
      <c r="S1449" s="2"/>
      <c r="T1449" s="2"/>
      <c r="U1449" s="25"/>
      <c r="V1449" s="24"/>
      <c r="W1449" s="2"/>
      <c r="X1449" s="2"/>
      <c r="Y1449" s="2"/>
      <c r="Z1449" s="175"/>
      <c r="AA1449" s="24"/>
      <c r="AB1449" s="2"/>
      <c r="AC1449" s="25"/>
      <c r="AD1449" s="174"/>
      <c r="AE1449" s="25"/>
      <c r="AF1449" s="180">
        <v>100</v>
      </c>
    </row>
    <row r="1450" spans="1:32">
      <c r="A1450" s="134" t="str">
        <f t="shared" si="22"/>
        <v>CZfa_04.1</v>
      </c>
      <c r="C1450" s="177" t="s">
        <v>13</v>
      </c>
      <c r="D1450" s="178" t="s">
        <v>2</v>
      </c>
      <c r="E1450" s="178" t="s">
        <v>621</v>
      </c>
      <c r="F1450" s="178" t="s">
        <v>622</v>
      </c>
      <c r="G1450" s="178" t="s">
        <v>533</v>
      </c>
      <c r="H1450" s="177" t="s">
        <v>52</v>
      </c>
      <c r="I1450" s="179" t="s">
        <v>53</v>
      </c>
      <c r="J1450" s="59" t="s">
        <v>322</v>
      </c>
      <c r="K1450" s="60" t="s">
        <v>1874</v>
      </c>
      <c r="L1450" s="174" t="s">
        <v>272</v>
      </c>
      <c r="M1450" s="2" t="s">
        <v>272</v>
      </c>
      <c r="N1450" s="175" t="s">
        <v>272</v>
      </c>
      <c r="O1450" s="24"/>
      <c r="P1450" s="2"/>
      <c r="Q1450" s="2"/>
      <c r="R1450" s="2"/>
      <c r="S1450" s="2"/>
      <c r="T1450" s="2"/>
      <c r="U1450" s="25"/>
      <c r="V1450" s="24"/>
      <c r="W1450" s="2"/>
      <c r="X1450" s="2"/>
      <c r="Y1450" s="2"/>
      <c r="Z1450" s="175"/>
      <c r="AA1450" s="24"/>
      <c r="AB1450" s="2"/>
      <c r="AC1450" s="25"/>
      <c r="AD1450" s="174"/>
      <c r="AE1450" s="25"/>
      <c r="AF1450" s="180">
        <v>100</v>
      </c>
    </row>
    <row r="1451" spans="1:32">
      <c r="A1451" s="134" t="str">
        <f t="shared" si="22"/>
        <v>CZfa_04.1</v>
      </c>
      <c r="C1451" s="177" t="s">
        <v>13</v>
      </c>
      <c r="D1451" s="178" t="s">
        <v>2</v>
      </c>
      <c r="E1451" s="178" t="s">
        <v>621</v>
      </c>
      <c r="F1451" s="178" t="s">
        <v>622</v>
      </c>
      <c r="G1451" s="178" t="s">
        <v>533</v>
      </c>
      <c r="H1451" s="177" t="s">
        <v>52</v>
      </c>
      <c r="I1451" s="179" t="s">
        <v>53</v>
      </c>
      <c r="J1451" s="59" t="s">
        <v>316</v>
      </c>
      <c r="K1451" s="60" t="s">
        <v>1875</v>
      </c>
      <c r="L1451" s="174" t="s">
        <v>272</v>
      </c>
      <c r="M1451" s="2" t="s">
        <v>272</v>
      </c>
      <c r="N1451" s="175" t="s">
        <v>272</v>
      </c>
      <c r="O1451" s="24"/>
      <c r="P1451" s="2"/>
      <c r="Q1451" s="2"/>
      <c r="R1451" s="2"/>
      <c r="S1451" s="2"/>
      <c r="T1451" s="2"/>
      <c r="U1451" s="25"/>
      <c r="V1451" s="24"/>
      <c r="W1451" s="2"/>
      <c r="X1451" s="2"/>
      <c r="Y1451" s="2"/>
      <c r="Z1451" s="175"/>
      <c r="AA1451" s="24"/>
      <c r="AB1451" s="2"/>
      <c r="AC1451" s="25"/>
      <c r="AD1451" s="174"/>
      <c r="AE1451" s="25"/>
      <c r="AF1451" s="180">
        <v>100</v>
      </c>
    </row>
    <row r="1452" spans="1:32">
      <c r="A1452" s="134" t="str">
        <f t="shared" si="22"/>
        <v>CZfa_04.1</v>
      </c>
      <c r="C1452" s="177" t="s">
        <v>13</v>
      </c>
      <c r="D1452" s="178" t="s">
        <v>2</v>
      </c>
      <c r="E1452" s="178" t="s">
        <v>621</v>
      </c>
      <c r="F1452" s="178" t="s">
        <v>622</v>
      </c>
      <c r="G1452" s="178" t="s">
        <v>533</v>
      </c>
      <c r="H1452" s="177" t="s">
        <v>52</v>
      </c>
      <c r="I1452" s="179" t="s">
        <v>53</v>
      </c>
      <c r="J1452" s="59" t="s">
        <v>1778</v>
      </c>
      <c r="K1452" s="60" t="s">
        <v>1779</v>
      </c>
      <c r="L1452" s="174" t="s">
        <v>272</v>
      </c>
      <c r="M1452" s="2" t="s">
        <v>272</v>
      </c>
      <c r="N1452" s="175" t="s">
        <v>272</v>
      </c>
      <c r="O1452" s="24"/>
      <c r="P1452" s="2"/>
      <c r="Q1452" s="2"/>
      <c r="R1452" s="2"/>
      <c r="S1452" s="2"/>
      <c r="T1452" s="2"/>
      <c r="U1452" s="25"/>
      <c r="V1452" s="24"/>
      <c r="W1452" s="2"/>
      <c r="X1452" s="2"/>
      <c r="Y1452" s="2"/>
      <c r="Z1452" s="175"/>
      <c r="AA1452" s="24"/>
      <c r="AB1452" s="2"/>
      <c r="AC1452" s="25"/>
      <c r="AD1452" s="174"/>
      <c r="AE1452" s="25"/>
      <c r="AF1452" s="180">
        <v>100</v>
      </c>
    </row>
    <row r="1453" spans="1:32">
      <c r="A1453" s="134" t="str">
        <f t="shared" si="22"/>
        <v>CZfa_04.1</v>
      </c>
      <c r="C1453" s="177" t="s">
        <v>13</v>
      </c>
      <c r="D1453" s="178" t="s">
        <v>2</v>
      </c>
      <c r="E1453" s="178" t="s">
        <v>621</v>
      </c>
      <c r="F1453" s="178" t="s">
        <v>622</v>
      </c>
      <c r="G1453" s="178" t="s">
        <v>533</v>
      </c>
      <c r="H1453" s="177" t="s">
        <v>52</v>
      </c>
      <c r="I1453" s="179" t="s">
        <v>53</v>
      </c>
      <c r="J1453" s="59" t="s">
        <v>1780</v>
      </c>
      <c r="K1453" s="60" t="s">
        <v>1876</v>
      </c>
      <c r="L1453" s="174" t="s">
        <v>272</v>
      </c>
      <c r="M1453" s="2" t="s">
        <v>272</v>
      </c>
      <c r="N1453" s="175" t="s">
        <v>272</v>
      </c>
      <c r="O1453" s="24"/>
      <c r="P1453" s="2"/>
      <c r="Q1453" s="2"/>
      <c r="R1453" s="2"/>
      <c r="S1453" s="2"/>
      <c r="T1453" s="2"/>
      <c r="U1453" s="25"/>
      <c r="V1453" s="24"/>
      <c r="W1453" s="2"/>
      <c r="X1453" s="2"/>
      <c r="Y1453" s="2"/>
      <c r="Z1453" s="175"/>
      <c r="AA1453" s="24"/>
      <c r="AB1453" s="2"/>
      <c r="AC1453" s="25"/>
      <c r="AD1453" s="174"/>
      <c r="AE1453" s="25"/>
      <c r="AF1453" s="180">
        <v>100</v>
      </c>
    </row>
    <row r="1454" spans="1:32">
      <c r="A1454" s="134" t="str">
        <f t="shared" si="22"/>
        <v>CZfa_04.1</v>
      </c>
      <c r="C1454" s="177" t="s">
        <v>13</v>
      </c>
      <c r="D1454" s="178" t="s">
        <v>2</v>
      </c>
      <c r="E1454" s="178" t="s">
        <v>621</v>
      </c>
      <c r="F1454" s="178" t="s">
        <v>622</v>
      </c>
      <c r="G1454" s="178" t="s">
        <v>533</v>
      </c>
      <c r="H1454" s="177" t="s">
        <v>52</v>
      </c>
      <c r="I1454" s="179" t="s">
        <v>53</v>
      </c>
      <c r="J1454" s="59" t="s">
        <v>318</v>
      </c>
      <c r="K1454" s="60" t="s">
        <v>1877</v>
      </c>
      <c r="L1454" s="174" t="s">
        <v>272</v>
      </c>
      <c r="M1454" s="2" t="s">
        <v>272</v>
      </c>
      <c r="N1454" s="175" t="s">
        <v>272</v>
      </c>
      <c r="O1454" s="24"/>
      <c r="P1454" s="2"/>
      <c r="Q1454" s="2"/>
      <c r="R1454" s="2"/>
      <c r="S1454" s="2"/>
      <c r="T1454" s="2"/>
      <c r="U1454" s="25"/>
      <c r="V1454" s="24"/>
      <c r="W1454" s="2"/>
      <c r="X1454" s="2"/>
      <c r="Y1454" s="2"/>
      <c r="Z1454" s="175"/>
      <c r="AA1454" s="24"/>
      <c r="AB1454" s="2"/>
      <c r="AC1454" s="25"/>
      <c r="AD1454" s="174"/>
      <c r="AE1454" s="25"/>
      <c r="AF1454" s="180">
        <v>100</v>
      </c>
    </row>
    <row r="1455" spans="1:32">
      <c r="A1455" s="134" t="str">
        <f t="shared" si="22"/>
        <v>CZfa_04.1</v>
      </c>
      <c r="C1455" s="177" t="s">
        <v>13</v>
      </c>
      <c r="D1455" s="178" t="s">
        <v>2</v>
      </c>
      <c r="E1455" s="178" t="s">
        <v>621</v>
      </c>
      <c r="F1455" s="178" t="s">
        <v>622</v>
      </c>
      <c r="G1455" s="178" t="s">
        <v>533</v>
      </c>
      <c r="H1455" s="177" t="s">
        <v>52</v>
      </c>
      <c r="I1455" s="179" t="s">
        <v>53</v>
      </c>
      <c r="J1455" s="59" t="s">
        <v>317</v>
      </c>
      <c r="K1455" s="60" t="s">
        <v>1783</v>
      </c>
      <c r="L1455" s="174" t="s">
        <v>272</v>
      </c>
      <c r="M1455" s="2" t="s">
        <v>272</v>
      </c>
      <c r="N1455" s="175" t="s">
        <v>272</v>
      </c>
      <c r="O1455" s="24"/>
      <c r="P1455" s="2"/>
      <c r="Q1455" s="2"/>
      <c r="R1455" s="2"/>
      <c r="S1455" s="2"/>
      <c r="T1455" s="2"/>
      <c r="U1455" s="25"/>
      <c r="V1455" s="24"/>
      <c r="W1455" s="2"/>
      <c r="X1455" s="2"/>
      <c r="Y1455" s="2"/>
      <c r="Z1455" s="175"/>
      <c r="AA1455" s="24"/>
      <c r="AB1455" s="2"/>
      <c r="AC1455" s="25"/>
      <c r="AD1455" s="174"/>
      <c r="AE1455" s="25"/>
      <c r="AF1455" s="180">
        <v>0</v>
      </c>
    </row>
    <row r="1456" spans="1:32">
      <c r="A1456" s="134" t="str">
        <f t="shared" si="22"/>
        <v>CZfa_04.1</v>
      </c>
      <c r="C1456" s="177" t="s">
        <v>13</v>
      </c>
      <c r="D1456" s="178" t="s">
        <v>2</v>
      </c>
      <c r="E1456" s="178" t="s">
        <v>621</v>
      </c>
      <c r="F1456" s="178" t="s">
        <v>622</v>
      </c>
      <c r="G1456" s="178" t="s">
        <v>533</v>
      </c>
      <c r="H1456" s="177" t="s">
        <v>52</v>
      </c>
      <c r="I1456" s="179" t="s">
        <v>53</v>
      </c>
      <c r="J1456" s="59" t="s">
        <v>319</v>
      </c>
      <c r="K1456" s="60" t="s">
        <v>1878</v>
      </c>
      <c r="L1456" s="174" t="s">
        <v>272</v>
      </c>
      <c r="M1456" s="2" t="s">
        <v>272</v>
      </c>
      <c r="N1456" s="175" t="s">
        <v>272</v>
      </c>
      <c r="O1456" s="24"/>
      <c r="P1456" s="2"/>
      <c r="Q1456" s="2"/>
      <c r="R1456" s="2"/>
      <c r="S1456" s="2"/>
      <c r="T1456" s="2"/>
      <c r="U1456" s="25"/>
      <c r="V1456" s="24"/>
      <c r="W1456" s="2"/>
      <c r="X1456" s="2"/>
      <c r="Y1456" s="2"/>
      <c r="Z1456" s="175"/>
      <c r="AA1456" s="24"/>
      <c r="AB1456" s="2"/>
      <c r="AC1456" s="25"/>
      <c r="AD1456" s="174"/>
      <c r="AE1456" s="25"/>
      <c r="AF1456" s="180">
        <v>100</v>
      </c>
    </row>
    <row r="1457" spans="1:32">
      <c r="A1457" s="134" t="str">
        <f t="shared" si="22"/>
        <v>CZfa_04.1</v>
      </c>
      <c r="C1457" s="177" t="s">
        <v>13</v>
      </c>
      <c r="D1457" s="178" t="s">
        <v>2</v>
      </c>
      <c r="E1457" s="178" t="s">
        <v>621</v>
      </c>
      <c r="F1457" s="178" t="s">
        <v>622</v>
      </c>
      <c r="G1457" s="178" t="s">
        <v>533</v>
      </c>
      <c r="H1457" s="177" t="s">
        <v>52</v>
      </c>
      <c r="I1457" s="179" t="s">
        <v>53</v>
      </c>
      <c r="J1457" s="59" t="s">
        <v>323</v>
      </c>
      <c r="K1457" s="60" t="s">
        <v>1879</v>
      </c>
      <c r="L1457" s="174" t="s">
        <v>272</v>
      </c>
      <c r="M1457" s="2" t="s">
        <v>272</v>
      </c>
      <c r="N1457" s="175" t="s">
        <v>272</v>
      </c>
      <c r="O1457" s="24"/>
      <c r="P1457" s="2"/>
      <c r="Q1457" s="2"/>
      <c r="R1457" s="2"/>
      <c r="S1457" s="2"/>
      <c r="T1457" s="2"/>
      <c r="U1457" s="25"/>
      <c r="V1457" s="24"/>
      <c r="W1457" s="2"/>
      <c r="X1457" s="2"/>
      <c r="Y1457" s="2"/>
      <c r="Z1457" s="175"/>
      <c r="AA1457" s="24"/>
      <c r="AB1457" s="2"/>
      <c r="AC1457" s="25"/>
      <c r="AD1457" s="174"/>
      <c r="AE1457" s="25"/>
      <c r="AF1457" s="180">
        <v>100</v>
      </c>
    </row>
    <row r="1458" spans="1:32">
      <c r="A1458" s="134" t="str">
        <f t="shared" si="22"/>
        <v>CZfa_04.1</v>
      </c>
      <c r="C1458" s="177" t="s">
        <v>13</v>
      </c>
      <c r="D1458" s="178" t="s">
        <v>2</v>
      </c>
      <c r="E1458" s="178" t="s">
        <v>621</v>
      </c>
      <c r="F1458" s="178" t="s">
        <v>622</v>
      </c>
      <c r="G1458" s="178" t="s">
        <v>533</v>
      </c>
      <c r="H1458" s="177" t="s">
        <v>52</v>
      </c>
      <c r="I1458" s="179" t="s">
        <v>53</v>
      </c>
      <c r="J1458" s="59" t="s">
        <v>1786</v>
      </c>
      <c r="K1458" s="60" t="s">
        <v>1806</v>
      </c>
      <c r="L1458" s="174" t="s">
        <v>272</v>
      </c>
      <c r="M1458" s="2" t="s">
        <v>272</v>
      </c>
      <c r="N1458" s="175" t="s">
        <v>272</v>
      </c>
      <c r="O1458" s="24"/>
      <c r="P1458" s="2"/>
      <c r="Q1458" s="2"/>
      <c r="R1458" s="2"/>
      <c r="S1458" s="2"/>
      <c r="T1458" s="2"/>
      <c r="U1458" s="25"/>
      <c r="V1458" s="24"/>
      <c r="W1458" s="2"/>
      <c r="X1458" s="2"/>
      <c r="Y1458" s="2"/>
      <c r="Z1458" s="175"/>
      <c r="AA1458" s="24"/>
      <c r="AB1458" s="2"/>
      <c r="AC1458" s="25"/>
      <c r="AD1458" s="174"/>
      <c r="AE1458" s="25"/>
      <c r="AF1458" s="180">
        <v>100</v>
      </c>
    </row>
    <row r="1459" spans="1:32">
      <c r="A1459" s="134" t="str">
        <f t="shared" si="22"/>
        <v>CZfa_04.1</v>
      </c>
      <c r="C1459" s="177" t="s">
        <v>13</v>
      </c>
      <c r="D1459" s="178" t="s">
        <v>2</v>
      </c>
      <c r="E1459" s="178" t="s">
        <v>621</v>
      </c>
      <c r="F1459" s="178" t="s">
        <v>622</v>
      </c>
      <c r="G1459" s="178" t="s">
        <v>533</v>
      </c>
      <c r="H1459" s="177" t="s">
        <v>52</v>
      </c>
      <c r="I1459" s="179" t="s">
        <v>53</v>
      </c>
      <c r="J1459" s="59" t="s">
        <v>321</v>
      </c>
      <c r="K1459" s="60" t="s">
        <v>1807</v>
      </c>
      <c r="L1459" s="174" t="s">
        <v>272</v>
      </c>
      <c r="M1459" s="2" t="s">
        <v>272</v>
      </c>
      <c r="N1459" s="175" t="s">
        <v>272</v>
      </c>
      <c r="O1459" s="24"/>
      <c r="P1459" s="2"/>
      <c r="Q1459" s="2"/>
      <c r="R1459" s="2"/>
      <c r="S1459" s="2"/>
      <c r="T1459" s="2"/>
      <c r="U1459" s="25"/>
      <c r="V1459" s="24"/>
      <c r="W1459" s="2"/>
      <c r="X1459" s="2"/>
      <c r="Y1459" s="2"/>
      <c r="Z1459" s="175"/>
      <c r="AA1459" s="24"/>
      <c r="AB1459" s="2"/>
      <c r="AC1459" s="25"/>
      <c r="AD1459" s="174"/>
      <c r="AE1459" s="25"/>
      <c r="AF1459" s="180">
        <v>0</v>
      </c>
    </row>
    <row r="1460" spans="1:32">
      <c r="A1460" s="134" t="str">
        <f t="shared" si="22"/>
        <v>CZfa_04.1</v>
      </c>
      <c r="C1460" s="177" t="s">
        <v>13</v>
      </c>
      <c r="D1460" s="178" t="s">
        <v>2</v>
      </c>
      <c r="E1460" s="178" t="s">
        <v>621</v>
      </c>
      <c r="F1460" s="178" t="s">
        <v>622</v>
      </c>
      <c r="G1460" s="178" t="s">
        <v>533</v>
      </c>
      <c r="H1460" s="177" t="s">
        <v>52</v>
      </c>
      <c r="I1460" s="179" t="s">
        <v>53</v>
      </c>
      <c r="J1460" s="59" t="s">
        <v>1789</v>
      </c>
      <c r="K1460" s="60" t="s">
        <v>1863</v>
      </c>
      <c r="L1460" s="174" t="s">
        <v>272</v>
      </c>
      <c r="M1460" s="2" t="s">
        <v>272</v>
      </c>
      <c r="N1460" s="175" t="s">
        <v>272</v>
      </c>
      <c r="O1460" s="24"/>
      <c r="P1460" s="2"/>
      <c r="Q1460" s="2"/>
      <c r="R1460" s="2"/>
      <c r="S1460" s="2"/>
      <c r="T1460" s="2"/>
      <c r="U1460" s="25"/>
      <c r="V1460" s="24"/>
      <c r="W1460" s="2"/>
      <c r="X1460" s="2"/>
      <c r="Y1460" s="2"/>
      <c r="Z1460" s="175"/>
      <c r="AA1460" s="24"/>
      <c r="AB1460" s="2"/>
      <c r="AC1460" s="25"/>
      <c r="AD1460" s="174"/>
      <c r="AE1460" s="25"/>
      <c r="AF1460" s="180">
        <v>100</v>
      </c>
    </row>
    <row r="1461" spans="1:32">
      <c r="A1461" s="134" t="str">
        <f t="shared" si="22"/>
        <v>CZfa_04.1</v>
      </c>
      <c r="C1461" s="177" t="s">
        <v>13</v>
      </c>
      <c r="D1461" s="178" t="s">
        <v>2</v>
      </c>
      <c r="E1461" s="178" t="s">
        <v>621</v>
      </c>
      <c r="F1461" s="178" t="s">
        <v>622</v>
      </c>
      <c r="G1461" s="178" t="s">
        <v>533</v>
      </c>
      <c r="H1461" s="177" t="s">
        <v>52</v>
      </c>
      <c r="I1461" s="179" t="s">
        <v>53</v>
      </c>
      <c r="J1461" s="59" t="s">
        <v>1791</v>
      </c>
      <c r="K1461" s="60" t="s">
        <v>1880</v>
      </c>
      <c r="L1461" s="174" t="s">
        <v>272</v>
      </c>
      <c r="M1461" s="2" t="s">
        <v>272</v>
      </c>
      <c r="N1461" s="175" t="s">
        <v>272</v>
      </c>
      <c r="O1461" s="24"/>
      <c r="P1461" s="2"/>
      <c r="Q1461" s="2"/>
      <c r="R1461" s="2"/>
      <c r="S1461" s="2"/>
      <c r="T1461" s="2"/>
      <c r="U1461" s="25"/>
      <c r="V1461" s="24"/>
      <c r="W1461" s="2"/>
      <c r="X1461" s="2"/>
      <c r="Y1461" s="2"/>
      <c r="Z1461" s="175"/>
      <c r="AA1461" s="24"/>
      <c r="AB1461" s="2"/>
      <c r="AC1461" s="25"/>
      <c r="AD1461" s="174"/>
      <c r="AE1461" s="25"/>
      <c r="AF1461" s="180">
        <v>100</v>
      </c>
    </row>
    <row r="1462" spans="1:32">
      <c r="A1462" s="134" t="str">
        <f t="shared" si="22"/>
        <v>CZfa_04.1</v>
      </c>
      <c r="C1462" s="177" t="s">
        <v>13</v>
      </c>
      <c r="D1462" s="178" t="s">
        <v>2</v>
      </c>
      <c r="E1462" s="178" t="s">
        <v>621</v>
      </c>
      <c r="F1462" s="178" t="s">
        <v>622</v>
      </c>
      <c r="G1462" s="178" t="s">
        <v>533</v>
      </c>
      <c r="H1462" s="177" t="s">
        <v>52</v>
      </c>
      <c r="I1462" s="179" t="s">
        <v>53</v>
      </c>
      <c r="J1462" s="59" t="s">
        <v>1793</v>
      </c>
      <c r="K1462" s="60" t="s">
        <v>1881</v>
      </c>
      <c r="L1462" s="174" t="s">
        <v>272</v>
      </c>
      <c r="M1462" s="2" t="s">
        <v>272</v>
      </c>
      <c r="N1462" s="175" t="s">
        <v>272</v>
      </c>
      <c r="O1462" s="24"/>
      <c r="P1462" s="2"/>
      <c r="Q1462" s="2"/>
      <c r="R1462" s="2"/>
      <c r="S1462" s="2"/>
      <c r="T1462" s="2"/>
      <c r="U1462" s="25"/>
      <c r="V1462" s="24"/>
      <c r="W1462" s="2"/>
      <c r="X1462" s="2"/>
      <c r="Y1462" s="2"/>
      <c r="Z1462" s="175"/>
      <c r="AA1462" s="24"/>
      <c r="AB1462" s="2"/>
      <c r="AC1462" s="25"/>
      <c r="AD1462" s="174"/>
      <c r="AE1462" s="25"/>
      <c r="AF1462" s="180">
        <v>100</v>
      </c>
    </row>
    <row r="1463" spans="1:32">
      <c r="A1463" s="134" t="str">
        <f t="shared" si="22"/>
        <v>CZst_01.1</v>
      </c>
      <c r="C1463" s="177" t="s">
        <v>13</v>
      </c>
      <c r="D1463" s="178" t="s">
        <v>3</v>
      </c>
      <c r="E1463" s="178" t="s">
        <v>623</v>
      </c>
      <c r="F1463" s="178" t="s">
        <v>624</v>
      </c>
      <c r="G1463" s="178" t="s">
        <v>533</v>
      </c>
      <c r="H1463" s="177" t="s">
        <v>52</v>
      </c>
      <c r="I1463" s="179" t="s">
        <v>643</v>
      </c>
      <c r="J1463" s="59" t="s">
        <v>1882</v>
      </c>
      <c r="K1463" s="60" t="s">
        <v>1883</v>
      </c>
      <c r="L1463" s="174" t="s">
        <v>272</v>
      </c>
      <c r="M1463" s="2" t="s">
        <v>272</v>
      </c>
      <c r="N1463" s="175" t="s">
        <v>272</v>
      </c>
      <c r="O1463" s="24"/>
      <c r="P1463" s="2"/>
      <c r="Q1463" s="2"/>
      <c r="R1463" s="2"/>
      <c r="S1463" s="2"/>
      <c r="T1463" s="2"/>
      <c r="U1463" s="25"/>
      <c r="V1463" s="24"/>
      <c r="W1463" s="2"/>
      <c r="X1463" s="2"/>
      <c r="Y1463" s="2"/>
      <c r="Z1463" s="175"/>
      <c r="AA1463" s="24"/>
      <c r="AB1463" s="2"/>
      <c r="AC1463" s="25"/>
      <c r="AD1463" s="174"/>
      <c r="AE1463" s="25"/>
      <c r="AF1463" s="180">
        <v>100</v>
      </c>
    </row>
    <row r="1464" spans="1:32">
      <c r="A1464" s="134" t="str">
        <f t="shared" si="22"/>
        <v>CZst_01.2</v>
      </c>
      <c r="C1464" s="177" t="s">
        <v>13</v>
      </c>
      <c r="D1464" s="178" t="s">
        <v>3</v>
      </c>
      <c r="E1464" s="178" t="s">
        <v>625</v>
      </c>
      <c r="F1464" s="178" t="s">
        <v>626</v>
      </c>
      <c r="G1464" s="178" t="s">
        <v>533</v>
      </c>
      <c r="H1464" s="177" t="s">
        <v>52</v>
      </c>
      <c r="I1464" s="179" t="s">
        <v>54</v>
      </c>
      <c r="J1464" s="59" t="s">
        <v>1884</v>
      </c>
      <c r="K1464" s="60" t="s">
        <v>1885</v>
      </c>
      <c r="L1464" s="174" t="s">
        <v>272</v>
      </c>
      <c r="M1464" s="2" t="s">
        <v>272</v>
      </c>
      <c r="N1464" s="175" t="s">
        <v>272</v>
      </c>
      <c r="O1464" s="24"/>
      <c r="P1464" s="2"/>
      <c r="Q1464" s="2"/>
      <c r="R1464" s="2"/>
      <c r="S1464" s="2"/>
      <c r="T1464" s="2"/>
      <c r="U1464" s="25"/>
      <c r="V1464" s="24"/>
      <c r="W1464" s="2"/>
      <c r="X1464" s="2"/>
      <c r="Y1464" s="2"/>
      <c r="Z1464" s="175"/>
      <c r="AA1464" s="24"/>
      <c r="AB1464" s="2"/>
      <c r="AC1464" s="25"/>
      <c r="AD1464" s="174"/>
      <c r="AE1464" s="25"/>
      <c r="AF1464" s="180">
        <v>100</v>
      </c>
    </row>
    <row r="1465" spans="1:32">
      <c r="A1465" s="134" t="str">
        <f t="shared" si="22"/>
        <v>CZst_01.2</v>
      </c>
      <c r="C1465" s="177" t="s">
        <v>13</v>
      </c>
      <c r="D1465" s="178" t="s">
        <v>3</v>
      </c>
      <c r="E1465" s="178" t="s">
        <v>625</v>
      </c>
      <c r="F1465" s="178" t="s">
        <v>626</v>
      </c>
      <c r="G1465" s="178" t="s">
        <v>533</v>
      </c>
      <c r="H1465" s="177" t="s">
        <v>52</v>
      </c>
      <c r="I1465" s="179" t="s">
        <v>54</v>
      </c>
      <c r="J1465" s="59" t="s">
        <v>1886</v>
      </c>
      <c r="K1465" s="60" t="s">
        <v>1887</v>
      </c>
      <c r="L1465" s="174" t="s">
        <v>272</v>
      </c>
      <c r="M1465" s="2" t="s">
        <v>272</v>
      </c>
      <c r="N1465" s="175" t="s">
        <v>272</v>
      </c>
      <c r="O1465" s="24"/>
      <c r="P1465" s="2"/>
      <c r="Q1465" s="2"/>
      <c r="R1465" s="2"/>
      <c r="S1465" s="2"/>
      <c r="T1465" s="2"/>
      <c r="U1465" s="25"/>
      <c r="V1465" s="24"/>
      <c r="W1465" s="2"/>
      <c r="X1465" s="2"/>
      <c r="Y1465" s="2"/>
      <c r="Z1465" s="175"/>
      <c r="AA1465" s="24"/>
      <c r="AB1465" s="2"/>
      <c r="AC1465" s="25"/>
      <c r="AD1465" s="174"/>
      <c r="AE1465" s="25"/>
      <c r="AF1465" s="180">
        <v>100</v>
      </c>
    </row>
    <row r="1466" spans="1:32">
      <c r="A1466" s="134" t="str">
        <f t="shared" si="22"/>
        <v>CZst_01.2</v>
      </c>
      <c r="C1466" s="177" t="s">
        <v>13</v>
      </c>
      <c r="D1466" s="178" t="s">
        <v>3</v>
      </c>
      <c r="E1466" s="178" t="s">
        <v>625</v>
      </c>
      <c r="F1466" s="178" t="s">
        <v>626</v>
      </c>
      <c r="G1466" s="178" t="s">
        <v>533</v>
      </c>
      <c r="H1466" s="177" t="s">
        <v>52</v>
      </c>
      <c r="I1466" s="179" t="s">
        <v>54</v>
      </c>
      <c r="J1466" s="59" t="s">
        <v>1888</v>
      </c>
      <c r="K1466" s="60" t="s">
        <v>1889</v>
      </c>
      <c r="L1466" s="174" t="s">
        <v>272</v>
      </c>
      <c r="M1466" s="2" t="s">
        <v>272</v>
      </c>
      <c r="N1466" s="175" t="s">
        <v>272</v>
      </c>
      <c r="O1466" s="24"/>
      <c r="P1466" s="2"/>
      <c r="Q1466" s="2"/>
      <c r="R1466" s="2"/>
      <c r="S1466" s="2"/>
      <c r="T1466" s="2"/>
      <c r="U1466" s="25"/>
      <c r="V1466" s="24"/>
      <c r="W1466" s="2"/>
      <c r="X1466" s="2"/>
      <c r="Y1466" s="2"/>
      <c r="Z1466" s="175"/>
      <c r="AA1466" s="24"/>
      <c r="AB1466" s="2"/>
      <c r="AC1466" s="25"/>
      <c r="AD1466" s="174"/>
      <c r="AE1466" s="25"/>
      <c r="AF1466" s="180">
        <v>100</v>
      </c>
    </row>
    <row r="1467" spans="1:32">
      <c r="A1467" s="134" t="str">
        <f t="shared" si="22"/>
        <v>CZst_01.2</v>
      </c>
      <c r="C1467" s="177" t="s">
        <v>13</v>
      </c>
      <c r="D1467" s="178" t="s">
        <v>3</v>
      </c>
      <c r="E1467" s="178" t="s">
        <v>625</v>
      </c>
      <c r="F1467" s="178" t="s">
        <v>626</v>
      </c>
      <c r="G1467" s="178" t="s">
        <v>533</v>
      </c>
      <c r="H1467" s="177" t="s">
        <v>52</v>
      </c>
      <c r="I1467" s="179" t="s">
        <v>54</v>
      </c>
      <c r="J1467" s="59" t="s">
        <v>1890</v>
      </c>
      <c r="K1467" s="60" t="s">
        <v>1891</v>
      </c>
      <c r="L1467" s="174" t="s">
        <v>272</v>
      </c>
      <c r="M1467" s="2" t="s">
        <v>272</v>
      </c>
      <c r="N1467" s="175" t="s">
        <v>272</v>
      </c>
      <c r="O1467" s="24"/>
      <c r="P1467" s="2"/>
      <c r="Q1467" s="2"/>
      <c r="R1467" s="2"/>
      <c r="S1467" s="2"/>
      <c r="T1467" s="2"/>
      <c r="U1467" s="25"/>
      <c r="V1467" s="24"/>
      <c r="W1467" s="2"/>
      <c r="X1467" s="2"/>
      <c r="Y1467" s="2"/>
      <c r="Z1467" s="175"/>
      <c r="AA1467" s="24"/>
      <c r="AB1467" s="2"/>
      <c r="AC1467" s="25"/>
      <c r="AD1467" s="174"/>
      <c r="AE1467" s="25"/>
      <c r="AF1467" s="180">
        <v>100</v>
      </c>
    </row>
    <row r="1468" spans="1:32">
      <c r="A1468" s="134" t="str">
        <f t="shared" si="22"/>
        <v>CZst_01.2</v>
      </c>
      <c r="C1468" s="177" t="s">
        <v>13</v>
      </c>
      <c r="D1468" s="178" t="s">
        <v>3</v>
      </c>
      <c r="E1468" s="178" t="s">
        <v>625</v>
      </c>
      <c r="F1468" s="178" t="s">
        <v>626</v>
      </c>
      <c r="G1468" s="178" t="s">
        <v>533</v>
      </c>
      <c r="H1468" s="177" t="s">
        <v>52</v>
      </c>
      <c r="I1468" s="179" t="s">
        <v>54</v>
      </c>
      <c r="J1468" s="59" t="s">
        <v>1892</v>
      </c>
      <c r="K1468" s="60" t="s">
        <v>1893</v>
      </c>
      <c r="L1468" s="174" t="s">
        <v>272</v>
      </c>
      <c r="M1468" s="2" t="s">
        <v>272</v>
      </c>
      <c r="N1468" s="175" t="s">
        <v>272</v>
      </c>
      <c r="O1468" s="24"/>
      <c r="P1468" s="2"/>
      <c r="Q1468" s="2"/>
      <c r="R1468" s="2"/>
      <c r="S1468" s="2"/>
      <c r="T1468" s="2"/>
      <c r="U1468" s="25"/>
      <c r="V1468" s="24"/>
      <c r="W1468" s="2"/>
      <c r="X1468" s="2"/>
      <c r="Y1468" s="2"/>
      <c r="Z1468" s="175"/>
      <c r="AA1468" s="24"/>
      <c r="AB1468" s="2"/>
      <c r="AC1468" s="25"/>
      <c r="AD1468" s="174"/>
      <c r="AE1468" s="25"/>
      <c r="AF1468" s="180">
        <v>100</v>
      </c>
    </row>
    <row r="1469" spans="1:32">
      <c r="A1469" s="134" t="str">
        <f t="shared" si="22"/>
        <v>CZst_02.2</v>
      </c>
      <c r="C1469" s="177" t="s">
        <v>13</v>
      </c>
      <c r="D1469" s="178" t="s">
        <v>3</v>
      </c>
      <c r="E1469" s="178" t="s">
        <v>627</v>
      </c>
      <c r="F1469" s="178" t="s">
        <v>628</v>
      </c>
      <c r="G1469" s="178" t="s">
        <v>540</v>
      </c>
      <c r="H1469" s="177" t="s">
        <v>52</v>
      </c>
      <c r="I1469" s="179" t="s">
        <v>54</v>
      </c>
      <c r="J1469" s="59" t="s">
        <v>1888</v>
      </c>
      <c r="K1469" s="60" t="s">
        <v>1894</v>
      </c>
      <c r="L1469" s="174" t="s">
        <v>272</v>
      </c>
      <c r="M1469" s="2" t="s">
        <v>272</v>
      </c>
      <c r="N1469" s="175" t="s">
        <v>272</v>
      </c>
      <c r="O1469" s="24" t="s">
        <v>272</v>
      </c>
      <c r="P1469" s="2" t="s">
        <v>272</v>
      </c>
      <c r="Q1469" s="2" t="s">
        <v>272</v>
      </c>
      <c r="R1469" s="2" t="s">
        <v>272</v>
      </c>
      <c r="S1469" s="2" t="s">
        <v>273</v>
      </c>
      <c r="T1469" s="2" t="s">
        <v>273</v>
      </c>
      <c r="U1469" s="25" t="s">
        <v>273</v>
      </c>
      <c r="V1469" s="24" t="s">
        <v>272</v>
      </c>
      <c r="W1469" s="2" t="s">
        <v>272</v>
      </c>
      <c r="X1469" s="2" t="s">
        <v>273</v>
      </c>
      <c r="Y1469" s="2" t="s">
        <v>273</v>
      </c>
      <c r="Z1469" s="175" t="s">
        <v>273</v>
      </c>
      <c r="AA1469" s="24" t="s">
        <v>272</v>
      </c>
      <c r="AB1469" s="2" t="s">
        <v>272</v>
      </c>
      <c r="AC1469" s="25" t="s">
        <v>273</v>
      </c>
      <c r="AD1469" s="174" t="s">
        <v>272</v>
      </c>
      <c r="AE1469" s="25" t="s">
        <v>272</v>
      </c>
      <c r="AF1469" s="180">
        <v>100</v>
      </c>
    </row>
    <row r="1470" spans="1:32">
      <c r="A1470" s="134" t="str">
        <f t="shared" si="22"/>
        <v>CZst_02.2</v>
      </c>
      <c r="C1470" s="177" t="s">
        <v>13</v>
      </c>
      <c r="D1470" s="178" t="s">
        <v>3</v>
      </c>
      <c r="E1470" s="178" t="s">
        <v>627</v>
      </c>
      <c r="F1470" s="178" t="s">
        <v>628</v>
      </c>
      <c r="G1470" s="178" t="s">
        <v>540</v>
      </c>
      <c r="H1470" s="177" t="s">
        <v>52</v>
      </c>
      <c r="I1470" s="179" t="s">
        <v>54</v>
      </c>
      <c r="J1470" s="59" t="s">
        <v>1895</v>
      </c>
      <c r="K1470" s="60" t="s">
        <v>1896</v>
      </c>
      <c r="L1470" s="174" t="s">
        <v>272</v>
      </c>
      <c r="M1470" s="2" t="s">
        <v>272</v>
      </c>
      <c r="N1470" s="175" t="s">
        <v>272</v>
      </c>
      <c r="O1470" s="24" t="s">
        <v>272</v>
      </c>
      <c r="P1470" s="2" t="s">
        <v>272</v>
      </c>
      <c r="Q1470" s="2" t="s">
        <v>272</v>
      </c>
      <c r="R1470" s="2" t="s">
        <v>272</v>
      </c>
      <c r="S1470" s="2" t="s">
        <v>272</v>
      </c>
      <c r="T1470" s="2" t="s">
        <v>273</v>
      </c>
      <c r="U1470" s="25" t="s">
        <v>273</v>
      </c>
      <c r="V1470" s="24" t="s">
        <v>272</v>
      </c>
      <c r="W1470" s="2" t="s">
        <v>272</v>
      </c>
      <c r="X1470" s="2" t="s">
        <v>273</v>
      </c>
      <c r="Y1470" s="2" t="s">
        <v>273</v>
      </c>
      <c r="Z1470" s="175" t="s">
        <v>273</v>
      </c>
      <c r="AA1470" s="24" t="s">
        <v>272</v>
      </c>
      <c r="AB1470" s="2" t="s">
        <v>272</v>
      </c>
      <c r="AC1470" s="25" t="s">
        <v>273</v>
      </c>
      <c r="AD1470" s="174" t="s">
        <v>272</v>
      </c>
      <c r="AE1470" s="25" t="s">
        <v>273</v>
      </c>
      <c r="AF1470" s="180">
        <v>100</v>
      </c>
    </row>
    <row r="1471" spans="1:32">
      <c r="A1471" s="134" t="str">
        <f t="shared" si="22"/>
        <v>CZst_02.2</v>
      </c>
      <c r="C1471" s="177" t="s">
        <v>13</v>
      </c>
      <c r="D1471" s="178" t="s">
        <v>3</v>
      </c>
      <c r="E1471" s="178" t="s">
        <v>627</v>
      </c>
      <c r="F1471" s="178" t="s">
        <v>628</v>
      </c>
      <c r="G1471" s="178" t="s">
        <v>540</v>
      </c>
      <c r="H1471" s="177" t="s">
        <v>52</v>
      </c>
      <c r="I1471" s="179" t="s">
        <v>54</v>
      </c>
      <c r="J1471" s="59" t="s">
        <v>1884</v>
      </c>
      <c r="K1471" s="60" t="s">
        <v>1897</v>
      </c>
      <c r="L1471" s="174" t="s">
        <v>272</v>
      </c>
      <c r="M1471" s="2" t="s">
        <v>272</v>
      </c>
      <c r="N1471" s="175" t="s">
        <v>272</v>
      </c>
      <c r="O1471" s="24" t="s">
        <v>272</v>
      </c>
      <c r="P1471" s="2" t="s">
        <v>272</v>
      </c>
      <c r="Q1471" s="2" t="s">
        <v>272</v>
      </c>
      <c r="R1471" s="2" t="s">
        <v>273</v>
      </c>
      <c r="S1471" s="2" t="s">
        <v>273</v>
      </c>
      <c r="T1471" s="2" t="s">
        <v>273</v>
      </c>
      <c r="U1471" s="25" t="s">
        <v>273</v>
      </c>
      <c r="V1471" s="24" t="s">
        <v>272</v>
      </c>
      <c r="W1471" s="2" t="s">
        <v>272</v>
      </c>
      <c r="X1471" s="2" t="s">
        <v>273</v>
      </c>
      <c r="Y1471" s="2" t="s">
        <v>273</v>
      </c>
      <c r="Z1471" s="175" t="s">
        <v>273</v>
      </c>
      <c r="AA1471" s="24" t="s">
        <v>272</v>
      </c>
      <c r="AB1471" s="2" t="s">
        <v>272</v>
      </c>
      <c r="AC1471" s="25" t="s">
        <v>273</v>
      </c>
      <c r="AD1471" s="174" t="s">
        <v>272</v>
      </c>
      <c r="AE1471" s="25" t="s">
        <v>273</v>
      </c>
      <c r="AF1471" s="180">
        <v>0</v>
      </c>
    </row>
    <row r="1472" spans="1:32">
      <c r="A1472" s="134" t="str">
        <f t="shared" si="22"/>
        <v>CZst_02.2</v>
      </c>
      <c r="C1472" s="177" t="s">
        <v>13</v>
      </c>
      <c r="D1472" s="178" t="s">
        <v>3</v>
      </c>
      <c r="E1472" s="178" t="s">
        <v>627</v>
      </c>
      <c r="F1472" s="178" t="s">
        <v>628</v>
      </c>
      <c r="G1472" s="178" t="s">
        <v>540</v>
      </c>
      <c r="H1472" s="177" t="s">
        <v>52</v>
      </c>
      <c r="I1472" s="179" t="s">
        <v>54</v>
      </c>
      <c r="J1472" s="59" t="s">
        <v>1886</v>
      </c>
      <c r="K1472" s="60" t="s">
        <v>1898</v>
      </c>
      <c r="L1472" s="174" t="s">
        <v>272</v>
      </c>
      <c r="M1472" s="2" t="s">
        <v>272</v>
      </c>
      <c r="N1472" s="175" t="s">
        <v>272</v>
      </c>
      <c r="O1472" s="24" t="s">
        <v>272</v>
      </c>
      <c r="P1472" s="2" t="s">
        <v>272</v>
      </c>
      <c r="Q1472" s="2" t="s">
        <v>272</v>
      </c>
      <c r="R1472" s="2" t="s">
        <v>273</v>
      </c>
      <c r="S1472" s="2" t="s">
        <v>273</v>
      </c>
      <c r="T1472" s="2" t="s">
        <v>273</v>
      </c>
      <c r="U1472" s="25" t="s">
        <v>273</v>
      </c>
      <c r="V1472" s="24" t="s">
        <v>272</v>
      </c>
      <c r="W1472" s="2" t="s">
        <v>272</v>
      </c>
      <c r="X1472" s="2" t="s">
        <v>273</v>
      </c>
      <c r="Y1472" s="2" t="s">
        <v>273</v>
      </c>
      <c r="Z1472" s="175" t="s">
        <v>273</v>
      </c>
      <c r="AA1472" s="24" t="s">
        <v>272</v>
      </c>
      <c r="AB1472" s="2" t="s">
        <v>272</v>
      </c>
      <c r="AC1472" s="25" t="s">
        <v>273</v>
      </c>
      <c r="AD1472" s="174" t="s">
        <v>272</v>
      </c>
      <c r="AE1472" s="25" t="s">
        <v>273</v>
      </c>
      <c r="AF1472" s="180">
        <v>100</v>
      </c>
    </row>
    <row r="1473" spans="1:32">
      <c r="A1473" s="134" t="str">
        <f t="shared" si="22"/>
        <v>CZst_02.2</v>
      </c>
      <c r="C1473" s="177" t="s">
        <v>13</v>
      </c>
      <c r="D1473" s="178" t="s">
        <v>3</v>
      </c>
      <c r="E1473" s="178" t="s">
        <v>627</v>
      </c>
      <c r="F1473" s="178" t="s">
        <v>628</v>
      </c>
      <c r="G1473" s="178" t="s">
        <v>540</v>
      </c>
      <c r="H1473" s="177" t="s">
        <v>52</v>
      </c>
      <c r="I1473" s="179" t="s">
        <v>54</v>
      </c>
      <c r="J1473" s="59" t="s">
        <v>1892</v>
      </c>
      <c r="K1473" s="60" t="s">
        <v>1899</v>
      </c>
      <c r="L1473" s="174" t="s">
        <v>272</v>
      </c>
      <c r="M1473" s="2" t="s">
        <v>272</v>
      </c>
      <c r="N1473" s="175" t="s">
        <v>272</v>
      </c>
      <c r="O1473" s="24" t="s">
        <v>272</v>
      </c>
      <c r="P1473" s="2" t="s">
        <v>272</v>
      </c>
      <c r="Q1473" s="2" t="s">
        <v>273</v>
      </c>
      <c r="R1473" s="2" t="s">
        <v>273</v>
      </c>
      <c r="S1473" s="2" t="s">
        <v>273</v>
      </c>
      <c r="T1473" s="2" t="s">
        <v>273</v>
      </c>
      <c r="U1473" s="25" t="s">
        <v>273</v>
      </c>
      <c r="V1473" s="24" t="s">
        <v>272</v>
      </c>
      <c r="W1473" s="2" t="s">
        <v>272</v>
      </c>
      <c r="X1473" s="2" t="s">
        <v>273</v>
      </c>
      <c r="Y1473" s="2" t="s">
        <v>273</v>
      </c>
      <c r="Z1473" s="175" t="s">
        <v>273</v>
      </c>
      <c r="AA1473" s="24" t="s">
        <v>272</v>
      </c>
      <c r="AB1473" s="2" t="s">
        <v>272</v>
      </c>
      <c r="AC1473" s="25" t="s">
        <v>273</v>
      </c>
      <c r="AD1473" s="174" t="s">
        <v>272</v>
      </c>
      <c r="AE1473" s="25" t="s">
        <v>273</v>
      </c>
      <c r="AF1473" s="180">
        <v>100</v>
      </c>
    </row>
    <row r="1474" spans="1:32">
      <c r="A1474" s="134" t="str">
        <f t="shared" si="22"/>
        <v>CZst_02.3</v>
      </c>
      <c r="C1474" s="177" t="s">
        <v>13</v>
      </c>
      <c r="D1474" s="178" t="s">
        <v>3</v>
      </c>
      <c r="E1474" s="178" t="s">
        <v>629</v>
      </c>
      <c r="F1474" s="178" t="s">
        <v>630</v>
      </c>
      <c r="G1474" s="178" t="s">
        <v>540</v>
      </c>
      <c r="H1474" s="177" t="s">
        <v>52</v>
      </c>
      <c r="I1474" s="179" t="s">
        <v>54</v>
      </c>
      <c r="J1474" s="59" t="s">
        <v>1884</v>
      </c>
      <c r="K1474" s="60" t="s">
        <v>1900</v>
      </c>
      <c r="L1474" s="174" t="s">
        <v>272</v>
      </c>
      <c r="M1474" s="2" t="s">
        <v>272</v>
      </c>
      <c r="N1474" s="175" t="s">
        <v>272</v>
      </c>
      <c r="O1474" s="24" t="s">
        <v>273</v>
      </c>
      <c r="P1474" s="2" t="s">
        <v>273</v>
      </c>
      <c r="Q1474" s="2" t="s">
        <v>273</v>
      </c>
      <c r="R1474" s="2" t="s">
        <v>273</v>
      </c>
      <c r="S1474" s="2" t="s">
        <v>273</v>
      </c>
      <c r="T1474" s="2" t="s">
        <v>273</v>
      </c>
      <c r="U1474" s="25" t="s">
        <v>273</v>
      </c>
      <c r="V1474" s="24" t="s">
        <v>272</v>
      </c>
      <c r="W1474" s="2" t="s">
        <v>272</v>
      </c>
      <c r="X1474" s="2" t="s">
        <v>273</v>
      </c>
      <c r="Y1474" s="2" t="s">
        <v>273</v>
      </c>
      <c r="Z1474" s="175" t="s">
        <v>273</v>
      </c>
      <c r="AA1474" s="24" t="s">
        <v>272</v>
      </c>
      <c r="AB1474" s="2" t="s">
        <v>273</v>
      </c>
      <c r="AC1474" s="25" t="s">
        <v>273</v>
      </c>
      <c r="AD1474" s="174" t="s">
        <v>273</v>
      </c>
      <c r="AE1474" s="25" t="s">
        <v>273</v>
      </c>
      <c r="AF1474" s="180">
        <v>0</v>
      </c>
    </row>
    <row r="1475" spans="1:32">
      <c r="A1475" s="134" t="str">
        <f t="shared" si="22"/>
        <v>CZst_02.3</v>
      </c>
      <c r="C1475" s="177" t="s">
        <v>13</v>
      </c>
      <c r="D1475" s="178" t="s">
        <v>3</v>
      </c>
      <c r="E1475" s="178" t="s">
        <v>629</v>
      </c>
      <c r="F1475" s="178" t="s">
        <v>630</v>
      </c>
      <c r="G1475" s="178" t="s">
        <v>540</v>
      </c>
      <c r="H1475" s="177" t="s">
        <v>52</v>
      </c>
      <c r="I1475" s="179" t="s">
        <v>54</v>
      </c>
      <c r="J1475" s="59" t="s">
        <v>1888</v>
      </c>
      <c r="K1475" s="60" t="s">
        <v>1901</v>
      </c>
      <c r="L1475" s="174" t="s">
        <v>272</v>
      </c>
      <c r="M1475" s="2" t="s">
        <v>272</v>
      </c>
      <c r="N1475" s="175" t="s">
        <v>272</v>
      </c>
      <c r="O1475" s="24" t="s">
        <v>272</v>
      </c>
      <c r="P1475" s="2" t="s">
        <v>272</v>
      </c>
      <c r="Q1475" s="2" t="s">
        <v>273</v>
      </c>
      <c r="R1475" s="2" t="s">
        <v>272</v>
      </c>
      <c r="S1475" s="2" t="s">
        <v>272</v>
      </c>
      <c r="T1475" s="2" t="s">
        <v>272</v>
      </c>
      <c r="U1475" s="25" t="s">
        <v>272</v>
      </c>
      <c r="V1475" s="24" t="s">
        <v>272</v>
      </c>
      <c r="W1475" s="2" t="s">
        <v>272</v>
      </c>
      <c r="X1475" s="2" t="s">
        <v>273</v>
      </c>
      <c r="Y1475" s="2" t="s">
        <v>273</v>
      </c>
      <c r="Z1475" s="175" t="s">
        <v>273</v>
      </c>
      <c r="AA1475" s="24" t="s">
        <v>272</v>
      </c>
      <c r="AB1475" s="2" t="s">
        <v>273</v>
      </c>
      <c r="AC1475" s="25" t="s">
        <v>273</v>
      </c>
      <c r="AD1475" s="174" t="s">
        <v>272</v>
      </c>
      <c r="AE1475" s="25" t="s">
        <v>272</v>
      </c>
      <c r="AF1475" s="180">
        <v>100</v>
      </c>
    </row>
    <row r="1476" spans="1:32">
      <c r="A1476" s="134" t="str">
        <f t="shared" si="22"/>
        <v>CZst_02.3</v>
      </c>
      <c r="C1476" s="177" t="s">
        <v>13</v>
      </c>
      <c r="D1476" s="178" t="s">
        <v>3</v>
      </c>
      <c r="E1476" s="178" t="s">
        <v>629</v>
      </c>
      <c r="F1476" s="178" t="s">
        <v>630</v>
      </c>
      <c r="G1476" s="178" t="s">
        <v>540</v>
      </c>
      <c r="H1476" s="177" t="s">
        <v>52</v>
      </c>
      <c r="I1476" s="179" t="s">
        <v>54</v>
      </c>
      <c r="J1476" s="59" t="s">
        <v>1895</v>
      </c>
      <c r="K1476" s="60" t="s">
        <v>1902</v>
      </c>
      <c r="L1476" s="174" t="s">
        <v>272</v>
      </c>
      <c r="M1476" s="2" t="s">
        <v>272</v>
      </c>
      <c r="N1476" s="175" t="s">
        <v>272</v>
      </c>
      <c r="O1476" s="24" t="s">
        <v>272</v>
      </c>
      <c r="P1476" s="2" t="s">
        <v>273</v>
      </c>
      <c r="Q1476" s="2" t="s">
        <v>273</v>
      </c>
      <c r="R1476" s="2" t="s">
        <v>272</v>
      </c>
      <c r="S1476" s="2" t="s">
        <v>272</v>
      </c>
      <c r="T1476" s="2" t="s">
        <v>272</v>
      </c>
      <c r="U1476" s="25" t="s">
        <v>272</v>
      </c>
      <c r="V1476" s="24" t="s">
        <v>272</v>
      </c>
      <c r="W1476" s="2" t="s">
        <v>272</v>
      </c>
      <c r="X1476" s="2" t="s">
        <v>273</v>
      </c>
      <c r="Y1476" s="2" t="s">
        <v>273</v>
      </c>
      <c r="Z1476" s="175" t="s">
        <v>273</v>
      </c>
      <c r="AA1476" s="24" t="s">
        <v>272</v>
      </c>
      <c r="AB1476" s="2" t="s">
        <v>273</v>
      </c>
      <c r="AC1476" s="25" t="s">
        <v>273</v>
      </c>
      <c r="AD1476" s="174" t="s">
        <v>272</v>
      </c>
      <c r="AE1476" s="25" t="s">
        <v>272</v>
      </c>
      <c r="AF1476" s="180">
        <v>100</v>
      </c>
    </row>
    <row r="1477" spans="1:32">
      <c r="A1477" s="134" t="str">
        <f t="shared" si="22"/>
        <v>CZst_02.3</v>
      </c>
      <c r="C1477" s="177" t="s">
        <v>13</v>
      </c>
      <c r="D1477" s="178" t="s">
        <v>3</v>
      </c>
      <c r="E1477" s="178" t="s">
        <v>629</v>
      </c>
      <c r="F1477" s="178" t="s">
        <v>630</v>
      </c>
      <c r="G1477" s="178" t="s">
        <v>540</v>
      </c>
      <c r="H1477" s="177" t="s">
        <v>52</v>
      </c>
      <c r="I1477" s="179" t="s">
        <v>54</v>
      </c>
      <c r="J1477" s="59" t="s">
        <v>1886</v>
      </c>
      <c r="K1477" s="60" t="s">
        <v>1903</v>
      </c>
      <c r="L1477" s="174" t="s">
        <v>272</v>
      </c>
      <c r="M1477" s="2" t="s">
        <v>273</v>
      </c>
      <c r="N1477" s="175" t="s">
        <v>272</v>
      </c>
      <c r="O1477" s="24" t="s">
        <v>672</v>
      </c>
      <c r="P1477" s="2" t="s">
        <v>273</v>
      </c>
      <c r="Q1477" s="2" t="s">
        <v>273</v>
      </c>
      <c r="R1477" s="2" t="s">
        <v>273</v>
      </c>
      <c r="S1477" s="2" t="s">
        <v>272</v>
      </c>
      <c r="T1477" s="2" t="s">
        <v>272</v>
      </c>
      <c r="U1477" s="25" t="s">
        <v>272</v>
      </c>
      <c r="V1477" s="24" t="s">
        <v>272</v>
      </c>
      <c r="W1477" s="2" t="s">
        <v>273</v>
      </c>
      <c r="X1477" s="2" t="s">
        <v>273</v>
      </c>
      <c r="Y1477" s="2" t="s">
        <v>273</v>
      </c>
      <c r="Z1477" s="175" t="s">
        <v>273</v>
      </c>
      <c r="AA1477" s="24" t="s">
        <v>272</v>
      </c>
      <c r="AB1477" s="2" t="s">
        <v>273</v>
      </c>
      <c r="AC1477" s="25" t="s">
        <v>273</v>
      </c>
      <c r="AD1477" s="174" t="s">
        <v>273</v>
      </c>
      <c r="AE1477" s="25" t="s">
        <v>273</v>
      </c>
      <c r="AF1477" s="180">
        <v>100</v>
      </c>
    </row>
    <row r="1478" spans="1:32">
      <c r="A1478" s="134" t="str">
        <f t="shared" si="22"/>
        <v>CZst_02.3</v>
      </c>
      <c r="C1478" s="177" t="s">
        <v>13</v>
      </c>
      <c r="D1478" s="178" t="s">
        <v>3</v>
      </c>
      <c r="E1478" s="178" t="s">
        <v>629</v>
      </c>
      <c r="F1478" s="178" t="s">
        <v>630</v>
      </c>
      <c r="G1478" s="178" t="s">
        <v>540</v>
      </c>
      <c r="H1478" s="177" t="s">
        <v>52</v>
      </c>
      <c r="I1478" s="179" t="s">
        <v>54</v>
      </c>
      <c r="J1478" s="59" t="s">
        <v>1892</v>
      </c>
      <c r="K1478" s="60" t="s">
        <v>1904</v>
      </c>
      <c r="L1478" s="174" t="s">
        <v>272</v>
      </c>
      <c r="M1478" s="2" t="s">
        <v>272</v>
      </c>
      <c r="N1478" s="175" t="s">
        <v>272</v>
      </c>
      <c r="O1478" s="24" t="s">
        <v>273</v>
      </c>
      <c r="P1478" s="2" t="s">
        <v>273</v>
      </c>
      <c r="Q1478" s="2" t="s">
        <v>273</v>
      </c>
      <c r="R1478" s="2" t="s">
        <v>272</v>
      </c>
      <c r="S1478" s="2" t="s">
        <v>272</v>
      </c>
      <c r="T1478" s="2" t="s">
        <v>272</v>
      </c>
      <c r="U1478" s="25" t="s">
        <v>272</v>
      </c>
      <c r="V1478" s="24" t="s">
        <v>272</v>
      </c>
      <c r="W1478" s="2" t="s">
        <v>272</v>
      </c>
      <c r="X1478" s="2" t="s">
        <v>273</v>
      </c>
      <c r="Y1478" s="2" t="s">
        <v>273</v>
      </c>
      <c r="Z1478" s="175" t="s">
        <v>273</v>
      </c>
      <c r="AA1478" s="24" t="s">
        <v>272</v>
      </c>
      <c r="AB1478" s="2" t="s">
        <v>273</v>
      </c>
      <c r="AC1478" s="25" t="s">
        <v>273</v>
      </c>
      <c r="AD1478" s="174" t="s">
        <v>272</v>
      </c>
      <c r="AE1478" s="25" t="s">
        <v>272</v>
      </c>
      <c r="AF1478" s="180">
        <v>100</v>
      </c>
    </row>
    <row r="1479" spans="1:32">
      <c r="A1479" s="134" t="str">
        <f t="shared" si="22"/>
        <v>CZst_02.4</v>
      </c>
      <c r="C1479" s="177" t="s">
        <v>13</v>
      </c>
      <c r="D1479" s="178" t="s">
        <v>3</v>
      </c>
      <c r="E1479" s="178" t="s">
        <v>631</v>
      </c>
      <c r="F1479" s="178" t="s">
        <v>632</v>
      </c>
      <c r="G1479" s="178" t="s">
        <v>533</v>
      </c>
      <c r="H1479" s="177" t="s">
        <v>52</v>
      </c>
      <c r="I1479" s="179"/>
      <c r="J1479" s="59" t="s">
        <v>194</v>
      </c>
      <c r="K1479" s="60" t="s">
        <v>194</v>
      </c>
      <c r="L1479" s="174" t="s">
        <v>7</v>
      </c>
      <c r="M1479" s="2" t="s">
        <v>7</v>
      </c>
      <c r="N1479" s="175" t="s">
        <v>7</v>
      </c>
      <c r="O1479" s="24"/>
      <c r="P1479" s="2"/>
      <c r="Q1479" s="2"/>
      <c r="R1479" s="2"/>
      <c r="S1479" s="2"/>
      <c r="T1479" s="2"/>
      <c r="U1479" s="25"/>
      <c r="V1479" s="24"/>
      <c r="W1479" s="2"/>
      <c r="X1479" s="2"/>
      <c r="Y1479" s="2"/>
      <c r="Z1479" s="175"/>
      <c r="AA1479" s="24"/>
      <c r="AB1479" s="2"/>
      <c r="AC1479" s="25"/>
      <c r="AD1479" s="174"/>
      <c r="AE1479" s="25"/>
      <c r="AF1479" s="180" t="s">
        <v>7</v>
      </c>
    </row>
    <row r="1480" spans="1:32">
      <c r="A1480" s="134" t="str">
        <f t="shared" ref="A1480:A1543" si="23">C1480&amp;LOWER(LEFT(D1480,2))&amp;"_"&amp;IF(LEN(TRIM(LEFT(E1480,FIND(" ",E1480))))=3,"0"&amp;TRIM(LEFT(E1480,FIND(" ",E1480))),TRIM(LEFT(E1480,FIND(" ",E1480))))</f>
        <v>CZst_02.5</v>
      </c>
      <c r="C1480" s="177" t="s">
        <v>13</v>
      </c>
      <c r="D1480" s="178" t="s">
        <v>3</v>
      </c>
      <c r="E1480" s="178" t="s">
        <v>633</v>
      </c>
      <c r="F1480" s="178" t="s">
        <v>634</v>
      </c>
      <c r="G1480" s="178" t="s">
        <v>540</v>
      </c>
      <c r="H1480" s="177" t="s">
        <v>52</v>
      </c>
      <c r="I1480" s="179" t="s">
        <v>643</v>
      </c>
      <c r="J1480" s="59" t="s">
        <v>1884</v>
      </c>
      <c r="K1480" s="60" t="s">
        <v>1905</v>
      </c>
      <c r="L1480" s="174" t="s">
        <v>272</v>
      </c>
      <c r="M1480" s="2" t="s">
        <v>272</v>
      </c>
      <c r="N1480" s="175" t="s">
        <v>272</v>
      </c>
      <c r="O1480" s="24" t="s">
        <v>272</v>
      </c>
      <c r="P1480" s="2" t="s">
        <v>272</v>
      </c>
      <c r="Q1480" s="2" t="s">
        <v>273</v>
      </c>
      <c r="R1480" s="2" t="s">
        <v>273</v>
      </c>
      <c r="S1480" s="2" t="s">
        <v>273</v>
      </c>
      <c r="T1480" s="2" t="s">
        <v>273</v>
      </c>
      <c r="U1480" s="25" t="s">
        <v>273</v>
      </c>
      <c r="V1480" s="24" t="s">
        <v>272</v>
      </c>
      <c r="W1480" s="2" t="s">
        <v>272</v>
      </c>
      <c r="X1480" s="2" t="s">
        <v>273</v>
      </c>
      <c r="Y1480" s="2" t="s">
        <v>273</v>
      </c>
      <c r="Z1480" s="175" t="s">
        <v>273</v>
      </c>
      <c r="AA1480" s="24" t="s">
        <v>273</v>
      </c>
      <c r="AB1480" s="2" t="s">
        <v>273</v>
      </c>
      <c r="AC1480" s="25" t="s">
        <v>273</v>
      </c>
      <c r="AD1480" s="174" t="s">
        <v>272</v>
      </c>
      <c r="AE1480" s="25" t="s">
        <v>272</v>
      </c>
      <c r="AF1480" s="180">
        <v>0</v>
      </c>
    </row>
    <row r="1481" spans="1:32">
      <c r="A1481" s="134" t="str">
        <f t="shared" si="23"/>
        <v>CZst_03.1</v>
      </c>
      <c r="C1481" s="177" t="s">
        <v>13</v>
      </c>
      <c r="D1481" s="178" t="s">
        <v>3</v>
      </c>
      <c r="E1481" s="178" t="s">
        <v>635</v>
      </c>
      <c r="F1481" s="178" t="s">
        <v>636</v>
      </c>
      <c r="G1481" s="178" t="s">
        <v>540</v>
      </c>
      <c r="H1481" s="177" t="s">
        <v>52</v>
      </c>
      <c r="I1481" s="179" t="s">
        <v>54</v>
      </c>
      <c r="J1481" s="59" t="s">
        <v>1895</v>
      </c>
      <c r="K1481" s="60" t="s">
        <v>1906</v>
      </c>
      <c r="L1481" s="174" t="s">
        <v>272</v>
      </c>
      <c r="M1481" s="2" t="s">
        <v>273</v>
      </c>
      <c r="N1481" s="175" t="s">
        <v>272</v>
      </c>
      <c r="O1481" s="24" t="s">
        <v>672</v>
      </c>
      <c r="P1481" s="2" t="s">
        <v>273</v>
      </c>
      <c r="Q1481" s="2" t="s">
        <v>273</v>
      </c>
      <c r="R1481" s="2" t="s">
        <v>272</v>
      </c>
      <c r="S1481" s="2" t="s">
        <v>272</v>
      </c>
      <c r="T1481" s="2" t="s">
        <v>272</v>
      </c>
      <c r="U1481" s="25" t="s">
        <v>273</v>
      </c>
      <c r="V1481" s="24" t="s">
        <v>272</v>
      </c>
      <c r="W1481" s="2" t="s">
        <v>273</v>
      </c>
      <c r="X1481" s="2" t="s">
        <v>273</v>
      </c>
      <c r="Y1481" s="2" t="s">
        <v>273</v>
      </c>
      <c r="Z1481" s="175" t="s">
        <v>273</v>
      </c>
      <c r="AA1481" s="24" t="s">
        <v>272</v>
      </c>
      <c r="AB1481" s="2" t="s">
        <v>273</v>
      </c>
      <c r="AC1481" s="25" t="s">
        <v>273</v>
      </c>
      <c r="AD1481" s="174" t="s">
        <v>273</v>
      </c>
      <c r="AE1481" s="25" t="s">
        <v>273</v>
      </c>
      <c r="AF1481" s="180">
        <v>100</v>
      </c>
    </row>
    <row r="1482" spans="1:32">
      <c r="A1482" s="134" t="str">
        <f t="shared" si="23"/>
        <v>CZst_03.1</v>
      </c>
      <c r="C1482" s="177" t="s">
        <v>13</v>
      </c>
      <c r="D1482" s="178" t="s">
        <v>3</v>
      </c>
      <c r="E1482" s="178" t="s">
        <v>635</v>
      </c>
      <c r="F1482" s="178" t="s">
        <v>636</v>
      </c>
      <c r="G1482" s="178" t="s">
        <v>540</v>
      </c>
      <c r="H1482" s="177" t="s">
        <v>52</v>
      </c>
      <c r="I1482" s="179" t="s">
        <v>54</v>
      </c>
      <c r="J1482" s="59" t="s">
        <v>1884</v>
      </c>
      <c r="K1482" s="60" t="s">
        <v>1907</v>
      </c>
      <c r="L1482" s="174" t="s">
        <v>272</v>
      </c>
      <c r="M1482" s="2" t="s">
        <v>273</v>
      </c>
      <c r="N1482" s="175" t="s">
        <v>272</v>
      </c>
      <c r="O1482" s="24" t="s">
        <v>672</v>
      </c>
      <c r="P1482" s="2" t="s">
        <v>273</v>
      </c>
      <c r="Q1482" s="2" t="s">
        <v>273</v>
      </c>
      <c r="R1482" s="2" t="s">
        <v>272</v>
      </c>
      <c r="S1482" s="2" t="s">
        <v>272</v>
      </c>
      <c r="T1482" s="2" t="s">
        <v>272</v>
      </c>
      <c r="U1482" s="25" t="s">
        <v>273</v>
      </c>
      <c r="V1482" s="24" t="s">
        <v>272</v>
      </c>
      <c r="W1482" s="2" t="s">
        <v>273</v>
      </c>
      <c r="X1482" s="2" t="s">
        <v>273</v>
      </c>
      <c r="Y1482" s="2" t="s">
        <v>273</v>
      </c>
      <c r="Z1482" s="175" t="s">
        <v>273</v>
      </c>
      <c r="AA1482" s="24" t="s">
        <v>272</v>
      </c>
      <c r="AB1482" s="2" t="s">
        <v>273</v>
      </c>
      <c r="AC1482" s="25" t="s">
        <v>273</v>
      </c>
      <c r="AD1482" s="174" t="s">
        <v>273</v>
      </c>
      <c r="AE1482" s="25" t="s">
        <v>273</v>
      </c>
      <c r="AF1482" s="180">
        <v>0</v>
      </c>
    </row>
    <row r="1483" spans="1:32">
      <c r="A1483" s="134" t="str">
        <f t="shared" si="23"/>
        <v>CZst_03.1</v>
      </c>
      <c r="C1483" s="177" t="s">
        <v>13</v>
      </c>
      <c r="D1483" s="178" t="s">
        <v>3</v>
      </c>
      <c r="E1483" s="178" t="s">
        <v>635</v>
      </c>
      <c r="F1483" s="178" t="s">
        <v>636</v>
      </c>
      <c r="G1483" s="178" t="s">
        <v>540</v>
      </c>
      <c r="H1483" s="177" t="s">
        <v>52</v>
      </c>
      <c r="I1483" s="179" t="s">
        <v>54</v>
      </c>
      <c r="J1483" s="59" t="s">
        <v>1908</v>
      </c>
      <c r="K1483" s="60" t="s">
        <v>1909</v>
      </c>
      <c r="L1483" s="174" t="s">
        <v>272</v>
      </c>
      <c r="M1483" s="2" t="s">
        <v>273</v>
      </c>
      <c r="N1483" s="175" t="s">
        <v>272</v>
      </c>
      <c r="O1483" s="24" t="s">
        <v>672</v>
      </c>
      <c r="P1483" s="2" t="s">
        <v>273</v>
      </c>
      <c r="Q1483" s="2" t="s">
        <v>273</v>
      </c>
      <c r="R1483" s="2" t="s">
        <v>272</v>
      </c>
      <c r="S1483" s="2" t="s">
        <v>272</v>
      </c>
      <c r="T1483" s="2" t="s">
        <v>272</v>
      </c>
      <c r="U1483" s="25" t="s">
        <v>273</v>
      </c>
      <c r="V1483" s="24" t="s">
        <v>272</v>
      </c>
      <c r="W1483" s="2" t="s">
        <v>273</v>
      </c>
      <c r="X1483" s="2" t="s">
        <v>273</v>
      </c>
      <c r="Y1483" s="2" t="s">
        <v>273</v>
      </c>
      <c r="Z1483" s="175" t="s">
        <v>273</v>
      </c>
      <c r="AA1483" s="24" t="s">
        <v>272</v>
      </c>
      <c r="AB1483" s="2" t="s">
        <v>273</v>
      </c>
      <c r="AC1483" s="25" t="s">
        <v>273</v>
      </c>
      <c r="AD1483" s="174" t="s">
        <v>273</v>
      </c>
      <c r="AE1483" s="25" t="s">
        <v>273</v>
      </c>
      <c r="AF1483" s="180">
        <v>100</v>
      </c>
    </row>
    <row r="1484" spans="1:32">
      <c r="A1484" s="134" t="str">
        <f t="shared" si="23"/>
        <v>CZst_03.1</v>
      </c>
      <c r="C1484" s="177" t="s">
        <v>13</v>
      </c>
      <c r="D1484" s="178" t="s">
        <v>3</v>
      </c>
      <c r="E1484" s="178" t="s">
        <v>635</v>
      </c>
      <c r="F1484" s="178" t="s">
        <v>636</v>
      </c>
      <c r="G1484" s="178" t="s">
        <v>540</v>
      </c>
      <c r="H1484" s="177" t="s">
        <v>52</v>
      </c>
      <c r="I1484" s="179" t="s">
        <v>54</v>
      </c>
      <c r="J1484" s="59" t="s">
        <v>1892</v>
      </c>
      <c r="K1484" s="60" t="s">
        <v>1910</v>
      </c>
      <c r="L1484" s="174" t="s">
        <v>272</v>
      </c>
      <c r="M1484" s="2" t="s">
        <v>273</v>
      </c>
      <c r="N1484" s="175" t="s">
        <v>272</v>
      </c>
      <c r="O1484" s="24" t="s">
        <v>672</v>
      </c>
      <c r="P1484" s="2" t="s">
        <v>273</v>
      </c>
      <c r="Q1484" s="2" t="s">
        <v>273</v>
      </c>
      <c r="R1484" s="2" t="s">
        <v>272</v>
      </c>
      <c r="S1484" s="2" t="s">
        <v>272</v>
      </c>
      <c r="T1484" s="2" t="s">
        <v>272</v>
      </c>
      <c r="U1484" s="25" t="s">
        <v>273</v>
      </c>
      <c r="V1484" s="24" t="s">
        <v>272</v>
      </c>
      <c r="W1484" s="2" t="s">
        <v>273</v>
      </c>
      <c r="X1484" s="2" t="s">
        <v>273</v>
      </c>
      <c r="Y1484" s="2" t="s">
        <v>273</v>
      </c>
      <c r="Z1484" s="175" t="s">
        <v>273</v>
      </c>
      <c r="AA1484" s="24" t="s">
        <v>272</v>
      </c>
      <c r="AB1484" s="2" t="s">
        <v>273</v>
      </c>
      <c r="AC1484" s="25" t="s">
        <v>273</v>
      </c>
      <c r="AD1484" s="174" t="s">
        <v>273</v>
      </c>
      <c r="AE1484" s="25" t="s">
        <v>273</v>
      </c>
      <c r="AF1484" s="180">
        <v>100</v>
      </c>
    </row>
    <row r="1485" spans="1:32">
      <c r="A1485" s="134" t="str">
        <f t="shared" si="23"/>
        <v>CZst_03.1</v>
      </c>
      <c r="C1485" s="177" t="s">
        <v>13</v>
      </c>
      <c r="D1485" s="178" t="s">
        <v>3</v>
      </c>
      <c r="E1485" s="178" t="s">
        <v>635</v>
      </c>
      <c r="F1485" s="178" t="s">
        <v>636</v>
      </c>
      <c r="G1485" s="178" t="s">
        <v>540</v>
      </c>
      <c r="H1485" s="177" t="s">
        <v>52</v>
      </c>
      <c r="I1485" s="179" t="s">
        <v>54</v>
      </c>
      <c r="J1485" s="59" t="s">
        <v>1911</v>
      </c>
      <c r="K1485" s="60" t="s">
        <v>1912</v>
      </c>
      <c r="L1485" s="174" t="s">
        <v>272</v>
      </c>
      <c r="M1485" s="2" t="s">
        <v>273</v>
      </c>
      <c r="N1485" s="175" t="s">
        <v>272</v>
      </c>
      <c r="O1485" s="24" t="s">
        <v>672</v>
      </c>
      <c r="P1485" s="2" t="s">
        <v>273</v>
      </c>
      <c r="Q1485" s="2" t="s">
        <v>273</v>
      </c>
      <c r="R1485" s="2" t="s">
        <v>272</v>
      </c>
      <c r="S1485" s="2" t="s">
        <v>272</v>
      </c>
      <c r="T1485" s="2" t="s">
        <v>272</v>
      </c>
      <c r="U1485" s="25" t="s">
        <v>273</v>
      </c>
      <c r="V1485" s="24" t="s">
        <v>272</v>
      </c>
      <c r="W1485" s="2" t="s">
        <v>273</v>
      </c>
      <c r="X1485" s="2" t="s">
        <v>273</v>
      </c>
      <c r="Y1485" s="2" t="s">
        <v>273</v>
      </c>
      <c r="Z1485" s="175" t="s">
        <v>273</v>
      </c>
      <c r="AA1485" s="24" t="s">
        <v>272</v>
      </c>
      <c r="AB1485" s="2" t="s">
        <v>273</v>
      </c>
      <c r="AC1485" s="25" t="s">
        <v>273</v>
      </c>
      <c r="AD1485" s="174" t="s">
        <v>273</v>
      </c>
      <c r="AE1485" s="25" t="s">
        <v>273</v>
      </c>
      <c r="AF1485" s="180">
        <v>100</v>
      </c>
    </row>
    <row r="1486" spans="1:32">
      <c r="A1486" s="134" t="str">
        <f t="shared" si="23"/>
        <v>CZst_03.2</v>
      </c>
      <c r="C1486" s="177" t="s">
        <v>13</v>
      </c>
      <c r="D1486" s="178" t="s">
        <v>3</v>
      </c>
      <c r="E1486" s="178" t="s">
        <v>637</v>
      </c>
      <c r="F1486" s="178" t="s">
        <v>638</v>
      </c>
      <c r="G1486" s="178" t="s">
        <v>533</v>
      </c>
      <c r="H1486" s="177" t="s">
        <v>52</v>
      </c>
      <c r="I1486" s="179" t="s">
        <v>54</v>
      </c>
      <c r="J1486" s="59" t="s">
        <v>1884</v>
      </c>
      <c r="K1486" s="60" t="s">
        <v>1913</v>
      </c>
      <c r="L1486" s="174" t="s">
        <v>272</v>
      </c>
      <c r="M1486" s="2" t="s">
        <v>272</v>
      </c>
      <c r="N1486" s="175" t="s">
        <v>273</v>
      </c>
      <c r="O1486" s="24"/>
      <c r="P1486" s="2"/>
      <c r="Q1486" s="2"/>
      <c r="R1486" s="2"/>
      <c r="S1486" s="2"/>
      <c r="T1486" s="2"/>
      <c r="U1486" s="25"/>
      <c r="V1486" s="24"/>
      <c r="W1486" s="2"/>
      <c r="X1486" s="2"/>
      <c r="Y1486" s="2"/>
      <c r="Z1486" s="175"/>
      <c r="AA1486" s="24"/>
      <c r="AB1486" s="2"/>
      <c r="AC1486" s="25"/>
      <c r="AD1486" s="174"/>
      <c r="AE1486" s="25"/>
      <c r="AF1486" s="180">
        <v>0</v>
      </c>
    </row>
    <row r="1487" spans="1:32">
      <c r="A1487" s="134" t="str">
        <f t="shared" si="23"/>
        <v>CZst_03.2</v>
      </c>
      <c r="C1487" s="177" t="s">
        <v>13</v>
      </c>
      <c r="D1487" s="178" t="s">
        <v>3</v>
      </c>
      <c r="E1487" s="178" t="s">
        <v>637</v>
      </c>
      <c r="F1487" s="178" t="s">
        <v>638</v>
      </c>
      <c r="G1487" s="178" t="s">
        <v>533</v>
      </c>
      <c r="H1487" s="177" t="s">
        <v>52</v>
      </c>
      <c r="I1487" s="179" t="s">
        <v>54</v>
      </c>
      <c r="J1487" s="59" t="s">
        <v>1888</v>
      </c>
      <c r="K1487" s="60" t="s">
        <v>1914</v>
      </c>
      <c r="L1487" s="174" t="s">
        <v>272</v>
      </c>
      <c r="M1487" s="2" t="s">
        <v>272</v>
      </c>
      <c r="N1487" s="175" t="s">
        <v>273</v>
      </c>
      <c r="O1487" s="24"/>
      <c r="P1487" s="2"/>
      <c r="Q1487" s="2"/>
      <c r="R1487" s="2"/>
      <c r="S1487" s="2"/>
      <c r="T1487" s="2"/>
      <c r="U1487" s="25"/>
      <c r="V1487" s="24"/>
      <c r="W1487" s="2"/>
      <c r="X1487" s="2"/>
      <c r="Y1487" s="2"/>
      <c r="Z1487" s="175"/>
      <c r="AA1487" s="24"/>
      <c r="AB1487" s="2"/>
      <c r="AC1487" s="25"/>
      <c r="AD1487" s="174"/>
      <c r="AE1487" s="25"/>
      <c r="AF1487" s="180">
        <v>100</v>
      </c>
    </row>
    <row r="1488" spans="1:32">
      <c r="A1488" s="134" t="str">
        <f t="shared" si="23"/>
        <v>CZst_03.2</v>
      </c>
      <c r="C1488" s="177" t="s">
        <v>13</v>
      </c>
      <c r="D1488" s="178" t="s">
        <v>3</v>
      </c>
      <c r="E1488" s="178" t="s">
        <v>637</v>
      </c>
      <c r="F1488" s="178" t="s">
        <v>638</v>
      </c>
      <c r="G1488" s="178" t="s">
        <v>533</v>
      </c>
      <c r="H1488" s="177" t="s">
        <v>52</v>
      </c>
      <c r="I1488" s="179" t="s">
        <v>54</v>
      </c>
      <c r="J1488" s="59" t="s">
        <v>1886</v>
      </c>
      <c r="K1488" s="60" t="s">
        <v>1915</v>
      </c>
      <c r="L1488" s="174" t="s">
        <v>272</v>
      </c>
      <c r="M1488" s="2" t="s">
        <v>272</v>
      </c>
      <c r="N1488" s="175" t="s">
        <v>273</v>
      </c>
      <c r="O1488" s="24"/>
      <c r="P1488" s="2"/>
      <c r="Q1488" s="2"/>
      <c r="R1488" s="2"/>
      <c r="S1488" s="2"/>
      <c r="T1488" s="2"/>
      <c r="U1488" s="25"/>
      <c r="V1488" s="24"/>
      <c r="W1488" s="2"/>
      <c r="X1488" s="2"/>
      <c r="Y1488" s="2"/>
      <c r="Z1488" s="175"/>
      <c r="AA1488" s="24"/>
      <c r="AB1488" s="2"/>
      <c r="AC1488" s="25"/>
      <c r="AD1488" s="174"/>
      <c r="AE1488" s="25"/>
      <c r="AF1488" s="180">
        <v>100</v>
      </c>
    </row>
    <row r="1489" spans="1:32">
      <c r="A1489" s="134" t="str">
        <f t="shared" si="23"/>
        <v>CZst_03.2</v>
      </c>
      <c r="C1489" s="177" t="s">
        <v>13</v>
      </c>
      <c r="D1489" s="178" t="s">
        <v>3</v>
      </c>
      <c r="E1489" s="178" t="s">
        <v>637</v>
      </c>
      <c r="F1489" s="178" t="s">
        <v>638</v>
      </c>
      <c r="G1489" s="178" t="s">
        <v>533</v>
      </c>
      <c r="H1489" s="177" t="s">
        <v>52</v>
      </c>
      <c r="I1489" s="179" t="s">
        <v>54</v>
      </c>
      <c r="J1489" s="59" t="s">
        <v>1892</v>
      </c>
      <c r="K1489" s="60" t="s">
        <v>1916</v>
      </c>
      <c r="L1489" s="174" t="s">
        <v>272</v>
      </c>
      <c r="M1489" s="2" t="s">
        <v>272</v>
      </c>
      <c r="N1489" s="175" t="s">
        <v>273</v>
      </c>
      <c r="O1489" s="24"/>
      <c r="P1489" s="2"/>
      <c r="Q1489" s="2"/>
      <c r="R1489" s="2"/>
      <c r="S1489" s="2"/>
      <c r="T1489" s="2"/>
      <c r="U1489" s="25"/>
      <c r="V1489" s="24"/>
      <c r="W1489" s="2"/>
      <c r="X1489" s="2"/>
      <c r="Y1489" s="2"/>
      <c r="Z1489" s="175"/>
      <c r="AA1489" s="24"/>
      <c r="AB1489" s="2"/>
      <c r="AC1489" s="25"/>
      <c r="AD1489" s="174"/>
      <c r="AE1489" s="25"/>
      <c r="AF1489" s="180">
        <v>100</v>
      </c>
    </row>
    <row r="1490" spans="1:32">
      <c r="A1490" s="134" t="str">
        <f t="shared" si="23"/>
        <v>CZst_03.2</v>
      </c>
      <c r="C1490" s="177" t="s">
        <v>13</v>
      </c>
      <c r="D1490" s="178" t="s">
        <v>3</v>
      </c>
      <c r="E1490" s="178" t="s">
        <v>637</v>
      </c>
      <c r="F1490" s="178" t="s">
        <v>638</v>
      </c>
      <c r="G1490" s="178" t="s">
        <v>533</v>
      </c>
      <c r="H1490" s="177" t="s">
        <v>52</v>
      </c>
      <c r="I1490" s="179" t="s">
        <v>54</v>
      </c>
      <c r="J1490" s="59" t="s">
        <v>1895</v>
      </c>
      <c r="K1490" s="60" t="s">
        <v>1917</v>
      </c>
      <c r="L1490" s="174" t="s">
        <v>272</v>
      </c>
      <c r="M1490" s="2" t="s">
        <v>272</v>
      </c>
      <c r="N1490" s="175" t="s">
        <v>273</v>
      </c>
      <c r="O1490" s="24"/>
      <c r="P1490" s="2"/>
      <c r="Q1490" s="2"/>
      <c r="R1490" s="2"/>
      <c r="S1490" s="2"/>
      <c r="T1490" s="2"/>
      <c r="U1490" s="25"/>
      <c r="V1490" s="24"/>
      <c r="W1490" s="2"/>
      <c r="X1490" s="2"/>
      <c r="Y1490" s="2"/>
      <c r="Z1490" s="175"/>
      <c r="AA1490" s="24"/>
      <c r="AB1490" s="2"/>
      <c r="AC1490" s="25"/>
      <c r="AD1490" s="174"/>
      <c r="AE1490" s="25"/>
      <c r="AF1490" s="180">
        <v>100</v>
      </c>
    </row>
    <row r="1491" spans="1:32">
      <c r="A1491" s="134" t="str">
        <f t="shared" si="23"/>
        <v>CZst_03.3</v>
      </c>
      <c r="C1491" s="177" t="s">
        <v>13</v>
      </c>
      <c r="D1491" s="178" t="s">
        <v>3</v>
      </c>
      <c r="E1491" s="178" t="s">
        <v>639</v>
      </c>
      <c r="F1491" s="178" t="s">
        <v>640</v>
      </c>
      <c r="G1491" s="178" t="s">
        <v>533</v>
      </c>
      <c r="H1491" s="177" t="s">
        <v>52</v>
      </c>
      <c r="I1491" s="179" t="s">
        <v>54</v>
      </c>
      <c r="J1491" s="59" t="s">
        <v>1888</v>
      </c>
      <c r="K1491" s="60" t="s">
        <v>1918</v>
      </c>
      <c r="L1491" s="174" t="s">
        <v>272</v>
      </c>
      <c r="M1491" s="2" t="s">
        <v>272</v>
      </c>
      <c r="N1491" s="175" t="s">
        <v>272</v>
      </c>
      <c r="O1491" s="24"/>
      <c r="P1491" s="2"/>
      <c r="Q1491" s="2"/>
      <c r="R1491" s="2"/>
      <c r="S1491" s="2"/>
      <c r="T1491" s="2"/>
      <c r="U1491" s="25"/>
      <c r="V1491" s="24"/>
      <c r="W1491" s="2"/>
      <c r="X1491" s="2"/>
      <c r="Y1491" s="2"/>
      <c r="Z1491" s="175"/>
      <c r="AA1491" s="24"/>
      <c r="AB1491" s="2"/>
      <c r="AC1491" s="25"/>
      <c r="AD1491" s="174"/>
      <c r="AE1491" s="25"/>
      <c r="AF1491" s="180">
        <v>100</v>
      </c>
    </row>
    <row r="1492" spans="1:32">
      <c r="A1492" s="134" t="str">
        <f t="shared" si="23"/>
        <v>CZst_03.3</v>
      </c>
      <c r="C1492" s="177" t="s">
        <v>13</v>
      </c>
      <c r="D1492" s="178" t="s">
        <v>3</v>
      </c>
      <c r="E1492" s="178" t="s">
        <v>639</v>
      </c>
      <c r="F1492" s="178" t="s">
        <v>640</v>
      </c>
      <c r="G1492" s="178" t="s">
        <v>533</v>
      </c>
      <c r="H1492" s="177" t="s">
        <v>52</v>
      </c>
      <c r="I1492" s="179" t="s">
        <v>54</v>
      </c>
      <c r="J1492" s="59" t="s">
        <v>1884</v>
      </c>
      <c r="K1492" s="60" t="s">
        <v>1919</v>
      </c>
      <c r="L1492" s="174" t="s">
        <v>272</v>
      </c>
      <c r="M1492" s="2" t="s">
        <v>272</v>
      </c>
      <c r="N1492" s="175" t="s">
        <v>273</v>
      </c>
      <c r="O1492" s="24"/>
      <c r="P1492" s="2"/>
      <c r="Q1492" s="2"/>
      <c r="R1492" s="2"/>
      <c r="S1492" s="2"/>
      <c r="T1492" s="2"/>
      <c r="U1492" s="25"/>
      <c r="V1492" s="24"/>
      <c r="W1492" s="2"/>
      <c r="X1492" s="2"/>
      <c r="Y1492" s="2"/>
      <c r="Z1492" s="175"/>
      <c r="AA1492" s="24"/>
      <c r="AB1492" s="2"/>
      <c r="AC1492" s="25"/>
      <c r="AD1492" s="174"/>
      <c r="AE1492" s="25"/>
      <c r="AF1492" s="180">
        <v>100</v>
      </c>
    </row>
    <row r="1493" spans="1:32">
      <c r="A1493" s="134" t="str">
        <f t="shared" si="23"/>
        <v>CZst_03.3</v>
      </c>
      <c r="C1493" s="177" t="s">
        <v>13</v>
      </c>
      <c r="D1493" s="178" t="s">
        <v>3</v>
      </c>
      <c r="E1493" s="178" t="s">
        <v>639</v>
      </c>
      <c r="F1493" s="178" t="s">
        <v>640</v>
      </c>
      <c r="G1493" s="178" t="s">
        <v>533</v>
      </c>
      <c r="H1493" s="177" t="s">
        <v>52</v>
      </c>
      <c r="I1493" s="179" t="s">
        <v>54</v>
      </c>
      <c r="J1493" s="59" t="s">
        <v>1886</v>
      </c>
      <c r="K1493" s="60" t="s">
        <v>1920</v>
      </c>
      <c r="L1493" s="174" t="s">
        <v>272</v>
      </c>
      <c r="M1493" s="2" t="s">
        <v>272</v>
      </c>
      <c r="N1493" s="175" t="s">
        <v>272</v>
      </c>
      <c r="O1493" s="24"/>
      <c r="P1493" s="2"/>
      <c r="Q1493" s="2"/>
      <c r="R1493" s="2"/>
      <c r="S1493" s="2"/>
      <c r="T1493" s="2"/>
      <c r="U1493" s="25"/>
      <c r="V1493" s="24"/>
      <c r="W1493" s="2"/>
      <c r="X1493" s="2"/>
      <c r="Y1493" s="2"/>
      <c r="Z1493" s="175"/>
      <c r="AA1493" s="24"/>
      <c r="AB1493" s="2"/>
      <c r="AC1493" s="25"/>
      <c r="AD1493" s="174"/>
      <c r="AE1493" s="25"/>
      <c r="AF1493" s="180">
        <v>100</v>
      </c>
    </row>
    <row r="1494" spans="1:32">
      <c r="A1494" s="134" t="str">
        <f t="shared" si="23"/>
        <v>CZst_03.3</v>
      </c>
      <c r="C1494" s="177" t="s">
        <v>13</v>
      </c>
      <c r="D1494" s="178" t="s">
        <v>3</v>
      </c>
      <c r="E1494" s="178" t="s">
        <v>639</v>
      </c>
      <c r="F1494" s="178" t="s">
        <v>640</v>
      </c>
      <c r="G1494" s="178" t="s">
        <v>533</v>
      </c>
      <c r="H1494" s="177" t="s">
        <v>52</v>
      </c>
      <c r="I1494" s="179" t="s">
        <v>54</v>
      </c>
      <c r="J1494" s="59" t="s">
        <v>1892</v>
      </c>
      <c r="K1494" s="60" t="s">
        <v>1921</v>
      </c>
      <c r="L1494" s="174" t="s">
        <v>272</v>
      </c>
      <c r="M1494" s="2" t="s">
        <v>272</v>
      </c>
      <c r="N1494" s="175" t="s">
        <v>272</v>
      </c>
      <c r="O1494" s="24"/>
      <c r="P1494" s="2"/>
      <c r="Q1494" s="2"/>
      <c r="R1494" s="2"/>
      <c r="S1494" s="2"/>
      <c r="T1494" s="2"/>
      <c r="U1494" s="25"/>
      <c r="V1494" s="24"/>
      <c r="W1494" s="2"/>
      <c r="X1494" s="2"/>
      <c r="Y1494" s="2"/>
      <c r="Z1494" s="175"/>
      <c r="AA1494" s="24"/>
      <c r="AB1494" s="2"/>
      <c r="AC1494" s="25"/>
      <c r="AD1494" s="174"/>
      <c r="AE1494" s="25"/>
      <c r="AF1494" s="180">
        <v>100</v>
      </c>
    </row>
    <row r="1495" spans="1:32">
      <c r="A1495" s="134" t="str">
        <f t="shared" si="23"/>
        <v>CZst_03.3</v>
      </c>
      <c r="C1495" s="177" t="s">
        <v>13</v>
      </c>
      <c r="D1495" s="178" t="s">
        <v>3</v>
      </c>
      <c r="E1495" s="178" t="s">
        <v>639</v>
      </c>
      <c r="F1495" s="178" t="s">
        <v>640</v>
      </c>
      <c r="G1495" s="178" t="s">
        <v>533</v>
      </c>
      <c r="H1495" s="177" t="s">
        <v>52</v>
      </c>
      <c r="I1495" s="179" t="s">
        <v>54</v>
      </c>
      <c r="J1495" s="59" t="s">
        <v>1895</v>
      </c>
      <c r="K1495" s="60" t="s">
        <v>1922</v>
      </c>
      <c r="L1495" s="174" t="s">
        <v>272</v>
      </c>
      <c r="M1495" s="2" t="s">
        <v>272</v>
      </c>
      <c r="N1495" s="175" t="s">
        <v>272</v>
      </c>
      <c r="O1495" s="24"/>
      <c r="P1495" s="2"/>
      <c r="Q1495" s="2"/>
      <c r="R1495" s="2"/>
      <c r="S1495" s="2"/>
      <c r="T1495" s="2"/>
      <c r="U1495" s="25"/>
      <c r="V1495" s="24"/>
      <c r="W1495" s="2"/>
      <c r="X1495" s="2"/>
      <c r="Y1495" s="2"/>
      <c r="Z1495" s="175"/>
      <c r="AA1495" s="24"/>
      <c r="AB1495" s="2"/>
      <c r="AC1495" s="25"/>
      <c r="AD1495" s="174"/>
      <c r="AE1495" s="25"/>
      <c r="AF1495" s="180">
        <v>100</v>
      </c>
    </row>
    <row r="1496" spans="1:32">
      <c r="A1496" s="134" t="str">
        <f t="shared" si="23"/>
        <v>CZst_03.4</v>
      </c>
      <c r="C1496" s="177" t="s">
        <v>13</v>
      </c>
      <c r="D1496" s="178" t="s">
        <v>3</v>
      </c>
      <c r="E1496" s="178" t="s">
        <v>641</v>
      </c>
      <c r="F1496" s="178" t="s">
        <v>642</v>
      </c>
      <c r="G1496" s="178" t="s">
        <v>533</v>
      </c>
      <c r="H1496" s="177" t="s">
        <v>52</v>
      </c>
      <c r="I1496" s="179" t="s">
        <v>54</v>
      </c>
      <c r="J1496" s="59" t="s">
        <v>1888</v>
      </c>
      <c r="K1496" s="60" t="s">
        <v>1923</v>
      </c>
      <c r="L1496" s="174" t="s">
        <v>272</v>
      </c>
      <c r="M1496" s="2" t="s">
        <v>272</v>
      </c>
      <c r="N1496" s="175" t="s">
        <v>272</v>
      </c>
      <c r="O1496" s="24"/>
      <c r="P1496" s="2"/>
      <c r="Q1496" s="2"/>
      <c r="R1496" s="2"/>
      <c r="S1496" s="2"/>
      <c r="T1496" s="2"/>
      <c r="U1496" s="25"/>
      <c r="V1496" s="24"/>
      <c r="W1496" s="2"/>
      <c r="X1496" s="2"/>
      <c r="Y1496" s="2"/>
      <c r="Z1496" s="175"/>
      <c r="AA1496" s="24"/>
      <c r="AB1496" s="2"/>
      <c r="AC1496" s="25"/>
      <c r="AD1496" s="174"/>
      <c r="AE1496" s="25"/>
      <c r="AF1496" s="180">
        <v>100</v>
      </c>
    </row>
    <row r="1497" spans="1:32">
      <c r="A1497" s="134" t="str">
        <f t="shared" si="23"/>
        <v>CZst_03.4</v>
      </c>
      <c r="C1497" s="177" t="s">
        <v>13</v>
      </c>
      <c r="D1497" s="178" t="s">
        <v>3</v>
      </c>
      <c r="E1497" s="178" t="s">
        <v>641</v>
      </c>
      <c r="F1497" s="178" t="s">
        <v>642</v>
      </c>
      <c r="G1497" s="178" t="s">
        <v>533</v>
      </c>
      <c r="H1497" s="177" t="s">
        <v>52</v>
      </c>
      <c r="I1497" s="179" t="s">
        <v>54</v>
      </c>
      <c r="J1497" s="59" t="s">
        <v>1892</v>
      </c>
      <c r="K1497" s="60" t="s">
        <v>1924</v>
      </c>
      <c r="L1497" s="174" t="s">
        <v>272</v>
      </c>
      <c r="M1497" s="2" t="s">
        <v>272</v>
      </c>
      <c r="N1497" s="175" t="s">
        <v>272</v>
      </c>
      <c r="O1497" s="24"/>
      <c r="P1497" s="2"/>
      <c r="Q1497" s="2"/>
      <c r="R1497" s="2"/>
      <c r="S1497" s="2"/>
      <c r="T1497" s="2"/>
      <c r="U1497" s="25"/>
      <c r="V1497" s="24"/>
      <c r="W1497" s="2"/>
      <c r="X1497" s="2"/>
      <c r="Y1497" s="2"/>
      <c r="Z1497" s="175"/>
      <c r="AA1497" s="24"/>
      <c r="AB1497" s="2"/>
      <c r="AC1497" s="25"/>
      <c r="AD1497" s="174"/>
      <c r="AE1497" s="25"/>
      <c r="AF1497" s="180">
        <v>100</v>
      </c>
    </row>
    <row r="1498" spans="1:32">
      <c r="A1498" s="134" t="str">
        <f t="shared" si="23"/>
        <v>CZst_03.4</v>
      </c>
      <c r="C1498" s="177" t="s">
        <v>13</v>
      </c>
      <c r="D1498" s="178" t="s">
        <v>3</v>
      </c>
      <c r="E1498" s="178" t="s">
        <v>641</v>
      </c>
      <c r="F1498" s="178" t="s">
        <v>642</v>
      </c>
      <c r="G1498" s="178" t="s">
        <v>533</v>
      </c>
      <c r="H1498" s="177" t="s">
        <v>52</v>
      </c>
      <c r="I1498" s="179" t="s">
        <v>54</v>
      </c>
      <c r="J1498" s="59" t="s">
        <v>1884</v>
      </c>
      <c r="K1498" s="60" t="s">
        <v>1925</v>
      </c>
      <c r="L1498" s="174" t="s">
        <v>272</v>
      </c>
      <c r="M1498" s="2" t="s">
        <v>272</v>
      </c>
      <c r="N1498" s="175" t="s">
        <v>272</v>
      </c>
      <c r="O1498" s="24"/>
      <c r="P1498" s="2"/>
      <c r="Q1498" s="2"/>
      <c r="R1498" s="2"/>
      <c r="S1498" s="2"/>
      <c r="T1498" s="2"/>
      <c r="U1498" s="25"/>
      <c r="V1498" s="24"/>
      <c r="W1498" s="2"/>
      <c r="X1498" s="2"/>
      <c r="Y1498" s="2"/>
      <c r="Z1498" s="175"/>
      <c r="AA1498" s="24"/>
      <c r="AB1498" s="2"/>
      <c r="AC1498" s="25"/>
      <c r="AD1498" s="174"/>
      <c r="AE1498" s="25"/>
      <c r="AF1498" s="180">
        <v>100</v>
      </c>
    </row>
    <row r="1499" spans="1:32">
      <c r="A1499" s="134" t="str">
        <f t="shared" si="23"/>
        <v>CZst_03.4</v>
      </c>
      <c r="C1499" s="177" t="s">
        <v>13</v>
      </c>
      <c r="D1499" s="178" t="s">
        <v>3</v>
      </c>
      <c r="E1499" s="178" t="s">
        <v>641</v>
      </c>
      <c r="F1499" s="178" t="s">
        <v>642</v>
      </c>
      <c r="G1499" s="178" t="s">
        <v>533</v>
      </c>
      <c r="H1499" s="177" t="s">
        <v>52</v>
      </c>
      <c r="I1499" s="179" t="s">
        <v>54</v>
      </c>
      <c r="J1499" s="59" t="s">
        <v>1886</v>
      </c>
      <c r="K1499" s="60" t="s">
        <v>1926</v>
      </c>
      <c r="L1499" s="174" t="s">
        <v>272</v>
      </c>
      <c r="M1499" s="2" t="s">
        <v>272</v>
      </c>
      <c r="N1499" s="175" t="s">
        <v>272</v>
      </c>
      <c r="O1499" s="24"/>
      <c r="P1499" s="2"/>
      <c r="Q1499" s="2"/>
      <c r="R1499" s="2"/>
      <c r="S1499" s="2"/>
      <c r="T1499" s="2"/>
      <c r="U1499" s="25"/>
      <c r="V1499" s="24"/>
      <c r="W1499" s="2"/>
      <c r="X1499" s="2"/>
      <c r="Y1499" s="2"/>
      <c r="Z1499" s="175"/>
      <c r="AA1499" s="24"/>
      <c r="AB1499" s="2"/>
      <c r="AC1499" s="25"/>
      <c r="AD1499" s="174"/>
      <c r="AE1499" s="25"/>
      <c r="AF1499" s="180">
        <v>100</v>
      </c>
    </row>
    <row r="1500" spans="1:32">
      <c r="A1500" s="134" t="str">
        <f t="shared" si="23"/>
        <v>CZst_03.4</v>
      </c>
      <c r="C1500" s="177" t="s">
        <v>13</v>
      </c>
      <c r="D1500" s="178" t="s">
        <v>3</v>
      </c>
      <c r="E1500" s="178" t="s">
        <v>641</v>
      </c>
      <c r="F1500" s="178" t="s">
        <v>642</v>
      </c>
      <c r="G1500" s="178" t="s">
        <v>533</v>
      </c>
      <c r="H1500" s="177" t="s">
        <v>52</v>
      </c>
      <c r="I1500" s="179" t="s">
        <v>54</v>
      </c>
      <c r="J1500" s="59" t="s">
        <v>1895</v>
      </c>
      <c r="K1500" s="60" t="s">
        <v>1927</v>
      </c>
      <c r="L1500" s="174" t="s">
        <v>272</v>
      </c>
      <c r="M1500" s="2" t="s">
        <v>272</v>
      </c>
      <c r="N1500" s="175" t="s">
        <v>272</v>
      </c>
      <c r="O1500" s="24"/>
      <c r="P1500" s="2"/>
      <c r="Q1500" s="2"/>
      <c r="R1500" s="2"/>
      <c r="S1500" s="2"/>
      <c r="T1500" s="2"/>
      <c r="U1500" s="25"/>
      <c r="V1500" s="24"/>
      <c r="W1500" s="2"/>
      <c r="X1500" s="2"/>
      <c r="Y1500" s="2"/>
      <c r="Z1500" s="175"/>
      <c r="AA1500" s="24"/>
      <c r="AB1500" s="2"/>
      <c r="AC1500" s="25"/>
      <c r="AD1500" s="174"/>
      <c r="AE1500" s="25"/>
      <c r="AF1500" s="180">
        <v>100</v>
      </c>
    </row>
    <row r="1501" spans="1:32">
      <c r="A1501" s="134" t="str">
        <f t="shared" si="23"/>
        <v>DEbu_01.1</v>
      </c>
      <c r="C1501" s="177" t="s">
        <v>14</v>
      </c>
      <c r="D1501" s="178" t="s">
        <v>1</v>
      </c>
      <c r="E1501" s="178" t="s">
        <v>531</v>
      </c>
      <c r="F1501" s="178" t="s">
        <v>532</v>
      </c>
      <c r="G1501" s="178" t="s">
        <v>533</v>
      </c>
      <c r="H1501" s="177" t="s">
        <v>52</v>
      </c>
      <c r="I1501" s="179" t="s">
        <v>53</v>
      </c>
      <c r="J1501" s="59" t="s">
        <v>1928</v>
      </c>
      <c r="K1501" s="60" t="s">
        <v>1929</v>
      </c>
      <c r="L1501" s="174" t="s">
        <v>272</v>
      </c>
      <c r="M1501" s="2" t="s">
        <v>272</v>
      </c>
      <c r="N1501" s="175" t="s">
        <v>272</v>
      </c>
      <c r="O1501" s="24"/>
      <c r="P1501" s="2"/>
      <c r="Q1501" s="2"/>
      <c r="R1501" s="2"/>
      <c r="S1501" s="2"/>
      <c r="T1501" s="2"/>
      <c r="U1501" s="25"/>
      <c r="V1501" s="24"/>
      <c r="W1501" s="2"/>
      <c r="X1501" s="2"/>
      <c r="Y1501" s="2"/>
      <c r="Z1501" s="175"/>
      <c r="AA1501" s="24"/>
      <c r="AB1501" s="2"/>
      <c r="AC1501" s="25"/>
      <c r="AD1501" s="174"/>
      <c r="AE1501" s="25"/>
      <c r="AF1501" s="180">
        <v>100</v>
      </c>
    </row>
    <row r="1502" spans="1:32">
      <c r="A1502" s="134" t="str">
        <f t="shared" si="23"/>
        <v>DEbu_01.1</v>
      </c>
      <c r="C1502" s="177" t="s">
        <v>14</v>
      </c>
      <c r="D1502" s="178" t="s">
        <v>1</v>
      </c>
      <c r="E1502" s="178" t="s">
        <v>531</v>
      </c>
      <c r="F1502" s="178" t="s">
        <v>532</v>
      </c>
      <c r="G1502" s="178" t="s">
        <v>533</v>
      </c>
      <c r="H1502" s="177" t="s">
        <v>52</v>
      </c>
      <c r="I1502" s="179" t="s">
        <v>53</v>
      </c>
      <c r="J1502" s="59" t="s">
        <v>1930</v>
      </c>
      <c r="K1502" s="60" t="s">
        <v>1931</v>
      </c>
      <c r="L1502" s="174" t="s">
        <v>272</v>
      </c>
      <c r="M1502" s="2" t="s">
        <v>272</v>
      </c>
      <c r="N1502" s="175" t="s">
        <v>272</v>
      </c>
      <c r="O1502" s="24"/>
      <c r="P1502" s="2"/>
      <c r="Q1502" s="2"/>
      <c r="R1502" s="2"/>
      <c r="S1502" s="2"/>
      <c r="T1502" s="2"/>
      <c r="U1502" s="25"/>
      <c r="V1502" s="24"/>
      <c r="W1502" s="2"/>
      <c r="X1502" s="2"/>
      <c r="Y1502" s="2"/>
      <c r="Z1502" s="175"/>
      <c r="AA1502" s="24"/>
      <c r="AB1502" s="2"/>
      <c r="AC1502" s="25"/>
      <c r="AD1502" s="174"/>
      <c r="AE1502" s="25"/>
      <c r="AF1502" s="180">
        <v>100</v>
      </c>
    </row>
    <row r="1503" spans="1:32">
      <c r="A1503" s="134" t="str">
        <f t="shared" si="23"/>
        <v>DEbu_01.1</v>
      </c>
      <c r="C1503" s="177" t="s">
        <v>14</v>
      </c>
      <c r="D1503" s="178" t="s">
        <v>1</v>
      </c>
      <c r="E1503" s="178" t="s">
        <v>531</v>
      </c>
      <c r="F1503" s="178" t="s">
        <v>532</v>
      </c>
      <c r="G1503" s="178" t="s">
        <v>533</v>
      </c>
      <c r="H1503" s="177" t="s">
        <v>52</v>
      </c>
      <c r="I1503" s="179" t="s">
        <v>53</v>
      </c>
      <c r="J1503" s="59" t="s">
        <v>1932</v>
      </c>
      <c r="K1503" s="60" t="s">
        <v>1933</v>
      </c>
      <c r="L1503" s="174" t="s">
        <v>272</v>
      </c>
      <c r="M1503" s="2" t="s">
        <v>272</v>
      </c>
      <c r="N1503" s="175" t="s">
        <v>272</v>
      </c>
      <c r="O1503" s="24"/>
      <c r="P1503" s="2"/>
      <c r="Q1503" s="2"/>
      <c r="R1503" s="2"/>
      <c r="S1503" s="2"/>
      <c r="T1503" s="2"/>
      <c r="U1503" s="25"/>
      <c r="V1503" s="24"/>
      <c r="W1503" s="2"/>
      <c r="X1503" s="2"/>
      <c r="Y1503" s="2"/>
      <c r="Z1503" s="175"/>
      <c r="AA1503" s="24"/>
      <c r="AB1503" s="2"/>
      <c r="AC1503" s="25"/>
      <c r="AD1503" s="174"/>
      <c r="AE1503" s="25"/>
      <c r="AF1503" s="180">
        <v>100</v>
      </c>
    </row>
    <row r="1504" spans="1:32">
      <c r="A1504" s="134" t="str">
        <f t="shared" si="23"/>
        <v>DEbu_01.1</v>
      </c>
      <c r="C1504" s="177" t="s">
        <v>14</v>
      </c>
      <c r="D1504" s="178" t="s">
        <v>1</v>
      </c>
      <c r="E1504" s="178" t="s">
        <v>531</v>
      </c>
      <c r="F1504" s="178" t="s">
        <v>532</v>
      </c>
      <c r="G1504" s="178" t="s">
        <v>533</v>
      </c>
      <c r="H1504" s="177" t="s">
        <v>52</v>
      </c>
      <c r="I1504" s="179" t="s">
        <v>53</v>
      </c>
      <c r="J1504" s="59" t="s">
        <v>1934</v>
      </c>
      <c r="K1504" s="60" t="s">
        <v>1935</v>
      </c>
      <c r="L1504" s="174" t="s">
        <v>272</v>
      </c>
      <c r="M1504" s="2" t="s">
        <v>272</v>
      </c>
      <c r="N1504" s="175" t="s">
        <v>272</v>
      </c>
      <c r="O1504" s="24"/>
      <c r="P1504" s="2"/>
      <c r="Q1504" s="2"/>
      <c r="R1504" s="2"/>
      <c r="S1504" s="2"/>
      <c r="T1504" s="2"/>
      <c r="U1504" s="25"/>
      <c r="V1504" s="24"/>
      <c r="W1504" s="2"/>
      <c r="X1504" s="2"/>
      <c r="Y1504" s="2"/>
      <c r="Z1504" s="175"/>
      <c r="AA1504" s="24"/>
      <c r="AB1504" s="2"/>
      <c r="AC1504" s="25"/>
      <c r="AD1504" s="174"/>
      <c r="AE1504" s="25"/>
      <c r="AF1504" s="180">
        <v>100</v>
      </c>
    </row>
    <row r="1505" spans="1:32">
      <c r="A1505" s="134" t="str">
        <f t="shared" si="23"/>
        <v>DEbu_01.1</v>
      </c>
      <c r="C1505" s="177" t="s">
        <v>14</v>
      </c>
      <c r="D1505" s="178" t="s">
        <v>1</v>
      </c>
      <c r="E1505" s="178" t="s">
        <v>531</v>
      </c>
      <c r="F1505" s="178" t="s">
        <v>532</v>
      </c>
      <c r="G1505" s="178" t="s">
        <v>533</v>
      </c>
      <c r="H1505" s="177" t="s">
        <v>52</v>
      </c>
      <c r="I1505" s="179" t="s">
        <v>53</v>
      </c>
      <c r="J1505" s="59" t="s">
        <v>1936</v>
      </c>
      <c r="K1505" s="60" t="s">
        <v>1937</v>
      </c>
      <c r="L1505" s="174" t="s">
        <v>272</v>
      </c>
      <c r="M1505" s="2" t="s">
        <v>272</v>
      </c>
      <c r="N1505" s="175" t="s">
        <v>272</v>
      </c>
      <c r="O1505" s="24"/>
      <c r="P1505" s="2"/>
      <c r="Q1505" s="2"/>
      <c r="R1505" s="2"/>
      <c r="S1505" s="2"/>
      <c r="T1505" s="2"/>
      <c r="U1505" s="25"/>
      <c r="V1505" s="24"/>
      <c r="W1505" s="2"/>
      <c r="X1505" s="2"/>
      <c r="Y1505" s="2"/>
      <c r="Z1505" s="175"/>
      <c r="AA1505" s="24"/>
      <c r="AB1505" s="2"/>
      <c r="AC1505" s="25"/>
      <c r="AD1505" s="174"/>
      <c r="AE1505" s="25"/>
      <c r="AF1505" s="180">
        <v>100</v>
      </c>
    </row>
    <row r="1506" spans="1:32">
      <c r="A1506" s="134" t="str">
        <f t="shared" si="23"/>
        <v>DEbu_01.2</v>
      </c>
      <c r="C1506" s="177" t="s">
        <v>14</v>
      </c>
      <c r="D1506" s="178" t="s">
        <v>1</v>
      </c>
      <c r="E1506" s="178" t="s">
        <v>534</v>
      </c>
      <c r="F1506" s="178" t="s">
        <v>535</v>
      </c>
      <c r="G1506" s="178" t="s">
        <v>533</v>
      </c>
      <c r="H1506" s="177" t="s">
        <v>52</v>
      </c>
      <c r="I1506" s="179" t="s">
        <v>643</v>
      </c>
      <c r="J1506" s="59" t="s">
        <v>1938</v>
      </c>
      <c r="K1506" s="60" t="s">
        <v>1939</v>
      </c>
      <c r="L1506" s="174" t="s">
        <v>272</v>
      </c>
      <c r="M1506" s="2" t="s">
        <v>272</v>
      </c>
      <c r="N1506" s="175" t="s">
        <v>272</v>
      </c>
      <c r="O1506" s="24"/>
      <c r="P1506" s="2"/>
      <c r="Q1506" s="2"/>
      <c r="R1506" s="2"/>
      <c r="S1506" s="2"/>
      <c r="T1506" s="2"/>
      <c r="U1506" s="25"/>
      <c r="V1506" s="24"/>
      <c r="W1506" s="2"/>
      <c r="X1506" s="2"/>
      <c r="Y1506" s="2"/>
      <c r="Z1506" s="175"/>
      <c r="AA1506" s="24"/>
      <c r="AB1506" s="2"/>
      <c r="AC1506" s="25"/>
      <c r="AD1506" s="174"/>
      <c r="AE1506" s="25"/>
      <c r="AF1506" s="180">
        <v>100</v>
      </c>
    </row>
    <row r="1507" spans="1:32">
      <c r="A1507" s="134" t="str">
        <f t="shared" si="23"/>
        <v>DEbu_01.2</v>
      </c>
      <c r="C1507" s="177" t="s">
        <v>14</v>
      </c>
      <c r="D1507" s="178" t="s">
        <v>1</v>
      </c>
      <c r="E1507" s="178" t="s">
        <v>534</v>
      </c>
      <c r="F1507" s="178" t="s">
        <v>535</v>
      </c>
      <c r="G1507" s="178" t="s">
        <v>533</v>
      </c>
      <c r="H1507" s="177" t="s">
        <v>52</v>
      </c>
      <c r="I1507" s="179" t="s">
        <v>643</v>
      </c>
      <c r="J1507" s="59" t="s">
        <v>1940</v>
      </c>
      <c r="K1507" s="60" t="s">
        <v>1941</v>
      </c>
      <c r="L1507" s="174" t="s">
        <v>272</v>
      </c>
      <c r="M1507" s="2" t="s">
        <v>272</v>
      </c>
      <c r="N1507" s="175" t="s">
        <v>272</v>
      </c>
      <c r="O1507" s="24"/>
      <c r="P1507" s="2"/>
      <c r="Q1507" s="2"/>
      <c r="R1507" s="2"/>
      <c r="S1507" s="2"/>
      <c r="T1507" s="2"/>
      <c r="U1507" s="25"/>
      <c r="V1507" s="24"/>
      <c r="W1507" s="2"/>
      <c r="X1507" s="2"/>
      <c r="Y1507" s="2"/>
      <c r="Z1507" s="175"/>
      <c r="AA1507" s="24"/>
      <c r="AB1507" s="2"/>
      <c r="AC1507" s="25"/>
      <c r="AD1507" s="174"/>
      <c r="AE1507" s="25"/>
      <c r="AF1507" s="180">
        <v>100</v>
      </c>
    </row>
    <row r="1508" spans="1:32">
      <c r="A1508" s="134" t="str">
        <f t="shared" si="23"/>
        <v>DEbu_01.2</v>
      </c>
      <c r="C1508" s="177" t="s">
        <v>14</v>
      </c>
      <c r="D1508" s="178" t="s">
        <v>1</v>
      </c>
      <c r="E1508" s="178" t="s">
        <v>534</v>
      </c>
      <c r="F1508" s="178" t="s">
        <v>535</v>
      </c>
      <c r="G1508" s="178" t="s">
        <v>533</v>
      </c>
      <c r="H1508" s="177" t="s">
        <v>52</v>
      </c>
      <c r="I1508" s="179" t="s">
        <v>643</v>
      </c>
      <c r="J1508" s="59" t="s">
        <v>1942</v>
      </c>
      <c r="K1508" s="60" t="s">
        <v>1943</v>
      </c>
      <c r="L1508" s="174" t="s">
        <v>272</v>
      </c>
      <c r="M1508" s="2" t="s">
        <v>272</v>
      </c>
      <c r="N1508" s="175" t="s">
        <v>272</v>
      </c>
      <c r="O1508" s="24"/>
      <c r="P1508" s="2"/>
      <c r="Q1508" s="2"/>
      <c r="R1508" s="2"/>
      <c r="S1508" s="2"/>
      <c r="T1508" s="2"/>
      <c r="U1508" s="25"/>
      <c r="V1508" s="24"/>
      <c r="W1508" s="2"/>
      <c r="X1508" s="2"/>
      <c r="Y1508" s="2"/>
      <c r="Z1508" s="175"/>
      <c r="AA1508" s="24"/>
      <c r="AB1508" s="2"/>
      <c r="AC1508" s="25"/>
      <c r="AD1508" s="174"/>
      <c r="AE1508" s="25"/>
      <c r="AF1508" s="180">
        <v>100</v>
      </c>
    </row>
    <row r="1509" spans="1:32">
      <c r="A1509" s="134" t="str">
        <f t="shared" si="23"/>
        <v>DEbu_01.3</v>
      </c>
      <c r="C1509" s="177" t="s">
        <v>14</v>
      </c>
      <c r="D1509" s="178" t="s">
        <v>1</v>
      </c>
      <c r="E1509" s="178" t="s">
        <v>536</v>
      </c>
      <c r="F1509" s="178" t="s">
        <v>537</v>
      </c>
      <c r="G1509" s="178" t="s">
        <v>533</v>
      </c>
      <c r="H1509" s="177" t="s">
        <v>52</v>
      </c>
      <c r="I1509" s="179" t="s">
        <v>53</v>
      </c>
      <c r="J1509" s="59" t="s">
        <v>1940</v>
      </c>
      <c r="K1509" s="60" t="s">
        <v>1944</v>
      </c>
      <c r="L1509" s="174" t="s">
        <v>272</v>
      </c>
      <c r="M1509" s="2" t="s">
        <v>272</v>
      </c>
      <c r="N1509" s="175" t="s">
        <v>272</v>
      </c>
      <c r="O1509" s="24"/>
      <c r="P1509" s="2"/>
      <c r="Q1509" s="2"/>
      <c r="R1509" s="2"/>
      <c r="S1509" s="2"/>
      <c r="T1509" s="2"/>
      <c r="U1509" s="25"/>
      <c r="V1509" s="24"/>
      <c r="W1509" s="2"/>
      <c r="X1509" s="2"/>
      <c r="Y1509" s="2"/>
      <c r="Z1509" s="175"/>
      <c r="AA1509" s="24"/>
      <c r="AB1509" s="2"/>
      <c r="AC1509" s="25"/>
      <c r="AD1509" s="174"/>
      <c r="AE1509" s="25"/>
      <c r="AF1509" s="180">
        <v>100</v>
      </c>
    </row>
    <row r="1510" spans="1:32">
      <c r="A1510" s="134" t="str">
        <f t="shared" si="23"/>
        <v>DEbu_01.3</v>
      </c>
      <c r="C1510" s="177" t="s">
        <v>14</v>
      </c>
      <c r="D1510" s="178" t="s">
        <v>1</v>
      </c>
      <c r="E1510" s="178" t="s">
        <v>536</v>
      </c>
      <c r="F1510" s="178" t="s">
        <v>537</v>
      </c>
      <c r="G1510" s="178" t="s">
        <v>533</v>
      </c>
      <c r="H1510" s="177" t="s">
        <v>52</v>
      </c>
      <c r="I1510" s="179" t="s">
        <v>53</v>
      </c>
      <c r="J1510" s="59" t="s">
        <v>1945</v>
      </c>
      <c r="K1510" s="60" t="s">
        <v>1946</v>
      </c>
      <c r="L1510" s="174" t="s">
        <v>272</v>
      </c>
      <c r="M1510" s="2" t="s">
        <v>272</v>
      </c>
      <c r="N1510" s="175" t="s">
        <v>272</v>
      </c>
      <c r="O1510" s="24"/>
      <c r="P1510" s="2"/>
      <c r="Q1510" s="2"/>
      <c r="R1510" s="2"/>
      <c r="S1510" s="2"/>
      <c r="T1510" s="2"/>
      <c r="U1510" s="25"/>
      <c r="V1510" s="24"/>
      <c r="W1510" s="2"/>
      <c r="X1510" s="2"/>
      <c r="Y1510" s="2"/>
      <c r="Z1510" s="175"/>
      <c r="AA1510" s="24"/>
      <c r="AB1510" s="2"/>
      <c r="AC1510" s="25"/>
      <c r="AD1510" s="174"/>
      <c r="AE1510" s="25"/>
      <c r="AF1510" s="180">
        <v>100</v>
      </c>
    </row>
    <row r="1511" spans="1:32">
      <c r="A1511" s="134" t="str">
        <f t="shared" si="23"/>
        <v>DEbu_01.3</v>
      </c>
      <c r="C1511" s="177" t="s">
        <v>14</v>
      </c>
      <c r="D1511" s="178" t="s">
        <v>1</v>
      </c>
      <c r="E1511" s="178" t="s">
        <v>536</v>
      </c>
      <c r="F1511" s="178" t="s">
        <v>537</v>
      </c>
      <c r="G1511" s="178" t="s">
        <v>533</v>
      </c>
      <c r="H1511" s="177" t="s">
        <v>52</v>
      </c>
      <c r="I1511" s="179" t="s">
        <v>53</v>
      </c>
      <c r="J1511" s="59" t="s">
        <v>1932</v>
      </c>
      <c r="K1511" s="60" t="s">
        <v>1947</v>
      </c>
      <c r="L1511" s="174" t="s">
        <v>272</v>
      </c>
      <c r="M1511" s="2" t="s">
        <v>272</v>
      </c>
      <c r="N1511" s="175" t="s">
        <v>272</v>
      </c>
      <c r="O1511" s="24"/>
      <c r="P1511" s="2"/>
      <c r="Q1511" s="2"/>
      <c r="R1511" s="2"/>
      <c r="S1511" s="2"/>
      <c r="T1511" s="2"/>
      <c r="U1511" s="25"/>
      <c r="V1511" s="24"/>
      <c r="W1511" s="2"/>
      <c r="X1511" s="2"/>
      <c r="Y1511" s="2"/>
      <c r="Z1511" s="175"/>
      <c r="AA1511" s="24"/>
      <c r="AB1511" s="2"/>
      <c r="AC1511" s="25"/>
      <c r="AD1511" s="174"/>
      <c r="AE1511" s="25"/>
      <c r="AF1511" s="180">
        <v>100</v>
      </c>
    </row>
    <row r="1512" spans="1:32">
      <c r="A1512" s="134" t="str">
        <f t="shared" si="23"/>
        <v>DEbu_01.3</v>
      </c>
      <c r="C1512" s="177" t="s">
        <v>14</v>
      </c>
      <c r="D1512" s="178" t="s">
        <v>1</v>
      </c>
      <c r="E1512" s="178" t="s">
        <v>536</v>
      </c>
      <c r="F1512" s="178" t="s">
        <v>537</v>
      </c>
      <c r="G1512" s="178" t="s">
        <v>533</v>
      </c>
      <c r="H1512" s="177" t="s">
        <v>52</v>
      </c>
      <c r="I1512" s="179" t="s">
        <v>53</v>
      </c>
      <c r="J1512" s="59" t="s">
        <v>1938</v>
      </c>
      <c r="K1512" s="60" t="s">
        <v>1948</v>
      </c>
      <c r="L1512" s="174" t="s">
        <v>272</v>
      </c>
      <c r="M1512" s="2" t="s">
        <v>272</v>
      </c>
      <c r="N1512" s="175" t="s">
        <v>272</v>
      </c>
      <c r="O1512" s="24"/>
      <c r="P1512" s="2"/>
      <c r="Q1512" s="2"/>
      <c r="R1512" s="2"/>
      <c r="S1512" s="2"/>
      <c r="T1512" s="2"/>
      <c r="U1512" s="25"/>
      <c r="V1512" s="24"/>
      <c r="W1512" s="2"/>
      <c r="X1512" s="2"/>
      <c r="Y1512" s="2"/>
      <c r="Z1512" s="175"/>
      <c r="AA1512" s="24"/>
      <c r="AB1512" s="2"/>
      <c r="AC1512" s="25"/>
      <c r="AD1512" s="174"/>
      <c r="AE1512" s="25"/>
      <c r="AF1512" s="180">
        <v>100</v>
      </c>
    </row>
    <row r="1513" spans="1:32">
      <c r="A1513" s="134" t="str">
        <f t="shared" si="23"/>
        <v>DEbu_01.3</v>
      </c>
      <c r="C1513" s="177" t="s">
        <v>14</v>
      </c>
      <c r="D1513" s="178" t="s">
        <v>1</v>
      </c>
      <c r="E1513" s="178" t="s">
        <v>536</v>
      </c>
      <c r="F1513" s="178" t="s">
        <v>537</v>
      </c>
      <c r="G1513" s="178" t="s">
        <v>533</v>
      </c>
      <c r="H1513" s="177" t="s">
        <v>52</v>
      </c>
      <c r="I1513" s="179" t="s">
        <v>53</v>
      </c>
      <c r="J1513" s="59" t="s">
        <v>1930</v>
      </c>
      <c r="K1513" s="60" t="s">
        <v>1949</v>
      </c>
      <c r="L1513" s="174" t="s">
        <v>272</v>
      </c>
      <c r="M1513" s="2" t="s">
        <v>272</v>
      </c>
      <c r="N1513" s="175" t="s">
        <v>272</v>
      </c>
      <c r="O1513" s="24"/>
      <c r="P1513" s="2"/>
      <c r="Q1513" s="2"/>
      <c r="R1513" s="2"/>
      <c r="S1513" s="2"/>
      <c r="T1513" s="2"/>
      <c r="U1513" s="25"/>
      <c r="V1513" s="24"/>
      <c r="W1513" s="2"/>
      <c r="X1513" s="2"/>
      <c r="Y1513" s="2"/>
      <c r="Z1513" s="175"/>
      <c r="AA1513" s="24"/>
      <c r="AB1513" s="2"/>
      <c r="AC1513" s="25"/>
      <c r="AD1513" s="174"/>
      <c r="AE1513" s="25"/>
      <c r="AF1513" s="180">
        <v>100</v>
      </c>
    </row>
    <row r="1514" spans="1:32">
      <c r="A1514" s="134" t="str">
        <f t="shared" si="23"/>
        <v>DEbu_02.1</v>
      </c>
      <c r="C1514" s="177" t="s">
        <v>14</v>
      </c>
      <c r="D1514" s="178" t="s">
        <v>1</v>
      </c>
      <c r="E1514" s="178" t="s">
        <v>538</v>
      </c>
      <c r="F1514" s="178" t="s">
        <v>539</v>
      </c>
      <c r="G1514" s="178" t="s">
        <v>540</v>
      </c>
      <c r="H1514" s="177" t="s">
        <v>52</v>
      </c>
      <c r="I1514" s="179" t="s">
        <v>53</v>
      </c>
      <c r="J1514" s="59" t="s">
        <v>1932</v>
      </c>
      <c r="K1514" s="60" t="s">
        <v>1950</v>
      </c>
      <c r="L1514" s="174" t="s">
        <v>272</v>
      </c>
      <c r="M1514" s="2" t="s">
        <v>273</v>
      </c>
      <c r="N1514" s="175" t="s">
        <v>272</v>
      </c>
      <c r="O1514" s="24" t="s">
        <v>672</v>
      </c>
      <c r="P1514" s="2" t="s">
        <v>672</v>
      </c>
      <c r="Q1514" s="2" t="s">
        <v>672</v>
      </c>
      <c r="R1514" s="2" t="s">
        <v>272</v>
      </c>
      <c r="S1514" s="2" t="s">
        <v>272</v>
      </c>
      <c r="T1514" s="2" t="s">
        <v>273</v>
      </c>
      <c r="U1514" s="25" t="s">
        <v>273</v>
      </c>
      <c r="V1514" s="24" t="s">
        <v>273</v>
      </c>
      <c r="W1514" s="2" t="s">
        <v>273</v>
      </c>
      <c r="X1514" s="2" t="s">
        <v>273</v>
      </c>
      <c r="Y1514" s="2" t="s">
        <v>273</v>
      </c>
      <c r="Z1514" s="175" t="s">
        <v>273</v>
      </c>
      <c r="AA1514" s="24" t="s">
        <v>272</v>
      </c>
      <c r="AB1514" s="2" t="s">
        <v>273</v>
      </c>
      <c r="AC1514" s="25" t="s">
        <v>273</v>
      </c>
      <c r="AD1514" s="174" t="s">
        <v>273</v>
      </c>
      <c r="AE1514" s="25" t="s">
        <v>273</v>
      </c>
      <c r="AF1514" s="180">
        <v>100</v>
      </c>
    </row>
    <row r="1515" spans="1:32">
      <c r="A1515" s="134" t="str">
        <f t="shared" si="23"/>
        <v>DEbu_02.1</v>
      </c>
      <c r="C1515" s="177" t="s">
        <v>14</v>
      </c>
      <c r="D1515" s="178" t="s">
        <v>1</v>
      </c>
      <c r="E1515" s="178" t="s">
        <v>538</v>
      </c>
      <c r="F1515" s="178" t="s">
        <v>539</v>
      </c>
      <c r="G1515" s="178" t="s">
        <v>540</v>
      </c>
      <c r="H1515" s="177" t="s">
        <v>52</v>
      </c>
      <c r="I1515" s="179" t="s">
        <v>53</v>
      </c>
      <c r="J1515" s="59" t="s">
        <v>1951</v>
      </c>
      <c r="K1515" s="60" t="s">
        <v>1952</v>
      </c>
      <c r="L1515" s="174" t="s">
        <v>272</v>
      </c>
      <c r="M1515" s="2" t="s">
        <v>273</v>
      </c>
      <c r="N1515" s="175" t="s">
        <v>272</v>
      </c>
      <c r="O1515" s="24" t="s">
        <v>672</v>
      </c>
      <c r="P1515" s="2" t="s">
        <v>672</v>
      </c>
      <c r="Q1515" s="2" t="s">
        <v>672</v>
      </c>
      <c r="R1515" s="2" t="s">
        <v>273</v>
      </c>
      <c r="S1515" s="2" t="s">
        <v>272</v>
      </c>
      <c r="T1515" s="2" t="s">
        <v>273</v>
      </c>
      <c r="U1515" s="25" t="s">
        <v>273</v>
      </c>
      <c r="V1515" s="24" t="s">
        <v>272</v>
      </c>
      <c r="W1515" s="2" t="s">
        <v>273</v>
      </c>
      <c r="X1515" s="2" t="s">
        <v>273</v>
      </c>
      <c r="Y1515" s="2" t="s">
        <v>273</v>
      </c>
      <c r="Z1515" s="175" t="s">
        <v>273</v>
      </c>
      <c r="AA1515" s="24" t="s">
        <v>272</v>
      </c>
      <c r="AB1515" s="2" t="s">
        <v>273</v>
      </c>
      <c r="AC1515" s="25" t="s">
        <v>273</v>
      </c>
      <c r="AD1515" s="174" t="s">
        <v>272</v>
      </c>
      <c r="AE1515" s="25" t="s">
        <v>273</v>
      </c>
      <c r="AF1515" s="180">
        <v>100</v>
      </c>
    </row>
    <row r="1516" spans="1:32">
      <c r="A1516" s="134" t="str">
        <f t="shared" si="23"/>
        <v>DEbu_02.1</v>
      </c>
      <c r="C1516" s="177" t="s">
        <v>14</v>
      </c>
      <c r="D1516" s="178" t="s">
        <v>1</v>
      </c>
      <c r="E1516" s="178" t="s">
        <v>538</v>
      </c>
      <c r="F1516" s="178" t="s">
        <v>539</v>
      </c>
      <c r="G1516" s="178" t="s">
        <v>540</v>
      </c>
      <c r="H1516" s="177" t="s">
        <v>52</v>
      </c>
      <c r="I1516" s="179" t="s">
        <v>53</v>
      </c>
      <c r="J1516" s="59" t="s">
        <v>1934</v>
      </c>
      <c r="K1516" s="60" t="s">
        <v>1953</v>
      </c>
      <c r="L1516" s="174" t="s">
        <v>272</v>
      </c>
      <c r="M1516" s="2" t="s">
        <v>272</v>
      </c>
      <c r="N1516" s="175" t="s">
        <v>272</v>
      </c>
      <c r="O1516" s="24" t="s">
        <v>272</v>
      </c>
      <c r="P1516" s="2" t="s">
        <v>273</v>
      </c>
      <c r="Q1516" s="2" t="s">
        <v>273</v>
      </c>
      <c r="R1516" s="2" t="s">
        <v>273</v>
      </c>
      <c r="S1516" s="2" t="s">
        <v>273</v>
      </c>
      <c r="T1516" s="2" t="s">
        <v>273</v>
      </c>
      <c r="U1516" s="25" t="s">
        <v>273</v>
      </c>
      <c r="V1516" s="24" t="s">
        <v>273</v>
      </c>
      <c r="W1516" s="2" t="s">
        <v>273</v>
      </c>
      <c r="X1516" s="2" t="s">
        <v>273</v>
      </c>
      <c r="Y1516" s="2" t="s">
        <v>273</v>
      </c>
      <c r="Z1516" s="175" t="s">
        <v>273</v>
      </c>
      <c r="AA1516" s="24" t="s">
        <v>273</v>
      </c>
      <c r="AB1516" s="2" t="s">
        <v>273</v>
      </c>
      <c r="AC1516" s="25" t="s">
        <v>273</v>
      </c>
      <c r="AD1516" s="174" t="s">
        <v>272</v>
      </c>
      <c r="AE1516" s="25" t="s">
        <v>273</v>
      </c>
      <c r="AF1516" s="180">
        <v>100</v>
      </c>
    </row>
    <row r="1517" spans="1:32">
      <c r="A1517" s="134" t="str">
        <f t="shared" si="23"/>
        <v>DEbu_02.1</v>
      </c>
      <c r="C1517" s="177" t="s">
        <v>14</v>
      </c>
      <c r="D1517" s="178" t="s">
        <v>1</v>
      </c>
      <c r="E1517" s="178" t="s">
        <v>538</v>
      </c>
      <c r="F1517" s="178" t="s">
        <v>539</v>
      </c>
      <c r="G1517" s="178" t="s">
        <v>540</v>
      </c>
      <c r="H1517" s="177" t="s">
        <v>52</v>
      </c>
      <c r="I1517" s="179" t="s">
        <v>53</v>
      </c>
      <c r="J1517" s="59" t="s">
        <v>1928</v>
      </c>
      <c r="K1517" s="60" t="s">
        <v>1954</v>
      </c>
      <c r="L1517" s="174" t="s">
        <v>272</v>
      </c>
      <c r="M1517" s="2" t="s">
        <v>273</v>
      </c>
      <c r="N1517" s="175" t="s">
        <v>272</v>
      </c>
      <c r="O1517" s="24" t="s">
        <v>672</v>
      </c>
      <c r="P1517" s="2" t="s">
        <v>672</v>
      </c>
      <c r="Q1517" s="2" t="s">
        <v>672</v>
      </c>
      <c r="R1517" s="2" t="s">
        <v>273</v>
      </c>
      <c r="S1517" s="2" t="s">
        <v>273</v>
      </c>
      <c r="T1517" s="2" t="s">
        <v>273</v>
      </c>
      <c r="U1517" s="25" t="s">
        <v>273</v>
      </c>
      <c r="V1517" s="24" t="s">
        <v>272</v>
      </c>
      <c r="W1517" s="2" t="s">
        <v>273</v>
      </c>
      <c r="X1517" s="2" t="s">
        <v>273</v>
      </c>
      <c r="Y1517" s="2" t="s">
        <v>273</v>
      </c>
      <c r="Z1517" s="175" t="s">
        <v>273</v>
      </c>
      <c r="AA1517" s="24" t="s">
        <v>272</v>
      </c>
      <c r="AB1517" s="2" t="s">
        <v>273</v>
      </c>
      <c r="AC1517" s="25" t="s">
        <v>273</v>
      </c>
      <c r="AD1517" s="174" t="s">
        <v>272</v>
      </c>
      <c r="AE1517" s="25" t="s">
        <v>273</v>
      </c>
      <c r="AF1517" s="180">
        <v>100</v>
      </c>
    </row>
    <row r="1518" spans="1:32">
      <c r="A1518" s="134" t="str">
        <f t="shared" si="23"/>
        <v>DEbu_02.1</v>
      </c>
      <c r="C1518" s="177" t="s">
        <v>14</v>
      </c>
      <c r="D1518" s="178" t="s">
        <v>1</v>
      </c>
      <c r="E1518" s="178" t="s">
        <v>538</v>
      </c>
      <c r="F1518" s="178" t="s">
        <v>539</v>
      </c>
      <c r="G1518" s="178" t="s">
        <v>540</v>
      </c>
      <c r="H1518" s="177" t="s">
        <v>52</v>
      </c>
      <c r="I1518" s="179" t="s">
        <v>53</v>
      </c>
      <c r="J1518" s="59" t="s">
        <v>331</v>
      </c>
      <c r="K1518" s="60" t="s">
        <v>1955</v>
      </c>
      <c r="L1518" s="174" t="s">
        <v>272</v>
      </c>
      <c r="M1518" s="2" t="s">
        <v>272</v>
      </c>
      <c r="N1518" s="175" t="s">
        <v>272</v>
      </c>
      <c r="O1518" s="24" t="s">
        <v>273</v>
      </c>
      <c r="P1518" s="2" t="s">
        <v>273</v>
      </c>
      <c r="Q1518" s="2" t="s">
        <v>273</v>
      </c>
      <c r="R1518" s="2" t="s">
        <v>273</v>
      </c>
      <c r="S1518" s="2" t="s">
        <v>273</v>
      </c>
      <c r="T1518" s="2" t="s">
        <v>273</v>
      </c>
      <c r="U1518" s="25" t="s">
        <v>273</v>
      </c>
      <c r="V1518" s="24" t="s">
        <v>272</v>
      </c>
      <c r="W1518" s="2" t="s">
        <v>273</v>
      </c>
      <c r="X1518" s="2" t="s">
        <v>273</v>
      </c>
      <c r="Y1518" s="2" t="s">
        <v>273</v>
      </c>
      <c r="Z1518" s="175" t="s">
        <v>273</v>
      </c>
      <c r="AA1518" s="24" t="s">
        <v>272</v>
      </c>
      <c r="AB1518" s="2" t="s">
        <v>272</v>
      </c>
      <c r="AC1518" s="25" t="s">
        <v>273</v>
      </c>
      <c r="AD1518" s="174" t="s">
        <v>272</v>
      </c>
      <c r="AE1518" s="25" t="s">
        <v>273</v>
      </c>
      <c r="AF1518" s="180">
        <v>100</v>
      </c>
    </row>
    <row r="1519" spans="1:32">
      <c r="A1519" s="134" t="str">
        <f t="shared" si="23"/>
        <v>DEbu_03.1</v>
      </c>
      <c r="C1519" s="177" t="s">
        <v>14</v>
      </c>
      <c r="D1519" s="178" t="s">
        <v>1</v>
      </c>
      <c r="E1519" s="178" t="s">
        <v>541</v>
      </c>
      <c r="F1519" s="178" t="s">
        <v>542</v>
      </c>
      <c r="G1519" s="178" t="s">
        <v>540</v>
      </c>
      <c r="H1519" s="177" t="s">
        <v>52</v>
      </c>
      <c r="I1519" s="179" t="s">
        <v>53</v>
      </c>
      <c r="J1519" s="59" t="s">
        <v>1930</v>
      </c>
      <c r="K1519" s="60" t="s">
        <v>1956</v>
      </c>
      <c r="L1519" s="174" t="s">
        <v>272</v>
      </c>
      <c r="M1519" s="2" t="s">
        <v>273</v>
      </c>
      <c r="N1519" s="175" t="s">
        <v>272</v>
      </c>
      <c r="O1519" s="24" t="s">
        <v>672</v>
      </c>
      <c r="P1519" s="2" t="s">
        <v>672</v>
      </c>
      <c r="Q1519" s="2" t="s">
        <v>672</v>
      </c>
      <c r="R1519" s="2" t="s">
        <v>272</v>
      </c>
      <c r="S1519" s="2" t="s">
        <v>272</v>
      </c>
      <c r="T1519" s="2" t="s">
        <v>273</v>
      </c>
      <c r="U1519" s="25" t="s">
        <v>273</v>
      </c>
      <c r="V1519" s="24" t="s">
        <v>272</v>
      </c>
      <c r="W1519" s="2" t="s">
        <v>273</v>
      </c>
      <c r="X1519" s="2" t="s">
        <v>273</v>
      </c>
      <c r="Y1519" s="2" t="s">
        <v>273</v>
      </c>
      <c r="Z1519" s="175" t="s">
        <v>273</v>
      </c>
      <c r="AA1519" s="24" t="s">
        <v>272</v>
      </c>
      <c r="AB1519" s="2" t="s">
        <v>273</v>
      </c>
      <c r="AC1519" s="25" t="s">
        <v>273</v>
      </c>
      <c r="AD1519" s="174" t="s">
        <v>272</v>
      </c>
      <c r="AE1519" s="25" t="s">
        <v>273</v>
      </c>
      <c r="AF1519" s="180">
        <v>100</v>
      </c>
    </row>
    <row r="1520" spans="1:32">
      <c r="A1520" s="134" t="str">
        <f t="shared" si="23"/>
        <v>DEbu_03.1</v>
      </c>
      <c r="C1520" s="177" t="s">
        <v>14</v>
      </c>
      <c r="D1520" s="178" t="s">
        <v>1</v>
      </c>
      <c r="E1520" s="178" t="s">
        <v>541</v>
      </c>
      <c r="F1520" s="178" t="s">
        <v>542</v>
      </c>
      <c r="G1520" s="178" t="s">
        <v>540</v>
      </c>
      <c r="H1520" s="177" t="s">
        <v>52</v>
      </c>
      <c r="I1520" s="179" t="s">
        <v>53</v>
      </c>
      <c r="J1520" s="59" t="s">
        <v>1934</v>
      </c>
      <c r="K1520" s="60" t="s">
        <v>1957</v>
      </c>
      <c r="L1520" s="174" t="s">
        <v>272</v>
      </c>
      <c r="M1520" s="2" t="s">
        <v>273</v>
      </c>
      <c r="N1520" s="175" t="s">
        <v>272</v>
      </c>
      <c r="O1520" s="24" t="s">
        <v>672</v>
      </c>
      <c r="P1520" s="2" t="s">
        <v>672</v>
      </c>
      <c r="Q1520" s="2" t="s">
        <v>672</v>
      </c>
      <c r="R1520" s="2" t="s">
        <v>272</v>
      </c>
      <c r="S1520" s="2" t="s">
        <v>272</v>
      </c>
      <c r="T1520" s="2" t="s">
        <v>273</v>
      </c>
      <c r="U1520" s="25" t="s">
        <v>273</v>
      </c>
      <c r="V1520" s="24" t="s">
        <v>272</v>
      </c>
      <c r="W1520" s="2" t="s">
        <v>273</v>
      </c>
      <c r="X1520" s="2" t="s">
        <v>273</v>
      </c>
      <c r="Y1520" s="2" t="s">
        <v>273</v>
      </c>
      <c r="Z1520" s="175" t="s">
        <v>273</v>
      </c>
      <c r="AA1520" s="24" t="s">
        <v>272</v>
      </c>
      <c r="AB1520" s="2" t="s">
        <v>273</v>
      </c>
      <c r="AC1520" s="25" t="s">
        <v>273</v>
      </c>
      <c r="AD1520" s="174" t="s">
        <v>272</v>
      </c>
      <c r="AE1520" s="25" t="s">
        <v>273</v>
      </c>
      <c r="AF1520" s="180">
        <v>100</v>
      </c>
    </row>
    <row r="1521" spans="1:32">
      <c r="A1521" s="134" t="str">
        <f t="shared" si="23"/>
        <v>DEbu_03.1</v>
      </c>
      <c r="C1521" s="177" t="s">
        <v>14</v>
      </c>
      <c r="D1521" s="178" t="s">
        <v>1</v>
      </c>
      <c r="E1521" s="178" t="s">
        <v>541</v>
      </c>
      <c r="F1521" s="178" t="s">
        <v>542</v>
      </c>
      <c r="G1521" s="178" t="s">
        <v>540</v>
      </c>
      <c r="H1521" s="177" t="s">
        <v>52</v>
      </c>
      <c r="I1521" s="179" t="s">
        <v>53</v>
      </c>
      <c r="J1521" s="59" t="s">
        <v>1928</v>
      </c>
      <c r="K1521" s="60" t="s">
        <v>1958</v>
      </c>
      <c r="L1521" s="174" t="s">
        <v>272</v>
      </c>
      <c r="M1521" s="2" t="s">
        <v>272</v>
      </c>
      <c r="N1521" s="175" t="s">
        <v>272</v>
      </c>
      <c r="O1521" s="24" t="s">
        <v>272</v>
      </c>
      <c r="P1521" s="2" t="s">
        <v>272</v>
      </c>
      <c r="Q1521" s="2" t="s">
        <v>272</v>
      </c>
      <c r="R1521" s="2" t="s">
        <v>272</v>
      </c>
      <c r="S1521" s="2" t="s">
        <v>272</v>
      </c>
      <c r="T1521" s="2" t="s">
        <v>272</v>
      </c>
      <c r="U1521" s="25" t="s">
        <v>272</v>
      </c>
      <c r="V1521" s="24" t="s">
        <v>272</v>
      </c>
      <c r="W1521" s="2" t="s">
        <v>272</v>
      </c>
      <c r="X1521" s="2" t="s">
        <v>273</v>
      </c>
      <c r="Y1521" s="2" t="s">
        <v>273</v>
      </c>
      <c r="Z1521" s="175" t="s">
        <v>273</v>
      </c>
      <c r="AA1521" s="24" t="s">
        <v>272</v>
      </c>
      <c r="AB1521" s="2" t="s">
        <v>272</v>
      </c>
      <c r="AC1521" s="25" t="s">
        <v>273</v>
      </c>
      <c r="AD1521" s="174" t="s">
        <v>272</v>
      </c>
      <c r="AE1521" s="25" t="s">
        <v>273</v>
      </c>
      <c r="AF1521" s="180">
        <v>100</v>
      </c>
    </row>
    <row r="1522" spans="1:32">
      <c r="A1522" s="134" t="str">
        <f t="shared" si="23"/>
        <v>DEbu_03.1</v>
      </c>
      <c r="C1522" s="177" t="s">
        <v>14</v>
      </c>
      <c r="D1522" s="178" t="s">
        <v>1</v>
      </c>
      <c r="E1522" s="178" t="s">
        <v>541</v>
      </c>
      <c r="F1522" s="178" t="s">
        <v>542</v>
      </c>
      <c r="G1522" s="178" t="s">
        <v>540</v>
      </c>
      <c r="H1522" s="177" t="s">
        <v>52</v>
      </c>
      <c r="I1522" s="179" t="s">
        <v>53</v>
      </c>
      <c r="J1522" s="59" t="s">
        <v>1936</v>
      </c>
      <c r="K1522" s="60" t="s">
        <v>1959</v>
      </c>
      <c r="L1522" s="174" t="s">
        <v>272</v>
      </c>
      <c r="M1522" s="2" t="s">
        <v>272</v>
      </c>
      <c r="N1522" s="175" t="s">
        <v>272</v>
      </c>
      <c r="O1522" s="24" t="s">
        <v>272</v>
      </c>
      <c r="P1522" s="2" t="s">
        <v>272</v>
      </c>
      <c r="Q1522" s="2" t="s">
        <v>272</v>
      </c>
      <c r="R1522" s="2" t="s">
        <v>273</v>
      </c>
      <c r="S1522" s="2" t="s">
        <v>272</v>
      </c>
      <c r="T1522" s="2" t="s">
        <v>273</v>
      </c>
      <c r="U1522" s="25" t="s">
        <v>273</v>
      </c>
      <c r="V1522" s="24" t="s">
        <v>272</v>
      </c>
      <c r="W1522" s="2" t="s">
        <v>272</v>
      </c>
      <c r="X1522" s="2" t="s">
        <v>273</v>
      </c>
      <c r="Y1522" s="2" t="s">
        <v>273</v>
      </c>
      <c r="Z1522" s="175" t="s">
        <v>273</v>
      </c>
      <c r="AA1522" s="24" t="s">
        <v>272</v>
      </c>
      <c r="AB1522" s="2" t="s">
        <v>272</v>
      </c>
      <c r="AC1522" s="25" t="s">
        <v>272</v>
      </c>
      <c r="AD1522" s="174" t="s">
        <v>272</v>
      </c>
      <c r="AE1522" s="25" t="s">
        <v>273</v>
      </c>
      <c r="AF1522" s="180">
        <v>100</v>
      </c>
    </row>
    <row r="1523" spans="1:32">
      <c r="A1523" s="134" t="str">
        <f t="shared" si="23"/>
        <v>DEbu_03.1</v>
      </c>
      <c r="C1523" s="177" t="s">
        <v>14</v>
      </c>
      <c r="D1523" s="178" t="s">
        <v>1</v>
      </c>
      <c r="E1523" s="178" t="s">
        <v>541</v>
      </c>
      <c r="F1523" s="178" t="s">
        <v>542</v>
      </c>
      <c r="G1523" s="178" t="s">
        <v>540</v>
      </c>
      <c r="H1523" s="177" t="s">
        <v>52</v>
      </c>
      <c r="I1523" s="179" t="s">
        <v>53</v>
      </c>
      <c r="J1523" s="59" t="s">
        <v>1932</v>
      </c>
      <c r="K1523" s="60" t="s">
        <v>1960</v>
      </c>
      <c r="L1523" s="174" t="s">
        <v>272</v>
      </c>
      <c r="M1523" s="2" t="s">
        <v>272</v>
      </c>
      <c r="N1523" s="175" t="s">
        <v>272</v>
      </c>
      <c r="O1523" s="24" t="s">
        <v>272</v>
      </c>
      <c r="P1523" s="2" t="s">
        <v>272</v>
      </c>
      <c r="Q1523" s="2" t="s">
        <v>272</v>
      </c>
      <c r="R1523" s="2" t="s">
        <v>272</v>
      </c>
      <c r="S1523" s="2" t="s">
        <v>272</v>
      </c>
      <c r="T1523" s="2" t="s">
        <v>272</v>
      </c>
      <c r="U1523" s="25" t="s">
        <v>273</v>
      </c>
      <c r="V1523" s="24" t="s">
        <v>272</v>
      </c>
      <c r="W1523" s="2" t="s">
        <v>272</v>
      </c>
      <c r="X1523" s="2" t="s">
        <v>272</v>
      </c>
      <c r="Y1523" s="2" t="s">
        <v>272</v>
      </c>
      <c r="Z1523" s="175" t="s">
        <v>273</v>
      </c>
      <c r="AA1523" s="24" t="s">
        <v>272</v>
      </c>
      <c r="AB1523" s="2" t="s">
        <v>272</v>
      </c>
      <c r="AC1523" s="25" t="s">
        <v>272</v>
      </c>
      <c r="AD1523" s="174" t="s">
        <v>272</v>
      </c>
      <c r="AE1523" s="25" t="s">
        <v>273</v>
      </c>
      <c r="AF1523" s="180">
        <v>100</v>
      </c>
    </row>
    <row r="1524" spans="1:32">
      <c r="A1524" s="134" t="str">
        <f t="shared" si="23"/>
        <v>DEbu_04.1</v>
      </c>
      <c r="C1524" s="177" t="s">
        <v>14</v>
      </c>
      <c r="D1524" s="178" t="s">
        <v>1</v>
      </c>
      <c r="E1524" s="178" t="s">
        <v>543</v>
      </c>
      <c r="F1524" s="178" t="s">
        <v>544</v>
      </c>
      <c r="G1524" s="178" t="s">
        <v>540</v>
      </c>
      <c r="H1524" s="177" t="s">
        <v>52</v>
      </c>
      <c r="I1524" s="179" t="s">
        <v>643</v>
      </c>
      <c r="J1524" s="59" t="s">
        <v>47</v>
      </c>
      <c r="K1524" s="60" t="s">
        <v>47</v>
      </c>
      <c r="L1524" s="174" t="s">
        <v>272</v>
      </c>
      <c r="M1524" s="2" t="s">
        <v>272</v>
      </c>
      <c r="N1524" s="175" t="s">
        <v>272</v>
      </c>
      <c r="O1524" s="24" t="s">
        <v>272</v>
      </c>
      <c r="P1524" s="2" t="s">
        <v>272</v>
      </c>
      <c r="Q1524" s="2" t="s">
        <v>272</v>
      </c>
      <c r="R1524" s="2" t="s">
        <v>272</v>
      </c>
      <c r="S1524" s="2" t="s">
        <v>272</v>
      </c>
      <c r="T1524" s="2" t="s">
        <v>272</v>
      </c>
      <c r="U1524" s="25" t="s">
        <v>272</v>
      </c>
      <c r="V1524" s="24" t="s">
        <v>272</v>
      </c>
      <c r="W1524" s="2" t="s">
        <v>272</v>
      </c>
      <c r="X1524" s="2" t="s">
        <v>272</v>
      </c>
      <c r="Y1524" s="2" t="s">
        <v>272</v>
      </c>
      <c r="Z1524" s="175" t="s">
        <v>272</v>
      </c>
      <c r="AA1524" s="24" t="s">
        <v>272</v>
      </c>
      <c r="AB1524" s="2" t="s">
        <v>272</v>
      </c>
      <c r="AC1524" s="25" t="s">
        <v>272</v>
      </c>
      <c r="AD1524" s="174" t="s">
        <v>272</v>
      </c>
      <c r="AE1524" s="25" t="s">
        <v>272</v>
      </c>
      <c r="AF1524" s="180" t="s">
        <v>7</v>
      </c>
    </row>
    <row r="1525" spans="1:32">
      <c r="A1525" s="134" t="str">
        <f t="shared" si="23"/>
        <v>DEbu_04.2</v>
      </c>
      <c r="C1525" s="177" t="s">
        <v>14</v>
      </c>
      <c r="D1525" s="178" t="s">
        <v>1</v>
      </c>
      <c r="E1525" s="178" t="s">
        <v>545</v>
      </c>
      <c r="F1525" s="178" t="s">
        <v>546</v>
      </c>
      <c r="G1525" s="178" t="s">
        <v>540</v>
      </c>
      <c r="H1525" s="177" t="s">
        <v>52</v>
      </c>
      <c r="I1525" s="179" t="s">
        <v>643</v>
      </c>
      <c r="J1525" s="59" t="s">
        <v>471</v>
      </c>
      <c r="K1525" s="60" t="s">
        <v>1961</v>
      </c>
      <c r="L1525" s="174" t="s">
        <v>272</v>
      </c>
      <c r="M1525" s="2" t="s">
        <v>272</v>
      </c>
      <c r="N1525" s="175" t="s">
        <v>272</v>
      </c>
      <c r="O1525" s="24" t="s">
        <v>272</v>
      </c>
      <c r="P1525" s="2" t="s">
        <v>273</v>
      </c>
      <c r="Q1525" s="2" t="s">
        <v>273</v>
      </c>
      <c r="R1525" s="2" t="s">
        <v>273</v>
      </c>
      <c r="S1525" s="2" t="s">
        <v>273</v>
      </c>
      <c r="T1525" s="2" t="s">
        <v>273</v>
      </c>
      <c r="U1525" s="25" t="s">
        <v>273</v>
      </c>
      <c r="V1525" s="24" t="s">
        <v>272</v>
      </c>
      <c r="W1525" s="2" t="s">
        <v>272</v>
      </c>
      <c r="X1525" s="2" t="s">
        <v>273</v>
      </c>
      <c r="Y1525" s="2" t="s">
        <v>273</v>
      </c>
      <c r="Z1525" s="175" t="s">
        <v>273</v>
      </c>
      <c r="AA1525" s="24" t="s">
        <v>273</v>
      </c>
      <c r="AB1525" s="2" t="s">
        <v>273</v>
      </c>
      <c r="AC1525" s="25" t="s">
        <v>273</v>
      </c>
      <c r="AD1525" s="174" t="s">
        <v>272</v>
      </c>
      <c r="AE1525" s="25" t="s">
        <v>273</v>
      </c>
      <c r="AF1525" s="180">
        <v>100</v>
      </c>
    </row>
    <row r="1526" spans="1:32">
      <c r="A1526" s="134" t="str">
        <f t="shared" si="23"/>
        <v>DEbu_05.1</v>
      </c>
      <c r="C1526" s="177" t="s">
        <v>14</v>
      </c>
      <c r="D1526" s="178" t="s">
        <v>1</v>
      </c>
      <c r="E1526" s="178" t="s">
        <v>547</v>
      </c>
      <c r="F1526" s="178" t="s">
        <v>548</v>
      </c>
      <c r="G1526" s="178" t="s">
        <v>540</v>
      </c>
      <c r="H1526" s="177" t="s">
        <v>52</v>
      </c>
      <c r="I1526" s="179" t="s">
        <v>643</v>
      </c>
      <c r="J1526" s="59" t="s">
        <v>334</v>
      </c>
      <c r="K1526" s="60" t="s">
        <v>1962</v>
      </c>
      <c r="L1526" s="174" t="s">
        <v>272</v>
      </c>
      <c r="M1526" s="2" t="s">
        <v>272</v>
      </c>
      <c r="N1526" s="175" t="s">
        <v>272</v>
      </c>
      <c r="O1526" s="24" t="s">
        <v>272</v>
      </c>
      <c r="P1526" s="2" t="s">
        <v>272</v>
      </c>
      <c r="Q1526" s="2" t="s">
        <v>272</v>
      </c>
      <c r="R1526" s="2" t="s">
        <v>273</v>
      </c>
      <c r="S1526" s="2" t="s">
        <v>272</v>
      </c>
      <c r="T1526" s="2" t="s">
        <v>273</v>
      </c>
      <c r="U1526" s="25" t="s">
        <v>273</v>
      </c>
      <c r="V1526" s="24" t="s">
        <v>272</v>
      </c>
      <c r="W1526" s="2" t="s">
        <v>272</v>
      </c>
      <c r="X1526" s="2" t="s">
        <v>272</v>
      </c>
      <c r="Y1526" s="2" t="s">
        <v>272</v>
      </c>
      <c r="Z1526" s="175" t="s">
        <v>272</v>
      </c>
      <c r="AA1526" s="24" t="s">
        <v>272</v>
      </c>
      <c r="AB1526" s="2" t="s">
        <v>272</v>
      </c>
      <c r="AC1526" s="25" t="s">
        <v>272</v>
      </c>
      <c r="AD1526" s="174" t="s">
        <v>272</v>
      </c>
      <c r="AE1526" s="25" t="s">
        <v>272</v>
      </c>
      <c r="AF1526" s="180">
        <v>100</v>
      </c>
    </row>
    <row r="1527" spans="1:32">
      <c r="A1527" s="134" t="str">
        <f t="shared" si="23"/>
        <v>DEbu_05.1</v>
      </c>
      <c r="C1527" s="177" t="s">
        <v>14</v>
      </c>
      <c r="D1527" s="178" t="s">
        <v>1</v>
      </c>
      <c r="E1527" s="178" t="s">
        <v>547</v>
      </c>
      <c r="F1527" s="178" t="s">
        <v>548</v>
      </c>
      <c r="G1527" s="178" t="s">
        <v>540</v>
      </c>
      <c r="H1527" s="177" t="s">
        <v>52</v>
      </c>
      <c r="I1527" s="179" t="s">
        <v>643</v>
      </c>
      <c r="J1527" s="59" t="s">
        <v>334</v>
      </c>
      <c r="K1527" s="60" t="s">
        <v>1963</v>
      </c>
      <c r="L1527" s="174" t="s">
        <v>272</v>
      </c>
      <c r="M1527" s="2" t="s">
        <v>272</v>
      </c>
      <c r="N1527" s="175" t="s">
        <v>272</v>
      </c>
      <c r="O1527" s="24" t="s">
        <v>272</v>
      </c>
      <c r="P1527" s="2" t="s">
        <v>272</v>
      </c>
      <c r="Q1527" s="2" t="s">
        <v>272</v>
      </c>
      <c r="R1527" s="2" t="s">
        <v>272</v>
      </c>
      <c r="S1527" s="2" t="s">
        <v>272</v>
      </c>
      <c r="T1527" s="2" t="s">
        <v>272</v>
      </c>
      <c r="U1527" s="25" t="s">
        <v>272</v>
      </c>
      <c r="V1527" s="24" t="s">
        <v>272</v>
      </c>
      <c r="W1527" s="2" t="s">
        <v>272</v>
      </c>
      <c r="X1527" s="2" t="s">
        <v>272</v>
      </c>
      <c r="Y1527" s="2" t="s">
        <v>272</v>
      </c>
      <c r="Z1527" s="175" t="s">
        <v>272</v>
      </c>
      <c r="AA1527" s="24" t="s">
        <v>272</v>
      </c>
      <c r="AB1527" s="2" t="s">
        <v>272</v>
      </c>
      <c r="AC1527" s="25" t="s">
        <v>272</v>
      </c>
      <c r="AD1527" s="174" t="s">
        <v>272</v>
      </c>
      <c r="AE1527" s="25" t="s">
        <v>272</v>
      </c>
      <c r="AF1527" s="180">
        <v>100</v>
      </c>
    </row>
    <row r="1528" spans="1:32">
      <c r="A1528" s="134" t="str">
        <f t="shared" si="23"/>
        <v>DEbu_05.1</v>
      </c>
      <c r="C1528" s="177" t="s">
        <v>14</v>
      </c>
      <c r="D1528" s="178" t="s">
        <v>1</v>
      </c>
      <c r="E1528" s="178" t="s">
        <v>547</v>
      </c>
      <c r="F1528" s="178" t="s">
        <v>548</v>
      </c>
      <c r="G1528" s="178" t="s">
        <v>540</v>
      </c>
      <c r="H1528" s="177" t="s">
        <v>52</v>
      </c>
      <c r="I1528" s="179" t="s">
        <v>643</v>
      </c>
      <c r="J1528" s="59" t="s">
        <v>1964</v>
      </c>
      <c r="K1528" s="60" t="s">
        <v>1965</v>
      </c>
      <c r="L1528" s="174" t="s">
        <v>273</v>
      </c>
      <c r="M1528" s="2" t="s">
        <v>273</v>
      </c>
      <c r="N1528" s="175" t="s">
        <v>273</v>
      </c>
      <c r="O1528" s="24" t="s">
        <v>672</v>
      </c>
      <c r="P1528" s="2" t="s">
        <v>672</v>
      </c>
      <c r="Q1528" s="2" t="s">
        <v>672</v>
      </c>
      <c r="R1528" s="2" t="s">
        <v>273</v>
      </c>
      <c r="S1528" s="2" t="s">
        <v>273</v>
      </c>
      <c r="T1528" s="2" t="s">
        <v>273</v>
      </c>
      <c r="U1528" s="25" t="s">
        <v>273</v>
      </c>
      <c r="V1528" s="24" t="s">
        <v>273</v>
      </c>
      <c r="W1528" s="2" t="s">
        <v>273</v>
      </c>
      <c r="X1528" s="2" t="s">
        <v>273</v>
      </c>
      <c r="Y1528" s="2" t="s">
        <v>273</v>
      </c>
      <c r="Z1528" s="175" t="s">
        <v>273</v>
      </c>
      <c r="AA1528" s="24" t="s">
        <v>273</v>
      </c>
      <c r="AB1528" s="2" t="s">
        <v>273</v>
      </c>
      <c r="AC1528" s="25" t="s">
        <v>273</v>
      </c>
      <c r="AD1528" s="174" t="s">
        <v>273</v>
      </c>
      <c r="AE1528" s="25" t="s">
        <v>273</v>
      </c>
      <c r="AF1528" s="180">
        <v>100</v>
      </c>
    </row>
    <row r="1529" spans="1:32">
      <c r="A1529" s="134" t="str">
        <f t="shared" si="23"/>
        <v>DEbu_05.2</v>
      </c>
      <c r="C1529" s="177" t="s">
        <v>14</v>
      </c>
      <c r="D1529" s="178" t="s">
        <v>1</v>
      </c>
      <c r="E1529" s="178" t="s">
        <v>549</v>
      </c>
      <c r="F1529" s="178" t="s">
        <v>550</v>
      </c>
      <c r="G1529" s="178" t="s">
        <v>533</v>
      </c>
      <c r="H1529" s="177" t="s">
        <v>52</v>
      </c>
      <c r="I1529" s="179" t="s">
        <v>643</v>
      </c>
      <c r="J1529" s="59" t="s">
        <v>334</v>
      </c>
      <c r="K1529" s="60" t="s">
        <v>1966</v>
      </c>
      <c r="L1529" s="174" t="s">
        <v>272</v>
      </c>
      <c r="M1529" s="2" t="s">
        <v>272</v>
      </c>
      <c r="N1529" s="175" t="s">
        <v>273</v>
      </c>
      <c r="O1529" s="24"/>
      <c r="P1529" s="2"/>
      <c r="Q1529" s="2"/>
      <c r="R1529" s="2"/>
      <c r="S1529" s="2"/>
      <c r="T1529" s="2"/>
      <c r="U1529" s="25"/>
      <c r="V1529" s="24"/>
      <c r="W1529" s="2"/>
      <c r="X1529" s="2"/>
      <c r="Y1529" s="2"/>
      <c r="Z1529" s="175"/>
      <c r="AA1529" s="24"/>
      <c r="AB1529" s="2"/>
      <c r="AC1529" s="25"/>
      <c r="AD1529" s="174"/>
      <c r="AE1529" s="25"/>
      <c r="AF1529" s="180">
        <v>100</v>
      </c>
    </row>
    <row r="1530" spans="1:32">
      <c r="A1530" s="134" t="str">
        <f t="shared" si="23"/>
        <v>DEbu_05.3</v>
      </c>
      <c r="C1530" s="177" t="s">
        <v>14</v>
      </c>
      <c r="D1530" s="178" t="s">
        <v>1</v>
      </c>
      <c r="E1530" s="178" t="s">
        <v>551</v>
      </c>
      <c r="F1530" s="178" t="s">
        <v>552</v>
      </c>
      <c r="G1530" s="178" t="s">
        <v>533</v>
      </c>
      <c r="H1530" s="177" t="s">
        <v>52</v>
      </c>
      <c r="I1530" s="179" t="s">
        <v>643</v>
      </c>
      <c r="J1530" s="59" t="s">
        <v>1940</v>
      </c>
      <c r="K1530" s="60" t="s">
        <v>1967</v>
      </c>
      <c r="L1530" s="174" t="s">
        <v>272</v>
      </c>
      <c r="M1530" s="2" t="s">
        <v>272</v>
      </c>
      <c r="N1530" s="175" t="s">
        <v>272</v>
      </c>
      <c r="O1530" s="24"/>
      <c r="P1530" s="2"/>
      <c r="Q1530" s="2"/>
      <c r="R1530" s="2"/>
      <c r="S1530" s="2"/>
      <c r="T1530" s="2"/>
      <c r="U1530" s="25"/>
      <c r="V1530" s="24"/>
      <c r="W1530" s="2"/>
      <c r="X1530" s="2"/>
      <c r="Y1530" s="2"/>
      <c r="Z1530" s="175"/>
      <c r="AA1530" s="24"/>
      <c r="AB1530" s="2"/>
      <c r="AC1530" s="25"/>
      <c r="AD1530" s="174"/>
      <c r="AE1530" s="25"/>
      <c r="AF1530" s="180">
        <v>100</v>
      </c>
    </row>
    <row r="1531" spans="1:32">
      <c r="A1531" s="134" t="str">
        <f t="shared" si="23"/>
        <v>DEbu_06.1</v>
      </c>
      <c r="C1531" s="177" t="s">
        <v>14</v>
      </c>
      <c r="D1531" s="178" t="s">
        <v>1</v>
      </c>
      <c r="E1531" s="178" t="s">
        <v>553</v>
      </c>
      <c r="F1531" s="178" t="s">
        <v>554</v>
      </c>
      <c r="G1531" s="178" t="s">
        <v>540</v>
      </c>
      <c r="H1531" s="177" t="s">
        <v>52</v>
      </c>
      <c r="I1531" s="179" t="s">
        <v>643</v>
      </c>
      <c r="J1531" s="59" t="s">
        <v>333</v>
      </c>
      <c r="K1531" s="60" t="s">
        <v>1968</v>
      </c>
      <c r="L1531" s="174" t="s">
        <v>272</v>
      </c>
      <c r="M1531" s="2" t="s">
        <v>272</v>
      </c>
      <c r="N1531" s="175" t="s">
        <v>272</v>
      </c>
      <c r="O1531" s="24" t="s">
        <v>272</v>
      </c>
      <c r="P1531" s="2" t="s">
        <v>272</v>
      </c>
      <c r="Q1531" s="2" t="s">
        <v>273</v>
      </c>
      <c r="R1531" s="2" t="s">
        <v>273</v>
      </c>
      <c r="S1531" s="2" t="s">
        <v>272</v>
      </c>
      <c r="T1531" s="2" t="s">
        <v>272</v>
      </c>
      <c r="U1531" s="25" t="s">
        <v>273</v>
      </c>
      <c r="V1531" s="24" t="s">
        <v>273</v>
      </c>
      <c r="W1531" s="2" t="s">
        <v>273</v>
      </c>
      <c r="X1531" s="2" t="s">
        <v>273</v>
      </c>
      <c r="Y1531" s="2" t="s">
        <v>273</v>
      </c>
      <c r="Z1531" s="175" t="s">
        <v>273</v>
      </c>
      <c r="AA1531" s="24" t="s">
        <v>273</v>
      </c>
      <c r="AB1531" s="2" t="s">
        <v>273</v>
      </c>
      <c r="AC1531" s="25" t="s">
        <v>273</v>
      </c>
      <c r="AD1531" s="174" t="s">
        <v>272</v>
      </c>
      <c r="AE1531" s="25" t="s">
        <v>273</v>
      </c>
      <c r="AF1531" s="180">
        <v>100</v>
      </c>
    </row>
    <row r="1532" spans="1:32">
      <c r="A1532" s="134" t="str">
        <f t="shared" si="23"/>
        <v>DEbu_06.2</v>
      </c>
      <c r="C1532" s="177" t="s">
        <v>14</v>
      </c>
      <c r="D1532" s="178" t="s">
        <v>1</v>
      </c>
      <c r="E1532" s="178" t="s">
        <v>555</v>
      </c>
      <c r="F1532" s="178" t="s">
        <v>556</v>
      </c>
      <c r="G1532" s="178" t="s">
        <v>540</v>
      </c>
      <c r="H1532" s="177" t="s">
        <v>52</v>
      </c>
      <c r="I1532" s="179" t="s">
        <v>643</v>
      </c>
      <c r="J1532" s="59" t="s">
        <v>329</v>
      </c>
      <c r="K1532" s="60" t="s">
        <v>1969</v>
      </c>
      <c r="L1532" s="174" t="s">
        <v>272</v>
      </c>
      <c r="M1532" s="2" t="s">
        <v>272</v>
      </c>
      <c r="N1532" s="175" t="s">
        <v>272</v>
      </c>
      <c r="O1532" s="24" t="s">
        <v>272</v>
      </c>
      <c r="P1532" s="2" t="s">
        <v>272</v>
      </c>
      <c r="Q1532" s="2" t="s">
        <v>272</v>
      </c>
      <c r="R1532" s="2" t="s">
        <v>272</v>
      </c>
      <c r="S1532" s="2" t="s">
        <v>272</v>
      </c>
      <c r="T1532" s="2" t="s">
        <v>272</v>
      </c>
      <c r="U1532" s="25" t="s">
        <v>272</v>
      </c>
      <c r="V1532" s="24" t="s">
        <v>272</v>
      </c>
      <c r="W1532" s="2" t="s">
        <v>272</v>
      </c>
      <c r="X1532" s="2" t="s">
        <v>272</v>
      </c>
      <c r="Y1532" s="2" t="s">
        <v>272</v>
      </c>
      <c r="Z1532" s="175" t="s">
        <v>273</v>
      </c>
      <c r="AA1532" s="24" t="s">
        <v>273</v>
      </c>
      <c r="AB1532" s="2" t="s">
        <v>273</v>
      </c>
      <c r="AC1532" s="25" t="s">
        <v>273</v>
      </c>
      <c r="AD1532" s="174" t="s">
        <v>272</v>
      </c>
      <c r="AE1532" s="25" t="s">
        <v>273</v>
      </c>
      <c r="AF1532" s="180">
        <v>100</v>
      </c>
    </row>
    <row r="1533" spans="1:32">
      <c r="A1533" s="134" t="str">
        <f t="shared" si="23"/>
        <v>DEbu_06.2</v>
      </c>
      <c r="C1533" s="177" t="s">
        <v>14</v>
      </c>
      <c r="D1533" s="178" t="s">
        <v>1</v>
      </c>
      <c r="E1533" s="178" t="s">
        <v>555</v>
      </c>
      <c r="F1533" s="178" t="s">
        <v>556</v>
      </c>
      <c r="G1533" s="178" t="s">
        <v>540</v>
      </c>
      <c r="H1533" s="177" t="s">
        <v>52</v>
      </c>
      <c r="I1533" s="179" t="s">
        <v>643</v>
      </c>
      <c r="J1533" s="59" t="s">
        <v>1970</v>
      </c>
      <c r="K1533" s="60" t="s">
        <v>1971</v>
      </c>
      <c r="L1533" s="174" t="s">
        <v>273</v>
      </c>
      <c r="M1533" s="2" t="s">
        <v>273</v>
      </c>
      <c r="N1533" s="175" t="s">
        <v>273</v>
      </c>
      <c r="O1533" s="24" t="s">
        <v>672</v>
      </c>
      <c r="P1533" s="2" t="s">
        <v>672</v>
      </c>
      <c r="Q1533" s="2" t="s">
        <v>672</v>
      </c>
      <c r="R1533" s="2" t="s">
        <v>273</v>
      </c>
      <c r="S1533" s="2" t="s">
        <v>273</v>
      </c>
      <c r="T1533" s="2" t="s">
        <v>273</v>
      </c>
      <c r="U1533" s="25" t="s">
        <v>273</v>
      </c>
      <c r="V1533" s="24" t="s">
        <v>273</v>
      </c>
      <c r="W1533" s="2" t="s">
        <v>273</v>
      </c>
      <c r="X1533" s="2" t="s">
        <v>273</v>
      </c>
      <c r="Y1533" s="2" t="s">
        <v>273</v>
      </c>
      <c r="Z1533" s="175" t="s">
        <v>273</v>
      </c>
      <c r="AA1533" s="24" t="s">
        <v>273</v>
      </c>
      <c r="AB1533" s="2" t="s">
        <v>273</v>
      </c>
      <c r="AC1533" s="25" t="s">
        <v>273</v>
      </c>
      <c r="AD1533" s="174" t="s">
        <v>273</v>
      </c>
      <c r="AE1533" s="25" t="s">
        <v>273</v>
      </c>
      <c r="AF1533" s="180">
        <v>100</v>
      </c>
    </row>
    <row r="1534" spans="1:32">
      <c r="A1534" s="134" t="str">
        <f t="shared" si="23"/>
        <v>DEbu_06.2</v>
      </c>
      <c r="C1534" s="177" t="s">
        <v>14</v>
      </c>
      <c r="D1534" s="178" t="s">
        <v>1</v>
      </c>
      <c r="E1534" s="178" t="s">
        <v>555</v>
      </c>
      <c r="F1534" s="178" t="s">
        <v>556</v>
      </c>
      <c r="G1534" s="178" t="s">
        <v>540</v>
      </c>
      <c r="H1534" s="177" t="s">
        <v>52</v>
      </c>
      <c r="I1534" s="179" t="s">
        <v>643</v>
      </c>
      <c r="J1534" s="59" t="s">
        <v>330</v>
      </c>
      <c r="K1534" s="60" t="s">
        <v>1972</v>
      </c>
      <c r="L1534" s="174" t="s">
        <v>272</v>
      </c>
      <c r="M1534" s="2" t="s">
        <v>273</v>
      </c>
      <c r="N1534" s="175" t="s">
        <v>273</v>
      </c>
      <c r="O1534" s="24" t="s">
        <v>672</v>
      </c>
      <c r="P1534" s="2" t="s">
        <v>672</v>
      </c>
      <c r="Q1534" s="2" t="s">
        <v>672</v>
      </c>
      <c r="R1534" s="2" t="s">
        <v>273</v>
      </c>
      <c r="S1534" s="2" t="s">
        <v>273</v>
      </c>
      <c r="T1534" s="2" t="s">
        <v>273</v>
      </c>
      <c r="U1534" s="25" t="s">
        <v>273</v>
      </c>
      <c r="V1534" s="24" t="s">
        <v>272</v>
      </c>
      <c r="W1534" s="2" t="s">
        <v>273</v>
      </c>
      <c r="X1534" s="2" t="s">
        <v>273</v>
      </c>
      <c r="Y1534" s="2" t="s">
        <v>273</v>
      </c>
      <c r="Z1534" s="175" t="s">
        <v>273</v>
      </c>
      <c r="AA1534" s="24" t="s">
        <v>272</v>
      </c>
      <c r="AB1534" s="2" t="s">
        <v>272</v>
      </c>
      <c r="AC1534" s="25" t="s">
        <v>273</v>
      </c>
      <c r="AD1534" s="174" t="s">
        <v>273</v>
      </c>
      <c r="AE1534" s="25" t="s">
        <v>273</v>
      </c>
      <c r="AF1534" s="180">
        <v>100</v>
      </c>
    </row>
    <row r="1535" spans="1:32">
      <c r="A1535" s="134" t="str">
        <f t="shared" si="23"/>
        <v>DEbu_06.3</v>
      </c>
      <c r="C1535" s="177" t="s">
        <v>14</v>
      </c>
      <c r="D1535" s="178" t="s">
        <v>1</v>
      </c>
      <c r="E1535" s="178" t="s">
        <v>557</v>
      </c>
      <c r="F1535" s="178" t="s">
        <v>558</v>
      </c>
      <c r="G1535" s="178" t="s">
        <v>533</v>
      </c>
      <c r="H1535" s="177" t="s">
        <v>52</v>
      </c>
      <c r="I1535" s="179" t="s">
        <v>643</v>
      </c>
      <c r="J1535" s="59" t="s">
        <v>332</v>
      </c>
      <c r="K1535" s="60" t="s">
        <v>1973</v>
      </c>
      <c r="L1535" s="174" t="s">
        <v>272</v>
      </c>
      <c r="M1535" s="2" t="s">
        <v>272</v>
      </c>
      <c r="N1535" s="175" t="s">
        <v>272</v>
      </c>
      <c r="O1535" s="24"/>
      <c r="P1535" s="2"/>
      <c r="Q1535" s="2"/>
      <c r="R1535" s="2"/>
      <c r="S1535" s="2"/>
      <c r="T1535" s="2"/>
      <c r="U1535" s="25"/>
      <c r="V1535" s="24"/>
      <c r="W1535" s="2"/>
      <c r="X1535" s="2"/>
      <c r="Y1535" s="2"/>
      <c r="Z1535" s="175"/>
      <c r="AA1535" s="24"/>
      <c r="AB1535" s="2"/>
      <c r="AC1535" s="25"/>
      <c r="AD1535" s="174"/>
      <c r="AE1535" s="25"/>
      <c r="AF1535" s="180">
        <v>100</v>
      </c>
    </row>
    <row r="1536" spans="1:32">
      <c r="A1536" s="134" t="str">
        <f t="shared" si="23"/>
        <v>DEbu_06.3</v>
      </c>
      <c r="C1536" s="177" t="s">
        <v>14</v>
      </c>
      <c r="D1536" s="178" t="s">
        <v>1</v>
      </c>
      <c r="E1536" s="178" t="s">
        <v>557</v>
      </c>
      <c r="F1536" s="178" t="s">
        <v>558</v>
      </c>
      <c r="G1536" s="178" t="s">
        <v>533</v>
      </c>
      <c r="H1536" s="177" t="s">
        <v>52</v>
      </c>
      <c r="I1536" s="179" t="s">
        <v>643</v>
      </c>
      <c r="J1536" s="59" t="s">
        <v>1974</v>
      </c>
      <c r="K1536" s="60" t="s">
        <v>1975</v>
      </c>
      <c r="L1536" s="174" t="s">
        <v>272</v>
      </c>
      <c r="M1536" s="2" t="s">
        <v>272</v>
      </c>
      <c r="N1536" s="175" t="s">
        <v>272</v>
      </c>
      <c r="O1536" s="24"/>
      <c r="P1536" s="2"/>
      <c r="Q1536" s="2"/>
      <c r="R1536" s="2"/>
      <c r="S1536" s="2"/>
      <c r="T1536" s="2"/>
      <c r="U1536" s="25"/>
      <c r="V1536" s="24"/>
      <c r="W1536" s="2"/>
      <c r="X1536" s="2"/>
      <c r="Y1536" s="2"/>
      <c r="Z1536" s="175"/>
      <c r="AA1536" s="24"/>
      <c r="AB1536" s="2"/>
      <c r="AC1536" s="25"/>
      <c r="AD1536" s="174"/>
      <c r="AE1536" s="25"/>
      <c r="AF1536" s="180">
        <v>100</v>
      </c>
    </row>
    <row r="1537" spans="1:32">
      <c r="A1537" s="134" t="str">
        <f t="shared" si="23"/>
        <v>DEbu_06.3</v>
      </c>
      <c r="C1537" s="177" t="s">
        <v>14</v>
      </c>
      <c r="D1537" s="178" t="s">
        <v>1</v>
      </c>
      <c r="E1537" s="178" t="s">
        <v>557</v>
      </c>
      <c r="F1537" s="178" t="s">
        <v>558</v>
      </c>
      <c r="G1537" s="178" t="s">
        <v>533</v>
      </c>
      <c r="H1537" s="177" t="s">
        <v>52</v>
      </c>
      <c r="I1537" s="179" t="s">
        <v>643</v>
      </c>
      <c r="J1537" s="59" t="s">
        <v>335</v>
      </c>
      <c r="K1537" s="60" t="s">
        <v>1976</v>
      </c>
      <c r="L1537" s="174" t="s">
        <v>272</v>
      </c>
      <c r="M1537" s="2" t="s">
        <v>272</v>
      </c>
      <c r="N1537" s="175" t="s">
        <v>272</v>
      </c>
      <c r="O1537" s="24"/>
      <c r="P1537" s="2"/>
      <c r="Q1537" s="2"/>
      <c r="R1537" s="2"/>
      <c r="S1537" s="2"/>
      <c r="T1537" s="2"/>
      <c r="U1537" s="25"/>
      <c r="V1537" s="24"/>
      <c r="W1537" s="2"/>
      <c r="X1537" s="2"/>
      <c r="Y1537" s="2"/>
      <c r="Z1537" s="175"/>
      <c r="AA1537" s="24"/>
      <c r="AB1537" s="2"/>
      <c r="AC1537" s="25"/>
      <c r="AD1537" s="174"/>
      <c r="AE1537" s="25"/>
      <c r="AF1537" s="180">
        <v>100</v>
      </c>
    </row>
    <row r="1538" spans="1:32">
      <c r="A1538" s="134" t="str">
        <f t="shared" si="23"/>
        <v>DEbu_06.4</v>
      </c>
      <c r="C1538" s="177" t="s">
        <v>14</v>
      </c>
      <c r="D1538" s="178" t="s">
        <v>1</v>
      </c>
      <c r="E1538" s="178" t="s">
        <v>559</v>
      </c>
      <c r="F1538" s="178" t="s">
        <v>560</v>
      </c>
      <c r="G1538" s="178" t="s">
        <v>533</v>
      </c>
      <c r="H1538" s="177" t="s">
        <v>52</v>
      </c>
      <c r="I1538" s="179" t="s">
        <v>643</v>
      </c>
      <c r="J1538" s="59" t="s">
        <v>332</v>
      </c>
      <c r="K1538" s="60" t="s">
        <v>1977</v>
      </c>
      <c r="L1538" s="174" t="s">
        <v>272</v>
      </c>
      <c r="M1538" s="2" t="s">
        <v>272</v>
      </c>
      <c r="N1538" s="175" t="s">
        <v>272</v>
      </c>
      <c r="O1538" s="24"/>
      <c r="P1538" s="2"/>
      <c r="Q1538" s="2"/>
      <c r="R1538" s="2"/>
      <c r="S1538" s="2"/>
      <c r="T1538" s="2"/>
      <c r="U1538" s="25"/>
      <c r="V1538" s="24"/>
      <c r="W1538" s="2"/>
      <c r="X1538" s="2"/>
      <c r="Y1538" s="2"/>
      <c r="Z1538" s="175"/>
      <c r="AA1538" s="24"/>
      <c r="AB1538" s="2"/>
      <c r="AC1538" s="25"/>
      <c r="AD1538" s="174"/>
      <c r="AE1538" s="25"/>
      <c r="AF1538" s="180">
        <v>100</v>
      </c>
    </row>
    <row r="1539" spans="1:32">
      <c r="A1539" s="134" t="str">
        <f t="shared" si="23"/>
        <v>DEbu_06.4</v>
      </c>
      <c r="C1539" s="177" t="s">
        <v>14</v>
      </c>
      <c r="D1539" s="178" t="s">
        <v>1</v>
      </c>
      <c r="E1539" s="178" t="s">
        <v>559</v>
      </c>
      <c r="F1539" s="178" t="s">
        <v>560</v>
      </c>
      <c r="G1539" s="178" t="s">
        <v>533</v>
      </c>
      <c r="H1539" s="177" t="s">
        <v>52</v>
      </c>
      <c r="I1539" s="179" t="s">
        <v>643</v>
      </c>
      <c r="J1539" s="59" t="s">
        <v>1978</v>
      </c>
      <c r="K1539" s="60" t="s">
        <v>1979</v>
      </c>
      <c r="L1539" s="174" t="s">
        <v>272</v>
      </c>
      <c r="M1539" s="2" t="s">
        <v>272</v>
      </c>
      <c r="N1539" s="175" t="s">
        <v>272</v>
      </c>
      <c r="O1539" s="24"/>
      <c r="P1539" s="2"/>
      <c r="Q1539" s="2"/>
      <c r="R1539" s="2"/>
      <c r="S1539" s="2"/>
      <c r="T1539" s="2"/>
      <c r="U1539" s="25"/>
      <c r="V1539" s="24"/>
      <c r="W1539" s="2"/>
      <c r="X1539" s="2"/>
      <c r="Y1539" s="2"/>
      <c r="Z1539" s="175"/>
      <c r="AA1539" s="24"/>
      <c r="AB1539" s="2"/>
      <c r="AC1539" s="25"/>
      <c r="AD1539" s="174"/>
      <c r="AE1539" s="25"/>
      <c r="AF1539" s="180">
        <v>100</v>
      </c>
    </row>
    <row r="1540" spans="1:32">
      <c r="A1540" s="134" t="str">
        <f t="shared" si="23"/>
        <v>DEbu_06.4</v>
      </c>
      <c r="C1540" s="177" t="s">
        <v>14</v>
      </c>
      <c r="D1540" s="178" t="s">
        <v>1</v>
      </c>
      <c r="E1540" s="178" t="s">
        <v>559</v>
      </c>
      <c r="F1540" s="178" t="s">
        <v>560</v>
      </c>
      <c r="G1540" s="178" t="s">
        <v>533</v>
      </c>
      <c r="H1540" s="177" t="s">
        <v>52</v>
      </c>
      <c r="I1540" s="179" t="s">
        <v>643</v>
      </c>
      <c r="J1540" s="59" t="s">
        <v>1980</v>
      </c>
      <c r="K1540" s="60" t="s">
        <v>1981</v>
      </c>
      <c r="L1540" s="174" t="s">
        <v>272</v>
      </c>
      <c r="M1540" s="2" t="s">
        <v>272</v>
      </c>
      <c r="N1540" s="175" t="s">
        <v>272</v>
      </c>
      <c r="O1540" s="24"/>
      <c r="P1540" s="2"/>
      <c r="Q1540" s="2"/>
      <c r="R1540" s="2"/>
      <c r="S1540" s="2"/>
      <c r="T1540" s="2"/>
      <c r="U1540" s="25"/>
      <c r="V1540" s="24"/>
      <c r="W1540" s="2"/>
      <c r="X1540" s="2"/>
      <c r="Y1540" s="2"/>
      <c r="Z1540" s="175"/>
      <c r="AA1540" s="24"/>
      <c r="AB1540" s="2"/>
      <c r="AC1540" s="25"/>
      <c r="AD1540" s="174"/>
      <c r="AE1540" s="25"/>
      <c r="AF1540" s="180">
        <v>100</v>
      </c>
    </row>
    <row r="1541" spans="1:32">
      <c r="A1541" s="134" t="str">
        <f t="shared" si="23"/>
        <v>DEbu_07.1</v>
      </c>
      <c r="C1541" s="177" t="s">
        <v>14</v>
      </c>
      <c r="D1541" s="178" t="s">
        <v>1</v>
      </c>
      <c r="E1541" s="178" t="s">
        <v>561</v>
      </c>
      <c r="F1541" s="178" t="s">
        <v>562</v>
      </c>
      <c r="G1541" s="178" t="s">
        <v>533</v>
      </c>
      <c r="H1541" s="177" t="s">
        <v>52</v>
      </c>
      <c r="I1541" s="179" t="s">
        <v>53</v>
      </c>
      <c r="J1541" s="59" t="s">
        <v>1982</v>
      </c>
      <c r="K1541" s="60" t="s">
        <v>1983</v>
      </c>
      <c r="L1541" s="174" t="s">
        <v>272</v>
      </c>
      <c r="M1541" s="2" t="s">
        <v>272</v>
      </c>
      <c r="N1541" s="175" t="s">
        <v>272</v>
      </c>
      <c r="O1541" s="24"/>
      <c r="P1541" s="2"/>
      <c r="Q1541" s="2"/>
      <c r="R1541" s="2"/>
      <c r="S1541" s="2"/>
      <c r="T1541" s="2"/>
      <c r="U1541" s="25"/>
      <c r="V1541" s="24"/>
      <c r="W1541" s="2"/>
      <c r="X1541" s="2"/>
      <c r="Y1541" s="2"/>
      <c r="Z1541" s="175"/>
      <c r="AA1541" s="24"/>
      <c r="AB1541" s="2"/>
      <c r="AC1541" s="25"/>
      <c r="AD1541" s="174"/>
      <c r="AE1541" s="25"/>
      <c r="AF1541" s="180">
        <v>100</v>
      </c>
    </row>
    <row r="1542" spans="1:32">
      <c r="A1542" s="134" t="str">
        <f t="shared" si="23"/>
        <v>DEbu_07.1</v>
      </c>
      <c r="C1542" s="177" t="s">
        <v>14</v>
      </c>
      <c r="D1542" s="178" t="s">
        <v>1</v>
      </c>
      <c r="E1542" s="178" t="s">
        <v>561</v>
      </c>
      <c r="F1542" s="178" t="s">
        <v>562</v>
      </c>
      <c r="G1542" s="178" t="s">
        <v>533</v>
      </c>
      <c r="H1542" s="177" t="s">
        <v>52</v>
      </c>
      <c r="I1542" s="179" t="s">
        <v>53</v>
      </c>
      <c r="J1542" s="59" t="s">
        <v>1932</v>
      </c>
      <c r="K1542" s="60" t="s">
        <v>1984</v>
      </c>
      <c r="L1542" s="174" t="s">
        <v>272</v>
      </c>
      <c r="M1542" s="2" t="s">
        <v>272</v>
      </c>
      <c r="N1542" s="175" t="s">
        <v>272</v>
      </c>
      <c r="O1542" s="24"/>
      <c r="P1542" s="2"/>
      <c r="Q1542" s="2"/>
      <c r="R1542" s="2"/>
      <c r="S1542" s="2"/>
      <c r="T1542" s="2"/>
      <c r="U1542" s="25"/>
      <c r="V1542" s="24"/>
      <c r="W1542" s="2"/>
      <c r="X1542" s="2"/>
      <c r="Y1542" s="2"/>
      <c r="Z1542" s="175"/>
      <c r="AA1542" s="24"/>
      <c r="AB1542" s="2"/>
      <c r="AC1542" s="25"/>
      <c r="AD1542" s="174"/>
      <c r="AE1542" s="25"/>
      <c r="AF1542" s="180">
        <v>100</v>
      </c>
    </row>
    <row r="1543" spans="1:32">
      <c r="A1543" s="134" t="str">
        <f t="shared" si="23"/>
        <v>DEbu_07.1</v>
      </c>
      <c r="C1543" s="177" t="s">
        <v>14</v>
      </c>
      <c r="D1543" s="178" t="s">
        <v>1</v>
      </c>
      <c r="E1543" s="178" t="s">
        <v>561</v>
      </c>
      <c r="F1543" s="178" t="s">
        <v>562</v>
      </c>
      <c r="G1543" s="178" t="s">
        <v>533</v>
      </c>
      <c r="H1543" s="177" t="s">
        <v>52</v>
      </c>
      <c r="I1543" s="179" t="s">
        <v>53</v>
      </c>
      <c r="J1543" s="59" t="s">
        <v>1928</v>
      </c>
      <c r="K1543" s="60" t="s">
        <v>1985</v>
      </c>
      <c r="L1543" s="174" t="s">
        <v>272</v>
      </c>
      <c r="M1543" s="2" t="s">
        <v>272</v>
      </c>
      <c r="N1543" s="175" t="s">
        <v>272</v>
      </c>
      <c r="O1543" s="24"/>
      <c r="P1543" s="2"/>
      <c r="Q1543" s="2"/>
      <c r="R1543" s="2"/>
      <c r="S1543" s="2"/>
      <c r="T1543" s="2"/>
      <c r="U1543" s="25"/>
      <c r="V1543" s="24"/>
      <c r="W1543" s="2"/>
      <c r="X1543" s="2"/>
      <c r="Y1543" s="2"/>
      <c r="Z1543" s="175"/>
      <c r="AA1543" s="24"/>
      <c r="AB1543" s="2"/>
      <c r="AC1543" s="25"/>
      <c r="AD1543" s="174"/>
      <c r="AE1543" s="25"/>
      <c r="AF1543" s="180">
        <v>100</v>
      </c>
    </row>
    <row r="1544" spans="1:32">
      <c r="A1544" s="134" t="str">
        <f t="shared" ref="A1544:A1607" si="24">C1544&amp;LOWER(LEFT(D1544,2))&amp;"_"&amp;IF(LEN(TRIM(LEFT(E1544,FIND(" ",E1544))))=3,"0"&amp;TRIM(LEFT(E1544,FIND(" ",E1544))),TRIM(LEFT(E1544,FIND(" ",E1544))))</f>
        <v>DEbu_07.1</v>
      </c>
      <c r="C1544" s="177" t="s">
        <v>14</v>
      </c>
      <c r="D1544" s="178" t="s">
        <v>1</v>
      </c>
      <c r="E1544" s="178" t="s">
        <v>561</v>
      </c>
      <c r="F1544" s="178" t="s">
        <v>562</v>
      </c>
      <c r="G1544" s="178" t="s">
        <v>533</v>
      </c>
      <c r="H1544" s="177" t="s">
        <v>52</v>
      </c>
      <c r="I1544" s="179" t="s">
        <v>53</v>
      </c>
      <c r="J1544" s="59" t="s">
        <v>1930</v>
      </c>
      <c r="K1544" s="60" t="s">
        <v>1986</v>
      </c>
      <c r="L1544" s="174" t="s">
        <v>272</v>
      </c>
      <c r="M1544" s="2" t="s">
        <v>272</v>
      </c>
      <c r="N1544" s="175" t="s">
        <v>272</v>
      </c>
      <c r="O1544" s="24"/>
      <c r="P1544" s="2"/>
      <c r="Q1544" s="2"/>
      <c r="R1544" s="2"/>
      <c r="S1544" s="2"/>
      <c r="T1544" s="2"/>
      <c r="U1544" s="25"/>
      <c r="V1544" s="24"/>
      <c r="W1544" s="2"/>
      <c r="X1544" s="2"/>
      <c r="Y1544" s="2"/>
      <c r="Z1544" s="175"/>
      <c r="AA1544" s="24"/>
      <c r="AB1544" s="2"/>
      <c r="AC1544" s="25"/>
      <c r="AD1544" s="174"/>
      <c r="AE1544" s="25"/>
      <c r="AF1544" s="180">
        <v>100</v>
      </c>
    </row>
    <row r="1545" spans="1:32">
      <c r="A1545" s="134" t="str">
        <f t="shared" si="24"/>
        <v>DEbu_07.1</v>
      </c>
      <c r="C1545" s="177" t="s">
        <v>14</v>
      </c>
      <c r="D1545" s="178" t="s">
        <v>1</v>
      </c>
      <c r="E1545" s="178" t="s">
        <v>561</v>
      </c>
      <c r="F1545" s="178" t="s">
        <v>562</v>
      </c>
      <c r="G1545" s="178" t="s">
        <v>533</v>
      </c>
      <c r="H1545" s="177" t="s">
        <v>52</v>
      </c>
      <c r="I1545" s="179" t="s">
        <v>53</v>
      </c>
      <c r="J1545" s="59" t="s">
        <v>1934</v>
      </c>
      <c r="K1545" s="60" t="s">
        <v>1987</v>
      </c>
      <c r="L1545" s="174" t="s">
        <v>272</v>
      </c>
      <c r="M1545" s="2" t="s">
        <v>272</v>
      </c>
      <c r="N1545" s="175" t="s">
        <v>272</v>
      </c>
      <c r="O1545" s="24"/>
      <c r="P1545" s="2"/>
      <c r="Q1545" s="2"/>
      <c r="R1545" s="2"/>
      <c r="S1545" s="2"/>
      <c r="T1545" s="2"/>
      <c r="U1545" s="25"/>
      <c r="V1545" s="24"/>
      <c r="W1545" s="2"/>
      <c r="X1545" s="2"/>
      <c r="Y1545" s="2"/>
      <c r="Z1545" s="175"/>
      <c r="AA1545" s="24"/>
      <c r="AB1545" s="2"/>
      <c r="AC1545" s="25"/>
      <c r="AD1545" s="174"/>
      <c r="AE1545" s="25"/>
      <c r="AF1545" s="180">
        <v>100</v>
      </c>
    </row>
    <row r="1546" spans="1:32">
      <c r="A1546" s="134" t="str">
        <f t="shared" si="24"/>
        <v>DEbu_07.2</v>
      </c>
      <c r="C1546" s="177" t="s">
        <v>14</v>
      </c>
      <c r="D1546" s="178" t="s">
        <v>1</v>
      </c>
      <c r="E1546" s="178" t="s">
        <v>563</v>
      </c>
      <c r="F1546" s="178" t="s">
        <v>564</v>
      </c>
      <c r="G1546" s="178" t="s">
        <v>540</v>
      </c>
      <c r="H1546" s="177" t="s">
        <v>52</v>
      </c>
      <c r="I1546" s="179" t="s">
        <v>53</v>
      </c>
      <c r="J1546" s="59" t="s">
        <v>1932</v>
      </c>
      <c r="K1546" s="60" t="s">
        <v>1984</v>
      </c>
      <c r="L1546" s="174" t="s">
        <v>272</v>
      </c>
      <c r="M1546" s="2" t="s">
        <v>272</v>
      </c>
      <c r="N1546" s="175" t="s">
        <v>272</v>
      </c>
      <c r="O1546" s="24" t="s">
        <v>273</v>
      </c>
      <c r="P1546" s="2" t="s">
        <v>272</v>
      </c>
      <c r="Q1546" s="2" t="s">
        <v>272</v>
      </c>
      <c r="R1546" s="2" t="s">
        <v>273</v>
      </c>
      <c r="S1546" s="2" t="s">
        <v>273</v>
      </c>
      <c r="T1546" s="2" t="s">
        <v>273</v>
      </c>
      <c r="U1546" s="25" t="s">
        <v>273</v>
      </c>
      <c r="V1546" s="24" t="s">
        <v>272</v>
      </c>
      <c r="W1546" s="2" t="s">
        <v>272</v>
      </c>
      <c r="X1546" s="2" t="s">
        <v>273</v>
      </c>
      <c r="Y1546" s="2" t="s">
        <v>273</v>
      </c>
      <c r="Z1546" s="175" t="s">
        <v>273</v>
      </c>
      <c r="AA1546" s="24" t="s">
        <v>272</v>
      </c>
      <c r="AB1546" s="2" t="s">
        <v>272</v>
      </c>
      <c r="AC1546" s="25" t="s">
        <v>273</v>
      </c>
      <c r="AD1546" s="174" t="s">
        <v>272</v>
      </c>
      <c r="AE1546" s="25" t="s">
        <v>273</v>
      </c>
      <c r="AF1546" s="180">
        <v>100</v>
      </c>
    </row>
    <row r="1547" spans="1:32">
      <c r="A1547" s="134" t="str">
        <f t="shared" si="24"/>
        <v>DEbu_07.2</v>
      </c>
      <c r="C1547" s="177" t="s">
        <v>14</v>
      </c>
      <c r="D1547" s="178" t="s">
        <v>1</v>
      </c>
      <c r="E1547" s="178" t="s">
        <v>563</v>
      </c>
      <c r="F1547" s="178" t="s">
        <v>564</v>
      </c>
      <c r="G1547" s="178" t="s">
        <v>540</v>
      </c>
      <c r="H1547" s="177" t="s">
        <v>52</v>
      </c>
      <c r="I1547" s="179" t="s">
        <v>53</v>
      </c>
      <c r="J1547" s="59" t="s">
        <v>1988</v>
      </c>
      <c r="K1547" s="60" t="s">
        <v>1989</v>
      </c>
      <c r="L1547" s="174" t="s">
        <v>272</v>
      </c>
      <c r="M1547" s="2" t="s">
        <v>273</v>
      </c>
      <c r="N1547" s="175" t="s">
        <v>272</v>
      </c>
      <c r="O1547" s="24" t="s">
        <v>672</v>
      </c>
      <c r="P1547" s="2" t="s">
        <v>672</v>
      </c>
      <c r="Q1547" s="2" t="s">
        <v>672</v>
      </c>
      <c r="R1547" s="2" t="s">
        <v>273</v>
      </c>
      <c r="S1547" s="2" t="s">
        <v>273</v>
      </c>
      <c r="T1547" s="2" t="s">
        <v>273</v>
      </c>
      <c r="U1547" s="25" t="s">
        <v>273</v>
      </c>
      <c r="V1547" s="24" t="s">
        <v>272</v>
      </c>
      <c r="W1547" s="2" t="s">
        <v>273</v>
      </c>
      <c r="X1547" s="2" t="s">
        <v>273</v>
      </c>
      <c r="Y1547" s="2" t="s">
        <v>273</v>
      </c>
      <c r="Z1547" s="175" t="s">
        <v>273</v>
      </c>
      <c r="AA1547" s="24" t="s">
        <v>272</v>
      </c>
      <c r="AB1547" s="2" t="s">
        <v>273</v>
      </c>
      <c r="AC1547" s="25" t="s">
        <v>273</v>
      </c>
      <c r="AD1547" s="174" t="s">
        <v>273</v>
      </c>
      <c r="AE1547" s="25" t="s">
        <v>273</v>
      </c>
      <c r="AF1547" s="180">
        <v>100</v>
      </c>
    </row>
    <row r="1548" spans="1:32">
      <c r="A1548" s="134" t="str">
        <f t="shared" si="24"/>
        <v>DEbu_07.2</v>
      </c>
      <c r="C1548" s="177" t="s">
        <v>14</v>
      </c>
      <c r="D1548" s="178" t="s">
        <v>1</v>
      </c>
      <c r="E1548" s="178" t="s">
        <v>563</v>
      </c>
      <c r="F1548" s="178" t="s">
        <v>564</v>
      </c>
      <c r="G1548" s="178" t="s">
        <v>540</v>
      </c>
      <c r="H1548" s="177" t="s">
        <v>52</v>
      </c>
      <c r="I1548" s="179" t="s">
        <v>53</v>
      </c>
      <c r="J1548" s="59" t="s">
        <v>1930</v>
      </c>
      <c r="K1548" s="60" t="s">
        <v>1986</v>
      </c>
      <c r="L1548" s="174" t="s">
        <v>272</v>
      </c>
      <c r="M1548" s="2" t="s">
        <v>273</v>
      </c>
      <c r="N1548" s="175" t="s">
        <v>272</v>
      </c>
      <c r="O1548" s="24" t="s">
        <v>672</v>
      </c>
      <c r="P1548" s="2" t="s">
        <v>672</v>
      </c>
      <c r="Q1548" s="2" t="s">
        <v>672</v>
      </c>
      <c r="R1548" s="2" t="s">
        <v>273</v>
      </c>
      <c r="S1548" s="2" t="s">
        <v>272</v>
      </c>
      <c r="T1548" s="2" t="s">
        <v>272</v>
      </c>
      <c r="U1548" s="25" t="s">
        <v>273</v>
      </c>
      <c r="V1548" s="24" t="s">
        <v>272</v>
      </c>
      <c r="W1548" s="2" t="s">
        <v>273</v>
      </c>
      <c r="X1548" s="2" t="s">
        <v>273</v>
      </c>
      <c r="Y1548" s="2" t="s">
        <v>273</v>
      </c>
      <c r="Z1548" s="175" t="s">
        <v>273</v>
      </c>
      <c r="AA1548" s="24" t="s">
        <v>272</v>
      </c>
      <c r="AB1548" s="2" t="s">
        <v>273</v>
      </c>
      <c r="AC1548" s="25" t="s">
        <v>273</v>
      </c>
      <c r="AD1548" s="174" t="s">
        <v>273</v>
      </c>
      <c r="AE1548" s="25" t="s">
        <v>273</v>
      </c>
      <c r="AF1548" s="180">
        <v>100</v>
      </c>
    </row>
    <row r="1549" spans="1:32">
      <c r="A1549" s="134" t="str">
        <f t="shared" si="24"/>
        <v>DEbu_07.2</v>
      </c>
      <c r="C1549" s="177" t="s">
        <v>14</v>
      </c>
      <c r="D1549" s="178" t="s">
        <v>1</v>
      </c>
      <c r="E1549" s="178" t="s">
        <v>563</v>
      </c>
      <c r="F1549" s="178" t="s">
        <v>564</v>
      </c>
      <c r="G1549" s="178" t="s">
        <v>540</v>
      </c>
      <c r="H1549" s="177" t="s">
        <v>52</v>
      </c>
      <c r="I1549" s="179" t="s">
        <v>53</v>
      </c>
      <c r="J1549" s="59" t="s">
        <v>1934</v>
      </c>
      <c r="K1549" s="60" t="s">
        <v>1990</v>
      </c>
      <c r="L1549" s="174" t="s">
        <v>272</v>
      </c>
      <c r="M1549" s="2" t="s">
        <v>273</v>
      </c>
      <c r="N1549" s="175" t="s">
        <v>272</v>
      </c>
      <c r="O1549" s="24" t="s">
        <v>672</v>
      </c>
      <c r="P1549" s="2" t="s">
        <v>672</v>
      </c>
      <c r="Q1549" s="2" t="s">
        <v>672</v>
      </c>
      <c r="R1549" s="2" t="s">
        <v>273</v>
      </c>
      <c r="S1549" s="2" t="s">
        <v>272</v>
      </c>
      <c r="T1549" s="2" t="s">
        <v>272</v>
      </c>
      <c r="U1549" s="25" t="s">
        <v>273</v>
      </c>
      <c r="V1549" s="24" t="s">
        <v>272</v>
      </c>
      <c r="W1549" s="2" t="s">
        <v>273</v>
      </c>
      <c r="X1549" s="2" t="s">
        <v>273</v>
      </c>
      <c r="Y1549" s="2" t="s">
        <v>273</v>
      </c>
      <c r="Z1549" s="175" t="s">
        <v>273</v>
      </c>
      <c r="AA1549" s="24" t="s">
        <v>272</v>
      </c>
      <c r="AB1549" s="2" t="s">
        <v>273</v>
      </c>
      <c r="AC1549" s="25" t="s">
        <v>273</v>
      </c>
      <c r="AD1549" s="174" t="s">
        <v>273</v>
      </c>
      <c r="AE1549" s="25" t="s">
        <v>273</v>
      </c>
      <c r="AF1549" s="180">
        <v>100</v>
      </c>
    </row>
    <row r="1550" spans="1:32">
      <c r="A1550" s="134" t="str">
        <f t="shared" si="24"/>
        <v>DEbu_07.2</v>
      </c>
      <c r="C1550" s="177" t="s">
        <v>14</v>
      </c>
      <c r="D1550" s="178" t="s">
        <v>1</v>
      </c>
      <c r="E1550" s="178" t="s">
        <v>563</v>
      </c>
      <c r="F1550" s="178" t="s">
        <v>564</v>
      </c>
      <c r="G1550" s="178" t="s">
        <v>540</v>
      </c>
      <c r="H1550" s="177" t="s">
        <v>52</v>
      </c>
      <c r="I1550" s="179" t="s">
        <v>53</v>
      </c>
      <c r="J1550" s="59" t="s">
        <v>1928</v>
      </c>
      <c r="K1550" s="60" t="s">
        <v>1985</v>
      </c>
      <c r="L1550" s="174" t="s">
        <v>272</v>
      </c>
      <c r="M1550" s="2" t="s">
        <v>273</v>
      </c>
      <c r="N1550" s="175" t="s">
        <v>272</v>
      </c>
      <c r="O1550" s="24" t="s">
        <v>672</v>
      </c>
      <c r="P1550" s="2" t="s">
        <v>672</v>
      </c>
      <c r="Q1550" s="2" t="s">
        <v>672</v>
      </c>
      <c r="R1550" s="2" t="s">
        <v>273</v>
      </c>
      <c r="S1550" s="2" t="s">
        <v>273</v>
      </c>
      <c r="T1550" s="2" t="s">
        <v>273</v>
      </c>
      <c r="U1550" s="25" t="s">
        <v>273</v>
      </c>
      <c r="V1550" s="24" t="s">
        <v>272</v>
      </c>
      <c r="W1550" s="2" t="s">
        <v>273</v>
      </c>
      <c r="X1550" s="2" t="s">
        <v>273</v>
      </c>
      <c r="Y1550" s="2" t="s">
        <v>273</v>
      </c>
      <c r="Z1550" s="175" t="s">
        <v>273</v>
      </c>
      <c r="AA1550" s="24" t="s">
        <v>272</v>
      </c>
      <c r="AB1550" s="2" t="s">
        <v>273</v>
      </c>
      <c r="AC1550" s="25" t="s">
        <v>273</v>
      </c>
      <c r="AD1550" s="174" t="s">
        <v>273</v>
      </c>
      <c r="AE1550" s="25" t="s">
        <v>273</v>
      </c>
      <c r="AF1550" s="180">
        <v>100</v>
      </c>
    </row>
    <row r="1551" spans="1:32">
      <c r="A1551" s="134" t="str">
        <f t="shared" si="24"/>
        <v>DEca_01.1</v>
      </c>
      <c r="C1551" s="177" t="s">
        <v>14</v>
      </c>
      <c r="D1551" s="178" t="s">
        <v>495</v>
      </c>
      <c r="E1551" s="178" t="s">
        <v>565</v>
      </c>
      <c r="F1551" s="178" t="s">
        <v>566</v>
      </c>
      <c r="G1551" s="178" t="s">
        <v>540</v>
      </c>
      <c r="H1551" s="177" t="s">
        <v>52</v>
      </c>
      <c r="I1551" s="179" t="s">
        <v>643</v>
      </c>
      <c r="J1551" s="59" t="s">
        <v>333</v>
      </c>
      <c r="K1551" s="60" t="s">
        <v>1991</v>
      </c>
      <c r="L1551" s="174" t="s">
        <v>272</v>
      </c>
      <c r="M1551" s="2" t="s">
        <v>272</v>
      </c>
      <c r="N1551" s="175" t="s">
        <v>272</v>
      </c>
      <c r="O1551" s="24" t="s">
        <v>272</v>
      </c>
      <c r="P1551" s="2" t="s">
        <v>273</v>
      </c>
      <c r="Q1551" s="2" t="s">
        <v>273</v>
      </c>
      <c r="R1551" s="2" t="s">
        <v>273</v>
      </c>
      <c r="S1551" s="2" t="s">
        <v>273</v>
      </c>
      <c r="T1551" s="2" t="s">
        <v>273</v>
      </c>
      <c r="U1551" s="25" t="s">
        <v>273</v>
      </c>
      <c r="V1551" s="24" t="s">
        <v>272</v>
      </c>
      <c r="W1551" s="2" t="s">
        <v>272</v>
      </c>
      <c r="X1551" s="2" t="s">
        <v>272</v>
      </c>
      <c r="Y1551" s="2" t="s">
        <v>272</v>
      </c>
      <c r="Z1551" s="175" t="s">
        <v>273</v>
      </c>
      <c r="AA1551" s="24" t="s">
        <v>273</v>
      </c>
      <c r="AB1551" s="2" t="s">
        <v>273</v>
      </c>
      <c r="AC1551" s="25" t="s">
        <v>273</v>
      </c>
      <c r="AD1551" s="174" t="s">
        <v>272</v>
      </c>
      <c r="AE1551" s="25" t="s">
        <v>272</v>
      </c>
      <c r="AF1551" s="180">
        <v>100</v>
      </c>
    </row>
    <row r="1552" spans="1:32">
      <c r="A1552" s="134" t="str">
        <f t="shared" si="24"/>
        <v>DEca_01.2</v>
      </c>
      <c r="C1552" s="177" t="s">
        <v>14</v>
      </c>
      <c r="D1552" s="178" t="s">
        <v>495</v>
      </c>
      <c r="E1552" s="178" t="s">
        <v>567</v>
      </c>
      <c r="F1552" s="178" t="s">
        <v>568</v>
      </c>
      <c r="G1552" s="178" t="s">
        <v>533</v>
      </c>
      <c r="H1552" s="177" t="s">
        <v>52</v>
      </c>
      <c r="I1552" s="179" t="s">
        <v>643</v>
      </c>
      <c r="J1552" s="59" t="s">
        <v>333</v>
      </c>
      <c r="K1552" s="60" t="s">
        <v>1992</v>
      </c>
      <c r="L1552" s="174" t="s">
        <v>272</v>
      </c>
      <c r="M1552" s="2" t="s">
        <v>272</v>
      </c>
      <c r="N1552" s="175" t="s">
        <v>272</v>
      </c>
      <c r="O1552" s="24"/>
      <c r="P1552" s="2"/>
      <c r="Q1552" s="2"/>
      <c r="R1552" s="2"/>
      <c r="S1552" s="2"/>
      <c r="T1552" s="2"/>
      <c r="U1552" s="25"/>
      <c r="V1552" s="24"/>
      <c r="W1552" s="2"/>
      <c r="X1552" s="2"/>
      <c r="Y1552" s="2"/>
      <c r="Z1552" s="175"/>
      <c r="AA1552" s="24"/>
      <c r="AB1552" s="2"/>
      <c r="AC1552" s="25"/>
      <c r="AD1552" s="174"/>
      <c r="AE1552" s="25"/>
      <c r="AF1552" s="180">
        <v>0</v>
      </c>
    </row>
    <row r="1553" spans="1:32">
      <c r="A1553" s="134" t="str">
        <f t="shared" si="24"/>
        <v>DEca_01.3</v>
      </c>
      <c r="C1553" s="177" t="s">
        <v>14</v>
      </c>
      <c r="D1553" s="178" t="s">
        <v>495</v>
      </c>
      <c r="E1553" s="178" t="s">
        <v>569</v>
      </c>
      <c r="F1553" s="178" t="s">
        <v>570</v>
      </c>
      <c r="G1553" s="178" t="s">
        <v>540</v>
      </c>
      <c r="H1553" s="177" t="s">
        <v>52</v>
      </c>
      <c r="I1553" s="179" t="s">
        <v>643</v>
      </c>
      <c r="J1553" s="59" t="s">
        <v>333</v>
      </c>
      <c r="K1553" s="60" t="s">
        <v>1993</v>
      </c>
      <c r="L1553" s="174" t="s">
        <v>272</v>
      </c>
      <c r="M1553" s="2" t="s">
        <v>272</v>
      </c>
      <c r="N1553" s="175" t="s">
        <v>272</v>
      </c>
      <c r="O1553" s="24" t="s">
        <v>272</v>
      </c>
      <c r="P1553" s="2" t="s">
        <v>272</v>
      </c>
      <c r="Q1553" s="2" t="s">
        <v>672</v>
      </c>
      <c r="R1553" s="2" t="s">
        <v>273</v>
      </c>
      <c r="S1553" s="2" t="s">
        <v>273</v>
      </c>
      <c r="T1553" s="2" t="s">
        <v>273</v>
      </c>
      <c r="U1553" s="25" t="s">
        <v>273</v>
      </c>
      <c r="V1553" s="24" t="s">
        <v>272</v>
      </c>
      <c r="W1553" s="2" t="s">
        <v>272</v>
      </c>
      <c r="X1553" s="2" t="s">
        <v>272</v>
      </c>
      <c r="Y1553" s="2" t="s">
        <v>272</v>
      </c>
      <c r="Z1553" s="175" t="s">
        <v>273</v>
      </c>
      <c r="AA1553" s="24" t="s">
        <v>272</v>
      </c>
      <c r="AB1553" s="2" t="s">
        <v>272</v>
      </c>
      <c r="AC1553" s="25" t="s">
        <v>272</v>
      </c>
      <c r="AD1553" s="174" t="s">
        <v>272</v>
      </c>
      <c r="AE1553" s="25" t="s">
        <v>272</v>
      </c>
      <c r="AF1553" s="180">
        <v>100</v>
      </c>
    </row>
    <row r="1554" spans="1:32">
      <c r="A1554" s="134" t="str">
        <f t="shared" si="24"/>
        <v>DEca_01.4</v>
      </c>
      <c r="C1554" s="177" t="s">
        <v>14</v>
      </c>
      <c r="D1554" s="178" t="s">
        <v>495</v>
      </c>
      <c r="E1554" s="178" t="s">
        <v>571</v>
      </c>
      <c r="F1554" s="178" t="s">
        <v>572</v>
      </c>
      <c r="G1554" s="178" t="s">
        <v>540</v>
      </c>
      <c r="H1554" s="177" t="s">
        <v>52</v>
      </c>
      <c r="I1554" s="179" t="s">
        <v>643</v>
      </c>
      <c r="J1554" s="59" t="s">
        <v>333</v>
      </c>
      <c r="K1554" s="60" t="s">
        <v>1994</v>
      </c>
      <c r="L1554" s="174" t="s">
        <v>272</v>
      </c>
      <c r="M1554" s="2" t="s">
        <v>273</v>
      </c>
      <c r="N1554" s="175" t="s">
        <v>272</v>
      </c>
      <c r="O1554" s="24" t="s">
        <v>672</v>
      </c>
      <c r="P1554" s="2" t="s">
        <v>672</v>
      </c>
      <c r="Q1554" s="2" t="s">
        <v>672</v>
      </c>
      <c r="R1554" s="2" t="s">
        <v>273</v>
      </c>
      <c r="S1554" s="2" t="s">
        <v>273</v>
      </c>
      <c r="T1554" s="2" t="s">
        <v>273</v>
      </c>
      <c r="U1554" s="25" t="s">
        <v>273</v>
      </c>
      <c r="V1554" s="24" t="s">
        <v>272</v>
      </c>
      <c r="W1554" s="2" t="s">
        <v>273</v>
      </c>
      <c r="X1554" s="2" t="s">
        <v>273</v>
      </c>
      <c r="Y1554" s="2" t="s">
        <v>273</v>
      </c>
      <c r="Z1554" s="175" t="s">
        <v>273</v>
      </c>
      <c r="AA1554" s="24" t="s">
        <v>273</v>
      </c>
      <c r="AB1554" s="2" t="s">
        <v>273</v>
      </c>
      <c r="AC1554" s="25" t="s">
        <v>273</v>
      </c>
      <c r="AD1554" s="174" t="s">
        <v>273</v>
      </c>
      <c r="AE1554" s="25" t="s">
        <v>273</v>
      </c>
      <c r="AF1554" s="180">
        <v>100</v>
      </c>
    </row>
    <row r="1555" spans="1:32">
      <c r="A1555" s="134" t="str">
        <f t="shared" si="24"/>
        <v>DEca_02.1</v>
      </c>
      <c r="C1555" s="177" t="s">
        <v>14</v>
      </c>
      <c r="D1555" s="178" t="s">
        <v>495</v>
      </c>
      <c r="E1555" s="178" t="s">
        <v>573</v>
      </c>
      <c r="F1555" s="178" t="s">
        <v>574</v>
      </c>
      <c r="G1555" s="178" t="s">
        <v>533</v>
      </c>
      <c r="H1555" s="177" t="s">
        <v>52</v>
      </c>
      <c r="I1555" s="179" t="s">
        <v>643</v>
      </c>
      <c r="J1555" s="59" t="s">
        <v>333</v>
      </c>
      <c r="K1555" s="60" t="s">
        <v>1995</v>
      </c>
      <c r="L1555" s="174" t="s">
        <v>272</v>
      </c>
      <c r="M1555" s="2" t="s">
        <v>272</v>
      </c>
      <c r="N1555" s="175" t="s">
        <v>272</v>
      </c>
      <c r="O1555" s="24"/>
      <c r="P1555" s="2"/>
      <c r="Q1555" s="2"/>
      <c r="R1555" s="2"/>
      <c r="S1555" s="2"/>
      <c r="T1555" s="2"/>
      <c r="U1555" s="25"/>
      <c r="V1555" s="24"/>
      <c r="W1555" s="2"/>
      <c r="X1555" s="2"/>
      <c r="Y1555" s="2"/>
      <c r="Z1555" s="175"/>
      <c r="AA1555" s="24"/>
      <c r="AB1555" s="2"/>
      <c r="AC1555" s="25"/>
      <c r="AD1555" s="174"/>
      <c r="AE1555" s="25"/>
      <c r="AF1555" s="180">
        <v>100</v>
      </c>
    </row>
    <row r="1556" spans="1:32">
      <c r="A1556" s="134" t="str">
        <f t="shared" si="24"/>
        <v>DEca_02.2</v>
      </c>
      <c r="C1556" s="177" t="s">
        <v>14</v>
      </c>
      <c r="D1556" s="178" t="s">
        <v>495</v>
      </c>
      <c r="E1556" s="178" t="s">
        <v>575</v>
      </c>
      <c r="F1556" s="178" t="s">
        <v>576</v>
      </c>
      <c r="G1556" s="178" t="s">
        <v>533</v>
      </c>
      <c r="H1556" s="177" t="s">
        <v>52</v>
      </c>
      <c r="I1556" s="179" t="s">
        <v>53</v>
      </c>
      <c r="J1556" s="59" t="s">
        <v>1932</v>
      </c>
      <c r="K1556" s="60" t="s">
        <v>1996</v>
      </c>
      <c r="L1556" s="174" t="s">
        <v>272</v>
      </c>
      <c r="M1556" s="2" t="s">
        <v>272</v>
      </c>
      <c r="N1556" s="175" t="s">
        <v>272</v>
      </c>
      <c r="O1556" s="24"/>
      <c r="P1556" s="2"/>
      <c r="Q1556" s="2"/>
      <c r="R1556" s="2"/>
      <c r="S1556" s="2"/>
      <c r="T1556" s="2"/>
      <c r="U1556" s="25"/>
      <c r="V1556" s="24"/>
      <c r="W1556" s="2"/>
      <c r="X1556" s="2"/>
      <c r="Y1556" s="2"/>
      <c r="Z1556" s="175"/>
      <c r="AA1556" s="24"/>
      <c r="AB1556" s="2"/>
      <c r="AC1556" s="25"/>
      <c r="AD1556" s="174"/>
      <c r="AE1556" s="25"/>
      <c r="AF1556" s="180">
        <v>100</v>
      </c>
    </row>
    <row r="1557" spans="1:32">
      <c r="A1557" s="134" t="str">
        <f t="shared" si="24"/>
        <v>DEca_02.2</v>
      </c>
      <c r="C1557" s="177" t="s">
        <v>14</v>
      </c>
      <c r="D1557" s="178" t="s">
        <v>495</v>
      </c>
      <c r="E1557" s="178" t="s">
        <v>575</v>
      </c>
      <c r="F1557" s="178" t="s">
        <v>576</v>
      </c>
      <c r="G1557" s="178" t="s">
        <v>533</v>
      </c>
      <c r="H1557" s="177" t="s">
        <v>52</v>
      </c>
      <c r="I1557" s="179" t="s">
        <v>53</v>
      </c>
      <c r="J1557" s="59" t="s">
        <v>1997</v>
      </c>
      <c r="K1557" s="60" t="s">
        <v>1998</v>
      </c>
      <c r="L1557" s="174" t="s">
        <v>272</v>
      </c>
      <c r="M1557" s="2" t="s">
        <v>272</v>
      </c>
      <c r="N1557" s="175" t="s">
        <v>272</v>
      </c>
      <c r="O1557" s="24"/>
      <c r="P1557" s="2"/>
      <c r="Q1557" s="2"/>
      <c r="R1557" s="2"/>
      <c r="S1557" s="2"/>
      <c r="T1557" s="2"/>
      <c r="U1557" s="25"/>
      <c r="V1557" s="24"/>
      <c r="W1557" s="2"/>
      <c r="X1557" s="2"/>
      <c r="Y1557" s="2"/>
      <c r="Z1557" s="175"/>
      <c r="AA1557" s="24"/>
      <c r="AB1557" s="2"/>
      <c r="AC1557" s="25"/>
      <c r="AD1557" s="174"/>
      <c r="AE1557" s="25"/>
      <c r="AF1557" s="180">
        <v>100</v>
      </c>
    </row>
    <row r="1558" spans="1:32">
      <c r="A1558" s="134" t="str">
        <f t="shared" si="24"/>
        <v>DEca_02.2</v>
      </c>
      <c r="C1558" s="177" t="s">
        <v>14</v>
      </c>
      <c r="D1558" s="178" t="s">
        <v>495</v>
      </c>
      <c r="E1558" s="178" t="s">
        <v>575</v>
      </c>
      <c r="F1558" s="178" t="s">
        <v>576</v>
      </c>
      <c r="G1558" s="178" t="s">
        <v>533</v>
      </c>
      <c r="H1558" s="177" t="s">
        <v>52</v>
      </c>
      <c r="I1558" s="179" t="s">
        <v>53</v>
      </c>
      <c r="J1558" s="59" t="s">
        <v>1930</v>
      </c>
      <c r="K1558" s="60" t="s">
        <v>1999</v>
      </c>
      <c r="L1558" s="174" t="s">
        <v>272</v>
      </c>
      <c r="M1558" s="2" t="s">
        <v>272</v>
      </c>
      <c r="N1558" s="175" t="s">
        <v>272</v>
      </c>
      <c r="O1558" s="24"/>
      <c r="P1558" s="2"/>
      <c r="Q1558" s="2"/>
      <c r="R1558" s="2"/>
      <c r="S1558" s="2"/>
      <c r="T1558" s="2"/>
      <c r="U1558" s="25"/>
      <c r="V1558" s="24"/>
      <c r="W1558" s="2"/>
      <c r="X1558" s="2"/>
      <c r="Y1558" s="2"/>
      <c r="Z1558" s="175"/>
      <c r="AA1558" s="24"/>
      <c r="AB1558" s="2"/>
      <c r="AC1558" s="25"/>
      <c r="AD1558" s="174"/>
      <c r="AE1558" s="25"/>
      <c r="AF1558" s="180">
        <v>100</v>
      </c>
    </row>
    <row r="1559" spans="1:32">
      <c r="A1559" s="134" t="str">
        <f t="shared" si="24"/>
        <v>DEca_02.2</v>
      </c>
      <c r="C1559" s="177" t="s">
        <v>14</v>
      </c>
      <c r="D1559" s="178" t="s">
        <v>495</v>
      </c>
      <c r="E1559" s="178" t="s">
        <v>575</v>
      </c>
      <c r="F1559" s="178" t="s">
        <v>576</v>
      </c>
      <c r="G1559" s="178" t="s">
        <v>533</v>
      </c>
      <c r="H1559" s="177" t="s">
        <v>52</v>
      </c>
      <c r="I1559" s="179" t="s">
        <v>53</v>
      </c>
      <c r="J1559" s="59" t="s">
        <v>1934</v>
      </c>
      <c r="K1559" s="60" t="s">
        <v>2000</v>
      </c>
      <c r="L1559" s="174" t="s">
        <v>272</v>
      </c>
      <c r="M1559" s="2" t="s">
        <v>272</v>
      </c>
      <c r="N1559" s="175" t="s">
        <v>272</v>
      </c>
      <c r="O1559" s="24"/>
      <c r="P1559" s="2"/>
      <c r="Q1559" s="2"/>
      <c r="R1559" s="2"/>
      <c r="S1559" s="2"/>
      <c r="T1559" s="2"/>
      <c r="U1559" s="25"/>
      <c r="V1559" s="24"/>
      <c r="W1559" s="2"/>
      <c r="X1559" s="2"/>
      <c r="Y1559" s="2"/>
      <c r="Z1559" s="175"/>
      <c r="AA1559" s="24"/>
      <c r="AB1559" s="2"/>
      <c r="AC1559" s="25"/>
      <c r="AD1559" s="174"/>
      <c r="AE1559" s="25"/>
      <c r="AF1559" s="180">
        <v>100</v>
      </c>
    </row>
    <row r="1560" spans="1:32">
      <c r="A1560" s="134" t="str">
        <f t="shared" si="24"/>
        <v>DEca_02.2</v>
      </c>
      <c r="C1560" s="177" t="s">
        <v>14</v>
      </c>
      <c r="D1560" s="178" t="s">
        <v>495</v>
      </c>
      <c r="E1560" s="178" t="s">
        <v>575</v>
      </c>
      <c r="F1560" s="178" t="s">
        <v>576</v>
      </c>
      <c r="G1560" s="178" t="s">
        <v>533</v>
      </c>
      <c r="H1560" s="177" t="s">
        <v>52</v>
      </c>
      <c r="I1560" s="179" t="s">
        <v>53</v>
      </c>
      <c r="J1560" s="59" t="s">
        <v>1928</v>
      </c>
      <c r="K1560" s="60" t="s">
        <v>2001</v>
      </c>
      <c r="L1560" s="174" t="s">
        <v>272</v>
      </c>
      <c r="M1560" s="2" t="s">
        <v>272</v>
      </c>
      <c r="N1560" s="175" t="s">
        <v>272</v>
      </c>
      <c r="O1560" s="24"/>
      <c r="P1560" s="2"/>
      <c r="Q1560" s="2"/>
      <c r="R1560" s="2"/>
      <c r="S1560" s="2"/>
      <c r="T1560" s="2"/>
      <c r="U1560" s="25"/>
      <c r="V1560" s="24"/>
      <c r="W1560" s="2"/>
      <c r="X1560" s="2"/>
      <c r="Y1560" s="2"/>
      <c r="Z1560" s="175"/>
      <c r="AA1560" s="24"/>
      <c r="AB1560" s="2"/>
      <c r="AC1560" s="25"/>
      <c r="AD1560" s="174"/>
      <c r="AE1560" s="25"/>
      <c r="AF1560" s="180">
        <v>100</v>
      </c>
    </row>
    <row r="1561" spans="1:32">
      <c r="A1561" s="134" t="str">
        <f t="shared" si="24"/>
        <v>DEca_02.3</v>
      </c>
      <c r="C1561" s="177" t="s">
        <v>14</v>
      </c>
      <c r="D1561" s="178" t="s">
        <v>495</v>
      </c>
      <c r="E1561" s="178" t="s">
        <v>577</v>
      </c>
      <c r="F1561" s="178" t="s">
        <v>578</v>
      </c>
      <c r="G1561" s="178" t="s">
        <v>533</v>
      </c>
      <c r="H1561" s="177" t="s">
        <v>52</v>
      </c>
      <c r="I1561" s="179" t="s">
        <v>53</v>
      </c>
      <c r="J1561" s="59" t="s">
        <v>1928</v>
      </c>
      <c r="K1561" s="60" t="s">
        <v>2002</v>
      </c>
      <c r="L1561" s="174" t="s">
        <v>272</v>
      </c>
      <c r="M1561" s="2" t="s">
        <v>272</v>
      </c>
      <c r="N1561" s="175" t="s">
        <v>272</v>
      </c>
      <c r="O1561" s="24"/>
      <c r="P1561" s="2"/>
      <c r="Q1561" s="2"/>
      <c r="R1561" s="2"/>
      <c r="S1561" s="2"/>
      <c r="T1561" s="2"/>
      <c r="U1561" s="25"/>
      <c r="V1561" s="24"/>
      <c r="W1561" s="2"/>
      <c r="X1561" s="2"/>
      <c r="Y1561" s="2"/>
      <c r="Z1561" s="175"/>
      <c r="AA1561" s="24"/>
      <c r="AB1561" s="2"/>
      <c r="AC1561" s="25"/>
      <c r="AD1561" s="174"/>
      <c r="AE1561" s="25"/>
      <c r="AF1561" s="180">
        <v>100</v>
      </c>
    </row>
    <row r="1562" spans="1:32">
      <c r="A1562" s="134" t="str">
        <f t="shared" si="24"/>
        <v>DEca_02.3</v>
      </c>
      <c r="C1562" s="177" t="s">
        <v>14</v>
      </c>
      <c r="D1562" s="178" t="s">
        <v>495</v>
      </c>
      <c r="E1562" s="178" t="s">
        <v>577</v>
      </c>
      <c r="F1562" s="178" t="s">
        <v>578</v>
      </c>
      <c r="G1562" s="178" t="s">
        <v>533</v>
      </c>
      <c r="H1562" s="177" t="s">
        <v>52</v>
      </c>
      <c r="I1562" s="179" t="s">
        <v>53</v>
      </c>
      <c r="J1562" s="59" t="s">
        <v>1936</v>
      </c>
      <c r="K1562" s="60" t="s">
        <v>2003</v>
      </c>
      <c r="L1562" s="174" t="s">
        <v>272</v>
      </c>
      <c r="M1562" s="2" t="s">
        <v>272</v>
      </c>
      <c r="N1562" s="175" t="s">
        <v>272</v>
      </c>
      <c r="O1562" s="24"/>
      <c r="P1562" s="2"/>
      <c r="Q1562" s="2"/>
      <c r="R1562" s="2"/>
      <c r="S1562" s="2"/>
      <c r="T1562" s="2"/>
      <c r="U1562" s="25"/>
      <c r="V1562" s="24"/>
      <c r="W1562" s="2"/>
      <c r="X1562" s="2"/>
      <c r="Y1562" s="2"/>
      <c r="Z1562" s="175"/>
      <c r="AA1562" s="24"/>
      <c r="AB1562" s="2"/>
      <c r="AC1562" s="25"/>
      <c r="AD1562" s="174"/>
      <c r="AE1562" s="25"/>
      <c r="AF1562" s="180">
        <v>100</v>
      </c>
    </row>
    <row r="1563" spans="1:32">
      <c r="A1563" s="134" t="str">
        <f t="shared" si="24"/>
        <v>DEca_02.3</v>
      </c>
      <c r="C1563" s="177" t="s">
        <v>14</v>
      </c>
      <c r="D1563" s="178" t="s">
        <v>495</v>
      </c>
      <c r="E1563" s="178" t="s">
        <v>577</v>
      </c>
      <c r="F1563" s="178" t="s">
        <v>578</v>
      </c>
      <c r="G1563" s="178" t="s">
        <v>533</v>
      </c>
      <c r="H1563" s="177" t="s">
        <v>52</v>
      </c>
      <c r="I1563" s="179" t="s">
        <v>53</v>
      </c>
      <c r="J1563" s="59" t="s">
        <v>1932</v>
      </c>
      <c r="K1563" s="60" t="s">
        <v>2004</v>
      </c>
      <c r="L1563" s="174" t="s">
        <v>272</v>
      </c>
      <c r="M1563" s="2" t="s">
        <v>272</v>
      </c>
      <c r="N1563" s="175" t="s">
        <v>272</v>
      </c>
      <c r="O1563" s="24"/>
      <c r="P1563" s="2"/>
      <c r="Q1563" s="2"/>
      <c r="R1563" s="2"/>
      <c r="S1563" s="2"/>
      <c r="T1563" s="2"/>
      <c r="U1563" s="25"/>
      <c r="V1563" s="24"/>
      <c r="W1563" s="2"/>
      <c r="X1563" s="2"/>
      <c r="Y1563" s="2"/>
      <c r="Z1563" s="175"/>
      <c r="AA1563" s="24"/>
      <c r="AB1563" s="2"/>
      <c r="AC1563" s="25"/>
      <c r="AD1563" s="174"/>
      <c r="AE1563" s="25"/>
      <c r="AF1563" s="180">
        <v>100</v>
      </c>
    </row>
    <row r="1564" spans="1:32">
      <c r="A1564" s="134" t="str">
        <f t="shared" si="24"/>
        <v>DEca_02.3</v>
      </c>
      <c r="C1564" s="177" t="s">
        <v>14</v>
      </c>
      <c r="D1564" s="178" t="s">
        <v>495</v>
      </c>
      <c r="E1564" s="178" t="s">
        <v>577</v>
      </c>
      <c r="F1564" s="178" t="s">
        <v>578</v>
      </c>
      <c r="G1564" s="178" t="s">
        <v>533</v>
      </c>
      <c r="H1564" s="177" t="s">
        <v>52</v>
      </c>
      <c r="I1564" s="179" t="s">
        <v>53</v>
      </c>
      <c r="J1564" s="59" t="s">
        <v>1934</v>
      </c>
      <c r="K1564" s="60" t="s">
        <v>2005</v>
      </c>
      <c r="L1564" s="174" t="s">
        <v>272</v>
      </c>
      <c r="M1564" s="2" t="s">
        <v>272</v>
      </c>
      <c r="N1564" s="175" t="s">
        <v>272</v>
      </c>
      <c r="O1564" s="24"/>
      <c r="P1564" s="2"/>
      <c r="Q1564" s="2"/>
      <c r="R1564" s="2"/>
      <c r="S1564" s="2"/>
      <c r="T1564" s="2"/>
      <c r="U1564" s="25"/>
      <c r="V1564" s="24"/>
      <c r="W1564" s="2"/>
      <c r="X1564" s="2"/>
      <c r="Y1564" s="2"/>
      <c r="Z1564" s="175"/>
      <c r="AA1564" s="24"/>
      <c r="AB1564" s="2"/>
      <c r="AC1564" s="25"/>
      <c r="AD1564" s="174"/>
      <c r="AE1564" s="25"/>
      <c r="AF1564" s="180">
        <v>100</v>
      </c>
    </row>
    <row r="1565" spans="1:32">
      <c r="A1565" s="134" t="str">
        <f t="shared" si="24"/>
        <v>DEca_02.3</v>
      </c>
      <c r="C1565" s="177" t="s">
        <v>14</v>
      </c>
      <c r="D1565" s="178" t="s">
        <v>495</v>
      </c>
      <c r="E1565" s="178" t="s">
        <v>577</v>
      </c>
      <c r="F1565" s="178" t="s">
        <v>578</v>
      </c>
      <c r="G1565" s="178" t="s">
        <v>533</v>
      </c>
      <c r="H1565" s="177" t="s">
        <v>52</v>
      </c>
      <c r="I1565" s="179" t="s">
        <v>53</v>
      </c>
      <c r="J1565" s="59" t="s">
        <v>1930</v>
      </c>
      <c r="K1565" s="60" t="s">
        <v>2006</v>
      </c>
      <c r="L1565" s="174" t="s">
        <v>272</v>
      </c>
      <c r="M1565" s="2" t="s">
        <v>272</v>
      </c>
      <c r="N1565" s="175" t="s">
        <v>272</v>
      </c>
      <c r="O1565" s="24"/>
      <c r="P1565" s="2"/>
      <c r="Q1565" s="2"/>
      <c r="R1565" s="2"/>
      <c r="S1565" s="2"/>
      <c r="T1565" s="2"/>
      <c r="U1565" s="25"/>
      <c r="V1565" s="24"/>
      <c r="W1565" s="2"/>
      <c r="X1565" s="2"/>
      <c r="Y1565" s="2"/>
      <c r="Z1565" s="175"/>
      <c r="AA1565" s="24"/>
      <c r="AB1565" s="2"/>
      <c r="AC1565" s="25"/>
      <c r="AD1565" s="174"/>
      <c r="AE1565" s="25"/>
      <c r="AF1565" s="180">
        <v>100</v>
      </c>
    </row>
    <row r="1566" spans="1:32">
      <c r="A1566" s="134" t="str">
        <f t="shared" si="24"/>
        <v>DEca_02.4</v>
      </c>
      <c r="C1566" s="177" t="s">
        <v>14</v>
      </c>
      <c r="D1566" s="178" t="s">
        <v>495</v>
      </c>
      <c r="E1566" s="178" t="s">
        <v>579</v>
      </c>
      <c r="F1566" s="178" t="s">
        <v>580</v>
      </c>
      <c r="G1566" s="178" t="s">
        <v>533</v>
      </c>
      <c r="H1566" s="177" t="s">
        <v>52</v>
      </c>
      <c r="I1566" s="179" t="s">
        <v>53</v>
      </c>
      <c r="J1566" s="59" t="s">
        <v>1928</v>
      </c>
      <c r="K1566" s="60" t="s">
        <v>2007</v>
      </c>
      <c r="L1566" s="174" t="s">
        <v>272</v>
      </c>
      <c r="M1566" s="2" t="s">
        <v>272</v>
      </c>
      <c r="N1566" s="175" t="s">
        <v>272</v>
      </c>
      <c r="O1566" s="24"/>
      <c r="P1566" s="2"/>
      <c r="Q1566" s="2"/>
      <c r="R1566" s="2"/>
      <c r="S1566" s="2"/>
      <c r="T1566" s="2"/>
      <c r="U1566" s="25"/>
      <c r="V1566" s="24"/>
      <c r="W1566" s="2"/>
      <c r="X1566" s="2"/>
      <c r="Y1566" s="2"/>
      <c r="Z1566" s="175"/>
      <c r="AA1566" s="24"/>
      <c r="AB1566" s="2"/>
      <c r="AC1566" s="25"/>
      <c r="AD1566" s="174"/>
      <c r="AE1566" s="25"/>
      <c r="AF1566" s="180">
        <v>100</v>
      </c>
    </row>
    <row r="1567" spans="1:32">
      <c r="A1567" s="134" t="str">
        <f t="shared" si="24"/>
        <v>DEca_02.4</v>
      </c>
      <c r="C1567" s="177" t="s">
        <v>14</v>
      </c>
      <c r="D1567" s="178" t="s">
        <v>495</v>
      </c>
      <c r="E1567" s="178" t="s">
        <v>579</v>
      </c>
      <c r="F1567" s="178" t="s">
        <v>580</v>
      </c>
      <c r="G1567" s="178" t="s">
        <v>533</v>
      </c>
      <c r="H1567" s="177" t="s">
        <v>52</v>
      </c>
      <c r="I1567" s="179" t="s">
        <v>53</v>
      </c>
      <c r="J1567" s="59" t="s">
        <v>1934</v>
      </c>
      <c r="K1567" s="60" t="s">
        <v>2008</v>
      </c>
      <c r="L1567" s="174" t="s">
        <v>272</v>
      </c>
      <c r="M1567" s="2" t="s">
        <v>272</v>
      </c>
      <c r="N1567" s="175" t="s">
        <v>272</v>
      </c>
      <c r="O1567" s="24"/>
      <c r="P1567" s="2"/>
      <c r="Q1567" s="2"/>
      <c r="R1567" s="2"/>
      <c r="S1567" s="2"/>
      <c r="T1567" s="2"/>
      <c r="U1567" s="25"/>
      <c r="V1567" s="24"/>
      <c r="W1567" s="2"/>
      <c r="X1567" s="2"/>
      <c r="Y1567" s="2"/>
      <c r="Z1567" s="175"/>
      <c r="AA1567" s="24"/>
      <c r="AB1567" s="2"/>
      <c r="AC1567" s="25"/>
      <c r="AD1567" s="174"/>
      <c r="AE1567" s="25"/>
      <c r="AF1567" s="180">
        <v>100</v>
      </c>
    </row>
    <row r="1568" spans="1:32">
      <c r="A1568" s="134" t="str">
        <f t="shared" si="24"/>
        <v>DEca_02.4</v>
      </c>
      <c r="C1568" s="177" t="s">
        <v>14</v>
      </c>
      <c r="D1568" s="178" t="s">
        <v>495</v>
      </c>
      <c r="E1568" s="178" t="s">
        <v>579</v>
      </c>
      <c r="F1568" s="178" t="s">
        <v>580</v>
      </c>
      <c r="G1568" s="178" t="s">
        <v>533</v>
      </c>
      <c r="H1568" s="177" t="s">
        <v>52</v>
      </c>
      <c r="I1568" s="179" t="s">
        <v>53</v>
      </c>
      <c r="J1568" s="59" t="s">
        <v>1936</v>
      </c>
      <c r="K1568" s="60" t="s">
        <v>2009</v>
      </c>
      <c r="L1568" s="174" t="s">
        <v>272</v>
      </c>
      <c r="M1568" s="2" t="s">
        <v>272</v>
      </c>
      <c r="N1568" s="175" t="s">
        <v>272</v>
      </c>
      <c r="O1568" s="24"/>
      <c r="P1568" s="2"/>
      <c r="Q1568" s="2"/>
      <c r="R1568" s="2"/>
      <c r="S1568" s="2"/>
      <c r="T1568" s="2"/>
      <c r="U1568" s="25"/>
      <c r="V1568" s="24"/>
      <c r="W1568" s="2"/>
      <c r="X1568" s="2"/>
      <c r="Y1568" s="2"/>
      <c r="Z1568" s="175"/>
      <c r="AA1568" s="24"/>
      <c r="AB1568" s="2"/>
      <c r="AC1568" s="25"/>
      <c r="AD1568" s="174"/>
      <c r="AE1568" s="25"/>
      <c r="AF1568" s="180">
        <v>100</v>
      </c>
    </row>
    <row r="1569" spans="1:32">
      <c r="A1569" s="134" t="str">
        <f t="shared" si="24"/>
        <v>DEca_02.4</v>
      </c>
      <c r="C1569" s="177" t="s">
        <v>14</v>
      </c>
      <c r="D1569" s="178" t="s">
        <v>495</v>
      </c>
      <c r="E1569" s="178" t="s">
        <v>579</v>
      </c>
      <c r="F1569" s="178" t="s">
        <v>580</v>
      </c>
      <c r="G1569" s="178" t="s">
        <v>533</v>
      </c>
      <c r="H1569" s="177" t="s">
        <v>52</v>
      </c>
      <c r="I1569" s="179" t="s">
        <v>53</v>
      </c>
      <c r="J1569" s="59" t="s">
        <v>1932</v>
      </c>
      <c r="K1569" s="60" t="s">
        <v>2010</v>
      </c>
      <c r="L1569" s="174" t="s">
        <v>272</v>
      </c>
      <c r="M1569" s="2" t="s">
        <v>272</v>
      </c>
      <c r="N1569" s="175" t="s">
        <v>272</v>
      </c>
      <c r="O1569" s="24"/>
      <c r="P1569" s="2"/>
      <c r="Q1569" s="2"/>
      <c r="R1569" s="2"/>
      <c r="S1569" s="2"/>
      <c r="T1569" s="2"/>
      <c r="U1569" s="25"/>
      <c r="V1569" s="24"/>
      <c r="W1569" s="2"/>
      <c r="X1569" s="2"/>
      <c r="Y1569" s="2"/>
      <c r="Z1569" s="175"/>
      <c r="AA1569" s="24"/>
      <c r="AB1569" s="2"/>
      <c r="AC1569" s="25"/>
      <c r="AD1569" s="174"/>
      <c r="AE1569" s="25"/>
      <c r="AF1569" s="180">
        <v>100</v>
      </c>
    </row>
    <row r="1570" spans="1:32">
      <c r="A1570" s="134" t="str">
        <f t="shared" si="24"/>
        <v>DEca_02.4</v>
      </c>
      <c r="C1570" s="177" t="s">
        <v>14</v>
      </c>
      <c r="D1570" s="178" t="s">
        <v>495</v>
      </c>
      <c r="E1570" s="178" t="s">
        <v>579</v>
      </c>
      <c r="F1570" s="178" t="s">
        <v>580</v>
      </c>
      <c r="G1570" s="178" t="s">
        <v>533</v>
      </c>
      <c r="H1570" s="177" t="s">
        <v>52</v>
      </c>
      <c r="I1570" s="179" t="s">
        <v>53</v>
      </c>
      <c r="J1570" s="59" t="s">
        <v>1930</v>
      </c>
      <c r="K1570" s="60" t="s">
        <v>2011</v>
      </c>
      <c r="L1570" s="174" t="s">
        <v>272</v>
      </c>
      <c r="M1570" s="2" t="s">
        <v>272</v>
      </c>
      <c r="N1570" s="175" t="s">
        <v>272</v>
      </c>
      <c r="O1570" s="24"/>
      <c r="P1570" s="2"/>
      <c r="Q1570" s="2"/>
      <c r="R1570" s="2"/>
      <c r="S1570" s="2"/>
      <c r="T1570" s="2"/>
      <c r="U1570" s="25"/>
      <c r="V1570" s="24"/>
      <c r="W1570" s="2"/>
      <c r="X1570" s="2"/>
      <c r="Y1570" s="2"/>
      <c r="Z1570" s="175"/>
      <c r="AA1570" s="24"/>
      <c r="AB1570" s="2"/>
      <c r="AC1570" s="25"/>
      <c r="AD1570" s="174"/>
      <c r="AE1570" s="25"/>
      <c r="AF1570" s="180">
        <v>100</v>
      </c>
    </row>
    <row r="1571" spans="1:32">
      <c r="A1571" s="134" t="str">
        <f t="shared" si="24"/>
        <v>DEca_02.5</v>
      </c>
      <c r="C1571" s="177" t="s">
        <v>14</v>
      </c>
      <c r="D1571" s="178" t="s">
        <v>495</v>
      </c>
      <c r="E1571" s="178" t="s">
        <v>581</v>
      </c>
      <c r="F1571" s="178" t="s">
        <v>582</v>
      </c>
      <c r="G1571" s="178" t="s">
        <v>533</v>
      </c>
      <c r="H1571" s="177" t="s">
        <v>52</v>
      </c>
      <c r="I1571" s="179" t="s">
        <v>53</v>
      </c>
      <c r="J1571" s="59" t="s">
        <v>1928</v>
      </c>
      <c r="K1571" s="60" t="s">
        <v>2012</v>
      </c>
      <c r="L1571" s="174" t="s">
        <v>272</v>
      </c>
      <c r="M1571" s="2" t="s">
        <v>272</v>
      </c>
      <c r="N1571" s="175" t="s">
        <v>272</v>
      </c>
      <c r="O1571" s="24"/>
      <c r="P1571" s="2"/>
      <c r="Q1571" s="2"/>
      <c r="R1571" s="2"/>
      <c r="S1571" s="2"/>
      <c r="T1571" s="2"/>
      <c r="U1571" s="25"/>
      <c r="V1571" s="24"/>
      <c r="W1571" s="2"/>
      <c r="X1571" s="2"/>
      <c r="Y1571" s="2"/>
      <c r="Z1571" s="175"/>
      <c r="AA1571" s="24"/>
      <c r="AB1571" s="2"/>
      <c r="AC1571" s="25"/>
      <c r="AD1571" s="174"/>
      <c r="AE1571" s="25"/>
      <c r="AF1571" s="180">
        <v>100</v>
      </c>
    </row>
    <row r="1572" spans="1:32">
      <c r="A1572" s="134" t="str">
        <f t="shared" si="24"/>
        <v>DEca_02.5</v>
      </c>
      <c r="C1572" s="177" t="s">
        <v>14</v>
      </c>
      <c r="D1572" s="178" t="s">
        <v>495</v>
      </c>
      <c r="E1572" s="178" t="s">
        <v>581</v>
      </c>
      <c r="F1572" s="178" t="s">
        <v>582</v>
      </c>
      <c r="G1572" s="178" t="s">
        <v>533</v>
      </c>
      <c r="H1572" s="177" t="s">
        <v>52</v>
      </c>
      <c r="I1572" s="179" t="s">
        <v>53</v>
      </c>
      <c r="J1572" s="59" t="s">
        <v>1936</v>
      </c>
      <c r="K1572" s="60" t="s">
        <v>2013</v>
      </c>
      <c r="L1572" s="174" t="s">
        <v>272</v>
      </c>
      <c r="M1572" s="2" t="s">
        <v>272</v>
      </c>
      <c r="N1572" s="175" t="s">
        <v>272</v>
      </c>
      <c r="O1572" s="24"/>
      <c r="P1572" s="2"/>
      <c r="Q1572" s="2"/>
      <c r="R1572" s="2"/>
      <c r="S1572" s="2"/>
      <c r="T1572" s="2"/>
      <c r="U1572" s="25"/>
      <c r="V1572" s="24"/>
      <c r="W1572" s="2"/>
      <c r="X1572" s="2"/>
      <c r="Y1572" s="2"/>
      <c r="Z1572" s="175"/>
      <c r="AA1572" s="24"/>
      <c r="AB1572" s="2"/>
      <c r="AC1572" s="25"/>
      <c r="AD1572" s="174"/>
      <c r="AE1572" s="25"/>
      <c r="AF1572" s="180">
        <v>100</v>
      </c>
    </row>
    <row r="1573" spans="1:32">
      <c r="A1573" s="134" t="str">
        <f t="shared" si="24"/>
        <v>DEca_02.5</v>
      </c>
      <c r="C1573" s="177" t="s">
        <v>14</v>
      </c>
      <c r="D1573" s="178" t="s">
        <v>495</v>
      </c>
      <c r="E1573" s="178" t="s">
        <v>581</v>
      </c>
      <c r="F1573" s="178" t="s">
        <v>582</v>
      </c>
      <c r="G1573" s="178" t="s">
        <v>533</v>
      </c>
      <c r="H1573" s="177" t="s">
        <v>52</v>
      </c>
      <c r="I1573" s="179" t="s">
        <v>53</v>
      </c>
      <c r="J1573" s="59" t="s">
        <v>1932</v>
      </c>
      <c r="K1573" s="60" t="s">
        <v>2014</v>
      </c>
      <c r="L1573" s="174" t="s">
        <v>272</v>
      </c>
      <c r="M1573" s="2" t="s">
        <v>272</v>
      </c>
      <c r="N1573" s="175" t="s">
        <v>272</v>
      </c>
      <c r="O1573" s="24"/>
      <c r="P1573" s="2"/>
      <c r="Q1573" s="2"/>
      <c r="R1573" s="2"/>
      <c r="S1573" s="2"/>
      <c r="T1573" s="2"/>
      <c r="U1573" s="25"/>
      <c r="V1573" s="24"/>
      <c r="W1573" s="2"/>
      <c r="X1573" s="2"/>
      <c r="Y1573" s="2"/>
      <c r="Z1573" s="175"/>
      <c r="AA1573" s="24"/>
      <c r="AB1573" s="2"/>
      <c r="AC1573" s="25"/>
      <c r="AD1573" s="174"/>
      <c r="AE1573" s="25"/>
      <c r="AF1573" s="180">
        <v>100</v>
      </c>
    </row>
    <row r="1574" spans="1:32">
      <c r="A1574" s="134" t="str">
        <f t="shared" si="24"/>
        <v>DEca_02.5</v>
      </c>
      <c r="C1574" s="177" t="s">
        <v>14</v>
      </c>
      <c r="D1574" s="178" t="s">
        <v>495</v>
      </c>
      <c r="E1574" s="178" t="s">
        <v>581</v>
      </c>
      <c r="F1574" s="178" t="s">
        <v>582</v>
      </c>
      <c r="G1574" s="178" t="s">
        <v>533</v>
      </c>
      <c r="H1574" s="177" t="s">
        <v>52</v>
      </c>
      <c r="I1574" s="179" t="s">
        <v>53</v>
      </c>
      <c r="J1574" s="59" t="s">
        <v>2015</v>
      </c>
      <c r="K1574" s="60" t="s">
        <v>2016</v>
      </c>
      <c r="L1574" s="174" t="s">
        <v>272</v>
      </c>
      <c r="M1574" s="2" t="s">
        <v>272</v>
      </c>
      <c r="N1574" s="175" t="s">
        <v>272</v>
      </c>
      <c r="O1574" s="24"/>
      <c r="P1574" s="2"/>
      <c r="Q1574" s="2"/>
      <c r="R1574" s="2"/>
      <c r="S1574" s="2"/>
      <c r="T1574" s="2"/>
      <c r="U1574" s="25"/>
      <c r="V1574" s="24"/>
      <c r="W1574" s="2"/>
      <c r="X1574" s="2"/>
      <c r="Y1574" s="2"/>
      <c r="Z1574" s="175"/>
      <c r="AA1574" s="24"/>
      <c r="AB1574" s="2"/>
      <c r="AC1574" s="25"/>
      <c r="AD1574" s="174"/>
      <c r="AE1574" s="25"/>
      <c r="AF1574" s="180">
        <v>100</v>
      </c>
    </row>
    <row r="1575" spans="1:32">
      <c r="A1575" s="134" t="str">
        <f t="shared" si="24"/>
        <v>DEca_02.5</v>
      </c>
      <c r="C1575" s="177" t="s">
        <v>14</v>
      </c>
      <c r="D1575" s="178" t="s">
        <v>495</v>
      </c>
      <c r="E1575" s="178" t="s">
        <v>581</v>
      </c>
      <c r="F1575" s="178" t="s">
        <v>582</v>
      </c>
      <c r="G1575" s="178" t="s">
        <v>533</v>
      </c>
      <c r="H1575" s="177" t="s">
        <v>52</v>
      </c>
      <c r="I1575" s="179" t="s">
        <v>53</v>
      </c>
      <c r="J1575" s="59" t="s">
        <v>1930</v>
      </c>
      <c r="K1575" s="60" t="s">
        <v>2017</v>
      </c>
      <c r="L1575" s="174" t="s">
        <v>272</v>
      </c>
      <c r="M1575" s="2" t="s">
        <v>272</v>
      </c>
      <c r="N1575" s="175" t="s">
        <v>272</v>
      </c>
      <c r="O1575" s="24"/>
      <c r="P1575" s="2"/>
      <c r="Q1575" s="2"/>
      <c r="R1575" s="2"/>
      <c r="S1575" s="2"/>
      <c r="T1575" s="2"/>
      <c r="U1575" s="25"/>
      <c r="V1575" s="24"/>
      <c r="W1575" s="2"/>
      <c r="X1575" s="2"/>
      <c r="Y1575" s="2"/>
      <c r="Z1575" s="175"/>
      <c r="AA1575" s="24"/>
      <c r="AB1575" s="2"/>
      <c r="AC1575" s="25"/>
      <c r="AD1575" s="174"/>
      <c r="AE1575" s="25"/>
      <c r="AF1575" s="180">
        <v>100</v>
      </c>
    </row>
    <row r="1576" spans="1:32">
      <c r="A1576" s="134" t="str">
        <f t="shared" si="24"/>
        <v>DEca_02.6</v>
      </c>
      <c r="C1576" s="177" t="s">
        <v>14</v>
      </c>
      <c r="D1576" s="178" t="s">
        <v>495</v>
      </c>
      <c r="E1576" s="178" t="s">
        <v>583</v>
      </c>
      <c r="F1576" s="178" t="s">
        <v>584</v>
      </c>
      <c r="G1576" s="178" t="s">
        <v>540</v>
      </c>
      <c r="H1576" s="177" t="s">
        <v>52</v>
      </c>
      <c r="I1576" s="179" t="s">
        <v>53</v>
      </c>
      <c r="J1576" s="59" t="s">
        <v>47</v>
      </c>
      <c r="K1576" s="60" t="s">
        <v>47</v>
      </c>
      <c r="L1576" s="174" t="s">
        <v>272</v>
      </c>
      <c r="M1576" s="2" t="s">
        <v>272</v>
      </c>
      <c r="N1576" s="175" t="s">
        <v>272</v>
      </c>
      <c r="O1576" s="24" t="s">
        <v>272</v>
      </c>
      <c r="P1576" s="2" t="s">
        <v>272</v>
      </c>
      <c r="Q1576" s="2" t="s">
        <v>272</v>
      </c>
      <c r="R1576" s="2" t="s">
        <v>272</v>
      </c>
      <c r="S1576" s="2" t="s">
        <v>272</v>
      </c>
      <c r="T1576" s="2" t="s">
        <v>272</v>
      </c>
      <c r="U1576" s="25" t="s">
        <v>272</v>
      </c>
      <c r="V1576" s="24" t="s">
        <v>272</v>
      </c>
      <c r="W1576" s="2" t="s">
        <v>272</v>
      </c>
      <c r="X1576" s="2" t="s">
        <v>272</v>
      </c>
      <c r="Y1576" s="2" t="s">
        <v>272</v>
      </c>
      <c r="Z1576" s="175" t="s">
        <v>272</v>
      </c>
      <c r="AA1576" s="24" t="s">
        <v>272</v>
      </c>
      <c r="AB1576" s="2" t="s">
        <v>272</v>
      </c>
      <c r="AC1576" s="25" t="s">
        <v>272</v>
      </c>
      <c r="AD1576" s="174" t="s">
        <v>272</v>
      </c>
      <c r="AE1576" s="25" t="s">
        <v>272</v>
      </c>
      <c r="AF1576" s="180">
        <v>100</v>
      </c>
    </row>
    <row r="1577" spans="1:32">
      <c r="A1577" s="134" t="str">
        <f t="shared" si="24"/>
        <v>DEca_02.6</v>
      </c>
      <c r="C1577" s="177" t="s">
        <v>14</v>
      </c>
      <c r="D1577" s="178" t="s">
        <v>495</v>
      </c>
      <c r="E1577" s="178" t="s">
        <v>583</v>
      </c>
      <c r="F1577" s="178" t="s">
        <v>584</v>
      </c>
      <c r="G1577" s="178" t="s">
        <v>540</v>
      </c>
      <c r="H1577" s="177" t="s">
        <v>52</v>
      </c>
      <c r="I1577" s="179" t="s">
        <v>53</v>
      </c>
      <c r="J1577" s="59" t="s">
        <v>47</v>
      </c>
      <c r="K1577" s="60" t="s">
        <v>47</v>
      </c>
      <c r="L1577" s="174" t="s">
        <v>272</v>
      </c>
      <c r="M1577" s="2" t="s">
        <v>272</v>
      </c>
      <c r="N1577" s="175" t="s">
        <v>272</v>
      </c>
      <c r="O1577" s="24" t="s">
        <v>272</v>
      </c>
      <c r="P1577" s="2" t="s">
        <v>272</v>
      </c>
      <c r="Q1577" s="2" t="s">
        <v>272</v>
      </c>
      <c r="R1577" s="2" t="s">
        <v>272</v>
      </c>
      <c r="S1577" s="2" t="s">
        <v>272</v>
      </c>
      <c r="T1577" s="2" t="s">
        <v>272</v>
      </c>
      <c r="U1577" s="25" t="s">
        <v>272</v>
      </c>
      <c r="V1577" s="24" t="s">
        <v>272</v>
      </c>
      <c r="W1577" s="2" t="s">
        <v>272</v>
      </c>
      <c r="X1577" s="2" t="s">
        <v>272</v>
      </c>
      <c r="Y1577" s="2" t="s">
        <v>272</v>
      </c>
      <c r="Z1577" s="175" t="s">
        <v>272</v>
      </c>
      <c r="AA1577" s="24" t="s">
        <v>272</v>
      </c>
      <c r="AB1577" s="2" t="s">
        <v>272</v>
      </c>
      <c r="AC1577" s="25" t="s">
        <v>272</v>
      </c>
      <c r="AD1577" s="174" t="s">
        <v>272</v>
      </c>
      <c r="AE1577" s="25" t="s">
        <v>272</v>
      </c>
      <c r="AF1577" s="180">
        <v>100</v>
      </c>
    </row>
    <row r="1578" spans="1:32">
      <c r="A1578" s="134" t="str">
        <f t="shared" si="24"/>
        <v>DEca_02.6</v>
      </c>
      <c r="C1578" s="177" t="s">
        <v>14</v>
      </c>
      <c r="D1578" s="178" t="s">
        <v>495</v>
      </c>
      <c r="E1578" s="178" t="s">
        <v>583</v>
      </c>
      <c r="F1578" s="178" t="s">
        <v>584</v>
      </c>
      <c r="G1578" s="178" t="s">
        <v>540</v>
      </c>
      <c r="H1578" s="177" t="s">
        <v>52</v>
      </c>
      <c r="I1578" s="179" t="s">
        <v>53</v>
      </c>
      <c r="J1578" s="59" t="s">
        <v>47</v>
      </c>
      <c r="K1578" s="60" t="s">
        <v>47</v>
      </c>
      <c r="L1578" s="174" t="s">
        <v>272</v>
      </c>
      <c r="M1578" s="2" t="s">
        <v>272</v>
      </c>
      <c r="N1578" s="175" t="s">
        <v>272</v>
      </c>
      <c r="O1578" s="24" t="s">
        <v>272</v>
      </c>
      <c r="P1578" s="2" t="s">
        <v>272</v>
      </c>
      <c r="Q1578" s="2" t="s">
        <v>272</v>
      </c>
      <c r="R1578" s="2" t="s">
        <v>272</v>
      </c>
      <c r="S1578" s="2" t="s">
        <v>272</v>
      </c>
      <c r="T1578" s="2" t="s">
        <v>272</v>
      </c>
      <c r="U1578" s="25" t="s">
        <v>272</v>
      </c>
      <c r="V1578" s="24" t="s">
        <v>272</v>
      </c>
      <c r="W1578" s="2" t="s">
        <v>272</v>
      </c>
      <c r="X1578" s="2" t="s">
        <v>272</v>
      </c>
      <c r="Y1578" s="2" t="s">
        <v>272</v>
      </c>
      <c r="Z1578" s="175" t="s">
        <v>272</v>
      </c>
      <c r="AA1578" s="24" t="s">
        <v>272</v>
      </c>
      <c r="AB1578" s="2" t="s">
        <v>272</v>
      </c>
      <c r="AC1578" s="25" t="s">
        <v>272</v>
      </c>
      <c r="AD1578" s="174" t="s">
        <v>272</v>
      </c>
      <c r="AE1578" s="25" t="s">
        <v>272</v>
      </c>
      <c r="AF1578" s="180">
        <v>100</v>
      </c>
    </row>
    <row r="1579" spans="1:32">
      <c r="A1579" s="134" t="str">
        <f t="shared" si="24"/>
        <v>DEca_02.6</v>
      </c>
      <c r="C1579" s="177" t="s">
        <v>14</v>
      </c>
      <c r="D1579" s="178" t="s">
        <v>495</v>
      </c>
      <c r="E1579" s="178" t="s">
        <v>583</v>
      </c>
      <c r="F1579" s="178" t="s">
        <v>584</v>
      </c>
      <c r="G1579" s="178" t="s">
        <v>540</v>
      </c>
      <c r="H1579" s="177" t="s">
        <v>52</v>
      </c>
      <c r="I1579" s="179" t="s">
        <v>53</v>
      </c>
      <c r="J1579" s="59" t="s">
        <v>47</v>
      </c>
      <c r="K1579" s="60" t="s">
        <v>47</v>
      </c>
      <c r="L1579" s="174" t="s">
        <v>272</v>
      </c>
      <c r="M1579" s="2" t="s">
        <v>272</v>
      </c>
      <c r="N1579" s="175" t="s">
        <v>272</v>
      </c>
      <c r="O1579" s="24" t="s">
        <v>272</v>
      </c>
      <c r="P1579" s="2" t="s">
        <v>272</v>
      </c>
      <c r="Q1579" s="2" t="s">
        <v>272</v>
      </c>
      <c r="R1579" s="2" t="s">
        <v>272</v>
      </c>
      <c r="S1579" s="2" t="s">
        <v>272</v>
      </c>
      <c r="T1579" s="2" t="s">
        <v>272</v>
      </c>
      <c r="U1579" s="25" t="s">
        <v>272</v>
      </c>
      <c r="V1579" s="24" t="s">
        <v>272</v>
      </c>
      <c r="W1579" s="2" t="s">
        <v>272</v>
      </c>
      <c r="X1579" s="2" t="s">
        <v>272</v>
      </c>
      <c r="Y1579" s="2" t="s">
        <v>272</v>
      </c>
      <c r="Z1579" s="175" t="s">
        <v>272</v>
      </c>
      <c r="AA1579" s="24" t="s">
        <v>272</v>
      </c>
      <c r="AB1579" s="2" t="s">
        <v>272</v>
      </c>
      <c r="AC1579" s="25" t="s">
        <v>272</v>
      </c>
      <c r="AD1579" s="174" t="s">
        <v>272</v>
      </c>
      <c r="AE1579" s="25" t="s">
        <v>272</v>
      </c>
      <c r="AF1579" s="180">
        <v>100</v>
      </c>
    </row>
    <row r="1580" spans="1:32">
      <c r="A1580" s="134" t="str">
        <f t="shared" si="24"/>
        <v>DEca_02.6</v>
      </c>
      <c r="C1580" s="177" t="s">
        <v>14</v>
      </c>
      <c r="D1580" s="178" t="s">
        <v>495</v>
      </c>
      <c r="E1580" s="178" t="s">
        <v>583</v>
      </c>
      <c r="F1580" s="178" t="s">
        <v>584</v>
      </c>
      <c r="G1580" s="178" t="s">
        <v>540</v>
      </c>
      <c r="H1580" s="177" t="s">
        <v>52</v>
      </c>
      <c r="I1580" s="179" t="s">
        <v>53</v>
      </c>
      <c r="J1580" s="59" t="s">
        <v>47</v>
      </c>
      <c r="K1580" s="60" t="s">
        <v>47</v>
      </c>
      <c r="L1580" s="174" t="s">
        <v>272</v>
      </c>
      <c r="M1580" s="2" t="s">
        <v>272</v>
      </c>
      <c r="N1580" s="175" t="s">
        <v>272</v>
      </c>
      <c r="O1580" s="24" t="s">
        <v>272</v>
      </c>
      <c r="P1580" s="2" t="s">
        <v>272</v>
      </c>
      <c r="Q1580" s="2" t="s">
        <v>272</v>
      </c>
      <c r="R1580" s="2" t="s">
        <v>272</v>
      </c>
      <c r="S1580" s="2" t="s">
        <v>272</v>
      </c>
      <c r="T1580" s="2" t="s">
        <v>272</v>
      </c>
      <c r="U1580" s="25" t="s">
        <v>272</v>
      </c>
      <c r="V1580" s="24" t="s">
        <v>272</v>
      </c>
      <c r="W1580" s="2" t="s">
        <v>272</v>
      </c>
      <c r="X1580" s="2" t="s">
        <v>272</v>
      </c>
      <c r="Y1580" s="2" t="s">
        <v>272</v>
      </c>
      <c r="Z1580" s="175" t="s">
        <v>272</v>
      </c>
      <c r="AA1580" s="24" t="s">
        <v>272</v>
      </c>
      <c r="AB1580" s="2" t="s">
        <v>272</v>
      </c>
      <c r="AC1580" s="25" t="s">
        <v>272</v>
      </c>
      <c r="AD1580" s="174" t="s">
        <v>272</v>
      </c>
      <c r="AE1580" s="25" t="s">
        <v>272</v>
      </c>
      <c r="AF1580" s="180">
        <v>100</v>
      </c>
    </row>
    <row r="1581" spans="1:32">
      <c r="A1581" s="134" t="str">
        <f t="shared" si="24"/>
        <v>DEca_03.1</v>
      </c>
      <c r="C1581" s="177" t="s">
        <v>14</v>
      </c>
      <c r="D1581" s="178" t="s">
        <v>495</v>
      </c>
      <c r="E1581" s="178" t="s">
        <v>585</v>
      </c>
      <c r="F1581" s="178" t="s">
        <v>586</v>
      </c>
      <c r="G1581" s="178" t="s">
        <v>533</v>
      </c>
      <c r="H1581" s="177" t="s">
        <v>52</v>
      </c>
      <c r="I1581" s="179" t="s">
        <v>643</v>
      </c>
      <c r="J1581" s="59" t="s">
        <v>333</v>
      </c>
      <c r="K1581" s="60" t="s">
        <v>2018</v>
      </c>
      <c r="L1581" s="174" t="s">
        <v>272</v>
      </c>
      <c r="M1581" s="2" t="s">
        <v>272</v>
      </c>
      <c r="N1581" s="175" t="s">
        <v>272</v>
      </c>
      <c r="O1581" s="24"/>
      <c r="P1581" s="2"/>
      <c r="Q1581" s="2"/>
      <c r="R1581" s="2"/>
      <c r="S1581" s="2"/>
      <c r="T1581" s="2"/>
      <c r="U1581" s="25"/>
      <c r="V1581" s="24"/>
      <c r="W1581" s="2"/>
      <c r="X1581" s="2"/>
      <c r="Y1581" s="2"/>
      <c r="Z1581" s="175"/>
      <c r="AA1581" s="24"/>
      <c r="AB1581" s="2"/>
      <c r="AC1581" s="25"/>
      <c r="AD1581" s="174"/>
      <c r="AE1581" s="25"/>
      <c r="AF1581" s="180">
        <v>0</v>
      </c>
    </row>
    <row r="1582" spans="1:32">
      <c r="A1582" s="134" t="str">
        <f t="shared" si="24"/>
        <v>DEca_03.2</v>
      </c>
      <c r="C1582" s="177" t="s">
        <v>14</v>
      </c>
      <c r="D1582" s="178" t="s">
        <v>495</v>
      </c>
      <c r="E1582" s="178" t="s">
        <v>587</v>
      </c>
      <c r="F1582" s="178" t="s">
        <v>588</v>
      </c>
      <c r="G1582" s="178" t="s">
        <v>540</v>
      </c>
      <c r="H1582" s="177" t="s">
        <v>52</v>
      </c>
      <c r="I1582" s="179" t="s">
        <v>53</v>
      </c>
      <c r="J1582" s="59" t="s">
        <v>1928</v>
      </c>
      <c r="K1582" s="60" t="s">
        <v>2019</v>
      </c>
      <c r="L1582" s="174" t="s">
        <v>273</v>
      </c>
      <c r="M1582" s="2" t="s">
        <v>273</v>
      </c>
      <c r="N1582" s="175" t="s">
        <v>273</v>
      </c>
      <c r="O1582" s="24" t="s">
        <v>672</v>
      </c>
      <c r="P1582" s="2" t="s">
        <v>672</v>
      </c>
      <c r="Q1582" s="2" t="s">
        <v>672</v>
      </c>
      <c r="R1582" s="2" t="s">
        <v>273</v>
      </c>
      <c r="S1582" s="2" t="s">
        <v>273</v>
      </c>
      <c r="T1582" s="2" t="s">
        <v>273</v>
      </c>
      <c r="U1582" s="25" t="s">
        <v>273</v>
      </c>
      <c r="V1582" s="24" t="s">
        <v>273</v>
      </c>
      <c r="W1582" s="2" t="s">
        <v>273</v>
      </c>
      <c r="X1582" s="2" t="s">
        <v>273</v>
      </c>
      <c r="Y1582" s="2" t="s">
        <v>273</v>
      </c>
      <c r="Z1582" s="175" t="s">
        <v>273</v>
      </c>
      <c r="AA1582" s="24" t="s">
        <v>273</v>
      </c>
      <c r="AB1582" s="2" t="s">
        <v>273</v>
      </c>
      <c r="AC1582" s="25" t="s">
        <v>273</v>
      </c>
      <c r="AD1582" s="174" t="s">
        <v>273</v>
      </c>
      <c r="AE1582" s="25" t="s">
        <v>273</v>
      </c>
      <c r="AF1582" s="180">
        <v>100</v>
      </c>
    </row>
    <row r="1583" spans="1:32">
      <c r="A1583" s="134" t="str">
        <f t="shared" si="24"/>
        <v>DEca_03.2</v>
      </c>
      <c r="C1583" s="177" t="s">
        <v>14</v>
      </c>
      <c r="D1583" s="178" t="s">
        <v>495</v>
      </c>
      <c r="E1583" s="178" t="s">
        <v>587</v>
      </c>
      <c r="F1583" s="178" t="s">
        <v>588</v>
      </c>
      <c r="G1583" s="178" t="s">
        <v>540</v>
      </c>
      <c r="H1583" s="177" t="s">
        <v>52</v>
      </c>
      <c r="I1583" s="179" t="s">
        <v>53</v>
      </c>
      <c r="J1583" s="59" t="s">
        <v>1934</v>
      </c>
      <c r="K1583" s="60" t="s">
        <v>2020</v>
      </c>
      <c r="L1583" s="174" t="s">
        <v>273</v>
      </c>
      <c r="M1583" s="2" t="s">
        <v>273</v>
      </c>
      <c r="N1583" s="175" t="s">
        <v>273</v>
      </c>
      <c r="O1583" s="24" t="s">
        <v>672</v>
      </c>
      <c r="P1583" s="2" t="s">
        <v>672</v>
      </c>
      <c r="Q1583" s="2" t="s">
        <v>672</v>
      </c>
      <c r="R1583" s="2" t="s">
        <v>273</v>
      </c>
      <c r="S1583" s="2" t="s">
        <v>273</v>
      </c>
      <c r="T1583" s="2" t="s">
        <v>273</v>
      </c>
      <c r="U1583" s="25" t="s">
        <v>273</v>
      </c>
      <c r="V1583" s="24" t="s">
        <v>273</v>
      </c>
      <c r="W1583" s="2" t="s">
        <v>273</v>
      </c>
      <c r="X1583" s="2" t="s">
        <v>273</v>
      </c>
      <c r="Y1583" s="2" t="s">
        <v>273</v>
      </c>
      <c r="Z1583" s="175" t="s">
        <v>273</v>
      </c>
      <c r="AA1583" s="24" t="s">
        <v>273</v>
      </c>
      <c r="AB1583" s="2" t="s">
        <v>273</v>
      </c>
      <c r="AC1583" s="25" t="s">
        <v>273</v>
      </c>
      <c r="AD1583" s="174" t="s">
        <v>273</v>
      </c>
      <c r="AE1583" s="25" t="s">
        <v>273</v>
      </c>
      <c r="AF1583" s="180">
        <v>100</v>
      </c>
    </row>
    <row r="1584" spans="1:32">
      <c r="A1584" s="134" t="str">
        <f t="shared" si="24"/>
        <v>DEca_03.2</v>
      </c>
      <c r="C1584" s="177" t="s">
        <v>14</v>
      </c>
      <c r="D1584" s="178" t="s">
        <v>495</v>
      </c>
      <c r="E1584" s="178" t="s">
        <v>587</v>
      </c>
      <c r="F1584" s="178" t="s">
        <v>588</v>
      </c>
      <c r="G1584" s="178" t="s">
        <v>540</v>
      </c>
      <c r="H1584" s="177" t="s">
        <v>52</v>
      </c>
      <c r="I1584" s="179" t="s">
        <v>53</v>
      </c>
      <c r="J1584" s="59" t="s">
        <v>1936</v>
      </c>
      <c r="K1584" s="60" t="s">
        <v>2021</v>
      </c>
      <c r="L1584" s="174" t="s">
        <v>273</v>
      </c>
      <c r="M1584" s="2" t="s">
        <v>273</v>
      </c>
      <c r="N1584" s="175" t="s">
        <v>273</v>
      </c>
      <c r="O1584" s="24" t="s">
        <v>672</v>
      </c>
      <c r="P1584" s="2" t="s">
        <v>672</v>
      </c>
      <c r="Q1584" s="2" t="s">
        <v>672</v>
      </c>
      <c r="R1584" s="2" t="s">
        <v>273</v>
      </c>
      <c r="S1584" s="2" t="s">
        <v>273</v>
      </c>
      <c r="T1584" s="2" t="s">
        <v>273</v>
      </c>
      <c r="U1584" s="25" t="s">
        <v>273</v>
      </c>
      <c r="V1584" s="24" t="s">
        <v>273</v>
      </c>
      <c r="W1584" s="2" t="s">
        <v>273</v>
      </c>
      <c r="X1584" s="2" t="s">
        <v>273</v>
      </c>
      <c r="Y1584" s="2" t="s">
        <v>273</v>
      </c>
      <c r="Z1584" s="175" t="s">
        <v>273</v>
      </c>
      <c r="AA1584" s="24" t="s">
        <v>273</v>
      </c>
      <c r="AB1584" s="2" t="s">
        <v>273</v>
      </c>
      <c r="AC1584" s="25" t="s">
        <v>273</v>
      </c>
      <c r="AD1584" s="174" t="s">
        <v>273</v>
      </c>
      <c r="AE1584" s="25" t="s">
        <v>273</v>
      </c>
      <c r="AF1584" s="180">
        <v>100</v>
      </c>
    </row>
    <row r="1585" spans="1:32">
      <c r="A1585" s="134" t="str">
        <f t="shared" si="24"/>
        <v>DEca_03.2</v>
      </c>
      <c r="C1585" s="177" t="s">
        <v>14</v>
      </c>
      <c r="D1585" s="178" t="s">
        <v>495</v>
      </c>
      <c r="E1585" s="178" t="s">
        <v>587</v>
      </c>
      <c r="F1585" s="178" t="s">
        <v>588</v>
      </c>
      <c r="G1585" s="178" t="s">
        <v>540</v>
      </c>
      <c r="H1585" s="177" t="s">
        <v>52</v>
      </c>
      <c r="I1585" s="179" t="s">
        <v>53</v>
      </c>
      <c r="J1585" s="59" t="s">
        <v>1932</v>
      </c>
      <c r="K1585" s="60" t="s">
        <v>2022</v>
      </c>
      <c r="L1585" s="174" t="s">
        <v>273</v>
      </c>
      <c r="M1585" s="2" t="s">
        <v>273</v>
      </c>
      <c r="N1585" s="175" t="s">
        <v>273</v>
      </c>
      <c r="O1585" s="24" t="s">
        <v>672</v>
      </c>
      <c r="P1585" s="2" t="s">
        <v>672</v>
      </c>
      <c r="Q1585" s="2" t="s">
        <v>672</v>
      </c>
      <c r="R1585" s="2" t="s">
        <v>273</v>
      </c>
      <c r="S1585" s="2" t="s">
        <v>273</v>
      </c>
      <c r="T1585" s="2" t="s">
        <v>273</v>
      </c>
      <c r="U1585" s="25" t="s">
        <v>273</v>
      </c>
      <c r="V1585" s="24" t="s">
        <v>273</v>
      </c>
      <c r="W1585" s="2" t="s">
        <v>273</v>
      </c>
      <c r="X1585" s="2" t="s">
        <v>273</v>
      </c>
      <c r="Y1585" s="2" t="s">
        <v>273</v>
      </c>
      <c r="Z1585" s="175" t="s">
        <v>273</v>
      </c>
      <c r="AA1585" s="24" t="s">
        <v>273</v>
      </c>
      <c r="AB1585" s="2" t="s">
        <v>273</v>
      </c>
      <c r="AC1585" s="25" t="s">
        <v>273</v>
      </c>
      <c r="AD1585" s="174" t="s">
        <v>273</v>
      </c>
      <c r="AE1585" s="25" t="s">
        <v>273</v>
      </c>
      <c r="AF1585" s="180">
        <v>100</v>
      </c>
    </row>
    <row r="1586" spans="1:32">
      <c r="A1586" s="134" t="str">
        <f t="shared" si="24"/>
        <v>DEca_03.2</v>
      </c>
      <c r="C1586" s="177" t="s">
        <v>14</v>
      </c>
      <c r="D1586" s="178" t="s">
        <v>495</v>
      </c>
      <c r="E1586" s="178" t="s">
        <v>587</v>
      </c>
      <c r="F1586" s="178" t="s">
        <v>588</v>
      </c>
      <c r="G1586" s="178" t="s">
        <v>540</v>
      </c>
      <c r="H1586" s="177" t="s">
        <v>52</v>
      </c>
      <c r="I1586" s="179" t="s">
        <v>53</v>
      </c>
      <c r="J1586" s="59" t="s">
        <v>1930</v>
      </c>
      <c r="K1586" s="60" t="s">
        <v>2023</v>
      </c>
      <c r="L1586" s="174" t="s">
        <v>273</v>
      </c>
      <c r="M1586" s="2" t="s">
        <v>273</v>
      </c>
      <c r="N1586" s="175" t="s">
        <v>273</v>
      </c>
      <c r="O1586" s="24" t="s">
        <v>672</v>
      </c>
      <c r="P1586" s="2" t="s">
        <v>672</v>
      </c>
      <c r="Q1586" s="2" t="s">
        <v>672</v>
      </c>
      <c r="R1586" s="2" t="s">
        <v>273</v>
      </c>
      <c r="S1586" s="2" t="s">
        <v>273</v>
      </c>
      <c r="T1586" s="2" t="s">
        <v>273</v>
      </c>
      <c r="U1586" s="25" t="s">
        <v>273</v>
      </c>
      <c r="V1586" s="24" t="s">
        <v>273</v>
      </c>
      <c r="W1586" s="2" t="s">
        <v>273</v>
      </c>
      <c r="X1586" s="2" t="s">
        <v>273</v>
      </c>
      <c r="Y1586" s="2" t="s">
        <v>273</v>
      </c>
      <c r="Z1586" s="175" t="s">
        <v>273</v>
      </c>
      <c r="AA1586" s="24" t="s">
        <v>273</v>
      </c>
      <c r="AB1586" s="2" t="s">
        <v>273</v>
      </c>
      <c r="AC1586" s="25" t="s">
        <v>273</v>
      </c>
      <c r="AD1586" s="174" t="s">
        <v>273</v>
      </c>
      <c r="AE1586" s="25" t="s">
        <v>273</v>
      </c>
      <c r="AF1586" s="180">
        <v>100</v>
      </c>
    </row>
    <row r="1587" spans="1:32">
      <c r="A1587" s="134" t="str">
        <f t="shared" si="24"/>
        <v>DEca_03.3</v>
      </c>
      <c r="C1587" s="177" t="s">
        <v>14</v>
      </c>
      <c r="D1587" s="178" t="s">
        <v>495</v>
      </c>
      <c r="E1587" s="178" t="s">
        <v>589</v>
      </c>
      <c r="F1587" s="178" t="s">
        <v>590</v>
      </c>
      <c r="G1587" s="178" t="s">
        <v>540</v>
      </c>
      <c r="H1587" s="177" t="s">
        <v>52</v>
      </c>
      <c r="I1587" s="179" t="s">
        <v>643</v>
      </c>
      <c r="J1587" s="59" t="s">
        <v>333</v>
      </c>
      <c r="K1587" s="60" t="s">
        <v>2024</v>
      </c>
      <c r="L1587" s="174" t="s">
        <v>273</v>
      </c>
      <c r="M1587" s="2" t="s">
        <v>273</v>
      </c>
      <c r="N1587" s="175" t="s">
        <v>273</v>
      </c>
      <c r="O1587" s="24" t="s">
        <v>672</v>
      </c>
      <c r="P1587" s="2" t="s">
        <v>672</v>
      </c>
      <c r="Q1587" s="2" t="s">
        <v>672</v>
      </c>
      <c r="R1587" s="2" t="s">
        <v>273</v>
      </c>
      <c r="S1587" s="2" t="s">
        <v>273</v>
      </c>
      <c r="T1587" s="2" t="s">
        <v>273</v>
      </c>
      <c r="U1587" s="25" t="s">
        <v>273</v>
      </c>
      <c r="V1587" s="24" t="s">
        <v>273</v>
      </c>
      <c r="W1587" s="2" t="s">
        <v>273</v>
      </c>
      <c r="X1587" s="2" t="s">
        <v>273</v>
      </c>
      <c r="Y1587" s="2" t="s">
        <v>273</v>
      </c>
      <c r="Z1587" s="175" t="s">
        <v>273</v>
      </c>
      <c r="AA1587" s="24" t="s">
        <v>273</v>
      </c>
      <c r="AB1587" s="2" t="s">
        <v>273</v>
      </c>
      <c r="AC1587" s="25" t="s">
        <v>273</v>
      </c>
      <c r="AD1587" s="174" t="s">
        <v>273</v>
      </c>
      <c r="AE1587" s="25" t="s">
        <v>273</v>
      </c>
      <c r="AF1587" s="180">
        <v>100</v>
      </c>
    </row>
    <row r="1588" spans="1:32">
      <c r="A1588" s="134" t="str">
        <f t="shared" si="24"/>
        <v>DEca_04.1</v>
      </c>
      <c r="C1588" s="177" t="s">
        <v>14</v>
      </c>
      <c r="D1588" s="178" t="s">
        <v>495</v>
      </c>
      <c r="E1588" s="178" t="s">
        <v>591</v>
      </c>
      <c r="F1588" s="178" t="s">
        <v>592</v>
      </c>
      <c r="G1588" s="178" t="s">
        <v>533</v>
      </c>
      <c r="H1588" s="177" t="s">
        <v>52</v>
      </c>
      <c r="I1588" s="179" t="s">
        <v>643</v>
      </c>
      <c r="J1588" s="59" t="s">
        <v>333</v>
      </c>
      <c r="K1588" s="60" t="s">
        <v>2025</v>
      </c>
      <c r="L1588" s="174" t="s">
        <v>272</v>
      </c>
      <c r="M1588" s="2" t="s">
        <v>272</v>
      </c>
      <c r="N1588" s="175" t="s">
        <v>272</v>
      </c>
      <c r="O1588" s="24"/>
      <c r="P1588" s="2"/>
      <c r="Q1588" s="2"/>
      <c r="R1588" s="2"/>
      <c r="S1588" s="2"/>
      <c r="T1588" s="2"/>
      <c r="U1588" s="25"/>
      <c r="V1588" s="24"/>
      <c r="W1588" s="2"/>
      <c r="X1588" s="2"/>
      <c r="Y1588" s="2"/>
      <c r="Z1588" s="175"/>
      <c r="AA1588" s="24"/>
      <c r="AB1588" s="2"/>
      <c r="AC1588" s="25"/>
      <c r="AD1588" s="174"/>
      <c r="AE1588" s="25"/>
      <c r="AF1588" s="180">
        <v>100</v>
      </c>
    </row>
    <row r="1589" spans="1:32">
      <c r="A1589" s="134" t="str">
        <f t="shared" si="24"/>
        <v>DEca_04.2</v>
      </c>
      <c r="C1589" s="177" t="s">
        <v>14</v>
      </c>
      <c r="D1589" s="178" t="s">
        <v>495</v>
      </c>
      <c r="E1589" s="178" t="s">
        <v>593</v>
      </c>
      <c r="F1589" s="178" t="s">
        <v>594</v>
      </c>
      <c r="G1589" s="178" t="s">
        <v>540</v>
      </c>
      <c r="H1589" s="177" t="s">
        <v>52</v>
      </c>
      <c r="I1589" s="179" t="s">
        <v>643</v>
      </c>
      <c r="J1589" s="59" t="s">
        <v>333</v>
      </c>
      <c r="K1589" s="60" t="s">
        <v>2024</v>
      </c>
      <c r="L1589" s="174" t="s">
        <v>272</v>
      </c>
      <c r="M1589" s="2" t="s">
        <v>272</v>
      </c>
      <c r="N1589" s="175" t="s">
        <v>272</v>
      </c>
      <c r="O1589" s="24" t="s">
        <v>272</v>
      </c>
      <c r="P1589" s="2" t="s">
        <v>273</v>
      </c>
      <c r="Q1589" s="2" t="s">
        <v>273</v>
      </c>
      <c r="R1589" s="2" t="s">
        <v>273</v>
      </c>
      <c r="S1589" s="2" t="s">
        <v>273</v>
      </c>
      <c r="T1589" s="2" t="s">
        <v>273</v>
      </c>
      <c r="U1589" s="25" t="s">
        <v>273</v>
      </c>
      <c r="V1589" s="24" t="s">
        <v>272</v>
      </c>
      <c r="W1589" s="2" t="s">
        <v>272</v>
      </c>
      <c r="X1589" s="2" t="s">
        <v>272</v>
      </c>
      <c r="Y1589" s="2" t="s">
        <v>273</v>
      </c>
      <c r="Z1589" s="175" t="s">
        <v>273</v>
      </c>
      <c r="AA1589" s="24" t="s">
        <v>273</v>
      </c>
      <c r="AB1589" s="2" t="s">
        <v>273</v>
      </c>
      <c r="AC1589" s="25" t="s">
        <v>273</v>
      </c>
      <c r="AD1589" s="174" t="s">
        <v>272</v>
      </c>
      <c r="AE1589" s="25" t="s">
        <v>272</v>
      </c>
      <c r="AF1589" s="180">
        <v>100</v>
      </c>
    </row>
    <row r="1590" spans="1:32">
      <c r="A1590" s="134" t="str">
        <f t="shared" si="24"/>
        <v>DEca_04.3</v>
      </c>
      <c r="C1590" s="177" t="s">
        <v>14</v>
      </c>
      <c r="D1590" s="178" t="s">
        <v>495</v>
      </c>
      <c r="E1590" s="178" t="s">
        <v>595</v>
      </c>
      <c r="F1590" s="178" t="s">
        <v>596</v>
      </c>
      <c r="G1590" s="178" t="s">
        <v>540</v>
      </c>
      <c r="H1590" s="177" t="s">
        <v>52</v>
      </c>
      <c r="I1590" s="179" t="s">
        <v>643</v>
      </c>
      <c r="J1590" s="59" t="s">
        <v>329</v>
      </c>
      <c r="K1590" s="60" t="s">
        <v>2026</v>
      </c>
      <c r="L1590" s="174" t="s">
        <v>272</v>
      </c>
      <c r="M1590" s="2" t="s">
        <v>272</v>
      </c>
      <c r="N1590" s="175" t="s">
        <v>272</v>
      </c>
      <c r="O1590" s="24" t="s">
        <v>272</v>
      </c>
      <c r="P1590" s="2" t="s">
        <v>272</v>
      </c>
      <c r="Q1590" s="2" t="s">
        <v>272</v>
      </c>
      <c r="R1590" s="2" t="s">
        <v>273</v>
      </c>
      <c r="S1590" s="2" t="s">
        <v>273</v>
      </c>
      <c r="T1590" s="2" t="s">
        <v>273</v>
      </c>
      <c r="U1590" s="25" t="s">
        <v>273</v>
      </c>
      <c r="V1590" s="24" t="s">
        <v>272</v>
      </c>
      <c r="W1590" s="2" t="s">
        <v>272</v>
      </c>
      <c r="X1590" s="2" t="s">
        <v>272</v>
      </c>
      <c r="Y1590" s="2" t="s">
        <v>272</v>
      </c>
      <c r="Z1590" s="175" t="s">
        <v>273</v>
      </c>
      <c r="AA1590" s="24" t="s">
        <v>272</v>
      </c>
      <c r="AB1590" s="2" t="s">
        <v>272</v>
      </c>
      <c r="AC1590" s="25" t="s">
        <v>272</v>
      </c>
      <c r="AD1590" s="174" t="s">
        <v>272</v>
      </c>
      <c r="AE1590" s="25" t="s">
        <v>272</v>
      </c>
      <c r="AF1590" s="180">
        <v>100</v>
      </c>
    </row>
    <row r="1591" spans="1:32">
      <c r="A1591" s="134" t="str">
        <f t="shared" si="24"/>
        <v>DEca_05.1</v>
      </c>
      <c r="C1591" s="177" t="s">
        <v>14</v>
      </c>
      <c r="D1591" s="178" t="s">
        <v>495</v>
      </c>
      <c r="E1591" s="178" t="s">
        <v>597</v>
      </c>
      <c r="F1591" s="178" t="s">
        <v>598</v>
      </c>
      <c r="G1591" s="178" t="s">
        <v>533</v>
      </c>
      <c r="H1591" s="177" t="s">
        <v>52</v>
      </c>
      <c r="I1591" s="179" t="s">
        <v>643</v>
      </c>
      <c r="J1591" s="59" t="s">
        <v>334</v>
      </c>
      <c r="K1591" s="60" t="s">
        <v>2027</v>
      </c>
      <c r="L1591" s="174" t="s">
        <v>272</v>
      </c>
      <c r="M1591" s="2" t="s">
        <v>272</v>
      </c>
      <c r="N1591" s="175" t="s">
        <v>272</v>
      </c>
      <c r="O1591" s="24"/>
      <c r="P1591" s="2"/>
      <c r="Q1591" s="2"/>
      <c r="R1591" s="2"/>
      <c r="S1591" s="2"/>
      <c r="T1591" s="2"/>
      <c r="U1591" s="25"/>
      <c r="V1591" s="24"/>
      <c r="W1591" s="2"/>
      <c r="X1591" s="2"/>
      <c r="Y1591" s="2"/>
      <c r="Z1591" s="175"/>
      <c r="AA1591" s="24"/>
      <c r="AB1591" s="2"/>
      <c r="AC1591" s="25"/>
      <c r="AD1591" s="174"/>
      <c r="AE1591" s="25"/>
      <c r="AF1591" s="180">
        <v>100</v>
      </c>
    </row>
    <row r="1592" spans="1:32">
      <c r="A1592" s="134" t="str">
        <f t="shared" si="24"/>
        <v>DEca_05.2</v>
      </c>
      <c r="C1592" s="177" t="s">
        <v>14</v>
      </c>
      <c r="D1592" s="178" t="s">
        <v>495</v>
      </c>
      <c r="E1592" s="178" t="s">
        <v>599</v>
      </c>
      <c r="F1592" s="178" t="s">
        <v>600</v>
      </c>
      <c r="G1592" s="178" t="s">
        <v>540</v>
      </c>
      <c r="H1592" s="177" t="s">
        <v>52</v>
      </c>
      <c r="I1592" s="179" t="s">
        <v>643</v>
      </c>
      <c r="J1592" s="59" t="s">
        <v>334</v>
      </c>
      <c r="K1592" s="60" t="s">
        <v>2028</v>
      </c>
      <c r="L1592" s="174" t="s">
        <v>272</v>
      </c>
      <c r="M1592" s="2" t="s">
        <v>272</v>
      </c>
      <c r="N1592" s="175" t="s">
        <v>272</v>
      </c>
      <c r="O1592" s="24" t="s">
        <v>272</v>
      </c>
      <c r="P1592" s="2" t="s">
        <v>272</v>
      </c>
      <c r="Q1592" s="2" t="s">
        <v>272</v>
      </c>
      <c r="R1592" s="2" t="s">
        <v>273</v>
      </c>
      <c r="S1592" s="2" t="s">
        <v>272</v>
      </c>
      <c r="T1592" s="2" t="s">
        <v>273</v>
      </c>
      <c r="U1592" s="25" t="s">
        <v>273</v>
      </c>
      <c r="V1592" s="24" t="s">
        <v>272</v>
      </c>
      <c r="W1592" s="2" t="s">
        <v>272</v>
      </c>
      <c r="X1592" s="2" t="s">
        <v>272</v>
      </c>
      <c r="Y1592" s="2" t="s">
        <v>273</v>
      </c>
      <c r="Z1592" s="175" t="s">
        <v>273</v>
      </c>
      <c r="AA1592" s="24" t="s">
        <v>272</v>
      </c>
      <c r="AB1592" s="2" t="s">
        <v>272</v>
      </c>
      <c r="AC1592" s="25" t="s">
        <v>272</v>
      </c>
      <c r="AD1592" s="174" t="s">
        <v>272</v>
      </c>
      <c r="AE1592" s="25" t="s">
        <v>272</v>
      </c>
      <c r="AF1592" s="180">
        <v>100</v>
      </c>
    </row>
    <row r="1593" spans="1:32">
      <c r="A1593" s="134" t="str">
        <f t="shared" si="24"/>
        <v>DEca_05.2</v>
      </c>
      <c r="C1593" s="177" t="s">
        <v>14</v>
      </c>
      <c r="D1593" s="178" t="s">
        <v>495</v>
      </c>
      <c r="E1593" s="178" t="s">
        <v>599</v>
      </c>
      <c r="F1593" s="178" t="s">
        <v>600</v>
      </c>
      <c r="G1593" s="178" t="s">
        <v>540</v>
      </c>
      <c r="H1593" s="177" t="s">
        <v>52</v>
      </c>
      <c r="I1593" s="179" t="s">
        <v>643</v>
      </c>
      <c r="J1593" s="59" t="s">
        <v>2029</v>
      </c>
      <c r="K1593" s="60" t="s">
        <v>2030</v>
      </c>
      <c r="L1593" s="174" t="s">
        <v>272</v>
      </c>
      <c r="M1593" s="2" t="s">
        <v>272</v>
      </c>
      <c r="N1593" s="175" t="s">
        <v>272</v>
      </c>
      <c r="O1593" s="24" t="s">
        <v>272</v>
      </c>
      <c r="P1593" s="2" t="s">
        <v>272</v>
      </c>
      <c r="Q1593" s="2" t="s">
        <v>272</v>
      </c>
      <c r="R1593" s="2" t="s">
        <v>273</v>
      </c>
      <c r="S1593" s="2" t="s">
        <v>273</v>
      </c>
      <c r="T1593" s="2" t="s">
        <v>273</v>
      </c>
      <c r="U1593" s="25" t="s">
        <v>273</v>
      </c>
      <c r="V1593" s="24" t="s">
        <v>272</v>
      </c>
      <c r="W1593" s="2" t="s">
        <v>272</v>
      </c>
      <c r="X1593" s="2" t="s">
        <v>272</v>
      </c>
      <c r="Y1593" s="2" t="s">
        <v>272</v>
      </c>
      <c r="Z1593" s="175" t="s">
        <v>273</v>
      </c>
      <c r="AA1593" s="24" t="s">
        <v>272</v>
      </c>
      <c r="AB1593" s="2" t="s">
        <v>272</v>
      </c>
      <c r="AC1593" s="25" t="s">
        <v>272</v>
      </c>
      <c r="AD1593" s="174" t="s">
        <v>272</v>
      </c>
      <c r="AE1593" s="25" t="s">
        <v>272</v>
      </c>
      <c r="AF1593" s="180">
        <v>0</v>
      </c>
    </row>
    <row r="1594" spans="1:32">
      <c r="A1594" s="134" t="str">
        <f t="shared" si="24"/>
        <v>DEca_05.3</v>
      </c>
      <c r="C1594" s="177" t="s">
        <v>14</v>
      </c>
      <c r="D1594" s="178" t="s">
        <v>495</v>
      </c>
      <c r="E1594" s="178" t="s">
        <v>601</v>
      </c>
      <c r="F1594" s="178" t="s">
        <v>602</v>
      </c>
      <c r="G1594" s="178" t="s">
        <v>533</v>
      </c>
      <c r="H1594" s="177" t="s">
        <v>52</v>
      </c>
      <c r="I1594" s="179" t="s">
        <v>643</v>
      </c>
      <c r="J1594" s="59" t="s">
        <v>334</v>
      </c>
      <c r="K1594" s="60" t="s">
        <v>2031</v>
      </c>
      <c r="L1594" s="174" t="s">
        <v>272</v>
      </c>
      <c r="M1594" s="2" t="s">
        <v>272</v>
      </c>
      <c r="N1594" s="175" t="s">
        <v>272</v>
      </c>
      <c r="O1594" s="24"/>
      <c r="P1594" s="2"/>
      <c r="Q1594" s="2"/>
      <c r="R1594" s="2"/>
      <c r="S1594" s="2"/>
      <c r="T1594" s="2"/>
      <c r="U1594" s="25"/>
      <c r="V1594" s="24"/>
      <c r="W1594" s="2"/>
      <c r="X1594" s="2"/>
      <c r="Y1594" s="2"/>
      <c r="Z1594" s="175"/>
      <c r="AA1594" s="24"/>
      <c r="AB1594" s="2"/>
      <c r="AC1594" s="25"/>
      <c r="AD1594" s="174"/>
      <c r="AE1594" s="25"/>
      <c r="AF1594" s="180">
        <v>100</v>
      </c>
    </row>
    <row r="1595" spans="1:32">
      <c r="A1595" s="134" t="str">
        <f t="shared" si="24"/>
        <v>DEca_05.3</v>
      </c>
      <c r="C1595" s="177" t="s">
        <v>14</v>
      </c>
      <c r="D1595" s="178" t="s">
        <v>495</v>
      </c>
      <c r="E1595" s="178" t="s">
        <v>601</v>
      </c>
      <c r="F1595" s="178" t="s">
        <v>602</v>
      </c>
      <c r="G1595" s="178" t="s">
        <v>533</v>
      </c>
      <c r="H1595" s="177" t="s">
        <v>52</v>
      </c>
      <c r="I1595" s="179" t="s">
        <v>643</v>
      </c>
      <c r="J1595" s="59" t="s">
        <v>2029</v>
      </c>
      <c r="K1595" s="60" t="s">
        <v>2032</v>
      </c>
      <c r="L1595" s="174" t="s">
        <v>272</v>
      </c>
      <c r="M1595" s="2" t="s">
        <v>272</v>
      </c>
      <c r="N1595" s="175" t="s">
        <v>272</v>
      </c>
      <c r="O1595" s="24"/>
      <c r="P1595" s="2"/>
      <c r="Q1595" s="2"/>
      <c r="R1595" s="2"/>
      <c r="S1595" s="2"/>
      <c r="T1595" s="2"/>
      <c r="U1595" s="25"/>
      <c r="V1595" s="24"/>
      <c r="W1595" s="2"/>
      <c r="X1595" s="2"/>
      <c r="Y1595" s="2"/>
      <c r="Z1595" s="175"/>
      <c r="AA1595" s="24"/>
      <c r="AB1595" s="2"/>
      <c r="AC1595" s="25"/>
      <c r="AD1595" s="174"/>
      <c r="AE1595" s="25"/>
      <c r="AF1595" s="180">
        <v>0</v>
      </c>
    </row>
    <row r="1596" spans="1:32">
      <c r="A1596" s="134" t="str">
        <f t="shared" si="24"/>
        <v>DEfa_01.1</v>
      </c>
      <c r="C1596" s="177" t="s">
        <v>14</v>
      </c>
      <c r="D1596" s="178" t="s">
        <v>2</v>
      </c>
      <c r="E1596" s="178" t="s">
        <v>603</v>
      </c>
      <c r="F1596" s="178" t="s">
        <v>604</v>
      </c>
      <c r="G1596" s="178" t="s">
        <v>533</v>
      </c>
      <c r="H1596" s="177" t="s">
        <v>52</v>
      </c>
      <c r="I1596" s="179" t="s">
        <v>643</v>
      </c>
      <c r="J1596" s="59" t="s">
        <v>2033</v>
      </c>
      <c r="K1596" s="60" t="s">
        <v>2034</v>
      </c>
      <c r="L1596" s="174" t="s">
        <v>272</v>
      </c>
      <c r="M1596" s="2" t="s">
        <v>272</v>
      </c>
      <c r="N1596" s="175" t="s">
        <v>272</v>
      </c>
      <c r="O1596" s="24"/>
      <c r="P1596" s="2"/>
      <c r="Q1596" s="2"/>
      <c r="R1596" s="2"/>
      <c r="S1596" s="2"/>
      <c r="T1596" s="2"/>
      <c r="U1596" s="25"/>
      <c r="V1596" s="24"/>
      <c r="W1596" s="2"/>
      <c r="X1596" s="2"/>
      <c r="Y1596" s="2"/>
      <c r="Z1596" s="175"/>
      <c r="AA1596" s="24"/>
      <c r="AB1596" s="2"/>
      <c r="AC1596" s="25"/>
      <c r="AD1596" s="174"/>
      <c r="AE1596" s="25"/>
      <c r="AF1596" s="180">
        <v>100</v>
      </c>
    </row>
    <row r="1597" spans="1:32">
      <c r="A1597" s="134" t="str">
        <f t="shared" si="24"/>
        <v>DEfa_01.1</v>
      </c>
      <c r="C1597" s="177" t="s">
        <v>14</v>
      </c>
      <c r="D1597" s="178" t="s">
        <v>2</v>
      </c>
      <c r="E1597" s="178" t="s">
        <v>603</v>
      </c>
      <c r="F1597" s="178" t="s">
        <v>604</v>
      </c>
      <c r="G1597" s="178" t="s">
        <v>533</v>
      </c>
      <c r="H1597" s="177" t="s">
        <v>52</v>
      </c>
      <c r="I1597" s="179" t="s">
        <v>643</v>
      </c>
      <c r="J1597" s="59" t="s">
        <v>2035</v>
      </c>
      <c r="K1597" s="60" t="s">
        <v>2036</v>
      </c>
      <c r="L1597" s="174" t="s">
        <v>272</v>
      </c>
      <c r="M1597" s="2" t="s">
        <v>272</v>
      </c>
      <c r="N1597" s="175" t="s">
        <v>272</v>
      </c>
      <c r="O1597" s="24"/>
      <c r="P1597" s="2"/>
      <c r="Q1597" s="2"/>
      <c r="R1597" s="2"/>
      <c r="S1597" s="2"/>
      <c r="T1597" s="2"/>
      <c r="U1597" s="25"/>
      <c r="V1597" s="24"/>
      <c r="W1597" s="2"/>
      <c r="X1597" s="2"/>
      <c r="Y1597" s="2"/>
      <c r="Z1597" s="175"/>
      <c r="AA1597" s="24"/>
      <c r="AB1597" s="2"/>
      <c r="AC1597" s="25"/>
      <c r="AD1597" s="174"/>
      <c r="AE1597" s="25"/>
      <c r="AF1597" s="180">
        <v>100</v>
      </c>
    </row>
    <row r="1598" spans="1:32">
      <c r="A1598" s="134" t="str">
        <f t="shared" si="24"/>
        <v>DEfa_01.1</v>
      </c>
      <c r="C1598" s="177" t="s">
        <v>14</v>
      </c>
      <c r="D1598" s="178" t="s">
        <v>2</v>
      </c>
      <c r="E1598" s="178" t="s">
        <v>603</v>
      </c>
      <c r="F1598" s="178" t="s">
        <v>604</v>
      </c>
      <c r="G1598" s="178" t="s">
        <v>533</v>
      </c>
      <c r="H1598" s="177" t="s">
        <v>52</v>
      </c>
      <c r="I1598" s="179" t="s">
        <v>643</v>
      </c>
      <c r="J1598" s="59" t="s">
        <v>2037</v>
      </c>
      <c r="K1598" s="60" t="s">
        <v>2038</v>
      </c>
      <c r="L1598" s="174" t="s">
        <v>272</v>
      </c>
      <c r="M1598" s="2" t="s">
        <v>272</v>
      </c>
      <c r="N1598" s="175" t="s">
        <v>272</v>
      </c>
      <c r="O1598" s="24"/>
      <c r="P1598" s="2"/>
      <c r="Q1598" s="2"/>
      <c r="R1598" s="2"/>
      <c r="S1598" s="2"/>
      <c r="T1598" s="2"/>
      <c r="U1598" s="25"/>
      <c r="V1598" s="24"/>
      <c r="W1598" s="2"/>
      <c r="X1598" s="2"/>
      <c r="Y1598" s="2"/>
      <c r="Z1598" s="175"/>
      <c r="AA1598" s="24"/>
      <c r="AB1598" s="2"/>
      <c r="AC1598" s="25"/>
      <c r="AD1598" s="174"/>
      <c r="AE1598" s="25"/>
      <c r="AF1598" s="180">
        <v>100</v>
      </c>
    </row>
    <row r="1599" spans="1:32">
      <c r="A1599" s="134" t="str">
        <f t="shared" si="24"/>
        <v>DEfa_01.2</v>
      </c>
      <c r="C1599" s="177" t="s">
        <v>14</v>
      </c>
      <c r="D1599" s="178" t="s">
        <v>2</v>
      </c>
      <c r="E1599" s="178" t="s">
        <v>605</v>
      </c>
      <c r="F1599" s="178" t="s">
        <v>606</v>
      </c>
      <c r="G1599" s="178" t="s">
        <v>540</v>
      </c>
      <c r="H1599" s="177" t="s">
        <v>52</v>
      </c>
      <c r="I1599" s="179" t="s">
        <v>53</v>
      </c>
      <c r="J1599" s="59" t="s">
        <v>47</v>
      </c>
      <c r="K1599" s="60" t="s">
        <v>47</v>
      </c>
      <c r="L1599" s="174" t="s">
        <v>272</v>
      </c>
      <c r="M1599" s="2" t="s">
        <v>272</v>
      </c>
      <c r="N1599" s="175" t="s">
        <v>272</v>
      </c>
      <c r="O1599" s="24" t="s">
        <v>272</v>
      </c>
      <c r="P1599" s="2" t="s">
        <v>272</v>
      </c>
      <c r="Q1599" s="2" t="s">
        <v>272</v>
      </c>
      <c r="R1599" s="2" t="s">
        <v>272</v>
      </c>
      <c r="S1599" s="2" t="s">
        <v>272</v>
      </c>
      <c r="T1599" s="2" t="s">
        <v>272</v>
      </c>
      <c r="U1599" s="25" t="s">
        <v>272</v>
      </c>
      <c r="V1599" s="24" t="s">
        <v>272</v>
      </c>
      <c r="W1599" s="2" t="s">
        <v>272</v>
      </c>
      <c r="X1599" s="2" t="s">
        <v>272</v>
      </c>
      <c r="Y1599" s="2" t="s">
        <v>272</v>
      </c>
      <c r="Z1599" s="175" t="s">
        <v>272</v>
      </c>
      <c r="AA1599" s="24" t="s">
        <v>272</v>
      </c>
      <c r="AB1599" s="2" t="s">
        <v>272</v>
      </c>
      <c r="AC1599" s="25" t="s">
        <v>272</v>
      </c>
      <c r="AD1599" s="174" t="s">
        <v>272</v>
      </c>
      <c r="AE1599" s="25" t="s">
        <v>272</v>
      </c>
      <c r="AF1599" s="180">
        <v>100</v>
      </c>
    </row>
    <row r="1600" spans="1:32">
      <c r="A1600" s="134" t="str">
        <f t="shared" si="24"/>
        <v>DEfa_01.3</v>
      </c>
      <c r="C1600" s="177" t="s">
        <v>14</v>
      </c>
      <c r="D1600" s="178" t="s">
        <v>2</v>
      </c>
      <c r="E1600" s="178" t="s">
        <v>607</v>
      </c>
      <c r="F1600" s="178" t="s">
        <v>608</v>
      </c>
      <c r="G1600" s="178" t="s">
        <v>540</v>
      </c>
      <c r="H1600" s="177" t="s">
        <v>52</v>
      </c>
      <c r="I1600" s="179" t="s">
        <v>53</v>
      </c>
      <c r="J1600" s="59" t="s">
        <v>1932</v>
      </c>
      <c r="K1600" s="60" t="s">
        <v>2039</v>
      </c>
      <c r="L1600" s="174" t="s">
        <v>272</v>
      </c>
      <c r="M1600" s="2" t="s">
        <v>273</v>
      </c>
      <c r="N1600" s="175" t="s">
        <v>272</v>
      </c>
      <c r="O1600" s="24" t="s">
        <v>672</v>
      </c>
      <c r="P1600" s="2" t="s">
        <v>672</v>
      </c>
      <c r="Q1600" s="2" t="s">
        <v>672</v>
      </c>
      <c r="R1600" s="2" t="s">
        <v>272</v>
      </c>
      <c r="S1600" s="2" t="s">
        <v>273</v>
      </c>
      <c r="T1600" s="2" t="s">
        <v>273</v>
      </c>
      <c r="U1600" s="25" t="s">
        <v>272</v>
      </c>
      <c r="V1600" s="24" t="s">
        <v>272</v>
      </c>
      <c r="W1600" s="2" t="s">
        <v>273</v>
      </c>
      <c r="X1600" s="2" t="s">
        <v>273</v>
      </c>
      <c r="Y1600" s="2" t="s">
        <v>273</v>
      </c>
      <c r="Z1600" s="175" t="s">
        <v>273</v>
      </c>
      <c r="AA1600" s="24" t="s">
        <v>272</v>
      </c>
      <c r="AB1600" s="2" t="s">
        <v>273</v>
      </c>
      <c r="AC1600" s="25" t="s">
        <v>273</v>
      </c>
      <c r="AD1600" s="174" t="s">
        <v>273</v>
      </c>
      <c r="AE1600" s="25" t="s">
        <v>273</v>
      </c>
      <c r="AF1600" s="180">
        <v>100</v>
      </c>
    </row>
    <row r="1601" spans="1:32">
      <c r="A1601" s="134" t="str">
        <f t="shared" si="24"/>
        <v>DEfa_01.3</v>
      </c>
      <c r="C1601" s="177" t="s">
        <v>14</v>
      </c>
      <c r="D1601" s="178" t="s">
        <v>2</v>
      </c>
      <c r="E1601" s="178" t="s">
        <v>607</v>
      </c>
      <c r="F1601" s="178" t="s">
        <v>608</v>
      </c>
      <c r="G1601" s="178" t="s">
        <v>540</v>
      </c>
      <c r="H1601" s="177" t="s">
        <v>52</v>
      </c>
      <c r="I1601" s="179" t="s">
        <v>53</v>
      </c>
      <c r="J1601" s="59" t="s">
        <v>1934</v>
      </c>
      <c r="K1601" s="60" t="s">
        <v>2040</v>
      </c>
      <c r="L1601" s="174" t="s">
        <v>272</v>
      </c>
      <c r="M1601" s="2" t="s">
        <v>273</v>
      </c>
      <c r="N1601" s="175" t="s">
        <v>272</v>
      </c>
      <c r="O1601" s="24" t="s">
        <v>672</v>
      </c>
      <c r="P1601" s="2" t="s">
        <v>672</v>
      </c>
      <c r="Q1601" s="2" t="s">
        <v>672</v>
      </c>
      <c r="R1601" s="2" t="s">
        <v>273</v>
      </c>
      <c r="S1601" s="2" t="s">
        <v>273</v>
      </c>
      <c r="T1601" s="2" t="s">
        <v>273</v>
      </c>
      <c r="U1601" s="25" t="s">
        <v>273</v>
      </c>
      <c r="V1601" s="24" t="s">
        <v>272</v>
      </c>
      <c r="W1601" s="2" t="s">
        <v>273</v>
      </c>
      <c r="X1601" s="2" t="s">
        <v>273</v>
      </c>
      <c r="Y1601" s="2" t="s">
        <v>273</v>
      </c>
      <c r="Z1601" s="175" t="s">
        <v>273</v>
      </c>
      <c r="AA1601" s="24" t="s">
        <v>272</v>
      </c>
      <c r="AB1601" s="2" t="s">
        <v>273</v>
      </c>
      <c r="AC1601" s="25" t="s">
        <v>273</v>
      </c>
      <c r="AD1601" s="174" t="s">
        <v>273</v>
      </c>
      <c r="AE1601" s="25" t="s">
        <v>273</v>
      </c>
      <c r="AF1601" s="180">
        <v>100</v>
      </c>
    </row>
    <row r="1602" spans="1:32">
      <c r="A1602" s="134" t="str">
        <f t="shared" si="24"/>
        <v>DEfa_01.3</v>
      </c>
      <c r="C1602" s="177" t="s">
        <v>14</v>
      </c>
      <c r="D1602" s="178" t="s">
        <v>2</v>
      </c>
      <c r="E1602" s="178" t="s">
        <v>607</v>
      </c>
      <c r="F1602" s="178" t="s">
        <v>608</v>
      </c>
      <c r="G1602" s="178" t="s">
        <v>540</v>
      </c>
      <c r="H1602" s="177" t="s">
        <v>52</v>
      </c>
      <c r="I1602" s="179" t="s">
        <v>53</v>
      </c>
      <c r="J1602" s="59" t="s">
        <v>1928</v>
      </c>
      <c r="K1602" s="60" t="s">
        <v>2041</v>
      </c>
      <c r="L1602" s="174" t="s">
        <v>272</v>
      </c>
      <c r="M1602" s="2" t="s">
        <v>273</v>
      </c>
      <c r="N1602" s="175" t="s">
        <v>272</v>
      </c>
      <c r="O1602" s="24" t="s">
        <v>672</v>
      </c>
      <c r="P1602" s="2" t="s">
        <v>672</v>
      </c>
      <c r="Q1602" s="2" t="s">
        <v>672</v>
      </c>
      <c r="R1602" s="2" t="s">
        <v>272</v>
      </c>
      <c r="S1602" s="2" t="s">
        <v>272</v>
      </c>
      <c r="T1602" s="2" t="s">
        <v>273</v>
      </c>
      <c r="U1602" s="25" t="s">
        <v>272</v>
      </c>
      <c r="V1602" s="24" t="s">
        <v>272</v>
      </c>
      <c r="W1602" s="2" t="s">
        <v>273</v>
      </c>
      <c r="X1602" s="2" t="s">
        <v>273</v>
      </c>
      <c r="Y1602" s="2" t="s">
        <v>273</v>
      </c>
      <c r="Z1602" s="175" t="s">
        <v>273</v>
      </c>
      <c r="AA1602" s="24" t="s">
        <v>272</v>
      </c>
      <c r="AB1602" s="2" t="s">
        <v>273</v>
      </c>
      <c r="AC1602" s="25" t="s">
        <v>273</v>
      </c>
      <c r="AD1602" s="174" t="s">
        <v>273</v>
      </c>
      <c r="AE1602" s="25" t="s">
        <v>273</v>
      </c>
      <c r="AF1602" s="180">
        <v>100</v>
      </c>
    </row>
    <row r="1603" spans="1:32">
      <c r="A1603" s="134" t="str">
        <f t="shared" si="24"/>
        <v>DEfa_01.3</v>
      </c>
      <c r="C1603" s="177" t="s">
        <v>14</v>
      </c>
      <c r="D1603" s="178" t="s">
        <v>2</v>
      </c>
      <c r="E1603" s="178" t="s">
        <v>607</v>
      </c>
      <c r="F1603" s="178" t="s">
        <v>608</v>
      </c>
      <c r="G1603" s="178" t="s">
        <v>540</v>
      </c>
      <c r="H1603" s="177" t="s">
        <v>52</v>
      </c>
      <c r="I1603" s="179" t="s">
        <v>53</v>
      </c>
      <c r="J1603" s="59" t="s">
        <v>1936</v>
      </c>
      <c r="K1603" s="60" t="s">
        <v>2042</v>
      </c>
      <c r="L1603" s="174" t="s">
        <v>272</v>
      </c>
      <c r="M1603" s="2" t="s">
        <v>273</v>
      </c>
      <c r="N1603" s="175" t="s">
        <v>272</v>
      </c>
      <c r="O1603" s="24" t="s">
        <v>672</v>
      </c>
      <c r="P1603" s="2" t="s">
        <v>672</v>
      </c>
      <c r="Q1603" s="2" t="s">
        <v>672</v>
      </c>
      <c r="R1603" s="2" t="s">
        <v>273</v>
      </c>
      <c r="S1603" s="2" t="s">
        <v>273</v>
      </c>
      <c r="T1603" s="2" t="s">
        <v>273</v>
      </c>
      <c r="U1603" s="25" t="s">
        <v>273</v>
      </c>
      <c r="V1603" s="24" t="s">
        <v>272</v>
      </c>
      <c r="W1603" s="2" t="s">
        <v>273</v>
      </c>
      <c r="X1603" s="2" t="s">
        <v>273</v>
      </c>
      <c r="Y1603" s="2" t="s">
        <v>273</v>
      </c>
      <c r="Z1603" s="175" t="s">
        <v>273</v>
      </c>
      <c r="AA1603" s="24" t="s">
        <v>272</v>
      </c>
      <c r="AB1603" s="2" t="s">
        <v>273</v>
      </c>
      <c r="AC1603" s="25" t="s">
        <v>273</v>
      </c>
      <c r="AD1603" s="174" t="s">
        <v>273</v>
      </c>
      <c r="AE1603" s="25" t="s">
        <v>273</v>
      </c>
      <c r="AF1603" s="180">
        <v>100</v>
      </c>
    </row>
    <row r="1604" spans="1:32">
      <c r="A1604" s="134" t="str">
        <f t="shared" si="24"/>
        <v>DEfa_01.3</v>
      </c>
      <c r="C1604" s="177" t="s">
        <v>14</v>
      </c>
      <c r="D1604" s="178" t="s">
        <v>2</v>
      </c>
      <c r="E1604" s="178" t="s">
        <v>607</v>
      </c>
      <c r="F1604" s="178" t="s">
        <v>608</v>
      </c>
      <c r="G1604" s="178" t="s">
        <v>540</v>
      </c>
      <c r="H1604" s="177" t="s">
        <v>52</v>
      </c>
      <c r="I1604" s="179" t="s">
        <v>53</v>
      </c>
      <c r="J1604" s="59" t="s">
        <v>1930</v>
      </c>
      <c r="K1604" s="60" t="s">
        <v>2043</v>
      </c>
      <c r="L1604" s="174" t="s">
        <v>272</v>
      </c>
      <c r="M1604" s="2" t="s">
        <v>273</v>
      </c>
      <c r="N1604" s="175" t="s">
        <v>272</v>
      </c>
      <c r="O1604" s="24" t="s">
        <v>672</v>
      </c>
      <c r="P1604" s="2" t="s">
        <v>672</v>
      </c>
      <c r="Q1604" s="2" t="s">
        <v>672</v>
      </c>
      <c r="R1604" s="2" t="s">
        <v>273</v>
      </c>
      <c r="S1604" s="2" t="s">
        <v>273</v>
      </c>
      <c r="T1604" s="2" t="s">
        <v>273</v>
      </c>
      <c r="U1604" s="25" t="s">
        <v>273</v>
      </c>
      <c r="V1604" s="24" t="s">
        <v>272</v>
      </c>
      <c r="W1604" s="2" t="s">
        <v>273</v>
      </c>
      <c r="X1604" s="2" t="s">
        <v>273</v>
      </c>
      <c r="Y1604" s="2" t="s">
        <v>273</v>
      </c>
      <c r="Z1604" s="175" t="s">
        <v>273</v>
      </c>
      <c r="AA1604" s="24" t="s">
        <v>272</v>
      </c>
      <c r="AB1604" s="2" t="s">
        <v>273</v>
      </c>
      <c r="AC1604" s="25" t="s">
        <v>273</v>
      </c>
      <c r="AD1604" s="174" t="s">
        <v>273</v>
      </c>
      <c r="AE1604" s="25" t="s">
        <v>273</v>
      </c>
      <c r="AF1604" s="180">
        <v>100</v>
      </c>
    </row>
    <row r="1605" spans="1:32">
      <c r="A1605" s="134" t="str">
        <f t="shared" si="24"/>
        <v>DEfa_01.3</v>
      </c>
      <c r="C1605" s="177" t="s">
        <v>14</v>
      </c>
      <c r="D1605" s="178" t="s">
        <v>2</v>
      </c>
      <c r="E1605" s="178" t="s">
        <v>607</v>
      </c>
      <c r="F1605" s="178" t="s">
        <v>608</v>
      </c>
      <c r="G1605" s="178" t="s">
        <v>540</v>
      </c>
      <c r="H1605" s="177" t="s">
        <v>52</v>
      </c>
      <c r="I1605" s="179" t="s">
        <v>53</v>
      </c>
      <c r="J1605" s="59" t="s">
        <v>2044</v>
      </c>
      <c r="K1605" s="60" t="s">
        <v>2045</v>
      </c>
      <c r="L1605" s="174" t="s">
        <v>272</v>
      </c>
      <c r="M1605" s="2" t="s">
        <v>273</v>
      </c>
      <c r="N1605" s="175" t="s">
        <v>272</v>
      </c>
      <c r="O1605" s="24" t="s">
        <v>672</v>
      </c>
      <c r="P1605" s="2" t="s">
        <v>672</v>
      </c>
      <c r="Q1605" s="2" t="s">
        <v>672</v>
      </c>
      <c r="R1605" s="2" t="s">
        <v>273</v>
      </c>
      <c r="S1605" s="2" t="s">
        <v>273</v>
      </c>
      <c r="T1605" s="2" t="s">
        <v>273</v>
      </c>
      <c r="U1605" s="25" t="s">
        <v>273</v>
      </c>
      <c r="V1605" s="24" t="s">
        <v>272</v>
      </c>
      <c r="W1605" s="2" t="s">
        <v>273</v>
      </c>
      <c r="X1605" s="2" t="s">
        <v>273</v>
      </c>
      <c r="Y1605" s="2" t="s">
        <v>273</v>
      </c>
      <c r="Z1605" s="175" t="s">
        <v>273</v>
      </c>
      <c r="AA1605" s="24" t="s">
        <v>272</v>
      </c>
      <c r="AB1605" s="2" t="s">
        <v>273</v>
      </c>
      <c r="AC1605" s="25" t="s">
        <v>273</v>
      </c>
      <c r="AD1605" s="174" t="s">
        <v>273</v>
      </c>
      <c r="AE1605" s="25" t="s">
        <v>273</v>
      </c>
      <c r="AF1605" s="180">
        <v>100</v>
      </c>
    </row>
    <row r="1606" spans="1:32">
      <c r="A1606" s="134" t="str">
        <f t="shared" si="24"/>
        <v>DEfa_01.3</v>
      </c>
      <c r="C1606" s="177" t="s">
        <v>14</v>
      </c>
      <c r="D1606" s="178" t="s">
        <v>2</v>
      </c>
      <c r="E1606" s="178" t="s">
        <v>607</v>
      </c>
      <c r="F1606" s="178" t="s">
        <v>608</v>
      </c>
      <c r="G1606" s="178" t="s">
        <v>540</v>
      </c>
      <c r="H1606" s="177" t="s">
        <v>52</v>
      </c>
      <c r="I1606" s="179" t="s">
        <v>53</v>
      </c>
      <c r="J1606" s="59" t="s">
        <v>2046</v>
      </c>
      <c r="K1606" s="60" t="s">
        <v>2047</v>
      </c>
      <c r="L1606" s="174" t="s">
        <v>272</v>
      </c>
      <c r="M1606" s="2" t="s">
        <v>273</v>
      </c>
      <c r="N1606" s="175" t="s">
        <v>272</v>
      </c>
      <c r="O1606" s="24" t="s">
        <v>672</v>
      </c>
      <c r="P1606" s="2" t="s">
        <v>672</v>
      </c>
      <c r="Q1606" s="2" t="s">
        <v>672</v>
      </c>
      <c r="R1606" s="2" t="s">
        <v>273</v>
      </c>
      <c r="S1606" s="2" t="s">
        <v>273</v>
      </c>
      <c r="T1606" s="2" t="s">
        <v>273</v>
      </c>
      <c r="U1606" s="25" t="s">
        <v>273</v>
      </c>
      <c r="V1606" s="24" t="s">
        <v>272</v>
      </c>
      <c r="W1606" s="2" t="s">
        <v>273</v>
      </c>
      <c r="X1606" s="2" t="s">
        <v>273</v>
      </c>
      <c r="Y1606" s="2" t="s">
        <v>273</v>
      </c>
      <c r="Z1606" s="175" t="s">
        <v>273</v>
      </c>
      <c r="AA1606" s="24" t="s">
        <v>272</v>
      </c>
      <c r="AB1606" s="2" t="s">
        <v>273</v>
      </c>
      <c r="AC1606" s="25" t="s">
        <v>273</v>
      </c>
      <c r="AD1606" s="174" t="s">
        <v>273</v>
      </c>
      <c r="AE1606" s="25" t="s">
        <v>273</v>
      </c>
      <c r="AF1606" s="180">
        <v>100</v>
      </c>
    </row>
    <row r="1607" spans="1:32">
      <c r="A1607" s="134" t="str">
        <f t="shared" si="24"/>
        <v>DEfa_01.3</v>
      </c>
      <c r="C1607" s="177" t="s">
        <v>14</v>
      </c>
      <c r="D1607" s="178" t="s">
        <v>2</v>
      </c>
      <c r="E1607" s="178" t="s">
        <v>607</v>
      </c>
      <c r="F1607" s="178" t="s">
        <v>608</v>
      </c>
      <c r="G1607" s="178" t="s">
        <v>540</v>
      </c>
      <c r="H1607" s="177" t="s">
        <v>52</v>
      </c>
      <c r="I1607" s="179" t="s">
        <v>53</v>
      </c>
      <c r="J1607" s="59" t="s">
        <v>2048</v>
      </c>
      <c r="K1607" s="60" t="s">
        <v>2049</v>
      </c>
      <c r="L1607" s="174" t="s">
        <v>272</v>
      </c>
      <c r="M1607" s="2" t="s">
        <v>273</v>
      </c>
      <c r="N1607" s="175" t="s">
        <v>272</v>
      </c>
      <c r="O1607" s="24" t="s">
        <v>672</v>
      </c>
      <c r="P1607" s="2" t="s">
        <v>672</v>
      </c>
      <c r="Q1607" s="2" t="s">
        <v>672</v>
      </c>
      <c r="R1607" s="2" t="s">
        <v>273</v>
      </c>
      <c r="S1607" s="2" t="s">
        <v>273</v>
      </c>
      <c r="T1607" s="2" t="s">
        <v>273</v>
      </c>
      <c r="U1607" s="25" t="s">
        <v>273</v>
      </c>
      <c r="V1607" s="24" t="s">
        <v>272</v>
      </c>
      <c r="W1607" s="2" t="s">
        <v>273</v>
      </c>
      <c r="X1607" s="2" t="s">
        <v>273</v>
      </c>
      <c r="Y1607" s="2" t="s">
        <v>273</v>
      </c>
      <c r="Z1607" s="175" t="s">
        <v>273</v>
      </c>
      <c r="AA1607" s="24" t="s">
        <v>272</v>
      </c>
      <c r="AB1607" s="2" t="s">
        <v>273</v>
      </c>
      <c r="AC1607" s="25" t="s">
        <v>273</v>
      </c>
      <c r="AD1607" s="174" t="s">
        <v>273</v>
      </c>
      <c r="AE1607" s="25" t="s">
        <v>273</v>
      </c>
      <c r="AF1607" s="180">
        <v>100</v>
      </c>
    </row>
    <row r="1608" spans="1:32">
      <c r="A1608" s="134" t="str">
        <f t="shared" ref="A1608:A1671" si="25">C1608&amp;LOWER(LEFT(D1608,2))&amp;"_"&amp;IF(LEN(TRIM(LEFT(E1608,FIND(" ",E1608))))=3,"0"&amp;TRIM(LEFT(E1608,FIND(" ",E1608))),TRIM(LEFT(E1608,FIND(" ",E1608))))</f>
        <v>DEfa_01.3</v>
      </c>
      <c r="C1608" s="177" t="s">
        <v>14</v>
      </c>
      <c r="D1608" s="178" t="s">
        <v>2</v>
      </c>
      <c r="E1608" s="178" t="s">
        <v>607</v>
      </c>
      <c r="F1608" s="178" t="s">
        <v>608</v>
      </c>
      <c r="G1608" s="178" t="s">
        <v>540</v>
      </c>
      <c r="H1608" s="177" t="s">
        <v>52</v>
      </c>
      <c r="I1608" s="179" t="s">
        <v>53</v>
      </c>
      <c r="J1608" s="59" t="s">
        <v>2050</v>
      </c>
      <c r="K1608" s="60" t="s">
        <v>2051</v>
      </c>
      <c r="L1608" s="174" t="s">
        <v>272</v>
      </c>
      <c r="M1608" s="2" t="s">
        <v>273</v>
      </c>
      <c r="N1608" s="175" t="s">
        <v>272</v>
      </c>
      <c r="O1608" s="24" t="s">
        <v>672</v>
      </c>
      <c r="P1608" s="2" t="s">
        <v>672</v>
      </c>
      <c r="Q1608" s="2" t="s">
        <v>672</v>
      </c>
      <c r="R1608" s="2" t="s">
        <v>273</v>
      </c>
      <c r="S1608" s="2" t="s">
        <v>273</v>
      </c>
      <c r="T1608" s="2" t="s">
        <v>273</v>
      </c>
      <c r="U1608" s="25" t="s">
        <v>273</v>
      </c>
      <c r="V1608" s="24" t="s">
        <v>272</v>
      </c>
      <c r="W1608" s="2" t="s">
        <v>273</v>
      </c>
      <c r="X1608" s="2" t="s">
        <v>273</v>
      </c>
      <c r="Y1608" s="2" t="s">
        <v>273</v>
      </c>
      <c r="Z1608" s="175" t="s">
        <v>273</v>
      </c>
      <c r="AA1608" s="24" t="s">
        <v>272</v>
      </c>
      <c r="AB1608" s="2" t="s">
        <v>273</v>
      </c>
      <c r="AC1608" s="25" t="s">
        <v>273</v>
      </c>
      <c r="AD1608" s="174" t="s">
        <v>273</v>
      </c>
      <c r="AE1608" s="25" t="s">
        <v>273</v>
      </c>
      <c r="AF1608" s="180">
        <v>100</v>
      </c>
    </row>
    <row r="1609" spans="1:32">
      <c r="A1609" s="134" t="str">
        <f t="shared" si="25"/>
        <v>DEfa_01.3</v>
      </c>
      <c r="C1609" s="177" t="s">
        <v>14</v>
      </c>
      <c r="D1609" s="178" t="s">
        <v>2</v>
      </c>
      <c r="E1609" s="178" t="s">
        <v>607</v>
      </c>
      <c r="F1609" s="178" t="s">
        <v>608</v>
      </c>
      <c r="G1609" s="178" t="s">
        <v>540</v>
      </c>
      <c r="H1609" s="177" t="s">
        <v>52</v>
      </c>
      <c r="I1609" s="179" t="s">
        <v>53</v>
      </c>
      <c r="J1609" s="59" t="s">
        <v>2052</v>
      </c>
      <c r="K1609" s="60" t="s">
        <v>2053</v>
      </c>
      <c r="L1609" s="174" t="s">
        <v>272</v>
      </c>
      <c r="M1609" s="2" t="s">
        <v>273</v>
      </c>
      <c r="N1609" s="175" t="s">
        <v>272</v>
      </c>
      <c r="O1609" s="24" t="s">
        <v>672</v>
      </c>
      <c r="P1609" s="2" t="s">
        <v>672</v>
      </c>
      <c r="Q1609" s="2" t="s">
        <v>672</v>
      </c>
      <c r="R1609" s="2" t="s">
        <v>272</v>
      </c>
      <c r="S1609" s="2" t="s">
        <v>272</v>
      </c>
      <c r="T1609" s="2" t="s">
        <v>273</v>
      </c>
      <c r="U1609" s="25" t="s">
        <v>273</v>
      </c>
      <c r="V1609" s="24" t="s">
        <v>272</v>
      </c>
      <c r="W1609" s="2" t="s">
        <v>273</v>
      </c>
      <c r="X1609" s="2" t="s">
        <v>273</v>
      </c>
      <c r="Y1609" s="2" t="s">
        <v>273</v>
      </c>
      <c r="Z1609" s="175" t="s">
        <v>273</v>
      </c>
      <c r="AA1609" s="24" t="s">
        <v>273</v>
      </c>
      <c r="AB1609" s="2" t="s">
        <v>273</v>
      </c>
      <c r="AC1609" s="25" t="s">
        <v>273</v>
      </c>
      <c r="AD1609" s="174" t="s">
        <v>273</v>
      </c>
      <c r="AE1609" s="25" t="s">
        <v>273</v>
      </c>
      <c r="AF1609" s="180">
        <v>100</v>
      </c>
    </row>
    <row r="1610" spans="1:32">
      <c r="A1610" s="134" t="str">
        <f t="shared" si="25"/>
        <v>DEfa_01.3</v>
      </c>
      <c r="C1610" s="177" t="s">
        <v>14</v>
      </c>
      <c r="D1610" s="178" t="s">
        <v>2</v>
      </c>
      <c r="E1610" s="178" t="s">
        <v>607</v>
      </c>
      <c r="F1610" s="178" t="s">
        <v>608</v>
      </c>
      <c r="G1610" s="178" t="s">
        <v>540</v>
      </c>
      <c r="H1610" s="177" t="s">
        <v>52</v>
      </c>
      <c r="I1610" s="179" t="s">
        <v>53</v>
      </c>
      <c r="J1610" s="59" t="s">
        <v>2054</v>
      </c>
      <c r="K1610" s="60" t="s">
        <v>2055</v>
      </c>
      <c r="L1610" s="174" t="s">
        <v>272</v>
      </c>
      <c r="M1610" s="2" t="s">
        <v>273</v>
      </c>
      <c r="N1610" s="175" t="s">
        <v>272</v>
      </c>
      <c r="O1610" s="24" t="s">
        <v>672</v>
      </c>
      <c r="P1610" s="2" t="s">
        <v>672</v>
      </c>
      <c r="Q1610" s="2" t="s">
        <v>672</v>
      </c>
      <c r="R1610" s="2" t="s">
        <v>273</v>
      </c>
      <c r="S1610" s="2" t="s">
        <v>273</v>
      </c>
      <c r="T1610" s="2" t="s">
        <v>273</v>
      </c>
      <c r="U1610" s="25" t="s">
        <v>273</v>
      </c>
      <c r="V1610" s="24" t="s">
        <v>272</v>
      </c>
      <c r="W1610" s="2" t="s">
        <v>273</v>
      </c>
      <c r="X1610" s="2" t="s">
        <v>273</v>
      </c>
      <c r="Y1610" s="2" t="s">
        <v>273</v>
      </c>
      <c r="Z1610" s="175" t="s">
        <v>273</v>
      </c>
      <c r="AA1610" s="24" t="s">
        <v>272</v>
      </c>
      <c r="AB1610" s="2" t="s">
        <v>273</v>
      </c>
      <c r="AC1610" s="25" t="s">
        <v>273</v>
      </c>
      <c r="AD1610" s="174" t="s">
        <v>272</v>
      </c>
      <c r="AE1610" s="25" t="s">
        <v>273</v>
      </c>
      <c r="AF1610" s="180">
        <v>100</v>
      </c>
    </row>
    <row r="1611" spans="1:32">
      <c r="A1611" s="134" t="str">
        <f t="shared" si="25"/>
        <v>DEfa_01.3</v>
      </c>
      <c r="C1611" s="177" t="s">
        <v>14</v>
      </c>
      <c r="D1611" s="178" t="s">
        <v>2</v>
      </c>
      <c r="E1611" s="178" t="s">
        <v>607</v>
      </c>
      <c r="F1611" s="178" t="s">
        <v>608</v>
      </c>
      <c r="G1611" s="178" t="s">
        <v>540</v>
      </c>
      <c r="H1611" s="177" t="s">
        <v>52</v>
      </c>
      <c r="I1611" s="179" t="s">
        <v>53</v>
      </c>
      <c r="J1611" s="59" t="s">
        <v>2056</v>
      </c>
      <c r="K1611" s="60" t="s">
        <v>2057</v>
      </c>
      <c r="L1611" s="174" t="s">
        <v>272</v>
      </c>
      <c r="M1611" s="2" t="s">
        <v>273</v>
      </c>
      <c r="N1611" s="175" t="s">
        <v>272</v>
      </c>
      <c r="O1611" s="24" t="s">
        <v>672</v>
      </c>
      <c r="P1611" s="2" t="s">
        <v>672</v>
      </c>
      <c r="Q1611" s="2" t="s">
        <v>672</v>
      </c>
      <c r="R1611" s="2" t="s">
        <v>273</v>
      </c>
      <c r="S1611" s="2" t="s">
        <v>273</v>
      </c>
      <c r="T1611" s="2" t="s">
        <v>273</v>
      </c>
      <c r="U1611" s="25" t="s">
        <v>273</v>
      </c>
      <c r="V1611" s="24" t="s">
        <v>272</v>
      </c>
      <c r="W1611" s="2" t="s">
        <v>273</v>
      </c>
      <c r="X1611" s="2" t="s">
        <v>273</v>
      </c>
      <c r="Y1611" s="2" t="s">
        <v>273</v>
      </c>
      <c r="Z1611" s="175" t="s">
        <v>273</v>
      </c>
      <c r="AA1611" s="24" t="s">
        <v>272</v>
      </c>
      <c r="AB1611" s="2" t="s">
        <v>273</v>
      </c>
      <c r="AC1611" s="25" t="s">
        <v>273</v>
      </c>
      <c r="AD1611" s="174" t="s">
        <v>273</v>
      </c>
      <c r="AE1611" s="25" t="s">
        <v>273</v>
      </c>
      <c r="AF1611" s="180">
        <v>100</v>
      </c>
    </row>
    <row r="1612" spans="1:32">
      <c r="A1612" s="134" t="str">
        <f t="shared" si="25"/>
        <v>DEfa_01.3</v>
      </c>
      <c r="C1612" s="177" t="s">
        <v>14</v>
      </c>
      <c r="D1612" s="178" t="s">
        <v>2</v>
      </c>
      <c r="E1612" s="178" t="s">
        <v>607</v>
      </c>
      <c r="F1612" s="178" t="s">
        <v>608</v>
      </c>
      <c r="G1612" s="178" t="s">
        <v>540</v>
      </c>
      <c r="H1612" s="177" t="s">
        <v>52</v>
      </c>
      <c r="I1612" s="179" t="s">
        <v>53</v>
      </c>
      <c r="J1612" s="59" t="s">
        <v>2058</v>
      </c>
      <c r="K1612" s="60" t="s">
        <v>2059</v>
      </c>
      <c r="L1612" s="174" t="s">
        <v>272</v>
      </c>
      <c r="M1612" s="2" t="s">
        <v>273</v>
      </c>
      <c r="N1612" s="175" t="s">
        <v>272</v>
      </c>
      <c r="O1612" s="24" t="s">
        <v>672</v>
      </c>
      <c r="P1612" s="2" t="s">
        <v>672</v>
      </c>
      <c r="Q1612" s="2" t="s">
        <v>672</v>
      </c>
      <c r="R1612" s="2" t="s">
        <v>273</v>
      </c>
      <c r="S1612" s="2" t="s">
        <v>273</v>
      </c>
      <c r="T1612" s="2" t="s">
        <v>273</v>
      </c>
      <c r="U1612" s="25" t="s">
        <v>273</v>
      </c>
      <c r="V1612" s="24" t="s">
        <v>272</v>
      </c>
      <c r="W1612" s="2" t="s">
        <v>273</v>
      </c>
      <c r="X1612" s="2" t="s">
        <v>273</v>
      </c>
      <c r="Y1612" s="2" t="s">
        <v>273</v>
      </c>
      <c r="Z1612" s="175" t="s">
        <v>273</v>
      </c>
      <c r="AA1612" s="24" t="s">
        <v>272</v>
      </c>
      <c r="AB1612" s="2" t="s">
        <v>273</v>
      </c>
      <c r="AC1612" s="25" t="s">
        <v>273</v>
      </c>
      <c r="AD1612" s="174" t="s">
        <v>273</v>
      </c>
      <c r="AE1612" s="25" t="s">
        <v>273</v>
      </c>
      <c r="AF1612" s="180">
        <v>100</v>
      </c>
    </row>
    <row r="1613" spans="1:32">
      <c r="A1613" s="134" t="str">
        <f t="shared" si="25"/>
        <v>DEfa_01.3</v>
      </c>
      <c r="C1613" s="177" t="s">
        <v>14</v>
      </c>
      <c r="D1613" s="178" t="s">
        <v>2</v>
      </c>
      <c r="E1613" s="178" t="s">
        <v>607</v>
      </c>
      <c r="F1613" s="178" t="s">
        <v>608</v>
      </c>
      <c r="G1613" s="178" t="s">
        <v>540</v>
      </c>
      <c r="H1613" s="177" t="s">
        <v>52</v>
      </c>
      <c r="I1613" s="179" t="s">
        <v>53</v>
      </c>
      <c r="J1613" s="59" t="s">
        <v>2060</v>
      </c>
      <c r="K1613" s="60" t="s">
        <v>2061</v>
      </c>
      <c r="L1613" s="174" t="s">
        <v>272</v>
      </c>
      <c r="M1613" s="2" t="s">
        <v>273</v>
      </c>
      <c r="N1613" s="175" t="s">
        <v>272</v>
      </c>
      <c r="O1613" s="24" t="s">
        <v>672</v>
      </c>
      <c r="P1613" s="2" t="s">
        <v>672</v>
      </c>
      <c r="Q1613" s="2" t="s">
        <v>672</v>
      </c>
      <c r="R1613" s="2" t="s">
        <v>273</v>
      </c>
      <c r="S1613" s="2" t="s">
        <v>273</v>
      </c>
      <c r="T1613" s="2" t="s">
        <v>273</v>
      </c>
      <c r="U1613" s="25" t="s">
        <v>273</v>
      </c>
      <c r="V1613" s="24" t="s">
        <v>272</v>
      </c>
      <c r="W1613" s="2" t="s">
        <v>273</v>
      </c>
      <c r="X1613" s="2" t="s">
        <v>273</v>
      </c>
      <c r="Y1613" s="2" t="s">
        <v>273</v>
      </c>
      <c r="Z1613" s="175" t="s">
        <v>273</v>
      </c>
      <c r="AA1613" s="24" t="s">
        <v>272</v>
      </c>
      <c r="AB1613" s="2" t="s">
        <v>273</v>
      </c>
      <c r="AC1613" s="25" t="s">
        <v>273</v>
      </c>
      <c r="AD1613" s="174" t="s">
        <v>273</v>
      </c>
      <c r="AE1613" s="25" t="s">
        <v>273</v>
      </c>
      <c r="AF1613" s="180">
        <v>100</v>
      </c>
    </row>
    <row r="1614" spans="1:32">
      <c r="A1614" s="134" t="str">
        <f t="shared" si="25"/>
        <v>DEfa_01.3</v>
      </c>
      <c r="C1614" s="177" t="s">
        <v>14</v>
      </c>
      <c r="D1614" s="178" t="s">
        <v>2</v>
      </c>
      <c r="E1614" s="178" t="s">
        <v>607</v>
      </c>
      <c r="F1614" s="178" t="s">
        <v>608</v>
      </c>
      <c r="G1614" s="178" t="s">
        <v>540</v>
      </c>
      <c r="H1614" s="177" t="s">
        <v>52</v>
      </c>
      <c r="I1614" s="179" t="s">
        <v>53</v>
      </c>
      <c r="J1614" s="59" t="s">
        <v>2062</v>
      </c>
      <c r="K1614" s="60" t="s">
        <v>2063</v>
      </c>
      <c r="L1614" s="174" t="s">
        <v>272</v>
      </c>
      <c r="M1614" s="2" t="s">
        <v>273</v>
      </c>
      <c r="N1614" s="175" t="s">
        <v>272</v>
      </c>
      <c r="O1614" s="24" t="s">
        <v>672</v>
      </c>
      <c r="P1614" s="2" t="s">
        <v>672</v>
      </c>
      <c r="Q1614" s="2" t="s">
        <v>672</v>
      </c>
      <c r="R1614" s="2" t="s">
        <v>273</v>
      </c>
      <c r="S1614" s="2" t="s">
        <v>273</v>
      </c>
      <c r="T1614" s="2" t="s">
        <v>273</v>
      </c>
      <c r="U1614" s="25" t="s">
        <v>273</v>
      </c>
      <c r="V1614" s="24" t="s">
        <v>272</v>
      </c>
      <c r="W1614" s="2" t="s">
        <v>273</v>
      </c>
      <c r="X1614" s="2" t="s">
        <v>273</v>
      </c>
      <c r="Y1614" s="2" t="s">
        <v>273</v>
      </c>
      <c r="Z1614" s="175" t="s">
        <v>273</v>
      </c>
      <c r="AA1614" s="24" t="s">
        <v>272</v>
      </c>
      <c r="AB1614" s="2" t="s">
        <v>273</v>
      </c>
      <c r="AC1614" s="25" t="s">
        <v>273</v>
      </c>
      <c r="AD1614" s="174" t="s">
        <v>273</v>
      </c>
      <c r="AE1614" s="25" t="s">
        <v>273</v>
      </c>
      <c r="AF1614" s="180">
        <v>100</v>
      </c>
    </row>
    <row r="1615" spans="1:32">
      <c r="A1615" s="134" t="str">
        <f t="shared" si="25"/>
        <v>DEfa_01.3</v>
      </c>
      <c r="C1615" s="177" t="s">
        <v>14</v>
      </c>
      <c r="D1615" s="178" t="s">
        <v>2</v>
      </c>
      <c r="E1615" s="178" t="s">
        <v>607</v>
      </c>
      <c r="F1615" s="178" t="s">
        <v>608</v>
      </c>
      <c r="G1615" s="178" t="s">
        <v>540</v>
      </c>
      <c r="H1615" s="177" t="s">
        <v>52</v>
      </c>
      <c r="I1615" s="179" t="s">
        <v>53</v>
      </c>
      <c r="J1615" s="59" t="s">
        <v>2064</v>
      </c>
      <c r="K1615" s="60" t="s">
        <v>2065</v>
      </c>
      <c r="L1615" s="174" t="s">
        <v>272</v>
      </c>
      <c r="M1615" s="2" t="s">
        <v>273</v>
      </c>
      <c r="N1615" s="175" t="s">
        <v>272</v>
      </c>
      <c r="O1615" s="24" t="s">
        <v>672</v>
      </c>
      <c r="P1615" s="2" t="s">
        <v>672</v>
      </c>
      <c r="Q1615" s="2" t="s">
        <v>672</v>
      </c>
      <c r="R1615" s="2" t="s">
        <v>273</v>
      </c>
      <c r="S1615" s="2" t="s">
        <v>273</v>
      </c>
      <c r="T1615" s="2" t="s">
        <v>273</v>
      </c>
      <c r="U1615" s="25" t="s">
        <v>273</v>
      </c>
      <c r="V1615" s="24" t="s">
        <v>273</v>
      </c>
      <c r="W1615" s="2" t="s">
        <v>273</v>
      </c>
      <c r="X1615" s="2" t="s">
        <v>273</v>
      </c>
      <c r="Y1615" s="2" t="s">
        <v>273</v>
      </c>
      <c r="Z1615" s="175" t="s">
        <v>273</v>
      </c>
      <c r="AA1615" s="24" t="s">
        <v>273</v>
      </c>
      <c r="AB1615" s="2" t="s">
        <v>273</v>
      </c>
      <c r="AC1615" s="25" t="s">
        <v>273</v>
      </c>
      <c r="AD1615" s="174" t="s">
        <v>273</v>
      </c>
      <c r="AE1615" s="25" t="s">
        <v>273</v>
      </c>
      <c r="AF1615" s="180">
        <v>100</v>
      </c>
    </row>
    <row r="1616" spans="1:32">
      <c r="A1616" s="134" t="str">
        <f t="shared" si="25"/>
        <v>DEfa_01.3</v>
      </c>
      <c r="C1616" s="177" t="s">
        <v>14</v>
      </c>
      <c r="D1616" s="178" t="s">
        <v>2</v>
      </c>
      <c r="E1616" s="178" t="s">
        <v>607</v>
      </c>
      <c r="F1616" s="178" t="s">
        <v>608</v>
      </c>
      <c r="G1616" s="178" t="s">
        <v>540</v>
      </c>
      <c r="H1616" s="177" t="s">
        <v>52</v>
      </c>
      <c r="I1616" s="179" t="s">
        <v>53</v>
      </c>
      <c r="J1616" s="59" t="s">
        <v>2066</v>
      </c>
      <c r="K1616" s="60" t="s">
        <v>2067</v>
      </c>
      <c r="L1616" s="174" t="s">
        <v>272</v>
      </c>
      <c r="M1616" s="2" t="s">
        <v>273</v>
      </c>
      <c r="N1616" s="175" t="s">
        <v>272</v>
      </c>
      <c r="O1616" s="24" t="s">
        <v>672</v>
      </c>
      <c r="P1616" s="2" t="s">
        <v>672</v>
      </c>
      <c r="Q1616" s="2" t="s">
        <v>672</v>
      </c>
      <c r="R1616" s="2" t="s">
        <v>273</v>
      </c>
      <c r="S1616" s="2" t="s">
        <v>273</v>
      </c>
      <c r="T1616" s="2" t="s">
        <v>273</v>
      </c>
      <c r="U1616" s="25" t="s">
        <v>273</v>
      </c>
      <c r="V1616" s="24" t="s">
        <v>272</v>
      </c>
      <c r="W1616" s="2" t="s">
        <v>273</v>
      </c>
      <c r="X1616" s="2" t="s">
        <v>273</v>
      </c>
      <c r="Y1616" s="2" t="s">
        <v>273</v>
      </c>
      <c r="Z1616" s="175" t="s">
        <v>273</v>
      </c>
      <c r="AA1616" s="24" t="s">
        <v>272</v>
      </c>
      <c r="AB1616" s="2" t="s">
        <v>273</v>
      </c>
      <c r="AC1616" s="25" t="s">
        <v>273</v>
      </c>
      <c r="AD1616" s="174" t="s">
        <v>273</v>
      </c>
      <c r="AE1616" s="25" t="s">
        <v>273</v>
      </c>
      <c r="AF1616" s="180">
        <v>100</v>
      </c>
    </row>
    <row r="1617" spans="1:32">
      <c r="A1617" s="134" t="str">
        <f t="shared" si="25"/>
        <v>DEfa_01.3</v>
      </c>
      <c r="C1617" s="177" t="s">
        <v>14</v>
      </c>
      <c r="D1617" s="178" t="s">
        <v>2</v>
      </c>
      <c r="E1617" s="178" t="s">
        <v>607</v>
      </c>
      <c r="F1617" s="178" t="s">
        <v>608</v>
      </c>
      <c r="G1617" s="178" t="s">
        <v>540</v>
      </c>
      <c r="H1617" s="177" t="s">
        <v>52</v>
      </c>
      <c r="I1617" s="179" t="s">
        <v>53</v>
      </c>
      <c r="J1617" s="59" t="s">
        <v>2068</v>
      </c>
      <c r="K1617" s="60" t="s">
        <v>2069</v>
      </c>
      <c r="L1617" s="174" t="s">
        <v>272</v>
      </c>
      <c r="M1617" s="2" t="s">
        <v>273</v>
      </c>
      <c r="N1617" s="175" t="s">
        <v>272</v>
      </c>
      <c r="O1617" s="24" t="s">
        <v>672</v>
      </c>
      <c r="P1617" s="2" t="s">
        <v>672</v>
      </c>
      <c r="Q1617" s="2" t="s">
        <v>672</v>
      </c>
      <c r="R1617" s="2" t="s">
        <v>273</v>
      </c>
      <c r="S1617" s="2" t="s">
        <v>273</v>
      </c>
      <c r="T1617" s="2" t="s">
        <v>273</v>
      </c>
      <c r="U1617" s="25" t="s">
        <v>273</v>
      </c>
      <c r="V1617" s="24" t="s">
        <v>273</v>
      </c>
      <c r="W1617" s="2" t="s">
        <v>273</v>
      </c>
      <c r="X1617" s="2" t="s">
        <v>273</v>
      </c>
      <c r="Y1617" s="2" t="s">
        <v>273</v>
      </c>
      <c r="Z1617" s="175" t="s">
        <v>273</v>
      </c>
      <c r="AA1617" s="24" t="s">
        <v>273</v>
      </c>
      <c r="AB1617" s="2" t="s">
        <v>273</v>
      </c>
      <c r="AC1617" s="25" t="s">
        <v>273</v>
      </c>
      <c r="AD1617" s="174" t="s">
        <v>273</v>
      </c>
      <c r="AE1617" s="25" t="s">
        <v>273</v>
      </c>
      <c r="AF1617" s="180">
        <v>100</v>
      </c>
    </row>
    <row r="1618" spans="1:32">
      <c r="A1618" s="134" t="str">
        <f t="shared" si="25"/>
        <v>DEfa_01.3</v>
      </c>
      <c r="C1618" s="177" t="s">
        <v>14</v>
      </c>
      <c r="D1618" s="178" t="s">
        <v>2</v>
      </c>
      <c r="E1618" s="178" t="s">
        <v>607</v>
      </c>
      <c r="F1618" s="178" t="s">
        <v>608</v>
      </c>
      <c r="G1618" s="178" t="s">
        <v>540</v>
      </c>
      <c r="H1618" s="177" t="s">
        <v>52</v>
      </c>
      <c r="I1618" s="179" t="s">
        <v>53</v>
      </c>
      <c r="J1618" s="59" t="s">
        <v>2070</v>
      </c>
      <c r="K1618" s="60" t="s">
        <v>2071</v>
      </c>
      <c r="L1618" s="174" t="s">
        <v>272</v>
      </c>
      <c r="M1618" s="2" t="s">
        <v>273</v>
      </c>
      <c r="N1618" s="175" t="s">
        <v>272</v>
      </c>
      <c r="O1618" s="24" t="s">
        <v>672</v>
      </c>
      <c r="P1618" s="2" t="s">
        <v>672</v>
      </c>
      <c r="Q1618" s="2" t="s">
        <v>672</v>
      </c>
      <c r="R1618" s="2" t="s">
        <v>273</v>
      </c>
      <c r="S1618" s="2" t="s">
        <v>273</v>
      </c>
      <c r="T1618" s="2" t="s">
        <v>273</v>
      </c>
      <c r="U1618" s="25" t="s">
        <v>273</v>
      </c>
      <c r="V1618" s="24" t="s">
        <v>272</v>
      </c>
      <c r="W1618" s="2" t="s">
        <v>273</v>
      </c>
      <c r="X1618" s="2" t="s">
        <v>273</v>
      </c>
      <c r="Y1618" s="2" t="s">
        <v>273</v>
      </c>
      <c r="Z1618" s="175" t="s">
        <v>273</v>
      </c>
      <c r="AA1618" s="24" t="s">
        <v>272</v>
      </c>
      <c r="AB1618" s="2" t="s">
        <v>273</v>
      </c>
      <c r="AC1618" s="25" t="s">
        <v>273</v>
      </c>
      <c r="AD1618" s="174" t="s">
        <v>273</v>
      </c>
      <c r="AE1618" s="25" t="s">
        <v>273</v>
      </c>
      <c r="AF1618" s="180">
        <v>100</v>
      </c>
    </row>
    <row r="1619" spans="1:32">
      <c r="A1619" s="134" t="str">
        <f t="shared" si="25"/>
        <v>DEfa_01.3</v>
      </c>
      <c r="C1619" s="177" t="s">
        <v>14</v>
      </c>
      <c r="D1619" s="178" t="s">
        <v>2</v>
      </c>
      <c r="E1619" s="178" t="s">
        <v>607</v>
      </c>
      <c r="F1619" s="178" t="s">
        <v>608</v>
      </c>
      <c r="G1619" s="178" t="s">
        <v>540</v>
      </c>
      <c r="H1619" s="177" t="s">
        <v>52</v>
      </c>
      <c r="I1619" s="179" t="s">
        <v>53</v>
      </c>
      <c r="J1619" s="59" t="s">
        <v>2072</v>
      </c>
      <c r="K1619" s="60" t="s">
        <v>2073</v>
      </c>
      <c r="L1619" s="174" t="s">
        <v>272</v>
      </c>
      <c r="M1619" s="2" t="s">
        <v>273</v>
      </c>
      <c r="N1619" s="175" t="s">
        <v>272</v>
      </c>
      <c r="O1619" s="24" t="s">
        <v>672</v>
      </c>
      <c r="P1619" s="2" t="s">
        <v>672</v>
      </c>
      <c r="Q1619" s="2" t="s">
        <v>672</v>
      </c>
      <c r="R1619" s="2" t="s">
        <v>273</v>
      </c>
      <c r="S1619" s="2" t="s">
        <v>273</v>
      </c>
      <c r="T1619" s="2" t="s">
        <v>273</v>
      </c>
      <c r="U1619" s="25" t="s">
        <v>273</v>
      </c>
      <c r="V1619" s="24" t="s">
        <v>272</v>
      </c>
      <c r="W1619" s="2" t="s">
        <v>273</v>
      </c>
      <c r="X1619" s="2" t="s">
        <v>273</v>
      </c>
      <c r="Y1619" s="2" t="s">
        <v>273</v>
      </c>
      <c r="Z1619" s="175" t="s">
        <v>273</v>
      </c>
      <c r="AA1619" s="24" t="s">
        <v>272</v>
      </c>
      <c r="AB1619" s="2" t="s">
        <v>273</v>
      </c>
      <c r="AC1619" s="25" t="s">
        <v>273</v>
      </c>
      <c r="AD1619" s="174" t="s">
        <v>273</v>
      </c>
      <c r="AE1619" s="25" t="s">
        <v>273</v>
      </c>
      <c r="AF1619" s="180">
        <v>100</v>
      </c>
    </row>
    <row r="1620" spans="1:32">
      <c r="A1620" s="134" t="str">
        <f t="shared" si="25"/>
        <v>DEfa_01.4</v>
      </c>
      <c r="C1620" s="177" t="s">
        <v>14</v>
      </c>
      <c r="D1620" s="178" t="s">
        <v>2</v>
      </c>
      <c r="E1620" s="178" t="s">
        <v>609</v>
      </c>
      <c r="F1620" s="178" t="s">
        <v>610</v>
      </c>
      <c r="G1620" s="178" t="s">
        <v>540</v>
      </c>
      <c r="H1620" s="177" t="s">
        <v>52</v>
      </c>
      <c r="I1620" s="179" t="s">
        <v>643</v>
      </c>
      <c r="J1620" s="59" t="s">
        <v>333</v>
      </c>
      <c r="K1620" s="60" t="s">
        <v>2074</v>
      </c>
      <c r="L1620" s="174" t="s">
        <v>272</v>
      </c>
      <c r="M1620" s="2" t="s">
        <v>272</v>
      </c>
      <c r="N1620" s="175" t="s">
        <v>272</v>
      </c>
      <c r="O1620" s="24" t="s">
        <v>272</v>
      </c>
      <c r="P1620" s="2" t="s">
        <v>272</v>
      </c>
      <c r="Q1620" s="2" t="s">
        <v>272</v>
      </c>
      <c r="R1620" s="2" t="s">
        <v>273</v>
      </c>
      <c r="S1620" s="2" t="s">
        <v>272</v>
      </c>
      <c r="T1620" s="2" t="s">
        <v>272</v>
      </c>
      <c r="U1620" s="25" t="s">
        <v>273</v>
      </c>
      <c r="V1620" s="24" t="s">
        <v>272</v>
      </c>
      <c r="W1620" s="2" t="s">
        <v>272</v>
      </c>
      <c r="X1620" s="2" t="s">
        <v>272</v>
      </c>
      <c r="Y1620" s="2" t="s">
        <v>272</v>
      </c>
      <c r="Z1620" s="175" t="s">
        <v>273</v>
      </c>
      <c r="AA1620" s="24" t="s">
        <v>272</v>
      </c>
      <c r="AB1620" s="2" t="s">
        <v>272</v>
      </c>
      <c r="AC1620" s="25" t="s">
        <v>272</v>
      </c>
      <c r="AD1620" s="174" t="s">
        <v>272</v>
      </c>
      <c r="AE1620" s="25" t="s">
        <v>273</v>
      </c>
      <c r="AF1620" s="180">
        <v>100</v>
      </c>
    </row>
    <row r="1621" spans="1:32">
      <c r="A1621" s="134" t="str">
        <f t="shared" si="25"/>
        <v>DEfa_02.1</v>
      </c>
      <c r="C1621" s="177" t="s">
        <v>14</v>
      </c>
      <c r="D1621" s="178" t="s">
        <v>2</v>
      </c>
      <c r="E1621" s="178" t="s">
        <v>611</v>
      </c>
      <c r="F1621" s="178" t="s">
        <v>612</v>
      </c>
      <c r="G1621" s="178" t="s">
        <v>540</v>
      </c>
      <c r="H1621" s="177" t="s">
        <v>52</v>
      </c>
      <c r="I1621" s="179" t="s">
        <v>53</v>
      </c>
      <c r="J1621" s="59" t="s">
        <v>1930</v>
      </c>
      <c r="K1621" s="60" t="s">
        <v>2075</v>
      </c>
      <c r="L1621" s="174" t="s">
        <v>272</v>
      </c>
      <c r="M1621" s="2" t="s">
        <v>273</v>
      </c>
      <c r="N1621" s="175" t="s">
        <v>272</v>
      </c>
      <c r="O1621" s="24" t="s">
        <v>672</v>
      </c>
      <c r="P1621" s="2" t="s">
        <v>672</v>
      </c>
      <c r="Q1621" s="2" t="s">
        <v>672</v>
      </c>
      <c r="R1621" s="2" t="s">
        <v>272</v>
      </c>
      <c r="S1621" s="2" t="s">
        <v>273</v>
      </c>
      <c r="T1621" s="2" t="s">
        <v>273</v>
      </c>
      <c r="U1621" s="25" t="s">
        <v>273</v>
      </c>
      <c r="V1621" s="24" t="s">
        <v>272</v>
      </c>
      <c r="W1621" s="2" t="s">
        <v>273</v>
      </c>
      <c r="X1621" s="2" t="s">
        <v>273</v>
      </c>
      <c r="Y1621" s="2" t="s">
        <v>273</v>
      </c>
      <c r="Z1621" s="175" t="s">
        <v>273</v>
      </c>
      <c r="AA1621" s="24" t="s">
        <v>272</v>
      </c>
      <c r="AB1621" s="2" t="s">
        <v>273</v>
      </c>
      <c r="AC1621" s="25" t="s">
        <v>273</v>
      </c>
      <c r="AD1621" s="174" t="s">
        <v>273</v>
      </c>
      <c r="AE1621" s="25" t="s">
        <v>273</v>
      </c>
      <c r="AF1621" s="180">
        <v>100</v>
      </c>
    </row>
    <row r="1622" spans="1:32">
      <c r="A1622" s="134" t="str">
        <f t="shared" si="25"/>
        <v>DEfa_02.1</v>
      </c>
      <c r="C1622" s="177" t="s">
        <v>14</v>
      </c>
      <c r="D1622" s="178" t="s">
        <v>2</v>
      </c>
      <c r="E1622" s="178" t="s">
        <v>611</v>
      </c>
      <c r="F1622" s="178" t="s">
        <v>612</v>
      </c>
      <c r="G1622" s="178" t="s">
        <v>540</v>
      </c>
      <c r="H1622" s="177" t="s">
        <v>52</v>
      </c>
      <c r="I1622" s="179" t="s">
        <v>53</v>
      </c>
      <c r="J1622" s="59" t="s">
        <v>1934</v>
      </c>
      <c r="K1622" s="60" t="s">
        <v>2076</v>
      </c>
      <c r="L1622" s="174" t="s">
        <v>272</v>
      </c>
      <c r="M1622" s="2" t="s">
        <v>273</v>
      </c>
      <c r="N1622" s="175" t="s">
        <v>272</v>
      </c>
      <c r="O1622" s="24" t="s">
        <v>672</v>
      </c>
      <c r="P1622" s="2" t="s">
        <v>672</v>
      </c>
      <c r="Q1622" s="2" t="s">
        <v>672</v>
      </c>
      <c r="R1622" s="2" t="s">
        <v>272</v>
      </c>
      <c r="S1622" s="2" t="s">
        <v>273</v>
      </c>
      <c r="T1622" s="2" t="s">
        <v>272</v>
      </c>
      <c r="U1622" s="25" t="s">
        <v>273</v>
      </c>
      <c r="V1622" s="24" t="s">
        <v>272</v>
      </c>
      <c r="W1622" s="2" t="s">
        <v>273</v>
      </c>
      <c r="X1622" s="2" t="s">
        <v>273</v>
      </c>
      <c r="Y1622" s="2" t="s">
        <v>273</v>
      </c>
      <c r="Z1622" s="175" t="s">
        <v>273</v>
      </c>
      <c r="AA1622" s="24" t="s">
        <v>272</v>
      </c>
      <c r="AB1622" s="2" t="s">
        <v>273</v>
      </c>
      <c r="AC1622" s="25" t="s">
        <v>273</v>
      </c>
      <c r="AD1622" s="174" t="s">
        <v>273</v>
      </c>
      <c r="AE1622" s="25" t="s">
        <v>273</v>
      </c>
      <c r="AF1622" s="180">
        <v>100</v>
      </c>
    </row>
    <row r="1623" spans="1:32">
      <c r="A1623" s="134" t="str">
        <f t="shared" si="25"/>
        <v>DEfa_02.1</v>
      </c>
      <c r="C1623" s="177" t="s">
        <v>14</v>
      </c>
      <c r="D1623" s="178" t="s">
        <v>2</v>
      </c>
      <c r="E1623" s="178" t="s">
        <v>611</v>
      </c>
      <c r="F1623" s="178" t="s">
        <v>612</v>
      </c>
      <c r="G1623" s="178" t="s">
        <v>540</v>
      </c>
      <c r="H1623" s="177" t="s">
        <v>52</v>
      </c>
      <c r="I1623" s="179" t="s">
        <v>53</v>
      </c>
      <c r="J1623" s="59" t="s">
        <v>1928</v>
      </c>
      <c r="K1623" s="60" t="s">
        <v>2077</v>
      </c>
      <c r="L1623" s="174" t="s">
        <v>272</v>
      </c>
      <c r="M1623" s="2" t="s">
        <v>273</v>
      </c>
      <c r="N1623" s="175" t="s">
        <v>272</v>
      </c>
      <c r="O1623" s="24" t="s">
        <v>672</v>
      </c>
      <c r="P1623" s="2" t="s">
        <v>672</v>
      </c>
      <c r="Q1623" s="2" t="s">
        <v>672</v>
      </c>
      <c r="R1623" s="2" t="s">
        <v>272</v>
      </c>
      <c r="S1623" s="2" t="s">
        <v>273</v>
      </c>
      <c r="T1623" s="2" t="s">
        <v>273</v>
      </c>
      <c r="U1623" s="25" t="s">
        <v>273</v>
      </c>
      <c r="V1623" s="24" t="s">
        <v>272</v>
      </c>
      <c r="W1623" s="2" t="s">
        <v>273</v>
      </c>
      <c r="X1623" s="2" t="s">
        <v>273</v>
      </c>
      <c r="Y1623" s="2" t="s">
        <v>273</v>
      </c>
      <c r="Z1623" s="175" t="s">
        <v>273</v>
      </c>
      <c r="AA1623" s="24" t="s">
        <v>272</v>
      </c>
      <c r="AB1623" s="2" t="s">
        <v>273</v>
      </c>
      <c r="AC1623" s="25" t="s">
        <v>273</v>
      </c>
      <c r="AD1623" s="174" t="s">
        <v>273</v>
      </c>
      <c r="AE1623" s="25" t="s">
        <v>273</v>
      </c>
      <c r="AF1623" s="180">
        <v>100</v>
      </c>
    </row>
    <row r="1624" spans="1:32">
      <c r="A1624" s="134" t="str">
        <f t="shared" si="25"/>
        <v>DEfa_02.1</v>
      </c>
      <c r="C1624" s="177" t="s">
        <v>14</v>
      </c>
      <c r="D1624" s="178" t="s">
        <v>2</v>
      </c>
      <c r="E1624" s="178" t="s">
        <v>611</v>
      </c>
      <c r="F1624" s="178" t="s">
        <v>612</v>
      </c>
      <c r="G1624" s="178" t="s">
        <v>540</v>
      </c>
      <c r="H1624" s="177" t="s">
        <v>52</v>
      </c>
      <c r="I1624" s="179" t="s">
        <v>53</v>
      </c>
      <c r="J1624" s="59" t="s">
        <v>1936</v>
      </c>
      <c r="K1624" s="60" t="s">
        <v>2078</v>
      </c>
      <c r="L1624" s="174" t="s">
        <v>272</v>
      </c>
      <c r="M1624" s="2" t="s">
        <v>273</v>
      </c>
      <c r="N1624" s="175" t="s">
        <v>272</v>
      </c>
      <c r="O1624" s="24" t="s">
        <v>672</v>
      </c>
      <c r="P1624" s="2" t="s">
        <v>672</v>
      </c>
      <c r="Q1624" s="2" t="s">
        <v>672</v>
      </c>
      <c r="R1624" s="2" t="s">
        <v>272</v>
      </c>
      <c r="S1624" s="2" t="s">
        <v>273</v>
      </c>
      <c r="T1624" s="2" t="s">
        <v>273</v>
      </c>
      <c r="U1624" s="25" t="s">
        <v>273</v>
      </c>
      <c r="V1624" s="24" t="s">
        <v>272</v>
      </c>
      <c r="W1624" s="2" t="s">
        <v>273</v>
      </c>
      <c r="X1624" s="2" t="s">
        <v>273</v>
      </c>
      <c r="Y1624" s="2" t="s">
        <v>273</v>
      </c>
      <c r="Z1624" s="175" t="s">
        <v>273</v>
      </c>
      <c r="AA1624" s="24" t="s">
        <v>272</v>
      </c>
      <c r="AB1624" s="2" t="s">
        <v>273</v>
      </c>
      <c r="AC1624" s="25" t="s">
        <v>273</v>
      </c>
      <c r="AD1624" s="174" t="s">
        <v>273</v>
      </c>
      <c r="AE1624" s="25" t="s">
        <v>273</v>
      </c>
      <c r="AF1624" s="180">
        <v>100</v>
      </c>
    </row>
    <row r="1625" spans="1:32">
      <c r="A1625" s="134" t="str">
        <f t="shared" si="25"/>
        <v>DEfa_02.1</v>
      </c>
      <c r="C1625" s="177" t="s">
        <v>14</v>
      </c>
      <c r="D1625" s="178" t="s">
        <v>2</v>
      </c>
      <c r="E1625" s="178" t="s">
        <v>611</v>
      </c>
      <c r="F1625" s="178" t="s">
        <v>612</v>
      </c>
      <c r="G1625" s="178" t="s">
        <v>540</v>
      </c>
      <c r="H1625" s="177" t="s">
        <v>52</v>
      </c>
      <c r="I1625" s="179" t="s">
        <v>53</v>
      </c>
      <c r="J1625" s="59" t="s">
        <v>1932</v>
      </c>
      <c r="K1625" s="60" t="s">
        <v>2079</v>
      </c>
      <c r="L1625" s="174" t="s">
        <v>272</v>
      </c>
      <c r="M1625" s="2" t="s">
        <v>273</v>
      </c>
      <c r="N1625" s="175" t="s">
        <v>272</v>
      </c>
      <c r="O1625" s="24" t="s">
        <v>672</v>
      </c>
      <c r="P1625" s="2" t="s">
        <v>672</v>
      </c>
      <c r="Q1625" s="2" t="s">
        <v>672</v>
      </c>
      <c r="R1625" s="2" t="s">
        <v>272</v>
      </c>
      <c r="S1625" s="2" t="s">
        <v>273</v>
      </c>
      <c r="T1625" s="2" t="s">
        <v>273</v>
      </c>
      <c r="U1625" s="25" t="s">
        <v>273</v>
      </c>
      <c r="V1625" s="24" t="s">
        <v>272</v>
      </c>
      <c r="W1625" s="2" t="s">
        <v>273</v>
      </c>
      <c r="X1625" s="2" t="s">
        <v>273</v>
      </c>
      <c r="Y1625" s="2" t="s">
        <v>273</v>
      </c>
      <c r="Z1625" s="175" t="s">
        <v>273</v>
      </c>
      <c r="AA1625" s="24" t="s">
        <v>272</v>
      </c>
      <c r="AB1625" s="2" t="s">
        <v>273</v>
      </c>
      <c r="AC1625" s="25" t="s">
        <v>273</v>
      </c>
      <c r="AD1625" s="174" t="s">
        <v>273</v>
      </c>
      <c r="AE1625" s="25" t="s">
        <v>273</v>
      </c>
      <c r="AF1625" s="180">
        <v>100</v>
      </c>
    </row>
    <row r="1626" spans="1:32">
      <c r="A1626" s="134" t="str">
        <f t="shared" si="25"/>
        <v>DEfa_02.1</v>
      </c>
      <c r="C1626" s="177" t="s">
        <v>14</v>
      </c>
      <c r="D1626" s="178" t="s">
        <v>2</v>
      </c>
      <c r="E1626" s="178" t="s">
        <v>611</v>
      </c>
      <c r="F1626" s="178" t="s">
        <v>612</v>
      </c>
      <c r="G1626" s="178" t="s">
        <v>540</v>
      </c>
      <c r="H1626" s="177" t="s">
        <v>52</v>
      </c>
      <c r="I1626" s="179" t="s">
        <v>53</v>
      </c>
      <c r="J1626" s="59" t="s">
        <v>2044</v>
      </c>
      <c r="K1626" s="60" t="s">
        <v>2080</v>
      </c>
      <c r="L1626" s="174" t="s">
        <v>272</v>
      </c>
      <c r="M1626" s="2" t="s">
        <v>273</v>
      </c>
      <c r="N1626" s="175" t="s">
        <v>272</v>
      </c>
      <c r="O1626" s="24" t="s">
        <v>672</v>
      </c>
      <c r="P1626" s="2" t="s">
        <v>672</v>
      </c>
      <c r="Q1626" s="2" t="s">
        <v>672</v>
      </c>
      <c r="R1626" s="2" t="s">
        <v>272</v>
      </c>
      <c r="S1626" s="2" t="s">
        <v>273</v>
      </c>
      <c r="T1626" s="2" t="s">
        <v>273</v>
      </c>
      <c r="U1626" s="25" t="s">
        <v>273</v>
      </c>
      <c r="V1626" s="24" t="s">
        <v>272</v>
      </c>
      <c r="W1626" s="2" t="s">
        <v>273</v>
      </c>
      <c r="X1626" s="2" t="s">
        <v>273</v>
      </c>
      <c r="Y1626" s="2" t="s">
        <v>273</v>
      </c>
      <c r="Z1626" s="175" t="s">
        <v>273</v>
      </c>
      <c r="AA1626" s="24" t="s">
        <v>272</v>
      </c>
      <c r="AB1626" s="2" t="s">
        <v>273</v>
      </c>
      <c r="AC1626" s="25" t="s">
        <v>273</v>
      </c>
      <c r="AD1626" s="174" t="s">
        <v>273</v>
      </c>
      <c r="AE1626" s="25" t="s">
        <v>273</v>
      </c>
      <c r="AF1626" s="180">
        <v>100</v>
      </c>
    </row>
    <row r="1627" spans="1:32">
      <c r="A1627" s="134" t="str">
        <f t="shared" si="25"/>
        <v>DEfa_02.1</v>
      </c>
      <c r="C1627" s="177" t="s">
        <v>14</v>
      </c>
      <c r="D1627" s="178" t="s">
        <v>2</v>
      </c>
      <c r="E1627" s="178" t="s">
        <v>611</v>
      </c>
      <c r="F1627" s="178" t="s">
        <v>612</v>
      </c>
      <c r="G1627" s="178" t="s">
        <v>540</v>
      </c>
      <c r="H1627" s="177" t="s">
        <v>52</v>
      </c>
      <c r="I1627" s="179" t="s">
        <v>53</v>
      </c>
      <c r="J1627" s="59" t="s">
        <v>2046</v>
      </c>
      <c r="K1627" s="60" t="s">
        <v>2081</v>
      </c>
      <c r="L1627" s="174" t="s">
        <v>272</v>
      </c>
      <c r="M1627" s="2" t="s">
        <v>273</v>
      </c>
      <c r="N1627" s="175" t="s">
        <v>272</v>
      </c>
      <c r="O1627" s="24" t="s">
        <v>672</v>
      </c>
      <c r="P1627" s="2" t="s">
        <v>672</v>
      </c>
      <c r="Q1627" s="2" t="s">
        <v>672</v>
      </c>
      <c r="R1627" s="2" t="s">
        <v>273</v>
      </c>
      <c r="S1627" s="2" t="s">
        <v>273</v>
      </c>
      <c r="T1627" s="2" t="s">
        <v>273</v>
      </c>
      <c r="U1627" s="25" t="s">
        <v>273</v>
      </c>
      <c r="V1627" s="24" t="s">
        <v>272</v>
      </c>
      <c r="W1627" s="2" t="s">
        <v>273</v>
      </c>
      <c r="X1627" s="2" t="s">
        <v>273</v>
      </c>
      <c r="Y1627" s="2" t="s">
        <v>273</v>
      </c>
      <c r="Z1627" s="175" t="s">
        <v>273</v>
      </c>
      <c r="AA1627" s="24" t="s">
        <v>272</v>
      </c>
      <c r="AB1627" s="2" t="s">
        <v>273</v>
      </c>
      <c r="AC1627" s="25" t="s">
        <v>273</v>
      </c>
      <c r="AD1627" s="174" t="s">
        <v>273</v>
      </c>
      <c r="AE1627" s="25" t="s">
        <v>273</v>
      </c>
      <c r="AF1627" s="180">
        <v>100</v>
      </c>
    </row>
    <row r="1628" spans="1:32">
      <c r="A1628" s="134" t="str">
        <f t="shared" si="25"/>
        <v>DEfa_02.1</v>
      </c>
      <c r="C1628" s="177" t="s">
        <v>14</v>
      </c>
      <c r="D1628" s="178" t="s">
        <v>2</v>
      </c>
      <c r="E1628" s="178" t="s">
        <v>611</v>
      </c>
      <c r="F1628" s="178" t="s">
        <v>612</v>
      </c>
      <c r="G1628" s="178" t="s">
        <v>540</v>
      </c>
      <c r="H1628" s="177" t="s">
        <v>52</v>
      </c>
      <c r="I1628" s="179" t="s">
        <v>53</v>
      </c>
      <c r="J1628" s="59" t="s">
        <v>2048</v>
      </c>
      <c r="K1628" s="60" t="s">
        <v>2082</v>
      </c>
      <c r="L1628" s="174" t="s">
        <v>272</v>
      </c>
      <c r="M1628" s="2" t="s">
        <v>273</v>
      </c>
      <c r="N1628" s="175" t="s">
        <v>272</v>
      </c>
      <c r="O1628" s="24" t="s">
        <v>672</v>
      </c>
      <c r="P1628" s="2" t="s">
        <v>672</v>
      </c>
      <c r="Q1628" s="2" t="s">
        <v>672</v>
      </c>
      <c r="R1628" s="2" t="s">
        <v>273</v>
      </c>
      <c r="S1628" s="2" t="s">
        <v>273</v>
      </c>
      <c r="T1628" s="2" t="s">
        <v>273</v>
      </c>
      <c r="U1628" s="25" t="s">
        <v>273</v>
      </c>
      <c r="V1628" s="24" t="s">
        <v>272</v>
      </c>
      <c r="W1628" s="2" t="s">
        <v>273</v>
      </c>
      <c r="X1628" s="2" t="s">
        <v>273</v>
      </c>
      <c r="Y1628" s="2" t="s">
        <v>273</v>
      </c>
      <c r="Z1628" s="175" t="s">
        <v>273</v>
      </c>
      <c r="AA1628" s="24" t="s">
        <v>272</v>
      </c>
      <c r="AB1628" s="2" t="s">
        <v>273</v>
      </c>
      <c r="AC1628" s="25" t="s">
        <v>273</v>
      </c>
      <c r="AD1628" s="174" t="s">
        <v>273</v>
      </c>
      <c r="AE1628" s="25" t="s">
        <v>273</v>
      </c>
      <c r="AF1628" s="180">
        <v>100</v>
      </c>
    </row>
    <row r="1629" spans="1:32">
      <c r="A1629" s="134" t="str">
        <f t="shared" si="25"/>
        <v>DEfa_02.1</v>
      </c>
      <c r="C1629" s="177" t="s">
        <v>14</v>
      </c>
      <c r="D1629" s="178" t="s">
        <v>2</v>
      </c>
      <c r="E1629" s="178" t="s">
        <v>611</v>
      </c>
      <c r="F1629" s="178" t="s">
        <v>612</v>
      </c>
      <c r="G1629" s="178" t="s">
        <v>540</v>
      </c>
      <c r="H1629" s="177" t="s">
        <v>52</v>
      </c>
      <c r="I1629" s="179" t="s">
        <v>53</v>
      </c>
      <c r="J1629" s="59" t="s">
        <v>2050</v>
      </c>
      <c r="K1629" s="60" t="s">
        <v>2083</v>
      </c>
      <c r="L1629" s="174" t="s">
        <v>272</v>
      </c>
      <c r="M1629" s="2" t="s">
        <v>273</v>
      </c>
      <c r="N1629" s="175" t="s">
        <v>272</v>
      </c>
      <c r="O1629" s="24" t="s">
        <v>672</v>
      </c>
      <c r="P1629" s="2" t="s">
        <v>672</v>
      </c>
      <c r="Q1629" s="2" t="s">
        <v>672</v>
      </c>
      <c r="R1629" s="2" t="s">
        <v>273</v>
      </c>
      <c r="S1629" s="2" t="s">
        <v>273</v>
      </c>
      <c r="T1629" s="2" t="s">
        <v>273</v>
      </c>
      <c r="U1629" s="25" t="s">
        <v>273</v>
      </c>
      <c r="V1629" s="24" t="s">
        <v>272</v>
      </c>
      <c r="W1629" s="2" t="s">
        <v>273</v>
      </c>
      <c r="X1629" s="2" t="s">
        <v>273</v>
      </c>
      <c r="Y1629" s="2" t="s">
        <v>273</v>
      </c>
      <c r="Z1629" s="175" t="s">
        <v>273</v>
      </c>
      <c r="AA1629" s="24" t="s">
        <v>272</v>
      </c>
      <c r="AB1629" s="2" t="s">
        <v>273</v>
      </c>
      <c r="AC1629" s="25" t="s">
        <v>273</v>
      </c>
      <c r="AD1629" s="174" t="s">
        <v>273</v>
      </c>
      <c r="AE1629" s="25" t="s">
        <v>273</v>
      </c>
      <c r="AF1629" s="180">
        <v>100</v>
      </c>
    </row>
    <row r="1630" spans="1:32">
      <c r="A1630" s="134" t="str">
        <f t="shared" si="25"/>
        <v>DEfa_02.1</v>
      </c>
      <c r="C1630" s="177" t="s">
        <v>14</v>
      </c>
      <c r="D1630" s="178" t="s">
        <v>2</v>
      </c>
      <c r="E1630" s="178" t="s">
        <v>611</v>
      </c>
      <c r="F1630" s="178" t="s">
        <v>612</v>
      </c>
      <c r="G1630" s="178" t="s">
        <v>540</v>
      </c>
      <c r="H1630" s="177" t="s">
        <v>52</v>
      </c>
      <c r="I1630" s="179" t="s">
        <v>53</v>
      </c>
      <c r="J1630" s="59" t="s">
        <v>2052</v>
      </c>
      <c r="K1630" s="60" t="s">
        <v>2084</v>
      </c>
      <c r="L1630" s="174" t="s">
        <v>272</v>
      </c>
      <c r="M1630" s="2" t="s">
        <v>273</v>
      </c>
      <c r="N1630" s="175" t="s">
        <v>272</v>
      </c>
      <c r="O1630" s="24" t="s">
        <v>672</v>
      </c>
      <c r="P1630" s="2" t="s">
        <v>672</v>
      </c>
      <c r="Q1630" s="2" t="s">
        <v>672</v>
      </c>
      <c r="R1630" s="2" t="s">
        <v>272</v>
      </c>
      <c r="S1630" s="2" t="s">
        <v>272</v>
      </c>
      <c r="T1630" s="2" t="s">
        <v>273</v>
      </c>
      <c r="U1630" s="25" t="s">
        <v>273</v>
      </c>
      <c r="V1630" s="24" t="s">
        <v>272</v>
      </c>
      <c r="W1630" s="2" t="s">
        <v>273</v>
      </c>
      <c r="X1630" s="2" t="s">
        <v>273</v>
      </c>
      <c r="Y1630" s="2" t="s">
        <v>273</v>
      </c>
      <c r="Z1630" s="175" t="s">
        <v>273</v>
      </c>
      <c r="AA1630" s="24" t="s">
        <v>272</v>
      </c>
      <c r="AB1630" s="2" t="s">
        <v>273</v>
      </c>
      <c r="AC1630" s="25" t="s">
        <v>273</v>
      </c>
      <c r="AD1630" s="174" t="s">
        <v>272</v>
      </c>
      <c r="AE1630" s="25" t="s">
        <v>273</v>
      </c>
      <c r="AF1630" s="180">
        <v>100</v>
      </c>
    </row>
    <row r="1631" spans="1:32">
      <c r="A1631" s="134" t="str">
        <f t="shared" si="25"/>
        <v>DEfa_02.1</v>
      </c>
      <c r="C1631" s="177" t="s">
        <v>14</v>
      </c>
      <c r="D1631" s="178" t="s">
        <v>2</v>
      </c>
      <c r="E1631" s="178" t="s">
        <v>611</v>
      </c>
      <c r="F1631" s="178" t="s">
        <v>612</v>
      </c>
      <c r="G1631" s="178" t="s">
        <v>540</v>
      </c>
      <c r="H1631" s="177" t="s">
        <v>52</v>
      </c>
      <c r="I1631" s="179" t="s">
        <v>53</v>
      </c>
      <c r="J1631" s="59" t="s">
        <v>2054</v>
      </c>
      <c r="K1631" s="60" t="s">
        <v>2085</v>
      </c>
      <c r="L1631" s="174" t="s">
        <v>272</v>
      </c>
      <c r="M1631" s="2" t="s">
        <v>273</v>
      </c>
      <c r="N1631" s="175" t="s">
        <v>272</v>
      </c>
      <c r="O1631" s="24" t="s">
        <v>672</v>
      </c>
      <c r="P1631" s="2" t="s">
        <v>672</v>
      </c>
      <c r="Q1631" s="2" t="s">
        <v>672</v>
      </c>
      <c r="R1631" s="2" t="s">
        <v>272</v>
      </c>
      <c r="S1631" s="2" t="s">
        <v>272</v>
      </c>
      <c r="T1631" s="2" t="s">
        <v>273</v>
      </c>
      <c r="U1631" s="25" t="s">
        <v>273</v>
      </c>
      <c r="V1631" s="24" t="s">
        <v>272</v>
      </c>
      <c r="W1631" s="2" t="s">
        <v>273</v>
      </c>
      <c r="X1631" s="2" t="s">
        <v>273</v>
      </c>
      <c r="Y1631" s="2" t="s">
        <v>273</v>
      </c>
      <c r="Z1631" s="175" t="s">
        <v>273</v>
      </c>
      <c r="AA1631" s="24" t="s">
        <v>272</v>
      </c>
      <c r="AB1631" s="2" t="s">
        <v>273</v>
      </c>
      <c r="AC1631" s="25" t="s">
        <v>273</v>
      </c>
      <c r="AD1631" s="174" t="s">
        <v>272</v>
      </c>
      <c r="AE1631" s="25" t="s">
        <v>273</v>
      </c>
      <c r="AF1631" s="180">
        <v>100</v>
      </c>
    </row>
    <row r="1632" spans="1:32">
      <c r="A1632" s="134" t="str">
        <f t="shared" si="25"/>
        <v>DEfa_02.1</v>
      </c>
      <c r="C1632" s="177" t="s">
        <v>14</v>
      </c>
      <c r="D1632" s="178" t="s">
        <v>2</v>
      </c>
      <c r="E1632" s="178" t="s">
        <v>611</v>
      </c>
      <c r="F1632" s="178" t="s">
        <v>612</v>
      </c>
      <c r="G1632" s="178" t="s">
        <v>540</v>
      </c>
      <c r="H1632" s="177" t="s">
        <v>52</v>
      </c>
      <c r="I1632" s="179" t="s">
        <v>53</v>
      </c>
      <c r="J1632" s="59" t="s">
        <v>2056</v>
      </c>
      <c r="K1632" s="60" t="s">
        <v>2086</v>
      </c>
      <c r="L1632" s="174" t="s">
        <v>272</v>
      </c>
      <c r="M1632" s="2" t="s">
        <v>273</v>
      </c>
      <c r="N1632" s="175" t="s">
        <v>272</v>
      </c>
      <c r="O1632" s="24" t="s">
        <v>672</v>
      </c>
      <c r="P1632" s="2" t="s">
        <v>672</v>
      </c>
      <c r="Q1632" s="2" t="s">
        <v>672</v>
      </c>
      <c r="R1632" s="2" t="s">
        <v>273</v>
      </c>
      <c r="S1632" s="2" t="s">
        <v>273</v>
      </c>
      <c r="T1632" s="2" t="s">
        <v>273</v>
      </c>
      <c r="U1632" s="25" t="s">
        <v>273</v>
      </c>
      <c r="V1632" s="24" t="s">
        <v>272</v>
      </c>
      <c r="W1632" s="2" t="s">
        <v>273</v>
      </c>
      <c r="X1632" s="2" t="s">
        <v>273</v>
      </c>
      <c r="Y1632" s="2" t="s">
        <v>273</v>
      </c>
      <c r="Z1632" s="175" t="s">
        <v>273</v>
      </c>
      <c r="AA1632" s="24" t="s">
        <v>272</v>
      </c>
      <c r="AB1632" s="2" t="s">
        <v>273</v>
      </c>
      <c r="AC1632" s="25" t="s">
        <v>273</v>
      </c>
      <c r="AD1632" s="174" t="s">
        <v>273</v>
      </c>
      <c r="AE1632" s="25" t="s">
        <v>273</v>
      </c>
      <c r="AF1632" s="180">
        <v>100</v>
      </c>
    </row>
    <row r="1633" spans="1:32">
      <c r="A1633" s="134" t="str">
        <f t="shared" si="25"/>
        <v>DEfa_02.1</v>
      </c>
      <c r="C1633" s="177" t="s">
        <v>14</v>
      </c>
      <c r="D1633" s="178" t="s">
        <v>2</v>
      </c>
      <c r="E1633" s="178" t="s">
        <v>611</v>
      </c>
      <c r="F1633" s="178" t="s">
        <v>612</v>
      </c>
      <c r="G1633" s="178" t="s">
        <v>540</v>
      </c>
      <c r="H1633" s="177" t="s">
        <v>52</v>
      </c>
      <c r="I1633" s="179" t="s">
        <v>53</v>
      </c>
      <c r="J1633" s="59" t="s">
        <v>2058</v>
      </c>
      <c r="K1633" s="60" t="s">
        <v>2087</v>
      </c>
      <c r="L1633" s="174" t="s">
        <v>272</v>
      </c>
      <c r="M1633" s="2" t="s">
        <v>273</v>
      </c>
      <c r="N1633" s="175" t="s">
        <v>272</v>
      </c>
      <c r="O1633" s="24" t="s">
        <v>672</v>
      </c>
      <c r="P1633" s="2" t="s">
        <v>672</v>
      </c>
      <c r="Q1633" s="2" t="s">
        <v>672</v>
      </c>
      <c r="R1633" s="2" t="s">
        <v>273</v>
      </c>
      <c r="S1633" s="2" t="s">
        <v>273</v>
      </c>
      <c r="T1633" s="2" t="s">
        <v>273</v>
      </c>
      <c r="U1633" s="25" t="s">
        <v>273</v>
      </c>
      <c r="V1633" s="24" t="s">
        <v>272</v>
      </c>
      <c r="W1633" s="2" t="s">
        <v>273</v>
      </c>
      <c r="X1633" s="2" t="s">
        <v>273</v>
      </c>
      <c r="Y1633" s="2" t="s">
        <v>273</v>
      </c>
      <c r="Z1633" s="175" t="s">
        <v>273</v>
      </c>
      <c r="AA1633" s="24" t="s">
        <v>272</v>
      </c>
      <c r="AB1633" s="2" t="s">
        <v>273</v>
      </c>
      <c r="AC1633" s="25" t="s">
        <v>273</v>
      </c>
      <c r="AD1633" s="174" t="s">
        <v>273</v>
      </c>
      <c r="AE1633" s="25" t="s">
        <v>273</v>
      </c>
      <c r="AF1633" s="180">
        <v>100</v>
      </c>
    </row>
    <row r="1634" spans="1:32">
      <c r="A1634" s="134" t="str">
        <f t="shared" si="25"/>
        <v>DEfa_02.1</v>
      </c>
      <c r="C1634" s="177" t="s">
        <v>14</v>
      </c>
      <c r="D1634" s="178" t="s">
        <v>2</v>
      </c>
      <c r="E1634" s="178" t="s">
        <v>611</v>
      </c>
      <c r="F1634" s="178" t="s">
        <v>612</v>
      </c>
      <c r="G1634" s="178" t="s">
        <v>540</v>
      </c>
      <c r="H1634" s="177" t="s">
        <v>52</v>
      </c>
      <c r="I1634" s="179" t="s">
        <v>53</v>
      </c>
      <c r="J1634" s="59" t="s">
        <v>2060</v>
      </c>
      <c r="K1634" s="60" t="s">
        <v>2088</v>
      </c>
      <c r="L1634" s="174" t="s">
        <v>272</v>
      </c>
      <c r="M1634" s="2" t="s">
        <v>273</v>
      </c>
      <c r="N1634" s="175" t="s">
        <v>272</v>
      </c>
      <c r="O1634" s="24" t="s">
        <v>672</v>
      </c>
      <c r="P1634" s="2" t="s">
        <v>672</v>
      </c>
      <c r="Q1634" s="2" t="s">
        <v>672</v>
      </c>
      <c r="R1634" s="2" t="s">
        <v>273</v>
      </c>
      <c r="S1634" s="2" t="s">
        <v>273</v>
      </c>
      <c r="T1634" s="2" t="s">
        <v>273</v>
      </c>
      <c r="U1634" s="25" t="s">
        <v>273</v>
      </c>
      <c r="V1634" s="24" t="s">
        <v>272</v>
      </c>
      <c r="W1634" s="2" t="s">
        <v>273</v>
      </c>
      <c r="X1634" s="2" t="s">
        <v>273</v>
      </c>
      <c r="Y1634" s="2" t="s">
        <v>273</v>
      </c>
      <c r="Z1634" s="175" t="s">
        <v>273</v>
      </c>
      <c r="AA1634" s="24" t="s">
        <v>272</v>
      </c>
      <c r="AB1634" s="2" t="s">
        <v>273</v>
      </c>
      <c r="AC1634" s="25" t="s">
        <v>273</v>
      </c>
      <c r="AD1634" s="174" t="s">
        <v>273</v>
      </c>
      <c r="AE1634" s="25" t="s">
        <v>273</v>
      </c>
      <c r="AF1634" s="180">
        <v>100</v>
      </c>
    </row>
    <row r="1635" spans="1:32">
      <c r="A1635" s="134" t="str">
        <f t="shared" si="25"/>
        <v>DEfa_02.1</v>
      </c>
      <c r="C1635" s="177" t="s">
        <v>14</v>
      </c>
      <c r="D1635" s="178" t="s">
        <v>2</v>
      </c>
      <c r="E1635" s="178" t="s">
        <v>611</v>
      </c>
      <c r="F1635" s="178" t="s">
        <v>612</v>
      </c>
      <c r="G1635" s="178" t="s">
        <v>540</v>
      </c>
      <c r="H1635" s="177" t="s">
        <v>52</v>
      </c>
      <c r="I1635" s="179" t="s">
        <v>53</v>
      </c>
      <c r="J1635" s="59" t="s">
        <v>2062</v>
      </c>
      <c r="K1635" s="60" t="s">
        <v>2089</v>
      </c>
      <c r="L1635" s="174" t="s">
        <v>272</v>
      </c>
      <c r="M1635" s="2" t="s">
        <v>273</v>
      </c>
      <c r="N1635" s="175" t="s">
        <v>272</v>
      </c>
      <c r="O1635" s="24" t="s">
        <v>672</v>
      </c>
      <c r="P1635" s="2" t="s">
        <v>672</v>
      </c>
      <c r="Q1635" s="2" t="s">
        <v>672</v>
      </c>
      <c r="R1635" s="2" t="s">
        <v>273</v>
      </c>
      <c r="S1635" s="2" t="s">
        <v>273</v>
      </c>
      <c r="T1635" s="2" t="s">
        <v>273</v>
      </c>
      <c r="U1635" s="25" t="s">
        <v>273</v>
      </c>
      <c r="V1635" s="24" t="s">
        <v>272</v>
      </c>
      <c r="W1635" s="2" t="s">
        <v>273</v>
      </c>
      <c r="X1635" s="2" t="s">
        <v>273</v>
      </c>
      <c r="Y1635" s="2" t="s">
        <v>273</v>
      </c>
      <c r="Z1635" s="175" t="s">
        <v>273</v>
      </c>
      <c r="AA1635" s="24" t="s">
        <v>272</v>
      </c>
      <c r="AB1635" s="2" t="s">
        <v>273</v>
      </c>
      <c r="AC1635" s="25" t="s">
        <v>273</v>
      </c>
      <c r="AD1635" s="174" t="s">
        <v>273</v>
      </c>
      <c r="AE1635" s="25" t="s">
        <v>273</v>
      </c>
      <c r="AF1635" s="180">
        <v>100</v>
      </c>
    </row>
    <row r="1636" spans="1:32">
      <c r="A1636" s="134" t="str">
        <f t="shared" si="25"/>
        <v>DEfa_02.1</v>
      </c>
      <c r="C1636" s="177" t="s">
        <v>14</v>
      </c>
      <c r="D1636" s="178" t="s">
        <v>2</v>
      </c>
      <c r="E1636" s="178" t="s">
        <v>611</v>
      </c>
      <c r="F1636" s="178" t="s">
        <v>612</v>
      </c>
      <c r="G1636" s="178" t="s">
        <v>540</v>
      </c>
      <c r="H1636" s="177" t="s">
        <v>52</v>
      </c>
      <c r="I1636" s="179" t="s">
        <v>53</v>
      </c>
      <c r="J1636" s="59" t="s">
        <v>2064</v>
      </c>
      <c r="K1636" s="60" t="s">
        <v>2090</v>
      </c>
      <c r="L1636" s="174" t="s">
        <v>272</v>
      </c>
      <c r="M1636" s="2" t="s">
        <v>273</v>
      </c>
      <c r="N1636" s="175" t="s">
        <v>272</v>
      </c>
      <c r="O1636" s="24" t="s">
        <v>672</v>
      </c>
      <c r="P1636" s="2" t="s">
        <v>672</v>
      </c>
      <c r="Q1636" s="2" t="s">
        <v>672</v>
      </c>
      <c r="R1636" s="2" t="s">
        <v>272</v>
      </c>
      <c r="S1636" s="2" t="s">
        <v>272</v>
      </c>
      <c r="T1636" s="2" t="s">
        <v>273</v>
      </c>
      <c r="U1636" s="25" t="s">
        <v>273</v>
      </c>
      <c r="V1636" s="24" t="s">
        <v>272</v>
      </c>
      <c r="W1636" s="2" t="s">
        <v>273</v>
      </c>
      <c r="X1636" s="2" t="s">
        <v>273</v>
      </c>
      <c r="Y1636" s="2" t="s">
        <v>273</v>
      </c>
      <c r="Z1636" s="175" t="s">
        <v>273</v>
      </c>
      <c r="AA1636" s="24" t="s">
        <v>272</v>
      </c>
      <c r="AB1636" s="2" t="s">
        <v>273</v>
      </c>
      <c r="AC1636" s="25" t="s">
        <v>273</v>
      </c>
      <c r="AD1636" s="174" t="s">
        <v>273</v>
      </c>
      <c r="AE1636" s="25" t="s">
        <v>273</v>
      </c>
      <c r="AF1636" s="180">
        <v>100</v>
      </c>
    </row>
    <row r="1637" spans="1:32">
      <c r="A1637" s="134" t="str">
        <f t="shared" si="25"/>
        <v>DEfa_02.1</v>
      </c>
      <c r="C1637" s="177" t="s">
        <v>14</v>
      </c>
      <c r="D1637" s="178" t="s">
        <v>2</v>
      </c>
      <c r="E1637" s="178" t="s">
        <v>611</v>
      </c>
      <c r="F1637" s="178" t="s">
        <v>612</v>
      </c>
      <c r="G1637" s="178" t="s">
        <v>540</v>
      </c>
      <c r="H1637" s="177" t="s">
        <v>52</v>
      </c>
      <c r="I1637" s="179" t="s">
        <v>53</v>
      </c>
      <c r="J1637" s="59" t="s">
        <v>2066</v>
      </c>
      <c r="K1637" s="60" t="s">
        <v>2091</v>
      </c>
      <c r="L1637" s="174" t="s">
        <v>272</v>
      </c>
      <c r="M1637" s="2" t="s">
        <v>273</v>
      </c>
      <c r="N1637" s="175" t="s">
        <v>272</v>
      </c>
      <c r="O1637" s="24" t="s">
        <v>672</v>
      </c>
      <c r="P1637" s="2" t="s">
        <v>672</v>
      </c>
      <c r="Q1637" s="2" t="s">
        <v>672</v>
      </c>
      <c r="R1637" s="2" t="s">
        <v>273</v>
      </c>
      <c r="S1637" s="2" t="s">
        <v>273</v>
      </c>
      <c r="T1637" s="2" t="s">
        <v>273</v>
      </c>
      <c r="U1637" s="25" t="s">
        <v>273</v>
      </c>
      <c r="V1637" s="24" t="s">
        <v>272</v>
      </c>
      <c r="W1637" s="2" t="s">
        <v>273</v>
      </c>
      <c r="X1637" s="2" t="s">
        <v>273</v>
      </c>
      <c r="Y1637" s="2" t="s">
        <v>273</v>
      </c>
      <c r="Z1637" s="175" t="s">
        <v>273</v>
      </c>
      <c r="AA1637" s="24" t="s">
        <v>272</v>
      </c>
      <c r="AB1637" s="2" t="s">
        <v>273</v>
      </c>
      <c r="AC1637" s="25" t="s">
        <v>273</v>
      </c>
      <c r="AD1637" s="174" t="s">
        <v>273</v>
      </c>
      <c r="AE1637" s="25" t="s">
        <v>273</v>
      </c>
      <c r="AF1637" s="180">
        <v>100</v>
      </c>
    </row>
    <row r="1638" spans="1:32">
      <c r="A1638" s="134" t="str">
        <f t="shared" si="25"/>
        <v>DEfa_02.1</v>
      </c>
      <c r="C1638" s="177" t="s">
        <v>14</v>
      </c>
      <c r="D1638" s="178" t="s">
        <v>2</v>
      </c>
      <c r="E1638" s="178" t="s">
        <v>611</v>
      </c>
      <c r="F1638" s="178" t="s">
        <v>612</v>
      </c>
      <c r="G1638" s="178" t="s">
        <v>540</v>
      </c>
      <c r="H1638" s="177" t="s">
        <v>52</v>
      </c>
      <c r="I1638" s="179" t="s">
        <v>53</v>
      </c>
      <c r="J1638" s="59" t="s">
        <v>2068</v>
      </c>
      <c r="K1638" s="60" t="s">
        <v>2092</v>
      </c>
      <c r="L1638" s="174" t="s">
        <v>272</v>
      </c>
      <c r="M1638" s="2" t="s">
        <v>273</v>
      </c>
      <c r="N1638" s="175" t="s">
        <v>272</v>
      </c>
      <c r="O1638" s="24" t="s">
        <v>672</v>
      </c>
      <c r="P1638" s="2" t="s">
        <v>672</v>
      </c>
      <c r="Q1638" s="2" t="s">
        <v>672</v>
      </c>
      <c r="R1638" s="2" t="s">
        <v>273</v>
      </c>
      <c r="S1638" s="2" t="s">
        <v>273</v>
      </c>
      <c r="T1638" s="2" t="s">
        <v>273</v>
      </c>
      <c r="U1638" s="25" t="s">
        <v>273</v>
      </c>
      <c r="V1638" s="24" t="s">
        <v>272</v>
      </c>
      <c r="W1638" s="2" t="s">
        <v>273</v>
      </c>
      <c r="X1638" s="2" t="s">
        <v>273</v>
      </c>
      <c r="Y1638" s="2" t="s">
        <v>273</v>
      </c>
      <c r="Z1638" s="175" t="s">
        <v>273</v>
      </c>
      <c r="AA1638" s="24" t="s">
        <v>272</v>
      </c>
      <c r="AB1638" s="2" t="s">
        <v>273</v>
      </c>
      <c r="AC1638" s="25" t="s">
        <v>273</v>
      </c>
      <c r="AD1638" s="174" t="s">
        <v>273</v>
      </c>
      <c r="AE1638" s="25" t="s">
        <v>273</v>
      </c>
      <c r="AF1638" s="180">
        <v>100</v>
      </c>
    </row>
    <row r="1639" spans="1:32">
      <c r="A1639" s="134" t="str">
        <f t="shared" si="25"/>
        <v>DEfa_02.1</v>
      </c>
      <c r="C1639" s="177" t="s">
        <v>14</v>
      </c>
      <c r="D1639" s="178" t="s">
        <v>2</v>
      </c>
      <c r="E1639" s="178" t="s">
        <v>611</v>
      </c>
      <c r="F1639" s="178" t="s">
        <v>612</v>
      </c>
      <c r="G1639" s="178" t="s">
        <v>540</v>
      </c>
      <c r="H1639" s="177" t="s">
        <v>52</v>
      </c>
      <c r="I1639" s="179" t="s">
        <v>53</v>
      </c>
      <c r="J1639" s="59" t="s">
        <v>2070</v>
      </c>
      <c r="K1639" s="60" t="s">
        <v>2093</v>
      </c>
      <c r="L1639" s="174" t="s">
        <v>272</v>
      </c>
      <c r="M1639" s="2" t="s">
        <v>273</v>
      </c>
      <c r="N1639" s="175" t="s">
        <v>272</v>
      </c>
      <c r="O1639" s="24" t="s">
        <v>672</v>
      </c>
      <c r="P1639" s="2" t="s">
        <v>672</v>
      </c>
      <c r="Q1639" s="2" t="s">
        <v>672</v>
      </c>
      <c r="R1639" s="2" t="s">
        <v>273</v>
      </c>
      <c r="S1639" s="2" t="s">
        <v>273</v>
      </c>
      <c r="T1639" s="2" t="s">
        <v>273</v>
      </c>
      <c r="U1639" s="25" t="s">
        <v>273</v>
      </c>
      <c r="V1639" s="24" t="s">
        <v>272</v>
      </c>
      <c r="W1639" s="2" t="s">
        <v>273</v>
      </c>
      <c r="X1639" s="2" t="s">
        <v>273</v>
      </c>
      <c r="Y1639" s="2" t="s">
        <v>273</v>
      </c>
      <c r="Z1639" s="175" t="s">
        <v>273</v>
      </c>
      <c r="AA1639" s="24" t="s">
        <v>272</v>
      </c>
      <c r="AB1639" s="2" t="s">
        <v>273</v>
      </c>
      <c r="AC1639" s="25" t="s">
        <v>273</v>
      </c>
      <c r="AD1639" s="174" t="s">
        <v>273</v>
      </c>
      <c r="AE1639" s="25" t="s">
        <v>273</v>
      </c>
      <c r="AF1639" s="180">
        <v>100</v>
      </c>
    </row>
    <row r="1640" spans="1:32">
      <c r="A1640" s="134" t="str">
        <f t="shared" si="25"/>
        <v>DEfa_02.1</v>
      </c>
      <c r="C1640" s="177" t="s">
        <v>14</v>
      </c>
      <c r="D1640" s="178" t="s">
        <v>2</v>
      </c>
      <c r="E1640" s="178" t="s">
        <v>611</v>
      </c>
      <c r="F1640" s="178" t="s">
        <v>612</v>
      </c>
      <c r="G1640" s="178" t="s">
        <v>540</v>
      </c>
      <c r="H1640" s="177" t="s">
        <v>52</v>
      </c>
      <c r="I1640" s="179" t="s">
        <v>53</v>
      </c>
      <c r="J1640" s="59" t="s">
        <v>2072</v>
      </c>
      <c r="K1640" s="60" t="s">
        <v>2094</v>
      </c>
      <c r="L1640" s="174" t="s">
        <v>272</v>
      </c>
      <c r="M1640" s="2" t="s">
        <v>273</v>
      </c>
      <c r="N1640" s="175" t="s">
        <v>272</v>
      </c>
      <c r="O1640" s="24" t="s">
        <v>672</v>
      </c>
      <c r="P1640" s="2" t="s">
        <v>672</v>
      </c>
      <c r="Q1640" s="2" t="s">
        <v>672</v>
      </c>
      <c r="R1640" s="2" t="s">
        <v>273</v>
      </c>
      <c r="S1640" s="2" t="s">
        <v>273</v>
      </c>
      <c r="T1640" s="2" t="s">
        <v>273</v>
      </c>
      <c r="U1640" s="25" t="s">
        <v>273</v>
      </c>
      <c r="V1640" s="24" t="s">
        <v>272</v>
      </c>
      <c r="W1640" s="2" t="s">
        <v>273</v>
      </c>
      <c r="X1640" s="2" t="s">
        <v>273</v>
      </c>
      <c r="Y1640" s="2" t="s">
        <v>273</v>
      </c>
      <c r="Z1640" s="175" t="s">
        <v>273</v>
      </c>
      <c r="AA1640" s="24" t="s">
        <v>272</v>
      </c>
      <c r="AB1640" s="2" t="s">
        <v>273</v>
      </c>
      <c r="AC1640" s="25" t="s">
        <v>273</v>
      </c>
      <c r="AD1640" s="174" t="s">
        <v>273</v>
      </c>
      <c r="AE1640" s="25" t="s">
        <v>273</v>
      </c>
      <c r="AF1640" s="180">
        <v>100</v>
      </c>
    </row>
    <row r="1641" spans="1:32">
      <c r="A1641" s="134" t="str">
        <f t="shared" si="25"/>
        <v>DEfa_02.2</v>
      </c>
      <c r="C1641" s="177" t="s">
        <v>14</v>
      </c>
      <c r="D1641" s="178" t="s">
        <v>2</v>
      </c>
      <c r="E1641" s="178" t="s">
        <v>613</v>
      </c>
      <c r="F1641" s="178" t="s">
        <v>614</v>
      </c>
      <c r="G1641" s="178" t="s">
        <v>540</v>
      </c>
      <c r="H1641" s="177" t="s">
        <v>52</v>
      </c>
      <c r="I1641" s="179"/>
      <c r="J1641" s="59" t="s">
        <v>194</v>
      </c>
      <c r="K1641" s="60" t="s">
        <v>194</v>
      </c>
      <c r="L1641" s="174" t="s">
        <v>7</v>
      </c>
      <c r="M1641" s="2" t="s">
        <v>7</v>
      </c>
      <c r="N1641" s="175" t="s">
        <v>7</v>
      </c>
      <c r="O1641" s="24" t="s">
        <v>7</v>
      </c>
      <c r="P1641" s="2" t="s">
        <v>7</v>
      </c>
      <c r="Q1641" s="2" t="s">
        <v>7</v>
      </c>
      <c r="R1641" s="2" t="s">
        <v>7</v>
      </c>
      <c r="S1641" s="2" t="s">
        <v>7</v>
      </c>
      <c r="T1641" s="2" t="s">
        <v>7</v>
      </c>
      <c r="U1641" s="25" t="s">
        <v>7</v>
      </c>
      <c r="V1641" s="24" t="s">
        <v>7</v>
      </c>
      <c r="W1641" s="2" t="s">
        <v>7</v>
      </c>
      <c r="X1641" s="2" t="s">
        <v>7</v>
      </c>
      <c r="Y1641" s="2" t="s">
        <v>7</v>
      </c>
      <c r="Z1641" s="175" t="s">
        <v>7</v>
      </c>
      <c r="AA1641" s="24" t="s">
        <v>7</v>
      </c>
      <c r="AB1641" s="2" t="s">
        <v>7</v>
      </c>
      <c r="AC1641" s="25" t="s">
        <v>7</v>
      </c>
      <c r="AD1641" s="174" t="s">
        <v>7</v>
      </c>
      <c r="AE1641" s="25" t="s">
        <v>7</v>
      </c>
      <c r="AF1641" s="180" t="s">
        <v>7</v>
      </c>
    </row>
    <row r="1642" spans="1:32">
      <c r="A1642" s="134" t="str">
        <f t="shared" si="25"/>
        <v>DEfa_03.1</v>
      </c>
      <c r="C1642" s="177" t="s">
        <v>14</v>
      </c>
      <c r="D1642" s="178" t="s">
        <v>2</v>
      </c>
      <c r="E1642" s="178" t="s">
        <v>615</v>
      </c>
      <c r="F1642" s="178" t="s">
        <v>616</v>
      </c>
      <c r="G1642" s="178" t="s">
        <v>540</v>
      </c>
      <c r="H1642" s="177" t="s">
        <v>52</v>
      </c>
      <c r="I1642" s="179" t="s">
        <v>53</v>
      </c>
      <c r="J1642" s="59" t="s">
        <v>1930</v>
      </c>
      <c r="K1642" s="60" t="s">
        <v>2095</v>
      </c>
      <c r="L1642" s="174" t="s">
        <v>272</v>
      </c>
      <c r="M1642" s="2" t="s">
        <v>272</v>
      </c>
      <c r="N1642" s="175" t="s">
        <v>272</v>
      </c>
      <c r="O1642" s="24" t="s">
        <v>672</v>
      </c>
      <c r="P1642" s="2" t="s">
        <v>672</v>
      </c>
      <c r="Q1642" s="2" t="s">
        <v>672</v>
      </c>
      <c r="R1642" s="2" t="s">
        <v>273</v>
      </c>
      <c r="S1642" s="2" t="s">
        <v>272</v>
      </c>
      <c r="T1642" s="2" t="s">
        <v>273</v>
      </c>
      <c r="U1642" s="25" t="s">
        <v>273</v>
      </c>
      <c r="V1642" s="24" t="s">
        <v>272</v>
      </c>
      <c r="W1642" s="2" t="s">
        <v>273</v>
      </c>
      <c r="X1642" s="2" t="s">
        <v>273</v>
      </c>
      <c r="Y1642" s="2" t="s">
        <v>273</v>
      </c>
      <c r="Z1642" s="175" t="s">
        <v>273</v>
      </c>
      <c r="AA1642" s="24" t="s">
        <v>273</v>
      </c>
      <c r="AB1642" s="2" t="s">
        <v>273</v>
      </c>
      <c r="AC1642" s="25" t="s">
        <v>273</v>
      </c>
      <c r="AD1642" s="174" t="s">
        <v>273</v>
      </c>
      <c r="AE1642" s="25" t="s">
        <v>273</v>
      </c>
      <c r="AF1642" s="180">
        <v>100</v>
      </c>
    </row>
    <row r="1643" spans="1:32">
      <c r="A1643" s="134" t="str">
        <f t="shared" si="25"/>
        <v>DEfa_03.1</v>
      </c>
      <c r="C1643" s="177" t="s">
        <v>14</v>
      </c>
      <c r="D1643" s="178" t="s">
        <v>2</v>
      </c>
      <c r="E1643" s="178" t="s">
        <v>615</v>
      </c>
      <c r="F1643" s="178" t="s">
        <v>616</v>
      </c>
      <c r="G1643" s="178" t="s">
        <v>540</v>
      </c>
      <c r="H1643" s="177" t="s">
        <v>52</v>
      </c>
      <c r="I1643" s="179" t="s">
        <v>53</v>
      </c>
      <c r="J1643" s="59" t="s">
        <v>1934</v>
      </c>
      <c r="K1643" s="60" t="s">
        <v>2096</v>
      </c>
      <c r="L1643" s="174" t="s">
        <v>272</v>
      </c>
      <c r="M1643" s="2" t="s">
        <v>272</v>
      </c>
      <c r="N1643" s="175" t="s">
        <v>272</v>
      </c>
      <c r="O1643" s="24" t="s">
        <v>672</v>
      </c>
      <c r="P1643" s="2" t="s">
        <v>672</v>
      </c>
      <c r="Q1643" s="2" t="s">
        <v>672</v>
      </c>
      <c r="R1643" s="2" t="s">
        <v>273</v>
      </c>
      <c r="S1643" s="2" t="s">
        <v>272</v>
      </c>
      <c r="T1643" s="2" t="s">
        <v>273</v>
      </c>
      <c r="U1643" s="25" t="s">
        <v>273</v>
      </c>
      <c r="V1643" s="24" t="s">
        <v>272</v>
      </c>
      <c r="W1643" s="2" t="s">
        <v>273</v>
      </c>
      <c r="X1643" s="2" t="s">
        <v>273</v>
      </c>
      <c r="Y1643" s="2" t="s">
        <v>273</v>
      </c>
      <c r="Z1643" s="175" t="s">
        <v>273</v>
      </c>
      <c r="AA1643" s="24" t="s">
        <v>273</v>
      </c>
      <c r="AB1643" s="2" t="s">
        <v>273</v>
      </c>
      <c r="AC1643" s="25" t="s">
        <v>273</v>
      </c>
      <c r="AD1643" s="174" t="s">
        <v>273</v>
      </c>
      <c r="AE1643" s="25" t="s">
        <v>273</v>
      </c>
      <c r="AF1643" s="180">
        <v>100</v>
      </c>
    </row>
    <row r="1644" spans="1:32">
      <c r="A1644" s="134" t="str">
        <f t="shared" si="25"/>
        <v>DEfa_03.1</v>
      </c>
      <c r="C1644" s="177" t="s">
        <v>14</v>
      </c>
      <c r="D1644" s="178" t="s">
        <v>2</v>
      </c>
      <c r="E1644" s="178" t="s">
        <v>615</v>
      </c>
      <c r="F1644" s="178" t="s">
        <v>616</v>
      </c>
      <c r="G1644" s="178" t="s">
        <v>540</v>
      </c>
      <c r="H1644" s="177" t="s">
        <v>52</v>
      </c>
      <c r="I1644" s="179" t="s">
        <v>53</v>
      </c>
      <c r="J1644" s="59" t="s">
        <v>1928</v>
      </c>
      <c r="K1644" s="60" t="s">
        <v>2097</v>
      </c>
      <c r="L1644" s="174" t="s">
        <v>272</v>
      </c>
      <c r="M1644" s="2" t="s">
        <v>272</v>
      </c>
      <c r="N1644" s="175" t="s">
        <v>272</v>
      </c>
      <c r="O1644" s="24" t="s">
        <v>672</v>
      </c>
      <c r="P1644" s="2" t="s">
        <v>672</v>
      </c>
      <c r="Q1644" s="2" t="s">
        <v>672</v>
      </c>
      <c r="R1644" s="2" t="s">
        <v>273</v>
      </c>
      <c r="S1644" s="2" t="s">
        <v>272</v>
      </c>
      <c r="T1644" s="2" t="s">
        <v>273</v>
      </c>
      <c r="U1644" s="25" t="s">
        <v>273</v>
      </c>
      <c r="V1644" s="24" t="s">
        <v>272</v>
      </c>
      <c r="W1644" s="2" t="s">
        <v>273</v>
      </c>
      <c r="X1644" s="2" t="s">
        <v>273</v>
      </c>
      <c r="Y1644" s="2" t="s">
        <v>273</v>
      </c>
      <c r="Z1644" s="175" t="s">
        <v>273</v>
      </c>
      <c r="AA1644" s="24" t="s">
        <v>273</v>
      </c>
      <c r="AB1644" s="2" t="s">
        <v>273</v>
      </c>
      <c r="AC1644" s="25" t="s">
        <v>273</v>
      </c>
      <c r="AD1644" s="174" t="s">
        <v>273</v>
      </c>
      <c r="AE1644" s="25" t="s">
        <v>273</v>
      </c>
      <c r="AF1644" s="180">
        <v>100</v>
      </c>
    </row>
    <row r="1645" spans="1:32">
      <c r="A1645" s="134" t="str">
        <f t="shared" si="25"/>
        <v>DEfa_03.1</v>
      </c>
      <c r="C1645" s="177" t="s">
        <v>14</v>
      </c>
      <c r="D1645" s="178" t="s">
        <v>2</v>
      </c>
      <c r="E1645" s="178" t="s">
        <v>615</v>
      </c>
      <c r="F1645" s="178" t="s">
        <v>616</v>
      </c>
      <c r="G1645" s="178" t="s">
        <v>540</v>
      </c>
      <c r="H1645" s="177" t="s">
        <v>52</v>
      </c>
      <c r="I1645" s="179" t="s">
        <v>53</v>
      </c>
      <c r="J1645" s="59" t="s">
        <v>1936</v>
      </c>
      <c r="K1645" s="60" t="s">
        <v>2098</v>
      </c>
      <c r="L1645" s="174" t="s">
        <v>272</v>
      </c>
      <c r="M1645" s="2" t="s">
        <v>272</v>
      </c>
      <c r="N1645" s="175" t="s">
        <v>272</v>
      </c>
      <c r="O1645" s="24" t="s">
        <v>672</v>
      </c>
      <c r="P1645" s="2" t="s">
        <v>672</v>
      </c>
      <c r="Q1645" s="2" t="s">
        <v>672</v>
      </c>
      <c r="R1645" s="2" t="s">
        <v>273</v>
      </c>
      <c r="S1645" s="2" t="s">
        <v>272</v>
      </c>
      <c r="T1645" s="2" t="s">
        <v>273</v>
      </c>
      <c r="U1645" s="25" t="s">
        <v>273</v>
      </c>
      <c r="V1645" s="24" t="s">
        <v>272</v>
      </c>
      <c r="W1645" s="2" t="s">
        <v>273</v>
      </c>
      <c r="X1645" s="2" t="s">
        <v>273</v>
      </c>
      <c r="Y1645" s="2" t="s">
        <v>273</v>
      </c>
      <c r="Z1645" s="175" t="s">
        <v>273</v>
      </c>
      <c r="AA1645" s="24" t="s">
        <v>273</v>
      </c>
      <c r="AB1645" s="2" t="s">
        <v>273</v>
      </c>
      <c r="AC1645" s="25" t="s">
        <v>273</v>
      </c>
      <c r="AD1645" s="174" t="s">
        <v>273</v>
      </c>
      <c r="AE1645" s="25" t="s">
        <v>273</v>
      </c>
      <c r="AF1645" s="180">
        <v>100</v>
      </c>
    </row>
    <row r="1646" spans="1:32">
      <c r="A1646" s="134" t="str">
        <f t="shared" si="25"/>
        <v>DEfa_03.1</v>
      </c>
      <c r="C1646" s="177" t="s">
        <v>14</v>
      </c>
      <c r="D1646" s="178" t="s">
        <v>2</v>
      </c>
      <c r="E1646" s="178" t="s">
        <v>615</v>
      </c>
      <c r="F1646" s="178" t="s">
        <v>616</v>
      </c>
      <c r="G1646" s="178" t="s">
        <v>540</v>
      </c>
      <c r="H1646" s="177" t="s">
        <v>52</v>
      </c>
      <c r="I1646" s="179" t="s">
        <v>53</v>
      </c>
      <c r="J1646" s="59" t="s">
        <v>1932</v>
      </c>
      <c r="K1646" s="60" t="s">
        <v>2099</v>
      </c>
      <c r="L1646" s="174" t="s">
        <v>272</v>
      </c>
      <c r="M1646" s="2" t="s">
        <v>272</v>
      </c>
      <c r="N1646" s="175" t="s">
        <v>272</v>
      </c>
      <c r="O1646" s="24" t="s">
        <v>672</v>
      </c>
      <c r="P1646" s="2" t="s">
        <v>672</v>
      </c>
      <c r="Q1646" s="2" t="s">
        <v>672</v>
      </c>
      <c r="R1646" s="2" t="s">
        <v>272</v>
      </c>
      <c r="S1646" s="2" t="s">
        <v>272</v>
      </c>
      <c r="T1646" s="2" t="s">
        <v>273</v>
      </c>
      <c r="U1646" s="25" t="s">
        <v>273</v>
      </c>
      <c r="V1646" s="24" t="s">
        <v>272</v>
      </c>
      <c r="W1646" s="2" t="s">
        <v>273</v>
      </c>
      <c r="X1646" s="2" t="s">
        <v>273</v>
      </c>
      <c r="Y1646" s="2" t="s">
        <v>273</v>
      </c>
      <c r="Z1646" s="175" t="s">
        <v>273</v>
      </c>
      <c r="AA1646" s="24" t="s">
        <v>273</v>
      </c>
      <c r="AB1646" s="2" t="s">
        <v>273</v>
      </c>
      <c r="AC1646" s="25" t="s">
        <v>273</v>
      </c>
      <c r="AD1646" s="174" t="s">
        <v>273</v>
      </c>
      <c r="AE1646" s="25" t="s">
        <v>273</v>
      </c>
      <c r="AF1646" s="180">
        <v>100</v>
      </c>
    </row>
    <row r="1647" spans="1:32">
      <c r="A1647" s="134" t="str">
        <f t="shared" si="25"/>
        <v>DEfa_03.1</v>
      </c>
      <c r="C1647" s="177" t="s">
        <v>14</v>
      </c>
      <c r="D1647" s="178" t="s">
        <v>2</v>
      </c>
      <c r="E1647" s="178" t="s">
        <v>615</v>
      </c>
      <c r="F1647" s="178" t="s">
        <v>616</v>
      </c>
      <c r="G1647" s="178" t="s">
        <v>540</v>
      </c>
      <c r="H1647" s="177" t="s">
        <v>52</v>
      </c>
      <c r="I1647" s="179" t="s">
        <v>53</v>
      </c>
      <c r="J1647" s="59" t="s">
        <v>2044</v>
      </c>
      <c r="K1647" s="60" t="s">
        <v>2100</v>
      </c>
      <c r="L1647" s="174" t="s">
        <v>272</v>
      </c>
      <c r="M1647" s="2" t="s">
        <v>272</v>
      </c>
      <c r="N1647" s="175" t="s">
        <v>272</v>
      </c>
      <c r="O1647" s="24" t="s">
        <v>672</v>
      </c>
      <c r="P1647" s="2" t="s">
        <v>672</v>
      </c>
      <c r="Q1647" s="2" t="s">
        <v>672</v>
      </c>
      <c r="R1647" s="2" t="s">
        <v>273</v>
      </c>
      <c r="S1647" s="2" t="s">
        <v>272</v>
      </c>
      <c r="T1647" s="2" t="s">
        <v>273</v>
      </c>
      <c r="U1647" s="25" t="s">
        <v>273</v>
      </c>
      <c r="V1647" s="24" t="s">
        <v>272</v>
      </c>
      <c r="W1647" s="2" t="s">
        <v>273</v>
      </c>
      <c r="X1647" s="2" t="s">
        <v>273</v>
      </c>
      <c r="Y1647" s="2" t="s">
        <v>273</v>
      </c>
      <c r="Z1647" s="175" t="s">
        <v>273</v>
      </c>
      <c r="AA1647" s="24" t="s">
        <v>273</v>
      </c>
      <c r="AB1647" s="2" t="s">
        <v>273</v>
      </c>
      <c r="AC1647" s="25" t="s">
        <v>273</v>
      </c>
      <c r="AD1647" s="174" t="s">
        <v>273</v>
      </c>
      <c r="AE1647" s="25" t="s">
        <v>273</v>
      </c>
      <c r="AF1647" s="180">
        <v>100</v>
      </c>
    </row>
    <row r="1648" spans="1:32">
      <c r="A1648" s="134" t="str">
        <f t="shared" si="25"/>
        <v>DEfa_03.1</v>
      </c>
      <c r="C1648" s="177" t="s">
        <v>14</v>
      </c>
      <c r="D1648" s="178" t="s">
        <v>2</v>
      </c>
      <c r="E1648" s="178" t="s">
        <v>615</v>
      </c>
      <c r="F1648" s="178" t="s">
        <v>616</v>
      </c>
      <c r="G1648" s="178" t="s">
        <v>540</v>
      </c>
      <c r="H1648" s="177" t="s">
        <v>52</v>
      </c>
      <c r="I1648" s="179" t="s">
        <v>53</v>
      </c>
      <c r="J1648" s="59" t="s">
        <v>2046</v>
      </c>
      <c r="K1648" s="60" t="s">
        <v>2101</v>
      </c>
      <c r="L1648" s="174" t="s">
        <v>272</v>
      </c>
      <c r="M1648" s="2" t="s">
        <v>272</v>
      </c>
      <c r="N1648" s="175" t="s">
        <v>272</v>
      </c>
      <c r="O1648" s="24" t="s">
        <v>672</v>
      </c>
      <c r="P1648" s="2" t="s">
        <v>672</v>
      </c>
      <c r="Q1648" s="2" t="s">
        <v>672</v>
      </c>
      <c r="R1648" s="2" t="s">
        <v>273</v>
      </c>
      <c r="S1648" s="2" t="s">
        <v>272</v>
      </c>
      <c r="T1648" s="2" t="s">
        <v>273</v>
      </c>
      <c r="U1648" s="25" t="s">
        <v>273</v>
      </c>
      <c r="V1648" s="24" t="s">
        <v>272</v>
      </c>
      <c r="W1648" s="2" t="s">
        <v>273</v>
      </c>
      <c r="X1648" s="2" t="s">
        <v>273</v>
      </c>
      <c r="Y1648" s="2" t="s">
        <v>273</v>
      </c>
      <c r="Z1648" s="175" t="s">
        <v>273</v>
      </c>
      <c r="AA1648" s="24" t="s">
        <v>273</v>
      </c>
      <c r="AB1648" s="2" t="s">
        <v>273</v>
      </c>
      <c r="AC1648" s="25" t="s">
        <v>273</v>
      </c>
      <c r="AD1648" s="174" t="s">
        <v>273</v>
      </c>
      <c r="AE1648" s="25" t="s">
        <v>273</v>
      </c>
      <c r="AF1648" s="180">
        <v>100</v>
      </c>
    </row>
    <row r="1649" spans="1:32">
      <c r="A1649" s="134" t="str">
        <f t="shared" si="25"/>
        <v>DEfa_03.1</v>
      </c>
      <c r="C1649" s="177" t="s">
        <v>14</v>
      </c>
      <c r="D1649" s="178" t="s">
        <v>2</v>
      </c>
      <c r="E1649" s="178" t="s">
        <v>615</v>
      </c>
      <c r="F1649" s="178" t="s">
        <v>616</v>
      </c>
      <c r="G1649" s="178" t="s">
        <v>540</v>
      </c>
      <c r="H1649" s="177" t="s">
        <v>52</v>
      </c>
      <c r="I1649" s="179" t="s">
        <v>53</v>
      </c>
      <c r="J1649" s="59" t="s">
        <v>2048</v>
      </c>
      <c r="K1649" s="60" t="s">
        <v>2102</v>
      </c>
      <c r="L1649" s="174" t="s">
        <v>272</v>
      </c>
      <c r="M1649" s="2" t="s">
        <v>272</v>
      </c>
      <c r="N1649" s="175" t="s">
        <v>272</v>
      </c>
      <c r="O1649" s="24" t="s">
        <v>672</v>
      </c>
      <c r="P1649" s="2" t="s">
        <v>672</v>
      </c>
      <c r="Q1649" s="2" t="s">
        <v>672</v>
      </c>
      <c r="R1649" s="2" t="s">
        <v>273</v>
      </c>
      <c r="S1649" s="2" t="s">
        <v>272</v>
      </c>
      <c r="T1649" s="2" t="s">
        <v>273</v>
      </c>
      <c r="U1649" s="25" t="s">
        <v>273</v>
      </c>
      <c r="V1649" s="24" t="s">
        <v>272</v>
      </c>
      <c r="W1649" s="2" t="s">
        <v>273</v>
      </c>
      <c r="X1649" s="2" t="s">
        <v>273</v>
      </c>
      <c r="Y1649" s="2" t="s">
        <v>273</v>
      </c>
      <c r="Z1649" s="175" t="s">
        <v>273</v>
      </c>
      <c r="AA1649" s="24" t="s">
        <v>273</v>
      </c>
      <c r="AB1649" s="2" t="s">
        <v>273</v>
      </c>
      <c r="AC1649" s="25" t="s">
        <v>273</v>
      </c>
      <c r="AD1649" s="174" t="s">
        <v>273</v>
      </c>
      <c r="AE1649" s="25" t="s">
        <v>273</v>
      </c>
      <c r="AF1649" s="180">
        <v>100</v>
      </c>
    </row>
    <row r="1650" spans="1:32">
      <c r="A1650" s="134" t="str">
        <f t="shared" si="25"/>
        <v>DEfa_03.1</v>
      </c>
      <c r="C1650" s="177" t="s">
        <v>14</v>
      </c>
      <c r="D1650" s="178" t="s">
        <v>2</v>
      </c>
      <c r="E1650" s="178" t="s">
        <v>615</v>
      </c>
      <c r="F1650" s="178" t="s">
        <v>616</v>
      </c>
      <c r="G1650" s="178" t="s">
        <v>540</v>
      </c>
      <c r="H1650" s="177" t="s">
        <v>52</v>
      </c>
      <c r="I1650" s="179" t="s">
        <v>53</v>
      </c>
      <c r="J1650" s="59" t="s">
        <v>2050</v>
      </c>
      <c r="K1650" s="60" t="s">
        <v>2103</v>
      </c>
      <c r="L1650" s="174" t="s">
        <v>272</v>
      </c>
      <c r="M1650" s="2" t="s">
        <v>272</v>
      </c>
      <c r="N1650" s="175" t="s">
        <v>272</v>
      </c>
      <c r="O1650" s="24" t="s">
        <v>672</v>
      </c>
      <c r="P1650" s="2" t="s">
        <v>672</v>
      </c>
      <c r="Q1650" s="2" t="s">
        <v>672</v>
      </c>
      <c r="R1650" s="2" t="s">
        <v>273</v>
      </c>
      <c r="S1650" s="2" t="s">
        <v>273</v>
      </c>
      <c r="T1650" s="2" t="s">
        <v>273</v>
      </c>
      <c r="U1650" s="25" t="s">
        <v>273</v>
      </c>
      <c r="V1650" s="24" t="s">
        <v>272</v>
      </c>
      <c r="W1650" s="2" t="s">
        <v>273</v>
      </c>
      <c r="X1650" s="2" t="s">
        <v>273</v>
      </c>
      <c r="Y1650" s="2" t="s">
        <v>273</v>
      </c>
      <c r="Z1650" s="175" t="s">
        <v>273</v>
      </c>
      <c r="AA1650" s="24" t="s">
        <v>273</v>
      </c>
      <c r="AB1650" s="2" t="s">
        <v>273</v>
      </c>
      <c r="AC1650" s="25" t="s">
        <v>273</v>
      </c>
      <c r="AD1650" s="174" t="s">
        <v>273</v>
      </c>
      <c r="AE1650" s="25" t="s">
        <v>273</v>
      </c>
      <c r="AF1650" s="180">
        <v>100</v>
      </c>
    </row>
    <row r="1651" spans="1:32">
      <c r="A1651" s="134" t="str">
        <f t="shared" si="25"/>
        <v>DEfa_03.1</v>
      </c>
      <c r="C1651" s="177" t="s">
        <v>14</v>
      </c>
      <c r="D1651" s="178" t="s">
        <v>2</v>
      </c>
      <c r="E1651" s="178" t="s">
        <v>615</v>
      </c>
      <c r="F1651" s="178" t="s">
        <v>616</v>
      </c>
      <c r="G1651" s="178" t="s">
        <v>540</v>
      </c>
      <c r="H1651" s="177" t="s">
        <v>52</v>
      </c>
      <c r="I1651" s="179" t="s">
        <v>53</v>
      </c>
      <c r="J1651" s="59" t="s">
        <v>2052</v>
      </c>
      <c r="K1651" s="60" t="s">
        <v>2104</v>
      </c>
      <c r="L1651" s="174" t="s">
        <v>272</v>
      </c>
      <c r="M1651" s="2" t="s">
        <v>272</v>
      </c>
      <c r="N1651" s="175" t="s">
        <v>272</v>
      </c>
      <c r="O1651" s="24" t="s">
        <v>672</v>
      </c>
      <c r="P1651" s="2" t="s">
        <v>672</v>
      </c>
      <c r="Q1651" s="2" t="s">
        <v>672</v>
      </c>
      <c r="R1651" s="2" t="s">
        <v>273</v>
      </c>
      <c r="S1651" s="2" t="s">
        <v>272</v>
      </c>
      <c r="T1651" s="2" t="s">
        <v>273</v>
      </c>
      <c r="U1651" s="25" t="s">
        <v>273</v>
      </c>
      <c r="V1651" s="24" t="s">
        <v>272</v>
      </c>
      <c r="W1651" s="2" t="s">
        <v>273</v>
      </c>
      <c r="X1651" s="2" t="s">
        <v>273</v>
      </c>
      <c r="Y1651" s="2" t="s">
        <v>273</v>
      </c>
      <c r="Z1651" s="175" t="s">
        <v>273</v>
      </c>
      <c r="AA1651" s="24" t="s">
        <v>273</v>
      </c>
      <c r="AB1651" s="2" t="s">
        <v>273</v>
      </c>
      <c r="AC1651" s="25" t="s">
        <v>273</v>
      </c>
      <c r="AD1651" s="174" t="s">
        <v>273</v>
      </c>
      <c r="AE1651" s="25" t="s">
        <v>273</v>
      </c>
      <c r="AF1651" s="180">
        <v>100</v>
      </c>
    </row>
    <row r="1652" spans="1:32">
      <c r="A1652" s="134" t="str">
        <f t="shared" si="25"/>
        <v>DEfa_03.1</v>
      </c>
      <c r="C1652" s="177" t="s">
        <v>14</v>
      </c>
      <c r="D1652" s="178" t="s">
        <v>2</v>
      </c>
      <c r="E1652" s="178" t="s">
        <v>615</v>
      </c>
      <c r="F1652" s="178" t="s">
        <v>616</v>
      </c>
      <c r="G1652" s="178" t="s">
        <v>540</v>
      </c>
      <c r="H1652" s="177" t="s">
        <v>52</v>
      </c>
      <c r="I1652" s="179" t="s">
        <v>53</v>
      </c>
      <c r="J1652" s="59" t="s">
        <v>2054</v>
      </c>
      <c r="K1652" s="60" t="s">
        <v>2105</v>
      </c>
      <c r="L1652" s="174" t="s">
        <v>272</v>
      </c>
      <c r="M1652" s="2" t="s">
        <v>272</v>
      </c>
      <c r="N1652" s="175" t="s">
        <v>272</v>
      </c>
      <c r="O1652" s="24" t="s">
        <v>672</v>
      </c>
      <c r="P1652" s="2" t="s">
        <v>672</v>
      </c>
      <c r="Q1652" s="2" t="s">
        <v>672</v>
      </c>
      <c r="R1652" s="2" t="s">
        <v>273</v>
      </c>
      <c r="S1652" s="2" t="s">
        <v>273</v>
      </c>
      <c r="T1652" s="2" t="s">
        <v>273</v>
      </c>
      <c r="U1652" s="25" t="s">
        <v>273</v>
      </c>
      <c r="V1652" s="24" t="s">
        <v>272</v>
      </c>
      <c r="W1652" s="2" t="s">
        <v>273</v>
      </c>
      <c r="X1652" s="2" t="s">
        <v>273</v>
      </c>
      <c r="Y1652" s="2" t="s">
        <v>273</v>
      </c>
      <c r="Z1652" s="175" t="s">
        <v>273</v>
      </c>
      <c r="AA1652" s="24" t="s">
        <v>273</v>
      </c>
      <c r="AB1652" s="2" t="s">
        <v>273</v>
      </c>
      <c r="AC1652" s="25" t="s">
        <v>273</v>
      </c>
      <c r="AD1652" s="174" t="s">
        <v>273</v>
      </c>
      <c r="AE1652" s="25" t="s">
        <v>273</v>
      </c>
      <c r="AF1652" s="180">
        <v>100</v>
      </c>
    </row>
    <row r="1653" spans="1:32">
      <c r="A1653" s="134" t="str">
        <f t="shared" si="25"/>
        <v>DEfa_03.1</v>
      </c>
      <c r="C1653" s="177" t="s">
        <v>14</v>
      </c>
      <c r="D1653" s="178" t="s">
        <v>2</v>
      </c>
      <c r="E1653" s="178" t="s">
        <v>615</v>
      </c>
      <c r="F1653" s="178" t="s">
        <v>616</v>
      </c>
      <c r="G1653" s="178" t="s">
        <v>540</v>
      </c>
      <c r="H1653" s="177" t="s">
        <v>52</v>
      </c>
      <c r="I1653" s="179" t="s">
        <v>53</v>
      </c>
      <c r="J1653" s="59" t="s">
        <v>2056</v>
      </c>
      <c r="K1653" s="60" t="s">
        <v>2106</v>
      </c>
      <c r="L1653" s="174" t="s">
        <v>272</v>
      </c>
      <c r="M1653" s="2" t="s">
        <v>272</v>
      </c>
      <c r="N1653" s="175" t="s">
        <v>272</v>
      </c>
      <c r="O1653" s="24" t="s">
        <v>672</v>
      </c>
      <c r="P1653" s="2" t="s">
        <v>672</v>
      </c>
      <c r="Q1653" s="2" t="s">
        <v>672</v>
      </c>
      <c r="R1653" s="2" t="s">
        <v>273</v>
      </c>
      <c r="S1653" s="2" t="s">
        <v>272</v>
      </c>
      <c r="T1653" s="2" t="s">
        <v>273</v>
      </c>
      <c r="U1653" s="25" t="s">
        <v>273</v>
      </c>
      <c r="V1653" s="24" t="s">
        <v>272</v>
      </c>
      <c r="W1653" s="2" t="s">
        <v>273</v>
      </c>
      <c r="X1653" s="2" t="s">
        <v>273</v>
      </c>
      <c r="Y1653" s="2" t="s">
        <v>273</v>
      </c>
      <c r="Z1653" s="175" t="s">
        <v>273</v>
      </c>
      <c r="AA1653" s="24" t="s">
        <v>273</v>
      </c>
      <c r="AB1653" s="2" t="s">
        <v>273</v>
      </c>
      <c r="AC1653" s="25" t="s">
        <v>273</v>
      </c>
      <c r="AD1653" s="174" t="s">
        <v>273</v>
      </c>
      <c r="AE1653" s="25" t="s">
        <v>273</v>
      </c>
      <c r="AF1653" s="180">
        <v>100</v>
      </c>
    </row>
    <row r="1654" spans="1:32">
      <c r="A1654" s="134" t="str">
        <f t="shared" si="25"/>
        <v>DEfa_03.1</v>
      </c>
      <c r="C1654" s="177" t="s">
        <v>14</v>
      </c>
      <c r="D1654" s="178" t="s">
        <v>2</v>
      </c>
      <c r="E1654" s="178" t="s">
        <v>615</v>
      </c>
      <c r="F1654" s="178" t="s">
        <v>616</v>
      </c>
      <c r="G1654" s="178" t="s">
        <v>540</v>
      </c>
      <c r="H1654" s="177" t="s">
        <v>52</v>
      </c>
      <c r="I1654" s="179" t="s">
        <v>53</v>
      </c>
      <c r="J1654" s="59" t="s">
        <v>2058</v>
      </c>
      <c r="K1654" s="60" t="s">
        <v>2107</v>
      </c>
      <c r="L1654" s="174" t="s">
        <v>272</v>
      </c>
      <c r="M1654" s="2" t="s">
        <v>272</v>
      </c>
      <c r="N1654" s="175" t="s">
        <v>272</v>
      </c>
      <c r="O1654" s="24" t="s">
        <v>672</v>
      </c>
      <c r="P1654" s="2" t="s">
        <v>672</v>
      </c>
      <c r="Q1654" s="2" t="s">
        <v>672</v>
      </c>
      <c r="R1654" s="2" t="s">
        <v>273</v>
      </c>
      <c r="S1654" s="2" t="s">
        <v>272</v>
      </c>
      <c r="T1654" s="2" t="s">
        <v>273</v>
      </c>
      <c r="U1654" s="25" t="s">
        <v>273</v>
      </c>
      <c r="V1654" s="24" t="s">
        <v>272</v>
      </c>
      <c r="W1654" s="2" t="s">
        <v>273</v>
      </c>
      <c r="X1654" s="2" t="s">
        <v>273</v>
      </c>
      <c r="Y1654" s="2" t="s">
        <v>273</v>
      </c>
      <c r="Z1654" s="175" t="s">
        <v>273</v>
      </c>
      <c r="AA1654" s="24" t="s">
        <v>273</v>
      </c>
      <c r="AB1654" s="2" t="s">
        <v>273</v>
      </c>
      <c r="AC1654" s="25" t="s">
        <v>273</v>
      </c>
      <c r="AD1654" s="174" t="s">
        <v>273</v>
      </c>
      <c r="AE1654" s="25" t="s">
        <v>273</v>
      </c>
      <c r="AF1654" s="180">
        <v>100</v>
      </c>
    </row>
    <row r="1655" spans="1:32">
      <c r="A1655" s="134" t="str">
        <f t="shared" si="25"/>
        <v>DEfa_03.1</v>
      </c>
      <c r="C1655" s="177" t="s">
        <v>14</v>
      </c>
      <c r="D1655" s="178" t="s">
        <v>2</v>
      </c>
      <c r="E1655" s="178" t="s">
        <v>615</v>
      </c>
      <c r="F1655" s="178" t="s">
        <v>616</v>
      </c>
      <c r="G1655" s="178" t="s">
        <v>540</v>
      </c>
      <c r="H1655" s="177" t="s">
        <v>52</v>
      </c>
      <c r="I1655" s="179" t="s">
        <v>53</v>
      </c>
      <c r="J1655" s="59" t="s">
        <v>2060</v>
      </c>
      <c r="K1655" s="60" t="s">
        <v>2108</v>
      </c>
      <c r="L1655" s="174" t="s">
        <v>272</v>
      </c>
      <c r="M1655" s="2" t="s">
        <v>272</v>
      </c>
      <c r="N1655" s="175" t="s">
        <v>272</v>
      </c>
      <c r="O1655" s="24" t="s">
        <v>672</v>
      </c>
      <c r="P1655" s="2" t="s">
        <v>672</v>
      </c>
      <c r="Q1655" s="2" t="s">
        <v>672</v>
      </c>
      <c r="R1655" s="2" t="s">
        <v>273</v>
      </c>
      <c r="S1655" s="2" t="s">
        <v>273</v>
      </c>
      <c r="T1655" s="2" t="s">
        <v>273</v>
      </c>
      <c r="U1655" s="25" t="s">
        <v>273</v>
      </c>
      <c r="V1655" s="24" t="s">
        <v>272</v>
      </c>
      <c r="W1655" s="2" t="s">
        <v>273</v>
      </c>
      <c r="X1655" s="2" t="s">
        <v>273</v>
      </c>
      <c r="Y1655" s="2" t="s">
        <v>273</v>
      </c>
      <c r="Z1655" s="175" t="s">
        <v>273</v>
      </c>
      <c r="AA1655" s="24" t="s">
        <v>273</v>
      </c>
      <c r="AB1655" s="2" t="s">
        <v>273</v>
      </c>
      <c r="AC1655" s="25" t="s">
        <v>273</v>
      </c>
      <c r="AD1655" s="174" t="s">
        <v>273</v>
      </c>
      <c r="AE1655" s="25" t="s">
        <v>273</v>
      </c>
      <c r="AF1655" s="180">
        <v>100</v>
      </c>
    </row>
    <row r="1656" spans="1:32">
      <c r="A1656" s="134" t="str">
        <f t="shared" si="25"/>
        <v>DEfa_03.1</v>
      </c>
      <c r="C1656" s="177" t="s">
        <v>14</v>
      </c>
      <c r="D1656" s="178" t="s">
        <v>2</v>
      </c>
      <c r="E1656" s="178" t="s">
        <v>615</v>
      </c>
      <c r="F1656" s="178" t="s">
        <v>616</v>
      </c>
      <c r="G1656" s="178" t="s">
        <v>540</v>
      </c>
      <c r="H1656" s="177" t="s">
        <v>52</v>
      </c>
      <c r="I1656" s="179" t="s">
        <v>53</v>
      </c>
      <c r="J1656" s="59" t="s">
        <v>2062</v>
      </c>
      <c r="K1656" s="60" t="s">
        <v>2109</v>
      </c>
      <c r="L1656" s="174" t="s">
        <v>272</v>
      </c>
      <c r="M1656" s="2" t="s">
        <v>272</v>
      </c>
      <c r="N1656" s="175" t="s">
        <v>272</v>
      </c>
      <c r="O1656" s="24" t="s">
        <v>672</v>
      </c>
      <c r="P1656" s="2" t="s">
        <v>672</v>
      </c>
      <c r="Q1656" s="2" t="s">
        <v>672</v>
      </c>
      <c r="R1656" s="2" t="s">
        <v>273</v>
      </c>
      <c r="S1656" s="2" t="s">
        <v>272</v>
      </c>
      <c r="T1656" s="2" t="s">
        <v>273</v>
      </c>
      <c r="U1656" s="25" t="s">
        <v>273</v>
      </c>
      <c r="V1656" s="24" t="s">
        <v>272</v>
      </c>
      <c r="W1656" s="2" t="s">
        <v>273</v>
      </c>
      <c r="X1656" s="2" t="s">
        <v>273</v>
      </c>
      <c r="Y1656" s="2" t="s">
        <v>273</v>
      </c>
      <c r="Z1656" s="175" t="s">
        <v>273</v>
      </c>
      <c r="AA1656" s="24" t="s">
        <v>273</v>
      </c>
      <c r="AB1656" s="2" t="s">
        <v>273</v>
      </c>
      <c r="AC1656" s="25" t="s">
        <v>273</v>
      </c>
      <c r="AD1656" s="174" t="s">
        <v>273</v>
      </c>
      <c r="AE1656" s="25" t="s">
        <v>273</v>
      </c>
      <c r="AF1656" s="180">
        <v>100</v>
      </c>
    </row>
    <row r="1657" spans="1:32">
      <c r="A1657" s="134" t="str">
        <f t="shared" si="25"/>
        <v>DEfa_03.1</v>
      </c>
      <c r="C1657" s="177" t="s">
        <v>14</v>
      </c>
      <c r="D1657" s="178" t="s">
        <v>2</v>
      </c>
      <c r="E1657" s="178" t="s">
        <v>615</v>
      </c>
      <c r="F1657" s="178" t="s">
        <v>616</v>
      </c>
      <c r="G1657" s="178" t="s">
        <v>540</v>
      </c>
      <c r="H1657" s="177" t="s">
        <v>52</v>
      </c>
      <c r="I1657" s="179" t="s">
        <v>53</v>
      </c>
      <c r="J1657" s="59" t="s">
        <v>2064</v>
      </c>
      <c r="K1657" s="60" t="s">
        <v>2110</v>
      </c>
      <c r="L1657" s="174" t="s">
        <v>272</v>
      </c>
      <c r="M1657" s="2" t="s">
        <v>272</v>
      </c>
      <c r="N1657" s="175" t="s">
        <v>272</v>
      </c>
      <c r="O1657" s="24" t="s">
        <v>672</v>
      </c>
      <c r="P1657" s="2" t="s">
        <v>672</v>
      </c>
      <c r="Q1657" s="2" t="s">
        <v>672</v>
      </c>
      <c r="R1657" s="2" t="s">
        <v>273</v>
      </c>
      <c r="S1657" s="2" t="s">
        <v>273</v>
      </c>
      <c r="T1657" s="2" t="s">
        <v>273</v>
      </c>
      <c r="U1657" s="25" t="s">
        <v>273</v>
      </c>
      <c r="V1657" s="24" t="s">
        <v>272</v>
      </c>
      <c r="W1657" s="2" t="s">
        <v>273</v>
      </c>
      <c r="X1657" s="2" t="s">
        <v>273</v>
      </c>
      <c r="Y1657" s="2" t="s">
        <v>273</v>
      </c>
      <c r="Z1657" s="175" t="s">
        <v>273</v>
      </c>
      <c r="AA1657" s="24" t="s">
        <v>273</v>
      </c>
      <c r="AB1657" s="2" t="s">
        <v>273</v>
      </c>
      <c r="AC1657" s="25" t="s">
        <v>273</v>
      </c>
      <c r="AD1657" s="174" t="s">
        <v>273</v>
      </c>
      <c r="AE1657" s="25" t="s">
        <v>273</v>
      </c>
      <c r="AF1657" s="180">
        <v>100</v>
      </c>
    </row>
    <row r="1658" spans="1:32">
      <c r="A1658" s="134" t="str">
        <f t="shared" si="25"/>
        <v>DEfa_03.1</v>
      </c>
      <c r="C1658" s="177" t="s">
        <v>14</v>
      </c>
      <c r="D1658" s="178" t="s">
        <v>2</v>
      </c>
      <c r="E1658" s="178" t="s">
        <v>615</v>
      </c>
      <c r="F1658" s="178" t="s">
        <v>616</v>
      </c>
      <c r="G1658" s="178" t="s">
        <v>540</v>
      </c>
      <c r="H1658" s="177" t="s">
        <v>52</v>
      </c>
      <c r="I1658" s="179" t="s">
        <v>53</v>
      </c>
      <c r="J1658" s="59" t="s">
        <v>2066</v>
      </c>
      <c r="K1658" s="60" t="s">
        <v>2111</v>
      </c>
      <c r="L1658" s="174" t="s">
        <v>272</v>
      </c>
      <c r="M1658" s="2" t="s">
        <v>272</v>
      </c>
      <c r="N1658" s="175" t="s">
        <v>272</v>
      </c>
      <c r="O1658" s="24" t="s">
        <v>672</v>
      </c>
      <c r="P1658" s="2" t="s">
        <v>672</v>
      </c>
      <c r="Q1658" s="2" t="s">
        <v>672</v>
      </c>
      <c r="R1658" s="2" t="s">
        <v>273</v>
      </c>
      <c r="S1658" s="2" t="s">
        <v>273</v>
      </c>
      <c r="T1658" s="2" t="s">
        <v>273</v>
      </c>
      <c r="U1658" s="25" t="s">
        <v>273</v>
      </c>
      <c r="V1658" s="24" t="s">
        <v>272</v>
      </c>
      <c r="W1658" s="2" t="s">
        <v>273</v>
      </c>
      <c r="X1658" s="2" t="s">
        <v>273</v>
      </c>
      <c r="Y1658" s="2" t="s">
        <v>273</v>
      </c>
      <c r="Z1658" s="175" t="s">
        <v>273</v>
      </c>
      <c r="AA1658" s="24" t="s">
        <v>273</v>
      </c>
      <c r="AB1658" s="2" t="s">
        <v>273</v>
      </c>
      <c r="AC1658" s="25" t="s">
        <v>273</v>
      </c>
      <c r="AD1658" s="174" t="s">
        <v>273</v>
      </c>
      <c r="AE1658" s="25" t="s">
        <v>273</v>
      </c>
      <c r="AF1658" s="180">
        <v>100</v>
      </c>
    </row>
    <row r="1659" spans="1:32">
      <c r="A1659" s="134" t="str">
        <f t="shared" si="25"/>
        <v>DEfa_03.1</v>
      </c>
      <c r="C1659" s="177" t="s">
        <v>14</v>
      </c>
      <c r="D1659" s="178" t="s">
        <v>2</v>
      </c>
      <c r="E1659" s="178" t="s">
        <v>615</v>
      </c>
      <c r="F1659" s="178" t="s">
        <v>616</v>
      </c>
      <c r="G1659" s="178" t="s">
        <v>540</v>
      </c>
      <c r="H1659" s="177" t="s">
        <v>52</v>
      </c>
      <c r="I1659" s="179" t="s">
        <v>53</v>
      </c>
      <c r="J1659" s="59" t="s">
        <v>2068</v>
      </c>
      <c r="K1659" s="60" t="s">
        <v>2112</v>
      </c>
      <c r="L1659" s="174" t="s">
        <v>272</v>
      </c>
      <c r="M1659" s="2" t="s">
        <v>272</v>
      </c>
      <c r="N1659" s="175" t="s">
        <v>272</v>
      </c>
      <c r="O1659" s="24" t="s">
        <v>672</v>
      </c>
      <c r="P1659" s="2" t="s">
        <v>672</v>
      </c>
      <c r="Q1659" s="2" t="s">
        <v>672</v>
      </c>
      <c r="R1659" s="2" t="s">
        <v>273</v>
      </c>
      <c r="S1659" s="2" t="s">
        <v>273</v>
      </c>
      <c r="T1659" s="2" t="s">
        <v>273</v>
      </c>
      <c r="U1659" s="25" t="s">
        <v>273</v>
      </c>
      <c r="V1659" s="24" t="s">
        <v>272</v>
      </c>
      <c r="W1659" s="2" t="s">
        <v>273</v>
      </c>
      <c r="X1659" s="2" t="s">
        <v>273</v>
      </c>
      <c r="Y1659" s="2" t="s">
        <v>273</v>
      </c>
      <c r="Z1659" s="175" t="s">
        <v>273</v>
      </c>
      <c r="AA1659" s="24" t="s">
        <v>273</v>
      </c>
      <c r="AB1659" s="2" t="s">
        <v>273</v>
      </c>
      <c r="AC1659" s="25" t="s">
        <v>273</v>
      </c>
      <c r="AD1659" s="174" t="s">
        <v>273</v>
      </c>
      <c r="AE1659" s="25" t="s">
        <v>273</v>
      </c>
      <c r="AF1659" s="180">
        <v>100</v>
      </c>
    </row>
    <row r="1660" spans="1:32">
      <c r="A1660" s="134" t="str">
        <f t="shared" si="25"/>
        <v>DEfa_03.1</v>
      </c>
      <c r="C1660" s="177" t="s">
        <v>14</v>
      </c>
      <c r="D1660" s="178" t="s">
        <v>2</v>
      </c>
      <c r="E1660" s="178" t="s">
        <v>615</v>
      </c>
      <c r="F1660" s="178" t="s">
        <v>616</v>
      </c>
      <c r="G1660" s="178" t="s">
        <v>540</v>
      </c>
      <c r="H1660" s="177" t="s">
        <v>52</v>
      </c>
      <c r="I1660" s="179" t="s">
        <v>53</v>
      </c>
      <c r="J1660" s="59" t="s">
        <v>2070</v>
      </c>
      <c r="K1660" s="60" t="s">
        <v>2113</v>
      </c>
      <c r="L1660" s="174" t="s">
        <v>272</v>
      </c>
      <c r="M1660" s="2" t="s">
        <v>272</v>
      </c>
      <c r="N1660" s="175" t="s">
        <v>272</v>
      </c>
      <c r="O1660" s="24" t="s">
        <v>672</v>
      </c>
      <c r="P1660" s="2" t="s">
        <v>672</v>
      </c>
      <c r="Q1660" s="2" t="s">
        <v>672</v>
      </c>
      <c r="R1660" s="2" t="s">
        <v>273</v>
      </c>
      <c r="S1660" s="2" t="s">
        <v>272</v>
      </c>
      <c r="T1660" s="2" t="s">
        <v>273</v>
      </c>
      <c r="U1660" s="25" t="s">
        <v>273</v>
      </c>
      <c r="V1660" s="24" t="s">
        <v>272</v>
      </c>
      <c r="W1660" s="2" t="s">
        <v>273</v>
      </c>
      <c r="X1660" s="2" t="s">
        <v>273</v>
      </c>
      <c r="Y1660" s="2" t="s">
        <v>273</v>
      </c>
      <c r="Z1660" s="175" t="s">
        <v>273</v>
      </c>
      <c r="AA1660" s="24" t="s">
        <v>273</v>
      </c>
      <c r="AB1660" s="2" t="s">
        <v>273</v>
      </c>
      <c r="AC1660" s="25" t="s">
        <v>273</v>
      </c>
      <c r="AD1660" s="174" t="s">
        <v>273</v>
      </c>
      <c r="AE1660" s="25" t="s">
        <v>273</v>
      </c>
      <c r="AF1660" s="180">
        <v>100</v>
      </c>
    </row>
    <row r="1661" spans="1:32">
      <c r="A1661" s="134" t="str">
        <f t="shared" si="25"/>
        <v>DEfa_03.1</v>
      </c>
      <c r="C1661" s="177" t="s">
        <v>14</v>
      </c>
      <c r="D1661" s="178" t="s">
        <v>2</v>
      </c>
      <c r="E1661" s="178" t="s">
        <v>615</v>
      </c>
      <c r="F1661" s="178" t="s">
        <v>616</v>
      </c>
      <c r="G1661" s="178" t="s">
        <v>540</v>
      </c>
      <c r="H1661" s="177" t="s">
        <v>52</v>
      </c>
      <c r="I1661" s="179" t="s">
        <v>53</v>
      </c>
      <c r="J1661" s="59" t="s">
        <v>2072</v>
      </c>
      <c r="K1661" s="60" t="s">
        <v>2114</v>
      </c>
      <c r="L1661" s="174" t="s">
        <v>272</v>
      </c>
      <c r="M1661" s="2" t="s">
        <v>272</v>
      </c>
      <c r="N1661" s="175" t="s">
        <v>272</v>
      </c>
      <c r="O1661" s="24" t="s">
        <v>672</v>
      </c>
      <c r="P1661" s="2" t="s">
        <v>672</v>
      </c>
      <c r="Q1661" s="2" t="s">
        <v>672</v>
      </c>
      <c r="R1661" s="2" t="s">
        <v>273</v>
      </c>
      <c r="S1661" s="2" t="s">
        <v>272</v>
      </c>
      <c r="T1661" s="2" t="s">
        <v>273</v>
      </c>
      <c r="U1661" s="25" t="s">
        <v>273</v>
      </c>
      <c r="V1661" s="24" t="s">
        <v>272</v>
      </c>
      <c r="W1661" s="2" t="s">
        <v>273</v>
      </c>
      <c r="X1661" s="2" t="s">
        <v>273</v>
      </c>
      <c r="Y1661" s="2" t="s">
        <v>273</v>
      </c>
      <c r="Z1661" s="175" t="s">
        <v>273</v>
      </c>
      <c r="AA1661" s="24" t="s">
        <v>273</v>
      </c>
      <c r="AB1661" s="2" t="s">
        <v>273</v>
      </c>
      <c r="AC1661" s="25" t="s">
        <v>273</v>
      </c>
      <c r="AD1661" s="174" t="s">
        <v>273</v>
      </c>
      <c r="AE1661" s="25" t="s">
        <v>273</v>
      </c>
      <c r="AF1661" s="180">
        <v>100</v>
      </c>
    </row>
    <row r="1662" spans="1:32">
      <c r="A1662" s="134" t="str">
        <f t="shared" si="25"/>
        <v>DEfa_03.2</v>
      </c>
      <c r="C1662" s="177" t="s">
        <v>14</v>
      </c>
      <c r="D1662" s="178" t="s">
        <v>2</v>
      </c>
      <c r="E1662" s="178" t="s">
        <v>617</v>
      </c>
      <c r="F1662" s="178" t="s">
        <v>618</v>
      </c>
      <c r="G1662" s="178" t="s">
        <v>540</v>
      </c>
      <c r="H1662" s="177" t="s">
        <v>52</v>
      </c>
      <c r="I1662" s="179" t="s">
        <v>53</v>
      </c>
      <c r="J1662" s="59" t="s">
        <v>1936</v>
      </c>
      <c r="K1662" s="60" t="s">
        <v>2115</v>
      </c>
      <c r="L1662" s="174" t="s">
        <v>272</v>
      </c>
      <c r="M1662" s="2" t="s">
        <v>272</v>
      </c>
      <c r="N1662" s="175" t="s">
        <v>272</v>
      </c>
      <c r="O1662" s="24" t="s">
        <v>272</v>
      </c>
      <c r="P1662" s="2" t="s">
        <v>273</v>
      </c>
      <c r="Q1662" s="2" t="s">
        <v>273</v>
      </c>
      <c r="R1662" s="2" t="s">
        <v>273</v>
      </c>
      <c r="S1662" s="2" t="s">
        <v>272</v>
      </c>
      <c r="T1662" s="2" t="s">
        <v>273</v>
      </c>
      <c r="U1662" s="25" t="s">
        <v>273</v>
      </c>
      <c r="V1662" s="24" t="s">
        <v>272</v>
      </c>
      <c r="W1662" s="2" t="s">
        <v>272</v>
      </c>
      <c r="X1662" s="2" t="s">
        <v>273</v>
      </c>
      <c r="Y1662" s="2" t="s">
        <v>273</v>
      </c>
      <c r="Z1662" s="175" t="s">
        <v>273</v>
      </c>
      <c r="AA1662" s="24" t="s">
        <v>272</v>
      </c>
      <c r="AB1662" s="2" t="s">
        <v>272</v>
      </c>
      <c r="AC1662" s="25" t="s">
        <v>273</v>
      </c>
      <c r="AD1662" s="174" t="s">
        <v>272</v>
      </c>
      <c r="AE1662" s="25" t="s">
        <v>273</v>
      </c>
      <c r="AF1662" s="180">
        <v>100</v>
      </c>
    </row>
    <row r="1663" spans="1:32">
      <c r="A1663" s="134" t="str">
        <f t="shared" si="25"/>
        <v>DEfa_03.2</v>
      </c>
      <c r="C1663" s="177" t="s">
        <v>14</v>
      </c>
      <c r="D1663" s="178" t="s">
        <v>2</v>
      </c>
      <c r="E1663" s="178" t="s">
        <v>617</v>
      </c>
      <c r="F1663" s="178" t="s">
        <v>618</v>
      </c>
      <c r="G1663" s="178" t="s">
        <v>540</v>
      </c>
      <c r="H1663" s="177" t="s">
        <v>52</v>
      </c>
      <c r="I1663" s="179" t="s">
        <v>53</v>
      </c>
      <c r="J1663" s="59" t="s">
        <v>1934</v>
      </c>
      <c r="K1663" s="60" t="s">
        <v>2116</v>
      </c>
      <c r="L1663" s="174" t="s">
        <v>272</v>
      </c>
      <c r="M1663" s="2" t="s">
        <v>272</v>
      </c>
      <c r="N1663" s="175" t="s">
        <v>272</v>
      </c>
      <c r="O1663" s="24" t="s">
        <v>272</v>
      </c>
      <c r="P1663" s="2" t="s">
        <v>273</v>
      </c>
      <c r="Q1663" s="2" t="s">
        <v>273</v>
      </c>
      <c r="R1663" s="2" t="s">
        <v>272</v>
      </c>
      <c r="S1663" s="2" t="s">
        <v>273</v>
      </c>
      <c r="T1663" s="2" t="s">
        <v>273</v>
      </c>
      <c r="U1663" s="25" t="s">
        <v>272</v>
      </c>
      <c r="V1663" s="24" t="s">
        <v>272</v>
      </c>
      <c r="W1663" s="2" t="s">
        <v>272</v>
      </c>
      <c r="X1663" s="2" t="s">
        <v>272</v>
      </c>
      <c r="Y1663" s="2" t="s">
        <v>273</v>
      </c>
      <c r="Z1663" s="175" t="s">
        <v>273</v>
      </c>
      <c r="AA1663" s="24" t="s">
        <v>272</v>
      </c>
      <c r="AB1663" s="2" t="s">
        <v>273</v>
      </c>
      <c r="AC1663" s="25" t="s">
        <v>273</v>
      </c>
      <c r="AD1663" s="174" t="s">
        <v>272</v>
      </c>
      <c r="AE1663" s="25" t="s">
        <v>272</v>
      </c>
      <c r="AF1663" s="180">
        <v>100</v>
      </c>
    </row>
    <row r="1664" spans="1:32">
      <c r="A1664" s="134" t="str">
        <f t="shared" si="25"/>
        <v>DEfa_03.2</v>
      </c>
      <c r="C1664" s="177" t="s">
        <v>14</v>
      </c>
      <c r="D1664" s="178" t="s">
        <v>2</v>
      </c>
      <c r="E1664" s="178" t="s">
        <v>617</v>
      </c>
      <c r="F1664" s="178" t="s">
        <v>618</v>
      </c>
      <c r="G1664" s="178" t="s">
        <v>540</v>
      </c>
      <c r="H1664" s="177" t="s">
        <v>52</v>
      </c>
      <c r="I1664" s="179" t="s">
        <v>53</v>
      </c>
      <c r="J1664" s="59" t="s">
        <v>1928</v>
      </c>
      <c r="K1664" s="60" t="s">
        <v>2117</v>
      </c>
      <c r="L1664" s="174" t="s">
        <v>272</v>
      </c>
      <c r="M1664" s="2" t="s">
        <v>272</v>
      </c>
      <c r="N1664" s="175" t="s">
        <v>272</v>
      </c>
      <c r="O1664" s="24" t="s">
        <v>672</v>
      </c>
      <c r="P1664" s="2" t="s">
        <v>272</v>
      </c>
      <c r="Q1664" s="2" t="s">
        <v>272</v>
      </c>
      <c r="R1664" s="2" t="s">
        <v>273</v>
      </c>
      <c r="S1664" s="2" t="s">
        <v>273</v>
      </c>
      <c r="T1664" s="2" t="s">
        <v>273</v>
      </c>
      <c r="U1664" s="25" t="s">
        <v>273</v>
      </c>
      <c r="V1664" s="24" t="s">
        <v>272</v>
      </c>
      <c r="W1664" s="2" t="s">
        <v>272</v>
      </c>
      <c r="X1664" s="2" t="s">
        <v>273</v>
      </c>
      <c r="Y1664" s="2" t="s">
        <v>273</v>
      </c>
      <c r="Z1664" s="175" t="s">
        <v>273</v>
      </c>
      <c r="AA1664" s="24" t="s">
        <v>272</v>
      </c>
      <c r="AB1664" s="2" t="s">
        <v>273</v>
      </c>
      <c r="AC1664" s="25" t="s">
        <v>273</v>
      </c>
      <c r="AD1664" s="174" t="s">
        <v>272</v>
      </c>
      <c r="AE1664" s="25" t="s">
        <v>273</v>
      </c>
      <c r="AF1664" s="180">
        <v>100</v>
      </c>
    </row>
    <row r="1665" spans="1:32">
      <c r="A1665" s="134" t="str">
        <f t="shared" si="25"/>
        <v>DEfa_03.2</v>
      </c>
      <c r="C1665" s="177" t="s">
        <v>14</v>
      </c>
      <c r="D1665" s="178" t="s">
        <v>2</v>
      </c>
      <c r="E1665" s="178" t="s">
        <v>617</v>
      </c>
      <c r="F1665" s="178" t="s">
        <v>618</v>
      </c>
      <c r="G1665" s="178" t="s">
        <v>540</v>
      </c>
      <c r="H1665" s="177" t="s">
        <v>52</v>
      </c>
      <c r="I1665" s="179" t="s">
        <v>53</v>
      </c>
      <c r="J1665" s="59" t="s">
        <v>1932</v>
      </c>
      <c r="K1665" s="60" t="s">
        <v>2118</v>
      </c>
      <c r="L1665" s="174" t="s">
        <v>272</v>
      </c>
      <c r="M1665" s="2" t="s">
        <v>273</v>
      </c>
      <c r="N1665" s="175" t="s">
        <v>272</v>
      </c>
      <c r="O1665" s="24" t="s">
        <v>672</v>
      </c>
      <c r="P1665" s="2" t="s">
        <v>672</v>
      </c>
      <c r="Q1665" s="2" t="s">
        <v>672</v>
      </c>
      <c r="R1665" s="2" t="s">
        <v>272</v>
      </c>
      <c r="S1665" s="2" t="s">
        <v>273</v>
      </c>
      <c r="T1665" s="2" t="s">
        <v>273</v>
      </c>
      <c r="U1665" s="25" t="s">
        <v>272</v>
      </c>
      <c r="V1665" s="24" t="s">
        <v>272</v>
      </c>
      <c r="W1665" s="2" t="s">
        <v>273</v>
      </c>
      <c r="X1665" s="2" t="s">
        <v>273</v>
      </c>
      <c r="Y1665" s="2" t="s">
        <v>273</v>
      </c>
      <c r="Z1665" s="175" t="s">
        <v>273</v>
      </c>
      <c r="AA1665" s="24" t="s">
        <v>272</v>
      </c>
      <c r="AB1665" s="2" t="s">
        <v>273</v>
      </c>
      <c r="AC1665" s="25" t="s">
        <v>273</v>
      </c>
      <c r="AD1665" s="174" t="s">
        <v>273</v>
      </c>
      <c r="AE1665" s="25" t="s">
        <v>273</v>
      </c>
      <c r="AF1665" s="180">
        <v>100</v>
      </c>
    </row>
    <row r="1666" spans="1:32">
      <c r="A1666" s="134" t="str">
        <f t="shared" si="25"/>
        <v>DEfa_03.2</v>
      </c>
      <c r="C1666" s="177" t="s">
        <v>14</v>
      </c>
      <c r="D1666" s="178" t="s">
        <v>2</v>
      </c>
      <c r="E1666" s="178" t="s">
        <v>617</v>
      </c>
      <c r="F1666" s="178" t="s">
        <v>618</v>
      </c>
      <c r="G1666" s="178" t="s">
        <v>540</v>
      </c>
      <c r="H1666" s="177" t="s">
        <v>52</v>
      </c>
      <c r="I1666" s="179" t="s">
        <v>53</v>
      </c>
      <c r="J1666" s="59" t="s">
        <v>1930</v>
      </c>
      <c r="K1666" s="60" t="s">
        <v>2119</v>
      </c>
      <c r="L1666" s="174" t="s">
        <v>272</v>
      </c>
      <c r="M1666" s="2" t="s">
        <v>272</v>
      </c>
      <c r="N1666" s="175" t="s">
        <v>272</v>
      </c>
      <c r="O1666" s="24" t="s">
        <v>272</v>
      </c>
      <c r="P1666" s="2" t="s">
        <v>272</v>
      </c>
      <c r="Q1666" s="2" t="s">
        <v>272</v>
      </c>
      <c r="R1666" s="2" t="s">
        <v>273</v>
      </c>
      <c r="S1666" s="2" t="s">
        <v>272</v>
      </c>
      <c r="T1666" s="2" t="s">
        <v>273</v>
      </c>
      <c r="U1666" s="25" t="s">
        <v>272</v>
      </c>
      <c r="V1666" s="24" t="s">
        <v>272</v>
      </c>
      <c r="W1666" s="2" t="s">
        <v>272</v>
      </c>
      <c r="X1666" s="2" t="s">
        <v>273</v>
      </c>
      <c r="Y1666" s="2" t="s">
        <v>273</v>
      </c>
      <c r="Z1666" s="175" t="s">
        <v>273</v>
      </c>
      <c r="AA1666" s="24" t="s">
        <v>272</v>
      </c>
      <c r="AB1666" s="2" t="s">
        <v>272</v>
      </c>
      <c r="AC1666" s="25" t="s">
        <v>273</v>
      </c>
      <c r="AD1666" s="174" t="s">
        <v>272</v>
      </c>
      <c r="AE1666" s="25" t="s">
        <v>273</v>
      </c>
      <c r="AF1666" s="180">
        <v>100</v>
      </c>
    </row>
    <row r="1667" spans="1:32">
      <c r="A1667" s="134" t="str">
        <f t="shared" si="25"/>
        <v>DEfa_03.2</v>
      </c>
      <c r="C1667" s="177" t="s">
        <v>14</v>
      </c>
      <c r="D1667" s="178" t="s">
        <v>2</v>
      </c>
      <c r="E1667" s="178" t="s">
        <v>617</v>
      </c>
      <c r="F1667" s="178" t="s">
        <v>618</v>
      </c>
      <c r="G1667" s="178" t="s">
        <v>540</v>
      </c>
      <c r="H1667" s="177" t="s">
        <v>52</v>
      </c>
      <c r="I1667" s="179" t="s">
        <v>53</v>
      </c>
      <c r="J1667" s="59" t="s">
        <v>2044</v>
      </c>
      <c r="K1667" s="60" t="s">
        <v>2120</v>
      </c>
      <c r="L1667" s="174" t="s">
        <v>272</v>
      </c>
      <c r="M1667" s="2" t="s">
        <v>272</v>
      </c>
      <c r="N1667" s="175" t="s">
        <v>272</v>
      </c>
      <c r="O1667" s="24" t="s">
        <v>272</v>
      </c>
      <c r="P1667" s="2" t="s">
        <v>273</v>
      </c>
      <c r="Q1667" s="2" t="s">
        <v>273</v>
      </c>
      <c r="R1667" s="2" t="s">
        <v>273</v>
      </c>
      <c r="S1667" s="2" t="s">
        <v>272</v>
      </c>
      <c r="T1667" s="2" t="s">
        <v>273</v>
      </c>
      <c r="U1667" s="25" t="s">
        <v>273</v>
      </c>
      <c r="V1667" s="24" t="s">
        <v>272</v>
      </c>
      <c r="W1667" s="2" t="s">
        <v>272</v>
      </c>
      <c r="X1667" s="2" t="s">
        <v>273</v>
      </c>
      <c r="Y1667" s="2" t="s">
        <v>273</v>
      </c>
      <c r="Z1667" s="175" t="s">
        <v>273</v>
      </c>
      <c r="AA1667" s="24" t="s">
        <v>272</v>
      </c>
      <c r="AB1667" s="2" t="s">
        <v>272</v>
      </c>
      <c r="AC1667" s="25" t="s">
        <v>273</v>
      </c>
      <c r="AD1667" s="174" t="s">
        <v>272</v>
      </c>
      <c r="AE1667" s="25" t="s">
        <v>273</v>
      </c>
      <c r="AF1667" s="180">
        <v>100</v>
      </c>
    </row>
    <row r="1668" spans="1:32">
      <c r="A1668" s="134" t="str">
        <f t="shared" si="25"/>
        <v>DEfa_03.2</v>
      </c>
      <c r="C1668" s="177" t="s">
        <v>14</v>
      </c>
      <c r="D1668" s="178" t="s">
        <v>2</v>
      </c>
      <c r="E1668" s="178" t="s">
        <v>617</v>
      </c>
      <c r="F1668" s="178" t="s">
        <v>618</v>
      </c>
      <c r="G1668" s="178" t="s">
        <v>540</v>
      </c>
      <c r="H1668" s="177" t="s">
        <v>52</v>
      </c>
      <c r="I1668" s="179" t="s">
        <v>53</v>
      </c>
      <c r="J1668" s="59" t="s">
        <v>2046</v>
      </c>
      <c r="K1668" s="60" t="s">
        <v>2121</v>
      </c>
      <c r="L1668" s="174" t="s">
        <v>272</v>
      </c>
      <c r="M1668" s="2" t="s">
        <v>272</v>
      </c>
      <c r="N1668" s="175" t="s">
        <v>272</v>
      </c>
      <c r="O1668" s="24" t="s">
        <v>272</v>
      </c>
      <c r="P1668" s="2" t="s">
        <v>273</v>
      </c>
      <c r="Q1668" s="2" t="s">
        <v>273</v>
      </c>
      <c r="R1668" s="2" t="s">
        <v>273</v>
      </c>
      <c r="S1668" s="2" t="s">
        <v>272</v>
      </c>
      <c r="T1668" s="2" t="s">
        <v>273</v>
      </c>
      <c r="U1668" s="25" t="s">
        <v>273</v>
      </c>
      <c r="V1668" s="24" t="s">
        <v>272</v>
      </c>
      <c r="W1668" s="2" t="s">
        <v>272</v>
      </c>
      <c r="X1668" s="2" t="s">
        <v>273</v>
      </c>
      <c r="Y1668" s="2" t="s">
        <v>273</v>
      </c>
      <c r="Z1668" s="175" t="s">
        <v>273</v>
      </c>
      <c r="AA1668" s="24" t="s">
        <v>272</v>
      </c>
      <c r="AB1668" s="2" t="s">
        <v>272</v>
      </c>
      <c r="AC1668" s="25" t="s">
        <v>273</v>
      </c>
      <c r="AD1668" s="174" t="s">
        <v>272</v>
      </c>
      <c r="AE1668" s="25" t="s">
        <v>273</v>
      </c>
      <c r="AF1668" s="180">
        <v>100</v>
      </c>
    </row>
    <row r="1669" spans="1:32">
      <c r="A1669" s="134" t="str">
        <f t="shared" si="25"/>
        <v>DEfa_03.2</v>
      </c>
      <c r="C1669" s="177" t="s">
        <v>14</v>
      </c>
      <c r="D1669" s="178" t="s">
        <v>2</v>
      </c>
      <c r="E1669" s="178" t="s">
        <v>617</v>
      </c>
      <c r="F1669" s="178" t="s">
        <v>618</v>
      </c>
      <c r="G1669" s="178" t="s">
        <v>540</v>
      </c>
      <c r="H1669" s="177" t="s">
        <v>52</v>
      </c>
      <c r="I1669" s="179" t="s">
        <v>53</v>
      </c>
      <c r="J1669" s="59" t="s">
        <v>2048</v>
      </c>
      <c r="K1669" s="60" t="s">
        <v>2122</v>
      </c>
      <c r="L1669" s="174" t="s">
        <v>272</v>
      </c>
      <c r="M1669" s="2" t="s">
        <v>272</v>
      </c>
      <c r="N1669" s="175" t="s">
        <v>272</v>
      </c>
      <c r="O1669" s="24" t="s">
        <v>272</v>
      </c>
      <c r="P1669" s="2" t="s">
        <v>272</v>
      </c>
      <c r="Q1669" s="2" t="s">
        <v>273</v>
      </c>
      <c r="R1669" s="2" t="s">
        <v>273</v>
      </c>
      <c r="S1669" s="2" t="s">
        <v>272</v>
      </c>
      <c r="T1669" s="2" t="s">
        <v>273</v>
      </c>
      <c r="U1669" s="25" t="s">
        <v>273</v>
      </c>
      <c r="V1669" s="24" t="s">
        <v>272</v>
      </c>
      <c r="W1669" s="2" t="s">
        <v>272</v>
      </c>
      <c r="X1669" s="2" t="s">
        <v>273</v>
      </c>
      <c r="Y1669" s="2" t="s">
        <v>273</v>
      </c>
      <c r="Z1669" s="175" t="s">
        <v>273</v>
      </c>
      <c r="AA1669" s="24" t="s">
        <v>272</v>
      </c>
      <c r="AB1669" s="2" t="s">
        <v>272</v>
      </c>
      <c r="AC1669" s="25" t="s">
        <v>273</v>
      </c>
      <c r="AD1669" s="174" t="s">
        <v>272</v>
      </c>
      <c r="AE1669" s="25" t="s">
        <v>273</v>
      </c>
      <c r="AF1669" s="180">
        <v>100</v>
      </c>
    </row>
    <row r="1670" spans="1:32">
      <c r="A1670" s="134" t="str">
        <f t="shared" si="25"/>
        <v>DEfa_03.2</v>
      </c>
      <c r="C1670" s="177" t="s">
        <v>14</v>
      </c>
      <c r="D1670" s="178" t="s">
        <v>2</v>
      </c>
      <c r="E1670" s="178" t="s">
        <v>617</v>
      </c>
      <c r="F1670" s="178" t="s">
        <v>618</v>
      </c>
      <c r="G1670" s="178" t="s">
        <v>540</v>
      </c>
      <c r="H1670" s="177" t="s">
        <v>52</v>
      </c>
      <c r="I1670" s="179" t="s">
        <v>53</v>
      </c>
      <c r="J1670" s="59" t="s">
        <v>2050</v>
      </c>
      <c r="K1670" s="60" t="s">
        <v>2123</v>
      </c>
      <c r="L1670" s="174" t="s">
        <v>272</v>
      </c>
      <c r="M1670" s="2" t="s">
        <v>272</v>
      </c>
      <c r="N1670" s="175" t="s">
        <v>272</v>
      </c>
      <c r="O1670" s="24" t="s">
        <v>272</v>
      </c>
      <c r="P1670" s="2" t="s">
        <v>273</v>
      </c>
      <c r="Q1670" s="2" t="s">
        <v>273</v>
      </c>
      <c r="R1670" s="2" t="s">
        <v>272</v>
      </c>
      <c r="S1670" s="2" t="s">
        <v>272</v>
      </c>
      <c r="T1670" s="2" t="s">
        <v>273</v>
      </c>
      <c r="U1670" s="25" t="s">
        <v>273</v>
      </c>
      <c r="V1670" s="24" t="s">
        <v>272</v>
      </c>
      <c r="W1670" s="2" t="s">
        <v>272</v>
      </c>
      <c r="X1670" s="2" t="s">
        <v>273</v>
      </c>
      <c r="Y1670" s="2" t="s">
        <v>273</v>
      </c>
      <c r="Z1670" s="175" t="s">
        <v>273</v>
      </c>
      <c r="AA1670" s="24" t="s">
        <v>272</v>
      </c>
      <c r="AB1670" s="2" t="s">
        <v>272</v>
      </c>
      <c r="AC1670" s="25" t="s">
        <v>273</v>
      </c>
      <c r="AD1670" s="174" t="s">
        <v>272</v>
      </c>
      <c r="AE1670" s="25" t="s">
        <v>273</v>
      </c>
      <c r="AF1670" s="180">
        <v>100</v>
      </c>
    </row>
    <row r="1671" spans="1:32">
      <c r="A1671" s="134" t="str">
        <f t="shared" si="25"/>
        <v>DEfa_03.2</v>
      </c>
      <c r="C1671" s="177" t="s">
        <v>14</v>
      </c>
      <c r="D1671" s="178" t="s">
        <v>2</v>
      </c>
      <c r="E1671" s="178" t="s">
        <v>617</v>
      </c>
      <c r="F1671" s="178" t="s">
        <v>618</v>
      </c>
      <c r="G1671" s="178" t="s">
        <v>540</v>
      </c>
      <c r="H1671" s="177" t="s">
        <v>52</v>
      </c>
      <c r="I1671" s="179" t="s">
        <v>53</v>
      </c>
      <c r="J1671" s="59" t="s">
        <v>2052</v>
      </c>
      <c r="K1671" s="60" t="s">
        <v>2124</v>
      </c>
      <c r="L1671" s="174" t="s">
        <v>272</v>
      </c>
      <c r="M1671" s="2" t="s">
        <v>272</v>
      </c>
      <c r="N1671" s="175" t="s">
        <v>272</v>
      </c>
      <c r="O1671" s="24" t="s">
        <v>672</v>
      </c>
      <c r="P1671" s="2" t="s">
        <v>672</v>
      </c>
      <c r="Q1671" s="2" t="s">
        <v>672</v>
      </c>
      <c r="R1671" s="2" t="s">
        <v>273</v>
      </c>
      <c r="S1671" s="2" t="s">
        <v>272</v>
      </c>
      <c r="T1671" s="2" t="s">
        <v>273</v>
      </c>
      <c r="U1671" s="25" t="s">
        <v>273</v>
      </c>
      <c r="V1671" s="24" t="s">
        <v>272</v>
      </c>
      <c r="W1671" s="2" t="s">
        <v>273</v>
      </c>
      <c r="X1671" s="2" t="s">
        <v>273</v>
      </c>
      <c r="Y1671" s="2" t="s">
        <v>273</v>
      </c>
      <c r="Z1671" s="175" t="s">
        <v>273</v>
      </c>
      <c r="AA1671" s="24" t="s">
        <v>273</v>
      </c>
      <c r="AB1671" s="2" t="s">
        <v>273</v>
      </c>
      <c r="AC1671" s="25" t="s">
        <v>273</v>
      </c>
      <c r="AD1671" s="174" t="s">
        <v>272</v>
      </c>
      <c r="AE1671" s="25" t="s">
        <v>273</v>
      </c>
      <c r="AF1671" s="180">
        <v>100</v>
      </c>
    </row>
    <row r="1672" spans="1:32">
      <c r="A1672" s="134" t="str">
        <f t="shared" ref="A1672:A1735" si="26">C1672&amp;LOWER(LEFT(D1672,2))&amp;"_"&amp;IF(LEN(TRIM(LEFT(E1672,FIND(" ",E1672))))=3,"0"&amp;TRIM(LEFT(E1672,FIND(" ",E1672))),TRIM(LEFT(E1672,FIND(" ",E1672))))</f>
        <v>DEfa_03.2</v>
      </c>
      <c r="C1672" s="177" t="s">
        <v>14</v>
      </c>
      <c r="D1672" s="178" t="s">
        <v>2</v>
      </c>
      <c r="E1672" s="178" t="s">
        <v>617</v>
      </c>
      <c r="F1672" s="178" t="s">
        <v>618</v>
      </c>
      <c r="G1672" s="178" t="s">
        <v>540</v>
      </c>
      <c r="H1672" s="177" t="s">
        <v>52</v>
      </c>
      <c r="I1672" s="179" t="s">
        <v>53</v>
      </c>
      <c r="J1672" s="59" t="s">
        <v>2054</v>
      </c>
      <c r="K1672" s="60" t="s">
        <v>2125</v>
      </c>
      <c r="L1672" s="174" t="s">
        <v>272</v>
      </c>
      <c r="M1672" s="2" t="s">
        <v>272</v>
      </c>
      <c r="N1672" s="175" t="s">
        <v>272</v>
      </c>
      <c r="O1672" s="24" t="s">
        <v>272</v>
      </c>
      <c r="P1672" s="2" t="s">
        <v>273</v>
      </c>
      <c r="Q1672" s="2" t="s">
        <v>273</v>
      </c>
      <c r="R1672" s="2" t="s">
        <v>273</v>
      </c>
      <c r="S1672" s="2" t="s">
        <v>272</v>
      </c>
      <c r="T1672" s="2" t="s">
        <v>273</v>
      </c>
      <c r="U1672" s="25" t="s">
        <v>273</v>
      </c>
      <c r="V1672" s="24" t="s">
        <v>272</v>
      </c>
      <c r="W1672" s="2" t="s">
        <v>272</v>
      </c>
      <c r="X1672" s="2" t="s">
        <v>273</v>
      </c>
      <c r="Y1672" s="2" t="s">
        <v>273</v>
      </c>
      <c r="Z1672" s="175" t="s">
        <v>273</v>
      </c>
      <c r="AA1672" s="24" t="s">
        <v>273</v>
      </c>
      <c r="AB1672" s="2" t="s">
        <v>273</v>
      </c>
      <c r="AC1672" s="25" t="s">
        <v>273</v>
      </c>
      <c r="AD1672" s="174" t="s">
        <v>272</v>
      </c>
      <c r="AE1672" s="25" t="s">
        <v>273</v>
      </c>
      <c r="AF1672" s="180">
        <v>100</v>
      </c>
    </row>
    <row r="1673" spans="1:32">
      <c r="A1673" s="134" t="str">
        <f t="shared" si="26"/>
        <v>DEfa_03.2</v>
      </c>
      <c r="C1673" s="177" t="s">
        <v>14</v>
      </c>
      <c r="D1673" s="178" t="s">
        <v>2</v>
      </c>
      <c r="E1673" s="178" t="s">
        <v>617</v>
      </c>
      <c r="F1673" s="178" t="s">
        <v>618</v>
      </c>
      <c r="G1673" s="178" t="s">
        <v>540</v>
      </c>
      <c r="H1673" s="177" t="s">
        <v>52</v>
      </c>
      <c r="I1673" s="179" t="s">
        <v>53</v>
      </c>
      <c r="J1673" s="59" t="s">
        <v>2056</v>
      </c>
      <c r="K1673" s="60" t="s">
        <v>2126</v>
      </c>
      <c r="L1673" s="174" t="s">
        <v>272</v>
      </c>
      <c r="M1673" s="2" t="s">
        <v>272</v>
      </c>
      <c r="N1673" s="175" t="s">
        <v>272</v>
      </c>
      <c r="O1673" s="24" t="s">
        <v>272</v>
      </c>
      <c r="P1673" s="2" t="s">
        <v>273</v>
      </c>
      <c r="Q1673" s="2" t="s">
        <v>273</v>
      </c>
      <c r="R1673" s="2" t="s">
        <v>273</v>
      </c>
      <c r="S1673" s="2" t="s">
        <v>272</v>
      </c>
      <c r="T1673" s="2" t="s">
        <v>273</v>
      </c>
      <c r="U1673" s="25" t="s">
        <v>273</v>
      </c>
      <c r="V1673" s="24" t="s">
        <v>272</v>
      </c>
      <c r="W1673" s="2" t="s">
        <v>272</v>
      </c>
      <c r="X1673" s="2" t="s">
        <v>273</v>
      </c>
      <c r="Y1673" s="2" t="s">
        <v>273</v>
      </c>
      <c r="Z1673" s="175" t="s">
        <v>273</v>
      </c>
      <c r="AA1673" s="24" t="s">
        <v>273</v>
      </c>
      <c r="AB1673" s="2" t="s">
        <v>273</v>
      </c>
      <c r="AC1673" s="25" t="s">
        <v>273</v>
      </c>
      <c r="AD1673" s="174" t="s">
        <v>272</v>
      </c>
      <c r="AE1673" s="25" t="s">
        <v>273</v>
      </c>
      <c r="AF1673" s="180">
        <v>100</v>
      </c>
    </row>
    <row r="1674" spans="1:32">
      <c r="A1674" s="134" t="str">
        <f t="shared" si="26"/>
        <v>DEfa_03.2</v>
      </c>
      <c r="C1674" s="177" t="s">
        <v>14</v>
      </c>
      <c r="D1674" s="178" t="s">
        <v>2</v>
      </c>
      <c r="E1674" s="178" t="s">
        <v>617</v>
      </c>
      <c r="F1674" s="178" t="s">
        <v>618</v>
      </c>
      <c r="G1674" s="178" t="s">
        <v>540</v>
      </c>
      <c r="H1674" s="177" t="s">
        <v>52</v>
      </c>
      <c r="I1674" s="179" t="s">
        <v>53</v>
      </c>
      <c r="J1674" s="59" t="s">
        <v>2058</v>
      </c>
      <c r="K1674" s="60" t="s">
        <v>2127</v>
      </c>
      <c r="L1674" s="174" t="s">
        <v>272</v>
      </c>
      <c r="M1674" s="2" t="s">
        <v>272</v>
      </c>
      <c r="N1674" s="175" t="s">
        <v>272</v>
      </c>
      <c r="O1674" s="24" t="s">
        <v>672</v>
      </c>
      <c r="P1674" s="2" t="s">
        <v>272</v>
      </c>
      <c r="Q1674" s="2" t="s">
        <v>272</v>
      </c>
      <c r="R1674" s="2" t="s">
        <v>273</v>
      </c>
      <c r="S1674" s="2" t="s">
        <v>273</v>
      </c>
      <c r="T1674" s="2" t="s">
        <v>273</v>
      </c>
      <c r="U1674" s="25" t="s">
        <v>273</v>
      </c>
      <c r="V1674" s="24" t="s">
        <v>272</v>
      </c>
      <c r="W1674" s="2" t="s">
        <v>272</v>
      </c>
      <c r="X1674" s="2" t="s">
        <v>273</v>
      </c>
      <c r="Y1674" s="2" t="s">
        <v>273</v>
      </c>
      <c r="Z1674" s="175" t="s">
        <v>273</v>
      </c>
      <c r="AA1674" s="24" t="s">
        <v>272</v>
      </c>
      <c r="AB1674" s="2" t="s">
        <v>273</v>
      </c>
      <c r="AC1674" s="25" t="s">
        <v>273</v>
      </c>
      <c r="AD1674" s="174" t="s">
        <v>273</v>
      </c>
      <c r="AE1674" s="25" t="s">
        <v>273</v>
      </c>
      <c r="AF1674" s="180">
        <v>100</v>
      </c>
    </row>
    <row r="1675" spans="1:32">
      <c r="A1675" s="134" t="str">
        <f t="shared" si="26"/>
        <v>DEfa_03.2</v>
      </c>
      <c r="C1675" s="177" t="s">
        <v>14</v>
      </c>
      <c r="D1675" s="178" t="s">
        <v>2</v>
      </c>
      <c r="E1675" s="178" t="s">
        <v>617</v>
      </c>
      <c r="F1675" s="178" t="s">
        <v>618</v>
      </c>
      <c r="G1675" s="178" t="s">
        <v>540</v>
      </c>
      <c r="H1675" s="177" t="s">
        <v>52</v>
      </c>
      <c r="I1675" s="179" t="s">
        <v>53</v>
      </c>
      <c r="J1675" s="59" t="s">
        <v>2060</v>
      </c>
      <c r="K1675" s="60" t="s">
        <v>2128</v>
      </c>
      <c r="L1675" s="174" t="s">
        <v>272</v>
      </c>
      <c r="M1675" s="2" t="s">
        <v>272</v>
      </c>
      <c r="N1675" s="175" t="s">
        <v>272</v>
      </c>
      <c r="O1675" s="24" t="s">
        <v>672</v>
      </c>
      <c r="P1675" s="2" t="s">
        <v>272</v>
      </c>
      <c r="Q1675" s="2" t="s">
        <v>672</v>
      </c>
      <c r="R1675" s="2" t="s">
        <v>273</v>
      </c>
      <c r="S1675" s="2" t="s">
        <v>272</v>
      </c>
      <c r="T1675" s="2" t="s">
        <v>273</v>
      </c>
      <c r="U1675" s="25" t="s">
        <v>273</v>
      </c>
      <c r="V1675" s="24" t="s">
        <v>272</v>
      </c>
      <c r="W1675" s="2" t="s">
        <v>272</v>
      </c>
      <c r="X1675" s="2" t="s">
        <v>273</v>
      </c>
      <c r="Y1675" s="2" t="s">
        <v>273</v>
      </c>
      <c r="Z1675" s="175" t="s">
        <v>273</v>
      </c>
      <c r="AA1675" s="24" t="s">
        <v>272</v>
      </c>
      <c r="AB1675" s="2" t="s">
        <v>273</v>
      </c>
      <c r="AC1675" s="25" t="s">
        <v>273</v>
      </c>
      <c r="AD1675" s="174" t="s">
        <v>273</v>
      </c>
      <c r="AE1675" s="25" t="s">
        <v>273</v>
      </c>
      <c r="AF1675" s="180">
        <v>100</v>
      </c>
    </row>
    <row r="1676" spans="1:32">
      <c r="A1676" s="134" t="str">
        <f t="shared" si="26"/>
        <v>DEfa_03.2</v>
      </c>
      <c r="C1676" s="177" t="s">
        <v>14</v>
      </c>
      <c r="D1676" s="178" t="s">
        <v>2</v>
      </c>
      <c r="E1676" s="178" t="s">
        <v>617</v>
      </c>
      <c r="F1676" s="178" t="s">
        <v>618</v>
      </c>
      <c r="G1676" s="178" t="s">
        <v>540</v>
      </c>
      <c r="H1676" s="177" t="s">
        <v>52</v>
      </c>
      <c r="I1676" s="179" t="s">
        <v>53</v>
      </c>
      <c r="J1676" s="59" t="s">
        <v>2062</v>
      </c>
      <c r="K1676" s="60" t="s">
        <v>2129</v>
      </c>
      <c r="L1676" s="174" t="s">
        <v>272</v>
      </c>
      <c r="M1676" s="2" t="s">
        <v>272</v>
      </c>
      <c r="N1676" s="175" t="s">
        <v>272</v>
      </c>
      <c r="O1676" s="24" t="s">
        <v>272</v>
      </c>
      <c r="P1676" s="2" t="s">
        <v>272</v>
      </c>
      <c r="Q1676" s="2" t="s">
        <v>273</v>
      </c>
      <c r="R1676" s="2" t="s">
        <v>273</v>
      </c>
      <c r="S1676" s="2" t="s">
        <v>272</v>
      </c>
      <c r="T1676" s="2" t="s">
        <v>273</v>
      </c>
      <c r="U1676" s="25" t="s">
        <v>273</v>
      </c>
      <c r="V1676" s="24" t="s">
        <v>272</v>
      </c>
      <c r="W1676" s="2" t="s">
        <v>272</v>
      </c>
      <c r="X1676" s="2" t="s">
        <v>273</v>
      </c>
      <c r="Y1676" s="2" t="s">
        <v>273</v>
      </c>
      <c r="Z1676" s="175" t="s">
        <v>273</v>
      </c>
      <c r="AA1676" s="24" t="s">
        <v>272</v>
      </c>
      <c r="AB1676" s="2" t="s">
        <v>272</v>
      </c>
      <c r="AC1676" s="25" t="s">
        <v>273</v>
      </c>
      <c r="AD1676" s="174" t="s">
        <v>272</v>
      </c>
      <c r="AE1676" s="25" t="s">
        <v>273</v>
      </c>
      <c r="AF1676" s="180">
        <v>100</v>
      </c>
    </row>
    <row r="1677" spans="1:32">
      <c r="A1677" s="134" t="str">
        <f t="shared" si="26"/>
        <v>DEfa_03.2</v>
      </c>
      <c r="C1677" s="177" t="s">
        <v>14</v>
      </c>
      <c r="D1677" s="178" t="s">
        <v>2</v>
      </c>
      <c r="E1677" s="178" t="s">
        <v>617</v>
      </c>
      <c r="F1677" s="178" t="s">
        <v>618</v>
      </c>
      <c r="G1677" s="178" t="s">
        <v>540</v>
      </c>
      <c r="H1677" s="177" t="s">
        <v>52</v>
      </c>
      <c r="I1677" s="179" t="s">
        <v>53</v>
      </c>
      <c r="J1677" s="59" t="s">
        <v>2064</v>
      </c>
      <c r="K1677" s="60" t="s">
        <v>2130</v>
      </c>
      <c r="L1677" s="174" t="s">
        <v>272</v>
      </c>
      <c r="M1677" s="2" t="s">
        <v>272</v>
      </c>
      <c r="N1677" s="175" t="s">
        <v>272</v>
      </c>
      <c r="O1677" s="24" t="s">
        <v>272</v>
      </c>
      <c r="P1677" s="2" t="s">
        <v>272</v>
      </c>
      <c r="Q1677" s="2" t="s">
        <v>273</v>
      </c>
      <c r="R1677" s="2" t="s">
        <v>273</v>
      </c>
      <c r="S1677" s="2" t="s">
        <v>273</v>
      </c>
      <c r="T1677" s="2" t="s">
        <v>273</v>
      </c>
      <c r="U1677" s="25" t="s">
        <v>273</v>
      </c>
      <c r="V1677" s="24" t="s">
        <v>272</v>
      </c>
      <c r="W1677" s="2" t="s">
        <v>272</v>
      </c>
      <c r="X1677" s="2" t="s">
        <v>272</v>
      </c>
      <c r="Y1677" s="2" t="s">
        <v>272</v>
      </c>
      <c r="Z1677" s="175" t="s">
        <v>273</v>
      </c>
      <c r="AA1677" s="24" t="s">
        <v>273</v>
      </c>
      <c r="AB1677" s="2" t="s">
        <v>273</v>
      </c>
      <c r="AC1677" s="25" t="s">
        <v>273</v>
      </c>
      <c r="AD1677" s="174" t="s">
        <v>272</v>
      </c>
      <c r="AE1677" s="25" t="s">
        <v>272</v>
      </c>
      <c r="AF1677" s="180">
        <v>100</v>
      </c>
    </row>
    <row r="1678" spans="1:32">
      <c r="A1678" s="134" t="str">
        <f t="shared" si="26"/>
        <v>DEfa_03.2</v>
      </c>
      <c r="C1678" s="177" t="s">
        <v>14</v>
      </c>
      <c r="D1678" s="178" t="s">
        <v>2</v>
      </c>
      <c r="E1678" s="178" t="s">
        <v>617</v>
      </c>
      <c r="F1678" s="178" t="s">
        <v>618</v>
      </c>
      <c r="G1678" s="178" t="s">
        <v>540</v>
      </c>
      <c r="H1678" s="177" t="s">
        <v>52</v>
      </c>
      <c r="I1678" s="179" t="s">
        <v>53</v>
      </c>
      <c r="J1678" s="59" t="s">
        <v>2066</v>
      </c>
      <c r="K1678" s="60" t="s">
        <v>2131</v>
      </c>
      <c r="L1678" s="174" t="s">
        <v>272</v>
      </c>
      <c r="M1678" s="2" t="s">
        <v>272</v>
      </c>
      <c r="N1678" s="175" t="s">
        <v>272</v>
      </c>
      <c r="O1678" s="24" t="s">
        <v>272</v>
      </c>
      <c r="P1678" s="2" t="s">
        <v>272</v>
      </c>
      <c r="Q1678" s="2" t="s">
        <v>273</v>
      </c>
      <c r="R1678" s="2" t="s">
        <v>273</v>
      </c>
      <c r="S1678" s="2" t="s">
        <v>273</v>
      </c>
      <c r="T1678" s="2" t="s">
        <v>273</v>
      </c>
      <c r="U1678" s="25" t="s">
        <v>273</v>
      </c>
      <c r="V1678" s="24" t="s">
        <v>272</v>
      </c>
      <c r="W1678" s="2" t="s">
        <v>272</v>
      </c>
      <c r="X1678" s="2" t="s">
        <v>273</v>
      </c>
      <c r="Y1678" s="2" t="s">
        <v>273</v>
      </c>
      <c r="Z1678" s="175" t="s">
        <v>273</v>
      </c>
      <c r="AA1678" s="24" t="s">
        <v>272</v>
      </c>
      <c r="AB1678" s="2" t="s">
        <v>272</v>
      </c>
      <c r="AC1678" s="25" t="s">
        <v>273</v>
      </c>
      <c r="AD1678" s="174" t="s">
        <v>272</v>
      </c>
      <c r="AE1678" s="25" t="s">
        <v>273</v>
      </c>
      <c r="AF1678" s="180">
        <v>100</v>
      </c>
    </row>
    <row r="1679" spans="1:32">
      <c r="A1679" s="134" t="str">
        <f t="shared" si="26"/>
        <v>DEfa_03.2</v>
      </c>
      <c r="C1679" s="177" t="s">
        <v>14</v>
      </c>
      <c r="D1679" s="178" t="s">
        <v>2</v>
      </c>
      <c r="E1679" s="178" t="s">
        <v>617</v>
      </c>
      <c r="F1679" s="178" t="s">
        <v>618</v>
      </c>
      <c r="G1679" s="178" t="s">
        <v>540</v>
      </c>
      <c r="H1679" s="177" t="s">
        <v>52</v>
      </c>
      <c r="I1679" s="179" t="s">
        <v>53</v>
      </c>
      <c r="J1679" s="59" t="s">
        <v>2068</v>
      </c>
      <c r="K1679" s="60" t="s">
        <v>2132</v>
      </c>
      <c r="L1679" s="174" t="s">
        <v>272</v>
      </c>
      <c r="M1679" s="2" t="s">
        <v>272</v>
      </c>
      <c r="N1679" s="175" t="s">
        <v>272</v>
      </c>
      <c r="O1679" s="24" t="s">
        <v>272</v>
      </c>
      <c r="P1679" s="2" t="s">
        <v>272</v>
      </c>
      <c r="Q1679" s="2" t="s">
        <v>273</v>
      </c>
      <c r="R1679" s="2" t="s">
        <v>273</v>
      </c>
      <c r="S1679" s="2" t="s">
        <v>273</v>
      </c>
      <c r="T1679" s="2" t="s">
        <v>273</v>
      </c>
      <c r="U1679" s="25" t="s">
        <v>273</v>
      </c>
      <c r="V1679" s="24" t="s">
        <v>272</v>
      </c>
      <c r="W1679" s="2" t="s">
        <v>272</v>
      </c>
      <c r="X1679" s="2" t="s">
        <v>273</v>
      </c>
      <c r="Y1679" s="2" t="s">
        <v>273</v>
      </c>
      <c r="Z1679" s="175" t="s">
        <v>273</v>
      </c>
      <c r="AA1679" s="24" t="s">
        <v>272</v>
      </c>
      <c r="AB1679" s="2" t="s">
        <v>272</v>
      </c>
      <c r="AC1679" s="25" t="s">
        <v>273</v>
      </c>
      <c r="AD1679" s="174" t="s">
        <v>272</v>
      </c>
      <c r="AE1679" s="25" t="s">
        <v>273</v>
      </c>
      <c r="AF1679" s="180">
        <v>100</v>
      </c>
    </row>
    <row r="1680" spans="1:32">
      <c r="A1680" s="134" t="str">
        <f t="shared" si="26"/>
        <v>DEfa_03.2</v>
      </c>
      <c r="C1680" s="177" t="s">
        <v>14</v>
      </c>
      <c r="D1680" s="178" t="s">
        <v>2</v>
      </c>
      <c r="E1680" s="178" t="s">
        <v>617</v>
      </c>
      <c r="F1680" s="178" t="s">
        <v>618</v>
      </c>
      <c r="G1680" s="178" t="s">
        <v>540</v>
      </c>
      <c r="H1680" s="177" t="s">
        <v>52</v>
      </c>
      <c r="I1680" s="179" t="s">
        <v>53</v>
      </c>
      <c r="J1680" s="59" t="s">
        <v>2070</v>
      </c>
      <c r="K1680" s="60" t="s">
        <v>2133</v>
      </c>
      <c r="L1680" s="174" t="s">
        <v>272</v>
      </c>
      <c r="M1680" s="2" t="s">
        <v>272</v>
      </c>
      <c r="N1680" s="175" t="s">
        <v>272</v>
      </c>
      <c r="O1680" s="24" t="s">
        <v>272</v>
      </c>
      <c r="P1680" s="2" t="s">
        <v>273</v>
      </c>
      <c r="Q1680" s="2" t="s">
        <v>273</v>
      </c>
      <c r="R1680" s="2" t="s">
        <v>273</v>
      </c>
      <c r="S1680" s="2" t="s">
        <v>273</v>
      </c>
      <c r="T1680" s="2" t="s">
        <v>273</v>
      </c>
      <c r="U1680" s="25" t="s">
        <v>273</v>
      </c>
      <c r="V1680" s="24" t="s">
        <v>272</v>
      </c>
      <c r="W1680" s="2" t="s">
        <v>272</v>
      </c>
      <c r="X1680" s="2" t="s">
        <v>272</v>
      </c>
      <c r="Y1680" s="2" t="s">
        <v>273</v>
      </c>
      <c r="Z1680" s="175" t="s">
        <v>273</v>
      </c>
      <c r="AA1680" s="24" t="s">
        <v>273</v>
      </c>
      <c r="AB1680" s="2" t="s">
        <v>273</v>
      </c>
      <c r="AC1680" s="25" t="s">
        <v>273</v>
      </c>
      <c r="AD1680" s="174" t="s">
        <v>272</v>
      </c>
      <c r="AE1680" s="25" t="s">
        <v>272</v>
      </c>
      <c r="AF1680" s="180">
        <v>100</v>
      </c>
    </row>
    <row r="1681" spans="1:32">
      <c r="A1681" s="134" t="str">
        <f t="shared" si="26"/>
        <v>DEfa_03.2</v>
      </c>
      <c r="C1681" s="177" t="s">
        <v>14</v>
      </c>
      <c r="D1681" s="178" t="s">
        <v>2</v>
      </c>
      <c r="E1681" s="178" t="s">
        <v>617</v>
      </c>
      <c r="F1681" s="178" t="s">
        <v>618</v>
      </c>
      <c r="G1681" s="178" t="s">
        <v>540</v>
      </c>
      <c r="H1681" s="177" t="s">
        <v>52</v>
      </c>
      <c r="I1681" s="179" t="s">
        <v>53</v>
      </c>
      <c r="J1681" s="59" t="s">
        <v>2072</v>
      </c>
      <c r="K1681" s="60" t="s">
        <v>2134</v>
      </c>
      <c r="L1681" s="174" t="s">
        <v>272</v>
      </c>
      <c r="M1681" s="2" t="s">
        <v>272</v>
      </c>
      <c r="N1681" s="175" t="s">
        <v>272</v>
      </c>
      <c r="O1681" s="24" t="s">
        <v>272</v>
      </c>
      <c r="P1681" s="2" t="s">
        <v>273</v>
      </c>
      <c r="Q1681" s="2" t="s">
        <v>273</v>
      </c>
      <c r="R1681" s="2" t="s">
        <v>273</v>
      </c>
      <c r="S1681" s="2" t="s">
        <v>273</v>
      </c>
      <c r="T1681" s="2" t="s">
        <v>273</v>
      </c>
      <c r="U1681" s="25" t="s">
        <v>273</v>
      </c>
      <c r="V1681" s="24" t="s">
        <v>272</v>
      </c>
      <c r="W1681" s="2" t="s">
        <v>272</v>
      </c>
      <c r="X1681" s="2" t="s">
        <v>273</v>
      </c>
      <c r="Y1681" s="2" t="s">
        <v>273</v>
      </c>
      <c r="Z1681" s="175" t="s">
        <v>273</v>
      </c>
      <c r="AA1681" s="24" t="s">
        <v>273</v>
      </c>
      <c r="AB1681" s="2" t="s">
        <v>273</v>
      </c>
      <c r="AC1681" s="25" t="s">
        <v>273</v>
      </c>
      <c r="AD1681" s="174" t="s">
        <v>272</v>
      </c>
      <c r="AE1681" s="25" t="s">
        <v>273</v>
      </c>
      <c r="AF1681" s="180">
        <v>0</v>
      </c>
    </row>
    <row r="1682" spans="1:32">
      <c r="A1682" s="134" t="str">
        <f t="shared" si="26"/>
        <v>DEfa_03.3</v>
      </c>
      <c r="C1682" s="177" t="s">
        <v>14</v>
      </c>
      <c r="D1682" s="178" t="s">
        <v>2</v>
      </c>
      <c r="E1682" s="178" t="s">
        <v>619</v>
      </c>
      <c r="F1682" s="178" t="s">
        <v>620</v>
      </c>
      <c r="G1682" s="178" t="s">
        <v>540</v>
      </c>
      <c r="H1682" s="177" t="s">
        <v>52</v>
      </c>
      <c r="I1682" s="179" t="s">
        <v>643</v>
      </c>
      <c r="J1682" s="59" t="s">
        <v>2135</v>
      </c>
      <c r="K1682" s="60" t="s">
        <v>2136</v>
      </c>
      <c r="L1682" s="174" t="s">
        <v>272</v>
      </c>
      <c r="M1682" s="2" t="s">
        <v>272</v>
      </c>
      <c r="N1682" s="175" t="s">
        <v>272</v>
      </c>
      <c r="O1682" s="24" t="s">
        <v>272</v>
      </c>
      <c r="P1682" s="2" t="s">
        <v>272</v>
      </c>
      <c r="Q1682" s="2" t="s">
        <v>272</v>
      </c>
      <c r="R1682" s="2" t="s">
        <v>273</v>
      </c>
      <c r="S1682" s="2" t="s">
        <v>272</v>
      </c>
      <c r="T1682" s="2" t="s">
        <v>273</v>
      </c>
      <c r="U1682" s="25" t="s">
        <v>273</v>
      </c>
      <c r="V1682" s="24" t="s">
        <v>272</v>
      </c>
      <c r="W1682" s="2" t="s">
        <v>272</v>
      </c>
      <c r="X1682" s="2" t="s">
        <v>273</v>
      </c>
      <c r="Y1682" s="2" t="s">
        <v>273</v>
      </c>
      <c r="Z1682" s="175" t="s">
        <v>273</v>
      </c>
      <c r="AA1682" s="24" t="s">
        <v>273</v>
      </c>
      <c r="AB1682" s="2" t="s">
        <v>273</v>
      </c>
      <c r="AC1682" s="25" t="s">
        <v>273</v>
      </c>
      <c r="AD1682" s="174" t="s">
        <v>272</v>
      </c>
      <c r="AE1682" s="25" t="s">
        <v>273</v>
      </c>
      <c r="AF1682" s="180">
        <v>100</v>
      </c>
    </row>
    <row r="1683" spans="1:32">
      <c r="A1683" s="134" t="str">
        <f t="shared" si="26"/>
        <v>DEfa_03.3</v>
      </c>
      <c r="C1683" s="177" t="s">
        <v>14</v>
      </c>
      <c r="D1683" s="178" t="s">
        <v>2</v>
      </c>
      <c r="E1683" s="178" t="s">
        <v>619</v>
      </c>
      <c r="F1683" s="178" t="s">
        <v>620</v>
      </c>
      <c r="G1683" s="178" t="s">
        <v>540</v>
      </c>
      <c r="H1683" s="177" t="s">
        <v>52</v>
      </c>
      <c r="I1683" s="179" t="s">
        <v>643</v>
      </c>
      <c r="J1683" s="59" t="s">
        <v>2137</v>
      </c>
      <c r="K1683" s="60" t="s">
        <v>2138</v>
      </c>
      <c r="L1683" s="174" t="s">
        <v>272</v>
      </c>
      <c r="M1683" s="2" t="s">
        <v>272</v>
      </c>
      <c r="N1683" s="175" t="s">
        <v>272</v>
      </c>
      <c r="O1683" s="24" t="s">
        <v>272</v>
      </c>
      <c r="P1683" s="2" t="s">
        <v>272</v>
      </c>
      <c r="Q1683" s="2" t="s">
        <v>272</v>
      </c>
      <c r="R1683" s="2" t="s">
        <v>273</v>
      </c>
      <c r="S1683" s="2" t="s">
        <v>272</v>
      </c>
      <c r="T1683" s="2" t="s">
        <v>273</v>
      </c>
      <c r="U1683" s="25" t="s">
        <v>273</v>
      </c>
      <c r="V1683" s="24" t="s">
        <v>272</v>
      </c>
      <c r="W1683" s="2" t="s">
        <v>272</v>
      </c>
      <c r="X1683" s="2" t="s">
        <v>273</v>
      </c>
      <c r="Y1683" s="2" t="s">
        <v>273</v>
      </c>
      <c r="Z1683" s="175" t="s">
        <v>273</v>
      </c>
      <c r="AA1683" s="24" t="s">
        <v>273</v>
      </c>
      <c r="AB1683" s="2" t="s">
        <v>273</v>
      </c>
      <c r="AC1683" s="25" t="s">
        <v>273</v>
      </c>
      <c r="AD1683" s="174" t="s">
        <v>272</v>
      </c>
      <c r="AE1683" s="25" t="s">
        <v>273</v>
      </c>
      <c r="AF1683" s="180">
        <v>100</v>
      </c>
    </row>
    <row r="1684" spans="1:32">
      <c r="A1684" s="134" t="str">
        <f t="shared" si="26"/>
        <v>DEfa_03.3</v>
      </c>
      <c r="C1684" s="177" t="s">
        <v>14</v>
      </c>
      <c r="D1684" s="178" t="s">
        <v>2</v>
      </c>
      <c r="E1684" s="178" t="s">
        <v>619</v>
      </c>
      <c r="F1684" s="178" t="s">
        <v>620</v>
      </c>
      <c r="G1684" s="178" t="s">
        <v>540</v>
      </c>
      <c r="H1684" s="177" t="s">
        <v>52</v>
      </c>
      <c r="I1684" s="179" t="s">
        <v>643</v>
      </c>
      <c r="J1684" s="59" t="s">
        <v>2139</v>
      </c>
      <c r="K1684" s="60" t="s">
        <v>2140</v>
      </c>
      <c r="L1684" s="174" t="s">
        <v>272</v>
      </c>
      <c r="M1684" s="2" t="s">
        <v>272</v>
      </c>
      <c r="N1684" s="175" t="s">
        <v>272</v>
      </c>
      <c r="O1684" s="24" t="s">
        <v>272</v>
      </c>
      <c r="P1684" s="2" t="s">
        <v>272</v>
      </c>
      <c r="Q1684" s="2" t="s">
        <v>272</v>
      </c>
      <c r="R1684" s="2" t="s">
        <v>273</v>
      </c>
      <c r="S1684" s="2" t="s">
        <v>272</v>
      </c>
      <c r="T1684" s="2" t="s">
        <v>273</v>
      </c>
      <c r="U1684" s="25" t="s">
        <v>273</v>
      </c>
      <c r="V1684" s="24" t="s">
        <v>272</v>
      </c>
      <c r="W1684" s="2" t="s">
        <v>272</v>
      </c>
      <c r="X1684" s="2" t="s">
        <v>273</v>
      </c>
      <c r="Y1684" s="2" t="s">
        <v>273</v>
      </c>
      <c r="Z1684" s="175" t="s">
        <v>273</v>
      </c>
      <c r="AA1684" s="24" t="s">
        <v>273</v>
      </c>
      <c r="AB1684" s="2" t="s">
        <v>273</v>
      </c>
      <c r="AC1684" s="25" t="s">
        <v>273</v>
      </c>
      <c r="AD1684" s="174" t="s">
        <v>272</v>
      </c>
      <c r="AE1684" s="25" t="s">
        <v>273</v>
      </c>
      <c r="AF1684" s="180">
        <v>100</v>
      </c>
    </row>
    <row r="1685" spans="1:32">
      <c r="A1685" s="134" t="str">
        <f t="shared" si="26"/>
        <v>DEfa_04.1</v>
      </c>
      <c r="C1685" s="177" t="s">
        <v>14</v>
      </c>
      <c r="D1685" s="178" t="s">
        <v>2</v>
      </c>
      <c r="E1685" s="178" t="s">
        <v>621</v>
      </c>
      <c r="F1685" s="178" t="s">
        <v>622</v>
      </c>
      <c r="G1685" s="178" t="s">
        <v>533</v>
      </c>
      <c r="H1685" s="177" t="s">
        <v>52</v>
      </c>
      <c r="I1685" s="179" t="s">
        <v>53</v>
      </c>
      <c r="J1685" s="59" t="s">
        <v>1936</v>
      </c>
      <c r="K1685" s="60" t="s">
        <v>2141</v>
      </c>
      <c r="L1685" s="174" t="s">
        <v>272</v>
      </c>
      <c r="M1685" s="2" t="s">
        <v>272</v>
      </c>
      <c r="N1685" s="175" t="s">
        <v>273</v>
      </c>
      <c r="O1685" s="24"/>
      <c r="P1685" s="2"/>
      <c r="Q1685" s="2"/>
      <c r="R1685" s="2"/>
      <c r="S1685" s="2"/>
      <c r="T1685" s="2"/>
      <c r="U1685" s="25"/>
      <c r="V1685" s="24"/>
      <c r="W1685" s="2"/>
      <c r="X1685" s="2"/>
      <c r="Y1685" s="2"/>
      <c r="Z1685" s="175"/>
      <c r="AA1685" s="24"/>
      <c r="AB1685" s="2"/>
      <c r="AC1685" s="25"/>
      <c r="AD1685" s="174"/>
      <c r="AE1685" s="25"/>
      <c r="AF1685" s="180">
        <v>100</v>
      </c>
    </row>
    <row r="1686" spans="1:32">
      <c r="A1686" s="134" t="str">
        <f t="shared" si="26"/>
        <v>DEfa_04.1</v>
      </c>
      <c r="C1686" s="177" t="s">
        <v>14</v>
      </c>
      <c r="D1686" s="178" t="s">
        <v>2</v>
      </c>
      <c r="E1686" s="178" t="s">
        <v>621</v>
      </c>
      <c r="F1686" s="178" t="s">
        <v>622</v>
      </c>
      <c r="G1686" s="178" t="s">
        <v>533</v>
      </c>
      <c r="H1686" s="177" t="s">
        <v>52</v>
      </c>
      <c r="I1686" s="179" t="s">
        <v>53</v>
      </c>
      <c r="J1686" s="59" t="s">
        <v>1934</v>
      </c>
      <c r="K1686" s="60" t="s">
        <v>2142</v>
      </c>
      <c r="L1686" s="174" t="s">
        <v>272</v>
      </c>
      <c r="M1686" s="2" t="s">
        <v>272</v>
      </c>
      <c r="N1686" s="175" t="s">
        <v>273</v>
      </c>
      <c r="O1686" s="24"/>
      <c r="P1686" s="2"/>
      <c r="Q1686" s="2"/>
      <c r="R1686" s="2"/>
      <c r="S1686" s="2"/>
      <c r="T1686" s="2"/>
      <c r="U1686" s="25"/>
      <c r="V1686" s="24"/>
      <c r="W1686" s="2"/>
      <c r="X1686" s="2"/>
      <c r="Y1686" s="2"/>
      <c r="Z1686" s="175"/>
      <c r="AA1686" s="24"/>
      <c r="AB1686" s="2"/>
      <c r="AC1686" s="25"/>
      <c r="AD1686" s="174"/>
      <c r="AE1686" s="25"/>
      <c r="AF1686" s="180">
        <v>100</v>
      </c>
    </row>
    <row r="1687" spans="1:32">
      <c r="A1687" s="134" t="str">
        <f t="shared" si="26"/>
        <v>DEfa_04.1</v>
      </c>
      <c r="C1687" s="177" t="s">
        <v>14</v>
      </c>
      <c r="D1687" s="178" t="s">
        <v>2</v>
      </c>
      <c r="E1687" s="178" t="s">
        <v>621</v>
      </c>
      <c r="F1687" s="178" t="s">
        <v>622</v>
      </c>
      <c r="G1687" s="178" t="s">
        <v>533</v>
      </c>
      <c r="H1687" s="177" t="s">
        <v>52</v>
      </c>
      <c r="I1687" s="179" t="s">
        <v>53</v>
      </c>
      <c r="J1687" s="59" t="s">
        <v>1928</v>
      </c>
      <c r="K1687" s="60" t="s">
        <v>2143</v>
      </c>
      <c r="L1687" s="174" t="s">
        <v>272</v>
      </c>
      <c r="M1687" s="2" t="s">
        <v>272</v>
      </c>
      <c r="N1687" s="175" t="s">
        <v>273</v>
      </c>
      <c r="O1687" s="24"/>
      <c r="P1687" s="2"/>
      <c r="Q1687" s="2"/>
      <c r="R1687" s="2"/>
      <c r="S1687" s="2"/>
      <c r="T1687" s="2"/>
      <c r="U1687" s="25"/>
      <c r="V1687" s="24"/>
      <c r="W1687" s="2"/>
      <c r="X1687" s="2"/>
      <c r="Y1687" s="2"/>
      <c r="Z1687" s="175"/>
      <c r="AA1687" s="24"/>
      <c r="AB1687" s="2"/>
      <c r="AC1687" s="25"/>
      <c r="AD1687" s="174"/>
      <c r="AE1687" s="25"/>
      <c r="AF1687" s="180">
        <v>100</v>
      </c>
    </row>
    <row r="1688" spans="1:32">
      <c r="A1688" s="134" t="str">
        <f t="shared" si="26"/>
        <v>DEfa_04.1</v>
      </c>
      <c r="C1688" s="177" t="s">
        <v>14</v>
      </c>
      <c r="D1688" s="178" t="s">
        <v>2</v>
      </c>
      <c r="E1688" s="178" t="s">
        <v>621</v>
      </c>
      <c r="F1688" s="178" t="s">
        <v>622</v>
      </c>
      <c r="G1688" s="178" t="s">
        <v>533</v>
      </c>
      <c r="H1688" s="177" t="s">
        <v>52</v>
      </c>
      <c r="I1688" s="179" t="s">
        <v>53</v>
      </c>
      <c r="J1688" s="59" t="s">
        <v>1932</v>
      </c>
      <c r="K1688" s="60" t="s">
        <v>2144</v>
      </c>
      <c r="L1688" s="174" t="s">
        <v>272</v>
      </c>
      <c r="M1688" s="2" t="s">
        <v>272</v>
      </c>
      <c r="N1688" s="175" t="s">
        <v>273</v>
      </c>
      <c r="O1688" s="24"/>
      <c r="P1688" s="2"/>
      <c r="Q1688" s="2"/>
      <c r="R1688" s="2"/>
      <c r="S1688" s="2"/>
      <c r="T1688" s="2"/>
      <c r="U1688" s="25"/>
      <c r="V1688" s="24"/>
      <c r="W1688" s="2"/>
      <c r="X1688" s="2"/>
      <c r="Y1688" s="2"/>
      <c r="Z1688" s="175"/>
      <c r="AA1688" s="24"/>
      <c r="AB1688" s="2"/>
      <c r="AC1688" s="25"/>
      <c r="AD1688" s="174"/>
      <c r="AE1688" s="25"/>
      <c r="AF1688" s="180">
        <v>100</v>
      </c>
    </row>
    <row r="1689" spans="1:32">
      <c r="A1689" s="134" t="str">
        <f t="shared" si="26"/>
        <v>DEfa_04.1</v>
      </c>
      <c r="C1689" s="177" t="s">
        <v>14</v>
      </c>
      <c r="D1689" s="178" t="s">
        <v>2</v>
      </c>
      <c r="E1689" s="178" t="s">
        <v>621</v>
      </c>
      <c r="F1689" s="178" t="s">
        <v>622</v>
      </c>
      <c r="G1689" s="178" t="s">
        <v>533</v>
      </c>
      <c r="H1689" s="177" t="s">
        <v>52</v>
      </c>
      <c r="I1689" s="179" t="s">
        <v>53</v>
      </c>
      <c r="J1689" s="59" t="s">
        <v>1930</v>
      </c>
      <c r="K1689" s="60" t="s">
        <v>2145</v>
      </c>
      <c r="L1689" s="174" t="s">
        <v>272</v>
      </c>
      <c r="M1689" s="2" t="s">
        <v>272</v>
      </c>
      <c r="N1689" s="175" t="s">
        <v>273</v>
      </c>
      <c r="O1689" s="24"/>
      <c r="P1689" s="2"/>
      <c r="Q1689" s="2"/>
      <c r="R1689" s="2"/>
      <c r="S1689" s="2"/>
      <c r="T1689" s="2"/>
      <c r="U1689" s="25"/>
      <c r="V1689" s="24"/>
      <c r="W1689" s="2"/>
      <c r="X1689" s="2"/>
      <c r="Y1689" s="2"/>
      <c r="Z1689" s="175"/>
      <c r="AA1689" s="24"/>
      <c r="AB1689" s="2"/>
      <c r="AC1689" s="25"/>
      <c r="AD1689" s="174"/>
      <c r="AE1689" s="25"/>
      <c r="AF1689" s="180">
        <v>100</v>
      </c>
    </row>
    <row r="1690" spans="1:32">
      <c r="A1690" s="134" t="str">
        <f t="shared" si="26"/>
        <v>DEfa_04.1</v>
      </c>
      <c r="C1690" s="177" t="s">
        <v>14</v>
      </c>
      <c r="D1690" s="178" t="s">
        <v>2</v>
      </c>
      <c r="E1690" s="178" t="s">
        <v>621</v>
      </c>
      <c r="F1690" s="178" t="s">
        <v>622</v>
      </c>
      <c r="G1690" s="178" t="s">
        <v>533</v>
      </c>
      <c r="H1690" s="177" t="s">
        <v>52</v>
      </c>
      <c r="I1690" s="179" t="s">
        <v>53</v>
      </c>
      <c r="J1690" s="59" t="s">
        <v>2044</v>
      </c>
      <c r="K1690" s="60" t="s">
        <v>2146</v>
      </c>
      <c r="L1690" s="174" t="s">
        <v>272</v>
      </c>
      <c r="M1690" s="2" t="s">
        <v>272</v>
      </c>
      <c r="N1690" s="175" t="s">
        <v>273</v>
      </c>
      <c r="O1690" s="24"/>
      <c r="P1690" s="2"/>
      <c r="Q1690" s="2"/>
      <c r="R1690" s="2"/>
      <c r="S1690" s="2"/>
      <c r="T1690" s="2"/>
      <c r="U1690" s="25"/>
      <c r="V1690" s="24"/>
      <c r="W1690" s="2"/>
      <c r="X1690" s="2"/>
      <c r="Y1690" s="2"/>
      <c r="Z1690" s="175"/>
      <c r="AA1690" s="24"/>
      <c r="AB1690" s="2"/>
      <c r="AC1690" s="25"/>
      <c r="AD1690" s="174"/>
      <c r="AE1690" s="25"/>
      <c r="AF1690" s="180">
        <v>100</v>
      </c>
    </row>
    <row r="1691" spans="1:32">
      <c r="A1691" s="134" t="str">
        <f t="shared" si="26"/>
        <v>DEfa_04.1</v>
      </c>
      <c r="C1691" s="177" t="s">
        <v>14</v>
      </c>
      <c r="D1691" s="178" t="s">
        <v>2</v>
      </c>
      <c r="E1691" s="178" t="s">
        <v>621</v>
      </c>
      <c r="F1691" s="178" t="s">
        <v>622</v>
      </c>
      <c r="G1691" s="178" t="s">
        <v>533</v>
      </c>
      <c r="H1691" s="177" t="s">
        <v>52</v>
      </c>
      <c r="I1691" s="179" t="s">
        <v>53</v>
      </c>
      <c r="J1691" s="59" t="s">
        <v>2046</v>
      </c>
      <c r="K1691" s="60" t="s">
        <v>2147</v>
      </c>
      <c r="L1691" s="174" t="s">
        <v>272</v>
      </c>
      <c r="M1691" s="2" t="s">
        <v>272</v>
      </c>
      <c r="N1691" s="175" t="s">
        <v>273</v>
      </c>
      <c r="O1691" s="24"/>
      <c r="P1691" s="2"/>
      <c r="Q1691" s="2"/>
      <c r="R1691" s="2"/>
      <c r="S1691" s="2"/>
      <c r="T1691" s="2"/>
      <c r="U1691" s="25"/>
      <c r="V1691" s="24"/>
      <c r="W1691" s="2"/>
      <c r="X1691" s="2"/>
      <c r="Y1691" s="2"/>
      <c r="Z1691" s="175"/>
      <c r="AA1691" s="24"/>
      <c r="AB1691" s="2"/>
      <c r="AC1691" s="25"/>
      <c r="AD1691" s="174"/>
      <c r="AE1691" s="25"/>
      <c r="AF1691" s="180">
        <v>100</v>
      </c>
    </row>
    <row r="1692" spans="1:32">
      <c r="A1692" s="134" t="str">
        <f t="shared" si="26"/>
        <v>DEfa_04.1</v>
      </c>
      <c r="C1692" s="177" t="s">
        <v>14</v>
      </c>
      <c r="D1692" s="178" t="s">
        <v>2</v>
      </c>
      <c r="E1692" s="178" t="s">
        <v>621</v>
      </c>
      <c r="F1692" s="178" t="s">
        <v>622</v>
      </c>
      <c r="G1692" s="178" t="s">
        <v>533</v>
      </c>
      <c r="H1692" s="177" t="s">
        <v>52</v>
      </c>
      <c r="I1692" s="179" t="s">
        <v>53</v>
      </c>
      <c r="J1692" s="59" t="s">
        <v>2048</v>
      </c>
      <c r="K1692" s="60" t="s">
        <v>2148</v>
      </c>
      <c r="L1692" s="174" t="s">
        <v>272</v>
      </c>
      <c r="M1692" s="2" t="s">
        <v>272</v>
      </c>
      <c r="N1692" s="175" t="s">
        <v>273</v>
      </c>
      <c r="O1692" s="24"/>
      <c r="P1692" s="2"/>
      <c r="Q1692" s="2"/>
      <c r="R1692" s="2"/>
      <c r="S1692" s="2"/>
      <c r="T1692" s="2"/>
      <c r="U1692" s="25"/>
      <c r="V1692" s="24"/>
      <c r="W1692" s="2"/>
      <c r="X1692" s="2"/>
      <c r="Y1692" s="2"/>
      <c r="Z1692" s="175"/>
      <c r="AA1692" s="24"/>
      <c r="AB1692" s="2"/>
      <c r="AC1692" s="25"/>
      <c r="AD1692" s="174"/>
      <c r="AE1692" s="25"/>
      <c r="AF1692" s="180">
        <v>100</v>
      </c>
    </row>
    <row r="1693" spans="1:32">
      <c r="A1693" s="134" t="str">
        <f t="shared" si="26"/>
        <v>DEfa_04.1</v>
      </c>
      <c r="C1693" s="177" t="s">
        <v>14</v>
      </c>
      <c r="D1693" s="178" t="s">
        <v>2</v>
      </c>
      <c r="E1693" s="178" t="s">
        <v>621</v>
      </c>
      <c r="F1693" s="178" t="s">
        <v>622</v>
      </c>
      <c r="G1693" s="178" t="s">
        <v>533</v>
      </c>
      <c r="H1693" s="177" t="s">
        <v>52</v>
      </c>
      <c r="I1693" s="179" t="s">
        <v>53</v>
      </c>
      <c r="J1693" s="59" t="s">
        <v>2050</v>
      </c>
      <c r="K1693" s="60" t="s">
        <v>2149</v>
      </c>
      <c r="L1693" s="174" t="s">
        <v>272</v>
      </c>
      <c r="M1693" s="2" t="s">
        <v>272</v>
      </c>
      <c r="N1693" s="175" t="s">
        <v>273</v>
      </c>
      <c r="O1693" s="24"/>
      <c r="P1693" s="2"/>
      <c r="Q1693" s="2"/>
      <c r="R1693" s="2"/>
      <c r="S1693" s="2"/>
      <c r="T1693" s="2"/>
      <c r="U1693" s="25"/>
      <c r="V1693" s="24"/>
      <c r="W1693" s="2"/>
      <c r="X1693" s="2"/>
      <c r="Y1693" s="2"/>
      <c r="Z1693" s="175"/>
      <c r="AA1693" s="24"/>
      <c r="AB1693" s="2"/>
      <c r="AC1693" s="25"/>
      <c r="AD1693" s="174"/>
      <c r="AE1693" s="25"/>
      <c r="AF1693" s="180">
        <v>100</v>
      </c>
    </row>
    <row r="1694" spans="1:32">
      <c r="A1694" s="134" t="str">
        <f t="shared" si="26"/>
        <v>DEfa_04.1</v>
      </c>
      <c r="C1694" s="177" t="s">
        <v>14</v>
      </c>
      <c r="D1694" s="178" t="s">
        <v>2</v>
      </c>
      <c r="E1694" s="178" t="s">
        <v>621</v>
      </c>
      <c r="F1694" s="178" t="s">
        <v>622</v>
      </c>
      <c r="G1694" s="178" t="s">
        <v>533</v>
      </c>
      <c r="H1694" s="177" t="s">
        <v>52</v>
      </c>
      <c r="I1694" s="179" t="s">
        <v>53</v>
      </c>
      <c r="J1694" s="59" t="s">
        <v>2052</v>
      </c>
      <c r="K1694" s="60" t="s">
        <v>2150</v>
      </c>
      <c r="L1694" s="174" t="s">
        <v>272</v>
      </c>
      <c r="M1694" s="2" t="s">
        <v>272</v>
      </c>
      <c r="N1694" s="175" t="s">
        <v>273</v>
      </c>
      <c r="O1694" s="24"/>
      <c r="P1694" s="2"/>
      <c r="Q1694" s="2"/>
      <c r="R1694" s="2"/>
      <c r="S1694" s="2"/>
      <c r="T1694" s="2"/>
      <c r="U1694" s="25"/>
      <c r="V1694" s="24"/>
      <c r="W1694" s="2"/>
      <c r="X1694" s="2"/>
      <c r="Y1694" s="2"/>
      <c r="Z1694" s="175"/>
      <c r="AA1694" s="24"/>
      <c r="AB1694" s="2"/>
      <c r="AC1694" s="25"/>
      <c r="AD1694" s="174"/>
      <c r="AE1694" s="25"/>
      <c r="AF1694" s="180">
        <v>100</v>
      </c>
    </row>
    <row r="1695" spans="1:32">
      <c r="A1695" s="134" t="str">
        <f t="shared" si="26"/>
        <v>DEfa_04.1</v>
      </c>
      <c r="C1695" s="177" t="s">
        <v>14</v>
      </c>
      <c r="D1695" s="178" t="s">
        <v>2</v>
      </c>
      <c r="E1695" s="178" t="s">
        <v>621</v>
      </c>
      <c r="F1695" s="178" t="s">
        <v>622</v>
      </c>
      <c r="G1695" s="178" t="s">
        <v>533</v>
      </c>
      <c r="H1695" s="177" t="s">
        <v>52</v>
      </c>
      <c r="I1695" s="179" t="s">
        <v>53</v>
      </c>
      <c r="J1695" s="59" t="s">
        <v>2054</v>
      </c>
      <c r="K1695" s="60" t="s">
        <v>2151</v>
      </c>
      <c r="L1695" s="174" t="s">
        <v>272</v>
      </c>
      <c r="M1695" s="2" t="s">
        <v>272</v>
      </c>
      <c r="N1695" s="175" t="s">
        <v>273</v>
      </c>
      <c r="O1695" s="24"/>
      <c r="P1695" s="2"/>
      <c r="Q1695" s="2"/>
      <c r="R1695" s="2"/>
      <c r="S1695" s="2"/>
      <c r="T1695" s="2"/>
      <c r="U1695" s="25"/>
      <c r="V1695" s="24"/>
      <c r="W1695" s="2"/>
      <c r="X1695" s="2"/>
      <c r="Y1695" s="2"/>
      <c r="Z1695" s="175"/>
      <c r="AA1695" s="24"/>
      <c r="AB1695" s="2"/>
      <c r="AC1695" s="25"/>
      <c r="AD1695" s="174"/>
      <c r="AE1695" s="25"/>
      <c r="AF1695" s="180">
        <v>100</v>
      </c>
    </row>
    <row r="1696" spans="1:32">
      <c r="A1696" s="134" t="str">
        <f t="shared" si="26"/>
        <v>DEfa_04.1</v>
      </c>
      <c r="C1696" s="177" t="s">
        <v>14</v>
      </c>
      <c r="D1696" s="178" t="s">
        <v>2</v>
      </c>
      <c r="E1696" s="178" t="s">
        <v>621</v>
      </c>
      <c r="F1696" s="178" t="s">
        <v>622</v>
      </c>
      <c r="G1696" s="178" t="s">
        <v>533</v>
      </c>
      <c r="H1696" s="177" t="s">
        <v>52</v>
      </c>
      <c r="I1696" s="179" t="s">
        <v>53</v>
      </c>
      <c r="J1696" s="59" t="s">
        <v>2056</v>
      </c>
      <c r="K1696" s="60" t="s">
        <v>2152</v>
      </c>
      <c r="L1696" s="174" t="s">
        <v>272</v>
      </c>
      <c r="M1696" s="2" t="s">
        <v>272</v>
      </c>
      <c r="N1696" s="175" t="s">
        <v>273</v>
      </c>
      <c r="O1696" s="24"/>
      <c r="P1696" s="2"/>
      <c r="Q1696" s="2"/>
      <c r="R1696" s="2"/>
      <c r="S1696" s="2"/>
      <c r="T1696" s="2"/>
      <c r="U1696" s="25"/>
      <c r="V1696" s="24"/>
      <c r="W1696" s="2"/>
      <c r="X1696" s="2"/>
      <c r="Y1696" s="2"/>
      <c r="Z1696" s="175"/>
      <c r="AA1696" s="24"/>
      <c r="AB1696" s="2"/>
      <c r="AC1696" s="25"/>
      <c r="AD1696" s="174"/>
      <c r="AE1696" s="25"/>
      <c r="AF1696" s="180">
        <v>100</v>
      </c>
    </row>
    <row r="1697" spans="1:32">
      <c r="A1697" s="134" t="str">
        <f t="shared" si="26"/>
        <v>DEfa_04.1</v>
      </c>
      <c r="C1697" s="177" t="s">
        <v>14</v>
      </c>
      <c r="D1697" s="178" t="s">
        <v>2</v>
      </c>
      <c r="E1697" s="178" t="s">
        <v>621</v>
      </c>
      <c r="F1697" s="178" t="s">
        <v>622</v>
      </c>
      <c r="G1697" s="178" t="s">
        <v>533</v>
      </c>
      <c r="H1697" s="177" t="s">
        <v>52</v>
      </c>
      <c r="I1697" s="179" t="s">
        <v>53</v>
      </c>
      <c r="J1697" s="59" t="s">
        <v>2058</v>
      </c>
      <c r="K1697" s="60" t="s">
        <v>2153</v>
      </c>
      <c r="L1697" s="174" t="s">
        <v>272</v>
      </c>
      <c r="M1697" s="2" t="s">
        <v>272</v>
      </c>
      <c r="N1697" s="175" t="s">
        <v>273</v>
      </c>
      <c r="O1697" s="24"/>
      <c r="P1697" s="2"/>
      <c r="Q1697" s="2"/>
      <c r="R1697" s="2"/>
      <c r="S1697" s="2"/>
      <c r="T1697" s="2"/>
      <c r="U1697" s="25"/>
      <c r="V1697" s="24"/>
      <c r="W1697" s="2"/>
      <c r="X1697" s="2"/>
      <c r="Y1697" s="2"/>
      <c r="Z1697" s="175"/>
      <c r="AA1697" s="24"/>
      <c r="AB1697" s="2"/>
      <c r="AC1697" s="25"/>
      <c r="AD1697" s="174"/>
      <c r="AE1697" s="25"/>
      <c r="AF1697" s="180">
        <v>100</v>
      </c>
    </row>
    <row r="1698" spans="1:32">
      <c r="A1698" s="134" t="str">
        <f t="shared" si="26"/>
        <v>DEfa_04.1</v>
      </c>
      <c r="C1698" s="177" t="s">
        <v>14</v>
      </c>
      <c r="D1698" s="178" t="s">
        <v>2</v>
      </c>
      <c r="E1698" s="178" t="s">
        <v>621</v>
      </c>
      <c r="F1698" s="178" t="s">
        <v>622</v>
      </c>
      <c r="G1698" s="178" t="s">
        <v>533</v>
      </c>
      <c r="H1698" s="177" t="s">
        <v>52</v>
      </c>
      <c r="I1698" s="179" t="s">
        <v>53</v>
      </c>
      <c r="J1698" s="59" t="s">
        <v>2060</v>
      </c>
      <c r="K1698" s="60" t="s">
        <v>2154</v>
      </c>
      <c r="L1698" s="174" t="s">
        <v>272</v>
      </c>
      <c r="M1698" s="2" t="s">
        <v>272</v>
      </c>
      <c r="N1698" s="175" t="s">
        <v>273</v>
      </c>
      <c r="O1698" s="24"/>
      <c r="P1698" s="2"/>
      <c r="Q1698" s="2"/>
      <c r="R1698" s="2"/>
      <c r="S1698" s="2"/>
      <c r="T1698" s="2"/>
      <c r="U1698" s="25"/>
      <c r="V1698" s="24"/>
      <c r="W1698" s="2"/>
      <c r="X1698" s="2"/>
      <c r="Y1698" s="2"/>
      <c r="Z1698" s="175"/>
      <c r="AA1698" s="24"/>
      <c r="AB1698" s="2"/>
      <c r="AC1698" s="25"/>
      <c r="AD1698" s="174"/>
      <c r="AE1698" s="25"/>
      <c r="AF1698" s="180">
        <v>100</v>
      </c>
    </row>
    <row r="1699" spans="1:32">
      <c r="A1699" s="134" t="str">
        <f t="shared" si="26"/>
        <v>DEfa_04.1</v>
      </c>
      <c r="C1699" s="177" t="s">
        <v>14</v>
      </c>
      <c r="D1699" s="178" t="s">
        <v>2</v>
      </c>
      <c r="E1699" s="178" t="s">
        <v>621</v>
      </c>
      <c r="F1699" s="178" t="s">
        <v>622</v>
      </c>
      <c r="G1699" s="178" t="s">
        <v>533</v>
      </c>
      <c r="H1699" s="177" t="s">
        <v>52</v>
      </c>
      <c r="I1699" s="179" t="s">
        <v>53</v>
      </c>
      <c r="J1699" s="59" t="s">
        <v>2062</v>
      </c>
      <c r="K1699" s="60" t="s">
        <v>2155</v>
      </c>
      <c r="L1699" s="174" t="s">
        <v>272</v>
      </c>
      <c r="M1699" s="2" t="s">
        <v>272</v>
      </c>
      <c r="N1699" s="175" t="s">
        <v>273</v>
      </c>
      <c r="O1699" s="24"/>
      <c r="P1699" s="2"/>
      <c r="Q1699" s="2"/>
      <c r="R1699" s="2"/>
      <c r="S1699" s="2"/>
      <c r="T1699" s="2"/>
      <c r="U1699" s="25"/>
      <c r="V1699" s="24"/>
      <c r="W1699" s="2"/>
      <c r="X1699" s="2"/>
      <c r="Y1699" s="2"/>
      <c r="Z1699" s="175"/>
      <c r="AA1699" s="24"/>
      <c r="AB1699" s="2"/>
      <c r="AC1699" s="25"/>
      <c r="AD1699" s="174"/>
      <c r="AE1699" s="25"/>
      <c r="AF1699" s="180">
        <v>100</v>
      </c>
    </row>
    <row r="1700" spans="1:32">
      <c r="A1700" s="134" t="str">
        <f t="shared" si="26"/>
        <v>DEfa_04.1</v>
      </c>
      <c r="C1700" s="177" t="s">
        <v>14</v>
      </c>
      <c r="D1700" s="178" t="s">
        <v>2</v>
      </c>
      <c r="E1700" s="178" t="s">
        <v>621</v>
      </c>
      <c r="F1700" s="178" t="s">
        <v>622</v>
      </c>
      <c r="G1700" s="178" t="s">
        <v>533</v>
      </c>
      <c r="H1700" s="177" t="s">
        <v>52</v>
      </c>
      <c r="I1700" s="179" t="s">
        <v>53</v>
      </c>
      <c r="J1700" s="59" t="s">
        <v>2064</v>
      </c>
      <c r="K1700" s="60" t="s">
        <v>2156</v>
      </c>
      <c r="L1700" s="174" t="s">
        <v>272</v>
      </c>
      <c r="M1700" s="2" t="s">
        <v>272</v>
      </c>
      <c r="N1700" s="175" t="s">
        <v>273</v>
      </c>
      <c r="O1700" s="24"/>
      <c r="P1700" s="2"/>
      <c r="Q1700" s="2"/>
      <c r="R1700" s="2"/>
      <c r="S1700" s="2"/>
      <c r="T1700" s="2"/>
      <c r="U1700" s="25"/>
      <c r="V1700" s="24"/>
      <c r="W1700" s="2"/>
      <c r="X1700" s="2"/>
      <c r="Y1700" s="2"/>
      <c r="Z1700" s="175"/>
      <c r="AA1700" s="24"/>
      <c r="AB1700" s="2"/>
      <c r="AC1700" s="25"/>
      <c r="AD1700" s="174"/>
      <c r="AE1700" s="25"/>
      <c r="AF1700" s="180">
        <v>100</v>
      </c>
    </row>
    <row r="1701" spans="1:32">
      <c r="A1701" s="134" t="str">
        <f t="shared" si="26"/>
        <v>DEfa_04.1</v>
      </c>
      <c r="C1701" s="177" t="s">
        <v>14</v>
      </c>
      <c r="D1701" s="178" t="s">
        <v>2</v>
      </c>
      <c r="E1701" s="178" t="s">
        <v>621</v>
      </c>
      <c r="F1701" s="178" t="s">
        <v>622</v>
      </c>
      <c r="G1701" s="178" t="s">
        <v>533</v>
      </c>
      <c r="H1701" s="177" t="s">
        <v>52</v>
      </c>
      <c r="I1701" s="179" t="s">
        <v>53</v>
      </c>
      <c r="J1701" s="59" t="s">
        <v>2066</v>
      </c>
      <c r="K1701" s="60" t="s">
        <v>2131</v>
      </c>
      <c r="L1701" s="174" t="s">
        <v>272</v>
      </c>
      <c r="M1701" s="2" t="s">
        <v>272</v>
      </c>
      <c r="N1701" s="175" t="s">
        <v>273</v>
      </c>
      <c r="O1701" s="24"/>
      <c r="P1701" s="2"/>
      <c r="Q1701" s="2"/>
      <c r="R1701" s="2"/>
      <c r="S1701" s="2"/>
      <c r="T1701" s="2"/>
      <c r="U1701" s="25"/>
      <c r="V1701" s="24"/>
      <c r="W1701" s="2"/>
      <c r="X1701" s="2"/>
      <c r="Y1701" s="2"/>
      <c r="Z1701" s="175"/>
      <c r="AA1701" s="24"/>
      <c r="AB1701" s="2"/>
      <c r="AC1701" s="25"/>
      <c r="AD1701" s="174"/>
      <c r="AE1701" s="25"/>
      <c r="AF1701" s="180">
        <v>100</v>
      </c>
    </row>
    <row r="1702" spans="1:32">
      <c r="A1702" s="134" t="str">
        <f t="shared" si="26"/>
        <v>DEfa_04.1</v>
      </c>
      <c r="C1702" s="177" t="s">
        <v>14</v>
      </c>
      <c r="D1702" s="178" t="s">
        <v>2</v>
      </c>
      <c r="E1702" s="178" t="s">
        <v>621</v>
      </c>
      <c r="F1702" s="178" t="s">
        <v>622</v>
      </c>
      <c r="G1702" s="178" t="s">
        <v>533</v>
      </c>
      <c r="H1702" s="177" t="s">
        <v>52</v>
      </c>
      <c r="I1702" s="179" t="s">
        <v>53</v>
      </c>
      <c r="J1702" s="59" t="s">
        <v>2068</v>
      </c>
      <c r="K1702" s="60" t="s">
        <v>2157</v>
      </c>
      <c r="L1702" s="174" t="s">
        <v>272</v>
      </c>
      <c r="M1702" s="2" t="s">
        <v>272</v>
      </c>
      <c r="N1702" s="175" t="s">
        <v>273</v>
      </c>
      <c r="O1702" s="24"/>
      <c r="P1702" s="2"/>
      <c r="Q1702" s="2"/>
      <c r="R1702" s="2"/>
      <c r="S1702" s="2"/>
      <c r="T1702" s="2"/>
      <c r="U1702" s="25"/>
      <c r="V1702" s="24"/>
      <c r="W1702" s="2"/>
      <c r="X1702" s="2"/>
      <c r="Y1702" s="2"/>
      <c r="Z1702" s="175"/>
      <c r="AA1702" s="24"/>
      <c r="AB1702" s="2"/>
      <c r="AC1702" s="25"/>
      <c r="AD1702" s="174"/>
      <c r="AE1702" s="25"/>
      <c r="AF1702" s="180">
        <v>100</v>
      </c>
    </row>
    <row r="1703" spans="1:32">
      <c r="A1703" s="134" t="str">
        <f t="shared" si="26"/>
        <v>DEfa_04.1</v>
      </c>
      <c r="C1703" s="177" t="s">
        <v>14</v>
      </c>
      <c r="D1703" s="178" t="s">
        <v>2</v>
      </c>
      <c r="E1703" s="178" t="s">
        <v>621</v>
      </c>
      <c r="F1703" s="178" t="s">
        <v>622</v>
      </c>
      <c r="G1703" s="178" t="s">
        <v>533</v>
      </c>
      <c r="H1703" s="177" t="s">
        <v>52</v>
      </c>
      <c r="I1703" s="179" t="s">
        <v>53</v>
      </c>
      <c r="J1703" s="59" t="s">
        <v>2070</v>
      </c>
      <c r="K1703" s="60" t="s">
        <v>2158</v>
      </c>
      <c r="L1703" s="174" t="s">
        <v>272</v>
      </c>
      <c r="M1703" s="2" t="s">
        <v>272</v>
      </c>
      <c r="N1703" s="175" t="s">
        <v>273</v>
      </c>
      <c r="O1703" s="24"/>
      <c r="P1703" s="2"/>
      <c r="Q1703" s="2"/>
      <c r="R1703" s="2"/>
      <c r="S1703" s="2"/>
      <c r="T1703" s="2"/>
      <c r="U1703" s="25"/>
      <c r="V1703" s="24"/>
      <c r="W1703" s="2"/>
      <c r="X1703" s="2"/>
      <c r="Y1703" s="2"/>
      <c r="Z1703" s="175"/>
      <c r="AA1703" s="24"/>
      <c r="AB1703" s="2"/>
      <c r="AC1703" s="25"/>
      <c r="AD1703" s="174"/>
      <c r="AE1703" s="25"/>
      <c r="AF1703" s="180">
        <v>100</v>
      </c>
    </row>
    <row r="1704" spans="1:32">
      <c r="A1704" s="134" t="str">
        <f t="shared" si="26"/>
        <v>DEfa_04.1</v>
      </c>
      <c r="C1704" s="177" t="s">
        <v>14</v>
      </c>
      <c r="D1704" s="178" t="s">
        <v>2</v>
      </c>
      <c r="E1704" s="178" t="s">
        <v>621</v>
      </c>
      <c r="F1704" s="178" t="s">
        <v>622</v>
      </c>
      <c r="G1704" s="178" t="s">
        <v>533</v>
      </c>
      <c r="H1704" s="177" t="s">
        <v>52</v>
      </c>
      <c r="I1704" s="179" t="s">
        <v>53</v>
      </c>
      <c r="J1704" s="59" t="s">
        <v>2072</v>
      </c>
      <c r="K1704" s="60" t="s">
        <v>2159</v>
      </c>
      <c r="L1704" s="174" t="s">
        <v>272</v>
      </c>
      <c r="M1704" s="2" t="s">
        <v>272</v>
      </c>
      <c r="N1704" s="175" t="s">
        <v>273</v>
      </c>
      <c r="O1704" s="24"/>
      <c r="P1704" s="2"/>
      <c r="Q1704" s="2"/>
      <c r="R1704" s="2"/>
      <c r="S1704" s="2"/>
      <c r="T1704" s="2"/>
      <c r="U1704" s="25"/>
      <c r="V1704" s="24"/>
      <c r="W1704" s="2"/>
      <c r="X1704" s="2"/>
      <c r="Y1704" s="2"/>
      <c r="Z1704" s="175"/>
      <c r="AA1704" s="24"/>
      <c r="AB1704" s="2"/>
      <c r="AC1704" s="25"/>
      <c r="AD1704" s="174"/>
      <c r="AE1704" s="25"/>
      <c r="AF1704" s="180">
        <v>100</v>
      </c>
    </row>
    <row r="1705" spans="1:32">
      <c r="A1705" s="134" t="str">
        <f t="shared" si="26"/>
        <v>DEst_01.1</v>
      </c>
      <c r="C1705" s="177" t="s">
        <v>14</v>
      </c>
      <c r="D1705" s="178" t="s">
        <v>3</v>
      </c>
      <c r="E1705" s="178" t="s">
        <v>623</v>
      </c>
      <c r="F1705" s="178" t="s">
        <v>624</v>
      </c>
      <c r="G1705" s="178" t="s">
        <v>533</v>
      </c>
      <c r="H1705" s="177" t="s">
        <v>52</v>
      </c>
      <c r="I1705" s="179" t="s">
        <v>53</v>
      </c>
      <c r="J1705" s="59" t="s">
        <v>2160</v>
      </c>
      <c r="K1705" s="60" t="s">
        <v>2161</v>
      </c>
      <c r="L1705" s="174" t="s">
        <v>272</v>
      </c>
      <c r="M1705" s="2" t="s">
        <v>272</v>
      </c>
      <c r="N1705" s="175" t="s">
        <v>272</v>
      </c>
      <c r="O1705" s="24"/>
      <c r="P1705" s="2"/>
      <c r="Q1705" s="2"/>
      <c r="R1705" s="2"/>
      <c r="S1705" s="2"/>
      <c r="T1705" s="2"/>
      <c r="U1705" s="25"/>
      <c r="V1705" s="24"/>
      <c r="W1705" s="2"/>
      <c r="X1705" s="2"/>
      <c r="Y1705" s="2"/>
      <c r="Z1705" s="175"/>
      <c r="AA1705" s="24"/>
      <c r="AB1705" s="2"/>
      <c r="AC1705" s="25"/>
      <c r="AD1705" s="174"/>
      <c r="AE1705" s="25"/>
      <c r="AF1705" s="180">
        <v>100</v>
      </c>
    </row>
    <row r="1706" spans="1:32">
      <c r="A1706" s="134" t="str">
        <f t="shared" si="26"/>
        <v>DEst_01.1</v>
      </c>
      <c r="C1706" s="177" t="s">
        <v>14</v>
      </c>
      <c r="D1706" s="178" t="s">
        <v>3</v>
      </c>
      <c r="E1706" s="178" t="s">
        <v>623</v>
      </c>
      <c r="F1706" s="178" t="s">
        <v>624</v>
      </c>
      <c r="G1706" s="178" t="s">
        <v>533</v>
      </c>
      <c r="H1706" s="177" t="s">
        <v>52</v>
      </c>
      <c r="I1706" s="179" t="s">
        <v>53</v>
      </c>
      <c r="J1706" s="59" t="s">
        <v>2162</v>
      </c>
      <c r="K1706" s="60" t="s">
        <v>2163</v>
      </c>
      <c r="L1706" s="174" t="s">
        <v>272</v>
      </c>
      <c r="M1706" s="2" t="s">
        <v>272</v>
      </c>
      <c r="N1706" s="175" t="s">
        <v>272</v>
      </c>
      <c r="O1706" s="24"/>
      <c r="P1706" s="2"/>
      <c r="Q1706" s="2"/>
      <c r="R1706" s="2"/>
      <c r="S1706" s="2"/>
      <c r="T1706" s="2"/>
      <c r="U1706" s="25"/>
      <c r="V1706" s="24"/>
      <c r="W1706" s="2"/>
      <c r="X1706" s="2"/>
      <c r="Y1706" s="2"/>
      <c r="Z1706" s="175"/>
      <c r="AA1706" s="24"/>
      <c r="AB1706" s="2"/>
      <c r="AC1706" s="25"/>
      <c r="AD1706" s="174"/>
      <c r="AE1706" s="25"/>
      <c r="AF1706" s="180">
        <v>0</v>
      </c>
    </row>
    <row r="1707" spans="1:32">
      <c r="A1707" s="134" t="str">
        <f t="shared" si="26"/>
        <v>DEst_01.1</v>
      </c>
      <c r="C1707" s="177" t="s">
        <v>14</v>
      </c>
      <c r="D1707" s="178" t="s">
        <v>3</v>
      </c>
      <c r="E1707" s="178" t="s">
        <v>623</v>
      </c>
      <c r="F1707" s="178" t="s">
        <v>624</v>
      </c>
      <c r="G1707" s="178" t="s">
        <v>533</v>
      </c>
      <c r="H1707" s="177" t="s">
        <v>52</v>
      </c>
      <c r="I1707" s="179" t="s">
        <v>53</v>
      </c>
      <c r="J1707" s="59" t="s">
        <v>2164</v>
      </c>
      <c r="K1707" s="60" t="s">
        <v>2165</v>
      </c>
      <c r="L1707" s="174" t="s">
        <v>272</v>
      </c>
      <c r="M1707" s="2" t="s">
        <v>272</v>
      </c>
      <c r="N1707" s="175" t="s">
        <v>272</v>
      </c>
      <c r="O1707" s="24"/>
      <c r="P1707" s="2"/>
      <c r="Q1707" s="2"/>
      <c r="R1707" s="2"/>
      <c r="S1707" s="2"/>
      <c r="T1707" s="2"/>
      <c r="U1707" s="25"/>
      <c r="V1707" s="24"/>
      <c r="W1707" s="2"/>
      <c r="X1707" s="2"/>
      <c r="Y1707" s="2"/>
      <c r="Z1707" s="175"/>
      <c r="AA1707" s="24"/>
      <c r="AB1707" s="2"/>
      <c r="AC1707" s="25"/>
      <c r="AD1707" s="174"/>
      <c r="AE1707" s="25"/>
      <c r="AF1707" s="180">
        <v>0</v>
      </c>
    </row>
    <row r="1708" spans="1:32">
      <c r="A1708" s="134" t="str">
        <f t="shared" si="26"/>
        <v>DEst_01.1</v>
      </c>
      <c r="C1708" s="177" t="s">
        <v>14</v>
      </c>
      <c r="D1708" s="178" t="s">
        <v>3</v>
      </c>
      <c r="E1708" s="178" t="s">
        <v>623</v>
      </c>
      <c r="F1708" s="178" t="s">
        <v>624</v>
      </c>
      <c r="G1708" s="178" t="s">
        <v>533</v>
      </c>
      <c r="H1708" s="177" t="s">
        <v>52</v>
      </c>
      <c r="I1708" s="179" t="s">
        <v>53</v>
      </c>
      <c r="J1708" s="59" t="s">
        <v>2166</v>
      </c>
      <c r="K1708" s="60" t="s">
        <v>2167</v>
      </c>
      <c r="L1708" s="174" t="s">
        <v>272</v>
      </c>
      <c r="M1708" s="2" t="s">
        <v>272</v>
      </c>
      <c r="N1708" s="175" t="s">
        <v>272</v>
      </c>
      <c r="O1708" s="24"/>
      <c r="P1708" s="2"/>
      <c r="Q1708" s="2"/>
      <c r="R1708" s="2"/>
      <c r="S1708" s="2"/>
      <c r="T1708" s="2"/>
      <c r="U1708" s="25"/>
      <c r="V1708" s="24"/>
      <c r="W1708" s="2"/>
      <c r="X1708" s="2"/>
      <c r="Y1708" s="2"/>
      <c r="Z1708" s="175"/>
      <c r="AA1708" s="24"/>
      <c r="AB1708" s="2"/>
      <c r="AC1708" s="25"/>
      <c r="AD1708" s="174"/>
      <c r="AE1708" s="25"/>
      <c r="AF1708" s="180">
        <v>100</v>
      </c>
    </row>
    <row r="1709" spans="1:32">
      <c r="A1709" s="134" t="str">
        <f t="shared" si="26"/>
        <v>DEst_01.1</v>
      </c>
      <c r="C1709" s="177" t="s">
        <v>14</v>
      </c>
      <c r="D1709" s="178" t="s">
        <v>3</v>
      </c>
      <c r="E1709" s="178" t="s">
        <v>623</v>
      </c>
      <c r="F1709" s="178" t="s">
        <v>624</v>
      </c>
      <c r="G1709" s="178" t="s">
        <v>533</v>
      </c>
      <c r="H1709" s="177" t="s">
        <v>52</v>
      </c>
      <c r="I1709" s="179" t="s">
        <v>53</v>
      </c>
      <c r="J1709" s="59" t="s">
        <v>2168</v>
      </c>
      <c r="K1709" s="60" t="s">
        <v>2169</v>
      </c>
      <c r="L1709" s="174" t="s">
        <v>272</v>
      </c>
      <c r="M1709" s="2" t="s">
        <v>272</v>
      </c>
      <c r="N1709" s="175" t="s">
        <v>272</v>
      </c>
      <c r="O1709" s="24"/>
      <c r="P1709" s="2"/>
      <c r="Q1709" s="2"/>
      <c r="R1709" s="2"/>
      <c r="S1709" s="2"/>
      <c r="T1709" s="2"/>
      <c r="U1709" s="25"/>
      <c r="V1709" s="24"/>
      <c r="W1709" s="2"/>
      <c r="X1709" s="2"/>
      <c r="Y1709" s="2"/>
      <c r="Z1709" s="175"/>
      <c r="AA1709" s="24"/>
      <c r="AB1709" s="2"/>
      <c r="AC1709" s="25"/>
      <c r="AD1709" s="174"/>
      <c r="AE1709" s="25"/>
      <c r="AF1709" s="180">
        <v>100</v>
      </c>
    </row>
    <row r="1710" spans="1:32">
      <c r="A1710" s="134" t="str">
        <f t="shared" si="26"/>
        <v>DEst_01.2</v>
      </c>
      <c r="C1710" s="177" t="s">
        <v>14</v>
      </c>
      <c r="D1710" s="178" t="s">
        <v>3</v>
      </c>
      <c r="E1710" s="178" t="s">
        <v>625</v>
      </c>
      <c r="F1710" s="178" t="s">
        <v>626</v>
      </c>
      <c r="G1710" s="178" t="s">
        <v>533</v>
      </c>
      <c r="H1710" s="177" t="s">
        <v>52</v>
      </c>
      <c r="I1710" s="179" t="s">
        <v>53</v>
      </c>
      <c r="J1710" s="59" t="s">
        <v>2160</v>
      </c>
      <c r="K1710" s="60" t="s">
        <v>2170</v>
      </c>
      <c r="L1710" s="174" t="s">
        <v>272</v>
      </c>
      <c r="M1710" s="2" t="s">
        <v>272</v>
      </c>
      <c r="N1710" s="175" t="s">
        <v>272</v>
      </c>
      <c r="O1710" s="24"/>
      <c r="P1710" s="2"/>
      <c r="Q1710" s="2"/>
      <c r="R1710" s="2"/>
      <c r="S1710" s="2"/>
      <c r="T1710" s="2"/>
      <c r="U1710" s="25"/>
      <c r="V1710" s="24"/>
      <c r="W1710" s="2"/>
      <c r="X1710" s="2"/>
      <c r="Y1710" s="2"/>
      <c r="Z1710" s="175"/>
      <c r="AA1710" s="24"/>
      <c r="AB1710" s="2"/>
      <c r="AC1710" s="25"/>
      <c r="AD1710" s="174"/>
      <c r="AE1710" s="25"/>
      <c r="AF1710" s="180">
        <v>100</v>
      </c>
    </row>
    <row r="1711" spans="1:32">
      <c r="A1711" s="134" t="str">
        <f t="shared" si="26"/>
        <v>DEst_01.2</v>
      </c>
      <c r="C1711" s="177" t="s">
        <v>14</v>
      </c>
      <c r="D1711" s="178" t="s">
        <v>3</v>
      </c>
      <c r="E1711" s="178" t="s">
        <v>625</v>
      </c>
      <c r="F1711" s="178" t="s">
        <v>626</v>
      </c>
      <c r="G1711" s="178" t="s">
        <v>533</v>
      </c>
      <c r="H1711" s="177" t="s">
        <v>52</v>
      </c>
      <c r="I1711" s="179" t="s">
        <v>53</v>
      </c>
      <c r="J1711" s="59" t="s">
        <v>2168</v>
      </c>
      <c r="K1711" s="60" t="s">
        <v>2171</v>
      </c>
      <c r="L1711" s="174" t="s">
        <v>272</v>
      </c>
      <c r="M1711" s="2" t="s">
        <v>272</v>
      </c>
      <c r="N1711" s="175" t="s">
        <v>272</v>
      </c>
      <c r="O1711" s="24"/>
      <c r="P1711" s="2"/>
      <c r="Q1711" s="2"/>
      <c r="R1711" s="2"/>
      <c r="S1711" s="2"/>
      <c r="T1711" s="2"/>
      <c r="U1711" s="25"/>
      <c r="V1711" s="24"/>
      <c r="W1711" s="2"/>
      <c r="X1711" s="2"/>
      <c r="Y1711" s="2"/>
      <c r="Z1711" s="175"/>
      <c r="AA1711" s="24"/>
      <c r="AB1711" s="2"/>
      <c r="AC1711" s="25"/>
      <c r="AD1711" s="174"/>
      <c r="AE1711" s="25"/>
      <c r="AF1711" s="180">
        <v>100</v>
      </c>
    </row>
    <row r="1712" spans="1:32">
      <c r="A1712" s="134" t="str">
        <f t="shared" si="26"/>
        <v>DEst_01.2</v>
      </c>
      <c r="C1712" s="177" t="s">
        <v>14</v>
      </c>
      <c r="D1712" s="178" t="s">
        <v>3</v>
      </c>
      <c r="E1712" s="178" t="s">
        <v>625</v>
      </c>
      <c r="F1712" s="178" t="s">
        <v>626</v>
      </c>
      <c r="G1712" s="178" t="s">
        <v>533</v>
      </c>
      <c r="H1712" s="177" t="s">
        <v>52</v>
      </c>
      <c r="I1712" s="179" t="s">
        <v>53</v>
      </c>
      <c r="J1712" s="59" t="s">
        <v>2164</v>
      </c>
      <c r="K1712" s="60" t="s">
        <v>2172</v>
      </c>
      <c r="L1712" s="174" t="s">
        <v>272</v>
      </c>
      <c r="M1712" s="2" t="s">
        <v>272</v>
      </c>
      <c r="N1712" s="175" t="s">
        <v>272</v>
      </c>
      <c r="O1712" s="24"/>
      <c r="P1712" s="2"/>
      <c r="Q1712" s="2"/>
      <c r="R1712" s="2"/>
      <c r="S1712" s="2"/>
      <c r="T1712" s="2"/>
      <c r="U1712" s="25"/>
      <c r="V1712" s="24"/>
      <c r="W1712" s="2"/>
      <c r="X1712" s="2"/>
      <c r="Y1712" s="2"/>
      <c r="Z1712" s="175"/>
      <c r="AA1712" s="24"/>
      <c r="AB1712" s="2"/>
      <c r="AC1712" s="25"/>
      <c r="AD1712" s="174"/>
      <c r="AE1712" s="25"/>
      <c r="AF1712" s="180">
        <v>0</v>
      </c>
    </row>
    <row r="1713" spans="1:32">
      <c r="A1713" s="134" t="str">
        <f t="shared" si="26"/>
        <v>DEst_01.2</v>
      </c>
      <c r="C1713" s="177" t="s">
        <v>14</v>
      </c>
      <c r="D1713" s="178" t="s">
        <v>3</v>
      </c>
      <c r="E1713" s="178" t="s">
        <v>625</v>
      </c>
      <c r="F1713" s="178" t="s">
        <v>626</v>
      </c>
      <c r="G1713" s="178" t="s">
        <v>533</v>
      </c>
      <c r="H1713" s="177" t="s">
        <v>52</v>
      </c>
      <c r="I1713" s="179" t="s">
        <v>53</v>
      </c>
      <c r="J1713" s="59" t="s">
        <v>2162</v>
      </c>
      <c r="K1713" s="60" t="s">
        <v>2173</v>
      </c>
      <c r="L1713" s="174" t="s">
        <v>272</v>
      </c>
      <c r="M1713" s="2" t="s">
        <v>272</v>
      </c>
      <c r="N1713" s="175" t="s">
        <v>272</v>
      </c>
      <c r="O1713" s="24"/>
      <c r="P1713" s="2"/>
      <c r="Q1713" s="2"/>
      <c r="R1713" s="2"/>
      <c r="S1713" s="2"/>
      <c r="T1713" s="2"/>
      <c r="U1713" s="25"/>
      <c r="V1713" s="24"/>
      <c r="W1713" s="2"/>
      <c r="X1713" s="2"/>
      <c r="Y1713" s="2"/>
      <c r="Z1713" s="175"/>
      <c r="AA1713" s="24"/>
      <c r="AB1713" s="2"/>
      <c r="AC1713" s="25"/>
      <c r="AD1713" s="174"/>
      <c r="AE1713" s="25"/>
      <c r="AF1713" s="180">
        <v>0</v>
      </c>
    </row>
    <row r="1714" spans="1:32">
      <c r="A1714" s="134" t="str">
        <f t="shared" si="26"/>
        <v>DEst_01.2</v>
      </c>
      <c r="C1714" s="177" t="s">
        <v>14</v>
      </c>
      <c r="D1714" s="178" t="s">
        <v>3</v>
      </c>
      <c r="E1714" s="178" t="s">
        <v>625</v>
      </c>
      <c r="F1714" s="178" t="s">
        <v>626</v>
      </c>
      <c r="G1714" s="178" t="s">
        <v>533</v>
      </c>
      <c r="H1714" s="177" t="s">
        <v>52</v>
      </c>
      <c r="I1714" s="179" t="s">
        <v>53</v>
      </c>
      <c r="J1714" s="59" t="s">
        <v>2166</v>
      </c>
      <c r="K1714" s="60" t="s">
        <v>2174</v>
      </c>
      <c r="L1714" s="174" t="s">
        <v>272</v>
      </c>
      <c r="M1714" s="2" t="s">
        <v>272</v>
      </c>
      <c r="N1714" s="175" t="s">
        <v>272</v>
      </c>
      <c r="O1714" s="24"/>
      <c r="P1714" s="2"/>
      <c r="Q1714" s="2"/>
      <c r="R1714" s="2"/>
      <c r="S1714" s="2"/>
      <c r="T1714" s="2"/>
      <c r="U1714" s="25"/>
      <c r="V1714" s="24"/>
      <c r="W1714" s="2"/>
      <c r="X1714" s="2"/>
      <c r="Y1714" s="2"/>
      <c r="Z1714" s="175"/>
      <c r="AA1714" s="24"/>
      <c r="AB1714" s="2"/>
      <c r="AC1714" s="25"/>
      <c r="AD1714" s="174"/>
      <c r="AE1714" s="25"/>
      <c r="AF1714" s="180">
        <v>100</v>
      </c>
    </row>
    <row r="1715" spans="1:32">
      <c r="A1715" s="134" t="str">
        <f t="shared" si="26"/>
        <v>DEst_02.2</v>
      </c>
      <c r="C1715" s="177" t="s">
        <v>14</v>
      </c>
      <c r="D1715" s="178" t="s">
        <v>3</v>
      </c>
      <c r="E1715" s="178" t="s">
        <v>627</v>
      </c>
      <c r="F1715" s="178" t="s">
        <v>628</v>
      </c>
      <c r="G1715" s="178" t="s">
        <v>540</v>
      </c>
      <c r="H1715" s="177" t="s">
        <v>52</v>
      </c>
      <c r="I1715" s="179" t="s">
        <v>53</v>
      </c>
      <c r="J1715" s="59" t="s">
        <v>2160</v>
      </c>
      <c r="K1715" s="60" t="s">
        <v>2170</v>
      </c>
      <c r="L1715" s="174" t="s">
        <v>272</v>
      </c>
      <c r="M1715" s="2" t="s">
        <v>272</v>
      </c>
      <c r="N1715" s="175" t="s">
        <v>272</v>
      </c>
      <c r="O1715" s="24" t="s">
        <v>272</v>
      </c>
      <c r="P1715" s="2" t="s">
        <v>272</v>
      </c>
      <c r="Q1715" s="2" t="s">
        <v>272</v>
      </c>
      <c r="R1715" s="2" t="s">
        <v>272</v>
      </c>
      <c r="S1715" s="2" t="s">
        <v>272</v>
      </c>
      <c r="T1715" s="2" t="s">
        <v>272</v>
      </c>
      <c r="U1715" s="25" t="s">
        <v>272</v>
      </c>
      <c r="V1715" s="24" t="s">
        <v>272</v>
      </c>
      <c r="W1715" s="2" t="s">
        <v>272</v>
      </c>
      <c r="X1715" s="2" t="s">
        <v>273</v>
      </c>
      <c r="Y1715" s="2" t="s">
        <v>272</v>
      </c>
      <c r="Z1715" s="175" t="s">
        <v>273</v>
      </c>
      <c r="AA1715" s="24" t="s">
        <v>272</v>
      </c>
      <c r="AB1715" s="2" t="s">
        <v>273</v>
      </c>
      <c r="AC1715" s="25" t="s">
        <v>273</v>
      </c>
      <c r="AD1715" s="174" t="s">
        <v>272</v>
      </c>
      <c r="AE1715" s="25" t="s">
        <v>273</v>
      </c>
      <c r="AF1715" s="180">
        <v>100</v>
      </c>
    </row>
    <row r="1716" spans="1:32">
      <c r="A1716" s="134" t="str">
        <f t="shared" si="26"/>
        <v>DEst_02.2</v>
      </c>
      <c r="C1716" s="177" t="s">
        <v>14</v>
      </c>
      <c r="D1716" s="178" t="s">
        <v>3</v>
      </c>
      <c r="E1716" s="178" t="s">
        <v>627</v>
      </c>
      <c r="F1716" s="178" t="s">
        <v>628</v>
      </c>
      <c r="G1716" s="178" t="s">
        <v>540</v>
      </c>
      <c r="H1716" s="177" t="s">
        <v>52</v>
      </c>
      <c r="I1716" s="179" t="s">
        <v>53</v>
      </c>
      <c r="J1716" s="59" t="s">
        <v>2168</v>
      </c>
      <c r="K1716" s="60" t="s">
        <v>2171</v>
      </c>
      <c r="L1716" s="174" t="s">
        <v>272</v>
      </c>
      <c r="M1716" s="2" t="s">
        <v>272</v>
      </c>
      <c r="N1716" s="175" t="s">
        <v>272</v>
      </c>
      <c r="O1716" s="24" t="s">
        <v>272</v>
      </c>
      <c r="P1716" s="2" t="s">
        <v>272</v>
      </c>
      <c r="Q1716" s="2" t="s">
        <v>272</v>
      </c>
      <c r="R1716" s="2" t="s">
        <v>272</v>
      </c>
      <c r="S1716" s="2" t="s">
        <v>272</v>
      </c>
      <c r="T1716" s="2" t="s">
        <v>272</v>
      </c>
      <c r="U1716" s="25" t="s">
        <v>272</v>
      </c>
      <c r="V1716" s="24" t="s">
        <v>272</v>
      </c>
      <c r="W1716" s="2" t="s">
        <v>272</v>
      </c>
      <c r="X1716" s="2" t="s">
        <v>273</v>
      </c>
      <c r="Y1716" s="2" t="s">
        <v>273</v>
      </c>
      <c r="Z1716" s="175" t="s">
        <v>273</v>
      </c>
      <c r="AA1716" s="24" t="s">
        <v>272</v>
      </c>
      <c r="AB1716" s="2" t="s">
        <v>273</v>
      </c>
      <c r="AC1716" s="25" t="s">
        <v>273</v>
      </c>
      <c r="AD1716" s="174" t="s">
        <v>272</v>
      </c>
      <c r="AE1716" s="25" t="s">
        <v>273</v>
      </c>
      <c r="AF1716" s="180">
        <v>100</v>
      </c>
    </row>
    <row r="1717" spans="1:32">
      <c r="A1717" s="134" t="str">
        <f t="shared" si="26"/>
        <v>DEst_02.2</v>
      </c>
      <c r="C1717" s="177" t="s">
        <v>14</v>
      </c>
      <c r="D1717" s="178" t="s">
        <v>3</v>
      </c>
      <c r="E1717" s="178" t="s">
        <v>627</v>
      </c>
      <c r="F1717" s="178" t="s">
        <v>628</v>
      </c>
      <c r="G1717" s="178" t="s">
        <v>540</v>
      </c>
      <c r="H1717" s="177" t="s">
        <v>52</v>
      </c>
      <c r="I1717" s="179" t="s">
        <v>53</v>
      </c>
      <c r="J1717" s="59" t="s">
        <v>2164</v>
      </c>
      <c r="K1717" s="60" t="s">
        <v>2172</v>
      </c>
      <c r="L1717" s="174" t="s">
        <v>272</v>
      </c>
      <c r="M1717" s="2" t="s">
        <v>272</v>
      </c>
      <c r="N1717" s="175" t="s">
        <v>272</v>
      </c>
      <c r="O1717" s="24" t="s">
        <v>272</v>
      </c>
      <c r="P1717" s="2" t="s">
        <v>272</v>
      </c>
      <c r="Q1717" s="2" t="s">
        <v>272</v>
      </c>
      <c r="R1717" s="2" t="s">
        <v>272</v>
      </c>
      <c r="S1717" s="2" t="s">
        <v>272</v>
      </c>
      <c r="T1717" s="2" t="s">
        <v>272</v>
      </c>
      <c r="U1717" s="25" t="s">
        <v>272</v>
      </c>
      <c r="V1717" s="24" t="s">
        <v>272</v>
      </c>
      <c r="W1717" s="2" t="s">
        <v>272</v>
      </c>
      <c r="X1717" s="2" t="s">
        <v>273</v>
      </c>
      <c r="Y1717" s="2" t="s">
        <v>273</v>
      </c>
      <c r="Z1717" s="175" t="s">
        <v>273</v>
      </c>
      <c r="AA1717" s="24" t="s">
        <v>272</v>
      </c>
      <c r="AB1717" s="2" t="s">
        <v>273</v>
      </c>
      <c r="AC1717" s="25" t="s">
        <v>273</v>
      </c>
      <c r="AD1717" s="174" t="s">
        <v>272</v>
      </c>
      <c r="AE1717" s="25" t="s">
        <v>273</v>
      </c>
      <c r="AF1717" s="180">
        <v>0</v>
      </c>
    </row>
    <row r="1718" spans="1:32">
      <c r="A1718" s="134" t="str">
        <f t="shared" si="26"/>
        <v>DEst_02.2</v>
      </c>
      <c r="C1718" s="177" t="s">
        <v>14</v>
      </c>
      <c r="D1718" s="178" t="s">
        <v>3</v>
      </c>
      <c r="E1718" s="178" t="s">
        <v>627</v>
      </c>
      <c r="F1718" s="178" t="s">
        <v>628</v>
      </c>
      <c r="G1718" s="178" t="s">
        <v>540</v>
      </c>
      <c r="H1718" s="177" t="s">
        <v>52</v>
      </c>
      <c r="I1718" s="179" t="s">
        <v>53</v>
      </c>
      <c r="J1718" s="59" t="s">
        <v>2162</v>
      </c>
      <c r="K1718" s="60" t="s">
        <v>2173</v>
      </c>
      <c r="L1718" s="174" t="s">
        <v>272</v>
      </c>
      <c r="M1718" s="2" t="s">
        <v>272</v>
      </c>
      <c r="N1718" s="175" t="s">
        <v>272</v>
      </c>
      <c r="O1718" s="24" t="s">
        <v>272</v>
      </c>
      <c r="P1718" s="2" t="s">
        <v>272</v>
      </c>
      <c r="Q1718" s="2" t="s">
        <v>272</v>
      </c>
      <c r="R1718" s="2" t="s">
        <v>272</v>
      </c>
      <c r="S1718" s="2" t="s">
        <v>272</v>
      </c>
      <c r="T1718" s="2" t="s">
        <v>272</v>
      </c>
      <c r="U1718" s="25" t="s">
        <v>272</v>
      </c>
      <c r="V1718" s="24" t="s">
        <v>272</v>
      </c>
      <c r="W1718" s="2" t="s">
        <v>272</v>
      </c>
      <c r="X1718" s="2" t="s">
        <v>273</v>
      </c>
      <c r="Y1718" s="2" t="s">
        <v>273</v>
      </c>
      <c r="Z1718" s="175" t="s">
        <v>273</v>
      </c>
      <c r="AA1718" s="24" t="s">
        <v>272</v>
      </c>
      <c r="AB1718" s="2" t="s">
        <v>273</v>
      </c>
      <c r="AC1718" s="25" t="s">
        <v>273</v>
      </c>
      <c r="AD1718" s="174" t="s">
        <v>272</v>
      </c>
      <c r="AE1718" s="25" t="s">
        <v>273</v>
      </c>
      <c r="AF1718" s="180">
        <v>0</v>
      </c>
    </row>
    <row r="1719" spans="1:32">
      <c r="A1719" s="134" t="str">
        <f t="shared" si="26"/>
        <v>DEst_02.2</v>
      </c>
      <c r="C1719" s="177" t="s">
        <v>14</v>
      </c>
      <c r="D1719" s="178" t="s">
        <v>3</v>
      </c>
      <c r="E1719" s="178" t="s">
        <v>627</v>
      </c>
      <c r="F1719" s="178" t="s">
        <v>628</v>
      </c>
      <c r="G1719" s="178" t="s">
        <v>540</v>
      </c>
      <c r="H1719" s="177" t="s">
        <v>52</v>
      </c>
      <c r="I1719" s="179" t="s">
        <v>53</v>
      </c>
      <c r="J1719" s="59" t="s">
        <v>2166</v>
      </c>
      <c r="K1719" s="60" t="s">
        <v>2174</v>
      </c>
      <c r="L1719" s="174" t="s">
        <v>272</v>
      </c>
      <c r="M1719" s="2" t="s">
        <v>272</v>
      </c>
      <c r="N1719" s="175" t="s">
        <v>272</v>
      </c>
      <c r="O1719" s="24" t="s">
        <v>272</v>
      </c>
      <c r="P1719" s="2" t="s">
        <v>272</v>
      </c>
      <c r="Q1719" s="2" t="s">
        <v>272</v>
      </c>
      <c r="R1719" s="2" t="s">
        <v>273</v>
      </c>
      <c r="S1719" s="2" t="s">
        <v>273</v>
      </c>
      <c r="T1719" s="2" t="s">
        <v>273</v>
      </c>
      <c r="U1719" s="25" t="s">
        <v>273</v>
      </c>
      <c r="V1719" s="24" t="s">
        <v>272</v>
      </c>
      <c r="W1719" s="2" t="s">
        <v>272</v>
      </c>
      <c r="X1719" s="2" t="s">
        <v>273</v>
      </c>
      <c r="Y1719" s="2" t="s">
        <v>273</v>
      </c>
      <c r="Z1719" s="175" t="s">
        <v>273</v>
      </c>
      <c r="AA1719" s="24" t="s">
        <v>272</v>
      </c>
      <c r="AB1719" s="2" t="s">
        <v>273</v>
      </c>
      <c r="AC1719" s="25" t="s">
        <v>273</v>
      </c>
      <c r="AD1719" s="174" t="s">
        <v>272</v>
      </c>
      <c r="AE1719" s="25" t="s">
        <v>273</v>
      </c>
      <c r="AF1719" s="180">
        <v>100</v>
      </c>
    </row>
    <row r="1720" spans="1:32">
      <c r="A1720" s="134" t="str">
        <f t="shared" si="26"/>
        <v>DEst_02.3</v>
      </c>
      <c r="C1720" s="177" t="s">
        <v>14</v>
      </c>
      <c r="D1720" s="178" t="s">
        <v>3</v>
      </c>
      <c r="E1720" s="178" t="s">
        <v>629</v>
      </c>
      <c r="F1720" s="178" t="s">
        <v>630</v>
      </c>
      <c r="G1720" s="178" t="s">
        <v>540</v>
      </c>
      <c r="H1720" s="177" t="s">
        <v>52</v>
      </c>
      <c r="I1720" s="179" t="s">
        <v>53</v>
      </c>
      <c r="J1720" s="59" t="s">
        <v>2175</v>
      </c>
      <c r="K1720" s="60" t="s">
        <v>2176</v>
      </c>
      <c r="L1720" s="174" t="s">
        <v>272</v>
      </c>
      <c r="M1720" s="2" t="s">
        <v>272</v>
      </c>
      <c r="N1720" s="175" t="s">
        <v>272</v>
      </c>
      <c r="O1720" s="24" t="s">
        <v>272</v>
      </c>
      <c r="P1720" s="2" t="s">
        <v>272</v>
      </c>
      <c r="Q1720" s="2" t="s">
        <v>272</v>
      </c>
      <c r="R1720" s="2" t="s">
        <v>273</v>
      </c>
      <c r="S1720" s="2" t="s">
        <v>273</v>
      </c>
      <c r="T1720" s="2" t="s">
        <v>273</v>
      </c>
      <c r="U1720" s="25" t="s">
        <v>273</v>
      </c>
      <c r="V1720" s="24" t="s">
        <v>272</v>
      </c>
      <c r="W1720" s="2" t="s">
        <v>272</v>
      </c>
      <c r="X1720" s="2" t="s">
        <v>272</v>
      </c>
      <c r="Y1720" s="2" t="s">
        <v>273</v>
      </c>
      <c r="Z1720" s="175" t="s">
        <v>273</v>
      </c>
      <c r="AA1720" s="24" t="s">
        <v>272</v>
      </c>
      <c r="AB1720" s="2" t="s">
        <v>272</v>
      </c>
      <c r="AC1720" s="25" t="s">
        <v>273</v>
      </c>
      <c r="AD1720" s="174" t="s">
        <v>272</v>
      </c>
      <c r="AE1720" s="25" t="s">
        <v>272</v>
      </c>
      <c r="AF1720" s="180">
        <v>100</v>
      </c>
    </row>
    <row r="1721" spans="1:32">
      <c r="A1721" s="134" t="str">
        <f t="shared" si="26"/>
        <v>DEst_02.3</v>
      </c>
      <c r="C1721" s="177" t="s">
        <v>14</v>
      </c>
      <c r="D1721" s="178" t="s">
        <v>3</v>
      </c>
      <c r="E1721" s="178" t="s">
        <v>629</v>
      </c>
      <c r="F1721" s="178" t="s">
        <v>630</v>
      </c>
      <c r="G1721" s="178" t="s">
        <v>540</v>
      </c>
      <c r="H1721" s="177" t="s">
        <v>52</v>
      </c>
      <c r="I1721" s="179" t="s">
        <v>53</v>
      </c>
      <c r="J1721" s="59" t="s">
        <v>2177</v>
      </c>
      <c r="K1721" s="60" t="s">
        <v>2178</v>
      </c>
      <c r="L1721" s="174" t="s">
        <v>272</v>
      </c>
      <c r="M1721" s="2" t="s">
        <v>272</v>
      </c>
      <c r="N1721" s="175" t="s">
        <v>272</v>
      </c>
      <c r="O1721" s="24" t="s">
        <v>272</v>
      </c>
      <c r="P1721" s="2" t="s">
        <v>272</v>
      </c>
      <c r="Q1721" s="2" t="s">
        <v>272</v>
      </c>
      <c r="R1721" s="2" t="s">
        <v>273</v>
      </c>
      <c r="S1721" s="2" t="s">
        <v>273</v>
      </c>
      <c r="T1721" s="2" t="s">
        <v>273</v>
      </c>
      <c r="U1721" s="25" t="s">
        <v>273</v>
      </c>
      <c r="V1721" s="24" t="s">
        <v>272</v>
      </c>
      <c r="W1721" s="2" t="s">
        <v>272</v>
      </c>
      <c r="X1721" s="2" t="s">
        <v>272</v>
      </c>
      <c r="Y1721" s="2" t="s">
        <v>273</v>
      </c>
      <c r="Z1721" s="175" t="s">
        <v>273</v>
      </c>
      <c r="AA1721" s="24" t="s">
        <v>272</v>
      </c>
      <c r="AB1721" s="2" t="s">
        <v>272</v>
      </c>
      <c r="AC1721" s="25" t="s">
        <v>273</v>
      </c>
      <c r="AD1721" s="174" t="s">
        <v>272</v>
      </c>
      <c r="AE1721" s="25" t="s">
        <v>272</v>
      </c>
      <c r="AF1721" s="180">
        <v>100</v>
      </c>
    </row>
    <row r="1722" spans="1:32">
      <c r="A1722" s="134" t="str">
        <f t="shared" si="26"/>
        <v>DEst_02.3</v>
      </c>
      <c r="C1722" s="177" t="s">
        <v>14</v>
      </c>
      <c r="D1722" s="178" t="s">
        <v>3</v>
      </c>
      <c r="E1722" s="178" t="s">
        <v>629</v>
      </c>
      <c r="F1722" s="178" t="s">
        <v>630</v>
      </c>
      <c r="G1722" s="178" t="s">
        <v>540</v>
      </c>
      <c r="H1722" s="177" t="s">
        <v>52</v>
      </c>
      <c r="I1722" s="179" t="s">
        <v>53</v>
      </c>
      <c r="J1722" s="59" t="s">
        <v>2179</v>
      </c>
      <c r="K1722" s="60" t="s">
        <v>2180</v>
      </c>
      <c r="L1722" s="174" t="s">
        <v>272</v>
      </c>
      <c r="M1722" s="2" t="s">
        <v>272</v>
      </c>
      <c r="N1722" s="175" t="s">
        <v>272</v>
      </c>
      <c r="O1722" s="24" t="s">
        <v>272</v>
      </c>
      <c r="P1722" s="2" t="s">
        <v>272</v>
      </c>
      <c r="Q1722" s="2" t="s">
        <v>272</v>
      </c>
      <c r="R1722" s="2" t="s">
        <v>273</v>
      </c>
      <c r="S1722" s="2" t="s">
        <v>273</v>
      </c>
      <c r="T1722" s="2" t="s">
        <v>273</v>
      </c>
      <c r="U1722" s="25" t="s">
        <v>273</v>
      </c>
      <c r="V1722" s="24" t="s">
        <v>272</v>
      </c>
      <c r="W1722" s="2" t="s">
        <v>272</v>
      </c>
      <c r="X1722" s="2" t="s">
        <v>272</v>
      </c>
      <c r="Y1722" s="2" t="s">
        <v>273</v>
      </c>
      <c r="Z1722" s="175" t="s">
        <v>273</v>
      </c>
      <c r="AA1722" s="24" t="s">
        <v>272</v>
      </c>
      <c r="AB1722" s="2" t="s">
        <v>272</v>
      </c>
      <c r="AC1722" s="25" t="s">
        <v>273</v>
      </c>
      <c r="AD1722" s="174" t="s">
        <v>272</v>
      </c>
      <c r="AE1722" s="25" t="s">
        <v>272</v>
      </c>
      <c r="AF1722" s="180">
        <v>100</v>
      </c>
    </row>
    <row r="1723" spans="1:32">
      <c r="A1723" s="134" t="str">
        <f t="shared" si="26"/>
        <v>DEst_02.3</v>
      </c>
      <c r="C1723" s="177" t="s">
        <v>14</v>
      </c>
      <c r="D1723" s="178" t="s">
        <v>3</v>
      </c>
      <c r="E1723" s="178" t="s">
        <v>629</v>
      </c>
      <c r="F1723" s="178" t="s">
        <v>630</v>
      </c>
      <c r="G1723" s="178" t="s">
        <v>540</v>
      </c>
      <c r="H1723" s="177" t="s">
        <v>52</v>
      </c>
      <c r="I1723" s="179" t="s">
        <v>53</v>
      </c>
      <c r="J1723" s="59" t="s">
        <v>2181</v>
      </c>
      <c r="K1723" s="60" t="s">
        <v>2182</v>
      </c>
      <c r="L1723" s="174" t="s">
        <v>272</v>
      </c>
      <c r="M1723" s="2" t="s">
        <v>272</v>
      </c>
      <c r="N1723" s="175" t="s">
        <v>272</v>
      </c>
      <c r="O1723" s="24" t="s">
        <v>272</v>
      </c>
      <c r="P1723" s="2" t="s">
        <v>272</v>
      </c>
      <c r="Q1723" s="2" t="s">
        <v>272</v>
      </c>
      <c r="R1723" s="2" t="s">
        <v>273</v>
      </c>
      <c r="S1723" s="2" t="s">
        <v>273</v>
      </c>
      <c r="T1723" s="2" t="s">
        <v>273</v>
      </c>
      <c r="U1723" s="25" t="s">
        <v>273</v>
      </c>
      <c r="V1723" s="24" t="s">
        <v>272</v>
      </c>
      <c r="W1723" s="2" t="s">
        <v>272</v>
      </c>
      <c r="X1723" s="2" t="s">
        <v>272</v>
      </c>
      <c r="Y1723" s="2" t="s">
        <v>273</v>
      </c>
      <c r="Z1723" s="175" t="s">
        <v>273</v>
      </c>
      <c r="AA1723" s="24" t="s">
        <v>272</v>
      </c>
      <c r="AB1723" s="2" t="s">
        <v>272</v>
      </c>
      <c r="AC1723" s="25" t="s">
        <v>273</v>
      </c>
      <c r="AD1723" s="174" t="s">
        <v>272</v>
      </c>
      <c r="AE1723" s="25" t="s">
        <v>272</v>
      </c>
      <c r="AF1723" s="180">
        <v>100</v>
      </c>
    </row>
    <row r="1724" spans="1:32">
      <c r="A1724" s="134" t="str">
        <f t="shared" si="26"/>
        <v>DEst_02.3</v>
      </c>
      <c r="C1724" s="177" t="s">
        <v>14</v>
      </c>
      <c r="D1724" s="178" t="s">
        <v>3</v>
      </c>
      <c r="E1724" s="178" t="s">
        <v>629</v>
      </c>
      <c r="F1724" s="178" t="s">
        <v>630</v>
      </c>
      <c r="G1724" s="178" t="s">
        <v>540</v>
      </c>
      <c r="H1724" s="177" t="s">
        <v>52</v>
      </c>
      <c r="I1724" s="179" t="s">
        <v>53</v>
      </c>
      <c r="J1724" s="59" t="s">
        <v>2183</v>
      </c>
      <c r="K1724" s="60" t="s">
        <v>2184</v>
      </c>
      <c r="L1724" s="174" t="s">
        <v>272</v>
      </c>
      <c r="M1724" s="2" t="s">
        <v>272</v>
      </c>
      <c r="N1724" s="175" t="s">
        <v>272</v>
      </c>
      <c r="O1724" s="24" t="s">
        <v>272</v>
      </c>
      <c r="P1724" s="2" t="s">
        <v>272</v>
      </c>
      <c r="Q1724" s="2" t="s">
        <v>272</v>
      </c>
      <c r="R1724" s="2" t="s">
        <v>273</v>
      </c>
      <c r="S1724" s="2" t="s">
        <v>273</v>
      </c>
      <c r="T1724" s="2" t="s">
        <v>273</v>
      </c>
      <c r="U1724" s="25" t="s">
        <v>273</v>
      </c>
      <c r="V1724" s="24" t="s">
        <v>272</v>
      </c>
      <c r="W1724" s="2" t="s">
        <v>272</v>
      </c>
      <c r="X1724" s="2" t="s">
        <v>272</v>
      </c>
      <c r="Y1724" s="2" t="s">
        <v>273</v>
      </c>
      <c r="Z1724" s="175" t="s">
        <v>273</v>
      </c>
      <c r="AA1724" s="24" t="s">
        <v>272</v>
      </c>
      <c r="AB1724" s="2" t="s">
        <v>272</v>
      </c>
      <c r="AC1724" s="25" t="s">
        <v>273</v>
      </c>
      <c r="AD1724" s="174" t="s">
        <v>272</v>
      </c>
      <c r="AE1724" s="25" t="s">
        <v>273</v>
      </c>
      <c r="AF1724" s="180">
        <v>100</v>
      </c>
    </row>
    <row r="1725" spans="1:32">
      <c r="A1725" s="134" t="str">
        <f t="shared" si="26"/>
        <v>DEst_02.4</v>
      </c>
      <c r="C1725" s="177" t="s">
        <v>14</v>
      </c>
      <c r="D1725" s="178" t="s">
        <v>3</v>
      </c>
      <c r="E1725" s="178" t="s">
        <v>631</v>
      </c>
      <c r="F1725" s="178" t="s">
        <v>632</v>
      </c>
      <c r="G1725" s="178" t="s">
        <v>533</v>
      </c>
      <c r="H1725" s="177" t="s">
        <v>52</v>
      </c>
      <c r="I1725" s="179" t="s">
        <v>643</v>
      </c>
      <c r="J1725" s="59" t="s">
        <v>2185</v>
      </c>
      <c r="K1725" s="60" t="s">
        <v>2186</v>
      </c>
      <c r="L1725" s="174" t="s">
        <v>272</v>
      </c>
      <c r="M1725" s="2" t="s">
        <v>272</v>
      </c>
      <c r="N1725" s="175" t="s">
        <v>272</v>
      </c>
      <c r="O1725" s="24"/>
      <c r="P1725" s="2"/>
      <c r="Q1725" s="2"/>
      <c r="R1725" s="2"/>
      <c r="S1725" s="2"/>
      <c r="T1725" s="2"/>
      <c r="U1725" s="25"/>
      <c r="V1725" s="24"/>
      <c r="W1725" s="2"/>
      <c r="X1725" s="2"/>
      <c r="Y1725" s="2"/>
      <c r="Z1725" s="175"/>
      <c r="AA1725" s="24"/>
      <c r="AB1725" s="2"/>
      <c r="AC1725" s="25"/>
      <c r="AD1725" s="174"/>
      <c r="AE1725" s="25"/>
      <c r="AF1725" s="180">
        <v>100</v>
      </c>
    </row>
    <row r="1726" spans="1:32">
      <c r="A1726" s="134" t="str">
        <f t="shared" si="26"/>
        <v>DEst_02.4</v>
      </c>
      <c r="C1726" s="177" t="s">
        <v>14</v>
      </c>
      <c r="D1726" s="178" t="s">
        <v>3</v>
      </c>
      <c r="E1726" s="178" t="s">
        <v>631</v>
      </c>
      <c r="F1726" s="178" t="s">
        <v>632</v>
      </c>
      <c r="G1726" s="178" t="s">
        <v>533</v>
      </c>
      <c r="H1726" s="177" t="s">
        <v>52</v>
      </c>
      <c r="I1726" s="179" t="s">
        <v>643</v>
      </c>
      <c r="J1726" s="59" t="s">
        <v>2187</v>
      </c>
      <c r="K1726" s="60" t="s">
        <v>2188</v>
      </c>
      <c r="L1726" s="174" t="s">
        <v>272</v>
      </c>
      <c r="M1726" s="2" t="s">
        <v>272</v>
      </c>
      <c r="N1726" s="175" t="s">
        <v>272</v>
      </c>
      <c r="O1726" s="24"/>
      <c r="P1726" s="2"/>
      <c r="Q1726" s="2"/>
      <c r="R1726" s="2"/>
      <c r="S1726" s="2"/>
      <c r="T1726" s="2"/>
      <c r="U1726" s="25"/>
      <c r="V1726" s="24"/>
      <c r="W1726" s="2"/>
      <c r="X1726" s="2"/>
      <c r="Y1726" s="2"/>
      <c r="Z1726" s="175"/>
      <c r="AA1726" s="24"/>
      <c r="AB1726" s="2"/>
      <c r="AC1726" s="25"/>
      <c r="AD1726" s="174"/>
      <c r="AE1726" s="25"/>
      <c r="AF1726" s="180">
        <v>0</v>
      </c>
    </row>
    <row r="1727" spans="1:32">
      <c r="A1727" s="134" t="str">
        <f t="shared" si="26"/>
        <v>DEst_02.4</v>
      </c>
      <c r="C1727" s="177" t="s">
        <v>14</v>
      </c>
      <c r="D1727" s="178" t="s">
        <v>3</v>
      </c>
      <c r="E1727" s="178" t="s">
        <v>631</v>
      </c>
      <c r="F1727" s="178" t="s">
        <v>632</v>
      </c>
      <c r="G1727" s="178" t="s">
        <v>533</v>
      </c>
      <c r="H1727" s="177" t="s">
        <v>52</v>
      </c>
      <c r="I1727" s="179" t="s">
        <v>643</v>
      </c>
      <c r="J1727" s="59" t="s">
        <v>2189</v>
      </c>
      <c r="K1727" s="60" t="s">
        <v>2190</v>
      </c>
      <c r="L1727" s="174" t="s">
        <v>272</v>
      </c>
      <c r="M1727" s="2" t="s">
        <v>272</v>
      </c>
      <c r="N1727" s="175" t="s">
        <v>272</v>
      </c>
      <c r="O1727" s="24"/>
      <c r="P1727" s="2"/>
      <c r="Q1727" s="2"/>
      <c r="R1727" s="2"/>
      <c r="S1727" s="2"/>
      <c r="T1727" s="2"/>
      <c r="U1727" s="25"/>
      <c r="V1727" s="24"/>
      <c r="W1727" s="2"/>
      <c r="X1727" s="2"/>
      <c r="Y1727" s="2"/>
      <c r="Z1727" s="175"/>
      <c r="AA1727" s="24"/>
      <c r="AB1727" s="2"/>
      <c r="AC1727" s="25"/>
      <c r="AD1727" s="174"/>
      <c r="AE1727" s="25"/>
      <c r="AF1727" s="180">
        <v>100</v>
      </c>
    </row>
    <row r="1728" spans="1:32">
      <c r="A1728" s="134" t="str">
        <f t="shared" si="26"/>
        <v>DEst_02.5</v>
      </c>
      <c r="C1728" s="177" t="s">
        <v>14</v>
      </c>
      <c r="D1728" s="178" t="s">
        <v>3</v>
      </c>
      <c r="E1728" s="178" t="s">
        <v>633</v>
      </c>
      <c r="F1728" s="178" t="s">
        <v>634</v>
      </c>
      <c r="G1728" s="178" t="s">
        <v>540</v>
      </c>
      <c r="H1728" s="177" t="s">
        <v>52</v>
      </c>
      <c r="I1728" s="179" t="s">
        <v>53</v>
      </c>
      <c r="J1728" s="59" t="s">
        <v>2160</v>
      </c>
      <c r="K1728" s="60" t="s">
        <v>2191</v>
      </c>
      <c r="L1728" s="174" t="s">
        <v>272</v>
      </c>
      <c r="M1728" s="2" t="s">
        <v>272</v>
      </c>
      <c r="N1728" s="175" t="s">
        <v>272</v>
      </c>
      <c r="O1728" s="24" t="s">
        <v>672</v>
      </c>
      <c r="P1728" s="2" t="s">
        <v>273</v>
      </c>
      <c r="Q1728" s="2" t="s">
        <v>273</v>
      </c>
      <c r="R1728" s="2" t="s">
        <v>273</v>
      </c>
      <c r="S1728" s="2" t="s">
        <v>273</v>
      </c>
      <c r="T1728" s="2" t="s">
        <v>273</v>
      </c>
      <c r="U1728" s="25" t="s">
        <v>273</v>
      </c>
      <c r="V1728" s="24" t="s">
        <v>272</v>
      </c>
      <c r="W1728" s="2" t="s">
        <v>273</v>
      </c>
      <c r="X1728" s="2" t="s">
        <v>273</v>
      </c>
      <c r="Y1728" s="2" t="s">
        <v>273</v>
      </c>
      <c r="Z1728" s="175" t="s">
        <v>273</v>
      </c>
      <c r="AA1728" s="24" t="s">
        <v>272</v>
      </c>
      <c r="AB1728" s="2" t="s">
        <v>273</v>
      </c>
      <c r="AC1728" s="25" t="s">
        <v>273</v>
      </c>
      <c r="AD1728" s="174" t="s">
        <v>273</v>
      </c>
      <c r="AE1728" s="25" t="s">
        <v>273</v>
      </c>
      <c r="AF1728" s="180">
        <v>100</v>
      </c>
    </row>
    <row r="1729" spans="1:32">
      <c r="A1729" s="134" t="str">
        <f t="shared" si="26"/>
        <v>DEst_02.5</v>
      </c>
      <c r="C1729" s="177" t="s">
        <v>14</v>
      </c>
      <c r="D1729" s="178" t="s">
        <v>3</v>
      </c>
      <c r="E1729" s="178" t="s">
        <v>633</v>
      </c>
      <c r="F1729" s="178" t="s">
        <v>634</v>
      </c>
      <c r="G1729" s="178" t="s">
        <v>540</v>
      </c>
      <c r="H1729" s="177" t="s">
        <v>52</v>
      </c>
      <c r="I1729" s="179" t="s">
        <v>53</v>
      </c>
      <c r="J1729" s="59" t="s">
        <v>2168</v>
      </c>
      <c r="K1729" s="60" t="s">
        <v>2192</v>
      </c>
      <c r="L1729" s="174" t="s">
        <v>272</v>
      </c>
      <c r="M1729" s="2" t="s">
        <v>272</v>
      </c>
      <c r="N1729" s="175" t="s">
        <v>272</v>
      </c>
      <c r="O1729" s="24" t="s">
        <v>272</v>
      </c>
      <c r="P1729" s="2" t="s">
        <v>272</v>
      </c>
      <c r="Q1729" s="2" t="s">
        <v>272</v>
      </c>
      <c r="R1729" s="2" t="s">
        <v>273</v>
      </c>
      <c r="S1729" s="2" t="s">
        <v>273</v>
      </c>
      <c r="T1729" s="2" t="s">
        <v>273</v>
      </c>
      <c r="U1729" s="25" t="s">
        <v>273</v>
      </c>
      <c r="V1729" s="24" t="s">
        <v>272</v>
      </c>
      <c r="W1729" s="2" t="s">
        <v>272</v>
      </c>
      <c r="X1729" s="2" t="s">
        <v>272</v>
      </c>
      <c r="Y1729" s="2" t="s">
        <v>273</v>
      </c>
      <c r="Z1729" s="175" t="s">
        <v>273</v>
      </c>
      <c r="AA1729" s="24" t="s">
        <v>272</v>
      </c>
      <c r="AB1729" s="2" t="s">
        <v>272</v>
      </c>
      <c r="AC1729" s="25" t="s">
        <v>273</v>
      </c>
      <c r="AD1729" s="174" t="s">
        <v>272</v>
      </c>
      <c r="AE1729" s="25" t="s">
        <v>272</v>
      </c>
      <c r="AF1729" s="180">
        <v>100</v>
      </c>
    </row>
    <row r="1730" spans="1:32">
      <c r="A1730" s="134" t="str">
        <f t="shared" si="26"/>
        <v>DEst_02.5</v>
      </c>
      <c r="C1730" s="177" t="s">
        <v>14</v>
      </c>
      <c r="D1730" s="178" t="s">
        <v>3</v>
      </c>
      <c r="E1730" s="178" t="s">
        <v>633</v>
      </c>
      <c r="F1730" s="178" t="s">
        <v>634</v>
      </c>
      <c r="G1730" s="178" t="s">
        <v>540</v>
      </c>
      <c r="H1730" s="177" t="s">
        <v>52</v>
      </c>
      <c r="I1730" s="179" t="s">
        <v>53</v>
      </c>
      <c r="J1730" s="59" t="s">
        <v>2164</v>
      </c>
      <c r="K1730" s="60" t="s">
        <v>2193</v>
      </c>
      <c r="L1730" s="174" t="s">
        <v>272</v>
      </c>
      <c r="M1730" s="2" t="s">
        <v>272</v>
      </c>
      <c r="N1730" s="175" t="s">
        <v>272</v>
      </c>
      <c r="O1730" s="24" t="s">
        <v>272</v>
      </c>
      <c r="P1730" s="2" t="s">
        <v>272</v>
      </c>
      <c r="Q1730" s="2" t="s">
        <v>272</v>
      </c>
      <c r="R1730" s="2" t="s">
        <v>273</v>
      </c>
      <c r="S1730" s="2" t="s">
        <v>273</v>
      </c>
      <c r="T1730" s="2" t="s">
        <v>273</v>
      </c>
      <c r="U1730" s="25" t="s">
        <v>273</v>
      </c>
      <c r="V1730" s="24" t="s">
        <v>272</v>
      </c>
      <c r="W1730" s="2" t="s">
        <v>272</v>
      </c>
      <c r="X1730" s="2" t="s">
        <v>272</v>
      </c>
      <c r="Y1730" s="2" t="s">
        <v>272</v>
      </c>
      <c r="Z1730" s="175" t="s">
        <v>273</v>
      </c>
      <c r="AA1730" s="24" t="s">
        <v>272</v>
      </c>
      <c r="AB1730" s="2" t="s">
        <v>272</v>
      </c>
      <c r="AC1730" s="25" t="s">
        <v>273</v>
      </c>
      <c r="AD1730" s="174" t="s">
        <v>272</v>
      </c>
      <c r="AE1730" s="25" t="s">
        <v>272</v>
      </c>
      <c r="AF1730" s="180">
        <v>0</v>
      </c>
    </row>
    <row r="1731" spans="1:32">
      <c r="A1731" s="134" t="str">
        <f t="shared" si="26"/>
        <v>DEst_02.5</v>
      </c>
      <c r="C1731" s="177" t="s">
        <v>14</v>
      </c>
      <c r="D1731" s="178" t="s">
        <v>3</v>
      </c>
      <c r="E1731" s="178" t="s">
        <v>633</v>
      </c>
      <c r="F1731" s="178" t="s">
        <v>634</v>
      </c>
      <c r="G1731" s="178" t="s">
        <v>540</v>
      </c>
      <c r="H1731" s="177" t="s">
        <v>52</v>
      </c>
      <c r="I1731" s="179" t="s">
        <v>53</v>
      </c>
      <c r="J1731" s="59" t="s">
        <v>2162</v>
      </c>
      <c r="K1731" s="60" t="s">
        <v>2194</v>
      </c>
      <c r="L1731" s="174" t="s">
        <v>272</v>
      </c>
      <c r="M1731" s="2" t="s">
        <v>272</v>
      </c>
      <c r="N1731" s="175" t="s">
        <v>272</v>
      </c>
      <c r="O1731" s="24" t="s">
        <v>272</v>
      </c>
      <c r="P1731" s="2" t="s">
        <v>272</v>
      </c>
      <c r="Q1731" s="2" t="s">
        <v>272</v>
      </c>
      <c r="R1731" s="2" t="s">
        <v>273</v>
      </c>
      <c r="S1731" s="2" t="s">
        <v>273</v>
      </c>
      <c r="T1731" s="2" t="s">
        <v>273</v>
      </c>
      <c r="U1731" s="25" t="s">
        <v>273</v>
      </c>
      <c r="V1731" s="24" t="s">
        <v>272</v>
      </c>
      <c r="W1731" s="2" t="s">
        <v>272</v>
      </c>
      <c r="X1731" s="2" t="s">
        <v>272</v>
      </c>
      <c r="Y1731" s="2" t="s">
        <v>273</v>
      </c>
      <c r="Z1731" s="175" t="s">
        <v>273</v>
      </c>
      <c r="AA1731" s="24" t="s">
        <v>272</v>
      </c>
      <c r="AB1731" s="2" t="s">
        <v>272</v>
      </c>
      <c r="AC1731" s="25" t="s">
        <v>273</v>
      </c>
      <c r="AD1731" s="174" t="s">
        <v>272</v>
      </c>
      <c r="AE1731" s="25" t="s">
        <v>272</v>
      </c>
      <c r="AF1731" s="180">
        <v>100</v>
      </c>
    </row>
    <row r="1732" spans="1:32">
      <c r="A1732" s="134" t="str">
        <f t="shared" si="26"/>
        <v>DEst_02.5</v>
      </c>
      <c r="C1732" s="177" t="s">
        <v>14</v>
      </c>
      <c r="D1732" s="178" t="s">
        <v>3</v>
      </c>
      <c r="E1732" s="178" t="s">
        <v>633</v>
      </c>
      <c r="F1732" s="178" t="s">
        <v>634</v>
      </c>
      <c r="G1732" s="178" t="s">
        <v>540</v>
      </c>
      <c r="H1732" s="177" t="s">
        <v>52</v>
      </c>
      <c r="I1732" s="179" t="s">
        <v>53</v>
      </c>
      <c r="J1732" s="59" t="s">
        <v>2166</v>
      </c>
      <c r="K1732" s="60" t="s">
        <v>2195</v>
      </c>
      <c r="L1732" s="174" t="s">
        <v>272</v>
      </c>
      <c r="M1732" s="2" t="s">
        <v>272</v>
      </c>
      <c r="N1732" s="175" t="s">
        <v>272</v>
      </c>
      <c r="O1732" s="24" t="s">
        <v>272</v>
      </c>
      <c r="P1732" s="2" t="s">
        <v>272</v>
      </c>
      <c r="Q1732" s="2" t="s">
        <v>272</v>
      </c>
      <c r="R1732" s="2" t="s">
        <v>273</v>
      </c>
      <c r="S1732" s="2" t="s">
        <v>273</v>
      </c>
      <c r="T1732" s="2" t="s">
        <v>273</v>
      </c>
      <c r="U1732" s="25" t="s">
        <v>273</v>
      </c>
      <c r="V1732" s="24" t="s">
        <v>272</v>
      </c>
      <c r="W1732" s="2" t="s">
        <v>272</v>
      </c>
      <c r="X1732" s="2" t="s">
        <v>272</v>
      </c>
      <c r="Y1732" s="2" t="s">
        <v>273</v>
      </c>
      <c r="Z1732" s="175" t="s">
        <v>273</v>
      </c>
      <c r="AA1732" s="24" t="s">
        <v>272</v>
      </c>
      <c r="AB1732" s="2" t="s">
        <v>272</v>
      </c>
      <c r="AC1732" s="25" t="s">
        <v>273</v>
      </c>
      <c r="AD1732" s="174" t="s">
        <v>272</v>
      </c>
      <c r="AE1732" s="25" t="s">
        <v>272</v>
      </c>
      <c r="AF1732" s="180">
        <v>100</v>
      </c>
    </row>
    <row r="1733" spans="1:32">
      <c r="A1733" s="134" t="str">
        <f t="shared" si="26"/>
        <v>DEst_03.1</v>
      </c>
      <c r="C1733" s="177" t="s">
        <v>14</v>
      </c>
      <c r="D1733" s="178" t="s">
        <v>3</v>
      </c>
      <c r="E1733" s="178" t="s">
        <v>635</v>
      </c>
      <c r="F1733" s="178" t="s">
        <v>636</v>
      </c>
      <c r="G1733" s="178" t="s">
        <v>540</v>
      </c>
      <c r="H1733" s="177" t="s">
        <v>52</v>
      </c>
      <c r="I1733" s="179" t="s">
        <v>53</v>
      </c>
      <c r="J1733" s="59" t="s">
        <v>2196</v>
      </c>
      <c r="K1733" s="60" t="s">
        <v>2197</v>
      </c>
      <c r="L1733" s="174" t="s">
        <v>272</v>
      </c>
      <c r="M1733" s="2" t="s">
        <v>273</v>
      </c>
      <c r="N1733" s="175" t="s">
        <v>272</v>
      </c>
      <c r="O1733" s="24" t="s">
        <v>672</v>
      </c>
      <c r="P1733" s="2" t="s">
        <v>273</v>
      </c>
      <c r="Q1733" s="2" t="s">
        <v>273</v>
      </c>
      <c r="R1733" s="2" t="s">
        <v>273</v>
      </c>
      <c r="S1733" s="2" t="s">
        <v>273</v>
      </c>
      <c r="T1733" s="2" t="s">
        <v>273</v>
      </c>
      <c r="U1733" s="25" t="s">
        <v>273</v>
      </c>
      <c r="V1733" s="24" t="s">
        <v>273</v>
      </c>
      <c r="W1733" s="2" t="s">
        <v>273</v>
      </c>
      <c r="X1733" s="2" t="s">
        <v>273</v>
      </c>
      <c r="Y1733" s="2" t="s">
        <v>273</v>
      </c>
      <c r="Z1733" s="175" t="s">
        <v>273</v>
      </c>
      <c r="AA1733" s="24" t="s">
        <v>273</v>
      </c>
      <c r="AB1733" s="2" t="s">
        <v>273</v>
      </c>
      <c r="AC1733" s="25" t="s">
        <v>273</v>
      </c>
      <c r="AD1733" s="174" t="s">
        <v>273</v>
      </c>
      <c r="AE1733" s="25" t="s">
        <v>273</v>
      </c>
      <c r="AF1733" s="180">
        <v>100</v>
      </c>
    </row>
    <row r="1734" spans="1:32">
      <c r="A1734" s="134" t="str">
        <f t="shared" si="26"/>
        <v>DEst_03.1</v>
      </c>
      <c r="C1734" s="177" t="s">
        <v>14</v>
      </c>
      <c r="D1734" s="178" t="s">
        <v>3</v>
      </c>
      <c r="E1734" s="178" t="s">
        <v>635</v>
      </c>
      <c r="F1734" s="178" t="s">
        <v>636</v>
      </c>
      <c r="G1734" s="178" t="s">
        <v>540</v>
      </c>
      <c r="H1734" s="177" t="s">
        <v>52</v>
      </c>
      <c r="I1734" s="179" t="s">
        <v>53</v>
      </c>
      <c r="J1734" s="59" t="s">
        <v>2196</v>
      </c>
      <c r="K1734" s="60" t="s">
        <v>2198</v>
      </c>
      <c r="L1734" s="174" t="s">
        <v>272</v>
      </c>
      <c r="M1734" s="2" t="s">
        <v>273</v>
      </c>
      <c r="N1734" s="175" t="s">
        <v>272</v>
      </c>
      <c r="O1734" s="24" t="s">
        <v>672</v>
      </c>
      <c r="P1734" s="2" t="s">
        <v>273</v>
      </c>
      <c r="Q1734" s="2" t="s">
        <v>273</v>
      </c>
      <c r="R1734" s="2" t="s">
        <v>273</v>
      </c>
      <c r="S1734" s="2" t="s">
        <v>273</v>
      </c>
      <c r="T1734" s="2" t="s">
        <v>273</v>
      </c>
      <c r="U1734" s="25" t="s">
        <v>273</v>
      </c>
      <c r="V1734" s="24" t="s">
        <v>273</v>
      </c>
      <c r="W1734" s="2" t="s">
        <v>273</v>
      </c>
      <c r="X1734" s="2" t="s">
        <v>273</v>
      </c>
      <c r="Y1734" s="2" t="s">
        <v>273</v>
      </c>
      <c r="Z1734" s="175" t="s">
        <v>273</v>
      </c>
      <c r="AA1734" s="24" t="s">
        <v>273</v>
      </c>
      <c r="AB1734" s="2" t="s">
        <v>273</v>
      </c>
      <c r="AC1734" s="25" t="s">
        <v>273</v>
      </c>
      <c r="AD1734" s="174" t="s">
        <v>273</v>
      </c>
      <c r="AE1734" s="25" t="s">
        <v>273</v>
      </c>
      <c r="AF1734" s="180">
        <v>100</v>
      </c>
    </row>
    <row r="1735" spans="1:32">
      <c r="A1735" s="134" t="str">
        <f t="shared" si="26"/>
        <v>DEst_03.1</v>
      </c>
      <c r="C1735" s="177" t="s">
        <v>14</v>
      </c>
      <c r="D1735" s="178" t="s">
        <v>3</v>
      </c>
      <c r="E1735" s="178" t="s">
        <v>635</v>
      </c>
      <c r="F1735" s="178" t="s">
        <v>636</v>
      </c>
      <c r="G1735" s="178" t="s">
        <v>540</v>
      </c>
      <c r="H1735" s="177" t="s">
        <v>52</v>
      </c>
      <c r="I1735" s="179" t="s">
        <v>53</v>
      </c>
      <c r="J1735" s="59" t="s">
        <v>2164</v>
      </c>
      <c r="K1735" s="60" t="s">
        <v>2199</v>
      </c>
      <c r="L1735" s="174" t="s">
        <v>272</v>
      </c>
      <c r="M1735" s="2" t="s">
        <v>272</v>
      </c>
      <c r="N1735" s="175" t="s">
        <v>272</v>
      </c>
      <c r="O1735" s="24" t="s">
        <v>272</v>
      </c>
      <c r="P1735" s="2" t="s">
        <v>272</v>
      </c>
      <c r="Q1735" s="2" t="s">
        <v>272</v>
      </c>
      <c r="R1735" s="2" t="s">
        <v>273</v>
      </c>
      <c r="S1735" s="2" t="s">
        <v>272</v>
      </c>
      <c r="T1735" s="2" t="s">
        <v>273</v>
      </c>
      <c r="U1735" s="25" t="s">
        <v>273</v>
      </c>
      <c r="V1735" s="24" t="s">
        <v>272</v>
      </c>
      <c r="W1735" s="2" t="s">
        <v>272</v>
      </c>
      <c r="X1735" s="2" t="s">
        <v>273</v>
      </c>
      <c r="Y1735" s="2" t="s">
        <v>272</v>
      </c>
      <c r="Z1735" s="175" t="s">
        <v>273</v>
      </c>
      <c r="AA1735" s="24" t="s">
        <v>273</v>
      </c>
      <c r="AB1735" s="2" t="s">
        <v>273</v>
      </c>
      <c r="AC1735" s="25" t="s">
        <v>273</v>
      </c>
      <c r="AD1735" s="174" t="s">
        <v>272</v>
      </c>
      <c r="AE1735" s="25" t="s">
        <v>273</v>
      </c>
      <c r="AF1735" s="180">
        <v>0</v>
      </c>
    </row>
    <row r="1736" spans="1:32">
      <c r="A1736" s="134" t="str">
        <f t="shared" ref="A1736:A1799" si="27">C1736&amp;LOWER(LEFT(D1736,2))&amp;"_"&amp;IF(LEN(TRIM(LEFT(E1736,FIND(" ",E1736))))=3,"0"&amp;TRIM(LEFT(E1736,FIND(" ",E1736))),TRIM(LEFT(E1736,FIND(" ",E1736))))</f>
        <v>DEst_03.1</v>
      </c>
      <c r="C1736" s="177" t="s">
        <v>14</v>
      </c>
      <c r="D1736" s="178" t="s">
        <v>3</v>
      </c>
      <c r="E1736" s="178" t="s">
        <v>635</v>
      </c>
      <c r="F1736" s="178" t="s">
        <v>636</v>
      </c>
      <c r="G1736" s="178" t="s">
        <v>540</v>
      </c>
      <c r="H1736" s="177" t="s">
        <v>52</v>
      </c>
      <c r="I1736" s="179" t="s">
        <v>53</v>
      </c>
      <c r="J1736" s="59" t="s">
        <v>2168</v>
      </c>
      <c r="K1736" s="60" t="s">
        <v>2200</v>
      </c>
      <c r="L1736" s="174" t="s">
        <v>272</v>
      </c>
      <c r="M1736" s="2" t="s">
        <v>273</v>
      </c>
      <c r="N1736" s="175" t="s">
        <v>272</v>
      </c>
      <c r="O1736" s="24" t="s">
        <v>672</v>
      </c>
      <c r="P1736" s="2" t="s">
        <v>273</v>
      </c>
      <c r="Q1736" s="2" t="s">
        <v>273</v>
      </c>
      <c r="R1736" s="2" t="s">
        <v>273</v>
      </c>
      <c r="S1736" s="2" t="s">
        <v>273</v>
      </c>
      <c r="T1736" s="2" t="s">
        <v>273</v>
      </c>
      <c r="U1736" s="25" t="s">
        <v>273</v>
      </c>
      <c r="V1736" s="24" t="s">
        <v>272</v>
      </c>
      <c r="W1736" s="2" t="s">
        <v>273</v>
      </c>
      <c r="X1736" s="2" t="s">
        <v>273</v>
      </c>
      <c r="Y1736" s="2" t="s">
        <v>273</v>
      </c>
      <c r="Z1736" s="175" t="s">
        <v>273</v>
      </c>
      <c r="AA1736" s="24" t="s">
        <v>272</v>
      </c>
      <c r="AB1736" s="2" t="s">
        <v>273</v>
      </c>
      <c r="AC1736" s="25" t="s">
        <v>273</v>
      </c>
      <c r="AD1736" s="174" t="s">
        <v>273</v>
      </c>
      <c r="AE1736" s="25" t="s">
        <v>273</v>
      </c>
      <c r="AF1736" s="180">
        <v>100</v>
      </c>
    </row>
    <row r="1737" spans="1:32">
      <c r="A1737" s="134" t="str">
        <f t="shared" si="27"/>
        <v>DEst_03.1</v>
      </c>
      <c r="C1737" s="177" t="s">
        <v>14</v>
      </c>
      <c r="D1737" s="178" t="s">
        <v>3</v>
      </c>
      <c r="E1737" s="178" t="s">
        <v>635</v>
      </c>
      <c r="F1737" s="178" t="s">
        <v>636</v>
      </c>
      <c r="G1737" s="178" t="s">
        <v>540</v>
      </c>
      <c r="H1737" s="177" t="s">
        <v>52</v>
      </c>
      <c r="I1737" s="179" t="s">
        <v>53</v>
      </c>
      <c r="J1737" s="59" t="s">
        <v>2201</v>
      </c>
      <c r="K1737" s="60" t="s">
        <v>2202</v>
      </c>
      <c r="L1737" s="174" t="s">
        <v>272</v>
      </c>
      <c r="M1737" s="2" t="s">
        <v>272</v>
      </c>
      <c r="N1737" s="175" t="s">
        <v>272</v>
      </c>
      <c r="O1737" s="24" t="s">
        <v>272</v>
      </c>
      <c r="P1737" s="2" t="s">
        <v>272</v>
      </c>
      <c r="Q1737" s="2" t="s">
        <v>272</v>
      </c>
      <c r="R1737" s="2" t="s">
        <v>273</v>
      </c>
      <c r="S1737" s="2" t="s">
        <v>273</v>
      </c>
      <c r="T1737" s="2" t="s">
        <v>273</v>
      </c>
      <c r="U1737" s="25" t="s">
        <v>273</v>
      </c>
      <c r="V1737" s="24" t="s">
        <v>272</v>
      </c>
      <c r="W1737" s="2" t="s">
        <v>272</v>
      </c>
      <c r="X1737" s="2" t="s">
        <v>272</v>
      </c>
      <c r="Y1737" s="2" t="s">
        <v>273</v>
      </c>
      <c r="Z1737" s="175" t="s">
        <v>273</v>
      </c>
      <c r="AA1737" s="24" t="s">
        <v>272</v>
      </c>
      <c r="AB1737" s="2" t="s">
        <v>272</v>
      </c>
      <c r="AC1737" s="25" t="s">
        <v>273</v>
      </c>
      <c r="AD1737" s="174" t="s">
        <v>272</v>
      </c>
      <c r="AE1737" s="25" t="s">
        <v>272</v>
      </c>
      <c r="AF1737" s="180">
        <v>0</v>
      </c>
    </row>
    <row r="1738" spans="1:32">
      <c r="A1738" s="134" t="str">
        <f t="shared" si="27"/>
        <v>DEst_03.2</v>
      </c>
      <c r="C1738" s="177" t="s">
        <v>14</v>
      </c>
      <c r="D1738" s="178" t="s">
        <v>3</v>
      </c>
      <c r="E1738" s="178" t="s">
        <v>637</v>
      </c>
      <c r="F1738" s="178" t="s">
        <v>638</v>
      </c>
      <c r="G1738" s="178" t="s">
        <v>533</v>
      </c>
      <c r="H1738" s="177" t="s">
        <v>52</v>
      </c>
      <c r="I1738" s="179" t="s">
        <v>53</v>
      </c>
      <c r="J1738" s="59" t="s">
        <v>2160</v>
      </c>
      <c r="K1738" s="60" t="s">
        <v>2203</v>
      </c>
      <c r="L1738" s="174" t="s">
        <v>272</v>
      </c>
      <c r="M1738" s="2" t="s">
        <v>272</v>
      </c>
      <c r="N1738" s="175" t="s">
        <v>273</v>
      </c>
      <c r="O1738" s="24"/>
      <c r="P1738" s="2"/>
      <c r="Q1738" s="2"/>
      <c r="R1738" s="2"/>
      <c r="S1738" s="2"/>
      <c r="T1738" s="2"/>
      <c r="U1738" s="25"/>
      <c r="V1738" s="24"/>
      <c r="W1738" s="2"/>
      <c r="X1738" s="2"/>
      <c r="Y1738" s="2"/>
      <c r="Z1738" s="175"/>
      <c r="AA1738" s="24"/>
      <c r="AB1738" s="2"/>
      <c r="AC1738" s="25"/>
      <c r="AD1738" s="174"/>
      <c r="AE1738" s="25"/>
      <c r="AF1738" s="180">
        <v>100</v>
      </c>
    </row>
    <row r="1739" spans="1:32">
      <c r="A1739" s="134" t="str">
        <f t="shared" si="27"/>
        <v>DEst_03.2</v>
      </c>
      <c r="C1739" s="177" t="s">
        <v>14</v>
      </c>
      <c r="D1739" s="178" t="s">
        <v>3</v>
      </c>
      <c r="E1739" s="178" t="s">
        <v>637</v>
      </c>
      <c r="F1739" s="178" t="s">
        <v>638</v>
      </c>
      <c r="G1739" s="178" t="s">
        <v>533</v>
      </c>
      <c r="H1739" s="177" t="s">
        <v>52</v>
      </c>
      <c r="I1739" s="179" t="s">
        <v>53</v>
      </c>
      <c r="J1739" s="59" t="s">
        <v>2166</v>
      </c>
      <c r="K1739" s="60" t="s">
        <v>2204</v>
      </c>
      <c r="L1739" s="174" t="s">
        <v>272</v>
      </c>
      <c r="M1739" s="2" t="s">
        <v>272</v>
      </c>
      <c r="N1739" s="175" t="s">
        <v>273</v>
      </c>
      <c r="O1739" s="24"/>
      <c r="P1739" s="2"/>
      <c r="Q1739" s="2"/>
      <c r="R1739" s="2"/>
      <c r="S1739" s="2"/>
      <c r="T1739" s="2"/>
      <c r="U1739" s="25"/>
      <c r="V1739" s="24"/>
      <c r="W1739" s="2"/>
      <c r="X1739" s="2"/>
      <c r="Y1739" s="2"/>
      <c r="Z1739" s="175"/>
      <c r="AA1739" s="24"/>
      <c r="AB1739" s="2"/>
      <c r="AC1739" s="25"/>
      <c r="AD1739" s="174"/>
      <c r="AE1739" s="25"/>
      <c r="AF1739" s="180">
        <v>0</v>
      </c>
    </row>
    <row r="1740" spans="1:32">
      <c r="A1740" s="134" t="str">
        <f t="shared" si="27"/>
        <v>DEst_03.2</v>
      </c>
      <c r="C1740" s="177" t="s">
        <v>14</v>
      </c>
      <c r="D1740" s="178" t="s">
        <v>3</v>
      </c>
      <c r="E1740" s="178" t="s">
        <v>637</v>
      </c>
      <c r="F1740" s="178" t="s">
        <v>638</v>
      </c>
      <c r="G1740" s="178" t="s">
        <v>533</v>
      </c>
      <c r="H1740" s="177" t="s">
        <v>52</v>
      </c>
      <c r="I1740" s="179" t="s">
        <v>53</v>
      </c>
      <c r="J1740" s="59" t="s">
        <v>2164</v>
      </c>
      <c r="K1740" s="60" t="s">
        <v>2205</v>
      </c>
      <c r="L1740" s="174" t="s">
        <v>272</v>
      </c>
      <c r="M1740" s="2" t="s">
        <v>272</v>
      </c>
      <c r="N1740" s="175" t="s">
        <v>272</v>
      </c>
      <c r="O1740" s="24"/>
      <c r="P1740" s="2"/>
      <c r="Q1740" s="2"/>
      <c r="R1740" s="2"/>
      <c r="S1740" s="2"/>
      <c r="T1740" s="2"/>
      <c r="U1740" s="25"/>
      <c r="V1740" s="24"/>
      <c r="W1740" s="2"/>
      <c r="X1740" s="2"/>
      <c r="Y1740" s="2"/>
      <c r="Z1740" s="175"/>
      <c r="AA1740" s="24"/>
      <c r="AB1740" s="2"/>
      <c r="AC1740" s="25"/>
      <c r="AD1740" s="174"/>
      <c r="AE1740" s="25"/>
      <c r="AF1740" s="180">
        <v>100</v>
      </c>
    </row>
    <row r="1741" spans="1:32">
      <c r="A1741" s="134" t="str">
        <f t="shared" si="27"/>
        <v>DEst_03.2</v>
      </c>
      <c r="C1741" s="177" t="s">
        <v>14</v>
      </c>
      <c r="D1741" s="178" t="s">
        <v>3</v>
      </c>
      <c r="E1741" s="178" t="s">
        <v>637</v>
      </c>
      <c r="F1741" s="178" t="s">
        <v>638</v>
      </c>
      <c r="G1741" s="178" t="s">
        <v>533</v>
      </c>
      <c r="H1741" s="177" t="s">
        <v>52</v>
      </c>
      <c r="I1741" s="179" t="s">
        <v>53</v>
      </c>
      <c r="J1741" s="59" t="s">
        <v>2168</v>
      </c>
      <c r="K1741" s="60" t="s">
        <v>2206</v>
      </c>
      <c r="L1741" s="174" t="s">
        <v>272</v>
      </c>
      <c r="M1741" s="2" t="s">
        <v>272</v>
      </c>
      <c r="N1741" s="175" t="s">
        <v>272</v>
      </c>
      <c r="O1741" s="24"/>
      <c r="P1741" s="2"/>
      <c r="Q1741" s="2"/>
      <c r="R1741" s="2"/>
      <c r="S1741" s="2"/>
      <c r="T1741" s="2"/>
      <c r="U1741" s="25"/>
      <c r="V1741" s="24"/>
      <c r="W1741" s="2"/>
      <c r="X1741" s="2"/>
      <c r="Y1741" s="2"/>
      <c r="Z1741" s="175"/>
      <c r="AA1741" s="24"/>
      <c r="AB1741" s="2"/>
      <c r="AC1741" s="25"/>
      <c r="AD1741" s="174"/>
      <c r="AE1741" s="25"/>
      <c r="AF1741" s="180">
        <v>0</v>
      </c>
    </row>
    <row r="1742" spans="1:32">
      <c r="A1742" s="134" t="str">
        <f t="shared" si="27"/>
        <v>DEst_03.2</v>
      </c>
      <c r="C1742" s="177" t="s">
        <v>14</v>
      </c>
      <c r="D1742" s="178" t="s">
        <v>3</v>
      </c>
      <c r="E1742" s="178" t="s">
        <v>637</v>
      </c>
      <c r="F1742" s="178" t="s">
        <v>638</v>
      </c>
      <c r="G1742" s="178" t="s">
        <v>533</v>
      </c>
      <c r="H1742" s="177" t="s">
        <v>52</v>
      </c>
      <c r="I1742" s="179" t="s">
        <v>53</v>
      </c>
      <c r="J1742" s="59" t="s">
        <v>2162</v>
      </c>
      <c r="K1742" s="60" t="s">
        <v>2207</v>
      </c>
      <c r="L1742" s="174" t="s">
        <v>272</v>
      </c>
      <c r="M1742" s="2" t="s">
        <v>272</v>
      </c>
      <c r="N1742" s="175" t="s">
        <v>272</v>
      </c>
      <c r="O1742" s="24"/>
      <c r="P1742" s="2"/>
      <c r="Q1742" s="2"/>
      <c r="R1742" s="2"/>
      <c r="S1742" s="2"/>
      <c r="T1742" s="2"/>
      <c r="U1742" s="25"/>
      <c r="V1742" s="24"/>
      <c r="W1742" s="2"/>
      <c r="X1742" s="2"/>
      <c r="Y1742" s="2"/>
      <c r="Z1742" s="175"/>
      <c r="AA1742" s="24"/>
      <c r="AB1742" s="2"/>
      <c r="AC1742" s="25"/>
      <c r="AD1742" s="174"/>
      <c r="AE1742" s="25"/>
      <c r="AF1742" s="180">
        <v>0</v>
      </c>
    </row>
    <row r="1743" spans="1:32">
      <c r="A1743" s="134" t="str">
        <f t="shared" si="27"/>
        <v>DEst_03.3</v>
      </c>
      <c r="C1743" s="177" t="s">
        <v>14</v>
      </c>
      <c r="D1743" s="178" t="s">
        <v>3</v>
      </c>
      <c r="E1743" s="178" t="s">
        <v>639</v>
      </c>
      <c r="F1743" s="178" t="s">
        <v>640</v>
      </c>
      <c r="G1743" s="178" t="s">
        <v>533</v>
      </c>
      <c r="H1743" s="177" t="s">
        <v>52</v>
      </c>
      <c r="I1743" s="179" t="s">
        <v>53</v>
      </c>
      <c r="J1743" s="59" t="s">
        <v>2160</v>
      </c>
      <c r="K1743" s="60" t="s">
        <v>2208</v>
      </c>
      <c r="L1743" s="174" t="s">
        <v>272</v>
      </c>
      <c r="M1743" s="2" t="s">
        <v>272</v>
      </c>
      <c r="N1743" s="175" t="s">
        <v>272</v>
      </c>
      <c r="O1743" s="24"/>
      <c r="P1743" s="2"/>
      <c r="Q1743" s="2"/>
      <c r="R1743" s="2"/>
      <c r="S1743" s="2"/>
      <c r="T1743" s="2"/>
      <c r="U1743" s="25"/>
      <c r="V1743" s="24"/>
      <c r="W1743" s="2"/>
      <c r="X1743" s="2"/>
      <c r="Y1743" s="2"/>
      <c r="Z1743" s="175"/>
      <c r="AA1743" s="24"/>
      <c r="AB1743" s="2"/>
      <c r="AC1743" s="25"/>
      <c r="AD1743" s="174"/>
      <c r="AE1743" s="25"/>
      <c r="AF1743" s="180">
        <v>100</v>
      </c>
    </row>
    <row r="1744" spans="1:32">
      <c r="A1744" s="134" t="str">
        <f t="shared" si="27"/>
        <v>DEst_03.3</v>
      </c>
      <c r="C1744" s="177" t="s">
        <v>14</v>
      </c>
      <c r="D1744" s="178" t="s">
        <v>3</v>
      </c>
      <c r="E1744" s="178" t="s">
        <v>639</v>
      </c>
      <c r="F1744" s="178" t="s">
        <v>640</v>
      </c>
      <c r="G1744" s="178" t="s">
        <v>533</v>
      </c>
      <c r="H1744" s="177" t="s">
        <v>52</v>
      </c>
      <c r="I1744" s="179" t="s">
        <v>53</v>
      </c>
      <c r="J1744" s="59" t="s">
        <v>2164</v>
      </c>
      <c r="K1744" s="60" t="s">
        <v>2209</v>
      </c>
      <c r="L1744" s="174" t="s">
        <v>272</v>
      </c>
      <c r="M1744" s="2" t="s">
        <v>272</v>
      </c>
      <c r="N1744" s="175" t="s">
        <v>272</v>
      </c>
      <c r="O1744" s="24"/>
      <c r="P1744" s="2"/>
      <c r="Q1744" s="2"/>
      <c r="R1744" s="2"/>
      <c r="S1744" s="2"/>
      <c r="T1744" s="2"/>
      <c r="U1744" s="25"/>
      <c r="V1744" s="24"/>
      <c r="W1744" s="2"/>
      <c r="X1744" s="2"/>
      <c r="Y1744" s="2"/>
      <c r="Z1744" s="175"/>
      <c r="AA1744" s="24"/>
      <c r="AB1744" s="2"/>
      <c r="AC1744" s="25"/>
      <c r="AD1744" s="174"/>
      <c r="AE1744" s="25"/>
      <c r="AF1744" s="180">
        <v>0</v>
      </c>
    </row>
    <row r="1745" spans="1:32">
      <c r="A1745" s="134" t="str">
        <f t="shared" si="27"/>
        <v>DEst_03.3</v>
      </c>
      <c r="C1745" s="177" t="s">
        <v>14</v>
      </c>
      <c r="D1745" s="178" t="s">
        <v>3</v>
      </c>
      <c r="E1745" s="178" t="s">
        <v>639</v>
      </c>
      <c r="F1745" s="178" t="s">
        <v>640</v>
      </c>
      <c r="G1745" s="178" t="s">
        <v>533</v>
      </c>
      <c r="H1745" s="177" t="s">
        <v>52</v>
      </c>
      <c r="I1745" s="179" t="s">
        <v>53</v>
      </c>
      <c r="J1745" s="59" t="s">
        <v>2162</v>
      </c>
      <c r="K1745" s="60" t="s">
        <v>2210</v>
      </c>
      <c r="L1745" s="174" t="s">
        <v>272</v>
      </c>
      <c r="M1745" s="2" t="s">
        <v>272</v>
      </c>
      <c r="N1745" s="175" t="s">
        <v>272</v>
      </c>
      <c r="O1745" s="24"/>
      <c r="P1745" s="2"/>
      <c r="Q1745" s="2"/>
      <c r="R1745" s="2"/>
      <c r="S1745" s="2"/>
      <c r="T1745" s="2"/>
      <c r="U1745" s="25"/>
      <c r="V1745" s="24"/>
      <c r="W1745" s="2"/>
      <c r="X1745" s="2"/>
      <c r="Y1745" s="2"/>
      <c r="Z1745" s="175"/>
      <c r="AA1745" s="24"/>
      <c r="AB1745" s="2"/>
      <c r="AC1745" s="25"/>
      <c r="AD1745" s="174"/>
      <c r="AE1745" s="25"/>
      <c r="AF1745" s="180">
        <v>0</v>
      </c>
    </row>
    <row r="1746" spans="1:32">
      <c r="A1746" s="134" t="str">
        <f t="shared" si="27"/>
        <v>DEst_03.3</v>
      </c>
      <c r="C1746" s="177" t="s">
        <v>14</v>
      </c>
      <c r="D1746" s="178" t="s">
        <v>3</v>
      </c>
      <c r="E1746" s="178" t="s">
        <v>639</v>
      </c>
      <c r="F1746" s="178" t="s">
        <v>640</v>
      </c>
      <c r="G1746" s="178" t="s">
        <v>533</v>
      </c>
      <c r="H1746" s="177" t="s">
        <v>52</v>
      </c>
      <c r="I1746" s="179" t="s">
        <v>53</v>
      </c>
      <c r="J1746" s="59" t="s">
        <v>2168</v>
      </c>
      <c r="K1746" s="60" t="s">
        <v>2211</v>
      </c>
      <c r="L1746" s="174" t="s">
        <v>272</v>
      </c>
      <c r="M1746" s="2" t="s">
        <v>272</v>
      </c>
      <c r="N1746" s="175" t="s">
        <v>272</v>
      </c>
      <c r="O1746" s="24"/>
      <c r="P1746" s="2"/>
      <c r="Q1746" s="2"/>
      <c r="R1746" s="2"/>
      <c r="S1746" s="2"/>
      <c r="T1746" s="2"/>
      <c r="U1746" s="25"/>
      <c r="V1746" s="24"/>
      <c r="W1746" s="2"/>
      <c r="X1746" s="2"/>
      <c r="Y1746" s="2"/>
      <c r="Z1746" s="175"/>
      <c r="AA1746" s="24"/>
      <c r="AB1746" s="2"/>
      <c r="AC1746" s="25"/>
      <c r="AD1746" s="174"/>
      <c r="AE1746" s="25"/>
      <c r="AF1746" s="180">
        <v>100</v>
      </c>
    </row>
    <row r="1747" spans="1:32">
      <c r="A1747" s="134" t="str">
        <f t="shared" si="27"/>
        <v>DEst_03.3</v>
      </c>
      <c r="C1747" s="177" t="s">
        <v>14</v>
      </c>
      <c r="D1747" s="178" t="s">
        <v>3</v>
      </c>
      <c r="E1747" s="178" t="s">
        <v>639</v>
      </c>
      <c r="F1747" s="178" t="s">
        <v>640</v>
      </c>
      <c r="G1747" s="178" t="s">
        <v>533</v>
      </c>
      <c r="H1747" s="177" t="s">
        <v>52</v>
      </c>
      <c r="I1747" s="179" t="s">
        <v>53</v>
      </c>
      <c r="J1747" s="59" t="s">
        <v>2166</v>
      </c>
      <c r="K1747" s="60" t="s">
        <v>2212</v>
      </c>
      <c r="L1747" s="174" t="s">
        <v>272</v>
      </c>
      <c r="M1747" s="2" t="s">
        <v>272</v>
      </c>
      <c r="N1747" s="175" t="s">
        <v>272</v>
      </c>
      <c r="O1747" s="24"/>
      <c r="P1747" s="2"/>
      <c r="Q1747" s="2"/>
      <c r="R1747" s="2"/>
      <c r="S1747" s="2"/>
      <c r="T1747" s="2"/>
      <c r="U1747" s="25"/>
      <c r="V1747" s="24"/>
      <c r="W1747" s="2"/>
      <c r="X1747" s="2"/>
      <c r="Y1747" s="2"/>
      <c r="Z1747" s="175"/>
      <c r="AA1747" s="24"/>
      <c r="AB1747" s="2"/>
      <c r="AC1747" s="25"/>
      <c r="AD1747" s="174"/>
      <c r="AE1747" s="25"/>
      <c r="AF1747" s="180">
        <v>100</v>
      </c>
    </row>
    <row r="1748" spans="1:32">
      <c r="A1748" s="134" t="str">
        <f t="shared" si="27"/>
        <v>DEst_03.4</v>
      </c>
      <c r="C1748" s="177" t="s">
        <v>14</v>
      </c>
      <c r="D1748" s="178" t="s">
        <v>3</v>
      </c>
      <c r="E1748" s="178" t="s">
        <v>641</v>
      </c>
      <c r="F1748" s="178" t="s">
        <v>642</v>
      </c>
      <c r="G1748" s="178" t="s">
        <v>533</v>
      </c>
      <c r="H1748" s="177" t="s">
        <v>52</v>
      </c>
      <c r="I1748" s="179" t="s">
        <v>53</v>
      </c>
      <c r="J1748" s="59" t="s">
        <v>2164</v>
      </c>
      <c r="K1748" s="60" t="s">
        <v>2213</v>
      </c>
      <c r="L1748" s="174" t="s">
        <v>272</v>
      </c>
      <c r="M1748" s="2" t="s">
        <v>272</v>
      </c>
      <c r="N1748" s="175" t="s">
        <v>272</v>
      </c>
      <c r="O1748" s="24"/>
      <c r="P1748" s="2"/>
      <c r="Q1748" s="2"/>
      <c r="R1748" s="2"/>
      <c r="S1748" s="2"/>
      <c r="T1748" s="2"/>
      <c r="U1748" s="25"/>
      <c r="V1748" s="24"/>
      <c r="W1748" s="2"/>
      <c r="X1748" s="2"/>
      <c r="Y1748" s="2"/>
      <c r="Z1748" s="175"/>
      <c r="AA1748" s="24"/>
      <c r="AB1748" s="2"/>
      <c r="AC1748" s="25"/>
      <c r="AD1748" s="174"/>
      <c r="AE1748" s="25"/>
      <c r="AF1748" s="180">
        <v>0</v>
      </c>
    </row>
    <row r="1749" spans="1:32">
      <c r="A1749" s="134" t="str">
        <f t="shared" si="27"/>
        <v>DEst_03.4</v>
      </c>
      <c r="C1749" s="177" t="s">
        <v>14</v>
      </c>
      <c r="D1749" s="178" t="s">
        <v>3</v>
      </c>
      <c r="E1749" s="178" t="s">
        <v>641</v>
      </c>
      <c r="F1749" s="178" t="s">
        <v>642</v>
      </c>
      <c r="G1749" s="178" t="s">
        <v>533</v>
      </c>
      <c r="H1749" s="177" t="s">
        <v>52</v>
      </c>
      <c r="I1749" s="179" t="s">
        <v>53</v>
      </c>
      <c r="J1749" s="59" t="s">
        <v>2162</v>
      </c>
      <c r="K1749" s="60" t="s">
        <v>2214</v>
      </c>
      <c r="L1749" s="174" t="s">
        <v>272</v>
      </c>
      <c r="M1749" s="2" t="s">
        <v>272</v>
      </c>
      <c r="N1749" s="175" t="s">
        <v>272</v>
      </c>
      <c r="O1749" s="24"/>
      <c r="P1749" s="2"/>
      <c r="Q1749" s="2"/>
      <c r="R1749" s="2"/>
      <c r="S1749" s="2"/>
      <c r="T1749" s="2"/>
      <c r="U1749" s="25"/>
      <c r="V1749" s="24"/>
      <c r="W1749" s="2"/>
      <c r="X1749" s="2"/>
      <c r="Y1749" s="2"/>
      <c r="Z1749" s="175"/>
      <c r="AA1749" s="24"/>
      <c r="AB1749" s="2"/>
      <c r="AC1749" s="25"/>
      <c r="AD1749" s="174"/>
      <c r="AE1749" s="25"/>
      <c r="AF1749" s="180">
        <v>0</v>
      </c>
    </row>
    <row r="1750" spans="1:32">
      <c r="A1750" s="134" t="str">
        <f t="shared" si="27"/>
        <v>DEst_03.4</v>
      </c>
      <c r="C1750" s="177" t="s">
        <v>14</v>
      </c>
      <c r="D1750" s="178" t="s">
        <v>3</v>
      </c>
      <c r="E1750" s="178" t="s">
        <v>641</v>
      </c>
      <c r="F1750" s="178" t="s">
        <v>642</v>
      </c>
      <c r="G1750" s="178" t="s">
        <v>533</v>
      </c>
      <c r="H1750" s="177" t="s">
        <v>52</v>
      </c>
      <c r="I1750" s="179" t="s">
        <v>53</v>
      </c>
      <c r="J1750" s="59" t="s">
        <v>2168</v>
      </c>
      <c r="K1750" s="60" t="s">
        <v>2215</v>
      </c>
      <c r="L1750" s="174" t="s">
        <v>272</v>
      </c>
      <c r="M1750" s="2" t="s">
        <v>272</v>
      </c>
      <c r="N1750" s="175" t="s">
        <v>272</v>
      </c>
      <c r="O1750" s="24"/>
      <c r="P1750" s="2"/>
      <c r="Q1750" s="2"/>
      <c r="R1750" s="2"/>
      <c r="S1750" s="2"/>
      <c r="T1750" s="2"/>
      <c r="U1750" s="25"/>
      <c r="V1750" s="24"/>
      <c r="W1750" s="2"/>
      <c r="X1750" s="2"/>
      <c r="Y1750" s="2"/>
      <c r="Z1750" s="175"/>
      <c r="AA1750" s="24"/>
      <c r="AB1750" s="2"/>
      <c r="AC1750" s="25"/>
      <c r="AD1750" s="174"/>
      <c r="AE1750" s="25"/>
      <c r="AF1750" s="180">
        <v>100</v>
      </c>
    </row>
    <row r="1751" spans="1:32">
      <c r="A1751" s="134" t="str">
        <f t="shared" si="27"/>
        <v>DEst_03.4</v>
      </c>
      <c r="C1751" s="177" t="s">
        <v>14</v>
      </c>
      <c r="D1751" s="178" t="s">
        <v>3</v>
      </c>
      <c r="E1751" s="178" t="s">
        <v>641</v>
      </c>
      <c r="F1751" s="178" t="s">
        <v>642</v>
      </c>
      <c r="G1751" s="178" t="s">
        <v>533</v>
      </c>
      <c r="H1751" s="177" t="s">
        <v>52</v>
      </c>
      <c r="I1751" s="179" t="s">
        <v>53</v>
      </c>
      <c r="J1751" s="59" t="s">
        <v>2160</v>
      </c>
      <c r="K1751" s="60" t="s">
        <v>2216</v>
      </c>
      <c r="L1751" s="174" t="s">
        <v>272</v>
      </c>
      <c r="M1751" s="2" t="s">
        <v>272</v>
      </c>
      <c r="N1751" s="175" t="s">
        <v>272</v>
      </c>
      <c r="O1751" s="24"/>
      <c r="P1751" s="2"/>
      <c r="Q1751" s="2"/>
      <c r="R1751" s="2"/>
      <c r="S1751" s="2"/>
      <c r="T1751" s="2"/>
      <c r="U1751" s="25"/>
      <c r="V1751" s="24"/>
      <c r="W1751" s="2"/>
      <c r="X1751" s="2"/>
      <c r="Y1751" s="2"/>
      <c r="Z1751" s="175"/>
      <c r="AA1751" s="24"/>
      <c r="AB1751" s="2"/>
      <c r="AC1751" s="25"/>
      <c r="AD1751" s="174"/>
      <c r="AE1751" s="25"/>
      <c r="AF1751" s="180">
        <v>100</v>
      </c>
    </row>
    <row r="1752" spans="1:32">
      <c r="A1752" s="134" t="str">
        <f t="shared" si="27"/>
        <v>DEst_03.4</v>
      </c>
      <c r="C1752" s="177" t="s">
        <v>14</v>
      </c>
      <c r="D1752" s="178" t="s">
        <v>3</v>
      </c>
      <c r="E1752" s="178" t="s">
        <v>641</v>
      </c>
      <c r="F1752" s="178" t="s">
        <v>642</v>
      </c>
      <c r="G1752" s="178" t="s">
        <v>533</v>
      </c>
      <c r="H1752" s="177" t="s">
        <v>52</v>
      </c>
      <c r="I1752" s="179" t="s">
        <v>53</v>
      </c>
      <c r="J1752" s="59" t="s">
        <v>2217</v>
      </c>
      <c r="K1752" s="60" t="s">
        <v>2218</v>
      </c>
      <c r="L1752" s="174" t="s">
        <v>272</v>
      </c>
      <c r="M1752" s="2" t="s">
        <v>272</v>
      </c>
      <c r="N1752" s="175" t="s">
        <v>272</v>
      </c>
      <c r="O1752" s="24"/>
      <c r="P1752" s="2"/>
      <c r="Q1752" s="2"/>
      <c r="R1752" s="2"/>
      <c r="S1752" s="2"/>
      <c r="T1752" s="2"/>
      <c r="U1752" s="25"/>
      <c r="V1752" s="24"/>
      <c r="W1752" s="2"/>
      <c r="X1752" s="2"/>
      <c r="Y1752" s="2"/>
      <c r="Z1752" s="175"/>
      <c r="AA1752" s="24"/>
      <c r="AB1752" s="2"/>
      <c r="AC1752" s="25"/>
      <c r="AD1752" s="174"/>
      <c r="AE1752" s="25"/>
      <c r="AF1752" s="180">
        <v>0</v>
      </c>
    </row>
    <row r="1753" spans="1:32">
      <c r="A1753" s="134" t="str">
        <f t="shared" si="27"/>
        <v>DKbu_01.1</v>
      </c>
      <c r="C1753" s="177" t="s">
        <v>15</v>
      </c>
      <c r="D1753" s="178" t="s">
        <v>1</v>
      </c>
      <c r="E1753" s="178" t="s">
        <v>531</v>
      </c>
      <c r="F1753" s="178" t="s">
        <v>532</v>
      </c>
      <c r="G1753" s="178" t="s">
        <v>533</v>
      </c>
      <c r="H1753" s="177" t="s">
        <v>52</v>
      </c>
      <c r="I1753" s="179" t="s">
        <v>643</v>
      </c>
      <c r="J1753" s="59" t="s">
        <v>336</v>
      </c>
      <c r="K1753" s="60" t="s">
        <v>2219</v>
      </c>
      <c r="L1753" s="174" t="s">
        <v>272</v>
      </c>
      <c r="M1753" s="2" t="s">
        <v>272</v>
      </c>
      <c r="N1753" s="175" t="s">
        <v>272</v>
      </c>
      <c r="O1753" s="24"/>
      <c r="P1753" s="2"/>
      <c r="Q1753" s="2"/>
      <c r="R1753" s="2"/>
      <c r="S1753" s="2"/>
      <c r="T1753" s="2"/>
      <c r="U1753" s="25"/>
      <c r="V1753" s="24"/>
      <c r="W1753" s="2"/>
      <c r="X1753" s="2"/>
      <c r="Y1753" s="2"/>
      <c r="Z1753" s="175"/>
      <c r="AA1753" s="24"/>
      <c r="AB1753" s="2"/>
      <c r="AC1753" s="25"/>
      <c r="AD1753" s="174"/>
      <c r="AE1753" s="25"/>
      <c r="AF1753" s="180">
        <v>100</v>
      </c>
    </row>
    <row r="1754" spans="1:32">
      <c r="A1754" s="134" t="str">
        <f t="shared" si="27"/>
        <v>DKbu_01.2</v>
      </c>
      <c r="C1754" s="177" t="s">
        <v>15</v>
      </c>
      <c r="D1754" s="178" t="s">
        <v>1</v>
      </c>
      <c r="E1754" s="178" t="s">
        <v>534</v>
      </c>
      <c r="F1754" s="178" t="s">
        <v>535</v>
      </c>
      <c r="G1754" s="178" t="s">
        <v>533</v>
      </c>
      <c r="H1754" s="177" t="s">
        <v>52</v>
      </c>
      <c r="I1754" s="179" t="s">
        <v>643</v>
      </c>
      <c r="J1754" s="59" t="s">
        <v>336</v>
      </c>
      <c r="K1754" s="60" t="s">
        <v>2220</v>
      </c>
      <c r="L1754" s="174" t="s">
        <v>272</v>
      </c>
      <c r="M1754" s="2" t="s">
        <v>272</v>
      </c>
      <c r="N1754" s="175" t="s">
        <v>272</v>
      </c>
      <c r="O1754" s="24"/>
      <c r="P1754" s="2"/>
      <c r="Q1754" s="2"/>
      <c r="R1754" s="2"/>
      <c r="S1754" s="2"/>
      <c r="T1754" s="2"/>
      <c r="U1754" s="25"/>
      <c r="V1754" s="24"/>
      <c r="W1754" s="2"/>
      <c r="X1754" s="2"/>
      <c r="Y1754" s="2"/>
      <c r="Z1754" s="175"/>
      <c r="AA1754" s="24"/>
      <c r="AB1754" s="2"/>
      <c r="AC1754" s="25"/>
      <c r="AD1754" s="174"/>
      <c r="AE1754" s="25"/>
      <c r="AF1754" s="180">
        <v>100</v>
      </c>
    </row>
    <row r="1755" spans="1:32">
      <c r="A1755" s="134" t="str">
        <f t="shared" si="27"/>
        <v>DKbu_01.3</v>
      </c>
      <c r="C1755" s="177" t="s">
        <v>15</v>
      </c>
      <c r="D1755" s="178" t="s">
        <v>1</v>
      </c>
      <c r="E1755" s="178" t="s">
        <v>536</v>
      </c>
      <c r="F1755" s="178" t="s">
        <v>537</v>
      </c>
      <c r="G1755" s="178" t="s">
        <v>533</v>
      </c>
      <c r="H1755" s="177" t="s">
        <v>52</v>
      </c>
      <c r="I1755" s="179" t="s">
        <v>643</v>
      </c>
      <c r="J1755" s="59" t="s">
        <v>336</v>
      </c>
      <c r="K1755" s="60" t="s">
        <v>2220</v>
      </c>
      <c r="L1755" s="174" t="s">
        <v>272</v>
      </c>
      <c r="M1755" s="2" t="s">
        <v>272</v>
      </c>
      <c r="N1755" s="175" t="s">
        <v>272</v>
      </c>
      <c r="O1755" s="24"/>
      <c r="P1755" s="2"/>
      <c r="Q1755" s="2"/>
      <c r="R1755" s="2"/>
      <c r="S1755" s="2"/>
      <c r="T1755" s="2"/>
      <c r="U1755" s="25"/>
      <c r="V1755" s="24"/>
      <c r="W1755" s="2"/>
      <c r="X1755" s="2"/>
      <c r="Y1755" s="2"/>
      <c r="Z1755" s="175"/>
      <c r="AA1755" s="24"/>
      <c r="AB1755" s="2"/>
      <c r="AC1755" s="25"/>
      <c r="AD1755" s="174"/>
      <c r="AE1755" s="25"/>
      <c r="AF1755" s="180">
        <v>100</v>
      </c>
    </row>
    <row r="1756" spans="1:32">
      <c r="A1756" s="134" t="str">
        <f t="shared" si="27"/>
        <v>DKbu_02.1</v>
      </c>
      <c r="C1756" s="177" t="s">
        <v>15</v>
      </c>
      <c r="D1756" s="178" t="s">
        <v>1</v>
      </c>
      <c r="E1756" s="178" t="s">
        <v>538</v>
      </c>
      <c r="F1756" s="178" t="s">
        <v>539</v>
      </c>
      <c r="G1756" s="178" t="s">
        <v>540</v>
      </c>
      <c r="H1756" s="177" t="s">
        <v>52</v>
      </c>
      <c r="I1756" s="179"/>
      <c r="J1756" s="59" t="s">
        <v>194</v>
      </c>
      <c r="K1756" s="60" t="s">
        <v>194</v>
      </c>
      <c r="L1756" s="174" t="s">
        <v>7</v>
      </c>
      <c r="M1756" s="2" t="s">
        <v>7</v>
      </c>
      <c r="N1756" s="175" t="s">
        <v>7</v>
      </c>
      <c r="O1756" s="24" t="s">
        <v>7</v>
      </c>
      <c r="P1756" s="2" t="s">
        <v>7</v>
      </c>
      <c r="Q1756" s="2" t="s">
        <v>7</v>
      </c>
      <c r="R1756" s="2" t="s">
        <v>7</v>
      </c>
      <c r="S1756" s="2" t="s">
        <v>7</v>
      </c>
      <c r="T1756" s="2" t="s">
        <v>7</v>
      </c>
      <c r="U1756" s="25" t="s">
        <v>7</v>
      </c>
      <c r="V1756" s="24" t="s">
        <v>7</v>
      </c>
      <c r="W1756" s="2" t="s">
        <v>7</v>
      </c>
      <c r="X1756" s="2" t="s">
        <v>7</v>
      </c>
      <c r="Y1756" s="2" t="s">
        <v>7</v>
      </c>
      <c r="Z1756" s="175" t="s">
        <v>7</v>
      </c>
      <c r="AA1756" s="24" t="s">
        <v>7</v>
      </c>
      <c r="AB1756" s="2" t="s">
        <v>7</v>
      </c>
      <c r="AC1756" s="25" t="s">
        <v>7</v>
      </c>
      <c r="AD1756" s="174" t="s">
        <v>7</v>
      </c>
      <c r="AE1756" s="25" t="s">
        <v>7</v>
      </c>
      <c r="AF1756" s="180" t="s">
        <v>7</v>
      </c>
    </row>
    <row r="1757" spans="1:32">
      <c r="A1757" s="134" t="str">
        <f t="shared" si="27"/>
        <v>DKbu_03.1</v>
      </c>
      <c r="C1757" s="177" t="s">
        <v>15</v>
      </c>
      <c r="D1757" s="178" t="s">
        <v>1</v>
      </c>
      <c r="E1757" s="178" t="s">
        <v>541</v>
      </c>
      <c r="F1757" s="178" t="s">
        <v>542</v>
      </c>
      <c r="G1757" s="178" t="s">
        <v>540</v>
      </c>
      <c r="H1757" s="177" t="s">
        <v>52</v>
      </c>
      <c r="I1757" s="179" t="s">
        <v>643</v>
      </c>
      <c r="J1757" s="59" t="s">
        <v>336</v>
      </c>
      <c r="K1757" s="60" t="s">
        <v>2221</v>
      </c>
      <c r="L1757" s="174" t="s">
        <v>272</v>
      </c>
      <c r="M1757" s="2" t="s">
        <v>272</v>
      </c>
      <c r="N1757" s="175" t="s">
        <v>272</v>
      </c>
      <c r="O1757" s="24" t="s">
        <v>272</v>
      </c>
      <c r="P1757" s="2" t="s">
        <v>272</v>
      </c>
      <c r="Q1757" s="2" t="s">
        <v>273</v>
      </c>
      <c r="R1757" s="2" t="s">
        <v>272</v>
      </c>
      <c r="S1757" s="2" t="s">
        <v>272</v>
      </c>
      <c r="T1757" s="2" t="s">
        <v>272</v>
      </c>
      <c r="U1757" s="25" t="s">
        <v>273</v>
      </c>
      <c r="V1757" s="24" t="s">
        <v>272</v>
      </c>
      <c r="W1757" s="2" t="s">
        <v>272</v>
      </c>
      <c r="X1757" s="2" t="s">
        <v>272</v>
      </c>
      <c r="Y1757" s="2" t="s">
        <v>272</v>
      </c>
      <c r="Z1757" s="175" t="s">
        <v>272</v>
      </c>
      <c r="AA1757" s="24" t="s">
        <v>272</v>
      </c>
      <c r="AB1757" s="2" t="s">
        <v>272</v>
      </c>
      <c r="AC1757" s="25" t="s">
        <v>272</v>
      </c>
      <c r="AD1757" s="174" t="s">
        <v>272</v>
      </c>
      <c r="AE1757" s="25" t="s">
        <v>272</v>
      </c>
      <c r="AF1757" s="180">
        <v>100</v>
      </c>
    </row>
    <row r="1758" spans="1:32">
      <c r="A1758" s="134" t="str">
        <f t="shared" si="27"/>
        <v>DKbu_03.1</v>
      </c>
      <c r="C1758" s="177" t="s">
        <v>15</v>
      </c>
      <c r="D1758" s="178" t="s">
        <v>1</v>
      </c>
      <c r="E1758" s="178" t="s">
        <v>541</v>
      </c>
      <c r="F1758" s="178" t="s">
        <v>542</v>
      </c>
      <c r="G1758" s="178" t="s">
        <v>540</v>
      </c>
      <c r="H1758" s="177" t="s">
        <v>52</v>
      </c>
      <c r="I1758" s="179" t="s">
        <v>643</v>
      </c>
      <c r="J1758" s="59" t="s">
        <v>336</v>
      </c>
      <c r="K1758" s="60" t="s">
        <v>2222</v>
      </c>
      <c r="L1758" s="174" t="s">
        <v>272</v>
      </c>
      <c r="M1758" s="2" t="s">
        <v>272</v>
      </c>
      <c r="N1758" s="175" t="s">
        <v>272</v>
      </c>
      <c r="O1758" s="24" t="s">
        <v>272</v>
      </c>
      <c r="P1758" s="2" t="s">
        <v>272</v>
      </c>
      <c r="Q1758" s="2" t="s">
        <v>273</v>
      </c>
      <c r="R1758" s="2" t="s">
        <v>272</v>
      </c>
      <c r="S1758" s="2" t="s">
        <v>272</v>
      </c>
      <c r="T1758" s="2" t="s">
        <v>272</v>
      </c>
      <c r="U1758" s="25" t="s">
        <v>273</v>
      </c>
      <c r="V1758" s="24" t="s">
        <v>272</v>
      </c>
      <c r="W1758" s="2" t="s">
        <v>272</v>
      </c>
      <c r="X1758" s="2" t="s">
        <v>272</v>
      </c>
      <c r="Y1758" s="2" t="s">
        <v>272</v>
      </c>
      <c r="Z1758" s="175" t="s">
        <v>272</v>
      </c>
      <c r="AA1758" s="24" t="s">
        <v>272</v>
      </c>
      <c r="AB1758" s="2" t="s">
        <v>272</v>
      </c>
      <c r="AC1758" s="25" t="s">
        <v>272</v>
      </c>
      <c r="AD1758" s="174" t="s">
        <v>272</v>
      </c>
      <c r="AE1758" s="25" t="s">
        <v>272</v>
      </c>
      <c r="AF1758" s="180">
        <v>100</v>
      </c>
    </row>
    <row r="1759" spans="1:32">
      <c r="A1759" s="134" t="str">
        <f t="shared" si="27"/>
        <v>DKbu_04.1</v>
      </c>
      <c r="C1759" s="177" t="s">
        <v>15</v>
      </c>
      <c r="D1759" s="178" t="s">
        <v>1</v>
      </c>
      <c r="E1759" s="178" t="s">
        <v>543</v>
      </c>
      <c r="F1759" s="178" t="s">
        <v>544</v>
      </c>
      <c r="G1759" s="178" t="s">
        <v>540</v>
      </c>
      <c r="H1759" s="177" t="s">
        <v>52</v>
      </c>
      <c r="I1759" s="179"/>
      <c r="J1759" s="59" t="s">
        <v>47</v>
      </c>
      <c r="K1759" s="60" t="s">
        <v>47</v>
      </c>
      <c r="L1759" s="174" t="s">
        <v>272</v>
      </c>
      <c r="M1759" s="2" t="s">
        <v>272</v>
      </c>
      <c r="N1759" s="175" t="s">
        <v>272</v>
      </c>
      <c r="O1759" s="24" t="s">
        <v>272</v>
      </c>
      <c r="P1759" s="2" t="s">
        <v>272</v>
      </c>
      <c r="Q1759" s="2" t="s">
        <v>272</v>
      </c>
      <c r="R1759" s="2" t="s">
        <v>272</v>
      </c>
      <c r="S1759" s="2" t="s">
        <v>272</v>
      </c>
      <c r="T1759" s="2" t="s">
        <v>272</v>
      </c>
      <c r="U1759" s="25" t="s">
        <v>272</v>
      </c>
      <c r="V1759" s="24" t="s">
        <v>272</v>
      </c>
      <c r="W1759" s="2" t="s">
        <v>272</v>
      </c>
      <c r="X1759" s="2" t="s">
        <v>272</v>
      </c>
      <c r="Y1759" s="2" t="s">
        <v>272</v>
      </c>
      <c r="Z1759" s="175" t="s">
        <v>272</v>
      </c>
      <c r="AA1759" s="24" t="s">
        <v>272</v>
      </c>
      <c r="AB1759" s="2" t="s">
        <v>272</v>
      </c>
      <c r="AC1759" s="25" t="s">
        <v>272</v>
      </c>
      <c r="AD1759" s="174" t="s">
        <v>272</v>
      </c>
      <c r="AE1759" s="25" t="s">
        <v>272</v>
      </c>
      <c r="AF1759" s="180" t="s">
        <v>7</v>
      </c>
    </row>
    <row r="1760" spans="1:32">
      <c r="A1760" s="134" t="str">
        <f t="shared" si="27"/>
        <v>DKbu_04.2</v>
      </c>
      <c r="C1760" s="177" t="s">
        <v>15</v>
      </c>
      <c r="D1760" s="178" t="s">
        <v>1</v>
      </c>
      <c r="E1760" s="178" t="s">
        <v>545</v>
      </c>
      <c r="F1760" s="178" t="s">
        <v>546</v>
      </c>
      <c r="G1760" s="178" t="s">
        <v>540</v>
      </c>
      <c r="H1760" s="177" t="s">
        <v>52</v>
      </c>
      <c r="I1760" s="179"/>
      <c r="J1760" s="59" t="s">
        <v>47</v>
      </c>
      <c r="K1760" s="60" t="s">
        <v>47</v>
      </c>
      <c r="L1760" s="174" t="s">
        <v>272</v>
      </c>
      <c r="M1760" s="2" t="s">
        <v>272</v>
      </c>
      <c r="N1760" s="175" t="s">
        <v>272</v>
      </c>
      <c r="O1760" s="24" t="s">
        <v>272</v>
      </c>
      <c r="P1760" s="2" t="s">
        <v>272</v>
      </c>
      <c r="Q1760" s="2" t="s">
        <v>272</v>
      </c>
      <c r="R1760" s="2" t="s">
        <v>272</v>
      </c>
      <c r="S1760" s="2" t="s">
        <v>272</v>
      </c>
      <c r="T1760" s="2" t="s">
        <v>272</v>
      </c>
      <c r="U1760" s="25" t="s">
        <v>272</v>
      </c>
      <c r="V1760" s="24" t="s">
        <v>272</v>
      </c>
      <c r="W1760" s="2" t="s">
        <v>272</v>
      </c>
      <c r="X1760" s="2" t="s">
        <v>272</v>
      </c>
      <c r="Y1760" s="2" t="s">
        <v>272</v>
      </c>
      <c r="Z1760" s="175" t="s">
        <v>272</v>
      </c>
      <c r="AA1760" s="24" t="s">
        <v>272</v>
      </c>
      <c r="AB1760" s="2" t="s">
        <v>272</v>
      </c>
      <c r="AC1760" s="25" t="s">
        <v>272</v>
      </c>
      <c r="AD1760" s="174" t="s">
        <v>272</v>
      </c>
      <c r="AE1760" s="25" t="s">
        <v>272</v>
      </c>
      <c r="AF1760" s="180" t="s">
        <v>7</v>
      </c>
    </row>
    <row r="1761" spans="1:32">
      <c r="A1761" s="134" t="str">
        <f t="shared" si="27"/>
        <v>DKbu_05.1</v>
      </c>
      <c r="C1761" s="177" t="s">
        <v>15</v>
      </c>
      <c r="D1761" s="178" t="s">
        <v>1</v>
      </c>
      <c r="E1761" s="178" t="s">
        <v>547</v>
      </c>
      <c r="F1761" s="178" t="s">
        <v>548</v>
      </c>
      <c r="G1761" s="178" t="s">
        <v>540</v>
      </c>
      <c r="H1761" s="177" t="s">
        <v>52</v>
      </c>
      <c r="I1761" s="179"/>
      <c r="J1761" s="59" t="s">
        <v>47</v>
      </c>
      <c r="K1761" s="60" t="s">
        <v>47</v>
      </c>
      <c r="L1761" s="174" t="s">
        <v>272</v>
      </c>
      <c r="M1761" s="2" t="s">
        <v>272</v>
      </c>
      <c r="N1761" s="175" t="s">
        <v>272</v>
      </c>
      <c r="O1761" s="24" t="s">
        <v>272</v>
      </c>
      <c r="P1761" s="2" t="s">
        <v>272</v>
      </c>
      <c r="Q1761" s="2" t="s">
        <v>272</v>
      </c>
      <c r="R1761" s="2" t="s">
        <v>272</v>
      </c>
      <c r="S1761" s="2" t="s">
        <v>272</v>
      </c>
      <c r="T1761" s="2" t="s">
        <v>272</v>
      </c>
      <c r="U1761" s="25" t="s">
        <v>272</v>
      </c>
      <c r="V1761" s="24" t="s">
        <v>272</v>
      </c>
      <c r="W1761" s="2" t="s">
        <v>272</v>
      </c>
      <c r="X1761" s="2" t="s">
        <v>272</v>
      </c>
      <c r="Y1761" s="2" t="s">
        <v>272</v>
      </c>
      <c r="Z1761" s="175" t="s">
        <v>272</v>
      </c>
      <c r="AA1761" s="24" t="s">
        <v>272</v>
      </c>
      <c r="AB1761" s="2" t="s">
        <v>272</v>
      </c>
      <c r="AC1761" s="25" t="s">
        <v>272</v>
      </c>
      <c r="AD1761" s="174" t="s">
        <v>272</v>
      </c>
      <c r="AE1761" s="25" t="s">
        <v>272</v>
      </c>
      <c r="AF1761" s="180" t="s">
        <v>7</v>
      </c>
    </row>
    <row r="1762" spans="1:32">
      <c r="A1762" s="134" t="str">
        <f t="shared" si="27"/>
        <v>DKbu_05.2</v>
      </c>
      <c r="C1762" s="177" t="s">
        <v>15</v>
      </c>
      <c r="D1762" s="178" t="s">
        <v>1</v>
      </c>
      <c r="E1762" s="178" t="s">
        <v>549</v>
      </c>
      <c r="F1762" s="178" t="s">
        <v>550</v>
      </c>
      <c r="G1762" s="178" t="s">
        <v>533</v>
      </c>
      <c r="H1762" s="177" t="s">
        <v>52</v>
      </c>
      <c r="I1762" s="179"/>
      <c r="J1762" s="59" t="s">
        <v>194</v>
      </c>
      <c r="K1762" s="60" t="s">
        <v>194</v>
      </c>
      <c r="L1762" s="174" t="s">
        <v>7</v>
      </c>
      <c r="M1762" s="2" t="s">
        <v>7</v>
      </c>
      <c r="N1762" s="175" t="s">
        <v>7</v>
      </c>
      <c r="O1762" s="24"/>
      <c r="P1762" s="2"/>
      <c r="Q1762" s="2"/>
      <c r="R1762" s="2"/>
      <c r="S1762" s="2"/>
      <c r="T1762" s="2"/>
      <c r="U1762" s="25"/>
      <c r="V1762" s="24"/>
      <c r="W1762" s="2"/>
      <c r="X1762" s="2"/>
      <c r="Y1762" s="2"/>
      <c r="Z1762" s="175"/>
      <c r="AA1762" s="24"/>
      <c r="AB1762" s="2"/>
      <c r="AC1762" s="25"/>
      <c r="AD1762" s="174"/>
      <c r="AE1762" s="25"/>
      <c r="AF1762" s="180" t="s">
        <v>7</v>
      </c>
    </row>
    <row r="1763" spans="1:32">
      <c r="A1763" s="134" t="str">
        <f t="shared" si="27"/>
        <v>DKbu_05.3</v>
      </c>
      <c r="C1763" s="177" t="s">
        <v>15</v>
      </c>
      <c r="D1763" s="178" t="s">
        <v>1</v>
      </c>
      <c r="E1763" s="178" t="s">
        <v>551</v>
      </c>
      <c r="F1763" s="178" t="s">
        <v>552</v>
      </c>
      <c r="G1763" s="178" t="s">
        <v>533</v>
      </c>
      <c r="H1763" s="177" t="s">
        <v>52</v>
      </c>
      <c r="I1763" s="179"/>
      <c r="J1763" s="59" t="s">
        <v>194</v>
      </c>
      <c r="K1763" s="60" t="s">
        <v>194</v>
      </c>
      <c r="L1763" s="174" t="s">
        <v>7</v>
      </c>
      <c r="M1763" s="2" t="s">
        <v>7</v>
      </c>
      <c r="N1763" s="175" t="s">
        <v>7</v>
      </c>
      <c r="O1763" s="24"/>
      <c r="P1763" s="2"/>
      <c r="Q1763" s="2"/>
      <c r="R1763" s="2"/>
      <c r="S1763" s="2"/>
      <c r="T1763" s="2"/>
      <c r="U1763" s="25"/>
      <c r="V1763" s="24"/>
      <c r="W1763" s="2"/>
      <c r="X1763" s="2"/>
      <c r="Y1763" s="2"/>
      <c r="Z1763" s="175"/>
      <c r="AA1763" s="24"/>
      <c r="AB1763" s="2"/>
      <c r="AC1763" s="25"/>
      <c r="AD1763" s="174"/>
      <c r="AE1763" s="25"/>
      <c r="AF1763" s="180" t="s">
        <v>7</v>
      </c>
    </row>
    <row r="1764" spans="1:32">
      <c r="A1764" s="134" t="str">
        <f t="shared" si="27"/>
        <v>DKbu_06.1</v>
      </c>
      <c r="C1764" s="177" t="s">
        <v>15</v>
      </c>
      <c r="D1764" s="178" t="s">
        <v>1</v>
      </c>
      <c r="E1764" s="178" t="s">
        <v>553</v>
      </c>
      <c r="F1764" s="178" t="s">
        <v>554</v>
      </c>
      <c r="G1764" s="178" t="s">
        <v>540</v>
      </c>
      <c r="H1764" s="177" t="s">
        <v>52</v>
      </c>
      <c r="I1764" s="179" t="s">
        <v>643</v>
      </c>
      <c r="J1764" s="59" t="s">
        <v>336</v>
      </c>
      <c r="K1764" s="60" t="s">
        <v>2223</v>
      </c>
      <c r="L1764" s="174" t="s">
        <v>272</v>
      </c>
      <c r="M1764" s="2" t="s">
        <v>272</v>
      </c>
      <c r="N1764" s="175" t="s">
        <v>272</v>
      </c>
      <c r="O1764" s="24" t="s">
        <v>272</v>
      </c>
      <c r="P1764" s="2" t="s">
        <v>272</v>
      </c>
      <c r="Q1764" s="2" t="s">
        <v>273</v>
      </c>
      <c r="R1764" s="2" t="s">
        <v>272</v>
      </c>
      <c r="S1764" s="2" t="s">
        <v>272</v>
      </c>
      <c r="T1764" s="2" t="s">
        <v>272</v>
      </c>
      <c r="U1764" s="25" t="s">
        <v>273</v>
      </c>
      <c r="V1764" s="24" t="s">
        <v>272</v>
      </c>
      <c r="W1764" s="2" t="s">
        <v>272</v>
      </c>
      <c r="X1764" s="2" t="s">
        <v>272</v>
      </c>
      <c r="Y1764" s="2" t="s">
        <v>272</v>
      </c>
      <c r="Z1764" s="175" t="s">
        <v>273</v>
      </c>
      <c r="AA1764" s="24" t="s">
        <v>272</v>
      </c>
      <c r="AB1764" s="2" t="s">
        <v>272</v>
      </c>
      <c r="AC1764" s="25" t="s">
        <v>272</v>
      </c>
      <c r="AD1764" s="174" t="s">
        <v>272</v>
      </c>
      <c r="AE1764" s="25" t="s">
        <v>272</v>
      </c>
      <c r="AF1764" s="180">
        <v>100</v>
      </c>
    </row>
    <row r="1765" spans="1:32">
      <c r="A1765" s="134" t="str">
        <f t="shared" si="27"/>
        <v>DKbu_06.1</v>
      </c>
      <c r="C1765" s="177" t="s">
        <v>15</v>
      </c>
      <c r="D1765" s="178" t="s">
        <v>1</v>
      </c>
      <c r="E1765" s="178" t="s">
        <v>553</v>
      </c>
      <c r="F1765" s="178" t="s">
        <v>554</v>
      </c>
      <c r="G1765" s="178" t="s">
        <v>540</v>
      </c>
      <c r="H1765" s="177" t="s">
        <v>52</v>
      </c>
      <c r="I1765" s="179" t="s">
        <v>643</v>
      </c>
      <c r="J1765" s="59" t="s">
        <v>336</v>
      </c>
      <c r="K1765" s="60" t="s">
        <v>2224</v>
      </c>
      <c r="L1765" s="174" t="s">
        <v>272</v>
      </c>
      <c r="M1765" s="2" t="s">
        <v>272</v>
      </c>
      <c r="N1765" s="175" t="s">
        <v>272</v>
      </c>
      <c r="O1765" s="24" t="s">
        <v>272</v>
      </c>
      <c r="P1765" s="2" t="s">
        <v>272</v>
      </c>
      <c r="Q1765" s="2" t="s">
        <v>273</v>
      </c>
      <c r="R1765" s="2" t="s">
        <v>272</v>
      </c>
      <c r="S1765" s="2" t="s">
        <v>272</v>
      </c>
      <c r="T1765" s="2" t="s">
        <v>272</v>
      </c>
      <c r="U1765" s="25" t="s">
        <v>273</v>
      </c>
      <c r="V1765" s="24" t="s">
        <v>272</v>
      </c>
      <c r="W1765" s="2" t="s">
        <v>272</v>
      </c>
      <c r="X1765" s="2" t="s">
        <v>272</v>
      </c>
      <c r="Y1765" s="2" t="s">
        <v>272</v>
      </c>
      <c r="Z1765" s="175" t="s">
        <v>273</v>
      </c>
      <c r="AA1765" s="24" t="s">
        <v>272</v>
      </c>
      <c r="AB1765" s="2" t="s">
        <v>272</v>
      </c>
      <c r="AC1765" s="25" t="s">
        <v>272</v>
      </c>
      <c r="AD1765" s="174" t="s">
        <v>272</v>
      </c>
      <c r="AE1765" s="25" t="s">
        <v>272</v>
      </c>
      <c r="AF1765" s="180">
        <v>100</v>
      </c>
    </row>
    <row r="1766" spans="1:32">
      <c r="A1766" s="134" t="str">
        <f t="shared" si="27"/>
        <v>DKbu_06.2</v>
      </c>
      <c r="C1766" s="177" t="s">
        <v>15</v>
      </c>
      <c r="D1766" s="178" t="s">
        <v>1</v>
      </c>
      <c r="E1766" s="178" t="s">
        <v>555</v>
      </c>
      <c r="F1766" s="178" t="s">
        <v>556</v>
      </c>
      <c r="G1766" s="178" t="s">
        <v>540</v>
      </c>
      <c r="H1766" s="177" t="s">
        <v>52</v>
      </c>
      <c r="I1766" s="179"/>
      <c r="J1766" s="59" t="s">
        <v>194</v>
      </c>
      <c r="K1766" s="60" t="s">
        <v>194</v>
      </c>
      <c r="L1766" s="174" t="s">
        <v>7</v>
      </c>
      <c r="M1766" s="2" t="s">
        <v>7</v>
      </c>
      <c r="N1766" s="175" t="s">
        <v>7</v>
      </c>
      <c r="O1766" s="24" t="s">
        <v>7</v>
      </c>
      <c r="P1766" s="2" t="s">
        <v>7</v>
      </c>
      <c r="Q1766" s="2" t="s">
        <v>7</v>
      </c>
      <c r="R1766" s="2" t="s">
        <v>7</v>
      </c>
      <c r="S1766" s="2" t="s">
        <v>7</v>
      </c>
      <c r="T1766" s="2" t="s">
        <v>7</v>
      </c>
      <c r="U1766" s="25" t="s">
        <v>7</v>
      </c>
      <c r="V1766" s="24" t="s">
        <v>7</v>
      </c>
      <c r="W1766" s="2" t="s">
        <v>7</v>
      </c>
      <c r="X1766" s="2" t="s">
        <v>7</v>
      </c>
      <c r="Y1766" s="2" t="s">
        <v>7</v>
      </c>
      <c r="Z1766" s="175" t="s">
        <v>7</v>
      </c>
      <c r="AA1766" s="24" t="s">
        <v>7</v>
      </c>
      <c r="AB1766" s="2" t="s">
        <v>7</v>
      </c>
      <c r="AC1766" s="25" t="s">
        <v>7</v>
      </c>
      <c r="AD1766" s="174" t="s">
        <v>7</v>
      </c>
      <c r="AE1766" s="25" t="s">
        <v>7</v>
      </c>
      <c r="AF1766" s="180" t="s">
        <v>7</v>
      </c>
    </row>
    <row r="1767" spans="1:32">
      <c r="A1767" s="134" t="str">
        <f t="shared" si="27"/>
        <v>DKbu_06.3</v>
      </c>
      <c r="C1767" s="177" t="s">
        <v>15</v>
      </c>
      <c r="D1767" s="178" t="s">
        <v>1</v>
      </c>
      <c r="E1767" s="178" t="s">
        <v>557</v>
      </c>
      <c r="F1767" s="178" t="s">
        <v>558</v>
      </c>
      <c r="G1767" s="178" t="s">
        <v>533</v>
      </c>
      <c r="H1767" s="177" t="s">
        <v>52</v>
      </c>
      <c r="I1767" s="179" t="s">
        <v>643</v>
      </c>
      <c r="J1767" s="59" t="s">
        <v>336</v>
      </c>
      <c r="K1767" s="60" t="s">
        <v>212</v>
      </c>
      <c r="L1767" s="174" t="s">
        <v>272</v>
      </c>
      <c r="M1767" s="2" t="s">
        <v>272</v>
      </c>
      <c r="N1767" s="175" t="s">
        <v>272</v>
      </c>
      <c r="O1767" s="24"/>
      <c r="P1767" s="2"/>
      <c r="Q1767" s="2"/>
      <c r="R1767" s="2"/>
      <c r="S1767" s="2"/>
      <c r="T1767" s="2"/>
      <c r="U1767" s="25"/>
      <c r="V1767" s="24"/>
      <c r="W1767" s="2"/>
      <c r="X1767" s="2"/>
      <c r="Y1767" s="2"/>
      <c r="Z1767" s="175"/>
      <c r="AA1767" s="24"/>
      <c r="AB1767" s="2"/>
      <c r="AC1767" s="25"/>
      <c r="AD1767" s="174"/>
      <c r="AE1767" s="25"/>
      <c r="AF1767" s="180">
        <v>100</v>
      </c>
    </row>
    <row r="1768" spans="1:32">
      <c r="A1768" s="134" t="str">
        <f t="shared" si="27"/>
        <v>DKbu_06.4</v>
      </c>
      <c r="C1768" s="177" t="s">
        <v>15</v>
      </c>
      <c r="D1768" s="178" t="s">
        <v>1</v>
      </c>
      <c r="E1768" s="178" t="s">
        <v>559</v>
      </c>
      <c r="F1768" s="178" t="s">
        <v>560</v>
      </c>
      <c r="G1768" s="178" t="s">
        <v>533</v>
      </c>
      <c r="H1768" s="177" t="s">
        <v>52</v>
      </c>
      <c r="I1768" s="179" t="s">
        <v>643</v>
      </c>
      <c r="J1768" s="59" t="s">
        <v>336</v>
      </c>
      <c r="K1768" s="60" t="s">
        <v>212</v>
      </c>
      <c r="L1768" s="174" t="s">
        <v>272</v>
      </c>
      <c r="M1768" s="2" t="s">
        <v>272</v>
      </c>
      <c r="N1768" s="175" t="s">
        <v>272</v>
      </c>
      <c r="O1768" s="24"/>
      <c r="P1768" s="2"/>
      <c r="Q1768" s="2"/>
      <c r="R1768" s="2"/>
      <c r="S1768" s="2"/>
      <c r="T1768" s="2"/>
      <c r="U1768" s="25"/>
      <c r="V1768" s="24"/>
      <c r="W1768" s="2"/>
      <c r="X1768" s="2"/>
      <c r="Y1768" s="2"/>
      <c r="Z1768" s="175"/>
      <c r="AA1768" s="24"/>
      <c r="AB1768" s="2"/>
      <c r="AC1768" s="25"/>
      <c r="AD1768" s="174"/>
      <c r="AE1768" s="25"/>
      <c r="AF1768" s="180">
        <v>100</v>
      </c>
    </row>
    <row r="1769" spans="1:32">
      <c r="A1769" s="134" t="str">
        <f t="shared" si="27"/>
        <v>DKbu_07.1</v>
      </c>
      <c r="C1769" s="177" t="s">
        <v>15</v>
      </c>
      <c r="D1769" s="178" t="s">
        <v>1</v>
      </c>
      <c r="E1769" s="178" t="s">
        <v>561</v>
      </c>
      <c r="F1769" s="178" t="s">
        <v>562</v>
      </c>
      <c r="G1769" s="178" t="s">
        <v>533</v>
      </c>
      <c r="H1769" s="177" t="s">
        <v>52</v>
      </c>
      <c r="I1769" s="179" t="s">
        <v>643</v>
      </c>
      <c r="J1769" s="59" t="s">
        <v>389</v>
      </c>
      <c r="K1769" s="60" t="s">
        <v>2225</v>
      </c>
      <c r="L1769" s="174" t="s">
        <v>272</v>
      </c>
      <c r="M1769" s="2" t="s">
        <v>272</v>
      </c>
      <c r="N1769" s="175" t="s">
        <v>272</v>
      </c>
      <c r="O1769" s="24"/>
      <c r="P1769" s="2"/>
      <c r="Q1769" s="2"/>
      <c r="R1769" s="2"/>
      <c r="S1769" s="2"/>
      <c r="T1769" s="2"/>
      <c r="U1769" s="25"/>
      <c r="V1769" s="24"/>
      <c r="W1769" s="2"/>
      <c r="X1769" s="2"/>
      <c r="Y1769" s="2"/>
      <c r="Z1769" s="175"/>
      <c r="AA1769" s="24"/>
      <c r="AB1769" s="2"/>
      <c r="AC1769" s="25"/>
      <c r="AD1769" s="174"/>
      <c r="AE1769" s="25"/>
      <c r="AF1769" s="180">
        <v>100</v>
      </c>
    </row>
    <row r="1770" spans="1:32">
      <c r="A1770" s="134" t="str">
        <f t="shared" si="27"/>
        <v>DKbu_07.2</v>
      </c>
      <c r="C1770" s="177" t="s">
        <v>15</v>
      </c>
      <c r="D1770" s="178" t="s">
        <v>1</v>
      </c>
      <c r="E1770" s="178" t="s">
        <v>563</v>
      </c>
      <c r="F1770" s="178" t="s">
        <v>564</v>
      </c>
      <c r="G1770" s="178" t="s">
        <v>540</v>
      </c>
      <c r="H1770" s="177" t="s">
        <v>52</v>
      </c>
      <c r="I1770" s="179" t="s">
        <v>53</v>
      </c>
      <c r="J1770" s="59" t="s">
        <v>389</v>
      </c>
      <c r="K1770" s="60" t="s">
        <v>2225</v>
      </c>
      <c r="L1770" s="174" t="s">
        <v>272</v>
      </c>
      <c r="M1770" s="2" t="s">
        <v>272</v>
      </c>
      <c r="N1770" s="175" t="s">
        <v>272</v>
      </c>
      <c r="O1770" s="24" t="s">
        <v>272</v>
      </c>
      <c r="P1770" s="2" t="s">
        <v>272</v>
      </c>
      <c r="Q1770" s="2" t="s">
        <v>272</v>
      </c>
      <c r="R1770" s="2" t="s">
        <v>273</v>
      </c>
      <c r="S1770" s="2" t="s">
        <v>273</v>
      </c>
      <c r="T1770" s="2" t="s">
        <v>273</v>
      </c>
      <c r="U1770" s="25" t="s">
        <v>273</v>
      </c>
      <c r="V1770" s="24" t="s">
        <v>272</v>
      </c>
      <c r="W1770" s="2" t="s">
        <v>272</v>
      </c>
      <c r="X1770" s="2" t="s">
        <v>272</v>
      </c>
      <c r="Y1770" s="2" t="s">
        <v>272</v>
      </c>
      <c r="Z1770" s="175" t="s">
        <v>273</v>
      </c>
      <c r="AA1770" s="24" t="s">
        <v>272</v>
      </c>
      <c r="AB1770" s="2" t="s">
        <v>272</v>
      </c>
      <c r="AC1770" s="25" t="s">
        <v>272</v>
      </c>
      <c r="AD1770" s="174" t="s">
        <v>272</v>
      </c>
      <c r="AE1770" s="25" t="s">
        <v>272</v>
      </c>
      <c r="AF1770" s="180">
        <v>100</v>
      </c>
    </row>
    <row r="1771" spans="1:32">
      <c r="A1771" s="134" t="str">
        <f t="shared" si="27"/>
        <v>DKbu_07.2</v>
      </c>
      <c r="C1771" s="177" t="s">
        <v>15</v>
      </c>
      <c r="D1771" s="178" t="s">
        <v>1</v>
      </c>
      <c r="E1771" s="178" t="s">
        <v>563</v>
      </c>
      <c r="F1771" s="178" t="s">
        <v>564</v>
      </c>
      <c r="G1771" s="178" t="s">
        <v>540</v>
      </c>
      <c r="H1771" s="177" t="s">
        <v>52</v>
      </c>
      <c r="I1771" s="179" t="s">
        <v>53</v>
      </c>
      <c r="J1771" s="59" t="s">
        <v>389</v>
      </c>
      <c r="K1771" s="60" t="s">
        <v>2225</v>
      </c>
      <c r="L1771" s="174" t="s">
        <v>272</v>
      </c>
      <c r="M1771" s="2" t="s">
        <v>272</v>
      </c>
      <c r="N1771" s="175" t="s">
        <v>272</v>
      </c>
      <c r="O1771" s="24" t="s">
        <v>272</v>
      </c>
      <c r="P1771" s="2" t="s">
        <v>272</v>
      </c>
      <c r="Q1771" s="2" t="s">
        <v>272</v>
      </c>
      <c r="R1771" s="2" t="s">
        <v>273</v>
      </c>
      <c r="S1771" s="2" t="s">
        <v>273</v>
      </c>
      <c r="T1771" s="2" t="s">
        <v>273</v>
      </c>
      <c r="U1771" s="25" t="s">
        <v>273</v>
      </c>
      <c r="V1771" s="24" t="s">
        <v>272</v>
      </c>
      <c r="W1771" s="2" t="s">
        <v>272</v>
      </c>
      <c r="X1771" s="2" t="s">
        <v>272</v>
      </c>
      <c r="Y1771" s="2" t="s">
        <v>272</v>
      </c>
      <c r="Z1771" s="175" t="s">
        <v>273</v>
      </c>
      <c r="AA1771" s="24" t="s">
        <v>272</v>
      </c>
      <c r="AB1771" s="2" t="s">
        <v>272</v>
      </c>
      <c r="AC1771" s="25" t="s">
        <v>272</v>
      </c>
      <c r="AD1771" s="174" t="s">
        <v>272</v>
      </c>
      <c r="AE1771" s="25" t="s">
        <v>272</v>
      </c>
      <c r="AF1771" s="180">
        <v>100</v>
      </c>
    </row>
    <row r="1772" spans="1:32">
      <c r="A1772" s="134" t="str">
        <f t="shared" si="27"/>
        <v>DKbu_07.2</v>
      </c>
      <c r="C1772" s="177" t="s">
        <v>15</v>
      </c>
      <c r="D1772" s="178" t="s">
        <v>1</v>
      </c>
      <c r="E1772" s="178" t="s">
        <v>563</v>
      </c>
      <c r="F1772" s="178" t="s">
        <v>564</v>
      </c>
      <c r="G1772" s="178" t="s">
        <v>540</v>
      </c>
      <c r="H1772" s="177" t="s">
        <v>52</v>
      </c>
      <c r="I1772" s="179" t="s">
        <v>53</v>
      </c>
      <c r="J1772" s="59" t="s">
        <v>389</v>
      </c>
      <c r="K1772" s="60" t="s">
        <v>2225</v>
      </c>
      <c r="L1772" s="174" t="s">
        <v>272</v>
      </c>
      <c r="M1772" s="2" t="s">
        <v>272</v>
      </c>
      <c r="N1772" s="175" t="s">
        <v>272</v>
      </c>
      <c r="O1772" s="24" t="s">
        <v>272</v>
      </c>
      <c r="P1772" s="2" t="s">
        <v>272</v>
      </c>
      <c r="Q1772" s="2" t="s">
        <v>272</v>
      </c>
      <c r="R1772" s="2" t="s">
        <v>273</v>
      </c>
      <c r="S1772" s="2" t="s">
        <v>273</v>
      </c>
      <c r="T1772" s="2" t="s">
        <v>273</v>
      </c>
      <c r="U1772" s="25" t="s">
        <v>273</v>
      </c>
      <c r="V1772" s="24" t="s">
        <v>272</v>
      </c>
      <c r="W1772" s="2" t="s">
        <v>272</v>
      </c>
      <c r="X1772" s="2" t="s">
        <v>272</v>
      </c>
      <c r="Y1772" s="2" t="s">
        <v>272</v>
      </c>
      <c r="Z1772" s="175" t="s">
        <v>273</v>
      </c>
      <c r="AA1772" s="24" t="s">
        <v>272</v>
      </c>
      <c r="AB1772" s="2" t="s">
        <v>272</v>
      </c>
      <c r="AC1772" s="25" t="s">
        <v>272</v>
      </c>
      <c r="AD1772" s="174" t="s">
        <v>272</v>
      </c>
      <c r="AE1772" s="25" t="s">
        <v>272</v>
      </c>
      <c r="AF1772" s="180">
        <v>100</v>
      </c>
    </row>
    <row r="1773" spans="1:32">
      <c r="A1773" s="134" t="str">
        <f t="shared" si="27"/>
        <v>DKbu_07.2</v>
      </c>
      <c r="C1773" s="177" t="s">
        <v>15</v>
      </c>
      <c r="D1773" s="178" t="s">
        <v>1</v>
      </c>
      <c r="E1773" s="178" t="s">
        <v>563</v>
      </c>
      <c r="F1773" s="178" t="s">
        <v>564</v>
      </c>
      <c r="G1773" s="178" t="s">
        <v>540</v>
      </c>
      <c r="H1773" s="177" t="s">
        <v>52</v>
      </c>
      <c r="I1773" s="179" t="s">
        <v>53</v>
      </c>
      <c r="J1773" s="59" t="s">
        <v>389</v>
      </c>
      <c r="K1773" s="60" t="s">
        <v>2225</v>
      </c>
      <c r="L1773" s="174" t="s">
        <v>272</v>
      </c>
      <c r="M1773" s="2" t="s">
        <v>272</v>
      </c>
      <c r="N1773" s="175" t="s">
        <v>272</v>
      </c>
      <c r="O1773" s="24" t="s">
        <v>272</v>
      </c>
      <c r="P1773" s="2" t="s">
        <v>272</v>
      </c>
      <c r="Q1773" s="2" t="s">
        <v>272</v>
      </c>
      <c r="R1773" s="2" t="s">
        <v>273</v>
      </c>
      <c r="S1773" s="2" t="s">
        <v>273</v>
      </c>
      <c r="T1773" s="2" t="s">
        <v>273</v>
      </c>
      <c r="U1773" s="25" t="s">
        <v>273</v>
      </c>
      <c r="V1773" s="24" t="s">
        <v>272</v>
      </c>
      <c r="W1773" s="2" t="s">
        <v>272</v>
      </c>
      <c r="X1773" s="2" t="s">
        <v>272</v>
      </c>
      <c r="Y1773" s="2" t="s">
        <v>272</v>
      </c>
      <c r="Z1773" s="175" t="s">
        <v>273</v>
      </c>
      <c r="AA1773" s="24" t="s">
        <v>272</v>
      </c>
      <c r="AB1773" s="2" t="s">
        <v>272</v>
      </c>
      <c r="AC1773" s="25" t="s">
        <v>272</v>
      </c>
      <c r="AD1773" s="174" t="s">
        <v>272</v>
      </c>
      <c r="AE1773" s="25" t="s">
        <v>272</v>
      </c>
      <c r="AF1773" s="180">
        <v>100</v>
      </c>
    </row>
    <row r="1774" spans="1:32">
      <c r="A1774" s="134" t="str">
        <f t="shared" si="27"/>
        <v>DKbu_07.2</v>
      </c>
      <c r="C1774" s="177" t="s">
        <v>15</v>
      </c>
      <c r="D1774" s="178" t="s">
        <v>1</v>
      </c>
      <c r="E1774" s="178" t="s">
        <v>563</v>
      </c>
      <c r="F1774" s="178" t="s">
        <v>564</v>
      </c>
      <c r="G1774" s="178" t="s">
        <v>540</v>
      </c>
      <c r="H1774" s="177" t="s">
        <v>52</v>
      </c>
      <c r="I1774" s="179" t="s">
        <v>53</v>
      </c>
      <c r="J1774" s="59" t="s">
        <v>389</v>
      </c>
      <c r="K1774" s="60" t="s">
        <v>2225</v>
      </c>
      <c r="L1774" s="174" t="s">
        <v>272</v>
      </c>
      <c r="M1774" s="2" t="s">
        <v>272</v>
      </c>
      <c r="N1774" s="175" t="s">
        <v>272</v>
      </c>
      <c r="O1774" s="24" t="s">
        <v>272</v>
      </c>
      <c r="P1774" s="2" t="s">
        <v>272</v>
      </c>
      <c r="Q1774" s="2" t="s">
        <v>272</v>
      </c>
      <c r="R1774" s="2" t="s">
        <v>273</v>
      </c>
      <c r="S1774" s="2" t="s">
        <v>273</v>
      </c>
      <c r="T1774" s="2" t="s">
        <v>273</v>
      </c>
      <c r="U1774" s="25" t="s">
        <v>273</v>
      </c>
      <c r="V1774" s="24" t="s">
        <v>272</v>
      </c>
      <c r="W1774" s="2" t="s">
        <v>272</v>
      </c>
      <c r="X1774" s="2" t="s">
        <v>272</v>
      </c>
      <c r="Y1774" s="2" t="s">
        <v>272</v>
      </c>
      <c r="Z1774" s="175" t="s">
        <v>273</v>
      </c>
      <c r="AA1774" s="24" t="s">
        <v>272</v>
      </c>
      <c r="AB1774" s="2" t="s">
        <v>272</v>
      </c>
      <c r="AC1774" s="25" t="s">
        <v>272</v>
      </c>
      <c r="AD1774" s="174" t="s">
        <v>272</v>
      </c>
      <c r="AE1774" s="25" t="s">
        <v>272</v>
      </c>
      <c r="AF1774" s="180">
        <v>100</v>
      </c>
    </row>
    <row r="1775" spans="1:32">
      <c r="A1775" s="134" t="str">
        <f t="shared" si="27"/>
        <v>DKca_01.1</v>
      </c>
      <c r="C1775" s="177" t="s">
        <v>15</v>
      </c>
      <c r="D1775" s="178" t="s">
        <v>495</v>
      </c>
      <c r="E1775" s="178" t="s">
        <v>565</v>
      </c>
      <c r="F1775" s="178" t="s">
        <v>566</v>
      </c>
      <c r="G1775" s="178" t="s">
        <v>540</v>
      </c>
      <c r="H1775" s="177" t="s">
        <v>52</v>
      </c>
      <c r="I1775" s="179" t="s">
        <v>643</v>
      </c>
      <c r="J1775" s="59" t="s">
        <v>2226</v>
      </c>
      <c r="K1775" s="60" t="s">
        <v>2227</v>
      </c>
      <c r="L1775" s="174" t="s">
        <v>272</v>
      </c>
      <c r="M1775" s="2" t="s">
        <v>272</v>
      </c>
      <c r="N1775" s="175" t="s">
        <v>272</v>
      </c>
      <c r="O1775" s="24" t="s">
        <v>272</v>
      </c>
      <c r="P1775" s="2" t="s">
        <v>272</v>
      </c>
      <c r="Q1775" s="2" t="s">
        <v>272</v>
      </c>
      <c r="R1775" s="2" t="s">
        <v>272</v>
      </c>
      <c r="S1775" s="2" t="s">
        <v>272</v>
      </c>
      <c r="T1775" s="2" t="s">
        <v>272</v>
      </c>
      <c r="U1775" s="25" t="s">
        <v>273</v>
      </c>
      <c r="V1775" s="24" t="s">
        <v>272</v>
      </c>
      <c r="W1775" s="2" t="s">
        <v>272</v>
      </c>
      <c r="X1775" s="2" t="s">
        <v>272</v>
      </c>
      <c r="Y1775" s="2" t="s">
        <v>272</v>
      </c>
      <c r="Z1775" s="175" t="s">
        <v>273</v>
      </c>
      <c r="AA1775" s="24" t="s">
        <v>272</v>
      </c>
      <c r="AB1775" s="2" t="s">
        <v>272</v>
      </c>
      <c r="AC1775" s="25" t="s">
        <v>272</v>
      </c>
      <c r="AD1775" s="174" t="s">
        <v>272</v>
      </c>
      <c r="AE1775" s="25" t="s">
        <v>272</v>
      </c>
      <c r="AF1775" s="180">
        <v>100</v>
      </c>
    </row>
    <row r="1776" spans="1:32">
      <c r="A1776" s="134" t="str">
        <f t="shared" si="27"/>
        <v>DKca_01.2</v>
      </c>
      <c r="C1776" s="177" t="s">
        <v>15</v>
      </c>
      <c r="D1776" s="178" t="s">
        <v>495</v>
      </c>
      <c r="E1776" s="178" t="s">
        <v>567</v>
      </c>
      <c r="F1776" s="178" t="s">
        <v>568</v>
      </c>
      <c r="G1776" s="178" t="s">
        <v>533</v>
      </c>
      <c r="H1776" s="177" t="s">
        <v>52</v>
      </c>
      <c r="I1776" s="179" t="s">
        <v>643</v>
      </c>
      <c r="J1776" s="59" t="s">
        <v>2226</v>
      </c>
      <c r="K1776" s="60" t="s">
        <v>2228</v>
      </c>
      <c r="L1776" s="174" t="s">
        <v>272</v>
      </c>
      <c r="M1776" s="2" t="s">
        <v>272</v>
      </c>
      <c r="N1776" s="175" t="s">
        <v>272</v>
      </c>
      <c r="O1776" s="24"/>
      <c r="P1776" s="2"/>
      <c r="Q1776" s="2"/>
      <c r="R1776" s="2"/>
      <c r="S1776" s="2"/>
      <c r="T1776" s="2"/>
      <c r="U1776" s="25"/>
      <c r="V1776" s="24"/>
      <c r="W1776" s="2"/>
      <c r="X1776" s="2"/>
      <c r="Y1776" s="2"/>
      <c r="Z1776" s="175"/>
      <c r="AA1776" s="24"/>
      <c r="AB1776" s="2"/>
      <c r="AC1776" s="25"/>
      <c r="AD1776" s="174"/>
      <c r="AE1776" s="25"/>
      <c r="AF1776" s="180">
        <v>100</v>
      </c>
    </row>
    <row r="1777" spans="1:32">
      <c r="A1777" s="134" t="str">
        <f t="shared" si="27"/>
        <v>DKca_01.3</v>
      </c>
      <c r="C1777" s="177" t="s">
        <v>15</v>
      </c>
      <c r="D1777" s="178" t="s">
        <v>495</v>
      </c>
      <c r="E1777" s="178" t="s">
        <v>569</v>
      </c>
      <c r="F1777" s="178" t="s">
        <v>570</v>
      </c>
      <c r="G1777" s="178" t="s">
        <v>540</v>
      </c>
      <c r="H1777" s="177" t="s">
        <v>52</v>
      </c>
      <c r="I1777" s="179" t="s">
        <v>643</v>
      </c>
      <c r="J1777" s="59" t="s">
        <v>2226</v>
      </c>
      <c r="K1777" s="60" t="s">
        <v>2229</v>
      </c>
      <c r="L1777" s="174" t="s">
        <v>272</v>
      </c>
      <c r="M1777" s="2" t="s">
        <v>272</v>
      </c>
      <c r="N1777" s="175" t="s">
        <v>272</v>
      </c>
      <c r="O1777" s="24" t="s">
        <v>272</v>
      </c>
      <c r="P1777" s="2" t="s">
        <v>272</v>
      </c>
      <c r="Q1777" s="2" t="s">
        <v>272</v>
      </c>
      <c r="R1777" s="2" t="s">
        <v>272</v>
      </c>
      <c r="S1777" s="2" t="s">
        <v>272</v>
      </c>
      <c r="T1777" s="2" t="s">
        <v>272</v>
      </c>
      <c r="U1777" s="25" t="s">
        <v>273</v>
      </c>
      <c r="V1777" s="24" t="s">
        <v>272</v>
      </c>
      <c r="W1777" s="2" t="s">
        <v>272</v>
      </c>
      <c r="X1777" s="2" t="s">
        <v>272</v>
      </c>
      <c r="Y1777" s="2" t="s">
        <v>272</v>
      </c>
      <c r="Z1777" s="175" t="s">
        <v>273</v>
      </c>
      <c r="AA1777" s="24" t="s">
        <v>272</v>
      </c>
      <c r="AB1777" s="2" t="s">
        <v>272</v>
      </c>
      <c r="AC1777" s="25" t="s">
        <v>272</v>
      </c>
      <c r="AD1777" s="174" t="s">
        <v>272</v>
      </c>
      <c r="AE1777" s="25" t="s">
        <v>272</v>
      </c>
      <c r="AF1777" s="180">
        <v>100</v>
      </c>
    </row>
    <row r="1778" spans="1:32">
      <c r="A1778" s="134" t="str">
        <f t="shared" si="27"/>
        <v>DKca_01.4</v>
      </c>
      <c r="C1778" s="177" t="s">
        <v>15</v>
      </c>
      <c r="D1778" s="178" t="s">
        <v>495</v>
      </c>
      <c r="E1778" s="178" t="s">
        <v>571</v>
      </c>
      <c r="F1778" s="178" t="s">
        <v>572</v>
      </c>
      <c r="G1778" s="178" t="s">
        <v>540</v>
      </c>
      <c r="H1778" s="177" t="s">
        <v>52</v>
      </c>
      <c r="I1778" s="179" t="s">
        <v>643</v>
      </c>
      <c r="J1778" s="59" t="s">
        <v>2226</v>
      </c>
      <c r="K1778" s="60" t="s">
        <v>2228</v>
      </c>
      <c r="L1778" s="174" t="s">
        <v>272</v>
      </c>
      <c r="M1778" s="2" t="s">
        <v>272</v>
      </c>
      <c r="N1778" s="175" t="s">
        <v>272</v>
      </c>
      <c r="O1778" s="24" t="s">
        <v>272</v>
      </c>
      <c r="P1778" s="2" t="s">
        <v>273</v>
      </c>
      <c r="Q1778" s="2" t="s">
        <v>272</v>
      </c>
      <c r="R1778" s="2" t="s">
        <v>272</v>
      </c>
      <c r="S1778" s="2" t="s">
        <v>272</v>
      </c>
      <c r="T1778" s="2" t="s">
        <v>272</v>
      </c>
      <c r="U1778" s="25" t="s">
        <v>273</v>
      </c>
      <c r="V1778" s="24" t="s">
        <v>272</v>
      </c>
      <c r="W1778" s="2" t="s">
        <v>272</v>
      </c>
      <c r="X1778" s="2" t="s">
        <v>272</v>
      </c>
      <c r="Y1778" s="2" t="s">
        <v>273</v>
      </c>
      <c r="Z1778" s="175" t="s">
        <v>273</v>
      </c>
      <c r="AA1778" s="24" t="s">
        <v>272</v>
      </c>
      <c r="AB1778" s="2" t="s">
        <v>272</v>
      </c>
      <c r="AC1778" s="25" t="s">
        <v>272</v>
      </c>
      <c r="AD1778" s="174" t="s">
        <v>272</v>
      </c>
      <c r="AE1778" s="25" t="s">
        <v>272</v>
      </c>
      <c r="AF1778" s="180">
        <v>100</v>
      </c>
    </row>
    <row r="1779" spans="1:32">
      <c r="A1779" s="134" t="str">
        <f t="shared" si="27"/>
        <v>DKca_02.1</v>
      </c>
      <c r="C1779" s="177" t="s">
        <v>15</v>
      </c>
      <c r="D1779" s="178" t="s">
        <v>495</v>
      </c>
      <c r="E1779" s="178" t="s">
        <v>573</v>
      </c>
      <c r="F1779" s="178" t="s">
        <v>574</v>
      </c>
      <c r="G1779" s="178" t="s">
        <v>533</v>
      </c>
      <c r="H1779" s="177" t="s">
        <v>52</v>
      </c>
      <c r="I1779" s="179" t="s">
        <v>643</v>
      </c>
      <c r="J1779" s="59" t="s">
        <v>2230</v>
      </c>
      <c r="K1779" s="60" t="s">
        <v>2231</v>
      </c>
      <c r="L1779" s="174" t="s">
        <v>272</v>
      </c>
      <c r="M1779" s="2" t="s">
        <v>272</v>
      </c>
      <c r="N1779" s="175" t="s">
        <v>272</v>
      </c>
      <c r="O1779" s="24"/>
      <c r="P1779" s="2"/>
      <c r="Q1779" s="2"/>
      <c r="R1779" s="2"/>
      <c r="S1779" s="2"/>
      <c r="T1779" s="2"/>
      <c r="U1779" s="25"/>
      <c r="V1779" s="24"/>
      <c r="W1779" s="2"/>
      <c r="X1779" s="2"/>
      <c r="Y1779" s="2"/>
      <c r="Z1779" s="175"/>
      <c r="AA1779" s="24"/>
      <c r="AB1779" s="2"/>
      <c r="AC1779" s="25"/>
      <c r="AD1779" s="174"/>
      <c r="AE1779" s="25"/>
      <c r="AF1779" s="180">
        <v>100</v>
      </c>
    </row>
    <row r="1780" spans="1:32">
      <c r="A1780" s="134" t="str">
        <f t="shared" si="27"/>
        <v>DKca_02.2</v>
      </c>
      <c r="C1780" s="177" t="s">
        <v>15</v>
      </c>
      <c r="D1780" s="178" t="s">
        <v>495</v>
      </c>
      <c r="E1780" s="178" t="s">
        <v>575</v>
      </c>
      <c r="F1780" s="178" t="s">
        <v>576</v>
      </c>
      <c r="G1780" s="178" t="s">
        <v>533</v>
      </c>
      <c r="H1780" s="177" t="s">
        <v>52</v>
      </c>
      <c r="I1780" s="179" t="s">
        <v>643</v>
      </c>
      <c r="J1780" s="59" t="s">
        <v>2226</v>
      </c>
      <c r="K1780" s="60" t="s">
        <v>2232</v>
      </c>
      <c r="L1780" s="174" t="s">
        <v>272</v>
      </c>
      <c r="M1780" s="2" t="s">
        <v>272</v>
      </c>
      <c r="N1780" s="175" t="s">
        <v>272</v>
      </c>
      <c r="O1780" s="24"/>
      <c r="P1780" s="2"/>
      <c r="Q1780" s="2"/>
      <c r="R1780" s="2"/>
      <c r="S1780" s="2"/>
      <c r="T1780" s="2"/>
      <c r="U1780" s="25"/>
      <c r="V1780" s="24"/>
      <c r="W1780" s="2"/>
      <c r="X1780" s="2"/>
      <c r="Y1780" s="2"/>
      <c r="Z1780" s="175"/>
      <c r="AA1780" s="24"/>
      <c r="AB1780" s="2"/>
      <c r="AC1780" s="25"/>
      <c r="AD1780" s="174"/>
      <c r="AE1780" s="25"/>
      <c r="AF1780" s="180">
        <v>100</v>
      </c>
    </row>
    <row r="1781" spans="1:32">
      <c r="A1781" s="134" t="str">
        <f t="shared" si="27"/>
        <v>DKca_02.2</v>
      </c>
      <c r="C1781" s="177" t="s">
        <v>15</v>
      </c>
      <c r="D1781" s="178" t="s">
        <v>495</v>
      </c>
      <c r="E1781" s="178" t="s">
        <v>575</v>
      </c>
      <c r="F1781" s="178" t="s">
        <v>576</v>
      </c>
      <c r="G1781" s="178" t="s">
        <v>533</v>
      </c>
      <c r="H1781" s="177" t="s">
        <v>52</v>
      </c>
      <c r="I1781" s="179" t="s">
        <v>643</v>
      </c>
      <c r="J1781" s="59" t="s">
        <v>2226</v>
      </c>
      <c r="K1781" s="60" t="s">
        <v>2233</v>
      </c>
      <c r="L1781" s="174" t="s">
        <v>272</v>
      </c>
      <c r="M1781" s="2" t="s">
        <v>272</v>
      </c>
      <c r="N1781" s="175" t="s">
        <v>272</v>
      </c>
      <c r="O1781" s="24"/>
      <c r="P1781" s="2"/>
      <c r="Q1781" s="2"/>
      <c r="R1781" s="2"/>
      <c r="S1781" s="2"/>
      <c r="T1781" s="2"/>
      <c r="U1781" s="25"/>
      <c r="V1781" s="24"/>
      <c r="W1781" s="2"/>
      <c r="X1781" s="2"/>
      <c r="Y1781" s="2"/>
      <c r="Z1781" s="175"/>
      <c r="AA1781" s="24"/>
      <c r="AB1781" s="2"/>
      <c r="AC1781" s="25"/>
      <c r="AD1781" s="174"/>
      <c r="AE1781" s="25"/>
      <c r="AF1781" s="180">
        <v>100</v>
      </c>
    </row>
    <row r="1782" spans="1:32">
      <c r="A1782" s="134" t="str">
        <f t="shared" si="27"/>
        <v>DKca_02.3</v>
      </c>
      <c r="C1782" s="177" t="s">
        <v>15</v>
      </c>
      <c r="D1782" s="178" t="s">
        <v>495</v>
      </c>
      <c r="E1782" s="178" t="s">
        <v>577</v>
      </c>
      <c r="F1782" s="178" t="s">
        <v>578</v>
      </c>
      <c r="G1782" s="178" t="s">
        <v>533</v>
      </c>
      <c r="H1782" s="177" t="s">
        <v>52</v>
      </c>
      <c r="I1782" s="179" t="s">
        <v>643</v>
      </c>
      <c r="J1782" s="59" t="s">
        <v>2226</v>
      </c>
      <c r="K1782" s="60" t="s">
        <v>2234</v>
      </c>
      <c r="L1782" s="174" t="s">
        <v>272</v>
      </c>
      <c r="M1782" s="2" t="s">
        <v>272</v>
      </c>
      <c r="N1782" s="175" t="s">
        <v>272</v>
      </c>
      <c r="O1782" s="24"/>
      <c r="P1782" s="2"/>
      <c r="Q1782" s="2"/>
      <c r="R1782" s="2"/>
      <c r="S1782" s="2"/>
      <c r="T1782" s="2"/>
      <c r="U1782" s="25"/>
      <c r="V1782" s="24"/>
      <c r="W1782" s="2"/>
      <c r="X1782" s="2"/>
      <c r="Y1782" s="2"/>
      <c r="Z1782" s="175"/>
      <c r="AA1782" s="24"/>
      <c r="AB1782" s="2"/>
      <c r="AC1782" s="25"/>
      <c r="AD1782" s="174"/>
      <c r="AE1782" s="25"/>
      <c r="AF1782" s="180">
        <v>100</v>
      </c>
    </row>
    <row r="1783" spans="1:32">
      <c r="A1783" s="134" t="str">
        <f t="shared" si="27"/>
        <v>DKca_02.3</v>
      </c>
      <c r="C1783" s="177" t="s">
        <v>15</v>
      </c>
      <c r="D1783" s="178" t="s">
        <v>495</v>
      </c>
      <c r="E1783" s="178" t="s">
        <v>577</v>
      </c>
      <c r="F1783" s="178" t="s">
        <v>578</v>
      </c>
      <c r="G1783" s="178" t="s">
        <v>533</v>
      </c>
      <c r="H1783" s="177" t="s">
        <v>52</v>
      </c>
      <c r="I1783" s="179" t="s">
        <v>643</v>
      </c>
      <c r="J1783" s="59" t="s">
        <v>2226</v>
      </c>
      <c r="K1783" s="60" t="s">
        <v>2235</v>
      </c>
      <c r="L1783" s="174" t="s">
        <v>272</v>
      </c>
      <c r="M1783" s="2" t="s">
        <v>272</v>
      </c>
      <c r="N1783" s="175" t="s">
        <v>272</v>
      </c>
      <c r="O1783" s="24"/>
      <c r="P1783" s="2"/>
      <c r="Q1783" s="2"/>
      <c r="R1783" s="2"/>
      <c r="S1783" s="2"/>
      <c r="T1783" s="2"/>
      <c r="U1783" s="25"/>
      <c r="V1783" s="24"/>
      <c r="W1783" s="2"/>
      <c r="X1783" s="2"/>
      <c r="Y1783" s="2"/>
      <c r="Z1783" s="175"/>
      <c r="AA1783" s="24"/>
      <c r="AB1783" s="2"/>
      <c r="AC1783" s="25"/>
      <c r="AD1783" s="174"/>
      <c r="AE1783" s="25"/>
      <c r="AF1783" s="180">
        <v>100</v>
      </c>
    </row>
    <row r="1784" spans="1:32">
      <c r="A1784" s="134" t="str">
        <f t="shared" si="27"/>
        <v>DKca_02.4</v>
      </c>
      <c r="C1784" s="177" t="s">
        <v>15</v>
      </c>
      <c r="D1784" s="178" t="s">
        <v>495</v>
      </c>
      <c r="E1784" s="178" t="s">
        <v>579</v>
      </c>
      <c r="F1784" s="178" t="s">
        <v>580</v>
      </c>
      <c r="G1784" s="178" t="s">
        <v>533</v>
      </c>
      <c r="H1784" s="177" t="s">
        <v>52</v>
      </c>
      <c r="I1784" s="179" t="s">
        <v>53</v>
      </c>
      <c r="J1784" s="59" t="s">
        <v>2236</v>
      </c>
      <c r="K1784" s="60" t="s">
        <v>2237</v>
      </c>
      <c r="L1784" s="174" t="s">
        <v>272</v>
      </c>
      <c r="M1784" s="2" t="s">
        <v>273</v>
      </c>
      <c r="N1784" s="175" t="s">
        <v>272</v>
      </c>
      <c r="O1784" s="24"/>
      <c r="P1784" s="2"/>
      <c r="Q1784" s="2"/>
      <c r="R1784" s="2"/>
      <c r="S1784" s="2"/>
      <c r="T1784" s="2"/>
      <c r="U1784" s="25"/>
      <c r="V1784" s="24"/>
      <c r="W1784" s="2"/>
      <c r="X1784" s="2"/>
      <c r="Y1784" s="2"/>
      <c r="Z1784" s="175"/>
      <c r="AA1784" s="24"/>
      <c r="AB1784" s="2"/>
      <c r="AC1784" s="25"/>
      <c r="AD1784" s="174"/>
      <c r="AE1784" s="25"/>
      <c r="AF1784" s="180">
        <v>100</v>
      </c>
    </row>
    <row r="1785" spans="1:32">
      <c r="A1785" s="134" t="str">
        <f t="shared" si="27"/>
        <v>DKca_02.4</v>
      </c>
      <c r="C1785" s="177" t="s">
        <v>15</v>
      </c>
      <c r="D1785" s="178" t="s">
        <v>495</v>
      </c>
      <c r="E1785" s="178" t="s">
        <v>579</v>
      </c>
      <c r="F1785" s="178" t="s">
        <v>580</v>
      </c>
      <c r="G1785" s="178" t="s">
        <v>533</v>
      </c>
      <c r="H1785" s="177" t="s">
        <v>52</v>
      </c>
      <c r="I1785" s="179" t="s">
        <v>53</v>
      </c>
      <c r="J1785" s="59" t="s">
        <v>2238</v>
      </c>
      <c r="K1785" s="60" t="s">
        <v>2239</v>
      </c>
      <c r="L1785" s="174" t="s">
        <v>272</v>
      </c>
      <c r="M1785" s="2" t="s">
        <v>273</v>
      </c>
      <c r="N1785" s="175" t="s">
        <v>272</v>
      </c>
      <c r="O1785" s="24"/>
      <c r="P1785" s="2"/>
      <c r="Q1785" s="2"/>
      <c r="R1785" s="2"/>
      <c r="S1785" s="2"/>
      <c r="T1785" s="2"/>
      <c r="U1785" s="25"/>
      <c r="V1785" s="24"/>
      <c r="W1785" s="2"/>
      <c r="X1785" s="2"/>
      <c r="Y1785" s="2"/>
      <c r="Z1785" s="175"/>
      <c r="AA1785" s="24"/>
      <c r="AB1785" s="2"/>
      <c r="AC1785" s="25"/>
      <c r="AD1785" s="174"/>
      <c r="AE1785" s="25"/>
      <c r="AF1785" s="180">
        <v>100</v>
      </c>
    </row>
    <row r="1786" spans="1:32">
      <c r="A1786" s="134" t="str">
        <f t="shared" si="27"/>
        <v>DKca_02.4</v>
      </c>
      <c r="C1786" s="177" t="s">
        <v>15</v>
      </c>
      <c r="D1786" s="178" t="s">
        <v>495</v>
      </c>
      <c r="E1786" s="178" t="s">
        <v>579</v>
      </c>
      <c r="F1786" s="178" t="s">
        <v>580</v>
      </c>
      <c r="G1786" s="178" t="s">
        <v>533</v>
      </c>
      <c r="H1786" s="177" t="s">
        <v>52</v>
      </c>
      <c r="I1786" s="179" t="s">
        <v>53</v>
      </c>
      <c r="J1786" s="59" t="s">
        <v>2240</v>
      </c>
      <c r="K1786" s="60" t="s">
        <v>2241</v>
      </c>
      <c r="L1786" s="174" t="s">
        <v>272</v>
      </c>
      <c r="M1786" s="2" t="s">
        <v>273</v>
      </c>
      <c r="N1786" s="175" t="s">
        <v>272</v>
      </c>
      <c r="O1786" s="24"/>
      <c r="P1786" s="2"/>
      <c r="Q1786" s="2"/>
      <c r="R1786" s="2"/>
      <c r="S1786" s="2"/>
      <c r="T1786" s="2"/>
      <c r="U1786" s="25"/>
      <c r="V1786" s="24"/>
      <c r="W1786" s="2"/>
      <c r="X1786" s="2"/>
      <c r="Y1786" s="2"/>
      <c r="Z1786" s="175"/>
      <c r="AA1786" s="24"/>
      <c r="AB1786" s="2"/>
      <c r="AC1786" s="25"/>
      <c r="AD1786" s="174"/>
      <c r="AE1786" s="25"/>
      <c r="AF1786" s="180">
        <v>100</v>
      </c>
    </row>
    <row r="1787" spans="1:32">
      <c r="A1787" s="134" t="str">
        <f t="shared" si="27"/>
        <v>DKca_02.4</v>
      </c>
      <c r="C1787" s="177" t="s">
        <v>15</v>
      </c>
      <c r="D1787" s="178" t="s">
        <v>495</v>
      </c>
      <c r="E1787" s="178" t="s">
        <v>579</v>
      </c>
      <c r="F1787" s="178" t="s">
        <v>580</v>
      </c>
      <c r="G1787" s="178" t="s">
        <v>533</v>
      </c>
      <c r="H1787" s="177" t="s">
        <v>52</v>
      </c>
      <c r="I1787" s="179" t="s">
        <v>53</v>
      </c>
      <c r="J1787" s="59" t="s">
        <v>2242</v>
      </c>
      <c r="K1787" s="60" t="s">
        <v>2239</v>
      </c>
      <c r="L1787" s="174" t="s">
        <v>272</v>
      </c>
      <c r="M1787" s="2" t="s">
        <v>273</v>
      </c>
      <c r="N1787" s="175" t="s">
        <v>272</v>
      </c>
      <c r="O1787" s="24"/>
      <c r="P1787" s="2"/>
      <c r="Q1787" s="2"/>
      <c r="R1787" s="2"/>
      <c r="S1787" s="2"/>
      <c r="T1787" s="2"/>
      <c r="U1787" s="25"/>
      <c r="V1787" s="24"/>
      <c r="W1787" s="2"/>
      <c r="X1787" s="2"/>
      <c r="Y1787" s="2"/>
      <c r="Z1787" s="175"/>
      <c r="AA1787" s="24"/>
      <c r="AB1787" s="2"/>
      <c r="AC1787" s="25"/>
      <c r="AD1787" s="174"/>
      <c r="AE1787" s="25"/>
      <c r="AF1787" s="180">
        <v>100</v>
      </c>
    </row>
    <row r="1788" spans="1:32">
      <c r="A1788" s="134" t="str">
        <f t="shared" si="27"/>
        <v>DKca_02.4</v>
      </c>
      <c r="C1788" s="177" t="s">
        <v>15</v>
      </c>
      <c r="D1788" s="178" t="s">
        <v>495</v>
      </c>
      <c r="E1788" s="178" t="s">
        <v>579</v>
      </c>
      <c r="F1788" s="178" t="s">
        <v>580</v>
      </c>
      <c r="G1788" s="178" t="s">
        <v>533</v>
      </c>
      <c r="H1788" s="177" t="s">
        <v>52</v>
      </c>
      <c r="I1788" s="179" t="s">
        <v>53</v>
      </c>
      <c r="J1788" s="59" t="s">
        <v>2243</v>
      </c>
      <c r="K1788" s="60" t="s">
        <v>2244</v>
      </c>
      <c r="L1788" s="174" t="s">
        <v>272</v>
      </c>
      <c r="M1788" s="2" t="s">
        <v>273</v>
      </c>
      <c r="N1788" s="175" t="s">
        <v>272</v>
      </c>
      <c r="O1788" s="24"/>
      <c r="P1788" s="2"/>
      <c r="Q1788" s="2"/>
      <c r="R1788" s="2"/>
      <c r="S1788" s="2"/>
      <c r="T1788" s="2"/>
      <c r="U1788" s="25"/>
      <c r="V1788" s="24"/>
      <c r="W1788" s="2"/>
      <c r="X1788" s="2"/>
      <c r="Y1788" s="2"/>
      <c r="Z1788" s="175"/>
      <c r="AA1788" s="24"/>
      <c r="AB1788" s="2"/>
      <c r="AC1788" s="25"/>
      <c r="AD1788" s="174"/>
      <c r="AE1788" s="25"/>
      <c r="AF1788" s="180">
        <v>100</v>
      </c>
    </row>
    <row r="1789" spans="1:32">
      <c r="A1789" s="134" t="str">
        <f t="shared" si="27"/>
        <v>DKca_02.5</v>
      </c>
      <c r="C1789" s="177" t="s">
        <v>15</v>
      </c>
      <c r="D1789" s="178" t="s">
        <v>495</v>
      </c>
      <c r="E1789" s="178" t="s">
        <v>581</v>
      </c>
      <c r="F1789" s="178" t="s">
        <v>582</v>
      </c>
      <c r="G1789" s="178" t="s">
        <v>533</v>
      </c>
      <c r="H1789" s="177" t="s">
        <v>52</v>
      </c>
      <c r="I1789" s="179" t="s">
        <v>643</v>
      </c>
      <c r="J1789" s="59" t="s">
        <v>2236</v>
      </c>
      <c r="K1789" s="60" t="s">
        <v>2237</v>
      </c>
      <c r="L1789" s="174" t="s">
        <v>272</v>
      </c>
      <c r="M1789" s="2" t="s">
        <v>272</v>
      </c>
      <c r="N1789" s="175" t="s">
        <v>272</v>
      </c>
      <c r="O1789" s="24"/>
      <c r="P1789" s="2"/>
      <c r="Q1789" s="2"/>
      <c r="R1789" s="2"/>
      <c r="S1789" s="2"/>
      <c r="T1789" s="2"/>
      <c r="U1789" s="25"/>
      <c r="V1789" s="24"/>
      <c r="W1789" s="2"/>
      <c r="X1789" s="2"/>
      <c r="Y1789" s="2"/>
      <c r="Z1789" s="175"/>
      <c r="AA1789" s="24"/>
      <c r="AB1789" s="2"/>
      <c r="AC1789" s="25"/>
      <c r="AD1789" s="174"/>
      <c r="AE1789" s="25"/>
      <c r="AF1789" s="180">
        <v>100</v>
      </c>
    </row>
    <row r="1790" spans="1:32">
      <c r="A1790" s="134" t="str">
        <f t="shared" si="27"/>
        <v>DKca_02.5</v>
      </c>
      <c r="C1790" s="177" t="s">
        <v>15</v>
      </c>
      <c r="D1790" s="178" t="s">
        <v>495</v>
      </c>
      <c r="E1790" s="178" t="s">
        <v>581</v>
      </c>
      <c r="F1790" s="178" t="s">
        <v>582</v>
      </c>
      <c r="G1790" s="178" t="s">
        <v>533</v>
      </c>
      <c r="H1790" s="177" t="s">
        <v>52</v>
      </c>
      <c r="I1790" s="179" t="s">
        <v>643</v>
      </c>
      <c r="J1790" s="59" t="s">
        <v>2245</v>
      </c>
      <c r="K1790" s="60" t="s">
        <v>2246</v>
      </c>
      <c r="L1790" s="174" t="s">
        <v>272</v>
      </c>
      <c r="M1790" s="2" t="s">
        <v>272</v>
      </c>
      <c r="N1790" s="175" t="s">
        <v>272</v>
      </c>
      <c r="O1790" s="24"/>
      <c r="P1790" s="2"/>
      <c r="Q1790" s="2"/>
      <c r="R1790" s="2"/>
      <c r="S1790" s="2"/>
      <c r="T1790" s="2"/>
      <c r="U1790" s="25"/>
      <c r="V1790" s="24"/>
      <c r="W1790" s="2"/>
      <c r="X1790" s="2"/>
      <c r="Y1790" s="2"/>
      <c r="Z1790" s="175"/>
      <c r="AA1790" s="24"/>
      <c r="AB1790" s="2"/>
      <c r="AC1790" s="25"/>
      <c r="AD1790" s="174"/>
      <c r="AE1790" s="25"/>
      <c r="AF1790" s="180">
        <v>100</v>
      </c>
    </row>
    <row r="1791" spans="1:32">
      <c r="A1791" s="134" t="str">
        <f t="shared" si="27"/>
        <v>DKca_02.5</v>
      </c>
      <c r="C1791" s="177" t="s">
        <v>15</v>
      </c>
      <c r="D1791" s="178" t="s">
        <v>495</v>
      </c>
      <c r="E1791" s="178" t="s">
        <v>581</v>
      </c>
      <c r="F1791" s="178" t="s">
        <v>582</v>
      </c>
      <c r="G1791" s="178" t="s">
        <v>533</v>
      </c>
      <c r="H1791" s="177" t="s">
        <v>52</v>
      </c>
      <c r="I1791" s="179" t="s">
        <v>643</v>
      </c>
      <c r="J1791" s="59" t="s">
        <v>2230</v>
      </c>
      <c r="K1791" s="60" t="s">
        <v>2247</v>
      </c>
      <c r="L1791" s="174" t="s">
        <v>272</v>
      </c>
      <c r="M1791" s="2" t="s">
        <v>272</v>
      </c>
      <c r="N1791" s="175" t="s">
        <v>272</v>
      </c>
      <c r="O1791" s="24"/>
      <c r="P1791" s="2"/>
      <c r="Q1791" s="2"/>
      <c r="R1791" s="2"/>
      <c r="S1791" s="2"/>
      <c r="T1791" s="2"/>
      <c r="U1791" s="25"/>
      <c r="V1791" s="24"/>
      <c r="W1791" s="2"/>
      <c r="X1791" s="2"/>
      <c r="Y1791" s="2"/>
      <c r="Z1791" s="175"/>
      <c r="AA1791" s="24"/>
      <c r="AB1791" s="2"/>
      <c r="AC1791" s="25"/>
      <c r="AD1791" s="174"/>
      <c r="AE1791" s="25"/>
      <c r="AF1791" s="180">
        <v>100</v>
      </c>
    </row>
    <row r="1792" spans="1:32">
      <c r="A1792" s="134" t="str">
        <f t="shared" si="27"/>
        <v>DKca_02.6</v>
      </c>
      <c r="C1792" s="177" t="s">
        <v>15</v>
      </c>
      <c r="D1792" s="178" t="s">
        <v>495</v>
      </c>
      <c r="E1792" s="178" t="s">
        <v>583</v>
      </c>
      <c r="F1792" s="178" t="s">
        <v>584</v>
      </c>
      <c r="G1792" s="178" t="s">
        <v>540</v>
      </c>
      <c r="H1792" s="177" t="s">
        <v>52</v>
      </c>
      <c r="I1792" s="179" t="s">
        <v>643</v>
      </c>
      <c r="J1792" s="59" t="s">
        <v>2226</v>
      </c>
      <c r="K1792" s="60" t="s">
        <v>2248</v>
      </c>
      <c r="L1792" s="174" t="s">
        <v>272</v>
      </c>
      <c r="M1792" s="2" t="s">
        <v>272</v>
      </c>
      <c r="N1792" s="175" t="s">
        <v>272</v>
      </c>
      <c r="O1792" s="24" t="s">
        <v>272</v>
      </c>
      <c r="P1792" s="2" t="s">
        <v>272</v>
      </c>
      <c r="Q1792" s="2" t="s">
        <v>273</v>
      </c>
      <c r="R1792" s="2" t="s">
        <v>273</v>
      </c>
      <c r="S1792" s="2" t="s">
        <v>272</v>
      </c>
      <c r="T1792" s="2" t="s">
        <v>272</v>
      </c>
      <c r="U1792" s="25" t="s">
        <v>273</v>
      </c>
      <c r="V1792" s="24" t="s">
        <v>272</v>
      </c>
      <c r="W1792" s="2" t="s">
        <v>272</v>
      </c>
      <c r="X1792" s="2" t="s">
        <v>272</v>
      </c>
      <c r="Y1792" s="2" t="s">
        <v>272</v>
      </c>
      <c r="Z1792" s="175" t="s">
        <v>272</v>
      </c>
      <c r="AA1792" s="24" t="s">
        <v>272</v>
      </c>
      <c r="AB1792" s="2" t="s">
        <v>272</v>
      </c>
      <c r="AC1792" s="25" t="s">
        <v>272</v>
      </c>
      <c r="AD1792" s="174" t="s">
        <v>272</v>
      </c>
      <c r="AE1792" s="25" t="s">
        <v>272</v>
      </c>
      <c r="AF1792" s="180">
        <v>100</v>
      </c>
    </row>
    <row r="1793" spans="1:32">
      <c r="A1793" s="134" t="str">
        <f t="shared" si="27"/>
        <v>DKca_03.1</v>
      </c>
      <c r="C1793" s="177" t="s">
        <v>15</v>
      </c>
      <c r="D1793" s="178" t="s">
        <v>495</v>
      </c>
      <c r="E1793" s="178" t="s">
        <v>585</v>
      </c>
      <c r="F1793" s="178" t="s">
        <v>586</v>
      </c>
      <c r="G1793" s="178" t="s">
        <v>533</v>
      </c>
      <c r="H1793" s="177" t="s">
        <v>52</v>
      </c>
      <c r="I1793" s="179" t="s">
        <v>643</v>
      </c>
      <c r="J1793" s="59" t="s">
        <v>2226</v>
      </c>
      <c r="K1793" s="60" t="s">
        <v>2228</v>
      </c>
      <c r="L1793" s="174" t="s">
        <v>272</v>
      </c>
      <c r="M1793" s="2" t="s">
        <v>272</v>
      </c>
      <c r="N1793" s="175" t="s">
        <v>272</v>
      </c>
      <c r="O1793" s="24"/>
      <c r="P1793" s="2"/>
      <c r="Q1793" s="2"/>
      <c r="R1793" s="2"/>
      <c r="S1793" s="2"/>
      <c r="T1793" s="2"/>
      <c r="U1793" s="25"/>
      <c r="V1793" s="24"/>
      <c r="W1793" s="2"/>
      <c r="X1793" s="2"/>
      <c r="Y1793" s="2"/>
      <c r="Z1793" s="175"/>
      <c r="AA1793" s="24"/>
      <c r="AB1793" s="2"/>
      <c r="AC1793" s="25"/>
      <c r="AD1793" s="174"/>
      <c r="AE1793" s="25"/>
      <c r="AF1793" s="180">
        <v>100</v>
      </c>
    </row>
    <row r="1794" spans="1:32">
      <c r="A1794" s="134" t="str">
        <f t="shared" si="27"/>
        <v>DKca_03.2</v>
      </c>
      <c r="C1794" s="177" t="s">
        <v>15</v>
      </c>
      <c r="D1794" s="178" t="s">
        <v>495</v>
      </c>
      <c r="E1794" s="178" t="s">
        <v>587</v>
      </c>
      <c r="F1794" s="178" t="s">
        <v>588</v>
      </c>
      <c r="G1794" s="178" t="s">
        <v>540</v>
      </c>
      <c r="H1794" s="177" t="s">
        <v>52</v>
      </c>
      <c r="I1794" s="179" t="s">
        <v>643</v>
      </c>
      <c r="J1794" s="59" t="s">
        <v>2226</v>
      </c>
      <c r="K1794" s="60" t="s">
        <v>2249</v>
      </c>
      <c r="L1794" s="174" t="s">
        <v>272</v>
      </c>
      <c r="M1794" s="2" t="s">
        <v>272</v>
      </c>
      <c r="N1794" s="175" t="s">
        <v>272</v>
      </c>
      <c r="O1794" s="24" t="s">
        <v>272</v>
      </c>
      <c r="P1794" s="2" t="s">
        <v>272</v>
      </c>
      <c r="Q1794" s="2" t="s">
        <v>272</v>
      </c>
      <c r="R1794" s="2" t="s">
        <v>273</v>
      </c>
      <c r="S1794" s="2" t="s">
        <v>272</v>
      </c>
      <c r="T1794" s="2" t="s">
        <v>273</v>
      </c>
      <c r="U1794" s="25" t="s">
        <v>273</v>
      </c>
      <c r="V1794" s="24" t="s">
        <v>272</v>
      </c>
      <c r="W1794" s="2" t="s">
        <v>272</v>
      </c>
      <c r="X1794" s="2" t="s">
        <v>272</v>
      </c>
      <c r="Y1794" s="2" t="s">
        <v>272</v>
      </c>
      <c r="Z1794" s="175" t="s">
        <v>273</v>
      </c>
      <c r="AA1794" s="24" t="s">
        <v>272</v>
      </c>
      <c r="AB1794" s="2" t="s">
        <v>272</v>
      </c>
      <c r="AC1794" s="25" t="s">
        <v>272</v>
      </c>
      <c r="AD1794" s="174" t="s">
        <v>272</v>
      </c>
      <c r="AE1794" s="25" t="s">
        <v>272</v>
      </c>
      <c r="AF1794" s="180">
        <v>100</v>
      </c>
    </row>
    <row r="1795" spans="1:32">
      <c r="A1795" s="134" t="str">
        <f t="shared" si="27"/>
        <v>DKca_03.3</v>
      </c>
      <c r="C1795" s="177" t="s">
        <v>15</v>
      </c>
      <c r="D1795" s="178" t="s">
        <v>495</v>
      </c>
      <c r="E1795" s="178" t="s">
        <v>589</v>
      </c>
      <c r="F1795" s="178" t="s">
        <v>590</v>
      </c>
      <c r="G1795" s="178" t="s">
        <v>540</v>
      </c>
      <c r="H1795" s="177" t="s">
        <v>52</v>
      </c>
      <c r="I1795" s="179" t="s">
        <v>643</v>
      </c>
      <c r="J1795" s="59" t="s">
        <v>2250</v>
      </c>
      <c r="K1795" s="60" t="s">
        <v>2251</v>
      </c>
      <c r="L1795" s="174" t="s">
        <v>272</v>
      </c>
      <c r="M1795" s="2" t="s">
        <v>273</v>
      </c>
      <c r="N1795" s="175" t="s">
        <v>272</v>
      </c>
      <c r="O1795" s="24" t="s">
        <v>672</v>
      </c>
      <c r="P1795" s="2" t="s">
        <v>672</v>
      </c>
      <c r="Q1795" s="2" t="s">
        <v>672</v>
      </c>
      <c r="R1795" s="2" t="s">
        <v>273</v>
      </c>
      <c r="S1795" s="2" t="s">
        <v>273</v>
      </c>
      <c r="T1795" s="2" t="s">
        <v>273</v>
      </c>
      <c r="U1795" s="25" t="s">
        <v>273</v>
      </c>
      <c r="V1795" s="24" t="s">
        <v>272</v>
      </c>
      <c r="W1795" s="2" t="s">
        <v>273</v>
      </c>
      <c r="X1795" s="2" t="s">
        <v>273</v>
      </c>
      <c r="Y1795" s="2" t="s">
        <v>273</v>
      </c>
      <c r="Z1795" s="175" t="s">
        <v>273</v>
      </c>
      <c r="AA1795" s="24" t="s">
        <v>272</v>
      </c>
      <c r="AB1795" s="2" t="s">
        <v>273</v>
      </c>
      <c r="AC1795" s="25" t="s">
        <v>273</v>
      </c>
      <c r="AD1795" s="174" t="s">
        <v>273</v>
      </c>
      <c r="AE1795" s="25" t="s">
        <v>273</v>
      </c>
      <c r="AF1795" s="180">
        <v>100</v>
      </c>
    </row>
    <row r="1796" spans="1:32">
      <c r="A1796" s="134" t="str">
        <f t="shared" si="27"/>
        <v>DKca_04.1</v>
      </c>
      <c r="C1796" s="177" t="s">
        <v>15</v>
      </c>
      <c r="D1796" s="178" t="s">
        <v>495</v>
      </c>
      <c r="E1796" s="178" t="s">
        <v>591</v>
      </c>
      <c r="F1796" s="178" t="s">
        <v>592</v>
      </c>
      <c r="G1796" s="178" t="s">
        <v>533</v>
      </c>
      <c r="H1796" s="177" t="s">
        <v>52</v>
      </c>
      <c r="I1796" s="179" t="s">
        <v>643</v>
      </c>
      <c r="J1796" s="59" t="s">
        <v>2230</v>
      </c>
      <c r="K1796" s="60" t="s">
        <v>2252</v>
      </c>
      <c r="L1796" s="174" t="s">
        <v>272</v>
      </c>
      <c r="M1796" s="2" t="s">
        <v>272</v>
      </c>
      <c r="N1796" s="175" t="s">
        <v>272</v>
      </c>
      <c r="O1796" s="24"/>
      <c r="P1796" s="2"/>
      <c r="Q1796" s="2"/>
      <c r="R1796" s="2"/>
      <c r="S1796" s="2"/>
      <c r="T1796" s="2"/>
      <c r="U1796" s="25"/>
      <c r="V1796" s="24"/>
      <c r="W1796" s="2"/>
      <c r="X1796" s="2"/>
      <c r="Y1796" s="2"/>
      <c r="Z1796" s="175"/>
      <c r="AA1796" s="24"/>
      <c r="AB1796" s="2"/>
      <c r="AC1796" s="25"/>
      <c r="AD1796" s="174"/>
      <c r="AE1796" s="25"/>
      <c r="AF1796" s="180">
        <v>100</v>
      </c>
    </row>
    <row r="1797" spans="1:32">
      <c r="A1797" s="134" t="str">
        <f t="shared" si="27"/>
        <v>DKca_04.1</v>
      </c>
      <c r="C1797" s="177" t="s">
        <v>15</v>
      </c>
      <c r="D1797" s="178" t="s">
        <v>495</v>
      </c>
      <c r="E1797" s="178" t="s">
        <v>591</v>
      </c>
      <c r="F1797" s="178" t="s">
        <v>592</v>
      </c>
      <c r="G1797" s="178" t="s">
        <v>533</v>
      </c>
      <c r="H1797" s="177" t="s">
        <v>52</v>
      </c>
      <c r="I1797" s="179" t="s">
        <v>643</v>
      </c>
      <c r="J1797" s="59" t="s">
        <v>2226</v>
      </c>
      <c r="K1797" s="60" t="s">
        <v>2253</v>
      </c>
      <c r="L1797" s="174" t="s">
        <v>272</v>
      </c>
      <c r="M1797" s="2" t="s">
        <v>272</v>
      </c>
      <c r="N1797" s="175" t="s">
        <v>272</v>
      </c>
      <c r="O1797" s="24"/>
      <c r="P1797" s="2"/>
      <c r="Q1797" s="2"/>
      <c r="R1797" s="2"/>
      <c r="S1797" s="2"/>
      <c r="T1797" s="2"/>
      <c r="U1797" s="25"/>
      <c r="V1797" s="24"/>
      <c r="W1797" s="2"/>
      <c r="X1797" s="2"/>
      <c r="Y1797" s="2"/>
      <c r="Z1797" s="175"/>
      <c r="AA1797" s="24"/>
      <c r="AB1797" s="2"/>
      <c r="AC1797" s="25"/>
      <c r="AD1797" s="174"/>
      <c r="AE1797" s="25"/>
      <c r="AF1797" s="180">
        <v>100</v>
      </c>
    </row>
    <row r="1798" spans="1:32">
      <c r="A1798" s="134" t="str">
        <f t="shared" si="27"/>
        <v>DKca_04.2</v>
      </c>
      <c r="C1798" s="177" t="s">
        <v>15</v>
      </c>
      <c r="D1798" s="178" t="s">
        <v>495</v>
      </c>
      <c r="E1798" s="178" t="s">
        <v>593</v>
      </c>
      <c r="F1798" s="178" t="s">
        <v>594</v>
      </c>
      <c r="G1798" s="178" t="s">
        <v>540</v>
      </c>
      <c r="H1798" s="177" t="s">
        <v>52</v>
      </c>
      <c r="I1798" s="179" t="s">
        <v>643</v>
      </c>
      <c r="J1798" s="59" t="s">
        <v>2250</v>
      </c>
      <c r="K1798" s="60" t="s">
        <v>2254</v>
      </c>
      <c r="L1798" s="174" t="s">
        <v>272</v>
      </c>
      <c r="M1798" s="2" t="s">
        <v>272</v>
      </c>
      <c r="N1798" s="175" t="s">
        <v>272</v>
      </c>
      <c r="O1798" s="24" t="s">
        <v>272</v>
      </c>
      <c r="P1798" s="2" t="s">
        <v>672</v>
      </c>
      <c r="Q1798" s="2" t="s">
        <v>672</v>
      </c>
      <c r="R1798" s="2" t="s">
        <v>273</v>
      </c>
      <c r="S1798" s="2" t="s">
        <v>273</v>
      </c>
      <c r="T1798" s="2" t="s">
        <v>273</v>
      </c>
      <c r="U1798" s="25" t="s">
        <v>273</v>
      </c>
      <c r="V1798" s="24" t="s">
        <v>272</v>
      </c>
      <c r="W1798" s="2" t="s">
        <v>272</v>
      </c>
      <c r="X1798" s="2" t="s">
        <v>272</v>
      </c>
      <c r="Y1798" s="2" t="s">
        <v>273</v>
      </c>
      <c r="Z1798" s="175" t="s">
        <v>273</v>
      </c>
      <c r="AA1798" s="24" t="s">
        <v>272</v>
      </c>
      <c r="AB1798" s="2" t="s">
        <v>272</v>
      </c>
      <c r="AC1798" s="25" t="s">
        <v>272</v>
      </c>
      <c r="AD1798" s="174" t="s">
        <v>272</v>
      </c>
      <c r="AE1798" s="25" t="s">
        <v>272</v>
      </c>
      <c r="AF1798" s="180">
        <v>100</v>
      </c>
    </row>
    <row r="1799" spans="1:32">
      <c r="A1799" s="134" t="str">
        <f t="shared" si="27"/>
        <v>DKca_04.3</v>
      </c>
      <c r="C1799" s="177" t="s">
        <v>15</v>
      </c>
      <c r="D1799" s="178" t="s">
        <v>495</v>
      </c>
      <c r="E1799" s="178" t="s">
        <v>595</v>
      </c>
      <c r="F1799" s="178" t="s">
        <v>596</v>
      </c>
      <c r="G1799" s="178" t="s">
        <v>540</v>
      </c>
      <c r="H1799" s="177" t="s">
        <v>52</v>
      </c>
      <c r="I1799" s="179" t="s">
        <v>643</v>
      </c>
      <c r="J1799" s="59" t="s">
        <v>2226</v>
      </c>
      <c r="K1799" s="60" t="s">
        <v>2255</v>
      </c>
      <c r="L1799" s="174" t="s">
        <v>272</v>
      </c>
      <c r="M1799" s="2" t="s">
        <v>272</v>
      </c>
      <c r="N1799" s="175" t="s">
        <v>272</v>
      </c>
      <c r="O1799" s="24" t="s">
        <v>272</v>
      </c>
      <c r="P1799" s="2" t="s">
        <v>272</v>
      </c>
      <c r="Q1799" s="2" t="s">
        <v>272</v>
      </c>
      <c r="R1799" s="2" t="s">
        <v>273</v>
      </c>
      <c r="S1799" s="2" t="s">
        <v>273</v>
      </c>
      <c r="T1799" s="2" t="s">
        <v>273</v>
      </c>
      <c r="U1799" s="25" t="s">
        <v>273</v>
      </c>
      <c r="V1799" s="24" t="s">
        <v>272</v>
      </c>
      <c r="W1799" s="2" t="s">
        <v>272</v>
      </c>
      <c r="X1799" s="2" t="s">
        <v>272</v>
      </c>
      <c r="Y1799" s="2" t="s">
        <v>272</v>
      </c>
      <c r="Z1799" s="175" t="s">
        <v>272</v>
      </c>
      <c r="AA1799" s="24" t="s">
        <v>272</v>
      </c>
      <c r="AB1799" s="2" t="s">
        <v>273</v>
      </c>
      <c r="AC1799" s="25" t="s">
        <v>272</v>
      </c>
      <c r="AD1799" s="174" t="s">
        <v>272</v>
      </c>
      <c r="AE1799" s="25" t="s">
        <v>272</v>
      </c>
      <c r="AF1799" s="180">
        <v>100</v>
      </c>
    </row>
    <row r="1800" spans="1:32">
      <c r="A1800" s="134" t="str">
        <f t="shared" ref="A1800:A1863" si="28">C1800&amp;LOWER(LEFT(D1800,2))&amp;"_"&amp;IF(LEN(TRIM(LEFT(E1800,FIND(" ",E1800))))=3,"0"&amp;TRIM(LEFT(E1800,FIND(" ",E1800))),TRIM(LEFT(E1800,FIND(" ",E1800))))</f>
        <v>DKca_04.3</v>
      </c>
      <c r="C1800" s="177" t="s">
        <v>15</v>
      </c>
      <c r="D1800" s="178" t="s">
        <v>495</v>
      </c>
      <c r="E1800" s="178" t="s">
        <v>595</v>
      </c>
      <c r="F1800" s="178" t="s">
        <v>596</v>
      </c>
      <c r="G1800" s="178" t="s">
        <v>540</v>
      </c>
      <c r="H1800" s="177" t="s">
        <v>52</v>
      </c>
      <c r="I1800" s="179" t="s">
        <v>643</v>
      </c>
      <c r="J1800" s="59" t="s">
        <v>2256</v>
      </c>
      <c r="K1800" s="60" t="s">
        <v>2257</v>
      </c>
      <c r="L1800" s="174" t="s">
        <v>272</v>
      </c>
      <c r="M1800" s="2" t="s">
        <v>272</v>
      </c>
      <c r="N1800" s="175" t="s">
        <v>272</v>
      </c>
      <c r="O1800" s="24" t="s">
        <v>272</v>
      </c>
      <c r="P1800" s="2" t="s">
        <v>272</v>
      </c>
      <c r="Q1800" s="2" t="s">
        <v>272</v>
      </c>
      <c r="R1800" s="2" t="s">
        <v>273</v>
      </c>
      <c r="S1800" s="2" t="s">
        <v>273</v>
      </c>
      <c r="T1800" s="2" t="s">
        <v>273</v>
      </c>
      <c r="U1800" s="25" t="s">
        <v>273</v>
      </c>
      <c r="V1800" s="24" t="s">
        <v>272</v>
      </c>
      <c r="W1800" s="2" t="s">
        <v>272</v>
      </c>
      <c r="X1800" s="2" t="s">
        <v>272</v>
      </c>
      <c r="Y1800" s="2" t="s">
        <v>272</v>
      </c>
      <c r="Z1800" s="175" t="s">
        <v>272</v>
      </c>
      <c r="AA1800" s="24" t="s">
        <v>272</v>
      </c>
      <c r="AB1800" s="2" t="s">
        <v>273</v>
      </c>
      <c r="AC1800" s="25" t="s">
        <v>272</v>
      </c>
      <c r="AD1800" s="174" t="s">
        <v>272</v>
      </c>
      <c r="AE1800" s="25" t="s">
        <v>272</v>
      </c>
      <c r="AF1800" s="180">
        <v>100</v>
      </c>
    </row>
    <row r="1801" spans="1:32">
      <c r="A1801" s="134" t="str">
        <f t="shared" si="28"/>
        <v>DKca_04.3</v>
      </c>
      <c r="C1801" s="177" t="s">
        <v>15</v>
      </c>
      <c r="D1801" s="178" t="s">
        <v>495</v>
      </c>
      <c r="E1801" s="178" t="s">
        <v>595</v>
      </c>
      <c r="F1801" s="178" t="s">
        <v>596</v>
      </c>
      <c r="G1801" s="178" t="s">
        <v>540</v>
      </c>
      <c r="H1801" s="177" t="s">
        <v>52</v>
      </c>
      <c r="I1801" s="179" t="s">
        <v>643</v>
      </c>
      <c r="J1801" s="59" t="s">
        <v>2258</v>
      </c>
      <c r="K1801" s="60" t="s">
        <v>2259</v>
      </c>
      <c r="L1801" s="174" t="s">
        <v>272</v>
      </c>
      <c r="M1801" s="2" t="s">
        <v>272</v>
      </c>
      <c r="N1801" s="175" t="s">
        <v>272</v>
      </c>
      <c r="O1801" s="24" t="s">
        <v>272</v>
      </c>
      <c r="P1801" s="2" t="s">
        <v>272</v>
      </c>
      <c r="Q1801" s="2" t="s">
        <v>272</v>
      </c>
      <c r="R1801" s="2" t="s">
        <v>273</v>
      </c>
      <c r="S1801" s="2" t="s">
        <v>273</v>
      </c>
      <c r="T1801" s="2" t="s">
        <v>273</v>
      </c>
      <c r="U1801" s="25" t="s">
        <v>273</v>
      </c>
      <c r="V1801" s="24" t="s">
        <v>272</v>
      </c>
      <c r="W1801" s="2" t="s">
        <v>272</v>
      </c>
      <c r="X1801" s="2" t="s">
        <v>272</v>
      </c>
      <c r="Y1801" s="2" t="s">
        <v>272</v>
      </c>
      <c r="Z1801" s="175" t="s">
        <v>272</v>
      </c>
      <c r="AA1801" s="24" t="s">
        <v>272</v>
      </c>
      <c r="AB1801" s="2" t="s">
        <v>273</v>
      </c>
      <c r="AC1801" s="25" t="s">
        <v>272</v>
      </c>
      <c r="AD1801" s="174" t="s">
        <v>272</v>
      </c>
      <c r="AE1801" s="25" t="s">
        <v>272</v>
      </c>
      <c r="AF1801" s="180">
        <v>100</v>
      </c>
    </row>
    <row r="1802" spans="1:32">
      <c r="A1802" s="134" t="str">
        <f t="shared" si="28"/>
        <v>DKca_05.1</v>
      </c>
      <c r="C1802" s="177" t="s">
        <v>15</v>
      </c>
      <c r="D1802" s="178" t="s">
        <v>495</v>
      </c>
      <c r="E1802" s="178" t="s">
        <v>597</v>
      </c>
      <c r="F1802" s="178" t="s">
        <v>598</v>
      </c>
      <c r="G1802" s="178" t="s">
        <v>533</v>
      </c>
      <c r="H1802" s="177" t="s">
        <v>52</v>
      </c>
      <c r="I1802" s="179" t="s">
        <v>643</v>
      </c>
      <c r="J1802" s="59" t="s">
        <v>2226</v>
      </c>
      <c r="K1802" s="60" t="s">
        <v>2260</v>
      </c>
      <c r="L1802" s="174" t="s">
        <v>272</v>
      </c>
      <c r="M1802" s="2" t="s">
        <v>272</v>
      </c>
      <c r="N1802" s="175" t="s">
        <v>272</v>
      </c>
      <c r="O1802" s="24"/>
      <c r="P1802" s="2"/>
      <c r="Q1802" s="2"/>
      <c r="R1802" s="2"/>
      <c r="S1802" s="2"/>
      <c r="T1802" s="2"/>
      <c r="U1802" s="25"/>
      <c r="V1802" s="24"/>
      <c r="W1802" s="2"/>
      <c r="X1802" s="2"/>
      <c r="Y1802" s="2"/>
      <c r="Z1802" s="175"/>
      <c r="AA1802" s="24"/>
      <c r="AB1802" s="2"/>
      <c r="AC1802" s="25"/>
      <c r="AD1802" s="174"/>
      <c r="AE1802" s="25"/>
      <c r="AF1802" s="180">
        <v>100</v>
      </c>
    </row>
    <row r="1803" spans="1:32">
      <c r="A1803" s="134" t="str">
        <f t="shared" si="28"/>
        <v>DKca_05.2</v>
      </c>
      <c r="C1803" s="177" t="s">
        <v>15</v>
      </c>
      <c r="D1803" s="178" t="s">
        <v>495</v>
      </c>
      <c r="E1803" s="178" t="s">
        <v>599</v>
      </c>
      <c r="F1803" s="178" t="s">
        <v>600</v>
      </c>
      <c r="G1803" s="178" t="s">
        <v>540</v>
      </c>
      <c r="H1803" s="177" t="s">
        <v>52</v>
      </c>
      <c r="I1803" s="179" t="s">
        <v>643</v>
      </c>
      <c r="J1803" s="59" t="s">
        <v>2226</v>
      </c>
      <c r="K1803" s="60" t="s">
        <v>2261</v>
      </c>
      <c r="L1803" s="174" t="s">
        <v>272</v>
      </c>
      <c r="M1803" s="2" t="s">
        <v>272</v>
      </c>
      <c r="N1803" s="175" t="s">
        <v>272</v>
      </c>
      <c r="O1803" s="24" t="s">
        <v>272</v>
      </c>
      <c r="P1803" s="2" t="s">
        <v>272</v>
      </c>
      <c r="Q1803" s="2" t="s">
        <v>272</v>
      </c>
      <c r="R1803" s="2" t="s">
        <v>272</v>
      </c>
      <c r="S1803" s="2" t="s">
        <v>272</v>
      </c>
      <c r="T1803" s="2" t="s">
        <v>272</v>
      </c>
      <c r="U1803" s="25" t="s">
        <v>273</v>
      </c>
      <c r="V1803" s="24" t="s">
        <v>272</v>
      </c>
      <c r="W1803" s="2" t="s">
        <v>272</v>
      </c>
      <c r="X1803" s="2" t="s">
        <v>272</v>
      </c>
      <c r="Y1803" s="2" t="s">
        <v>272</v>
      </c>
      <c r="Z1803" s="175" t="s">
        <v>273</v>
      </c>
      <c r="AA1803" s="24" t="s">
        <v>272</v>
      </c>
      <c r="AB1803" s="2" t="s">
        <v>272</v>
      </c>
      <c r="AC1803" s="25" t="s">
        <v>272</v>
      </c>
      <c r="AD1803" s="174" t="s">
        <v>272</v>
      </c>
      <c r="AE1803" s="25" t="s">
        <v>272</v>
      </c>
      <c r="AF1803" s="180">
        <v>100</v>
      </c>
    </row>
    <row r="1804" spans="1:32">
      <c r="A1804" s="134" t="str">
        <f t="shared" si="28"/>
        <v>DKca_05.3</v>
      </c>
      <c r="C1804" s="177" t="s">
        <v>15</v>
      </c>
      <c r="D1804" s="178" t="s">
        <v>495</v>
      </c>
      <c r="E1804" s="178" t="s">
        <v>601</v>
      </c>
      <c r="F1804" s="178" t="s">
        <v>602</v>
      </c>
      <c r="G1804" s="178" t="s">
        <v>533</v>
      </c>
      <c r="H1804" s="177" t="s">
        <v>52</v>
      </c>
      <c r="I1804" s="179" t="s">
        <v>643</v>
      </c>
      <c r="J1804" s="59" t="s">
        <v>2226</v>
      </c>
      <c r="K1804" s="60" t="s">
        <v>2262</v>
      </c>
      <c r="L1804" s="174" t="s">
        <v>272</v>
      </c>
      <c r="M1804" s="2" t="s">
        <v>272</v>
      </c>
      <c r="N1804" s="175" t="s">
        <v>272</v>
      </c>
      <c r="O1804" s="24"/>
      <c r="P1804" s="2"/>
      <c r="Q1804" s="2"/>
      <c r="R1804" s="2"/>
      <c r="S1804" s="2"/>
      <c r="T1804" s="2"/>
      <c r="U1804" s="25"/>
      <c r="V1804" s="24"/>
      <c r="W1804" s="2"/>
      <c r="X1804" s="2"/>
      <c r="Y1804" s="2"/>
      <c r="Z1804" s="175"/>
      <c r="AA1804" s="24"/>
      <c r="AB1804" s="2"/>
      <c r="AC1804" s="25"/>
      <c r="AD1804" s="174"/>
      <c r="AE1804" s="25"/>
      <c r="AF1804" s="180">
        <v>100</v>
      </c>
    </row>
    <row r="1805" spans="1:32">
      <c r="A1805" s="134" t="str">
        <f t="shared" si="28"/>
        <v>DKca_05.3</v>
      </c>
      <c r="C1805" s="177" t="s">
        <v>15</v>
      </c>
      <c r="D1805" s="178" t="s">
        <v>495</v>
      </c>
      <c r="E1805" s="178" t="s">
        <v>601</v>
      </c>
      <c r="F1805" s="178" t="s">
        <v>602</v>
      </c>
      <c r="G1805" s="178" t="s">
        <v>533</v>
      </c>
      <c r="H1805" s="177" t="s">
        <v>52</v>
      </c>
      <c r="I1805" s="179" t="s">
        <v>643</v>
      </c>
      <c r="J1805" s="59" t="s">
        <v>2226</v>
      </c>
      <c r="K1805" s="60" t="s">
        <v>2263</v>
      </c>
      <c r="L1805" s="174" t="s">
        <v>272</v>
      </c>
      <c r="M1805" s="2" t="s">
        <v>272</v>
      </c>
      <c r="N1805" s="175" t="s">
        <v>272</v>
      </c>
      <c r="O1805" s="24"/>
      <c r="P1805" s="2"/>
      <c r="Q1805" s="2"/>
      <c r="R1805" s="2"/>
      <c r="S1805" s="2"/>
      <c r="T1805" s="2"/>
      <c r="U1805" s="25"/>
      <c r="V1805" s="24"/>
      <c r="W1805" s="2"/>
      <c r="X1805" s="2"/>
      <c r="Y1805" s="2"/>
      <c r="Z1805" s="175"/>
      <c r="AA1805" s="24"/>
      <c r="AB1805" s="2"/>
      <c r="AC1805" s="25"/>
      <c r="AD1805" s="174"/>
      <c r="AE1805" s="25"/>
      <c r="AF1805" s="180">
        <v>100</v>
      </c>
    </row>
    <row r="1806" spans="1:32">
      <c r="A1806" s="134" t="str">
        <f t="shared" si="28"/>
        <v>DKfa_01.1</v>
      </c>
      <c r="C1806" s="177" t="s">
        <v>15</v>
      </c>
      <c r="D1806" s="178" t="s">
        <v>2</v>
      </c>
      <c r="E1806" s="178" t="s">
        <v>603</v>
      </c>
      <c r="F1806" s="178" t="s">
        <v>604</v>
      </c>
      <c r="G1806" s="178" t="s">
        <v>533</v>
      </c>
      <c r="H1806" s="177" t="s">
        <v>52</v>
      </c>
      <c r="I1806" s="179" t="s">
        <v>643</v>
      </c>
      <c r="J1806" s="59" t="s">
        <v>2226</v>
      </c>
      <c r="K1806" s="60" t="s">
        <v>2264</v>
      </c>
      <c r="L1806" s="174" t="s">
        <v>272</v>
      </c>
      <c r="M1806" s="2" t="s">
        <v>272</v>
      </c>
      <c r="N1806" s="175" t="s">
        <v>272</v>
      </c>
      <c r="O1806" s="24"/>
      <c r="P1806" s="2"/>
      <c r="Q1806" s="2"/>
      <c r="R1806" s="2"/>
      <c r="S1806" s="2"/>
      <c r="T1806" s="2"/>
      <c r="U1806" s="25"/>
      <c r="V1806" s="24"/>
      <c r="W1806" s="2"/>
      <c r="X1806" s="2"/>
      <c r="Y1806" s="2"/>
      <c r="Z1806" s="175"/>
      <c r="AA1806" s="24"/>
      <c r="AB1806" s="2"/>
      <c r="AC1806" s="25"/>
      <c r="AD1806" s="174"/>
      <c r="AE1806" s="25"/>
      <c r="AF1806" s="180">
        <v>100</v>
      </c>
    </row>
    <row r="1807" spans="1:32">
      <c r="A1807" s="134" t="str">
        <f t="shared" si="28"/>
        <v>DKfa_01.2</v>
      </c>
      <c r="C1807" s="177" t="s">
        <v>15</v>
      </c>
      <c r="D1807" s="178" t="s">
        <v>2</v>
      </c>
      <c r="E1807" s="178" t="s">
        <v>605</v>
      </c>
      <c r="F1807" s="178" t="s">
        <v>606</v>
      </c>
      <c r="G1807" s="178" t="s">
        <v>540</v>
      </c>
      <c r="H1807" s="177" t="s">
        <v>52</v>
      </c>
      <c r="I1807" s="179" t="s">
        <v>643</v>
      </c>
      <c r="J1807" s="59" t="s">
        <v>2226</v>
      </c>
      <c r="K1807" s="60" t="s">
        <v>2265</v>
      </c>
      <c r="L1807" s="174" t="s">
        <v>272</v>
      </c>
      <c r="M1807" s="2" t="s">
        <v>272</v>
      </c>
      <c r="N1807" s="175" t="s">
        <v>272</v>
      </c>
      <c r="O1807" s="24" t="s">
        <v>272</v>
      </c>
      <c r="P1807" s="2" t="s">
        <v>273</v>
      </c>
      <c r="Q1807" s="2" t="s">
        <v>273</v>
      </c>
      <c r="R1807" s="2" t="s">
        <v>273</v>
      </c>
      <c r="S1807" s="2" t="s">
        <v>273</v>
      </c>
      <c r="T1807" s="2" t="s">
        <v>273</v>
      </c>
      <c r="U1807" s="25" t="s">
        <v>273</v>
      </c>
      <c r="V1807" s="24" t="s">
        <v>272</v>
      </c>
      <c r="W1807" s="2" t="s">
        <v>272</v>
      </c>
      <c r="X1807" s="2" t="s">
        <v>272</v>
      </c>
      <c r="Y1807" s="2" t="s">
        <v>272</v>
      </c>
      <c r="Z1807" s="175" t="s">
        <v>272</v>
      </c>
      <c r="AA1807" s="24" t="s">
        <v>272</v>
      </c>
      <c r="AB1807" s="2" t="s">
        <v>272</v>
      </c>
      <c r="AC1807" s="25" t="s">
        <v>272</v>
      </c>
      <c r="AD1807" s="174" t="s">
        <v>272</v>
      </c>
      <c r="AE1807" s="25" t="s">
        <v>273</v>
      </c>
      <c r="AF1807" s="180">
        <v>100</v>
      </c>
    </row>
    <row r="1808" spans="1:32">
      <c r="A1808" s="134" t="str">
        <f t="shared" si="28"/>
        <v>DKfa_01.2</v>
      </c>
      <c r="C1808" s="177" t="s">
        <v>15</v>
      </c>
      <c r="D1808" s="178" t="s">
        <v>2</v>
      </c>
      <c r="E1808" s="178" t="s">
        <v>605</v>
      </c>
      <c r="F1808" s="178" t="s">
        <v>606</v>
      </c>
      <c r="G1808" s="178" t="s">
        <v>540</v>
      </c>
      <c r="H1808" s="177" t="s">
        <v>52</v>
      </c>
      <c r="I1808" s="179" t="s">
        <v>643</v>
      </c>
      <c r="J1808" s="59" t="s">
        <v>2226</v>
      </c>
      <c r="K1808" s="60" t="s">
        <v>2266</v>
      </c>
      <c r="L1808" s="174" t="s">
        <v>272</v>
      </c>
      <c r="M1808" s="2" t="s">
        <v>272</v>
      </c>
      <c r="N1808" s="175" t="s">
        <v>272</v>
      </c>
      <c r="O1808" s="24" t="s">
        <v>272</v>
      </c>
      <c r="P1808" s="2" t="s">
        <v>273</v>
      </c>
      <c r="Q1808" s="2" t="s">
        <v>273</v>
      </c>
      <c r="R1808" s="2" t="s">
        <v>273</v>
      </c>
      <c r="S1808" s="2" t="s">
        <v>273</v>
      </c>
      <c r="T1808" s="2" t="s">
        <v>273</v>
      </c>
      <c r="U1808" s="25" t="s">
        <v>273</v>
      </c>
      <c r="V1808" s="24" t="s">
        <v>272</v>
      </c>
      <c r="W1808" s="2" t="s">
        <v>273</v>
      </c>
      <c r="X1808" s="2" t="s">
        <v>273</v>
      </c>
      <c r="Y1808" s="2" t="s">
        <v>273</v>
      </c>
      <c r="Z1808" s="175" t="s">
        <v>273</v>
      </c>
      <c r="AA1808" s="24" t="s">
        <v>273</v>
      </c>
      <c r="AB1808" s="2" t="s">
        <v>273</v>
      </c>
      <c r="AC1808" s="25" t="s">
        <v>273</v>
      </c>
      <c r="AD1808" s="174" t="s">
        <v>272</v>
      </c>
      <c r="AE1808" s="25" t="s">
        <v>273</v>
      </c>
      <c r="AF1808" s="180">
        <v>100</v>
      </c>
    </row>
    <row r="1809" spans="1:32">
      <c r="A1809" s="134" t="str">
        <f t="shared" si="28"/>
        <v>DKfa_01.3</v>
      </c>
      <c r="C1809" s="177" t="s">
        <v>15</v>
      </c>
      <c r="D1809" s="178" t="s">
        <v>2</v>
      </c>
      <c r="E1809" s="178" t="s">
        <v>607</v>
      </c>
      <c r="F1809" s="178" t="s">
        <v>608</v>
      </c>
      <c r="G1809" s="178" t="s">
        <v>540</v>
      </c>
      <c r="H1809" s="177" t="s">
        <v>52</v>
      </c>
      <c r="I1809" s="179" t="s">
        <v>643</v>
      </c>
      <c r="J1809" s="59" t="s">
        <v>2226</v>
      </c>
      <c r="K1809" s="60" t="s">
        <v>2267</v>
      </c>
      <c r="L1809" s="174" t="s">
        <v>272</v>
      </c>
      <c r="M1809" s="2" t="s">
        <v>272</v>
      </c>
      <c r="N1809" s="175" t="s">
        <v>272</v>
      </c>
      <c r="O1809" s="24" t="s">
        <v>272</v>
      </c>
      <c r="P1809" s="2" t="s">
        <v>672</v>
      </c>
      <c r="Q1809" s="2" t="s">
        <v>672</v>
      </c>
      <c r="R1809" s="2" t="s">
        <v>273</v>
      </c>
      <c r="S1809" s="2" t="s">
        <v>272</v>
      </c>
      <c r="T1809" s="2" t="s">
        <v>272</v>
      </c>
      <c r="U1809" s="25" t="s">
        <v>273</v>
      </c>
      <c r="V1809" s="24" t="s">
        <v>272</v>
      </c>
      <c r="W1809" s="2" t="s">
        <v>272</v>
      </c>
      <c r="X1809" s="2" t="s">
        <v>272</v>
      </c>
      <c r="Y1809" s="2" t="s">
        <v>272</v>
      </c>
      <c r="Z1809" s="175" t="s">
        <v>273</v>
      </c>
      <c r="AA1809" s="24" t="s">
        <v>272</v>
      </c>
      <c r="AB1809" s="2" t="s">
        <v>272</v>
      </c>
      <c r="AC1809" s="25" t="s">
        <v>272</v>
      </c>
      <c r="AD1809" s="174" t="s">
        <v>272</v>
      </c>
      <c r="AE1809" s="25" t="s">
        <v>272</v>
      </c>
      <c r="AF1809" s="180">
        <v>100</v>
      </c>
    </row>
    <row r="1810" spans="1:32">
      <c r="A1810" s="134" t="str">
        <f t="shared" si="28"/>
        <v>DKfa_01.3</v>
      </c>
      <c r="C1810" s="177" t="s">
        <v>15</v>
      </c>
      <c r="D1810" s="178" t="s">
        <v>2</v>
      </c>
      <c r="E1810" s="178" t="s">
        <v>607</v>
      </c>
      <c r="F1810" s="178" t="s">
        <v>608</v>
      </c>
      <c r="G1810" s="178" t="s">
        <v>540</v>
      </c>
      <c r="H1810" s="177" t="s">
        <v>52</v>
      </c>
      <c r="I1810" s="179" t="s">
        <v>643</v>
      </c>
      <c r="J1810" s="59" t="s">
        <v>2226</v>
      </c>
      <c r="K1810" s="60" t="s">
        <v>2266</v>
      </c>
      <c r="L1810" s="174" t="s">
        <v>272</v>
      </c>
      <c r="M1810" s="2" t="s">
        <v>272</v>
      </c>
      <c r="N1810" s="175" t="s">
        <v>272</v>
      </c>
      <c r="O1810" s="24" t="s">
        <v>272</v>
      </c>
      <c r="P1810" s="2" t="s">
        <v>672</v>
      </c>
      <c r="Q1810" s="2" t="s">
        <v>672</v>
      </c>
      <c r="R1810" s="2" t="s">
        <v>273</v>
      </c>
      <c r="S1810" s="2" t="s">
        <v>272</v>
      </c>
      <c r="T1810" s="2" t="s">
        <v>272</v>
      </c>
      <c r="U1810" s="25" t="s">
        <v>273</v>
      </c>
      <c r="V1810" s="24" t="s">
        <v>272</v>
      </c>
      <c r="W1810" s="2" t="s">
        <v>272</v>
      </c>
      <c r="X1810" s="2" t="s">
        <v>272</v>
      </c>
      <c r="Y1810" s="2" t="s">
        <v>272</v>
      </c>
      <c r="Z1810" s="175" t="s">
        <v>273</v>
      </c>
      <c r="AA1810" s="24" t="s">
        <v>272</v>
      </c>
      <c r="AB1810" s="2" t="s">
        <v>272</v>
      </c>
      <c r="AC1810" s="25" t="s">
        <v>272</v>
      </c>
      <c r="AD1810" s="174" t="s">
        <v>272</v>
      </c>
      <c r="AE1810" s="25" t="s">
        <v>272</v>
      </c>
      <c r="AF1810" s="180">
        <v>100</v>
      </c>
    </row>
    <row r="1811" spans="1:32">
      <c r="A1811" s="134" t="str">
        <f t="shared" si="28"/>
        <v>DKfa_01.4</v>
      </c>
      <c r="C1811" s="177" t="s">
        <v>15</v>
      </c>
      <c r="D1811" s="178" t="s">
        <v>2</v>
      </c>
      <c r="E1811" s="178" t="s">
        <v>609</v>
      </c>
      <c r="F1811" s="178" t="s">
        <v>610</v>
      </c>
      <c r="G1811" s="178" t="s">
        <v>540</v>
      </c>
      <c r="H1811" s="177" t="s">
        <v>52</v>
      </c>
      <c r="I1811" s="179" t="s">
        <v>643</v>
      </c>
      <c r="J1811" s="59" t="s">
        <v>47</v>
      </c>
      <c r="K1811" s="60" t="s">
        <v>47</v>
      </c>
      <c r="L1811" s="174" t="s">
        <v>272</v>
      </c>
      <c r="M1811" s="2" t="s">
        <v>272</v>
      </c>
      <c r="N1811" s="175" t="s">
        <v>272</v>
      </c>
      <c r="O1811" s="24" t="s">
        <v>272</v>
      </c>
      <c r="P1811" s="2" t="s">
        <v>272</v>
      </c>
      <c r="Q1811" s="2" t="s">
        <v>272</v>
      </c>
      <c r="R1811" s="2" t="s">
        <v>272</v>
      </c>
      <c r="S1811" s="2" t="s">
        <v>272</v>
      </c>
      <c r="T1811" s="2" t="s">
        <v>272</v>
      </c>
      <c r="U1811" s="25" t="s">
        <v>272</v>
      </c>
      <c r="V1811" s="24" t="s">
        <v>272</v>
      </c>
      <c r="W1811" s="2" t="s">
        <v>272</v>
      </c>
      <c r="X1811" s="2" t="s">
        <v>272</v>
      </c>
      <c r="Y1811" s="2" t="s">
        <v>272</v>
      </c>
      <c r="Z1811" s="175" t="s">
        <v>272</v>
      </c>
      <c r="AA1811" s="24" t="s">
        <v>272</v>
      </c>
      <c r="AB1811" s="2" t="s">
        <v>272</v>
      </c>
      <c r="AC1811" s="25" t="s">
        <v>272</v>
      </c>
      <c r="AD1811" s="174" t="s">
        <v>272</v>
      </c>
      <c r="AE1811" s="25" t="s">
        <v>272</v>
      </c>
      <c r="AF1811" s="180" t="s">
        <v>7</v>
      </c>
    </row>
    <row r="1812" spans="1:32">
      <c r="A1812" s="134" t="str">
        <f t="shared" si="28"/>
        <v>DKfa_02.1</v>
      </c>
      <c r="C1812" s="177" t="s">
        <v>15</v>
      </c>
      <c r="D1812" s="178" t="s">
        <v>2</v>
      </c>
      <c r="E1812" s="178" t="s">
        <v>611</v>
      </c>
      <c r="F1812" s="178" t="s">
        <v>612</v>
      </c>
      <c r="G1812" s="178" t="s">
        <v>540</v>
      </c>
      <c r="H1812" s="177" t="s">
        <v>52</v>
      </c>
      <c r="I1812" s="179" t="s">
        <v>643</v>
      </c>
      <c r="J1812" s="59" t="s">
        <v>2226</v>
      </c>
      <c r="K1812" s="60" t="s">
        <v>2268</v>
      </c>
      <c r="L1812" s="174" t="s">
        <v>272</v>
      </c>
      <c r="M1812" s="2" t="s">
        <v>272</v>
      </c>
      <c r="N1812" s="175" t="s">
        <v>272</v>
      </c>
      <c r="O1812" s="24" t="s">
        <v>272</v>
      </c>
      <c r="P1812" s="2" t="s">
        <v>272</v>
      </c>
      <c r="Q1812" s="2" t="s">
        <v>272</v>
      </c>
      <c r="R1812" s="2" t="s">
        <v>272</v>
      </c>
      <c r="S1812" s="2" t="s">
        <v>272</v>
      </c>
      <c r="T1812" s="2" t="s">
        <v>273</v>
      </c>
      <c r="U1812" s="25" t="s">
        <v>273</v>
      </c>
      <c r="V1812" s="24" t="s">
        <v>272</v>
      </c>
      <c r="W1812" s="2" t="s">
        <v>272</v>
      </c>
      <c r="X1812" s="2" t="s">
        <v>272</v>
      </c>
      <c r="Y1812" s="2" t="s">
        <v>272</v>
      </c>
      <c r="Z1812" s="175" t="s">
        <v>273</v>
      </c>
      <c r="AA1812" s="24" t="s">
        <v>273</v>
      </c>
      <c r="AB1812" s="2" t="s">
        <v>273</v>
      </c>
      <c r="AC1812" s="25" t="s">
        <v>273</v>
      </c>
      <c r="AD1812" s="174" t="s">
        <v>272</v>
      </c>
      <c r="AE1812" s="25" t="s">
        <v>272</v>
      </c>
      <c r="AF1812" s="180">
        <v>100</v>
      </c>
    </row>
    <row r="1813" spans="1:32">
      <c r="A1813" s="134" t="str">
        <f t="shared" si="28"/>
        <v>DKfa_02.2</v>
      </c>
      <c r="C1813" s="177" t="s">
        <v>15</v>
      </c>
      <c r="D1813" s="178" t="s">
        <v>2</v>
      </c>
      <c r="E1813" s="178" t="s">
        <v>613</v>
      </c>
      <c r="F1813" s="178" t="s">
        <v>614</v>
      </c>
      <c r="G1813" s="178" t="s">
        <v>540</v>
      </c>
      <c r="H1813" s="177" t="s">
        <v>52</v>
      </c>
      <c r="I1813" s="179" t="s">
        <v>643</v>
      </c>
      <c r="J1813" s="59" t="s">
        <v>2226</v>
      </c>
      <c r="K1813" s="60" t="s">
        <v>2269</v>
      </c>
      <c r="L1813" s="174" t="s">
        <v>272</v>
      </c>
      <c r="M1813" s="2" t="s">
        <v>272</v>
      </c>
      <c r="N1813" s="175" t="s">
        <v>272</v>
      </c>
      <c r="O1813" s="24" t="s">
        <v>272</v>
      </c>
      <c r="P1813" s="2" t="s">
        <v>272</v>
      </c>
      <c r="Q1813" s="2" t="s">
        <v>272</v>
      </c>
      <c r="R1813" s="2" t="s">
        <v>272</v>
      </c>
      <c r="S1813" s="2" t="s">
        <v>272</v>
      </c>
      <c r="T1813" s="2" t="s">
        <v>272</v>
      </c>
      <c r="U1813" s="25" t="s">
        <v>273</v>
      </c>
      <c r="V1813" s="24" t="s">
        <v>272</v>
      </c>
      <c r="W1813" s="2" t="s">
        <v>272</v>
      </c>
      <c r="X1813" s="2" t="s">
        <v>272</v>
      </c>
      <c r="Y1813" s="2" t="s">
        <v>272</v>
      </c>
      <c r="Z1813" s="175" t="s">
        <v>273</v>
      </c>
      <c r="AA1813" s="24" t="s">
        <v>273</v>
      </c>
      <c r="AB1813" s="2" t="s">
        <v>273</v>
      </c>
      <c r="AC1813" s="25" t="s">
        <v>273</v>
      </c>
      <c r="AD1813" s="174" t="s">
        <v>272</v>
      </c>
      <c r="AE1813" s="25" t="s">
        <v>272</v>
      </c>
      <c r="AF1813" s="180">
        <v>100</v>
      </c>
    </row>
    <row r="1814" spans="1:32">
      <c r="A1814" s="134" t="str">
        <f t="shared" si="28"/>
        <v>DKfa_02.2</v>
      </c>
      <c r="C1814" s="177" t="s">
        <v>15</v>
      </c>
      <c r="D1814" s="178" t="s">
        <v>2</v>
      </c>
      <c r="E1814" s="178" t="s">
        <v>613</v>
      </c>
      <c r="F1814" s="178" t="s">
        <v>614</v>
      </c>
      <c r="G1814" s="178" t="s">
        <v>540</v>
      </c>
      <c r="H1814" s="177" t="s">
        <v>52</v>
      </c>
      <c r="I1814" s="179" t="s">
        <v>643</v>
      </c>
      <c r="J1814" s="59" t="s">
        <v>2226</v>
      </c>
      <c r="K1814" s="60" t="s">
        <v>2270</v>
      </c>
      <c r="L1814" s="174" t="s">
        <v>272</v>
      </c>
      <c r="M1814" s="2" t="s">
        <v>272</v>
      </c>
      <c r="N1814" s="175" t="s">
        <v>272</v>
      </c>
      <c r="O1814" s="24" t="s">
        <v>272</v>
      </c>
      <c r="P1814" s="2" t="s">
        <v>272</v>
      </c>
      <c r="Q1814" s="2" t="s">
        <v>272</v>
      </c>
      <c r="R1814" s="2" t="s">
        <v>272</v>
      </c>
      <c r="S1814" s="2" t="s">
        <v>272</v>
      </c>
      <c r="T1814" s="2" t="s">
        <v>272</v>
      </c>
      <c r="U1814" s="25" t="s">
        <v>273</v>
      </c>
      <c r="V1814" s="24" t="s">
        <v>272</v>
      </c>
      <c r="W1814" s="2" t="s">
        <v>272</v>
      </c>
      <c r="X1814" s="2" t="s">
        <v>272</v>
      </c>
      <c r="Y1814" s="2" t="s">
        <v>272</v>
      </c>
      <c r="Z1814" s="175" t="s">
        <v>273</v>
      </c>
      <c r="AA1814" s="24" t="s">
        <v>273</v>
      </c>
      <c r="AB1814" s="2" t="s">
        <v>273</v>
      </c>
      <c r="AC1814" s="25" t="s">
        <v>273</v>
      </c>
      <c r="AD1814" s="174" t="s">
        <v>272</v>
      </c>
      <c r="AE1814" s="25" t="s">
        <v>272</v>
      </c>
      <c r="AF1814" s="180">
        <v>100</v>
      </c>
    </row>
    <row r="1815" spans="1:32">
      <c r="A1815" s="134" t="str">
        <f t="shared" si="28"/>
        <v>DKfa_03.1</v>
      </c>
      <c r="C1815" s="177" t="s">
        <v>15</v>
      </c>
      <c r="D1815" s="178" t="s">
        <v>2</v>
      </c>
      <c r="E1815" s="178" t="s">
        <v>615</v>
      </c>
      <c r="F1815" s="178" t="s">
        <v>616</v>
      </c>
      <c r="G1815" s="178" t="s">
        <v>540</v>
      </c>
      <c r="H1815" s="177" t="s">
        <v>52</v>
      </c>
      <c r="I1815" s="179" t="s">
        <v>53</v>
      </c>
      <c r="J1815" s="59" t="s">
        <v>2226</v>
      </c>
      <c r="K1815" s="60" t="s">
        <v>2271</v>
      </c>
      <c r="L1815" s="174" t="s">
        <v>272</v>
      </c>
      <c r="M1815" s="2" t="s">
        <v>272</v>
      </c>
      <c r="N1815" s="175" t="s">
        <v>272</v>
      </c>
      <c r="O1815" s="24" t="s">
        <v>272</v>
      </c>
      <c r="P1815" s="2" t="s">
        <v>672</v>
      </c>
      <c r="Q1815" s="2" t="s">
        <v>672</v>
      </c>
      <c r="R1815" s="2" t="s">
        <v>272</v>
      </c>
      <c r="S1815" s="2" t="s">
        <v>272</v>
      </c>
      <c r="T1815" s="2" t="s">
        <v>272</v>
      </c>
      <c r="U1815" s="25" t="s">
        <v>273</v>
      </c>
      <c r="V1815" s="24" t="s">
        <v>272</v>
      </c>
      <c r="W1815" s="2" t="s">
        <v>273</v>
      </c>
      <c r="X1815" s="2" t="s">
        <v>273</v>
      </c>
      <c r="Y1815" s="2" t="s">
        <v>273</v>
      </c>
      <c r="Z1815" s="175" t="s">
        <v>273</v>
      </c>
      <c r="AA1815" s="24" t="s">
        <v>272</v>
      </c>
      <c r="AB1815" s="2" t="s">
        <v>273</v>
      </c>
      <c r="AC1815" s="25" t="s">
        <v>273</v>
      </c>
      <c r="AD1815" s="174" t="s">
        <v>272</v>
      </c>
      <c r="AE1815" s="25" t="s">
        <v>273</v>
      </c>
      <c r="AF1815" s="180">
        <v>100</v>
      </c>
    </row>
    <row r="1816" spans="1:32">
      <c r="A1816" s="134" t="str">
        <f t="shared" si="28"/>
        <v>DKfa_03.1</v>
      </c>
      <c r="C1816" s="177" t="s">
        <v>15</v>
      </c>
      <c r="D1816" s="178" t="s">
        <v>2</v>
      </c>
      <c r="E1816" s="178" t="s">
        <v>615</v>
      </c>
      <c r="F1816" s="178" t="s">
        <v>616</v>
      </c>
      <c r="G1816" s="178" t="s">
        <v>540</v>
      </c>
      <c r="H1816" s="177" t="s">
        <v>52</v>
      </c>
      <c r="I1816" s="179" t="s">
        <v>53</v>
      </c>
      <c r="J1816" s="59" t="s">
        <v>2272</v>
      </c>
      <c r="K1816" s="60" t="s">
        <v>2273</v>
      </c>
      <c r="L1816" s="174" t="s">
        <v>272</v>
      </c>
      <c r="M1816" s="2" t="s">
        <v>272</v>
      </c>
      <c r="N1816" s="175" t="s">
        <v>272</v>
      </c>
      <c r="O1816" s="24" t="s">
        <v>272</v>
      </c>
      <c r="P1816" s="2" t="s">
        <v>672</v>
      </c>
      <c r="Q1816" s="2" t="s">
        <v>672</v>
      </c>
      <c r="R1816" s="2" t="s">
        <v>272</v>
      </c>
      <c r="S1816" s="2" t="s">
        <v>272</v>
      </c>
      <c r="T1816" s="2" t="s">
        <v>272</v>
      </c>
      <c r="U1816" s="25" t="s">
        <v>273</v>
      </c>
      <c r="V1816" s="24" t="s">
        <v>272</v>
      </c>
      <c r="W1816" s="2" t="s">
        <v>273</v>
      </c>
      <c r="X1816" s="2" t="s">
        <v>273</v>
      </c>
      <c r="Y1816" s="2" t="s">
        <v>273</v>
      </c>
      <c r="Z1816" s="175" t="s">
        <v>273</v>
      </c>
      <c r="AA1816" s="24" t="s">
        <v>272</v>
      </c>
      <c r="AB1816" s="2" t="s">
        <v>273</v>
      </c>
      <c r="AC1816" s="25" t="s">
        <v>273</v>
      </c>
      <c r="AD1816" s="174" t="s">
        <v>272</v>
      </c>
      <c r="AE1816" s="25" t="s">
        <v>273</v>
      </c>
      <c r="AF1816" s="180">
        <v>100</v>
      </c>
    </row>
    <row r="1817" spans="1:32">
      <c r="A1817" s="134" t="str">
        <f t="shared" si="28"/>
        <v>DKfa_03.1</v>
      </c>
      <c r="C1817" s="177" t="s">
        <v>15</v>
      </c>
      <c r="D1817" s="178" t="s">
        <v>2</v>
      </c>
      <c r="E1817" s="178" t="s">
        <v>615</v>
      </c>
      <c r="F1817" s="178" t="s">
        <v>616</v>
      </c>
      <c r="G1817" s="178" t="s">
        <v>540</v>
      </c>
      <c r="H1817" s="177" t="s">
        <v>52</v>
      </c>
      <c r="I1817" s="179" t="s">
        <v>53</v>
      </c>
      <c r="J1817" s="59" t="s">
        <v>2274</v>
      </c>
      <c r="K1817" s="60" t="s">
        <v>2273</v>
      </c>
      <c r="L1817" s="174" t="s">
        <v>272</v>
      </c>
      <c r="M1817" s="2" t="s">
        <v>272</v>
      </c>
      <c r="N1817" s="175" t="s">
        <v>272</v>
      </c>
      <c r="O1817" s="24" t="s">
        <v>272</v>
      </c>
      <c r="P1817" s="2" t="s">
        <v>672</v>
      </c>
      <c r="Q1817" s="2" t="s">
        <v>672</v>
      </c>
      <c r="R1817" s="2" t="s">
        <v>272</v>
      </c>
      <c r="S1817" s="2" t="s">
        <v>272</v>
      </c>
      <c r="T1817" s="2" t="s">
        <v>272</v>
      </c>
      <c r="U1817" s="25" t="s">
        <v>273</v>
      </c>
      <c r="V1817" s="24" t="s">
        <v>272</v>
      </c>
      <c r="W1817" s="2" t="s">
        <v>273</v>
      </c>
      <c r="X1817" s="2" t="s">
        <v>273</v>
      </c>
      <c r="Y1817" s="2" t="s">
        <v>273</v>
      </c>
      <c r="Z1817" s="175" t="s">
        <v>273</v>
      </c>
      <c r="AA1817" s="24" t="s">
        <v>272</v>
      </c>
      <c r="AB1817" s="2" t="s">
        <v>273</v>
      </c>
      <c r="AC1817" s="25" t="s">
        <v>273</v>
      </c>
      <c r="AD1817" s="174" t="s">
        <v>272</v>
      </c>
      <c r="AE1817" s="25" t="s">
        <v>273</v>
      </c>
      <c r="AF1817" s="180">
        <v>100</v>
      </c>
    </row>
    <row r="1818" spans="1:32">
      <c r="A1818" s="134" t="str">
        <f t="shared" si="28"/>
        <v>DKfa_03.1</v>
      </c>
      <c r="C1818" s="177" t="s">
        <v>15</v>
      </c>
      <c r="D1818" s="178" t="s">
        <v>2</v>
      </c>
      <c r="E1818" s="178" t="s">
        <v>615</v>
      </c>
      <c r="F1818" s="178" t="s">
        <v>616</v>
      </c>
      <c r="G1818" s="178" t="s">
        <v>540</v>
      </c>
      <c r="H1818" s="177" t="s">
        <v>52</v>
      </c>
      <c r="I1818" s="179" t="s">
        <v>53</v>
      </c>
      <c r="J1818" s="59" t="s">
        <v>2240</v>
      </c>
      <c r="K1818" s="60" t="s">
        <v>2273</v>
      </c>
      <c r="L1818" s="174" t="s">
        <v>272</v>
      </c>
      <c r="M1818" s="2" t="s">
        <v>272</v>
      </c>
      <c r="N1818" s="175" t="s">
        <v>272</v>
      </c>
      <c r="O1818" s="24" t="s">
        <v>272</v>
      </c>
      <c r="P1818" s="2" t="s">
        <v>672</v>
      </c>
      <c r="Q1818" s="2" t="s">
        <v>672</v>
      </c>
      <c r="R1818" s="2" t="s">
        <v>272</v>
      </c>
      <c r="S1818" s="2" t="s">
        <v>272</v>
      </c>
      <c r="T1818" s="2" t="s">
        <v>272</v>
      </c>
      <c r="U1818" s="25" t="s">
        <v>273</v>
      </c>
      <c r="V1818" s="24" t="s">
        <v>272</v>
      </c>
      <c r="W1818" s="2" t="s">
        <v>273</v>
      </c>
      <c r="X1818" s="2" t="s">
        <v>273</v>
      </c>
      <c r="Y1818" s="2" t="s">
        <v>273</v>
      </c>
      <c r="Z1818" s="175" t="s">
        <v>273</v>
      </c>
      <c r="AA1818" s="24" t="s">
        <v>272</v>
      </c>
      <c r="AB1818" s="2" t="s">
        <v>273</v>
      </c>
      <c r="AC1818" s="25" t="s">
        <v>273</v>
      </c>
      <c r="AD1818" s="174" t="s">
        <v>272</v>
      </c>
      <c r="AE1818" s="25" t="s">
        <v>273</v>
      </c>
      <c r="AF1818" s="180">
        <v>100</v>
      </c>
    </row>
    <row r="1819" spans="1:32">
      <c r="A1819" s="134" t="str">
        <f t="shared" si="28"/>
        <v>DKfa_03.1</v>
      </c>
      <c r="C1819" s="177" t="s">
        <v>15</v>
      </c>
      <c r="D1819" s="178" t="s">
        <v>2</v>
      </c>
      <c r="E1819" s="178" t="s">
        <v>615</v>
      </c>
      <c r="F1819" s="178" t="s">
        <v>616</v>
      </c>
      <c r="G1819" s="178" t="s">
        <v>540</v>
      </c>
      <c r="H1819" s="177" t="s">
        <v>52</v>
      </c>
      <c r="I1819" s="179" t="s">
        <v>53</v>
      </c>
      <c r="J1819" s="59" t="s">
        <v>2242</v>
      </c>
      <c r="K1819" s="60" t="s">
        <v>2273</v>
      </c>
      <c r="L1819" s="174" t="s">
        <v>272</v>
      </c>
      <c r="M1819" s="2" t="s">
        <v>272</v>
      </c>
      <c r="N1819" s="175" t="s">
        <v>272</v>
      </c>
      <c r="O1819" s="24" t="s">
        <v>272</v>
      </c>
      <c r="P1819" s="2" t="s">
        <v>672</v>
      </c>
      <c r="Q1819" s="2" t="s">
        <v>672</v>
      </c>
      <c r="R1819" s="2" t="s">
        <v>272</v>
      </c>
      <c r="S1819" s="2" t="s">
        <v>272</v>
      </c>
      <c r="T1819" s="2" t="s">
        <v>272</v>
      </c>
      <c r="U1819" s="25" t="s">
        <v>273</v>
      </c>
      <c r="V1819" s="24" t="s">
        <v>272</v>
      </c>
      <c r="W1819" s="2" t="s">
        <v>273</v>
      </c>
      <c r="X1819" s="2" t="s">
        <v>273</v>
      </c>
      <c r="Y1819" s="2" t="s">
        <v>273</v>
      </c>
      <c r="Z1819" s="175" t="s">
        <v>273</v>
      </c>
      <c r="AA1819" s="24" t="s">
        <v>272</v>
      </c>
      <c r="AB1819" s="2" t="s">
        <v>273</v>
      </c>
      <c r="AC1819" s="25" t="s">
        <v>273</v>
      </c>
      <c r="AD1819" s="174" t="s">
        <v>272</v>
      </c>
      <c r="AE1819" s="25" t="s">
        <v>273</v>
      </c>
      <c r="AF1819" s="180">
        <v>100</v>
      </c>
    </row>
    <row r="1820" spans="1:32">
      <c r="A1820" s="134" t="str">
        <f t="shared" si="28"/>
        <v>DKfa_03.1</v>
      </c>
      <c r="C1820" s="177" t="s">
        <v>15</v>
      </c>
      <c r="D1820" s="178" t="s">
        <v>2</v>
      </c>
      <c r="E1820" s="178" t="s">
        <v>615</v>
      </c>
      <c r="F1820" s="178" t="s">
        <v>616</v>
      </c>
      <c r="G1820" s="178" t="s">
        <v>540</v>
      </c>
      <c r="H1820" s="177" t="s">
        <v>52</v>
      </c>
      <c r="I1820" s="179" t="s">
        <v>53</v>
      </c>
      <c r="J1820" s="59" t="s">
        <v>2243</v>
      </c>
      <c r="K1820" s="60" t="s">
        <v>2273</v>
      </c>
      <c r="L1820" s="174" t="s">
        <v>272</v>
      </c>
      <c r="M1820" s="2" t="s">
        <v>272</v>
      </c>
      <c r="N1820" s="175" t="s">
        <v>272</v>
      </c>
      <c r="O1820" s="24" t="s">
        <v>272</v>
      </c>
      <c r="P1820" s="2" t="s">
        <v>672</v>
      </c>
      <c r="Q1820" s="2" t="s">
        <v>672</v>
      </c>
      <c r="R1820" s="2" t="s">
        <v>272</v>
      </c>
      <c r="S1820" s="2" t="s">
        <v>272</v>
      </c>
      <c r="T1820" s="2" t="s">
        <v>272</v>
      </c>
      <c r="U1820" s="25" t="s">
        <v>273</v>
      </c>
      <c r="V1820" s="24" t="s">
        <v>272</v>
      </c>
      <c r="W1820" s="2" t="s">
        <v>273</v>
      </c>
      <c r="X1820" s="2" t="s">
        <v>273</v>
      </c>
      <c r="Y1820" s="2" t="s">
        <v>273</v>
      </c>
      <c r="Z1820" s="175" t="s">
        <v>273</v>
      </c>
      <c r="AA1820" s="24" t="s">
        <v>272</v>
      </c>
      <c r="AB1820" s="2" t="s">
        <v>273</v>
      </c>
      <c r="AC1820" s="25" t="s">
        <v>273</v>
      </c>
      <c r="AD1820" s="174" t="s">
        <v>272</v>
      </c>
      <c r="AE1820" s="25" t="s">
        <v>273</v>
      </c>
      <c r="AF1820" s="180">
        <v>100</v>
      </c>
    </row>
    <row r="1821" spans="1:32">
      <c r="A1821" s="134" t="str">
        <f t="shared" si="28"/>
        <v>DKfa_03.1</v>
      </c>
      <c r="C1821" s="177" t="s">
        <v>15</v>
      </c>
      <c r="D1821" s="178" t="s">
        <v>2</v>
      </c>
      <c r="E1821" s="178" t="s">
        <v>615</v>
      </c>
      <c r="F1821" s="178" t="s">
        <v>616</v>
      </c>
      <c r="G1821" s="178" t="s">
        <v>540</v>
      </c>
      <c r="H1821" s="177" t="s">
        <v>52</v>
      </c>
      <c r="I1821" s="179" t="s">
        <v>53</v>
      </c>
      <c r="J1821" s="59" t="s">
        <v>2275</v>
      </c>
      <c r="K1821" s="60" t="s">
        <v>2273</v>
      </c>
      <c r="L1821" s="174" t="s">
        <v>272</v>
      </c>
      <c r="M1821" s="2" t="s">
        <v>272</v>
      </c>
      <c r="N1821" s="175" t="s">
        <v>272</v>
      </c>
      <c r="O1821" s="24" t="s">
        <v>272</v>
      </c>
      <c r="P1821" s="2" t="s">
        <v>672</v>
      </c>
      <c r="Q1821" s="2" t="s">
        <v>672</v>
      </c>
      <c r="R1821" s="2" t="s">
        <v>272</v>
      </c>
      <c r="S1821" s="2" t="s">
        <v>272</v>
      </c>
      <c r="T1821" s="2" t="s">
        <v>272</v>
      </c>
      <c r="U1821" s="25" t="s">
        <v>273</v>
      </c>
      <c r="V1821" s="24" t="s">
        <v>272</v>
      </c>
      <c r="W1821" s="2" t="s">
        <v>273</v>
      </c>
      <c r="X1821" s="2" t="s">
        <v>273</v>
      </c>
      <c r="Y1821" s="2" t="s">
        <v>273</v>
      </c>
      <c r="Z1821" s="175" t="s">
        <v>273</v>
      </c>
      <c r="AA1821" s="24" t="s">
        <v>272</v>
      </c>
      <c r="AB1821" s="2" t="s">
        <v>273</v>
      </c>
      <c r="AC1821" s="25" t="s">
        <v>273</v>
      </c>
      <c r="AD1821" s="174" t="s">
        <v>272</v>
      </c>
      <c r="AE1821" s="25" t="s">
        <v>273</v>
      </c>
      <c r="AF1821" s="180">
        <v>100</v>
      </c>
    </row>
    <row r="1822" spans="1:32">
      <c r="A1822" s="134" t="str">
        <f t="shared" si="28"/>
        <v>DKfa_03.1</v>
      </c>
      <c r="C1822" s="177" t="s">
        <v>15</v>
      </c>
      <c r="D1822" s="178" t="s">
        <v>2</v>
      </c>
      <c r="E1822" s="178" t="s">
        <v>615</v>
      </c>
      <c r="F1822" s="178" t="s">
        <v>616</v>
      </c>
      <c r="G1822" s="178" t="s">
        <v>540</v>
      </c>
      <c r="H1822" s="177" t="s">
        <v>52</v>
      </c>
      <c r="I1822" s="179" t="s">
        <v>53</v>
      </c>
      <c r="J1822" s="59" t="s">
        <v>2276</v>
      </c>
      <c r="K1822" s="60" t="s">
        <v>2273</v>
      </c>
      <c r="L1822" s="174" t="s">
        <v>272</v>
      </c>
      <c r="M1822" s="2" t="s">
        <v>272</v>
      </c>
      <c r="N1822" s="175" t="s">
        <v>272</v>
      </c>
      <c r="O1822" s="24" t="s">
        <v>272</v>
      </c>
      <c r="P1822" s="2" t="s">
        <v>672</v>
      </c>
      <c r="Q1822" s="2" t="s">
        <v>672</v>
      </c>
      <c r="R1822" s="2" t="s">
        <v>272</v>
      </c>
      <c r="S1822" s="2" t="s">
        <v>272</v>
      </c>
      <c r="T1822" s="2" t="s">
        <v>272</v>
      </c>
      <c r="U1822" s="25" t="s">
        <v>273</v>
      </c>
      <c r="V1822" s="24" t="s">
        <v>272</v>
      </c>
      <c r="W1822" s="2" t="s">
        <v>273</v>
      </c>
      <c r="X1822" s="2" t="s">
        <v>273</v>
      </c>
      <c r="Y1822" s="2" t="s">
        <v>273</v>
      </c>
      <c r="Z1822" s="175" t="s">
        <v>273</v>
      </c>
      <c r="AA1822" s="24" t="s">
        <v>272</v>
      </c>
      <c r="AB1822" s="2" t="s">
        <v>273</v>
      </c>
      <c r="AC1822" s="25" t="s">
        <v>273</v>
      </c>
      <c r="AD1822" s="174" t="s">
        <v>272</v>
      </c>
      <c r="AE1822" s="25" t="s">
        <v>273</v>
      </c>
      <c r="AF1822" s="180">
        <v>100</v>
      </c>
    </row>
    <row r="1823" spans="1:32">
      <c r="A1823" s="134" t="str">
        <f t="shared" si="28"/>
        <v>DKfa_03.1</v>
      </c>
      <c r="C1823" s="177" t="s">
        <v>15</v>
      </c>
      <c r="D1823" s="178" t="s">
        <v>2</v>
      </c>
      <c r="E1823" s="178" t="s">
        <v>615</v>
      </c>
      <c r="F1823" s="178" t="s">
        <v>616</v>
      </c>
      <c r="G1823" s="178" t="s">
        <v>540</v>
      </c>
      <c r="H1823" s="177" t="s">
        <v>52</v>
      </c>
      <c r="I1823" s="179" t="s">
        <v>53</v>
      </c>
      <c r="J1823" s="59" t="s">
        <v>2277</v>
      </c>
      <c r="K1823" s="60" t="s">
        <v>2273</v>
      </c>
      <c r="L1823" s="174" t="s">
        <v>272</v>
      </c>
      <c r="M1823" s="2" t="s">
        <v>272</v>
      </c>
      <c r="N1823" s="175" t="s">
        <v>272</v>
      </c>
      <c r="O1823" s="24" t="s">
        <v>272</v>
      </c>
      <c r="P1823" s="2" t="s">
        <v>672</v>
      </c>
      <c r="Q1823" s="2" t="s">
        <v>672</v>
      </c>
      <c r="R1823" s="2" t="s">
        <v>272</v>
      </c>
      <c r="S1823" s="2" t="s">
        <v>272</v>
      </c>
      <c r="T1823" s="2" t="s">
        <v>272</v>
      </c>
      <c r="U1823" s="25" t="s">
        <v>273</v>
      </c>
      <c r="V1823" s="24" t="s">
        <v>272</v>
      </c>
      <c r="W1823" s="2" t="s">
        <v>273</v>
      </c>
      <c r="X1823" s="2" t="s">
        <v>273</v>
      </c>
      <c r="Y1823" s="2" t="s">
        <v>273</v>
      </c>
      <c r="Z1823" s="175" t="s">
        <v>273</v>
      </c>
      <c r="AA1823" s="24" t="s">
        <v>272</v>
      </c>
      <c r="AB1823" s="2" t="s">
        <v>273</v>
      </c>
      <c r="AC1823" s="25" t="s">
        <v>273</v>
      </c>
      <c r="AD1823" s="174" t="s">
        <v>272</v>
      </c>
      <c r="AE1823" s="25" t="s">
        <v>273</v>
      </c>
      <c r="AF1823" s="180">
        <v>100</v>
      </c>
    </row>
    <row r="1824" spans="1:32">
      <c r="A1824" s="134" t="str">
        <f t="shared" si="28"/>
        <v>DKfa_03.1</v>
      </c>
      <c r="C1824" s="177" t="s">
        <v>15</v>
      </c>
      <c r="D1824" s="178" t="s">
        <v>2</v>
      </c>
      <c r="E1824" s="178" t="s">
        <v>615</v>
      </c>
      <c r="F1824" s="178" t="s">
        <v>616</v>
      </c>
      <c r="G1824" s="178" t="s">
        <v>540</v>
      </c>
      <c r="H1824" s="177" t="s">
        <v>52</v>
      </c>
      <c r="I1824" s="179" t="s">
        <v>53</v>
      </c>
      <c r="J1824" s="59" t="s">
        <v>2278</v>
      </c>
      <c r="K1824" s="60" t="s">
        <v>2273</v>
      </c>
      <c r="L1824" s="174" t="s">
        <v>272</v>
      </c>
      <c r="M1824" s="2" t="s">
        <v>272</v>
      </c>
      <c r="N1824" s="175" t="s">
        <v>272</v>
      </c>
      <c r="O1824" s="24" t="s">
        <v>272</v>
      </c>
      <c r="P1824" s="2" t="s">
        <v>672</v>
      </c>
      <c r="Q1824" s="2" t="s">
        <v>672</v>
      </c>
      <c r="R1824" s="2" t="s">
        <v>272</v>
      </c>
      <c r="S1824" s="2" t="s">
        <v>272</v>
      </c>
      <c r="T1824" s="2" t="s">
        <v>272</v>
      </c>
      <c r="U1824" s="25" t="s">
        <v>273</v>
      </c>
      <c r="V1824" s="24" t="s">
        <v>272</v>
      </c>
      <c r="W1824" s="2" t="s">
        <v>273</v>
      </c>
      <c r="X1824" s="2" t="s">
        <v>273</v>
      </c>
      <c r="Y1824" s="2" t="s">
        <v>273</v>
      </c>
      <c r="Z1824" s="175" t="s">
        <v>273</v>
      </c>
      <c r="AA1824" s="24" t="s">
        <v>272</v>
      </c>
      <c r="AB1824" s="2" t="s">
        <v>273</v>
      </c>
      <c r="AC1824" s="25" t="s">
        <v>273</v>
      </c>
      <c r="AD1824" s="174" t="s">
        <v>272</v>
      </c>
      <c r="AE1824" s="25" t="s">
        <v>273</v>
      </c>
      <c r="AF1824" s="180">
        <v>100</v>
      </c>
    </row>
    <row r="1825" spans="1:32">
      <c r="A1825" s="134" t="str">
        <f t="shared" si="28"/>
        <v>DKfa_03.2</v>
      </c>
      <c r="C1825" s="177" t="s">
        <v>15</v>
      </c>
      <c r="D1825" s="178" t="s">
        <v>2</v>
      </c>
      <c r="E1825" s="178" t="s">
        <v>617</v>
      </c>
      <c r="F1825" s="178" t="s">
        <v>618</v>
      </c>
      <c r="G1825" s="178" t="s">
        <v>540</v>
      </c>
      <c r="H1825" s="177" t="s">
        <v>52</v>
      </c>
      <c r="I1825" s="179" t="s">
        <v>643</v>
      </c>
      <c r="J1825" s="59" t="s">
        <v>2226</v>
      </c>
      <c r="K1825" s="60" t="s">
        <v>2279</v>
      </c>
      <c r="L1825" s="174" t="s">
        <v>272</v>
      </c>
      <c r="M1825" s="2" t="s">
        <v>272</v>
      </c>
      <c r="N1825" s="175" t="s">
        <v>272</v>
      </c>
      <c r="O1825" s="24" t="s">
        <v>272</v>
      </c>
      <c r="P1825" s="2" t="s">
        <v>272</v>
      </c>
      <c r="Q1825" s="2" t="s">
        <v>273</v>
      </c>
      <c r="R1825" s="2" t="s">
        <v>273</v>
      </c>
      <c r="S1825" s="2" t="s">
        <v>272</v>
      </c>
      <c r="T1825" s="2" t="s">
        <v>272</v>
      </c>
      <c r="U1825" s="25" t="s">
        <v>273</v>
      </c>
      <c r="V1825" s="24" t="s">
        <v>272</v>
      </c>
      <c r="W1825" s="2" t="s">
        <v>272</v>
      </c>
      <c r="X1825" s="2" t="s">
        <v>272</v>
      </c>
      <c r="Y1825" s="2" t="s">
        <v>272</v>
      </c>
      <c r="Z1825" s="175" t="s">
        <v>273</v>
      </c>
      <c r="AA1825" s="24" t="s">
        <v>272</v>
      </c>
      <c r="AB1825" s="2" t="s">
        <v>273</v>
      </c>
      <c r="AC1825" s="25" t="s">
        <v>272</v>
      </c>
      <c r="AD1825" s="174" t="s">
        <v>272</v>
      </c>
      <c r="AE1825" s="25" t="s">
        <v>272</v>
      </c>
      <c r="AF1825" s="180">
        <v>100</v>
      </c>
    </row>
    <row r="1826" spans="1:32">
      <c r="A1826" s="134" t="str">
        <f t="shared" si="28"/>
        <v>DKfa_03.2</v>
      </c>
      <c r="C1826" s="177" t="s">
        <v>15</v>
      </c>
      <c r="D1826" s="178" t="s">
        <v>2</v>
      </c>
      <c r="E1826" s="178" t="s">
        <v>617</v>
      </c>
      <c r="F1826" s="178" t="s">
        <v>618</v>
      </c>
      <c r="G1826" s="178" t="s">
        <v>540</v>
      </c>
      <c r="H1826" s="177" t="s">
        <v>52</v>
      </c>
      <c r="I1826" s="179" t="s">
        <v>643</v>
      </c>
      <c r="J1826" s="59" t="s">
        <v>2280</v>
      </c>
      <c r="K1826" s="60" t="s">
        <v>2281</v>
      </c>
      <c r="L1826" s="174" t="s">
        <v>272</v>
      </c>
      <c r="M1826" s="2" t="s">
        <v>272</v>
      </c>
      <c r="N1826" s="175" t="s">
        <v>272</v>
      </c>
      <c r="O1826" s="24" t="s">
        <v>272</v>
      </c>
      <c r="P1826" s="2" t="s">
        <v>272</v>
      </c>
      <c r="Q1826" s="2" t="s">
        <v>273</v>
      </c>
      <c r="R1826" s="2" t="s">
        <v>273</v>
      </c>
      <c r="S1826" s="2" t="s">
        <v>272</v>
      </c>
      <c r="T1826" s="2" t="s">
        <v>272</v>
      </c>
      <c r="U1826" s="25" t="s">
        <v>273</v>
      </c>
      <c r="V1826" s="24" t="s">
        <v>272</v>
      </c>
      <c r="W1826" s="2" t="s">
        <v>272</v>
      </c>
      <c r="X1826" s="2" t="s">
        <v>272</v>
      </c>
      <c r="Y1826" s="2" t="s">
        <v>273</v>
      </c>
      <c r="Z1826" s="175" t="s">
        <v>273</v>
      </c>
      <c r="AA1826" s="24" t="s">
        <v>272</v>
      </c>
      <c r="AB1826" s="2" t="s">
        <v>273</v>
      </c>
      <c r="AC1826" s="25" t="s">
        <v>272</v>
      </c>
      <c r="AD1826" s="174" t="s">
        <v>272</v>
      </c>
      <c r="AE1826" s="25" t="s">
        <v>273</v>
      </c>
      <c r="AF1826" s="180">
        <v>100</v>
      </c>
    </row>
    <row r="1827" spans="1:32">
      <c r="A1827" s="134" t="str">
        <f t="shared" si="28"/>
        <v>DKfa_03.3</v>
      </c>
      <c r="C1827" s="177" t="s">
        <v>15</v>
      </c>
      <c r="D1827" s="178" t="s">
        <v>2</v>
      </c>
      <c r="E1827" s="178" t="s">
        <v>619</v>
      </c>
      <c r="F1827" s="178" t="s">
        <v>620</v>
      </c>
      <c r="G1827" s="178" t="s">
        <v>540</v>
      </c>
      <c r="H1827" s="177" t="s">
        <v>52</v>
      </c>
      <c r="I1827" s="179" t="s">
        <v>643</v>
      </c>
      <c r="J1827" s="59" t="s">
        <v>2226</v>
      </c>
      <c r="K1827" s="60" t="s">
        <v>2282</v>
      </c>
      <c r="L1827" s="174" t="s">
        <v>272</v>
      </c>
      <c r="M1827" s="2" t="s">
        <v>272</v>
      </c>
      <c r="N1827" s="175" t="s">
        <v>272</v>
      </c>
      <c r="O1827" s="24" t="s">
        <v>272</v>
      </c>
      <c r="P1827" s="2" t="s">
        <v>272</v>
      </c>
      <c r="Q1827" s="2" t="s">
        <v>273</v>
      </c>
      <c r="R1827" s="2" t="s">
        <v>273</v>
      </c>
      <c r="S1827" s="2" t="s">
        <v>272</v>
      </c>
      <c r="T1827" s="2" t="s">
        <v>273</v>
      </c>
      <c r="U1827" s="25" t="s">
        <v>273</v>
      </c>
      <c r="V1827" s="24" t="s">
        <v>272</v>
      </c>
      <c r="W1827" s="2" t="s">
        <v>272</v>
      </c>
      <c r="X1827" s="2" t="s">
        <v>272</v>
      </c>
      <c r="Y1827" s="2" t="s">
        <v>272</v>
      </c>
      <c r="Z1827" s="175" t="s">
        <v>273</v>
      </c>
      <c r="AA1827" s="24" t="s">
        <v>272</v>
      </c>
      <c r="AB1827" s="2" t="s">
        <v>272</v>
      </c>
      <c r="AC1827" s="25" t="s">
        <v>272</v>
      </c>
      <c r="AD1827" s="174" t="s">
        <v>272</v>
      </c>
      <c r="AE1827" s="25" t="s">
        <v>272</v>
      </c>
      <c r="AF1827" s="180">
        <v>100</v>
      </c>
    </row>
    <row r="1828" spans="1:32">
      <c r="A1828" s="134" t="str">
        <f t="shared" si="28"/>
        <v>DKfa_04.1</v>
      </c>
      <c r="C1828" s="177" t="s">
        <v>15</v>
      </c>
      <c r="D1828" s="178" t="s">
        <v>2</v>
      </c>
      <c r="E1828" s="178" t="s">
        <v>621</v>
      </c>
      <c r="F1828" s="178" t="s">
        <v>622</v>
      </c>
      <c r="G1828" s="178" t="s">
        <v>533</v>
      </c>
      <c r="H1828" s="177" t="s">
        <v>52</v>
      </c>
      <c r="I1828" s="179" t="s">
        <v>643</v>
      </c>
      <c r="J1828" s="59" t="s">
        <v>2226</v>
      </c>
      <c r="K1828" s="60" t="s">
        <v>2283</v>
      </c>
      <c r="L1828" s="174" t="s">
        <v>272</v>
      </c>
      <c r="M1828" s="2" t="s">
        <v>272</v>
      </c>
      <c r="N1828" s="175" t="s">
        <v>272</v>
      </c>
      <c r="O1828" s="24"/>
      <c r="P1828" s="2"/>
      <c r="Q1828" s="2"/>
      <c r="R1828" s="2"/>
      <c r="S1828" s="2"/>
      <c r="T1828" s="2"/>
      <c r="U1828" s="25"/>
      <c r="V1828" s="24"/>
      <c r="W1828" s="2"/>
      <c r="X1828" s="2"/>
      <c r="Y1828" s="2"/>
      <c r="Z1828" s="175"/>
      <c r="AA1828" s="24"/>
      <c r="AB1828" s="2"/>
      <c r="AC1828" s="25"/>
      <c r="AD1828" s="174"/>
      <c r="AE1828" s="25"/>
      <c r="AF1828" s="180">
        <v>100</v>
      </c>
    </row>
    <row r="1829" spans="1:32">
      <c r="A1829" s="134" t="str">
        <f t="shared" si="28"/>
        <v>DKfa_04.1</v>
      </c>
      <c r="C1829" s="177" t="s">
        <v>15</v>
      </c>
      <c r="D1829" s="178" t="s">
        <v>2</v>
      </c>
      <c r="E1829" s="178" t="s">
        <v>621</v>
      </c>
      <c r="F1829" s="178" t="s">
        <v>622</v>
      </c>
      <c r="G1829" s="178" t="s">
        <v>533</v>
      </c>
      <c r="H1829" s="177" t="s">
        <v>52</v>
      </c>
      <c r="I1829" s="179" t="s">
        <v>643</v>
      </c>
      <c r="J1829" s="59" t="s">
        <v>2226</v>
      </c>
      <c r="K1829" s="60" t="s">
        <v>2284</v>
      </c>
      <c r="L1829" s="174" t="s">
        <v>272</v>
      </c>
      <c r="M1829" s="2" t="s">
        <v>272</v>
      </c>
      <c r="N1829" s="175" t="s">
        <v>272</v>
      </c>
      <c r="O1829" s="24"/>
      <c r="P1829" s="2"/>
      <c r="Q1829" s="2"/>
      <c r="R1829" s="2"/>
      <c r="S1829" s="2"/>
      <c r="T1829" s="2"/>
      <c r="U1829" s="25"/>
      <c r="V1829" s="24"/>
      <c r="W1829" s="2"/>
      <c r="X1829" s="2"/>
      <c r="Y1829" s="2"/>
      <c r="Z1829" s="175"/>
      <c r="AA1829" s="24"/>
      <c r="AB1829" s="2"/>
      <c r="AC1829" s="25"/>
      <c r="AD1829" s="174"/>
      <c r="AE1829" s="25"/>
      <c r="AF1829" s="180">
        <v>100</v>
      </c>
    </row>
    <row r="1830" spans="1:32">
      <c r="A1830" s="134" t="str">
        <f t="shared" si="28"/>
        <v>DKst_01.1</v>
      </c>
      <c r="C1830" s="177" t="s">
        <v>15</v>
      </c>
      <c r="D1830" s="178" t="s">
        <v>3</v>
      </c>
      <c r="E1830" s="178" t="s">
        <v>623</v>
      </c>
      <c r="F1830" s="178" t="s">
        <v>624</v>
      </c>
      <c r="G1830" s="178" t="s">
        <v>533</v>
      </c>
      <c r="H1830" s="177" t="s">
        <v>52</v>
      </c>
      <c r="I1830" s="179" t="s">
        <v>643</v>
      </c>
      <c r="J1830" s="59" t="s">
        <v>2285</v>
      </c>
      <c r="K1830" s="60" t="s">
        <v>2286</v>
      </c>
      <c r="L1830" s="174" t="s">
        <v>272</v>
      </c>
      <c r="M1830" s="2" t="s">
        <v>272</v>
      </c>
      <c r="N1830" s="175" t="s">
        <v>272</v>
      </c>
      <c r="O1830" s="24"/>
      <c r="P1830" s="2"/>
      <c r="Q1830" s="2"/>
      <c r="R1830" s="2"/>
      <c r="S1830" s="2"/>
      <c r="T1830" s="2"/>
      <c r="U1830" s="25"/>
      <c r="V1830" s="24"/>
      <c r="W1830" s="2"/>
      <c r="X1830" s="2"/>
      <c r="Y1830" s="2"/>
      <c r="Z1830" s="175"/>
      <c r="AA1830" s="24"/>
      <c r="AB1830" s="2"/>
      <c r="AC1830" s="25"/>
      <c r="AD1830" s="174"/>
      <c r="AE1830" s="25"/>
      <c r="AF1830" s="180">
        <v>100</v>
      </c>
    </row>
    <row r="1831" spans="1:32">
      <c r="A1831" s="134" t="str">
        <f t="shared" si="28"/>
        <v>DKst_01.1</v>
      </c>
      <c r="C1831" s="177" t="s">
        <v>15</v>
      </c>
      <c r="D1831" s="178" t="s">
        <v>3</v>
      </c>
      <c r="E1831" s="178" t="s">
        <v>623</v>
      </c>
      <c r="F1831" s="178" t="s">
        <v>624</v>
      </c>
      <c r="G1831" s="178" t="s">
        <v>533</v>
      </c>
      <c r="H1831" s="177" t="s">
        <v>52</v>
      </c>
      <c r="I1831" s="179" t="s">
        <v>643</v>
      </c>
      <c r="J1831" s="59" t="s">
        <v>2287</v>
      </c>
      <c r="K1831" s="60" t="s">
        <v>2288</v>
      </c>
      <c r="L1831" s="174" t="s">
        <v>272</v>
      </c>
      <c r="M1831" s="2" t="s">
        <v>272</v>
      </c>
      <c r="N1831" s="175" t="s">
        <v>272</v>
      </c>
      <c r="O1831" s="24"/>
      <c r="P1831" s="2"/>
      <c r="Q1831" s="2"/>
      <c r="R1831" s="2"/>
      <c r="S1831" s="2"/>
      <c r="T1831" s="2"/>
      <c r="U1831" s="25"/>
      <c r="V1831" s="24"/>
      <c r="W1831" s="2"/>
      <c r="X1831" s="2"/>
      <c r="Y1831" s="2"/>
      <c r="Z1831" s="175"/>
      <c r="AA1831" s="24"/>
      <c r="AB1831" s="2"/>
      <c r="AC1831" s="25"/>
      <c r="AD1831" s="174"/>
      <c r="AE1831" s="25"/>
      <c r="AF1831" s="180">
        <v>100</v>
      </c>
    </row>
    <row r="1832" spans="1:32">
      <c r="A1832" s="134" t="str">
        <f t="shared" si="28"/>
        <v>DKst_01.2</v>
      </c>
      <c r="C1832" s="177" t="s">
        <v>15</v>
      </c>
      <c r="D1832" s="178" t="s">
        <v>3</v>
      </c>
      <c r="E1832" s="178" t="s">
        <v>625</v>
      </c>
      <c r="F1832" s="178" t="s">
        <v>626</v>
      </c>
      <c r="G1832" s="178" t="s">
        <v>533</v>
      </c>
      <c r="H1832" s="177" t="s">
        <v>52</v>
      </c>
      <c r="I1832" s="179" t="s">
        <v>643</v>
      </c>
      <c r="J1832" s="59" t="s">
        <v>2289</v>
      </c>
      <c r="K1832" s="60" t="s">
        <v>2290</v>
      </c>
      <c r="L1832" s="174" t="s">
        <v>272</v>
      </c>
      <c r="M1832" s="2" t="s">
        <v>272</v>
      </c>
      <c r="N1832" s="175" t="s">
        <v>272</v>
      </c>
      <c r="O1832" s="24"/>
      <c r="P1832" s="2"/>
      <c r="Q1832" s="2"/>
      <c r="R1832" s="2"/>
      <c r="S1832" s="2"/>
      <c r="T1832" s="2"/>
      <c r="U1832" s="25"/>
      <c r="V1832" s="24"/>
      <c r="W1832" s="2"/>
      <c r="X1832" s="2"/>
      <c r="Y1832" s="2"/>
      <c r="Z1832" s="175"/>
      <c r="AA1832" s="24"/>
      <c r="AB1832" s="2"/>
      <c r="AC1832" s="25"/>
      <c r="AD1832" s="174"/>
      <c r="AE1832" s="25"/>
      <c r="AF1832" s="180">
        <v>100</v>
      </c>
    </row>
    <row r="1833" spans="1:32">
      <c r="A1833" s="134" t="str">
        <f t="shared" si="28"/>
        <v>DKst_01.2</v>
      </c>
      <c r="C1833" s="177" t="s">
        <v>15</v>
      </c>
      <c r="D1833" s="178" t="s">
        <v>3</v>
      </c>
      <c r="E1833" s="178" t="s">
        <v>625</v>
      </c>
      <c r="F1833" s="178" t="s">
        <v>626</v>
      </c>
      <c r="G1833" s="178" t="s">
        <v>533</v>
      </c>
      <c r="H1833" s="177" t="s">
        <v>52</v>
      </c>
      <c r="I1833" s="179" t="s">
        <v>643</v>
      </c>
      <c r="J1833" s="59" t="s">
        <v>2287</v>
      </c>
      <c r="K1833" s="60" t="s">
        <v>2286</v>
      </c>
      <c r="L1833" s="174" t="s">
        <v>272</v>
      </c>
      <c r="M1833" s="2" t="s">
        <v>272</v>
      </c>
      <c r="N1833" s="175" t="s">
        <v>272</v>
      </c>
      <c r="O1833" s="24"/>
      <c r="P1833" s="2"/>
      <c r="Q1833" s="2"/>
      <c r="R1833" s="2"/>
      <c r="S1833" s="2"/>
      <c r="T1833" s="2"/>
      <c r="U1833" s="25"/>
      <c r="V1833" s="24"/>
      <c r="W1833" s="2"/>
      <c r="X1833" s="2"/>
      <c r="Y1833" s="2"/>
      <c r="Z1833" s="175"/>
      <c r="AA1833" s="24"/>
      <c r="AB1833" s="2"/>
      <c r="AC1833" s="25"/>
      <c r="AD1833" s="174"/>
      <c r="AE1833" s="25"/>
      <c r="AF1833" s="180">
        <v>100</v>
      </c>
    </row>
    <row r="1834" spans="1:32">
      <c r="A1834" s="134" t="str">
        <f t="shared" si="28"/>
        <v>DKst_02.2</v>
      </c>
      <c r="C1834" s="177" t="s">
        <v>15</v>
      </c>
      <c r="D1834" s="178" t="s">
        <v>3</v>
      </c>
      <c r="E1834" s="178" t="s">
        <v>627</v>
      </c>
      <c r="F1834" s="178" t="s">
        <v>628</v>
      </c>
      <c r="G1834" s="178" t="s">
        <v>540</v>
      </c>
      <c r="H1834" s="177" t="s">
        <v>52</v>
      </c>
      <c r="I1834" s="179" t="s">
        <v>643</v>
      </c>
      <c r="J1834" s="59" t="s">
        <v>2226</v>
      </c>
      <c r="K1834" s="60" t="s">
        <v>2291</v>
      </c>
      <c r="L1834" s="174" t="s">
        <v>272</v>
      </c>
      <c r="M1834" s="2" t="s">
        <v>272</v>
      </c>
      <c r="N1834" s="175" t="s">
        <v>272</v>
      </c>
      <c r="O1834" s="24" t="s">
        <v>272</v>
      </c>
      <c r="P1834" s="2" t="s">
        <v>272</v>
      </c>
      <c r="Q1834" s="2" t="s">
        <v>272</v>
      </c>
      <c r="R1834" s="2" t="s">
        <v>272</v>
      </c>
      <c r="S1834" s="2" t="s">
        <v>272</v>
      </c>
      <c r="T1834" s="2" t="s">
        <v>272</v>
      </c>
      <c r="U1834" s="25" t="s">
        <v>273</v>
      </c>
      <c r="V1834" s="24" t="s">
        <v>272</v>
      </c>
      <c r="W1834" s="2" t="s">
        <v>272</v>
      </c>
      <c r="X1834" s="2" t="s">
        <v>272</v>
      </c>
      <c r="Y1834" s="2" t="s">
        <v>273</v>
      </c>
      <c r="Z1834" s="175" t="s">
        <v>273</v>
      </c>
      <c r="AA1834" s="24" t="s">
        <v>272</v>
      </c>
      <c r="AB1834" s="2" t="s">
        <v>272</v>
      </c>
      <c r="AC1834" s="25" t="s">
        <v>272</v>
      </c>
      <c r="AD1834" s="174" t="s">
        <v>272</v>
      </c>
      <c r="AE1834" s="25" t="s">
        <v>272</v>
      </c>
      <c r="AF1834" s="180">
        <v>100</v>
      </c>
    </row>
    <row r="1835" spans="1:32">
      <c r="A1835" s="134" t="str">
        <f t="shared" si="28"/>
        <v>DKst_02.3</v>
      </c>
      <c r="C1835" s="177" t="s">
        <v>15</v>
      </c>
      <c r="D1835" s="178" t="s">
        <v>3</v>
      </c>
      <c r="E1835" s="178" t="s">
        <v>629</v>
      </c>
      <c r="F1835" s="178" t="s">
        <v>630</v>
      </c>
      <c r="G1835" s="178" t="s">
        <v>540</v>
      </c>
      <c r="H1835" s="177" t="s">
        <v>52</v>
      </c>
      <c r="I1835" s="179" t="s">
        <v>643</v>
      </c>
      <c r="J1835" s="59" t="s">
        <v>2226</v>
      </c>
      <c r="K1835" s="60" t="s">
        <v>2292</v>
      </c>
      <c r="L1835" s="174" t="s">
        <v>272</v>
      </c>
      <c r="M1835" s="2" t="s">
        <v>272</v>
      </c>
      <c r="N1835" s="175" t="s">
        <v>272</v>
      </c>
      <c r="O1835" s="24" t="s">
        <v>272</v>
      </c>
      <c r="P1835" s="2" t="s">
        <v>272</v>
      </c>
      <c r="Q1835" s="2" t="s">
        <v>273</v>
      </c>
      <c r="R1835" s="2" t="s">
        <v>273</v>
      </c>
      <c r="S1835" s="2" t="s">
        <v>272</v>
      </c>
      <c r="T1835" s="2" t="s">
        <v>273</v>
      </c>
      <c r="U1835" s="25" t="s">
        <v>273</v>
      </c>
      <c r="V1835" s="24" t="s">
        <v>272</v>
      </c>
      <c r="W1835" s="2" t="s">
        <v>272</v>
      </c>
      <c r="X1835" s="2" t="s">
        <v>272</v>
      </c>
      <c r="Y1835" s="2" t="s">
        <v>273</v>
      </c>
      <c r="Z1835" s="175" t="s">
        <v>273</v>
      </c>
      <c r="AA1835" s="24" t="s">
        <v>272</v>
      </c>
      <c r="AB1835" s="2" t="s">
        <v>273</v>
      </c>
      <c r="AC1835" s="25" t="s">
        <v>272</v>
      </c>
      <c r="AD1835" s="174" t="s">
        <v>272</v>
      </c>
      <c r="AE1835" s="25" t="s">
        <v>272</v>
      </c>
      <c r="AF1835" s="180">
        <v>100</v>
      </c>
    </row>
    <row r="1836" spans="1:32">
      <c r="A1836" s="134" t="str">
        <f t="shared" si="28"/>
        <v>DKst_02.4</v>
      </c>
      <c r="C1836" s="177" t="s">
        <v>15</v>
      </c>
      <c r="D1836" s="178" t="s">
        <v>3</v>
      </c>
      <c r="E1836" s="178" t="s">
        <v>631</v>
      </c>
      <c r="F1836" s="178" t="s">
        <v>632</v>
      </c>
      <c r="G1836" s="178" t="s">
        <v>533</v>
      </c>
      <c r="H1836" s="177" t="s">
        <v>52</v>
      </c>
      <c r="I1836" s="179" t="s">
        <v>643</v>
      </c>
      <c r="J1836" s="59" t="s">
        <v>2293</v>
      </c>
      <c r="K1836" s="60" t="s">
        <v>2294</v>
      </c>
      <c r="L1836" s="174" t="s">
        <v>272</v>
      </c>
      <c r="M1836" s="2" t="s">
        <v>272</v>
      </c>
      <c r="N1836" s="175" t="s">
        <v>272</v>
      </c>
      <c r="O1836" s="24"/>
      <c r="P1836" s="2"/>
      <c r="Q1836" s="2"/>
      <c r="R1836" s="2"/>
      <c r="S1836" s="2"/>
      <c r="T1836" s="2"/>
      <c r="U1836" s="25"/>
      <c r="V1836" s="24"/>
      <c r="W1836" s="2"/>
      <c r="X1836" s="2"/>
      <c r="Y1836" s="2"/>
      <c r="Z1836" s="175"/>
      <c r="AA1836" s="24"/>
      <c r="AB1836" s="2"/>
      <c r="AC1836" s="25"/>
      <c r="AD1836" s="174"/>
      <c r="AE1836" s="25"/>
      <c r="AF1836" s="180">
        <v>100</v>
      </c>
    </row>
    <row r="1837" spans="1:32">
      <c r="A1837" s="134" t="str">
        <f t="shared" si="28"/>
        <v>DKst_02.5</v>
      </c>
      <c r="C1837" s="177" t="s">
        <v>15</v>
      </c>
      <c r="D1837" s="178" t="s">
        <v>3</v>
      </c>
      <c r="E1837" s="178" t="s">
        <v>633</v>
      </c>
      <c r="F1837" s="178" t="s">
        <v>634</v>
      </c>
      <c r="G1837" s="178" t="s">
        <v>540</v>
      </c>
      <c r="H1837" s="177" t="s">
        <v>52</v>
      </c>
      <c r="I1837" s="179" t="s">
        <v>643</v>
      </c>
      <c r="J1837" s="59" t="s">
        <v>2226</v>
      </c>
      <c r="K1837" s="60" t="s">
        <v>2295</v>
      </c>
      <c r="L1837" s="174" t="s">
        <v>272</v>
      </c>
      <c r="M1837" s="2" t="s">
        <v>272</v>
      </c>
      <c r="N1837" s="175" t="s">
        <v>272</v>
      </c>
      <c r="O1837" s="24" t="s">
        <v>272</v>
      </c>
      <c r="P1837" s="2" t="s">
        <v>272</v>
      </c>
      <c r="Q1837" s="2" t="s">
        <v>273</v>
      </c>
      <c r="R1837" s="2" t="s">
        <v>273</v>
      </c>
      <c r="S1837" s="2" t="s">
        <v>272</v>
      </c>
      <c r="T1837" s="2" t="s">
        <v>273</v>
      </c>
      <c r="U1837" s="25" t="s">
        <v>273</v>
      </c>
      <c r="V1837" s="24" t="s">
        <v>272</v>
      </c>
      <c r="W1837" s="2" t="s">
        <v>272</v>
      </c>
      <c r="X1837" s="2" t="s">
        <v>272</v>
      </c>
      <c r="Y1837" s="2" t="s">
        <v>273</v>
      </c>
      <c r="Z1837" s="175" t="s">
        <v>273</v>
      </c>
      <c r="AA1837" s="24" t="s">
        <v>272</v>
      </c>
      <c r="AB1837" s="2" t="s">
        <v>273</v>
      </c>
      <c r="AC1837" s="25" t="s">
        <v>272</v>
      </c>
      <c r="AD1837" s="174" t="s">
        <v>272</v>
      </c>
      <c r="AE1837" s="25" t="s">
        <v>272</v>
      </c>
      <c r="AF1837" s="180">
        <v>100</v>
      </c>
    </row>
    <row r="1838" spans="1:32">
      <c r="A1838" s="134" t="str">
        <f t="shared" si="28"/>
        <v>DKst_03.1</v>
      </c>
      <c r="C1838" s="177" t="s">
        <v>15</v>
      </c>
      <c r="D1838" s="178" t="s">
        <v>3</v>
      </c>
      <c r="E1838" s="178" t="s">
        <v>635</v>
      </c>
      <c r="F1838" s="178" t="s">
        <v>636</v>
      </c>
      <c r="G1838" s="178" t="s">
        <v>540</v>
      </c>
      <c r="H1838" s="177" t="s">
        <v>52</v>
      </c>
      <c r="I1838" s="179" t="s">
        <v>643</v>
      </c>
      <c r="J1838" s="59" t="s">
        <v>2226</v>
      </c>
      <c r="K1838" s="60" t="s">
        <v>2296</v>
      </c>
      <c r="L1838" s="174" t="s">
        <v>272</v>
      </c>
      <c r="M1838" s="2" t="s">
        <v>272</v>
      </c>
      <c r="N1838" s="175" t="s">
        <v>272</v>
      </c>
      <c r="O1838" s="24" t="s">
        <v>272</v>
      </c>
      <c r="P1838" s="2" t="s">
        <v>272</v>
      </c>
      <c r="Q1838" s="2" t="s">
        <v>672</v>
      </c>
      <c r="R1838" s="2" t="s">
        <v>273</v>
      </c>
      <c r="S1838" s="2" t="s">
        <v>273</v>
      </c>
      <c r="T1838" s="2" t="s">
        <v>273</v>
      </c>
      <c r="U1838" s="25" t="s">
        <v>273</v>
      </c>
      <c r="V1838" s="24" t="s">
        <v>272</v>
      </c>
      <c r="W1838" s="2" t="s">
        <v>272</v>
      </c>
      <c r="X1838" s="2" t="s">
        <v>272</v>
      </c>
      <c r="Y1838" s="2" t="s">
        <v>273</v>
      </c>
      <c r="Z1838" s="175" t="s">
        <v>273</v>
      </c>
      <c r="AA1838" s="24" t="s">
        <v>272</v>
      </c>
      <c r="AB1838" s="2" t="s">
        <v>272</v>
      </c>
      <c r="AC1838" s="25" t="s">
        <v>272</v>
      </c>
      <c r="AD1838" s="174" t="s">
        <v>273</v>
      </c>
      <c r="AE1838" s="25" t="s">
        <v>273</v>
      </c>
      <c r="AF1838" s="180">
        <v>100</v>
      </c>
    </row>
    <row r="1839" spans="1:32">
      <c r="A1839" s="134" t="str">
        <f t="shared" si="28"/>
        <v>DKst_03.2</v>
      </c>
      <c r="C1839" s="177" t="s">
        <v>15</v>
      </c>
      <c r="D1839" s="178" t="s">
        <v>3</v>
      </c>
      <c r="E1839" s="178" t="s">
        <v>637</v>
      </c>
      <c r="F1839" s="178" t="s">
        <v>638</v>
      </c>
      <c r="G1839" s="178" t="s">
        <v>533</v>
      </c>
      <c r="H1839" s="177" t="s">
        <v>52</v>
      </c>
      <c r="I1839" s="179" t="s">
        <v>53</v>
      </c>
      <c r="J1839" s="59" t="s">
        <v>2297</v>
      </c>
      <c r="K1839" s="60" t="s">
        <v>2298</v>
      </c>
      <c r="L1839" s="174" t="s">
        <v>272</v>
      </c>
      <c r="M1839" s="2" t="s">
        <v>272</v>
      </c>
      <c r="N1839" s="175" t="s">
        <v>272</v>
      </c>
      <c r="O1839" s="24"/>
      <c r="P1839" s="2"/>
      <c r="Q1839" s="2"/>
      <c r="R1839" s="2"/>
      <c r="S1839" s="2"/>
      <c r="T1839" s="2"/>
      <c r="U1839" s="25"/>
      <c r="V1839" s="24"/>
      <c r="W1839" s="2"/>
      <c r="X1839" s="2"/>
      <c r="Y1839" s="2"/>
      <c r="Z1839" s="175"/>
      <c r="AA1839" s="24"/>
      <c r="AB1839" s="2"/>
      <c r="AC1839" s="25"/>
      <c r="AD1839" s="174"/>
      <c r="AE1839" s="25"/>
      <c r="AF1839" s="180">
        <v>100</v>
      </c>
    </row>
    <row r="1840" spans="1:32">
      <c r="A1840" s="134" t="str">
        <f t="shared" si="28"/>
        <v>DKst_03.2</v>
      </c>
      <c r="C1840" s="177" t="s">
        <v>15</v>
      </c>
      <c r="D1840" s="178" t="s">
        <v>3</v>
      </c>
      <c r="E1840" s="178" t="s">
        <v>637</v>
      </c>
      <c r="F1840" s="178" t="s">
        <v>638</v>
      </c>
      <c r="G1840" s="178" t="s">
        <v>533</v>
      </c>
      <c r="H1840" s="177" t="s">
        <v>52</v>
      </c>
      <c r="I1840" s="179" t="s">
        <v>53</v>
      </c>
      <c r="J1840" s="59" t="s">
        <v>2299</v>
      </c>
      <c r="K1840" s="60" t="s">
        <v>2300</v>
      </c>
      <c r="L1840" s="174" t="s">
        <v>272</v>
      </c>
      <c r="M1840" s="2" t="s">
        <v>272</v>
      </c>
      <c r="N1840" s="175" t="s">
        <v>272</v>
      </c>
      <c r="O1840" s="24"/>
      <c r="P1840" s="2"/>
      <c r="Q1840" s="2"/>
      <c r="R1840" s="2"/>
      <c r="S1840" s="2"/>
      <c r="T1840" s="2"/>
      <c r="U1840" s="25"/>
      <c r="V1840" s="24"/>
      <c r="W1840" s="2"/>
      <c r="X1840" s="2"/>
      <c r="Y1840" s="2"/>
      <c r="Z1840" s="175"/>
      <c r="AA1840" s="24"/>
      <c r="AB1840" s="2"/>
      <c r="AC1840" s="25"/>
      <c r="AD1840" s="174"/>
      <c r="AE1840" s="25"/>
      <c r="AF1840" s="180">
        <v>100</v>
      </c>
    </row>
    <row r="1841" spans="1:32">
      <c r="A1841" s="134" t="str">
        <f t="shared" si="28"/>
        <v>DKst_03.2</v>
      </c>
      <c r="C1841" s="177" t="s">
        <v>15</v>
      </c>
      <c r="D1841" s="178" t="s">
        <v>3</v>
      </c>
      <c r="E1841" s="178" t="s">
        <v>637</v>
      </c>
      <c r="F1841" s="178" t="s">
        <v>638</v>
      </c>
      <c r="G1841" s="178" t="s">
        <v>533</v>
      </c>
      <c r="H1841" s="177" t="s">
        <v>52</v>
      </c>
      <c r="I1841" s="179" t="s">
        <v>53</v>
      </c>
      <c r="J1841" s="59" t="s">
        <v>2301</v>
      </c>
      <c r="K1841" s="60" t="s">
        <v>2302</v>
      </c>
      <c r="L1841" s="174" t="s">
        <v>272</v>
      </c>
      <c r="M1841" s="2" t="s">
        <v>272</v>
      </c>
      <c r="N1841" s="175" t="s">
        <v>272</v>
      </c>
      <c r="O1841" s="24"/>
      <c r="P1841" s="2"/>
      <c r="Q1841" s="2"/>
      <c r="R1841" s="2"/>
      <c r="S1841" s="2"/>
      <c r="T1841" s="2"/>
      <c r="U1841" s="25"/>
      <c r="V1841" s="24"/>
      <c r="W1841" s="2"/>
      <c r="X1841" s="2"/>
      <c r="Y1841" s="2"/>
      <c r="Z1841" s="175"/>
      <c r="AA1841" s="24"/>
      <c r="AB1841" s="2"/>
      <c r="AC1841" s="25"/>
      <c r="AD1841" s="174"/>
      <c r="AE1841" s="25"/>
      <c r="AF1841" s="180">
        <v>100</v>
      </c>
    </row>
    <row r="1842" spans="1:32">
      <c r="A1842" s="134" t="str">
        <f t="shared" si="28"/>
        <v>DKst_03.2</v>
      </c>
      <c r="C1842" s="177" t="s">
        <v>15</v>
      </c>
      <c r="D1842" s="178" t="s">
        <v>3</v>
      </c>
      <c r="E1842" s="178" t="s">
        <v>637</v>
      </c>
      <c r="F1842" s="178" t="s">
        <v>638</v>
      </c>
      <c r="G1842" s="178" t="s">
        <v>533</v>
      </c>
      <c r="H1842" s="177" t="s">
        <v>52</v>
      </c>
      <c r="I1842" s="179" t="s">
        <v>53</v>
      </c>
      <c r="J1842" s="59" t="s">
        <v>2303</v>
      </c>
      <c r="K1842" s="60" t="s">
        <v>2304</v>
      </c>
      <c r="L1842" s="174" t="s">
        <v>272</v>
      </c>
      <c r="M1842" s="2" t="s">
        <v>272</v>
      </c>
      <c r="N1842" s="175" t="s">
        <v>272</v>
      </c>
      <c r="O1842" s="24"/>
      <c r="P1842" s="2"/>
      <c r="Q1842" s="2"/>
      <c r="R1842" s="2"/>
      <c r="S1842" s="2"/>
      <c r="T1842" s="2"/>
      <c r="U1842" s="25"/>
      <c r="V1842" s="24"/>
      <c r="W1842" s="2"/>
      <c r="X1842" s="2"/>
      <c r="Y1842" s="2"/>
      <c r="Z1842" s="175"/>
      <c r="AA1842" s="24"/>
      <c r="AB1842" s="2"/>
      <c r="AC1842" s="25"/>
      <c r="AD1842" s="174"/>
      <c r="AE1842" s="25"/>
      <c r="AF1842" s="180">
        <v>0</v>
      </c>
    </row>
    <row r="1843" spans="1:32">
      <c r="A1843" s="134" t="str">
        <f t="shared" si="28"/>
        <v>DKst_03.2</v>
      </c>
      <c r="C1843" s="177" t="s">
        <v>15</v>
      </c>
      <c r="D1843" s="178" t="s">
        <v>3</v>
      </c>
      <c r="E1843" s="178" t="s">
        <v>637</v>
      </c>
      <c r="F1843" s="178" t="s">
        <v>638</v>
      </c>
      <c r="G1843" s="178" t="s">
        <v>533</v>
      </c>
      <c r="H1843" s="177" t="s">
        <v>52</v>
      </c>
      <c r="I1843" s="179" t="s">
        <v>53</v>
      </c>
      <c r="J1843" s="59" t="s">
        <v>2305</v>
      </c>
      <c r="K1843" s="60" t="s">
        <v>2306</v>
      </c>
      <c r="L1843" s="174" t="s">
        <v>272</v>
      </c>
      <c r="M1843" s="2" t="s">
        <v>272</v>
      </c>
      <c r="N1843" s="175" t="s">
        <v>272</v>
      </c>
      <c r="O1843" s="24"/>
      <c r="P1843" s="2"/>
      <c r="Q1843" s="2"/>
      <c r="R1843" s="2"/>
      <c r="S1843" s="2"/>
      <c r="T1843" s="2"/>
      <c r="U1843" s="25"/>
      <c r="V1843" s="24"/>
      <c r="W1843" s="2"/>
      <c r="X1843" s="2"/>
      <c r="Y1843" s="2"/>
      <c r="Z1843" s="175"/>
      <c r="AA1843" s="24"/>
      <c r="AB1843" s="2"/>
      <c r="AC1843" s="25"/>
      <c r="AD1843" s="174"/>
      <c r="AE1843" s="25"/>
      <c r="AF1843" s="180">
        <v>100</v>
      </c>
    </row>
    <row r="1844" spans="1:32">
      <c r="A1844" s="134" t="str">
        <f t="shared" si="28"/>
        <v>DKst_03.3</v>
      </c>
      <c r="C1844" s="177" t="s">
        <v>15</v>
      </c>
      <c r="D1844" s="178" t="s">
        <v>3</v>
      </c>
      <c r="E1844" s="178" t="s">
        <v>639</v>
      </c>
      <c r="F1844" s="178" t="s">
        <v>640</v>
      </c>
      <c r="G1844" s="178" t="s">
        <v>533</v>
      </c>
      <c r="H1844" s="177" t="s">
        <v>52</v>
      </c>
      <c r="I1844" s="179" t="s">
        <v>54</v>
      </c>
      <c r="J1844" s="59" t="s">
        <v>2299</v>
      </c>
      <c r="K1844" s="60" t="s">
        <v>2307</v>
      </c>
      <c r="L1844" s="174" t="s">
        <v>272</v>
      </c>
      <c r="M1844" s="2" t="s">
        <v>272</v>
      </c>
      <c r="N1844" s="175" t="s">
        <v>272</v>
      </c>
      <c r="O1844" s="24"/>
      <c r="P1844" s="2"/>
      <c r="Q1844" s="2"/>
      <c r="R1844" s="2"/>
      <c r="S1844" s="2"/>
      <c r="T1844" s="2"/>
      <c r="U1844" s="25"/>
      <c r="V1844" s="24"/>
      <c r="W1844" s="2"/>
      <c r="X1844" s="2"/>
      <c r="Y1844" s="2"/>
      <c r="Z1844" s="175"/>
      <c r="AA1844" s="24"/>
      <c r="AB1844" s="2"/>
      <c r="AC1844" s="25"/>
      <c r="AD1844" s="174"/>
      <c r="AE1844" s="25"/>
      <c r="AF1844" s="180">
        <v>100</v>
      </c>
    </row>
    <row r="1845" spans="1:32">
      <c r="A1845" s="134" t="str">
        <f t="shared" si="28"/>
        <v>DKst_03.3</v>
      </c>
      <c r="C1845" s="177" t="s">
        <v>15</v>
      </c>
      <c r="D1845" s="178" t="s">
        <v>3</v>
      </c>
      <c r="E1845" s="178" t="s">
        <v>639</v>
      </c>
      <c r="F1845" s="178" t="s">
        <v>640</v>
      </c>
      <c r="G1845" s="178" t="s">
        <v>533</v>
      </c>
      <c r="H1845" s="177" t="s">
        <v>52</v>
      </c>
      <c r="I1845" s="179" t="s">
        <v>54</v>
      </c>
      <c r="J1845" s="59" t="s">
        <v>2303</v>
      </c>
      <c r="K1845" s="60" t="s">
        <v>2308</v>
      </c>
      <c r="L1845" s="174" t="s">
        <v>272</v>
      </c>
      <c r="M1845" s="2" t="s">
        <v>272</v>
      </c>
      <c r="N1845" s="175" t="s">
        <v>272</v>
      </c>
      <c r="O1845" s="24"/>
      <c r="P1845" s="2"/>
      <c r="Q1845" s="2"/>
      <c r="R1845" s="2"/>
      <c r="S1845" s="2"/>
      <c r="T1845" s="2"/>
      <c r="U1845" s="25"/>
      <c r="V1845" s="24"/>
      <c r="W1845" s="2"/>
      <c r="X1845" s="2"/>
      <c r="Y1845" s="2"/>
      <c r="Z1845" s="175"/>
      <c r="AA1845" s="24"/>
      <c r="AB1845" s="2"/>
      <c r="AC1845" s="25"/>
      <c r="AD1845" s="174"/>
      <c r="AE1845" s="25"/>
      <c r="AF1845" s="180">
        <v>100</v>
      </c>
    </row>
    <row r="1846" spans="1:32">
      <c r="A1846" s="134" t="str">
        <f t="shared" si="28"/>
        <v>DKst_03.3</v>
      </c>
      <c r="C1846" s="177" t="s">
        <v>15</v>
      </c>
      <c r="D1846" s="178" t="s">
        <v>3</v>
      </c>
      <c r="E1846" s="178" t="s">
        <v>639</v>
      </c>
      <c r="F1846" s="178" t="s">
        <v>640</v>
      </c>
      <c r="G1846" s="178" t="s">
        <v>533</v>
      </c>
      <c r="H1846" s="177" t="s">
        <v>52</v>
      </c>
      <c r="I1846" s="179" t="s">
        <v>54</v>
      </c>
      <c r="J1846" s="59" t="s">
        <v>2301</v>
      </c>
      <c r="K1846" s="60" t="s">
        <v>2309</v>
      </c>
      <c r="L1846" s="174" t="s">
        <v>272</v>
      </c>
      <c r="M1846" s="2" t="s">
        <v>272</v>
      </c>
      <c r="N1846" s="175" t="s">
        <v>272</v>
      </c>
      <c r="O1846" s="24"/>
      <c r="P1846" s="2"/>
      <c r="Q1846" s="2"/>
      <c r="R1846" s="2"/>
      <c r="S1846" s="2"/>
      <c r="T1846" s="2"/>
      <c r="U1846" s="25"/>
      <c r="V1846" s="24"/>
      <c r="W1846" s="2"/>
      <c r="X1846" s="2"/>
      <c r="Y1846" s="2"/>
      <c r="Z1846" s="175"/>
      <c r="AA1846" s="24"/>
      <c r="AB1846" s="2"/>
      <c r="AC1846" s="25"/>
      <c r="AD1846" s="174"/>
      <c r="AE1846" s="25"/>
      <c r="AF1846" s="180">
        <v>100</v>
      </c>
    </row>
    <row r="1847" spans="1:32">
      <c r="A1847" s="134" t="str">
        <f t="shared" si="28"/>
        <v>DKst_03.3</v>
      </c>
      <c r="C1847" s="177" t="s">
        <v>15</v>
      </c>
      <c r="D1847" s="178" t="s">
        <v>3</v>
      </c>
      <c r="E1847" s="178" t="s">
        <v>639</v>
      </c>
      <c r="F1847" s="178" t="s">
        <v>640</v>
      </c>
      <c r="G1847" s="178" t="s">
        <v>533</v>
      </c>
      <c r="H1847" s="177" t="s">
        <v>52</v>
      </c>
      <c r="I1847" s="179" t="s">
        <v>54</v>
      </c>
      <c r="J1847" s="59" t="s">
        <v>2297</v>
      </c>
      <c r="K1847" s="60" t="s">
        <v>2310</v>
      </c>
      <c r="L1847" s="174" t="s">
        <v>272</v>
      </c>
      <c r="M1847" s="2" t="s">
        <v>272</v>
      </c>
      <c r="N1847" s="175" t="s">
        <v>272</v>
      </c>
      <c r="O1847" s="24"/>
      <c r="P1847" s="2"/>
      <c r="Q1847" s="2"/>
      <c r="R1847" s="2"/>
      <c r="S1847" s="2"/>
      <c r="T1847" s="2"/>
      <c r="U1847" s="25"/>
      <c r="V1847" s="24"/>
      <c r="W1847" s="2"/>
      <c r="X1847" s="2"/>
      <c r="Y1847" s="2"/>
      <c r="Z1847" s="175"/>
      <c r="AA1847" s="24"/>
      <c r="AB1847" s="2"/>
      <c r="AC1847" s="25"/>
      <c r="AD1847" s="174"/>
      <c r="AE1847" s="25"/>
      <c r="AF1847" s="180">
        <v>100</v>
      </c>
    </row>
    <row r="1848" spans="1:32">
      <c r="A1848" s="134" t="str">
        <f t="shared" si="28"/>
        <v>DKst_03.3</v>
      </c>
      <c r="C1848" s="177" t="s">
        <v>15</v>
      </c>
      <c r="D1848" s="178" t="s">
        <v>3</v>
      </c>
      <c r="E1848" s="178" t="s">
        <v>639</v>
      </c>
      <c r="F1848" s="178" t="s">
        <v>640</v>
      </c>
      <c r="G1848" s="178" t="s">
        <v>533</v>
      </c>
      <c r="H1848" s="177" t="s">
        <v>52</v>
      </c>
      <c r="I1848" s="179" t="s">
        <v>54</v>
      </c>
      <c r="J1848" s="59" t="s">
        <v>2305</v>
      </c>
      <c r="K1848" s="60" t="s">
        <v>2311</v>
      </c>
      <c r="L1848" s="174" t="s">
        <v>272</v>
      </c>
      <c r="M1848" s="2" t="s">
        <v>272</v>
      </c>
      <c r="N1848" s="175" t="s">
        <v>272</v>
      </c>
      <c r="O1848" s="24"/>
      <c r="P1848" s="2"/>
      <c r="Q1848" s="2"/>
      <c r="R1848" s="2"/>
      <c r="S1848" s="2"/>
      <c r="T1848" s="2"/>
      <c r="U1848" s="25"/>
      <c r="V1848" s="24"/>
      <c r="W1848" s="2"/>
      <c r="X1848" s="2"/>
      <c r="Y1848" s="2"/>
      <c r="Z1848" s="175"/>
      <c r="AA1848" s="24"/>
      <c r="AB1848" s="2"/>
      <c r="AC1848" s="25"/>
      <c r="AD1848" s="174"/>
      <c r="AE1848" s="25"/>
      <c r="AF1848" s="180">
        <v>100</v>
      </c>
    </row>
    <row r="1849" spans="1:32">
      <c r="A1849" s="134" t="str">
        <f t="shared" si="28"/>
        <v>DKst_03.4</v>
      </c>
      <c r="C1849" s="177" t="s">
        <v>15</v>
      </c>
      <c r="D1849" s="178" t="s">
        <v>3</v>
      </c>
      <c r="E1849" s="178" t="s">
        <v>641</v>
      </c>
      <c r="F1849" s="178" t="s">
        <v>642</v>
      </c>
      <c r="G1849" s="178" t="s">
        <v>533</v>
      </c>
      <c r="H1849" s="177" t="s">
        <v>52</v>
      </c>
      <c r="I1849" s="179" t="s">
        <v>54</v>
      </c>
      <c r="J1849" s="59" t="s">
        <v>2226</v>
      </c>
      <c r="K1849" s="60" t="s">
        <v>2312</v>
      </c>
      <c r="L1849" s="174" t="s">
        <v>272</v>
      </c>
      <c r="M1849" s="2" t="s">
        <v>272</v>
      </c>
      <c r="N1849" s="175" t="s">
        <v>272</v>
      </c>
      <c r="O1849" s="24"/>
      <c r="P1849" s="2"/>
      <c r="Q1849" s="2"/>
      <c r="R1849" s="2"/>
      <c r="S1849" s="2"/>
      <c r="T1849" s="2"/>
      <c r="U1849" s="25"/>
      <c r="V1849" s="24"/>
      <c r="W1849" s="2"/>
      <c r="X1849" s="2"/>
      <c r="Y1849" s="2"/>
      <c r="Z1849" s="175"/>
      <c r="AA1849" s="24"/>
      <c r="AB1849" s="2"/>
      <c r="AC1849" s="25"/>
      <c r="AD1849" s="174"/>
      <c r="AE1849" s="25"/>
      <c r="AF1849" s="180">
        <v>100</v>
      </c>
    </row>
    <row r="1850" spans="1:32">
      <c r="A1850" s="134" t="str">
        <f t="shared" si="28"/>
        <v>DKst_03.4</v>
      </c>
      <c r="C1850" s="177" t="s">
        <v>15</v>
      </c>
      <c r="D1850" s="178" t="s">
        <v>3</v>
      </c>
      <c r="E1850" s="178" t="s">
        <v>641</v>
      </c>
      <c r="F1850" s="178" t="s">
        <v>642</v>
      </c>
      <c r="G1850" s="178" t="s">
        <v>533</v>
      </c>
      <c r="H1850" s="177" t="s">
        <v>52</v>
      </c>
      <c r="I1850" s="179" t="s">
        <v>54</v>
      </c>
      <c r="J1850" s="59" t="s">
        <v>2303</v>
      </c>
      <c r="K1850" s="60" t="s">
        <v>2313</v>
      </c>
      <c r="L1850" s="174" t="s">
        <v>272</v>
      </c>
      <c r="M1850" s="2" t="s">
        <v>272</v>
      </c>
      <c r="N1850" s="175" t="s">
        <v>272</v>
      </c>
      <c r="O1850" s="24"/>
      <c r="P1850" s="2"/>
      <c r="Q1850" s="2"/>
      <c r="R1850" s="2"/>
      <c r="S1850" s="2"/>
      <c r="T1850" s="2"/>
      <c r="U1850" s="25"/>
      <c r="V1850" s="24"/>
      <c r="W1850" s="2"/>
      <c r="X1850" s="2"/>
      <c r="Y1850" s="2"/>
      <c r="Z1850" s="175"/>
      <c r="AA1850" s="24"/>
      <c r="AB1850" s="2"/>
      <c r="AC1850" s="25"/>
      <c r="AD1850" s="174"/>
      <c r="AE1850" s="25"/>
      <c r="AF1850" s="180">
        <v>100</v>
      </c>
    </row>
    <row r="1851" spans="1:32">
      <c r="A1851" s="134" t="str">
        <f t="shared" si="28"/>
        <v>DKst_03.4</v>
      </c>
      <c r="C1851" s="177" t="s">
        <v>15</v>
      </c>
      <c r="D1851" s="178" t="s">
        <v>3</v>
      </c>
      <c r="E1851" s="178" t="s">
        <v>641</v>
      </c>
      <c r="F1851" s="178" t="s">
        <v>642</v>
      </c>
      <c r="G1851" s="178" t="s">
        <v>533</v>
      </c>
      <c r="H1851" s="177" t="s">
        <v>52</v>
      </c>
      <c r="I1851" s="179" t="s">
        <v>54</v>
      </c>
      <c r="J1851" s="59" t="s">
        <v>2305</v>
      </c>
      <c r="K1851" s="60" t="s">
        <v>2314</v>
      </c>
      <c r="L1851" s="174" t="s">
        <v>272</v>
      </c>
      <c r="M1851" s="2" t="s">
        <v>272</v>
      </c>
      <c r="N1851" s="175" t="s">
        <v>272</v>
      </c>
      <c r="O1851" s="24"/>
      <c r="P1851" s="2"/>
      <c r="Q1851" s="2"/>
      <c r="R1851" s="2"/>
      <c r="S1851" s="2"/>
      <c r="T1851" s="2"/>
      <c r="U1851" s="25"/>
      <c r="V1851" s="24"/>
      <c r="W1851" s="2"/>
      <c r="X1851" s="2"/>
      <c r="Y1851" s="2"/>
      <c r="Z1851" s="175"/>
      <c r="AA1851" s="24"/>
      <c r="AB1851" s="2"/>
      <c r="AC1851" s="25"/>
      <c r="AD1851" s="174"/>
      <c r="AE1851" s="25"/>
      <c r="AF1851" s="180">
        <v>100</v>
      </c>
    </row>
    <row r="1852" spans="1:32">
      <c r="A1852" s="134" t="str">
        <f t="shared" si="28"/>
        <v>DKst_03.4</v>
      </c>
      <c r="C1852" s="177" t="s">
        <v>15</v>
      </c>
      <c r="D1852" s="178" t="s">
        <v>3</v>
      </c>
      <c r="E1852" s="178" t="s">
        <v>641</v>
      </c>
      <c r="F1852" s="178" t="s">
        <v>642</v>
      </c>
      <c r="G1852" s="178" t="s">
        <v>533</v>
      </c>
      <c r="H1852" s="177" t="s">
        <v>52</v>
      </c>
      <c r="I1852" s="179" t="s">
        <v>54</v>
      </c>
      <c r="J1852" s="59" t="s">
        <v>2301</v>
      </c>
      <c r="K1852" s="60" t="s">
        <v>2315</v>
      </c>
      <c r="L1852" s="174" t="s">
        <v>272</v>
      </c>
      <c r="M1852" s="2" t="s">
        <v>272</v>
      </c>
      <c r="N1852" s="175" t="s">
        <v>272</v>
      </c>
      <c r="O1852" s="24"/>
      <c r="P1852" s="2"/>
      <c r="Q1852" s="2"/>
      <c r="R1852" s="2"/>
      <c r="S1852" s="2"/>
      <c r="T1852" s="2"/>
      <c r="U1852" s="25"/>
      <c r="V1852" s="24"/>
      <c r="W1852" s="2"/>
      <c r="X1852" s="2"/>
      <c r="Y1852" s="2"/>
      <c r="Z1852" s="175"/>
      <c r="AA1852" s="24"/>
      <c r="AB1852" s="2"/>
      <c r="AC1852" s="25"/>
      <c r="AD1852" s="174"/>
      <c r="AE1852" s="25"/>
      <c r="AF1852" s="180">
        <v>100</v>
      </c>
    </row>
    <row r="1853" spans="1:32">
      <c r="A1853" s="134" t="str">
        <f t="shared" si="28"/>
        <v>DKst_03.4</v>
      </c>
      <c r="C1853" s="177" t="s">
        <v>15</v>
      </c>
      <c r="D1853" s="178" t="s">
        <v>3</v>
      </c>
      <c r="E1853" s="178" t="s">
        <v>641</v>
      </c>
      <c r="F1853" s="178" t="s">
        <v>642</v>
      </c>
      <c r="G1853" s="178" t="s">
        <v>533</v>
      </c>
      <c r="H1853" s="177" t="s">
        <v>52</v>
      </c>
      <c r="I1853" s="179" t="s">
        <v>54</v>
      </c>
      <c r="J1853" s="59" t="s">
        <v>2299</v>
      </c>
      <c r="K1853" s="60" t="s">
        <v>2316</v>
      </c>
      <c r="L1853" s="174" t="s">
        <v>272</v>
      </c>
      <c r="M1853" s="2" t="s">
        <v>272</v>
      </c>
      <c r="N1853" s="175" t="s">
        <v>272</v>
      </c>
      <c r="O1853" s="24"/>
      <c r="P1853" s="2"/>
      <c r="Q1853" s="2"/>
      <c r="R1853" s="2"/>
      <c r="S1853" s="2"/>
      <c r="T1853" s="2"/>
      <c r="U1853" s="25"/>
      <c r="V1853" s="24"/>
      <c r="W1853" s="2"/>
      <c r="X1853" s="2"/>
      <c r="Y1853" s="2"/>
      <c r="Z1853" s="175"/>
      <c r="AA1853" s="24"/>
      <c r="AB1853" s="2"/>
      <c r="AC1853" s="25"/>
      <c r="AD1853" s="174"/>
      <c r="AE1853" s="25"/>
      <c r="AF1853" s="180">
        <v>100</v>
      </c>
    </row>
    <row r="1854" spans="1:32">
      <c r="A1854" s="134" t="str">
        <f t="shared" si="28"/>
        <v>EEbu_01.1</v>
      </c>
      <c r="C1854" s="177" t="s">
        <v>16</v>
      </c>
      <c r="D1854" s="178" t="s">
        <v>1</v>
      </c>
      <c r="E1854" s="178" t="s">
        <v>531</v>
      </c>
      <c r="F1854" s="178" t="s">
        <v>532</v>
      </c>
      <c r="G1854" s="178" t="s">
        <v>533</v>
      </c>
      <c r="H1854" s="177" t="s">
        <v>52</v>
      </c>
      <c r="I1854" s="179" t="s">
        <v>643</v>
      </c>
      <c r="J1854" s="59" t="s">
        <v>472</v>
      </c>
      <c r="K1854" s="60" t="s">
        <v>2317</v>
      </c>
      <c r="L1854" s="174" t="s">
        <v>272</v>
      </c>
      <c r="M1854" s="2" t="s">
        <v>272</v>
      </c>
      <c r="N1854" s="175" t="s">
        <v>272</v>
      </c>
      <c r="O1854" s="24"/>
      <c r="P1854" s="2"/>
      <c r="Q1854" s="2"/>
      <c r="R1854" s="2"/>
      <c r="S1854" s="2"/>
      <c r="T1854" s="2"/>
      <c r="U1854" s="25"/>
      <c r="V1854" s="24"/>
      <c r="W1854" s="2"/>
      <c r="X1854" s="2"/>
      <c r="Y1854" s="2"/>
      <c r="Z1854" s="175"/>
      <c r="AA1854" s="24"/>
      <c r="AB1854" s="2"/>
      <c r="AC1854" s="25"/>
      <c r="AD1854" s="174"/>
      <c r="AE1854" s="25"/>
      <c r="AF1854" s="180">
        <v>100</v>
      </c>
    </row>
    <row r="1855" spans="1:32">
      <c r="A1855" s="134" t="str">
        <f t="shared" si="28"/>
        <v>EEbu_01.2</v>
      </c>
      <c r="C1855" s="177" t="s">
        <v>16</v>
      </c>
      <c r="D1855" s="178" t="s">
        <v>1</v>
      </c>
      <c r="E1855" s="178" t="s">
        <v>534</v>
      </c>
      <c r="F1855" s="178" t="s">
        <v>535</v>
      </c>
      <c r="G1855" s="178" t="s">
        <v>533</v>
      </c>
      <c r="H1855" s="177" t="s">
        <v>52</v>
      </c>
      <c r="I1855" s="179" t="s">
        <v>643</v>
      </c>
      <c r="J1855" s="59" t="s">
        <v>472</v>
      </c>
      <c r="K1855" s="60" t="s">
        <v>2318</v>
      </c>
      <c r="L1855" s="174" t="s">
        <v>272</v>
      </c>
      <c r="M1855" s="2" t="s">
        <v>272</v>
      </c>
      <c r="N1855" s="175" t="s">
        <v>272</v>
      </c>
      <c r="O1855" s="24"/>
      <c r="P1855" s="2"/>
      <c r="Q1855" s="2"/>
      <c r="R1855" s="2"/>
      <c r="S1855" s="2"/>
      <c r="T1855" s="2"/>
      <c r="U1855" s="25"/>
      <c r="V1855" s="24"/>
      <c r="W1855" s="2"/>
      <c r="X1855" s="2"/>
      <c r="Y1855" s="2"/>
      <c r="Z1855" s="175"/>
      <c r="AA1855" s="24"/>
      <c r="AB1855" s="2"/>
      <c r="AC1855" s="25"/>
      <c r="AD1855" s="174"/>
      <c r="AE1855" s="25"/>
      <c r="AF1855" s="180">
        <v>100</v>
      </c>
    </row>
    <row r="1856" spans="1:32">
      <c r="A1856" s="134" t="str">
        <f t="shared" si="28"/>
        <v>EEbu_01.3</v>
      </c>
      <c r="C1856" s="177" t="s">
        <v>16</v>
      </c>
      <c r="D1856" s="178" t="s">
        <v>1</v>
      </c>
      <c r="E1856" s="178" t="s">
        <v>536</v>
      </c>
      <c r="F1856" s="178" t="s">
        <v>537</v>
      </c>
      <c r="G1856" s="178" t="s">
        <v>533</v>
      </c>
      <c r="H1856" s="177" t="s">
        <v>52</v>
      </c>
      <c r="I1856" s="179" t="s">
        <v>643</v>
      </c>
      <c r="J1856" s="59" t="s">
        <v>337</v>
      </c>
      <c r="K1856" s="60" t="s">
        <v>2319</v>
      </c>
      <c r="L1856" s="174" t="s">
        <v>272</v>
      </c>
      <c r="M1856" s="2" t="s">
        <v>272</v>
      </c>
      <c r="N1856" s="175" t="s">
        <v>272</v>
      </c>
      <c r="O1856" s="24"/>
      <c r="P1856" s="2"/>
      <c r="Q1856" s="2"/>
      <c r="R1856" s="2"/>
      <c r="S1856" s="2"/>
      <c r="T1856" s="2"/>
      <c r="U1856" s="25"/>
      <c r="V1856" s="24"/>
      <c r="W1856" s="2"/>
      <c r="X1856" s="2"/>
      <c r="Y1856" s="2"/>
      <c r="Z1856" s="175"/>
      <c r="AA1856" s="24"/>
      <c r="AB1856" s="2"/>
      <c r="AC1856" s="25"/>
      <c r="AD1856" s="174"/>
      <c r="AE1856" s="25"/>
      <c r="AF1856" s="180">
        <v>100</v>
      </c>
    </row>
    <row r="1857" spans="1:32">
      <c r="A1857" s="134" t="str">
        <f t="shared" si="28"/>
        <v>EEbu_02.1</v>
      </c>
      <c r="C1857" s="177" t="s">
        <v>16</v>
      </c>
      <c r="D1857" s="178" t="s">
        <v>1</v>
      </c>
      <c r="E1857" s="178" t="s">
        <v>538</v>
      </c>
      <c r="F1857" s="178" t="s">
        <v>539</v>
      </c>
      <c r="G1857" s="178" t="s">
        <v>540</v>
      </c>
      <c r="H1857" s="177" t="s">
        <v>52</v>
      </c>
      <c r="I1857" s="179" t="s">
        <v>643</v>
      </c>
      <c r="J1857" s="59" t="s">
        <v>340</v>
      </c>
      <c r="K1857" s="60" t="s">
        <v>2320</v>
      </c>
      <c r="L1857" s="174" t="s">
        <v>272</v>
      </c>
      <c r="M1857" s="2" t="s">
        <v>272</v>
      </c>
      <c r="N1857" s="175" t="s">
        <v>272</v>
      </c>
      <c r="O1857" s="24" t="s">
        <v>272</v>
      </c>
      <c r="P1857" s="2" t="s">
        <v>272</v>
      </c>
      <c r="Q1857" s="2" t="s">
        <v>272</v>
      </c>
      <c r="R1857" s="2" t="s">
        <v>272</v>
      </c>
      <c r="S1857" s="2" t="s">
        <v>272</v>
      </c>
      <c r="T1857" s="2" t="s">
        <v>272</v>
      </c>
      <c r="U1857" s="25" t="s">
        <v>273</v>
      </c>
      <c r="V1857" s="24" t="s">
        <v>272</v>
      </c>
      <c r="W1857" s="2" t="s">
        <v>272</v>
      </c>
      <c r="X1857" s="2" t="s">
        <v>272</v>
      </c>
      <c r="Y1857" s="2" t="s">
        <v>272</v>
      </c>
      <c r="Z1857" s="175" t="s">
        <v>272</v>
      </c>
      <c r="AA1857" s="24" t="s">
        <v>272</v>
      </c>
      <c r="AB1857" s="2" t="s">
        <v>272</v>
      </c>
      <c r="AC1857" s="25" t="s">
        <v>272</v>
      </c>
      <c r="AD1857" s="174" t="s">
        <v>272</v>
      </c>
      <c r="AE1857" s="25" t="s">
        <v>272</v>
      </c>
      <c r="AF1857" s="180">
        <v>100</v>
      </c>
    </row>
    <row r="1858" spans="1:32">
      <c r="A1858" s="134" t="str">
        <f t="shared" si="28"/>
        <v>EEbu_03.1</v>
      </c>
      <c r="C1858" s="177" t="s">
        <v>16</v>
      </c>
      <c r="D1858" s="178" t="s">
        <v>1</v>
      </c>
      <c r="E1858" s="178" t="s">
        <v>541</v>
      </c>
      <c r="F1858" s="178" t="s">
        <v>542</v>
      </c>
      <c r="G1858" s="178" t="s">
        <v>540</v>
      </c>
      <c r="H1858" s="177" t="s">
        <v>52</v>
      </c>
      <c r="I1858" s="179" t="s">
        <v>643</v>
      </c>
      <c r="J1858" s="59" t="s">
        <v>338</v>
      </c>
      <c r="K1858" s="60" t="s">
        <v>2321</v>
      </c>
      <c r="L1858" s="174" t="s">
        <v>272</v>
      </c>
      <c r="M1858" s="2" t="s">
        <v>272</v>
      </c>
      <c r="N1858" s="175" t="s">
        <v>272</v>
      </c>
      <c r="O1858" s="24" t="s">
        <v>272</v>
      </c>
      <c r="P1858" s="2" t="s">
        <v>272</v>
      </c>
      <c r="Q1858" s="2" t="s">
        <v>272</v>
      </c>
      <c r="R1858" s="2" t="s">
        <v>272</v>
      </c>
      <c r="S1858" s="2" t="s">
        <v>272</v>
      </c>
      <c r="T1858" s="2" t="s">
        <v>272</v>
      </c>
      <c r="U1858" s="25" t="s">
        <v>272</v>
      </c>
      <c r="V1858" s="24" t="s">
        <v>272</v>
      </c>
      <c r="W1858" s="2" t="s">
        <v>272</v>
      </c>
      <c r="X1858" s="2" t="s">
        <v>272</v>
      </c>
      <c r="Y1858" s="2" t="s">
        <v>272</v>
      </c>
      <c r="Z1858" s="175" t="s">
        <v>272</v>
      </c>
      <c r="AA1858" s="24" t="s">
        <v>272</v>
      </c>
      <c r="AB1858" s="2" t="s">
        <v>272</v>
      </c>
      <c r="AC1858" s="25" t="s">
        <v>272</v>
      </c>
      <c r="AD1858" s="174" t="s">
        <v>272</v>
      </c>
      <c r="AE1858" s="25" t="s">
        <v>272</v>
      </c>
      <c r="AF1858" s="180">
        <v>0</v>
      </c>
    </row>
    <row r="1859" spans="1:32">
      <c r="A1859" s="134" t="str">
        <f t="shared" si="28"/>
        <v>EEbu_04.1</v>
      </c>
      <c r="C1859" s="177" t="s">
        <v>16</v>
      </c>
      <c r="D1859" s="178" t="s">
        <v>1</v>
      </c>
      <c r="E1859" s="178" t="s">
        <v>543</v>
      </c>
      <c r="F1859" s="178" t="s">
        <v>544</v>
      </c>
      <c r="G1859" s="178" t="s">
        <v>540</v>
      </c>
      <c r="H1859" s="177" t="s">
        <v>52</v>
      </c>
      <c r="I1859" s="179" t="s">
        <v>643</v>
      </c>
      <c r="J1859" s="59" t="s">
        <v>47</v>
      </c>
      <c r="K1859" s="60" t="s">
        <v>47</v>
      </c>
      <c r="L1859" s="174" t="s">
        <v>272</v>
      </c>
      <c r="M1859" s="2" t="s">
        <v>272</v>
      </c>
      <c r="N1859" s="175" t="s">
        <v>272</v>
      </c>
      <c r="O1859" s="24" t="s">
        <v>272</v>
      </c>
      <c r="P1859" s="2" t="s">
        <v>272</v>
      </c>
      <c r="Q1859" s="2" t="s">
        <v>272</v>
      </c>
      <c r="R1859" s="2" t="s">
        <v>272</v>
      </c>
      <c r="S1859" s="2" t="s">
        <v>272</v>
      </c>
      <c r="T1859" s="2" t="s">
        <v>272</v>
      </c>
      <c r="U1859" s="25" t="s">
        <v>272</v>
      </c>
      <c r="V1859" s="24" t="s">
        <v>272</v>
      </c>
      <c r="W1859" s="2" t="s">
        <v>272</v>
      </c>
      <c r="X1859" s="2" t="s">
        <v>272</v>
      </c>
      <c r="Y1859" s="2" t="s">
        <v>272</v>
      </c>
      <c r="Z1859" s="175" t="s">
        <v>272</v>
      </c>
      <c r="AA1859" s="24" t="s">
        <v>272</v>
      </c>
      <c r="AB1859" s="2" t="s">
        <v>272</v>
      </c>
      <c r="AC1859" s="25" t="s">
        <v>272</v>
      </c>
      <c r="AD1859" s="174" t="s">
        <v>272</v>
      </c>
      <c r="AE1859" s="25" t="s">
        <v>272</v>
      </c>
      <c r="AF1859" s="180" t="s">
        <v>7</v>
      </c>
    </row>
    <row r="1860" spans="1:32">
      <c r="A1860" s="134" t="str">
        <f t="shared" si="28"/>
        <v>EEbu_04.2</v>
      </c>
      <c r="C1860" s="177" t="s">
        <v>16</v>
      </c>
      <c r="D1860" s="178" t="s">
        <v>1</v>
      </c>
      <c r="E1860" s="178" t="s">
        <v>545</v>
      </c>
      <c r="F1860" s="178" t="s">
        <v>546</v>
      </c>
      <c r="G1860" s="178" t="s">
        <v>540</v>
      </c>
      <c r="H1860" s="177" t="s">
        <v>52</v>
      </c>
      <c r="I1860" s="179" t="s">
        <v>643</v>
      </c>
      <c r="J1860" s="59" t="s">
        <v>340</v>
      </c>
      <c r="K1860" s="60" t="s">
        <v>2322</v>
      </c>
      <c r="L1860" s="174" t="s">
        <v>272</v>
      </c>
      <c r="M1860" s="2" t="s">
        <v>272</v>
      </c>
      <c r="N1860" s="175" t="s">
        <v>272</v>
      </c>
      <c r="O1860" s="24" t="s">
        <v>272</v>
      </c>
      <c r="P1860" s="2" t="s">
        <v>272</v>
      </c>
      <c r="Q1860" s="2" t="s">
        <v>272</v>
      </c>
      <c r="R1860" s="2" t="s">
        <v>272</v>
      </c>
      <c r="S1860" s="2" t="s">
        <v>272</v>
      </c>
      <c r="T1860" s="2" t="s">
        <v>272</v>
      </c>
      <c r="U1860" s="25" t="s">
        <v>272</v>
      </c>
      <c r="V1860" s="24" t="s">
        <v>272</v>
      </c>
      <c r="W1860" s="2" t="s">
        <v>272</v>
      </c>
      <c r="X1860" s="2" t="s">
        <v>272</v>
      </c>
      <c r="Y1860" s="2" t="s">
        <v>272</v>
      </c>
      <c r="Z1860" s="175" t="s">
        <v>272</v>
      </c>
      <c r="AA1860" s="24" t="s">
        <v>272</v>
      </c>
      <c r="AB1860" s="2" t="s">
        <v>272</v>
      </c>
      <c r="AC1860" s="25" t="s">
        <v>272</v>
      </c>
      <c r="AD1860" s="174" t="s">
        <v>272</v>
      </c>
      <c r="AE1860" s="25" t="s">
        <v>273</v>
      </c>
      <c r="AF1860" s="180">
        <v>100</v>
      </c>
    </row>
    <row r="1861" spans="1:32">
      <c r="A1861" s="134" t="str">
        <f t="shared" si="28"/>
        <v>EEbu_04.2</v>
      </c>
      <c r="C1861" s="177" t="s">
        <v>16</v>
      </c>
      <c r="D1861" s="178" t="s">
        <v>1</v>
      </c>
      <c r="E1861" s="178" t="s">
        <v>545</v>
      </c>
      <c r="F1861" s="178" t="s">
        <v>546</v>
      </c>
      <c r="G1861" s="178" t="s">
        <v>540</v>
      </c>
      <c r="H1861" s="177" t="s">
        <v>52</v>
      </c>
      <c r="I1861" s="179" t="s">
        <v>643</v>
      </c>
      <c r="J1861" s="59" t="s">
        <v>337</v>
      </c>
      <c r="K1861" s="60" t="s">
        <v>439</v>
      </c>
      <c r="L1861" s="174" t="s">
        <v>272</v>
      </c>
      <c r="M1861" s="2" t="s">
        <v>272</v>
      </c>
      <c r="N1861" s="175" t="s">
        <v>272</v>
      </c>
      <c r="O1861" s="24" t="s">
        <v>272</v>
      </c>
      <c r="P1861" s="2" t="s">
        <v>272</v>
      </c>
      <c r="Q1861" s="2" t="s">
        <v>272</v>
      </c>
      <c r="R1861" s="2" t="s">
        <v>272</v>
      </c>
      <c r="S1861" s="2" t="s">
        <v>272</v>
      </c>
      <c r="T1861" s="2" t="s">
        <v>272</v>
      </c>
      <c r="U1861" s="25" t="s">
        <v>272</v>
      </c>
      <c r="V1861" s="24" t="s">
        <v>272</v>
      </c>
      <c r="W1861" s="2" t="s">
        <v>272</v>
      </c>
      <c r="X1861" s="2" t="s">
        <v>272</v>
      </c>
      <c r="Y1861" s="2" t="s">
        <v>272</v>
      </c>
      <c r="Z1861" s="175" t="s">
        <v>272</v>
      </c>
      <c r="AA1861" s="24" t="s">
        <v>272</v>
      </c>
      <c r="AB1861" s="2" t="s">
        <v>272</v>
      </c>
      <c r="AC1861" s="25" t="s">
        <v>272</v>
      </c>
      <c r="AD1861" s="174" t="s">
        <v>272</v>
      </c>
      <c r="AE1861" s="25" t="s">
        <v>273</v>
      </c>
      <c r="AF1861" s="180">
        <v>100</v>
      </c>
    </row>
    <row r="1862" spans="1:32">
      <c r="A1862" s="134" t="str">
        <f t="shared" si="28"/>
        <v>EEbu_05.1</v>
      </c>
      <c r="C1862" s="177" t="s">
        <v>16</v>
      </c>
      <c r="D1862" s="178" t="s">
        <v>1</v>
      </c>
      <c r="E1862" s="178" t="s">
        <v>547</v>
      </c>
      <c r="F1862" s="178" t="s">
        <v>548</v>
      </c>
      <c r="G1862" s="178" t="s">
        <v>540</v>
      </c>
      <c r="H1862" s="177" t="s">
        <v>52</v>
      </c>
      <c r="I1862" s="179" t="s">
        <v>643</v>
      </c>
      <c r="J1862" s="59" t="s">
        <v>47</v>
      </c>
      <c r="K1862" s="60" t="s">
        <v>47</v>
      </c>
      <c r="L1862" s="174" t="s">
        <v>272</v>
      </c>
      <c r="M1862" s="2" t="s">
        <v>272</v>
      </c>
      <c r="N1862" s="175" t="s">
        <v>272</v>
      </c>
      <c r="O1862" s="24" t="s">
        <v>272</v>
      </c>
      <c r="P1862" s="2" t="s">
        <v>272</v>
      </c>
      <c r="Q1862" s="2" t="s">
        <v>272</v>
      </c>
      <c r="R1862" s="2" t="s">
        <v>272</v>
      </c>
      <c r="S1862" s="2" t="s">
        <v>272</v>
      </c>
      <c r="T1862" s="2" t="s">
        <v>272</v>
      </c>
      <c r="U1862" s="25" t="s">
        <v>272</v>
      </c>
      <c r="V1862" s="24" t="s">
        <v>272</v>
      </c>
      <c r="W1862" s="2" t="s">
        <v>272</v>
      </c>
      <c r="X1862" s="2" t="s">
        <v>272</v>
      </c>
      <c r="Y1862" s="2" t="s">
        <v>272</v>
      </c>
      <c r="Z1862" s="175" t="s">
        <v>272</v>
      </c>
      <c r="AA1862" s="24" t="s">
        <v>272</v>
      </c>
      <c r="AB1862" s="2" t="s">
        <v>272</v>
      </c>
      <c r="AC1862" s="25" t="s">
        <v>272</v>
      </c>
      <c r="AD1862" s="174" t="s">
        <v>272</v>
      </c>
      <c r="AE1862" s="25" t="s">
        <v>272</v>
      </c>
      <c r="AF1862" s="180" t="s">
        <v>7</v>
      </c>
    </row>
    <row r="1863" spans="1:32">
      <c r="A1863" s="134" t="str">
        <f t="shared" si="28"/>
        <v>EEbu_05.2</v>
      </c>
      <c r="C1863" s="177" t="s">
        <v>16</v>
      </c>
      <c r="D1863" s="178" t="s">
        <v>1</v>
      </c>
      <c r="E1863" s="178" t="s">
        <v>549</v>
      </c>
      <c r="F1863" s="178" t="s">
        <v>550</v>
      </c>
      <c r="G1863" s="178" t="s">
        <v>533</v>
      </c>
      <c r="H1863" s="177" t="s">
        <v>52</v>
      </c>
      <c r="I1863" s="179" t="s">
        <v>643</v>
      </c>
      <c r="J1863" s="59" t="s">
        <v>47</v>
      </c>
      <c r="K1863" s="60" t="s">
        <v>47</v>
      </c>
      <c r="L1863" s="174" t="s">
        <v>272</v>
      </c>
      <c r="M1863" s="2" t="s">
        <v>272</v>
      </c>
      <c r="N1863" s="175" t="s">
        <v>272</v>
      </c>
      <c r="O1863" s="24"/>
      <c r="P1863" s="2"/>
      <c r="Q1863" s="2"/>
      <c r="R1863" s="2"/>
      <c r="S1863" s="2"/>
      <c r="T1863" s="2"/>
      <c r="U1863" s="25"/>
      <c r="V1863" s="24"/>
      <c r="W1863" s="2"/>
      <c r="X1863" s="2"/>
      <c r="Y1863" s="2"/>
      <c r="Z1863" s="175"/>
      <c r="AA1863" s="24"/>
      <c r="AB1863" s="2"/>
      <c r="AC1863" s="25"/>
      <c r="AD1863" s="174"/>
      <c r="AE1863" s="25"/>
      <c r="AF1863" s="180" t="s">
        <v>7</v>
      </c>
    </row>
    <row r="1864" spans="1:32">
      <c r="A1864" s="134" t="str">
        <f t="shared" ref="A1864:A1927" si="29">C1864&amp;LOWER(LEFT(D1864,2))&amp;"_"&amp;IF(LEN(TRIM(LEFT(E1864,FIND(" ",E1864))))=3,"0"&amp;TRIM(LEFT(E1864,FIND(" ",E1864))),TRIM(LEFT(E1864,FIND(" ",E1864))))</f>
        <v>EEbu_05.3</v>
      </c>
      <c r="C1864" s="177" t="s">
        <v>16</v>
      </c>
      <c r="D1864" s="178" t="s">
        <v>1</v>
      </c>
      <c r="E1864" s="178" t="s">
        <v>551</v>
      </c>
      <c r="F1864" s="178" t="s">
        <v>552</v>
      </c>
      <c r="G1864" s="178" t="s">
        <v>533</v>
      </c>
      <c r="H1864" s="177" t="s">
        <v>52</v>
      </c>
      <c r="I1864" s="179" t="s">
        <v>643</v>
      </c>
      <c r="J1864" s="59" t="s">
        <v>47</v>
      </c>
      <c r="K1864" s="60" t="s">
        <v>47</v>
      </c>
      <c r="L1864" s="174" t="s">
        <v>272</v>
      </c>
      <c r="M1864" s="2" t="s">
        <v>272</v>
      </c>
      <c r="N1864" s="175" t="s">
        <v>272</v>
      </c>
      <c r="O1864" s="24"/>
      <c r="P1864" s="2"/>
      <c r="Q1864" s="2"/>
      <c r="R1864" s="2"/>
      <c r="S1864" s="2"/>
      <c r="T1864" s="2"/>
      <c r="U1864" s="25"/>
      <c r="V1864" s="24"/>
      <c r="W1864" s="2"/>
      <c r="X1864" s="2"/>
      <c r="Y1864" s="2"/>
      <c r="Z1864" s="175"/>
      <c r="AA1864" s="24"/>
      <c r="AB1864" s="2"/>
      <c r="AC1864" s="25"/>
      <c r="AD1864" s="174"/>
      <c r="AE1864" s="25"/>
      <c r="AF1864" s="180" t="s">
        <v>7</v>
      </c>
    </row>
    <row r="1865" spans="1:32">
      <c r="A1865" s="134" t="str">
        <f t="shared" si="29"/>
        <v>EEbu_06.1</v>
      </c>
      <c r="C1865" s="177" t="s">
        <v>16</v>
      </c>
      <c r="D1865" s="178" t="s">
        <v>1</v>
      </c>
      <c r="E1865" s="178" t="s">
        <v>553</v>
      </c>
      <c r="F1865" s="178" t="s">
        <v>554</v>
      </c>
      <c r="G1865" s="178" t="s">
        <v>540</v>
      </c>
      <c r="H1865" s="177" t="s">
        <v>52</v>
      </c>
      <c r="I1865" s="179" t="s">
        <v>643</v>
      </c>
      <c r="J1865" s="59" t="s">
        <v>340</v>
      </c>
      <c r="K1865" s="60" t="s">
        <v>2323</v>
      </c>
      <c r="L1865" s="174" t="s">
        <v>272</v>
      </c>
      <c r="M1865" s="2" t="s">
        <v>272</v>
      </c>
      <c r="N1865" s="175" t="s">
        <v>272</v>
      </c>
      <c r="O1865" s="24" t="s">
        <v>272</v>
      </c>
      <c r="P1865" s="2" t="s">
        <v>273</v>
      </c>
      <c r="Q1865" s="2" t="s">
        <v>272</v>
      </c>
      <c r="R1865" s="2" t="s">
        <v>272</v>
      </c>
      <c r="S1865" s="2" t="s">
        <v>272</v>
      </c>
      <c r="T1865" s="2" t="s">
        <v>272</v>
      </c>
      <c r="U1865" s="25" t="s">
        <v>272</v>
      </c>
      <c r="V1865" s="24" t="s">
        <v>272</v>
      </c>
      <c r="W1865" s="2" t="s">
        <v>272</v>
      </c>
      <c r="X1865" s="2" t="s">
        <v>272</v>
      </c>
      <c r="Y1865" s="2" t="s">
        <v>273</v>
      </c>
      <c r="Z1865" s="175" t="s">
        <v>272</v>
      </c>
      <c r="AA1865" s="24" t="s">
        <v>272</v>
      </c>
      <c r="AB1865" s="2" t="s">
        <v>272</v>
      </c>
      <c r="AC1865" s="25" t="s">
        <v>272</v>
      </c>
      <c r="AD1865" s="174" t="s">
        <v>273</v>
      </c>
      <c r="AE1865" s="25" t="s">
        <v>273</v>
      </c>
      <c r="AF1865" s="180">
        <v>100</v>
      </c>
    </row>
    <row r="1866" spans="1:32">
      <c r="A1866" s="134" t="str">
        <f t="shared" si="29"/>
        <v>EEbu_06.2</v>
      </c>
      <c r="C1866" s="177" t="s">
        <v>16</v>
      </c>
      <c r="D1866" s="178" t="s">
        <v>1</v>
      </c>
      <c r="E1866" s="178" t="s">
        <v>555</v>
      </c>
      <c r="F1866" s="178" t="s">
        <v>556</v>
      </c>
      <c r="G1866" s="178" t="s">
        <v>540</v>
      </c>
      <c r="H1866" s="177" t="s">
        <v>52</v>
      </c>
      <c r="I1866" s="179" t="s">
        <v>643</v>
      </c>
      <c r="J1866" s="59" t="s">
        <v>340</v>
      </c>
      <c r="K1866" s="60" t="s">
        <v>2324</v>
      </c>
      <c r="L1866" s="174" t="s">
        <v>272</v>
      </c>
      <c r="M1866" s="2" t="s">
        <v>272</v>
      </c>
      <c r="N1866" s="175" t="s">
        <v>272</v>
      </c>
      <c r="O1866" s="24" t="s">
        <v>272</v>
      </c>
      <c r="P1866" s="2" t="s">
        <v>272</v>
      </c>
      <c r="Q1866" s="2" t="s">
        <v>272</v>
      </c>
      <c r="R1866" s="2" t="s">
        <v>272</v>
      </c>
      <c r="S1866" s="2" t="s">
        <v>272</v>
      </c>
      <c r="T1866" s="2" t="s">
        <v>272</v>
      </c>
      <c r="U1866" s="25" t="s">
        <v>272</v>
      </c>
      <c r="V1866" s="24" t="s">
        <v>272</v>
      </c>
      <c r="W1866" s="2" t="s">
        <v>272</v>
      </c>
      <c r="X1866" s="2" t="s">
        <v>272</v>
      </c>
      <c r="Y1866" s="2" t="s">
        <v>272</v>
      </c>
      <c r="Z1866" s="175" t="s">
        <v>272</v>
      </c>
      <c r="AA1866" s="24" t="s">
        <v>272</v>
      </c>
      <c r="AB1866" s="2" t="s">
        <v>272</v>
      </c>
      <c r="AC1866" s="25" t="s">
        <v>272</v>
      </c>
      <c r="AD1866" s="174" t="s">
        <v>272</v>
      </c>
      <c r="AE1866" s="25" t="s">
        <v>272</v>
      </c>
      <c r="AF1866" s="180">
        <v>100</v>
      </c>
    </row>
    <row r="1867" spans="1:32">
      <c r="A1867" s="134" t="str">
        <f t="shared" si="29"/>
        <v>EEbu_06.2</v>
      </c>
      <c r="C1867" s="177" t="s">
        <v>16</v>
      </c>
      <c r="D1867" s="178" t="s">
        <v>1</v>
      </c>
      <c r="E1867" s="178" t="s">
        <v>555</v>
      </c>
      <c r="F1867" s="178" t="s">
        <v>556</v>
      </c>
      <c r="G1867" s="178" t="s">
        <v>540</v>
      </c>
      <c r="H1867" s="177" t="s">
        <v>52</v>
      </c>
      <c r="I1867" s="179" t="s">
        <v>643</v>
      </c>
      <c r="J1867" s="59" t="s">
        <v>337</v>
      </c>
      <c r="K1867" s="60" t="s">
        <v>2324</v>
      </c>
      <c r="L1867" s="174" t="s">
        <v>272</v>
      </c>
      <c r="M1867" s="2" t="s">
        <v>272</v>
      </c>
      <c r="N1867" s="175" t="s">
        <v>272</v>
      </c>
      <c r="O1867" s="24" t="s">
        <v>272</v>
      </c>
      <c r="P1867" s="2" t="s">
        <v>272</v>
      </c>
      <c r="Q1867" s="2" t="s">
        <v>272</v>
      </c>
      <c r="R1867" s="2" t="s">
        <v>272</v>
      </c>
      <c r="S1867" s="2" t="s">
        <v>272</v>
      </c>
      <c r="T1867" s="2" t="s">
        <v>272</v>
      </c>
      <c r="U1867" s="25" t="s">
        <v>272</v>
      </c>
      <c r="V1867" s="24" t="s">
        <v>272</v>
      </c>
      <c r="W1867" s="2" t="s">
        <v>272</v>
      </c>
      <c r="X1867" s="2" t="s">
        <v>272</v>
      </c>
      <c r="Y1867" s="2" t="s">
        <v>272</v>
      </c>
      <c r="Z1867" s="175" t="s">
        <v>272</v>
      </c>
      <c r="AA1867" s="24" t="s">
        <v>272</v>
      </c>
      <c r="AB1867" s="2" t="s">
        <v>272</v>
      </c>
      <c r="AC1867" s="25" t="s">
        <v>272</v>
      </c>
      <c r="AD1867" s="174" t="s">
        <v>272</v>
      </c>
      <c r="AE1867" s="25" t="s">
        <v>272</v>
      </c>
      <c r="AF1867" s="180">
        <v>100</v>
      </c>
    </row>
    <row r="1868" spans="1:32">
      <c r="A1868" s="134" t="str">
        <f t="shared" si="29"/>
        <v>EEbu_06.3</v>
      </c>
      <c r="C1868" s="177" t="s">
        <v>16</v>
      </c>
      <c r="D1868" s="178" t="s">
        <v>1</v>
      </c>
      <c r="E1868" s="178" t="s">
        <v>557</v>
      </c>
      <c r="F1868" s="178" t="s">
        <v>558</v>
      </c>
      <c r="G1868" s="178" t="s">
        <v>533</v>
      </c>
      <c r="H1868" s="177" t="s">
        <v>52</v>
      </c>
      <c r="I1868" s="179" t="s">
        <v>643</v>
      </c>
      <c r="J1868" s="59" t="s">
        <v>337</v>
      </c>
      <c r="K1868" s="60" t="s">
        <v>213</v>
      </c>
      <c r="L1868" s="174" t="s">
        <v>272</v>
      </c>
      <c r="M1868" s="2" t="s">
        <v>272</v>
      </c>
      <c r="N1868" s="175" t="s">
        <v>272</v>
      </c>
      <c r="O1868" s="24"/>
      <c r="P1868" s="2"/>
      <c r="Q1868" s="2"/>
      <c r="R1868" s="2"/>
      <c r="S1868" s="2"/>
      <c r="T1868" s="2"/>
      <c r="U1868" s="25"/>
      <c r="V1868" s="24"/>
      <c r="W1868" s="2"/>
      <c r="X1868" s="2"/>
      <c r="Y1868" s="2"/>
      <c r="Z1868" s="175"/>
      <c r="AA1868" s="24"/>
      <c r="AB1868" s="2"/>
      <c r="AC1868" s="25"/>
      <c r="AD1868" s="174"/>
      <c r="AE1868" s="25"/>
      <c r="AF1868" s="180">
        <v>100</v>
      </c>
    </row>
    <row r="1869" spans="1:32">
      <c r="A1869" s="134" t="str">
        <f t="shared" si="29"/>
        <v>EEbu_06.3</v>
      </c>
      <c r="C1869" s="177" t="s">
        <v>16</v>
      </c>
      <c r="D1869" s="178" t="s">
        <v>1</v>
      </c>
      <c r="E1869" s="178" t="s">
        <v>557</v>
      </c>
      <c r="F1869" s="178" t="s">
        <v>558</v>
      </c>
      <c r="G1869" s="178" t="s">
        <v>533</v>
      </c>
      <c r="H1869" s="177" t="s">
        <v>52</v>
      </c>
      <c r="I1869" s="179" t="s">
        <v>643</v>
      </c>
      <c r="J1869" s="59" t="s">
        <v>342</v>
      </c>
      <c r="K1869" s="60" t="s">
        <v>214</v>
      </c>
      <c r="L1869" s="174" t="s">
        <v>272</v>
      </c>
      <c r="M1869" s="2" t="s">
        <v>272</v>
      </c>
      <c r="N1869" s="175" t="s">
        <v>272</v>
      </c>
      <c r="O1869" s="24"/>
      <c r="P1869" s="2"/>
      <c r="Q1869" s="2"/>
      <c r="R1869" s="2"/>
      <c r="S1869" s="2"/>
      <c r="T1869" s="2"/>
      <c r="U1869" s="25"/>
      <c r="V1869" s="24"/>
      <c r="W1869" s="2"/>
      <c r="X1869" s="2"/>
      <c r="Y1869" s="2"/>
      <c r="Z1869" s="175"/>
      <c r="AA1869" s="24"/>
      <c r="AB1869" s="2"/>
      <c r="AC1869" s="25"/>
      <c r="AD1869" s="174"/>
      <c r="AE1869" s="25"/>
      <c r="AF1869" s="180">
        <v>100</v>
      </c>
    </row>
    <row r="1870" spans="1:32">
      <c r="A1870" s="134" t="str">
        <f t="shared" si="29"/>
        <v>EEbu_06.4</v>
      </c>
      <c r="C1870" s="177" t="s">
        <v>16</v>
      </c>
      <c r="D1870" s="178" t="s">
        <v>1</v>
      </c>
      <c r="E1870" s="178" t="s">
        <v>559</v>
      </c>
      <c r="F1870" s="178" t="s">
        <v>560</v>
      </c>
      <c r="G1870" s="178" t="s">
        <v>533</v>
      </c>
      <c r="H1870" s="177" t="s">
        <v>52</v>
      </c>
      <c r="I1870" s="179" t="s">
        <v>643</v>
      </c>
      <c r="J1870" s="59" t="s">
        <v>337</v>
      </c>
      <c r="K1870" s="60" t="s">
        <v>215</v>
      </c>
      <c r="L1870" s="174" t="s">
        <v>272</v>
      </c>
      <c r="M1870" s="2" t="s">
        <v>272</v>
      </c>
      <c r="N1870" s="175" t="s">
        <v>272</v>
      </c>
      <c r="O1870" s="24"/>
      <c r="P1870" s="2"/>
      <c r="Q1870" s="2"/>
      <c r="R1870" s="2"/>
      <c r="S1870" s="2"/>
      <c r="T1870" s="2"/>
      <c r="U1870" s="25"/>
      <c r="V1870" s="24"/>
      <c r="W1870" s="2"/>
      <c r="X1870" s="2"/>
      <c r="Y1870" s="2"/>
      <c r="Z1870" s="175"/>
      <c r="AA1870" s="24"/>
      <c r="AB1870" s="2"/>
      <c r="AC1870" s="25"/>
      <c r="AD1870" s="174"/>
      <c r="AE1870" s="25"/>
      <c r="AF1870" s="180">
        <v>100</v>
      </c>
    </row>
    <row r="1871" spans="1:32">
      <c r="A1871" s="134" t="str">
        <f t="shared" si="29"/>
        <v>EEbu_06.4</v>
      </c>
      <c r="C1871" s="177" t="s">
        <v>16</v>
      </c>
      <c r="D1871" s="178" t="s">
        <v>1</v>
      </c>
      <c r="E1871" s="178" t="s">
        <v>559</v>
      </c>
      <c r="F1871" s="178" t="s">
        <v>560</v>
      </c>
      <c r="G1871" s="178" t="s">
        <v>533</v>
      </c>
      <c r="H1871" s="177" t="s">
        <v>52</v>
      </c>
      <c r="I1871" s="179" t="s">
        <v>643</v>
      </c>
      <c r="J1871" s="59" t="s">
        <v>343</v>
      </c>
      <c r="K1871" s="60" t="s">
        <v>216</v>
      </c>
      <c r="L1871" s="174" t="s">
        <v>272</v>
      </c>
      <c r="M1871" s="2" t="s">
        <v>272</v>
      </c>
      <c r="N1871" s="175" t="s">
        <v>272</v>
      </c>
      <c r="O1871" s="24"/>
      <c r="P1871" s="2"/>
      <c r="Q1871" s="2"/>
      <c r="R1871" s="2"/>
      <c r="S1871" s="2"/>
      <c r="T1871" s="2"/>
      <c r="U1871" s="25"/>
      <c r="V1871" s="24"/>
      <c r="W1871" s="2"/>
      <c r="X1871" s="2"/>
      <c r="Y1871" s="2"/>
      <c r="Z1871" s="175"/>
      <c r="AA1871" s="24"/>
      <c r="AB1871" s="2"/>
      <c r="AC1871" s="25"/>
      <c r="AD1871" s="174"/>
      <c r="AE1871" s="25"/>
      <c r="AF1871" s="180">
        <v>100</v>
      </c>
    </row>
    <row r="1872" spans="1:32">
      <c r="A1872" s="134" t="str">
        <f t="shared" si="29"/>
        <v>EEbu_07.1</v>
      </c>
      <c r="C1872" s="177" t="s">
        <v>16</v>
      </c>
      <c r="D1872" s="178" t="s">
        <v>1</v>
      </c>
      <c r="E1872" s="178" t="s">
        <v>561</v>
      </c>
      <c r="F1872" s="178" t="s">
        <v>562</v>
      </c>
      <c r="G1872" s="178" t="s">
        <v>533</v>
      </c>
      <c r="H1872" s="177" t="s">
        <v>52</v>
      </c>
      <c r="I1872" s="179" t="s">
        <v>643</v>
      </c>
      <c r="J1872" s="59" t="s">
        <v>337</v>
      </c>
      <c r="K1872" s="60" t="s">
        <v>2325</v>
      </c>
      <c r="L1872" s="174" t="s">
        <v>272</v>
      </c>
      <c r="M1872" s="2" t="s">
        <v>272</v>
      </c>
      <c r="N1872" s="175" t="s">
        <v>272</v>
      </c>
      <c r="O1872" s="24"/>
      <c r="P1872" s="2"/>
      <c r="Q1872" s="2"/>
      <c r="R1872" s="2"/>
      <c r="S1872" s="2"/>
      <c r="T1872" s="2"/>
      <c r="U1872" s="25"/>
      <c r="V1872" s="24"/>
      <c r="W1872" s="2"/>
      <c r="X1872" s="2"/>
      <c r="Y1872" s="2"/>
      <c r="Z1872" s="175"/>
      <c r="AA1872" s="24"/>
      <c r="AB1872" s="2"/>
      <c r="AC1872" s="25"/>
      <c r="AD1872" s="174"/>
      <c r="AE1872" s="25"/>
      <c r="AF1872" s="180">
        <v>100</v>
      </c>
    </row>
    <row r="1873" spans="1:32">
      <c r="A1873" s="134" t="str">
        <f t="shared" si="29"/>
        <v>EEbu_07.2</v>
      </c>
      <c r="C1873" s="177" t="s">
        <v>16</v>
      </c>
      <c r="D1873" s="178" t="s">
        <v>1</v>
      </c>
      <c r="E1873" s="178" t="s">
        <v>563</v>
      </c>
      <c r="F1873" s="178" t="s">
        <v>564</v>
      </c>
      <c r="G1873" s="178" t="s">
        <v>540</v>
      </c>
      <c r="H1873" s="177" t="s">
        <v>52</v>
      </c>
      <c r="I1873" s="179" t="s">
        <v>643</v>
      </c>
      <c r="J1873" s="59" t="s">
        <v>2326</v>
      </c>
      <c r="K1873" s="60" t="s">
        <v>2327</v>
      </c>
      <c r="L1873" s="174" t="s">
        <v>272</v>
      </c>
      <c r="M1873" s="2" t="s">
        <v>272</v>
      </c>
      <c r="N1873" s="175" t="s">
        <v>272</v>
      </c>
      <c r="O1873" s="24" t="s">
        <v>272</v>
      </c>
      <c r="P1873" s="2" t="s">
        <v>272</v>
      </c>
      <c r="Q1873" s="2" t="s">
        <v>272</v>
      </c>
      <c r="R1873" s="2" t="s">
        <v>273</v>
      </c>
      <c r="S1873" s="2" t="s">
        <v>273</v>
      </c>
      <c r="T1873" s="2" t="s">
        <v>272</v>
      </c>
      <c r="U1873" s="25" t="s">
        <v>273</v>
      </c>
      <c r="V1873" s="24" t="s">
        <v>272</v>
      </c>
      <c r="W1873" s="2" t="s">
        <v>272</v>
      </c>
      <c r="X1873" s="2" t="s">
        <v>272</v>
      </c>
      <c r="Y1873" s="2" t="s">
        <v>272</v>
      </c>
      <c r="Z1873" s="175" t="s">
        <v>272</v>
      </c>
      <c r="AA1873" s="24" t="s">
        <v>272</v>
      </c>
      <c r="AB1873" s="2" t="s">
        <v>272</v>
      </c>
      <c r="AC1873" s="25" t="s">
        <v>272</v>
      </c>
      <c r="AD1873" s="174" t="s">
        <v>272</v>
      </c>
      <c r="AE1873" s="25" t="s">
        <v>272</v>
      </c>
      <c r="AF1873" s="180">
        <v>0</v>
      </c>
    </row>
    <row r="1874" spans="1:32">
      <c r="A1874" s="134" t="str">
        <f t="shared" si="29"/>
        <v>EEbu_07.2</v>
      </c>
      <c r="C1874" s="177" t="s">
        <v>16</v>
      </c>
      <c r="D1874" s="178" t="s">
        <v>1</v>
      </c>
      <c r="E1874" s="178" t="s">
        <v>563</v>
      </c>
      <c r="F1874" s="178" t="s">
        <v>564</v>
      </c>
      <c r="G1874" s="178" t="s">
        <v>540</v>
      </c>
      <c r="H1874" s="177" t="s">
        <v>52</v>
      </c>
      <c r="I1874" s="179" t="s">
        <v>643</v>
      </c>
      <c r="J1874" s="59" t="s">
        <v>2326</v>
      </c>
      <c r="K1874" s="60" t="s">
        <v>2328</v>
      </c>
      <c r="L1874" s="174" t="s">
        <v>272</v>
      </c>
      <c r="M1874" s="2" t="s">
        <v>272</v>
      </c>
      <c r="N1874" s="175" t="s">
        <v>272</v>
      </c>
      <c r="O1874" s="24" t="s">
        <v>272</v>
      </c>
      <c r="P1874" s="2" t="s">
        <v>272</v>
      </c>
      <c r="Q1874" s="2" t="s">
        <v>272</v>
      </c>
      <c r="R1874" s="2" t="s">
        <v>272</v>
      </c>
      <c r="S1874" s="2" t="s">
        <v>272</v>
      </c>
      <c r="T1874" s="2" t="s">
        <v>272</v>
      </c>
      <c r="U1874" s="25" t="s">
        <v>272</v>
      </c>
      <c r="V1874" s="24" t="s">
        <v>272</v>
      </c>
      <c r="W1874" s="2" t="s">
        <v>272</v>
      </c>
      <c r="X1874" s="2" t="s">
        <v>272</v>
      </c>
      <c r="Y1874" s="2" t="s">
        <v>272</v>
      </c>
      <c r="Z1874" s="175" t="s">
        <v>272</v>
      </c>
      <c r="AA1874" s="24" t="s">
        <v>272</v>
      </c>
      <c r="AB1874" s="2" t="s">
        <v>272</v>
      </c>
      <c r="AC1874" s="25" t="s">
        <v>272</v>
      </c>
      <c r="AD1874" s="174" t="s">
        <v>272</v>
      </c>
      <c r="AE1874" s="25" t="s">
        <v>272</v>
      </c>
      <c r="AF1874" s="180">
        <v>100</v>
      </c>
    </row>
    <row r="1875" spans="1:32">
      <c r="A1875" s="134" t="str">
        <f t="shared" si="29"/>
        <v>EEca_01.1</v>
      </c>
      <c r="C1875" s="177" t="s">
        <v>16</v>
      </c>
      <c r="D1875" s="178" t="s">
        <v>495</v>
      </c>
      <c r="E1875" s="178" t="s">
        <v>565</v>
      </c>
      <c r="F1875" s="178" t="s">
        <v>566</v>
      </c>
      <c r="G1875" s="178" t="s">
        <v>540</v>
      </c>
      <c r="H1875" s="177" t="s">
        <v>52</v>
      </c>
      <c r="I1875" s="179" t="s">
        <v>643</v>
      </c>
      <c r="J1875" s="59" t="s">
        <v>2329</v>
      </c>
      <c r="K1875" s="60" t="s">
        <v>2330</v>
      </c>
      <c r="L1875" s="174" t="s">
        <v>272</v>
      </c>
      <c r="M1875" s="2" t="s">
        <v>272</v>
      </c>
      <c r="N1875" s="175" t="s">
        <v>272</v>
      </c>
      <c r="O1875" s="24" t="s">
        <v>272</v>
      </c>
      <c r="P1875" s="2" t="s">
        <v>272</v>
      </c>
      <c r="Q1875" s="2" t="s">
        <v>272</v>
      </c>
      <c r="R1875" s="2" t="s">
        <v>272</v>
      </c>
      <c r="S1875" s="2" t="s">
        <v>272</v>
      </c>
      <c r="T1875" s="2" t="s">
        <v>272</v>
      </c>
      <c r="U1875" s="25" t="s">
        <v>272</v>
      </c>
      <c r="V1875" s="24" t="s">
        <v>272</v>
      </c>
      <c r="W1875" s="2" t="s">
        <v>272</v>
      </c>
      <c r="X1875" s="2" t="s">
        <v>272</v>
      </c>
      <c r="Y1875" s="2" t="s">
        <v>272</v>
      </c>
      <c r="Z1875" s="175" t="s">
        <v>272</v>
      </c>
      <c r="AA1875" s="24" t="s">
        <v>272</v>
      </c>
      <c r="AB1875" s="2" t="s">
        <v>272</v>
      </c>
      <c r="AC1875" s="25" t="s">
        <v>272</v>
      </c>
      <c r="AD1875" s="174" t="s">
        <v>272</v>
      </c>
      <c r="AE1875" s="25" t="s">
        <v>272</v>
      </c>
      <c r="AF1875" s="180">
        <v>100</v>
      </c>
    </row>
    <row r="1876" spans="1:32">
      <c r="A1876" s="134" t="str">
        <f t="shared" si="29"/>
        <v>EEca_01.2</v>
      </c>
      <c r="C1876" s="177" t="s">
        <v>16</v>
      </c>
      <c r="D1876" s="178" t="s">
        <v>495</v>
      </c>
      <c r="E1876" s="178" t="s">
        <v>567</v>
      </c>
      <c r="F1876" s="178" t="s">
        <v>568</v>
      </c>
      <c r="G1876" s="178" t="s">
        <v>533</v>
      </c>
      <c r="H1876" s="177" t="s">
        <v>52</v>
      </c>
      <c r="I1876" s="179" t="s">
        <v>643</v>
      </c>
      <c r="J1876" s="59" t="s">
        <v>2329</v>
      </c>
      <c r="K1876" s="60" t="s">
        <v>2331</v>
      </c>
      <c r="L1876" s="174" t="s">
        <v>272</v>
      </c>
      <c r="M1876" s="2" t="s">
        <v>272</v>
      </c>
      <c r="N1876" s="175" t="s">
        <v>272</v>
      </c>
      <c r="O1876" s="24"/>
      <c r="P1876" s="2"/>
      <c r="Q1876" s="2"/>
      <c r="R1876" s="2"/>
      <c r="S1876" s="2"/>
      <c r="T1876" s="2"/>
      <c r="U1876" s="25"/>
      <c r="V1876" s="24"/>
      <c r="W1876" s="2"/>
      <c r="X1876" s="2"/>
      <c r="Y1876" s="2"/>
      <c r="Z1876" s="175"/>
      <c r="AA1876" s="24"/>
      <c r="AB1876" s="2"/>
      <c r="AC1876" s="25"/>
      <c r="AD1876" s="174"/>
      <c r="AE1876" s="25"/>
      <c r="AF1876" s="180">
        <v>100</v>
      </c>
    </row>
    <row r="1877" spans="1:32">
      <c r="A1877" s="134" t="str">
        <f t="shared" si="29"/>
        <v>EEca_01.3</v>
      </c>
      <c r="C1877" s="177" t="s">
        <v>16</v>
      </c>
      <c r="D1877" s="178" t="s">
        <v>495</v>
      </c>
      <c r="E1877" s="178" t="s">
        <v>569</v>
      </c>
      <c r="F1877" s="178" t="s">
        <v>570</v>
      </c>
      <c r="G1877" s="178" t="s">
        <v>540</v>
      </c>
      <c r="H1877" s="177" t="s">
        <v>52</v>
      </c>
      <c r="I1877" s="179" t="s">
        <v>643</v>
      </c>
      <c r="J1877" s="59" t="s">
        <v>2329</v>
      </c>
      <c r="K1877" s="60" t="s">
        <v>2332</v>
      </c>
      <c r="L1877" s="174" t="s">
        <v>272</v>
      </c>
      <c r="M1877" s="2" t="s">
        <v>272</v>
      </c>
      <c r="N1877" s="175" t="s">
        <v>272</v>
      </c>
      <c r="O1877" s="24" t="s">
        <v>272</v>
      </c>
      <c r="P1877" s="2" t="s">
        <v>272</v>
      </c>
      <c r="Q1877" s="2" t="s">
        <v>272</v>
      </c>
      <c r="R1877" s="2" t="s">
        <v>272</v>
      </c>
      <c r="S1877" s="2" t="s">
        <v>272</v>
      </c>
      <c r="T1877" s="2" t="s">
        <v>272</v>
      </c>
      <c r="U1877" s="25" t="s">
        <v>272</v>
      </c>
      <c r="V1877" s="24" t="s">
        <v>272</v>
      </c>
      <c r="W1877" s="2" t="s">
        <v>272</v>
      </c>
      <c r="X1877" s="2" t="s">
        <v>272</v>
      </c>
      <c r="Y1877" s="2" t="s">
        <v>272</v>
      </c>
      <c r="Z1877" s="175" t="s">
        <v>272</v>
      </c>
      <c r="AA1877" s="24" t="s">
        <v>272</v>
      </c>
      <c r="AB1877" s="2" t="s">
        <v>272</v>
      </c>
      <c r="AC1877" s="25" t="s">
        <v>272</v>
      </c>
      <c r="AD1877" s="174" t="s">
        <v>272</v>
      </c>
      <c r="AE1877" s="25" t="s">
        <v>272</v>
      </c>
      <c r="AF1877" s="180">
        <v>100</v>
      </c>
    </row>
    <row r="1878" spans="1:32">
      <c r="A1878" s="134" t="str">
        <f t="shared" si="29"/>
        <v>EEca_01.4</v>
      </c>
      <c r="C1878" s="177" t="s">
        <v>16</v>
      </c>
      <c r="D1878" s="178" t="s">
        <v>495</v>
      </c>
      <c r="E1878" s="178" t="s">
        <v>571</v>
      </c>
      <c r="F1878" s="178" t="s">
        <v>572</v>
      </c>
      <c r="G1878" s="178" t="s">
        <v>540</v>
      </c>
      <c r="H1878" s="177" t="s">
        <v>52</v>
      </c>
      <c r="I1878" s="179" t="s">
        <v>643</v>
      </c>
      <c r="J1878" s="59" t="s">
        <v>2329</v>
      </c>
      <c r="K1878" s="60" t="s">
        <v>2333</v>
      </c>
      <c r="L1878" s="174" t="s">
        <v>272</v>
      </c>
      <c r="M1878" s="2" t="s">
        <v>272</v>
      </c>
      <c r="N1878" s="175" t="s">
        <v>272</v>
      </c>
      <c r="O1878" s="24" t="s">
        <v>272</v>
      </c>
      <c r="P1878" s="2" t="s">
        <v>273</v>
      </c>
      <c r="Q1878" s="2" t="s">
        <v>272</v>
      </c>
      <c r="R1878" s="2" t="s">
        <v>273</v>
      </c>
      <c r="S1878" s="2" t="s">
        <v>273</v>
      </c>
      <c r="T1878" s="2" t="s">
        <v>273</v>
      </c>
      <c r="U1878" s="25" t="s">
        <v>272</v>
      </c>
      <c r="V1878" s="24" t="s">
        <v>272</v>
      </c>
      <c r="W1878" s="2" t="s">
        <v>272</v>
      </c>
      <c r="X1878" s="2" t="s">
        <v>272</v>
      </c>
      <c r="Y1878" s="2" t="s">
        <v>272</v>
      </c>
      <c r="Z1878" s="175" t="s">
        <v>272</v>
      </c>
      <c r="AA1878" s="24" t="s">
        <v>272</v>
      </c>
      <c r="AB1878" s="2" t="s">
        <v>272</v>
      </c>
      <c r="AC1878" s="25" t="s">
        <v>273</v>
      </c>
      <c r="AD1878" s="174" t="s">
        <v>273</v>
      </c>
      <c r="AE1878" s="25" t="s">
        <v>273</v>
      </c>
      <c r="AF1878" s="180">
        <v>100</v>
      </c>
    </row>
    <row r="1879" spans="1:32">
      <c r="A1879" s="134" t="str">
        <f t="shared" si="29"/>
        <v>EEca_02.1</v>
      </c>
      <c r="C1879" s="177" t="s">
        <v>16</v>
      </c>
      <c r="D1879" s="178" t="s">
        <v>495</v>
      </c>
      <c r="E1879" s="178" t="s">
        <v>573</v>
      </c>
      <c r="F1879" s="178" t="s">
        <v>574</v>
      </c>
      <c r="G1879" s="178" t="s">
        <v>533</v>
      </c>
      <c r="H1879" s="177" t="s">
        <v>52</v>
      </c>
      <c r="I1879" s="179" t="s">
        <v>643</v>
      </c>
      <c r="J1879" s="59" t="s">
        <v>2329</v>
      </c>
      <c r="K1879" s="60" t="s">
        <v>2331</v>
      </c>
      <c r="L1879" s="174" t="s">
        <v>272</v>
      </c>
      <c r="M1879" s="2" t="s">
        <v>272</v>
      </c>
      <c r="N1879" s="175" t="s">
        <v>272</v>
      </c>
      <c r="O1879" s="24"/>
      <c r="P1879" s="2"/>
      <c r="Q1879" s="2"/>
      <c r="R1879" s="2"/>
      <c r="S1879" s="2"/>
      <c r="T1879" s="2"/>
      <c r="U1879" s="25"/>
      <c r="V1879" s="24"/>
      <c r="W1879" s="2"/>
      <c r="X1879" s="2"/>
      <c r="Y1879" s="2"/>
      <c r="Z1879" s="175"/>
      <c r="AA1879" s="24"/>
      <c r="AB1879" s="2"/>
      <c r="AC1879" s="25"/>
      <c r="AD1879" s="174"/>
      <c r="AE1879" s="25"/>
      <c r="AF1879" s="180">
        <v>100</v>
      </c>
    </row>
    <row r="1880" spans="1:32">
      <c r="A1880" s="134" t="str">
        <f t="shared" si="29"/>
        <v>EEca_02.2</v>
      </c>
      <c r="C1880" s="177" t="s">
        <v>16</v>
      </c>
      <c r="D1880" s="178" t="s">
        <v>495</v>
      </c>
      <c r="E1880" s="178" t="s">
        <v>575</v>
      </c>
      <c r="F1880" s="178" t="s">
        <v>576</v>
      </c>
      <c r="G1880" s="178" t="s">
        <v>533</v>
      </c>
      <c r="H1880" s="177" t="s">
        <v>52</v>
      </c>
      <c r="I1880" s="179" t="s">
        <v>53</v>
      </c>
      <c r="J1880" s="59" t="s">
        <v>2334</v>
      </c>
      <c r="K1880" s="60" t="s">
        <v>2335</v>
      </c>
      <c r="L1880" s="174" t="s">
        <v>272</v>
      </c>
      <c r="M1880" s="2" t="s">
        <v>272</v>
      </c>
      <c r="N1880" s="175" t="s">
        <v>272</v>
      </c>
      <c r="O1880" s="24"/>
      <c r="P1880" s="2"/>
      <c r="Q1880" s="2"/>
      <c r="R1880" s="2"/>
      <c r="S1880" s="2"/>
      <c r="T1880" s="2"/>
      <c r="U1880" s="25"/>
      <c r="V1880" s="24"/>
      <c r="W1880" s="2"/>
      <c r="X1880" s="2"/>
      <c r="Y1880" s="2"/>
      <c r="Z1880" s="175"/>
      <c r="AA1880" s="24"/>
      <c r="AB1880" s="2"/>
      <c r="AC1880" s="25"/>
      <c r="AD1880" s="174"/>
      <c r="AE1880" s="25"/>
      <c r="AF1880" s="180">
        <v>0</v>
      </c>
    </row>
    <row r="1881" spans="1:32">
      <c r="A1881" s="134" t="str">
        <f t="shared" si="29"/>
        <v>EEca_02.2</v>
      </c>
      <c r="C1881" s="177" t="s">
        <v>16</v>
      </c>
      <c r="D1881" s="178" t="s">
        <v>495</v>
      </c>
      <c r="E1881" s="178" t="s">
        <v>575</v>
      </c>
      <c r="F1881" s="178" t="s">
        <v>576</v>
      </c>
      <c r="G1881" s="178" t="s">
        <v>533</v>
      </c>
      <c r="H1881" s="177" t="s">
        <v>52</v>
      </c>
      <c r="I1881" s="179" t="s">
        <v>53</v>
      </c>
      <c r="J1881" s="59" t="s">
        <v>2336</v>
      </c>
      <c r="K1881" s="60" t="s">
        <v>2337</v>
      </c>
      <c r="L1881" s="174" t="s">
        <v>272</v>
      </c>
      <c r="M1881" s="2" t="s">
        <v>272</v>
      </c>
      <c r="N1881" s="175" t="s">
        <v>272</v>
      </c>
      <c r="O1881" s="24"/>
      <c r="P1881" s="2"/>
      <c r="Q1881" s="2"/>
      <c r="R1881" s="2"/>
      <c r="S1881" s="2"/>
      <c r="T1881" s="2"/>
      <c r="U1881" s="25"/>
      <c r="V1881" s="24"/>
      <c r="W1881" s="2"/>
      <c r="X1881" s="2"/>
      <c r="Y1881" s="2"/>
      <c r="Z1881" s="175"/>
      <c r="AA1881" s="24"/>
      <c r="AB1881" s="2"/>
      <c r="AC1881" s="25"/>
      <c r="AD1881" s="174"/>
      <c r="AE1881" s="25"/>
      <c r="AF1881" s="180">
        <v>100</v>
      </c>
    </row>
    <row r="1882" spans="1:32">
      <c r="A1882" s="134" t="str">
        <f t="shared" si="29"/>
        <v>EEca_02.2</v>
      </c>
      <c r="C1882" s="177" t="s">
        <v>16</v>
      </c>
      <c r="D1882" s="178" t="s">
        <v>495</v>
      </c>
      <c r="E1882" s="178" t="s">
        <v>575</v>
      </c>
      <c r="F1882" s="178" t="s">
        <v>576</v>
      </c>
      <c r="G1882" s="178" t="s">
        <v>533</v>
      </c>
      <c r="H1882" s="177" t="s">
        <v>52</v>
      </c>
      <c r="I1882" s="179" t="s">
        <v>53</v>
      </c>
      <c r="J1882" s="59" t="s">
        <v>2338</v>
      </c>
      <c r="K1882" s="60" t="s">
        <v>2339</v>
      </c>
      <c r="L1882" s="174" t="s">
        <v>273</v>
      </c>
      <c r="M1882" s="2" t="s">
        <v>273</v>
      </c>
      <c r="N1882" s="175" t="s">
        <v>272</v>
      </c>
      <c r="O1882" s="24"/>
      <c r="P1882" s="2"/>
      <c r="Q1882" s="2"/>
      <c r="R1882" s="2"/>
      <c r="S1882" s="2"/>
      <c r="T1882" s="2"/>
      <c r="U1882" s="25"/>
      <c r="V1882" s="24"/>
      <c r="W1882" s="2"/>
      <c r="X1882" s="2"/>
      <c r="Y1882" s="2"/>
      <c r="Z1882" s="175"/>
      <c r="AA1882" s="24"/>
      <c r="AB1882" s="2"/>
      <c r="AC1882" s="25"/>
      <c r="AD1882" s="174"/>
      <c r="AE1882" s="25"/>
      <c r="AF1882" s="180">
        <v>0</v>
      </c>
    </row>
    <row r="1883" spans="1:32">
      <c r="A1883" s="134" t="str">
        <f t="shared" si="29"/>
        <v>EEca_02.2</v>
      </c>
      <c r="C1883" s="177" t="s">
        <v>16</v>
      </c>
      <c r="D1883" s="178" t="s">
        <v>495</v>
      </c>
      <c r="E1883" s="178" t="s">
        <v>575</v>
      </c>
      <c r="F1883" s="178" t="s">
        <v>576</v>
      </c>
      <c r="G1883" s="178" t="s">
        <v>533</v>
      </c>
      <c r="H1883" s="177" t="s">
        <v>52</v>
      </c>
      <c r="I1883" s="179" t="s">
        <v>53</v>
      </c>
      <c r="J1883" s="59" t="s">
        <v>2340</v>
      </c>
      <c r="K1883" s="60" t="s">
        <v>2341</v>
      </c>
      <c r="L1883" s="174" t="s">
        <v>273</v>
      </c>
      <c r="M1883" s="2" t="s">
        <v>273</v>
      </c>
      <c r="N1883" s="175" t="s">
        <v>272</v>
      </c>
      <c r="O1883" s="24"/>
      <c r="P1883" s="2"/>
      <c r="Q1883" s="2"/>
      <c r="R1883" s="2"/>
      <c r="S1883" s="2"/>
      <c r="T1883" s="2"/>
      <c r="U1883" s="25"/>
      <c r="V1883" s="24"/>
      <c r="W1883" s="2"/>
      <c r="X1883" s="2"/>
      <c r="Y1883" s="2"/>
      <c r="Z1883" s="175"/>
      <c r="AA1883" s="24"/>
      <c r="AB1883" s="2"/>
      <c r="AC1883" s="25"/>
      <c r="AD1883" s="174"/>
      <c r="AE1883" s="25"/>
      <c r="AF1883" s="180">
        <v>100</v>
      </c>
    </row>
    <row r="1884" spans="1:32">
      <c r="A1884" s="134" t="str">
        <f t="shared" si="29"/>
        <v>EEca_02.2</v>
      </c>
      <c r="C1884" s="177" t="s">
        <v>16</v>
      </c>
      <c r="D1884" s="178" t="s">
        <v>495</v>
      </c>
      <c r="E1884" s="178" t="s">
        <v>575</v>
      </c>
      <c r="F1884" s="178" t="s">
        <v>576</v>
      </c>
      <c r="G1884" s="178" t="s">
        <v>533</v>
      </c>
      <c r="H1884" s="177" t="s">
        <v>52</v>
      </c>
      <c r="I1884" s="179" t="s">
        <v>53</v>
      </c>
      <c r="J1884" s="59" t="s">
        <v>2342</v>
      </c>
      <c r="K1884" s="60" t="s">
        <v>2343</v>
      </c>
      <c r="L1884" s="174" t="s">
        <v>272</v>
      </c>
      <c r="M1884" s="2" t="s">
        <v>272</v>
      </c>
      <c r="N1884" s="175" t="s">
        <v>272</v>
      </c>
      <c r="O1884" s="24"/>
      <c r="P1884" s="2"/>
      <c r="Q1884" s="2"/>
      <c r="R1884" s="2"/>
      <c r="S1884" s="2"/>
      <c r="T1884" s="2"/>
      <c r="U1884" s="25"/>
      <c r="V1884" s="24"/>
      <c r="W1884" s="2"/>
      <c r="X1884" s="2"/>
      <c r="Y1884" s="2"/>
      <c r="Z1884" s="175"/>
      <c r="AA1884" s="24"/>
      <c r="AB1884" s="2"/>
      <c r="AC1884" s="25"/>
      <c r="AD1884" s="174"/>
      <c r="AE1884" s="25"/>
      <c r="AF1884" s="180">
        <v>100</v>
      </c>
    </row>
    <row r="1885" spans="1:32">
      <c r="A1885" s="134" t="str">
        <f t="shared" si="29"/>
        <v>EEca_02.3</v>
      </c>
      <c r="C1885" s="177" t="s">
        <v>16</v>
      </c>
      <c r="D1885" s="178" t="s">
        <v>495</v>
      </c>
      <c r="E1885" s="178" t="s">
        <v>577</v>
      </c>
      <c r="F1885" s="178" t="s">
        <v>578</v>
      </c>
      <c r="G1885" s="178" t="s">
        <v>533</v>
      </c>
      <c r="H1885" s="177" t="s">
        <v>52</v>
      </c>
      <c r="I1885" s="179" t="s">
        <v>643</v>
      </c>
      <c r="J1885" s="59" t="s">
        <v>2329</v>
      </c>
      <c r="K1885" s="60" t="s">
        <v>2344</v>
      </c>
      <c r="L1885" s="174" t="s">
        <v>272</v>
      </c>
      <c r="M1885" s="2" t="s">
        <v>272</v>
      </c>
      <c r="N1885" s="175" t="s">
        <v>272</v>
      </c>
      <c r="O1885" s="24"/>
      <c r="P1885" s="2"/>
      <c r="Q1885" s="2"/>
      <c r="R1885" s="2"/>
      <c r="S1885" s="2"/>
      <c r="T1885" s="2"/>
      <c r="U1885" s="25"/>
      <c r="V1885" s="24"/>
      <c r="W1885" s="2"/>
      <c r="X1885" s="2"/>
      <c r="Y1885" s="2"/>
      <c r="Z1885" s="175"/>
      <c r="AA1885" s="24"/>
      <c r="AB1885" s="2"/>
      <c r="AC1885" s="25"/>
      <c r="AD1885" s="174"/>
      <c r="AE1885" s="25"/>
      <c r="AF1885" s="180">
        <v>100</v>
      </c>
    </row>
    <row r="1886" spans="1:32">
      <c r="A1886" s="134" t="str">
        <f t="shared" si="29"/>
        <v>EEca_02.4</v>
      </c>
      <c r="C1886" s="177" t="s">
        <v>16</v>
      </c>
      <c r="D1886" s="178" t="s">
        <v>495</v>
      </c>
      <c r="E1886" s="178" t="s">
        <v>579</v>
      </c>
      <c r="F1886" s="178" t="s">
        <v>580</v>
      </c>
      <c r="G1886" s="178" t="s">
        <v>533</v>
      </c>
      <c r="H1886" s="177" t="s">
        <v>52</v>
      </c>
      <c r="I1886" s="179"/>
      <c r="J1886" s="59" t="s">
        <v>194</v>
      </c>
      <c r="K1886" s="60" t="s">
        <v>194</v>
      </c>
      <c r="L1886" s="174" t="s">
        <v>7</v>
      </c>
      <c r="M1886" s="2" t="s">
        <v>7</v>
      </c>
      <c r="N1886" s="175" t="s">
        <v>7</v>
      </c>
      <c r="O1886" s="24"/>
      <c r="P1886" s="2"/>
      <c r="Q1886" s="2"/>
      <c r="R1886" s="2"/>
      <c r="S1886" s="2"/>
      <c r="T1886" s="2"/>
      <c r="U1886" s="25"/>
      <c r="V1886" s="24"/>
      <c r="W1886" s="2"/>
      <c r="X1886" s="2"/>
      <c r="Y1886" s="2"/>
      <c r="Z1886" s="175"/>
      <c r="AA1886" s="24"/>
      <c r="AB1886" s="2"/>
      <c r="AC1886" s="25"/>
      <c r="AD1886" s="174"/>
      <c r="AE1886" s="25"/>
      <c r="AF1886" s="180" t="s">
        <v>7</v>
      </c>
    </row>
    <row r="1887" spans="1:32">
      <c r="A1887" s="134" t="str">
        <f t="shared" si="29"/>
        <v>EEca_02.5</v>
      </c>
      <c r="C1887" s="177" t="s">
        <v>16</v>
      </c>
      <c r="D1887" s="178" t="s">
        <v>495</v>
      </c>
      <c r="E1887" s="178" t="s">
        <v>581</v>
      </c>
      <c r="F1887" s="178" t="s">
        <v>582</v>
      </c>
      <c r="G1887" s="178" t="s">
        <v>533</v>
      </c>
      <c r="H1887" s="177" t="s">
        <v>52</v>
      </c>
      <c r="I1887" s="179" t="s">
        <v>643</v>
      </c>
      <c r="J1887" s="59" t="s">
        <v>2345</v>
      </c>
      <c r="K1887" s="60" t="s">
        <v>2346</v>
      </c>
      <c r="L1887" s="174" t="s">
        <v>272</v>
      </c>
      <c r="M1887" s="2" t="s">
        <v>272</v>
      </c>
      <c r="N1887" s="175" t="s">
        <v>272</v>
      </c>
      <c r="O1887" s="24"/>
      <c r="P1887" s="2"/>
      <c r="Q1887" s="2"/>
      <c r="R1887" s="2"/>
      <c r="S1887" s="2"/>
      <c r="T1887" s="2"/>
      <c r="U1887" s="25"/>
      <c r="V1887" s="24"/>
      <c r="W1887" s="2"/>
      <c r="X1887" s="2"/>
      <c r="Y1887" s="2"/>
      <c r="Z1887" s="175"/>
      <c r="AA1887" s="24"/>
      <c r="AB1887" s="2"/>
      <c r="AC1887" s="25"/>
      <c r="AD1887" s="174"/>
      <c r="AE1887" s="25"/>
      <c r="AF1887" s="180">
        <v>100</v>
      </c>
    </row>
    <row r="1888" spans="1:32">
      <c r="A1888" s="134" t="str">
        <f t="shared" si="29"/>
        <v>EEca_02.6</v>
      </c>
      <c r="C1888" s="177" t="s">
        <v>16</v>
      </c>
      <c r="D1888" s="178" t="s">
        <v>495</v>
      </c>
      <c r="E1888" s="178" t="s">
        <v>583</v>
      </c>
      <c r="F1888" s="178" t="s">
        <v>584</v>
      </c>
      <c r="G1888" s="178" t="s">
        <v>540</v>
      </c>
      <c r="H1888" s="177" t="s">
        <v>52</v>
      </c>
      <c r="I1888" s="179"/>
      <c r="J1888" s="59" t="s">
        <v>194</v>
      </c>
      <c r="K1888" s="60" t="s">
        <v>194</v>
      </c>
      <c r="L1888" s="174" t="s">
        <v>7</v>
      </c>
      <c r="M1888" s="2" t="s">
        <v>7</v>
      </c>
      <c r="N1888" s="175" t="s">
        <v>7</v>
      </c>
      <c r="O1888" s="24" t="s">
        <v>7</v>
      </c>
      <c r="P1888" s="2" t="s">
        <v>7</v>
      </c>
      <c r="Q1888" s="2" t="s">
        <v>7</v>
      </c>
      <c r="R1888" s="2" t="s">
        <v>7</v>
      </c>
      <c r="S1888" s="2" t="s">
        <v>7</v>
      </c>
      <c r="T1888" s="2" t="s">
        <v>7</v>
      </c>
      <c r="U1888" s="25" t="s">
        <v>7</v>
      </c>
      <c r="V1888" s="24" t="s">
        <v>7</v>
      </c>
      <c r="W1888" s="2" t="s">
        <v>7</v>
      </c>
      <c r="X1888" s="2" t="s">
        <v>7</v>
      </c>
      <c r="Y1888" s="2" t="s">
        <v>7</v>
      </c>
      <c r="Z1888" s="175" t="s">
        <v>7</v>
      </c>
      <c r="AA1888" s="24" t="s">
        <v>7</v>
      </c>
      <c r="AB1888" s="2" t="s">
        <v>7</v>
      </c>
      <c r="AC1888" s="25" t="s">
        <v>7</v>
      </c>
      <c r="AD1888" s="174" t="s">
        <v>7</v>
      </c>
      <c r="AE1888" s="25" t="s">
        <v>7</v>
      </c>
      <c r="AF1888" s="180" t="s">
        <v>7</v>
      </c>
    </row>
    <row r="1889" spans="1:32">
      <c r="A1889" s="134" t="str">
        <f t="shared" si="29"/>
        <v>EEca_03.1</v>
      </c>
      <c r="C1889" s="177" t="s">
        <v>16</v>
      </c>
      <c r="D1889" s="178" t="s">
        <v>495</v>
      </c>
      <c r="E1889" s="178" t="s">
        <v>585</v>
      </c>
      <c r="F1889" s="178" t="s">
        <v>586</v>
      </c>
      <c r="G1889" s="178" t="s">
        <v>533</v>
      </c>
      <c r="H1889" s="177" t="s">
        <v>52</v>
      </c>
      <c r="I1889" s="179" t="s">
        <v>643</v>
      </c>
      <c r="J1889" s="59" t="s">
        <v>2329</v>
      </c>
      <c r="K1889" s="60" t="s">
        <v>2347</v>
      </c>
      <c r="L1889" s="174" t="s">
        <v>272</v>
      </c>
      <c r="M1889" s="2" t="s">
        <v>272</v>
      </c>
      <c r="N1889" s="175" t="s">
        <v>272</v>
      </c>
      <c r="O1889" s="24"/>
      <c r="P1889" s="2"/>
      <c r="Q1889" s="2"/>
      <c r="R1889" s="2"/>
      <c r="S1889" s="2"/>
      <c r="T1889" s="2"/>
      <c r="U1889" s="25"/>
      <c r="V1889" s="24"/>
      <c r="W1889" s="2"/>
      <c r="X1889" s="2"/>
      <c r="Y1889" s="2"/>
      <c r="Z1889" s="175"/>
      <c r="AA1889" s="24"/>
      <c r="AB1889" s="2"/>
      <c r="AC1889" s="25"/>
      <c r="AD1889" s="174"/>
      <c r="AE1889" s="25"/>
      <c r="AF1889" s="180">
        <v>100</v>
      </c>
    </row>
    <row r="1890" spans="1:32">
      <c r="A1890" s="134" t="str">
        <f t="shared" si="29"/>
        <v>EEca_03.2</v>
      </c>
      <c r="C1890" s="177" t="s">
        <v>16</v>
      </c>
      <c r="D1890" s="178" t="s">
        <v>495</v>
      </c>
      <c r="E1890" s="178" t="s">
        <v>587</v>
      </c>
      <c r="F1890" s="178" t="s">
        <v>588</v>
      </c>
      <c r="G1890" s="178" t="s">
        <v>540</v>
      </c>
      <c r="H1890" s="177" t="s">
        <v>52</v>
      </c>
      <c r="I1890" s="179" t="s">
        <v>643</v>
      </c>
      <c r="J1890" s="59" t="s">
        <v>2329</v>
      </c>
      <c r="K1890" s="60" t="s">
        <v>2348</v>
      </c>
      <c r="L1890" s="174" t="s">
        <v>272</v>
      </c>
      <c r="M1890" s="2" t="s">
        <v>272</v>
      </c>
      <c r="N1890" s="175" t="s">
        <v>272</v>
      </c>
      <c r="O1890" s="24" t="s">
        <v>272</v>
      </c>
      <c r="P1890" s="2" t="s">
        <v>272</v>
      </c>
      <c r="Q1890" s="2" t="s">
        <v>272</v>
      </c>
      <c r="R1890" s="2" t="s">
        <v>272</v>
      </c>
      <c r="S1890" s="2" t="s">
        <v>272</v>
      </c>
      <c r="T1890" s="2" t="s">
        <v>272</v>
      </c>
      <c r="U1890" s="25" t="s">
        <v>272</v>
      </c>
      <c r="V1890" s="24" t="s">
        <v>272</v>
      </c>
      <c r="W1890" s="2" t="s">
        <v>272</v>
      </c>
      <c r="X1890" s="2" t="s">
        <v>272</v>
      </c>
      <c r="Y1890" s="2" t="s">
        <v>272</v>
      </c>
      <c r="Z1890" s="175" t="s">
        <v>272</v>
      </c>
      <c r="AA1890" s="24" t="s">
        <v>272</v>
      </c>
      <c r="AB1890" s="2" t="s">
        <v>272</v>
      </c>
      <c r="AC1890" s="25" t="s">
        <v>272</v>
      </c>
      <c r="AD1890" s="174" t="s">
        <v>272</v>
      </c>
      <c r="AE1890" s="25" t="s">
        <v>272</v>
      </c>
      <c r="AF1890" s="180">
        <v>100</v>
      </c>
    </row>
    <row r="1891" spans="1:32">
      <c r="A1891" s="134" t="str">
        <f t="shared" si="29"/>
        <v>EEca_03.3</v>
      </c>
      <c r="C1891" s="177" t="s">
        <v>16</v>
      </c>
      <c r="D1891" s="178" t="s">
        <v>495</v>
      </c>
      <c r="E1891" s="178" t="s">
        <v>589</v>
      </c>
      <c r="F1891" s="178" t="s">
        <v>590</v>
      </c>
      <c r="G1891" s="178" t="s">
        <v>540</v>
      </c>
      <c r="H1891" s="177" t="s">
        <v>52</v>
      </c>
      <c r="I1891" s="179"/>
      <c r="J1891" s="59" t="s">
        <v>194</v>
      </c>
      <c r="K1891" s="60" t="s">
        <v>194</v>
      </c>
      <c r="L1891" s="174" t="s">
        <v>7</v>
      </c>
      <c r="M1891" s="2" t="s">
        <v>7</v>
      </c>
      <c r="N1891" s="175" t="s">
        <v>7</v>
      </c>
      <c r="O1891" s="24" t="s">
        <v>7</v>
      </c>
      <c r="P1891" s="2" t="s">
        <v>7</v>
      </c>
      <c r="Q1891" s="2" t="s">
        <v>7</v>
      </c>
      <c r="R1891" s="2" t="s">
        <v>7</v>
      </c>
      <c r="S1891" s="2" t="s">
        <v>7</v>
      </c>
      <c r="T1891" s="2" t="s">
        <v>7</v>
      </c>
      <c r="U1891" s="25" t="s">
        <v>7</v>
      </c>
      <c r="V1891" s="24" t="s">
        <v>7</v>
      </c>
      <c r="W1891" s="2" t="s">
        <v>7</v>
      </c>
      <c r="X1891" s="2" t="s">
        <v>7</v>
      </c>
      <c r="Y1891" s="2" t="s">
        <v>7</v>
      </c>
      <c r="Z1891" s="175" t="s">
        <v>7</v>
      </c>
      <c r="AA1891" s="24" t="s">
        <v>7</v>
      </c>
      <c r="AB1891" s="2" t="s">
        <v>7</v>
      </c>
      <c r="AC1891" s="25" t="s">
        <v>7</v>
      </c>
      <c r="AD1891" s="174" t="s">
        <v>7</v>
      </c>
      <c r="AE1891" s="25" t="s">
        <v>7</v>
      </c>
      <c r="AF1891" s="180" t="s">
        <v>7</v>
      </c>
    </row>
    <row r="1892" spans="1:32">
      <c r="A1892" s="134" t="str">
        <f t="shared" si="29"/>
        <v>EEca_04.1</v>
      </c>
      <c r="C1892" s="177" t="s">
        <v>16</v>
      </c>
      <c r="D1892" s="178" t="s">
        <v>495</v>
      </c>
      <c r="E1892" s="178" t="s">
        <v>591</v>
      </c>
      <c r="F1892" s="178" t="s">
        <v>592</v>
      </c>
      <c r="G1892" s="178" t="s">
        <v>533</v>
      </c>
      <c r="H1892" s="177" t="s">
        <v>52</v>
      </c>
      <c r="I1892" s="179" t="s">
        <v>643</v>
      </c>
      <c r="J1892" s="59" t="s">
        <v>2349</v>
      </c>
      <c r="K1892" s="60" t="s">
        <v>2350</v>
      </c>
      <c r="L1892" s="174" t="s">
        <v>272</v>
      </c>
      <c r="M1892" s="2" t="s">
        <v>272</v>
      </c>
      <c r="N1892" s="175" t="s">
        <v>272</v>
      </c>
      <c r="O1892" s="24"/>
      <c r="P1892" s="2"/>
      <c r="Q1892" s="2"/>
      <c r="R1892" s="2"/>
      <c r="S1892" s="2"/>
      <c r="T1892" s="2"/>
      <c r="U1892" s="25"/>
      <c r="V1892" s="24"/>
      <c r="W1892" s="2"/>
      <c r="X1892" s="2"/>
      <c r="Y1892" s="2"/>
      <c r="Z1892" s="175"/>
      <c r="AA1892" s="24"/>
      <c r="AB1892" s="2"/>
      <c r="AC1892" s="25"/>
      <c r="AD1892" s="174"/>
      <c r="AE1892" s="25"/>
      <c r="AF1892" s="180">
        <v>100</v>
      </c>
    </row>
    <row r="1893" spans="1:32">
      <c r="A1893" s="134" t="str">
        <f t="shared" si="29"/>
        <v>EEca_04.2</v>
      </c>
      <c r="C1893" s="177" t="s">
        <v>16</v>
      </c>
      <c r="D1893" s="178" t="s">
        <v>495</v>
      </c>
      <c r="E1893" s="178" t="s">
        <v>593</v>
      </c>
      <c r="F1893" s="178" t="s">
        <v>594</v>
      </c>
      <c r="G1893" s="178" t="s">
        <v>540</v>
      </c>
      <c r="H1893" s="177" t="s">
        <v>52</v>
      </c>
      <c r="I1893" s="179" t="s">
        <v>643</v>
      </c>
      <c r="J1893" s="59" t="s">
        <v>47</v>
      </c>
      <c r="K1893" s="60" t="s">
        <v>47</v>
      </c>
      <c r="L1893" s="174" t="s">
        <v>272</v>
      </c>
      <c r="M1893" s="2" t="s">
        <v>272</v>
      </c>
      <c r="N1893" s="175" t="s">
        <v>272</v>
      </c>
      <c r="O1893" s="24" t="s">
        <v>272</v>
      </c>
      <c r="P1893" s="2" t="s">
        <v>272</v>
      </c>
      <c r="Q1893" s="2" t="s">
        <v>272</v>
      </c>
      <c r="R1893" s="2" t="s">
        <v>272</v>
      </c>
      <c r="S1893" s="2" t="s">
        <v>272</v>
      </c>
      <c r="T1893" s="2" t="s">
        <v>272</v>
      </c>
      <c r="U1893" s="25" t="s">
        <v>272</v>
      </c>
      <c r="V1893" s="24" t="s">
        <v>272</v>
      </c>
      <c r="W1893" s="2" t="s">
        <v>272</v>
      </c>
      <c r="X1893" s="2" t="s">
        <v>272</v>
      </c>
      <c r="Y1893" s="2" t="s">
        <v>272</v>
      </c>
      <c r="Z1893" s="175" t="s">
        <v>272</v>
      </c>
      <c r="AA1893" s="24" t="s">
        <v>272</v>
      </c>
      <c r="AB1893" s="2" t="s">
        <v>272</v>
      </c>
      <c r="AC1893" s="25" t="s">
        <v>272</v>
      </c>
      <c r="AD1893" s="174" t="s">
        <v>272</v>
      </c>
      <c r="AE1893" s="25" t="s">
        <v>272</v>
      </c>
      <c r="AF1893" s="180" t="s">
        <v>7</v>
      </c>
    </row>
    <row r="1894" spans="1:32">
      <c r="A1894" s="134" t="str">
        <f t="shared" si="29"/>
        <v>EEca_04.3</v>
      </c>
      <c r="C1894" s="177" t="s">
        <v>16</v>
      </c>
      <c r="D1894" s="178" t="s">
        <v>495</v>
      </c>
      <c r="E1894" s="178" t="s">
        <v>595</v>
      </c>
      <c r="F1894" s="178" t="s">
        <v>596</v>
      </c>
      <c r="G1894" s="178" t="s">
        <v>540</v>
      </c>
      <c r="H1894" s="177" t="s">
        <v>52</v>
      </c>
      <c r="I1894" s="179" t="s">
        <v>643</v>
      </c>
      <c r="J1894" s="59" t="s">
        <v>340</v>
      </c>
      <c r="K1894" s="60" t="s">
        <v>2351</v>
      </c>
      <c r="L1894" s="174" t="s">
        <v>272</v>
      </c>
      <c r="M1894" s="2" t="s">
        <v>272</v>
      </c>
      <c r="N1894" s="175" t="s">
        <v>272</v>
      </c>
      <c r="O1894" s="24" t="s">
        <v>272</v>
      </c>
      <c r="P1894" s="2" t="s">
        <v>272</v>
      </c>
      <c r="Q1894" s="2" t="s">
        <v>272</v>
      </c>
      <c r="R1894" s="2" t="s">
        <v>272</v>
      </c>
      <c r="S1894" s="2" t="s">
        <v>272</v>
      </c>
      <c r="T1894" s="2" t="s">
        <v>272</v>
      </c>
      <c r="U1894" s="25" t="s">
        <v>272</v>
      </c>
      <c r="V1894" s="24" t="s">
        <v>272</v>
      </c>
      <c r="W1894" s="2" t="s">
        <v>272</v>
      </c>
      <c r="X1894" s="2" t="s">
        <v>272</v>
      </c>
      <c r="Y1894" s="2" t="s">
        <v>272</v>
      </c>
      <c r="Z1894" s="175" t="s">
        <v>272</v>
      </c>
      <c r="AA1894" s="24" t="s">
        <v>272</v>
      </c>
      <c r="AB1894" s="2" t="s">
        <v>272</v>
      </c>
      <c r="AC1894" s="25" t="s">
        <v>272</v>
      </c>
      <c r="AD1894" s="174" t="s">
        <v>272</v>
      </c>
      <c r="AE1894" s="25" t="s">
        <v>272</v>
      </c>
      <c r="AF1894" s="180">
        <v>100</v>
      </c>
    </row>
    <row r="1895" spans="1:32">
      <c r="A1895" s="134" t="str">
        <f t="shared" si="29"/>
        <v>EEca_04.3</v>
      </c>
      <c r="C1895" s="177" t="s">
        <v>16</v>
      </c>
      <c r="D1895" s="178" t="s">
        <v>495</v>
      </c>
      <c r="E1895" s="178" t="s">
        <v>595</v>
      </c>
      <c r="F1895" s="178" t="s">
        <v>596</v>
      </c>
      <c r="G1895" s="178" t="s">
        <v>540</v>
      </c>
      <c r="H1895" s="177" t="s">
        <v>52</v>
      </c>
      <c r="I1895" s="179" t="s">
        <v>643</v>
      </c>
      <c r="J1895" s="59" t="s">
        <v>337</v>
      </c>
      <c r="K1895" s="60" t="s">
        <v>2352</v>
      </c>
      <c r="L1895" s="174" t="s">
        <v>272</v>
      </c>
      <c r="M1895" s="2" t="s">
        <v>272</v>
      </c>
      <c r="N1895" s="175" t="s">
        <v>272</v>
      </c>
      <c r="O1895" s="24" t="s">
        <v>272</v>
      </c>
      <c r="P1895" s="2" t="s">
        <v>272</v>
      </c>
      <c r="Q1895" s="2" t="s">
        <v>272</v>
      </c>
      <c r="R1895" s="2" t="s">
        <v>272</v>
      </c>
      <c r="S1895" s="2" t="s">
        <v>272</v>
      </c>
      <c r="T1895" s="2" t="s">
        <v>272</v>
      </c>
      <c r="U1895" s="25" t="s">
        <v>272</v>
      </c>
      <c r="V1895" s="24" t="s">
        <v>272</v>
      </c>
      <c r="W1895" s="2" t="s">
        <v>272</v>
      </c>
      <c r="X1895" s="2" t="s">
        <v>272</v>
      </c>
      <c r="Y1895" s="2" t="s">
        <v>272</v>
      </c>
      <c r="Z1895" s="175" t="s">
        <v>272</v>
      </c>
      <c r="AA1895" s="24" t="s">
        <v>272</v>
      </c>
      <c r="AB1895" s="2" t="s">
        <v>272</v>
      </c>
      <c r="AC1895" s="25" t="s">
        <v>272</v>
      </c>
      <c r="AD1895" s="174" t="s">
        <v>272</v>
      </c>
      <c r="AE1895" s="25" t="s">
        <v>272</v>
      </c>
      <c r="AF1895" s="180">
        <v>100</v>
      </c>
    </row>
    <row r="1896" spans="1:32">
      <c r="A1896" s="134" t="str">
        <f t="shared" si="29"/>
        <v>EEca_05.1</v>
      </c>
      <c r="C1896" s="177" t="s">
        <v>16</v>
      </c>
      <c r="D1896" s="178" t="s">
        <v>495</v>
      </c>
      <c r="E1896" s="178" t="s">
        <v>597</v>
      </c>
      <c r="F1896" s="178" t="s">
        <v>598</v>
      </c>
      <c r="G1896" s="178" t="s">
        <v>533</v>
      </c>
      <c r="H1896" s="177" t="s">
        <v>52</v>
      </c>
      <c r="I1896" s="179" t="s">
        <v>643</v>
      </c>
      <c r="J1896" s="59" t="s">
        <v>2353</v>
      </c>
      <c r="K1896" s="60" t="s">
        <v>2354</v>
      </c>
      <c r="L1896" s="174" t="s">
        <v>272</v>
      </c>
      <c r="M1896" s="2" t="s">
        <v>272</v>
      </c>
      <c r="N1896" s="175" t="s">
        <v>272</v>
      </c>
      <c r="O1896" s="24"/>
      <c r="P1896" s="2"/>
      <c r="Q1896" s="2"/>
      <c r="R1896" s="2"/>
      <c r="S1896" s="2"/>
      <c r="T1896" s="2"/>
      <c r="U1896" s="25"/>
      <c r="V1896" s="24"/>
      <c r="W1896" s="2"/>
      <c r="X1896" s="2"/>
      <c r="Y1896" s="2"/>
      <c r="Z1896" s="175"/>
      <c r="AA1896" s="24"/>
      <c r="AB1896" s="2"/>
      <c r="AC1896" s="25"/>
      <c r="AD1896" s="174"/>
      <c r="AE1896" s="25"/>
      <c r="AF1896" s="180">
        <v>100</v>
      </c>
    </row>
    <row r="1897" spans="1:32">
      <c r="A1897" s="134" t="str">
        <f t="shared" si="29"/>
        <v>EEca_05.2</v>
      </c>
      <c r="C1897" s="177" t="s">
        <v>16</v>
      </c>
      <c r="D1897" s="178" t="s">
        <v>495</v>
      </c>
      <c r="E1897" s="178" t="s">
        <v>599</v>
      </c>
      <c r="F1897" s="178" t="s">
        <v>600</v>
      </c>
      <c r="G1897" s="178" t="s">
        <v>540</v>
      </c>
      <c r="H1897" s="177" t="s">
        <v>52</v>
      </c>
      <c r="I1897" s="179" t="s">
        <v>643</v>
      </c>
      <c r="J1897" s="59" t="s">
        <v>337</v>
      </c>
      <c r="K1897" s="60" t="s">
        <v>2355</v>
      </c>
      <c r="L1897" s="174" t="s">
        <v>272</v>
      </c>
      <c r="M1897" s="2" t="s">
        <v>272</v>
      </c>
      <c r="N1897" s="175" t="s">
        <v>272</v>
      </c>
      <c r="O1897" s="24" t="s">
        <v>272</v>
      </c>
      <c r="P1897" s="2" t="s">
        <v>672</v>
      </c>
      <c r="Q1897" s="2" t="s">
        <v>272</v>
      </c>
      <c r="R1897" s="2" t="s">
        <v>273</v>
      </c>
      <c r="S1897" s="2" t="s">
        <v>272</v>
      </c>
      <c r="T1897" s="2" t="s">
        <v>272</v>
      </c>
      <c r="U1897" s="25" t="s">
        <v>272</v>
      </c>
      <c r="V1897" s="24" t="s">
        <v>272</v>
      </c>
      <c r="W1897" s="2" t="s">
        <v>272</v>
      </c>
      <c r="X1897" s="2" t="s">
        <v>272</v>
      </c>
      <c r="Y1897" s="2" t="s">
        <v>272</v>
      </c>
      <c r="Z1897" s="175" t="s">
        <v>272</v>
      </c>
      <c r="AA1897" s="24" t="s">
        <v>272</v>
      </c>
      <c r="AB1897" s="2" t="s">
        <v>272</v>
      </c>
      <c r="AC1897" s="25" t="s">
        <v>272</v>
      </c>
      <c r="AD1897" s="174" t="s">
        <v>273</v>
      </c>
      <c r="AE1897" s="25" t="s">
        <v>273</v>
      </c>
      <c r="AF1897" s="180">
        <v>100</v>
      </c>
    </row>
    <row r="1898" spans="1:32">
      <c r="A1898" s="134" t="str">
        <f t="shared" si="29"/>
        <v>EEca_05.2</v>
      </c>
      <c r="C1898" s="177" t="s">
        <v>16</v>
      </c>
      <c r="D1898" s="178" t="s">
        <v>495</v>
      </c>
      <c r="E1898" s="178" t="s">
        <v>599</v>
      </c>
      <c r="F1898" s="178" t="s">
        <v>600</v>
      </c>
      <c r="G1898" s="178" t="s">
        <v>540</v>
      </c>
      <c r="H1898" s="177" t="s">
        <v>52</v>
      </c>
      <c r="I1898" s="179" t="s">
        <v>643</v>
      </c>
      <c r="J1898" s="59" t="s">
        <v>2356</v>
      </c>
      <c r="K1898" s="60" t="s">
        <v>2357</v>
      </c>
      <c r="L1898" s="174" t="s">
        <v>272</v>
      </c>
      <c r="M1898" s="2" t="s">
        <v>272</v>
      </c>
      <c r="N1898" s="175" t="s">
        <v>272</v>
      </c>
      <c r="O1898" s="24" t="s">
        <v>272</v>
      </c>
      <c r="P1898" s="2" t="s">
        <v>672</v>
      </c>
      <c r="Q1898" s="2" t="s">
        <v>672</v>
      </c>
      <c r="R1898" s="2" t="s">
        <v>273</v>
      </c>
      <c r="S1898" s="2" t="s">
        <v>272</v>
      </c>
      <c r="T1898" s="2" t="s">
        <v>272</v>
      </c>
      <c r="U1898" s="25" t="s">
        <v>272</v>
      </c>
      <c r="V1898" s="24" t="s">
        <v>272</v>
      </c>
      <c r="W1898" s="2" t="s">
        <v>272</v>
      </c>
      <c r="X1898" s="2" t="s">
        <v>272</v>
      </c>
      <c r="Y1898" s="2" t="s">
        <v>272</v>
      </c>
      <c r="Z1898" s="175" t="s">
        <v>272</v>
      </c>
      <c r="AA1898" s="24" t="s">
        <v>272</v>
      </c>
      <c r="AB1898" s="2" t="s">
        <v>272</v>
      </c>
      <c r="AC1898" s="25" t="s">
        <v>272</v>
      </c>
      <c r="AD1898" s="174" t="s">
        <v>273</v>
      </c>
      <c r="AE1898" s="25" t="s">
        <v>273</v>
      </c>
      <c r="AF1898" s="180">
        <v>100</v>
      </c>
    </row>
    <row r="1899" spans="1:32">
      <c r="A1899" s="134" t="str">
        <f t="shared" si="29"/>
        <v>EEca_05.3</v>
      </c>
      <c r="C1899" s="177" t="s">
        <v>16</v>
      </c>
      <c r="D1899" s="178" t="s">
        <v>495</v>
      </c>
      <c r="E1899" s="178" t="s">
        <v>601</v>
      </c>
      <c r="F1899" s="178" t="s">
        <v>602</v>
      </c>
      <c r="G1899" s="178" t="s">
        <v>533</v>
      </c>
      <c r="H1899" s="177" t="s">
        <v>52</v>
      </c>
      <c r="I1899" s="179" t="s">
        <v>643</v>
      </c>
      <c r="J1899" s="59" t="s">
        <v>337</v>
      </c>
      <c r="K1899" s="60" t="s">
        <v>2355</v>
      </c>
      <c r="L1899" s="174" t="s">
        <v>272</v>
      </c>
      <c r="M1899" s="2" t="s">
        <v>272</v>
      </c>
      <c r="N1899" s="175" t="s">
        <v>272</v>
      </c>
      <c r="O1899" s="24"/>
      <c r="P1899" s="2"/>
      <c r="Q1899" s="2"/>
      <c r="R1899" s="2"/>
      <c r="S1899" s="2"/>
      <c r="T1899" s="2"/>
      <c r="U1899" s="25"/>
      <c r="V1899" s="24"/>
      <c r="W1899" s="2"/>
      <c r="X1899" s="2"/>
      <c r="Y1899" s="2"/>
      <c r="Z1899" s="175"/>
      <c r="AA1899" s="24"/>
      <c r="AB1899" s="2"/>
      <c r="AC1899" s="25"/>
      <c r="AD1899" s="174"/>
      <c r="AE1899" s="25"/>
      <c r="AF1899" s="180">
        <v>100</v>
      </c>
    </row>
    <row r="1900" spans="1:32">
      <c r="A1900" s="134" t="str">
        <f t="shared" si="29"/>
        <v>EEfa_01.1</v>
      </c>
      <c r="C1900" s="177" t="s">
        <v>16</v>
      </c>
      <c r="D1900" s="178" t="s">
        <v>2</v>
      </c>
      <c r="E1900" s="178" t="s">
        <v>603</v>
      </c>
      <c r="F1900" s="178" t="s">
        <v>604</v>
      </c>
      <c r="G1900" s="178" t="s">
        <v>533</v>
      </c>
      <c r="H1900" s="177" t="s">
        <v>52</v>
      </c>
      <c r="I1900" s="179" t="s">
        <v>643</v>
      </c>
      <c r="J1900" s="59" t="s">
        <v>337</v>
      </c>
      <c r="K1900" s="60" t="s">
        <v>2358</v>
      </c>
      <c r="L1900" s="174" t="s">
        <v>272</v>
      </c>
      <c r="M1900" s="2" t="s">
        <v>272</v>
      </c>
      <c r="N1900" s="175" t="s">
        <v>272</v>
      </c>
      <c r="O1900" s="24"/>
      <c r="P1900" s="2"/>
      <c r="Q1900" s="2"/>
      <c r="R1900" s="2"/>
      <c r="S1900" s="2"/>
      <c r="T1900" s="2"/>
      <c r="U1900" s="25"/>
      <c r="V1900" s="24"/>
      <c r="W1900" s="2"/>
      <c r="X1900" s="2"/>
      <c r="Y1900" s="2"/>
      <c r="Z1900" s="175"/>
      <c r="AA1900" s="24"/>
      <c r="AB1900" s="2"/>
      <c r="AC1900" s="25"/>
      <c r="AD1900" s="174"/>
      <c r="AE1900" s="25"/>
      <c r="AF1900" s="180">
        <v>100</v>
      </c>
    </row>
    <row r="1901" spans="1:32">
      <c r="A1901" s="134" t="str">
        <f t="shared" si="29"/>
        <v>EEfa_01.1</v>
      </c>
      <c r="C1901" s="177" t="s">
        <v>16</v>
      </c>
      <c r="D1901" s="178" t="s">
        <v>2</v>
      </c>
      <c r="E1901" s="178" t="s">
        <v>603</v>
      </c>
      <c r="F1901" s="178" t="s">
        <v>604</v>
      </c>
      <c r="G1901" s="178" t="s">
        <v>533</v>
      </c>
      <c r="H1901" s="177" t="s">
        <v>52</v>
      </c>
      <c r="I1901" s="179" t="s">
        <v>643</v>
      </c>
      <c r="J1901" s="59" t="s">
        <v>2359</v>
      </c>
      <c r="K1901" s="60" t="s">
        <v>2360</v>
      </c>
      <c r="L1901" s="174" t="s">
        <v>272</v>
      </c>
      <c r="M1901" s="2" t="s">
        <v>272</v>
      </c>
      <c r="N1901" s="175" t="s">
        <v>272</v>
      </c>
      <c r="O1901" s="24"/>
      <c r="P1901" s="2"/>
      <c r="Q1901" s="2"/>
      <c r="R1901" s="2"/>
      <c r="S1901" s="2"/>
      <c r="T1901" s="2"/>
      <c r="U1901" s="25"/>
      <c r="V1901" s="24"/>
      <c r="W1901" s="2"/>
      <c r="X1901" s="2"/>
      <c r="Y1901" s="2"/>
      <c r="Z1901" s="175"/>
      <c r="AA1901" s="24"/>
      <c r="AB1901" s="2"/>
      <c r="AC1901" s="25"/>
      <c r="AD1901" s="174"/>
      <c r="AE1901" s="25"/>
      <c r="AF1901" s="180">
        <v>100</v>
      </c>
    </row>
    <row r="1902" spans="1:32">
      <c r="A1902" s="134" t="str">
        <f t="shared" si="29"/>
        <v>EEfa_01.2</v>
      </c>
      <c r="C1902" s="177" t="s">
        <v>16</v>
      </c>
      <c r="D1902" s="178" t="s">
        <v>2</v>
      </c>
      <c r="E1902" s="178" t="s">
        <v>605</v>
      </c>
      <c r="F1902" s="178" t="s">
        <v>606</v>
      </c>
      <c r="G1902" s="178" t="s">
        <v>540</v>
      </c>
      <c r="H1902" s="177" t="s">
        <v>52</v>
      </c>
      <c r="I1902" s="179" t="s">
        <v>54</v>
      </c>
      <c r="J1902" s="59" t="s">
        <v>2342</v>
      </c>
      <c r="K1902" s="60" t="s">
        <v>2361</v>
      </c>
      <c r="L1902" s="174" t="s">
        <v>272</v>
      </c>
      <c r="M1902" s="2" t="s">
        <v>272</v>
      </c>
      <c r="N1902" s="175" t="s">
        <v>272</v>
      </c>
      <c r="O1902" s="24" t="s">
        <v>272</v>
      </c>
      <c r="P1902" s="2" t="s">
        <v>272</v>
      </c>
      <c r="Q1902" s="2" t="s">
        <v>272</v>
      </c>
      <c r="R1902" s="2" t="s">
        <v>272</v>
      </c>
      <c r="S1902" s="2" t="s">
        <v>272</v>
      </c>
      <c r="T1902" s="2" t="s">
        <v>272</v>
      </c>
      <c r="U1902" s="25" t="s">
        <v>273</v>
      </c>
      <c r="V1902" s="24" t="s">
        <v>272</v>
      </c>
      <c r="W1902" s="2" t="s">
        <v>272</v>
      </c>
      <c r="X1902" s="2" t="s">
        <v>272</v>
      </c>
      <c r="Y1902" s="2" t="s">
        <v>272</v>
      </c>
      <c r="Z1902" s="175" t="s">
        <v>272</v>
      </c>
      <c r="AA1902" s="24" t="s">
        <v>272</v>
      </c>
      <c r="AB1902" s="2" t="s">
        <v>272</v>
      </c>
      <c r="AC1902" s="25" t="s">
        <v>272</v>
      </c>
      <c r="AD1902" s="174" t="s">
        <v>272</v>
      </c>
      <c r="AE1902" s="25" t="s">
        <v>272</v>
      </c>
      <c r="AF1902" s="180">
        <v>100</v>
      </c>
    </row>
    <row r="1903" spans="1:32">
      <c r="A1903" s="134" t="str">
        <f t="shared" si="29"/>
        <v>EEfa_01.2</v>
      </c>
      <c r="C1903" s="177" t="s">
        <v>16</v>
      </c>
      <c r="D1903" s="178" t="s">
        <v>2</v>
      </c>
      <c r="E1903" s="178" t="s">
        <v>605</v>
      </c>
      <c r="F1903" s="178" t="s">
        <v>606</v>
      </c>
      <c r="G1903" s="178" t="s">
        <v>540</v>
      </c>
      <c r="H1903" s="177" t="s">
        <v>52</v>
      </c>
      <c r="I1903" s="179" t="s">
        <v>54</v>
      </c>
      <c r="J1903" s="59" t="s">
        <v>2362</v>
      </c>
      <c r="K1903" s="60" t="s">
        <v>2363</v>
      </c>
      <c r="L1903" s="174" t="s">
        <v>272</v>
      </c>
      <c r="M1903" s="2" t="s">
        <v>272</v>
      </c>
      <c r="N1903" s="175" t="s">
        <v>272</v>
      </c>
      <c r="O1903" s="24" t="s">
        <v>272</v>
      </c>
      <c r="P1903" s="2" t="s">
        <v>272</v>
      </c>
      <c r="Q1903" s="2" t="s">
        <v>272</v>
      </c>
      <c r="R1903" s="2" t="s">
        <v>272</v>
      </c>
      <c r="S1903" s="2" t="s">
        <v>272</v>
      </c>
      <c r="T1903" s="2" t="s">
        <v>272</v>
      </c>
      <c r="U1903" s="25" t="s">
        <v>273</v>
      </c>
      <c r="V1903" s="24" t="s">
        <v>272</v>
      </c>
      <c r="W1903" s="2" t="s">
        <v>272</v>
      </c>
      <c r="X1903" s="2" t="s">
        <v>272</v>
      </c>
      <c r="Y1903" s="2" t="s">
        <v>272</v>
      </c>
      <c r="Z1903" s="175" t="s">
        <v>272</v>
      </c>
      <c r="AA1903" s="24" t="s">
        <v>272</v>
      </c>
      <c r="AB1903" s="2" t="s">
        <v>272</v>
      </c>
      <c r="AC1903" s="25" t="s">
        <v>272</v>
      </c>
      <c r="AD1903" s="174" t="s">
        <v>272</v>
      </c>
      <c r="AE1903" s="25" t="s">
        <v>272</v>
      </c>
      <c r="AF1903" s="180">
        <v>100</v>
      </c>
    </row>
    <row r="1904" spans="1:32">
      <c r="A1904" s="134" t="str">
        <f t="shared" si="29"/>
        <v>EEfa_01.2</v>
      </c>
      <c r="C1904" s="177" t="s">
        <v>16</v>
      </c>
      <c r="D1904" s="178" t="s">
        <v>2</v>
      </c>
      <c r="E1904" s="178" t="s">
        <v>605</v>
      </c>
      <c r="F1904" s="178" t="s">
        <v>606</v>
      </c>
      <c r="G1904" s="178" t="s">
        <v>540</v>
      </c>
      <c r="H1904" s="177" t="s">
        <v>52</v>
      </c>
      <c r="I1904" s="179" t="s">
        <v>54</v>
      </c>
      <c r="J1904" s="59" t="s">
        <v>2340</v>
      </c>
      <c r="K1904" s="60" t="s">
        <v>2364</v>
      </c>
      <c r="L1904" s="174" t="s">
        <v>272</v>
      </c>
      <c r="M1904" s="2" t="s">
        <v>272</v>
      </c>
      <c r="N1904" s="175" t="s">
        <v>272</v>
      </c>
      <c r="O1904" s="24" t="s">
        <v>272</v>
      </c>
      <c r="P1904" s="2" t="s">
        <v>272</v>
      </c>
      <c r="Q1904" s="2" t="s">
        <v>272</v>
      </c>
      <c r="R1904" s="2" t="s">
        <v>272</v>
      </c>
      <c r="S1904" s="2" t="s">
        <v>272</v>
      </c>
      <c r="T1904" s="2" t="s">
        <v>272</v>
      </c>
      <c r="U1904" s="25" t="s">
        <v>273</v>
      </c>
      <c r="V1904" s="24" t="s">
        <v>272</v>
      </c>
      <c r="W1904" s="2" t="s">
        <v>272</v>
      </c>
      <c r="X1904" s="2" t="s">
        <v>272</v>
      </c>
      <c r="Y1904" s="2" t="s">
        <v>272</v>
      </c>
      <c r="Z1904" s="175" t="s">
        <v>272</v>
      </c>
      <c r="AA1904" s="24" t="s">
        <v>272</v>
      </c>
      <c r="AB1904" s="2" t="s">
        <v>272</v>
      </c>
      <c r="AC1904" s="25" t="s">
        <v>272</v>
      </c>
      <c r="AD1904" s="174" t="s">
        <v>272</v>
      </c>
      <c r="AE1904" s="25" t="s">
        <v>272</v>
      </c>
      <c r="AF1904" s="180">
        <v>100</v>
      </c>
    </row>
    <row r="1905" spans="1:32">
      <c r="A1905" s="134" t="str">
        <f t="shared" si="29"/>
        <v>EEfa_01.2</v>
      </c>
      <c r="C1905" s="177" t="s">
        <v>16</v>
      </c>
      <c r="D1905" s="178" t="s">
        <v>2</v>
      </c>
      <c r="E1905" s="178" t="s">
        <v>605</v>
      </c>
      <c r="F1905" s="178" t="s">
        <v>606</v>
      </c>
      <c r="G1905" s="178" t="s">
        <v>540</v>
      </c>
      <c r="H1905" s="177" t="s">
        <v>52</v>
      </c>
      <c r="I1905" s="179" t="s">
        <v>54</v>
      </c>
      <c r="J1905" s="59" t="s">
        <v>2365</v>
      </c>
      <c r="K1905" s="60" t="s">
        <v>2366</v>
      </c>
      <c r="L1905" s="174" t="s">
        <v>272</v>
      </c>
      <c r="M1905" s="2" t="s">
        <v>272</v>
      </c>
      <c r="N1905" s="175" t="s">
        <v>272</v>
      </c>
      <c r="O1905" s="24" t="s">
        <v>272</v>
      </c>
      <c r="P1905" s="2" t="s">
        <v>272</v>
      </c>
      <c r="Q1905" s="2" t="s">
        <v>272</v>
      </c>
      <c r="R1905" s="2" t="s">
        <v>272</v>
      </c>
      <c r="S1905" s="2" t="s">
        <v>272</v>
      </c>
      <c r="T1905" s="2" t="s">
        <v>272</v>
      </c>
      <c r="U1905" s="25" t="s">
        <v>273</v>
      </c>
      <c r="V1905" s="24" t="s">
        <v>272</v>
      </c>
      <c r="W1905" s="2" t="s">
        <v>272</v>
      </c>
      <c r="X1905" s="2" t="s">
        <v>272</v>
      </c>
      <c r="Y1905" s="2" t="s">
        <v>272</v>
      </c>
      <c r="Z1905" s="175" t="s">
        <v>272</v>
      </c>
      <c r="AA1905" s="24" t="s">
        <v>272</v>
      </c>
      <c r="AB1905" s="2" t="s">
        <v>272</v>
      </c>
      <c r="AC1905" s="25" t="s">
        <v>272</v>
      </c>
      <c r="AD1905" s="174" t="s">
        <v>272</v>
      </c>
      <c r="AE1905" s="25" t="s">
        <v>272</v>
      </c>
      <c r="AF1905" s="180">
        <v>100</v>
      </c>
    </row>
    <row r="1906" spans="1:32">
      <c r="A1906" s="134" t="str">
        <f t="shared" si="29"/>
        <v>EEfa_01.2</v>
      </c>
      <c r="C1906" s="177" t="s">
        <v>16</v>
      </c>
      <c r="D1906" s="178" t="s">
        <v>2</v>
      </c>
      <c r="E1906" s="178" t="s">
        <v>605</v>
      </c>
      <c r="F1906" s="178" t="s">
        <v>606</v>
      </c>
      <c r="G1906" s="178" t="s">
        <v>540</v>
      </c>
      <c r="H1906" s="177" t="s">
        <v>52</v>
      </c>
      <c r="I1906" s="179" t="s">
        <v>54</v>
      </c>
      <c r="J1906" s="59" t="s">
        <v>2367</v>
      </c>
      <c r="K1906" s="60" t="s">
        <v>2368</v>
      </c>
      <c r="L1906" s="174" t="s">
        <v>272</v>
      </c>
      <c r="M1906" s="2" t="s">
        <v>272</v>
      </c>
      <c r="N1906" s="175" t="s">
        <v>272</v>
      </c>
      <c r="O1906" s="24" t="s">
        <v>272</v>
      </c>
      <c r="P1906" s="2" t="s">
        <v>272</v>
      </c>
      <c r="Q1906" s="2" t="s">
        <v>272</v>
      </c>
      <c r="R1906" s="2" t="s">
        <v>272</v>
      </c>
      <c r="S1906" s="2" t="s">
        <v>272</v>
      </c>
      <c r="T1906" s="2" t="s">
        <v>272</v>
      </c>
      <c r="U1906" s="25" t="s">
        <v>273</v>
      </c>
      <c r="V1906" s="24" t="s">
        <v>272</v>
      </c>
      <c r="W1906" s="2" t="s">
        <v>272</v>
      </c>
      <c r="X1906" s="2" t="s">
        <v>272</v>
      </c>
      <c r="Y1906" s="2" t="s">
        <v>272</v>
      </c>
      <c r="Z1906" s="175" t="s">
        <v>272</v>
      </c>
      <c r="AA1906" s="24" t="s">
        <v>272</v>
      </c>
      <c r="AB1906" s="2" t="s">
        <v>272</v>
      </c>
      <c r="AC1906" s="25" t="s">
        <v>272</v>
      </c>
      <c r="AD1906" s="174" t="s">
        <v>272</v>
      </c>
      <c r="AE1906" s="25" t="s">
        <v>272</v>
      </c>
      <c r="AF1906" s="180">
        <v>100</v>
      </c>
    </row>
    <row r="1907" spans="1:32">
      <c r="A1907" s="134" t="str">
        <f t="shared" si="29"/>
        <v>EEfa_01.2</v>
      </c>
      <c r="C1907" s="177" t="s">
        <v>16</v>
      </c>
      <c r="D1907" s="178" t="s">
        <v>2</v>
      </c>
      <c r="E1907" s="178" t="s">
        <v>605</v>
      </c>
      <c r="F1907" s="178" t="s">
        <v>606</v>
      </c>
      <c r="G1907" s="178" t="s">
        <v>540</v>
      </c>
      <c r="H1907" s="177" t="s">
        <v>52</v>
      </c>
      <c r="I1907" s="179" t="s">
        <v>54</v>
      </c>
      <c r="J1907" s="59" t="s">
        <v>2369</v>
      </c>
      <c r="K1907" s="60" t="s">
        <v>2370</v>
      </c>
      <c r="L1907" s="174" t="s">
        <v>272</v>
      </c>
      <c r="M1907" s="2" t="s">
        <v>272</v>
      </c>
      <c r="N1907" s="175" t="s">
        <v>272</v>
      </c>
      <c r="O1907" s="24" t="s">
        <v>272</v>
      </c>
      <c r="P1907" s="2" t="s">
        <v>272</v>
      </c>
      <c r="Q1907" s="2" t="s">
        <v>272</v>
      </c>
      <c r="R1907" s="2" t="s">
        <v>272</v>
      </c>
      <c r="S1907" s="2" t="s">
        <v>272</v>
      </c>
      <c r="T1907" s="2" t="s">
        <v>272</v>
      </c>
      <c r="U1907" s="25" t="s">
        <v>273</v>
      </c>
      <c r="V1907" s="24" t="s">
        <v>272</v>
      </c>
      <c r="W1907" s="2" t="s">
        <v>272</v>
      </c>
      <c r="X1907" s="2" t="s">
        <v>272</v>
      </c>
      <c r="Y1907" s="2" t="s">
        <v>272</v>
      </c>
      <c r="Z1907" s="175" t="s">
        <v>272</v>
      </c>
      <c r="AA1907" s="24" t="s">
        <v>272</v>
      </c>
      <c r="AB1907" s="2" t="s">
        <v>272</v>
      </c>
      <c r="AC1907" s="25" t="s">
        <v>272</v>
      </c>
      <c r="AD1907" s="174" t="s">
        <v>272</v>
      </c>
      <c r="AE1907" s="25" t="s">
        <v>272</v>
      </c>
      <c r="AF1907" s="180">
        <v>100</v>
      </c>
    </row>
    <row r="1908" spans="1:32">
      <c r="A1908" s="134" t="str">
        <f t="shared" si="29"/>
        <v>EEfa_01.2</v>
      </c>
      <c r="C1908" s="177" t="s">
        <v>16</v>
      </c>
      <c r="D1908" s="178" t="s">
        <v>2</v>
      </c>
      <c r="E1908" s="178" t="s">
        <v>605</v>
      </c>
      <c r="F1908" s="178" t="s">
        <v>606</v>
      </c>
      <c r="G1908" s="178" t="s">
        <v>540</v>
      </c>
      <c r="H1908" s="177" t="s">
        <v>52</v>
      </c>
      <c r="I1908" s="179" t="s">
        <v>54</v>
      </c>
      <c r="J1908" s="59" t="s">
        <v>2371</v>
      </c>
      <c r="K1908" s="60" t="s">
        <v>2372</v>
      </c>
      <c r="L1908" s="174" t="s">
        <v>272</v>
      </c>
      <c r="M1908" s="2" t="s">
        <v>272</v>
      </c>
      <c r="N1908" s="175" t="s">
        <v>272</v>
      </c>
      <c r="O1908" s="24" t="s">
        <v>272</v>
      </c>
      <c r="P1908" s="2" t="s">
        <v>272</v>
      </c>
      <c r="Q1908" s="2" t="s">
        <v>272</v>
      </c>
      <c r="R1908" s="2" t="s">
        <v>272</v>
      </c>
      <c r="S1908" s="2" t="s">
        <v>272</v>
      </c>
      <c r="T1908" s="2" t="s">
        <v>272</v>
      </c>
      <c r="U1908" s="25" t="s">
        <v>273</v>
      </c>
      <c r="V1908" s="24" t="s">
        <v>272</v>
      </c>
      <c r="W1908" s="2" t="s">
        <v>272</v>
      </c>
      <c r="X1908" s="2" t="s">
        <v>272</v>
      </c>
      <c r="Y1908" s="2" t="s">
        <v>272</v>
      </c>
      <c r="Z1908" s="175" t="s">
        <v>272</v>
      </c>
      <c r="AA1908" s="24" t="s">
        <v>272</v>
      </c>
      <c r="AB1908" s="2" t="s">
        <v>272</v>
      </c>
      <c r="AC1908" s="25" t="s">
        <v>272</v>
      </c>
      <c r="AD1908" s="174" t="s">
        <v>272</v>
      </c>
      <c r="AE1908" s="25" t="s">
        <v>272</v>
      </c>
      <c r="AF1908" s="180">
        <v>100</v>
      </c>
    </row>
    <row r="1909" spans="1:32">
      <c r="A1909" s="134" t="str">
        <f t="shared" si="29"/>
        <v>EEfa_01.2</v>
      </c>
      <c r="C1909" s="177" t="s">
        <v>16</v>
      </c>
      <c r="D1909" s="178" t="s">
        <v>2</v>
      </c>
      <c r="E1909" s="178" t="s">
        <v>605</v>
      </c>
      <c r="F1909" s="178" t="s">
        <v>606</v>
      </c>
      <c r="G1909" s="178" t="s">
        <v>540</v>
      </c>
      <c r="H1909" s="177" t="s">
        <v>52</v>
      </c>
      <c r="I1909" s="179" t="s">
        <v>54</v>
      </c>
      <c r="J1909" s="59" t="s">
        <v>2373</v>
      </c>
      <c r="K1909" s="60" t="s">
        <v>2374</v>
      </c>
      <c r="L1909" s="174" t="s">
        <v>272</v>
      </c>
      <c r="M1909" s="2" t="s">
        <v>272</v>
      </c>
      <c r="N1909" s="175" t="s">
        <v>272</v>
      </c>
      <c r="O1909" s="24" t="s">
        <v>272</v>
      </c>
      <c r="P1909" s="2" t="s">
        <v>272</v>
      </c>
      <c r="Q1909" s="2" t="s">
        <v>272</v>
      </c>
      <c r="R1909" s="2" t="s">
        <v>272</v>
      </c>
      <c r="S1909" s="2" t="s">
        <v>272</v>
      </c>
      <c r="T1909" s="2" t="s">
        <v>272</v>
      </c>
      <c r="U1909" s="25" t="s">
        <v>273</v>
      </c>
      <c r="V1909" s="24" t="s">
        <v>272</v>
      </c>
      <c r="W1909" s="2" t="s">
        <v>272</v>
      </c>
      <c r="X1909" s="2" t="s">
        <v>272</v>
      </c>
      <c r="Y1909" s="2" t="s">
        <v>272</v>
      </c>
      <c r="Z1909" s="175" t="s">
        <v>272</v>
      </c>
      <c r="AA1909" s="24" t="s">
        <v>272</v>
      </c>
      <c r="AB1909" s="2" t="s">
        <v>272</v>
      </c>
      <c r="AC1909" s="25" t="s">
        <v>272</v>
      </c>
      <c r="AD1909" s="174" t="s">
        <v>272</v>
      </c>
      <c r="AE1909" s="25" t="s">
        <v>272</v>
      </c>
      <c r="AF1909" s="180">
        <v>100</v>
      </c>
    </row>
    <row r="1910" spans="1:32">
      <c r="A1910" s="134" t="str">
        <f t="shared" si="29"/>
        <v>EEfa_01.2</v>
      </c>
      <c r="C1910" s="177" t="s">
        <v>16</v>
      </c>
      <c r="D1910" s="178" t="s">
        <v>2</v>
      </c>
      <c r="E1910" s="178" t="s">
        <v>605</v>
      </c>
      <c r="F1910" s="178" t="s">
        <v>606</v>
      </c>
      <c r="G1910" s="178" t="s">
        <v>540</v>
      </c>
      <c r="H1910" s="177" t="s">
        <v>52</v>
      </c>
      <c r="I1910" s="179" t="s">
        <v>54</v>
      </c>
      <c r="J1910" s="59" t="s">
        <v>2375</v>
      </c>
      <c r="K1910" s="60" t="s">
        <v>2376</v>
      </c>
      <c r="L1910" s="174" t="s">
        <v>272</v>
      </c>
      <c r="M1910" s="2" t="s">
        <v>272</v>
      </c>
      <c r="N1910" s="175" t="s">
        <v>272</v>
      </c>
      <c r="O1910" s="24" t="s">
        <v>272</v>
      </c>
      <c r="P1910" s="2" t="s">
        <v>272</v>
      </c>
      <c r="Q1910" s="2" t="s">
        <v>272</v>
      </c>
      <c r="R1910" s="2" t="s">
        <v>272</v>
      </c>
      <c r="S1910" s="2" t="s">
        <v>272</v>
      </c>
      <c r="T1910" s="2" t="s">
        <v>272</v>
      </c>
      <c r="U1910" s="25" t="s">
        <v>273</v>
      </c>
      <c r="V1910" s="24" t="s">
        <v>272</v>
      </c>
      <c r="W1910" s="2" t="s">
        <v>272</v>
      </c>
      <c r="X1910" s="2" t="s">
        <v>272</v>
      </c>
      <c r="Y1910" s="2" t="s">
        <v>272</v>
      </c>
      <c r="Z1910" s="175" t="s">
        <v>272</v>
      </c>
      <c r="AA1910" s="24" t="s">
        <v>272</v>
      </c>
      <c r="AB1910" s="2" t="s">
        <v>272</v>
      </c>
      <c r="AC1910" s="25" t="s">
        <v>272</v>
      </c>
      <c r="AD1910" s="174" t="s">
        <v>272</v>
      </c>
      <c r="AE1910" s="25" t="s">
        <v>272</v>
      </c>
      <c r="AF1910" s="180">
        <v>100</v>
      </c>
    </row>
    <row r="1911" spans="1:32">
      <c r="A1911" s="134" t="str">
        <f t="shared" si="29"/>
        <v>EEfa_01.2</v>
      </c>
      <c r="C1911" s="177" t="s">
        <v>16</v>
      </c>
      <c r="D1911" s="178" t="s">
        <v>2</v>
      </c>
      <c r="E1911" s="178" t="s">
        <v>605</v>
      </c>
      <c r="F1911" s="178" t="s">
        <v>606</v>
      </c>
      <c r="G1911" s="178" t="s">
        <v>540</v>
      </c>
      <c r="H1911" s="177" t="s">
        <v>52</v>
      </c>
      <c r="I1911" s="179" t="s">
        <v>54</v>
      </c>
      <c r="J1911" s="59" t="s">
        <v>2377</v>
      </c>
      <c r="K1911" s="60" t="s">
        <v>2378</v>
      </c>
      <c r="L1911" s="174" t="s">
        <v>272</v>
      </c>
      <c r="M1911" s="2" t="s">
        <v>272</v>
      </c>
      <c r="N1911" s="175" t="s">
        <v>272</v>
      </c>
      <c r="O1911" s="24" t="s">
        <v>272</v>
      </c>
      <c r="P1911" s="2" t="s">
        <v>272</v>
      </c>
      <c r="Q1911" s="2" t="s">
        <v>272</v>
      </c>
      <c r="R1911" s="2" t="s">
        <v>272</v>
      </c>
      <c r="S1911" s="2" t="s">
        <v>272</v>
      </c>
      <c r="T1911" s="2" t="s">
        <v>272</v>
      </c>
      <c r="U1911" s="25" t="s">
        <v>273</v>
      </c>
      <c r="V1911" s="24" t="s">
        <v>272</v>
      </c>
      <c r="W1911" s="2" t="s">
        <v>272</v>
      </c>
      <c r="X1911" s="2" t="s">
        <v>272</v>
      </c>
      <c r="Y1911" s="2" t="s">
        <v>272</v>
      </c>
      <c r="Z1911" s="175" t="s">
        <v>272</v>
      </c>
      <c r="AA1911" s="24" t="s">
        <v>272</v>
      </c>
      <c r="AB1911" s="2" t="s">
        <v>272</v>
      </c>
      <c r="AC1911" s="25" t="s">
        <v>272</v>
      </c>
      <c r="AD1911" s="174" t="s">
        <v>272</v>
      </c>
      <c r="AE1911" s="25" t="s">
        <v>272</v>
      </c>
      <c r="AF1911" s="180">
        <v>100</v>
      </c>
    </row>
    <row r="1912" spans="1:32">
      <c r="A1912" s="134" t="str">
        <f t="shared" si="29"/>
        <v>EEfa_01.3</v>
      </c>
      <c r="C1912" s="177" t="s">
        <v>16</v>
      </c>
      <c r="D1912" s="178" t="s">
        <v>2</v>
      </c>
      <c r="E1912" s="178" t="s">
        <v>607</v>
      </c>
      <c r="F1912" s="178" t="s">
        <v>608</v>
      </c>
      <c r="G1912" s="178" t="s">
        <v>540</v>
      </c>
      <c r="H1912" s="177" t="s">
        <v>52</v>
      </c>
      <c r="I1912" s="179" t="s">
        <v>53</v>
      </c>
      <c r="J1912" s="59" t="s">
        <v>2342</v>
      </c>
      <c r="K1912" s="60" t="s">
        <v>2361</v>
      </c>
      <c r="L1912" s="174" t="s">
        <v>272</v>
      </c>
      <c r="M1912" s="2" t="s">
        <v>272</v>
      </c>
      <c r="N1912" s="175" t="s">
        <v>272</v>
      </c>
      <c r="O1912" s="24" t="s">
        <v>272</v>
      </c>
      <c r="P1912" s="2" t="s">
        <v>272</v>
      </c>
      <c r="Q1912" s="2" t="s">
        <v>272</v>
      </c>
      <c r="R1912" s="2" t="s">
        <v>272</v>
      </c>
      <c r="S1912" s="2" t="s">
        <v>272</v>
      </c>
      <c r="T1912" s="2" t="s">
        <v>272</v>
      </c>
      <c r="U1912" s="25" t="s">
        <v>273</v>
      </c>
      <c r="V1912" s="24" t="s">
        <v>272</v>
      </c>
      <c r="W1912" s="2" t="s">
        <v>272</v>
      </c>
      <c r="X1912" s="2" t="s">
        <v>272</v>
      </c>
      <c r="Y1912" s="2" t="s">
        <v>272</v>
      </c>
      <c r="Z1912" s="175" t="s">
        <v>272</v>
      </c>
      <c r="AA1912" s="24" t="s">
        <v>272</v>
      </c>
      <c r="AB1912" s="2" t="s">
        <v>272</v>
      </c>
      <c r="AC1912" s="25" t="s">
        <v>272</v>
      </c>
      <c r="AD1912" s="174" t="s">
        <v>272</v>
      </c>
      <c r="AE1912" s="25" t="s">
        <v>272</v>
      </c>
      <c r="AF1912" s="180">
        <v>100</v>
      </c>
    </row>
    <row r="1913" spans="1:32">
      <c r="A1913" s="134" t="str">
        <f t="shared" si="29"/>
        <v>EEfa_01.3</v>
      </c>
      <c r="C1913" s="177" t="s">
        <v>16</v>
      </c>
      <c r="D1913" s="178" t="s">
        <v>2</v>
      </c>
      <c r="E1913" s="178" t="s">
        <v>607</v>
      </c>
      <c r="F1913" s="178" t="s">
        <v>608</v>
      </c>
      <c r="G1913" s="178" t="s">
        <v>540</v>
      </c>
      <c r="H1913" s="177" t="s">
        <v>52</v>
      </c>
      <c r="I1913" s="179" t="s">
        <v>53</v>
      </c>
      <c r="J1913" s="59" t="s">
        <v>2362</v>
      </c>
      <c r="K1913" s="60" t="s">
        <v>2363</v>
      </c>
      <c r="L1913" s="174" t="s">
        <v>272</v>
      </c>
      <c r="M1913" s="2" t="s">
        <v>272</v>
      </c>
      <c r="N1913" s="175" t="s">
        <v>272</v>
      </c>
      <c r="O1913" s="24" t="s">
        <v>272</v>
      </c>
      <c r="P1913" s="2" t="s">
        <v>272</v>
      </c>
      <c r="Q1913" s="2" t="s">
        <v>272</v>
      </c>
      <c r="R1913" s="2" t="s">
        <v>272</v>
      </c>
      <c r="S1913" s="2" t="s">
        <v>272</v>
      </c>
      <c r="T1913" s="2" t="s">
        <v>272</v>
      </c>
      <c r="U1913" s="25" t="s">
        <v>273</v>
      </c>
      <c r="V1913" s="24" t="s">
        <v>272</v>
      </c>
      <c r="W1913" s="2" t="s">
        <v>272</v>
      </c>
      <c r="X1913" s="2" t="s">
        <v>272</v>
      </c>
      <c r="Y1913" s="2" t="s">
        <v>272</v>
      </c>
      <c r="Z1913" s="175" t="s">
        <v>272</v>
      </c>
      <c r="AA1913" s="24" t="s">
        <v>272</v>
      </c>
      <c r="AB1913" s="2" t="s">
        <v>272</v>
      </c>
      <c r="AC1913" s="25" t="s">
        <v>272</v>
      </c>
      <c r="AD1913" s="174" t="s">
        <v>272</v>
      </c>
      <c r="AE1913" s="25" t="s">
        <v>272</v>
      </c>
      <c r="AF1913" s="180">
        <v>100</v>
      </c>
    </row>
    <row r="1914" spans="1:32">
      <c r="A1914" s="134" t="str">
        <f t="shared" si="29"/>
        <v>EEfa_01.3</v>
      </c>
      <c r="C1914" s="177" t="s">
        <v>16</v>
      </c>
      <c r="D1914" s="178" t="s">
        <v>2</v>
      </c>
      <c r="E1914" s="178" t="s">
        <v>607</v>
      </c>
      <c r="F1914" s="178" t="s">
        <v>608</v>
      </c>
      <c r="G1914" s="178" t="s">
        <v>540</v>
      </c>
      <c r="H1914" s="177" t="s">
        <v>52</v>
      </c>
      <c r="I1914" s="179" t="s">
        <v>53</v>
      </c>
      <c r="J1914" s="59" t="s">
        <v>2340</v>
      </c>
      <c r="K1914" s="60" t="s">
        <v>2364</v>
      </c>
      <c r="L1914" s="174" t="s">
        <v>272</v>
      </c>
      <c r="M1914" s="2" t="s">
        <v>272</v>
      </c>
      <c r="N1914" s="175" t="s">
        <v>272</v>
      </c>
      <c r="O1914" s="24" t="s">
        <v>272</v>
      </c>
      <c r="P1914" s="2" t="s">
        <v>272</v>
      </c>
      <c r="Q1914" s="2" t="s">
        <v>272</v>
      </c>
      <c r="R1914" s="2" t="s">
        <v>272</v>
      </c>
      <c r="S1914" s="2" t="s">
        <v>272</v>
      </c>
      <c r="T1914" s="2" t="s">
        <v>272</v>
      </c>
      <c r="U1914" s="25" t="s">
        <v>273</v>
      </c>
      <c r="V1914" s="24" t="s">
        <v>272</v>
      </c>
      <c r="W1914" s="2" t="s">
        <v>272</v>
      </c>
      <c r="X1914" s="2" t="s">
        <v>272</v>
      </c>
      <c r="Y1914" s="2" t="s">
        <v>272</v>
      </c>
      <c r="Z1914" s="175" t="s">
        <v>272</v>
      </c>
      <c r="AA1914" s="24" t="s">
        <v>272</v>
      </c>
      <c r="AB1914" s="2" t="s">
        <v>272</v>
      </c>
      <c r="AC1914" s="25" t="s">
        <v>272</v>
      </c>
      <c r="AD1914" s="174" t="s">
        <v>272</v>
      </c>
      <c r="AE1914" s="25" t="s">
        <v>272</v>
      </c>
      <c r="AF1914" s="180">
        <v>100</v>
      </c>
    </row>
    <row r="1915" spans="1:32">
      <c r="A1915" s="134" t="str">
        <f t="shared" si="29"/>
        <v>EEfa_01.3</v>
      </c>
      <c r="C1915" s="177" t="s">
        <v>16</v>
      </c>
      <c r="D1915" s="178" t="s">
        <v>2</v>
      </c>
      <c r="E1915" s="178" t="s">
        <v>607</v>
      </c>
      <c r="F1915" s="178" t="s">
        <v>608</v>
      </c>
      <c r="G1915" s="178" t="s">
        <v>540</v>
      </c>
      <c r="H1915" s="177" t="s">
        <v>52</v>
      </c>
      <c r="I1915" s="179" t="s">
        <v>53</v>
      </c>
      <c r="J1915" s="59" t="s">
        <v>2365</v>
      </c>
      <c r="K1915" s="60" t="s">
        <v>2366</v>
      </c>
      <c r="L1915" s="174" t="s">
        <v>272</v>
      </c>
      <c r="M1915" s="2" t="s">
        <v>272</v>
      </c>
      <c r="N1915" s="175" t="s">
        <v>272</v>
      </c>
      <c r="O1915" s="24" t="s">
        <v>272</v>
      </c>
      <c r="P1915" s="2" t="s">
        <v>272</v>
      </c>
      <c r="Q1915" s="2" t="s">
        <v>272</v>
      </c>
      <c r="R1915" s="2" t="s">
        <v>272</v>
      </c>
      <c r="S1915" s="2" t="s">
        <v>272</v>
      </c>
      <c r="T1915" s="2" t="s">
        <v>272</v>
      </c>
      <c r="U1915" s="25" t="s">
        <v>273</v>
      </c>
      <c r="V1915" s="24" t="s">
        <v>272</v>
      </c>
      <c r="W1915" s="2" t="s">
        <v>272</v>
      </c>
      <c r="X1915" s="2" t="s">
        <v>272</v>
      </c>
      <c r="Y1915" s="2" t="s">
        <v>272</v>
      </c>
      <c r="Z1915" s="175" t="s">
        <v>272</v>
      </c>
      <c r="AA1915" s="24" t="s">
        <v>272</v>
      </c>
      <c r="AB1915" s="2" t="s">
        <v>272</v>
      </c>
      <c r="AC1915" s="25" t="s">
        <v>272</v>
      </c>
      <c r="AD1915" s="174" t="s">
        <v>272</v>
      </c>
      <c r="AE1915" s="25" t="s">
        <v>272</v>
      </c>
      <c r="AF1915" s="180">
        <v>100</v>
      </c>
    </row>
    <row r="1916" spans="1:32">
      <c r="A1916" s="134" t="str">
        <f t="shared" si="29"/>
        <v>EEfa_01.3</v>
      </c>
      <c r="C1916" s="177" t="s">
        <v>16</v>
      </c>
      <c r="D1916" s="178" t="s">
        <v>2</v>
      </c>
      <c r="E1916" s="178" t="s">
        <v>607</v>
      </c>
      <c r="F1916" s="178" t="s">
        <v>608</v>
      </c>
      <c r="G1916" s="178" t="s">
        <v>540</v>
      </c>
      <c r="H1916" s="177" t="s">
        <v>52</v>
      </c>
      <c r="I1916" s="179" t="s">
        <v>53</v>
      </c>
      <c r="J1916" s="59" t="s">
        <v>2367</v>
      </c>
      <c r="K1916" s="60" t="s">
        <v>2368</v>
      </c>
      <c r="L1916" s="174" t="s">
        <v>272</v>
      </c>
      <c r="M1916" s="2" t="s">
        <v>272</v>
      </c>
      <c r="N1916" s="175" t="s">
        <v>272</v>
      </c>
      <c r="O1916" s="24" t="s">
        <v>272</v>
      </c>
      <c r="P1916" s="2" t="s">
        <v>272</v>
      </c>
      <c r="Q1916" s="2" t="s">
        <v>272</v>
      </c>
      <c r="R1916" s="2" t="s">
        <v>272</v>
      </c>
      <c r="S1916" s="2" t="s">
        <v>272</v>
      </c>
      <c r="T1916" s="2" t="s">
        <v>272</v>
      </c>
      <c r="U1916" s="25" t="s">
        <v>273</v>
      </c>
      <c r="V1916" s="24" t="s">
        <v>272</v>
      </c>
      <c r="W1916" s="2" t="s">
        <v>272</v>
      </c>
      <c r="X1916" s="2" t="s">
        <v>272</v>
      </c>
      <c r="Y1916" s="2" t="s">
        <v>272</v>
      </c>
      <c r="Z1916" s="175" t="s">
        <v>272</v>
      </c>
      <c r="AA1916" s="24" t="s">
        <v>272</v>
      </c>
      <c r="AB1916" s="2" t="s">
        <v>272</v>
      </c>
      <c r="AC1916" s="25" t="s">
        <v>272</v>
      </c>
      <c r="AD1916" s="174" t="s">
        <v>272</v>
      </c>
      <c r="AE1916" s="25" t="s">
        <v>272</v>
      </c>
      <c r="AF1916" s="180">
        <v>100</v>
      </c>
    </row>
    <row r="1917" spans="1:32">
      <c r="A1917" s="134" t="str">
        <f t="shared" si="29"/>
        <v>EEfa_01.3</v>
      </c>
      <c r="C1917" s="177" t="s">
        <v>16</v>
      </c>
      <c r="D1917" s="178" t="s">
        <v>2</v>
      </c>
      <c r="E1917" s="178" t="s">
        <v>607</v>
      </c>
      <c r="F1917" s="178" t="s">
        <v>608</v>
      </c>
      <c r="G1917" s="178" t="s">
        <v>540</v>
      </c>
      <c r="H1917" s="177" t="s">
        <v>52</v>
      </c>
      <c r="I1917" s="179" t="s">
        <v>53</v>
      </c>
      <c r="J1917" s="59" t="s">
        <v>2369</v>
      </c>
      <c r="K1917" s="60" t="s">
        <v>2370</v>
      </c>
      <c r="L1917" s="174" t="s">
        <v>272</v>
      </c>
      <c r="M1917" s="2" t="s">
        <v>272</v>
      </c>
      <c r="N1917" s="175" t="s">
        <v>272</v>
      </c>
      <c r="O1917" s="24" t="s">
        <v>272</v>
      </c>
      <c r="P1917" s="2" t="s">
        <v>272</v>
      </c>
      <c r="Q1917" s="2" t="s">
        <v>272</v>
      </c>
      <c r="R1917" s="2" t="s">
        <v>272</v>
      </c>
      <c r="S1917" s="2" t="s">
        <v>272</v>
      </c>
      <c r="T1917" s="2" t="s">
        <v>272</v>
      </c>
      <c r="U1917" s="25" t="s">
        <v>273</v>
      </c>
      <c r="V1917" s="24" t="s">
        <v>272</v>
      </c>
      <c r="W1917" s="2" t="s">
        <v>272</v>
      </c>
      <c r="X1917" s="2" t="s">
        <v>272</v>
      </c>
      <c r="Y1917" s="2" t="s">
        <v>272</v>
      </c>
      <c r="Z1917" s="175" t="s">
        <v>272</v>
      </c>
      <c r="AA1917" s="24" t="s">
        <v>272</v>
      </c>
      <c r="AB1917" s="2" t="s">
        <v>272</v>
      </c>
      <c r="AC1917" s="25" t="s">
        <v>272</v>
      </c>
      <c r="AD1917" s="174" t="s">
        <v>272</v>
      </c>
      <c r="AE1917" s="25" t="s">
        <v>272</v>
      </c>
      <c r="AF1917" s="180">
        <v>100</v>
      </c>
    </row>
    <row r="1918" spans="1:32">
      <c r="A1918" s="134" t="str">
        <f t="shared" si="29"/>
        <v>EEfa_01.3</v>
      </c>
      <c r="C1918" s="177" t="s">
        <v>16</v>
      </c>
      <c r="D1918" s="178" t="s">
        <v>2</v>
      </c>
      <c r="E1918" s="178" t="s">
        <v>607</v>
      </c>
      <c r="F1918" s="178" t="s">
        <v>608</v>
      </c>
      <c r="G1918" s="178" t="s">
        <v>540</v>
      </c>
      <c r="H1918" s="177" t="s">
        <v>52</v>
      </c>
      <c r="I1918" s="179" t="s">
        <v>53</v>
      </c>
      <c r="J1918" s="59" t="s">
        <v>2371</v>
      </c>
      <c r="K1918" s="60" t="s">
        <v>2372</v>
      </c>
      <c r="L1918" s="174" t="s">
        <v>272</v>
      </c>
      <c r="M1918" s="2" t="s">
        <v>272</v>
      </c>
      <c r="N1918" s="175" t="s">
        <v>272</v>
      </c>
      <c r="O1918" s="24" t="s">
        <v>272</v>
      </c>
      <c r="P1918" s="2" t="s">
        <v>272</v>
      </c>
      <c r="Q1918" s="2" t="s">
        <v>272</v>
      </c>
      <c r="R1918" s="2" t="s">
        <v>272</v>
      </c>
      <c r="S1918" s="2" t="s">
        <v>272</v>
      </c>
      <c r="T1918" s="2" t="s">
        <v>272</v>
      </c>
      <c r="U1918" s="25" t="s">
        <v>273</v>
      </c>
      <c r="V1918" s="24" t="s">
        <v>272</v>
      </c>
      <c r="W1918" s="2" t="s">
        <v>272</v>
      </c>
      <c r="X1918" s="2" t="s">
        <v>272</v>
      </c>
      <c r="Y1918" s="2" t="s">
        <v>272</v>
      </c>
      <c r="Z1918" s="175" t="s">
        <v>272</v>
      </c>
      <c r="AA1918" s="24" t="s">
        <v>272</v>
      </c>
      <c r="AB1918" s="2" t="s">
        <v>272</v>
      </c>
      <c r="AC1918" s="25" t="s">
        <v>272</v>
      </c>
      <c r="AD1918" s="174" t="s">
        <v>272</v>
      </c>
      <c r="AE1918" s="25" t="s">
        <v>272</v>
      </c>
      <c r="AF1918" s="180">
        <v>100</v>
      </c>
    </row>
    <row r="1919" spans="1:32">
      <c r="A1919" s="134" t="str">
        <f t="shared" si="29"/>
        <v>EEfa_01.3</v>
      </c>
      <c r="C1919" s="177" t="s">
        <v>16</v>
      </c>
      <c r="D1919" s="178" t="s">
        <v>2</v>
      </c>
      <c r="E1919" s="178" t="s">
        <v>607</v>
      </c>
      <c r="F1919" s="178" t="s">
        <v>608</v>
      </c>
      <c r="G1919" s="178" t="s">
        <v>540</v>
      </c>
      <c r="H1919" s="177" t="s">
        <v>52</v>
      </c>
      <c r="I1919" s="179" t="s">
        <v>53</v>
      </c>
      <c r="J1919" s="59" t="s">
        <v>2373</v>
      </c>
      <c r="K1919" s="60" t="s">
        <v>2374</v>
      </c>
      <c r="L1919" s="174" t="s">
        <v>272</v>
      </c>
      <c r="M1919" s="2" t="s">
        <v>272</v>
      </c>
      <c r="N1919" s="175" t="s">
        <v>272</v>
      </c>
      <c r="O1919" s="24" t="s">
        <v>272</v>
      </c>
      <c r="P1919" s="2" t="s">
        <v>272</v>
      </c>
      <c r="Q1919" s="2" t="s">
        <v>272</v>
      </c>
      <c r="R1919" s="2" t="s">
        <v>272</v>
      </c>
      <c r="S1919" s="2" t="s">
        <v>272</v>
      </c>
      <c r="T1919" s="2" t="s">
        <v>272</v>
      </c>
      <c r="U1919" s="25" t="s">
        <v>273</v>
      </c>
      <c r="V1919" s="24" t="s">
        <v>272</v>
      </c>
      <c r="W1919" s="2" t="s">
        <v>272</v>
      </c>
      <c r="X1919" s="2" t="s">
        <v>272</v>
      </c>
      <c r="Y1919" s="2" t="s">
        <v>272</v>
      </c>
      <c r="Z1919" s="175" t="s">
        <v>272</v>
      </c>
      <c r="AA1919" s="24" t="s">
        <v>272</v>
      </c>
      <c r="AB1919" s="2" t="s">
        <v>272</v>
      </c>
      <c r="AC1919" s="25" t="s">
        <v>272</v>
      </c>
      <c r="AD1919" s="174" t="s">
        <v>272</v>
      </c>
      <c r="AE1919" s="25" t="s">
        <v>272</v>
      </c>
      <c r="AF1919" s="180">
        <v>100</v>
      </c>
    </row>
    <row r="1920" spans="1:32">
      <c r="A1920" s="134" t="str">
        <f t="shared" si="29"/>
        <v>EEfa_01.3</v>
      </c>
      <c r="C1920" s="177" t="s">
        <v>16</v>
      </c>
      <c r="D1920" s="178" t="s">
        <v>2</v>
      </c>
      <c r="E1920" s="178" t="s">
        <v>607</v>
      </c>
      <c r="F1920" s="178" t="s">
        <v>608</v>
      </c>
      <c r="G1920" s="178" t="s">
        <v>540</v>
      </c>
      <c r="H1920" s="177" t="s">
        <v>52</v>
      </c>
      <c r="I1920" s="179" t="s">
        <v>53</v>
      </c>
      <c r="J1920" s="59" t="s">
        <v>2375</v>
      </c>
      <c r="K1920" s="60" t="s">
        <v>2376</v>
      </c>
      <c r="L1920" s="174" t="s">
        <v>272</v>
      </c>
      <c r="M1920" s="2" t="s">
        <v>272</v>
      </c>
      <c r="N1920" s="175" t="s">
        <v>272</v>
      </c>
      <c r="O1920" s="24" t="s">
        <v>272</v>
      </c>
      <c r="P1920" s="2" t="s">
        <v>272</v>
      </c>
      <c r="Q1920" s="2" t="s">
        <v>272</v>
      </c>
      <c r="R1920" s="2" t="s">
        <v>272</v>
      </c>
      <c r="S1920" s="2" t="s">
        <v>272</v>
      </c>
      <c r="T1920" s="2" t="s">
        <v>272</v>
      </c>
      <c r="U1920" s="25" t="s">
        <v>273</v>
      </c>
      <c r="V1920" s="24" t="s">
        <v>272</v>
      </c>
      <c r="W1920" s="2" t="s">
        <v>272</v>
      </c>
      <c r="X1920" s="2" t="s">
        <v>272</v>
      </c>
      <c r="Y1920" s="2" t="s">
        <v>272</v>
      </c>
      <c r="Z1920" s="175" t="s">
        <v>272</v>
      </c>
      <c r="AA1920" s="24" t="s">
        <v>272</v>
      </c>
      <c r="AB1920" s="2" t="s">
        <v>272</v>
      </c>
      <c r="AC1920" s="25" t="s">
        <v>272</v>
      </c>
      <c r="AD1920" s="174" t="s">
        <v>272</v>
      </c>
      <c r="AE1920" s="25" t="s">
        <v>272</v>
      </c>
      <c r="AF1920" s="180">
        <v>100</v>
      </c>
    </row>
    <row r="1921" spans="1:32">
      <c r="A1921" s="134" t="str">
        <f t="shared" si="29"/>
        <v>EEfa_01.3</v>
      </c>
      <c r="C1921" s="177" t="s">
        <v>16</v>
      </c>
      <c r="D1921" s="178" t="s">
        <v>2</v>
      </c>
      <c r="E1921" s="178" t="s">
        <v>607</v>
      </c>
      <c r="F1921" s="178" t="s">
        <v>608</v>
      </c>
      <c r="G1921" s="178" t="s">
        <v>540</v>
      </c>
      <c r="H1921" s="177" t="s">
        <v>52</v>
      </c>
      <c r="I1921" s="179" t="s">
        <v>53</v>
      </c>
      <c r="J1921" s="59" t="s">
        <v>2377</v>
      </c>
      <c r="K1921" s="60" t="s">
        <v>2378</v>
      </c>
      <c r="L1921" s="174" t="s">
        <v>272</v>
      </c>
      <c r="M1921" s="2" t="s">
        <v>272</v>
      </c>
      <c r="N1921" s="175" t="s">
        <v>272</v>
      </c>
      <c r="O1921" s="24" t="s">
        <v>272</v>
      </c>
      <c r="P1921" s="2" t="s">
        <v>272</v>
      </c>
      <c r="Q1921" s="2" t="s">
        <v>272</v>
      </c>
      <c r="R1921" s="2" t="s">
        <v>272</v>
      </c>
      <c r="S1921" s="2" t="s">
        <v>272</v>
      </c>
      <c r="T1921" s="2" t="s">
        <v>272</v>
      </c>
      <c r="U1921" s="25" t="s">
        <v>273</v>
      </c>
      <c r="V1921" s="24" t="s">
        <v>272</v>
      </c>
      <c r="W1921" s="2" t="s">
        <v>272</v>
      </c>
      <c r="X1921" s="2" t="s">
        <v>272</v>
      </c>
      <c r="Y1921" s="2" t="s">
        <v>272</v>
      </c>
      <c r="Z1921" s="175" t="s">
        <v>272</v>
      </c>
      <c r="AA1921" s="24" t="s">
        <v>272</v>
      </c>
      <c r="AB1921" s="2" t="s">
        <v>272</v>
      </c>
      <c r="AC1921" s="25" t="s">
        <v>272</v>
      </c>
      <c r="AD1921" s="174" t="s">
        <v>272</v>
      </c>
      <c r="AE1921" s="25" t="s">
        <v>272</v>
      </c>
      <c r="AF1921" s="180">
        <v>100</v>
      </c>
    </row>
    <row r="1922" spans="1:32">
      <c r="A1922" s="134" t="str">
        <f t="shared" si="29"/>
        <v>EEfa_01.4</v>
      </c>
      <c r="C1922" s="177" t="s">
        <v>16</v>
      </c>
      <c r="D1922" s="178" t="s">
        <v>2</v>
      </c>
      <c r="E1922" s="178" t="s">
        <v>609</v>
      </c>
      <c r="F1922" s="178" t="s">
        <v>610</v>
      </c>
      <c r="G1922" s="178" t="s">
        <v>540</v>
      </c>
      <c r="H1922" s="177" t="s">
        <v>52</v>
      </c>
      <c r="I1922" s="179" t="s">
        <v>643</v>
      </c>
      <c r="J1922" s="59" t="s">
        <v>47</v>
      </c>
      <c r="K1922" s="60" t="s">
        <v>47</v>
      </c>
      <c r="L1922" s="174" t="s">
        <v>272</v>
      </c>
      <c r="M1922" s="2" t="s">
        <v>272</v>
      </c>
      <c r="N1922" s="175" t="s">
        <v>272</v>
      </c>
      <c r="O1922" s="24" t="s">
        <v>272</v>
      </c>
      <c r="P1922" s="2" t="s">
        <v>272</v>
      </c>
      <c r="Q1922" s="2" t="s">
        <v>272</v>
      </c>
      <c r="R1922" s="2" t="s">
        <v>272</v>
      </c>
      <c r="S1922" s="2" t="s">
        <v>272</v>
      </c>
      <c r="T1922" s="2" t="s">
        <v>272</v>
      </c>
      <c r="U1922" s="25" t="s">
        <v>272</v>
      </c>
      <c r="V1922" s="24" t="s">
        <v>272</v>
      </c>
      <c r="W1922" s="2" t="s">
        <v>272</v>
      </c>
      <c r="X1922" s="2" t="s">
        <v>272</v>
      </c>
      <c r="Y1922" s="2" t="s">
        <v>272</v>
      </c>
      <c r="Z1922" s="175" t="s">
        <v>272</v>
      </c>
      <c r="AA1922" s="24" t="s">
        <v>272</v>
      </c>
      <c r="AB1922" s="2" t="s">
        <v>272</v>
      </c>
      <c r="AC1922" s="25" t="s">
        <v>272</v>
      </c>
      <c r="AD1922" s="174" t="s">
        <v>272</v>
      </c>
      <c r="AE1922" s="25" t="s">
        <v>272</v>
      </c>
      <c r="AF1922" s="180" t="s">
        <v>7</v>
      </c>
    </row>
    <row r="1923" spans="1:32">
      <c r="A1923" s="134" t="str">
        <f t="shared" si="29"/>
        <v>EEfa_02.1</v>
      </c>
      <c r="C1923" s="177" t="s">
        <v>16</v>
      </c>
      <c r="D1923" s="178" t="s">
        <v>2</v>
      </c>
      <c r="E1923" s="178" t="s">
        <v>611</v>
      </c>
      <c r="F1923" s="178" t="s">
        <v>612</v>
      </c>
      <c r="G1923" s="178" t="s">
        <v>540</v>
      </c>
      <c r="H1923" s="177" t="s">
        <v>52</v>
      </c>
      <c r="I1923" s="179" t="s">
        <v>643</v>
      </c>
      <c r="J1923" s="59" t="s">
        <v>337</v>
      </c>
      <c r="K1923" s="60" t="s">
        <v>2379</v>
      </c>
      <c r="L1923" s="174" t="s">
        <v>272</v>
      </c>
      <c r="M1923" s="2" t="s">
        <v>273</v>
      </c>
      <c r="N1923" s="175" t="s">
        <v>272</v>
      </c>
      <c r="O1923" s="24" t="s">
        <v>672</v>
      </c>
      <c r="P1923" s="2" t="s">
        <v>672</v>
      </c>
      <c r="Q1923" s="2" t="s">
        <v>672</v>
      </c>
      <c r="R1923" s="2" t="s">
        <v>272</v>
      </c>
      <c r="S1923" s="2" t="s">
        <v>272</v>
      </c>
      <c r="T1923" s="2" t="s">
        <v>272</v>
      </c>
      <c r="U1923" s="25" t="s">
        <v>272</v>
      </c>
      <c r="V1923" s="24" t="s">
        <v>272</v>
      </c>
      <c r="W1923" s="2" t="s">
        <v>273</v>
      </c>
      <c r="X1923" s="2" t="s">
        <v>273</v>
      </c>
      <c r="Y1923" s="2" t="s">
        <v>273</v>
      </c>
      <c r="Z1923" s="175" t="s">
        <v>273</v>
      </c>
      <c r="AA1923" s="24" t="s">
        <v>272</v>
      </c>
      <c r="AB1923" s="2" t="s">
        <v>273</v>
      </c>
      <c r="AC1923" s="25" t="s">
        <v>273</v>
      </c>
      <c r="AD1923" s="174" t="s">
        <v>273</v>
      </c>
      <c r="AE1923" s="25" t="s">
        <v>273</v>
      </c>
      <c r="AF1923" s="180">
        <v>100</v>
      </c>
    </row>
    <row r="1924" spans="1:32">
      <c r="A1924" s="134" t="str">
        <f t="shared" si="29"/>
        <v>EEfa_02.2</v>
      </c>
      <c r="C1924" s="177" t="s">
        <v>16</v>
      </c>
      <c r="D1924" s="178" t="s">
        <v>2</v>
      </c>
      <c r="E1924" s="178" t="s">
        <v>613</v>
      </c>
      <c r="F1924" s="178" t="s">
        <v>614</v>
      </c>
      <c r="G1924" s="178" t="s">
        <v>540</v>
      </c>
      <c r="H1924" s="177" t="s">
        <v>52</v>
      </c>
      <c r="I1924" s="179" t="s">
        <v>643</v>
      </c>
      <c r="J1924" s="59" t="s">
        <v>337</v>
      </c>
      <c r="K1924" s="60" t="s">
        <v>2380</v>
      </c>
      <c r="L1924" s="174" t="s">
        <v>272</v>
      </c>
      <c r="M1924" s="2" t="s">
        <v>273</v>
      </c>
      <c r="N1924" s="175" t="s">
        <v>272</v>
      </c>
      <c r="O1924" s="24" t="s">
        <v>672</v>
      </c>
      <c r="P1924" s="2" t="s">
        <v>672</v>
      </c>
      <c r="Q1924" s="2" t="s">
        <v>672</v>
      </c>
      <c r="R1924" s="2" t="s">
        <v>272</v>
      </c>
      <c r="S1924" s="2" t="s">
        <v>272</v>
      </c>
      <c r="T1924" s="2" t="s">
        <v>272</v>
      </c>
      <c r="U1924" s="25" t="s">
        <v>272</v>
      </c>
      <c r="V1924" s="24" t="s">
        <v>272</v>
      </c>
      <c r="W1924" s="2" t="s">
        <v>273</v>
      </c>
      <c r="X1924" s="2" t="s">
        <v>273</v>
      </c>
      <c r="Y1924" s="2" t="s">
        <v>273</v>
      </c>
      <c r="Z1924" s="175" t="s">
        <v>273</v>
      </c>
      <c r="AA1924" s="24" t="s">
        <v>272</v>
      </c>
      <c r="AB1924" s="2" t="s">
        <v>273</v>
      </c>
      <c r="AC1924" s="25" t="s">
        <v>273</v>
      </c>
      <c r="AD1924" s="174" t="s">
        <v>273</v>
      </c>
      <c r="AE1924" s="25" t="s">
        <v>273</v>
      </c>
      <c r="AF1924" s="180">
        <v>100</v>
      </c>
    </row>
    <row r="1925" spans="1:32">
      <c r="A1925" s="134" t="str">
        <f t="shared" si="29"/>
        <v>EEfa_03.1</v>
      </c>
      <c r="C1925" s="177" t="s">
        <v>16</v>
      </c>
      <c r="D1925" s="178" t="s">
        <v>2</v>
      </c>
      <c r="E1925" s="178" t="s">
        <v>615</v>
      </c>
      <c r="F1925" s="178" t="s">
        <v>616</v>
      </c>
      <c r="G1925" s="178" t="s">
        <v>540</v>
      </c>
      <c r="H1925" s="177" t="s">
        <v>52</v>
      </c>
      <c r="I1925" s="179" t="s">
        <v>643</v>
      </c>
      <c r="J1925" s="59" t="s">
        <v>339</v>
      </c>
      <c r="K1925" s="60" t="s">
        <v>2381</v>
      </c>
      <c r="L1925" s="174" t="s">
        <v>272</v>
      </c>
      <c r="M1925" s="2" t="s">
        <v>272</v>
      </c>
      <c r="N1925" s="175" t="s">
        <v>272</v>
      </c>
      <c r="O1925" s="24" t="s">
        <v>272</v>
      </c>
      <c r="P1925" s="2" t="s">
        <v>272</v>
      </c>
      <c r="Q1925" s="2" t="s">
        <v>272</v>
      </c>
      <c r="R1925" s="2" t="s">
        <v>272</v>
      </c>
      <c r="S1925" s="2" t="s">
        <v>272</v>
      </c>
      <c r="T1925" s="2" t="s">
        <v>272</v>
      </c>
      <c r="U1925" s="25" t="s">
        <v>272</v>
      </c>
      <c r="V1925" s="24" t="s">
        <v>272</v>
      </c>
      <c r="W1925" s="2" t="s">
        <v>272</v>
      </c>
      <c r="X1925" s="2" t="s">
        <v>272</v>
      </c>
      <c r="Y1925" s="2" t="s">
        <v>272</v>
      </c>
      <c r="Z1925" s="175" t="s">
        <v>272</v>
      </c>
      <c r="AA1925" s="24" t="s">
        <v>272</v>
      </c>
      <c r="AB1925" s="2" t="s">
        <v>272</v>
      </c>
      <c r="AC1925" s="25" t="s">
        <v>272</v>
      </c>
      <c r="AD1925" s="174" t="s">
        <v>272</v>
      </c>
      <c r="AE1925" s="25" t="s">
        <v>272</v>
      </c>
      <c r="AF1925" s="180">
        <v>100</v>
      </c>
    </row>
    <row r="1926" spans="1:32">
      <c r="A1926" s="134" t="str">
        <f t="shared" si="29"/>
        <v>EEfa_03.2</v>
      </c>
      <c r="C1926" s="177" t="s">
        <v>16</v>
      </c>
      <c r="D1926" s="178" t="s">
        <v>2</v>
      </c>
      <c r="E1926" s="178" t="s">
        <v>617</v>
      </c>
      <c r="F1926" s="178" t="s">
        <v>618</v>
      </c>
      <c r="G1926" s="178" t="s">
        <v>540</v>
      </c>
      <c r="H1926" s="177" t="s">
        <v>52</v>
      </c>
      <c r="I1926" s="179" t="s">
        <v>643</v>
      </c>
      <c r="J1926" s="59" t="s">
        <v>337</v>
      </c>
      <c r="K1926" s="60" t="s">
        <v>2382</v>
      </c>
      <c r="L1926" s="174" t="s">
        <v>272</v>
      </c>
      <c r="M1926" s="2" t="s">
        <v>272</v>
      </c>
      <c r="N1926" s="175" t="s">
        <v>272</v>
      </c>
      <c r="O1926" s="24" t="s">
        <v>272</v>
      </c>
      <c r="P1926" s="2" t="s">
        <v>272</v>
      </c>
      <c r="Q1926" s="2" t="s">
        <v>272</v>
      </c>
      <c r="R1926" s="2" t="s">
        <v>272</v>
      </c>
      <c r="S1926" s="2" t="s">
        <v>272</v>
      </c>
      <c r="T1926" s="2" t="s">
        <v>272</v>
      </c>
      <c r="U1926" s="25" t="s">
        <v>272</v>
      </c>
      <c r="V1926" s="24" t="s">
        <v>272</v>
      </c>
      <c r="W1926" s="2" t="s">
        <v>272</v>
      </c>
      <c r="X1926" s="2" t="s">
        <v>272</v>
      </c>
      <c r="Y1926" s="2" t="s">
        <v>272</v>
      </c>
      <c r="Z1926" s="175" t="s">
        <v>272</v>
      </c>
      <c r="AA1926" s="24" t="s">
        <v>272</v>
      </c>
      <c r="AB1926" s="2" t="s">
        <v>272</v>
      </c>
      <c r="AC1926" s="25" t="s">
        <v>272</v>
      </c>
      <c r="AD1926" s="174" t="s">
        <v>272</v>
      </c>
      <c r="AE1926" s="25" t="s">
        <v>272</v>
      </c>
      <c r="AF1926" s="180">
        <v>0</v>
      </c>
    </row>
    <row r="1927" spans="1:32">
      <c r="A1927" s="134" t="str">
        <f t="shared" si="29"/>
        <v>EEfa_03.3</v>
      </c>
      <c r="C1927" s="177" t="s">
        <v>16</v>
      </c>
      <c r="D1927" s="178" t="s">
        <v>2</v>
      </c>
      <c r="E1927" s="178" t="s">
        <v>619</v>
      </c>
      <c r="F1927" s="178" t="s">
        <v>620</v>
      </c>
      <c r="G1927" s="178" t="s">
        <v>540</v>
      </c>
      <c r="H1927" s="177" t="s">
        <v>52</v>
      </c>
      <c r="I1927" s="179" t="s">
        <v>643</v>
      </c>
      <c r="J1927" s="59" t="s">
        <v>2383</v>
      </c>
      <c r="K1927" s="60" t="s">
        <v>2384</v>
      </c>
      <c r="L1927" s="174" t="s">
        <v>272</v>
      </c>
      <c r="M1927" s="2" t="s">
        <v>272</v>
      </c>
      <c r="N1927" s="175" t="s">
        <v>272</v>
      </c>
      <c r="O1927" s="24" t="s">
        <v>272</v>
      </c>
      <c r="P1927" s="2" t="s">
        <v>672</v>
      </c>
      <c r="Q1927" s="2" t="s">
        <v>672</v>
      </c>
      <c r="R1927" s="2" t="s">
        <v>272</v>
      </c>
      <c r="S1927" s="2" t="s">
        <v>272</v>
      </c>
      <c r="T1927" s="2" t="s">
        <v>272</v>
      </c>
      <c r="U1927" s="25" t="s">
        <v>272</v>
      </c>
      <c r="V1927" s="24" t="s">
        <v>272</v>
      </c>
      <c r="W1927" s="2" t="s">
        <v>272</v>
      </c>
      <c r="X1927" s="2" t="s">
        <v>272</v>
      </c>
      <c r="Y1927" s="2" t="s">
        <v>272</v>
      </c>
      <c r="Z1927" s="175" t="s">
        <v>272</v>
      </c>
      <c r="AA1927" s="24" t="s">
        <v>273</v>
      </c>
      <c r="AB1927" s="2" t="s">
        <v>273</v>
      </c>
      <c r="AC1927" s="25" t="s">
        <v>273</v>
      </c>
      <c r="AD1927" s="174" t="s">
        <v>272</v>
      </c>
      <c r="AE1927" s="25" t="s">
        <v>272</v>
      </c>
      <c r="AF1927" s="180">
        <v>100</v>
      </c>
    </row>
    <row r="1928" spans="1:32">
      <c r="A1928" s="134" t="str">
        <f t="shared" ref="A1928:A1991" si="30">C1928&amp;LOWER(LEFT(D1928,2))&amp;"_"&amp;IF(LEN(TRIM(LEFT(E1928,FIND(" ",E1928))))=3,"0"&amp;TRIM(LEFT(E1928,FIND(" ",E1928))),TRIM(LEFT(E1928,FIND(" ",E1928))))</f>
        <v>EEfa_04.1</v>
      </c>
      <c r="C1928" s="177" t="s">
        <v>16</v>
      </c>
      <c r="D1928" s="178" t="s">
        <v>2</v>
      </c>
      <c r="E1928" s="178" t="s">
        <v>621</v>
      </c>
      <c r="F1928" s="178" t="s">
        <v>622</v>
      </c>
      <c r="G1928" s="178" t="s">
        <v>533</v>
      </c>
      <c r="H1928" s="177" t="s">
        <v>52</v>
      </c>
      <c r="I1928" s="179" t="s">
        <v>643</v>
      </c>
      <c r="J1928" s="59" t="s">
        <v>337</v>
      </c>
      <c r="K1928" s="60" t="s">
        <v>2385</v>
      </c>
      <c r="L1928" s="174" t="s">
        <v>272</v>
      </c>
      <c r="M1928" s="2" t="s">
        <v>272</v>
      </c>
      <c r="N1928" s="175" t="s">
        <v>272</v>
      </c>
      <c r="O1928" s="24"/>
      <c r="P1928" s="2"/>
      <c r="Q1928" s="2"/>
      <c r="R1928" s="2"/>
      <c r="S1928" s="2"/>
      <c r="T1928" s="2"/>
      <c r="U1928" s="25"/>
      <c r="V1928" s="24"/>
      <c r="W1928" s="2"/>
      <c r="X1928" s="2"/>
      <c r="Y1928" s="2"/>
      <c r="Z1928" s="175"/>
      <c r="AA1928" s="24"/>
      <c r="AB1928" s="2"/>
      <c r="AC1928" s="25"/>
      <c r="AD1928" s="174"/>
      <c r="AE1928" s="25"/>
      <c r="AF1928" s="180">
        <v>100</v>
      </c>
    </row>
    <row r="1929" spans="1:32">
      <c r="A1929" s="134" t="str">
        <f t="shared" si="30"/>
        <v>EEst_01.1</v>
      </c>
      <c r="C1929" s="177" t="s">
        <v>16</v>
      </c>
      <c r="D1929" s="178" t="s">
        <v>3</v>
      </c>
      <c r="E1929" s="178" t="s">
        <v>623</v>
      </c>
      <c r="F1929" s="178" t="s">
        <v>624</v>
      </c>
      <c r="G1929" s="178" t="s">
        <v>533</v>
      </c>
      <c r="H1929" s="177" t="s">
        <v>52</v>
      </c>
      <c r="I1929" s="179" t="s">
        <v>54</v>
      </c>
      <c r="J1929" s="59" t="s">
        <v>2386</v>
      </c>
      <c r="K1929" s="60" t="s">
        <v>2387</v>
      </c>
      <c r="L1929" s="174" t="s">
        <v>272</v>
      </c>
      <c r="M1929" s="2" t="s">
        <v>272</v>
      </c>
      <c r="N1929" s="175" t="s">
        <v>272</v>
      </c>
      <c r="O1929" s="24"/>
      <c r="P1929" s="2"/>
      <c r="Q1929" s="2"/>
      <c r="R1929" s="2"/>
      <c r="S1929" s="2"/>
      <c r="T1929" s="2"/>
      <c r="U1929" s="25"/>
      <c r="V1929" s="24"/>
      <c r="W1929" s="2"/>
      <c r="X1929" s="2"/>
      <c r="Y1929" s="2"/>
      <c r="Z1929" s="175"/>
      <c r="AA1929" s="24"/>
      <c r="AB1929" s="2"/>
      <c r="AC1929" s="25"/>
      <c r="AD1929" s="174"/>
      <c r="AE1929" s="25"/>
      <c r="AF1929" s="180">
        <v>100</v>
      </c>
    </row>
    <row r="1930" spans="1:32">
      <c r="A1930" s="134" t="str">
        <f t="shared" si="30"/>
        <v>EEst_01.1</v>
      </c>
      <c r="C1930" s="177" t="s">
        <v>16</v>
      </c>
      <c r="D1930" s="178" t="s">
        <v>3</v>
      </c>
      <c r="E1930" s="178" t="s">
        <v>623</v>
      </c>
      <c r="F1930" s="178" t="s">
        <v>624</v>
      </c>
      <c r="G1930" s="178" t="s">
        <v>533</v>
      </c>
      <c r="H1930" s="177" t="s">
        <v>52</v>
      </c>
      <c r="I1930" s="179" t="s">
        <v>54</v>
      </c>
      <c r="J1930" s="59" t="s">
        <v>2388</v>
      </c>
      <c r="K1930" s="60" t="s">
        <v>2389</v>
      </c>
      <c r="L1930" s="174" t="s">
        <v>272</v>
      </c>
      <c r="M1930" s="2" t="s">
        <v>272</v>
      </c>
      <c r="N1930" s="175" t="s">
        <v>272</v>
      </c>
      <c r="O1930" s="24"/>
      <c r="P1930" s="2"/>
      <c r="Q1930" s="2"/>
      <c r="R1930" s="2"/>
      <c r="S1930" s="2"/>
      <c r="T1930" s="2"/>
      <c r="U1930" s="25"/>
      <c r="V1930" s="24"/>
      <c r="W1930" s="2"/>
      <c r="X1930" s="2"/>
      <c r="Y1930" s="2"/>
      <c r="Z1930" s="175"/>
      <c r="AA1930" s="24"/>
      <c r="AB1930" s="2"/>
      <c r="AC1930" s="25"/>
      <c r="AD1930" s="174"/>
      <c r="AE1930" s="25"/>
      <c r="AF1930" s="180">
        <v>100</v>
      </c>
    </row>
    <row r="1931" spans="1:32">
      <c r="A1931" s="134" t="str">
        <f t="shared" si="30"/>
        <v>EEst_01.1</v>
      </c>
      <c r="C1931" s="177" t="s">
        <v>16</v>
      </c>
      <c r="D1931" s="178" t="s">
        <v>3</v>
      </c>
      <c r="E1931" s="178" t="s">
        <v>623</v>
      </c>
      <c r="F1931" s="178" t="s">
        <v>624</v>
      </c>
      <c r="G1931" s="178" t="s">
        <v>533</v>
      </c>
      <c r="H1931" s="177" t="s">
        <v>52</v>
      </c>
      <c r="I1931" s="179" t="s">
        <v>54</v>
      </c>
      <c r="J1931" s="59" t="s">
        <v>2390</v>
      </c>
      <c r="K1931" s="60" t="s">
        <v>2391</v>
      </c>
      <c r="L1931" s="174" t="s">
        <v>272</v>
      </c>
      <c r="M1931" s="2" t="s">
        <v>272</v>
      </c>
      <c r="N1931" s="175" t="s">
        <v>272</v>
      </c>
      <c r="O1931" s="24"/>
      <c r="P1931" s="2"/>
      <c r="Q1931" s="2"/>
      <c r="R1931" s="2"/>
      <c r="S1931" s="2"/>
      <c r="T1931" s="2"/>
      <c r="U1931" s="25"/>
      <c r="V1931" s="24"/>
      <c r="W1931" s="2"/>
      <c r="X1931" s="2"/>
      <c r="Y1931" s="2"/>
      <c r="Z1931" s="175"/>
      <c r="AA1931" s="24"/>
      <c r="AB1931" s="2"/>
      <c r="AC1931" s="25"/>
      <c r="AD1931" s="174"/>
      <c r="AE1931" s="25"/>
      <c r="AF1931" s="180">
        <v>100</v>
      </c>
    </row>
    <row r="1932" spans="1:32">
      <c r="A1932" s="134" t="str">
        <f t="shared" si="30"/>
        <v>EEst_01.2</v>
      </c>
      <c r="C1932" s="177" t="s">
        <v>16</v>
      </c>
      <c r="D1932" s="178" t="s">
        <v>3</v>
      </c>
      <c r="E1932" s="178" t="s">
        <v>625</v>
      </c>
      <c r="F1932" s="178" t="s">
        <v>626</v>
      </c>
      <c r="G1932" s="178" t="s">
        <v>533</v>
      </c>
      <c r="H1932" s="177" t="s">
        <v>52</v>
      </c>
      <c r="I1932" s="179" t="s">
        <v>54</v>
      </c>
      <c r="J1932" s="59" t="s">
        <v>2386</v>
      </c>
      <c r="K1932" s="60" t="s">
        <v>2387</v>
      </c>
      <c r="L1932" s="174" t="s">
        <v>272</v>
      </c>
      <c r="M1932" s="2" t="s">
        <v>272</v>
      </c>
      <c r="N1932" s="175" t="s">
        <v>272</v>
      </c>
      <c r="O1932" s="24"/>
      <c r="P1932" s="2"/>
      <c r="Q1932" s="2"/>
      <c r="R1932" s="2"/>
      <c r="S1932" s="2"/>
      <c r="T1932" s="2"/>
      <c r="U1932" s="25"/>
      <c r="V1932" s="24"/>
      <c r="W1932" s="2"/>
      <c r="X1932" s="2"/>
      <c r="Y1932" s="2"/>
      <c r="Z1932" s="175"/>
      <c r="AA1932" s="24"/>
      <c r="AB1932" s="2"/>
      <c r="AC1932" s="25"/>
      <c r="AD1932" s="174"/>
      <c r="AE1932" s="25"/>
      <c r="AF1932" s="180">
        <v>100</v>
      </c>
    </row>
    <row r="1933" spans="1:32">
      <c r="A1933" s="134" t="str">
        <f t="shared" si="30"/>
        <v>EEst_01.2</v>
      </c>
      <c r="C1933" s="177" t="s">
        <v>16</v>
      </c>
      <c r="D1933" s="178" t="s">
        <v>3</v>
      </c>
      <c r="E1933" s="178" t="s">
        <v>625</v>
      </c>
      <c r="F1933" s="178" t="s">
        <v>626</v>
      </c>
      <c r="G1933" s="178" t="s">
        <v>533</v>
      </c>
      <c r="H1933" s="177" t="s">
        <v>52</v>
      </c>
      <c r="I1933" s="179" t="s">
        <v>54</v>
      </c>
      <c r="J1933" s="59" t="s">
        <v>2388</v>
      </c>
      <c r="K1933" s="60" t="s">
        <v>2392</v>
      </c>
      <c r="L1933" s="174" t="s">
        <v>272</v>
      </c>
      <c r="M1933" s="2" t="s">
        <v>272</v>
      </c>
      <c r="N1933" s="175" t="s">
        <v>272</v>
      </c>
      <c r="O1933" s="24"/>
      <c r="P1933" s="2"/>
      <c r="Q1933" s="2"/>
      <c r="R1933" s="2"/>
      <c r="S1933" s="2"/>
      <c r="T1933" s="2"/>
      <c r="U1933" s="25"/>
      <c r="V1933" s="24"/>
      <c r="W1933" s="2"/>
      <c r="X1933" s="2"/>
      <c r="Y1933" s="2"/>
      <c r="Z1933" s="175"/>
      <c r="AA1933" s="24"/>
      <c r="AB1933" s="2"/>
      <c r="AC1933" s="25"/>
      <c r="AD1933" s="174"/>
      <c r="AE1933" s="25"/>
      <c r="AF1933" s="180">
        <v>100</v>
      </c>
    </row>
    <row r="1934" spans="1:32">
      <c r="A1934" s="134" t="str">
        <f t="shared" si="30"/>
        <v>EEst_01.2</v>
      </c>
      <c r="C1934" s="177" t="s">
        <v>16</v>
      </c>
      <c r="D1934" s="178" t="s">
        <v>3</v>
      </c>
      <c r="E1934" s="178" t="s">
        <v>625</v>
      </c>
      <c r="F1934" s="178" t="s">
        <v>626</v>
      </c>
      <c r="G1934" s="178" t="s">
        <v>533</v>
      </c>
      <c r="H1934" s="177" t="s">
        <v>52</v>
      </c>
      <c r="I1934" s="179" t="s">
        <v>54</v>
      </c>
      <c r="J1934" s="59" t="s">
        <v>2390</v>
      </c>
      <c r="K1934" s="60" t="s">
        <v>2393</v>
      </c>
      <c r="L1934" s="174" t="s">
        <v>272</v>
      </c>
      <c r="M1934" s="2" t="s">
        <v>272</v>
      </c>
      <c r="N1934" s="175" t="s">
        <v>272</v>
      </c>
      <c r="O1934" s="24"/>
      <c r="P1934" s="2"/>
      <c r="Q1934" s="2"/>
      <c r="R1934" s="2"/>
      <c r="S1934" s="2"/>
      <c r="T1934" s="2"/>
      <c r="U1934" s="25"/>
      <c r="V1934" s="24"/>
      <c r="W1934" s="2"/>
      <c r="X1934" s="2"/>
      <c r="Y1934" s="2"/>
      <c r="Z1934" s="175"/>
      <c r="AA1934" s="24"/>
      <c r="AB1934" s="2"/>
      <c r="AC1934" s="25"/>
      <c r="AD1934" s="174"/>
      <c r="AE1934" s="25"/>
      <c r="AF1934" s="180">
        <v>100</v>
      </c>
    </row>
    <row r="1935" spans="1:32">
      <c r="A1935" s="134" t="str">
        <f t="shared" si="30"/>
        <v>EEst_02.2</v>
      </c>
      <c r="C1935" s="177" t="s">
        <v>16</v>
      </c>
      <c r="D1935" s="178" t="s">
        <v>3</v>
      </c>
      <c r="E1935" s="178" t="s">
        <v>627</v>
      </c>
      <c r="F1935" s="178" t="s">
        <v>628</v>
      </c>
      <c r="G1935" s="178" t="s">
        <v>540</v>
      </c>
      <c r="H1935" s="177" t="s">
        <v>52</v>
      </c>
      <c r="I1935" s="179" t="s">
        <v>643</v>
      </c>
      <c r="J1935" s="59" t="s">
        <v>2394</v>
      </c>
      <c r="K1935" s="60" t="s">
        <v>2395</v>
      </c>
      <c r="L1935" s="174" t="s">
        <v>272</v>
      </c>
      <c r="M1935" s="2" t="s">
        <v>272</v>
      </c>
      <c r="N1935" s="175" t="s">
        <v>272</v>
      </c>
      <c r="O1935" s="24" t="s">
        <v>272</v>
      </c>
      <c r="P1935" s="2" t="s">
        <v>272</v>
      </c>
      <c r="Q1935" s="2" t="s">
        <v>272</v>
      </c>
      <c r="R1935" s="2" t="s">
        <v>272</v>
      </c>
      <c r="S1935" s="2" t="s">
        <v>272</v>
      </c>
      <c r="T1935" s="2" t="s">
        <v>272</v>
      </c>
      <c r="U1935" s="25" t="s">
        <v>272</v>
      </c>
      <c r="V1935" s="24" t="s">
        <v>272</v>
      </c>
      <c r="W1935" s="2" t="s">
        <v>272</v>
      </c>
      <c r="X1935" s="2" t="s">
        <v>272</v>
      </c>
      <c r="Y1935" s="2" t="s">
        <v>273</v>
      </c>
      <c r="Z1935" s="175" t="s">
        <v>272</v>
      </c>
      <c r="AA1935" s="24" t="s">
        <v>273</v>
      </c>
      <c r="AB1935" s="2" t="s">
        <v>273</v>
      </c>
      <c r="AC1935" s="25" t="s">
        <v>273</v>
      </c>
      <c r="AD1935" s="174" t="s">
        <v>272</v>
      </c>
      <c r="AE1935" s="25" t="s">
        <v>272</v>
      </c>
      <c r="AF1935" s="180">
        <v>100</v>
      </c>
    </row>
    <row r="1936" spans="1:32">
      <c r="A1936" s="134" t="str">
        <f t="shared" si="30"/>
        <v>EEst_02.3</v>
      </c>
      <c r="C1936" s="177" t="s">
        <v>16</v>
      </c>
      <c r="D1936" s="178" t="s">
        <v>3</v>
      </c>
      <c r="E1936" s="178" t="s">
        <v>629</v>
      </c>
      <c r="F1936" s="178" t="s">
        <v>630</v>
      </c>
      <c r="G1936" s="178" t="s">
        <v>540</v>
      </c>
      <c r="H1936" s="177" t="s">
        <v>52</v>
      </c>
      <c r="I1936" s="179" t="s">
        <v>643</v>
      </c>
      <c r="J1936" s="59" t="s">
        <v>337</v>
      </c>
      <c r="K1936" s="60" t="s">
        <v>2396</v>
      </c>
      <c r="L1936" s="174" t="s">
        <v>272</v>
      </c>
      <c r="M1936" s="2" t="s">
        <v>272</v>
      </c>
      <c r="N1936" s="175" t="s">
        <v>272</v>
      </c>
      <c r="O1936" s="24" t="s">
        <v>272</v>
      </c>
      <c r="P1936" s="2" t="s">
        <v>672</v>
      </c>
      <c r="Q1936" s="2" t="s">
        <v>672</v>
      </c>
      <c r="R1936" s="2" t="s">
        <v>272</v>
      </c>
      <c r="S1936" s="2" t="s">
        <v>272</v>
      </c>
      <c r="T1936" s="2" t="s">
        <v>272</v>
      </c>
      <c r="U1936" s="25" t="s">
        <v>272</v>
      </c>
      <c r="V1936" s="24" t="s">
        <v>272</v>
      </c>
      <c r="W1936" s="2" t="s">
        <v>272</v>
      </c>
      <c r="X1936" s="2" t="s">
        <v>272</v>
      </c>
      <c r="Y1936" s="2" t="s">
        <v>272</v>
      </c>
      <c r="Z1936" s="175" t="s">
        <v>272</v>
      </c>
      <c r="AA1936" s="24" t="s">
        <v>272</v>
      </c>
      <c r="AB1936" s="2" t="s">
        <v>272</v>
      </c>
      <c r="AC1936" s="25" t="s">
        <v>272</v>
      </c>
      <c r="AD1936" s="174" t="s">
        <v>272</v>
      </c>
      <c r="AE1936" s="25" t="s">
        <v>272</v>
      </c>
      <c r="AF1936" s="180">
        <v>100</v>
      </c>
    </row>
    <row r="1937" spans="1:32">
      <c r="A1937" s="134" t="str">
        <f t="shared" si="30"/>
        <v>EEst_02.4</v>
      </c>
      <c r="C1937" s="177" t="s">
        <v>16</v>
      </c>
      <c r="D1937" s="178" t="s">
        <v>3</v>
      </c>
      <c r="E1937" s="178" t="s">
        <v>631</v>
      </c>
      <c r="F1937" s="178" t="s">
        <v>632</v>
      </c>
      <c r="G1937" s="178" t="s">
        <v>533</v>
      </c>
      <c r="H1937" s="177" t="s">
        <v>52</v>
      </c>
      <c r="I1937" s="179" t="s">
        <v>643</v>
      </c>
      <c r="J1937" s="59" t="s">
        <v>2397</v>
      </c>
      <c r="K1937" s="60" t="s">
        <v>2398</v>
      </c>
      <c r="L1937" s="174" t="s">
        <v>272</v>
      </c>
      <c r="M1937" s="2" t="s">
        <v>272</v>
      </c>
      <c r="N1937" s="175" t="s">
        <v>272</v>
      </c>
      <c r="O1937" s="24"/>
      <c r="P1937" s="2"/>
      <c r="Q1937" s="2"/>
      <c r="R1937" s="2"/>
      <c r="S1937" s="2"/>
      <c r="T1937" s="2"/>
      <c r="U1937" s="25"/>
      <c r="V1937" s="24"/>
      <c r="W1937" s="2"/>
      <c r="X1937" s="2"/>
      <c r="Y1937" s="2"/>
      <c r="Z1937" s="175"/>
      <c r="AA1937" s="24"/>
      <c r="AB1937" s="2"/>
      <c r="AC1937" s="25"/>
      <c r="AD1937" s="174"/>
      <c r="AE1937" s="25"/>
      <c r="AF1937" s="180">
        <v>100</v>
      </c>
    </row>
    <row r="1938" spans="1:32">
      <c r="A1938" s="134" t="str">
        <f t="shared" si="30"/>
        <v>EEst_02.4</v>
      </c>
      <c r="C1938" s="177" t="s">
        <v>16</v>
      </c>
      <c r="D1938" s="178" t="s">
        <v>3</v>
      </c>
      <c r="E1938" s="178" t="s">
        <v>631</v>
      </c>
      <c r="F1938" s="178" t="s">
        <v>632</v>
      </c>
      <c r="G1938" s="178" t="s">
        <v>533</v>
      </c>
      <c r="H1938" s="177" t="s">
        <v>52</v>
      </c>
      <c r="I1938" s="179" t="s">
        <v>643</v>
      </c>
      <c r="J1938" s="59" t="s">
        <v>2345</v>
      </c>
      <c r="K1938" s="60" t="s">
        <v>2399</v>
      </c>
      <c r="L1938" s="174" t="s">
        <v>272</v>
      </c>
      <c r="M1938" s="2" t="s">
        <v>272</v>
      </c>
      <c r="N1938" s="175" t="s">
        <v>272</v>
      </c>
      <c r="O1938" s="24"/>
      <c r="P1938" s="2"/>
      <c r="Q1938" s="2"/>
      <c r="R1938" s="2"/>
      <c r="S1938" s="2"/>
      <c r="T1938" s="2"/>
      <c r="U1938" s="25"/>
      <c r="V1938" s="24"/>
      <c r="W1938" s="2"/>
      <c r="X1938" s="2"/>
      <c r="Y1938" s="2"/>
      <c r="Z1938" s="175"/>
      <c r="AA1938" s="24"/>
      <c r="AB1938" s="2"/>
      <c r="AC1938" s="25"/>
      <c r="AD1938" s="174"/>
      <c r="AE1938" s="25"/>
      <c r="AF1938" s="180">
        <v>100</v>
      </c>
    </row>
    <row r="1939" spans="1:32">
      <c r="A1939" s="134" t="str">
        <f t="shared" si="30"/>
        <v>EEst_02.5</v>
      </c>
      <c r="C1939" s="177" t="s">
        <v>16</v>
      </c>
      <c r="D1939" s="178" t="s">
        <v>3</v>
      </c>
      <c r="E1939" s="178" t="s">
        <v>633</v>
      </c>
      <c r="F1939" s="178" t="s">
        <v>634</v>
      </c>
      <c r="G1939" s="178" t="s">
        <v>540</v>
      </c>
      <c r="H1939" s="177" t="s">
        <v>52</v>
      </c>
      <c r="I1939" s="179" t="s">
        <v>643</v>
      </c>
      <c r="J1939" s="59" t="s">
        <v>337</v>
      </c>
      <c r="K1939" s="60" t="s">
        <v>2400</v>
      </c>
      <c r="L1939" s="174" t="s">
        <v>272</v>
      </c>
      <c r="M1939" s="2" t="s">
        <v>272</v>
      </c>
      <c r="N1939" s="175" t="s">
        <v>272</v>
      </c>
      <c r="O1939" s="24" t="s">
        <v>272</v>
      </c>
      <c r="P1939" s="2" t="s">
        <v>672</v>
      </c>
      <c r="Q1939" s="2" t="s">
        <v>672</v>
      </c>
      <c r="R1939" s="2" t="s">
        <v>272</v>
      </c>
      <c r="S1939" s="2" t="s">
        <v>272</v>
      </c>
      <c r="T1939" s="2" t="s">
        <v>272</v>
      </c>
      <c r="U1939" s="25" t="s">
        <v>272</v>
      </c>
      <c r="V1939" s="24" t="s">
        <v>272</v>
      </c>
      <c r="W1939" s="2" t="s">
        <v>272</v>
      </c>
      <c r="X1939" s="2" t="s">
        <v>272</v>
      </c>
      <c r="Y1939" s="2" t="s">
        <v>272</v>
      </c>
      <c r="Z1939" s="175" t="s">
        <v>272</v>
      </c>
      <c r="AA1939" s="24" t="s">
        <v>272</v>
      </c>
      <c r="AB1939" s="2" t="s">
        <v>272</v>
      </c>
      <c r="AC1939" s="25" t="s">
        <v>272</v>
      </c>
      <c r="AD1939" s="174" t="s">
        <v>272</v>
      </c>
      <c r="AE1939" s="25" t="s">
        <v>272</v>
      </c>
      <c r="AF1939" s="180">
        <v>100</v>
      </c>
    </row>
    <row r="1940" spans="1:32">
      <c r="A1940" s="134" t="str">
        <f t="shared" si="30"/>
        <v>EEst_03.1</v>
      </c>
      <c r="C1940" s="177" t="s">
        <v>16</v>
      </c>
      <c r="D1940" s="178" t="s">
        <v>3</v>
      </c>
      <c r="E1940" s="178" t="s">
        <v>635</v>
      </c>
      <c r="F1940" s="178" t="s">
        <v>636</v>
      </c>
      <c r="G1940" s="178" t="s">
        <v>540</v>
      </c>
      <c r="H1940" s="177" t="s">
        <v>52</v>
      </c>
      <c r="I1940" s="179" t="s">
        <v>643</v>
      </c>
      <c r="J1940" s="59" t="s">
        <v>2390</v>
      </c>
      <c r="K1940" s="60" t="s">
        <v>2401</v>
      </c>
      <c r="L1940" s="174" t="s">
        <v>273</v>
      </c>
      <c r="M1940" s="2" t="s">
        <v>273</v>
      </c>
      <c r="N1940" s="175" t="s">
        <v>273</v>
      </c>
      <c r="O1940" s="24" t="s">
        <v>672</v>
      </c>
      <c r="P1940" s="2" t="s">
        <v>672</v>
      </c>
      <c r="Q1940" s="2" t="s">
        <v>672</v>
      </c>
      <c r="R1940" s="2" t="s">
        <v>273</v>
      </c>
      <c r="S1940" s="2" t="s">
        <v>273</v>
      </c>
      <c r="T1940" s="2" t="s">
        <v>273</v>
      </c>
      <c r="U1940" s="25" t="s">
        <v>273</v>
      </c>
      <c r="V1940" s="24" t="s">
        <v>273</v>
      </c>
      <c r="W1940" s="2" t="s">
        <v>273</v>
      </c>
      <c r="X1940" s="2" t="s">
        <v>273</v>
      </c>
      <c r="Y1940" s="2" t="s">
        <v>273</v>
      </c>
      <c r="Z1940" s="175" t="s">
        <v>273</v>
      </c>
      <c r="AA1940" s="24" t="s">
        <v>273</v>
      </c>
      <c r="AB1940" s="2" t="s">
        <v>273</v>
      </c>
      <c r="AC1940" s="25" t="s">
        <v>273</v>
      </c>
      <c r="AD1940" s="174" t="s">
        <v>273</v>
      </c>
      <c r="AE1940" s="25" t="s">
        <v>273</v>
      </c>
      <c r="AF1940" s="180">
        <v>100</v>
      </c>
    </row>
    <row r="1941" spans="1:32">
      <c r="A1941" s="134" t="str">
        <f t="shared" si="30"/>
        <v>EEst_03.2</v>
      </c>
      <c r="C1941" s="177" t="s">
        <v>16</v>
      </c>
      <c r="D1941" s="178" t="s">
        <v>3</v>
      </c>
      <c r="E1941" s="178" t="s">
        <v>637</v>
      </c>
      <c r="F1941" s="178" t="s">
        <v>638</v>
      </c>
      <c r="G1941" s="178" t="s">
        <v>533</v>
      </c>
      <c r="H1941" s="177" t="s">
        <v>52</v>
      </c>
      <c r="I1941" s="179" t="s">
        <v>54</v>
      </c>
      <c r="J1941" s="59" t="s">
        <v>2386</v>
      </c>
      <c r="K1941" s="60" t="s">
        <v>2402</v>
      </c>
      <c r="L1941" s="174" t="s">
        <v>272</v>
      </c>
      <c r="M1941" s="2" t="s">
        <v>272</v>
      </c>
      <c r="N1941" s="175" t="s">
        <v>272</v>
      </c>
      <c r="O1941" s="24"/>
      <c r="P1941" s="2"/>
      <c r="Q1941" s="2"/>
      <c r="R1941" s="2"/>
      <c r="S1941" s="2"/>
      <c r="T1941" s="2"/>
      <c r="U1941" s="25"/>
      <c r="V1941" s="24"/>
      <c r="W1941" s="2"/>
      <c r="X1941" s="2"/>
      <c r="Y1941" s="2"/>
      <c r="Z1941" s="175"/>
      <c r="AA1941" s="24"/>
      <c r="AB1941" s="2"/>
      <c r="AC1941" s="25"/>
      <c r="AD1941" s="174"/>
      <c r="AE1941" s="25"/>
      <c r="AF1941" s="180">
        <v>100</v>
      </c>
    </row>
    <row r="1942" spans="1:32">
      <c r="A1942" s="134" t="str">
        <f t="shared" si="30"/>
        <v>EEst_03.2</v>
      </c>
      <c r="C1942" s="177" t="s">
        <v>16</v>
      </c>
      <c r="D1942" s="178" t="s">
        <v>3</v>
      </c>
      <c r="E1942" s="178" t="s">
        <v>637</v>
      </c>
      <c r="F1942" s="178" t="s">
        <v>638</v>
      </c>
      <c r="G1942" s="178" t="s">
        <v>533</v>
      </c>
      <c r="H1942" s="177" t="s">
        <v>52</v>
      </c>
      <c r="I1942" s="179" t="s">
        <v>54</v>
      </c>
      <c r="J1942" s="59" t="s">
        <v>2388</v>
      </c>
      <c r="K1942" s="60" t="s">
        <v>2403</v>
      </c>
      <c r="L1942" s="174" t="s">
        <v>272</v>
      </c>
      <c r="M1942" s="2" t="s">
        <v>272</v>
      </c>
      <c r="N1942" s="175" t="s">
        <v>272</v>
      </c>
      <c r="O1942" s="24"/>
      <c r="P1942" s="2"/>
      <c r="Q1942" s="2"/>
      <c r="R1942" s="2"/>
      <c r="S1942" s="2"/>
      <c r="T1942" s="2"/>
      <c r="U1942" s="25"/>
      <c r="V1942" s="24"/>
      <c r="W1942" s="2"/>
      <c r="X1942" s="2"/>
      <c r="Y1942" s="2"/>
      <c r="Z1942" s="175"/>
      <c r="AA1942" s="24"/>
      <c r="AB1942" s="2"/>
      <c r="AC1942" s="25"/>
      <c r="AD1942" s="174"/>
      <c r="AE1942" s="25"/>
      <c r="AF1942" s="180">
        <v>100</v>
      </c>
    </row>
    <row r="1943" spans="1:32">
      <c r="A1943" s="134" t="str">
        <f t="shared" si="30"/>
        <v>EEst_03.2</v>
      </c>
      <c r="C1943" s="177" t="s">
        <v>16</v>
      </c>
      <c r="D1943" s="178" t="s">
        <v>3</v>
      </c>
      <c r="E1943" s="178" t="s">
        <v>637</v>
      </c>
      <c r="F1943" s="178" t="s">
        <v>638</v>
      </c>
      <c r="G1943" s="178" t="s">
        <v>533</v>
      </c>
      <c r="H1943" s="177" t="s">
        <v>52</v>
      </c>
      <c r="I1943" s="179" t="s">
        <v>54</v>
      </c>
      <c r="J1943" s="59" t="s">
        <v>2390</v>
      </c>
      <c r="K1943" s="60" t="s">
        <v>2404</v>
      </c>
      <c r="L1943" s="174" t="s">
        <v>272</v>
      </c>
      <c r="M1943" s="2" t="s">
        <v>272</v>
      </c>
      <c r="N1943" s="175" t="s">
        <v>272</v>
      </c>
      <c r="O1943" s="24"/>
      <c r="P1943" s="2"/>
      <c r="Q1943" s="2"/>
      <c r="R1943" s="2"/>
      <c r="S1943" s="2"/>
      <c r="T1943" s="2"/>
      <c r="U1943" s="25"/>
      <c r="V1943" s="24"/>
      <c r="W1943" s="2"/>
      <c r="X1943" s="2"/>
      <c r="Y1943" s="2"/>
      <c r="Z1943" s="175"/>
      <c r="AA1943" s="24"/>
      <c r="AB1943" s="2"/>
      <c r="AC1943" s="25"/>
      <c r="AD1943" s="174"/>
      <c r="AE1943" s="25"/>
      <c r="AF1943" s="180">
        <v>100</v>
      </c>
    </row>
    <row r="1944" spans="1:32">
      <c r="A1944" s="134" t="str">
        <f t="shared" si="30"/>
        <v>EEst_03.3</v>
      </c>
      <c r="C1944" s="177" t="s">
        <v>16</v>
      </c>
      <c r="D1944" s="178" t="s">
        <v>3</v>
      </c>
      <c r="E1944" s="178" t="s">
        <v>639</v>
      </c>
      <c r="F1944" s="178" t="s">
        <v>640</v>
      </c>
      <c r="G1944" s="178" t="s">
        <v>533</v>
      </c>
      <c r="H1944" s="177" t="s">
        <v>52</v>
      </c>
      <c r="I1944" s="179" t="s">
        <v>54</v>
      </c>
      <c r="J1944" s="59" t="s">
        <v>2386</v>
      </c>
      <c r="K1944" s="60" t="s">
        <v>2402</v>
      </c>
      <c r="L1944" s="174" t="s">
        <v>272</v>
      </c>
      <c r="M1944" s="2" t="s">
        <v>272</v>
      </c>
      <c r="N1944" s="175" t="s">
        <v>272</v>
      </c>
      <c r="O1944" s="24"/>
      <c r="P1944" s="2"/>
      <c r="Q1944" s="2"/>
      <c r="R1944" s="2"/>
      <c r="S1944" s="2"/>
      <c r="T1944" s="2"/>
      <c r="U1944" s="25"/>
      <c r="V1944" s="24"/>
      <c r="W1944" s="2"/>
      <c r="X1944" s="2"/>
      <c r="Y1944" s="2"/>
      <c r="Z1944" s="175"/>
      <c r="AA1944" s="24"/>
      <c r="AB1944" s="2"/>
      <c r="AC1944" s="25"/>
      <c r="AD1944" s="174"/>
      <c r="AE1944" s="25"/>
      <c r="AF1944" s="180">
        <v>100</v>
      </c>
    </row>
    <row r="1945" spans="1:32">
      <c r="A1945" s="134" t="str">
        <f t="shared" si="30"/>
        <v>EEst_03.3</v>
      </c>
      <c r="C1945" s="177" t="s">
        <v>16</v>
      </c>
      <c r="D1945" s="178" t="s">
        <v>3</v>
      </c>
      <c r="E1945" s="178" t="s">
        <v>639</v>
      </c>
      <c r="F1945" s="178" t="s">
        <v>640</v>
      </c>
      <c r="G1945" s="178" t="s">
        <v>533</v>
      </c>
      <c r="H1945" s="177" t="s">
        <v>52</v>
      </c>
      <c r="I1945" s="179" t="s">
        <v>54</v>
      </c>
      <c r="J1945" s="59" t="s">
        <v>2388</v>
      </c>
      <c r="K1945" s="60" t="s">
        <v>2403</v>
      </c>
      <c r="L1945" s="174" t="s">
        <v>272</v>
      </c>
      <c r="M1945" s="2" t="s">
        <v>272</v>
      </c>
      <c r="N1945" s="175" t="s">
        <v>272</v>
      </c>
      <c r="O1945" s="24"/>
      <c r="P1945" s="2"/>
      <c r="Q1945" s="2"/>
      <c r="R1945" s="2"/>
      <c r="S1945" s="2"/>
      <c r="T1945" s="2"/>
      <c r="U1945" s="25"/>
      <c r="V1945" s="24"/>
      <c r="W1945" s="2"/>
      <c r="X1945" s="2"/>
      <c r="Y1945" s="2"/>
      <c r="Z1945" s="175"/>
      <c r="AA1945" s="24"/>
      <c r="AB1945" s="2"/>
      <c r="AC1945" s="25"/>
      <c r="AD1945" s="174"/>
      <c r="AE1945" s="25"/>
      <c r="AF1945" s="180">
        <v>100</v>
      </c>
    </row>
    <row r="1946" spans="1:32">
      <c r="A1946" s="134" t="str">
        <f t="shared" si="30"/>
        <v>EEst_03.3</v>
      </c>
      <c r="C1946" s="177" t="s">
        <v>16</v>
      </c>
      <c r="D1946" s="178" t="s">
        <v>3</v>
      </c>
      <c r="E1946" s="178" t="s">
        <v>639</v>
      </c>
      <c r="F1946" s="178" t="s">
        <v>640</v>
      </c>
      <c r="G1946" s="178" t="s">
        <v>533</v>
      </c>
      <c r="H1946" s="177" t="s">
        <v>52</v>
      </c>
      <c r="I1946" s="179" t="s">
        <v>54</v>
      </c>
      <c r="J1946" s="59" t="s">
        <v>2390</v>
      </c>
      <c r="K1946" s="60" t="s">
        <v>2404</v>
      </c>
      <c r="L1946" s="174" t="s">
        <v>272</v>
      </c>
      <c r="M1946" s="2" t="s">
        <v>272</v>
      </c>
      <c r="N1946" s="175" t="s">
        <v>272</v>
      </c>
      <c r="O1946" s="24"/>
      <c r="P1946" s="2"/>
      <c r="Q1946" s="2"/>
      <c r="R1946" s="2"/>
      <c r="S1946" s="2"/>
      <c r="T1946" s="2"/>
      <c r="U1946" s="25"/>
      <c r="V1946" s="24"/>
      <c r="W1946" s="2"/>
      <c r="X1946" s="2"/>
      <c r="Y1946" s="2"/>
      <c r="Z1946" s="175"/>
      <c r="AA1946" s="24"/>
      <c r="AB1946" s="2"/>
      <c r="AC1946" s="25"/>
      <c r="AD1946" s="174"/>
      <c r="AE1946" s="25"/>
      <c r="AF1946" s="180">
        <v>100</v>
      </c>
    </row>
    <row r="1947" spans="1:32">
      <c r="A1947" s="134" t="str">
        <f t="shared" si="30"/>
        <v>EEst_03.4</v>
      </c>
      <c r="C1947" s="177" t="s">
        <v>16</v>
      </c>
      <c r="D1947" s="178" t="s">
        <v>3</v>
      </c>
      <c r="E1947" s="178" t="s">
        <v>641</v>
      </c>
      <c r="F1947" s="178" t="s">
        <v>642</v>
      </c>
      <c r="G1947" s="178" t="s">
        <v>533</v>
      </c>
      <c r="H1947" s="177" t="s">
        <v>52</v>
      </c>
      <c r="I1947" s="179" t="s">
        <v>54</v>
      </c>
      <c r="J1947" s="59" t="s">
        <v>2386</v>
      </c>
      <c r="K1947" s="60" t="s">
        <v>2402</v>
      </c>
      <c r="L1947" s="174" t="s">
        <v>272</v>
      </c>
      <c r="M1947" s="2" t="s">
        <v>272</v>
      </c>
      <c r="N1947" s="175" t="s">
        <v>272</v>
      </c>
      <c r="O1947" s="24"/>
      <c r="P1947" s="2"/>
      <c r="Q1947" s="2"/>
      <c r="R1947" s="2"/>
      <c r="S1947" s="2"/>
      <c r="T1947" s="2"/>
      <c r="U1947" s="25"/>
      <c r="V1947" s="24"/>
      <c r="W1947" s="2"/>
      <c r="X1947" s="2"/>
      <c r="Y1947" s="2"/>
      <c r="Z1947" s="175"/>
      <c r="AA1947" s="24"/>
      <c r="AB1947" s="2"/>
      <c r="AC1947" s="25"/>
      <c r="AD1947" s="174"/>
      <c r="AE1947" s="25"/>
      <c r="AF1947" s="180">
        <v>100</v>
      </c>
    </row>
    <row r="1948" spans="1:32">
      <c r="A1948" s="134" t="str">
        <f t="shared" si="30"/>
        <v>EEst_03.4</v>
      </c>
      <c r="C1948" s="177" t="s">
        <v>16</v>
      </c>
      <c r="D1948" s="178" t="s">
        <v>3</v>
      </c>
      <c r="E1948" s="178" t="s">
        <v>641</v>
      </c>
      <c r="F1948" s="178" t="s">
        <v>642</v>
      </c>
      <c r="G1948" s="178" t="s">
        <v>533</v>
      </c>
      <c r="H1948" s="177" t="s">
        <v>52</v>
      </c>
      <c r="I1948" s="179" t="s">
        <v>54</v>
      </c>
      <c r="J1948" s="59" t="s">
        <v>2388</v>
      </c>
      <c r="K1948" s="60" t="s">
        <v>2403</v>
      </c>
      <c r="L1948" s="174" t="s">
        <v>272</v>
      </c>
      <c r="M1948" s="2" t="s">
        <v>272</v>
      </c>
      <c r="N1948" s="175" t="s">
        <v>272</v>
      </c>
      <c r="O1948" s="24"/>
      <c r="P1948" s="2"/>
      <c r="Q1948" s="2"/>
      <c r="R1948" s="2"/>
      <c r="S1948" s="2"/>
      <c r="T1948" s="2"/>
      <c r="U1948" s="25"/>
      <c r="V1948" s="24"/>
      <c r="W1948" s="2"/>
      <c r="X1948" s="2"/>
      <c r="Y1948" s="2"/>
      <c r="Z1948" s="175"/>
      <c r="AA1948" s="24"/>
      <c r="AB1948" s="2"/>
      <c r="AC1948" s="25"/>
      <c r="AD1948" s="174"/>
      <c r="AE1948" s="25"/>
      <c r="AF1948" s="180">
        <v>100</v>
      </c>
    </row>
    <row r="1949" spans="1:32">
      <c r="A1949" s="134" t="str">
        <f t="shared" si="30"/>
        <v>EEst_03.4</v>
      </c>
      <c r="C1949" s="177" t="s">
        <v>16</v>
      </c>
      <c r="D1949" s="178" t="s">
        <v>3</v>
      </c>
      <c r="E1949" s="178" t="s">
        <v>641</v>
      </c>
      <c r="F1949" s="178" t="s">
        <v>642</v>
      </c>
      <c r="G1949" s="178" t="s">
        <v>533</v>
      </c>
      <c r="H1949" s="177" t="s">
        <v>52</v>
      </c>
      <c r="I1949" s="179" t="s">
        <v>54</v>
      </c>
      <c r="J1949" s="59" t="s">
        <v>2390</v>
      </c>
      <c r="K1949" s="60" t="s">
        <v>2404</v>
      </c>
      <c r="L1949" s="174" t="s">
        <v>272</v>
      </c>
      <c r="M1949" s="2" t="s">
        <v>272</v>
      </c>
      <c r="N1949" s="175" t="s">
        <v>272</v>
      </c>
      <c r="O1949" s="24"/>
      <c r="P1949" s="2"/>
      <c r="Q1949" s="2"/>
      <c r="R1949" s="2"/>
      <c r="S1949" s="2"/>
      <c r="T1949" s="2"/>
      <c r="U1949" s="25"/>
      <c r="V1949" s="24"/>
      <c r="W1949" s="2"/>
      <c r="X1949" s="2"/>
      <c r="Y1949" s="2"/>
      <c r="Z1949" s="175"/>
      <c r="AA1949" s="24"/>
      <c r="AB1949" s="2"/>
      <c r="AC1949" s="25"/>
      <c r="AD1949" s="174"/>
      <c r="AE1949" s="25"/>
      <c r="AF1949" s="180">
        <v>100</v>
      </c>
    </row>
    <row r="1950" spans="1:32">
      <c r="A1950" s="134" t="str">
        <f t="shared" si="30"/>
        <v>ELbu_01.1</v>
      </c>
      <c r="C1950" s="177" t="s">
        <v>17</v>
      </c>
      <c r="D1950" s="178" t="s">
        <v>1</v>
      </c>
      <c r="E1950" s="178" t="s">
        <v>531</v>
      </c>
      <c r="F1950" s="178" t="s">
        <v>532</v>
      </c>
      <c r="G1950" s="178" t="s">
        <v>533</v>
      </c>
      <c r="H1950" s="177" t="s">
        <v>52</v>
      </c>
      <c r="I1950" s="179" t="s">
        <v>643</v>
      </c>
      <c r="J1950" s="59" t="s">
        <v>2405</v>
      </c>
      <c r="K1950" s="60" t="s">
        <v>2406</v>
      </c>
      <c r="L1950" s="174" t="s">
        <v>272</v>
      </c>
      <c r="M1950" s="2" t="s">
        <v>272</v>
      </c>
      <c r="N1950" s="175" t="s">
        <v>272</v>
      </c>
      <c r="O1950" s="24"/>
      <c r="P1950" s="2"/>
      <c r="Q1950" s="2"/>
      <c r="R1950" s="2"/>
      <c r="S1950" s="2"/>
      <c r="T1950" s="2"/>
      <c r="U1950" s="25"/>
      <c r="V1950" s="24"/>
      <c r="W1950" s="2"/>
      <c r="X1950" s="2"/>
      <c r="Y1950" s="2"/>
      <c r="Z1950" s="175"/>
      <c r="AA1950" s="24"/>
      <c r="AB1950" s="2"/>
      <c r="AC1950" s="25"/>
      <c r="AD1950" s="174"/>
      <c r="AE1950" s="25"/>
      <c r="AF1950" s="180">
        <v>100</v>
      </c>
    </row>
    <row r="1951" spans="1:32">
      <c r="A1951" s="134" t="str">
        <f t="shared" si="30"/>
        <v>ELbu_01.1</v>
      </c>
      <c r="C1951" s="177" t="s">
        <v>17</v>
      </c>
      <c r="D1951" s="178" t="s">
        <v>1</v>
      </c>
      <c r="E1951" s="178" t="s">
        <v>531</v>
      </c>
      <c r="F1951" s="178" t="s">
        <v>532</v>
      </c>
      <c r="G1951" s="178" t="s">
        <v>533</v>
      </c>
      <c r="H1951" s="177" t="s">
        <v>52</v>
      </c>
      <c r="I1951" s="179" t="s">
        <v>643</v>
      </c>
      <c r="J1951" s="59" t="s">
        <v>2407</v>
      </c>
      <c r="K1951" s="60" t="s">
        <v>2408</v>
      </c>
      <c r="L1951" s="174" t="s">
        <v>272</v>
      </c>
      <c r="M1951" s="2" t="s">
        <v>272</v>
      </c>
      <c r="N1951" s="175" t="s">
        <v>272</v>
      </c>
      <c r="O1951" s="24"/>
      <c r="P1951" s="2"/>
      <c r="Q1951" s="2"/>
      <c r="R1951" s="2"/>
      <c r="S1951" s="2"/>
      <c r="T1951" s="2"/>
      <c r="U1951" s="25"/>
      <c r="V1951" s="24"/>
      <c r="W1951" s="2"/>
      <c r="X1951" s="2"/>
      <c r="Y1951" s="2"/>
      <c r="Z1951" s="175"/>
      <c r="AA1951" s="24"/>
      <c r="AB1951" s="2"/>
      <c r="AC1951" s="25"/>
      <c r="AD1951" s="174"/>
      <c r="AE1951" s="25"/>
      <c r="AF1951" s="180">
        <v>100</v>
      </c>
    </row>
    <row r="1952" spans="1:32">
      <c r="A1952" s="134" t="str">
        <f t="shared" si="30"/>
        <v>ELbu_01.1</v>
      </c>
      <c r="C1952" s="177" t="s">
        <v>17</v>
      </c>
      <c r="D1952" s="178" t="s">
        <v>1</v>
      </c>
      <c r="E1952" s="178" t="s">
        <v>531</v>
      </c>
      <c r="F1952" s="178" t="s">
        <v>532</v>
      </c>
      <c r="G1952" s="178" t="s">
        <v>533</v>
      </c>
      <c r="H1952" s="177" t="s">
        <v>52</v>
      </c>
      <c r="I1952" s="179" t="s">
        <v>643</v>
      </c>
      <c r="J1952" s="59" t="s">
        <v>2409</v>
      </c>
      <c r="K1952" s="60" t="s">
        <v>2410</v>
      </c>
      <c r="L1952" s="174" t="s">
        <v>272</v>
      </c>
      <c r="M1952" s="2" t="s">
        <v>272</v>
      </c>
      <c r="N1952" s="175" t="s">
        <v>272</v>
      </c>
      <c r="O1952" s="24"/>
      <c r="P1952" s="2"/>
      <c r="Q1952" s="2"/>
      <c r="R1952" s="2"/>
      <c r="S1952" s="2"/>
      <c r="T1952" s="2"/>
      <c r="U1952" s="25"/>
      <c r="V1952" s="24"/>
      <c r="W1952" s="2"/>
      <c r="X1952" s="2"/>
      <c r="Y1952" s="2"/>
      <c r="Z1952" s="175"/>
      <c r="AA1952" s="24"/>
      <c r="AB1952" s="2"/>
      <c r="AC1952" s="25"/>
      <c r="AD1952" s="174"/>
      <c r="AE1952" s="25"/>
      <c r="AF1952" s="180">
        <v>100</v>
      </c>
    </row>
    <row r="1953" spans="1:32">
      <c r="A1953" s="134" t="str">
        <f t="shared" si="30"/>
        <v>ELbu_01.2</v>
      </c>
      <c r="C1953" s="177" t="s">
        <v>17</v>
      </c>
      <c r="D1953" s="178" t="s">
        <v>1</v>
      </c>
      <c r="E1953" s="178" t="s">
        <v>534</v>
      </c>
      <c r="F1953" s="178" t="s">
        <v>535</v>
      </c>
      <c r="G1953" s="178" t="s">
        <v>533</v>
      </c>
      <c r="H1953" s="177" t="s">
        <v>52</v>
      </c>
      <c r="I1953" s="179" t="s">
        <v>643</v>
      </c>
      <c r="J1953" s="59" t="s">
        <v>2407</v>
      </c>
      <c r="K1953" s="60" t="s">
        <v>2411</v>
      </c>
      <c r="L1953" s="174" t="s">
        <v>273</v>
      </c>
      <c r="M1953" s="2" t="s">
        <v>273</v>
      </c>
      <c r="N1953" s="175" t="s">
        <v>273</v>
      </c>
      <c r="O1953" s="24"/>
      <c r="P1953" s="2"/>
      <c r="Q1953" s="2"/>
      <c r="R1953" s="2"/>
      <c r="S1953" s="2"/>
      <c r="T1953" s="2"/>
      <c r="U1953" s="25"/>
      <c r="V1953" s="24"/>
      <c r="W1953" s="2"/>
      <c r="X1953" s="2"/>
      <c r="Y1953" s="2"/>
      <c r="Z1953" s="175"/>
      <c r="AA1953" s="24"/>
      <c r="AB1953" s="2"/>
      <c r="AC1953" s="25"/>
      <c r="AD1953" s="174"/>
      <c r="AE1953" s="25"/>
      <c r="AF1953" s="180">
        <v>100</v>
      </c>
    </row>
    <row r="1954" spans="1:32">
      <c r="A1954" s="134" t="str">
        <f t="shared" si="30"/>
        <v>ELbu_01.3</v>
      </c>
      <c r="C1954" s="177" t="s">
        <v>17</v>
      </c>
      <c r="D1954" s="178" t="s">
        <v>1</v>
      </c>
      <c r="E1954" s="178" t="s">
        <v>536</v>
      </c>
      <c r="F1954" s="178" t="s">
        <v>537</v>
      </c>
      <c r="G1954" s="178" t="s">
        <v>533</v>
      </c>
      <c r="H1954" s="177" t="s">
        <v>52</v>
      </c>
      <c r="I1954" s="179" t="s">
        <v>643</v>
      </c>
      <c r="J1954" s="59" t="s">
        <v>2405</v>
      </c>
      <c r="K1954" s="60" t="s">
        <v>2412</v>
      </c>
      <c r="L1954" s="174" t="s">
        <v>272</v>
      </c>
      <c r="M1954" s="2" t="s">
        <v>272</v>
      </c>
      <c r="N1954" s="175" t="s">
        <v>272</v>
      </c>
      <c r="O1954" s="24"/>
      <c r="P1954" s="2"/>
      <c r="Q1954" s="2"/>
      <c r="R1954" s="2"/>
      <c r="S1954" s="2"/>
      <c r="T1954" s="2"/>
      <c r="U1954" s="25"/>
      <c r="V1954" s="24"/>
      <c r="W1954" s="2"/>
      <c r="X1954" s="2"/>
      <c r="Y1954" s="2"/>
      <c r="Z1954" s="175"/>
      <c r="AA1954" s="24"/>
      <c r="AB1954" s="2"/>
      <c r="AC1954" s="25"/>
      <c r="AD1954" s="174"/>
      <c r="AE1954" s="25"/>
      <c r="AF1954" s="180">
        <v>100</v>
      </c>
    </row>
    <row r="1955" spans="1:32">
      <c r="A1955" s="134" t="str">
        <f t="shared" si="30"/>
        <v>ELbu_01.3</v>
      </c>
      <c r="C1955" s="177" t="s">
        <v>17</v>
      </c>
      <c r="D1955" s="178" t="s">
        <v>1</v>
      </c>
      <c r="E1955" s="178" t="s">
        <v>536</v>
      </c>
      <c r="F1955" s="178" t="s">
        <v>537</v>
      </c>
      <c r="G1955" s="178" t="s">
        <v>533</v>
      </c>
      <c r="H1955" s="177" t="s">
        <v>52</v>
      </c>
      <c r="I1955" s="179" t="s">
        <v>643</v>
      </c>
      <c r="J1955" s="59" t="s">
        <v>2407</v>
      </c>
      <c r="K1955" s="60" t="s">
        <v>2413</v>
      </c>
      <c r="L1955" s="174" t="s">
        <v>273</v>
      </c>
      <c r="M1955" s="2" t="s">
        <v>273</v>
      </c>
      <c r="N1955" s="175" t="s">
        <v>273</v>
      </c>
      <c r="O1955" s="24"/>
      <c r="P1955" s="2"/>
      <c r="Q1955" s="2"/>
      <c r="R1955" s="2"/>
      <c r="S1955" s="2"/>
      <c r="T1955" s="2"/>
      <c r="U1955" s="25"/>
      <c r="V1955" s="24"/>
      <c r="W1955" s="2"/>
      <c r="X1955" s="2"/>
      <c r="Y1955" s="2"/>
      <c r="Z1955" s="175"/>
      <c r="AA1955" s="24"/>
      <c r="AB1955" s="2"/>
      <c r="AC1955" s="25"/>
      <c r="AD1955" s="174"/>
      <c r="AE1955" s="25"/>
      <c r="AF1955" s="180">
        <v>100</v>
      </c>
    </row>
    <row r="1956" spans="1:32">
      <c r="A1956" s="134" t="str">
        <f t="shared" si="30"/>
        <v>ELbu_01.3</v>
      </c>
      <c r="C1956" s="177" t="s">
        <v>17</v>
      </c>
      <c r="D1956" s="178" t="s">
        <v>1</v>
      </c>
      <c r="E1956" s="178" t="s">
        <v>536</v>
      </c>
      <c r="F1956" s="178" t="s">
        <v>537</v>
      </c>
      <c r="G1956" s="178" t="s">
        <v>533</v>
      </c>
      <c r="H1956" s="177" t="s">
        <v>52</v>
      </c>
      <c r="I1956" s="179" t="s">
        <v>643</v>
      </c>
      <c r="J1956" s="59" t="s">
        <v>2407</v>
      </c>
      <c r="K1956" s="60" t="s">
        <v>2414</v>
      </c>
      <c r="L1956" s="174" t="s">
        <v>272</v>
      </c>
      <c r="M1956" s="2" t="s">
        <v>272</v>
      </c>
      <c r="N1956" s="175" t="s">
        <v>272</v>
      </c>
      <c r="O1956" s="24"/>
      <c r="P1956" s="2"/>
      <c r="Q1956" s="2"/>
      <c r="R1956" s="2"/>
      <c r="S1956" s="2"/>
      <c r="T1956" s="2"/>
      <c r="U1956" s="25"/>
      <c r="V1956" s="24"/>
      <c r="W1956" s="2"/>
      <c r="X1956" s="2"/>
      <c r="Y1956" s="2"/>
      <c r="Z1956" s="175"/>
      <c r="AA1956" s="24"/>
      <c r="AB1956" s="2"/>
      <c r="AC1956" s="25"/>
      <c r="AD1956" s="174"/>
      <c r="AE1956" s="25"/>
      <c r="AF1956" s="180">
        <v>100</v>
      </c>
    </row>
    <row r="1957" spans="1:32">
      <c r="A1957" s="134" t="str">
        <f t="shared" si="30"/>
        <v>ELbu_02.1</v>
      </c>
      <c r="C1957" s="177" t="s">
        <v>17</v>
      </c>
      <c r="D1957" s="178" t="s">
        <v>1</v>
      </c>
      <c r="E1957" s="178" t="s">
        <v>538</v>
      </c>
      <c r="F1957" s="178" t="s">
        <v>539</v>
      </c>
      <c r="G1957" s="178" t="s">
        <v>540</v>
      </c>
      <c r="H1957" s="177" t="s">
        <v>52</v>
      </c>
      <c r="I1957" s="179" t="s">
        <v>643</v>
      </c>
      <c r="J1957" s="59" t="s">
        <v>2415</v>
      </c>
      <c r="K1957" s="60" t="s">
        <v>2416</v>
      </c>
      <c r="L1957" s="174" t="s">
        <v>273</v>
      </c>
      <c r="M1957" s="2" t="s">
        <v>273</v>
      </c>
      <c r="N1957" s="175" t="s">
        <v>273</v>
      </c>
      <c r="O1957" s="24" t="s">
        <v>672</v>
      </c>
      <c r="P1957" s="2" t="s">
        <v>273</v>
      </c>
      <c r="Q1957" s="2" t="s">
        <v>273</v>
      </c>
      <c r="R1957" s="2" t="s">
        <v>273</v>
      </c>
      <c r="S1957" s="2" t="s">
        <v>273</v>
      </c>
      <c r="T1957" s="2" t="s">
        <v>273</v>
      </c>
      <c r="U1957" s="25" t="s">
        <v>273</v>
      </c>
      <c r="V1957" s="24" t="s">
        <v>272</v>
      </c>
      <c r="W1957" s="2" t="s">
        <v>273</v>
      </c>
      <c r="X1957" s="2" t="s">
        <v>273</v>
      </c>
      <c r="Y1957" s="2" t="s">
        <v>273</v>
      </c>
      <c r="Z1957" s="175" t="s">
        <v>273</v>
      </c>
      <c r="AA1957" s="24" t="s">
        <v>272</v>
      </c>
      <c r="AB1957" s="2" t="s">
        <v>273</v>
      </c>
      <c r="AC1957" s="25" t="s">
        <v>273</v>
      </c>
      <c r="AD1957" s="174" t="s">
        <v>272</v>
      </c>
      <c r="AE1957" s="25" t="s">
        <v>273</v>
      </c>
      <c r="AF1957" s="180">
        <v>100</v>
      </c>
    </row>
    <row r="1958" spans="1:32">
      <c r="A1958" s="134" t="str">
        <f t="shared" si="30"/>
        <v>ELbu_02.1</v>
      </c>
      <c r="C1958" s="177" t="s">
        <v>17</v>
      </c>
      <c r="D1958" s="178" t="s">
        <v>1</v>
      </c>
      <c r="E1958" s="178" t="s">
        <v>538</v>
      </c>
      <c r="F1958" s="178" t="s">
        <v>539</v>
      </c>
      <c r="G1958" s="178" t="s">
        <v>540</v>
      </c>
      <c r="H1958" s="177" t="s">
        <v>52</v>
      </c>
      <c r="I1958" s="179" t="s">
        <v>643</v>
      </c>
      <c r="J1958" s="59" t="s">
        <v>2415</v>
      </c>
      <c r="K1958" s="60" t="s">
        <v>2417</v>
      </c>
      <c r="L1958" s="174" t="s">
        <v>273</v>
      </c>
      <c r="M1958" s="2" t="s">
        <v>273</v>
      </c>
      <c r="N1958" s="175" t="s">
        <v>273</v>
      </c>
      <c r="O1958" s="24" t="s">
        <v>672</v>
      </c>
      <c r="P1958" s="2" t="s">
        <v>273</v>
      </c>
      <c r="Q1958" s="2" t="s">
        <v>273</v>
      </c>
      <c r="R1958" s="2" t="s">
        <v>273</v>
      </c>
      <c r="S1958" s="2" t="s">
        <v>273</v>
      </c>
      <c r="T1958" s="2" t="s">
        <v>273</v>
      </c>
      <c r="U1958" s="25" t="s">
        <v>273</v>
      </c>
      <c r="V1958" s="24" t="s">
        <v>272</v>
      </c>
      <c r="W1958" s="2" t="s">
        <v>273</v>
      </c>
      <c r="X1958" s="2" t="s">
        <v>273</v>
      </c>
      <c r="Y1958" s="2" t="s">
        <v>273</v>
      </c>
      <c r="Z1958" s="175" t="s">
        <v>273</v>
      </c>
      <c r="AA1958" s="24" t="s">
        <v>272</v>
      </c>
      <c r="AB1958" s="2" t="s">
        <v>273</v>
      </c>
      <c r="AC1958" s="25" t="s">
        <v>273</v>
      </c>
      <c r="AD1958" s="174" t="s">
        <v>272</v>
      </c>
      <c r="AE1958" s="25" t="s">
        <v>273</v>
      </c>
      <c r="AF1958" s="180">
        <v>0</v>
      </c>
    </row>
    <row r="1959" spans="1:32">
      <c r="A1959" s="134" t="str">
        <f t="shared" si="30"/>
        <v>ELbu_02.1</v>
      </c>
      <c r="C1959" s="177" t="s">
        <v>17</v>
      </c>
      <c r="D1959" s="178" t="s">
        <v>1</v>
      </c>
      <c r="E1959" s="178" t="s">
        <v>538</v>
      </c>
      <c r="F1959" s="178" t="s">
        <v>539</v>
      </c>
      <c r="G1959" s="178" t="s">
        <v>540</v>
      </c>
      <c r="H1959" s="177" t="s">
        <v>52</v>
      </c>
      <c r="I1959" s="179" t="s">
        <v>643</v>
      </c>
      <c r="J1959" s="59" t="s">
        <v>2405</v>
      </c>
      <c r="K1959" s="60" t="s">
        <v>2418</v>
      </c>
      <c r="L1959" s="174" t="s">
        <v>272</v>
      </c>
      <c r="M1959" s="2" t="s">
        <v>272</v>
      </c>
      <c r="N1959" s="175" t="s">
        <v>272</v>
      </c>
      <c r="O1959" s="24" t="s">
        <v>272</v>
      </c>
      <c r="P1959" s="2" t="s">
        <v>273</v>
      </c>
      <c r="Q1959" s="2" t="s">
        <v>273</v>
      </c>
      <c r="R1959" s="2" t="s">
        <v>273</v>
      </c>
      <c r="S1959" s="2" t="s">
        <v>272</v>
      </c>
      <c r="T1959" s="2" t="s">
        <v>272</v>
      </c>
      <c r="U1959" s="25" t="s">
        <v>273</v>
      </c>
      <c r="V1959" s="24" t="s">
        <v>272</v>
      </c>
      <c r="W1959" s="2" t="s">
        <v>272</v>
      </c>
      <c r="X1959" s="2" t="s">
        <v>273</v>
      </c>
      <c r="Y1959" s="2" t="s">
        <v>272</v>
      </c>
      <c r="Z1959" s="175" t="s">
        <v>272</v>
      </c>
      <c r="AA1959" s="24" t="s">
        <v>273</v>
      </c>
      <c r="AB1959" s="2" t="s">
        <v>273</v>
      </c>
      <c r="AC1959" s="25" t="s">
        <v>273</v>
      </c>
      <c r="AD1959" s="174" t="s">
        <v>272</v>
      </c>
      <c r="AE1959" s="25" t="s">
        <v>272</v>
      </c>
      <c r="AF1959" s="180">
        <v>100</v>
      </c>
    </row>
    <row r="1960" spans="1:32">
      <c r="A1960" s="134" t="str">
        <f t="shared" si="30"/>
        <v>ELbu_03.1</v>
      </c>
      <c r="C1960" s="177" t="s">
        <v>17</v>
      </c>
      <c r="D1960" s="178" t="s">
        <v>1</v>
      </c>
      <c r="E1960" s="178" t="s">
        <v>541</v>
      </c>
      <c r="F1960" s="178" t="s">
        <v>542</v>
      </c>
      <c r="G1960" s="178" t="s">
        <v>540</v>
      </c>
      <c r="H1960" s="177" t="s">
        <v>52</v>
      </c>
      <c r="I1960" s="179" t="s">
        <v>643</v>
      </c>
      <c r="J1960" s="59" t="s">
        <v>2405</v>
      </c>
      <c r="K1960" s="60" t="s">
        <v>2419</v>
      </c>
      <c r="L1960" s="174" t="s">
        <v>272</v>
      </c>
      <c r="M1960" s="2" t="s">
        <v>272</v>
      </c>
      <c r="N1960" s="175" t="s">
        <v>272</v>
      </c>
      <c r="O1960" s="24" t="s">
        <v>272</v>
      </c>
      <c r="P1960" s="2" t="s">
        <v>273</v>
      </c>
      <c r="Q1960" s="2" t="s">
        <v>273</v>
      </c>
      <c r="R1960" s="2" t="s">
        <v>273</v>
      </c>
      <c r="S1960" s="2" t="s">
        <v>273</v>
      </c>
      <c r="T1960" s="2" t="s">
        <v>272</v>
      </c>
      <c r="U1960" s="25" t="s">
        <v>273</v>
      </c>
      <c r="V1960" s="24" t="s">
        <v>272</v>
      </c>
      <c r="W1960" s="2" t="s">
        <v>272</v>
      </c>
      <c r="X1960" s="2" t="s">
        <v>273</v>
      </c>
      <c r="Y1960" s="2" t="s">
        <v>272</v>
      </c>
      <c r="Z1960" s="175" t="s">
        <v>272</v>
      </c>
      <c r="AA1960" s="24" t="s">
        <v>273</v>
      </c>
      <c r="AB1960" s="2" t="s">
        <v>273</v>
      </c>
      <c r="AC1960" s="25" t="s">
        <v>273</v>
      </c>
      <c r="AD1960" s="174" t="s">
        <v>272</v>
      </c>
      <c r="AE1960" s="25" t="s">
        <v>272</v>
      </c>
      <c r="AF1960" s="180">
        <v>100</v>
      </c>
    </row>
    <row r="1961" spans="1:32">
      <c r="A1961" s="134" t="str">
        <f t="shared" si="30"/>
        <v>ELbu_03.1</v>
      </c>
      <c r="C1961" s="177" t="s">
        <v>17</v>
      </c>
      <c r="D1961" s="178" t="s">
        <v>1</v>
      </c>
      <c r="E1961" s="178" t="s">
        <v>541</v>
      </c>
      <c r="F1961" s="178" t="s">
        <v>542</v>
      </c>
      <c r="G1961" s="178" t="s">
        <v>540</v>
      </c>
      <c r="H1961" s="177" t="s">
        <v>52</v>
      </c>
      <c r="I1961" s="179" t="s">
        <v>643</v>
      </c>
      <c r="J1961" s="59" t="s">
        <v>2407</v>
      </c>
      <c r="K1961" s="60" t="s">
        <v>2420</v>
      </c>
      <c r="L1961" s="174" t="s">
        <v>273</v>
      </c>
      <c r="M1961" s="2" t="s">
        <v>273</v>
      </c>
      <c r="N1961" s="175" t="s">
        <v>273</v>
      </c>
      <c r="O1961" s="24" t="s">
        <v>672</v>
      </c>
      <c r="P1961" s="2" t="s">
        <v>273</v>
      </c>
      <c r="Q1961" s="2" t="s">
        <v>273</v>
      </c>
      <c r="R1961" s="2" t="s">
        <v>273</v>
      </c>
      <c r="S1961" s="2" t="s">
        <v>273</v>
      </c>
      <c r="T1961" s="2" t="s">
        <v>273</v>
      </c>
      <c r="U1961" s="25" t="s">
        <v>273</v>
      </c>
      <c r="V1961" s="24" t="s">
        <v>272</v>
      </c>
      <c r="W1961" s="2" t="s">
        <v>273</v>
      </c>
      <c r="X1961" s="2" t="s">
        <v>273</v>
      </c>
      <c r="Y1961" s="2" t="s">
        <v>273</v>
      </c>
      <c r="Z1961" s="175" t="s">
        <v>273</v>
      </c>
      <c r="AA1961" s="24" t="s">
        <v>272</v>
      </c>
      <c r="AB1961" s="2" t="s">
        <v>273</v>
      </c>
      <c r="AC1961" s="25" t="s">
        <v>273</v>
      </c>
      <c r="AD1961" s="174" t="s">
        <v>273</v>
      </c>
      <c r="AE1961" s="25" t="s">
        <v>273</v>
      </c>
      <c r="AF1961" s="180">
        <v>100</v>
      </c>
    </row>
    <row r="1962" spans="1:32">
      <c r="A1962" s="134" t="str">
        <f t="shared" si="30"/>
        <v>ELbu_03.1</v>
      </c>
      <c r="C1962" s="177" t="s">
        <v>17</v>
      </c>
      <c r="D1962" s="178" t="s">
        <v>1</v>
      </c>
      <c r="E1962" s="178" t="s">
        <v>541</v>
      </c>
      <c r="F1962" s="178" t="s">
        <v>542</v>
      </c>
      <c r="G1962" s="178" t="s">
        <v>540</v>
      </c>
      <c r="H1962" s="177" t="s">
        <v>52</v>
      </c>
      <c r="I1962" s="179" t="s">
        <v>643</v>
      </c>
      <c r="J1962" s="59" t="s">
        <v>2407</v>
      </c>
      <c r="K1962" s="60" t="s">
        <v>2421</v>
      </c>
      <c r="L1962" s="174" t="s">
        <v>272</v>
      </c>
      <c r="M1962" s="2" t="s">
        <v>272</v>
      </c>
      <c r="N1962" s="175" t="s">
        <v>272</v>
      </c>
      <c r="O1962" s="24" t="s">
        <v>272</v>
      </c>
      <c r="P1962" s="2" t="s">
        <v>273</v>
      </c>
      <c r="Q1962" s="2" t="s">
        <v>273</v>
      </c>
      <c r="R1962" s="2" t="s">
        <v>273</v>
      </c>
      <c r="S1962" s="2" t="s">
        <v>273</v>
      </c>
      <c r="T1962" s="2" t="s">
        <v>273</v>
      </c>
      <c r="U1962" s="25" t="s">
        <v>273</v>
      </c>
      <c r="V1962" s="24" t="s">
        <v>272</v>
      </c>
      <c r="W1962" s="2" t="s">
        <v>273</v>
      </c>
      <c r="X1962" s="2" t="s">
        <v>273</v>
      </c>
      <c r="Y1962" s="2" t="s">
        <v>273</v>
      </c>
      <c r="Z1962" s="175" t="s">
        <v>273</v>
      </c>
      <c r="AA1962" s="24" t="s">
        <v>273</v>
      </c>
      <c r="AB1962" s="2" t="s">
        <v>273</v>
      </c>
      <c r="AC1962" s="25" t="s">
        <v>273</v>
      </c>
      <c r="AD1962" s="174" t="s">
        <v>272</v>
      </c>
      <c r="AE1962" s="25" t="s">
        <v>273</v>
      </c>
      <c r="AF1962" s="180">
        <v>100</v>
      </c>
    </row>
    <row r="1963" spans="1:32">
      <c r="A1963" s="134" t="str">
        <f t="shared" si="30"/>
        <v>ELbu_04.1</v>
      </c>
      <c r="C1963" s="177" t="s">
        <v>17</v>
      </c>
      <c r="D1963" s="178" t="s">
        <v>1</v>
      </c>
      <c r="E1963" s="178" t="s">
        <v>543</v>
      </c>
      <c r="F1963" s="178" t="s">
        <v>544</v>
      </c>
      <c r="G1963" s="178" t="s">
        <v>540</v>
      </c>
      <c r="H1963" s="177" t="s">
        <v>52</v>
      </c>
      <c r="I1963" s="179" t="s">
        <v>643</v>
      </c>
      <c r="J1963" s="59" t="s">
        <v>2405</v>
      </c>
      <c r="K1963" s="60" t="s">
        <v>2422</v>
      </c>
      <c r="L1963" s="174" t="s">
        <v>272</v>
      </c>
      <c r="M1963" s="2" t="s">
        <v>272</v>
      </c>
      <c r="N1963" s="175" t="s">
        <v>272</v>
      </c>
      <c r="O1963" s="24" t="s">
        <v>272</v>
      </c>
      <c r="P1963" s="2" t="s">
        <v>273</v>
      </c>
      <c r="Q1963" s="2" t="s">
        <v>273</v>
      </c>
      <c r="R1963" s="2" t="s">
        <v>273</v>
      </c>
      <c r="S1963" s="2" t="s">
        <v>273</v>
      </c>
      <c r="T1963" s="2" t="s">
        <v>272</v>
      </c>
      <c r="U1963" s="25" t="s">
        <v>273</v>
      </c>
      <c r="V1963" s="24" t="s">
        <v>272</v>
      </c>
      <c r="W1963" s="2" t="s">
        <v>272</v>
      </c>
      <c r="X1963" s="2" t="s">
        <v>273</v>
      </c>
      <c r="Y1963" s="2" t="s">
        <v>272</v>
      </c>
      <c r="Z1963" s="175" t="s">
        <v>272</v>
      </c>
      <c r="AA1963" s="24" t="s">
        <v>273</v>
      </c>
      <c r="AB1963" s="2" t="s">
        <v>273</v>
      </c>
      <c r="AC1963" s="25" t="s">
        <v>273</v>
      </c>
      <c r="AD1963" s="174" t="s">
        <v>272</v>
      </c>
      <c r="AE1963" s="25" t="s">
        <v>272</v>
      </c>
      <c r="AF1963" s="180">
        <v>100</v>
      </c>
    </row>
    <row r="1964" spans="1:32">
      <c r="A1964" s="134" t="str">
        <f t="shared" si="30"/>
        <v>ELbu_04.1</v>
      </c>
      <c r="C1964" s="177" t="s">
        <v>17</v>
      </c>
      <c r="D1964" s="178" t="s">
        <v>1</v>
      </c>
      <c r="E1964" s="178" t="s">
        <v>543</v>
      </c>
      <c r="F1964" s="178" t="s">
        <v>544</v>
      </c>
      <c r="G1964" s="178" t="s">
        <v>540</v>
      </c>
      <c r="H1964" s="177" t="s">
        <v>52</v>
      </c>
      <c r="I1964" s="179" t="s">
        <v>643</v>
      </c>
      <c r="J1964" s="59" t="s">
        <v>2423</v>
      </c>
      <c r="K1964" s="60" t="s">
        <v>2424</v>
      </c>
      <c r="L1964" s="174" t="s">
        <v>273</v>
      </c>
      <c r="M1964" s="2" t="s">
        <v>273</v>
      </c>
      <c r="N1964" s="175" t="s">
        <v>273</v>
      </c>
      <c r="O1964" s="24" t="s">
        <v>672</v>
      </c>
      <c r="P1964" s="2" t="s">
        <v>273</v>
      </c>
      <c r="Q1964" s="2" t="s">
        <v>273</v>
      </c>
      <c r="R1964" s="2" t="s">
        <v>273</v>
      </c>
      <c r="S1964" s="2" t="s">
        <v>273</v>
      </c>
      <c r="T1964" s="2" t="s">
        <v>272</v>
      </c>
      <c r="U1964" s="25" t="s">
        <v>273</v>
      </c>
      <c r="V1964" s="24" t="s">
        <v>272</v>
      </c>
      <c r="W1964" s="2" t="s">
        <v>273</v>
      </c>
      <c r="X1964" s="2" t="s">
        <v>273</v>
      </c>
      <c r="Y1964" s="2" t="s">
        <v>273</v>
      </c>
      <c r="Z1964" s="175" t="s">
        <v>273</v>
      </c>
      <c r="AA1964" s="24" t="s">
        <v>273</v>
      </c>
      <c r="AB1964" s="2" t="s">
        <v>273</v>
      </c>
      <c r="AC1964" s="25" t="s">
        <v>273</v>
      </c>
      <c r="AD1964" s="174" t="s">
        <v>272</v>
      </c>
      <c r="AE1964" s="25" t="s">
        <v>273</v>
      </c>
      <c r="AF1964" s="180">
        <v>0</v>
      </c>
    </row>
    <row r="1965" spans="1:32">
      <c r="A1965" s="134" t="str">
        <f t="shared" si="30"/>
        <v>ELbu_04.2</v>
      </c>
      <c r="C1965" s="177" t="s">
        <v>17</v>
      </c>
      <c r="D1965" s="178" t="s">
        <v>1</v>
      </c>
      <c r="E1965" s="178" t="s">
        <v>545</v>
      </c>
      <c r="F1965" s="178" t="s">
        <v>546</v>
      </c>
      <c r="G1965" s="178" t="s">
        <v>540</v>
      </c>
      <c r="H1965" s="177" t="s">
        <v>52</v>
      </c>
      <c r="I1965" s="179" t="s">
        <v>643</v>
      </c>
      <c r="J1965" s="59" t="s">
        <v>441</v>
      </c>
      <c r="K1965" s="60" t="s">
        <v>480</v>
      </c>
      <c r="L1965" s="174" t="s">
        <v>272</v>
      </c>
      <c r="M1965" s="2" t="s">
        <v>273</v>
      </c>
      <c r="N1965" s="175" t="s">
        <v>272</v>
      </c>
      <c r="O1965" s="24" t="s">
        <v>672</v>
      </c>
      <c r="P1965" s="2" t="s">
        <v>272</v>
      </c>
      <c r="Q1965" s="2" t="s">
        <v>273</v>
      </c>
      <c r="R1965" s="2" t="s">
        <v>273</v>
      </c>
      <c r="S1965" s="2" t="s">
        <v>273</v>
      </c>
      <c r="T1965" s="2" t="s">
        <v>273</v>
      </c>
      <c r="U1965" s="25" t="s">
        <v>273</v>
      </c>
      <c r="V1965" s="24" t="s">
        <v>272</v>
      </c>
      <c r="W1965" s="2" t="s">
        <v>273</v>
      </c>
      <c r="X1965" s="2" t="s">
        <v>273</v>
      </c>
      <c r="Y1965" s="2" t="s">
        <v>273</v>
      </c>
      <c r="Z1965" s="175" t="s">
        <v>273</v>
      </c>
      <c r="AA1965" s="24" t="s">
        <v>272</v>
      </c>
      <c r="AB1965" s="2" t="s">
        <v>273</v>
      </c>
      <c r="AC1965" s="25" t="s">
        <v>273</v>
      </c>
      <c r="AD1965" s="174" t="s">
        <v>272</v>
      </c>
      <c r="AE1965" s="25" t="s">
        <v>273</v>
      </c>
      <c r="AF1965" s="180">
        <v>100</v>
      </c>
    </row>
    <row r="1966" spans="1:32">
      <c r="A1966" s="134" t="str">
        <f t="shared" si="30"/>
        <v>ELbu_04.2</v>
      </c>
      <c r="C1966" s="177" t="s">
        <v>17</v>
      </c>
      <c r="D1966" s="178" t="s">
        <v>1</v>
      </c>
      <c r="E1966" s="178" t="s">
        <v>545</v>
      </c>
      <c r="F1966" s="178" t="s">
        <v>546</v>
      </c>
      <c r="G1966" s="178" t="s">
        <v>540</v>
      </c>
      <c r="H1966" s="177" t="s">
        <v>52</v>
      </c>
      <c r="I1966" s="179" t="s">
        <v>643</v>
      </c>
      <c r="J1966" s="59" t="s">
        <v>2405</v>
      </c>
      <c r="K1966" s="60" t="s">
        <v>2422</v>
      </c>
      <c r="L1966" s="174" t="s">
        <v>272</v>
      </c>
      <c r="M1966" s="2" t="s">
        <v>273</v>
      </c>
      <c r="N1966" s="175" t="s">
        <v>273</v>
      </c>
      <c r="O1966" s="24" t="s">
        <v>672</v>
      </c>
      <c r="P1966" s="2" t="s">
        <v>273</v>
      </c>
      <c r="Q1966" s="2" t="s">
        <v>273</v>
      </c>
      <c r="R1966" s="2" t="s">
        <v>273</v>
      </c>
      <c r="S1966" s="2" t="s">
        <v>273</v>
      </c>
      <c r="T1966" s="2" t="s">
        <v>273</v>
      </c>
      <c r="U1966" s="25" t="s">
        <v>273</v>
      </c>
      <c r="V1966" s="24" t="s">
        <v>272</v>
      </c>
      <c r="W1966" s="2" t="s">
        <v>273</v>
      </c>
      <c r="X1966" s="2" t="s">
        <v>273</v>
      </c>
      <c r="Y1966" s="2" t="s">
        <v>273</v>
      </c>
      <c r="Z1966" s="175" t="s">
        <v>273</v>
      </c>
      <c r="AA1966" s="24" t="s">
        <v>272</v>
      </c>
      <c r="AB1966" s="2" t="s">
        <v>273</v>
      </c>
      <c r="AC1966" s="25" t="s">
        <v>273</v>
      </c>
      <c r="AD1966" s="174" t="s">
        <v>273</v>
      </c>
      <c r="AE1966" s="25" t="s">
        <v>273</v>
      </c>
      <c r="AF1966" s="180">
        <v>100</v>
      </c>
    </row>
    <row r="1967" spans="1:32">
      <c r="A1967" s="134" t="str">
        <f t="shared" si="30"/>
        <v>ELbu_05.1</v>
      </c>
      <c r="C1967" s="177" t="s">
        <v>17</v>
      </c>
      <c r="D1967" s="178" t="s">
        <v>1</v>
      </c>
      <c r="E1967" s="178" t="s">
        <v>547</v>
      </c>
      <c r="F1967" s="178" t="s">
        <v>548</v>
      </c>
      <c r="G1967" s="178" t="s">
        <v>540</v>
      </c>
      <c r="H1967" s="177" t="s">
        <v>52</v>
      </c>
      <c r="I1967" s="179" t="s">
        <v>643</v>
      </c>
      <c r="J1967" s="59" t="s">
        <v>2425</v>
      </c>
      <c r="K1967" s="60" t="s">
        <v>2426</v>
      </c>
      <c r="L1967" s="174" t="s">
        <v>272</v>
      </c>
      <c r="M1967" s="2" t="s">
        <v>273</v>
      </c>
      <c r="N1967" s="175" t="s">
        <v>272</v>
      </c>
      <c r="O1967" s="24" t="s">
        <v>672</v>
      </c>
      <c r="P1967" s="2" t="s">
        <v>272</v>
      </c>
      <c r="Q1967" s="2" t="s">
        <v>273</v>
      </c>
      <c r="R1967" s="2" t="s">
        <v>273</v>
      </c>
      <c r="S1967" s="2" t="s">
        <v>273</v>
      </c>
      <c r="T1967" s="2" t="s">
        <v>272</v>
      </c>
      <c r="U1967" s="25" t="s">
        <v>273</v>
      </c>
      <c r="V1967" s="24" t="s">
        <v>272</v>
      </c>
      <c r="W1967" s="2" t="s">
        <v>273</v>
      </c>
      <c r="X1967" s="2" t="s">
        <v>273</v>
      </c>
      <c r="Y1967" s="2" t="s">
        <v>273</v>
      </c>
      <c r="Z1967" s="175" t="s">
        <v>273</v>
      </c>
      <c r="AA1967" s="24" t="s">
        <v>272</v>
      </c>
      <c r="AB1967" s="2" t="s">
        <v>273</v>
      </c>
      <c r="AC1967" s="25" t="s">
        <v>273</v>
      </c>
      <c r="AD1967" s="174" t="s">
        <v>272</v>
      </c>
      <c r="AE1967" s="25" t="s">
        <v>273</v>
      </c>
      <c r="AF1967" s="180">
        <v>100</v>
      </c>
    </row>
    <row r="1968" spans="1:32">
      <c r="A1968" s="134" t="str">
        <f t="shared" si="30"/>
        <v>ELbu_05.1</v>
      </c>
      <c r="C1968" s="177" t="s">
        <v>17</v>
      </c>
      <c r="D1968" s="178" t="s">
        <v>1</v>
      </c>
      <c r="E1968" s="178" t="s">
        <v>547</v>
      </c>
      <c r="F1968" s="178" t="s">
        <v>548</v>
      </c>
      <c r="G1968" s="178" t="s">
        <v>540</v>
      </c>
      <c r="H1968" s="177" t="s">
        <v>52</v>
      </c>
      <c r="I1968" s="179" t="s">
        <v>643</v>
      </c>
      <c r="J1968" s="59" t="s">
        <v>2427</v>
      </c>
      <c r="K1968" s="60" t="s">
        <v>2428</v>
      </c>
      <c r="L1968" s="174" t="s">
        <v>272</v>
      </c>
      <c r="M1968" s="2" t="s">
        <v>273</v>
      </c>
      <c r="N1968" s="175" t="s">
        <v>272</v>
      </c>
      <c r="O1968" s="24" t="s">
        <v>672</v>
      </c>
      <c r="P1968" s="2" t="s">
        <v>272</v>
      </c>
      <c r="Q1968" s="2" t="s">
        <v>273</v>
      </c>
      <c r="R1968" s="2" t="s">
        <v>273</v>
      </c>
      <c r="S1968" s="2" t="s">
        <v>273</v>
      </c>
      <c r="T1968" s="2" t="s">
        <v>273</v>
      </c>
      <c r="U1968" s="25" t="s">
        <v>273</v>
      </c>
      <c r="V1968" s="24" t="s">
        <v>272</v>
      </c>
      <c r="W1968" s="2" t="s">
        <v>273</v>
      </c>
      <c r="X1968" s="2" t="s">
        <v>273</v>
      </c>
      <c r="Y1968" s="2" t="s">
        <v>273</v>
      </c>
      <c r="Z1968" s="175" t="s">
        <v>273</v>
      </c>
      <c r="AA1968" s="24" t="s">
        <v>272</v>
      </c>
      <c r="AB1968" s="2" t="s">
        <v>273</v>
      </c>
      <c r="AC1968" s="25" t="s">
        <v>273</v>
      </c>
      <c r="AD1968" s="174" t="s">
        <v>272</v>
      </c>
      <c r="AE1968" s="25" t="s">
        <v>273</v>
      </c>
      <c r="AF1968" s="180">
        <v>0</v>
      </c>
    </row>
    <row r="1969" spans="1:32">
      <c r="A1969" s="134" t="str">
        <f t="shared" si="30"/>
        <v>ELbu_05.1</v>
      </c>
      <c r="C1969" s="177" t="s">
        <v>17</v>
      </c>
      <c r="D1969" s="178" t="s">
        <v>1</v>
      </c>
      <c r="E1969" s="178" t="s">
        <v>547</v>
      </c>
      <c r="F1969" s="178" t="s">
        <v>548</v>
      </c>
      <c r="G1969" s="178" t="s">
        <v>540</v>
      </c>
      <c r="H1969" s="177" t="s">
        <v>52</v>
      </c>
      <c r="I1969" s="179" t="s">
        <v>643</v>
      </c>
      <c r="J1969" s="59" t="s">
        <v>2425</v>
      </c>
      <c r="K1969" s="60" t="s">
        <v>2429</v>
      </c>
      <c r="L1969" s="174" t="s">
        <v>272</v>
      </c>
      <c r="M1969" s="2" t="s">
        <v>273</v>
      </c>
      <c r="N1969" s="175" t="s">
        <v>272</v>
      </c>
      <c r="O1969" s="24" t="s">
        <v>672</v>
      </c>
      <c r="P1969" s="2" t="s">
        <v>272</v>
      </c>
      <c r="Q1969" s="2" t="s">
        <v>273</v>
      </c>
      <c r="R1969" s="2" t="s">
        <v>273</v>
      </c>
      <c r="S1969" s="2" t="s">
        <v>273</v>
      </c>
      <c r="T1969" s="2" t="s">
        <v>272</v>
      </c>
      <c r="U1969" s="25" t="s">
        <v>273</v>
      </c>
      <c r="V1969" s="24" t="s">
        <v>272</v>
      </c>
      <c r="W1969" s="2" t="s">
        <v>273</v>
      </c>
      <c r="X1969" s="2" t="s">
        <v>273</v>
      </c>
      <c r="Y1969" s="2" t="s">
        <v>273</v>
      </c>
      <c r="Z1969" s="175" t="s">
        <v>273</v>
      </c>
      <c r="AA1969" s="24" t="s">
        <v>272</v>
      </c>
      <c r="AB1969" s="2" t="s">
        <v>273</v>
      </c>
      <c r="AC1969" s="25" t="s">
        <v>273</v>
      </c>
      <c r="AD1969" s="174" t="s">
        <v>272</v>
      </c>
      <c r="AE1969" s="25" t="s">
        <v>273</v>
      </c>
      <c r="AF1969" s="180">
        <v>0</v>
      </c>
    </row>
    <row r="1970" spans="1:32">
      <c r="A1970" s="134" t="str">
        <f t="shared" si="30"/>
        <v>ELbu_05.2</v>
      </c>
      <c r="C1970" s="177" t="s">
        <v>17</v>
      </c>
      <c r="D1970" s="178" t="s">
        <v>1</v>
      </c>
      <c r="E1970" s="178" t="s">
        <v>549</v>
      </c>
      <c r="F1970" s="178" t="s">
        <v>550</v>
      </c>
      <c r="G1970" s="178" t="s">
        <v>533</v>
      </c>
      <c r="H1970" s="177" t="s">
        <v>52</v>
      </c>
      <c r="I1970" s="179" t="s">
        <v>643</v>
      </c>
      <c r="J1970" s="59" t="s">
        <v>2425</v>
      </c>
      <c r="K1970" s="60" t="s">
        <v>2430</v>
      </c>
      <c r="L1970" s="174" t="s">
        <v>272</v>
      </c>
      <c r="M1970" s="2" t="s">
        <v>273</v>
      </c>
      <c r="N1970" s="175" t="s">
        <v>272</v>
      </c>
      <c r="O1970" s="24"/>
      <c r="P1970" s="2"/>
      <c r="Q1970" s="2"/>
      <c r="R1970" s="2"/>
      <c r="S1970" s="2"/>
      <c r="T1970" s="2"/>
      <c r="U1970" s="25"/>
      <c r="V1970" s="24"/>
      <c r="W1970" s="2"/>
      <c r="X1970" s="2"/>
      <c r="Y1970" s="2"/>
      <c r="Z1970" s="175"/>
      <c r="AA1970" s="24"/>
      <c r="AB1970" s="2"/>
      <c r="AC1970" s="25"/>
      <c r="AD1970" s="174"/>
      <c r="AE1970" s="25"/>
      <c r="AF1970" s="180">
        <v>100</v>
      </c>
    </row>
    <row r="1971" spans="1:32">
      <c r="A1971" s="134" t="str">
        <f t="shared" si="30"/>
        <v>ELbu_05.3</v>
      </c>
      <c r="C1971" s="177" t="s">
        <v>17</v>
      </c>
      <c r="D1971" s="178" t="s">
        <v>1</v>
      </c>
      <c r="E1971" s="178" t="s">
        <v>551</v>
      </c>
      <c r="F1971" s="178" t="s">
        <v>552</v>
      </c>
      <c r="G1971" s="178" t="s">
        <v>533</v>
      </c>
      <c r="H1971" s="177" t="s">
        <v>52</v>
      </c>
      <c r="I1971" s="179" t="s">
        <v>643</v>
      </c>
      <c r="J1971" s="59" t="s">
        <v>2425</v>
      </c>
      <c r="K1971" s="60" t="s">
        <v>2430</v>
      </c>
      <c r="L1971" s="174" t="s">
        <v>272</v>
      </c>
      <c r="M1971" s="2" t="s">
        <v>273</v>
      </c>
      <c r="N1971" s="175" t="s">
        <v>272</v>
      </c>
      <c r="O1971" s="24"/>
      <c r="P1971" s="2"/>
      <c r="Q1971" s="2"/>
      <c r="R1971" s="2"/>
      <c r="S1971" s="2"/>
      <c r="T1971" s="2"/>
      <c r="U1971" s="25"/>
      <c r="V1971" s="24"/>
      <c r="W1971" s="2"/>
      <c r="X1971" s="2"/>
      <c r="Y1971" s="2"/>
      <c r="Z1971" s="175"/>
      <c r="AA1971" s="24"/>
      <c r="AB1971" s="2"/>
      <c r="AC1971" s="25"/>
      <c r="AD1971" s="174"/>
      <c r="AE1971" s="25"/>
      <c r="AF1971" s="180">
        <v>100</v>
      </c>
    </row>
    <row r="1972" spans="1:32">
      <c r="A1972" s="134" t="str">
        <f t="shared" si="30"/>
        <v>ELbu_06.1</v>
      </c>
      <c r="C1972" s="177" t="s">
        <v>17</v>
      </c>
      <c r="D1972" s="178" t="s">
        <v>1</v>
      </c>
      <c r="E1972" s="178" t="s">
        <v>553</v>
      </c>
      <c r="F1972" s="178" t="s">
        <v>554</v>
      </c>
      <c r="G1972" s="178" t="s">
        <v>540</v>
      </c>
      <c r="H1972" s="177" t="s">
        <v>52</v>
      </c>
      <c r="I1972" s="179" t="s">
        <v>643</v>
      </c>
      <c r="J1972" s="59" t="s">
        <v>2405</v>
      </c>
      <c r="K1972" s="60" t="s">
        <v>2431</v>
      </c>
      <c r="L1972" s="174" t="s">
        <v>272</v>
      </c>
      <c r="M1972" s="2" t="s">
        <v>272</v>
      </c>
      <c r="N1972" s="175" t="s">
        <v>272</v>
      </c>
      <c r="O1972" s="24" t="s">
        <v>272</v>
      </c>
      <c r="P1972" s="2" t="s">
        <v>273</v>
      </c>
      <c r="Q1972" s="2" t="s">
        <v>273</v>
      </c>
      <c r="R1972" s="2" t="s">
        <v>273</v>
      </c>
      <c r="S1972" s="2" t="s">
        <v>273</v>
      </c>
      <c r="T1972" s="2" t="s">
        <v>272</v>
      </c>
      <c r="U1972" s="25" t="s">
        <v>273</v>
      </c>
      <c r="V1972" s="24" t="s">
        <v>272</v>
      </c>
      <c r="W1972" s="2" t="s">
        <v>272</v>
      </c>
      <c r="X1972" s="2" t="s">
        <v>273</v>
      </c>
      <c r="Y1972" s="2" t="s">
        <v>272</v>
      </c>
      <c r="Z1972" s="175" t="s">
        <v>272</v>
      </c>
      <c r="AA1972" s="24" t="s">
        <v>273</v>
      </c>
      <c r="AB1972" s="2" t="s">
        <v>273</v>
      </c>
      <c r="AC1972" s="25" t="s">
        <v>273</v>
      </c>
      <c r="AD1972" s="174" t="s">
        <v>272</v>
      </c>
      <c r="AE1972" s="25" t="s">
        <v>272</v>
      </c>
      <c r="AF1972" s="180">
        <v>100</v>
      </c>
    </row>
    <row r="1973" spans="1:32">
      <c r="A1973" s="134" t="str">
        <f t="shared" si="30"/>
        <v>ELbu_06.1</v>
      </c>
      <c r="C1973" s="177" t="s">
        <v>17</v>
      </c>
      <c r="D1973" s="178" t="s">
        <v>1</v>
      </c>
      <c r="E1973" s="178" t="s">
        <v>553</v>
      </c>
      <c r="F1973" s="178" t="s">
        <v>554</v>
      </c>
      <c r="G1973" s="178" t="s">
        <v>540</v>
      </c>
      <c r="H1973" s="177" t="s">
        <v>52</v>
      </c>
      <c r="I1973" s="179" t="s">
        <v>643</v>
      </c>
      <c r="J1973" s="59" t="s">
        <v>2425</v>
      </c>
      <c r="K1973" s="60" t="s">
        <v>2432</v>
      </c>
      <c r="L1973" s="174" t="s">
        <v>272</v>
      </c>
      <c r="M1973" s="2" t="s">
        <v>273</v>
      </c>
      <c r="N1973" s="175" t="s">
        <v>272</v>
      </c>
      <c r="O1973" s="24" t="s">
        <v>672</v>
      </c>
      <c r="P1973" s="2" t="s">
        <v>273</v>
      </c>
      <c r="Q1973" s="2" t="s">
        <v>273</v>
      </c>
      <c r="R1973" s="2" t="s">
        <v>273</v>
      </c>
      <c r="S1973" s="2" t="s">
        <v>273</v>
      </c>
      <c r="T1973" s="2" t="s">
        <v>273</v>
      </c>
      <c r="U1973" s="25" t="s">
        <v>273</v>
      </c>
      <c r="V1973" s="24" t="s">
        <v>273</v>
      </c>
      <c r="W1973" s="2" t="s">
        <v>273</v>
      </c>
      <c r="X1973" s="2" t="s">
        <v>273</v>
      </c>
      <c r="Y1973" s="2" t="s">
        <v>273</v>
      </c>
      <c r="Z1973" s="175" t="s">
        <v>273</v>
      </c>
      <c r="AA1973" s="24" t="s">
        <v>272</v>
      </c>
      <c r="AB1973" s="2" t="s">
        <v>273</v>
      </c>
      <c r="AC1973" s="25" t="s">
        <v>273</v>
      </c>
      <c r="AD1973" s="174" t="s">
        <v>273</v>
      </c>
      <c r="AE1973" s="25" t="s">
        <v>273</v>
      </c>
      <c r="AF1973" s="180">
        <v>100</v>
      </c>
    </row>
    <row r="1974" spans="1:32">
      <c r="A1974" s="134" t="str">
        <f t="shared" si="30"/>
        <v>ELbu_06.2</v>
      </c>
      <c r="C1974" s="177" t="s">
        <v>17</v>
      </c>
      <c r="D1974" s="178" t="s">
        <v>1</v>
      </c>
      <c r="E1974" s="178" t="s">
        <v>555</v>
      </c>
      <c r="F1974" s="178" t="s">
        <v>556</v>
      </c>
      <c r="G1974" s="178" t="s">
        <v>540</v>
      </c>
      <c r="H1974" s="177" t="s">
        <v>52</v>
      </c>
      <c r="I1974" s="179" t="s">
        <v>643</v>
      </c>
      <c r="J1974" s="59" t="s">
        <v>2405</v>
      </c>
      <c r="K1974" s="60" t="s">
        <v>2433</v>
      </c>
      <c r="L1974" s="174" t="s">
        <v>272</v>
      </c>
      <c r="M1974" s="2" t="s">
        <v>272</v>
      </c>
      <c r="N1974" s="175" t="s">
        <v>272</v>
      </c>
      <c r="O1974" s="24" t="s">
        <v>272</v>
      </c>
      <c r="P1974" s="2" t="s">
        <v>273</v>
      </c>
      <c r="Q1974" s="2" t="s">
        <v>273</v>
      </c>
      <c r="R1974" s="2" t="s">
        <v>273</v>
      </c>
      <c r="S1974" s="2" t="s">
        <v>272</v>
      </c>
      <c r="T1974" s="2" t="s">
        <v>272</v>
      </c>
      <c r="U1974" s="25" t="s">
        <v>273</v>
      </c>
      <c r="V1974" s="24" t="s">
        <v>272</v>
      </c>
      <c r="W1974" s="2" t="s">
        <v>272</v>
      </c>
      <c r="X1974" s="2" t="s">
        <v>272</v>
      </c>
      <c r="Y1974" s="2" t="s">
        <v>272</v>
      </c>
      <c r="Z1974" s="175" t="s">
        <v>272</v>
      </c>
      <c r="AA1974" s="24" t="s">
        <v>273</v>
      </c>
      <c r="AB1974" s="2" t="s">
        <v>273</v>
      </c>
      <c r="AC1974" s="25" t="s">
        <v>273</v>
      </c>
      <c r="AD1974" s="174" t="s">
        <v>272</v>
      </c>
      <c r="AE1974" s="25" t="s">
        <v>272</v>
      </c>
      <c r="AF1974" s="180">
        <v>100</v>
      </c>
    </row>
    <row r="1975" spans="1:32">
      <c r="A1975" s="134" t="str">
        <f t="shared" si="30"/>
        <v>ELbu_06.2</v>
      </c>
      <c r="C1975" s="177" t="s">
        <v>17</v>
      </c>
      <c r="D1975" s="178" t="s">
        <v>1</v>
      </c>
      <c r="E1975" s="178" t="s">
        <v>555</v>
      </c>
      <c r="F1975" s="178" t="s">
        <v>556</v>
      </c>
      <c r="G1975" s="178" t="s">
        <v>540</v>
      </c>
      <c r="H1975" s="177" t="s">
        <v>52</v>
      </c>
      <c r="I1975" s="179" t="s">
        <v>643</v>
      </c>
      <c r="J1975" s="59" t="s">
        <v>2407</v>
      </c>
      <c r="K1975" s="60" t="s">
        <v>2434</v>
      </c>
      <c r="L1975" s="174" t="s">
        <v>273</v>
      </c>
      <c r="M1975" s="2" t="s">
        <v>273</v>
      </c>
      <c r="N1975" s="175" t="s">
        <v>273</v>
      </c>
      <c r="O1975" s="24" t="s">
        <v>672</v>
      </c>
      <c r="P1975" s="2" t="s">
        <v>273</v>
      </c>
      <c r="Q1975" s="2" t="s">
        <v>273</v>
      </c>
      <c r="R1975" s="2" t="s">
        <v>273</v>
      </c>
      <c r="S1975" s="2" t="s">
        <v>273</v>
      </c>
      <c r="T1975" s="2" t="s">
        <v>273</v>
      </c>
      <c r="U1975" s="25" t="s">
        <v>273</v>
      </c>
      <c r="V1975" s="24" t="s">
        <v>272</v>
      </c>
      <c r="W1975" s="2" t="s">
        <v>273</v>
      </c>
      <c r="X1975" s="2" t="s">
        <v>273</v>
      </c>
      <c r="Y1975" s="2" t="s">
        <v>273</v>
      </c>
      <c r="Z1975" s="175" t="s">
        <v>273</v>
      </c>
      <c r="AA1975" s="24" t="s">
        <v>273</v>
      </c>
      <c r="AB1975" s="2" t="s">
        <v>273</v>
      </c>
      <c r="AC1975" s="25" t="s">
        <v>273</v>
      </c>
      <c r="AD1975" s="174" t="s">
        <v>272</v>
      </c>
      <c r="AE1975" s="25" t="s">
        <v>273</v>
      </c>
      <c r="AF1975" s="180">
        <v>100</v>
      </c>
    </row>
    <row r="1976" spans="1:32">
      <c r="A1976" s="134" t="str">
        <f t="shared" si="30"/>
        <v>ELbu_06.2</v>
      </c>
      <c r="C1976" s="177" t="s">
        <v>17</v>
      </c>
      <c r="D1976" s="178" t="s">
        <v>1</v>
      </c>
      <c r="E1976" s="178" t="s">
        <v>555</v>
      </c>
      <c r="F1976" s="178" t="s">
        <v>556</v>
      </c>
      <c r="G1976" s="178" t="s">
        <v>540</v>
      </c>
      <c r="H1976" s="177" t="s">
        <v>52</v>
      </c>
      <c r="I1976" s="179" t="s">
        <v>643</v>
      </c>
      <c r="J1976" s="59" t="s">
        <v>360</v>
      </c>
      <c r="K1976" s="60" t="s">
        <v>2435</v>
      </c>
      <c r="L1976" s="174" t="s">
        <v>273</v>
      </c>
      <c r="M1976" s="2" t="s">
        <v>273</v>
      </c>
      <c r="N1976" s="175" t="s">
        <v>273</v>
      </c>
      <c r="O1976" s="24" t="s">
        <v>672</v>
      </c>
      <c r="P1976" s="2" t="s">
        <v>273</v>
      </c>
      <c r="Q1976" s="2" t="s">
        <v>273</v>
      </c>
      <c r="R1976" s="2" t="s">
        <v>273</v>
      </c>
      <c r="S1976" s="2" t="s">
        <v>273</v>
      </c>
      <c r="T1976" s="2" t="s">
        <v>273</v>
      </c>
      <c r="U1976" s="25" t="s">
        <v>273</v>
      </c>
      <c r="V1976" s="24" t="s">
        <v>272</v>
      </c>
      <c r="W1976" s="2" t="s">
        <v>273</v>
      </c>
      <c r="X1976" s="2" t="s">
        <v>273</v>
      </c>
      <c r="Y1976" s="2" t="s">
        <v>273</v>
      </c>
      <c r="Z1976" s="175" t="s">
        <v>273</v>
      </c>
      <c r="AA1976" s="24" t="s">
        <v>273</v>
      </c>
      <c r="AB1976" s="2" t="s">
        <v>273</v>
      </c>
      <c r="AC1976" s="25" t="s">
        <v>273</v>
      </c>
      <c r="AD1976" s="174" t="s">
        <v>272</v>
      </c>
      <c r="AE1976" s="25" t="s">
        <v>273</v>
      </c>
      <c r="AF1976" s="180">
        <v>100</v>
      </c>
    </row>
    <row r="1977" spans="1:32">
      <c r="A1977" s="134" t="str">
        <f t="shared" si="30"/>
        <v>ELbu_06.3</v>
      </c>
      <c r="C1977" s="177" t="s">
        <v>17</v>
      </c>
      <c r="D1977" s="178" t="s">
        <v>1</v>
      </c>
      <c r="E1977" s="178" t="s">
        <v>557</v>
      </c>
      <c r="F1977" s="178" t="s">
        <v>558</v>
      </c>
      <c r="G1977" s="178" t="s">
        <v>533</v>
      </c>
      <c r="H1977" s="177" t="s">
        <v>52</v>
      </c>
      <c r="I1977" s="179" t="s">
        <v>643</v>
      </c>
      <c r="J1977" s="59" t="s">
        <v>360</v>
      </c>
      <c r="K1977" s="60" t="s">
        <v>2436</v>
      </c>
      <c r="L1977" s="174" t="s">
        <v>272</v>
      </c>
      <c r="M1977" s="2" t="s">
        <v>273</v>
      </c>
      <c r="N1977" s="175" t="s">
        <v>273</v>
      </c>
      <c r="O1977" s="24"/>
      <c r="P1977" s="2"/>
      <c r="Q1977" s="2"/>
      <c r="R1977" s="2"/>
      <c r="S1977" s="2"/>
      <c r="T1977" s="2"/>
      <c r="U1977" s="25"/>
      <c r="V1977" s="24"/>
      <c r="W1977" s="2"/>
      <c r="X1977" s="2"/>
      <c r="Y1977" s="2"/>
      <c r="Z1977" s="175"/>
      <c r="AA1977" s="24"/>
      <c r="AB1977" s="2"/>
      <c r="AC1977" s="25"/>
      <c r="AD1977" s="174"/>
      <c r="AE1977" s="25"/>
      <c r="AF1977" s="180">
        <v>0</v>
      </c>
    </row>
    <row r="1978" spans="1:32">
      <c r="A1978" s="134" t="str">
        <f t="shared" si="30"/>
        <v>ELbu_06.4</v>
      </c>
      <c r="C1978" s="177" t="s">
        <v>17</v>
      </c>
      <c r="D1978" s="178" t="s">
        <v>1</v>
      </c>
      <c r="E1978" s="178" t="s">
        <v>559</v>
      </c>
      <c r="F1978" s="178" t="s">
        <v>560</v>
      </c>
      <c r="G1978" s="178" t="s">
        <v>533</v>
      </c>
      <c r="H1978" s="177" t="s">
        <v>52</v>
      </c>
      <c r="I1978" s="179" t="s">
        <v>643</v>
      </c>
      <c r="J1978" s="59" t="s">
        <v>360</v>
      </c>
      <c r="K1978" s="60" t="s">
        <v>2437</v>
      </c>
      <c r="L1978" s="174" t="s">
        <v>272</v>
      </c>
      <c r="M1978" s="2" t="s">
        <v>273</v>
      </c>
      <c r="N1978" s="175" t="s">
        <v>273</v>
      </c>
      <c r="O1978" s="24"/>
      <c r="P1978" s="2"/>
      <c r="Q1978" s="2"/>
      <c r="R1978" s="2"/>
      <c r="S1978" s="2"/>
      <c r="T1978" s="2"/>
      <c r="U1978" s="25"/>
      <c r="V1978" s="24"/>
      <c r="W1978" s="2"/>
      <c r="X1978" s="2"/>
      <c r="Y1978" s="2"/>
      <c r="Z1978" s="175"/>
      <c r="AA1978" s="24"/>
      <c r="AB1978" s="2"/>
      <c r="AC1978" s="25"/>
      <c r="AD1978" s="174"/>
      <c r="AE1978" s="25"/>
      <c r="AF1978" s="180">
        <v>0</v>
      </c>
    </row>
    <row r="1979" spans="1:32">
      <c r="A1979" s="134" t="str">
        <f t="shared" si="30"/>
        <v>ELbu_06.4</v>
      </c>
      <c r="C1979" s="177" t="s">
        <v>17</v>
      </c>
      <c r="D1979" s="178" t="s">
        <v>1</v>
      </c>
      <c r="E1979" s="178" t="s">
        <v>559</v>
      </c>
      <c r="F1979" s="178" t="s">
        <v>560</v>
      </c>
      <c r="G1979" s="178" t="s">
        <v>533</v>
      </c>
      <c r="H1979" s="177" t="s">
        <v>52</v>
      </c>
      <c r="I1979" s="179" t="s">
        <v>643</v>
      </c>
      <c r="J1979" s="59" t="s">
        <v>360</v>
      </c>
      <c r="K1979" s="60" t="s">
        <v>56</v>
      </c>
      <c r="L1979" s="174" t="s">
        <v>273</v>
      </c>
      <c r="M1979" s="2" t="s">
        <v>273</v>
      </c>
      <c r="N1979" s="175" t="s">
        <v>273</v>
      </c>
      <c r="O1979" s="24"/>
      <c r="P1979" s="2"/>
      <c r="Q1979" s="2"/>
      <c r="R1979" s="2"/>
      <c r="S1979" s="2"/>
      <c r="T1979" s="2"/>
      <c r="U1979" s="25"/>
      <c r="V1979" s="24"/>
      <c r="W1979" s="2"/>
      <c r="X1979" s="2"/>
      <c r="Y1979" s="2"/>
      <c r="Z1979" s="175"/>
      <c r="AA1979" s="24"/>
      <c r="AB1979" s="2"/>
      <c r="AC1979" s="25"/>
      <c r="AD1979" s="174"/>
      <c r="AE1979" s="25"/>
      <c r="AF1979" s="180">
        <v>100</v>
      </c>
    </row>
    <row r="1980" spans="1:32">
      <c r="A1980" s="134" t="str">
        <f t="shared" si="30"/>
        <v>ELbu_07.1</v>
      </c>
      <c r="C1980" s="177" t="s">
        <v>17</v>
      </c>
      <c r="D1980" s="178" t="s">
        <v>1</v>
      </c>
      <c r="E1980" s="178" t="s">
        <v>561</v>
      </c>
      <c r="F1980" s="178" t="s">
        <v>562</v>
      </c>
      <c r="G1980" s="178" t="s">
        <v>533</v>
      </c>
      <c r="H1980" s="177" t="s">
        <v>52</v>
      </c>
      <c r="I1980" s="179" t="s">
        <v>643</v>
      </c>
      <c r="J1980" s="59" t="s">
        <v>2407</v>
      </c>
      <c r="K1980" s="60" t="s">
        <v>2438</v>
      </c>
      <c r="L1980" s="174" t="s">
        <v>272</v>
      </c>
      <c r="M1980" s="2" t="s">
        <v>272</v>
      </c>
      <c r="N1980" s="175" t="s">
        <v>272</v>
      </c>
      <c r="O1980" s="24"/>
      <c r="P1980" s="2"/>
      <c r="Q1980" s="2"/>
      <c r="R1980" s="2"/>
      <c r="S1980" s="2"/>
      <c r="T1980" s="2"/>
      <c r="U1980" s="25"/>
      <c r="V1980" s="24"/>
      <c r="W1980" s="2"/>
      <c r="X1980" s="2"/>
      <c r="Y1980" s="2"/>
      <c r="Z1980" s="175"/>
      <c r="AA1980" s="24"/>
      <c r="AB1980" s="2"/>
      <c r="AC1980" s="25"/>
      <c r="AD1980" s="174"/>
      <c r="AE1980" s="25"/>
      <c r="AF1980" s="180">
        <v>100</v>
      </c>
    </row>
    <row r="1981" spans="1:32">
      <c r="A1981" s="134" t="str">
        <f t="shared" si="30"/>
        <v>ELbu_07.2</v>
      </c>
      <c r="C1981" s="177" t="s">
        <v>17</v>
      </c>
      <c r="D1981" s="178" t="s">
        <v>1</v>
      </c>
      <c r="E1981" s="178" t="s">
        <v>563</v>
      </c>
      <c r="F1981" s="178" t="s">
        <v>564</v>
      </c>
      <c r="G1981" s="178" t="s">
        <v>540</v>
      </c>
      <c r="H1981" s="177" t="s">
        <v>52</v>
      </c>
      <c r="I1981" s="179" t="s">
        <v>643</v>
      </c>
      <c r="J1981" s="59" t="s">
        <v>2439</v>
      </c>
      <c r="K1981" s="60" t="s">
        <v>2440</v>
      </c>
      <c r="L1981" s="174" t="s">
        <v>272</v>
      </c>
      <c r="M1981" s="2" t="s">
        <v>272</v>
      </c>
      <c r="N1981" s="175" t="s">
        <v>273</v>
      </c>
      <c r="O1981" s="24" t="s">
        <v>273</v>
      </c>
      <c r="P1981" s="2" t="s">
        <v>273</v>
      </c>
      <c r="Q1981" s="2" t="s">
        <v>273</v>
      </c>
      <c r="R1981" s="2" t="s">
        <v>273</v>
      </c>
      <c r="S1981" s="2" t="s">
        <v>272</v>
      </c>
      <c r="T1981" s="2" t="s">
        <v>273</v>
      </c>
      <c r="U1981" s="25" t="s">
        <v>273</v>
      </c>
      <c r="V1981" s="24" t="s">
        <v>273</v>
      </c>
      <c r="W1981" s="2" t="s">
        <v>273</v>
      </c>
      <c r="X1981" s="2" t="s">
        <v>273</v>
      </c>
      <c r="Y1981" s="2" t="s">
        <v>273</v>
      </c>
      <c r="Z1981" s="175" t="s">
        <v>273</v>
      </c>
      <c r="AA1981" s="24" t="s">
        <v>273</v>
      </c>
      <c r="AB1981" s="2" t="s">
        <v>273</v>
      </c>
      <c r="AC1981" s="25" t="s">
        <v>273</v>
      </c>
      <c r="AD1981" s="174" t="s">
        <v>272</v>
      </c>
      <c r="AE1981" s="25" t="s">
        <v>273</v>
      </c>
      <c r="AF1981" s="180">
        <v>100</v>
      </c>
    </row>
    <row r="1982" spans="1:32">
      <c r="A1982" s="134" t="str">
        <f t="shared" si="30"/>
        <v>ELbu_07.2</v>
      </c>
      <c r="C1982" s="177" t="s">
        <v>17</v>
      </c>
      <c r="D1982" s="178" t="s">
        <v>1</v>
      </c>
      <c r="E1982" s="178" t="s">
        <v>563</v>
      </c>
      <c r="F1982" s="178" t="s">
        <v>564</v>
      </c>
      <c r="G1982" s="178" t="s">
        <v>540</v>
      </c>
      <c r="H1982" s="177" t="s">
        <v>52</v>
      </c>
      <c r="I1982" s="179" t="s">
        <v>643</v>
      </c>
      <c r="J1982" s="59" t="s">
        <v>2439</v>
      </c>
      <c r="K1982" s="60" t="s">
        <v>2441</v>
      </c>
      <c r="L1982" s="174" t="s">
        <v>272</v>
      </c>
      <c r="M1982" s="2" t="s">
        <v>273</v>
      </c>
      <c r="N1982" s="175" t="s">
        <v>273</v>
      </c>
      <c r="O1982" s="24" t="s">
        <v>273</v>
      </c>
      <c r="P1982" s="2" t="s">
        <v>273</v>
      </c>
      <c r="Q1982" s="2" t="s">
        <v>273</v>
      </c>
      <c r="R1982" s="2" t="s">
        <v>272</v>
      </c>
      <c r="S1982" s="2" t="s">
        <v>272</v>
      </c>
      <c r="T1982" s="2" t="s">
        <v>272</v>
      </c>
      <c r="U1982" s="25" t="s">
        <v>273</v>
      </c>
      <c r="V1982" s="24" t="s">
        <v>272</v>
      </c>
      <c r="W1982" s="2" t="s">
        <v>273</v>
      </c>
      <c r="X1982" s="2" t="s">
        <v>273</v>
      </c>
      <c r="Y1982" s="2" t="s">
        <v>273</v>
      </c>
      <c r="Z1982" s="175" t="s">
        <v>273</v>
      </c>
      <c r="AA1982" s="24" t="s">
        <v>273</v>
      </c>
      <c r="AB1982" s="2" t="s">
        <v>273</v>
      </c>
      <c r="AC1982" s="25" t="s">
        <v>273</v>
      </c>
      <c r="AD1982" s="174" t="s">
        <v>272</v>
      </c>
      <c r="AE1982" s="25" t="s">
        <v>273</v>
      </c>
      <c r="AF1982" s="180">
        <v>100</v>
      </c>
    </row>
    <row r="1983" spans="1:32">
      <c r="A1983" s="134" t="str">
        <f t="shared" si="30"/>
        <v>ELca_01.1</v>
      </c>
      <c r="C1983" s="177" t="s">
        <v>17</v>
      </c>
      <c r="D1983" s="178" t="s">
        <v>495</v>
      </c>
      <c r="E1983" s="178" t="s">
        <v>565</v>
      </c>
      <c r="F1983" s="178" t="s">
        <v>566</v>
      </c>
      <c r="G1983" s="178" t="s">
        <v>540</v>
      </c>
      <c r="H1983" s="177" t="s">
        <v>52</v>
      </c>
      <c r="I1983" s="179" t="s">
        <v>643</v>
      </c>
      <c r="J1983" s="59" t="s">
        <v>2405</v>
      </c>
      <c r="K1983" s="60" t="s">
        <v>2442</v>
      </c>
      <c r="L1983" s="174" t="s">
        <v>272</v>
      </c>
      <c r="M1983" s="2" t="s">
        <v>273</v>
      </c>
      <c r="N1983" s="175" t="s">
        <v>273</v>
      </c>
      <c r="O1983" s="24" t="s">
        <v>672</v>
      </c>
      <c r="P1983" s="2" t="s">
        <v>273</v>
      </c>
      <c r="Q1983" s="2" t="s">
        <v>273</v>
      </c>
      <c r="R1983" s="2" t="s">
        <v>273</v>
      </c>
      <c r="S1983" s="2" t="s">
        <v>273</v>
      </c>
      <c r="T1983" s="2" t="s">
        <v>272</v>
      </c>
      <c r="U1983" s="25" t="s">
        <v>273</v>
      </c>
      <c r="V1983" s="24" t="s">
        <v>272</v>
      </c>
      <c r="W1983" s="2" t="s">
        <v>273</v>
      </c>
      <c r="X1983" s="2" t="s">
        <v>273</v>
      </c>
      <c r="Y1983" s="2" t="s">
        <v>273</v>
      </c>
      <c r="Z1983" s="175" t="s">
        <v>273</v>
      </c>
      <c r="AA1983" s="24" t="s">
        <v>272</v>
      </c>
      <c r="AB1983" s="2" t="s">
        <v>273</v>
      </c>
      <c r="AC1983" s="25" t="s">
        <v>273</v>
      </c>
      <c r="AD1983" s="174" t="s">
        <v>272</v>
      </c>
      <c r="AE1983" s="25" t="s">
        <v>273</v>
      </c>
      <c r="AF1983" s="180">
        <v>100</v>
      </c>
    </row>
    <row r="1984" spans="1:32">
      <c r="A1984" s="134" t="str">
        <f t="shared" si="30"/>
        <v>ELca_01.1</v>
      </c>
      <c r="C1984" s="177" t="s">
        <v>17</v>
      </c>
      <c r="D1984" s="178" t="s">
        <v>495</v>
      </c>
      <c r="E1984" s="178" t="s">
        <v>565</v>
      </c>
      <c r="F1984" s="178" t="s">
        <v>566</v>
      </c>
      <c r="G1984" s="178" t="s">
        <v>540</v>
      </c>
      <c r="H1984" s="177" t="s">
        <v>52</v>
      </c>
      <c r="I1984" s="179" t="s">
        <v>643</v>
      </c>
      <c r="J1984" s="59" t="s">
        <v>360</v>
      </c>
      <c r="K1984" s="60" t="s">
        <v>2443</v>
      </c>
      <c r="L1984" s="174" t="s">
        <v>273</v>
      </c>
      <c r="M1984" s="2" t="s">
        <v>273</v>
      </c>
      <c r="N1984" s="175" t="s">
        <v>273</v>
      </c>
      <c r="O1984" s="24" t="s">
        <v>272</v>
      </c>
      <c r="P1984" s="2" t="s">
        <v>273</v>
      </c>
      <c r="Q1984" s="2" t="s">
        <v>273</v>
      </c>
      <c r="R1984" s="2" t="s">
        <v>272</v>
      </c>
      <c r="S1984" s="2" t="s">
        <v>273</v>
      </c>
      <c r="T1984" s="2" t="s">
        <v>272</v>
      </c>
      <c r="U1984" s="25" t="s">
        <v>272</v>
      </c>
      <c r="V1984" s="24" t="s">
        <v>272</v>
      </c>
      <c r="W1984" s="2" t="s">
        <v>273</v>
      </c>
      <c r="X1984" s="2" t="s">
        <v>273</v>
      </c>
      <c r="Y1984" s="2" t="s">
        <v>273</v>
      </c>
      <c r="Z1984" s="175" t="s">
        <v>273</v>
      </c>
      <c r="AA1984" s="24" t="s">
        <v>272</v>
      </c>
      <c r="AB1984" s="2" t="s">
        <v>273</v>
      </c>
      <c r="AC1984" s="25" t="s">
        <v>273</v>
      </c>
      <c r="AD1984" s="174" t="s">
        <v>272</v>
      </c>
      <c r="AE1984" s="25" t="s">
        <v>273</v>
      </c>
      <c r="AF1984" s="180">
        <v>100</v>
      </c>
    </row>
    <row r="1985" spans="1:32">
      <c r="A1985" s="134" t="str">
        <f t="shared" si="30"/>
        <v>ELca_01.1</v>
      </c>
      <c r="C1985" s="177" t="s">
        <v>17</v>
      </c>
      <c r="D1985" s="178" t="s">
        <v>495</v>
      </c>
      <c r="E1985" s="178" t="s">
        <v>565</v>
      </c>
      <c r="F1985" s="178" t="s">
        <v>566</v>
      </c>
      <c r="G1985" s="178" t="s">
        <v>540</v>
      </c>
      <c r="H1985" s="177" t="s">
        <v>52</v>
      </c>
      <c r="I1985" s="179" t="s">
        <v>643</v>
      </c>
      <c r="J1985" s="59" t="s">
        <v>360</v>
      </c>
      <c r="K1985" s="60" t="s">
        <v>2444</v>
      </c>
      <c r="L1985" s="174" t="s">
        <v>272</v>
      </c>
      <c r="M1985" s="2" t="s">
        <v>273</v>
      </c>
      <c r="N1985" s="175" t="s">
        <v>273</v>
      </c>
      <c r="O1985" s="24" t="s">
        <v>272</v>
      </c>
      <c r="P1985" s="2" t="s">
        <v>273</v>
      </c>
      <c r="Q1985" s="2" t="s">
        <v>273</v>
      </c>
      <c r="R1985" s="2" t="s">
        <v>272</v>
      </c>
      <c r="S1985" s="2" t="s">
        <v>273</v>
      </c>
      <c r="T1985" s="2" t="s">
        <v>272</v>
      </c>
      <c r="U1985" s="25" t="s">
        <v>272</v>
      </c>
      <c r="V1985" s="24" t="s">
        <v>273</v>
      </c>
      <c r="W1985" s="2" t="s">
        <v>273</v>
      </c>
      <c r="X1985" s="2" t="s">
        <v>273</v>
      </c>
      <c r="Y1985" s="2" t="s">
        <v>273</v>
      </c>
      <c r="Z1985" s="175" t="s">
        <v>273</v>
      </c>
      <c r="AA1985" s="24" t="s">
        <v>272</v>
      </c>
      <c r="AB1985" s="2" t="s">
        <v>273</v>
      </c>
      <c r="AC1985" s="25" t="s">
        <v>273</v>
      </c>
      <c r="AD1985" s="174" t="s">
        <v>273</v>
      </c>
      <c r="AE1985" s="25" t="s">
        <v>273</v>
      </c>
      <c r="AF1985" s="180">
        <v>100</v>
      </c>
    </row>
    <row r="1986" spans="1:32">
      <c r="A1986" s="134" t="str">
        <f t="shared" si="30"/>
        <v>ELca_01.2</v>
      </c>
      <c r="C1986" s="177" t="s">
        <v>17</v>
      </c>
      <c r="D1986" s="178" t="s">
        <v>495</v>
      </c>
      <c r="E1986" s="178" t="s">
        <v>567</v>
      </c>
      <c r="F1986" s="178" t="s">
        <v>568</v>
      </c>
      <c r="G1986" s="178" t="s">
        <v>533</v>
      </c>
      <c r="H1986" s="177" t="s">
        <v>52</v>
      </c>
      <c r="I1986" s="179" t="s">
        <v>643</v>
      </c>
      <c r="J1986" s="59" t="s">
        <v>360</v>
      </c>
      <c r="K1986" s="60" t="s">
        <v>2445</v>
      </c>
      <c r="L1986" s="174" t="s">
        <v>272</v>
      </c>
      <c r="M1986" s="2" t="s">
        <v>273</v>
      </c>
      <c r="N1986" s="175" t="s">
        <v>273</v>
      </c>
      <c r="O1986" s="24"/>
      <c r="P1986" s="2"/>
      <c r="Q1986" s="2"/>
      <c r="R1986" s="2"/>
      <c r="S1986" s="2"/>
      <c r="T1986" s="2"/>
      <c r="U1986" s="25"/>
      <c r="V1986" s="24"/>
      <c r="W1986" s="2"/>
      <c r="X1986" s="2"/>
      <c r="Y1986" s="2"/>
      <c r="Z1986" s="175"/>
      <c r="AA1986" s="24"/>
      <c r="AB1986" s="2"/>
      <c r="AC1986" s="25"/>
      <c r="AD1986" s="174"/>
      <c r="AE1986" s="25"/>
      <c r="AF1986" s="180">
        <v>0</v>
      </c>
    </row>
    <row r="1987" spans="1:32">
      <c r="A1987" s="134" t="str">
        <f t="shared" si="30"/>
        <v>ELca_01.3</v>
      </c>
      <c r="C1987" s="177" t="s">
        <v>17</v>
      </c>
      <c r="D1987" s="178" t="s">
        <v>495</v>
      </c>
      <c r="E1987" s="178" t="s">
        <v>569</v>
      </c>
      <c r="F1987" s="178" t="s">
        <v>570</v>
      </c>
      <c r="G1987" s="178" t="s">
        <v>540</v>
      </c>
      <c r="H1987" s="177" t="s">
        <v>52</v>
      </c>
      <c r="I1987" s="179" t="s">
        <v>643</v>
      </c>
      <c r="J1987" s="59" t="s">
        <v>2405</v>
      </c>
      <c r="K1987" s="60" t="s">
        <v>2446</v>
      </c>
      <c r="L1987" s="174" t="s">
        <v>272</v>
      </c>
      <c r="M1987" s="2" t="s">
        <v>273</v>
      </c>
      <c r="N1987" s="175" t="s">
        <v>273</v>
      </c>
      <c r="O1987" s="24" t="s">
        <v>672</v>
      </c>
      <c r="P1987" s="2" t="s">
        <v>273</v>
      </c>
      <c r="Q1987" s="2" t="s">
        <v>273</v>
      </c>
      <c r="R1987" s="2" t="s">
        <v>273</v>
      </c>
      <c r="S1987" s="2" t="s">
        <v>273</v>
      </c>
      <c r="T1987" s="2" t="s">
        <v>273</v>
      </c>
      <c r="U1987" s="25" t="s">
        <v>273</v>
      </c>
      <c r="V1987" s="24" t="s">
        <v>272</v>
      </c>
      <c r="W1987" s="2" t="s">
        <v>273</v>
      </c>
      <c r="X1987" s="2" t="s">
        <v>273</v>
      </c>
      <c r="Y1987" s="2" t="s">
        <v>273</v>
      </c>
      <c r="Z1987" s="175" t="s">
        <v>273</v>
      </c>
      <c r="AA1987" s="24" t="s">
        <v>272</v>
      </c>
      <c r="AB1987" s="2" t="s">
        <v>273</v>
      </c>
      <c r="AC1987" s="25" t="s">
        <v>273</v>
      </c>
      <c r="AD1987" s="174" t="s">
        <v>272</v>
      </c>
      <c r="AE1987" s="25" t="s">
        <v>273</v>
      </c>
      <c r="AF1987" s="180">
        <v>100</v>
      </c>
    </row>
    <row r="1988" spans="1:32">
      <c r="A1988" s="134" t="str">
        <f t="shared" si="30"/>
        <v>ELca_01.3</v>
      </c>
      <c r="C1988" s="177" t="s">
        <v>17</v>
      </c>
      <c r="D1988" s="178" t="s">
        <v>495</v>
      </c>
      <c r="E1988" s="178" t="s">
        <v>569</v>
      </c>
      <c r="F1988" s="178" t="s">
        <v>570</v>
      </c>
      <c r="G1988" s="178" t="s">
        <v>540</v>
      </c>
      <c r="H1988" s="177" t="s">
        <v>52</v>
      </c>
      <c r="I1988" s="179" t="s">
        <v>643</v>
      </c>
      <c r="J1988" s="59" t="s">
        <v>360</v>
      </c>
      <c r="K1988" s="60" t="s">
        <v>2447</v>
      </c>
      <c r="L1988" s="174" t="s">
        <v>272</v>
      </c>
      <c r="M1988" s="2" t="s">
        <v>272</v>
      </c>
      <c r="N1988" s="175" t="s">
        <v>272</v>
      </c>
      <c r="O1988" s="24" t="s">
        <v>272</v>
      </c>
      <c r="P1988" s="2" t="s">
        <v>273</v>
      </c>
      <c r="Q1988" s="2" t="s">
        <v>273</v>
      </c>
      <c r="R1988" s="2" t="s">
        <v>273</v>
      </c>
      <c r="S1988" s="2" t="s">
        <v>272</v>
      </c>
      <c r="T1988" s="2" t="s">
        <v>272</v>
      </c>
      <c r="U1988" s="25" t="s">
        <v>273</v>
      </c>
      <c r="V1988" s="24" t="s">
        <v>272</v>
      </c>
      <c r="W1988" s="2" t="s">
        <v>273</v>
      </c>
      <c r="X1988" s="2" t="s">
        <v>273</v>
      </c>
      <c r="Y1988" s="2" t="s">
        <v>273</v>
      </c>
      <c r="Z1988" s="175" t="s">
        <v>273</v>
      </c>
      <c r="AA1988" s="24" t="s">
        <v>272</v>
      </c>
      <c r="AB1988" s="2" t="s">
        <v>273</v>
      </c>
      <c r="AC1988" s="25" t="s">
        <v>273</v>
      </c>
      <c r="AD1988" s="174" t="s">
        <v>272</v>
      </c>
      <c r="AE1988" s="25" t="s">
        <v>273</v>
      </c>
      <c r="AF1988" s="180">
        <v>100</v>
      </c>
    </row>
    <row r="1989" spans="1:32">
      <c r="A1989" s="134" t="str">
        <f t="shared" si="30"/>
        <v>ELca_01.4</v>
      </c>
      <c r="C1989" s="177" t="s">
        <v>17</v>
      </c>
      <c r="D1989" s="178" t="s">
        <v>495</v>
      </c>
      <c r="E1989" s="178" t="s">
        <v>571</v>
      </c>
      <c r="F1989" s="178" t="s">
        <v>572</v>
      </c>
      <c r="G1989" s="178" t="s">
        <v>540</v>
      </c>
      <c r="H1989" s="177" t="s">
        <v>52</v>
      </c>
      <c r="I1989" s="179" t="s">
        <v>643</v>
      </c>
      <c r="J1989" s="59" t="s">
        <v>360</v>
      </c>
      <c r="K1989" s="60" t="s">
        <v>2447</v>
      </c>
      <c r="L1989" s="174" t="s">
        <v>272</v>
      </c>
      <c r="M1989" s="2" t="s">
        <v>272</v>
      </c>
      <c r="N1989" s="175" t="s">
        <v>272</v>
      </c>
      <c r="O1989" s="24" t="s">
        <v>272</v>
      </c>
      <c r="P1989" s="2" t="s">
        <v>273</v>
      </c>
      <c r="Q1989" s="2" t="s">
        <v>273</v>
      </c>
      <c r="R1989" s="2" t="s">
        <v>273</v>
      </c>
      <c r="S1989" s="2" t="s">
        <v>272</v>
      </c>
      <c r="T1989" s="2" t="s">
        <v>272</v>
      </c>
      <c r="U1989" s="25" t="s">
        <v>272</v>
      </c>
      <c r="V1989" s="24" t="s">
        <v>273</v>
      </c>
      <c r="W1989" s="2" t="s">
        <v>273</v>
      </c>
      <c r="X1989" s="2" t="s">
        <v>273</v>
      </c>
      <c r="Y1989" s="2" t="s">
        <v>273</v>
      </c>
      <c r="Z1989" s="175" t="s">
        <v>273</v>
      </c>
      <c r="AA1989" s="24" t="s">
        <v>273</v>
      </c>
      <c r="AB1989" s="2" t="s">
        <v>273</v>
      </c>
      <c r="AC1989" s="25" t="s">
        <v>273</v>
      </c>
      <c r="AD1989" s="174" t="s">
        <v>272</v>
      </c>
      <c r="AE1989" s="25" t="s">
        <v>273</v>
      </c>
      <c r="AF1989" s="180">
        <v>100</v>
      </c>
    </row>
    <row r="1990" spans="1:32">
      <c r="A1990" s="134" t="str">
        <f t="shared" si="30"/>
        <v>ELca_02.1</v>
      </c>
      <c r="C1990" s="177" t="s">
        <v>17</v>
      </c>
      <c r="D1990" s="178" t="s">
        <v>495</v>
      </c>
      <c r="E1990" s="178" t="s">
        <v>573</v>
      </c>
      <c r="F1990" s="178" t="s">
        <v>574</v>
      </c>
      <c r="G1990" s="178" t="s">
        <v>533</v>
      </c>
      <c r="H1990" s="177" t="s">
        <v>52</v>
      </c>
      <c r="I1990" s="179" t="s">
        <v>643</v>
      </c>
      <c r="J1990" s="59" t="s">
        <v>2405</v>
      </c>
      <c r="K1990" s="60" t="s">
        <v>2446</v>
      </c>
      <c r="L1990" s="174" t="s">
        <v>273</v>
      </c>
      <c r="M1990" s="2" t="s">
        <v>273</v>
      </c>
      <c r="N1990" s="175" t="s">
        <v>273</v>
      </c>
      <c r="O1990" s="24"/>
      <c r="P1990" s="2"/>
      <c r="Q1990" s="2"/>
      <c r="R1990" s="2"/>
      <c r="S1990" s="2"/>
      <c r="T1990" s="2"/>
      <c r="U1990" s="25"/>
      <c r="V1990" s="24"/>
      <c r="W1990" s="2"/>
      <c r="X1990" s="2"/>
      <c r="Y1990" s="2"/>
      <c r="Z1990" s="175"/>
      <c r="AA1990" s="24"/>
      <c r="AB1990" s="2"/>
      <c r="AC1990" s="25"/>
      <c r="AD1990" s="174"/>
      <c r="AE1990" s="25"/>
      <c r="AF1990" s="180">
        <v>100</v>
      </c>
    </row>
    <row r="1991" spans="1:32">
      <c r="A1991" s="134" t="str">
        <f t="shared" si="30"/>
        <v>ELca_02.1</v>
      </c>
      <c r="C1991" s="177" t="s">
        <v>17</v>
      </c>
      <c r="D1991" s="178" t="s">
        <v>495</v>
      </c>
      <c r="E1991" s="178" t="s">
        <v>573</v>
      </c>
      <c r="F1991" s="178" t="s">
        <v>574</v>
      </c>
      <c r="G1991" s="178" t="s">
        <v>533</v>
      </c>
      <c r="H1991" s="177" t="s">
        <v>52</v>
      </c>
      <c r="I1991" s="179" t="s">
        <v>643</v>
      </c>
      <c r="J1991" s="59" t="s">
        <v>360</v>
      </c>
      <c r="K1991" s="60" t="s">
        <v>2447</v>
      </c>
      <c r="L1991" s="174" t="s">
        <v>272</v>
      </c>
      <c r="M1991" s="2" t="s">
        <v>273</v>
      </c>
      <c r="N1991" s="175" t="s">
        <v>273</v>
      </c>
      <c r="O1991" s="24"/>
      <c r="P1991" s="2"/>
      <c r="Q1991" s="2"/>
      <c r="R1991" s="2"/>
      <c r="S1991" s="2"/>
      <c r="T1991" s="2"/>
      <c r="U1991" s="25"/>
      <c r="V1991" s="24"/>
      <c r="W1991" s="2"/>
      <c r="X1991" s="2"/>
      <c r="Y1991" s="2"/>
      <c r="Z1991" s="175"/>
      <c r="AA1991" s="24"/>
      <c r="AB1991" s="2"/>
      <c r="AC1991" s="25"/>
      <c r="AD1991" s="174"/>
      <c r="AE1991" s="25"/>
      <c r="AF1991" s="180">
        <v>100</v>
      </c>
    </row>
    <row r="1992" spans="1:32">
      <c r="A1992" s="134" t="str">
        <f t="shared" ref="A1992:A2055" si="31">C1992&amp;LOWER(LEFT(D1992,2))&amp;"_"&amp;IF(LEN(TRIM(LEFT(E1992,FIND(" ",E1992))))=3,"0"&amp;TRIM(LEFT(E1992,FIND(" ",E1992))),TRIM(LEFT(E1992,FIND(" ",E1992))))</f>
        <v>ELca_02.2</v>
      </c>
      <c r="C1992" s="177" t="s">
        <v>17</v>
      </c>
      <c r="D1992" s="178" t="s">
        <v>495</v>
      </c>
      <c r="E1992" s="178" t="s">
        <v>575</v>
      </c>
      <c r="F1992" s="178" t="s">
        <v>576</v>
      </c>
      <c r="G1992" s="178" t="s">
        <v>533</v>
      </c>
      <c r="H1992" s="177" t="s">
        <v>52</v>
      </c>
      <c r="I1992" s="179" t="s">
        <v>643</v>
      </c>
      <c r="J1992" s="59" t="s">
        <v>2405</v>
      </c>
      <c r="K1992" s="60" t="s">
        <v>2448</v>
      </c>
      <c r="L1992" s="174" t="s">
        <v>272</v>
      </c>
      <c r="M1992" s="2" t="s">
        <v>273</v>
      </c>
      <c r="N1992" s="175" t="s">
        <v>273</v>
      </c>
      <c r="O1992" s="24"/>
      <c r="P1992" s="2"/>
      <c r="Q1992" s="2"/>
      <c r="R1992" s="2"/>
      <c r="S1992" s="2"/>
      <c r="T1992" s="2"/>
      <c r="U1992" s="25"/>
      <c r="V1992" s="24"/>
      <c r="W1992" s="2"/>
      <c r="X1992" s="2"/>
      <c r="Y1992" s="2"/>
      <c r="Z1992" s="175"/>
      <c r="AA1992" s="24"/>
      <c r="AB1992" s="2"/>
      <c r="AC1992" s="25"/>
      <c r="AD1992" s="174"/>
      <c r="AE1992" s="25"/>
      <c r="AF1992" s="180">
        <v>100</v>
      </c>
    </row>
    <row r="1993" spans="1:32">
      <c r="A1993" s="134" t="str">
        <f t="shared" si="31"/>
        <v>ELca_02.2</v>
      </c>
      <c r="C1993" s="177" t="s">
        <v>17</v>
      </c>
      <c r="D1993" s="178" t="s">
        <v>495</v>
      </c>
      <c r="E1993" s="178" t="s">
        <v>575</v>
      </c>
      <c r="F1993" s="178" t="s">
        <v>576</v>
      </c>
      <c r="G1993" s="178" t="s">
        <v>533</v>
      </c>
      <c r="H1993" s="177" t="s">
        <v>52</v>
      </c>
      <c r="I1993" s="179" t="s">
        <v>643</v>
      </c>
      <c r="J1993" s="59" t="s">
        <v>360</v>
      </c>
      <c r="K1993" s="60" t="s">
        <v>2449</v>
      </c>
      <c r="L1993" s="174" t="s">
        <v>272</v>
      </c>
      <c r="M1993" s="2" t="s">
        <v>273</v>
      </c>
      <c r="N1993" s="175" t="s">
        <v>273</v>
      </c>
      <c r="O1993" s="24"/>
      <c r="P1993" s="2"/>
      <c r="Q1993" s="2"/>
      <c r="R1993" s="2"/>
      <c r="S1993" s="2"/>
      <c r="T1993" s="2"/>
      <c r="U1993" s="25"/>
      <c r="V1993" s="24"/>
      <c r="W1993" s="2"/>
      <c r="X1993" s="2"/>
      <c r="Y1993" s="2"/>
      <c r="Z1993" s="175"/>
      <c r="AA1993" s="24"/>
      <c r="AB1993" s="2"/>
      <c r="AC1993" s="25"/>
      <c r="AD1993" s="174"/>
      <c r="AE1993" s="25"/>
      <c r="AF1993" s="180">
        <v>100</v>
      </c>
    </row>
    <row r="1994" spans="1:32">
      <c r="A1994" s="134" t="str">
        <f t="shared" si="31"/>
        <v>ELca_02.3</v>
      </c>
      <c r="C1994" s="177" t="s">
        <v>17</v>
      </c>
      <c r="D1994" s="178" t="s">
        <v>495</v>
      </c>
      <c r="E1994" s="178" t="s">
        <v>577</v>
      </c>
      <c r="F1994" s="178" t="s">
        <v>578</v>
      </c>
      <c r="G1994" s="178" t="s">
        <v>533</v>
      </c>
      <c r="H1994" s="177" t="s">
        <v>52</v>
      </c>
      <c r="I1994" s="179" t="s">
        <v>643</v>
      </c>
      <c r="J1994" s="59" t="s">
        <v>2450</v>
      </c>
      <c r="K1994" s="60" t="s">
        <v>2451</v>
      </c>
      <c r="L1994" s="174" t="s">
        <v>272</v>
      </c>
      <c r="M1994" s="2" t="s">
        <v>273</v>
      </c>
      <c r="N1994" s="175" t="s">
        <v>273</v>
      </c>
      <c r="O1994" s="24"/>
      <c r="P1994" s="2"/>
      <c r="Q1994" s="2"/>
      <c r="R1994" s="2"/>
      <c r="S1994" s="2"/>
      <c r="T1994" s="2"/>
      <c r="U1994" s="25"/>
      <c r="V1994" s="24"/>
      <c r="W1994" s="2"/>
      <c r="X1994" s="2"/>
      <c r="Y1994" s="2"/>
      <c r="Z1994" s="175"/>
      <c r="AA1994" s="24"/>
      <c r="AB1994" s="2"/>
      <c r="AC1994" s="25"/>
      <c r="AD1994" s="174"/>
      <c r="AE1994" s="25"/>
      <c r="AF1994" s="180">
        <v>100</v>
      </c>
    </row>
    <row r="1995" spans="1:32">
      <c r="A1995" s="134" t="str">
        <f t="shared" si="31"/>
        <v>ELca_02.3</v>
      </c>
      <c r="C1995" s="177" t="s">
        <v>17</v>
      </c>
      <c r="D1995" s="178" t="s">
        <v>495</v>
      </c>
      <c r="E1995" s="178" t="s">
        <v>577</v>
      </c>
      <c r="F1995" s="178" t="s">
        <v>578</v>
      </c>
      <c r="G1995" s="178" t="s">
        <v>533</v>
      </c>
      <c r="H1995" s="177" t="s">
        <v>52</v>
      </c>
      <c r="I1995" s="179" t="s">
        <v>643</v>
      </c>
      <c r="J1995" s="59" t="s">
        <v>2407</v>
      </c>
      <c r="K1995" s="60" t="s">
        <v>2452</v>
      </c>
      <c r="L1995" s="174" t="s">
        <v>273</v>
      </c>
      <c r="M1995" s="2" t="s">
        <v>273</v>
      </c>
      <c r="N1995" s="175" t="s">
        <v>273</v>
      </c>
      <c r="O1995" s="24"/>
      <c r="P1995" s="2"/>
      <c r="Q1995" s="2"/>
      <c r="R1995" s="2"/>
      <c r="S1995" s="2"/>
      <c r="T1995" s="2"/>
      <c r="U1995" s="25"/>
      <c r="V1995" s="24"/>
      <c r="W1995" s="2"/>
      <c r="X1995" s="2"/>
      <c r="Y1995" s="2"/>
      <c r="Z1995" s="175"/>
      <c r="AA1995" s="24"/>
      <c r="AB1995" s="2"/>
      <c r="AC1995" s="25"/>
      <c r="AD1995" s="174"/>
      <c r="AE1995" s="25"/>
      <c r="AF1995" s="180">
        <v>100</v>
      </c>
    </row>
    <row r="1996" spans="1:32">
      <c r="A1996" s="134" t="str">
        <f t="shared" si="31"/>
        <v>ELca_02.3</v>
      </c>
      <c r="C1996" s="177" t="s">
        <v>17</v>
      </c>
      <c r="D1996" s="178" t="s">
        <v>495</v>
      </c>
      <c r="E1996" s="178" t="s">
        <v>577</v>
      </c>
      <c r="F1996" s="178" t="s">
        <v>578</v>
      </c>
      <c r="G1996" s="178" t="s">
        <v>533</v>
      </c>
      <c r="H1996" s="177" t="s">
        <v>52</v>
      </c>
      <c r="I1996" s="179" t="s">
        <v>643</v>
      </c>
      <c r="J1996" s="59" t="s">
        <v>2453</v>
      </c>
      <c r="K1996" s="60" t="s">
        <v>2454</v>
      </c>
      <c r="L1996" s="174" t="s">
        <v>272</v>
      </c>
      <c r="M1996" s="2" t="s">
        <v>272</v>
      </c>
      <c r="N1996" s="175" t="s">
        <v>272</v>
      </c>
      <c r="O1996" s="24"/>
      <c r="P1996" s="2"/>
      <c r="Q1996" s="2"/>
      <c r="R1996" s="2"/>
      <c r="S1996" s="2"/>
      <c r="T1996" s="2"/>
      <c r="U1996" s="25"/>
      <c r="V1996" s="24"/>
      <c r="W1996" s="2"/>
      <c r="X1996" s="2"/>
      <c r="Y1996" s="2"/>
      <c r="Z1996" s="175"/>
      <c r="AA1996" s="24"/>
      <c r="AB1996" s="2"/>
      <c r="AC1996" s="25"/>
      <c r="AD1996" s="174"/>
      <c r="AE1996" s="25"/>
      <c r="AF1996" s="180">
        <v>100</v>
      </c>
    </row>
    <row r="1997" spans="1:32">
      <c r="A1997" s="134" t="str">
        <f t="shared" si="31"/>
        <v>ELca_02.4</v>
      </c>
      <c r="C1997" s="177" t="s">
        <v>17</v>
      </c>
      <c r="D1997" s="178" t="s">
        <v>495</v>
      </c>
      <c r="E1997" s="178" t="s">
        <v>579</v>
      </c>
      <c r="F1997" s="178" t="s">
        <v>580</v>
      </c>
      <c r="G1997" s="178" t="s">
        <v>533</v>
      </c>
      <c r="H1997" s="177" t="s">
        <v>52</v>
      </c>
      <c r="I1997" s="179" t="s">
        <v>643</v>
      </c>
      <c r="J1997" s="59" t="s">
        <v>407</v>
      </c>
      <c r="K1997" s="60" t="s">
        <v>2455</v>
      </c>
      <c r="L1997" s="174" t="s">
        <v>272</v>
      </c>
      <c r="M1997" s="2" t="s">
        <v>273</v>
      </c>
      <c r="N1997" s="175" t="s">
        <v>273</v>
      </c>
      <c r="O1997" s="24"/>
      <c r="P1997" s="2"/>
      <c r="Q1997" s="2"/>
      <c r="R1997" s="2"/>
      <c r="S1997" s="2"/>
      <c r="T1997" s="2"/>
      <c r="U1997" s="25"/>
      <c r="V1997" s="24"/>
      <c r="W1997" s="2"/>
      <c r="X1997" s="2"/>
      <c r="Y1997" s="2"/>
      <c r="Z1997" s="175"/>
      <c r="AA1997" s="24"/>
      <c r="AB1997" s="2"/>
      <c r="AC1997" s="25"/>
      <c r="AD1997" s="174"/>
      <c r="AE1997" s="25"/>
      <c r="AF1997" s="180">
        <v>100</v>
      </c>
    </row>
    <row r="1998" spans="1:32">
      <c r="A1998" s="134" t="str">
        <f t="shared" si="31"/>
        <v>ELca_02.5</v>
      </c>
      <c r="C1998" s="177" t="s">
        <v>17</v>
      </c>
      <c r="D1998" s="178" t="s">
        <v>495</v>
      </c>
      <c r="E1998" s="178" t="s">
        <v>581</v>
      </c>
      <c r="F1998" s="178" t="s">
        <v>582</v>
      </c>
      <c r="G1998" s="178" t="s">
        <v>533</v>
      </c>
      <c r="H1998" s="177" t="s">
        <v>52</v>
      </c>
      <c r="I1998" s="179" t="s">
        <v>643</v>
      </c>
      <c r="J1998" s="59" t="s">
        <v>360</v>
      </c>
      <c r="K1998" s="60" t="s">
        <v>2456</v>
      </c>
      <c r="L1998" s="174" t="s">
        <v>272</v>
      </c>
      <c r="M1998" s="2" t="s">
        <v>273</v>
      </c>
      <c r="N1998" s="175" t="s">
        <v>273</v>
      </c>
      <c r="O1998" s="24"/>
      <c r="P1998" s="2"/>
      <c r="Q1998" s="2"/>
      <c r="R1998" s="2"/>
      <c r="S1998" s="2"/>
      <c r="T1998" s="2"/>
      <c r="U1998" s="25"/>
      <c r="V1998" s="24"/>
      <c r="W1998" s="2"/>
      <c r="X1998" s="2"/>
      <c r="Y1998" s="2"/>
      <c r="Z1998" s="175"/>
      <c r="AA1998" s="24"/>
      <c r="AB1998" s="2"/>
      <c r="AC1998" s="25"/>
      <c r="AD1998" s="174"/>
      <c r="AE1998" s="25"/>
      <c r="AF1998" s="180">
        <v>100</v>
      </c>
    </row>
    <row r="1999" spans="1:32">
      <c r="A1999" s="134" t="str">
        <f t="shared" si="31"/>
        <v>ELca_02.5</v>
      </c>
      <c r="C1999" s="177" t="s">
        <v>17</v>
      </c>
      <c r="D1999" s="178" t="s">
        <v>495</v>
      </c>
      <c r="E1999" s="178" t="s">
        <v>581</v>
      </c>
      <c r="F1999" s="178" t="s">
        <v>582</v>
      </c>
      <c r="G1999" s="178" t="s">
        <v>533</v>
      </c>
      <c r="H1999" s="177" t="s">
        <v>52</v>
      </c>
      <c r="I1999" s="179" t="s">
        <v>643</v>
      </c>
      <c r="J1999" s="59" t="s">
        <v>360</v>
      </c>
      <c r="K1999" s="60" t="s">
        <v>2457</v>
      </c>
      <c r="L1999" s="174" t="s">
        <v>272</v>
      </c>
      <c r="M1999" s="2" t="s">
        <v>273</v>
      </c>
      <c r="N1999" s="175" t="s">
        <v>273</v>
      </c>
      <c r="O1999" s="24"/>
      <c r="P1999" s="2"/>
      <c r="Q1999" s="2"/>
      <c r="R1999" s="2"/>
      <c r="S1999" s="2"/>
      <c r="T1999" s="2"/>
      <c r="U1999" s="25"/>
      <c r="V1999" s="24"/>
      <c r="W1999" s="2"/>
      <c r="X1999" s="2"/>
      <c r="Y1999" s="2"/>
      <c r="Z1999" s="175"/>
      <c r="AA1999" s="24"/>
      <c r="AB1999" s="2"/>
      <c r="AC1999" s="25"/>
      <c r="AD1999" s="174"/>
      <c r="AE1999" s="25"/>
      <c r="AF1999" s="180">
        <v>0</v>
      </c>
    </row>
    <row r="2000" spans="1:32">
      <c r="A2000" s="134" t="str">
        <f t="shared" si="31"/>
        <v>ELca_02.5</v>
      </c>
      <c r="C2000" s="177" t="s">
        <v>17</v>
      </c>
      <c r="D2000" s="178" t="s">
        <v>495</v>
      </c>
      <c r="E2000" s="178" t="s">
        <v>581</v>
      </c>
      <c r="F2000" s="178" t="s">
        <v>582</v>
      </c>
      <c r="G2000" s="178" t="s">
        <v>533</v>
      </c>
      <c r="H2000" s="177" t="s">
        <v>52</v>
      </c>
      <c r="I2000" s="179" t="s">
        <v>643</v>
      </c>
      <c r="J2000" s="59" t="s">
        <v>2425</v>
      </c>
      <c r="K2000" s="60" t="s">
        <v>2458</v>
      </c>
      <c r="L2000" s="174" t="s">
        <v>272</v>
      </c>
      <c r="M2000" s="2" t="s">
        <v>272</v>
      </c>
      <c r="N2000" s="175" t="s">
        <v>272</v>
      </c>
      <c r="O2000" s="24"/>
      <c r="P2000" s="2"/>
      <c r="Q2000" s="2"/>
      <c r="R2000" s="2"/>
      <c r="S2000" s="2"/>
      <c r="T2000" s="2"/>
      <c r="U2000" s="25"/>
      <c r="V2000" s="24"/>
      <c r="W2000" s="2"/>
      <c r="X2000" s="2"/>
      <c r="Y2000" s="2"/>
      <c r="Z2000" s="175"/>
      <c r="AA2000" s="24"/>
      <c r="AB2000" s="2"/>
      <c r="AC2000" s="25"/>
      <c r="AD2000" s="174"/>
      <c r="AE2000" s="25"/>
      <c r="AF2000" s="180">
        <v>100</v>
      </c>
    </row>
    <row r="2001" spans="1:32">
      <c r="A2001" s="134" t="str">
        <f t="shared" si="31"/>
        <v>ELca_02.6</v>
      </c>
      <c r="C2001" s="177" t="s">
        <v>17</v>
      </c>
      <c r="D2001" s="178" t="s">
        <v>495</v>
      </c>
      <c r="E2001" s="178" t="s">
        <v>583</v>
      </c>
      <c r="F2001" s="178" t="s">
        <v>584</v>
      </c>
      <c r="G2001" s="178" t="s">
        <v>540</v>
      </c>
      <c r="H2001" s="177" t="s">
        <v>52</v>
      </c>
      <c r="I2001" s="179" t="s">
        <v>643</v>
      </c>
      <c r="J2001" s="59" t="s">
        <v>47</v>
      </c>
      <c r="K2001" s="60" t="s">
        <v>47</v>
      </c>
      <c r="L2001" s="174" t="s">
        <v>272</v>
      </c>
      <c r="M2001" s="2" t="s">
        <v>272</v>
      </c>
      <c r="N2001" s="175" t="s">
        <v>272</v>
      </c>
      <c r="O2001" s="24" t="s">
        <v>272</v>
      </c>
      <c r="P2001" s="2" t="s">
        <v>272</v>
      </c>
      <c r="Q2001" s="2" t="s">
        <v>272</v>
      </c>
      <c r="R2001" s="2" t="s">
        <v>272</v>
      </c>
      <c r="S2001" s="2" t="s">
        <v>272</v>
      </c>
      <c r="T2001" s="2" t="s">
        <v>272</v>
      </c>
      <c r="U2001" s="25" t="s">
        <v>272</v>
      </c>
      <c r="V2001" s="24" t="s">
        <v>272</v>
      </c>
      <c r="W2001" s="2" t="s">
        <v>272</v>
      </c>
      <c r="X2001" s="2" t="s">
        <v>272</v>
      </c>
      <c r="Y2001" s="2" t="s">
        <v>272</v>
      </c>
      <c r="Z2001" s="175" t="s">
        <v>272</v>
      </c>
      <c r="AA2001" s="24" t="s">
        <v>272</v>
      </c>
      <c r="AB2001" s="2" t="s">
        <v>272</v>
      </c>
      <c r="AC2001" s="25" t="s">
        <v>272</v>
      </c>
      <c r="AD2001" s="174" t="s">
        <v>272</v>
      </c>
      <c r="AE2001" s="25" t="s">
        <v>272</v>
      </c>
      <c r="AF2001" s="180" t="s">
        <v>7</v>
      </c>
    </row>
    <row r="2002" spans="1:32">
      <c r="A2002" s="134" t="str">
        <f t="shared" si="31"/>
        <v>ELca_03.1</v>
      </c>
      <c r="C2002" s="177" t="s">
        <v>17</v>
      </c>
      <c r="D2002" s="178" t="s">
        <v>495</v>
      </c>
      <c r="E2002" s="178" t="s">
        <v>585</v>
      </c>
      <c r="F2002" s="178" t="s">
        <v>586</v>
      </c>
      <c r="G2002" s="178" t="s">
        <v>533</v>
      </c>
      <c r="H2002" s="177" t="s">
        <v>52</v>
      </c>
      <c r="I2002" s="179" t="s">
        <v>643</v>
      </c>
      <c r="J2002" s="59" t="s">
        <v>360</v>
      </c>
      <c r="K2002" s="60" t="s">
        <v>2459</v>
      </c>
      <c r="L2002" s="174" t="s">
        <v>272</v>
      </c>
      <c r="M2002" s="2" t="s">
        <v>273</v>
      </c>
      <c r="N2002" s="175" t="s">
        <v>273</v>
      </c>
      <c r="O2002" s="24"/>
      <c r="P2002" s="2"/>
      <c r="Q2002" s="2"/>
      <c r="R2002" s="2"/>
      <c r="S2002" s="2"/>
      <c r="T2002" s="2"/>
      <c r="U2002" s="25"/>
      <c r="V2002" s="24"/>
      <c r="W2002" s="2"/>
      <c r="X2002" s="2"/>
      <c r="Y2002" s="2"/>
      <c r="Z2002" s="175"/>
      <c r="AA2002" s="24"/>
      <c r="AB2002" s="2"/>
      <c r="AC2002" s="25"/>
      <c r="AD2002" s="174"/>
      <c r="AE2002" s="25"/>
      <c r="AF2002" s="180">
        <v>0</v>
      </c>
    </row>
    <row r="2003" spans="1:32">
      <c r="A2003" s="134" t="str">
        <f t="shared" si="31"/>
        <v>ELca_03.2</v>
      </c>
      <c r="C2003" s="177" t="s">
        <v>17</v>
      </c>
      <c r="D2003" s="178" t="s">
        <v>495</v>
      </c>
      <c r="E2003" s="178" t="s">
        <v>587</v>
      </c>
      <c r="F2003" s="178" t="s">
        <v>588</v>
      </c>
      <c r="G2003" s="178" t="s">
        <v>540</v>
      </c>
      <c r="H2003" s="177" t="s">
        <v>52</v>
      </c>
      <c r="I2003" s="179"/>
      <c r="J2003" s="59" t="s">
        <v>194</v>
      </c>
      <c r="K2003" s="60" t="s">
        <v>194</v>
      </c>
      <c r="L2003" s="174" t="s">
        <v>7</v>
      </c>
      <c r="M2003" s="2" t="s">
        <v>7</v>
      </c>
      <c r="N2003" s="175" t="s">
        <v>7</v>
      </c>
      <c r="O2003" s="24" t="s">
        <v>7</v>
      </c>
      <c r="P2003" s="2" t="s">
        <v>7</v>
      </c>
      <c r="Q2003" s="2" t="s">
        <v>7</v>
      </c>
      <c r="R2003" s="2" t="s">
        <v>7</v>
      </c>
      <c r="S2003" s="2" t="s">
        <v>7</v>
      </c>
      <c r="T2003" s="2" t="s">
        <v>7</v>
      </c>
      <c r="U2003" s="25" t="s">
        <v>7</v>
      </c>
      <c r="V2003" s="24" t="s">
        <v>7</v>
      </c>
      <c r="W2003" s="2" t="s">
        <v>7</v>
      </c>
      <c r="X2003" s="2" t="s">
        <v>7</v>
      </c>
      <c r="Y2003" s="2" t="s">
        <v>7</v>
      </c>
      <c r="Z2003" s="175" t="s">
        <v>7</v>
      </c>
      <c r="AA2003" s="24" t="s">
        <v>7</v>
      </c>
      <c r="AB2003" s="2" t="s">
        <v>7</v>
      </c>
      <c r="AC2003" s="25" t="s">
        <v>7</v>
      </c>
      <c r="AD2003" s="174" t="s">
        <v>7</v>
      </c>
      <c r="AE2003" s="25" t="s">
        <v>7</v>
      </c>
      <c r="AF2003" s="180" t="s">
        <v>7</v>
      </c>
    </row>
    <row r="2004" spans="1:32">
      <c r="A2004" s="134" t="str">
        <f t="shared" si="31"/>
        <v>ELca_03.3</v>
      </c>
      <c r="C2004" s="177" t="s">
        <v>17</v>
      </c>
      <c r="D2004" s="178" t="s">
        <v>495</v>
      </c>
      <c r="E2004" s="178" t="s">
        <v>589</v>
      </c>
      <c r="F2004" s="178" t="s">
        <v>590</v>
      </c>
      <c r="G2004" s="178" t="s">
        <v>540</v>
      </c>
      <c r="H2004" s="177" t="s">
        <v>52</v>
      </c>
      <c r="I2004" s="179"/>
      <c r="J2004" s="59" t="s">
        <v>194</v>
      </c>
      <c r="K2004" s="60" t="s">
        <v>194</v>
      </c>
      <c r="L2004" s="174" t="s">
        <v>7</v>
      </c>
      <c r="M2004" s="2" t="s">
        <v>7</v>
      </c>
      <c r="N2004" s="175" t="s">
        <v>7</v>
      </c>
      <c r="O2004" s="24" t="s">
        <v>7</v>
      </c>
      <c r="P2004" s="2" t="s">
        <v>7</v>
      </c>
      <c r="Q2004" s="2" t="s">
        <v>7</v>
      </c>
      <c r="R2004" s="2" t="s">
        <v>7</v>
      </c>
      <c r="S2004" s="2" t="s">
        <v>7</v>
      </c>
      <c r="T2004" s="2" t="s">
        <v>7</v>
      </c>
      <c r="U2004" s="25" t="s">
        <v>7</v>
      </c>
      <c r="V2004" s="24" t="s">
        <v>7</v>
      </c>
      <c r="W2004" s="2" t="s">
        <v>7</v>
      </c>
      <c r="X2004" s="2" t="s">
        <v>7</v>
      </c>
      <c r="Y2004" s="2" t="s">
        <v>7</v>
      </c>
      <c r="Z2004" s="175" t="s">
        <v>7</v>
      </c>
      <c r="AA2004" s="24" t="s">
        <v>7</v>
      </c>
      <c r="AB2004" s="2" t="s">
        <v>7</v>
      </c>
      <c r="AC2004" s="25" t="s">
        <v>7</v>
      </c>
      <c r="AD2004" s="174" t="s">
        <v>7</v>
      </c>
      <c r="AE2004" s="25" t="s">
        <v>7</v>
      </c>
      <c r="AF2004" s="180" t="s">
        <v>7</v>
      </c>
    </row>
    <row r="2005" spans="1:32">
      <c r="A2005" s="134" t="str">
        <f t="shared" si="31"/>
        <v>ELca_04.1</v>
      </c>
      <c r="C2005" s="177" t="s">
        <v>17</v>
      </c>
      <c r="D2005" s="178" t="s">
        <v>495</v>
      </c>
      <c r="E2005" s="178" t="s">
        <v>591</v>
      </c>
      <c r="F2005" s="178" t="s">
        <v>592</v>
      </c>
      <c r="G2005" s="178" t="s">
        <v>533</v>
      </c>
      <c r="H2005" s="177" t="s">
        <v>52</v>
      </c>
      <c r="I2005" s="179" t="s">
        <v>643</v>
      </c>
      <c r="J2005" s="59" t="s">
        <v>2405</v>
      </c>
      <c r="K2005" s="60" t="s">
        <v>2460</v>
      </c>
      <c r="L2005" s="174" t="s">
        <v>272</v>
      </c>
      <c r="M2005" s="2" t="s">
        <v>272</v>
      </c>
      <c r="N2005" s="175" t="s">
        <v>273</v>
      </c>
      <c r="O2005" s="24"/>
      <c r="P2005" s="2"/>
      <c r="Q2005" s="2"/>
      <c r="R2005" s="2"/>
      <c r="S2005" s="2"/>
      <c r="T2005" s="2"/>
      <c r="U2005" s="25"/>
      <c r="V2005" s="24"/>
      <c r="W2005" s="2"/>
      <c r="X2005" s="2"/>
      <c r="Y2005" s="2"/>
      <c r="Z2005" s="175"/>
      <c r="AA2005" s="24"/>
      <c r="AB2005" s="2"/>
      <c r="AC2005" s="25"/>
      <c r="AD2005" s="174"/>
      <c r="AE2005" s="25"/>
      <c r="AF2005" s="180">
        <v>100</v>
      </c>
    </row>
    <row r="2006" spans="1:32">
      <c r="A2006" s="134" t="str">
        <f t="shared" si="31"/>
        <v>ELca_04.1</v>
      </c>
      <c r="C2006" s="177" t="s">
        <v>17</v>
      </c>
      <c r="D2006" s="178" t="s">
        <v>495</v>
      </c>
      <c r="E2006" s="178" t="s">
        <v>591</v>
      </c>
      <c r="F2006" s="178" t="s">
        <v>592</v>
      </c>
      <c r="G2006" s="178" t="s">
        <v>533</v>
      </c>
      <c r="H2006" s="177" t="s">
        <v>52</v>
      </c>
      <c r="I2006" s="179" t="s">
        <v>643</v>
      </c>
      <c r="J2006" s="59" t="s">
        <v>360</v>
      </c>
      <c r="K2006" s="60" t="s">
        <v>2461</v>
      </c>
      <c r="L2006" s="174" t="s">
        <v>272</v>
      </c>
      <c r="M2006" s="2" t="s">
        <v>273</v>
      </c>
      <c r="N2006" s="175" t="s">
        <v>273</v>
      </c>
      <c r="O2006" s="24"/>
      <c r="P2006" s="2"/>
      <c r="Q2006" s="2"/>
      <c r="R2006" s="2"/>
      <c r="S2006" s="2"/>
      <c r="T2006" s="2"/>
      <c r="U2006" s="25"/>
      <c r="V2006" s="24"/>
      <c r="W2006" s="2"/>
      <c r="X2006" s="2"/>
      <c r="Y2006" s="2"/>
      <c r="Z2006" s="175"/>
      <c r="AA2006" s="24"/>
      <c r="AB2006" s="2"/>
      <c r="AC2006" s="25"/>
      <c r="AD2006" s="174"/>
      <c r="AE2006" s="25"/>
      <c r="AF2006" s="180">
        <v>100</v>
      </c>
    </row>
    <row r="2007" spans="1:32">
      <c r="A2007" s="134" t="str">
        <f t="shared" si="31"/>
        <v>ELca_04.2</v>
      </c>
      <c r="C2007" s="177" t="s">
        <v>17</v>
      </c>
      <c r="D2007" s="178" t="s">
        <v>495</v>
      </c>
      <c r="E2007" s="178" t="s">
        <v>593</v>
      </c>
      <c r="F2007" s="178" t="s">
        <v>594</v>
      </c>
      <c r="G2007" s="178" t="s">
        <v>540</v>
      </c>
      <c r="H2007" s="177" t="s">
        <v>52</v>
      </c>
      <c r="I2007" s="179"/>
      <c r="J2007" s="59" t="s">
        <v>194</v>
      </c>
      <c r="K2007" s="60" t="s">
        <v>194</v>
      </c>
      <c r="L2007" s="174" t="s">
        <v>7</v>
      </c>
      <c r="M2007" s="2" t="s">
        <v>7</v>
      </c>
      <c r="N2007" s="175" t="s">
        <v>7</v>
      </c>
      <c r="O2007" s="24" t="s">
        <v>7</v>
      </c>
      <c r="P2007" s="2" t="s">
        <v>7</v>
      </c>
      <c r="Q2007" s="2" t="s">
        <v>7</v>
      </c>
      <c r="R2007" s="2" t="s">
        <v>7</v>
      </c>
      <c r="S2007" s="2" t="s">
        <v>7</v>
      </c>
      <c r="T2007" s="2" t="s">
        <v>7</v>
      </c>
      <c r="U2007" s="25" t="s">
        <v>7</v>
      </c>
      <c r="V2007" s="24" t="s">
        <v>7</v>
      </c>
      <c r="W2007" s="2" t="s">
        <v>7</v>
      </c>
      <c r="X2007" s="2" t="s">
        <v>7</v>
      </c>
      <c r="Y2007" s="2" t="s">
        <v>7</v>
      </c>
      <c r="Z2007" s="175" t="s">
        <v>7</v>
      </c>
      <c r="AA2007" s="24" t="s">
        <v>7</v>
      </c>
      <c r="AB2007" s="2" t="s">
        <v>7</v>
      </c>
      <c r="AC2007" s="25" t="s">
        <v>7</v>
      </c>
      <c r="AD2007" s="174" t="s">
        <v>7</v>
      </c>
      <c r="AE2007" s="25" t="s">
        <v>7</v>
      </c>
      <c r="AF2007" s="180" t="s">
        <v>7</v>
      </c>
    </row>
    <row r="2008" spans="1:32">
      <c r="A2008" s="134" t="str">
        <f t="shared" si="31"/>
        <v>ELca_04.3</v>
      </c>
      <c r="C2008" s="177" t="s">
        <v>17</v>
      </c>
      <c r="D2008" s="178" t="s">
        <v>495</v>
      </c>
      <c r="E2008" s="178" t="s">
        <v>595</v>
      </c>
      <c r="F2008" s="178" t="s">
        <v>596</v>
      </c>
      <c r="G2008" s="178" t="s">
        <v>540</v>
      </c>
      <c r="H2008" s="177" t="s">
        <v>52</v>
      </c>
      <c r="I2008" s="179" t="s">
        <v>643</v>
      </c>
      <c r="J2008" s="59" t="s">
        <v>2405</v>
      </c>
      <c r="K2008" s="60" t="s">
        <v>2462</v>
      </c>
      <c r="L2008" s="174" t="s">
        <v>272</v>
      </c>
      <c r="M2008" s="2" t="s">
        <v>272</v>
      </c>
      <c r="N2008" s="175" t="s">
        <v>272</v>
      </c>
      <c r="O2008" s="24" t="s">
        <v>272</v>
      </c>
      <c r="P2008" s="2" t="s">
        <v>272</v>
      </c>
      <c r="Q2008" s="2" t="s">
        <v>272</v>
      </c>
      <c r="R2008" s="2" t="s">
        <v>273</v>
      </c>
      <c r="S2008" s="2" t="s">
        <v>273</v>
      </c>
      <c r="T2008" s="2" t="s">
        <v>272</v>
      </c>
      <c r="U2008" s="25" t="s">
        <v>273</v>
      </c>
      <c r="V2008" s="24" t="s">
        <v>272</v>
      </c>
      <c r="W2008" s="2" t="s">
        <v>272</v>
      </c>
      <c r="X2008" s="2" t="s">
        <v>272</v>
      </c>
      <c r="Y2008" s="2" t="s">
        <v>272</v>
      </c>
      <c r="Z2008" s="175" t="s">
        <v>272</v>
      </c>
      <c r="AA2008" s="24" t="s">
        <v>273</v>
      </c>
      <c r="AB2008" s="2" t="s">
        <v>273</v>
      </c>
      <c r="AC2008" s="25" t="s">
        <v>273</v>
      </c>
      <c r="AD2008" s="174" t="s">
        <v>272</v>
      </c>
      <c r="AE2008" s="25" t="s">
        <v>272</v>
      </c>
      <c r="AF2008" s="180">
        <v>100</v>
      </c>
    </row>
    <row r="2009" spans="1:32">
      <c r="A2009" s="134" t="str">
        <f t="shared" si="31"/>
        <v>ELca_04.3</v>
      </c>
      <c r="C2009" s="177" t="s">
        <v>17</v>
      </c>
      <c r="D2009" s="178" t="s">
        <v>495</v>
      </c>
      <c r="E2009" s="178" t="s">
        <v>595</v>
      </c>
      <c r="F2009" s="178" t="s">
        <v>596</v>
      </c>
      <c r="G2009" s="178" t="s">
        <v>540</v>
      </c>
      <c r="H2009" s="177" t="s">
        <v>52</v>
      </c>
      <c r="I2009" s="179" t="s">
        <v>643</v>
      </c>
      <c r="J2009" s="59" t="s">
        <v>2423</v>
      </c>
      <c r="K2009" s="60" t="s">
        <v>2463</v>
      </c>
      <c r="L2009" s="174" t="s">
        <v>272</v>
      </c>
      <c r="M2009" s="2" t="s">
        <v>272</v>
      </c>
      <c r="N2009" s="175" t="s">
        <v>272</v>
      </c>
      <c r="O2009" s="24" t="s">
        <v>272</v>
      </c>
      <c r="P2009" s="2" t="s">
        <v>273</v>
      </c>
      <c r="Q2009" s="2" t="s">
        <v>272</v>
      </c>
      <c r="R2009" s="2" t="s">
        <v>273</v>
      </c>
      <c r="S2009" s="2" t="s">
        <v>272</v>
      </c>
      <c r="T2009" s="2" t="s">
        <v>272</v>
      </c>
      <c r="U2009" s="25" t="s">
        <v>273</v>
      </c>
      <c r="V2009" s="24" t="s">
        <v>272</v>
      </c>
      <c r="W2009" s="2" t="s">
        <v>273</v>
      </c>
      <c r="X2009" s="2" t="s">
        <v>273</v>
      </c>
      <c r="Y2009" s="2" t="s">
        <v>273</v>
      </c>
      <c r="Z2009" s="175" t="s">
        <v>273</v>
      </c>
      <c r="AA2009" s="24" t="s">
        <v>272</v>
      </c>
      <c r="AB2009" s="2" t="s">
        <v>272</v>
      </c>
      <c r="AC2009" s="25" t="s">
        <v>273</v>
      </c>
      <c r="AD2009" s="174" t="s">
        <v>272</v>
      </c>
      <c r="AE2009" s="25" t="s">
        <v>272</v>
      </c>
      <c r="AF2009" s="180">
        <v>0</v>
      </c>
    </row>
    <row r="2010" spans="1:32">
      <c r="A2010" s="134" t="str">
        <f t="shared" si="31"/>
        <v>ELca_05.1</v>
      </c>
      <c r="C2010" s="177" t="s">
        <v>17</v>
      </c>
      <c r="D2010" s="178" t="s">
        <v>495</v>
      </c>
      <c r="E2010" s="178" t="s">
        <v>597</v>
      </c>
      <c r="F2010" s="178" t="s">
        <v>598</v>
      </c>
      <c r="G2010" s="178" t="s">
        <v>533</v>
      </c>
      <c r="H2010" s="177" t="s">
        <v>52</v>
      </c>
      <c r="I2010" s="179" t="s">
        <v>643</v>
      </c>
      <c r="J2010" s="59" t="s">
        <v>2425</v>
      </c>
      <c r="K2010" s="60" t="s">
        <v>2464</v>
      </c>
      <c r="L2010" s="174" t="s">
        <v>272</v>
      </c>
      <c r="M2010" s="2" t="s">
        <v>273</v>
      </c>
      <c r="N2010" s="175" t="s">
        <v>272</v>
      </c>
      <c r="O2010" s="24"/>
      <c r="P2010" s="2"/>
      <c r="Q2010" s="2"/>
      <c r="R2010" s="2"/>
      <c r="S2010" s="2"/>
      <c r="T2010" s="2"/>
      <c r="U2010" s="25"/>
      <c r="V2010" s="24"/>
      <c r="W2010" s="2"/>
      <c r="X2010" s="2"/>
      <c r="Y2010" s="2"/>
      <c r="Z2010" s="175"/>
      <c r="AA2010" s="24"/>
      <c r="AB2010" s="2"/>
      <c r="AC2010" s="25"/>
      <c r="AD2010" s="174"/>
      <c r="AE2010" s="25"/>
      <c r="AF2010" s="180">
        <v>0</v>
      </c>
    </row>
    <row r="2011" spans="1:32">
      <c r="A2011" s="134" t="str">
        <f t="shared" si="31"/>
        <v>ELca_05.1</v>
      </c>
      <c r="C2011" s="177" t="s">
        <v>17</v>
      </c>
      <c r="D2011" s="178" t="s">
        <v>495</v>
      </c>
      <c r="E2011" s="178" t="s">
        <v>597</v>
      </c>
      <c r="F2011" s="178" t="s">
        <v>598</v>
      </c>
      <c r="G2011" s="178" t="s">
        <v>533</v>
      </c>
      <c r="H2011" s="177" t="s">
        <v>52</v>
      </c>
      <c r="I2011" s="179" t="s">
        <v>643</v>
      </c>
      <c r="J2011" s="59" t="s">
        <v>2425</v>
      </c>
      <c r="K2011" s="60" t="s">
        <v>2465</v>
      </c>
      <c r="L2011" s="174" t="s">
        <v>272</v>
      </c>
      <c r="M2011" s="2" t="s">
        <v>273</v>
      </c>
      <c r="N2011" s="175" t="s">
        <v>272</v>
      </c>
      <c r="O2011" s="24"/>
      <c r="P2011" s="2"/>
      <c r="Q2011" s="2"/>
      <c r="R2011" s="2"/>
      <c r="S2011" s="2"/>
      <c r="T2011" s="2"/>
      <c r="U2011" s="25"/>
      <c r="V2011" s="24"/>
      <c r="W2011" s="2"/>
      <c r="X2011" s="2"/>
      <c r="Y2011" s="2"/>
      <c r="Z2011" s="175"/>
      <c r="AA2011" s="24"/>
      <c r="AB2011" s="2"/>
      <c r="AC2011" s="25"/>
      <c r="AD2011" s="174"/>
      <c r="AE2011" s="25"/>
      <c r="AF2011" s="180">
        <v>100</v>
      </c>
    </row>
    <row r="2012" spans="1:32">
      <c r="A2012" s="134" t="str">
        <f t="shared" si="31"/>
        <v>ELca_05.2</v>
      </c>
      <c r="C2012" s="177" t="s">
        <v>17</v>
      </c>
      <c r="D2012" s="178" t="s">
        <v>495</v>
      </c>
      <c r="E2012" s="178" t="s">
        <v>599</v>
      </c>
      <c r="F2012" s="178" t="s">
        <v>600</v>
      </c>
      <c r="G2012" s="178" t="s">
        <v>540</v>
      </c>
      <c r="H2012" s="177" t="s">
        <v>52</v>
      </c>
      <c r="I2012" s="179" t="s">
        <v>643</v>
      </c>
      <c r="J2012" s="59" t="s">
        <v>2405</v>
      </c>
      <c r="K2012" s="60" t="s">
        <v>2466</v>
      </c>
      <c r="L2012" s="174" t="s">
        <v>272</v>
      </c>
      <c r="M2012" s="2" t="s">
        <v>273</v>
      </c>
      <c r="N2012" s="175" t="s">
        <v>273</v>
      </c>
      <c r="O2012" s="24" t="s">
        <v>672</v>
      </c>
      <c r="P2012" s="2" t="s">
        <v>273</v>
      </c>
      <c r="Q2012" s="2" t="s">
        <v>273</v>
      </c>
      <c r="R2012" s="2" t="s">
        <v>273</v>
      </c>
      <c r="S2012" s="2" t="s">
        <v>273</v>
      </c>
      <c r="T2012" s="2" t="s">
        <v>273</v>
      </c>
      <c r="U2012" s="25" t="s">
        <v>273</v>
      </c>
      <c r="V2012" s="24" t="s">
        <v>272</v>
      </c>
      <c r="W2012" s="2" t="s">
        <v>273</v>
      </c>
      <c r="X2012" s="2" t="s">
        <v>273</v>
      </c>
      <c r="Y2012" s="2" t="s">
        <v>273</v>
      </c>
      <c r="Z2012" s="175" t="s">
        <v>273</v>
      </c>
      <c r="AA2012" s="24" t="s">
        <v>272</v>
      </c>
      <c r="AB2012" s="2" t="s">
        <v>273</v>
      </c>
      <c r="AC2012" s="25" t="s">
        <v>273</v>
      </c>
      <c r="AD2012" s="174" t="s">
        <v>272</v>
      </c>
      <c r="AE2012" s="25" t="s">
        <v>273</v>
      </c>
      <c r="AF2012" s="180">
        <v>100</v>
      </c>
    </row>
    <row r="2013" spans="1:32">
      <c r="A2013" s="134" t="str">
        <f t="shared" si="31"/>
        <v>ELca_05.2</v>
      </c>
      <c r="C2013" s="177" t="s">
        <v>17</v>
      </c>
      <c r="D2013" s="178" t="s">
        <v>495</v>
      </c>
      <c r="E2013" s="178" t="s">
        <v>599</v>
      </c>
      <c r="F2013" s="178" t="s">
        <v>600</v>
      </c>
      <c r="G2013" s="178" t="s">
        <v>540</v>
      </c>
      <c r="H2013" s="177" t="s">
        <v>52</v>
      </c>
      <c r="I2013" s="179" t="s">
        <v>643</v>
      </c>
      <c r="J2013" s="59" t="s">
        <v>2425</v>
      </c>
      <c r="K2013" s="60" t="s">
        <v>2467</v>
      </c>
      <c r="L2013" s="174" t="s">
        <v>272</v>
      </c>
      <c r="M2013" s="2" t="s">
        <v>272</v>
      </c>
      <c r="N2013" s="175" t="s">
        <v>272</v>
      </c>
      <c r="O2013" s="24" t="s">
        <v>273</v>
      </c>
      <c r="P2013" s="2" t="s">
        <v>273</v>
      </c>
      <c r="Q2013" s="2" t="s">
        <v>272</v>
      </c>
      <c r="R2013" s="2" t="s">
        <v>273</v>
      </c>
      <c r="S2013" s="2" t="s">
        <v>272</v>
      </c>
      <c r="T2013" s="2" t="s">
        <v>272</v>
      </c>
      <c r="U2013" s="25" t="s">
        <v>273</v>
      </c>
      <c r="V2013" s="24" t="s">
        <v>272</v>
      </c>
      <c r="W2013" s="2" t="s">
        <v>272</v>
      </c>
      <c r="X2013" s="2" t="s">
        <v>272</v>
      </c>
      <c r="Y2013" s="2" t="s">
        <v>273</v>
      </c>
      <c r="Z2013" s="175" t="s">
        <v>273</v>
      </c>
      <c r="AA2013" s="24" t="s">
        <v>272</v>
      </c>
      <c r="AB2013" s="2" t="s">
        <v>273</v>
      </c>
      <c r="AC2013" s="25" t="s">
        <v>273</v>
      </c>
      <c r="AD2013" s="174" t="s">
        <v>272</v>
      </c>
      <c r="AE2013" s="25" t="s">
        <v>272</v>
      </c>
      <c r="AF2013" s="180">
        <v>100</v>
      </c>
    </row>
    <row r="2014" spans="1:32">
      <c r="A2014" s="134" t="str">
        <f t="shared" si="31"/>
        <v>ELca_05.3</v>
      </c>
      <c r="C2014" s="177" t="s">
        <v>17</v>
      </c>
      <c r="D2014" s="178" t="s">
        <v>495</v>
      </c>
      <c r="E2014" s="178" t="s">
        <v>601</v>
      </c>
      <c r="F2014" s="178" t="s">
        <v>602</v>
      </c>
      <c r="G2014" s="178" t="s">
        <v>533</v>
      </c>
      <c r="H2014" s="177" t="s">
        <v>52</v>
      </c>
      <c r="I2014" s="179" t="s">
        <v>643</v>
      </c>
      <c r="J2014" s="59" t="s">
        <v>2425</v>
      </c>
      <c r="K2014" s="60" t="s">
        <v>2468</v>
      </c>
      <c r="L2014" s="174" t="s">
        <v>272</v>
      </c>
      <c r="M2014" s="2" t="s">
        <v>273</v>
      </c>
      <c r="N2014" s="175" t="s">
        <v>273</v>
      </c>
      <c r="O2014" s="24"/>
      <c r="P2014" s="2"/>
      <c r="Q2014" s="2"/>
      <c r="R2014" s="2"/>
      <c r="S2014" s="2"/>
      <c r="T2014" s="2"/>
      <c r="U2014" s="25"/>
      <c r="V2014" s="24"/>
      <c r="W2014" s="2"/>
      <c r="X2014" s="2"/>
      <c r="Y2014" s="2"/>
      <c r="Z2014" s="175"/>
      <c r="AA2014" s="24"/>
      <c r="AB2014" s="2"/>
      <c r="AC2014" s="25"/>
      <c r="AD2014" s="174"/>
      <c r="AE2014" s="25"/>
      <c r="AF2014" s="180">
        <v>100</v>
      </c>
    </row>
    <row r="2015" spans="1:32">
      <c r="A2015" s="134" t="str">
        <f t="shared" si="31"/>
        <v>ELfa_01.1</v>
      </c>
      <c r="C2015" s="177" t="s">
        <v>17</v>
      </c>
      <c r="D2015" s="178" t="s">
        <v>2</v>
      </c>
      <c r="E2015" s="178" t="s">
        <v>603</v>
      </c>
      <c r="F2015" s="178" t="s">
        <v>604</v>
      </c>
      <c r="G2015" s="178" t="s">
        <v>533</v>
      </c>
      <c r="H2015" s="177" t="s">
        <v>52</v>
      </c>
      <c r="I2015" s="179" t="s">
        <v>643</v>
      </c>
      <c r="J2015" s="59" t="s">
        <v>288</v>
      </c>
      <c r="K2015" s="60" t="s">
        <v>2469</v>
      </c>
      <c r="L2015" s="174" t="s">
        <v>272</v>
      </c>
      <c r="M2015" s="2" t="s">
        <v>272</v>
      </c>
      <c r="N2015" s="175" t="s">
        <v>272</v>
      </c>
      <c r="O2015" s="24"/>
      <c r="P2015" s="2"/>
      <c r="Q2015" s="2"/>
      <c r="R2015" s="2"/>
      <c r="S2015" s="2"/>
      <c r="T2015" s="2"/>
      <c r="U2015" s="25"/>
      <c r="V2015" s="24"/>
      <c r="W2015" s="2"/>
      <c r="X2015" s="2"/>
      <c r="Y2015" s="2"/>
      <c r="Z2015" s="175"/>
      <c r="AA2015" s="24"/>
      <c r="AB2015" s="2"/>
      <c r="AC2015" s="25"/>
      <c r="AD2015" s="174"/>
      <c r="AE2015" s="25"/>
      <c r="AF2015" s="180">
        <v>100</v>
      </c>
    </row>
    <row r="2016" spans="1:32">
      <c r="A2016" s="134" t="str">
        <f t="shared" si="31"/>
        <v>ELfa_01.1</v>
      </c>
      <c r="C2016" s="177" t="s">
        <v>17</v>
      </c>
      <c r="D2016" s="178" t="s">
        <v>2</v>
      </c>
      <c r="E2016" s="178" t="s">
        <v>603</v>
      </c>
      <c r="F2016" s="178" t="s">
        <v>604</v>
      </c>
      <c r="G2016" s="178" t="s">
        <v>533</v>
      </c>
      <c r="H2016" s="177" t="s">
        <v>52</v>
      </c>
      <c r="I2016" s="179" t="s">
        <v>643</v>
      </c>
      <c r="J2016" s="59" t="s">
        <v>288</v>
      </c>
      <c r="K2016" s="60" t="s">
        <v>2470</v>
      </c>
      <c r="L2016" s="174" t="s">
        <v>272</v>
      </c>
      <c r="M2016" s="2" t="s">
        <v>272</v>
      </c>
      <c r="N2016" s="175" t="s">
        <v>272</v>
      </c>
      <c r="O2016" s="24"/>
      <c r="P2016" s="2"/>
      <c r="Q2016" s="2"/>
      <c r="R2016" s="2"/>
      <c r="S2016" s="2"/>
      <c r="T2016" s="2"/>
      <c r="U2016" s="25"/>
      <c r="V2016" s="24"/>
      <c r="W2016" s="2"/>
      <c r="X2016" s="2"/>
      <c r="Y2016" s="2"/>
      <c r="Z2016" s="175"/>
      <c r="AA2016" s="24"/>
      <c r="AB2016" s="2"/>
      <c r="AC2016" s="25"/>
      <c r="AD2016" s="174"/>
      <c r="AE2016" s="25"/>
      <c r="AF2016" s="180">
        <v>100</v>
      </c>
    </row>
    <row r="2017" spans="1:32">
      <c r="A2017" s="134" t="str">
        <f t="shared" si="31"/>
        <v>ELfa_01.2</v>
      </c>
      <c r="C2017" s="177" t="s">
        <v>17</v>
      </c>
      <c r="D2017" s="178" t="s">
        <v>2</v>
      </c>
      <c r="E2017" s="178" t="s">
        <v>605</v>
      </c>
      <c r="F2017" s="178" t="s">
        <v>606</v>
      </c>
      <c r="G2017" s="178" t="s">
        <v>540</v>
      </c>
      <c r="H2017" s="177" t="s">
        <v>52</v>
      </c>
      <c r="I2017" s="179" t="s">
        <v>53</v>
      </c>
      <c r="J2017" s="59" t="s">
        <v>194</v>
      </c>
      <c r="K2017" s="60" t="s">
        <v>194</v>
      </c>
      <c r="L2017" s="174" t="s">
        <v>7</v>
      </c>
      <c r="M2017" s="2" t="s">
        <v>7</v>
      </c>
      <c r="N2017" s="175" t="s">
        <v>7</v>
      </c>
      <c r="O2017" s="24" t="s">
        <v>7</v>
      </c>
      <c r="P2017" s="2" t="s">
        <v>7</v>
      </c>
      <c r="Q2017" s="2" t="s">
        <v>7</v>
      </c>
      <c r="R2017" s="2" t="s">
        <v>7</v>
      </c>
      <c r="S2017" s="2" t="s">
        <v>7</v>
      </c>
      <c r="T2017" s="2" t="s">
        <v>7</v>
      </c>
      <c r="U2017" s="25" t="s">
        <v>7</v>
      </c>
      <c r="V2017" s="24" t="s">
        <v>7</v>
      </c>
      <c r="W2017" s="2" t="s">
        <v>7</v>
      </c>
      <c r="X2017" s="2" t="s">
        <v>7</v>
      </c>
      <c r="Y2017" s="2" t="s">
        <v>7</v>
      </c>
      <c r="Z2017" s="175" t="s">
        <v>7</v>
      </c>
      <c r="AA2017" s="24" t="s">
        <v>7</v>
      </c>
      <c r="AB2017" s="2" t="s">
        <v>7</v>
      </c>
      <c r="AC2017" s="25" t="s">
        <v>7</v>
      </c>
      <c r="AD2017" s="174" t="s">
        <v>7</v>
      </c>
      <c r="AE2017" s="25" t="s">
        <v>7</v>
      </c>
      <c r="AF2017" s="180" t="s">
        <v>7</v>
      </c>
    </row>
    <row r="2018" spans="1:32">
      <c r="A2018" s="134" t="str">
        <f t="shared" si="31"/>
        <v>ELfa_01.3</v>
      </c>
      <c r="C2018" s="177" t="s">
        <v>17</v>
      </c>
      <c r="D2018" s="178" t="s">
        <v>2</v>
      </c>
      <c r="E2018" s="178" t="s">
        <v>607</v>
      </c>
      <c r="F2018" s="178" t="s">
        <v>608</v>
      </c>
      <c r="G2018" s="178" t="s">
        <v>540</v>
      </c>
      <c r="H2018" s="177" t="s">
        <v>52</v>
      </c>
      <c r="I2018" s="179" t="s">
        <v>643</v>
      </c>
      <c r="J2018" s="59" t="s">
        <v>288</v>
      </c>
      <c r="K2018" s="60" t="s">
        <v>2471</v>
      </c>
      <c r="L2018" s="174" t="s">
        <v>272</v>
      </c>
      <c r="M2018" s="2" t="s">
        <v>273</v>
      </c>
      <c r="N2018" s="175" t="s">
        <v>273</v>
      </c>
      <c r="O2018" s="24" t="s">
        <v>672</v>
      </c>
      <c r="P2018" s="2" t="s">
        <v>273</v>
      </c>
      <c r="Q2018" s="2" t="s">
        <v>273</v>
      </c>
      <c r="R2018" s="2" t="s">
        <v>273</v>
      </c>
      <c r="S2018" s="2" t="s">
        <v>273</v>
      </c>
      <c r="T2018" s="2" t="s">
        <v>273</v>
      </c>
      <c r="U2018" s="25" t="s">
        <v>273</v>
      </c>
      <c r="V2018" s="24" t="s">
        <v>272</v>
      </c>
      <c r="W2018" s="2" t="s">
        <v>273</v>
      </c>
      <c r="X2018" s="2" t="s">
        <v>273</v>
      </c>
      <c r="Y2018" s="2" t="s">
        <v>273</v>
      </c>
      <c r="Z2018" s="175" t="s">
        <v>273</v>
      </c>
      <c r="AA2018" s="24" t="s">
        <v>273</v>
      </c>
      <c r="AB2018" s="2" t="s">
        <v>273</v>
      </c>
      <c r="AC2018" s="25" t="s">
        <v>273</v>
      </c>
      <c r="AD2018" s="174" t="s">
        <v>272</v>
      </c>
      <c r="AE2018" s="25" t="s">
        <v>273</v>
      </c>
      <c r="AF2018" s="180">
        <v>100</v>
      </c>
    </row>
    <row r="2019" spans="1:32">
      <c r="A2019" s="134" t="str">
        <f t="shared" si="31"/>
        <v>ELfa_01.4</v>
      </c>
      <c r="C2019" s="177" t="s">
        <v>17</v>
      </c>
      <c r="D2019" s="178" t="s">
        <v>2</v>
      </c>
      <c r="E2019" s="178" t="s">
        <v>609</v>
      </c>
      <c r="F2019" s="178" t="s">
        <v>610</v>
      </c>
      <c r="G2019" s="178" t="s">
        <v>540</v>
      </c>
      <c r="H2019" s="177" t="s">
        <v>52</v>
      </c>
      <c r="I2019" s="179" t="s">
        <v>643</v>
      </c>
      <c r="J2019" s="59" t="s">
        <v>2405</v>
      </c>
      <c r="K2019" s="60" t="s">
        <v>2472</v>
      </c>
      <c r="L2019" s="174" t="s">
        <v>272</v>
      </c>
      <c r="M2019" s="2" t="s">
        <v>272</v>
      </c>
      <c r="N2019" s="175" t="s">
        <v>272</v>
      </c>
      <c r="O2019" s="24" t="s">
        <v>272</v>
      </c>
      <c r="P2019" s="2" t="s">
        <v>273</v>
      </c>
      <c r="Q2019" s="2" t="s">
        <v>273</v>
      </c>
      <c r="R2019" s="2" t="s">
        <v>273</v>
      </c>
      <c r="S2019" s="2" t="s">
        <v>273</v>
      </c>
      <c r="T2019" s="2" t="s">
        <v>273</v>
      </c>
      <c r="U2019" s="25" t="s">
        <v>273</v>
      </c>
      <c r="V2019" s="24" t="s">
        <v>272</v>
      </c>
      <c r="W2019" s="2" t="s">
        <v>272</v>
      </c>
      <c r="X2019" s="2" t="s">
        <v>273</v>
      </c>
      <c r="Y2019" s="2" t="s">
        <v>273</v>
      </c>
      <c r="Z2019" s="175" t="s">
        <v>273</v>
      </c>
      <c r="AA2019" s="24" t="s">
        <v>273</v>
      </c>
      <c r="AB2019" s="2" t="s">
        <v>273</v>
      </c>
      <c r="AC2019" s="25" t="s">
        <v>273</v>
      </c>
      <c r="AD2019" s="174" t="s">
        <v>273</v>
      </c>
      <c r="AE2019" s="25" t="s">
        <v>273</v>
      </c>
      <c r="AF2019" s="180">
        <v>100</v>
      </c>
    </row>
    <row r="2020" spans="1:32">
      <c r="A2020" s="134" t="str">
        <f t="shared" si="31"/>
        <v>ELfa_01.4</v>
      </c>
      <c r="C2020" s="177" t="s">
        <v>17</v>
      </c>
      <c r="D2020" s="178" t="s">
        <v>2</v>
      </c>
      <c r="E2020" s="178" t="s">
        <v>609</v>
      </c>
      <c r="F2020" s="178" t="s">
        <v>610</v>
      </c>
      <c r="G2020" s="178" t="s">
        <v>540</v>
      </c>
      <c r="H2020" s="177" t="s">
        <v>52</v>
      </c>
      <c r="I2020" s="179" t="s">
        <v>643</v>
      </c>
      <c r="J2020" s="59" t="s">
        <v>360</v>
      </c>
      <c r="K2020" s="60" t="s">
        <v>2473</v>
      </c>
      <c r="L2020" s="174" t="s">
        <v>272</v>
      </c>
      <c r="M2020" s="2" t="s">
        <v>273</v>
      </c>
      <c r="N2020" s="175" t="s">
        <v>272</v>
      </c>
      <c r="O2020" s="24" t="s">
        <v>672</v>
      </c>
      <c r="P2020" s="2" t="s">
        <v>273</v>
      </c>
      <c r="Q2020" s="2" t="s">
        <v>273</v>
      </c>
      <c r="R2020" s="2" t="s">
        <v>273</v>
      </c>
      <c r="S2020" s="2" t="s">
        <v>273</v>
      </c>
      <c r="T2020" s="2" t="s">
        <v>273</v>
      </c>
      <c r="U2020" s="25" t="s">
        <v>273</v>
      </c>
      <c r="V2020" s="24" t="s">
        <v>272</v>
      </c>
      <c r="W2020" s="2" t="s">
        <v>273</v>
      </c>
      <c r="X2020" s="2" t="s">
        <v>273</v>
      </c>
      <c r="Y2020" s="2" t="s">
        <v>273</v>
      </c>
      <c r="Z2020" s="175" t="s">
        <v>273</v>
      </c>
      <c r="AA2020" s="24" t="s">
        <v>272</v>
      </c>
      <c r="AB2020" s="2" t="s">
        <v>273</v>
      </c>
      <c r="AC2020" s="25" t="s">
        <v>273</v>
      </c>
      <c r="AD2020" s="174" t="s">
        <v>272</v>
      </c>
      <c r="AE2020" s="25" t="s">
        <v>273</v>
      </c>
      <c r="AF2020" s="180">
        <v>100</v>
      </c>
    </row>
    <row r="2021" spans="1:32">
      <c r="A2021" s="134" t="str">
        <f t="shared" si="31"/>
        <v>ELfa_02.1</v>
      </c>
      <c r="C2021" s="177" t="s">
        <v>17</v>
      </c>
      <c r="D2021" s="178" t="s">
        <v>2</v>
      </c>
      <c r="E2021" s="178" t="s">
        <v>611</v>
      </c>
      <c r="F2021" s="178" t="s">
        <v>612</v>
      </c>
      <c r="G2021" s="178" t="s">
        <v>540</v>
      </c>
      <c r="H2021" s="177" t="s">
        <v>52</v>
      </c>
      <c r="I2021" s="179" t="s">
        <v>54</v>
      </c>
      <c r="J2021" s="59" t="s">
        <v>2474</v>
      </c>
      <c r="K2021" s="60" t="s">
        <v>2475</v>
      </c>
      <c r="L2021" s="174" t="s">
        <v>272</v>
      </c>
      <c r="M2021" s="2" t="s">
        <v>273</v>
      </c>
      <c r="N2021" s="175" t="s">
        <v>272</v>
      </c>
      <c r="O2021" s="24" t="s">
        <v>672</v>
      </c>
      <c r="P2021" s="2" t="s">
        <v>273</v>
      </c>
      <c r="Q2021" s="2" t="s">
        <v>273</v>
      </c>
      <c r="R2021" s="2" t="s">
        <v>273</v>
      </c>
      <c r="S2021" s="2" t="s">
        <v>272</v>
      </c>
      <c r="T2021" s="2" t="s">
        <v>273</v>
      </c>
      <c r="U2021" s="25" t="s">
        <v>272</v>
      </c>
      <c r="V2021" s="24" t="s">
        <v>272</v>
      </c>
      <c r="W2021" s="2" t="s">
        <v>273</v>
      </c>
      <c r="X2021" s="2" t="s">
        <v>273</v>
      </c>
      <c r="Y2021" s="2" t="s">
        <v>273</v>
      </c>
      <c r="Z2021" s="175" t="s">
        <v>273</v>
      </c>
      <c r="AA2021" s="24" t="s">
        <v>273</v>
      </c>
      <c r="AB2021" s="2" t="s">
        <v>273</v>
      </c>
      <c r="AC2021" s="25" t="s">
        <v>273</v>
      </c>
      <c r="AD2021" s="174" t="s">
        <v>272</v>
      </c>
      <c r="AE2021" s="25" t="s">
        <v>273</v>
      </c>
      <c r="AF2021" s="180">
        <v>0</v>
      </c>
    </row>
    <row r="2022" spans="1:32">
      <c r="A2022" s="134" t="str">
        <f t="shared" si="31"/>
        <v>ELfa_02.1</v>
      </c>
      <c r="C2022" s="177" t="s">
        <v>17</v>
      </c>
      <c r="D2022" s="178" t="s">
        <v>2</v>
      </c>
      <c r="E2022" s="178" t="s">
        <v>611</v>
      </c>
      <c r="F2022" s="178" t="s">
        <v>612</v>
      </c>
      <c r="G2022" s="178" t="s">
        <v>540</v>
      </c>
      <c r="H2022" s="177" t="s">
        <v>52</v>
      </c>
      <c r="I2022" s="179" t="s">
        <v>54</v>
      </c>
      <c r="J2022" s="59" t="s">
        <v>2405</v>
      </c>
      <c r="K2022" s="60" t="s">
        <v>2476</v>
      </c>
      <c r="L2022" s="174" t="s">
        <v>272</v>
      </c>
      <c r="M2022" s="2" t="s">
        <v>272</v>
      </c>
      <c r="N2022" s="175" t="s">
        <v>272</v>
      </c>
      <c r="O2022" s="24" t="s">
        <v>273</v>
      </c>
      <c r="P2022" s="2" t="s">
        <v>273</v>
      </c>
      <c r="Q2022" s="2" t="s">
        <v>273</v>
      </c>
      <c r="R2022" s="2" t="s">
        <v>273</v>
      </c>
      <c r="S2022" s="2" t="s">
        <v>273</v>
      </c>
      <c r="T2022" s="2" t="s">
        <v>273</v>
      </c>
      <c r="U2022" s="25" t="s">
        <v>273</v>
      </c>
      <c r="V2022" s="24" t="s">
        <v>273</v>
      </c>
      <c r="W2022" s="2" t="s">
        <v>273</v>
      </c>
      <c r="X2022" s="2" t="s">
        <v>273</v>
      </c>
      <c r="Y2022" s="2" t="s">
        <v>273</v>
      </c>
      <c r="Z2022" s="175" t="s">
        <v>273</v>
      </c>
      <c r="AA2022" s="24" t="s">
        <v>272</v>
      </c>
      <c r="AB2022" s="2" t="s">
        <v>273</v>
      </c>
      <c r="AC2022" s="25" t="s">
        <v>273</v>
      </c>
      <c r="AD2022" s="174" t="s">
        <v>273</v>
      </c>
      <c r="AE2022" s="25" t="s">
        <v>273</v>
      </c>
      <c r="AF2022" s="180">
        <v>0</v>
      </c>
    </row>
    <row r="2023" spans="1:32">
      <c r="A2023" s="134" t="str">
        <f t="shared" si="31"/>
        <v>ELfa_02.1</v>
      </c>
      <c r="C2023" s="177" t="s">
        <v>17</v>
      </c>
      <c r="D2023" s="178" t="s">
        <v>2</v>
      </c>
      <c r="E2023" s="178" t="s">
        <v>611</v>
      </c>
      <c r="F2023" s="178" t="s">
        <v>612</v>
      </c>
      <c r="G2023" s="178" t="s">
        <v>540</v>
      </c>
      <c r="H2023" s="177" t="s">
        <v>52</v>
      </c>
      <c r="I2023" s="179" t="s">
        <v>54</v>
      </c>
      <c r="J2023" s="59" t="s">
        <v>2477</v>
      </c>
      <c r="K2023" s="60" t="s">
        <v>2478</v>
      </c>
      <c r="L2023" s="174" t="s">
        <v>272</v>
      </c>
      <c r="M2023" s="2" t="s">
        <v>273</v>
      </c>
      <c r="N2023" s="175" t="s">
        <v>272</v>
      </c>
      <c r="O2023" s="24" t="s">
        <v>672</v>
      </c>
      <c r="P2023" s="2" t="s">
        <v>273</v>
      </c>
      <c r="Q2023" s="2" t="s">
        <v>273</v>
      </c>
      <c r="R2023" s="2" t="s">
        <v>273</v>
      </c>
      <c r="S2023" s="2" t="s">
        <v>273</v>
      </c>
      <c r="T2023" s="2" t="s">
        <v>273</v>
      </c>
      <c r="U2023" s="25" t="s">
        <v>273</v>
      </c>
      <c r="V2023" s="24" t="s">
        <v>272</v>
      </c>
      <c r="W2023" s="2" t="s">
        <v>273</v>
      </c>
      <c r="X2023" s="2" t="s">
        <v>273</v>
      </c>
      <c r="Y2023" s="2" t="s">
        <v>273</v>
      </c>
      <c r="Z2023" s="175" t="s">
        <v>273</v>
      </c>
      <c r="AA2023" s="24" t="s">
        <v>273</v>
      </c>
      <c r="AB2023" s="2" t="s">
        <v>273</v>
      </c>
      <c r="AC2023" s="25" t="s">
        <v>273</v>
      </c>
      <c r="AD2023" s="174" t="s">
        <v>272</v>
      </c>
      <c r="AE2023" s="25" t="s">
        <v>273</v>
      </c>
      <c r="AF2023" s="180">
        <v>100</v>
      </c>
    </row>
    <row r="2024" spans="1:32">
      <c r="A2024" s="134" t="str">
        <f t="shared" si="31"/>
        <v>ELfa_02.1</v>
      </c>
      <c r="C2024" s="177" t="s">
        <v>17</v>
      </c>
      <c r="D2024" s="178" t="s">
        <v>2</v>
      </c>
      <c r="E2024" s="178" t="s">
        <v>611</v>
      </c>
      <c r="F2024" s="178" t="s">
        <v>612</v>
      </c>
      <c r="G2024" s="178" t="s">
        <v>540</v>
      </c>
      <c r="H2024" s="177" t="s">
        <v>52</v>
      </c>
      <c r="I2024" s="179" t="s">
        <v>54</v>
      </c>
      <c r="J2024" s="59" t="s">
        <v>2479</v>
      </c>
      <c r="K2024" s="60" t="s">
        <v>2480</v>
      </c>
      <c r="L2024" s="174" t="s">
        <v>272</v>
      </c>
      <c r="M2024" s="2" t="s">
        <v>273</v>
      </c>
      <c r="N2024" s="175" t="s">
        <v>272</v>
      </c>
      <c r="O2024" s="24" t="s">
        <v>672</v>
      </c>
      <c r="P2024" s="2" t="s">
        <v>273</v>
      </c>
      <c r="Q2024" s="2" t="s">
        <v>273</v>
      </c>
      <c r="R2024" s="2" t="s">
        <v>273</v>
      </c>
      <c r="S2024" s="2" t="s">
        <v>273</v>
      </c>
      <c r="T2024" s="2" t="s">
        <v>273</v>
      </c>
      <c r="U2024" s="25" t="s">
        <v>273</v>
      </c>
      <c r="V2024" s="24" t="s">
        <v>272</v>
      </c>
      <c r="W2024" s="2" t="s">
        <v>273</v>
      </c>
      <c r="X2024" s="2" t="s">
        <v>273</v>
      </c>
      <c r="Y2024" s="2" t="s">
        <v>273</v>
      </c>
      <c r="Z2024" s="175" t="s">
        <v>273</v>
      </c>
      <c r="AA2024" s="24" t="s">
        <v>273</v>
      </c>
      <c r="AB2024" s="2" t="s">
        <v>273</v>
      </c>
      <c r="AC2024" s="25" t="s">
        <v>273</v>
      </c>
      <c r="AD2024" s="174" t="s">
        <v>272</v>
      </c>
      <c r="AE2024" s="25" t="s">
        <v>273</v>
      </c>
      <c r="AF2024" s="180">
        <v>100</v>
      </c>
    </row>
    <row r="2025" spans="1:32">
      <c r="A2025" s="134" t="str">
        <f t="shared" si="31"/>
        <v>ELfa_02.1</v>
      </c>
      <c r="C2025" s="177" t="s">
        <v>17</v>
      </c>
      <c r="D2025" s="178" t="s">
        <v>2</v>
      </c>
      <c r="E2025" s="178" t="s">
        <v>611</v>
      </c>
      <c r="F2025" s="178" t="s">
        <v>612</v>
      </c>
      <c r="G2025" s="178" t="s">
        <v>540</v>
      </c>
      <c r="H2025" s="177" t="s">
        <v>52</v>
      </c>
      <c r="I2025" s="179" t="s">
        <v>54</v>
      </c>
      <c r="J2025" s="59" t="s">
        <v>2481</v>
      </c>
      <c r="K2025" s="60" t="s">
        <v>2482</v>
      </c>
      <c r="L2025" s="174" t="s">
        <v>272</v>
      </c>
      <c r="M2025" s="2" t="s">
        <v>273</v>
      </c>
      <c r="N2025" s="175" t="s">
        <v>272</v>
      </c>
      <c r="O2025" s="24" t="s">
        <v>672</v>
      </c>
      <c r="P2025" s="2" t="s">
        <v>273</v>
      </c>
      <c r="Q2025" s="2" t="s">
        <v>273</v>
      </c>
      <c r="R2025" s="2" t="s">
        <v>273</v>
      </c>
      <c r="S2025" s="2" t="s">
        <v>273</v>
      </c>
      <c r="T2025" s="2" t="s">
        <v>273</v>
      </c>
      <c r="U2025" s="25" t="s">
        <v>273</v>
      </c>
      <c r="V2025" s="24" t="s">
        <v>272</v>
      </c>
      <c r="W2025" s="2" t="s">
        <v>273</v>
      </c>
      <c r="X2025" s="2" t="s">
        <v>273</v>
      </c>
      <c r="Y2025" s="2" t="s">
        <v>273</v>
      </c>
      <c r="Z2025" s="175" t="s">
        <v>273</v>
      </c>
      <c r="AA2025" s="24" t="s">
        <v>273</v>
      </c>
      <c r="AB2025" s="2" t="s">
        <v>273</v>
      </c>
      <c r="AC2025" s="25" t="s">
        <v>273</v>
      </c>
      <c r="AD2025" s="174" t="s">
        <v>272</v>
      </c>
      <c r="AE2025" s="25" t="s">
        <v>273</v>
      </c>
      <c r="AF2025" s="180">
        <v>100</v>
      </c>
    </row>
    <row r="2026" spans="1:32">
      <c r="A2026" s="134" t="str">
        <f t="shared" si="31"/>
        <v>ELfa_02.1</v>
      </c>
      <c r="C2026" s="177" t="s">
        <v>17</v>
      </c>
      <c r="D2026" s="178" t="s">
        <v>2</v>
      </c>
      <c r="E2026" s="178" t="s">
        <v>611</v>
      </c>
      <c r="F2026" s="178" t="s">
        <v>612</v>
      </c>
      <c r="G2026" s="178" t="s">
        <v>540</v>
      </c>
      <c r="H2026" s="177" t="s">
        <v>52</v>
      </c>
      <c r="I2026" s="179" t="s">
        <v>54</v>
      </c>
      <c r="J2026" s="59" t="s">
        <v>2483</v>
      </c>
      <c r="K2026" s="60" t="s">
        <v>2484</v>
      </c>
      <c r="L2026" s="174" t="s">
        <v>272</v>
      </c>
      <c r="M2026" s="2" t="s">
        <v>273</v>
      </c>
      <c r="N2026" s="175" t="s">
        <v>272</v>
      </c>
      <c r="O2026" s="24" t="s">
        <v>672</v>
      </c>
      <c r="P2026" s="2" t="s">
        <v>273</v>
      </c>
      <c r="Q2026" s="2" t="s">
        <v>273</v>
      </c>
      <c r="R2026" s="2" t="s">
        <v>273</v>
      </c>
      <c r="S2026" s="2" t="s">
        <v>273</v>
      </c>
      <c r="T2026" s="2" t="s">
        <v>273</v>
      </c>
      <c r="U2026" s="25" t="s">
        <v>273</v>
      </c>
      <c r="V2026" s="24" t="s">
        <v>272</v>
      </c>
      <c r="W2026" s="2" t="s">
        <v>273</v>
      </c>
      <c r="X2026" s="2" t="s">
        <v>273</v>
      </c>
      <c r="Y2026" s="2" t="s">
        <v>273</v>
      </c>
      <c r="Z2026" s="175" t="s">
        <v>273</v>
      </c>
      <c r="AA2026" s="24" t="s">
        <v>273</v>
      </c>
      <c r="AB2026" s="2" t="s">
        <v>273</v>
      </c>
      <c r="AC2026" s="25" t="s">
        <v>273</v>
      </c>
      <c r="AD2026" s="174" t="s">
        <v>272</v>
      </c>
      <c r="AE2026" s="25" t="s">
        <v>273</v>
      </c>
      <c r="AF2026" s="180">
        <v>100</v>
      </c>
    </row>
    <row r="2027" spans="1:32">
      <c r="A2027" s="134" t="str">
        <f t="shared" si="31"/>
        <v>ELfa_02.1</v>
      </c>
      <c r="C2027" s="177" t="s">
        <v>17</v>
      </c>
      <c r="D2027" s="178" t="s">
        <v>2</v>
      </c>
      <c r="E2027" s="178" t="s">
        <v>611</v>
      </c>
      <c r="F2027" s="178" t="s">
        <v>612</v>
      </c>
      <c r="G2027" s="178" t="s">
        <v>540</v>
      </c>
      <c r="H2027" s="177" t="s">
        <v>52</v>
      </c>
      <c r="I2027" s="179" t="s">
        <v>54</v>
      </c>
      <c r="J2027" s="59" t="s">
        <v>2485</v>
      </c>
      <c r="K2027" s="60" t="s">
        <v>2486</v>
      </c>
      <c r="L2027" s="174" t="s">
        <v>273</v>
      </c>
      <c r="M2027" s="2" t="s">
        <v>273</v>
      </c>
      <c r="N2027" s="175" t="s">
        <v>273</v>
      </c>
      <c r="O2027" s="24" t="s">
        <v>672</v>
      </c>
      <c r="P2027" s="2" t="s">
        <v>273</v>
      </c>
      <c r="Q2027" s="2" t="s">
        <v>273</v>
      </c>
      <c r="R2027" s="2" t="s">
        <v>273</v>
      </c>
      <c r="S2027" s="2" t="s">
        <v>273</v>
      </c>
      <c r="T2027" s="2" t="s">
        <v>273</v>
      </c>
      <c r="U2027" s="25" t="s">
        <v>273</v>
      </c>
      <c r="V2027" s="24" t="s">
        <v>273</v>
      </c>
      <c r="W2027" s="2" t="s">
        <v>273</v>
      </c>
      <c r="X2027" s="2" t="s">
        <v>273</v>
      </c>
      <c r="Y2027" s="2" t="s">
        <v>273</v>
      </c>
      <c r="Z2027" s="175" t="s">
        <v>273</v>
      </c>
      <c r="AA2027" s="24" t="s">
        <v>272</v>
      </c>
      <c r="AB2027" s="2" t="s">
        <v>273</v>
      </c>
      <c r="AC2027" s="25" t="s">
        <v>273</v>
      </c>
      <c r="AD2027" s="174" t="s">
        <v>272</v>
      </c>
      <c r="AE2027" s="25" t="s">
        <v>273</v>
      </c>
      <c r="AF2027" s="180">
        <v>100</v>
      </c>
    </row>
    <row r="2028" spans="1:32">
      <c r="A2028" s="134" t="str">
        <f t="shared" si="31"/>
        <v>ELfa_02.1</v>
      </c>
      <c r="C2028" s="177" t="s">
        <v>17</v>
      </c>
      <c r="D2028" s="178" t="s">
        <v>2</v>
      </c>
      <c r="E2028" s="178" t="s">
        <v>611</v>
      </c>
      <c r="F2028" s="178" t="s">
        <v>612</v>
      </c>
      <c r="G2028" s="178" t="s">
        <v>540</v>
      </c>
      <c r="H2028" s="177" t="s">
        <v>52</v>
      </c>
      <c r="I2028" s="179" t="s">
        <v>54</v>
      </c>
      <c r="J2028" s="59" t="s">
        <v>2487</v>
      </c>
      <c r="K2028" s="60" t="s">
        <v>2488</v>
      </c>
      <c r="L2028" s="174" t="s">
        <v>272</v>
      </c>
      <c r="M2028" s="2" t="s">
        <v>273</v>
      </c>
      <c r="N2028" s="175" t="s">
        <v>273</v>
      </c>
      <c r="O2028" s="24" t="s">
        <v>672</v>
      </c>
      <c r="P2028" s="2" t="s">
        <v>273</v>
      </c>
      <c r="Q2028" s="2" t="s">
        <v>273</v>
      </c>
      <c r="R2028" s="2" t="s">
        <v>273</v>
      </c>
      <c r="S2028" s="2" t="s">
        <v>273</v>
      </c>
      <c r="T2028" s="2" t="s">
        <v>273</v>
      </c>
      <c r="U2028" s="25" t="s">
        <v>273</v>
      </c>
      <c r="V2028" s="24" t="s">
        <v>273</v>
      </c>
      <c r="W2028" s="2" t="s">
        <v>273</v>
      </c>
      <c r="X2028" s="2" t="s">
        <v>273</v>
      </c>
      <c r="Y2028" s="2" t="s">
        <v>273</v>
      </c>
      <c r="Z2028" s="175" t="s">
        <v>273</v>
      </c>
      <c r="AA2028" s="24" t="s">
        <v>273</v>
      </c>
      <c r="AB2028" s="2" t="s">
        <v>273</v>
      </c>
      <c r="AC2028" s="25" t="s">
        <v>273</v>
      </c>
      <c r="AD2028" s="174" t="s">
        <v>273</v>
      </c>
      <c r="AE2028" s="25" t="s">
        <v>273</v>
      </c>
      <c r="AF2028" s="180">
        <v>100</v>
      </c>
    </row>
    <row r="2029" spans="1:32">
      <c r="A2029" s="134" t="str">
        <f t="shared" si="31"/>
        <v>ELfa_02.1</v>
      </c>
      <c r="C2029" s="177" t="s">
        <v>17</v>
      </c>
      <c r="D2029" s="178" t="s">
        <v>2</v>
      </c>
      <c r="E2029" s="178" t="s">
        <v>611</v>
      </c>
      <c r="F2029" s="178" t="s">
        <v>612</v>
      </c>
      <c r="G2029" s="178" t="s">
        <v>540</v>
      </c>
      <c r="H2029" s="177" t="s">
        <v>52</v>
      </c>
      <c r="I2029" s="179" t="s">
        <v>54</v>
      </c>
      <c r="J2029" s="59" t="s">
        <v>2489</v>
      </c>
      <c r="K2029" s="60" t="s">
        <v>2490</v>
      </c>
      <c r="L2029" s="174" t="s">
        <v>272</v>
      </c>
      <c r="M2029" s="2" t="s">
        <v>273</v>
      </c>
      <c r="N2029" s="175" t="s">
        <v>272</v>
      </c>
      <c r="O2029" s="24" t="s">
        <v>672</v>
      </c>
      <c r="P2029" s="2" t="s">
        <v>273</v>
      </c>
      <c r="Q2029" s="2" t="s">
        <v>273</v>
      </c>
      <c r="R2029" s="2" t="s">
        <v>273</v>
      </c>
      <c r="S2029" s="2" t="s">
        <v>273</v>
      </c>
      <c r="T2029" s="2" t="s">
        <v>273</v>
      </c>
      <c r="U2029" s="25" t="s">
        <v>273</v>
      </c>
      <c r="V2029" s="24" t="s">
        <v>273</v>
      </c>
      <c r="W2029" s="2" t="s">
        <v>273</v>
      </c>
      <c r="X2029" s="2" t="s">
        <v>273</v>
      </c>
      <c r="Y2029" s="2" t="s">
        <v>273</v>
      </c>
      <c r="Z2029" s="175" t="s">
        <v>273</v>
      </c>
      <c r="AA2029" s="24" t="s">
        <v>272</v>
      </c>
      <c r="AB2029" s="2" t="s">
        <v>273</v>
      </c>
      <c r="AC2029" s="25" t="s">
        <v>273</v>
      </c>
      <c r="AD2029" s="174" t="s">
        <v>272</v>
      </c>
      <c r="AE2029" s="25" t="s">
        <v>273</v>
      </c>
      <c r="AF2029" s="180">
        <v>100</v>
      </c>
    </row>
    <row r="2030" spans="1:32">
      <c r="A2030" s="134" t="str">
        <f t="shared" si="31"/>
        <v>ELfa_02.1</v>
      </c>
      <c r="C2030" s="177" t="s">
        <v>17</v>
      </c>
      <c r="D2030" s="178" t="s">
        <v>2</v>
      </c>
      <c r="E2030" s="178" t="s">
        <v>611</v>
      </c>
      <c r="F2030" s="178" t="s">
        <v>612</v>
      </c>
      <c r="G2030" s="178" t="s">
        <v>540</v>
      </c>
      <c r="H2030" s="177" t="s">
        <v>52</v>
      </c>
      <c r="I2030" s="179" t="s">
        <v>54</v>
      </c>
      <c r="J2030" s="59" t="s">
        <v>2491</v>
      </c>
      <c r="K2030" s="60" t="s">
        <v>2492</v>
      </c>
      <c r="L2030" s="174" t="s">
        <v>272</v>
      </c>
      <c r="M2030" s="2" t="s">
        <v>273</v>
      </c>
      <c r="N2030" s="175" t="s">
        <v>272</v>
      </c>
      <c r="O2030" s="24" t="s">
        <v>672</v>
      </c>
      <c r="P2030" s="2" t="s">
        <v>273</v>
      </c>
      <c r="Q2030" s="2" t="s">
        <v>273</v>
      </c>
      <c r="R2030" s="2" t="s">
        <v>273</v>
      </c>
      <c r="S2030" s="2" t="s">
        <v>273</v>
      </c>
      <c r="T2030" s="2" t="s">
        <v>273</v>
      </c>
      <c r="U2030" s="25" t="s">
        <v>273</v>
      </c>
      <c r="V2030" s="24" t="s">
        <v>273</v>
      </c>
      <c r="W2030" s="2" t="s">
        <v>273</v>
      </c>
      <c r="X2030" s="2" t="s">
        <v>273</v>
      </c>
      <c r="Y2030" s="2" t="s">
        <v>273</v>
      </c>
      <c r="Z2030" s="175" t="s">
        <v>273</v>
      </c>
      <c r="AA2030" s="24" t="s">
        <v>272</v>
      </c>
      <c r="AB2030" s="2" t="s">
        <v>273</v>
      </c>
      <c r="AC2030" s="25" t="s">
        <v>273</v>
      </c>
      <c r="AD2030" s="174" t="s">
        <v>273</v>
      </c>
      <c r="AE2030" s="25" t="s">
        <v>273</v>
      </c>
      <c r="AF2030" s="180">
        <v>100</v>
      </c>
    </row>
    <row r="2031" spans="1:32">
      <c r="A2031" s="134" t="str">
        <f t="shared" si="31"/>
        <v>ELfa_02.1</v>
      </c>
      <c r="C2031" s="177" t="s">
        <v>17</v>
      </c>
      <c r="D2031" s="178" t="s">
        <v>2</v>
      </c>
      <c r="E2031" s="178" t="s">
        <v>611</v>
      </c>
      <c r="F2031" s="178" t="s">
        <v>612</v>
      </c>
      <c r="G2031" s="178" t="s">
        <v>540</v>
      </c>
      <c r="H2031" s="177" t="s">
        <v>52</v>
      </c>
      <c r="I2031" s="179" t="s">
        <v>54</v>
      </c>
      <c r="J2031" s="59" t="s">
        <v>2479</v>
      </c>
      <c r="K2031" s="60" t="s">
        <v>2493</v>
      </c>
      <c r="L2031" s="174" t="s">
        <v>272</v>
      </c>
      <c r="M2031" s="2" t="s">
        <v>273</v>
      </c>
      <c r="N2031" s="175" t="s">
        <v>272</v>
      </c>
      <c r="O2031" s="24" t="s">
        <v>672</v>
      </c>
      <c r="P2031" s="2" t="s">
        <v>273</v>
      </c>
      <c r="Q2031" s="2" t="s">
        <v>273</v>
      </c>
      <c r="R2031" s="2" t="s">
        <v>273</v>
      </c>
      <c r="S2031" s="2" t="s">
        <v>273</v>
      </c>
      <c r="T2031" s="2" t="s">
        <v>273</v>
      </c>
      <c r="U2031" s="25" t="s">
        <v>273</v>
      </c>
      <c r="V2031" s="24" t="s">
        <v>272</v>
      </c>
      <c r="W2031" s="2" t="s">
        <v>273</v>
      </c>
      <c r="X2031" s="2" t="s">
        <v>273</v>
      </c>
      <c r="Y2031" s="2" t="s">
        <v>273</v>
      </c>
      <c r="Z2031" s="175" t="s">
        <v>273</v>
      </c>
      <c r="AA2031" s="24" t="s">
        <v>273</v>
      </c>
      <c r="AB2031" s="2" t="s">
        <v>273</v>
      </c>
      <c r="AC2031" s="25" t="s">
        <v>273</v>
      </c>
      <c r="AD2031" s="174" t="s">
        <v>272</v>
      </c>
      <c r="AE2031" s="25" t="s">
        <v>273</v>
      </c>
      <c r="AF2031" s="180">
        <v>100</v>
      </c>
    </row>
    <row r="2032" spans="1:32">
      <c r="A2032" s="134" t="str">
        <f t="shared" si="31"/>
        <v>ELfa_02.1</v>
      </c>
      <c r="C2032" s="177" t="s">
        <v>17</v>
      </c>
      <c r="D2032" s="178" t="s">
        <v>2</v>
      </c>
      <c r="E2032" s="178" t="s">
        <v>611</v>
      </c>
      <c r="F2032" s="178" t="s">
        <v>612</v>
      </c>
      <c r="G2032" s="178" t="s">
        <v>540</v>
      </c>
      <c r="H2032" s="177" t="s">
        <v>52</v>
      </c>
      <c r="I2032" s="179" t="s">
        <v>54</v>
      </c>
      <c r="J2032" s="59" t="s">
        <v>2494</v>
      </c>
      <c r="K2032" s="60" t="s">
        <v>2495</v>
      </c>
      <c r="L2032" s="174" t="s">
        <v>272</v>
      </c>
      <c r="M2032" s="2" t="s">
        <v>272</v>
      </c>
      <c r="N2032" s="175" t="s">
        <v>272</v>
      </c>
      <c r="O2032" s="24" t="s">
        <v>273</v>
      </c>
      <c r="P2032" s="2" t="s">
        <v>273</v>
      </c>
      <c r="Q2032" s="2" t="s">
        <v>273</v>
      </c>
      <c r="R2032" s="2" t="s">
        <v>273</v>
      </c>
      <c r="S2032" s="2" t="s">
        <v>273</v>
      </c>
      <c r="T2032" s="2" t="s">
        <v>273</v>
      </c>
      <c r="U2032" s="25" t="s">
        <v>273</v>
      </c>
      <c r="V2032" s="24" t="s">
        <v>273</v>
      </c>
      <c r="W2032" s="2" t="s">
        <v>273</v>
      </c>
      <c r="X2032" s="2" t="s">
        <v>273</v>
      </c>
      <c r="Y2032" s="2" t="s">
        <v>273</v>
      </c>
      <c r="Z2032" s="175" t="s">
        <v>273</v>
      </c>
      <c r="AA2032" s="24" t="s">
        <v>273</v>
      </c>
      <c r="AB2032" s="2" t="s">
        <v>273</v>
      </c>
      <c r="AC2032" s="25" t="s">
        <v>273</v>
      </c>
      <c r="AD2032" s="174" t="s">
        <v>272</v>
      </c>
      <c r="AE2032" s="25" t="s">
        <v>273</v>
      </c>
      <c r="AF2032" s="180">
        <v>100</v>
      </c>
    </row>
    <row r="2033" spans="1:32">
      <c r="A2033" s="134" t="str">
        <f t="shared" si="31"/>
        <v>ELfa_02.1</v>
      </c>
      <c r="C2033" s="177" t="s">
        <v>17</v>
      </c>
      <c r="D2033" s="178" t="s">
        <v>2</v>
      </c>
      <c r="E2033" s="178" t="s">
        <v>611</v>
      </c>
      <c r="F2033" s="178" t="s">
        <v>612</v>
      </c>
      <c r="G2033" s="178" t="s">
        <v>540</v>
      </c>
      <c r="H2033" s="177" t="s">
        <v>52</v>
      </c>
      <c r="I2033" s="179" t="s">
        <v>54</v>
      </c>
      <c r="J2033" s="59" t="s">
        <v>2496</v>
      </c>
      <c r="K2033" s="60" t="s">
        <v>2497</v>
      </c>
      <c r="L2033" s="174" t="s">
        <v>273</v>
      </c>
      <c r="M2033" s="2" t="s">
        <v>273</v>
      </c>
      <c r="N2033" s="175" t="s">
        <v>272</v>
      </c>
      <c r="O2033" s="24" t="s">
        <v>672</v>
      </c>
      <c r="P2033" s="2" t="s">
        <v>273</v>
      </c>
      <c r="Q2033" s="2" t="s">
        <v>273</v>
      </c>
      <c r="R2033" s="2" t="s">
        <v>272</v>
      </c>
      <c r="S2033" s="2" t="s">
        <v>273</v>
      </c>
      <c r="T2033" s="2" t="s">
        <v>273</v>
      </c>
      <c r="U2033" s="25" t="s">
        <v>273</v>
      </c>
      <c r="V2033" s="24" t="s">
        <v>273</v>
      </c>
      <c r="W2033" s="2" t="s">
        <v>273</v>
      </c>
      <c r="X2033" s="2" t="s">
        <v>273</v>
      </c>
      <c r="Y2033" s="2" t="s">
        <v>273</v>
      </c>
      <c r="Z2033" s="175" t="s">
        <v>273</v>
      </c>
      <c r="AA2033" s="24" t="s">
        <v>272</v>
      </c>
      <c r="AB2033" s="2" t="s">
        <v>273</v>
      </c>
      <c r="AC2033" s="25" t="s">
        <v>273</v>
      </c>
      <c r="AD2033" s="174" t="s">
        <v>273</v>
      </c>
      <c r="AE2033" s="25" t="s">
        <v>273</v>
      </c>
      <c r="AF2033" s="180">
        <v>100</v>
      </c>
    </row>
    <row r="2034" spans="1:32">
      <c r="A2034" s="134" t="str">
        <f t="shared" si="31"/>
        <v>ELfa_02.1</v>
      </c>
      <c r="C2034" s="177" t="s">
        <v>17</v>
      </c>
      <c r="D2034" s="178" t="s">
        <v>2</v>
      </c>
      <c r="E2034" s="178" t="s">
        <v>611</v>
      </c>
      <c r="F2034" s="178" t="s">
        <v>612</v>
      </c>
      <c r="G2034" s="178" t="s">
        <v>540</v>
      </c>
      <c r="H2034" s="177" t="s">
        <v>52</v>
      </c>
      <c r="I2034" s="179" t="s">
        <v>54</v>
      </c>
      <c r="J2034" s="59" t="s">
        <v>2498</v>
      </c>
      <c r="K2034" s="60" t="s">
        <v>2499</v>
      </c>
      <c r="L2034" s="174" t="s">
        <v>272</v>
      </c>
      <c r="M2034" s="2" t="s">
        <v>272</v>
      </c>
      <c r="N2034" s="175" t="s">
        <v>272</v>
      </c>
      <c r="O2034" s="24" t="s">
        <v>272</v>
      </c>
      <c r="P2034" s="2" t="s">
        <v>273</v>
      </c>
      <c r="Q2034" s="2" t="s">
        <v>273</v>
      </c>
      <c r="R2034" s="2" t="s">
        <v>273</v>
      </c>
      <c r="S2034" s="2" t="s">
        <v>273</v>
      </c>
      <c r="T2034" s="2" t="s">
        <v>273</v>
      </c>
      <c r="U2034" s="25" t="s">
        <v>273</v>
      </c>
      <c r="V2034" s="24" t="s">
        <v>273</v>
      </c>
      <c r="W2034" s="2" t="s">
        <v>273</v>
      </c>
      <c r="X2034" s="2" t="s">
        <v>273</v>
      </c>
      <c r="Y2034" s="2" t="s">
        <v>273</v>
      </c>
      <c r="Z2034" s="175" t="s">
        <v>273</v>
      </c>
      <c r="AA2034" s="24" t="s">
        <v>273</v>
      </c>
      <c r="AB2034" s="2" t="s">
        <v>273</v>
      </c>
      <c r="AC2034" s="25" t="s">
        <v>273</v>
      </c>
      <c r="AD2034" s="174" t="s">
        <v>273</v>
      </c>
      <c r="AE2034" s="25" t="s">
        <v>273</v>
      </c>
      <c r="AF2034" s="180">
        <v>100</v>
      </c>
    </row>
    <row r="2035" spans="1:32">
      <c r="A2035" s="134" t="str">
        <f t="shared" si="31"/>
        <v>ELfa_02.1</v>
      </c>
      <c r="C2035" s="177" t="s">
        <v>17</v>
      </c>
      <c r="D2035" s="178" t="s">
        <v>2</v>
      </c>
      <c r="E2035" s="178" t="s">
        <v>611</v>
      </c>
      <c r="F2035" s="178" t="s">
        <v>612</v>
      </c>
      <c r="G2035" s="178" t="s">
        <v>540</v>
      </c>
      <c r="H2035" s="177" t="s">
        <v>52</v>
      </c>
      <c r="I2035" s="179" t="s">
        <v>54</v>
      </c>
      <c r="J2035" s="59" t="s">
        <v>2500</v>
      </c>
      <c r="K2035" s="60" t="s">
        <v>2501</v>
      </c>
      <c r="L2035" s="174" t="s">
        <v>272</v>
      </c>
      <c r="M2035" s="2" t="s">
        <v>272</v>
      </c>
      <c r="N2035" s="175" t="s">
        <v>272</v>
      </c>
      <c r="O2035" s="24" t="s">
        <v>272</v>
      </c>
      <c r="P2035" s="2" t="s">
        <v>273</v>
      </c>
      <c r="Q2035" s="2" t="s">
        <v>273</v>
      </c>
      <c r="R2035" s="2" t="s">
        <v>273</v>
      </c>
      <c r="S2035" s="2" t="s">
        <v>273</v>
      </c>
      <c r="T2035" s="2" t="s">
        <v>273</v>
      </c>
      <c r="U2035" s="25" t="s">
        <v>273</v>
      </c>
      <c r="V2035" s="24" t="s">
        <v>273</v>
      </c>
      <c r="W2035" s="2" t="s">
        <v>273</v>
      </c>
      <c r="X2035" s="2" t="s">
        <v>273</v>
      </c>
      <c r="Y2035" s="2" t="s">
        <v>273</v>
      </c>
      <c r="Z2035" s="175" t="s">
        <v>273</v>
      </c>
      <c r="AA2035" s="24" t="s">
        <v>273</v>
      </c>
      <c r="AB2035" s="2" t="s">
        <v>273</v>
      </c>
      <c r="AC2035" s="25" t="s">
        <v>273</v>
      </c>
      <c r="AD2035" s="174" t="s">
        <v>272</v>
      </c>
      <c r="AE2035" s="25" t="s">
        <v>272</v>
      </c>
      <c r="AF2035" s="180">
        <v>0</v>
      </c>
    </row>
    <row r="2036" spans="1:32">
      <c r="A2036" s="134" t="str">
        <f t="shared" si="31"/>
        <v>ELfa_02.2</v>
      </c>
      <c r="C2036" s="177" t="s">
        <v>17</v>
      </c>
      <c r="D2036" s="178" t="s">
        <v>2</v>
      </c>
      <c r="E2036" s="178" t="s">
        <v>613</v>
      </c>
      <c r="F2036" s="178" t="s">
        <v>614</v>
      </c>
      <c r="G2036" s="178" t="s">
        <v>540</v>
      </c>
      <c r="H2036" s="177" t="s">
        <v>52</v>
      </c>
      <c r="I2036" s="179" t="s">
        <v>643</v>
      </c>
      <c r="J2036" s="59" t="s">
        <v>288</v>
      </c>
      <c r="K2036" s="60" t="s">
        <v>2502</v>
      </c>
      <c r="L2036" s="174" t="s">
        <v>272</v>
      </c>
      <c r="M2036" s="2" t="s">
        <v>273</v>
      </c>
      <c r="N2036" s="175" t="s">
        <v>273</v>
      </c>
      <c r="O2036" s="24" t="s">
        <v>672</v>
      </c>
      <c r="P2036" s="2" t="s">
        <v>273</v>
      </c>
      <c r="Q2036" s="2" t="s">
        <v>273</v>
      </c>
      <c r="R2036" s="2" t="s">
        <v>273</v>
      </c>
      <c r="S2036" s="2" t="s">
        <v>273</v>
      </c>
      <c r="T2036" s="2" t="s">
        <v>273</v>
      </c>
      <c r="U2036" s="25" t="s">
        <v>272</v>
      </c>
      <c r="V2036" s="24" t="s">
        <v>273</v>
      </c>
      <c r="W2036" s="2" t="s">
        <v>273</v>
      </c>
      <c r="X2036" s="2" t="s">
        <v>273</v>
      </c>
      <c r="Y2036" s="2" t="s">
        <v>273</v>
      </c>
      <c r="Z2036" s="175" t="s">
        <v>273</v>
      </c>
      <c r="AA2036" s="24" t="s">
        <v>272</v>
      </c>
      <c r="AB2036" s="2" t="s">
        <v>273</v>
      </c>
      <c r="AC2036" s="25" t="s">
        <v>273</v>
      </c>
      <c r="AD2036" s="174" t="s">
        <v>273</v>
      </c>
      <c r="AE2036" s="25" t="s">
        <v>273</v>
      </c>
      <c r="AF2036" s="180">
        <v>100</v>
      </c>
    </row>
    <row r="2037" spans="1:32">
      <c r="A2037" s="134" t="str">
        <f t="shared" si="31"/>
        <v>ELfa_03.1</v>
      </c>
      <c r="C2037" s="177" t="s">
        <v>17</v>
      </c>
      <c r="D2037" s="178" t="s">
        <v>2</v>
      </c>
      <c r="E2037" s="178" t="s">
        <v>615</v>
      </c>
      <c r="F2037" s="178" t="s">
        <v>616</v>
      </c>
      <c r="G2037" s="178" t="s">
        <v>540</v>
      </c>
      <c r="H2037" s="177" t="s">
        <v>52</v>
      </c>
      <c r="I2037" s="179" t="s">
        <v>643</v>
      </c>
      <c r="J2037" s="59" t="s">
        <v>2503</v>
      </c>
      <c r="K2037" s="60" t="s">
        <v>2504</v>
      </c>
      <c r="L2037" s="174" t="s">
        <v>272</v>
      </c>
      <c r="M2037" s="2" t="s">
        <v>273</v>
      </c>
      <c r="N2037" s="175" t="s">
        <v>273</v>
      </c>
      <c r="O2037" s="24" t="s">
        <v>672</v>
      </c>
      <c r="P2037" s="2" t="s">
        <v>273</v>
      </c>
      <c r="Q2037" s="2" t="s">
        <v>273</v>
      </c>
      <c r="R2037" s="2" t="s">
        <v>273</v>
      </c>
      <c r="S2037" s="2" t="s">
        <v>273</v>
      </c>
      <c r="T2037" s="2" t="s">
        <v>273</v>
      </c>
      <c r="U2037" s="25" t="s">
        <v>273</v>
      </c>
      <c r="V2037" s="24" t="s">
        <v>272</v>
      </c>
      <c r="W2037" s="2" t="s">
        <v>273</v>
      </c>
      <c r="X2037" s="2" t="s">
        <v>273</v>
      </c>
      <c r="Y2037" s="2" t="s">
        <v>273</v>
      </c>
      <c r="Z2037" s="175" t="s">
        <v>273</v>
      </c>
      <c r="AA2037" s="24" t="s">
        <v>273</v>
      </c>
      <c r="AB2037" s="2" t="s">
        <v>273</v>
      </c>
      <c r="AC2037" s="25" t="s">
        <v>273</v>
      </c>
      <c r="AD2037" s="174" t="s">
        <v>273</v>
      </c>
      <c r="AE2037" s="25" t="s">
        <v>273</v>
      </c>
      <c r="AF2037" s="180">
        <v>100</v>
      </c>
    </row>
    <row r="2038" spans="1:32">
      <c r="A2038" s="134" t="str">
        <f t="shared" si="31"/>
        <v>ELfa_03.2</v>
      </c>
      <c r="C2038" s="177" t="s">
        <v>17</v>
      </c>
      <c r="D2038" s="178" t="s">
        <v>2</v>
      </c>
      <c r="E2038" s="178" t="s">
        <v>617</v>
      </c>
      <c r="F2038" s="178" t="s">
        <v>618</v>
      </c>
      <c r="G2038" s="178" t="s">
        <v>540</v>
      </c>
      <c r="H2038" s="177" t="s">
        <v>52</v>
      </c>
      <c r="I2038" s="179" t="s">
        <v>643</v>
      </c>
      <c r="J2038" s="59" t="s">
        <v>2405</v>
      </c>
      <c r="K2038" s="60" t="s">
        <v>2505</v>
      </c>
      <c r="L2038" s="174" t="s">
        <v>272</v>
      </c>
      <c r="M2038" s="2" t="s">
        <v>272</v>
      </c>
      <c r="N2038" s="175" t="s">
        <v>272</v>
      </c>
      <c r="O2038" s="24" t="s">
        <v>272</v>
      </c>
      <c r="P2038" s="2" t="s">
        <v>273</v>
      </c>
      <c r="Q2038" s="2" t="s">
        <v>273</v>
      </c>
      <c r="R2038" s="2" t="s">
        <v>273</v>
      </c>
      <c r="S2038" s="2" t="s">
        <v>272</v>
      </c>
      <c r="T2038" s="2" t="s">
        <v>272</v>
      </c>
      <c r="U2038" s="25" t="s">
        <v>273</v>
      </c>
      <c r="V2038" s="24" t="s">
        <v>272</v>
      </c>
      <c r="W2038" s="2" t="s">
        <v>272</v>
      </c>
      <c r="X2038" s="2" t="s">
        <v>272</v>
      </c>
      <c r="Y2038" s="2" t="s">
        <v>273</v>
      </c>
      <c r="Z2038" s="175" t="s">
        <v>272</v>
      </c>
      <c r="AA2038" s="24" t="s">
        <v>273</v>
      </c>
      <c r="AB2038" s="2" t="s">
        <v>273</v>
      </c>
      <c r="AC2038" s="25" t="s">
        <v>273</v>
      </c>
      <c r="AD2038" s="174" t="s">
        <v>272</v>
      </c>
      <c r="AE2038" s="25" t="s">
        <v>272</v>
      </c>
      <c r="AF2038" s="180">
        <v>100</v>
      </c>
    </row>
    <row r="2039" spans="1:32">
      <c r="A2039" s="134" t="str">
        <f t="shared" si="31"/>
        <v>ELfa_03.3</v>
      </c>
      <c r="C2039" s="177" t="s">
        <v>17</v>
      </c>
      <c r="D2039" s="178" t="s">
        <v>2</v>
      </c>
      <c r="E2039" s="178" t="s">
        <v>619</v>
      </c>
      <c r="F2039" s="178" t="s">
        <v>620</v>
      </c>
      <c r="G2039" s="178" t="s">
        <v>540</v>
      </c>
      <c r="H2039" s="177" t="s">
        <v>52</v>
      </c>
      <c r="I2039" s="179" t="s">
        <v>643</v>
      </c>
      <c r="J2039" s="59" t="s">
        <v>2405</v>
      </c>
      <c r="K2039" s="60" t="s">
        <v>2506</v>
      </c>
      <c r="L2039" s="174" t="s">
        <v>272</v>
      </c>
      <c r="M2039" s="2" t="s">
        <v>272</v>
      </c>
      <c r="N2039" s="175" t="s">
        <v>272</v>
      </c>
      <c r="O2039" s="24" t="s">
        <v>272</v>
      </c>
      <c r="P2039" s="2" t="s">
        <v>273</v>
      </c>
      <c r="Q2039" s="2" t="s">
        <v>273</v>
      </c>
      <c r="R2039" s="2" t="s">
        <v>273</v>
      </c>
      <c r="S2039" s="2" t="s">
        <v>273</v>
      </c>
      <c r="T2039" s="2" t="s">
        <v>272</v>
      </c>
      <c r="U2039" s="25" t="s">
        <v>273</v>
      </c>
      <c r="V2039" s="24" t="s">
        <v>272</v>
      </c>
      <c r="W2039" s="2" t="s">
        <v>272</v>
      </c>
      <c r="X2039" s="2" t="s">
        <v>272</v>
      </c>
      <c r="Y2039" s="2" t="s">
        <v>273</v>
      </c>
      <c r="Z2039" s="175" t="s">
        <v>272</v>
      </c>
      <c r="AA2039" s="24" t="s">
        <v>273</v>
      </c>
      <c r="AB2039" s="2" t="s">
        <v>273</v>
      </c>
      <c r="AC2039" s="25" t="s">
        <v>273</v>
      </c>
      <c r="AD2039" s="174" t="s">
        <v>272</v>
      </c>
      <c r="AE2039" s="25" t="s">
        <v>272</v>
      </c>
      <c r="AF2039" s="180">
        <v>100</v>
      </c>
    </row>
    <row r="2040" spans="1:32">
      <c r="A2040" s="134" t="str">
        <f t="shared" si="31"/>
        <v>ELfa_04.1</v>
      </c>
      <c r="C2040" s="177" t="s">
        <v>17</v>
      </c>
      <c r="D2040" s="178" t="s">
        <v>2</v>
      </c>
      <c r="E2040" s="178" t="s">
        <v>621</v>
      </c>
      <c r="F2040" s="178" t="s">
        <v>622</v>
      </c>
      <c r="G2040" s="178" t="s">
        <v>533</v>
      </c>
      <c r="H2040" s="177" t="s">
        <v>52</v>
      </c>
      <c r="I2040" s="179" t="s">
        <v>643</v>
      </c>
      <c r="J2040" s="59" t="s">
        <v>288</v>
      </c>
      <c r="K2040" s="60" t="s">
        <v>2507</v>
      </c>
      <c r="L2040" s="174" t="s">
        <v>272</v>
      </c>
      <c r="M2040" s="2" t="s">
        <v>273</v>
      </c>
      <c r="N2040" s="175" t="s">
        <v>273</v>
      </c>
      <c r="O2040" s="24"/>
      <c r="P2040" s="2"/>
      <c r="Q2040" s="2"/>
      <c r="R2040" s="2"/>
      <c r="S2040" s="2"/>
      <c r="T2040" s="2"/>
      <c r="U2040" s="25"/>
      <c r="V2040" s="24"/>
      <c r="W2040" s="2"/>
      <c r="X2040" s="2"/>
      <c r="Y2040" s="2"/>
      <c r="Z2040" s="175"/>
      <c r="AA2040" s="24"/>
      <c r="AB2040" s="2"/>
      <c r="AC2040" s="25"/>
      <c r="AD2040" s="174"/>
      <c r="AE2040" s="25"/>
      <c r="AF2040" s="180">
        <v>100</v>
      </c>
    </row>
    <row r="2041" spans="1:32">
      <c r="A2041" s="134" t="str">
        <f t="shared" si="31"/>
        <v>ELst_01.1</v>
      </c>
      <c r="C2041" s="177" t="s">
        <v>17</v>
      </c>
      <c r="D2041" s="178" t="s">
        <v>3</v>
      </c>
      <c r="E2041" s="178" t="s">
        <v>623</v>
      </c>
      <c r="F2041" s="178" t="s">
        <v>624</v>
      </c>
      <c r="G2041" s="178" t="s">
        <v>533</v>
      </c>
      <c r="H2041" s="177" t="s">
        <v>52</v>
      </c>
      <c r="I2041" s="179" t="s">
        <v>643</v>
      </c>
      <c r="J2041" s="59" t="s">
        <v>2508</v>
      </c>
      <c r="K2041" s="60" t="s">
        <v>2509</v>
      </c>
      <c r="L2041" s="174" t="s">
        <v>272</v>
      </c>
      <c r="M2041" s="2" t="s">
        <v>272</v>
      </c>
      <c r="N2041" s="175" t="s">
        <v>272</v>
      </c>
      <c r="O2041" s="24"/>
      <c r="P2041" s="2"/>
      <c r="Q2041" s="2"/>
      <c r="R2041" s="2"/>
      <c r="S2041" s="2"/>
      <c r="T2041" s="2"/>
      <c r="U2041" s="25"/>
      <c r="V2041" s="24"/>
      <c r="W2041" s="2"/>
      <c r="X2041" s="2"/>
      <c r="Y2041" s="2"/>
      <c r="Z2041" s="175"/>
      <c r="AA2041" s="24"/>
      <c r="AB2041" s="2"/>
      <c r="AC2041" s="25"/>
      <c r="AD2041" s="174"/>
      <c r="AE2041" s="25"/>
      <c r="AF2041" s="180">
        <v>100</v>
      </c>
    </row>
    <row r="2042" spans="1:32">
      <c r="A2042" s="134" t="str">
        <f t="shared" si="31"/>
        <v>ELst_01.2</v>
      </c>
      <c r="C2042" s="177" t="s">
        <v>17</v>
      </c>
      <c r="D2042" s="178" t="s">
        <v>3</v>
      </c>
      <c r="E2042" s="178" t="s">
        <v>625</v>
      </c>
      <c r="F2042" s="178" t="s">
        <v>626</v>
      </c>
      <c r="G2042" s="178" t="s">
        <v>533</v>
      </c>
      <c r="H2042" s="177" t="s">
        <v>52</v>
      </c>
      <c r="I2042" s="179" t="s">
        <v>643</v>
      </c>
      <c r="J2042" s="59" t="s">
        <v>2508</v>
      </c>
      <c r="K2042" s="60" t="s">
        <v>2510</v>
      </c>
      <c r="L2042" s="174" t="s">
        <v>272</v>
      </c>
      <c r="M2042" s="2" t="s">
        <v>273</v>
      </c>
      <c r="N2042" s="175" t="s">
        <v>272</v>
      </c>
      <c r="O2042" s="24"/>
      <c r="P2042" s="2"/>
      <c r="Q2042" s="2"/>
      <c r="R2042" s="2"/>
      <c r="S2042" s="2"/>
      <c r="T2042" s="2"/>
      <c r="U2042" s="25"/>
      <c r="V2042" s="24"/>
      <c r="W2042" s="2"/>
      <c r="X2042" s="2"/>
      <c r="Y2042" s="2"/>
      <c r="Z2042" s="175"/>
      <c r="AA2042" s="24"/>
      <c r="AB2042" s="2"/>
      <c r="AC2042" s="25"/>
      <c r="AD2042" s="174"/>
      <c r="AE2042" s="25"/>
      <c r="AF2042" s="180">
        <v>100</v>
      </c>
    </row>
    <row r="2043" spans="1:32">
      <c r="A2043" s="134" t="str">
        <f t="shared" si="31"/>
        <v>ELst_02.2</v>
      </c>
      <c r="C2043" s="177" t="s">
        <v>17</v>
      </c>
      <c r="D2043" s="178" t="s">
        <v>3</v>
      </c>
      <c r="E2043" s="178" t="s">
        <v>627</v>
      </c>
      <c r="F2043" s="178" t="s">
        <v>628</v>
      </c>
      <c r="G2043" s="178" t="s">
        <v>540</v>
      </c>
      <c r="H2043" s="177" t="s">
        <v>52</v>
      </c>
      <c r="I2043" s="179" t="s">
        <v>643</v>
      </c>
      <c r="J2043" s="59" t="s">
        <v>2405</v>
      </c>
      <c r="K2043" s="60" t="s">
        <v>2511</v>
      </c>
      <c r="L2043" s="174" t="s">
        <v>272</v>
      </c>
      <c r="M2043" s="2" t="s">
        <v>273</v>
      </c>
      <c r="N2043" s="175" t="s">
        <v>272</v>
      </c>
      <c r="O2043" s="24" t="s">
        <v>672</v>
      </c>
      <c r="P2043" s="2" t="s">
        <v>273</v>
      </c>
      <c r="Q2043" s="2" t="s">
        <v>273</v>
      </c>
      <c r="R2043" s="2" t="s">
        <v>273</v>
      </c>
      <c r="S2043" s="2" t="s">
        <v>273</v>
      </c>
      <c r="T2043" s="2" t="s">
        <v>273</v>
      </c>
      <c r="U2043" s="25" t="s">
        <v>272</v>
      </c>
      <c r="V2043" s="24" t="s">
        <v>272</v>
      </c>
      <c r="W2043" s="2" t="s">
        <v>273</v>
      </c>
      <c r="X2043" s="2" t="s">
        <v>273</v>
      </c>
      <c r="Y2043" s="2" t="s">
        <v>273</v>
      </c>
      <c r="Z2043" s="175" t="s">
        <v>273</v>
      </c>
      <c r="AA2043" s="24" t="s">
        <v>272</v>
      </c>
      <c r="AB2043" s="2" t="s">
        <v>273</v>
      </c>
      <c r="AC2043" s="25" t="s">
        <v>273</v>
      </c>
      <c r="AD2043" s="174" t="s">
        <v>272</v>
      </c>
      <c r="AE2043" s="25" t="s">
        <v>273</v>
      </c>
      <c r="AF2043" s="180">
        <v>100</v>
      </c>
    </row>
    <row r="2044" spans="1:32">
      <c r="A2044" s="134" t="str">
        <f t="shared" si="31"/>
        <v>ELst_02.2</v>
      </c>
      <c r="C2044" s="177" t="s">
        <v>17</v>
      </c>
      <c r="D2044" s="178" t="s">
        <v>3</v>
      </c>
      <c r="E2044" s="178" t="s">
        <v>627</v>
      </c>
      <c r="F2044" s="178" t="s">
        <v>628</v>
      </c>
      <c r="G2044" s="178" t="s">
        <v>540</v>
      </c>
      <c r="H2044" s="177" t="s">
        <v>52</v>
      </c>
      <c r="I2044" s="179" t="s">
        <v>643</v>
      </c>
      <c r="J2044" s="59" t="s">
        <v>2508</v>
      </c>
      <c r="K2044" s="60" t="s">
        <v>2512</v>
      </c>
      <c r="L2044" s="174" t="s">
        <v>272</v>
      </c>
      <c r="M2044" s="2" t="s">
        <v>272</v>
      </c>
      <c r="N2044" s="175" t="s">
        <v>272</v>
      </c>
      <c r="O2044" s="24" t="s">
        <v>272</v>
      </c>
      <c r="P2044" s="2" t="s">
        <v>273</v>
      </c>
      <c r="Q2044" s="2" t="s">
        <v>273</v>
      </c>
      <c r="R2044" s="2" t="s">
        <v>273</v>
      </c>
      <c r="S2044" s="2" t="s">
        <v>273</v>
      </c>
      <c r="T2044" s="2" t="s">
        <v>273</v>
      </c>
      <c r="U2044" s="25" t="s">
        <v>272</v>
      </c>
      <c r="V2044" s="24" t="s">
        <v>272</v>
      </c>
      <c r="W2044" s="2" t="s">
        <v>273</v>
      </c>
      <c r="X2044" s="2" t="s">
        <v>273</v>
      </c>
      <c r="Y2044" s="2" t="s">
        <v>273</v>
      </c>
      <c r="Z2044" s="175" t="s">
        <v>273</v>
      </c>
      <c r="AA2044" s="24" t="s">
        <v>272</v>
      </c>
      <c r="AB2044" s="2" t="s">
        <v>273</v>
      </c>
      <c r="AC2044" s="25" t="s">
        <v>273</v>
      </c>
      <c r="AD2044" s="174" t="s">
        <v>272</v>
      </c>
      <c r="AE2044" s="25" t="s">
        <v>272</v>
      </c>
      <c r="AF2044" s="180">
        <v>100</v>
      </c>
    </row>
    <row r="2045" spans="1:32">
      <c r="A2045" s="134" t="str">
        <f t="shared" si="31"/>
        <v>ELst_02.3</v>
      </c>
      <c r="C2045" s="177" t="s">
        <v>17</v>
      </c>
      <c r="D2045" s="178" t="s">
        <v>3</v>
      </c>
      <c r="E2045" s="178" t="s">
        <v>629</v>
      </c>
      <c r="F2045" s="178" t="s">
        <v>630</v>
      </c>
      <c r="G2045" s="178" t="s">
        <v>540</v>
      </c>
      <c r="H2045" s="177" t="s">
        <v>52</v>
      </c>
      <c r="I2045" s="179" t="s">
        <v>643</v>
      </c>
      <c r="J2045" s="59" t="s">
        <v>2508</v>
      </c>
      <c r="K2045" s="60" t="s">
        <v>2513</v>
      </c>
      <c r="L2045" s="174" t="s">
        <v>272</v>
      </c>
      <c r="M2045" s="2" t="s">
        <v>273</v>
      </c>
      <c r="N2045" s="175" t="s">
        <v>272</v>
      </c>
      <c r="O2045" s="24" t="s">
        <v>672</v>
      </c>
      <c r="P2045" s="2" t="s">
        <v>273</v>
      </c>
      <c r="Q2045" s="2" t="s">
        <v>273</v>
      </c>
      <c r="R2045" s="2" t="s">
        <v>273</v>
      </c>
      <c r="S2045" s="2" t="s">
        <v>273</v>
      </c>
      <c r="T2045" s="2" t="s">
        <v>273</v>
      </c>
      <c r="U2045" s="25" t="s">
        <v>273</v>
      </c>
      <c r="V2045" s="24" t="s">
        <v>272</v>
      </c>
      <c r="W2045" s="2" t="s">
        <v>273</v>
      </c>
      <c r="X2045" s="2" t="s">
        <v>273</v>
      </c>
      <c r="Y2045" s="2" t="s">
        <v>273</v>
      </c>
      <c r="Z2045" s="175" t="s">
        <v>273</v>
      </c>
      <c r="AA2045" s="24" t="s">
        <v>272</v>
      </c>
      <c r="AB2045" s="2" t="s">
        <v>273</v>
      </c>
      <c r="AC2045" s="25" t="s">
        <v>273</v>
      </c>
      <c r="AD2045" s="174" t="s">
        <v>273</v>
      </c>
      <c r="AE2045" s="25" t="s">
        <v>273</v>
      </c>
      <c r="AF2045" s="180">
        <v>100</v>
      </c>
    </row>
    <row r="2046" spans="1:32">
      <c r="A2046" s="134" t="str">
        <f t="shared" si="31"/>
        <v>ELst_02.4</v>
      </c>
      <c r="C2046" s="177" t="s">
        <v>17</v>
      </c>
      <c r="D2046" s="178" t="s">
        <v>3</v>
      </c>
      <c r="E2046" s="178" t="s">
        <v>631</v>
      </c>
      <c r="F2046" s="178" t="s">
        <v>632</v>
      </c>
      <c r="G2046" s="178" t="s">
        <v>533</v>
      </c>
      <c r="H2046" s="177" t="s">
        <v>52</v>
      </c>
      <c r="I2046" s="179"/>
      <c r="J2046" s="59" t="s">
        <v>194</v>
      </c>
      <c r="K2046" s="60" t="s">
        <v>194</v>
      </c>
      <c r="L2046" s="174" t="s">
        <v>7</v>
      </c>
      <c r="M2046" s="2" t="s">
        <v>7</v>
      </c>
      <c r="N2046" s="175" t="s">
        <v>7</v>
      </c>
      <c r="O2046" s="24"/>
      <c r="P2046" s="2"/>
      <c r="Q2046" s="2"/>
      <c r="R2046" s="2"/>
      <c r="S2046" s="2"/>
      <c r="T2046" s="2"/>
      <c r="U2046" s="25"/>
      <c r="V2046" s="24"/>
      <c r="W2046" s="2"/>
      <c r="X2046" s="2"/>
      <c r="Y2046" s="2"/>
      <c r="Z2046" s="175"/>
      <c r="AA2046" s="24"/>
      <c r="AB2046" s="2"/>
      <c r="AC2046" s="25"/>
      <c r="AD2046" s="174"/>
      <c r="AE2046" s="25"/>
      <c r="AF2046" s="180" t="s">
        <v>7</v>
      </c>
    </row>
    <row r="2047" spans="1:32">
      <c r="A2047" s="134" t="str">
        <f t="shared" si="31"/>
        <v>ELst_02.5</v>
      </c>
      <c r="C2047" s="177" t="s">
        <v>17</v>
      </c>
      <c r="D2047" s="178" t="s">
        <v>3</v>
      </c>
      <c r="E2047" s="178" t="s">
        <v>633</v>
      </c>
      <c r="F2047" s="178" t="s">
        <v>634</v>
      </c>
      <c r="G2047" s="178" t="s">
        <v>540</v>
      </c>
      <c r="H2047" s="177" t="s">
        <v>52</v>
      </c>
      <c r="I2047" s="179" t="s">
        <v>54</v>
      </c>
      <c r="J2047" s="59" t="s">
        <v>2514</v>
      </c>
      <c r="K2047" s="60" t="s">
        <v>2515</v>
      </c>
      <c r="L2047" s="174" t="s">
        <v>272</v>
      </c>
      <c r="M2047" s="2" t="s">
        <v>273</v>
      </c>
      <c r="N2047" s="175" t="s">
        <v>272</v>
      </c>
      <c r="O2047" s="24" t="s">
        <v>672</v>
      </c>
      <c r="P2047" s="2" t="s">
        <v>273</v>
      </c>
      <c r="Q2047" s="2" t="s">
        <v>273</v>
      </c>
      <c r="R2047" s="2" t="s">
        <v>273</v>
      </c>
      <c r="S2047" s="2" t="s">
        <v>273</v>
      </c>
      <c r="T2047" s="2" t="s">
        <v>273</v>
      </c>
      <c r="U2047" s="25" t="s">
        <v>272</v>
      </c>
      <c r="V2047" s="24" t="s">
        <v>272</v>
      </c>
      <c r="W2047" s="2" t="s">
        <v>273</v>
      </c>
      <c r="X2047" s="2" t="s">
        <v>273</v>
      </c>
      <c r="Y2047" s="2" t="s">
        <v>273</v>
      </c>
      <c r="Z2047" s="175" t="s">
        <v>273</v>
      </c>
      <c r="AA2047" s="24" t="s">
        <v>272</v>
      </c>
      <c r="AB2047" s="2" t="s">
        <v>273</v>
      </c>
      <c r="AC2047" s="25" t="s">
        <v>273</v>
      </c>
      <c r="AD2047" s="174" t="s">
        <v>272</v>
      </c>
      <c r="AE2047" s="25" t="s">
        <v>273</v>
      </c>
      <c r="AF2047" s="180">
        <v>0</v>
      </c>
    </row>
    <row r="2048" spans="1:32">
      <c r="A2048" s="134" t="str">
        <f t="shared" si="31"/>
        <v>ELst_02.5</v>
      </c>
      <c r="C2048" s="177" t="s">
        <v>17</v>
      </c>
      <c r="D2048" s="178" t="s">
        <v>3</v>
      </c>
      <c r="E2048" s="178" t="s">
        <v>633</v>
      </c>
      <c r="F2048" s="178" t="s">
        <v>634</v>
      </c>
      <c r="G2048" s="178" t="s">
        <v>540</v>
      </c>
      <c r="H2048" s="177" t="s">
        <v>52</v>
      </c>
      <c r="I2048" s="179" t="s">
        <v>54</v>
      </c>
      <c r="J2048" s="59" t="s">
        <v>2516</v>
      </c>
      <c r="K2048" s="60" t="s">
        <v>2517</v>
      </c>
      <c r="L2048" s="174" t="s">
        <v>272</v>
      </c>
      <c r="M2048" s="2" t="s">
        <v>273</v>
      </c>
      <c r="N2048" s="175" t="s">
        <v>272</v>
      </c>
      <c r="O2048" s="24" t="s">
        <v>672</v>
      </c>
      <c r="P2048" s="2" t="s">
        <v>273</v>
      </c>
      <c r="Q2048" s="2" t="s">
        <v>273</v>
      </c>
      <c r="R2048" s="2" t="s">
        <v>273</v>
      </c>
      <c r="S2048" s="2" t="s">
        <v>273</v>
      </c>
      <c r="T2048" s="2" t="s">
        <v>273</v>
      </c>
      <c r="U2048" s="25" t="s">
        <v>272</v>
      </c>
      <c r="V2048" s="24" t="s">
        <v>272</v>
      </c>
      <c r="W2048" s="2" t="s">
        <v>273</v>
      </c>
      <c r="X2048" s="2" t="s">
        <v>273</v>
      </c>
      <c r="Y2048" s="2" t="s">
        <v>273</v>
      </c>
      <c r="Z2048" s="175" t="s">
        <v>273</v>
      </c>
      <c r="AA2048" s="24" t="s">
        <v>272</v>
      </c>
      <c r="AB2048" s="2" t="s">
        <v>273</v>
      </c>
      <c r="AC2048" s="25" t="s">
        <v>273</v>
      </c>
      <c r="AD2048" s="174" t="s">
        <v>272</v>
      </c>
      <c r="AE2048" s="25" t="s">
        <v>273</v>
      </c>
      <c r="AF2048" s="180">
        <v>100</v>
      </c>
    </row>
    <row r="2049" spans="1:32">
      <c r="A2049" s="134" t="str">
        <f t="shared" si="31"/>
        <v>ELst_02.5</v>
      </c>
      <c r="C2049" s="177" t="s">
        <v>17</v>
      </c>
      <c r="D2049" s="178" t="s">
        <v>3</v>
      </c>
      <c r="E2049" s="178" t="s">
        <v>633</v>
      </c>
      <c r="F2049" s="178" t="s">
        <v>634</v>
      </c>
      <c r="G2049" s="178" t="s">
        <v>540</v>
      </c>
      <c r="H2049" s="177" t="s">
        <v>52</v>
      </c>
      <c r="I2049" s="179" t="s">
        <v>54</v>
      </c>
      <c r="J2049" s="59" t="s">
        <v>2518</v>
      </c>
      <c r="K2049" s="60" t="s">
        <v>2519</v>
      </c>
      <c r="L2049" s="174" t="s">
        <v>272</v>
      </c>
      <c r="M2049" s="2" t="s">
        <v>273</v>
      </c>
      <c r="N2049" s="175" t="s">
        <v>272</v>
      </c>
      <c r="O2049" s="24" t="s">
        <v>672</v>
      </c>
      <c r="P2049" s="2" t="s">
        <v>273</v>
      </c>
      <c r="Q2049" s="2" t="s">
        <v>273</v>
      </c>
      <c r="R2049" s="2" t="s">
        <v>273</v>
      </c>
      <c r="S2049" s="2" t="s">
        <v>273</v>
      </c>
      <c r="T2049" s="2" t="s">
        <v>273</v>
      </c>
      <c r="U2049" s="25" t="s">
        <v>272</v>
      </c>
      <c r="V2049" s="24" t="s">
        <v>272</v>
      </c>
      <c r="W2049" s="2" t="s">
        <v>273</v>
      </c>
      <c r="X2049" s="2" t="s">
        <v>273</v>
      </c>
      <c r="Y2049" s="2" t="s">
        <v>273</v>
      </c>
      <c r="Z2049" s="175" t="s">
        <v>273</v>
      </c>
      <c r="AA2049" s="24" t="s">
        <v>272</v>
      </c>
      <c r="AB2049" s="2" t="s">
        <v>273</v>
      </c>
      <c r="AC2049" s="25" t="s">
        <v>273</v>
      </c>
      <c r="AD2049" s="174" t="s">
        <v>272</v>
      </c>
      <c r="AE2049" s="25" t="s">
        <v>273</v>
      </c>
      <c r="AF2049" s="180">
        <v>100</v>
      </c>
    </row>
    <row r="2050" spans="1:32">
      <c r="A2050" s="134" t="str">
        <f t="shared" si="31"/>
        <v>ELst_02.5</v>
      </c>
      <c r="C2050" s="177" t="s">
        <v>17</v>
      </c>
      <c r="D2050" s="178" t="s">
        <v>3</v>
      </c>
      <c r="E2050" s="178" t="s">
        <v>633</v>
      </c>
      <c r="F2050" s="178" t="s">
        <v>634</v>
      </c>
      <c r="G2050" s="178" t="s">
        <v>540</v>
      </c>
      <c r="H2050" s="177" t="s">
        <v>52</v>
      </c>
      <c r="I2050" s="179" t="s">
        <v>54</v>
      </c>
      <c r="J2050" s="59" t="s">
        <v>2520</v>
      </c>
      <c r="K2050" s="60" t="s">
        <v>2521</v>
      </c>
      <c r="L2050" s="174" t="s">
        <v>272</v>
      </c>
      <c r="M2050" s="2" t="s">
        <v>273</v>
      </c>
      <c r="N2050" s="175" t="s">
        <v>272</v>
      </c>
      <c r="O2050" s="24" t="s">
        <v>672</v>
      </c>
      <c r="P2050" s="2" t="s">
        <v>273</v>
      </c>
      <c r="Q2050" s="2" t="s">
        <v>273</v>
      </c>
      <c r="R2050" s="2" t="s">
        <v>272</v>
      </c>
      <c r="S2050" s="2" t="s">
        <v>272</v>
      </c>
      <c r="T2050" s="2" t="s">
        <v>273</v>
      </c>
      <c r="U2050" s="25" t="s">
        <v>272</v>
      </c>
      <c r="V2050" s="24" t="s">
        <v>272</v>
      </c>
      <c r="W2050" s="2" t="s">
        <v>273</v>
      </c>
      <c r="X2050" s="2" t="s">
        <v>273</v>
      </c>
      <c r="Y2050" s="2" t="s">
        <v>273</v>
      </c>
      <c r="Z2050" s="175" t="s">
        <v>273</v>
      </c>
      <c r="AA2050" s="24" t="s">
        <v>272</v>
      </c>
      <c r="AB2050" s="2" t="s">
        <v>273</v>
      </c>
      <c r="AC2050" s="25" t="s">
        <v>273</v>
      </c>
      <c r="AD2050" s="174" t="s">
        <v>272</v>
      </c>
      <c r="AE2050" s="25" t="s">
        <v>273</v>
      </c>
      <c r="AF2050" s="180">
        <v>100</v>
      </c>
    </row>
    <row r="2051" spans="1:32">
      <c r="A2051" s="134" t="str">
        <f t="shared" si="31"/>
        <v>ELst_02.5</v>
      </c>
      <c r="C2051" s="177" t="s">
        <v>17</v>
      </c>
      <c r="D2051" s="178" t="s">
        <v>3</v>
      </c>
      <c r="E2051" s="178" t="s">
        <v>633</v>
      </c>
      <c r="F2051" s="178" t="s">
        <v>634</v>
      </c>
      <c r="G2051" s="178" t="s">
        <v>540</v>
      </c>
      <c r="H2051" s="177" t="s">
        <v>52</v>
      </c>
      <c r="I2051" s="179" t="s">
        <v>54</v>
      </c>
      <c r="J2051" s="59" t="s">
        <v>2522</v>
      </c>
      <c r="K2051" s="60" t="s">
        <v>2523</v>
      </c>
      <c r="L2051" s="174" t="s">
        <v>272</v>
      </c>
      <c r="M2051" s="2" t="s">
        <v>273</v>
      </c>
      <c r="N2051" s="175" t="s">
        <v>272</v>
      </c>
      <c r="O2051" s="24" t="s">
        <v>672</v>
      </c>
      <c r="P2051" s="2" t="s">
        <v>273</v>
      </c>
      <c r="Q2051" s="2" t="s">
        <v>273</v>
      </c>
      <c r="R2051" s="2" t="s">
        <v>273</v>
      </c>
      <c r="S2051" s="2" t="s">
        <v>273</v>
      </c>
      <c r="T2051" s="2" t="s">
        <v>273</v>
      </c>
      <c r="U2051" s="25" t="s">
        <v>272</v>
      </c>
      <c r="V2051" s="24" t="s">
        <v>272</v>
      </c>
      <c r="W2051" s="2" t="s">
        <v>273</v>
      </c>
      <c r="X2051" s="2" t="s">
        <v>273</v>
      </c>
      <c r="Y2051" s="2" t="s">
        <v>273</v>
      </c>
      <c r="Z2051" s="175" t="s">
        <v>273</v>
      </c>
      <c r="AA2051" s="24" t="s">
        <v>272</v>
      </c>
      <c r="AB2051" s="2" t="s">
        <v>273</v>
      </c>
      <c r="AC2051" s="25" t="s">
        <v>273</v>
      </c>
      <c r="AD2051" s="174" t="s">
        <v>272</v>
      </c>
      <c r="AE2051" s="25" t="s">
        <v>273</v>
      </c>
      <c r="AF2051" s="180">
        <v>100</v>
      </c>
    </row>
    <row r="2052" spans="1:32">
      <c r="A2052" s="134" t="str">
        <f t="shared" si="31"/>
        <v>ELst_03.1</v>
      </c>
      <c r="C2052" s="177" t="s">
        <v>17</v>
      </c>
      <c r="D2052" s="178" t="s">
        <v>3</v>
      </c>
      <c r="E2052" s="178" t="s">
        <v>635</v>
      </c>
      <c r="F2052" s="178" t="s">
        <v>636</v>
      </c>
      <c r="G2052" s="178" t="s">
        <v>540</v>
      </c>
      <c r="H2052" s="177" t="s">
        <v>52</v>
      </c>
      <c r="I2052" s="179" t="s">
        <v>643</v>
      </c>
      <c r="J2052" s="59" t="s">
        <v>2524</v>
      </c>
      <c r="K2052" s="60" t="s">
        <v>2525</v>
      </c>
      <c r="L2052" s="174" t="s">
        <v>272</v>
      </c>
      <c r="M2052" s="2" t="s">
        <v>273</v>
      </c>
      <c r="N2052" s="175" t="s">
        <v>273</v>
      </c>
      <c r="O2052" s="24" t="s">
        <v>672</v>
      </c>
      <c r="P2052" s="2" t="s">
        <v>273</v>
      </c>
      <c r="Q2052" s="2" t="s">
        <v>273</v>
      </c>
      <c r="R2052" s="2" t="s">
        <v>273</v>
      </c>
      <c r="S2052" s="2" t="s">
        <v>273</v>
      </c>
      <c r="T2052" s="2" t="s">
        <v>273</v>
      </c>
      <c r="U2052" s="25" t="s">
        <v>273</v>
      </c>
      <c r="V2052" s="24" t="s">
        <v>272</v>
      </c>
      <c r="W2052" s="2" t="s">
        <v>273</v>
      </c>
      <c r="X2052" s="2" t="s">
        <v>273</v>
      </c>
      <c r="Y2052" s="2" t="s">
        <v>273</v>
      </c>
      <c r="Z2052" s="175" t="s">
        <v>273</v>
      </c>
      <c r="AA2052" s="24" t="s">
        <v>272</v>
      </c>
      <c r="AB2052" s="2" t="s">
        <v>273</v>
      </c>
      <c r="AC2052" s="25" t="s">
        <v>273</v>
      </c>
      <c r="AD2052" s="174" t="s">
        <v>272</v>
      </c>
      <c r="AE2052" s="25" t="s">
        <v>273</v>
      </c>
      <c r="AF2052" s="180">
        <v>100</v>
      </c>
    </row>
    <row r="2053" spans="1:32">
      <c r="A2053" s="134" t="str">
        <f t="shared" si="31"/>
        <v>ELst_03.2</v>
      </c>
      <c r="C2053" s="177" t="s">
        <v>17</v>
      </c>
      <c r="D2053" s="178" t="s">
        <v>3</v>
      </c>
      <c r="E2053" s="178" t="s">
        <v>637</v>
      </c>
      <c r="F2053" s="178" t="s">
        <v>638</v>
      </c>
      <c r="G2053" s="178" t="s">
        <v>533</v>
      </c>
      <c r="H2053" s="177" t="s">
        <v>52</v>
      </c>
      <c r="I2053" s="179" t="s">
        <v>53</v>
      </c>
      <c r="J2053" s="59" t="s">
        <v>2526</v>
      </c>
      <c r="K2053" s="60" t="s">
        <v>2527</v>
      </c>
      <c r="L2053" s="174" t="s">
        <v>272</v>
      </c>
      <c r="M2053" s="2" t="s">
        <v>272</v>
      </c>
      <c r="N2053" s="175" t="s">
        <v>272</v>
      </c>
      <c r="O2053" s="24"/>
      <c r="P2053" s="2"/>
      <c r="Q2053" s="2"/>
      <c r="R2053" s="2"/>
      <c r="S2053" s="2"/>
      <c r="T2053" s="2"/>
      <c r="U2053" s="25"/>
      <c r="V2053" s="24"/>
      <c r="W2053" s="2"/>
      <c r="X2053" s="2"/>
      <c r="Y2053" s="2"/>
      <c r="Z2053" s="175"/>
      <c r="AA2053" s="24"/>
      <c r="AB2053" s="2"/>
      <c r="AC2053" s="25"/>
      <c r="AD2053" s="174"/>
      <c r="AE2053" s="25"/>
      <c r="AF2053" s="180">
        <v>0</v>
      </c>
    </row>
    <row r="2054" spans="1:32">
      <c r="A2054" s="134" t="str">
        <f t="shared" si="31"/>
        <v>ELst_03.2</v>
      </c>
      <c r="C2054" s="177" t="s">
        <v>17</v>
      </c>
      <c r="D2054" s="178" t="s">
        <v>3</v>
      </c>
      <c r="E2054" s="178" t="s">
        <v>637</v>
      </c>
      <c r="F2054" s="178" t="s">
        <v>638</v>
      </c>
      <c r="G2054" s="178" t="s">
        <v>533</v>
      </c>
      <c r="H2054" s="177" t="s">
        <v>52</v>
      </c>
      <c r="I2054" s="179" t="s">
        <v>53</v>
      </c>
      <c r="J2054" s="59" t="s">
        <v>2516</v>
      </c>
      <c r="K2054" s="60" t="s">
        <v>2528</v>
      </c>
      <c r="L2054" s="174" t="s">
        <v>272</v>
      </c>
      <c r="M2054" s="2" t="s">
        <v>272</v>
      </c>
      <c r="N2054" s="175" t="s">
        <v>272</v>
      </c>
      <c r="O2054" s="24"/>
      <c r="P2054" s="2"/>
      <c r="Q2054" s="2"/>
      <c r="R2054" s="2"/>
      <c r="S2054" s="2"/>
      <c r="T2054" s="2"/>
      <c r="U2054" s="25"/>
      <c r="V2054" s="24"/>
      <c r="W2054" s="2"/>
      <c r="X2054" s="2"/>
      <c r="Y2054" s="2"/>
      <c r="Z2054" s="175"/>
      <c r="AA2054" s="24"/>
      <c r="AB2054" s="2"/>
      <c r="AC2054" s="25"/>
      <c r="AD2054" s="174"/>
      <c r="AE2054" s="25"/>
      <c r="AF2054" s="180">
        <v>100</v>
      </c>
    </row>
    <row r="2055" spans="1:32">
      <c r="A2055" s="134" t="str">
        <f t="shared" si="31"/>
        <v>ELst_03.2</v>
      </c>
      <c r="C2055" s="177" t="s">
        <v>17</v>
      </c>
      <c r="D2055" s="178" t="s">
        <v>3</v>
      </c>
      <c r="E2055" s="178" t="s">
        <v>637</v>
      </c>
      <c r="F2055" s="178" t="s">
        <v>638</v>
      </c>
      <c r="G2055" s="178" t="s">
        <v>533</v>
      </c>
      <c r="H2055" s="177" t="s">
        <v>52</v>
      </c>
      <c r="I2055" s="179" t="s">
        <v>53</v>
      </c>
      <c r="J2055" s="59" t="s">
        <v>2514</v>
      </c>
      <c r="K2055" s="60" t="s">
        <v>2529</v>
      </c>
      <c r="L2055" s="174" t="s">
        <v>272</v>
      </c>
      <c r="M2055" s="2" t="s">
        <v>272</v>
      </c>
      <c r="N2055" s="175" t="s">
        <v>272</v>
      </c>
      <c r="O2055" s="24"/>
      <c r="P2055" s="2"/>
      <c r="Q2055" s="2"/>
      <c r="R2055" s="2"/>
      <c r="S2055" s="2"/>
      <c r="T2055" s="2"/>
      <c r="U2055" s="25"/>
      <c r="V2055" s="24"/>
      <c r="W2055" s="2"/>
      <c r="X2055" s="2"/>
      <c r="Y2055" s="2"/>
      <c r="Z2055" s="175"/>
      <c r="AA2055" s="24"/>
      <c r="AB2055" s="2"/>
      <c r="AC2055" s="25"/>
      <c r="AD2055" s="174"/>
      <c r="AE2055" s="25"/>
      <c r="AF2055" s="180">
        <v>100</v>
      </c>
    </row>
    <row r="2056" spans="1:32">
      <c r="A2056" s="134" t="str">
        <f t="shared" ref="A2056:A2119" si="32">C2056&amp;LOWER(LEFT(D2056,2))&amp;"_"&amp;IF(LEN(TRIM(LEFT(E2056,FIND(" ",E2056))))=3,"0"&amp;TRIM(LEFT(E2056,FIND(" ",E2056))),TRIM(LEFT(E2056,FIND(" ",E2056))))</f>
        <v>ELst_03.2</v>
      </c>
      <c r="C2056" s="177" t="s">
        <v>17</v>
      </c>
      <c r="D2056" s="178" t="s">
        <v>3</v>
      </c>
      <c r="E2056" s="178" t="s">
        <v>637</v>
      </c>
      <c r="F2056" s="178" t="s">
        <v>638</v>
      </c>
      <c r="G2056" s="178" t="s">
        <v>533</v>
      </c>
      <c r="H2056" s="177" t="s">
        <v>52</v>
      </c>
      <c r="I2056" s="179" t="s">
        <v>53</v>
      </c>
      <c r="J2056" s="59" t="s">
        <v>2530</v>
      </c>
      <c r="K2056" s="60" t="s">
        <v>2531</v>
      </c>
      <c r="L2056" s="174" t="s">
        <v>272</v>
      </c>
      <c r="M2056" s="2" t="s">
        <v>272</v>
      </c>
      <c r="N2056" s="175" t="s">
        <v>272</v>
      </c>
      <c r="O2056" s="24"/>
      <c r="P2056" s="2"/>
      <c r="Q2056" s="2"/>
      <c r="R2056" s="2"/>
      <c r="S2056" s="2"/>
      <c r="T2056" s="2"/>
      <c r="U2056" s="25"/>
      <c r="V2056" s="24"/>
      <c r="W2056" s="2"/>
      <c r="X2056" s="2"/>
      <c r="Y2056" s="2"/>
      <c r="Z2056" s="175"/>
      <c r="AA2056" s="24"/>
      <c r="AB2056" s="2"/>
      <c r="AC2056" s="25"/>
      <c r="AD2056" s="174"/>
      <c r="AE2056" s="25"/>
      <c r="AF2056" s="180">
        <v>0</v>
      </c>
    </row>
    <row r="2057" spans="1:32">
      <c r="A2057" s="134" t="str">
        <f t="shared" si="32"/>
        <v>ELst_03.2</v>
      </c>
      <c r="C2057" s="177" t="s">
        <v>17</v>
      </c>
      <c r="D2057" s="178" t="s">
        <v>3</v>
      </c>
      <c r="E2057" s="178" t="s">
        <v>637</v>
      </c>
      <c r="F2057" s="178" t="s">
        <v>638</v>
      </c>
      <c r="G2057" s="178" t="s">
        <v>533</v>
      </c>
      <c r="H2057" s="177" t="s">
        <v>52</v>
      </c>
      <c r="I2057" s="179" t="s">
        <v>53</v>
      </c>
      <c r="J2057" s="59" t="s">
        <v>2520</v>
      </c>
      <c r="K2057" s="60" t="s">
        <v>2532</v>
      </c>
      <c r="L2057" s="174" t="s">
        <v>272</v>
      </c>
      <c r="M2057" s="2" t="s">
        <v>272</v>
      </c>
      <c r="N2057" s="175" t="s">
        <v>272</v>
      </c>
      <c r="O2057" s="24"/>
      <c r="P2057" s="2"/>
      <c r="Q2057" s="2"/>
      <c r="R2057" s="2"/>
      <c r="S2057" s="2"/>
      <c r="T2057" s="2"/>
      <c r="U2057" s="25"/>
      <c r="V2057" s="24"/>
      <c r="W2057" s="2"/>
      <c r="X2057" s="2"/>
      <c r="Y2057" s="2"/>
      <c r="Z2057" s="175"/>
      <c r="AA2057" s="24"/>
      <c r="AB2057" s="2"/>
      <c r="AC2057" s="25"/>
      <c r="AD2057" s="174"/>
      <c r="AE2057" s="25"/>
      <c r="AF2057" s="180">
        <v>100</v>
      </c>
    </row>
    <row r="2058" spans="1:32">
      <c r="A2058" s="134" t="str">
        <f t="shared" si="32"/>
        <v>ELst_03.3</v>
      </c>
      <c r="C2058" s="177" t="s">
        <v>17</v>
      </c>
      <c r="D2058" s="178" t="s">
        <v>3</v>
      </c>
      <c r="E2058" s="178" t="s">
        <v>639</v>
      </c>
      <c r="F2058" s="178" t="s">
        <v>640</v>
      </c>
      <c r="G2058" s="178" t="s">
        <v>533</v>
      </c>
      <c r="H2058" s="177" t="s">
        <v>52</v>
      </c>
      <c r="I2058" s="179" t="s">
        <v>54</v>
      </c>
      <c r="J2058" s="59" t="s">
        <v>2516</v>
      </c>
      <c r="K2058" s="60" t="s">
        <v>2533</v>
      </c>
      <c r="L2058" s="174" t="s">
        <v>272</v>
      </c>
      <c r="M2058" s="2" t="s">
        <v>272</v>
      </c>
      <c r="N2058" s="175" t="s">
        <v>272</v>
      </c>
      <c r="O2058" s="24"/>
      <c r="P2058" s="2"/>
      <c r="Q2058" s="2"/>
      <c r="R2058" s="2"/>
      <c r="S2058" s="2"/>
      <c r="T2058" s="2"/>
      <c r="U2058" s="25"/>
      <c r="V2058" s="24"/>
      <c r="W2058" s="2"/>
      <c r="X2058" s="2"/>
      <c r="Y2058" s="2"/>
      <c r="Z2058" s="175"/>
      <c r="AA2058" s="24"/>
      <c r="AB2058" s="2"/>
      <c r="AC2058" s="25"/>
      <c r="AD2058" s="174"/>
      <c r="AE2058" s="25"/>
      <c r="AF2058" s="180">
        <v>100</v>
      </c>
    </row>
    <row r="2059" spans="1:32">
      <c r="A2059" s="134" t="str">
        <f t="shared" si="32"/>
        <v>ELst_03.3</v>
      </c>
      <c r="C2059" s="177" t="s">
        <v>17</v>
      </c>
      <c r="D2059" s="178" t="s">
        <v>3</v>
      </c>
      <c r="E2059" s="178" t="s">
        <v>639</v>
      </c>
      <c r="F2059" s="178" t="s">
        <v>640</v>
      </c>
      <c r="G2059" s="178" t="s">
        <v>533</v>
      </c>
      <c r="H2059" s="177" t="s">
        <v>52</v>
      </c>
      <c r="I2059" s="179" t="s">
        <v>54</v>
      </c>
      <c r="J2059" s="59" t="s">
        <v>2530</v>
      </c>
      <c r="K2059" s="60" t="s">
        <v>2534</v>
      </c>
      <c r="L2059" s="174" t="s">
        <v>272</v>
      </c>
      <c r="M2059" s="2" t="s">
        <v>272</v>
      </c>
      <c r="N2059" s="175" t="s">
        <v>272</v>
      </c>
      <c r="O2059" s="24"/>
      <c r="P2059" s="2"/>
      <c r="Q2059" s="2"/>
      <c r="R2059" s="2"/>
      <c r="S2059" s="2"/>
      <c r="T2059" s="2"/>
      <c r="U2059" s="25"/>
      <c r="V2059" s="24"/>
      <c r="W2059" s="2"/>
      <c r="X2059" s="2"/>
      <c r="Y2059" s="2"/>
      <c r="Z2059" s="175"/>
      <c r="AA2059" s="24"/>
      <c r="AB2059" s="2"/>
      <c r="AC2059" s="25"/>
      <c r="AD2059" s="174"/>
      <c r="AE2059" s="25"/>
      <c r="AF2059" s="180">
        <v>0</v>
      </c>
    </row>
    <row r="2060" spans="1:32">
      <c r="A2060" s="134" t="str">
        <f t="shared" si="32"/>
        <v>ELst_03.3</v>
      </c>
      <c r="C2060" s="177" t="s">
        <v>17</v>
      </c>
      <c r="D2060" s="178" t="s">
        <v>3</v>
      </c>
      <c r="E2060" s="178" t="s">
        <v>639</v>
      </c>
      <c r="F2060" s="178" t="s">
        <v>640</v>
      </c>
      <c r="G2060" s="178" t="s">
        <v>533</v>
      </c>
      <c r="H2060" s="177" t="s">
        <v>52</v>
      </c>
      <c r="I2060" s="179" t="s">
        <v>54</v>
      </c>
      <c r="J2060" s="59" t="s">
        <v>2526</v>
      </c>
      <c r="K2060" s="60" t="s">
        <v>2535</v>
      </c>
      <c r="L2060" s="174" t="s">
        <v>272</v>
      </c>
      <c r="M2060" s="2" t="s">
        <v>272</v>
      </c>
      <c r="N2060" s="175" t="s">
        <v>272</v>
      </c>
      <c r="O2060" s="24"/>
      <c r="P2060" s="2"/>
      <c r="Q2060" s="2"/>
      <c r="R2060" s="2"/>
      <c r="S2060" s="2"/>
      <c r="T2060" s="2"/>
      <c r="U2060" s="25"/>
      <c r="V2060" s="24"/>
      <c r="W2060" s="2"/>
      <c r="X2060" s="2"/>
      <c r="Y2060" s="2"/>
      <c r="Z2060" s="175"/>
      <c r="AA2060" s="24"/>
      <c r="AB2060" s="2"/>
      <c r="AC2060" s="25"/>
      <c r="AD2060" s="174"/>
      <c r="AE2060" s="25"/>
      <c r="AF2060" s="180">
        <v>100</v>
      </c>
    </row>
    <row r="2061" spans="1:32">
      <c r="A2061" s="134" t="str">
        <f t="shared" si="32"/>
        <v>ELst_03.3</v>
      </c>
      <c r="C2061" s="177" t="s">
        <v>17</v>
      </c>
      <c r="D2061" s="178" t="s">
        <v>3</v>
      </c>
      <c r="E2061" s="178" t="s">
        <v>639</v>
      </c>
      <c r="F2061" s="178" t="s">
        <v>640</v>
      </c>
      <c r="G2061" s="178" t="s">
        <v>533</v>
      </c>
      <c r="H2061" s="177" t="s">
        <v>52</v>
      </c>
      <c r="I2061" s="179" t="s">
        <v>54</v>
      </c>
      <c r="J2061" s="59" t="s">
        <v>2514</v>
      </c>
      <c r="K2061" s="60" t="s">
        <v>2536</v>
      </c>
      <c r="L2061" s="174" t="s">
        <v>272</v>
      </c>
      <c r="M2061" s="2" t="s">
        <v>272</v>
      </c>
      <c r="N2061" s="175" t="s">
        <v>272</v>
      </c>
      <c r="O2061" s="24"/>
      <c r="P2061" s="2"/>
      <c r="Q2061" s="2"/>
      <c r="R2061" s="2"/>
      <c r="S2061" s="2"/>
      <c r="T2061" s="2"/>
      <c r="U2061" s="25"/>
      <c r="V2061" s="24"/>
      <c r="W2061" s="2"/>
      <c r="X2061" s="2"/>
      <c r="Y2061" s="2"/>
      <c r="Z2061" s="175"/>
      <c r="AA2061" s="24"/>
      <c r="AB2061" s="2"/>
      <c r="AC2061" s="25"/>
      <c r="AD2061" s="174"/>
      <c r="AE2061" s="25"/>
      <c r="AF2061" s="180">
        <v>100</v>
      </c>
    </row>
    <row r="2062" spans="1:32">
      <c r="A2062" s="134" t="str">
        <f t="shared" si="32"/>
        <v>ELst_03.3</v>
      </c>
      <c r="C2062" s="177" t="s">
        <v>17</v>
      </c>
      <c r="D2062" s="178" t="s">
        <v>3</v>
      </c>
      <c r="E2062" s="178" t="s">
        <v>639</v>
      </c>
      <c r="F2062" s="178" t="s">
        <v>640</v>
      </c>
      <c r="G2062" s="178" t="s">
        <v>533</v>
      </c>
      <c r="H2062" s="177" t="s">
        <v>52</v>
      </c>
      <c r="I2062" s="179" t="s">
        <v>54</v>
      </c>
      <c r="J2062" s="59" t="s">
        <v>2537</v>
      </c>
      <c r="K2062" s="60" t="s">
        <v>2538</v>
      </c>
      <c r="L2062" s="174" t="s">
        <v>272</v>
      </c>
      <c r="M2062" s="2" t="s">
        <v>272</v>
      </c>
      <c r="N2062" s="175" t="s">
        <v>272</v>
      </c>
      <c r="O2062" s="24"/>
      <c r="P2062" s="2"/>
      <c r="Q2062" s="2"/>
      <c r="R2062" s="2"/>
      <c r="S2062" s="2"/>
      <c r="T2062" s="2"/>
      <c r="U2062" s="25"/>
      <c r="V2062" s="24"/>
      <c r="W2062" s="2"/>
      <c r="X2062" s="2"/>
      <c r="Y2062" s="2"/>
      <c r="Z2062" s="175"/>
      <c r="AA2062" s="24"/>
      <c r="AB2062" s="2"/>
      <c r="AC2062" s="25"/>
      <c r="AD2062" s="174"/>
      <c r="AE2062" s="25"/>
      <c r="AF2062" s="180">
        <v>100</v>
      </c>
    </row>
    <row r="2063" spans="1:32">
      <c r="A2063" s="134" t="str">
        <f t="shared" si="32"/>
        <v>ELst_03.4</v>
      </c>
      <c r="C2063" s="177" t="s">
        <v>17</v>
      </c>
      <c r="D2063" s="178" t="s">
        <v>3</v>
      </c>
      <c r="E2063" s="178" t="s">
        <v>641</v>
      </c>
      <c r="F2063" s="178" t="s">
        <v>642</v>
      </c>
      <c r="G2063" s="178" t="s">
        <v>533</v>
      </c>
      <c r="H2063" s="177" t="s">
        <v>52</v>
      </c>
      <c r="I2063" s="179" t="s">
        <v>54</v>
      </c>
      <c r="J2063" s="59" t="s">
        <v>2514</v>
      </c>
      <c r="K2063" s="60" t="s">
        <v>2539</v>
      </c>
      <c r="L2063" s="174" t="s">
        <v>272</v>
      </c>
      <c r="M2063" s="2" t="s">
        <v>272</v>
      </c>
      <c r="N2063" s="175" t="s">
        <v>272</v>
      </c>
      <c r="O2063" s="24"/>
      <c r="P2063" s="2"/>
      <c r="Q2063" s="2"/>
      <c r="R2063" s="2"/>
      <c r="S2063" s="2"/>
      <c r="T2063" s="2"/>
      <c r="U2063" s="25"/>
      <c r="V2063" s="24"/>
      <c r="W2063" s="2"/>
      <c r="X2063" s="2"/>
      <c r="Y2063" s="2"/>
      <c r="Z2063" s="175"/>
      <c r="AA2063" s="24"/>
      <c r="AB2063" s="2"/>
      <c r="AC2063" s="25"/>
      <c r="AD2063" s="174"/>
      <c r="AE2063" s="25"/>
      <c r="AF2063" s="180">
        <v>0</v>
      </c>
    </row>
    <row r="2064" spans="1:32">
      <c r="A2064" s="134" t="str">
        <f t="shared" si="32"/>
        <v>ELst_03.4</v>
      </c>
      <c r="C2064" s="177" t="s">
        <v>17</v>
      </c>
      <c r="D2064" s="178" t="s">
        <v>3</v>
      </c>
      <c r="E2064" s="178" t="s">
        <v>641</v>
      </c>
      <c r="F2064" s="178" t="s">
        <v>642</v>
      </c>
      <c r="G2064" s="178" t="s">
        <v>533</v>
      </c>
      <c r="H2064" s="177" t="s">
        <v>52</v>
      </c>
      <c r="I2064" s="179" t="s">
        <v>54</v>
      </c>
      <c r="J2064" s="59" t="s">
        <v>2516</v>
      </c>
      <c r="K2064" s="60" t="s">
        <v>2540</v>
      </c>
      <c r="L2064" s="174" t="s">
        <v>272</v>
      </c>
      <c r="M2064" s="2" t="s">
        <v>272</v>
      </c>
      <c r="N2064" s="175" t="s">
        <v>272</v>
      </c>
      <c r="O2064" s="24"/>
      <c r="P2064" s="2"/>
      <c r="Q2064" s="2"/>
      <c r="R2064" s="2"/>
      <c r="S2064" s="2"/>
      <c r="T2064" s="2"/>
      <c r="U2064" s="25"/>
      <c r="V2064" s="24"/>
      <c r="W2064" s="2"/>
      <c r="X2064" s="2"/>
      <c r="Y2064" s="2"/>
      <c r="Z2064" s="175"/>
      <c r="AA2064" s="24"/>
      <c r="AB2064" s="2"/>
      <c r="AC2064" s="25"/>
      <c r="AD2064" s="174"/>
      <c r="AE2064" s="25"/>
      <c r="AF2064" s="180">
        <v>100</v>
      </c>
    </row>
    <row r="2065" spans="1:32">
      <c r="A2065" s="134" t="str">
        <f t="shared" si="32"/>
        <v>ELst_03.4</v>
      </c>
      <c r="C2065" s="177" t="s">
        <v>17</v>
      </c>
      <c r="D2065" s="178" t="s">
        <v>3</v>
      </c>
      <c r="E2065" s="178" t="s">
        <v>641</v>
      </c>
      <c r="F2065" s="178" t="s">
        <v>642</v>
      </c>
      <c r="G2065" s="178" t="s">
        <v>533</v>
      </c>
      <c r="H2065" s="177" t="s">
        <v>52</v>
      </c>
      <c r="I2065" s="179" t="s">
        <v>54</v>
      </c>
      <c r="J2065" s="59" t="s">
        <v>2518</v>
      </c>
      <c r="K2065" s="60" t="s">
        <v>2541</v>
      </c>
      <c r="L2065" s="174" t="s">
        <v>272</v>
      </c>
      <c r="M2065" s="2" t="s">
        <v>272</v>
      </c>
      <c r="N2065" s="175" t="s">
        <v>272</v>
      </c>
      <c r="O2065" s="24"/>
      <c r="P2065" s="2"/>
      <c r="Q2065" s="2"/>
      <c r="R2065" s="2"/>
      <c r="S2065" s="2"/>
      <c r="T2065" s="2"/>
      <c r="U2065" s="25"/>
      <c r="V2065" s="24"/>
      <c r="W2065" s="2"/>
      <c r="X2065" s="2"/>
      <c r="Y2065" s="2"/>
      <c r="Z2065" s="175"/>
      <c r="AA2065" s="24"/>
      <c r="AB2065" s="2"/>
      <c r="AC2065" s="25"/>
      <c r="AD2065" s="174"/>
      <c r="AE2065" s="25"/>
      <c r="AF2065" s="180">
        <v>100</v>
      </c>
    </row>
    <row r="2066" spans="1:32">
      <c r="A2066" s="134" t="str">
        <f t="shared" si="32"/>
        <v>ELst_03.4</v>
      </c>
      <c r="C2066" s="177" t="s">
        <v>17</v>
      </c>
      <c r="D2066" s="178" t="s">
        <v>3</v>
      </c>
      <c r="E2066" s="178" t="s">
        <v>641</v>
      </c>
      <c r="F2066" s="178" t="s">
        <v>642</v>
      </c>
      <c r="G2066" s="178" t="s">
        <v>533</v>
      </c>
      <c r="H2066" s="177" t="s">
        <v>52</v>
      </c>
      <c r="I2066" s="179" t="s">
        <v>54</v>
      </c>
      <c r="J2066" s="59" t="s">
        <v>2520</v>
      </c>
      <c r="K2066" s="60" t="s">
        <v>2542</v>
      </c>
      <c r="L2066" s="174" t="s">
        <v>272</v>
      </c>
      <c r="M2066" s="2" t="s">
        <v>272</v>
      </c>
      <c r="N2066" s="175" t="s">
        <v>272</v>
      </c>
      <c r="O2066" s="24"/>
      <c r="P2066" s="2"/>
      <c r="Q2066" s="2"/>
      <c r="R2066" s="2"/>
      <c r="S2066" s="2"/>
      <c r="T2066" s="2"/>
      <c r="U2066" s="25"/>
      <c r="V2066" s="24"/>
      <c r="W2066" s="2"/>
      <c r="X2066" s="2"/>
      <c r="Y2066" s="2"/>
      <c r="Z2066" s="175"/>
      <c r="AA2066" s="24"/>
      <c r="AB2066" s="2"/>
      <c r="AC2066" s="25"/>
      <c r="AD2066" s="174"/>
      <c r="AE2066" s="25"/>
      <c r="AF2066" s="180">
        <v>100</v>
      </c>
    </row>
    <row r="2067" spans="1:32">
      <c r="A2067" s="134" t="str">
        <f t="shared" si="32"/>
        <v>ELst_03.4</v>
      </c>
      <c r="C2067" s="177" t="s">
        <v>17</v>
      </c>
      <c r="D2067" s="178" t="s">
        <v>3</v>
      </c>
      <c r="E2067" s="178" t="s">
        <v>641</v>
      </c>
      <c r="F2067" s="178" t="s">
        <v>642</v>
      </c>
      <c r="G2067" s="178" t="s">
        <v>533</v>
      </c>
      <c r="H2067" s="177" t="s">
        <v>52</v>
      </c>
      <c r="I2067" s="179" t="s">
        <v>54</v>
      </c>
      <c r="J2067" s="59" t="s">
        <v>2530</v>
      </c>
      <c r="K2067" s="60" t="s">
        <v>2543</v>
      </c>
      <c r="L2067" s="174" t="s">
        <v>272</v>
      </c>
      <c r="M2067" s="2" t="s">
        <v>272</v>
      </c>
      <c r="N2067" s="175" t="s">
        <v>272</v>
      </c>
      <c r="O2067" s="24"/>
      <c r="P2067" s="2"/>
      <c r="Q2067" s="2"/>
      <c r="R2067" s="2"/>
      <c r="S2067" s="2"/>
      <c r="T2067" s="2"/>
      <c r="U2067" s="25"/>
      <c r="V2067" s="24"/>
      <c r="W2067" s="2"/>
      <c r="X2067" s="2"/>
      <c r="Y2067" s="2"/>
      <c r="Z2067" s="175"/>
      <c r="AA2067" s="24"/>
      <c r="AB2067" s="2"/>
      <c r="AC2067" s="25"/>
      <c r="AD2067" s="174"/>
      <c r="AE2067" s="25"/>
      <c r="AF2067" s="180">
        <v>100</v>
      </c>
    </row>
    <row r="2068" spans="1:32">
      <c r="A2068" s="134" t="str">
        <f t="shared" si="32"/>
        <v>ESbu_01.1</v>
      </c>
      <c r="C2068" s="177" t="s">
        <v>18</v>
      </c>
      <c r="D2068" s="178" t="s">
        <v>1</v>
      </c>
      <c r="E2068" s="178" t="s">
        <v>531</v>
      </c>
      <c r="F2068" s="178" t="s">
        <v>532</v>
      </c>
      <c r="G2068" s="178" t="s">
        <v>533</v>
      </c>
      <c r="H2068" s="177" t="s">
        <v>52</v>
      </c>
      <c r="I2068" s="179" t="s">
        <v>643</v>
      </c>
      <c r="J2068" s="59" t="s">
        <v>2544</v>
      </c>
      <c r="K2068" s="60" t="s">
        <v>2545</v>
      </c>
      <c r="L2068" s="174" t="s">
        <v>272</v>
      </c>
      <c r="M2068" s="2" t="s">
        <v>272</v>
      </c>
      <c r="N2068" s="175" t="s">
        <v>272</v>
      </c>
      <c r="O2068" s="24"/>
      <c r="P2068" s="2"/>
      <c r="Q2068" s="2"/>
      <c r="R2068" s="2"/>
      <c r="S2068" s="2"/>
      <c r="T2068" s="2"/>
      <c r="U2068" s="25"/>
      <c r="V2068" s="24"/>
      <c r="W2068" s="2"/>
      <c r="X2068" s="2"/>
      <c r="Y2068" s="2"/>
      <c r="Z2068" s="175"/>
      <c r="AA2068" s="24"/>
      <c r="AB2068" s="2"/>
      <c r="AC2068" s="25"/>
      <c r="AD2068" s="174"/>
      <c r="AE2068" s="25"/>
      <c r="AF2068" s="180">
        <v>100</v>
      </c>
    </row>
    <row r="2069" spans="1:32">
      <c r="A2069" s="134" t="str">
        <f t="shared" si="32"/>
        <v>ESbu_01.1</v>
      </c>
      <c r="C2069" s="177" t="s">
        <v>18</v>
      </c>
      <c r="D2069" s="178" t="s">
        <v>1</v>
      </c>
      <c r="E2069" s="178" t="s">
        <v>531</v>
      </c>
      <c r="F2069" s="178" t="s">
        <v>532</v>
      </c>
      <c r="G2069" s="178" t="s">
        <v>533</v>
      </c>
      <c r="H2069" s="177" t="s">
        <v>52</v>
      </c>
      <c r="I2069" s="179" t="s">
        <v>643</v>
      </c>
      <c r="J2069" s="59" t="s">
        <v>2544</v>
      </c>
      <c r="K2069" s="60" t="s">
        <v>2546</v>
      </c>
      <c r="L2069" s="174" t="s">
        <v>272</v>
      </c>
      <c r="M2069" s="2" t="s">
        <v>272</v>
      </c>
      <c r="N2069" s="175" t="s">
        <v>272</v>
      </c>
      <c r="O2069" s="24"/>
      <c r="P2069" s="2"/>
      <c r="Q2069" s="2"/>
      <c r="R2069" s="2"/>
      <c r="S2069" s="2"/>
      <c r="T2069" s="2"/>
      <c r="U2069" s="25"/>
      <c r="V2069" s="24"/>
      <c r="W2069" s="2"/>
      <c r="X2069" s="2"/>
      <c r="Y2069" s="2"/>
      <c r="Z2069" s="175"/>
      <c r="AA2069" s="24"/>
      <c r="AB2069" s="2"/>
      <c r="AC2069" s="25"/>
      <c r="AD2069" s="174"/>
      <c r="AE2069" s="25"/>
      <c r="AF2069" s="180">
        <v>100</v>
      </c>
    </row>
    <row r="2070" spans="1:32">
      <c r="A2070" s="134" t="str">
        <f t="shared" si="32"/>
        <v>ESbu_01.2</v>
      </c>
      <c r="C2070" s="177" t="s">
        <v>18</v>
      </c>
      <c r="D2070" s="178" t="s">
        <v>1</v>
      </c>
      <c r="E2070" s="178" t="s">
        <v>534</v>
      </c>
      <c r="F2070" s="178" t="s">
        <v>535</v>
      </c>
      <c r="G2070" s="178" t="s">
        <v>533</v>
      </c>
      <c r="H2070" s="177" t="s">
        <v>52</v>
      </c>
      <c r="I2070" s="179" t="s">
        <v>643</v>
      </c>
      <c r="J2070" s="59" t="s">
        <v>2544</v>
      </c>
      <c r="K2070" s="60" t="s">
        <v>2547</v>
      </c>
      <c r="L2070" s="174" t="s">
        <v>272</v>
      </c>
      <c r="M2070" s="2" t="s">
        <v>272</v>
      </c>
      <c r="N2070" s="175" t="s">
        <v>272</v>
      </c>
      <c r="O2070" s="24"/>
      <c r="P2070" s="2"/>
      <c r="Q2070" s="2"/>
      <c r="R2070" s="2"/>
      <c r="S2070" s="2"/>
      <c r="T2070" s="2"/>
      <c r="U2070" s="25"/>
      <c r="V2070" s="24"/>
      <c r="W2070" s="2"/>
      <c r="X2070" s="2"/>
      <c r="Y2070" s="2"/>
      <c r="Z2070" s="175"/>
      <c r="AA2070" s="24"/>
      <c r="AB2070" s="2"/>
      <c r="AC2070" s="25"/>
      <c r="AD2070" s="174"/>
      <c r="AE2070" s="25"/>
      <c r="AF2070" s="180">
        <v>100</v>
      </c>
    </row>
    <row r="2071" spans="1:32">
      <c r="A2071" s="134" t="str">
        <f t="shared" si="32"/>
        <v>ESbu_01.2</v>
      </c>
      <c r="C2071" s="177" t="s">
        <v>18</v>
      </c>
      <c r="D2071" s="178" t="s">
        <v>1</v>
      </c>
      <c r="E2071" s="178" t="s">
        <v>534</v>
      </c>
      <c r="F2071" s="178" t="s">
        <v>535</v>
      </c>
      <c r="G2071" s="178" t="s">
        <v>533</v>
      </c>
      <c r="H2071" s="177" t="s">
        <v>52</v>
      </c>
      <c r="I2071" s="179" t="s">
        <v>643</v>
      </c>
      <c r="J2071" s="59" t="s">
        <v>2548</v>
      </c>
      <c r="K2071" s="60" t="s">
        <v>2549</v>
      </c>
      <c r="L2071" s="174" t="s">
        <v>272</v>
      </c>
      <c r="M2071" s="2" t="s">
        <v>272</v>
      </c>
      <c r="N2071" s="175" t="s">
        <v>272</v>
      </c>
      <c r="O2071" s="24"/>
      <c r="P2071" s="2"/>
      <c r="Q2071" s="2"/>
      <c r="R2071" s="2"/>
      <c r="S2071" s="2"/>
      <c r="T2071" s="2"/>
      <c r="U2071" s="25"/>
      <c r="V2071" s="24"/>
      <c r="W2071" s="2"/>
      <c r="X2071" s="2"/>
      <c r="Y2071" s="2"/>
      <c r="Z2071" s="175"/>
      <c r="AA2071" s="24"/>
      <c r="AB2071" s="2"/>
      <c r="AC2071" s="25"/>
      <c r="AD2071" s="174"/>
      <c r="AE2071" s="25"/>
      <c r="AF2071" s="180">
        <v>100</v>
      </c>
    </row>
    <row r="2072" spans="1:32">
      <c r="A2072" s="134" t="str">
        <f t="shared" si="32"/>
        <v>ESbu_01.3</v>
      </c>
      <c r="C2072" s="177" t="s">
        <v>18</v>
      </c>
      <c r="D2072" s="178" t="s">
        <v>1</v>
      </c>
      <c r="E2072" s="178" t="s">
        <v>536</v>
      </c>
      <c r="F2072" s="178" t="s">
        <v>537</v>
      </c>
      <c r="G2072" s="178" t="s">
        <v>533</v>
      </c>
      <c r="H2072" s="177" t="s">
        <v>52</v>
      </c>
      <c r="I2072" s="179" t="s">
        <v>643</v>
      </c>
      <c r="J2072" s="59" t="s">
        <v>2544</v>
      </c>
      <c r="K2072" s="60" t="s">
        <v>2550</v>
      </c>
      <c r="L2072" s="174" t="s">
        <v>272</v>
      </c>
      <c r="M2072" s="2" t="s">
        <v>272</v>
      </c>
      <c r="N2072" s="175" t="s">
        <v>272</v>
      </c>
      <c r="O2072" s="24"/>
      <c r="P2072" s="2"/>
      <c r="Q2072" s="2"/>
      <c r="R2072" s="2"/>
      <c r="S2072" s="2"/>
      <c r="T2072" s="2"/>
      <c r="U2072" s="25"/>
      <c r="V2072" s="24"/>
      <c r="W2072" s="2"/>
      <c r="X2072" s="2"/>
      <c r="Y2072" s="2"/>
      <c r="Z2072" s="175"/>
      <c r="AA2072" s="24"/>
      <c r="AB2072" s="2"/>
      <c r="AC2072" s="25"/>
      <c r="AD2072" s="174"/>
      <c r="AE2072" s="25"/>
      <c r="AF2072" s="180">
        <v>100</v>
      </c>
    </row>
    <row r="2073" spans="1:32">
      <c r="A2073" s="134" t="str">
        <f t="shared" si="32"/>
        <v>ESbu_01.3</v>
      </c>
      <c r="C2073" s="177" t="s">
        <v>18</v>
      </c>
      <c r="D2073" s="178" t="s">
        <v>1</v>
      </c>
      <c r="E2073" s="178" t="s">
        <v>536</v>
      </c>
      <c r="F2073" s="178" t="s">
        <v>537</v>
      </c>
      <c r="G2073" s="178" t="s">
        <v>533</v>
      </c>
      <c r="H2073" s="177" t="s">
        <v>52</v>
      </c>
      <c r="I2073" s="179" t="s">
        <v>643</v>
      </c>
      <c r="J2073" s="59" t="s">
        <v>2544</v>
      </c>
      <c r="K2073" s="60" t="s">
        <v>2550</v>
      </c>
      <c r="L2073" s="174" t="s">
        <v>272</v>
      </c>
      <c r="M2073" s="2" t="s">
        <v>272</v>
      </c>
      <c r="N2073" s="175" t="s">
        <v>272</v>
      </c>
      <c r="O2073" s="24"/>
      <c r="P2073" s="2"/>
      <c r="Q2073" s="2"/>
      <c r="R2073" s="2"/>
      <c r="S2073" s="2"/>
      <c r="T2073" s="2"/>
      <c r="U2073" s="25"/>
      <c r="V2073" s="24"/>
      <c r="W2073" s="2"/>
      <c r="X2073" s="2"/>
      <c r="Y2073" s="2"/>
      <c r="Z2073" s="175"/>
      <c r="AA2073" s="24"/>
      <c r="AB2073" s="2"/>
      <c r="AC2073" s="25"/>
      <c r="AD2073" s="174"/>
      <c r="AE2073" s="25"/>
      <c r="AF2073" s="180">
        <v>100</v>
      </c>
    </row>
    <row r="2074" spans="1:32">
      <c r="A2074" s="134" t="str">
        <f t="shared" si="32"/>
        <v>ESbu_02.1</v>
      </c>
      <c r="C2074" s="177" t="s">
        <v>18</v>
      </c>
      <c r="D2074" s="178" t="s">
        <v>1</v>
      </c>
      <c r="E2074" s="178" t="s">
        <v>538</v>
      </c>
      <c r="F2074" s="178" t="s">
        <v>539</v>
      </c>
      <c r="G2074" s="178" t="s">
        <v>540</v>
      </c>
      <c r="H2074" s="177" t="s">
        <v>52</v>
      </c>
      <c r="I2074" s="179" t="s">
        <v>643</v>
      </c>
      <c r="J2074" s="59" t="s">
        <v>2551</v>
      </c>
      <c r="K2074" s="60" t="s">
        <v>2552</v>
      </c>
      <c r="L2074" s="174" t="s">
        <v>272</v>
      </c>
      <c r="M2074" s="2" t="s">
        <v>272</v>
      </c>
      <c r="N2074" s="175" t="s">
        <v>272</v>
      </c>
      <c r="O2074" s="24" t="s">
        <v>272</v>
      </c>
      <c r="P2074" s="2" t="s">
        <v>272</v>
      </c>
      <c r="Q2074" s="2" t="s">
        <v>272</v>
      </c>
      <c r="R2074" s="2" t="s">
        <v>272</v>
      </c>
      <c r="S2074" s="2" t="s">
        <v>273</v>
      </c>
      <c r="T2074" s="2" t="s">
        <v>272</v>
      </c>
      <c r="U2074" s="25" t="s">
        <v>273</v>
      </c>
      <c r="V2074" s="24" t="s">
        <v>272</v>
      </c>
      <c r="W2074" s="2" t="s">
        <v>272</v>
      </c>
      <c r="X2074" s="2" t="s">
        <v>272</v>
      </c>
      <c r="Y2074" s="2" t="s">
        <v>273</v>
      </c>
      <c r="Z2074" s="175" t="s">
        <v>272</v>
      </c>
      <c r="AA2074" s="24" t="s">
        <v>272</v>
      </c>
      <c r="AB2074" s="2" t="s">
        <v>272</v>
      </c>
      <c r="AC2074" s="25" t="s">
        <v>272</v>
      </c>
      <c r="AD2074" s="174" t="s">
        <v>272</v>
      </c>
      <c r="AE2074" s="25" t="s">
        <v>273</v>
      </c>
      <c r="AF2074" s="180">
        <v>100</v>
      </c>
    </row>
    <row r="2075" spans="1:32">
      <c r="A2075" s="134" t="str">
        <f t="shared" si="32"/>
        <v>ESbu_03.1</v>
      </c>
      <c r="C2075" s="177" t="s">
        <v>18</v>
      </c>
      <c r="D2075" s="178" t="s">
        <v>1</v>
      </c>
      <c r="E2075" s="178" t="s">
        <v>541</v>
      </c>
      <c r="F2075" s="178" t="s">
        <v>542</v>
      </c>
      <c r="G2075" s="178" t="s">
        <v>540</v>
      </c>
      <c r="H2075" s="177" t="s">
        <v>52</v>
      </c>
      <c r="I2075" s="179" t="s">
        <v>643</v>
      </c>
      <c r="J2075" s="59" t="s">
        <v>2553</v>
      </c>
      <c r="K2075" s="60" t="s">
        <v>2554</v>
      </c>
      <c r="L2075" s="174" t="s">
        <v>272</v>
      </c>
      <c r="M2075" s="2" t="s">
        <v>273</v>
      </c>
      <c r="N2075" s="175" t="s">
        <v>272</v>
      </c>
      <c r="O2075" s="24" t="s">
        <v>672</v>
      </c>
      <c r="P2075" s="2" t="s">
        <v>273</v>
      </c>
      <c r="Q2075" s="2" t="s">
        <v>273</v>
      </c>
      <c r="R2075" s="2" t="s">
        <v>273</v>
      </c>
      <c r="S2075" s="2" t="s">
        <v>273</v>
      </c>
      <c r="T2075" s="2" t="s">
        <v>273</v>
      </c>
      <c r="U2075" s="25" t="s">
        <v>273</v>
      </c>
      <c r="V2075" s="24" t="s">
        <v>272</v>
      </c>
      <c r="W2075" s="2" t="s">
        <v>273</v>
      </c>
      <c r="X2075" s="2" t="s">
        <v>273</v>
      </c>
      <c r="Y2075" s="2" t="s">
        <v>273</v>
      </c>
      <c r="Z2075" s="175" t="s">
        <v>273</v>
      </c>
      <c r="AA2075" s="24" t="s">
        <v>272</v>
      </c>
      <c r="AB2075" s="2" t="s">
        <v>273</v>
      </c>
      <c r="AC2075" s="25" t="s">
        <v>273</v>
      </c>
      <c r="AD2075" s="174" t="s">
        <v>273</v>
      </c>
      <c r="AE2075" s="25" t="s">
        <v>273</v>
      </c>
      <c r="AF2075" s="180">
        <v>100</v>
      </c>
    </row>
    <row r="2076" spans="1:32">
      <c r="A2076" s="134" t="str">
        <f t="shared" si="32"/>
        <v>ESbu_03.1</v>
      </c>
      <c r="C2076" s="177" t="s">
        <v>18</v>
      </c>
      <c r="D2076" s="178" t="s">
        <v>1</v>
      </c>
      <c r="E2076" s="178" t="s">
        <v>541</v>
      </c>
      <c r="F2076" s="178" t="s">
        <v>542</v>
      </c>
      <c r="G2076" s="178" t="s">
        <v>540</v>
      </c>
      <c r="H2076" s="177" t="s">
        <v>52</v>
      </c>
      <c r="I2076" s="179" t="s">
        <v>643</v>
      </c>
      <c r="J2076" s="59" t="s">
        <v>2544</v>
      </c>
      <c r="K2076" s="60" t="s">
        <v>2555</v>
      </c>
      <c r="L2076" s="174" t="s">
        <v>272</v>
      </c>
      <c r="M2076" s="2" t="s">
        <v>273</v>
      </c>
      <c r="N2076" s="175" t="s">
        <v>272</v>
      </c>
      <c r="O2076" s="24" t="s">
        <v>672</v>
      </c>
      <c r="P2076" s="2" t="s">
        <v>273</v>
      </c>
      <c r="Q2076" s="2" t="s">
        <v>273</v>
      </c>
      <c r="R2076" s="2" t="s">
        <v>272</v>
      </c>
      <c r="S2076" s="2" t="s">
        <v>272</v>
      </c>
      <c r="T2076" s="2" t="s">
        <v>272</v>
      </c>
      <c r="U2076" s="25" t="s">
        <v>273</v>
      </c>
      <c r="V2076" s="24" t="s">
        <v>272</v>
      </c>
      <c r="W2076" s="2" t="s">
        <v>273</v>
      </c>
      <c r="X2076" s="2" t="s">
        <v>273</v>
      </c>
      <c r="Y2076" s="2" t="s">
        <v>273</v>
      </c>
      <c r="Z2076" s="175" t="s">
        <v>273</v>
      </c>
      <c r="AA2076" s="24" t="s">
        <v>272</v>
      </c>
      <c r="AB2076" s="2" t="s">
        <v>273</v>
      </c>
      <c r="AC2076" s="25" t="s">
        <v>273</v>
      </c>
      <c r="AD2076" s="174" t="s">
        <v>273</v>
      </c>
      <c r="AE2076" s="25" t="s">
        <v>273</v>
      </c>
      <c r="AF2076" s="180">
        <v>100</v>
      </c>
    </row>
    <row r="2077" spans="1:32">
      <c r="A2077" s="134" t="str">
        <f t="shared" si="32"/>
        <v>ESbu_04.1</v>
      </c>
      <c r="C2077" s="177" t="s">
        <v>18</v>
      </c>
      <c r="D2077" s="178" t="s">
        <v>1</v>
      </c>
      <c r="E2077" s="178" t="s">
        <v>543</v>
      </c>
      <c r="F2077" s="178" t="s">
        <v>544</v>
      </c>
      <c r="G2077" s="178" t="s">
        <v>540</v>
      </c>
      <c r="H2077" s="177" t="s">
        <v>52</v>
      </c>
      <c r="I2077" s="179" t="s">
        <v>643</v>
      </c>
      <c r="J2077" s="59" t="s">
        <v>2556</v>
      </c>
      <c r="K2077" s="60" t="s">
        <v>2557</v>
      </c>
      <c r="L2077" s="174" t="s">
        <v>272</v>
      </c>
      <c r="M2077" s="2" t="s">
        <v>272</v>
      </c>
      <c r="N2077" s="175" t="s">
        <v>272</v>
      </c>
      <c r="O2077" s="24" t="s">
        <v>272</v>
      </c>
      <c r="P2077" s="2" t="s">
        <v>272</v>
      </c>
      <c r="Q2077" s="2" t="s">
        <v>272</v>
      </c>
      <c r="R2077" s="2" t="s">
        <v>273</v>
      </c>
      <c r="S2077" s="2" t="s">
        <v>273</v>
      </c>
      <c r="T2077" s="2" t="s">
        <v>273</v>
      </c>
      <c r="U2077" s="25" t="s">
        <v>272</v>
      </c>
      <c r="V2077" s="24" t="s">
        <v>272</v>
      </c>
      <c r="W2077" s="2" t="s">
        <v>272</v>
      </c>
      <c r="X2077" s="2" t="s">
        <v>272</v>
      </c>
      <c r="Y2077" s="2" t="s">
        <v>273</v>
      </c>
      <c r="Z2077" s="175" t="s">
        <v>272</v>
      </c>
      <c r="AA2077" s="24" t="s">
        <v>272</v>
      </c>
      <c r="AB2077" s="2" t="s">
        <v>272</v>
      </c>
      <c r="AC2077" s="25" t="s">
        <v>272</v>
      </c>
      <c r="AD2077" s="174" t="s">
        <v>272</v>
      </c>
      <c r="AE2077" s="25" t="s">
        <v>272</v>
      </c>
      <c r="AF2077" s="180">
        <v>100</v>
      </c>
    </row>
    <row r="2078" spans="1:32">
      <c r="A2078" s="134" t="str">
        <f t="shared" si="32"/>
        <v>ESbu_04.2</v>
      </c>
      <c r="C2078" s="177" t="s">
        <v>18</v>
      </c>
      <c r="D2078" s="178" t="s">
        <v>1</v>
      </c>
      <c r="E2078" s="178" t="s">
        <v>545</v>
      </c>
      <c r="F2078" s="178" t="s">
        <v>546</v>
      </c>
      <c r="G2078" s="178" t="s">
        <v>540</v>
      </c>
      <c r="H2078" s="177" t="s">
        <v>52</v>
      </c>
      <c r="I2078" s="179" t="s">
        <v>643</v>
      </c>
      <c r="J2078" s="59" t="s">
        <v>2558</v>
      </c>
      <c r="K2078" s="60" t="s">
        <v>2559</v>
      </c>
      <c r="L2078" s="174" t="s">
        <v>272</v>
      </c>
      <c r="M2078" s="2" t="s">
        <v>272</v>
      </c>
      <c r="N2078" s="175" t="s">
        <v>272</v>
      </c>
      <c r="O2078" s="24" t="s">
        <v>272</v>
      </c>
      <c r="P2078" s="2" t="s">
        <v>272</v>
      </c>
      <c r="Q2078" s="2" t="s">
        <v>272</v>
      </c>
      <c r="R2078" s="2" t="s">
        <v>273</v>
      </c>
      <c r="S2078" s="2" t="s">
        <v>272</v>
      </c>
      <c r="T2078" s="2" t="s">
        <v>272</v>
      </c>
      <c r="U2078" s="25" t="s">
        <v>272</v>
      </c>
      <c r="V2078" s="24" t="s">
        <v>272</v>
      </c>
      <c r="W2078" s="2" t="s">
        <v>272</v>
      </c>
      <c r="X2078" s="2" t="s">
        <v>272</v>
      </c>
      <c r="Y2078" s="2" t="s">
        <v>273</v>
      </c>
      <c r="Z2078" s="175" t="s">
        <v>272</v>
      </c>
      <c r="AA2078" s="24" t="s">
        <v>272</v>
      </c>
      <c r="AB2078" s="2" t="s">
        <v>272</v>
      </c>
      <c r="AC2078" s="25" t="s">
        <v>272</v>
      </c>
      <c r="AD2078" s="174" t="s">
        <v>272</v>
      </c>
      <c r="AE2078" s="25" t="s">
        <v>272</v>
      </c>
      <c r="AF2078" s="180">
        <v>100</v>
      </c>
    </row>
    <row r="2079" spans="1:32">
      <c r="A2079" s="134" t="str">
        <f t="shared" si="32"/>
        <v>ESbu_05.1</v>
      </c>
      <c r="C2079" s="177" t="s">
        <v>18</v>
      </c>
      <c r="D2079" s="178" t="s">
        <v>1</v>
      </c>
      <c r="E2079" s="178" t="s">
        <v>547</v>
      </c>
      <c r="F2079" s="178" t="s">
        <v>548</v>
      </c>
      <c r="G2079" s="178" t="s">
        <v>540</v>
      </c>
      <c r="H2079" s="177" t="s">
        <v>52</v>
      </c>
      <c r="I2079" s="179" t="s">
        <v>643</v>
      </c>
      <c r="J2079" s="59" t="s">
        <v>466</v>
      </c>
      <c r="K2079" s="60" t="s">
        <v>2560</v>
      </c>
      <c r="L2079" s="174" t="s">
        <v>272</v>
      </c>
      <c r="M2079" s="2" t="s">
        <v>272</v>
      </c>
      <c r="N2079" s="175" t="s">
        <v>272</v>
      </c>
      <c r="O2079" s="24" t="s">
        <v>272</v>
      </c>
      <c r="P2079" s="2" t="s">
        <v>272</v>
      </c>
      <c r="Q2079" s="2" t="s">
        <v>272</v>
      </c>
      <c r="R2079" s="2" t="s">
        <v>273</v>
      </c>
      <c r="S2079" s="2" t="s">
        <v>273</v>
      </c>
      <c r="T2079" s="2" t="s">
        <v>273</v>
      </c>
      <c r="U2079" s="25" t="s">
        <v>273</v>
      </c>
      <c r="V2079" s="24" t="s">
        <v>272</v>
      </c>
      <c r="W2079" s="2" t="s">
        <v>272</v>
      </c>
      <c r="X2079" s="2" t="s">
        <v>272</v>
      </c>
      <c r="Y2079" s="2" t="s">
        <v>273</v>
      </c>
      <c r="Z2079" s="175" t="s">
        <v>273</v>
      </c>
      <c r="AA2079" s="24" t="s">
        <v>272</v>
      </c>
      <c r="AB2079" s="2" t="s">
        <v>272</v>
      </c>
      <c r="AC2079" s="25" t="s">
        <v>272</v>
      </c>
      <c r="AD2079" s="174" t="s">
        <v>272</v>
      </c>
      <c r="AE2079" s="25" t="s">
        <v>272</v>
      </c>
      <c r="AF2079" s="180">
        <v>100</v>
      </c>
    </row>
    <row r="2080" spans="1:32">
      <c r="A2080" s="134" t="str">
        <f t="shared" si="32"/>
        <v>ESbu_05.1</v>
      </c>
      <c r="C2080" s="177" t="s">
        <v>18</v>
      </c>
      <c r="D2080" s="178" t="s">
        <v>1</v>
      </c>
      <c r="E2080" s="178" t="s">
        <v>547</v>
      </c>
      <c r="F2080" s="178" t="s">
        <v>548</v>
      </c>
      <c r="G2080" s="178" t="s">
        <v>540</v>
      </c>
      <c r="H2080" s="177" t="s">
        <v>52</v>
      </c>
      <c r="I2080" s="179" t="s">
        <v>643</v>
      </c>
      <c r="J2080" s="59" t="s">
        <v>2544</v>
      </c>
      <c r="K2080" s="60" t="s">
        <v>2561</v>
      </c>
      <c r="L2080" s="174" t="s">
        <v>272</v>
      </c>
      <c r="M2080" s="2" t="s">
        <v>272</v>
      </c>
      <c r="N2080" s="175" t="s">
        <v>272</v>
      </c>
      <c r="O2080" s="24" t="s">
        <v>273</v>
      </c>
      <c r="P2080" s="2" t="s">
        <v>273</v>
      </c>
      <c r="Q2080" s="2" t="s">
        <v>273</v>
      </c>
      <c r="R2080" s="2" t="s">
        <v>273</v>
      </c>
      <c r="S2080" s="2" t="s">
        <v>273</v>
      </c>
      <c r="T2080" s="2" t="s">
        <v>273</v>
      </c>
      <c r="U2080" s="25" t="s">
        <v>273</v>
      </c>
      <c r="V2080" s="24" t="s">
        <v>272</v>
      </c>
      <c r="W2080" s="2" t="s">
        <v>272</v>
      </c>
      <c r="X2080" s="2" t="s">
        <v>272</v>
      </c>
      <c r="Y2080" s="2" t="s">
        <v>273</v>
      </c>
      <c r="Z2080" s="175" t="s">
        <v>273</v>
      </c>
      <c r="AA2080" s="24" t="s">
        <v>272</v>
      </c>
      <c r="AB2080" s="2" t="s">
        <v>272</v>
      </c>
      <c r="AC2080" s="25" t="s">
        <v>272</v>
      </c>
      <c r="AD2080" s="174" t="s">
        <v>272</v>
      </c>
      <c r="AE2080" s="25" t="s">
        <v>273</v>
      </c>
      <c r="AF2080" s="180">
        <v>100</v>
      </c>
    </row>
    <row r="2081" spans="1:32">
      <c r="A2081" s="134" t="str">
        <f t="shared" si="32"/>
        <v>ESbu_05.2</v>
      </c>
      <c r="C2081" s="177" t="s">
        <v>18</v>
      </c>
      <c r="D2081" s="178" t="s">
        <v>1</v>
      </c>
      <c r="E2081" s="178" t="s">
        <v>549</v>
      </c>
      <c r="F2081" s="178" t="s">
        <v>550</v>
      </c>
      <c r="G2081" s="178" t="s">
        <v>533</v>
      </c>
      <c r="H2081" s="177" t="s">
        <v>52</v>
      </c>
      <c r="I2081" s="179" t="s">
        <v>643</v>
      </c>
      <c r="J2081" s="59" t="s">
        <v>2562</v>
      </c>
      <c r="K2081" s="60" t="s">
        <v>2563</v>
      </c>
      <c r="L2081" s="174" t="s">
        <v>272</v>
      </c>
      <c r="M2081" s="2" t="s">
        <v>272</v>
      </c>
      <c r="N2081" s="175" t="s">
        <v>272</v>
      </c>
      <c r="O2081" s="24"/>
      <c r="P2081" s="2"/>
      <c r="Q2081" s="2"/>
      <c r="R2081" s="2"/>
      <c r="S2081" s="2"/>
      <c r="T2081" s="2"/>
      <c r="U2081" s="25"/>
      <c r="V2081" s="24"/>
      <c r="W2081" s="2"/>
      <c r="X2081" s="2"/>
      <c r="Y2081" s="2"/>
      <c r="Z2081" s="175"/>
      <c r="AA2081" s="24"/>
      <c r="AB2081" s="2"/>
      <c r="AC2081" s="25"/>
      <c r="AD2081" s="174"/>
      <c r="AE2081" s="25"/>
      <c r="AF2081" s="180">
        <v>100</v>
      </c>
    </row>
    <row r="2082" spans="1:32">
      <c r="A2082" s="134" t="str">
        <f t="shared" si="32"/>
        <v>ESbu_05.3</v>
      </c>
      <c r="C2082" s="177" t="s">
        <v>18</v>
      </c>
      <c r="D2082" s="178" t="s">
        <v>1</v>
      </c>
      <c r="E2082" s="178" t="s">
        <v>551</v>
      </c>
      <c r="F2082" s="178" t="s">
        <v>552</v>
      </c>
      <c r="G2082" s="178" t="s">
        <v>533</v>
      </c>
      <c r="H2082" s="177" t="s">
        <v>52</v>
      </c>
      <c r="I2082" s="179" t="s">
        <v>643</v>
      </c>
      <c r="J2082" s="59" t="s">
        <v>2562</v>
      </c>
      <c r="K2082" s="60" t="s">
        <v>2564</v>
      </c>
      <c r="L2082" s="174" t="s">
        <v>272</v>
      </c>
      <c r="M2082" s="2" t="s">
        <v>272</v>
      </c>
      <c r="N2082" s="175" t="s">
        <v>272</v>
      </c>
      <c r="O2082" s="24"/>
      <c r="P2082" s="2"/>
      <c r="Q2082" s="2"/>
      <c r="R2082" s="2"/>
      <c r="S2082" s="2"/>
      <c r="T2082" s="2"/>
      <c r="U2082" s="25"/>
      <c r="V2082" s="24"/>
      <c r="W2082" s="2"/>
      <c r="X2082" s="2"/>
      <c r="Y2082" s="2"/>
      <c r="Z2082" s="175"/>
      <c r="AA2082" s="24"/>
      <c r="AB2082" s="2"/>
      <c r="AC2082" s="25"/>
      <c r="AD2082" s="174"/>
      <c r="AE2082" s="25"/>
      <c r="AF2082" s="180">
        <v>100</v>
      </c>
    </row>
    <row r="2083" spans="1:32">
      <c r="A2083" s="134" t="str">
        <f t="shared" si="32"/>
        <v>ESbu_05.3</v>
      </c>
      <c r="C2083" s="177" t="s">
        <v>18</v>
      </c>
      <c r="D2083" s="178" t="s">
        <v>1</v>
      </c>
      <c r="E2083" s="178" t="s">
        <v>551</v>
      </c>
      <c r="F2083" s="178" t="s">
        <v>552</v>
      </c>
      <c r="G2083" s="178" t="s">
        <v>533</v>
      </c>
      <c r="H2083" s="177" t="s">
        <v>52</v>
      </c>
      <c r="I2083" s="179" t="s">
        <v>643</v>
      </c>
      <c r="J2083" s="59" t="s">
        <v>2562</v>
      </c>
      <c r="K2083" s="60" t="s">
        <v>2565</v>
      </c>
      <c r="L2083" s="174" t="s">
        <v>272</v>
      </c>
      <c r="M2083" s="2" t="s">
        <v>272</v>
      </c>
      <c r="N2083" s="175" t="s">
        <v>272</v>
      </c>
      <c r="O2083" s="24"/>
      <c r="P2083" s="2"/>
      <c r="Q2083" s="2"/>
      <c r="R2083" s="2"/>
      <c r="S2083" s="2"/>
      <c r="T2083" s="2"/>
      <c r="U2083" s="25"/>
      <c r="V2083" s="24"/>
      <c r="W2083" s="2"/>
      <c r="X2083" s="2"/>
      <c r="Y2083" s="2"/>
      <c r="Z2083" s="175"/>
      <c r="AA2083" s="24"/>
      <c r="AB2083" s="2"/>
      <c r="AC2083" s="25"/>
      <c r="AD2083" s="174"/>
      <c r="AE2083" s="25"/>
      <c r="AF2083" s="180">
        <v>100</v>
      </c>
    </row>
    <row r="2084" spans="1:32">
      <c r="A2084" s="134" t="str">
        <f t="shared" si="32"/>
        <v>ESbu_06.1</v>
      </c>
      <c r="C2084" s="177" t="s">
        <v>18</v>
      </c>
      <c r="D2084" s="178" t="s">
        <v>1</v>
      </c>
      <c r="E2084" s="178" t="s">
        <v>553</v>
      </c>
      <c r="F2084" s="178" t="s">
        <v>554</v>
      </c>
      <c r="G2084" s="178" t="s">
        <v>540</v>
      </c>
      <c r="H2084" s="177" t="s">
        <v>52</v>
      </c>
      <c r="I2084" s="179" t="s">
        <v>643</v>
      </c>
      <c r="J2084" s="59" t="s">
        <v>2566</v>
      </c>
      <c r="K2084" s="60" t="s">
        <v>2567</v>
      </c>
      <c r="L2084" s="174" t="s">
        <v>272</v>
      </c>
      <c r="M2084" s="2" t="s">
        <v>272</v>
      </c>
      <c r="N2084" s="175" t="s">
        <v>272</v>
      </c>
      <c r="O2084" s="24" t="s">
        <v>272</v>
      </c>
      <c r="P2084" s="2" t="s">
        <v>272</v>
      </c>
      <c r="Q2084" s="2" t="s">
        <v>272</v>
      </c>
      <c r="R2084" s="2" t="s">
        <v>272</v>
      </c>
      <c r="S2084" s="2" t="s">
        <v>272</v>
      </c>
      <c r="T2084" s="2" t="s">
        <v>272</v>
      </c>
      <c r="U2084" s="25" t="s">
        <v>272</v>
      </c>
      <c r="V2084" s="24" t="s">
        <v>272</v>
      </c>
      <c r="W2084" s="2" t="s">
        <v>272</v>
      </c>
      <c r="X2084" s="2" t="s">
        <v>272</v>
      </c>
      <c r="Y2084" s="2" t="s">
        <v>273</v>
      </c>
      <c r="Z2084" s="175" t="s">
        <v>273</v>
      </c>
      <c r="AA2084" s="24" t="s">
        <v>272</v>
      </c>
      <c r="AB2084" s="2" t="s">
        <v>272</v>
      </c>
      <c r="AC2084" s="25" t="s">
        <v>272</v>
      </c>
      <c r="AD2084" s="174" t="s">
        <v>272</v>
      </c>
      <c r="AE2084" s="25" t="s">
        <v>272</v>
      </c>
      <c r="AF2084" s="180">
        <v>100</v>
      </c>
    </row>
    <row r="2085" spans="1:32">
      <c r="A2085" s="134" t="str">
        <f t="shared" si="32"/>
        <v>ESbu_06.2</v>
      </c>
      <c r="C2085" s="177" t="s">
        <v>18</v>
      </c>
      <c r="D2085" s="178" t="s">
        <v>1</v>
      </c>
      <c r="E2085" s="178" t="s">
        <v>555</v>
      </c>
      <c r="F2085" s="178" t="s">
        <v>556</v>
      </c>
      <c r="G2085" s="178" t="s">
        <v>540</v>
      </c>
      <c r="H2085" s="177" t="s">
        <v>52</v>
      </c>
      <c r="I2085" s="179" t="s">
        <v>643</v>
      </c>
      <c r="J2085" s="59" t="s">
        <v>466</v>
      </c>
      <c r="K2085" s="60" t="s">
        <v>2568</v>
      </c>
      <c r="L2085" s="174" t="s">
        <v>272</v>
      </c>
      <c r="M2085" s="2" t="s">
        <v>272</v>
      </c>
      <c r="N2085" s="175" t="s">
        <v>272</v>
      </c>
      <c r="O2085" s="24" t="s">
        <v>272</v>
      </c>
      <c r="P2085" s="2" t="s">
        <v>272</v>
      </c>
      <c r="Q2085" s="2" t="s">
        <v>272</v>
      </c>
      <c r="R2085" s="2" t="s">
        <v>272</v>
      </c>
      <c r="S2085" s="2" t="s">
        <v>272</v>
      </c>
      <c r="T2085" s="2" t="s">
        <v>272</v>
      </c>
      <c r="U2085" s="25" t="s">
        <v>272</v>
      </c>
      <c r="V2085" s="24" t="s">
        <v>272</v>
      </c>
      <c r="W2085" s="2" t="s">
        <v>272</v>
      </c>
      <c r="X2085" s="2" t="s">
        <v>272</v>
      </c>
      <c r="Y2085" s="2" t="s">
        <v>273</v>
      </c>
      <c r="Z2085" s="175" t="s">
        <v>273</v>
      </c>
      <c r="AA2085" s="24" t="s">
        <v>272</v>
      </c>
      <c r="AB2085" s="2" t="s">
        <v>272</v>
      </c>
      <c r="AC2085" s="25" t="s">
        <v>273</v>
      </c>
      <c r="AD2085" s="174" t="s">
        <v>273</v>
      </c>
      <c r="AE2085" s="25" t="s">
        <v>273</v>
      </c>
      <c r="AF2085" s="180">
        <v>100</v>
      </c>
    </row>
    <row r="2086" spans="1:32">
      <c r="A2086" s="134" t="str">
        <f t="shared" si="32"/>
        <v>ESbu_06.3</v>
      </c>
      <c r="C2086" s="177" t="s">
        <v>18</v>
      </c>
      <c r="D2086" s="178" t="s">
        <v>1</v>
      </c>
      <c r="E2086" s="178" t="s">
        <v>557</v>
      </c>
      <c r="F2086" s="178" t="s">
        <v>558</v>
      </c>
      <c r="G2086" s="178" t="s">
        <v>533</v>
      </c>
      <c r="H2086" s="177" t="s">
        <v>52</v>
      </c>
      <c r="I2086" s="179" t="s">
        <v>643</v>
      </c>
      <c r="J2086" s="59" t="s">
        <v>2569</v>
      </c>
      <c r="K2086" s="60" t="s">
        <v>217</v>
      </c>
      <c r="L2086" s="174" t="s">
        <v>272</v>
      </c>
      <c r="M2086" s="2" t="s">
        <v>272</v>
      </c>
      <c r="N2086" s="175" t="s">
        <v>272</v>
      </c>
      <c r="O2086" s="24"/>
      <c r="P2086" s="2"/>
      <c r="Q2086" s="2"/>
      <c r="R2086" s="2"/>
      <c r="S2086" s="2"/>
      <c r="T2086" s="2"/>
      <c r="U2086" s="25"/>
      <c r="V2086" s="24"/>
      <c r="W2086" s="2"/>
      <c r="X2086" s="2"/>
      <c r="Y2086" s="2"/>
      <c r="Z2086" s="175"/>
      <c r="AA2086" s="24"/>
      <c r="AB2086" s="2"/>
      <c r="AC2086" s="25"/>
      <c r="AD2086" s="174"/>
      <c r="AE2086" s="25"/>
      <c r="AF2086" s="180">
        <v>100</v>
      </c>
    </row>
    <row r="2087" spans="1:32">
      <c r="A2087" s="134" t="str">
        <f t="shared" si="32"/>
        <v>ESbu_06.4</v>
      </c>
      <c r="C2087" s="177" t="s">
        <v>18</v>
      </c>
      <c r="D2087" s="178" t="s">
        <v>1</v>
      </c>
      <c r="E2087" s="178" t="s">
        <v>559</v>
      </c>
      <c r="F2087" s="178" t="s">
        <v>560</v>
      </c>
      <c r="G2087" s="178" t="s">
        <v>533</v>
      </c>
      <c r="H2087" s="177" t="s">
        <v>52</v>
      </c>
      <c r="I2087" s="179" t="s">
        <v>643</v>
      </c>
      <c r="J2087" s="59" t="s">
        <v>347</v>
      </c>
      <c r="K2087" s="60" t="s">
        <v>218</v>
      </c>
      <c r="L2087" s="174" t="s">
        <v>272</v>
      </c>
      <c r="M2087" s="2" t="s">
        <v>272</v>
      </c>
      <c r="N2087" s="175" t="s">
        <v>272</v>
      </c>
      <c r="O2087" s="24"/>
      <c r="P2087" s="2"/>
      <c r="Q2087" s="2"/>
      <c r="R2087" s="2"/>
      <c r="S2087" s="2"/>
      <c r="T2087" s="2"/>
      <c r="U2087" s="25"/>
      <c r="V2087" s="24"/>
      <c r="W2087" s="2"/>
      <c r="X2087" s="2"/>
      <c r="Y2087" s="2"/>
      <c r="Z2087" s="175"/>
      <c r="AA2087" s="24"/>
      <c r="AB2087" s="2"/>
      <c r="AC2087" s="25"/>
      <c r="AD2087" s="174"/>
      <c r="AE2087" s="25"/>
      <c r="AF2087" s="180">
        <v>100</v>
      </c>
    </row>
    <row r="2088" spans="1:32">
      <c r="A2088" s="134" t="str">
        <f t="shared" si="32"/>
        <v>ESbu_07.1</v>
      </c>
      <c r="C2088" s="177" t="s">
        <v>18</v>
      </c>
      <c r="D2088" s="178" t="s">
        <v>1</v>
      </c>
      <c r="E2088" s="178" t="s">
        <v>561</v>
      </c>
      <c r="F2088" s="178" t="s">
        <v>562</v>
      </c>
      <c r="G2088" s="178" t="s">
        <v>533</v>
      </c>
      <c r="H2088" s="177" t="s">
        <v>52</v>
      </c>
      <c r="I2088" s="179" t="s">
        <v>54</v>
      </c>
      <c r="J2088" s="59" t="s">
        <v>2570</v>
      </c>
      <c r="K2088" s="60" t="s">
        <v>2571</v>
      </c>
      <c r="L2088" s="174" t="s">
        <v>272</v>
      </c>
      <c r="M2088" s="2" t="s">
        <v>272</v>
      </c>
      <c r="N2088" s="175" t="s">
        <v>272</v>
      </c>
      <c r="O2088" s="24"/>
      <c r="P2088" s="2"/>
      <c r="Q2088" s="2"/>
      <c r="R2088" s="2"/>
      <c r="S2088" s="2"/>
      <c r="T2088" s="2"/>
      <c r="U2088" s="25"/>
      <c r="V2088" s="24"/>
      <c r="W2088" s="2"/>
      <c r="X2088" s="2"/>
      <c r="Y2088" s="2"/>
      <c r="Z2088" s="175"/>
      <c r="AA2088" s="24"/>
      <c r="AB2088" s="2"/>
      <c r="AC2088" s="25"/>
      <c r="AD2088" s="174"/>
      <c r="AE2088" s="25"/>
      <c r="AF2088" s="180">
        <v>0</v>
      </c>
    </row>
    <row r="2089" spans="1:32">
      <c r="A2089" s="134" t="str">
        <f t="shared" si="32"/>
        <v>ESbu_07.1</v>
      </c>
      <c r="C2089" s="177" t="s">
        <v>18</v>
      </c>
      <c r="D2089" s="178" t="s">
        <v>1</v>
      </c>
      <c r="E2089" s="178" t="s">
        <v>561</v>
      </c>
      <c r="F2089" s="178" t="s">
        <v>562</v>
      </c>
      <c r="G2089" s="178" t="s">
        <v>533</v>
      </c>
      <c r="H2089" s="177" t="s">
        <v>52</v>
      </c>
      <c r="I2089" s="179" t="s">
        <v>54</v>
      </c>
      <c r="J2089" s="59" t="s">
        <v>2572</v>
      </c>
      <c r="K2089" s="60" t="s">
        <v>2573</v>
      </c>
      <c r="L2089" s="174" t="s">
        <v>272</v>
      </c>
      <c r="M2089" s="2" t="s">
        <v>272</v>
      </c>
      <c r="N2089" s="175" t="s">
        <v>272</v>
      </c>
      <c r="O2089" s="24"/>
      <c r="P2089" s="2"/>
      <c r="Q2089" s="2"/>
      <c r="R2089" s="2"/>
      <c r="S2089" s="2"/>
      <c r="T2089" s="2"/>
      <c r="U2089" s="25"/>
      <c r="V2089" s="24"/>
      <c r="W2089" s="2"/>
      <c r="X2089" s="2"/>
      <c r="Y2089" s="2"/>
      <c r="Z2089" s="175"/>
      <c r="AA2089" s="24"/>
      <c r="AB2089" s="2"/>
      <c r="AC2089" s="25"/>
      <c r="AD2089" s="174"/>
      <c r="AE2089" s="25"/>
      <c r="AF2089" s="180">
        <v>100</v>
      </c>
    </row>
    <row r="2090" spans="1:32">
      <c r="A2090" s="134" t="str">
        <f t="shared" si="32"/>
        <v>ESbu_07.1</v>
      </c>
      <c r="C2090" s="177" t="s">
        <v>18</v>
      </c>
      <c r="D2090" s="178" t="s">
        <v>1</v>
      </c>
      <c r="E2090" s="178" t="s">
        <v>561</v>
      </c>
      <c r="F2090" s="178" t="s">
        <v>562</v>
      </c>
      <c r="G2090" s="178" t="s">
        <v>533</v>
      </c>
      <c r="H2090" s="177" t="s">
        <v>52</v>
      </c>
      <c r="I2090" s="179" t="s">
        <v>54</v>
      </c>
      <c r="J2090" s="59" t="s">
        <v>2574</v>
      </c>
      <c r="K2090" s="60" t="s">
        <v>2575</v>
      </c>
      <c r="L2090" s="174" t="s">
        <v>272</v>
      </c>
      <c r="M2090" s="2" t="s">
        <v>272</v>
      </c>
      <c r="N2090" s="175" t="s">
        <v>272</v>
      </c>
      <c r="O2090" s="24"/>
      <c r="P2090" s="2"/>
      <c r="Q2090" s="2"/>
      <c r="R2090" s="2"/>
      <c r="S2090" s="2"/>
      <c r="T2090" s="2"/>
      <c r="U2090" s="25"/>
      <c r="V2090" s="24"/>
      <c r="W2090" s="2"/>
      <c r="X2090" s="2"/>
      <c r="Y2090" s="2"/>
      <c r="Z2090" s="175"/>
      <c r="AA2090" s="24"/>
      <c r="AB2090" s="2"/>
      <c r="AC2090" s="25"/>
      <c r="AD2090" s="174"/>
      <c r="AE2090" s="25"/>
      <c r="AF2090" s="180">
        <v>100</v>
      </c>
    </row>
    <row r="2091" spans="1:32">
      <c r="A2091" s="134" t="str">
        <f t="shared" si="32"/>
        <v>ESbu_07.1</v>
      </c>
      <c r="C2091" s="177" t="s">
        <v>18</v>
      </c>
      <c r="D2091" s="178" t="s">
        <v>1</v>
      </c>
      <c r="E2091" s="178" t="s">
        <v>561</v>
      </c>
      <c r="F2091" s="178" t="s">
        <v>562</v>
      </c>
      <c r="G2091" s="178" t="s">
        <v>533</v>
      </c>
      <c r="H2091" s="177" t="s">
        <v>52</v>
      </c>
      <c r="I2091" s="179" t="s">
        <v>54</v>
      </c>
      <c r="J2091" s="59" t="s">
        <v>2576</v>
      </c>
      <c r="K2091" s="60" t="s">
        <v>2577</v>
      </c>
      <c r="L2091" s="174" t="s">
        <v>272</v>
      </c>
      <c r="M2091" s="2" t="s">
        <v>272</v>
      </c>
      <c r="N2091" s="175" t="s">
        <v>272</v>
      </c>
      <c r="O2091" s="24"/>
      <c r="P2091" s="2"/>
      <c r="Q2091" s="2"/>
      <c r="R2091" s="2"/>
      <c r="S2091" s="2"/>
      <c r="T2091" s="2"/>
      <c r="U2091" s="25"/>
      <c r="V2091" s="24"/>
      <c r="W2091" s="2"/>
      <c r="X2091" s="2"/>
      <c r="Y2091" s="2"/>
      <c r="Z2091" s="175"/>
      <c r="AA2091" s="24"/>
      <c r="AB2091" s="2"/>
      <c r="AC2091" s="25"/>
      <c r="AD2091" s="174"/>
      <c r="AE2091" s="25"/>
      <c r="AF2091" s="180">
        <v>100</v>
      </c>
    </row>
    <row r="2092" spans="1:32">
      <c r="A2092" s="134" t="str">
        <f t="shared" si="32"/>
        <v>ESbu_07.1</v>
      </c>
      <c r="C2092" s="177" t="s">
        <v>18</v>
      </c>
      <c r="D2092" s="178" t="s">
        <v>1</v>
      </c>
      <c r="E2092" s="178" t="s">
        <v>561</v>
      </c>
      <c r="F2092" s="178" t="s">
        <v>562</v>
      </c>
      <c r="G2092" s="178" t="s">
        <v>533</v>
      </c>
      <c r="H2092" s="177" t="s">
        <v>52</v>
      </c>
      <c r="I2092" s="179" t="s">
        <v>54</v>
      </c>
      <c r="J2092" s="59" t="s">
        <v>2578</v>
      </c>
      <c r="K2092" s="60" t="s">
        <v>2579</v>
      </c>
      <c r="L2092" s="174" t="s">
        <v>272</v>
      </c>
      <c r="M2092" s="2" t="s">
        <v>272</v>
      </c>
      <c r="N2092" s="175" t="s">
        <v>272</v>
      </c>
      <c r="O2092" s="24"/>
      <c r="P2092" s="2"/>
      <c r="Q2092" s="2"/>
      <c r="R2092" s="2"/>
      <c r="S2092" s="2"/>
      <c r="T2092" s="2"/>
      <c r="U2092" s="25"/>
      <c r="V2092" s="24"/>
      <c r="W2092" s="2"/>
      <c r="X2092" s="2"/>
      <c r="Y2092" s="2"/>
      <c r="Z2092" s="175"/>
      <c r="AA2092" s="24"/>
      <c r="AB2092" s="2"/>
      <c r="AC2092" s="25"/>
      <c r="AD2092" s="174"/>
      <c r="AE2092" s="25"/>
      <c r="AF2092" s="180">
        <v>100</v>
      </c>
    </row>
    <row r="2093" spans="1:32">
      <c r="A2093" s="134" t="str">
        <f t="shared" si="32"/>
        <v>ESbu_07.2</v>
      </c>
      <c r="C2093" s="177" t="s">
        <v>18</v>
      </c>
      <c r="D2093" s="178" t="s">
        <v>1</v>
      </c>
      <c r="E2093" s="178" t="s">
        <v>563</v>
      </c>
      <c r="F2093" s="178" t="s">
        <v>564</v>
      </c>
      <c r="G2093" s="178" t="s">
        <v>540</v>
      </c>
      <c r="H2093" s="177" t="s">
        <v>52</v>
      </c>
      <c r="I2093" s="179" t="s">
        <v>54</v>
      </c>
      <c r="J2093" s="59" t="s">
        <v>2580</v>
      </c>
      <c r="K2093" s="60" t="s">
        <v>2581</v>
      </c>
      <c r="L2093" s="174" t="s">
        <v>272</v>
      </c>
      <c r="M2093" s="2" t="s">
        <v>273</v>
      </c>
      <c r="N2093" s="175" t="s">
        <v>272</v>
      </c>
      <c r="O2093" s="24" t="s">
        <v>672</v>
      </c>
      <c r="P2093" s="2" t="s">
        <v>273</v>
      </c>
      <c r="Q2093" s="2" t="s">
        <v>273</v>
      </c>
      <c r="R2093" s="2" t="s">
        <v>273</v>
      </c>
      <c r="S2093" s="2" t="s">
        <v>273</v>
      </c>
      <c r="T2093" s="2" t="s">
        <v>273</v>
      </c>
      <c r="U2093" s="25" t="s">
        <v>273</v>
      </c>
      <c r="V2093" s="24" t="s">
        <v>273</v>
      </c>
      <c r="W2093" s="2" t="s">
        <v>273</v>
      </c>
      <c r="X2093" s="2" t="s">
        <v>273</v>
      </c>
      <c r="Y2093" s="2" t="s">
        <v>273</v>
      </c>
      <c r="Z2093" s="175" t="s">
        <v>273</v>
      </c>
      <c r="AA2093" s="24" t="s">
        <v>273</v>
      </c>
      <c r="AB2093" s="2" t="s">
        <v>273</v>
      </c>
      <c r="AC2093" s="25" t="s">
        <v>273</v>
      </c>
      <c r="AD2093" s="174" t="s">
        <v>273</v>
      </c>
      <c r="AE2093" s="25" t="s">
        <v>273</v>
      </c>
      <c r="AF2093" s="180">
        <v>0</v>
      </c>
    </row>
    <row r="2094" spans="1:32">
      <c r="A2094" s="134" t="str">
        <f t="shared" si="32"/>
        <v>ESbu_07.2</v>
      </c>
      <c r="C2094" s="177" t="s">
        <v>18</v>
      </c>
      <c r="D2094" s="178" t="s">
        <v>1</v>
      </c>
      <c r="E2094" s="178" t="s">
        <v>563</v>
      </c>
      <c r="F2094" s="178" t="s">
        <v>564</v>
      </c>
      <c r="G2094" s="178" t="s">
        <v>540</v>
      </c>
      <c r="H2094" s="177" t="s">
        <v>52</v>
      </c>
      <c r="I2094" s="179" t="s">
        <v>54</v>
      </c>
      <c r="J2094" s="59" t="s">
        <v>2582</v>
      </c>
      <c r="K2094" s="60" t="s">
        <v>2583</v>
      </c>
      <c r="L2094" s="174" t="s">
        <v>272</v>
      </c>
      <c r="M2094" s="2" t="s">
        <v>272</v>
      </c>
      <c r="N2094" s="175" t="s">
        <v>272</v>
      </c>
      <c r="O2094" s="24" t="s">
        <v>272</v>
      </c>
      <c r="P2094" s="2" t="s">
        <v>272</v>
      </c>
      <c r="Q2094" s="2" t="s">
        <v>272</v>
      </c>
      <c r="R2094" s="2" t="s">
        <v>272</v>
      </c>
      <c r="S2094" s="2" t="s">
        <v>272</v>
      </c>
      <c r="T2094" s="2" t="s">
        <v>272</v>
      </c>
      <c r="U2094" s="25" t="s">
        <v>273</v>
      </c>
      <c r="V2094" s="24" t="s">
        <v>273</v>
      </c>
      <c r="W2094" s="2" t="s">
        <v>273</v>
      </c>
      <c r="X2094" s="2" t="s">
        <v>273</v>
      </c>
      <c r="Y2094" s="2" t="s">
        <v>273</v>
      </c>
      <c r="Z2094" s="175" t="s">
        <v>273</v>
      </c>
      <c r="AA2094" s="24" t="s">
        <v>272</v>
      </c>
      <c r="AB2094" s="2" t="s">
        <v>272</v>
      </c>
      <c r="AC2094" s="25" t="s">
        <v>273</v>
      </c>
      <c r="AD2094" s="174" t="s">
        <v>273</v>
      </c>
      <c r="AE2094" s="25" t="s">
        <v>273</v>
      </c>
      <c r="AF2094" s="180">
        <v>100</v>
      </c>
    </row>
    <row r="2095" spans="1:32">
      <c r="A2095" s="134" t="str">
        <f t="shared" si="32"/>
        <v>ESca_01.1</v>
      </c>
      <c r="C2095" s="177" t="s">
        <v>18</v>
      </c>
      <c r="D2095" s="178" t="s">
        <v>495</v>
      </c>
      <c r="E2095" s="178" t="s">
        <v>565</v>
      </c>
      <c r="F2095" s="178" t="s">
        <v>566</v>
      </c>
      <c r="G2095" s="178" t="s">
        <v>540</v>
      </c>
      <c r="H2095" s="177" t="s">
        <v>52</v>
      </c>
      <c r="I2095" s="179" t="s">
        <v>54</v>
      </c>
      <c r="J2095" s="59" t="s">
        <v>2580</v>
      </c>
      <c r="K2095" s="60" t="s">
        <v>2584</v>
      </c>
      <c r="L2095" s="174" t="s">
        <v>272</v>
      </c>
      <c r="M2095" s="2" t="s">
        <v>272</v>
      </c>
      <c r="N2095" s="175" t="s">
        <v>272</v>
      </c>
      <c r="O2095" s="24" t="s">
        <v>272</v>
      </c>
      <c r="P2095" s="2" t="s">
        <v>272</v>
      </c>
      <c r="Q2095" s="2" t="s">
        <v>272</v>
      </c>
      <c r="R2095" s="2" t="s">
        <v>273</v>
      </c>
      <c r="S2095" s="2" t="s">
        <v>272</v>
      </c>
      <c r="T2095" s="2" t="s">
        <v>272</v>
      </c>
      <c r="U2095" s="25" t="s">
        <v>272</v>
      </c>
      <c r="V2095" s="24" t="s">
        <v>272</v>
      </c>
      <c r="W2095" s="2" t="s">
        <v>272</v>
      </c>
      <c r="X2095" s="2" t="s">
        <v>1128</v>
      </c>
      <c r="Y2095" s="2" t="s">
        <v>273</v>
      </c>
      <c r="Z2095" s="175" t="s">
        <v>273</v>
      </c>
      <c r="AA2095" s="24" t="s">
        <v>272</v>
      </c>
      <c r="AB2095" s="2" t="s">
        <v>272</v>
      </c>
      <c r="AC2095" s="25" t="s">
        <v>1128</v>
      </c>
      <c r="AD2095" s="174" t="s">
        <v>1128</v>
      </c>
      <c r="AE2095" s="25" t="s">
        <v>273</v>
      </c>
      <c r="AF2095" s="180">
        <v>100</v>
      </c>
    </row>
    <row r="2096" spans="1:32">
      <c r="A2096" s="134" t="str">
        <f t="shared" si="32"/>
        <v>ESca_01.1</v>
      </c>
      <c r="C2096" s="177" t="s">
        <v>18</v>
      </c>
      <c r="D2096" s="178" t="s">
        <v>495</v>
      </c>
      <c r="E2096" s="178" t="s">
        <v>565</v>
      </c>
      <c r="F2096" s="178" t="s">
        <v>566</v>
      </c>
      <c r="G2096" s="178" t="s">
        <v>540</v>
      </c>
      <c r="H2096" s="177" t="s">
        <v>52</v>
      </c>
      <c r="I2096" s="179" t="s">
        <v>54</v>
      </c>
      <c r="J2096" s="59" t="s">
        <v>2578</v>
      </c>
      <c r="K2096" s="60" t="s">
        <v>2585</v>
      </c>
      <c r="L2096" s="174" t="s">
        <v>272</v>
      </c>
      <c r="M2096" s="2" t="s">
        <v>272</v>
      </c>
      <c r="N2096" s="175" t="s">
        <v>273</v>
      </c>
      <c r="O2096" s="24" t="s">
        <v>272</v>
      </c>
      <c r="P2096" s="2" t="s">
        <v>272</v>
      </c>
      <c r="Q2096" s="2" t="s">
        <v>272</v>
      </c>
      <c r="R2096" s="2" t="s">
        <v>272</v>
      </c>
      <c r="S2096" s="2" t="s">
        <v>272</v>
      </c>
      <c r="T2096" s="2" t="s">
        <v>272</v>
      </c>
      <c r="U2096" s="25" t="s">
        <v>272</v>
      </c>
      <c r="V2096" s="24" t="s">
        <v>272</v>
      </c>
      <c r="W2096" s="2" t="s">
        <v>272</v>
      </c>
      <c r="X2096" s="2" t="s">
        <v>272</v>
      </c>
      <c r="Y2096" s="2" t="s">
        <v>273</v>
      </c>
      <c r="Z2096" s="175" t="s">
        <v>273</v>
      </c>
      <c r="AA2096" s="24" t="s">
        <v>272</v>
      </c>
      <c r="AB2096" s="2" t="s">
        <v>272</v>
      </c>
      <c r="AC2096" s="25" t="s">
        <v>272</v>
      </c>
      <c r="AD2096" s="174" t="s">
        <v>272</v>
      </c>
      <c r="AE2096" s="25" t="s">
        <v>273</v>
      </c>
      <c r="AF2096" s="180">
        <v>100</v>
      </c>
    </row>
    <row r="2097" spans="1:32">
      <c r="A2097" s="134" t="str">
        <f t="shared" si="32"/>
        <v>ESca_01.1</v>
      </c>
      <c r="C2097" s="177" t="s">
        <v>18</v>
      </c>
      <c r="D2097" s="178" t="s">
        <v>495</v>
      </c>
      <c r="E2097" s="178" t="s">
        <v>565</v>
      </c>
      <c r="F2097" s="178" t="s">
        <v>566</v>
      </c>
      <c r="G2097" s="178" t="s">
        <v>540</v>
      </c>
      <c r="H2097" s="177" t="s">
        <v>52</v>
      </c>
      <c r="I2097" s="179" t="s">
        <v>54</v>
      </c>
      <c r="J2097" s="59" t="s">
        <v>2586</v>
      </c>
      <c r="K2097" s="60" t="s">
        <v>2587</v>
      </c>
      <c r="L2097" s="174" t="s">
        <v>272</v>
      </c>
      <c r="M2097" s="2" t="s">
        <v>272</v>
      </c>
      <c r="N2097" s="175" t="s">
        <v>272</v>
      </c>
      <c r="O2097" s="24" t="s">
        <v>272</v>
      </c>
      <c r="P2097" s="2" t="s">
        <v>272</v>
      </c>
      <c r="Q2097" s="2" t="s">
        <v>272</v>
      </c>
      <c r="R2097" s="2" t="s">
        <v>272</v>
      </c>
      <c r="S2097" s="2" t="s">
        <v>273</v>
      </c>
      <c r="T2097" s="2" t="s">
        <v>272</v>
      </c>
      <c r="U2097" s="25" t="s">
        <v>272</v>
      </c>
      <c r="V2097" s="24" t="s">
        <v>272</v>
      </c>
      <c r="W2097" s="2" t="s">
        <v>272</v>
      </c>
      <c r="X2097" s="2" t="s">
        <v>272</v>
      </c>
      <c r="Y2097" s="2" t="s">
        <v>272</v>
      </c>
      <c r="Z2097" s="175" t="s">
        <v>272</v>
      </c>
      <c r="AA2097" s="24" t="s">
        <v>272</v>
      </c>
      <c r="AB2097" s="2" t="s">
        <v>272</v>
      </c>
      <c r="AC2097" s="25" t="s">
        <v>272</v>
      </c>
      <c r="AD2097" s="174" t="s">
        <v>272</v>
      </c>
      <c r="AE2097" s="25" t="s">
        <v>272</v>
      </c>
      <c r="AF2097" s="180">
        <v>100</v>
      </c>
    </row>
    <row r="2098" spans="1:32">
      <c r="A2098" s="134" t="str">
        <f t="shared" si="32"/>
        <v>ESca_01.1</v>
      </c>
      <c r="C2098" s="177" t="s">
        <v>18</v>
      </c>
      <c r="D2098" s="178" t="s">
        <v>495</v>
      </c>
      <c r="E2098" s="178" t="s">
        <v>565</v>
      </c>
      <c r="F2098" s="178" t="s">
        <v>566</v>
      </c>
      <c r="G2098" s="178" t="s">
        <v>540</v>
      </c>
      <c r="H2098" s="177" t="s">
        <v>52</v>
      </c>
      <c r="I2098" s="179" t="s">
        <v>54</v>
      </c>
      <c r="J2098" s="59" t="s">
        <v>2588</v>
      </c>
      <c r="K2098" s="60" t="s">
        <v>2589</v>
      </c>
      <c r="L2098" s="174" t="s">
        <v>272</v>
      </c>
      <c r="M2098" s="2" t="s">
        <v>272</v>
      </c>
      <c r="N2098" s="175" t="s">
        <v>272</v>
      </c>
      <c r="O2098" s="24" t="s">
        <v>272</v>
      </c>
      <c r="P2098" s="2" t="s">
        <v>272</v>
      </c>
      <c r="Q2098" s="2" t="s">
        <v>272</v>
      </c>
      <c r="R2098" s="2" t="s">
        <v>273</v>
      </c>
      <c r="S2098" s="2" t="s">
        <v>272</v>
      </c>
      <c r="T2098" s="2" t="s">
        <v>272</v>
      </c>
      <c r="U2098" s="25" t="s">
        <v>273</v>
      </c>
      <c r="V2098" s="24" t="s">
        <v>272</v>
      </c>
      <c r="W2098" s="2" t="s">
        <v>272</v>
      </c>
      <c r="X2098" s="2" t="s">
        <v>272</v>
      </c>
      <c r="Y2098" s="2" t="s">
        <v>273</v>
      </c>
      <c r="Z2098" s="175" t="s">
        <v>272</v>
      </c>
      <c r="AA2098" s="24" t="s">
        <v>272</v>
      </c>
      <c r="AB2098" s="2" t="s">
        <v>272</v>
      </c>
      <c r="AC2098" s="25" t="s">
        <v>272</v>
      </c>
      <c r="AD2098" s="174" t="s">
        <v>272</v>
      </c>
      <c r="AE2098" s="25" t="s">
        <v>272</v>
      </c>
      <c r="AF2098" s="180">
        <v>100</v>
      </c>
    </row>
    <row r="2099" spans="1:32">
      <c r="A2099" s="134" t="str">
        <f t="shared" si="32"/>
        <v>ESca_01.2</v>
      </c>
      <c r="C2099" s="177" t="s">
        <v>18</v>
      </c>
      <c r="D2099" s="178" t="s">
        <v>495</v>
      </c>
      <c r="E2099" s="178" t="s">
        <v>567</v>
      </c>
      <c r="F2099" s="178" t="s">
        <v>568</v>
      </c>
      <c r="G2099" s="178" t="s">
        <v>533</v>
      </c>
      <c r="H2099" s="177" t="s">
        <v>52</v>
      </c>
      <c r="I2099" s="179" t="s">
        <v>643</v>
      </c>
      <c r="J2099" s="59" t="s">
        <v>2590</v>
      </c>
      <c r="K2099" s="60" t="s">
        <v>2591</v>
      </c>
      <c r="L2099" s="174" t="s">
        <v>272</v>
      </c>
      <c r="M2099" s="2" t="s">
        <v>272</v>
      </c>
      <c r="N2099" s="175" t="s">
        <v>272</v>
      </c>
      <c r="O2099" s="24"/>
      <c r="P2099" s="2"/>
      <c r="Q2099" s="2"/>
      <c r="R2099" s="2"/>
      <c r="S2099" s="2"/>
      <c r="T2099" s="2"/>
      <c r="U2099" s="25"/>
      <c r="V2099" s="24"/>
      <c r="W2099" s="2"/>
      <c r="X2099" s="2"/>
      <c r="Y2099" s="2"/>
      <c r="Z2099" s="175"/>
      <c r="AA2099" s="24"/>
      <c r="AB2099" s="2"/>
      <c r="AC2099" s="25"/>
      <c r="AD2099" s="174"/>
      <c r="AE2099" s="25"/>
      <c r="AF2099" s="180">
        <v>100</v>
      </c>
    </row>
    <row r="2100" spans="1:32">
      <c r="A2100" s="134" t="str">
        <f t="shared" si="32"/>
        <v>ESca_01.3</v>
      </c>
      <c r="C2100" s="177" t="s">
        <v>18</v>
      </c>
      <c r="D2100" s="178" t="s">
        <v>495</v>
      </c>
      <c r="E2100" s="178" t="s">
        <v>569</v>
      </c>
      <c r="F2100" s="178" t="s">
        <v>570</v>
      </c>
      <c r="G2100" s="178" t="s">
        <v>540</v>
      </c>
      <c r="H2100" s="177" t="s">
        <v>52</v>
      </c>
      <c r="I2100" s="179" t="s">
        <v>643</v>
      </c>
      <c r="J2100" s="59" t="s">
        <v>348</v>
      </c>
      <c r="K2100" s="60" t="s">
        <v>2592</v>
      </c>
      <c r="L2100" s="174" t="s">
        <v>272</v>
      </c>
      <c r="M2100" s="2" t="s">
        <v>272</v>
      </c>
      <c r="N2100" s="175" t="s">
        <v>272</v>
      </c>
      <c r="O2100" s="24" t="s">
        <v>272</v>
      </c>
      <c r="P2100" s="2" t="s">
        <v>272</v>
      </c>
      <c r="Q2100" s="2" t="s">
        <v>272</v>
      </c>
      <c r="R2100" s="2" t="s">
        <v>272</v>
      </c>
      <c r="S2100" s="2" t="s">
        <v>272</v>
      </c>
      <c r="T2100" s="2" t="s">
        <v>272</v>
      </c>
      <c r="U2100" s="25" t="s">
        <v>272</v>
      </c>
      <c r="V2100" s="24" t="s">
        <v>272</v>
      </c>
      <c r="W2100" s="2" t="s">
        <v>272</v>
      </c>
      <c r="X2100" s="2" t="s">
        <v>272</v>
      </c>
      <c r="Y2100" s="2" t="s">
        <v>272</v>
      </c>
      <c r="Z2100" s="175" t="s">
        <v>272</v>
      </c>
      <c r="AA2100" s="24" t="s">
        <v>272</v>
      </c>
      <c r="AB2100" s="2" t="s">
        <v>272</v>
      </c>
      <c r="AC2100" s="25" t="s">
        <v>272</v>
      </c>
      <c r="AD2100" s="174" t="s">
        <v>272</v>
      </c>
      <c r="AE2100" s="25" t="s">
        <v>272</v>
      </c>
      <c r="AF2100" s="180">
        <v>0</v>
      </c>
    </row>
    <row r="2101" spans="1:32">
      <c r="A2101" s="134" t="str">
        <f t="shared" si="32"/>
        <v>ESca_01.4</v>
      </c>
      <c r="C2101" s="177" t="s">
        <v>18</v>
      </c>
      <c r="D2101" s="178" t="s">
        <v>495</v>
      </c>
      <c r="E2101" s="178" t="s">
        <v>571</v>
      </c>
      <c r="F2101" s="178" t="s">
        <v>572</v>
      </c>
      <c r="G2101" s="178" t="s">
        <v>540</v>
      </c>
      <c r="H2101" s="177" t="s">
        <v>52</v>
      </c>
      <c r="I2101" s="179"/>
      <c r="J2101" s="59" t="s">
        <v>194</v>
      </c>
      <c r="K2101" s="60" t="s">
        <v>194</v>
      </c>
      <c r="L2101" s="174" t="s">
        <v>7</v>
      </c>
      <c r="M2101" s="2" t="s">
        <v>7</v>
      </c>
      <c r="N2101" s="175" t="s">
        <v>7</v>
      </c>
      <c r="O2101" s="24" t="s">
        <v>7</v>
      </c>
      <c r="P2101" s="2" t="s">
        <v>7</v>
      </c>
      <c r="Q2101" s="2" t="s">
        <v>7</v>
      </c>
      <c r="R2101" s="2" t="s">
        <v>7</v>
      </c>
      <c r="S2101" s="2" t="s">
        <v>7</v>
      </c>
      <c r="T2101" s="2" t="s">
        <v>7</v>
      </c>
      <c r="U2101" s="25" t="s">
        <v>7</v>
      </c>
      <c r="V2101" s="24" t="s">
        <v>7</v>
      </c>
      <c r="W2101" s="2" t="s">
        <v>7</v>
      </c>
      <c r="X2101" s="2" t="s">
        <v>7</v>
      </c>
      <c r="Y2101" s="2" t="s">
        <v>7</v>
      </c>
      <c r="Z2101" s="175" t="s">
        <v>7</v>
      </c>
      <c r="AA2101" s="24" t="s">
        <v>7</v>
      </c>
      <c r="AB2101" s="2" t="s">
        <v>7</v>
      </c>
      <c r="AC2101" s="25" t="s">
        <v>7</v>
      </c>
      <c r="AD2101" s="174" t="s">
        <v>7</v>
      </c>
      <c r="AE2101" s="25" t="s">
        <v>7</v>
      </c>
      <c r="AF2101" s="180" t="s">
        <v>7</v>
      </c>
    </row>
    <row r="2102" spans="1:32">
      <c r="A2102" s="134" t="str">
        <f t="shared" si="32"/>
        <v>ESca_02.1</v>
      </c>
      <c r="C2102" s="177" t="s">
        <v>18</v>
      </c>
      <c r="D2102" s="178" t="s">
        <v>495</v>
      </c>
      <c r="E2102" s="178" t="s">
        <v>573</v>
      </c>
      <c r="F2102" s="178" t="s">
        <v>574</v>
      </c>
      <c r="G2102" s="178" t="s">
        <v>533</v>
      </c>
      <c r="H2102" s="177" t="s">
        <v>52</v>
      </c>
      <c r="I2102" s="179" t="s">
        <v>643</v>
      </c>
      <c r="J2102" s="59" t="s">
        <v>348</v>
      </c>
      <c r="K2102" s="60" t="s">
        <v>2593</v>
      </c>
      <c r="L2102" s="174" t="s">
        <v>272</v>
      </c>
      <c r="M2102" s="2" t="s">
        <v>272</v>
      </c>
      <c r="N2102" s="175" t="s">
        <v>272</v>
      </c>
      <c r="O2102" s="24"/>
      <c r="P2102" s="2"/>
      <c r="Q2102" s="2"/>
      <c r="R2102" s="2"/>
      <c r="S2102" s="2"/>
      <c r="T2102" s="2"/>
      <c r="U2102" s="25"/>
      <c r="V2102" s="24"/>
      <c r="W2102" s="2"/>
      <c r="X2102" s="2"/>
      <c r="Y2102" s="2"/>
      <c r="Z2102" s="175"/>
      <c r="AA2102" s="24"/>
      <c r="AB2102" s="2"/>
      <c r="AC2102" s="25"/>
      <c r="AD2102" s="174"/>
      <c r="AE2102" s="25"/>
      <c r="AF2102" s="180">
        <v>100</v>
      </c>
    </row>
    <row r="2103" spans="1:32">
      <c r="A2103" s="134" t="str">
        <f t="shared" si="32"/>
        <v>ESca_02.1</v>
      </c>
      <c r="C2103" s="177" t="s">
        <v>18</v>
      </c>
      <c r="D2103" s="178" t="s">
        <v>495</v>
      </c>
      <c r="E2103" s="178" t="s">
        <v>573</v>
      </c>
      <c r="F2103" s="178" t="s">
        <v>574</v>
      </c>
      <c r="G2103" s="178" t="s">
        <v>533</v>
      </c>
      <c r="H2103" s="177" t="s">
        <v>52</v>
      </c>
      <c r="I2103" s="179" t="s">
        <v>643</v>
      </c>
      <c r="J2103" s="59" t="s">
        <v>348</v>
      </c>
      <c r="K2103" s="60" t="s">
        <v>2594</v>
      </c>
      <c r="L2103" s="174" t="s">
        <v>272</v>
      </c>
      <c r="M2103" s="2" t="s">
        <v>272</v>
      </c>
      <c r="N2103" s="175" t="s">
        <v>272</v>
      </c>
      <c r="O2103" s="24"/>
      <c r="P2103" s="2"/>
      <c r="Q2103" s="2"/>
      <c r="R2103" s="2"/>
      <c r="S2103" s="2"/>
      <c r="T2103" s="2"/>
      <c r="U2103" s="25"/>
      <c r="V2103" s="24"/>
      <c r="W2103" s="2"/>
      <c r="X2103" s="2"/>
      <c r="Y2103" s="2"/>
      <c r="Z2103" s="175"/>
      <c r="AA2103" s="24"/>
      <c r="AB2103" s="2"/>
      <c r="AC2103" s="25"/>
      <c r="AD2103" s="174"/>
      <c r="AE2103" s="25"/>
      <c r="AF2103" s="180">
        <v>0</v>
      </c>
    </row>
    <row r="2104" spans="1:32">
      <c r="A2104" s="134" t="str">
        <f t="shared" si="32"/>
        <v>ESca_02.1</v>
      </c>
      <c r="C2104" s="177" t="s">
        <v>18</v>
      </c>
      <c r="D2104" s="178" t="s">
        <v>495</v>
      </c>
      <c r="E2104" s="178" t="s">
        <v>573</v>
      </c>
      <c r="F2104" s="178" t="s">
        <v>574</v>
      </c>
      <c r="G2104" s="178" t="s">
        <v>533</v>
      </c>
      <c r="H2104" s="177" t="s">
        <v>52</v>
      </c>
      <c r="I2104" s="179" t="s">
        <v>643</v>
      </c>
      <c r="J2104" s="59" t="s">
        <v>2572</v>
      </c>
      <c r="K2104" s="60" t="s">
        <v>2595</v>
      </c>
      <c r="L2104" s="174" t="s">
        <v>272</v>
      </c>
      <c r="M2104" s="2" t="s">
        <v>273</v>
      </c>
      <c r="N2104" s="175" t="s">
        <v>272</v>
      </c>
      <c r="O2104" s="24"/>
      <c r="P2104" s="2"/>
      <c r="Q2104" s="2"/>
      <c r="R2104" s="2"/>
      <c r="S2104" s="2"/>
      <c r="T2104" s="2"/>
      <c r="U2104" s="25"/>
      <c r="V2104" s="24"/>
      <c r="W2104" s="2"/>
      <c r="X2104" s="2"/>
      <c r="Y2104" s="2"/>
      <c r="Z2104" s="175"/>
      <c r="AA2104" s="24"/>
      <c r="AB2104" s="2"/>
      <c r="AC2104" s="25"/>
      <c r="AD2104" s="174"/>
      <c r="AE2104" s="25"/>
      <c r="AF2104" s="180">
        <v>100</v>
      </c>
    </row>
    <row r="2105" spans="1:32">
      <c r="A2105" s="134" t="str">
        <f t="shared" si="32"/>
        <v>ESca_02.2</v>
      </c>
      <c r="C2105" s="177" t="s">
        <v>18</v>
      </c>
      <c r="D2105" s="178" t="s">
        <v>495</v>
      </c>
      <c r="E2105" s="178" t="s">
        <v>575</v>
      </c>
      <c r="F2105" s="178" t="s">
        <v>576</v>
      </c>
      <c r="G2105" s="178" t="s">
        <v>533</v>
      </c>
      <c r="H2105" s="177" t="s">
        <v>52</v>
      </c>
      <c r="I2105" s="179"/>
      <c r="J2105" s="59" t="s">
        <v>194</v>
      </c>
      <c r="K2105" s="60" t="s">
        <v>194</v>
      </c>
      <c r="L2105" s="174" t="s">
        <v>7</v>
      </c>
      <c r="M2105" s="2" t="s">
        <v>7</v>
      </c>
      <c r="N2105" s="175" t="s">
        <v>7</v>
      </c>
      <c r="O2105" s="24"/>
      <c r="P2105" s="2"/>
      <c r="Q2105" s="2"/>
      <c r="R2105" s="2"/>
      <c r="S2105" s="2"/>
      <c r="T2105" s="2"/>
      <c r="U2105" s="25"/>
      <c r="V2105" s="24"/>
      <c r="W2105" s="2"/>
      <c r="X2105" s="2"/>
      <c r="Y2105" s="2"/>
      <c r="Z2105" s="175"/>
      <c r="AA2105" s="24"/>
      <c r="AB2105" s="2"/>
      <c r="AC2105" s="25"/>
      <c r="AD2105" s="174"/>
      <c r="AE2105" s="25"/>
      <c r="AF2105" s="180" t="s">
        <v>7</v>
      </c>
    </row>
    <row r="2106" spans="1:32">
      <c r="A2106" s="134" t="str">
        <f t="shared" si="32"/>
        <v>ESca_02.3</v>
      </c>
      <c r="C2106" s="177" t="s">
        <v>18</v>
      </c>
      <c r="D2106" s="178" t="s">
        <v>495</v>
      </c>
      <c r="E2106" s="178" t="s">
        <v>577</v>
      </c>
      <c r="F2106" s="178" t="s">
        <v>578</v>
      </c>
      <c r="G2106" s="178" t="s">
        <v>533</v>
      </c>
      <c r="H2106" s="177" t="s">
        <v>52</v>
      </c>
      <c r="I2106" s="179"/>
      <c r="J2106" s="59" t="s">
        <v>194</v>
      </c>
      <c r="K2106" s="60" t="s">
        <v>194</v>
      </c>
      <c r="L2106" s="174" t="s">
        <v>7</v>
      </c>
      <c r="M2106" s="2" t="s">
        <v>7</v>
      </c>
      <c r="N2106" s="175" t="s">
        <v>7</v>
      </c>
      <c r="O2106" s="24"/>
      <c r="P2106" s="2"/>
      <c r="Q2106" s="2"/>
      <c r="R2106" s="2"/>
      <c r="S2106" s="2"/>
      <c r="T2106" s="2"/>
      <c r="U2106" s="25"/>
      <c r="V2106" s="24"/>
      <c r="W2106" s="2"/>
      <c r="X2106" s="2"/>
      <c r="Y2106" s="2"/>
      <c r="Z2106" s="175"/>
      <c r="AA2106" s="24"/>
      <c r="AB2106" s="2"/>
      <c r="AC2106" s="25"/>
      <c r="AD2106" s="174"/>
      <c r="AE2106" s="25"/>
      <c r="AF2106" s="180" t="s">
        <v>7</v>
      </c>
    </row>
    <row r="2107" spans="1:32">
      <c r="A2107" s="134" t="str">
        <f t="shared" si="32"/>
        <v>ESca_02.4</v>
      </c>
      <c r="C2107" s="177" t="s">
        <v>18</v>
      </c>
      <c r="D2107" s="178" t="s">
        <v>495</v>
      </c>
      <c r="E2107" s="178" t="s">
        <v>579</v>
      </c>
      <c r="F2107" s="178" t="s">
        <v>580</v>
      </c>
      <c r="G2107" s="178" t="s">
        <v>533</v>
      </c>
      <c r="H2107" s="177" t="s">
        <v>52</v>
      </c>
      <c r="I2107" s="179" t="s">
        <v>643</v>
      </c>
      <c r="J2107" s="59" t="s">
        <v>2596</v>
      </c>
      <c r="K2107" s="60" t="s">
        <v>2597</v>
      </c>
      <c r="L2107" s="174" t="s">
        <v>272</v>
      </c>
      <c r="M2107" s="2" t="s">
        <v>272</v>
      </c>
      <c r="N2107" s="175" t="s">
        <v>272</v>
      </c>
      <c r="O2107" s="24"/>
      <c r="P2107" s="2"/>
      <c r="Q2107" s="2"/>
      <c r="R2107" s="2"/>
      <c r="S2107" s="2"/>
      <c r="T2107" s="2"/>
      <c r="U2107" s="25"/>
      <c r="V2107" s="24"/>
      <c r="W2107" s="2"/>
      <c r="X2107" s="2"/>
      <c r="Y2107" s="2"/>
      <c r="Z2107" s="175"/>
      <c r="AA2107" s="24"/>
      <c r="AB2107" s="2"/>
      <c r="AC2107" s="25"/>
      <c r="AD2107" s="174"/>
      <c r="AE2107" s="25"/>
      <c r="AF2107" s="180">
        <v>100</v>
      </c>
    </row>
    <row r="2108" spans="1:32">
      <c r="A2108" s="134" t="str">
        <f t="shared" si="32"/>
        <v>ESca_02.5</v>
      </c>
      <c r="C2108" s="177" t="s">
        <v>18</v>
      </c>
      <c r="D2108" s="178" t="s">
        <v>495</v>
      </c>
      <c r="E2108" s="178" t="s">
        <v>581</v>
      </c>
      <c r="F2108" s="178" t="s">
        <v>582</v>
      </c>
      <c r="G2108" s="178" t="s">
        <v>533</v>
      </c>
      <c r="H2108" s="177" t="s">
        <v>52</v>
      </c>
      <c r="I2108" s="179" t="s">
        <v>643</v>
      </c>
      <c r="J2108" s="59" t="s">
        <v>2596</v>
      </c>
      <c r="K2108" s="60" t="s">
        <v>2598</v>
      </c>
      <c r="L2108" s="174" t="s">
        <v>272</v>
      </c>
      <c r="M2108" s="2" t="s">
        <v>272</v>
      </c>
      <c r="N2108" s="175" t="s">
        <v>272</v>
      </c>
      <c r="O2108" s="24"/>
      <c r="P2108" s="2"/>
      <c r="Q2108" s="2"/>
      <c r="R2108" s="2"/>
      <c r="S2108" s="2"/>
      <c r="T2108" s="2"/>
      <c r="U2108" s="25"/>
      <c r="V2108" s="24"/>
      <c r="W2108" s="2"/>
      <c r="X2108" s="2"/>
      <c r="Y2108" s="2"/>
      <c r="Z2108" s="175"/>
      <c r="AA2108" s="24"/>
      <c r="AB2108" s="2"/>
      <c r="AC2108" s="25"/>
      <c r="AD2108" s="174"/>
      <c r="AE2108" s="25"/>
      <c r="AF2108" s="180">
        <v>100</v>
      </c>
    </row>
    <row r="2109" spans="1:32">
      <c r="A2109" s="134" t="str">
        <f t="shared" si="32"/>
        <v>ESca_02.6</v>
      </c>
      <c r="C2109" s="177" t="s">
        <v>18</v>
      </c>
      <c r="D2109" s="178" t="s">
        <v>495</v>
      </c>
      <c r="E2109" s="178" t="s">
        <v>583</v>
      </c>
      <c r="F2109" s="178" t="s">
        <v>584</v>
      </c>
      <c r="G2109" s="178" t="s">
        <v>540</v>
      </c>
      <c r="H2109" s="177" t="s">
        <v>52</v>
      </c>
      <c r="I2109" s="179"/>
      <c r="J2109" s="59" t="s">
        <v>194</v>
      </c>
      <c r="K2109" s="60" t="s">
        <v>194</v>
      </c>
      <c r="L2109" s="174" t="s">
        <v>7</v>
      </c>
      <c r="M2109" s="2" t="s">
        <v>7</v>
      </c>
      <c r="N2109" s="175" t="s">
        <v>7</v>
      </c>
      <c r="O2109" s="24" t="s">
        <v>7</v>
      </c>
      <c r="P2109" s="2" t="s">
        <v>7</v>
      </c>
      <c r="Q2109" s="2" t="s">
        <v>7</v>
      </c>
      <c r="R2109" s="2" t="s">
        <v>7</v>
      </c>
      <c r="S2109" s="2" t="s">
        <v>7</v>
      </c>
      <c r="T2109" s="2" t="s">
        <v>7</v>
      </c>
      <c r="U2109" s="25" t="s">
        <v>7</v>
      </c>
      <c r="V2109" s="24" t="s">
        <v>7</v>
      </c>
      <c r="W2109" s="2" t="s">
        <v>7</v>
      </c>
      <c r="X2109" s="2" t="s">
        <v>7</v>
      </c>
      <c r="Y2109" s="2" t="s">
        <v>7</v>
      </c>
      <c r="Z2109" s="175" t="s">
        <v>7</v>
      </c>
      <c r="AA2109" s="24" t="s">
        <v>7</v>
      </c>
      <c r="AB2109" s="2" t="s">
        <v>7</v>
      </c>
      <c r="AC2109" s="25" t="s">
        <v>7</v>
      </c>
      <c r="AD2109" s="174" t="s">
        <v>7</v>
      </c>
      <c r="AE2109" s="25" t="s">
        <v>7</v>
      </c>
      <c r="AF2109" s="180" t="s">
        <v>7</v>
      </c>
    </row>
    <row r="2110" spans="1:32">
      <c r="A2110" s="134" t="str">
        <f t="shared" si="32"/>
        <v>ESca_03.1</v>
      </c>
      <c r="C2110" s="177" t="s">
        <v>18</v>
      </c>
      <c r="D2110" s="178" t="s">
        <v>495</v>
      </c>
      <c r="E2110" s="178" t="s">
        <v>585</v>
      </c>
      <c r="F2110" s="178" t="s">
        <v>586</v>
      </c>
      <c r="G2110" s="178" t="s">
        <v>533</v>
      </c>
      <c r="H2110" s="177" t="s">
        <v>52</v>
      </c>
      <c r="I2110" s="179" t="s">
        <v>643</v>
      </c>
      <c r="J2110" s="59" t="s">
        <v>2599</v>
      </c>
      <c r="K2110" s="60" t="s">
        <v>2600</v>
      </c>
      <c r="L2110" s="174" t="s">
        <v>272</v>
      </c>
      <c r="M2110" s="2" t="s">
        <v>272</v>
      </c>
      <c r="N2110" s="175" t="s">
        <v>272</v>
      </c>
      <c r="O2110" s="24"/>
      <c r="P2110" s="2"/>
      <c r="Q2110" s="2"/>
      <c r="R2110" s="2"/>
      <c r="S2110" s="2"/>
      <c r="T2110" s="2"/>
      <c r="U2110" s="25"/>
      <c r="V2110" s="24"/>
      <c r="W2110" s="2"/>
      <c r="X2110" s="2"/>
      <c r="Y2110" s="2"/>
      <c r="Z2110" s="175"/>
      <c r="AA2110" s="24"/>
      <c r="AB2110" s="2"/>
      <c r="AC2110" s="25"/>
      <c r="AD2110" s="174"/>
      <c r="AE2110" s="25"/>
      <c r="AF2110" s="180">
        <v>100</v>
      </c>
    </row>
    <row r="2111" spans="1:32">
      <c r="A2111" s="134" t="str">
        <f t="shared" si="32"/>
        <v>ESca_03.2</v>
      </c>
      <c r="C2111" s="177" t="s">
        <v>18</v>
      </c>
      <c r="D2111" s="178" t="s">
        <v>495</v>
      </c>
      <c r="E2111" s="178" t="s">
        <v>587</v>
      </c>
      <c r="F2111" s="178" t="s">
        <v>588</v>
      </c>
      <c r="G2111" s="178" t="s">
        <v>540</v>
      </c>
      <c r="H2111" s="177" t="s">
        <v>52</v>
      </c>
      <c r="I2111" s="179" t="s">
        <v>643</v>
      </c>
      <c r="J2111" s="59" t="s">
        <v>2599</v>
      </c>
      <c r="K2111" s="60" t="s">
        <v>2601</v>
      </c>
      <c r="L2111" s="174" t="s">
        <v>273</v>
      </c>
      <c r="M2111" s="2" t="s">
        <v>273</v>
      </c>
      <c r="N2111" s="175" t="s">
        <v>272</v>
      </c>
      <c r="O2111" s="24" t="s">
        <v>672</v>
      </c>
      <c r="P2111" s="2" t="s">
        <v>273</v>
      </c>
      <c r="Q2111" s="2" t="s">
        <v>273</v>
      </c>
      <c r="R2111" s="2" t="s">
        <v>273</v>
      </c>
      <c r="S2111" s="2" t="s">
        <v>273</v>
      </c>
      <c r="T2111" s="2" t="s">
        <v>273</v>
      </c>
      <c r="U2111" s="25" t="s">
        <v>273</v>
      </c>
      <c r="V2111" s="24" t="s">
        <v>273</v>
      </c>
      <c r="W2111" s="2" t="s">
        <v>273</v>
      </c>
      <c r="X2111" s="2" t="s">
        <v>273</v>
      </c>
      <c r="Y2111" s="2" t="s">
        <v>273</v>
      </c>
      <c r="Z2111" s="175" t="s">
        <v>273</v>
      </c>
      <c r="AA2111" s="24" t="s">
        <v>273</v>
      </c>
      <c r="AB2111" s="2" t="s">
        <v>273</v>
      </c>
      <c r="AC2111" s="25" t="s">
        <v>273</v>
      </c>
      <c r="AD2111" s="174" t="s">
        <v>273</v>
      </c>
      <c r="AE2111" s="25" t="s">
        <v>273</v>
      </c>
      <c r="AF2111" s="180">
        <v>100</v>
      </c>
    </row>
    <row r="2112" spans="1:32">
      <c r="A2112" s="134" t="str">
        <f t="shared" si="32"/>
        <v>ESca_03.3</v>
      </c>
      <c r="C2112" s="177" t="s">
        <v>18</v>
      </c>
      <c r="D2112" s="178" t="s">
        <v>495</v>
      </c>
      <c r="E2112" s="178" t="s">
        <v>589</v>
      </c>
      <c r="F2112" s="178" t="s">
        <v>590</v>
      </c>
      <c r="G2112" s="178" t="s">
        <v>540</v>
      </c>
      <c r="H2112" s="177" t="s">
        <v>52</v>
      </c>
      <c r="I2112" s="179"/>
      <c r="J2112" s="59" t="s">
        <v>194</v>
      </c>
      <c r="K2112" s="60" t="s">
        <v>194</v>
      </c>
      <c r="L2112" s="174" t="s">
        <v>7</v>
      </c>
      <c r="M2112" s="2" t="s">
        <v>7</v>
      </c>
      <c r="N2112" s="175" t="s">
        <v>7</v>
      </c>
      <c r="O2112" s="24" t="s">
        <v>7</v>
      </c>
      <c r="P2112" s="2" t="s">
        <v>7</v>
      </c>
      <c r="Q2112" s="2" t="s">
        <v>7</v>
      </c>
      <c r="R2112" s="2" t="s">
        <v>7</v>
      </c>
      <c r="S2112" s="2" t="s">
        <v>7</v>
      </c>
      <c r="T2112" s="2" t="s">
        <v>7</v>
      </c>
      <c r="U2112" s="25" t="s">
        <v>7</v>
      </c>
      <c r="V2112" s="24" t="s">
        <v>7</v>
      </c>
      <c r="W2112" s="2" t="s">
        <v>7</v>
      </c>
      <c r="X2112" s="2" t="s">
        <v>7</v>
      </c>
      <c r="Y2112" s="2" t="s">
        <v>7</v>
      </c>
      <c r="Z2112" s="175" t="s">
        <v>7</v>
      </c>
      <c r="AA2112" s="24" t="s">
        <v>7</v>
      </c>
      <c r="AB2112" s="2" t="s">
        <v>7</v>
      </c>
      <c r="AC2112" s="25" t="s">
        <v>7</v>
      </c>
      <c r="AD2112" s="174" t="s">
        <v>7</v>
      </c>
      <c r="AE2112" s="25" t="s">
        <v>7</v>
      </c>
      <c r="AF2112" s="180" t="s">
        <v>7</v>
      </c>
    </row>
    <row r="2113" spans="1:32">
      <c r="A2113" s="134" t="str">
        <f t="shared" si="32"/>
        <v>ESca_04.1</v>
      </c>
      <c r="C2113" s="177" t="s">
        <v>18</v>
      </c>
      <c r="D2113" s="178" t="s">
        <v>495</v>
      </c>
      <c r="E2113" s="178" t="s">
        <v>591</v>
      </c>
      <c r="F2113" s="178" t="s">
        <v>592</v>
      </c>
      <c r="G2113" s="178" t="s">
        <v>533</v>
      </c>
      <c r="H2113" s="177" t="s">
        <v>52</v>
      </c>
      <c r="I2113" s="179" t="s">
        <v>643</v>
      </c>
      <c r="J2113" s="59" t="s">
        <v>2599</v>
      </c>
      <c r="K2113" s="60" t="s">
        <v>2602</v>
      </c>
      <c r="L2113" s="174" t="s">
        <v>272</v>
      </c>
      <c r="M2113" s="2" t="s">
        <v>272</v>
      </c>
      <c r="N2113" s="175" t="s">
        <v>272</v>
      </c>
      <c r="O2113" s="24"/>
      <c r="P2113" s="2"/>
      <c r="Q2113" s="2"/>
      <c r="R2113" s="2"/>
      <c r="S2113" s="2"/>
      <c r="T2113" s="2"/>
      <c r="U2113" s="25"/>
      <c r="V2113" s="24"/>
      <c r="W2113" s="2"/>
      <c r="X2113" s="2"/>
      <c r="Y2113" s="2"/>
      <c r="Z2113" s="175"/>
      <c r="AA2113" s="24"/>
      <c r="AB2113" s="2"/>
      <c r="AC2113" s="25"/>
      <c r="AD2113" s="174"/>
      <c r="AE2113" s="25"/>
      <c r="AF2113" s="180">
        <v>100</v>
      </c>
    </row>
    <row r="2114" spans="1:32">
      <c r="A2114" s="134" t="str">
        <f t="shared" si="32"/>
        <v>ESca_04.2</v>
      </c>
      <c r="C2114" s="177" t="s">
        <v>18</v>
      </c>
      <c r="D2114" s="178" t="s">
        <v>495</v>
      </c>
      <c r="E2114" s="178" t="s">
        <v>593</v>
      </c>
      <c r="F2114" s="178" t="s">
        <v>594</v>
      </c>
      <c r="G2114" s="178" t="s">
        <v>540</v>
      </c>
      <c r="H2114" s="177" t="s">
        <v>52</v>
      </c>
      <c r="I2114" s="179" t="s">
        <v>643</v>
      </c>
      <c r="J2114" s="59" t="s">
        <v>2599</v>
      </c>
      <c r="K2114" s="60" t="s">
        <v>2603</v>
      </c>
      <c r="L2114" s="174" t="s">
        <v>272</v>
      </c>
      <c r="M2114" s="2" t="s">
        <v>272</v>
      </c>
      <c r="N2114" s="175" t="s">
        <v>272</v>
      </c>
      <c r="O2114" s="24" t="s">
        <v>272</v>
      </c>
      <c r="P2114" s="2" t="s">
        <v>272</v>
      </c>
      <c r="Q2114" s="2" t="s">
        <v>272</v>
      </c>
      <c r="R2114" s="2" t="s">
        <v>272</v>
      </c>
      <c r="S2114" s="2" t="s">
        <v>272</v>
      </c>
      <c r="T2114" s="2" t="s">
        <v>273</v>
      </c>
      <c r="U2114" s="25" t="s">
        <v>273</v>
      </c>
      <c r="V2114" s="24" t="s">
        <v>272</v>
      </c>
      <c r="W2114" s="2" t="s">
        <v>272</v>
      </c>
      <c r="X2114" s="2" t="s">
        <v>272</v>
      </c>
      <c r="Y2114" s="2" t="s">
        <v>273</v>
      </c>
      <c r="Z2114" s="175" t="s">
        <v>273</v>
      </c>
      <c r="AA2114" s="24" t="s">
        <v>272</v>
      </c>
      <c r="AB2114" s="2" t="s">
        <v>272</v>
      </c>
      <c r="AC2114" s="25" t="s">
        <v>1128</v>
      </c>
      <c r="AD2114" s="174" t="s">
        <v>272</v>
      </c>
      <c r="AE2114" s="25" t="s">
        <v>272</v>
      </c>
      <c r="AF2114" s="180">
        <v>0</v>
      </c>
    </row>
    <row r="2115" spans="1:32">
      <c r="A2115" s="134" t="str">
        <f t="shared" si="32"/>
        <v>ESca_04.3</v>
      </c>
      <c r="C2115" s="177" t="s">
        <v>18</v>
      </c>
      <c r="D2115" s="178" t="s">
        <v>495</v>
      </c>
      <c r="E2115" s="178" t="s">
        <v>595</v>
      </c>
      <c r="F2115" s="178" t="s">
        <v>596</v>
      </c>
      <c r="G2115" s="178" t="s">
        <v>540</v>
      </c>
      <c r="H2115" s="177" t="s">
        <v>52</v>
      </c>
      <c r="I2115" s="179" t="s">
        <v>643</v>
      </c>
      <c r="J2115" s="59" t="s">
        <v>2551</v>
      </c>
      <c r="K2115" s="60" t="s">
        <v>2604</v>
      </c>
      <c r="L2115" s="174" t="s">
        <v>272</v>
      </c>
      <c r="M2115" s="2" t="s">
        <v>272</v>
      </c>
      <c r="N2115" s="175" t="s">
        <v>272</v>
      </c>
      <c r="O2115" s="24" t="s">
        <v>272</v>
      </c>
      <c r="P2115" s="2" t="s">
        <v>272</v>
      </c>
      <c r="Q2115" s="2" t="s">
        <v>272</v>
      </c>
      <c r="R2115" s="2" t="s">
        <v>273</v>
      </c>
      <c r="S2115" s="2" t="s">
        <v>273</v>
      </c>
      <c r="T2115" s="2" t="s">
        <v>273</v>
      </c>
      <c r="U2115" s="25" t="s">
        <v>273</v>
      </c>
      <c r="V2115" s="24" t="s">
        <v>272</v>
      </c>
      <c r="W2115" s="2" t="s">
        <v>272</v>
      </c>
      <c r="X2115" s="2" t="s">
        <v>272</v>
      </c>
      <c r="Y2115" s="2" t="s">
        <v>273</v>
      </c>
      <c r="Z2115" s="175" t="s">
        <v>272</v>
      </c>
      <c r="AA2115" s="24" t="s">
        <v>273</v>
      </c>
      <c r="AB2115" s="2" t="s">
        <v>273</v>
      </c>
      <c r="AC2115" s="25" t="s">
        <v>273</v>
      </c>
      <c r="AD2115" s="174" t="s">
        <v>272</v>
      </c>
      <c r="AE2115" s="25" t="s">
        <v>272</v>
      </c>
      <c r="AF2115" s="180">
        <v>100</v>
      </c>
    </row>
    <row r="2116" spans="1:32">
      <c r="A2116" s="134" t="str">
        <f t="shared" si="32"/>
        <v>ESca_05.1</v>
      </c>
      <c r="C2116" s="177" t="s">
        <v>18</v>
      </c>
      <c r="D2116" s="178" t="s">
        <v>495</v>
      </c>
      <c r="E2116" s="178" t="s">
        <v>597</v>
      </c>
      <c r="F2116" s="178" t="s">
        <v>598</v>
      </c>
      <c r="G2116" s="178" t="s">
        <v>533</v>
      </c>
      <c r="H2116" s="177" t="s">
        <v>52</v>
      </c>
      <c r="I2116" s="179" t="s">
        <v>643</v>
      </c>
      <c r="J2116" s="59" t="s">
        <v>466</v>
      </c>
      <c r="K2116" s="60" t="s">
        <v>2605</v>
      </c>
      <c r="L2116" s="174" t="s">
        <v>272</v>
      </c>
      <c r="M2116" s="2" t="s">
        <v>272</v>
      </c>
      <c r="N2116" s="175" t="s">
        <v>272</v>
      </c>
      <c r="O2116" s="24"/>
      <c r="P2116" s="2"/>
      <c r="Q2116" s="2"/>
      <c r="R2116" s="2"/>
      <c r="S2116" s="2"/>
      <c r="T2116" s="2"/>
      <c r="U2116" s="25"/>
      <c r="V2116" s="24"/>
      <c r="W2116" s="2"/>
      <c r="X2116" s="2"/>
      <c r="Y2116" s="2"/>
      <c r="Z2116" s="175"/>
      <c r="AA2116" s="24"/>
      <c r="AB2116" s="2"/>
      <c r="AC2116" s="25"/>
      <c r="AD2116" s="174"/>
      <c r="AE2116" s="25"/>
      <c r="AF2116" s="180">
        <v>100</v>
      </c>
    </row>
    <row r="2117" spans="1:32">
      <c r="A2117" s="134" t="str">
        <f t="shared" si="32"/>
        <v>ESca_05.1</v>
      </c>
      <c r="C2117" s="177" t="s">
        <v>18</v>
      </c>
      <c r="D2117" s="178" t="s">
        <v>495</v>
      </c>
      <c r="E2117" s="178" t="s">
        <v>597</v>
      </c>
      <c r="F2117" s="178" t="s">
        <v>598</v>
      </c>
      <c r="G2117" s="178" t="s">
        <v>533</v>
      </c>
      <c r="H2117" s="177" t="s">
        <v>52</v>
      </c>
      <c r="I2117" s="179" t="s">
        <v>643</v>
      </c>
      <c r="J2117" s="59" t="s">
        <v>466</v>
      </c>
      <c r="K2117" s="60" t="s">
        <v>2606</v>
      </c>
      <c r="L2117" s="174" t="s">
        <v>272</v>
      </c>
      <c r="M2117" s="2" t="s">
        <v>272</v>
      </c>
      <c r="N2117" s="175" t="s">
        <v>272</v>
      </c>
      <c r="O2117" s="24"/>
      <c r="P2117" s="2"/>
      <c r="Q2117" s="2"/>
      <c r="R2117" s="2"/>
      <c r="S2117" s="2"/>
      <c r="T2117" s="2"/>
      <c r="U2117" s="25"/>
      <c r="V2117" s="24"/>
      <c r="W2117" s="2"/>
      <c r="X2117" s="2"/>
      <c r="Y2117" s="2"/>
      <c r="Z2117" s="175"/>
      <c r="AA2117" s="24"/>
      <c r="AB2117" s="2"/>
      <c r="AC2117" s="25"/>
      <c r="AD2117" s="174"/>
      <c r="AE2117" s="25"/>
      <c r="AF2117" s="180">
        <v>100</v>
      </c>
    </row>
    <row r="2118" spans="1:32">
      <c r="A2118" s="134" t="str">
        <f t="shared" si="32"/>
        <v>ESca_05.1</v>
      </c>
      <c r="C2118" s="177" t="s">
        <v>18</v>
      </c>
      <c r="D2118" s="178" t="s">
        <v>495</v>
      </c>
      <c r="E2118" s="178" t="s">
        <v>597</v>
      </c>
      <c r="F2118" s="178" t="s">
        <v>598</v>
      </c>
      <c r="G2118" s="178" t="s">
        <v>533</v>
      </c>
      <c r="H2118" s="177" t="s">
        <v>52</v>
      </c>
      <c r="I2118" s="179" t="s">
        <v>643</v>
      </c>
      <c r="J2118" s="59" t="s">
        <v>2607</v>
      </c>
      <c r="K2118" s="60" t="s">
        <v>2608</v>
      </c>
      <c r="L2118" s="174" t="s">
        <v>272</v>
      </c>
      <c r="M2118" s="2" t="s">
        <v>272</v>
      </c>
      <c r="N2118" s="175" t="s">
        <v>272</v>
      </c>
      <c r="O2118" s="24"/>
      <c r="P2118" s="2"/>
      <c r="Q2118" s="2"/>
      <c r="R2118" s="2"/>
      <c r="S2118" s="2"/>
      <c r="T2118" s="2"/>
      <c r="U2118" s="25"/>
      <c r="V2118" s="24"/>
      <c r="W2118" s="2"/>
      <c r="X2118" s="2"/>
      <c r="Y2118" s="2"/>
      <c r="Z2118" s="175"/>
      <c r="AA2118" s="24"/>
      <c r="AB2118" s="2"/>
      <c r="AC2118" s="25"/>
      <c r="AD2118" s="174"/>
      <c r="AE2118" s="25"/>
      <c r="AF2118" s="180">
        <v>100</v>
      </c>
    </row>
    <row r="2119" spans="1:32">
      <c r="A2119" s="134" t="str">
        <f t="shared" si="32"/>
        <v>ESca_05.2</v>
      </c>
      <c r="C2119" s="177" t="s">
        <v>18</v>
      </c>
      <c r="D2119" s="178" t="s">
        <v>495</v>
      </c>
      <c r="E2119" s="178" t="s">
        <v>599</v>
      </c>
      <c r="F2119" s="178" t="s">
        <v>600</v>
      </c>
      <c r="G2119" s="178" t="s">
        <v>540</v>
      </c>
      <c r="H2119" s="177" t="s">
        <v>52</v>
      </c>
      <c r="I2119" s="179" t="s">
        <v>643</v>
      </c>
      <c r="J2119" s="59" t="s">
        <v>2609</v>
      </c>
      <c r="K2119" s="60" t="s">
        <v>2610</v>
      </c>
      <c r="L2119" s="174" t="s">
        <v>272</v>
      </c>
      <c r="M2119" s="2" t="s">
        <v>272</v>
      </c>
      <c r="N2119" s="175" t="s">
        <v>272</v>
      </c>
      <c r="O2119" s="24" t="s">
        <v>272</v>
      </c>
      <c r="P2119" s="2" t="s">
        <v>272</v>
      </c>
      <c r="Q2119" s="2" t="s">
        <v>272</v>
      </c>
      <c r="R2119" s="2" t="s">
        <v>273</v>
      </c>
      <c r="S2119" s="2" t="s">
        <v>272</v>
      </c>
      <c r="T2119" s="2" t="s">
        <v>272</v>
      </c>
      <c r="U2119" s="25" t="s">
        <v>272</v>
      </c>
      <c r="V2119" s="24" t="s">
        <v>272</v>
      </c>
      <c r="W2119" s="2" t="s">
        <v>272</v>
      </c>
      <c r="X2119" s="2" t="s">
        <v>272</v>
      </c>
      <c r="Y2119" s="2" t="s">
        <v>273</v>
      </c>
      <c r="Z2119" s="175" t="s">
        <v>272</v>
      </c>
      <c r="AA2119" s="24" t="s">
        <v>272</v>
      </c>
      <c r="AB2119" s="2" t="s">
        <v>272</v>
      </c>
      <c r="AC2119" s="25" t="s">
        <v>273</v>
      </c>
      <c r="AD2119" s="174" t="s">
        <v>272</v>
      </c>
      <c r="AE2119" s="25" t="s">
        <v>272</v>
      </c>
      <c r="AF2119" s="180">
        <v>100</v>
      </c>
    </row>
    <row r="2120" spans="1:32">
      <c r="A2120" s="134" t="str">
        <f t="shared" ref="A2120:A2183" si="33">C2120&amp;LOWER(LEFT(D2120,2))&amp;"_"&amp;IF(LEN(TRIM(LEFT(E2120,FIND(" ",E2120))))=3,"0"&amp;TRIM(LEFT(E2120,FIND(" ",E2120))),TRIM(LEFT(E2120,FIND(" ",E2120))))</f>
        <v>ESca_05.3</v>
      </c>
      <c r="C2120" s="177" t="s">
        <v>18</v>
      </c>
      <c r="D2120" s="178" t="s">
        <v>495</v>
      </c>
      <c r="E2120" s="178" t="s">
        <v>601</v>
      </c>
      <c r="F2120" s="178" t="s">
        <v>602</v>
      </c>
      <c r="G2120" s="178" t="s">
        <v>533</v>
      </c>
      <c r="H2120" s="177" t="s">
        <v>52</v>
      </c>
      <c r="I2120" s="179" t="s">
        <v>643</v>
      </c>
      <c r="J2120" s="59" t="s">
        <v>2609</v>
      </c>
      <c r="K2120" s="60" t="s">
        <v>2611</v>
      </c>
      <c r="L2120" s="174" t="s">
        <v>272</v>
      </c>
      <c r="M2120" s="2" t="s">
        <v>272</v>
      </c>
      <c r="N2120" s="175" t="s">
        <v>272</v>
      </c>
      <c r="O2120" s="24"/>
      <c r="P2120" s="2"/>
      <c r="Q2120" s="2"/>
      <c r="R2120" s="2"/>
      <c r="S2120" s="2"/>
      <c r="T2120" s="2"/>
      <c r="U2120" s="25"/>
      <c r="V2120" s="24"/>
      <c r="W2120" s="2"/>
      <c r="X2120" s="2"/>
      <c r="Y2120" s="2"/>
      <c r="Z2120" s="175"/>
      <c r="AA2120" s="24"/>
      <c r="AB2120" s="2"/>
      <c r="AC2120" s="25"/>
      <c r="AD2120" s="174"/>
      <c r="AE2120" s="25"/>
      <c r="AF2120" s="180">
        <v>100</v>
      </c>
    </row>
    <row r="2121" spans="1:32">
      <c r="A2121" s="134" t="str">
        <f t="shared" si="33"/>
        <v>ESfa_01.1</v>
      </c>
      <c r="C2121" s="177" t="s">
        <v>18</v>
      </c>
      <c r="D2121" s="178" t="s">
        <v>2</v>
      </c>
      <c r="E2121" s="178" t="s">
        <v>603</v>
      </c>
      <c r="F2121" s="178" t="s">
        <v>604</v>
      </c>
      <c r="G2121" s="178" t="s">
        <v>533</v>
      </c>
      <c r="H2121" s="177" t="s">
        <v>52</v>
      </c>
      <c r="I2121" s="179" t="s">
        <v>643</v>
      </c>
      <c r="J2121" s="59" t="s">
        <v>367</v>
      </c>
      <c r="K2121" s="60" t="s">
        <v>2612</v>
      </c>
      <c r="L2121" s="174" t="s">
        <v>272</v>
      </c>
      <c r="M2121" s="2" t="s">
        <v>272</v>
      </c>
      <c r="N2121" s="175" t="s">
        <v>272</v>
      </c>
      <c r="O2121" s="24"/>
      <c r="P2121" s="2"/>
      <c r="Q2121" s="2"/>
      <c r="R2121" s="2"/>
      <c r="S2121" s="2"/>
      <c r="T2121" s="2"/>
      <c r="U2121" s="25"/>
      <c r="V2121" s="24"/>
      <c r="W2121" s="2"/>
      <c r="X2121" s="2"/>
      <c r="Y2121" s="2"/>
      <c r="Z2121" s="175"/>
      <c r="AA2121" s="24"/>
      <c r="AB2121" s="2"/>
      <c r="AC2121" s="25"/>
      <c r="AD2121" s="174"/>
      <c r="AE2121" s="25"/>
      <c r="AF2121" s="180">
        <v>100</v>
      </c>
    </row>
    <row r="2122" spans="1:32">
      <c r="A2122" s="134" t="str">
        <f t="shared" si="33"/>
        <v>ESfa_01.1</v>
      </c>
      <c r="C2122" s="177" t="s">
        <v>18</v>
      </c>
      <c r="D2122" s="178" t="s">
        <v>2</v>
      </c>
      <c r="E2122" s="178" t="s">
        <v>603</v>
      </c>
      <c r="F2122" s="178" t="s">
        <v>604</v>
      </c>
      <c r="G2122" s="178" t="s">
        <v>533</v>
      </c>
      <c r="H2122" s="177" t="s">
        <v>52</v>
      </c>
      <c r="I2122" s="179" t="s">
        <v>643</v>
      </c>
      <c r="J2122" s="59" t="s">
        <v>367</v>
      </c>
      <c r="K2122" s="60" t="s">
        <v>2613</v>
      </c>
      <c r="L2122" s="174" t="s">
        <v>272</v>
      </c>
      <c r="M2122" s="2" t="s">
        <v>272</v>
      </c>
      <c r="N2122" s="175" t="s">
        <v>272</v>
      </c>
      <c r="O2122" s="24"/>
      <c r="P2122" s="2"/>
      <c r="Q2122" s="2"/>
      <c r="R2122" s="2"/>
      <c r="S2122" s="2"/>
      <c r="T2122" s="2"/>
      <c r="U2122" s="25"/>
      <c r="V2122" s="24"/>
      <c r="W2122" s="2"/>
      <c r="X2122" s="2"/>
      <c r="Y2122" s="2"/>
      <c r="Z2122" s="175"/>
      <c r="AA2122" s="24"/>
      <c r="AB2122" s="2"/>
      <c r="AC2122" s="25"/>
      <c r="AD2122" s="174"/>
      <c r="AE2122" s="25"/>
      <c r="AF2122" s="180">
        <v>100</v>
      </c>
    </row>
    <row r="2123" spans="1:32">
      <c r="A2123" s="134" t="str">
        <f t="shared" si="33"/>
        <v>ESfa_01.2</v>
      </c>
      <c r="C2123" s="177" t="s">
        <v>18</v>
      </c>
      <c r="D2123" s="178" t="s">
        <v>2</v>
      </c>
      <c r="E2123" s="178" t="s">
        <v>605</v>
      </c>
      <c r="F2123" s="178" t="s">
        <v>606</v>
      </c>
      <c r="G2123" s="178" t="s">
        <v>540</v>
      </c>
      <c r="H2123" s="177" t="s">
        <v>52</v>
      </c>
      <c r="I2123" s="179" t="s">
        <v>53</v>
      </c>
      <c r="J2123" s="59" t="s">
        <v>47</v>
      </c>
      <c r="K2123" s="60" t="s">
        <v>47</v>
      </c>
      <c r="L2123" s="174" t="s">
        <v>272</v>
      </c>
      <c r="M2123" s="2" t="s">
        <v>272</v>
      </c>
      <c r="N2123" s="175" t="s">
        <v>272</v>
      </c>
      <c r="O2123" s="24" t="s">
        <v>272</v>
      </c>
      <c r="P2123" s="2" t="s">
        <v>272</v>
      </c>
      <c r="Q2123" s="2" t="s">
        <v>272</v>
      </c>
      <c r="R2123" s="2" t="s">
        <v>272</v>
      </c>
      <c r="S2123" s="2" t="s">
        <v>272</v>
      </c>
      <c r="T2123" s="2" t="s">
        <v>272</v>
      </c>
      <c r="U2123" s="25" t="s">
        <v>272</v>
      </c>
      <c r="V2123" s="24" t="s">
        <v>272</v>
      </c>
      <c r="W2123" s="2" t="s">
        <v>272</v>
      </c>
      <c r="X2123" s="2" t="s">
        <v>272</v>
      </c>
      <c r="Y2123" s="2" t="s">
        <v>272</v>
      </c>
      <c r="Z2123" s="175" t="s">
        <v>272</v>
      </c>
      <c r="AA2123" s="24" t="s">
        <v>272</v>
      </c>
      <c r="AB2123" s="2" t="s">
        <v>272</v>
      </c>
      <c r="AC2123" s="25" t="s">
        <v>272</v>
      </c>
      <c r="AD2123" s="174" t="s">
        <v>272</v>
      </c>
      <c r="AE2123" s="25" t="s">
        <v>272</v>
      </c>
      <c r="AF2123" s="180" t="s">
        <v>7</v>
      </c>
    </row>
    <row r="2124" spans="1:32">
      <c r="A2124" s="134" t="str">
        <f t="shared" si="33"/>
        <v>ESfa_01.3</v>
      </c>
      <c r="C2124" s="177" t="s">
        <v>18</v>
      </c>
      <c r="D2124" s="178" t="s">
        <v>2</v>
      </c>
      <c r="E2124" s="178" t="s">
        <v>607</v>
      </c>
      <c r="F2124" s="178" t="s">
        <v>608</v>
      </c>
      <c r="G2124" s="178" t="s">
        <v>540</v>
      </c>
      <c r="H2124" s="177" t="s">
        <v>52</v>
      </c>
      <c r="I2124" s="179"/>
      <c r="J2124" s="59" t="s">
        <v>194</v>
      </c>
      <c r="K2124" s="60" t="s">
        <v>194</v>
      </c>
      <c r="L2124" s="174" t="s">
        <v>7</v>
      </c>
      <c r="M2124" s="2" t="s">
        <v>7</v>
      </c>
      <c r="N2124" s="175" t="s">
        <v>7</v>
      </c>
      <c r="O2124" s="24" t="s">
        <v>7</v>
      </c>
      <c r="P2124" s="2" t="s">
        <v>7</v>
      </c>
      <c r="Q2124" s="2" t="s">
        <v>7</v>
      </c>
      <c r="R2124" s="2" t="s">
        <v>7</v>
      </c>
      <c r="S2124" s="2" t="s">
        <v>7</v>
      </c>
      <c r="T2124" s="2" t="s">
        <v>7</v>
      </c>
      <c r="U2124" s="25" t="s">
        <v>7</v>
      </c>
      <c r="V2124" s="24" t="s">
        <v>7</v>
      </c>
      <c r="W2124" s="2" t="s">
        <v>7</v>
      </c>
      <c r="X2124" s="2" t="s">
        <v>7</v>
      </c>
      <c r="Y2124" s="2" t="s">
        <v>7</v>
      </c>
      <c r="Z2124" s="175" t="s">
        <v>7</v>
      </c>
      <c r="AA2124" s="24" t="s">
        <v>7</v>
      </c>
      <c r="AB2124" s="2" t="s">
        <v>7</v>
      </c>
      <c r="AC2124" s="25" t="s">
        <v>7</v>
      </c>
      <c r="AD2124" s="174" t="s">
        <v>7</v>
      </c>
      <c r="AE2124" s="25" t="s">
        <v>7</v>
      </c>
      <c r="AF2124" s="180" t="s">
        <v>7</v>
      </c>
    </row>
    <row r="2125" spans="1:32">
      <c r="A2125" s="134" t="str">
        <f t="shared" si="33"/>
        <v>ESfa_01.4</v>
      </c>
      <c r="C2125" s="177" t="s">
        <v>18</v>
      </c>
      <c r="D2125" s="178" t="s">
        <v>2</v>
      </c>
      <c r="E2125" s="178" t="s">
        <v>609</v>
      </c>
      <c r="F2125" s="178" t="s">
        <v>610</v>
      </c>
      <c r="G2125" s="178" t="s">
        <v>540</v>
      </c>
      <c r="H2125" s="177" t="s">
        <v>52</v>
      </c>
      <c r="I2125" s="179" t="s">
        <v>643</v>
      </c>
      <c r="J2125" s="59" t="s">
        <v>2551</v>
      </c>
      <c r="K2125" s="60" t="s">
        <v>2614</v>
      </c>
      <c r="L2125" s="174" t="s">
        <v>272</v>
      </c>
      <c r="M2125" s="2" t="s">
        <v>272</v>
      </c>
      <c r="N2125" s="175" t="s">
        <v>272</v>
      </c>
      <c r="O2125" s="24" t="s">
        <v>272</v>
      </c>
      <c r="P2125" s="2" t="s">
        <v>272</v>
      </c>
      <c r="Q2125" s="2" t="s">
        <v>272</v>
      </c>
      <c r="R2125" s="2" t="s">
        <v>272</v>
      </c>
      <c r="S2125" s="2" t="s">
        <v>272</v>
      </c>
      <c r="T2125" s="2" t="s">
        <v>272</v>
      </c>
      <c r="U2125" s="25" t="s">
        <v>272</v>
      </c>
      <c r="V2125" s="24" t="s">
        <v>272</v>
      </c>
      <c r="W2125" s="2" t="s">
        <v>272</v>
      </c>
      <c r="X2125" s="2" t="s">
        <v>272</v>
      </c>
      <c r="Y2125" s="2" t="s">
        <v>272</v>
      </c>
      <c r="Z2125" s="175" t="s">
        <v>272</v>
      </c>
      <c r="AA2125" s="24" t="s">
        <v>272</v>
      </c>
      <c r="AB2125" s="2" t="s">
        <v>272</v>
      </c>
      <c r="AC2125" s="25" t="s">
        <v>272</v>
      </c>
      <c r="AD2125" s="174" t="s">
        <v>272</v>
      </c>
      <c r="AE2125" s="25" t="s">
        <v>272</v>
      </c>
      <c r="AF2125" s="180">
        <v>100</v>
      </c>
    </row>
    <row r="2126" spans="1:32">
      <c r="A2126" s="134" t="str">
        <f t="shared" si="33"/>
        <v>ESfa_01.4</v>
      </c>
      <c r="C2126" s="177" t="s">
        <v>18</v>
      </c>
      <c r="D2126" s="178" t="s">
        <v>2</v>
      </c>
      <c r="E2126" s="178" t="s">
        <v>609</v>
      </c>
      <c r="F2126" s="178" t="s">
        <v>610</v>
      </c>
      <c r="G2126" s="178" t="s">
        <v>540</v>
      </c>
      <c r="H2126" s="177" t="s">
        <v>52</v>
      </c>
      <c r="I2126" s="179" t="s">
        <v>643</v>
      </c>
      <c r="J2126" s="59" t="s">
        <v>466</v>
      </c>
      <c r="K2126" s="60" t="s">
        <v>2615</v>
      </c>
      <c r="L2126" s="174" t="s">
        <v>272</v>
      </c>
      <c r="M2126" s="2" t="s">
        <v>272</v>
      </c>
      <c r="N2126" s="175" t="s">
        <v>272</v>
      </c>
      <c r="O2126" s="24" t="s">
        <v>272</v>
      </c>
      <c r="P2126" s="2" t="s">
        <v>272</v>
      </c>
      <c r="Q2126" s="2" t="s">
        <v>273</v>
      </c>
      <c r="R2126" s="2" t="s">
        <v>273</v>
      </c>
      <c r="S2126" s="2" t="s">
        <v>272</v>
      </c>
      <c r="T2126" s="2" t="s">
        <v>273</v>
      </c>
      <c r="U2126" s="25" t="s">
        <v>273</v>
      </c>
      <c r="V2126" s="24" t="s">
        <v>272</v>
      </c>
      <c r="W2126" s="2" t="s">
        <v>272</v>
      </c>
      <c r="X2126" s="2" t="s">
        <v>272</v>
      </c>
      <c r="Y2126" s="2" t="s">
        <v>273</v>
      </c>
      <c r="Z2126" s="175" t="s">
        <v>273</v>
      </c>
      <c r="AA2126" s="24" t="s">
        <v>272</v>
      </c>
      <c r="AB2126" s="2" t="s">
        <v>272</v>
      </c>
      <c r="AC2126" s="25" t="s">
        <v>272</v>
      </c>
      <c r="AD2126" s="174" t="s">
        <v>272</v>
      </c>
      <c r="AE2126" s="25" t="s">
        <v>273</v>
      </c>
      <c r="AF2126" s="180">
        <v>100</v>
      </c>
    </row>
    <row r="2127" spans="1:32">
      <c r="A2127" s="134" t="str">
        <f t="shared" si="33"/>
        <v>ESfa_02.1</v>
      </c>
      <c r="C2127" s="177" t="s">
        <v>18</v>
      </c>
      <c r="D2127" s="178" t="s">
        <v>2</v>
      </c>
      <c r="E2127" s="178" t="s">
        <v>611</v>
      </c>
      <c r="F2127" s="178" t="s">
        <v>612</v>
      </c>
      <c r="G2127" s="178" t="s">
        <v>540</v>
      </c>
      <c r="H2127" s="177" t="s">
        <v>52</v>
      </c>
      <c r="I2127" s="179" t="s">
        <v>53</v>
      </c>
      <c r="J2127" s="59" t="s">
        <v>2616</v>
      </c>
      <c r="K2127" s="60" t="s">
        <v>2617</v>
      </c>
      <c r="L2127" s="174" t="s">
        <v>272</v>
      </c>
      <c r="M2127" s="2" t="s">
        <v>273</v>
      </c>
      <c r="N2127" s="175" t="s">
        <v>272</v>
      </c>
      <c r="O2127" s="24" t="s">
        <v>672</v>
      </c>
      <c r="P2127" s="2" t="s">
        <v>273</v>
      </c>
      <c r="Q2127" s="2" t="s">
        <v>273</v>
      </c>
      <c r="R2127" s="2" t="s">
        <v>273</v>
      </c>
      <c r="S2127" s="2" t="s">
        <v>273</v>
      </c>
      <c r="T2127" s="2" t="s">
        <v>273</v>
      </c>
      <c r="U2127" s="25" t="s">
        <v>273</v>
      </c>
      <c r="V2127" s="24" t="s">
        <v>272</v>
      </c>
      <c r="W2127" s="2" t="s">
        <v>273</v>
      </c>
      <c r="X2127" s="2" t="s">
        <v>273</v>
      </c>
      <c r="Y2127" s="2" t="s">
        <v>273</v>
      </c>
      <c r="Z2127" s="175" t="s">
        <v>273</v>
      </c>
      <c r="AA2127" s="24" t="s">
        <v>272</v>
      </c>
      <c r="AB2127" s="2" t="s">
        <v>273</v>
      </c>
      <c r="AC2127" s="25" t="s">
        <v>273</v>
      </c>
      <c r="AD2127" s="174" t="s">
        <v>272</v>
      </c>
      <c r="AE2127" s="25" t="s">
        <v>273</v>
      </c>
      <c r="AF2127" s="180">
        <v>100</v>
      </c>
    </row>
    <row r="2128" spans="1:32">
      <c r="A2128" s="134" t="str">
        <f t="shared" si="33"/>
        <v>ESfa_02.1</v>
      </c>
      <c r="C2128" s="177" t="s">
        <v>18</v>
      </c>
      <c r="D2128" s="178" t="s">
        <v>2</v>
      </c>
      <c r="E2128" s="178" t="s">
        <v>611</v>
      </c>
      <c r="F2128" s="178" t="s">
        <v>612</v>
      </c>
      <c r="G2128" s="178" t="s">
        <v>540</v>
      </c>
      <c r="H2128" s="177" t="s">
        <v>52</v>
      </c>
      <c r="I2128" s="179" t="s">
        <v>53</v>
      </c>
      <c r="J2128" s="59" t="s">
        <v>2618</v>
      </c>
      <c r="K2128" s="60" t="s">
        <v>2619</v>
      </c>
      <c r="L2128" s="174" t="s">
        <v>272</v>
      </c>
      <c r="M2128" s="2" t="s">
        <v>273</v>
      </c>
      <c r="N2128" s="175" t="s">
        <v>272</v>
      </c>
      <c r="O2128" s="24" t="s">
        <v>672</v>
      </c>
      <c r="P2128" s="2" t="s">
        <v>273</v>
      </c>
      <c r="Q2128" s="2" t="s">
        <v>273</v>
      </c>
      <c r="R2128" s="2" t="s">
        <v>272</v>
      </c>
      <c r="S2128" s="2" t="s">
        <v>272</v>
      </c>
      <c r="T2128" s="2" t="s">
        <v>273</v>
      </c>
      <c r="U2128" s="25" t="s">
        <v>273</v>
      </c>
      <c r="V2128" s="24" t="s">
        <v>272</v>
      </c>
      <c r="W2128" s="2" t="s">
        <v>273</v>
      </c>
      <c r="X2128" s="2" t="s">
        <v>273</v>
      </c>
      <c r="Y2128" s="2" t="s">
        <v>273</v>
      </c>
      <c r="Z2128" s="175" t="s">
        <v>273</v>
      </c>
      <c r="AA2128" s="24" t="s">
        <v>272</v>
      </c>
      <c r="AB2128" s="2" t="s">
        <v>273</v>
      </c>
      <c r="AC2128" s="25" t="s">
        <v>273</v>
      </c>
      <c r="AD2128" s="174" t="s">
        <v>273</v>
      </c>
      <c r="AE2128" s="25" t="s">
        <v>273</v>
      </c>
      <c r="AF2128" s="180">
        <v>100</v>
      </c>
    </row>
    <row r="2129" spans="1:32">
      <c r="A2129" s="134" t="str">
        <f t="shared" si="33"/>
        <v>ESfa_02.1</v>
      </c>
      <c r="C2129" s="177" t="s">
        <v>18</v>
      </c>
      <c r="D2129" s="178" t="s">
        <v>2</v>
      </c>
      <c r="E2129" s="178" t="s">
        <v>611</v>
      </c>
      <c r="F2129" s="178" t="s">
        <v>612</v>
      </c>
      <c r="G2129" s="178" t="s">
        <v>540</v>
      </c>
      <c r="H2129" s="177" t="s">
        <v>52</v>
      </c>
      <c r="I2129" s="179" t="s">
        <v>53</v>
      </c>
      <c r="J2129" s="59" t="s">
        <v>2580</v>
      </c>
      <c r="K2129" s="60" t="s">
        <v>2620</v>
      </c>
      <c r="L2129" s="174" t="s">
        <v>272</v>
      </c>
      <c r="M2129" s="2" t="s">
        <v>273</v>
      </c>
      <c r="N2129" s="175" t="s">
        <v>272</v>
      </c>
      <c r="O2129" s="24" t="s">
        <v>672</v>
      </c>
      <c r="P2129" s="2" t="s">
        <v>273</v>
      </c>
      <c r="Q2129" s="2" t="s">
        <v>273</v>
      </c>
      <c r="R2129" s="2" t="s">
        <v>272</v>
      </c>
      <c r="S2129" s="2" t="s">
        <v>272</v>
      </c>
      <c r="T2129" s="2" t="s">
        <v>272</v>
      </c>
      <c r="U2129" s="25" t="s">
        <v>273</v>
      </c>
      <c r="V2129" s="24" t="s">
        <v>273</v>
      </c>
      <c r="W2129" s="2" t="s">
        <v>273</v>
      </c>
      <c r="X2129" s="2" t="s">
        <v>273</v>
      </c>
      <c r="Y2129" s="2" t="s">
        <v>273</v>
      </c>
      <c r="Z2129" s="175" t="s">
        <v>273</v>
      </c>
      <c r="AA2129" s="24" t="s">
        <v>272</v>
      </c>
      <c r="AB2129" s="2" t="s">
        <v>273</v>
      </c>
      <c r="AC2129" s="25" t="s">
        <v>273</v>
      </c>
      <c r="AD2129" s="174" t="s">
        <v>273</v>
      </c>
      <c r="AE2129" s="25" t="s">
        <v>273</v>
      </c>
      <c r="AF2129" s="180">
        <v>100</v>
      </c>
    </row>
    <row r="2130" spans="1:32">
      <c r="A2130" s="134" t="str">
        <f t="shared" si="33"/>
        <v>ESfa_02.1</v>
      </c>
      <c r="C2130" s="177" t="s">
        <v>18</v>
      </c>
      <c r="D2130" s="178" t="s">
        <v>2</v>
      </c>
      <c r="E2130" s="178" t="s">
        <v>611</v>
      </c>
      <c r="F2130" s="178" t="s">
        <v>612</v>
      </c>
      <c r="G2130" s="178" t="s">
        <v>540</v>
      </c>
      <c r="H2130" s="177" t="s">
        <v>52</v>
      </c>
      <c r="I2130" s="179" t="s">
        <v>53</v>
      </c>
      <c r="J2130" s="59" t="s">
        <v>2621</v>
      </c>
      <c r="K2130" s="60" t="s">
        <v>2622</v>
      </c>
      <c r="L2130" s="174" t="s">
        <v>272</v>
      </c>
      <c r="M2130" s="2" t="s">
        <v>273</v>
      </c>
      <c r="N2130" s="175" t="s">
        <v>272</v>
      </c>
      <c r="O2130" s="24" t="s">
        <v>672</v>
      </c>
      <c r="P2130" s="2" t="s">
        <v>273</v>
      </c>
      <c r="Q2130" s="2" t="s">
        <v>273</v>
      </c>
      <c r="R2130" s="2" t="s">
        <v>273</v>
      </c>
      <c r="S2130" s="2" t="s">
        <v>273</v>
      </c>
      <c r="T2130" s="2" t="s">
        <v>273</v>
      </c>
      <c r="U2130" s="25" t="s">
        <v>273</v>
      </c>
      <c r="V2130" s="24" t="s">
        <v>272</v>
      </c>
      <c r="W2130" s="2" t="s">
        <v>273</v>
      </c>
      <c r="X2130" s="2" t="s">
        <v>273</v>
      </c>
      <c r="Y2130" s="2" t="s">
        <v>273</v>
      </c>
      <c r="Z2130" s="175" t="s">
        <v>273</v>
      </c>
      <c r="AA2130" s="24" t="s">
        <v>272</v>
      </c>
      <c r="AB2130" s="2" t="s">
        <v>273</v>
      </c>
      <c r="AC2130" s="25" t="s">
        <v>273</v>
      </c>
      <c r="AD2130" s="174" t="s">
        <v>273</v>
      </c>
      <c r="AE2130" s="25" t="s">
        <v>273</v>
      </c>
      <c r="AF2130" s="180">
        <v>100</v>
      </c>
    </row>
    <row r="2131" spans="1:32">
      <c r="A2131" s="134" t="str">
        <f t="shared" si="33"/>
        <v>ESfa_02.1</v>
      </c>
      <c r="C2131" s="177" t="s">
        <v>18</v>
      </c>
      <c r="D2131" s="178" t="s">
        <v>2</v>
      </c>
      <c r="E2131" s="178" t="s">
        <v>611</v>
      </c>
      <c r="F2131" s="178" t="s">
        <v>612</v>
      </c>
      <c r="G2131" s="178" t="s">
        <v>540</v>
      </c>
      <c r="H2131" s="177" t="s">
        <v>52</v>
      </c>
      <c r="I2131" s="179" t="s">
        <v>53</v>
      </c>
      <c r="J2131" s="59" t="s">
        <v>2623</v>
      </c>
      <c r="K2131" s="60" t="s">
        <v>2624</v>
      </c>
      <c r="L2131" s="174" t="s">
        <v>1128</v>
      </c>
      <c r="M2131" s="2" t="s">
        <v>273</v>
      </c>
      <c r="N2131" s="175" t="s">
        <v>272</v>
      </c>
      <c r="O2131" s="24" t="s">
        <v>672</v>
      </c>
      <c r="P2131" s="2" t="s">
        <v>273</v>
      </c>
      <c r="Q2131" s="2" t="s">
        <v>273</v>
      </c>
      <c r="R2131" s="2" t="s">
        <v>273</v>
      </c>
      <c r="S2131" s="2" t="s">
        <v>273</v>
      </c>
      <c r="T2131" s="2" t="s">
        <v>273</v>
      </c>
      <c r="U2131" s="25" t="s">
        <v>273</v>
      </c>
      <c r="V2131" s="24" t="s">
        <v>272</v>
      </c>
      <c r="W2131" s="2" t="s">
        <v>273</v>
      </c>
      <c r="X2131" s="2" t="s">
        <v>273</v>
      </c>
      <c r="Y2131" s="2" t="s">
        <v>273</v>
      </c>
      <c r="Z2131" s="175" t="s">
        <v>273</v>
      </c>
      <c r="AA2131" s="24" t="s">
        <v>272</v>
      </c>
      <c r="AB2131" s="2" t="s">
        <v>273</v>
      </c>
      <c r="AC2131" s="25" t="s">
        <v>273</v>
      </c>
      <c r="AD2131" s="174" t="s">
        <v>273</v>
      </c>
      <c r="AE2131" s="25" t="s">
        <v>273</v>
      </c>
      <c r="AF2131" s="180">
        <v>0</v>
      </c>
    </row>
    <row r="2132" spans="1:32">
      <c r="A2132" s="134" t="str">
        <f t="shared" si="33"/>
        <v>ESfa_02.1</v>
      </c>
      <c r="C2132" s="177" t="s">
        <v>18</v>
      </c>
      <c r="D2132" s="178" t="s">
        <v>2</v>
      </c>
      <c r="E2132" s="178" t="s">
        <v>611</v>
      </c>
      <c r="F2132" s="178" t="s">
        <v>612</v>
      </c>
      <c r="G2132" s="178" t="s">
        <v>540</v>
      </c>
      <c r="H2132" s="177" t="s">
        <v>52</v>
      </c>
      <c r="I2132" s="179" t="s">
        <v>53</v>
      </c>
      <c r="J2132" s="59" t="s">
        <v>2625</v>
      </c>
      <c r="K2132" s="60" t="s">
        <v>2626</v>
      </c>
      <c r="L2132" s="174" t="s">
        <v>272</v>
      </c>
      <c r="M2132" s="2" t="s">
        <v>273</v>
      </c>
      <c r="N2132" s="175" t="s">
        <v>272</v>
      </c>
      <c r="O2132" s="24" t="s">
        <v>672</v>
      </c>
      <c r="P2132" s="2" t="s">
        <v>273</v>
      </c>
      <c r="Q2132" s="2" t="s">
        <v>273</v>
      </c>
      <c r="R2132" s="2" t="s">
        <v>273</v>
      </c>
      <c r="S2132" s="2" t="s">
        <v>273</v>
      </c>
      <c r="T2132" s="2" t="s">
        <v>273</v>
      </c>
      <c r="U2132" s="25" t="s">
        <v>273</v>
      </c>
      <c r="V2132" s="24" t="s">
        <v>272</v>
      </c>
      <c r="W2132" s="2" t="s">
        <v>273</v>
      </c>
      <c r="X2132" s="2" t="s">
        <v>273</v>
      </c>
      <c r="Y2132" s="2" t="s">
        <v>273</v>
      </c>
      <c r="Z2132" s="175" t="s">
        <v>273</v>
      </c>
      <c r="AA2132" s="24" t="s">
        <v>272</v>
      </c>
      <c r="AB2132" s="2" t="s">
        <v>273</v>
      </c>
      <c r="AC2132" s="25" t="s">
        <v>273</v>
      </c>
      <c r="AD2132" s="174" t="s">
        <v>273</v>
      </c>
      <c r="AE2132" s="25" t="s">
        <v>273</v>
      </c>
      <c r="AF2132" s="180">
        <v>100</v>
      </c>
    </row>
    <row r="2133" spans="1:32">
      <c r="A2133" s="134" t="str">
        <f t="shared" si="33"/>
        <v>ESfa_02.1</v>
      </c>
      <c r="C2133" s="177" t="s">
        <v>18</v>
      </c>
      <c r="D2133" s="178" t="s">
        <v>2</v>
      </c>
      <c r="E2133" s="178" t="s">
        <v>611</v>
      </c>
      <c r="F2133" s="178" t="s">
        <v>612</v>
      </c>
      <c r="G2133" s="178" t="s">
        <v>540</v>
      </c>
      <c r="H2133" s="177" t="s">
        <v>52</v>
      </c>
      <c r="I2133" s="179" t="s">
        <v>53</v>
      </c>
      <c r="J2133" s="59" t="s">
        <v>2580</v>
      </c>
      <c r="K2133" s="60" t="s">
        <v>2627</v>
      </c>
      <c r="L2133" s="174" t="s">
        <v>272</v>
      </c>
      <c r="M2133" s="2" t="s">
        <v>273</v>
      </c>
      <c r="N2133" s="175" t="s">
        <v>272</v>
      </c>
      <c r="O2133" s="24" t="s">
        <v>672</v>
      </c>
      <c r="P2133" s="2" t="s">
        <v>273</v>
      </c>
      <c r="Q2133" s="2" t="s">
        <v>273</v>
      </c>
      <c r="R2133" s="2" t="s">
        <v>272</v>
      </c>
      <c r="S2133" s="2" t="s">
        <v>272</v>
      </c>
      <c r="T2133" s="2" t="s">
        <v>272</v>
      </c>
      <c r="U2133" s="25" t="s">
        <v>273</v>
      </c>
      <c r="V2133" s="24" t="s">
        <v>272</v>
      </c>
      <c r="W2133" s="2" t="s">
        <v>273</v>
      </c>
      <c r="X2133" s="2" t="s">
        <v>273</v>
      </c>
      <c r="Y2133" s="2" t="s">
        <v>273</v>
      </c>
      <c r="Z2133" s="175" t="s">
        <v>273</v>
      </c>
      <c r="AA2133" s="24" t="s">
        <v>272</v>
      </c>
      <c r="AB2133" s="2" t="s">
        <v>273</v>
      </c>
      <c r="AC2133" s="25" t="s">
        <v>273</v>
      </c>
      <c r="AD2133" s="174" t="s">
        <v>273</v>
      </c>
      <c r="AE2133" s="25" t="s">
        <v>273</v>
      </c>
      <c r="AF2133" s="180">
        <v>100</v>
      </c>
    </row>
    <row r="2134" spans="1:32">
      <c r="A2134" s="134" t="str">
        <f t="shared" si="33"/>
        <v>ESfa_02.1</v>
      </c>
      <c r="C2134" s="177" t="s">
        <v>18</v>
      </c>
      <c r="D2134" s="178" t="s">
        <v>2</v>
      </c>
      <c r="E2134" s="178" t="s">
        <v>611</v>
      </c>
      <c r="F2134" s="178" t="s">
        <v>612</v>
      </c>
      <c r="G2134" s="178" t="s">
        <v>540</v>
      </c>
      <c r="H2134" s="177" t="s">
        <v>52</v>
      </c>
      <c r="I2134" s="179" t="s">
        <v>53</v>
      </c>
      <c r="J2134" s="59" t="s">
        <v>2628</v>
      </c>
      <c r="K2134" s="60" t="s">
        <v>2629</v>
      </c>
      <c r="L2134" s="174" t="s">
        <v>272</v>
      </c>
      <c r="M2134" s="2" t="s">
        <v>273</v>
      </c>
      <c r="N2134" s="175" t="s">
        <v>272</v>
      </c>
      <c r="O2134" s="24" t="s">
        <v>672</v>
      </c>
      <c r="P2134" s="2" t="s">
        <v>273</v>
      </c>
      <c r="Q2134" s="2" t="s">
        <v>273</v>
      </c>
      <c r="R2134" s="2" t="s">
        <v>272</v>
      </c>
      <c r="S2134" s="2" t="s">
        <v>272</v>
      </c>
      <c r="T2134" s="2" t="s">
        <v>273</v>
      </c>
      <c r="U2134" s="25" t="s">
        <v>273</v>
      </c>
      <c r="V2134" s="24" t="s">
        <v>272</v>
      </c>
      <c r="W2134" s="2" t="s">
        <v>273</v>
      </c>
      <c r="X2134" s="2" t="s">
        <v>273</v>
      </c>
      <c r="Y2134" s="2" t="s">
        <v>273</v>
      </c>
      <c r="Z2134" s="175" t="s">
        <v>273</v>
      </c>
      <c r="AA2134" s="24" t="s">
        <v>1128</v>
      </c>
      <c r="AB2134" s="2" t="s">
        <v>273</v>
      </c>
      <c r="AC2134" s="25" t="s">
        <v>273</v>
      </c>
      <c r="AD2134" s="174" t="s">
        <v>273</v>
      </c>
      <c r="AE2134" s="25" t="s">
        <v>273</v>
      </c>
      <c r="AF2134" s="180">
        <v>100</v>
      </c>
    </row>
    <row r="2135" spans="1:32">
      <c r="A2135" s="134" t="str">
        <f t="shared" si="33"/>
        <v>ESfa_02.1</v>
      </c>
      <c r="C2135" s="177" t="s">
        <v>18</v>
      </c>
      <c r="D2135" s="178" t="s">
        <v>2</v>
      </c>
      <c r="E2135" s="178" t="s">
        <v>611</v>
      </c>
      <c r="F2135" s="178" t="s">
        <v>612</v>
      </c>
      <c r="G2135" s="178" t="s">
        <v>540</v>
      </c>
      <c r="H2135" s="177" t="s">
        <v>52</v>
      </c>
      <c r="I2135" s="179" t="s">
        <v>53</v>
      </c>
      <c r="J2135" s="59" t="s">
        <v>2623</v>
      </c>
      <c r="K2135" s="60" t="s">
        <v>2630</v>
      </c>
      <c r="L2135" s="174" t="s">
        <v>272</v>
      </c>
      <c r="M2135" s="2" t="s">
        <v>272</v>
      </c>
      <c r="N2135" s="175" t="s">
        <v>272</v>
      </c>
      <c r="O2135" s="24" t="s">
        <v>272</v>
      </c>
      <c r="P2135" s="2" t="s">
        <v>273</v>
      </c>
      <c r="Q2135" s="2" t="s">
        <v>273</v>
      </c>
      <c r="R2135" s="2" t="s">
        <v>273</v>
      </c>
      <c r="S2135" s="2" t="s">
        <v>272</v>
      </c>
      <c r="T2135" s="2" t="s">
        <v>273</v>
      </c>
      <c r="U2135" s="25" t="s">
        <v>273</v>
      </c>
      <c r="V2135" s="24" t="s">
        <v>272</v>
      </c>
      <c r="W2135" s="2" t="s">
        <v>272</v>
      </c>
      <c r="X2135" s="2" t="s">
        <v>1128</v>
      </c>
      <c r="Y2135" s="2" t="s">
        <v>273</v>
      </c>
      <c r="Z2135" s="175" t="s">
        <v>273</v>
      </c>
      <c r="AA2135" s="24" t="s">
        <v>1128</v>
      </c>
      <c r="AB2135" s="2" t="s">
        <v>1128</v>
      </c>
      <c r="AC2135" s="25" t="s">
        <v>1128</v>
      </c>
      <c r="AD2135" s="174" t="s">
        <v>1128</v>
      </c>
      <c r="AE2135" s="25" t="s">
        <v>273</v>
      </c>
      <c r="AF2135" s="180">
        <v>100</v>
      </c>
    </row>
    <row r="2136" spans="1:32">
      <c r="A2136" s="134" t="str">
        <f t="shared" si="33"/>
        <v>ESfa_02.1</v>
      </c>
      <c r="C2136" s="177" t="s">
        <v>18</v>
      </c>
      <c r="D2136" s="178" t="s">
        <v>2</v>
      </c>
      <c r="E2136" s="178" t="s">
        <v>611</v>
      </c>
      <c r="F2136" s="178" t="s">
        <v>612</v>
      </c>
      <c r="G2136" s="178" t="s">
        <v>540</v>
      </c>
      <c r="H2136" s="177" t="s">
        <v>52</v>
      </c>
      <c r="I2136" s="179" t="s">
        <v>53</v>
      </c>
      <c r="J2136" s="59" t="s">
        <v>2631</v>
      </c>
      <c r="K2136" s="60" t="s">
        <v>2632</v>
      </c>
      <c r="L2136" s="174" t="s">
        <v>272</v>
      </c>
      <c r="M2136" s="2" t="s">
        <v>273</v>
      </c>
      <c r="N2136" s="175" t="s">
        <v>272</v>
      </c>
      <c r="O2136" s="24" t="s">
        <v>672</v>
      </c>
      <c r="P2136" s="2" t="s">
        <v>273</v>
      </c>
      <c r="Q2136" s="2" t="s">
        <v>273</v>
      </c>
      <c r="R2136" s="2" t="s">
        <v>273</v>
      </c>
      <c r="S2136" s="2" t="s">
        <v>273</v>
      </c>
      <c r="T2136" s="2" t="s">
        <v>273</v>
      </c>
      <c r="U2136" s="25" t="s">
        <v>273</v>
      </c>
      <c r="V2136" s="24" t="s">
        <v>272</v>
      </c>
      <c r="W2136" s="2" t="s">
        <v>273</v>
      </c>
      <c r="X2136" s="2" t="s">
        <v>273</v>
      </c>
      <c r="Y2136" s="2" t="s">
        <v>273</v>
      </c>
      <c r="Z2136" s="175" t="s">
        <v>273</v>
      </c>
      <c r="AA2136" s="24" t="s">
        <v>1128</v>
      </c>
      <c r="AB2136" s="2" t="s">
        <v>273</v>
      </c>
      <c r="AC2136" s="25" t="s">
        <v>273</v>
      </c>
      <c r="AD2136" s="174" t="s">
        <v>273</v>
      </c>
      <c r="AE2136" s="25" t="s">
        <v>273</v>
      </c>
      <c r="AF2136" s="180">
        <v>100</v>
      </c>
    </row>
    <row r="2137" spans="1:32">
      <c r="A2137" s="134" t="str">
        <f t="shared" si="33"/>
        <v>ESfa_02.1</v>
      </c>
      <c r="C2137" s="177" t="s">
        <v>18</v>
      </c>
      <c r="D2137" s="178" t="s">
        <v>2</v>
      </c>
      <c r="E2137" s="178" t="s">
        <v>611</v>
      </c>
      <c r="F2137" s="178" t="s">
        <v>612</v>
      </c>
      <c r="G2137" s="178" t="s">
        <v>540</v>
      </c>
      <c r="H2137" s="177" t="s">
        <v>52</v>
      </c>
      <c r="I2137" s="179" t="s">
        <v>53</v>
      </c>
      <c r="J2137" s="59" t="s">
        <v>2631</v>
      </c>
      <c r="K2137" s="60" t="s">
        <v>2633</v>
      </c>
      <c r="L2137" s="174" t="s">
        <v>272</v>
      </c>
      <c r="M2137" s="2" t="s">
        <v>273</v>
      </c>
      <c r="N2137" s="175" t="s">
        <v>272</v>
      </c>
      <c r="O2137" s="24" t="s">
        <v>672</v>
      </c>
      <c r="P2137" s="2" t="s">
        <v>273</v>
      </c>
      <c r="Q2137" s="2" t="s">
        <v>273</v>
      </c>
      <c r="R2137" s="2" t="s">
        <v>272</v>
      </c>
      <c r="S2137" s="2" t="s">
        <v>273</v>
      </c>
      <c r="T2137" s="2" t="s">
        <v>273</v>
      </c>
      <c r="U2137" s="25" t="s">
        <v>273</v>
      </c>
      <c r="V2137" s="24" t="s">
        <v>1128</v>
      </c>
      <c r="W2137" s="2" t="s">
        <v>273</v>
      </c>
      <c r="X2137" s="2" t="s">
        <v>273</v>
      </c>
      <c r="Y2137" s="2" t="s">
        <v>273</v>
      </c>
      <c r="Z2137" s="175" t="s">
        <v>273</v>
      </c>
      <c r="AA2137" s="24" t="s">
        <v>1128</v>
      </c>
      <c r="AB2137" s="2" t="s">
        <v>273</v>
      </c>
      <c r="AC2137" s="25" t="s">
        <v>273</v>
      </c>
      <c r="AD2137" s="174" t="s">
        <v>273</v>
      </c>
      <c r="AE2137" s="25" t="s">
        <v>273</v>
      </c>
      <c r="AF2137" s="180">
        <v>100</v>
      </c>
    </row>
    <row r="2138" spans="1:32">
      <c r="A2138" s="134" t="str">
        <f t="shared" si="33"/>
        <v>ESfa_02.1</v>
      </c>
      <c r="C2138" s="177" t="s">
        <v>18</v>
      </c>
      <c r="D2138" s="178" t="s">
        <v>2</v>
      </c>
      <c r="E2138" s="178" t="s">
        <v>611</v>
      </c>
      <c r="F2138" s="178" t="s">
        <v>612</v>
      </c>
      <c r="G2138" s="178" t="s">
        <v>540</v>
      </c>
      <c r="H2138" s="177" t="s">
        <v>52</v>
      </c>
      <c r="I2138" s="179" t="s">
        <v>53</v>
      </c>
      <c r="J2138" s="59" t="s">
        <v>2634</v>
      </c>
      <c r="K2138" s="60" t="s">
        <v>2635</v>
      </c>
      <c r="L2138" s="174" t="s">
        <v>1128</v>
      </c>
      <c r="M2138" s="2" t="s">
        <v>1128</v>
      </c>
      <c r="N2138" s="175" t="s">
        <v>272</v>
      </c>
      <c r="O2138" s="24" t="s">
        <v>272</v>
      </c>
      <c r="P2138" s="2" t="s">
        <v>273</v>
      </c>
      <c r="Q2138" s="2" t="s">
        <v>273</v>
      </c>
      <c r="R2138" s="2" t="s">
        <v>272</v>
      </c>
      <c r="S2138" s="2" t="s">
        <v>273</v>
      </c>
      <c r="T2138" s="2" t="s">
        <v>272</v>
      </c>
      <c r="U2138" s="25" t="s">
        <v>273</v>
      </c>
      <c r="V2138" s="24" t="s">
        <v>1128</v>
      </c>
      <c r="W2138" s="2" t="s">
        <v>1128</v>
      </c>
      <c r="X2138" s="2" t="s">
        <v>1128</v>
      </c>
      <c r="Y2138" s="2" t="s">
        <v>273</v>
      </c>
      <c r="Z2138" s="175" t="s">
        <v>273</v>
      </c>
      <c r="AA2138" s="24" t="s">
        <v>1128</v>
      </c>
      <c r="AB2138" s="2" t="s">
        <v>1128</v>
      </c>
      <c r="AC2138" s="25" t="s">
        <v>1128</v>
      </c>
      <c r="AD2138" s="174" t="s">
        <v>1128</v>
      </c>
      <c r="AE2138" s="25" t="s">
        <v>273</v>
      </c>
      <c r="AF2138" s="180">
        <v>100</v>
      </c>
    </row>
    <row r="2139" spans="1:32">
      <c r="A2139" s="134" t="str">
        <f t="shared" si="33"/>
        <v>ESfa_02.1</v>
      </c>
      <c r="C2139" s="177" t="s">
        <v>18</v>
      </c>
      <c r="D2139" s="178" t="s">
        <v>2</v>
      </c>
      <c r="E2139" s="178" t="s">
        <v>611</v>
      </c>
      <c r="F2139" s="178" t="s">
        <v>612</v>
      </c>
      <c r="G2139" s="178" t="s">
        <v>540</v>
      </c>
      <c r="H2139" s="177" t="s">
        <v>52</v>
      </c>
      <c r="I2139" s="179" t="s">
        <v>53</v>
      </c>
      <c r="J2139" s="59" t="s">
        <v>2636</v>
      </c>
      <c r="K2139" s="60" t="s">
        <v>2637</v>
      </c>
      <c r="L2139" s="174" t="s">
        <v>1128</v>
      </c>
      <c r="M2139" s="2" t="s">
        <v>272</v>
      </c>
      <c r="N2139" s="175" t="s">
        <v>272</v>
      </c>
      <c r="O2139" s="24" t="s">
        <v>272</v>
      </c>
      <c r="P2139" s="2" t="s">
        <v>273</v>
      </c>
      <c r="Q2139" s="2" t="s">
        <v>273</v>
      </c>
      <c r="R2139" s="2" t="s">
        <v>273</v>
      </c>
      <c r="S2139" s="2" t="s">
        <v>273</v>
      </c>
      <c r="T2139" s="2" t="s">
        <v>273</v>
      </c>
      <c r="U2139" s="25" t="s">
        <v>273</v>
      </c>
      <c r="V2139" s="24" t="s">
        <v>1128</v>
      </c>
      <c r="W2139" s="2" t="s">
        <v>273</v>
      </c>
      <c r="X2139" s="2" t="s">
        <v>273</v>
      </c>
      <c r="Y2139" s="2" t="s">
        <v>273</v>
      </c>
      <c r="Z2139" s="175" t="s">
        <v>273</v>
      </c>
      <c r="AA2139" s="24" t="s">
        <v>1128</v>
      </c>
      <c r="AB2139" s="2" t="s">
        <v>273</v>
      </c>
      <c r="AC2139" s="25" t="s">
        <v>273</v>
      </c>
      <c r="AD2139" s="174" t="s">
        <v>273</v>
      </c>
      <c r="AE2139" s="25" t="s">
        <v>273</v>
      </c>
      <c r="AF2139" s="180">
        <v>100</v>
      </c>
    </row>
    <row r="2140" spans="1:32">
      <c r="A2140" s="134" t="str">
        <f t="shared" si="33"/>
        <v>ESfa_02.1</v>
      </c>
      <c r="C2140" s="177" t="s">
        <v>18</v>
      </c>
      <c r="D2140" s="178" t="s">
        <v>2</v>
      </c>
      <c r="E2140" s="178" t="s">
        <v>611</v>
      </c>
      <c r="F2140" s="178" t="s">
        <v>612</v>
      </c>
      <c r="G2140" s="178" t="s">
        <v>540</v>
      </c>
      <c r="H2140" s="177" t="s">
        <v>52</v>
      </c>
      <c r="I2140" s="179" t="s">
        <v>53</v>
      </c>
      <c r="J2140" s="59" t="s">
        <v>2638</v>
      </c>
      <c r="K2140" s="60" t="s">
        <v>2639</v>
      </c>
      <c r="L2140" s="174" t="s">
        <v>1128</v>
      </c>
      <c r="M2140" s="2" t="s">
        <v>273</v>
      </c>
      <c r="N2140" s="175" t="s">
        <v>272</v>
      </c>
      <c r="O2140" s="24" t="s">
        <v>672</v>
      </c>
      <c r="P2140" s="2" t="s">
        <v>273</v>
      </c>
      <c r="Q2140" s="2" t="s">
        <v>273</v>
      </c>
      <c r="R2140" s="2" t="s">
        <v>273</v>
      </c>
      <c r="S2140" s="2" t="s">
        <v>273</v>
      </c>
      <c r="T2140" s="2" t="s">
        <v>273</v>
      </c>
      <c r="U2140" s="25" t="s">
        <v>273</v>
      </c>
      <c r="V2140" s="24" t="s">
        <v>1128</v>
      </c>
      <c r="W2140" s="2" t="s">
        <v>273</v>
      </c>
      <c r="X2140" s="2" t="s">
        <v>273</v>
      </c>
      <c r="Y2140" s="2" t="s">
        <v>273</v>
      </c>
      <c r="Z2140" s="175" t="s">
        <v>273</v>
      </c>
      <c r="AA2140" s="24" t="s">
        <v>1128</v>
      </c>
      <c r="AB2140" s="2" t="s">
        <v>273</v>
      </c>
      <c r="AC2140" s="25" t="s">
        <v>273</v>
      </c>
      <c r="AD2140" s="174" t="s">
        <v>273</v>
      </c>
      <c r="AE2140" s="25" t="s">
        <v>273</v>
      </c>
      <c r="AF2140" s="180">
        <v>100</v>
      </c>
    </row>
    <row r="2141" spans="1:32">
      <c r="A2141" s="134" t="str">
        <f t="shared" si="33"/>
        <v>ESfa_02.1</v>
      </c>
      <c r="C2141" s="177" t="s">
        <v>18</v>
      </c>
      <c r="D2141" s="178" t="s">
        <v>2</v>
      </c>
      <c r="E2141" s="178" t="s">
        <v>611</v>
      </c>
      <c r="F2141" s="178" t="s">
        <v>612</v>
      </c>
      <c r="G2141" s="178" t="s">
        <v>540</v>
      </c>
      <c r="H2141" s="177" t="s">
        <v>52</v>
      </c>
      <c r="I2141" s="179" t="s">
        <v>53</v>
      </c>
      <c r="J2141" s="59" t="s">
        <v>2640</v>
      </c>
      <c r="K2141" s="60" t="s">
        <v>2641</v>
      </c>
      <c r="L2141" s="174" t="s">
        <v>1128</v>
      </c>
      <c r="M2141" s="2" t="s">
        <v>273</v>
      </c>
      <c r="N2141" s="175" t="s">
        <v>272</v>
      </c>
      <c r="O2141" s="24" t="s">
        <v>672</v>
      </c>
      <c r="P2141" s="2" t="s">
        <v>273</v>
      </c>
      <c r="Q2141" s="2" t="s">
        <v>273</v>
      </c>
      <c r="R2141" s="2" t="s">
        <v>273</v>
      </c>
      <c r="S2141" s="2" t="s">
        <v>273</v>
      </c>
      <c r="T2141" s="2" t="s">
        <v>273</v>
      </c>
      <c r="U2141" s="25" t="s">
        <v>273</v>
      </c>
      <c r="V2141" s="24" t="s">
        <v>1128</v>
      </c>
      <c r="W2141" s="2" t="s">
        <v>273</v>
      </c>
      <c r="X2141" s="2" t="s">
        <v>273</v>
      </c>
      <c r="Y2141" s="2" t="s">
        <v>273</v>
      </c>
      <c r="Z2141" s="175" t="s">
        <v>273</v>
      </c>
      <c r="AA2141" s="24" t="s">
        <v>1128</v>
      </c>
      <c r="AB2141" s="2" t="s">
        <v>273</v>
      </c>
      <c r="AC2141" s="25" t="s">
        <v>273</v>
      </c>
      <c r="AD2141" s="174" t="s">
        <v>273</v>
      </c>
      <c r="AE2141" s="25" t="s">
        <v>273</v>
      </c>
      <c r="AF2141" s="180">
        <v>100</v>
      </c>
    </row>
    <row r="2142" spans="1:32">
      <c r="A2142" s="134" t="str">
        <f t="shared" si="33"/>
        <v>ESfa_02.2</v>
      </c>
      <c r="C2142" s="177" t="s">
        <v>18</v>
      </c>
      <c r="D2142" s="178" t="s">
        <v>2</v>
      </c>
      <c r="E2142" s="178" t="s">
        <v>613</v>
      </c>
      <c r="F2142" s="178" t="s">
        <v>614</v>
      </c>
      <c r="G2142" s="178" t="s">
        <v>540</v>
      </c>
      <c r="H2142" s="177" t="s">
        <v>52</v>
      </c>
      <c r="I2142" s="179"/>
      <c r="J2142" s="59" t="s">
        <v>194</v>
      </c>
      <c r="K2142" s="60" t="s">
        <v>194</v>
      </c>
      <c r="L2142" s="174" t="s">
        <v>7</v>
      </c>
      <c r="M2142" s="2" t="s">
        <v>7</v>
      </c>
      <c r="N2142" s="175" t="s">
        <v>7</v>
      </c>
      <c r="O2142" s="24" t="s">
        <v>7</v>
      </c>
      <c r="P2142" s="2" t="s">
        <v>7</v>
      </c>
      <c r="Q2142" s="2" t="s">
        <v>7</v>
      </c>
      <c r="R2142" s="2" t="s">
        <v>7</v>
      </c>
      <c r="S2142" s="2" t="s">
        <v>7</v>
      </c>
      <c r="T2142" s="2" t="s">
        <v>7</v>
      </c>
      <c r="U2142" s="25" t="s">
        <v>7</v>
      </c>
      <c r="V2142" s="24" t="s">
        <v>7</v>
      </c>
      <c r="W2142" s="2" t="s">
        <v>7</v>
      </c>
      <c r="X2142" s="2" t="s">
        <v>7</v>
      </c>
      <c r="Y2142" s="2" t="s">
        <v>7</v>
      </c>
      <c r="Z2142" s="175" t="s">
        <v>7</v>
      </c>
      <c r="AA2142" s="24" t="s">
        <v>7</v>
      </c>
      <c r="AB2142" s="2" t="s">
        <v>7</v>
      </c>
      <c r="AC2142" s="25" t="s">
        <v>7</v>
      </c>
      <c r="AD2142" s="174" t="s">
        <v>7</v>
      </c>
      <c r="AE2142" s="25" t="s">
        <v>7</v>
      </c>
      <c r="AF2142" s="180" t="s">
        <v>7</v>
      </c>
    </row>
    <row r="2143" spans="1:32">
      <c r="A2143" s="134" t="str">
        <f t="shared" si="33"/>
        <v>ESfa_03.1</v>
      </c>
      <c r="C2143" s="177" t="s">
        <v>18</v>
      </c>
      <c r="D2143" s="178" t="s">
        <v>2</v>
      </c>
      <c r="E2143" s="178" t="s">
        <v>615</v>
      </c>
      <c r="F2143" s="178" t="s">
        <v>616</v>
      </c>
      <c r="G2143" s="178" t="s">
        <v>540</v>
      </c>
      <c r="H2143" s="177" t="s">
        <v>52</v>
      </c>
      <c r="I2143" s="179" t="s">
        <v>643</v>
      </c>
      <c r="J2143" s="59" t="s">
        <v>2642</v>
      </c>
      <c r="K2143" s="60" t="s">
        <v>2643</v>
      </c>
      <c r="L2143" s="174" t="s">
        <v>273</v>
      </c>
      <c r="M2143" s="2" t="s">
        <v>273</v>
      </c>
      <c r="N2143" s="175" t="s">
        <v>273</v>
      </c>
      <c r="O2143" s="24" t="s">
        <v>672</v>
      </c>
      <c r="P2143" s="2" t="s">
        <v>273</v>
      </c>
      <c r="Q2143" s="2" t="s">
        <v>273</v>
      </c>
      <c r="R2143" s="2" t="s">
        <v>273</v>
      </c>
      <c r="S2143" s="2" t="s">
        <v>273</v>
      </c>
      <c r="T2143" s="2" t="s">
        <v>273</v>
      </c>
      <c r="U2143" s="25" t="s">
        <v>273</v>
      </c>
      <c r="V2143" s="24" t="s">
        <v>273</v>
      </c>
      <c r="W2143" s="2" t="s">
        <v>273</v>
      </c>
      <c r="X2143" s="2" t="s">
        <v>273</v>
      </c>
      <c r="Y2143" s="2" t="s">
        <v>273</v>
      </c>
      <c r="Z2143" s="175" t="s">
        <v>273</v>
      </c>
      <c r="AA2143" s="24" t="s">
        <v>273</v>
      </c>
      <c r="AB2143" s="2" t="s">
        <v>273</v>
      </c>
      <c r="AC2143" s="25" t="s">
        <v>273</v>
      </c>
      <c r="AD2143" s="174" t="s">
        <v>273</v>
      </c>
      <c r="AE2143" s="25" t="s">
        <v>273</v>
      </c>
      <c r="AF2143" s="180">
        <v>100</v>
      </c>
    </row>
    <row r="2144" spans="1:32">
      <c r="A2144" s="134" t="str">
        <f t="shared" si="33"/>
        <v>ESfa_03.1</v>
      </c>
      <c r="C2144" s="177" t="s">
        <v>18</v>
      </c>
      <c r="D2144" s="178" t="s">
        <v>2</v>
      </c>
      <c r="E2144" s="178" t="s">
        <v>615</v>
      </c>
      <c r="F2144" s="178" t="s">
        <v>616</v>
      </c>
      <c r="G2144" s="178" t="s">
        <v>540</v>
      </c>
      <c r="H2144" s="177" t="s">
        <v>52</v>
      </c>
      <c r="I2144" s="179" t="s">
        <v>643</v>
      </c>
      <c r="J2144" s="59" t="s">
        <v>2644</v>
      </c>
      <c r="K2144" s="60" t="s">
        <v>2645</v>
      </c>
      <c r="L2144" s="174" t="s">
        <v>1128</v>
      </c>
      <c r="M2144" s="2" t="s">
        <v>273</v>
      </c>
      <c r="N2144" s="175" t="s">
        <v>1128</v>
      </c>
      <c r="O2144" s="24" t="s">
        <v>672</v>
      </c>
      <c r="P2144" s="2" t="s">
        <v>273</v>
      </c>
      <c r="Q2144" s="2" t="s">
        <v>273</v>
      </c>
      <c r="R2144" s="2" t="s">
        <v>273</v>
      </c>
      <c r="S2144" s="2" t="s">
        <v>273</v>
      </c>
      <c r="T2144" s="2" t="s">
        <v>273</v>
      </c>
      <c r="U2144" s="25" t="s">
        <v>273</v>
      </c>
      <c r="V2144" s="24" t="s">
        <v>1128</v>
      </c>
      <c r="W2144" s="2" t="s">
        <v>273</v>
      </c>
      <c r="X2144" s="2" t="s">
        <v>273</v>
      </c>
      <c r="Y2144" s="2" t="s">
        <v>273</v>
      </c>
      <c r="Z2144" s="175" t="s">
        <v>273</v>
      </c>
      <c r="AA2144" s="24" t="s">
        <v>1128</v>
      </c>
      <c r="AB2144" s="2" t="s">
        <v>273</v>
      </c>
      <c r="AC2144" s="25" t="s">
        <v>273</v>
      </c>
      <c r="AD2144" s="174" t="s">
        <v>273</v>
      </c>
      <c r="AE2144" s="25" t="s">
        <v>273</v>
      </c>
      <c r="AF2144" s="180">
        <v>100</v>
      </c>
    </row>
    <row r="2145" spans="1:32">
      <c r="A2145" s="134" t="str">
        <f t="shared" si="33"/>
        <v>ESfa_03.2</v>
      </c>
      <c r="C2145" s="177" t="s">
        <v>18</v>
      </c>
      <c r="D2145" s="178" t="s">
        <v>2</v>
      </c>
      <c r="E2145" s="178" t="s">
        <v>617</v>
      </c>
      <c r="F2145" s="178" t="s">
        <v>618</v>
      </c>
      <c r="G2145" s="178" t="s">
        <v>540</v>
      </c>
      <c r="H2145" s="177" t="s">
        <v>52</v>
      </c>
      <c r="I2145" s="179" t="s">
        <v>643</v>
      </c>
      <c r="J2145" s="59" t="s">
        <v>2646</v>
      </c>
      <c r="K2145" s="60" t="s">
        <v>2647</v>
      </c>
      <c r="L2145" s="174" t="s">
        <v>272</v>
      </c>
      <c r="M2145" s="2" t="s">
        <v>272</v>
      </c>
      <c r="N2145" s="175" t="s">
        <v>272</v>
      </c>
      <c r="O2145" s="24" t="s">
        <v>272</v>
      </c>
      <c r="P2145" s="2" t="s">
        <v>272</v>
      </c>
      <c r="Q2145" s="2" t="s">
        <v>272</v>
      </c>
      <c r="R2145" s="2" t="s">
        <v>272</v>
      </c>
      <c r="S2145" s="2" t="s">
        <v>272</v>
      </c>
      <c r="T2145" s="2" t="s">
        <v>272</v>
      </c>
      <c r="U2145" s="25" t="s">
        <v>272</v>
      </c>
      <c r="V2145" s="24" t="s">
        <v>272</v>
      </c>
      <c r="W2145" s="2" t="s">
        <v>272</v>
      </c>
      <c r="X2145" s="2" t="s">
        <v>272</v>
      </c>
      <c r="Y2145" s="2" t="s">
        <v>272</v>
      </c>
      <c r="Z2145" s="175" t="s">
        <v>272</v>
      </c>
      <c r="AA2145" s="24" t="s">
        <v>272</v>
      </c>
      <c r="AB2145" s="2" t="s">
        <v>272</v>
      </c>
      <c r="AC2145" s="25" t="s">
        <v>272</v>
      </c>
      <c r="AD2145" s="174" t="s">
        <v>272</v>
      </c>
      <c r="AE2145" s="25" t="s">
        <v>272</v>
      </c>
      <c r="AF2145" s="180">
        <v>100</v>
      </c>
    </row>
    <row r="2146" spans="1:32">
      <c r="A2146" s="134" t="str">
        <f t="shared" si="33"/>
        <v>ESfa_03.3</v>
      </c>
      <c r="C2146" s="177" t="s">
        <v>18</v>
      </c>
      <c r="D2146" s="178" t="s">
        <v>2</v>
      </c>
      <c r="E2146" s="178" t="s">
        <v>619</v>
      </c>
      <c r="F2146" s="178" t="s">
        <v>620</v>
      </c>
      <c r="G2146" s="178" t="s">
        <v>540</v>
      </c>
      <c r="H2146" s="177" t="s">
        <v>52</v>
      </c>
      <c r="I2146" s="179" t="s">
        <v>643</v>
      </c>
      <c r="J2146" s="59" t="s">
        <v>466</v>
      </c>
      <c r="K2146" s="60" t="s">
        <v>2648</v>
      </c>
      <c r="L2146" s="174" t="s">
        <v>273</v>
      </c>
      <c r="M2146" s="2" t="s">
        <v>273</v>
      </c>
      <c r="N2146" s="175" t="s">
        <v>273</v>
      </c>
      <c r="O2146" s="24" t="s">
        <v>672</v>
      </c>
      <c r="P2146" s="2" t="s">
        <v>273</v>
      </c>
      <c r="Q2146" s="2" t="s">
        <v>273</v>
      </c>
      <c r="R2146" s="2" t="s">
        <v>273</v>
      </c>
      <c r="S2146" s="2" t="s">
        <v>273</v>
      </c>
      <c r="T2146" s="2" t="s">
        <v>273</v>
      </c>
      <c r="U2146" s="25" t="s">
        <v>273</v>
      </c>
      <c r="V2146" s="24" t="s">
        <v>273</v>
      </c>
      <c r="W2146" s="2" t="s">
        <v>273</v>
      </c>
      <c r="X2146" s="2" t="s">
        <v>273</v>
      </c>
      <c r="Y2146" s="2" t="s">
        <v>273</v>
      </c>
      <c r="Z2146" s="175" t="s">
        <v>273</v>
      </c>
      <c r="AA2146" s="24" t="s">
        <v>273</v>
      </c>
      <c r="AB2146" s="2" t="s">
        <v>273</v>
      </c>
      <c r="AC2146" s="25" t="s">
        <v>273</v>
      </c>
      <c r="AD2146" s="174" t="s">
        <v>273</v>
      </c>
      <c r="AE2146" s="25" t="s">
        <v>273</v>
      </c>
      <c r="AF2146" s="180">
        <v>100</v>
      </c>
    </row>
    <row r="2147" spans="1:32">
      <c r="A2147" s="134" t="str">
        <f t="shared" si="33"/>
        <v>ESfa_03.3</v>
      </c>
      <c r="C2147" s="177" t="s">
        <v>18</v>
      </c>
      <c r="D2147" s="178" t="s">
        <v>2</v>
      </c>
      <c r="E2147" s="178" t="s">
        <v>619</v>
      </c>
      <c r="F2147" s="178" t="s">
        <v>620</v>
      </c>
      <c r="G2147" s="178" t="s">
        <v>540</v>
      </c>
      <c r="H2147" s="177" t="s">
        <v>52</v>
      </c>
      <c r="I2147" s="179" t="s">
        <v>643</v>
      </c>
      <c r="J2147" s="59" t="s">
        <v>2649</v>
      </c>
      <c r="K2147" s="60" t="s">
        <v>2650</v>
      </c>
      <c r="L2147" s="174" t="s">
        <v>1128</v>
      </c>
      <c r="M2147" s="2" t="s">
        <v>272</v>
      </c>
      <c r="N2147" s="175" t="s">
        <v>1128</v>
      </c>
      <c r="O2147" s="24" t="s">
        <v>272</v>
      </c>
      <c r="P2147" s="2" t="s">
        <v>272</v>
      </c>
      <c r="Q2147" s="2" t="s">
        <v>272</v>
      </c>
      <c r="R2147" s="2" t="s">
        <v>273</v>
      </c>
      <c r="S2147" s="2" t="s">
        <v>273</v>
      </c>
      <c r="T2147" s="2" t="s">
        <v>273</v>
      </c>
      <c r="U2147" s="25" t="s">
        <v>273</v>
      </c>
      <c r="V2147" s="24" t="s">
        <v>1128</v>
      </c>
      <c r="W2147" s="2" t="s">
        <v>1128</v>
      </c>
      <c r="X2147" s="2" t="s">
        <v>1128</v>
      </c>
      <c r="Y2147" s="2" t="s">
        <v>273</v>
      </c>
      <c r="Z2147" s="175" t="s">
        <v>273</v>
      </c>
      <c r="AA2147" s="24" t="s">
        <v>1128</v>
      </c>
      <c r="AB2147" s="2" t="s">
        <v>1128</v>
      </c>
      <c r="AC2147" s="25" t="s">
        <v>1128</v>
      </c>
      <c r="AD2147" s="174" t="s">
        <v>1128</v>
      </c>
      <c r="AE2147" s="25" t="s">
        <v>273</v>
      </c>
      <c r="AF2147" s="180">
        <v>100</v>
      </c>
    </row>
    <row r="2148" spans="1:32">
      <c r="A2148" s="134" t="str">
        <f t="shared" si="33"/>
        <v>ESfa_04.1</v>
      </c>
      <c r="C2148" s="177" t="s">
        <v>18</v>
      </c>
      <c r="D2148" s="178" t="s">
        <v>2</v>
      </c>
      <c r="E2148" s="178" t="s">
        <v>621</v>
      </c>
      <c r="F2148" s="178" t="s">
        <v>622</v>
      </c>
      <c r="G2148" s="178" t="s">
        <v>533</v>
      </c>
      <c r="H2148" s="177" t="s">
        <v>52</v>
      </c>
      <c r="I2148" s="179" t="s">
        <v>53</v>
      </c>
      <c r="J2148" s="59" t="s">
        <v>47</v>
      </c>
      <c r="K2148" s="60" t="s">
        <v>47</v>
      </c>
      <c r="L2148" s="174" t="s">
        <v>272</v>
      </c>
      <c r="M2148" s="2" t="s">
        <v>272</v>
      </c>
      <c r="N2148" s="175" t="s">
        <v>272</v>
      </c>
      <c r="O2148" s="24"/>
      <c r="P2148" s="2"/>
      <c r="Q2148" s="2"/>
      <c r="R2148" s="2"/>
      <c r="S2148" s="2"/>
      <c r="T2148" s="2"/>
      <c r="U2148" s="25"/>
      <c r="V2148" s="24"/>
      <c r="W2148" s="2"/>
      <c r="X2148" s="2"/>
      <c r="Y2148" s="2"/>
      <c r="Z2148" s="175"/>
      <c r="AA2148" s="24"/>
      <c r="AB2148" s="2"/>
      <c r="AC2148" s="25"/>
      <c r="AD2148" s="174"/>
      <c r="AE2148" s="25"/>
      <c r="AF2148" s="180" t="s">
        <v>7</v>
      </c>
    </row>
    <row r="2149" spans="1:32">
      <c r="A2149" s="134" t="str">
        <f t="shared" si="33"/>
        <v>ESst_01.1</v>
      </c>
      <c r="C2149" s="177" t="s">
        <v>18</v>
      </c>
      <c r="D2149" s="178" t="s">
        <v>3</v>
      </c>
      <c r="E2149" s="178" t="s">
        <v>623</v>
      </c>
      <c r="F2149" s="178" t="s">
        <v>624</v>
      </c>
      <c r="G2149" s="178" t="s">
        <v>533</v>
      </c>
      <c r="H2149" s="177" t="s">
        <v>52</v>
      </c>
      <c r="I2149" s="179" t="s">
        <v>643</v>
      </c>
      <c r="J2149" s="59" t="s">
        <v>2651</v>
      </c>
      <c r="K2149" s="60" t="s">
        <v>2652</v>
      </c>
      <c r="L2149" s="174" t="s">
        <v>272</v>
      </c>
      <c r="M2149" s="2" t="s">
        <v>272</v>
      </c>
      <c r="N2149" s="175" t="s">
        <v>272</v>
      </c>
      <c r="O2149" s="24"/>
      <c r="P2149" s="2"/>
      <c r="Q2149" s="2"/>
      <c r="R2149" s="2"/>
      <c r="S2149" s="2"/>
      <c r="T2149" s="2"/>
      <c r="U2149" s="25"/>
      <c r="V2149" s="24"/>
      <c r="W2149" s="2"/>
      <c r="X2149" s="2"/>
      <c r="Y2149" s="2"/>
      <c r="Z2149" s="175"/>
      <c r="AA2149" s="24"/>
      <c r="AB2149" s="2"/>
      <c r="AC2149" s="25"/>
      <c r="AD2149" s="174"/>
      <c r="AE2149" s="25"/>
      <c r="AF2149" s="180">
        <v>0</v>
      </c>
    </row>
    <row r="2150" spans="1:32">
      <c r="A2150" s="134" t="str">
        <f t="shared" si="33"/>
        <v>ESst_01.1</v>
      </c>
      <c r="C2150" s="177" t="s">
        <v>18</v>
      </c>
      <c r="D2150" s="178" t="s">
        <v>3</v>
      </c>
      <c r="E2150" s="178" t="s">
        <v>623</v>
      </c>
      <c r="F2150" s="178" t="s">
        <v>624</v>
      </c>
      <c r="G2150" s="178" t="s">
        <v>533</v>
      </c>
      <c r="H2150" s="177" t="s">
        <v>52</v>
      </c>
      <c r="I2150" s="179" t="s">
        <v>643</v>
      </c>
      <c r="J2150" s="59" t="s">
        <v>2651</v>
      </c>
      <c r="K2150" s="60" t="s">
        <v>2653</v>
      </c>
      <c r="L2150" s="174" t="s">
        <v>1128</v>
      </c>
      <c r="M2150" s="2" t="s">
        <v>272</v>
      </c>
      <c r="N2150" s="175" t="s">
        <v>272</v>
      </c>
      <c r="O2150" s="24"/>
      <c r="P2150" s="2"/>
      <c r="Q2150" s="2"/>
      <c r="R2150" s="2"/>
      <c r="S2150" s="2"/>
      <c r="T2150" s="2"/>
      <c r="U2150" s="25"/>
      <c r="V2150" s="24"/>
      <c r="W2150" s="2"/>
      <c r="X2150" s="2"/>
      <c r="Y2150" s="2"/>
      <c r="Z2150" s="175"/>
      <c r="AA2150" s="24"/>
      <c r="AB2150" s="2"/>
      <c r="AC2150" s="25"/>
      <c r="AD2150" s="174"/>
      <c r="AE2150" s="25"/>
      <c r="AF2150" s="180">
        <v>0</v>
      </c>
    </row>
    <row r="2151" spans="1:32">
      <c r="A2151" s="134" t="str">
        <f t="shared" si="33"/>
        <v>ESst_01.2</v>
      </c>
      <c r="C2151" s="177" t="s">
        <v>18</v>
      </c>
      <c r="D2151" s="178" t="s">
        <v>3</v>
      </c>
      <c r="E2151" s="178" t="s">
        <v>625</v>
      </c>
      <c r="F2151" s="178" t="s">
        <v>626</v>
      </c>
      <c r="G2151" s="178" t="s">
        <v>533</v>
      </c>
      <c r="H2151" s="177" t="s">
        <v>52</v>
      </c>
      <c r="I2151" s="179" t="s">
        <v>54</v>
      </c>
      <c r="J2151" s="59" t="s">
        <v>2616</v>
      </c>
      <c r="K2151" s="60" t="s">
        <v>2654</v>
      </c>
      <c r="L2151" s="174" t="s">
        <v>272</v>
      </c>
      <c r="M2151" s="2" t="s">
        <v>272</v>
      </c>
      <c r="N2151" s="175" t="s">
        <v>272</v>
      </c>
      <c r="O2151" s="24"/>
      <c r="P2151" s="2"/>
      <c r="Q2151" s="2"/>
      <c r="R2151" s="2"/>
      <c r="S2151" s="2"/>
      <c r="T2151" s="2"/>
      <c r="U2151" s="25"/>
      <c r="V2151" s="24"/>
      <c r="W2151" s="2"/>
      <c r="X2151" s="2"/>
      <c r="Y2151" s="2"/>
      <c r="Z2151" s="175"/>
      <c r="AA2151" s="24"/>
      <c r="AB2151" s="2"/>
      <c r="AC2151" s="25"/>
      <c r="AD2151" s="174"/>
      <c r="AE2151" s="25"/>
      <c r="AF2151" s="180">
        <v>100</v>
      </c>
    </row>
    <row r="2152" spans="1:32">
      <c r="A2152" s="134" t="str">
        <f t="shared" si="33"/>
        <v>ESst_01.2</v>
      </c>
      <c r="C2152" s="177" t="s">
        <v>18</v>
      </c>
      <c r="D2152" s="178" t="s">
        <v>3</v>
      </c>
      <c r="E2152" s="178" t="s">
        <v>625</v>
      </c>
      <c r="F2152" s="178" t="s">
        <v>626</v>
      </c>
      <c r="G2152" s="178" t="s">
        <v>533</v>
      </c>
      <c r="H2152" s="177" t="s">
        <v>52</v>
      </c>
      <c r="I2152" s="179" t="s">
        <v>54</v>
      </c>
      <c r="J2152" s="59" t="s">
        <v>2655</v>
      </c>
      <c r="K2152" s="60" t="s">
        <v>2656</v>
      </c>
      <c r="L2152" s="174" t="s">
        <v>1128</v>
      </c>
      <c r="M2152" s="2" t="s">
        <v>1128</v>
      </c>
      <c r="N2152" s="175" t="s">
        <v>272</v>
      </c>
      <c r="O2152" s="24"/>
      <c r="P2152" s="2"/>
      <c r="Q2152" s="2"/>
      <c r="R2152" s="2"/>
      <c r="S2152" s="2"/>
      <c r="T2152" s="2"/>
      <c r="U2152" s="25"/>
      <c r="V2152" s="24"/>
      <c r="W2152" s="2"/>
      <c r="X2152" s="2"/>
      <c r="Y2152" s="2"/>
      <c r="Z2152" s="175"/>
      <c r="AA2152" s="24"/>
      <c r="AB2152" s="2"/>
      <c r="AC2152" s="25"/>
      <c r="AD2152" s="174"/>
      <c r="AE2152" s="25"/>
      <c r="AF2152" s="180">
        <v>100</v>
      </c>
    </row>
    <row r="2153" spans="1:32">
      <c r="A2153" s="134" t="str">
        <f t="shared" si="33"/>
        <v>ESst_01.2</v>
      </c>
      <c r="C2153" s="177" t="s">
        <v>18</v>
      </c>
      <c r="D2153" s="178" t="s">
        <v>3</v>
      </c>
      <c r="E2153" s="178" t="s">
        <v>625</v>
      </c>
      <c r="F2153" s="178" t="s">
        <v>626</v>
      </c>
      <c r="G2153" s="178" t="s">
        <v>533</v>
      </c>
      <c r="H2153" s="177" t="s">
        <v>52</v>
      </c>
      <c r="I2153" s="179" t="s">
        <v>54</v>
      </c>
      <c r="J2153" s="59" t="s">
        <v>2657</v>
      </c>
      <c r="K2153" s="60" t="s">
        <v>2658</v>
      </c>
      <c r="L2153" s="174" t="s">
        <v>1128</v>
      </c>
      <c r="M2153" s="2" t="s">
        <v>272</v>
      </c>
      <c r="N2153" s="175" t="s">
        <v>272</v>
      </c>
      <c r="O2153" s="24"/>
      <c r="P2153" s="2"/>
      <c r="Q2153" s="2"/>
      <c r="R2153" s="2"/>
      <c r="S2153" s="2"/>
      <c r="T2153" s="2"/>
      <c r="U2153" s="25"/>
      <c r="V2153" s="24"/>
      <c r="W2153" s="2"/>
      <c r="X2153" s="2"/>
      <c r="Y2153" s="2"/>
      <c r="Z2153" s="175"/>
      <c r="AA2153" s="24"/>
      <c r="AB2153" s="2"/>
      <c r="AC2153" s="25"/>
      <c r="AD2153" s="174"/>
      <c r="AE2153" s="25"/>
      <c r="AF2153" s="180">
        <v>100</v>
      </c>
    </row>
    <row r="2154" spans="1:32">
      <c r="A2154" s="134" t="str">
        <f t="shared" si="33"/>
        <v>ESst_01.2</v>
      </c>
      <c r="C2154" s="177" t="s">
        <v>18</v>
      </c>
      <c r="D2154" s="178" t="s">
        <v>3</v>
      </c>
      <c r="E2154" s="178" t="s">
        <v>625</v>
      </c>
      <c r="F2154" s="178" t="s">
        <v>626</v>
      </c>
      <c r="G2154" s="178" t="s">
        <v>533</v>
      </c>
      <c r="H2154" s="177" t="s">
        <v>52</v>
      </c>
      <c r="I2154" s="179" t="s">
        <v>54</v>
      </c>
      <c r="J2154" s="59" t="s">
        <v>2659</v>
      </c>
      <c r="K2154" s="60" t="s">
        <v>2660</v>
      </c>
      <c r="L2154" s="174" t="s">
        <v>1128</v>
      </c>
      <c r="M2154" s="2" t="s">
        <v>272</v>
      </c>
      <c r="N2154" s="175" t="s">
        <v>272</v>
      </c>
      <c r="O2154" s="24"/>
      <c r="P2154" s="2"/>
      <c r="Q2154" s="2"/>
      <c r="R2154" s="2"/>
      <c r="S2154" s="2"/>
      <c r="T2154" s="2"/>
      <c r="U2154" s="25"/>
      <c r="V2154" s="24"/>
      <c r="W2154" s="2"/>
      <c r="X2154" s="2"/>
      <c r="Y2154" s="2"/>
      <c r="Z2154" s="175"/>
      <c r="AA2154" s="24"/>
      <c r="AB2154" s="2"/>
      <c r="AC2154" s="25"/>
      <c r="AD2154" s="174"/>
      <c r="AE2154" s="25"/>
      <c r="AF2154" s="180">
        <v>100</v>
      </c>
    </row>
    <row r="2155" spans="1:32">
      <c r="A2155" s="134" t="str">
        <f t="shared" si="33"/>
        <v>ESst_02.2</v>
      </c>
      <c r="C2155" s="177" t="s">
        <v>18</v>
      </c>
      <c r="D2155" s="178" t="s">
        <v>3</v>
      </c>
      <c r="E2155" s="178" t="s">
        <v>627</v>
      </c>
      <c r="F2155" s="178" t="s">
        <v>628</v>
      </c>
      <c r="G2155" s="178" t="s">
        <v>540</v>
      </c>
      <c r="H2155" s="177" t="s">
        <v>52</v>
      </c>
      <c r="I2155" s="179" t="s">
        <v>54</v>
      </c>
      <c r="J2155" s="59" t="s">
        <v>2661</v>
      </c>
      <c r="K2155" s="60" t="s">
        <v>2662</v>
      </c>
      <c r="L2155" s="174" t="s">
        <v>1128</v>
      </c>
      <c r="M2155" s="2" t="s">
        <v>273</v>
      </c>
      <c r="N2155" s="175" t="s">
        <v>273</v>
      </c>
      <c r="O2155" s="24" t="s">
        <v>672</v>
      </c>
      <c r="P2155" s="2" t="s">
        <v>273</v>
      </c>
      <c r="Q2155" s="2" t="s">
        <v>273</v>
      </c>
      <c r="R2155" s="2" t="s">
        <v>273</v>
      </c>
      <c r="S2155" s="2" t="s">
        <v>273</v>
      </c>
      <c r="T2155" s="2" t="s">
        <v>273</v>
      </c>
      <c r="U2155" s="25" t="s">
        <v>273</v>
      </c>
      <c r="V2155" s="24" t="s">
        <v>1128</v>
      </c>
      <c r="W2155" s="2" t="s">
        <v>273</v>
      </c>
      <c r="X2155" s="2" t="s">
        <v>273</v>
      </c>
      <c r="Y2155" s="2" t="s">
        <v>273</v>
      </c>
      <c r="Z2155" s="175" t="s">
        <v>273</v>
      </c>
      <c r="AA2155" s="24" t="s">
        <v>273</v>
      </c>
      <c r="AB2155" s="2" t="s">
        <v>273</v>
      </c>
      <c r="AC2155" s="25" t="s">
        <v>273</v>
      </c>
      <c r="AD2155" s="174" t="s">
        <v>273</v>
      </c>
      <c r="AE2155" s="25" t="s">
        <v>273</v>
      </c>
      <c r="AF2155" s="180">
        <v>100</v>
      </c>
    </row>
    <row r="2156" spans="1:32">
      <c r="A2156" s="134" t="str">
        <f t="shared" si="33"/>
        <v>ESst_02.2</v>
      </c>
      <c r="C2156" s="177" t="s">
        <v>18</v>
      </c>
      <c r="D2156" s="178" t="s">
        <v>3</v>
      </c>
      <c r="E2156" s="178" t="s">
        <v>627</v>
      </c>
      <c r="F2156" s="178" t="s">
        <v>628</v>
      </c>
      <c r="G2156" s="178" t="s">
        <v>540</v>
      </c>
      <c r="H2156" s="177" t="s">
        <v>52</v>
      </c>
      <c r="I2156" s="179" t="s">
        <v>54</v>
      </c>
      <c r="J2156" s="59" t="s">
        <v>2663</v>
      </c>
      <c r="K2156" s="60" t="s">
        <v>2664</v>
      </c>
      <c r="L2156" s="174" t="s">
        <v>1128</v>
      </c>
      <c r="M2156" s="2" t="s">
        <v>1128</v>
      </c>
      <c r="N2156" s="175" t="s">
        <v>1128</v>
      </c>
      <c r="O2156" s="24" t="s">
        <v>1128</v>
      </c>
      <c r="P2156" s="2" t="s">
        <v>273</v>
      </c>
      <c r="Q2156" s="2" t="s">
        <v>273</v>
      </c>
      <c r="R2156" s="2" t="s">
        <v>273</v>
      </c>
      <c r="S2156" s="2" t="s">
        <v>273</v>
      </c>
      <c r="T2156" s="2" t="s">
        <v>273</v>
      </c>
      <c r="U2156" s="25" t="s">
        <v>273</v>
      </c>
      <c r="V2156" s="24" t="s">
        <v>1128</v>
      </c>
      <c r="W2156" s="2" t="s">
        <v>1128</v>
      </c>
      <c r="X2156" s="2" t="s">
        <v>1128</v>
      </c>
      <c r="Y2156" s="2" t="s">
        <v>273</v>
      </c>
      <c r="Z2156" s="175" t="s">
        <v>273</v>
      </c>
      <c r="AA2156" s="24" t="s">
        <v>1128</v>
      </c>
      <c r="AB2156" s="2" t="s">
        <v>1128</v>
      </c>
      <c r="AC2156" s="25" t="s">
        <v>1128</v>
      </c>
      <c r="AD2156" s="174" t="s">
        <v>1128</v>
      </c>
      <c r="AE2156" s="25" t="s">
        <v>273</v>
      </c>
      <c r="AF2156" s="180">
        <v>100</v>
      </c>
    </row>
    <row r="2157" spans="1:32">
      <c r="A2157" s="134" t="str">
        <f t="shared" si="33"/>
        <v>ESst_02.2</v>
      </c>
      <c r="C2157" s="177" t="s">
        <v>18</v>
      </c>
      <c r="D2157" s="178" t="s">
        <v>3</v>
      </c>
      <c r="E2157" s="178" t="s">
        <v>627</v>
      </c>
      <c r="F2157" s="178" t="s">
        <v>628</v>
      </c>
      <c r="G2157" s="178" t="s">
        <v>540</v>
      </c>
      <c r="H2157" s="177" t="s">
        <v>52</v>
      </c>
      <c r="I2157" s="179" t="s">
        <v>54</v>
      </c>
      <c r="J2157" s="59" t="s">
        <v>2636</v>
      </c>
      <c r="K2157" s="60" t="s">
        <v>2665</v>
      </c>
      <c r="L2157" s="174" t="s">
        <v>272</v>
      </c>
      <c r="M2157" s="2" t="s">
        <v>272</v>
      </c>
      <c r="N2157" s="175" t="s">
        <v>272</v>
      </c>
      <c r="O2157" s="24" t="s">
        <v>272</v>
      </c>
      <c r="P2157" s="2" t="s">
        <v>272</v>
      </c>
      <c r="Q2157" s="2" t="s">
        <v>273</v>
      </c>
      <c r="R2157" s="2" t="s">
        <v>272</v>
      </c>
      <c r="S2157" s="2" t="s">
        <v>272</v>
      </c>
      <c r="T2157" s="2" t="s">
        <v>273</v>
      </c>
      <c r="U2157" s="25" t="s">
        <v>273</v>
      </c>
      <c r="V2157" s="24" t="s">
        <v>272</v>
      </c>
      <c r="W2157" s="2" t="s">
        <v>272</v>
      </c>
      <c r="X2157" s="2" t="s">
        <v>272</v>
      </c>
      <c r="Y2157" s="2" t="s">
        <v>273</v>
      </c>
      <c r="Z2157" s="175" t="s">
        <v>273</v>
      </c>
      <c r="AA2157" s="24" t="s">
        <v>273</v>
      </c>
      <c r="AB2157" s="2" t="s">
        <v>273</v>
      </c>
      <c r="AC2157" s="25" t="s">
        <v>273</v>
      </c>
      <c r="AD2157" s="174" t="s">
        <v>273</v>
      </c>
      <c r="AE2157" s="25" t="s">
        <v>273</v>
      </c>
      <c r="AF2157" s="180">
        <v>100</v>
      </c>
    </row>
    <row r="2158" spans="1:32">
      <c r="A2158" s="134" t="str">
        <f t="shared" si="33"/>
        <v>ESst_02.2</v>
      </c>
      <c r="C2158" s="177" t="s">
        <v>18</v>
      </c>
      <c r="D2158" s="178" t="s">
        <v>3</v>
      </c>
      <c r="E2158" s="178" t="s">
        <v>627</v>
      </c>
      <c r="F2158" s="178" t="s">
        <v>628</v>
      </c>
      <c r="G2158" s="178" t="s">
        <v>540</v>
      </c>
      <c r="H2158" s="177" t="s">
        <v>52</v>
      </c>
      <c r="I2158" s="179" t="s">
        <v>54</v>
      </c>
      <c r="J2158" s="59" t="s">
        <v>2634</v>
      </c>
      <c r="K2158" s="60" t="s">
        <v>2666</v>
      </c>
      <c r="L2158" s="174" t="s">
        <v>1128</v>
      </c>
      <c r="M2158" s="2" t="s">
        <v>272</v>
      </c>
      <c r="N2158" s="175" t="s">
        <v>1128</v>
      </c>
      <c r="O2158" s="24" t="s">
        <v>272</v>
      </c>
      <c r="P2158" s="2" t="s">
        <v>273</v>
      </c>
      <c r="Q2158" s="2" t="s">
        <v>273</v>
      </c>
      <c r="R2158" s="2" t="s">
        <v>273</v>
      </c>
      <c r="S2158" s="2" t="s">
        <v>272</v>
      </c>
      <c r="T2158" s="2" t="s">
        <v>1128</v>
      </c>
      <c r="U2158" s="25" t="s">
        <v>273</v>
      </c>
      <c r="V2158" s="24" t="s">
        <v>272</v>
      </c>
      <c r="W2158" s="2" t="s">
        <v>272</v>
      </c>
      <c r="X2158" s="2" t="s">
        <v>272</v>
      </c>
      <c r="Y2158" s="2" t="s">
        <v>272</v>
      </c>
      <c r="Z2158" s="175" t="s">
        <v>272</v>
      </c>
      <c r="AA2158" s="24" t="s">
        <v>272</v>
      </c>
      <c r="AB2158" s="2" t="s">
        <v>273</v>
      </c>
      <c r="AC2158" s="25" t="s">
        <v>273</v>
      </c>
      <c r="AD2158" s="174" t="s">
        <v>273</v>
      </c>
      <c r="AE2158" s="25" t="s">
        <v>273</v>
      </c>
      <c r="AF2158" s="180">
        <v>100</v>
      </c>
    </row>
    <row r="2159" spans="1:32">
      <c r="A2159" s="134" t="str">
        <f t="shared" si="33"/>
        <v>ESst_02.2</v>
      </c>
      <c r="C2159" s="177" t="s">
        <v>18</v>
      </c>
      <c r="D2159" s="178" t="s">
        <v>3</v>
      </c>
      <c r="E2159" s="178" t="s">
        <v>627</v>
      </c>
      <c r="F2159" s="178" t="s">
        <v>628</v>
      </c>
      <c r="G2159" s="178" t="s">
        <v>540</v>
      </c>
      <c r="H2159" s="177" t="s">
        <v>52</v>
      </c>
      <c r="I2159" s="179" t="s">
        <v>54</v>
      </c>
      <c r="J2159" s="59" t="s">
        <v>2638</v>
      </c>
      <c r="K2159" s="60" t="s">
        <v>2667</v>
      </c>
      <c r="L2159" s="174" t="s">
        <v>1128</v>
      </c>
      <c r="M2159" s="2" t="s">
        <v>1128</v>
      </c>
      <c r="N2159" s="175" t="s">
        <v>1128</v>
      </c>
      <c r="O2159" s="24" t="s">
        <v>272</v>
      </c>
      <c r="P2159" s="2" t="s">
        <v>272</v>
      </c>
      <c r="Q2159" s="2" t="s">
        <v>272</v>
      </c>
      <c r="R2159" s="2" t="s">
        <v>272</v>
      </c>
      <c r="S2159" s="2" t="s">
        <v>1128</v>
      </c>
      <c r="T2159" s="2" t="s">
        <v>272</v>
      </c>
      <c r="U2159" s="25" t="s">
        <v>273</v>
      </c>
      <c r="V2159" s="24" t="s">
        <v>1128</v>
      </c>
      <c r="W2159" s="2" t="s">
        <v>1128</v>
      </c>
      <c r="X2159" s="2" t="s">
        <v>1128</v>
      </c>
      <c r="Y2159" s="2" t="s">
        <v>273</v>
      </c>
      <c r="Z2159" s="175" t="s">
        <v>273</v>
      </c>
      <c r="AA2159" s="24" t="s">
        <v>1128</v>
      </c>
      <c r="AB2159" s="2" t="s">
        <v>1128</v>
      </c>
      <c r="AC2159" s="25" t="s">
        <v>1128</v>
      </c>
      <c r="AD2159" s="174" t="s">
        <v>1128</v>
      </c>
      <c r="AE2159" s="25" t="s">
        <v>273</v>
      </c>
      <c r="AF2159" s="180">
        <v>100</v>
      </c>
    </row>
    <row r="2160" spans="1:32">
      <c r="A2160" s="134" t="str">
        <f t="shared" si="33"/>
        <v>ESst_02.3</v>
      </c>
      <c r="C2160" s="177" t="s">
        <v>18</v>
      </c>
      <c r="D2160" s="178" t="s">
        <v>3</v>
      </c>
      <c r="E2160" s="178" t="s">
        <v>629</v>
      </c>
      <c r="F2160" s="178" t="s">
        <v>630</v>
      </c>
      <c r="G2160" s="178" t="s">
        <v>540</v>
      </c>
      <c r="H2160" s="177" t="s">
        <v>52</v>
      </c>
      <c r="I2160" s="179" t="s">
        <v>643</v>
      </c>
      <c r="J2160" s="59" t="s">
        <v>2668</v>
      </c>
      <c r="K2160" s="60" t="s">
        <v>2669</v>
      </c>
      <c r="L2160" s="174" t="s">
        <v>1128</v>
      </c>
      <c r="M2160" s="2" t="s">
        <v>1128</v>
      </c>
      <c r="N2160" s="175" t="s">
        <v>1128</v>
      </c>
      <c r="O2160" s="24" t="s">
        <v>272</v>
      </c>
      <c r="P2160" s="2" t="s">
        <v>272</v>
      </c>
      <c r="Q2160" s="2" t="s">
        <v>272</v>
      </c>
      <c r="R2160" s="2" t="s">
        <v>272</v>
      </c>
      <c r="S2160" s="2" t="s">
        <v>1128</v>
      </c>
      <c r="T2160" s="2" t="s">
        <v>272</v>
      </c>
      <c r="U2160" s="25" t="s">
        <v>272</v>
      </c>
      <c r="V2160" s="24" t="s">
        <v>1128</v>
      </c>
      <c r="W2160" s="2" t="s">
        <v>1128</v>
      </c>
      <c r="X2160" s="2" t="s">
        <v>1128</v>
      </c>
      <c r="Y2160" s="2" t="s">
        <v>273</v>
      </c>
      <c r="Z2160" s="175" t="s">
        <v>273</v>
      </c>
      <c r="AA2160" s="24" t="s">
        <v>1128</v>
      </c>
      <c r="AB2160" s="2" t="s">
        <v>1128</v>
      </c>
      <c r="AC2160" s="25" t="s">
        <v>1128</v>
      </c>
      <c r="AD2160" s="174" t="s">
        <v>1128</v>
      </c>
      <c r="AE2160" s="25" t="s">
        <v>272</v>
      </c>
      <c r="AF2160" s="180">
        <v>100</v>
      </c>
    </row>
    <row r="2161" spans="1:32">
      <c r="A2161" s="134" t="str">
        <f t="shared" si="33"/>
        <v>ESst_02.4</v>
      </c>
      <c r="C2161" s="177" t="s">
        <v>18</v>
      </c>
      <c r="D2161" s="178" t="s">
        <v>3</v>
      </c>
      <c r="E2161" s="178" t="s">
        <v>631</v>
      </c>
      <c r="F2161" s="178" t="s">
        <v>632</v>
      </c>
      <c r="G2161" s="178" t="s">
        <v>533</v>
      </c>
      <c r="H2161" s="177" t="s">
        <v>52</v>
      </c>
      <c r="I2161" s="179"/>
      <c r="J2161" s="59" t="s">
        <v>194</v>
      </c>
      <c r="K2161" s="60" t="s">
        <v>194</v>
      </c>
      <c r="L2161" s="174" t="s">
        <v>7</v>
      </c>
      <c r="M2161" s="2" t="s">
        <v>7</v>
      </c>
      <c r="N2161" s="175" t="s">
        <v>7</v>
      </c>
      <c r="O2161" s="24"/>
      <c r="P2161" s="2"/>
      <c r="Q2161" s="2"/>
      <c r="R2161" s="2"/>
      <c r="S2161" s="2"/>
      <c r="T2161" s="2"/>
      <c r="U2161" s="25"/>
      <c r="V2161" s="24"/>
      <c r="W2161" s="2"/>
      <c r="X2161" s="2"/>
      <c r="Y2161" s="2"/>
      <c r="Z2161" s="175"/>
      <c r="AA2161" s="24"/>
      <c r="AB2161" s="2"/>
      <c r="AC2161" s="25"/>
      <c r="AD2161" s="174"/>
      <c r="AE2161" s="25"/>
      <c r="AF2161" s="180" t="s">
        <v>7</v>
      </c>
    </row>
    <row r="2162" spans="1:32">
      <c r="A2162" s="134" t="str">
        <f t="shared" si="33"/>
        <v>ESst_02.5</v>
      </c>
      <c r="C2162" s="177" t="s">
        <v>18</v>
      </c>
      <c r="D2162" s="178" t="s">
        <v>3</v>
      </c>
      <c r="E2162" s="178" t="s">
        <v>633</v>
      </c>
      <c r="F2162" s="178" t="s">
        <v>634</v>
      </c>
      <c r="G2162" s="178" t="s">
        <v>540</v>
      </c>
      <c r="H2162" s="177" t="s">
        <v>52</v>
      </c>
      <c r="I2162" s="179" t="s">
        <v>643</v>
      </c>
      <c r="J2162" s="59" t="s">
        <v>2668</v>
      </c>
      <c r="K2162" s="60" t="s">
        <v>2670</v>
      </c>
      <c r="L2162" s="174" t="s">
        <v>1128</v>
      </c>
      <c r="M2162" s="2" t="s">
        <v>1128</v>
      </c>
      <c r="N2162" s="175" t="s">
        <v>1128</v>
      </c>
      <c r="O2162" s="24" t="s">
        <v>272</v>
      </c>
      <c r="P2162" s="2" t="s">
        <v>272</v>
      </c>
      <c r="Q2162" s="2" t="s">
        <v>272</v>
      </c>
      <c r="R2162" s="2" t="s">
        <v>272</v>
      </c>
      <c r="S2162" s="2" t="s">
        <v>1128</v>
      </c>
      <c r="T2162" s="2" t="s">
        <v>272</v>
      </c>
      <c r="U2162" s="25" t="s">
        <v>272</v>
      </c>
      <c r="V2162" s="24" t="s">
        <v>1128</v>
      </c>
      <c r="W2162" s="2" t="s">
        <v>1128</v>
      </c>
      <c r="X2162" s="2" t="s">
        <v>1128</v>
      </c>
      <c r="Y2162" s="2" t="s">
        <v>273</v>
      </c>
      <c r="Z2162" s="175" t="s">
        <v>273</v>
      </c>
      <c r="AA2162" s="24" t="s">
        <v>1128</v>
      </c>
      <c r="AB2162" s="2" t="s">
        <v>272</v>
      </c>
      <c r="AC2162" s="25" t="s">
        <v>1128</v>
      </c>
      <c r="AD2162" s="174" t="s">
        <v>1128</v>
      </c>
      <c r="AE2162" s="25" t="s">
        <v>272</v>
      </c>
      <c r="AF2162" s="180">
        <v>100</v>
      </c>
    </row>
    <row r="2163" spans="1:32">
      <c r="A2163" s="134" t="str">
        <f t="shared" si="33"/>
        <v>ESst_03.1</v>
      </c>
      <c r="C2163" s="177" t="s">
        <v>18</v>
      </c>
      <c r="D2163" s="178" t="s">
        <v>3</v>
      </c>
      <c r="E2163" s="178" t="s">
        <v>635</v>
      </c>
      <c r="F2163" s="178" t="s">
        <v>636</v>
      </c>
      <c r="G2163" s="178" t="s">
        <v>540</v>
      </c>
      <c r="H2163" s="177" t="s">
        <v>52</v>
      </c>
      <c r="I2163" s="179" t="s">
        <v>643</v>
      </c>
      <c r="J2163" s="59" t="s">
        <v>2668</v>
      </c>
      <c r="K2163" s="60" t="s">
        <v>2671</v>
      </c>
      <c r="L2163" s="174" t="s">
        <v>272</v>
      </c>
      <c r="M2163" s="2" t="s">
        <v>272</v>
      </c>
      <c r="N2163" s="175" t="s">
        <v>272</v>
      </c>
      <c r="O2163" s="24" t="s">
        <v>272</v>
      </c>
      <c r="P2163" s="2" t="s">
        <v>272</v>
      </c>
      <c r="Q2163" s="2" t="s">
        <v>272</v>
      </c>
      <c r="R2163" s="2" t="s">
        <v>272</v>
      </c>
      <c r="S2163" s="2" t="s">
        <v>272</v>
      </c>
      <c r="T2163" s="2" t="s">
        <v>272</v>
      </c>
      <c r="U2163" s="25" t="s">
        <v>273</v>
      </c>
      <c r="V2163" s="24" t="s">
        <v>272</v>
      </c>
      <c r="W2163" s="2" t="s">
        <v>272</v>
      </c>
      <c r="X2163" s="2" t="s">
        <v>272</v>
      </c>
      <c r="Y2163" s="2" t="s">
        <v>272</v>
      </c>
      <c r="Z2163" s="175" t="s">
        <v>272</v>
      </c>
      <c r="AA2163" s="24" t="s">
        <v>272</v>
      </c>
      <c r="AB2163" s="2" t="s">
        <v>273</v>
      </c>
      <c r="AC2163" s="25" t="s">
        <v>273</v>
      </c>
      <c r="AD2163" s="174" t="s">
        <v>273</v>
      </c>
      <c r="AE2163" s="25" t="s">
        <v>273</v>
      </c>
      <c r="AF2163" s="180">
        <v>100</v>
      </c>
    </row>
    <row r="2164" spans="1:32">
      <c r="A2164" s="134" t="str">
        <f t="shared" si="33"/>
        <v>ESst_03.2</v>
      </c>
      <c r="C2164" s="177" t="s">
        <v>18</v>
      </c>
      <c r="D2164" s="178" t="s">
        <v>3</v>
      </c>
      <c r="E2164" s="178" t="s">
        <v>637</v>
      </c>
      <c r="F2164" s="178" t="s">
        <v>638</v>
      </c>
      <c r="G2164" s="178" t="s">
        <v>533</v>
      </c>
      <c r="H2164" s="177" t="s">
        <v>52</v>
      </c>
      <c r="I2164" s="179" t="s">
        <v>54</v>
      </c>
      <c r="J2164" s="59" t="s">
        <v>2663</v>
      </c>
      <c r="K2164" s="60" t="s">
        <v>2672</v>
      </c>
      <c r="L2164" s="174" t="s">
        <v>272</v>
      </c>
      <c r="M2164" s="2" t="s">
        <v>272</v>
      </c>
      <c r="N2164" s="175" t="s">
        <v>272</v>
      </c>
      <c r="O2164" s="24"/>
      <c r="P2164" s="2"/>
      <c r="Q2164" s="2"/>
      <c r="R2164" s="2"/>
      <c r="S2164" s="2"/>
      <c r="T2164" s="2"/>
      <c r="U2164" s="25"/>
      <c r="V2164" s="24"/>
      <c r="W2164" s="2"/>
      <c r="X2164" s="2"/>
      <c r="Y2164" s="2"/>
      <c r="Z2164" s="175"/>
      <c r="AA2164" s="24"/>
      <c r="AB2164" s="2"/>
      <c r="AC2164" s="25"/>
      <c r="AD2164" s="174"/>
      <c r="AE2164" s="25"/>
      <c r="AF2164" s="180">
        <v>0</v>
      </c>
    </row>
    <row r="2165" spans="1:32">
      <c r="A2165" s="134" t="str">
        <f t="shared" si="33"/>
        <v>ESst_03.2</v>
      </c>
      <c r="C2165" s="177" t="s">
        <v>18</v>
      </c>
      <c r="D2165" s="178" t="s">
        <v>3</v>
      </c>
      <c r="E2165" s="178" t="s">
        <v>637</v>
      </c>
      <c r="F2165" s="178" t="s">
        <v>638</v>
      </c>
      <c r="G2165" s="178" t="s">
        <v>533</v>
      </c>
      <c r="H2165" s="177" t="s">
        <v>52</v>
      </c>
      <c r="I2165" s="179" t="s">
        <v>54</v>
      </c>
      <c r="J2165" s="59" t="s">
        <v>2636</v>
      </c>
      <c r="K2165" s="60" t="s">
        <v>2673</v>
      </c>
      <c r="L2165" s="174" t="s">
        <v>272</v>
      </c>
      <c r="M2165" s="2" t="s">
        <v>272</v>
      </c>
      <c r="N2165" s="175" t="s">
        <v>272</v>
      </c>
      <c r="O2165" s="24"/>
      <c r="P2165" s="2"/>
      <c r="Q2165" s="2"/>
      <c r="R2165" s="2"/>
      <c r="S2165" s="2"/>
      <c r="T2165" s="2"/>
      <c r="U2165" s="25"/>
      <c r="V2165" s="24"/>
      <c r="W2165" s="2"/>
      <c r="X2165" s="2"/>
      <c r="Y2165" s="2"/>
      <c r="Z2165" s="175"/>
      <c r="AA2165" s="24"/>
      <c r="AB2165" s="2"/>
      <c r="AC2165" s="25"/>
      <c r="AD2165" s="174"/>
      <c r="AE2165" s="25"/>
      <c r="AF2165" s="180">
        <v>0</v>
      </c>
    </row>
    <row r="2166" spans="1:32">
      <c r="A2166" s="134" t="str">
        <f t="shared" si="33"/>
        <v>ESst_03.2</v>
      </c>
      <c r="C2166" s="177" t="s">
        <v>18</v>
      </c>
      <c r="D2166" s="178" t="s">
        <v>3</v>
      </c>
      <c r="E2166" s="178" t="s">
        <v>637</v>
      </c>
      <c r="F2166" s="178" t="s">
        <v>638</v>
      </c>
      <c r="G2166" s="178" t="s">
        <v>533</v>
      </c>
      <c r="H2166" s="177" t="s">
        <v>52</v>
      </c>
      <c r="I2166" s="179" t="s">
        <v>54</v>
      </c>
      <c r="J2166" s="59" t="s">
        <v>2638</v>
      </c>
      <c r="K2166" s="60" t="s">
        <v>2674</v>
      </c>
      <c r="L2166" s="174" t="s">
        <v>272</v>
      </c>
      <c r="M2166" s="2" t="s">
        <v>272</v>
      </c>
      <c r="N2166" s="175" t="s">
        <v>272</v>
      </c>
      <c r="O2166" s="24"/>
      <c r="P2166" s="2"/>
      <c r="Q2166" s="2"/>
      <c r="R2166" s="2"/>
      <c r="S2166" s="2"/>
      <c r="T2166" s="2"/>
      <c r="U2166" s="25"/>
      <c r="V2166" s="24"/>
      <c r="W2166" s="2"/>
      <c r="X2166" s="2"/>
      <c r="Y2166" s="2"/>
      <c r="Z2166" s="175"/>
      <c r="AA2166" s="24"/>
      <c r="AB2166" s="2"/>
      <c r="AC2166" s="25"/>
      <c r="AD2166" s="174"/>
      <c r="AE2166" s="25"/>
      <c r="AF2166" s="180">
        <v>100</v>
      </c>
    </row>
    <row r="2167" spans="1:32">
      <c r="A2167" s="134" t="str">
        <f t="shared" si="33"/>
        <v>ESst_03.2</v>
      </c>
      <c r="C2167" s="177" t="s">
        <v>18</v>
      </c>
      <c r="D2167" s="178" t="s">
        <v>3</v>
      </c>
      <c r="E2167" s="178" t="s">
        <v>637</v>
      </c>
      <c r="F2167" s="178" t="s">
        <v>638</v>
      </c>
      <c r="G2167" s="178" t="s">
        <v>533</v>
      </c>
      <c r="H2167" s="177" t="s">
        <v>52</v>
      </c>
      <c r="I2167" s="179" t="s">
        <v>54</v>
      </c>
      <c r="J2167" s="59" t="s">
        <v>2661</v>
      </c>
      <c r="K2167" s="60" t="s">
        <v>2675</v>
      </c>
      <c r="L2167" s="174" t="s">
        <v>272</v>
      </c>
      <c r="M2167" s="2" t="s">
        <v>272</v>
      </c>
      <c r="N2167" s="175" t="s">
        <v>272</v>
      </c>
      <c r="O2167" s="24"/>
      <c r="P2167" s="2"/>
      <c r="Q2167" s="2"/>
      <c r="R2167" s="2"/>
      <c r="S2167" s="2"/>
      <c r="T2167" s="2"/>
      <c r="U2167" s="25"/>
      <c r="V2167" s="24"/>
      <c r="W2167" s="2"/>
      <c r="X2167" s="2"/>
      <c r="Y2167" s="2"/>
      <c r="Z2167" s="175"/>
      <c r="AA2167" s="24"/>
      <c r="AB2167" s="2"/>
      <c r="AC2167" s="25"/>
      <c r="AD2167" s="174"/>
      <c r="AE2167" s="25"/>
      <c r="AF2167" s="180">
        <v>0</v>
      </c>
    </row>
    <row r="2168" spans="1:32">
      <c r="A2168" s="134" t="str">
        <f t="shared" si="33"/>
        <v>ESst_03.2</v>
      </c>
      <c r="C2168" s="177" t="s">
        <v>18</v>
      </c>
      <c r="D2168" s="178" t="s">
        <v>3</v>
      </c>
      <c r="E2168" s="178" t="s">
        <v>637</v>
      </c>
      <c r="F2168" s="178" t="s">
        <v>638</v>
      </c>
      <c r="G2168" s="178" t="s">
        <v>533</v>
      </c>
      <c r="H2168" s="177" t="s">
        <v>52</v>
      </c>
      <c r="I2168" s="179" t="s">
        <v>54</v>
      </c>
      <c r="J2168" s="59" t="s">
        <v>2634</v>
      </c>
      <c r="K2168" s="60" t="s">
        <v>2676</v>
      </c>
      <c r="L2168" s="174" t="s">
        <v>273</v>
      </c>
      <c r="M2168" s="2" t="s">
        <v>273</v>
      </c>
      <c r="N2168" s="175" t="s">
        <v>273</v>
      </c>
      <c r="O2168" s="24"/>
      <c r="P2168" s="2"/>
      <c r="Q2168" s="2"/>
      <c r="R2168" s="2"/>
      <c r="S2168" s="2"/>
      <c r="T2168" s="2"/>
      <c r="U2168" s="25"/>
      <c r="V2168" s="24"/>
      <c r="W2168" s="2"/>
      <c r="X2168" s="2"/>
      <c r="Y2168" s="2"/>
      <c r="Z2168" s="175"/>
      <c r="AA2168" s="24"/>
      <c r="AB2168" s="2"/>
      <c r="AC2168" s="25"/>
      <c r="AD2168" s="174"/>
      <c r="AE2168" s="25"/>
      <c r="AF2168" s="180">
        <v>100</v>
      </c>
    </row>
    <row r="2169" spans="1:32">
      <c r="A2169" s="134" t="str">
        <f t="shared" si="33"/>
        <v>ESst_03.3</v>
      </c>
      <c r="C2169" s="177" t="s">
        <v>18</v>
      </c>
      <c r="D2169" s="178" t="s">
        <v>3</v>
      </c>
      <c r="E2169" s="178" t="s">
        <v>639</v>
      </c>
      <c r="F2169" s="178" t="s">
        <v>640</v>
      </c>
      <c r="G2169" s="178" t="s">
        <v>533</v>
      </c>
      <c r="H2169" s="177" t="s">
        <v>52</v>
      </c>
      <c r="I2169" s="179" t="s">
        <v>54</v>
      </c>
      <c r="J2169" s="59" t="s">
        <v>2663</v>
      </c>
      <c r="K2169" s="60" t="s">
        <v>2677</v>
      </c>
      <c r="L2169" s="174" t="s">
        <v>1128</v>
      </c>
      <c r="M2169" s="2" t="s">
        <v>272</v>
      </c>
      <c r="N2169" s="175" t="s">
        <v>273</v>
      </c>
      <c r="O2169" s="24"/>
      <c r="P2169" s="2"/>
      <c r="Q2169" s="2"/>
      <c r="R2169" s="2"/>
      <c r="S2169" s="2"/>
      <c r="T2169" s="2"/>
      <c r="U2169" s="25"/>
      <c r="V2169" s="24"/>
      <c r="W2169" s="2"/>
      <c r="X2169" s="2"/>
      <c r="Y2169" s="2"/>
      <c r="Z2169" s="175"/>
      <c r="AA2169" s="24"/>
      <c r="AB2169" s="2"/>
      <c r="AC2169" s="25"/>
      <c r="AD2169" s="174"/>
      <c r="AE2169" s="25"/>
      <c r="AF2169" s="180">
        <v>0</v>
      </c>
    </row>
    <row r="2170" spans="1:32">
      <c r="A2170" s="134" t="str">
        <f t="shared" si="33"/>
        <v>ESst_03.3</v>
      </c>
      <c r="C2170" s="177" t="s">
        <v>18</v>
      </c>
      <c r="D2170" s="178" t="s">
        <v>3</v>
      </c>
      <c r="E2170" s="178" t="s">
        <v>639</v>
      </c>
      <c r="F2170" s="178" t="s">
        <v>640</v>
      </c>
      <c r="G2170" s="178" t="s">
        <v>533</v>
      </c>
      <c r="H2170" s="177" t="s">
        <v>52</v>
      </c>
      <c r="I2170" s="179" t="s">
        <v>54</v>
      </c>
      <c r="J2170" s="59" t="s">
        <v>2661</v>
      </c>
      <c r="K2170" s="60" t="s">
        <v>2678</v>
      </c>
      <c r="L2170" s="174" t="s">
        <v>1128</v>
      </c>
      <c r="M2170" s="2" t="s">
        <v>1128</v>
      </c>
      <c r="N2170" s="175" t="s">
        <v>272</v>
      </c>
      <c r="O2170" s="24"/>
      <c r="P2170" s="2"/>
      <c r="Q2170" s="2"/>
      <c r="R2170" s="2"/>
      <c r="S2170" s="2"/>
      <c r="T2170" s="2"/>
      <c r="U2170" s="25"/>
      <c r="V2170" s="24"/>
      <c r="W2170" s="2"/>
      <c r="X2170" s="2"/>
      <c r="Y2170" s="2"/>
      <c r="Z2170" s="175"/>
      <c r="AA2170" s="24"/>
      <c r="AB2170" s="2"/>
      <c r="AC2170" s="25"/>
      <c r="AD2170" s="174"/>
      <c r="AE2170" s="25"/>
      <c r="AF2170" s="180">
        <v>100</v>
      </c>
    </row>
    <row r="2171" spans="1:32">
      <c r="A2171" s="134" t="str">
        <f t="shared" si="33"/>
        <v>ESst_03.3</v>
      </c>
      <c r="C2171" s="177" t="s">
        <v>18</v>
      </c>
      <c r="D2171" s="178" t="s">
        <v>3</v>
      </c>
      <c r="E2171" s="178" t="s">
        <v>639</v>
      </c>
      <c r="F2171" s="178" t="s">
        <v>640</v>
      </c>
      <c r="G2171" s="178" t="s">
        <v>533</v>
      </c>
      <c r="H2171" s="177" t="s">
        <v>52</v>
      </c>
      <c r="I2171" s="179" t="s">
        <v>54</v>
      </c>
      <c r="J2171" s="59" t="s">
        <v>2636</v>
      </c>
      <c r="K2171" s="60" t="s">
        <v>2679</v>
      </c>
      <c r="L2171" s="174" t="s">
        <v>1128</v>
      </c>
      <c r="M2171" s="2" t="s">
        <v>272</v>
      </c>
      <c r="N2171" s="175" t="s">
        <v>272</v>
      </c>
      <c r="O2171" s="24"/>
      <c r="P2171" s="2"/>
      <c r="Q2171" s="2"/>
      <c r="R2171" s="2"/>
      <c r="S2171" s="2"/>
      <c r="T2171" s="2"/>
      <c r="U2171" s="25"/>
      <c r="V2171" s="24"/>
      <c r="W2171" s="2"/>
      <c r="X2171" s="2"/>
      <c r="Y2171" s="2"/>
      <c r="Z2171" s="175"/>
      <c r="AA2171" s="24"/>
      <c r="AB2171" s="2"/>
      <c r="AC2171" s="25"/>
      <c r="AD2171" s="174"/>
      <c r="AE2171" s="25"/>
      <c r="AF2171" s="180">
        <v>100</v>
      </c>
    </row>
    <row r="2172" spans="1:32">
      <c r="A2172" s="134" t="str">
        <f t="shared" si="33"/>
        <v>ESst_03.3</v>
      </c>
      <c r="C2172" s="177" t="s">
        <v>18</v>
      </c>
      <c r="D2172" s="178" t="s">
        <v>3</v>
      </c>
      <c r="E2172" s="178" t="s">
        <v>639</v>
      </c>
      <c r="F2172" s="178" t="s">
        <v>640</v>
      </c>
      <c r="G2172" s="178" t="s">
        <v>533</v>
      </c>
      <c r="H2172" s="177" t="s">
        <v>52</v>
      </c>
      <c r="I2172" s="179" t="s">
        <v>54</v>
      </c>
      <c r="J2172" s="59" t="s">
        <v>2634</v>
      </c>
      <c r="K2172" s="60" t="s">
        <v>2680</v>
      </c>
      <c r="L2172" s="174" t="s">
        <v>1128</v>
      </c>
      <c r="M2172" s="2" t="s">
        <v>272</v>
      </c>
      <c r="N2172" s="175" t="s">
        <v>272</v>
      </c>
      <c r="O2172" s="24"/>
      <c r="P2172" s="2"/>
      <c r="Q2172" s="2"/>
      <c r="R2172" s="2"/>
      <c r="S2172" s="2"/>
      <c r="T2172" s="2"/>
      <c r="U2172" s="25"/>
      <c r="V2172" s="24"/>
      <c r="W2172" s="2"/>
      <c r="X2172" s="2"/>
      <c r="Y2172" s="2"/>
      <c r="Z2172" s="175"/>
      <c r="AA2172" s="24"/>
      <c r="AB2172" s="2"/>
      <c r="AC2172" s="25"/>
      <c r="AD2172" s="174"/>
      <c r="AE2172" s="25"/>
      <c r="AF2172" s="180">
        <v>100</v>
      </c>
    </row>
    <row r="2173" spans="1:32">
      <c r="A2173" s="134" t="str">
        <f t="shared" si="33"/>
        <v>ESst_03.3</v>
      </c>
      <c r="C2173" s="177" t="s">
        <v>18</v>
      </c>
      <c r="D2173" s="178" t="s">
        <v>3</v>
      </c>
      <c r="E2173" s="178" t="s">
        <v>639</v>
      </c>
      <c r="F2173" s="178" t="s">
        <v>640</v>
      </c>
      <c r="G2173" s="178" t="s">
        <v>533</v>
      </c>
      <c r="H2173" s="177" t="s">
        <v>52</v>
      </c>
      <c r="I2173" s="179" t="s">
        <v>54</v>
      </c>
      <c r="J2173" s="59" t="s">
        <v>2638</v>
      </c>
      <c r="K2173" s="60" t="s">
        <v>2681</v>
      </c>
      <c r="L2173" s="174" t="s">
        <v>1128</v>
      </c>
      <c r="M2173" s="2" t="s">
        <v>1128</v>
      </c>
      <c r="N2173" s="175" t="s">
        <v>272</v>
      </c>
      <c r="O2173" s="24"/>
      <c r="P2173" s="2"/>
      <c r="Q2173" s="2"/>
      <c r="R2173" s="2"/>
      <c r="S2173" s="2"/>
      <c r="T2173" s="2"/>
      <c r="U2173" s="25"/>
      <c r="V2173" s="24"/>
      <c r="W2173" s="2"/>
      <c r="X2173" s="2"/>
      <c r="Y2173" s="2"/>
      <c r="Z2173" s="175"/>
      <c r="AA2173" s="24"/>
      <c r="AB2173" s="2"/>
      <c r="AC2173" s="25"/>
      <c r="AD2173" s="174"/>
      <c r="AE2173" s="25"/>
      <c r="AF2173" s="180">
        <v>100</v>
      </c>
    </row>
    <row r="2174" spans="1:32">
      <c r="A2174" s="134" t="str">
        <f t="shared" si="33"/>
        <v>ESst_03.4</v>
      </c>
      <c r="C2174" s="177" t="s">
        <v>18</v>
      </c>
      <c r="D2174" s="178" t="s">
        <v>3</v>
      </c>
      <c r="E2174" s="178" t="s">
        <v>641</v>
      </c>
      <c r="F2174" s="178" t="s">
        <v>642</v>
      </c>
      <c r="G2174" s="178" t="s">
        <v>533</v>
      </c>
      <c r="H2174" s="177" t="s">
        <v>52</v>
      </c>
      <c r="I2174" s="179" t="s">
        <v>54</v>
      </c>
      <c r="J2174" s="59" t="s">
        <v>2663</v>
      </c>
      <c r="K2174" s="60" t="s">
        <v>2682</v>
      </c>
      <c r="L2174" s="174" t="s">
        <v>1128</v>
      </c>
      <c r="M2174" s="2" t="s">
        <v>272</v>
      </c>
      <c r="N2174" s="175" t="s">
        <v>272</v>
      </c>
      <c r="O2174" s="24"/>
      <c r="P2174" s="2"/>
      <c r="Q2174" s="2"/>
      <c r="R2174" s="2"/>
      <c r="S2174" s="2"/>
      <c r="T2174" s="2"/>
      <c r="U2174" s="25"/>
      <c r="V2174" s="24"/>
      <c r="W2174" s="2"/>
      <c r="X2174" s="2"/>
      <c r="Y2174" s="2"/>
      <c r="Z2174" s="175"/>
      <c r="AA2174" s="24"/>
      <c r="AB2174" s="2"/>
      <c r="AC2174" s="25"/>
      <c r="AD2174" s="174"/>
      <c r="AE2174" s="25"/>
      <c r="AF2174" s="180">
        <v>100</v>
      </c>
    </row>
    <row r="2175" spans="1:32">
      <c r="A2175" s="134" t="str">
        <f t="shared" si="33"/>
        <v>ESst_03.4</v>
      </c>
      <c r="C2175" s="177" t="s">
        <v>18</v>
      </c>
      <c r="D2175" s="178" t="s">
        <v>3</v>
      </c>
      <c r="E2175" s="178" t="s">
        <v>641</v>
      </c>
      <c r="F2175" s="178" t="s">
        <v>642</v>
      </c>
      <c r="G2175" s="178" t="s">
        <v>533</v>
      </c>
      <c r="H2175" s="177" t="s">
        <v>52</v>
      </c>
      <c r="I2175" s="179" t="s">
        <v>54</v>
      </c>
      <c r="J2175" s="59" t="s">
        <v>2638</v>
      </c>
      <c r="K2175" s="60" t="s">
        <v>2683</v>
      </c>
      <c r="L2175" s="174" t="s">
        <v>272</v>
      </c>
      <c r="M2175" s="2" t="s">
        <v>272</v>
      </c>
      <c r="N2175" s="175" t="s">
        <v>272</v>
      </c>
      <c r="O2175" s="24"/>
      <c r="P2175" s="2"/>
      <c r="Q2175" s="2"/>
      <c r="R2175" s="2"/>
      <c r="S2175" s="2"/>
      <c r="T2175" s="2"/>
      <c r="U2175" s="25"/>
      <c r="V2175" s="24"/>
      <c r="W2175" s="2"/>
      <c r="X2175" s="2"/>
      <c r="Y2175" s="2"/>
      <c r="Z2175" s="175"/>
      <c r="AA2175" s="24"/>
      <c r="AB2175" s="2"/>
      <c r="AC2175" s="25"/>
      <c r="AD2175" s="174"/>
      <c r="AE2175" s="25"/>
      <c r="AF2175" s="180">
        <v>100</v>
      </c>
    </row>
    <row r="2176" spans="1:32">
      <c r="A2176" s="134" t="str">
        <f t="shared" si="33"/>
        <v>ESst_03.4</v>
      </c>
      <c r="C2176" s="177" t="s">
        <v>18</v>
      </c>
      <c r="D2176" s="178" t="s">
        <v>3</v>
      </c>
      <c r="E2176" s="178" t="s">
        <v>641</v>
      </c>
      <c r="F2176" s="178" t="s">
        <v>642</v>
      </c>
      <c r="G2176" s="178" t="s">
        <v>533</v>
      </c>
      <c r="H2176" s="177" t="s">
        <v>52</v>
      </c>
      <c r="I2176" s="179" t="s">
        <v>54</v>
      </c>
      <c r="J2176" s="59" t="s">
        <v>2684</v>
      </c>
      <c r="K2176" s="60" t="s">
        <v>2685</v>
      </c>
      <c r="L2176" s="174" t="s">
        <v>1128</v>
      </c>
      <c r="M2176" s="2" t="s">
        <v>272</v>
      </c>
      <c r="N2176" s="175" t="s">
        <v>272</v>
      </c>
      <c r="O2176" s="24"/>
      <c r="P2176" s="2"/>
      <c r="Q2176" s="2"/>
      <c r="R2176" s="2"/>
      <c r="S2176" s="2"/>
      <c r="T2176" s="2"/>
      <c r="U2176" s="25"/>
      <c r="V2176" s="24"/>
      <c r="W2176" s="2"/>
      <c r="X2176" s="2"/>
      <c r="Y2176" s="2"/>
      <c r="Z2176" s="175"/>
      <c r="AA2176" s="24"/>
      <c r="AB2176" s="2"/>
      <c r="AC2176" s="25"/>
      <c r="AD2176" s="174"/>
      <c r="AE2176" s="25"/>
      <c r="AF2176" s="180">
        <v>100</v>
      </c>
    </row>
    <row r="2177" spans="1:32">
      <c r="A2177" s="134" t="str">
        <f t="shared" si="33"/>
        <v>ESst_03.4</v>
      </c>
      <c r="C2177" s="177" t="s">
        <v>18</v>
      </c>
      <c r="D2177" s="178" t="s">
        <v>3</v>
      </c>
      <c r="E2177" s="178" t="s">
        <v>641</v>
      </c>
      <c r="F2177" s="178" t="s">
        <v>642</v>
      </c>
      <c r="G2177" s="178" t="s">
        <v>533</v>
      </c>
      <c r="H2177" s="177" t="s">
        <v>52</v>
      </c>
      <c r="I2177" s="179" t="s">
        <v>54</v>
      </c>
      <c r="J2177" s="59" t="s">
        <v>2661</v>
      </c>
      <c r="K2177" s="60" t="s">
        <v>2686</v>
      </c>
      <c r="L2177" s="174" t="s">
        <v>1128</v>
      </c>
      <c r="M2177" s="2" t="s">
        <v>272</v>
      </c>
      <c r="N2177" s="175" t="s">
        <v>272</v>
      </c>
      <c r="O2177" s="24"/>
      <c r="P2177" s="2"/>
      <c r="Q2177" s="2"/>
      <c r="R2177" s="2"/>
      <c r="S2177" s="2"/>
      <c r="T2177" s="2"/>
      <c r="U2177" s="25"/>
      <c r="V2177" s="24"/>
      <c r="W2177" s="2"/>
      <c r="X2177" s="2"/>
      <c r="Y2177" s="2"/>
      <c r="Z2177" s="175"/>
      <c r="AA2177" s="24"/>
      <c r="AB2177" s="2"/>
      <c r="AC2177" s="25"/>
      <c r="AD2177" s="174"/>
      <c r="AE2177" s="25"/>
      <c r="AF2177" s="180">
        <v>100</v>
      </c>
    </row>
    <row r="2178" spans="1:32">
      <c r="A2178" s="134" t="str">
        <f t="shared" si="33"/>
        <v>ESst_03.4</v>
      </c>
      <c r="C2178" s="177" t="s">
        <v>18</v>
      </c>
      <c r="D2178" s="178" t="s">
        <v>3</v>
      </c>
      <c r="E2178" s="178" t="s">
        <v>641</v>
      </c>
      <c r="F2178" s="178" t="s">
        <v>642</v>
      </c>
      <c r="G2178" s="178" t="s">
        <v>533</v>
      </c>
      <c r="H2178" s="177" t="s">
        <v>52</v>
      </c>
      <c r="I2178" s="179" t="s">
        <v>54</v>
      </c>
      <c r="J2178" s="59" t="s">
        <v>2634</v>
      </c>
      <c r="K2178" s="60" t="s">
        <v>2687</v>
      </c>
      <c r="L2178" s="174" t="s">
        <v>272</v>
      </c>
      <c r="M2178" s="2" t="s">
        <v>272</v>
      </c>
      <c r="N2178" s="175" t="s">
        <v>272</v>
      </c>
      <c r="O2178" s="24"/>
      <c r="P2178" s="2"/>
      <c r="Q2178" s="2"/>
      <c r="R2178" s="2"/>
      <c r="S2178" s="2"/>
      <c r="T2178" s="2"/>
      <c r="U2178" s="25"/>
      <c r="V2178" s="24"/>
      <c r="W2178" s="2"/>
      <c r="X2178" s="2"/>
      <c r="Y2178" s="2"/>
      <c r="Z2178" s="175"/>
      <c r="AA2178" s="24"/>
      <c r="AB2178" s="2"/>
      <c r="AC2178" s="25"/>
      <c r="AD2178" s="174"/>
      <c r="AE2178" s="25"/>
      <c r="AF2178" s="180">
        <v>100</v>
      </c>
    </row>
    <row r="2179" spans="1:32">
      <c r="A2179" s="134" t="str">
        <f t="shared" si="33"/>
        <v>FIbu_01.1</v>
      </c>
      <c r="C2179" s="177" t="s">
        <v>19</v>
      </c>
      <c r="D2179" s="178" t="s">
        <v>1</v>
      </c>
      <c r="E2179" s="178" t="s">
        <v>531</v>
      </c>
      <c r="F2179" s="178" t="s">
        <v>532</v>
      </c>
      <c r="G2179" s="178" t="s">
        <v>533</v>
      </c>
      <c r="H2179" s="177" t="s">
        <v>52</v>
      </c>
      <c r="I2179" s="179" t="s">
        <v>643</v>
      </c>
      <c r="J2179" s="59" t="s">
        <v>354</v>
      </c>
      <c r="K2179" s="60" t="s">
        <v>2688</v>
      </c>
      <c r="L2179" s="174" t="s">
        <v>272</v>
      </c>
      <c r="M2179" s="2" t="s">
        <v>272</v>
      </c>
      <c r="N2179" s="175" t="s">
        <v>272</v>
      </c>
      <c r="O2179" s="24"/>
      <c r="P2179" s="2"/>
      <c r="Q2179" s="2"/>
      <c r="R2179" s="2"/>
      <c r="S2179" s="2"/>
      <c r="T2179" s="2"/>
      <c r="U2179" s="25"/>
      <c r="V2179" s="24"/>
      <c r="W2179" s="2"/>
      <c r="X2179" s="2"/>
      <c r="Y2179" s="2"/>
      <c r="Z2179" s="175"/>
      <c r="AA2179" s="24"/>
      <c r="AB2179" s="2"/>
      <c r="AC2179" s="25"/>
      <c r="AD2179" s="174"/>
      <c r="AE2179" s="25"/>
      <c r="AF2179" s="180">
        <v>100</v>
      </c>
    </row>
    <row r="2180" spans="1:32">
      <c r="A2180" s="134" t="str">
        <f t="shared" si="33"/>
        <v>FIbu_01.1</v>
      </c>
      <c r="C2180" s="177" t="s">
        <v>19</v>
      </c>
      <c r="D2180" s="178" t="s">
        <v>1</v>
      </c>
      <c r="E2180" s="178" t="s">
        <v>531</v>
      </c>
      <c r="F2180" s="178" t="s">
        <v>532</v>
      </c>
      <c r="G2180" s="178" t="s">
        <v>533</v>
      </c>
      <c r="H2180" s="177" t="s">
        <v>52</v>
      </c>
      <c r="I2180" s="179" t="s">
        <v>643</v>
      </c>
      <c r="J2180" s="59" t="s">
        <v>2689</v>
      </c>
      <c r="K2180" s="60" t="s">
        <v>57</v>
      </c>
      <c r="L2180" s="174" t="s">
        <v>272</v>
      </c>
      <c r="M2180" s="2" t="s">
        <v>272</v>
      </c>
      <c r="N2180" s="175" t="s">
        <v>272</v>
      </c>
      <c r="O2180" s="24"/>
      <c r="P2180" s="2"/>
      <c r="Q2180" s="2"/>
      <c r="R2180" s="2"/>
      <c r="S2180" s="2"/>
      <c r="T2180" s="2"/>
      <c r="U2180" s="25"/>
      <c r="V2180" s="24"/>
      <c r="W2180" s="2"/>
      <c r="X2180" s="2"/>
      <c r="Y2180" s="2"/>
      <c r="Z2180" s="175"/>
      <c r="AA2180" s="24"/>
      <c r="AB2180" s="2"/>
      <c r="AC2180" s="25"/>
      <c r="AD2180" s="174"/>
      <c r="AE2180" s="25"/>
      <c r="AF2180" s="180">
        <v>100</v>
      </c>
    </row>
    <row r="2181" spans="1:32">
      <c r="A2181" s="134" t="str">
        <f t="shared" si="33"/>
        <v>FIbu_01.1</v>
      </c>
      <c r="C2181" s="177" t="s">
        <v>19</v>
      </c>
      <c r="D2181" s="178" t="s">
        <v>1</v>
      </c>
      <c r="E2181" s="178" t="s">
        <v>531</v>
      </c>
      <c r="F2181" s="178" t="s">
        <v>532</v>
      </c>
      <c r="G2181" s="178" t="s">
        <v>533</v>
      </c>
      <c r="H2181" s="177" t="s">
        <v>52</v>
      </c>
      <c r="I2181" s="179" t="s">
        <v>643</v>
      </c>
      <c r="J2181" s="59" t="s">
        <v>350</v>
      </c>
      <c r="K2181" s="60" t="s">
        <v>2690</v>
      </c>
      <c r="L2181" s="174" t="s">
        <v>272</v>
      </c>
      <c r="M2181" s="2" t="s">
        <v>272</v>
      </c>
      <c r="N2181" s="175" t="s">
        <v>272</v>
      </c>
      <c r="O2181" s="24"/>
      <c r="P2181" s="2"/>
      <c r="Q2181" s="2"/>
      <c r="R2181" s="2"/>
      <c r="S2181" s="2"/>
      <c r="T2181" s="2"/>
      <c r="U2181" s="25"/>
      <c r="V2181" s="24"/>
      <c r="W2181" s="2"/>
      <c r="X2181" s="2"/>
      <c r="Y2181" s="2"/>
      <c r="Z2181" s="175"/>
      <c r="AA2181" s="24"/>
      <c r="AB2181" s="2"/>
      <c r="AC2181" s="25"/>
      <c r="AD2181" s="174"/>
      <c r="AE2181" s="25"/>
      <c r="AF2181" s="180">
        <v>100</v>
      </c>
    </row>
    <row r="2182" spans="1:32">
      <c r="A2182" s="134" t="str">
        <f t="shared" si="33"/>
        <v>FIbu_01.2</v>
      </c>
      <c r="C2182" s="177" t="s">
        <v>19</v>
      </c>
      <c r="D2182" s="178" t="s">
        <v>1</v>
      </c>
      <c r="E2182" s="178" t="s">
        <v>534</v>
      </c>
      <c r="F2182" s="178" t="s">
        <v>535</v>
      </c>
      <c r="G2182" s="178" t="s">
        <v>533</v>
      </c>
      <c r="H2182" s="177" t="s">
        <v>52</v>
      </c>
      <c r="I2182" s="179" t="s">
        <v>643</v>
      </c>
      <c r="J2182" s="59" t="s">
        <v>2691</v>
      </c>
      <c r="K2182" s="60" t="s">
        <v>2692</v>
      </c>
      <c r="L2182" s="174" t="s">
        <v>272</v>
      </c>
      <c r="M2182" s="2" t="s">
        <v>272</v>
      </c>
      <c r="N2182" s="175" t="s">
        <v>272</v>
      </c>
      <c r="O2182" s="24"/>
      <c r="P2182" s="2"/>
      <c r="Q2182" s="2"/>
      <c r="R2182" s="2"/>
      <c r="S2182" s="2"/>
      <c r="T2182" s="2"/>
      <c r="U2182" s="25"/>
      <c r="V2182" s="24"/>
      <c r="W2182" s="2"/>
      <c r="X2182" s="2"/>
      <c r="Y2182" s="2"/>
      <c r="Z2182" s="175"/>
      <c r="AA2182" s="24"/>
      <c r="AB2182" s="2"/>
      <c r="AC2182" s="25"/>
      <c r="AD2182" s="174"/>
      <c r="AE2182" s="25"/>
      <c r="AF2182" s="180">
        <v>100</v>
      </c>
    </row>
    <row r="2183" spans="1:32">
      <c r="A2183" s="134" t="str">
        <f t="shared" si="33"/>
        <v>FIbu_01.2</v>
      </c>
      <c r="C2183" s="177" t="s">
        <v>19</v>
      </c>
      <c r="D2183" s="178" t="s">
        <v>1</v>
      </c>
      <c r="E2183" s="178" t="s">
        <v>534</v>
      </c>
      <c r="F2183" s="178" t="s">
        <v>535</v>
      </c>
      <c r="G2183" s="178" t="s">
        <v>533</v>
      </c>
      <c r="H2183" s="177" t="s">
        <v>52</v>
      </c>
      <c r="I2183" s="179" t="s">
        <v>643</v>
      </c>
      <c r="J2183" s="59" t="s">
        <v>2693</v>
      </c>
      <c r="K2183" s="60" t="s">
        <v>2694</v>
      </c>
      <c r="L2183" s="174" t="s">
        <v>272</v>
      </c>
      <c r="M2183" s="2" t="s">
        <v>272</v>
      </c>
      <c r="N2183" s="175" t="s">
        <v>272</v>
      </c>
      <c r="O2183" s="24"/>
      <c r="P2183" s="2"/>
      <c r="Q2183" s="2"/>
      <c r="R2183" s="2"/>
      <c r="S2183" s="2"/>
      <c r="T2183" s="2"/>
      <c r="U2183" s="25"/>
      <c r="V2183" s="24"/>
      <c r="W2183" s="2"/>
      <c r="X2183" s="2"/>
      <c r="Y2183" s="2"/>
      <c r="Z2183" s="175"/>
      <c r="AA2183" s="24"/>
      <c r="AB2183" s="2"/>
      <c r="AC2183" s="25"/>
      <c r="AD2183" s="174"/>
      <c r="AE2183" s="25"/>
      <c r="AF2183" s="180">
        <v>100</v>
      </c>
    </row>
    <row r="2184" spans="1:32">
      <c r="A2184" s="134" t="str">
        <f t="shared" ref="A2184:A2247" si="34">C2184&amp;LOWER(LEFT(D2184,2))&amp;"_"&amp;IF(LEN(TRIM(LEFT(E2184,FIND(" ",E2184))))=3,"0"&amp;TRIM(LEFT(E2184,FIND(" ",E2184))),TRIM(LEFT(E2184,FIND(" ",E2184))))</f>
        <v>FIbu_01.2</v>
      </c>
      <c r="C2184" s="177" t="s">
        <v>19</v>
      </c>
      <c r="D2184" s="178" t="s">
        <v>1</v>
      </c>
      <c r="E2184" s="178" t="s">
        <v>534</v>
      </c>
      <c r="F2184" s="178" t="s">
        <v>535</v>
      </c>
      <c r="G2184" s="178" t="s">
        <v>533</v>
      </c>
      <c r="H2184" s="177" t="s">
        <v>52</v>
      </c>
      <c r="I2184" s="179" t="s">
        <v>643</v>
      </c>
      <c r="J2184" s="59" t="s">
        <v>354</v>
      </c>
      <c r="K2184" s="60" t="s">
        <v>2695</v>
      </c>
      <c r="L2184" s="174" t="s">
        <v>272</v>
      </c>
      <c r="M2184" s="2" t="s">
        <v>272</v>
      </c>
      <c r="N2184" s="175" t="s">
        <v>272</v>
      </c>
      <c r="O2184" s="24"/>
      <c r="P2184" s="2"/>
      <c r="Q2184" s="2"/>
      <c r="R2184" s="2"/>
      <c r="S2184" s="2"/>
      <c r="T2184" s="2"/>
      <c r="U2184" s="25"/>
      <c r="V2184" s="24"/>
      <c r="W2184" s="2"/>
      <c r="X2184" s="2"/>
      <c r="Y2184" s="2"/>
      <c r="Z2184" s="175"/>
      <c r="AA2184" s="24"/>
      <c r="AB2184" s="2"/>
      <c r="AC2184" s="25"/>
      <c r="AD2184" s="174"/>
      <c r="AE2184" s="25"/>
      <c r="AF2184" s="180">
        <v>100</v>
      </c>
    </row>
    <row r="2185" spans="1:32">
      <c r="A2185" s="134" t="str">
        <f t="shared" si="34"/>
        <v>FIbu_01.3</v>
      </c>
      <c r="C2185" s="177" t="s">
        <v>19</v>
      </c>
      <c r="D2185" s="178" t="s">
        <v>1</v>
      </c>
      <c r="E2185" s="178" t="s">
        <v>536</v>
      </c>
      <c r="F2185" s="178" t="s">
        <v>537</v>
      </c>
      <c r="G2185" s="178" t="s">
        <v>533</v>
      </c>
      <c r="H2185" s="177" t="s">
        <v>52</v>
      </c>
      <c r="I2185" s="179" t="s">
        <v>643</v>
      </c>
      <c r="J2185" s="59" t="s">
        <v>354</v>
      </c>
      <c r="K2185" s="60" t="s">
        <v>2696</v>
      </c>
      <c r="L2185" s="174" t="s">
        <v>272</v>
      </c>
      <c r="M2185" s="2" t="s">
        <v>272</v>
      </c>
      <c r="N2185" s="175" t="s">
        <v>272</v>
      </c>
      <c r="O2185" s="24"/>
      <c r="P2185" s="2"/>
      <c r="Q2185" s="2"/>
      <c r="R2185" s="2"/>
      <c r="S2185" s="2"/>
      <c r="T2185" s="2"/>
      <c r="U2185" s="25"/>
      <c r="V2185" s="24"/>
      <c r="W2185" s="2"/>
      <c r="X2185" s="2"/>
      <c r="Y2185" s="2"/>
      <c r="Z2185" s="175"/>
      <c r="AA2185" s="24"/>
      <c r="AB2185" s="2"/>
      <c r="AC2185" s="25"/>
      <c r="AD2185" s="174"/>
      <c r="AE2185" s="25"/>
      <c r="AF2185" s="180">
        <v>100</v>
      </c>
    </row>
    <row r="2186" spans="1:32">
      <c r="A2186" s="134" t="str">
        <f t="shared" si="34"/>
        <v>FIbu_01.3</v>
      </c>
      <c r="C2186" s="177" t="s">
        <v>19</v>
      </c>
      <c r="D2186" s="178" t="s">
        <v>1</v>
      </c>
      <c r="E2186" s="178" t="s">
        <v>536</v>
      </c>
      <c r="F2186" s="178" t="s">
        <v>537</v>
      </c>
      <c r="G2186" s="178" t="s">
        <v>533</v>
      </c>
      <c r="H2186" s="177" t="s">
        <v>52</v>
      </c>
      <c r="I2186" s="179" t="s">
        <v>643</v>
      </c>
      <c r="J2186" s="59" t="s">
        <v>2689</v>
      </c>
      <c r="K2186" s="60" t="s">
        <v>2697</v>
      </c>
      <c r="L2186" s="174" t="s">
        <v>272</v>
      </c>
      <c r="M2186" s="2" t="s">
        <v>272</v>
      </c>
      <c r="N2186" s="175" t="s">
        <v>272</v>
      </c>
      <c r="O2186" s="24"/>
      <c r="P2186" s="2"/>
      <c r="Q2186" s="2"/>
      <c r="R2186" s="2"/>
      <c r="S2186" s="2"/>
      <c r="T2186" s="2"/>
      <c r="U2186" s="25"/>
      <c r="V2186" s="24"/>
      <c r="W2186" s="2"/>
      <c r="X2186" s="2"/>
      <c r="Y2186" s="2"/>
      <c r="Z2186" s="175"/>
      <c r="AA2186" s="24"/>
      <c r="AB2186" s="2"/>
      <c r="AC2186" s="25"/>
      <c r="AD2186" s="174"/>
      <c r="AE2186" s="25"/>
      <c r="AF2186" s="180">
        <v>100</v>
      </c>
    </row>
    <row r="2187" spans="1:32">
      <c r="A2187" s="134" t="str">
        <f t="shared" si="34"/>
        <v>FIbu_02.1</v>
      </c>
      <c r="C2187" s="177" t="s">
        <v>19</v>
      </c>
      <c r="D2187" s="178" t="s">
        <v>1</v>
      </c>
      <c r="E2187" s="178" t="s">
        <v>538</v>
      </c>
      <c r="F2187" s="178" t="s">
        <v>539</v>
      </c>
      <c r="G2187" s="178" t="s">
        <v>540</v>
      </c>
      <c r="H2187" s="177" t="s">
        <v>52</v>
      </c>
      <c r="I2187" s="179" t="s">
        <v>643</v>
      </c>
      <c r="J2187" s="59" t="s">
        <v>2698</v>
      </c>
      <c r="K2187" s="60" t="s">
        <v>2699</v>
      </c>
      <c r="L2187" s="174" t="s">
        <v>272</v>
      </c>
      <c r="M2187" s="2" t="s">
        <v>272</v>
      </c>
      <c r="N2187" s="175" t="s">
        <v>272</v>
      </c>
      <c r="O2187" s="24" t="s">
        <v>272</v>
      </c>
      <c r="P2187" s="2" t="s">
        <v>672</v>
      </c>
      <c r="Q2187" s="2" t="s">
        <v>672</v>
      </c>
      <c r="R2187" s="2" t="s">
        <v>272</v>
      </c>
      <c r="S2187" s="2" t="s">
        <v>272</v>
      </c>
      <c r="T2187" s="2" t="s">
        <v>672</v>
      </c>
      <c r="U2187" s="25" t="s">
        <v>273</v>
      </c>
      <c r="V2187" s="24" t="s">
        <v>273</v>
      </c>
      <c r="W2187" s="2" t="s">
        <v>272</v>
      </c>
      <c r="X2187" s="2" t="s">
        <v>272</v>
      </c>
      <c r="Y2187" s="2" t="s">
        <v>672</v>
      </c>
      <c r="Z2187" s="175" t="s">
        <v>272</v>
      </c>
      <c r="AA2187" s="24" t="s">
        <v>273</v>
      </c>
      <c r="AB2187" s="2" t="s">
        <v>273</v>
      </c>
      <c r="AC2187" s="25" t="s">
        <v>273</v>
      </c>
      <c r="AD2187" s="174" t="s">
        <v>272</v>
      </c>
      <c r="AE2187" s="25" t="s">
        <v>272</v>
      </c>
      <c r="AF2187" s="180">
        <v>100</v>
      </c>
    </row>
    <row r="2188" spans="1:32">
      <c r="A2188" s="134" t="str">
        <f t="shared" si="34"/>
        <v>FIbu_02.1</v>
      </c>
      <c r="C2188" s="177" t="s">
        <v>19</v>
      </c>
      <c r="D2188" s="178" t="s">
        <v>1</v>
      </c>
      <c r="E2188" s="178" t="s">
        <v>538</v>
      </c>
      <c r="F2188" s="178" t="s">
        <v>539</v>
      </c>
      <c r="G2188" s="178" t="s">
        <v>540</v>
      </c>
      <c r="H2188" s="177" t="s">
        <v>52</v>
      </c>
      <c r="I2188" s="179" t="s">
        <v>643</v>
      </c>
      <c r="J2188" s="59" t="s">
        <v>2698</v>
      </c>
      <c r="K2188" s="60" t="s">
        <v>58</v>
      </c>
      <c r="L2188" s="174" t="s">
        <v>272</v>
      </c>
      <c r="M2188" s="2" t="s">
        <v>272</v>
      </c>
      <c r="N2188" s="175" t="s">
        <v>272</v>
      </c>
      <c r="O2188" s="24" t="s">
        <v>272</v>
      </c>
      <c r="P2188" s="2" t="s">
        <v>672</v>
      </c>
      <c r="Q2188" s="2" t="s">
        <v>672</v>
      </c>
      <c r="R2188" s="2" t="s">
        <v>272</v>
      </c>
      <c r="S2188" s="2" t="s">
        <v>272</v>
      </c>
      <c r="T2188" s="2" t="s">
        <v>672</v>
      </c>
      <c r="U2188" s="25" t="s">
        <v>273</v>
      </c>
      <c r="V2188" s="24" t="s">
        <v>273</v>
      </c>
      <c r="W2188" s="2" t="s">
        <v>272</v>
      </c>
      <c r="X2188" s="2" t="s">
        <v>272</v>
      </c>
      <c r="Y2188" s="2" t="s">
        <v>672</v>
      </c>
      <c r="Z2188" s="175" t="s">
        <v>272</v>
      </c>
      <c r="AA2188" s="24" t="s">
        <v>273</v>
      </c>
      <c r="AB2188" s="2" t="s">
        <v>273</v>
      </c>
      <c r="AC2188" s="25" t="s">
        <v>273</v>
      </c>
      <c r="AD2188" s="174" t="s">
        <v>272</v>
      </c>
      <c r="AE2188" s="25" t="s">
        <v>272</v>
      </c>
      <c r="AF2188" s="180">
        <v>100</v>
      </c>
    </row>
    <row r="2189" spans="1:32">
      <c r="A2189" s="134" t="str">
        <f t="shared" si="34"/>
        <v>FIbu_02.1</v>
      </c>
      <c r="C2189" s="177" t="s">
        <v>19</v>
      </c>
      <c r="D2189" s="178" t="s">
        <v>1</v>
      </c>
      <c r="E2189" s="178" t="s">
        <v>538</v>
      </c>
      <c r="F2189" s="178" t="s">
        <v>539</v>
      </c>
      <c r="G2189" s="178" t="s">
        <v>540</v>
      </c>
      <c r="H2189" s="177" t="s">
        <v>52</v>
      </c>
      <c r="I2189" s="179" t="s">
        <v>643</v>
      </c>
      <c r="J2189" s="59" t="s">
        <v>2700</v>
      </c>
      <c r="K2189" s="60" t="s">
        <v>2701</v>
      </c>
      <c r="L2189" s="174" t="s">
        <v>272</v>
      </c>
      <c r="M2189" s="2" t="s">
        <v>272</v>
      </c>
      <c r="N2189" s="175" t="s">
        <v>272</v>
      </c>
      <c r="O2189" s="24" t="s">
        <v>272</v>
      </c>
      <c r="P2189" s="2" t="s">
        <v>672</v>
      </c>
      <c r="Q2189" s="2" t="s">
        <v>672</v>
      </c>
      <c r="R2189" s="2" t="s">
        <v>272</v>
      </c>
      <c r="S2189" s="2" t="s">
        <v>272</v>
      </c>
      <c r="T2189" s="2" t="s">
        <v>672</v>
      </c>
      <c r="U2189" s="25" t="s">
        <v>273</v>
      </c>
      <c r="V2189" s="24" t="s">
        <v>273</v>
      </c>
      <c r="W2189" s="2" t="s">
        <v>273</v>
      </c>
      <c r="X2189" s="2" t="s">
        <v>273</v>
      </c>
      <c r="Y2189" s="2" t="s">
        <v>273</v>
      </c>
      <c r="Z2189" s="175" t="s">
        <v>273</v>
      </c>
      <c r="AA2189" s="24" t="s">
        <v>273</v>
      </c>
      <c r="AB2189" s="2" t="s">
        <v>273</v>
      </c>
      <c r="AC2189" s="25" t="s">
        <v>273</v>
      </c>
      <c r="AD2189" s="174" t="s">
        <v>273</v>
      </c>
      <c r="AE2189" s="25" t="s">
        <v>273</v>
      </c>
      <c r="AF2189" s="180">
        <v>100</v>
      </c>
    </row>
    <row r="2190" spans="1:32">
      <c r="A2190" s="134" t="str">
        <f t="shared" si="34"/>
        <v>FIbu_03.1</v>
      </c>
      <c r="C2190" s="177" t="s">
        <v>19</v>
      </c>
      <c r="D2190" s="178" t="s">
        <v>1</v>
      </c>
      <c r="E2190" s="178" t="s">
        <v>541</v>
      </c>
      <c r="F2190" s="178" t="s">
        <v>542</v>
      </c>
      <c r="G2190" s="178" t="s">
        <v>540</v>
      </c>
      <c r="H2190" s="177" t="s">
        <v>52</v>
      </c>
      <c r="I2190" s="179" t="s">
        <v>643</v>
      </c>
      <c r="J2190" s="59" t="s">
        <v>352</v>
      </c>
      <c r="K2190" s="60" t="s">
        <v>2702</v>
      </c>
      <c r="L2190" s="174" t="s">
        <v>272</v>
      </c>
      <c r="M2190" s="2" t="s">
        <v>272</v>
      </c>
      <c r="N2190" s="175" t="s">
        <v>272</v>
      </c>
      <c r="O2190" s="24" t="s">
        <v>272</v>
      </c>
      <c r="P2190" s="2" t="s">
        <v>272</v>
      </c>
      <c r="Q2190" s="2" t="s">
        <v>272</v>
      </c>
      <c r="R2190" s="2" t="s">
        <v>272</v>
      </c>
      <c r="S2190" s="2" t="s">
        <v>272</v>
      </c>
      <c r="T2190" s="2" t="s">
        <v>272</v>
      </c>
      <c r="U2190" s="25" t="s">
        <v>272</v>
      </c>
      <c r="V2190" s="24" t="s">
        <v>272</v>
      </c>
      <c r="W2190" s="2" t="s">
        <v>272</v>
      </c>
      <c r="X2190" s="2" t="s">
        <v>272</v>
      </c>
      <c r="Y2190" s="2" t="s">
        <v>272</v>
      </c>
      <c r="Z2190" s="175" t="s">
        <v>272</v>
      </c>
      <c r="AA2190" s="24" t="s">
        <v>273</v>
      </c>
      <c r="AB2190" s="2" t="s">
        <v>273</v>
      </c>
      <c r="AC2190" s="25" t="s">
        <v>273</v>
      </c>
      <c r="AD2190" s="174" t="s">
        <v>272</v>
      </c>
      <c r="AE2190" s="25" t="s">
        <v>272</v>
      </c>
      <c r="AF2190" s="180">
        <v>100</v>
      </c>
    </row>
    <row r="2191" spans="1:32">
      <c r="A2191" s="134" t="str">
        <f t="shared" si="34"/>
        <v>FIbu_03.1</v>
      </c>
      <c r="C2191" s="177" t="s">
        <v>19</v>
      </c>
      <c r="D2191" s="178" t="s">
        <v>1</v>
      </c>
      <c r="E2191" s="178" t="s">
        <v>541</v>
      </c>
      <c r="F2191" s="178" t="s">
        <v>542</v>
      </c>
      <c r="G2191" s="178" t="s">
        <v>540</v>
      </c>
      <c r="H2191" s="177" t="s">
        <v>52</v>
      </c>
      <c r="I2191" s="179" t="s">
        <v>643</v>
      </c>
      <c r="J2191" s="59" t="s">
        <v>2700</v>
      </c>
      <c r="K2191" s="60" t="s">
        <v>2703</v>
      </c>
      <c r="L2191" s="174" t="s">
        <v>272</v>
      </c>
      <c r="M2191" s="2" t="s">
        <v>272</v>
      </c>
      <c r="N2191" s="175" t="s">
        <v>272</v>
      </c>
      <c r="O2191" s="24" t="s">
        <v>272</v>
      </c>
      <c r="P2191" s="2" t="s">
        <v>272</v>
      </c>
      <c r="Q2191" s="2" t="s">
        <v>272</v>
      </c>
      <c r="R2191" s="2" t="s">
        <v>272</v>
      </c>
      <c r="S2191" s="2" t="s">
        <v>272</v>
      </c>
      <c r="T2191" s="2" t="s">
        <v>272</v>
      </c>
      <c r="U2191" s="25" t="s">
        <v>273</v>
      </c>
      <c r="V2191" s="24" t="s">
        <v>272</v>
      </c>
      <c r="W2191" s="2" t="s">
        <v>272</v>
      </c>
      <c r="X2191" s="2" t="s">
        <v>272</v>
      </c>
      <c r="Y2191" s="2" t="s">
        <v>272</v>
      </c>
      <c r="Z2191" s="175" t="s">
        <v>272</v>
      </c>
      <c r="AA2191" s="24" t="s">
        <v>273</v>
      </c>
      <c r="AB2191" s="2" t="s">
        <v>273</v>
      </c>
      <c r="AC2191" s="25" t="s">
        <v>273</v>
      </c>
      <c r="AD2191" s="174" t="s">
        <v>272</v>
      </c>
      <c r="AE2191" s="25" t="s">
        <v>272</v>
      </c>
      <c r="AF2191" s="180">
        <v>100</v>
      </c>
    </row>
    <row r="2192" spans="1:32">
      <c r="A2192" s="134" t="str">
        <f t="shared" si="34"/>
        <v>FIbu_04.1</v>
      </c>
      <c r="C2192" s="177" t="s">
        <v>19</v>
      </c>
      <c r="D2192" s="178" t="s">
        <v>1</v>
      </c>
      <c r="E2192" s="178" t="s">
        <v>543</v>
      </c>
      <c r="F2192" s="178" t="s">
        <v>544</v>
      </c>
      <c r="G2192" s="178" t="s">
        <v>540</v>
      </c>
      <c r="H2192" s="177" t="s">
        <v>52</v>
      </c>
      <c r="I2192" s="179" t="s">
        <v>643</v>
      </c>
      <c r="J2192" s="59" t="s">
        <v>47</v>
      </c>
      <c r="K2192" s="60" t="s">
        <v>47</v>
      </c>
      <c r="L2192" s="174" t="s">
        <v>272</v>
      </c>
      <c r="M2192" s="2" t="s">
        <v>272</v>
      </c>
      <c r="N2192" s="175" t="s">
        <v>272</v>
      </c>
      <c r="O2192" s="24" t="s">
        <v>272</v>
      </c>
      <c r="P2192" s="2" t="s">
        <v>272</v>
      </c>
      <c r="Q2192" s="2" t="s">
        <v>272</v>
      </c>
      <c r="R2192" s="2" t="s">
        <v>272</v>
      </c>
      <c r="S2192" s="2" t="s">
        <v>272</v>
      </c>
      <c r="T2192" s="2" t="s">
        <v>272</v>
      </c>
      <c r="U2192" s="25" t="s">
        <v>272</v>
      </c>
      <c r="V2192" s="24" t="s">
        <v>272</v>
      </c>
      <c r="W2192" s="2" t="s">
        <v>272</v>
      </c>
      <c r="X2192" s="2" t="s">
        <v>272</v>
      </c>
      <c r="Y2192" s="2" t="s">
        <v>272</v>
      </c>
      <c r="Z2192" s="175" t="s">
        <v>272</v>
      </c>
      <c r="AA2192" s="24" t="s">
        <v>272</v>
      </c>
      <c r="AB2192" s="2" t="s">
        <v>272</v>
      </c>
      <c r="AC2192" s="25" t="s">
        <v>272</v>
      </c>
      <c r="AD2192" s="174" t="s">
        <v>272</v>
      </c>
      <c r="AE2192" s="25" t="s">
        <v>272</v>
      </c>
      <c r="AF2192" s="180" t="s">
        <v>7</v>
      </c>
    </row>
    <row r="2193" spans="1:32">
      <c r="A2193" s="134" t="str">
        <f t="shared" si="34"/>
        <v>FIbu_04.2</v>
      </c>
      <c r="C2193" s="177" t="s">
        <v>19</v>
      </c>
      <c r="D2193" s="178" t="s">
        <v>1</v>
      </c>
      <c r="E2193" s="178" t="s">
        <v>545</v>
      </c>
      <c r="F2193" s="178" t="s">
        <v>546</v>
      </c>
      <c r="G2193" s="178" t="s">
        <v>540</v>
      </c>
      <c r="H2193" s="177" t="s">
        <v>52</v>
      </c>
      <c r="I2193" s="179" t="s">
        <v>643</v>
      </c>
      <c r="J2193" s="59" t="s">
        <v>2700</v>
      </c>
      <c r="K2193" s="60" t="s">
        <v>2704</v>
      </c>
      <c r="L2193" s="174" t="s">
        <v>272</v>
      </c>
      <c r="M2193" s="2" t="s">
        <v>272</v>
      </c>
      <c r="N2193" s="175" t="s">
        <v>272</v>
      </c>
      <c r="O2193" s="24" t="s">
        <v>272</v>
      </c>
      <c r="P2193" s="2" t="s">
        <v>272</v>
      </c>
      <c r="Q2193" s="2" t="s">
        <v>272</v>
      </c>
      <c r="R2193" s="2" t="s">
        <v>272</v>
      </c>
      <c r="S2193" s="2" t="s">
        <v>272</v>
      </c>
      <c r="T2193" s="2" t="s">
        <v>272</v>
      </c>
      <c r="U2193" s="25" t="s">
        <v>273</v>
      </c>
      <c r="V2193" s="24" t="s">
        <v>272</v>
      </c>
      <c r="W2193" s="2" t="s">
        <v>272</v>
      </c>
      <c r="X2193" s="2" t="s">
        <v>272</v>
      </c>
      <c r="Y2193" s="2" t="s">
        <v>272</v>
      </c>
      <c r="Z2193" s="175" t="s">
        <v>272</v>
      </c>
      <c r="AA2193" s="24" t="s">
        <v>273</v>
      </c>
      <c r="AB2193" s="2" t="s">
        <v>273</v>
      </c>
      <c r="AC2193" s="25" t="s">
        <v>273</v>
      </c>
      <c r="AD2193" s="174" t="s">
        <v>272</v>
      </c>
      <c r="AE2193" s="25" t="s">
        <v>272</v>
      </c>
      <c r="AF2193" s="180">
        <v>100</v>
      </c>
    </row>
    <row r="2194" spans="1:32">
      <c r="A2194" s="134" t="str">
        <f t="shared" si="34"/>
        <v>FIbu_04.2</v>
      </c>
      <c r="C2194" s="177" t="s">
        <v>19</v>
      </c>
      <c r="D2194" s="178" t="s">
        <v>1</v>
      </c>
      <c r="E2194" s="178" t="s">
        <v>545</v>
      </c>
      <c r="F2194" s="178" t="s">
        <v>546</v>
      </c>
      <c r="G2194" s="178" t="s">
        <v>540</v>
      </c>
      <c r="H2194" s="177" t="s">
        <v>52</v>
      </c>
      <c r="I2194" s="179" t="s">
        <v>643</v>
      </c>
      <c r="J2194" s="59" t="s">
        <v>2698</v>
      </c>
      <c r="K2194" s="60" t="s">
        <v>2705</v>
      </c>
      <c r="L2194" s="174" t="s">
        <v>272</v>
      </c>
      <c r="M2194" s="2" t="s">
        <v>272</v>
      </c>
      <c r="N2194" s="175" t="s">
        <v>272</v>
      </c>
      <c r="O2194" s="24" t="s">
        <v>272</v>
      </c>
      <c r="P2194" s="2" t="s">
        <v>272</v>
      </c>
      <c r="Q2194" s="2" t="s">
        <v>272</v>
      </c>
      <c r="R2194" s="2" t="s">
        <v>272</v>
      </c>
      <c r="S2194" s="2" t="s">
        <v>272</v>
      </c>
      <c r="T2194" s="2" t="s">
        <v>272</v>
      </c>
      <c r="U2194" s="25" t="s">
        <v>272</v>
      </c>
      <c r="V2194" s="24" t="s">
        <v>272</v>
      </c>
      <c r="W2194" s="2" t="s">
        <v>272</v>
      </c>
      <c r="X2194" s="2" t="s">
        <v>272</v>
      </c>
      <c r="Y2194" s="2" t="s">
        <v>272</v>
      </c>
      <c r="Z2194" s="175" t="s">
        <v>272</v>
      </c>
      <c r="AA2194" s="24" t="s">
        <v>273</v>
      </c>
      <c r="AB2194" s="2" t="s">
        <v>273</v>
      </c>
      <c r="AC2194" s="25" t="s">
        <v>273</v>
      </c>
      <c r="AD2194" s="174" t="s">
        <v>272</v>
      </c>
      <c r="AE2194" s="25" t="s">
        <v>272</v>
      </c>
      <c r="AF2194" s="180">
        <v>100</v>
      </c>
    </row>
    <row r="2195" spans="1:32">
      <c r="A2195" s="134" t="str">
        <f t="shared" si="34"/>
        <v>FIbu_05.1</v>
      </c>
      <c r="C2195" s="177" t="s">
        <v>19</v>
      </c>
      <c r="D2195" s="178" t="s">
        <v>1</v>
      </c>
      <c r="E2195" s="178" t="s">
        <v>547</v>
      </c>
      <c r="F2195" s="178" t="s">
        <v>548</v>
      </c>
      <c r="G2195" s="178" t="s">
        <v>540</v>
      </c>
      <c r="H2195" s="177" t="s">
        <v>52</v>
      </c>
      <c r="I2195" s="179"/>
      <c r="J2195" s="59" t="s">
        <v>194</v>
      </c>
      <c r="K2195" s="60" t="s">
        <v>194</v>
      </c>
      <c r="L2195" s="174" t="s">
        <v>7</v>
      </c>
      <c r="M2195" s="2" t="s">
        <v>7</v>
      </c>
      <c r="N2195" s="175" t="s">
        <v>7</v>
      </c>
      <c r="O2195" s="24" t="s">
        <v>7</v>
      </c>
      <c r="P2195" s="2" t="s">
        <v>7</v>
      </c>
      <c r="Q2195" s="2" t="s">
        <v>7</v>
      </c>
      <c r="R2195" s="2" t="s">
        <v>7</v>
      </c>
      <c r="S2195" s="2" t="s">
        <v>7</v>
      </c>
      <c r="T2195" s="2" t="s">
        <v>7</v>
      </c>
      <c r="U2195" s="25" t="s">
        <v>7</v>
      </c>
      <c r="V2195" s="24" t="s">
        <v>7</v>
      </c>
      <c r="W2195" s="2" t="s">
        <v>7</v>
      </c>
      <c r="X2195" s="2" t="s">
        <v>7</v>
      </c>
      <c r="Y2195" s="2" t="s">
        <v>7</v>
      </c>
      <c r="Z2195" s="175" t="s">
        <v>7</v>
      </c>
      <c r="AA2195" s="24" t="s">
        <v>7</v>
      </c>
      <c r="AB2195" s="2" t="s">
        <v>7</v>
      </c>
      <c r="AC2195" s="25" t="s">
        <v>7</v>
      </c>
      <c r="AD2195" s="174" t="s">
        <v>7</v>
      </c>
      <c r="AE2195" s="25" t="s">
        <v>7</v>
      </c>
      <c r="AF2195" s="180" t="s">
        <v>7</v>
      </c>
    </row>
    <row r="2196" spans="1:32">
      <c r="A2196" s="134" t="str">
        <f t="shared" si="34"/>
        <v>FIbu_05.2</v>
      </c>
      <c r="C2196" s="177" t="s">
        <v>19</v>
      </c>
      <c r="D2196" s="178" t="s">
        <v>1</v>
      </c>
      <c r="E2196" s="178" t="s">
        <v>549</v>
      </c>
      <c r="F2196" s="178" t="s">
        <v>550</v>
      </c>
      <c r="G2196" s="178" t="s">
        <v>533</v>
      </c>
      <c r="H2196" s="177" t="s">
        <v>52</v>
      </c>
      <c r="I2196" s="179" t="s">
        <v>643</v>
      </c>
      <c r="J2196" s="59" t="s">
        <v>2706</v>
      </c>
      <c r="K2196" s="60" t="s">
        <v>2707</v>
      </c>
      <c r="L2196" s="174" t="s">
        <v>272</v>
      </c>
      <c r="M2196" s="2" t="s">
        <v>272</v>
      </c>
      <c r="N2196" s="175" t="s">
        <v>272</v>
      </c>
      <c r="O2196" s="24"/>
      <c r="P2196" s="2"/>
      <c r="Q2196" s="2"/>
      <c r="R2196" s="2"/>
      <c r="S2196" s="2"/>
      <c r="T2196" s="2"/>
      <c r="U2196" s="25"/>
      <c r="V2196" s="24"/>
      <c r="W2196" s="2"/>
      <c r="X2196" s="2"/>
      <c r="Y2196" s="2"/>
      <c r="Z2196" s="175"/>
      <c r="AA2196" s="24"/>
      <c r="AB2196" s="2"/>
      <c r="AC2196" s="25"/>
      <c r="AD2196" s="174"/>
      <c r="AE2196" s="25"/>
      <c r="AF2196" s="180">
        <v>100</v>
      </c>
    </row>
    <row r="2197" spans="1:32">
      <c r="A2197" s="134" t="str">
        <f t="shared" si="34"/>
        <v>FIbu_05.2</v>
      </c>
      <c r="C2197" s="177" t="s">
        <v>19</v>
      </c>
      <c r="D2197" s="178" t="s">
        <v>1</v>
      </c>
      <c r="E2197" s="178" t="s">
        <v>549</v>
      </c>
      <c r="F2197" s="178" t="s">
        <v>550</v>
      </c>
      <c r="G2197" s="178" t="s">
        <v>533</v>
      </c>
      <c r="H2197" s="177" t="s">
        <v>52</v>
      </c>
      <c r="I2197" s="179" t="s">
        <v>643</v>
      </c>
      <c r="J2197" s="59" t="s">
        <v>2689</v>
      </c>
      <c r="K2197" s="60" t="s">
        <v>2708</v>
      </c>
      <c r="L2197" s="174" t="s">
        <v>272</v>
      </c>
      <c r="M2197" s="2" t="s">
        <v>272</v>
      </c>
      <c r="N2197" s="175" t="s">
        <v>272</v>
      </c>
      <c r="O2197" s="24"/>
      <c r="P2197" s="2"/>
      <c r="Q2197" s="2"/>
      <c r="R2197" s="2"/>
      <c r="S2197" s="2"/>
      <c r="T2197" s="2"/>
      <c r="U2197" s="25"/>
      <c r="V2197" s="24"/>
      <c r="W2197" s="2"/>
      <c r="X2197" s="2"/>
      <c r="Y2197" s="2"/>
      <c r="Z2197" s="175"/>
      <c r="AA2197" s="24"/>
      <c r="AB2197" s="2"/>
      <c r="AC2197" s="25"/>
      <c r="AD2197" s="174"/>
      <c r="AE2197" s="25"/>
      <c r="AF2197" s="180">
        <v>100</v>
      </c>
    </row>
    <row r="2198" spans="1:32">
      <c r="A2198" s="134" t="str">
        <f t="shared" si="34"/>
        <v>FIbu_05.3</v>
      </c>
      <c r="C2198" s="177" t="s">
        <v>19</v>
      </c>
      <c r="D2198" s="178" t="s">
        <v>1</v>
      </c>
      <c r="E2198" s="178" t="s">
        <v>551</v>
      </c>
      <c r="F2198" s="178" t="s">
        <v>552</v>
      </c>
      <c r="G2198" s="178" t="s">
        <v>533</v>
      </c>
      <c r="H2198" s="177" t="s">
        <v>52</v>
      </c>
      <c r="I2198" s="179" t="s">
        <v>643</v>
      </c>
      <c r="J2198" s="59" t="s">
        <v>355</v>
      </c>
      <c r="K2198" s="60" t="s">
        <v>2709</v>
      </c>
      <c r="L2198" s="174" t="s">
        <v>272</v>
      </c>
      <c r="M2198" s="2" t="s">
        <v>272</v>
      </c>
      <c r="N2198" s="175" t="s">
        <v>272</v>
      </c>
      <c r="O2198" s="24"/>
      <c r="P2198" s="2"/>
      <c r="Q2198" s="2"/>
      <c r="R2198" s="2"/>
      <c r="S2198" s="2"/>
      <c r="T2198" s="2"/>
      <c r="U2198" s="25"/>
      <c r="V2198" s="24"/>
      <c r="W2198" s="2"/>
      <c r="X2198" s="2"/>
      <c r="Y2198" s="2"/>
      <c r="Z2198" s="175"/>
      <c r="AA2198" s="24"/>
      <c r="AB2198" s="2"/>
      <c r="AC2198" s="25"/>
      <c r="AD2198" s="174"/>
      <c r="AE2198" s="25"/>
      <c r="AF2198" s="180">
        <v>100</v>
      </c>
    </row>
    <row r="2199" spans="1:32">
      <c r="A2199" s="134" t="str">
        <f t="shared" si="34"/>
        <v>FIbu_05.3</v>
      </c>
      <c r="C2199" s="177" t="s">
        <v>19</v>
      </c>
      <c r="D2199" s="178" t="s">
        <v>1</v>
      </c>
      <c r="E2199" s="178" t="s">
        <v>551</v>
      </c>
      <c r="F2199" s="178" t="s">
        <v>552</v>
      </c>
      <c r="G2199" s="178" t="s">
        <v>533</v>
      </c>
      <c r="H2199" s="177" t="s">
        <v>52</v>
      </c>
      <c r="I2199" s="179" t="s">
        <v>643</v>
      </c>
      <c r="J2199" s="59" t="s">
        <v>2689</v>
      </c>
      <c r="K2199" s="60" t="s">
        <v>2708</v>
      </c>
      <c r="L2199" s="174" t="s">
        <v>272</v>
      </c>
      <c r="M2199" s="2" t="s">
        <v>272</v>
      </c>
      <c r="N2199" s="175" t="s">
        <v>272</v>
      </c>
      <c r="O2199" s="24"/>
      <c r="P2199" s="2"/>
      <c r="Q2199" s="2"/>
      <c r="R2199" s="2"/>
      <c r="S2199" s="2"/>
      <c r="T2199" s="2"/>
      <c r="U2199" s="25"/>
      <c r="V2199" s="24"/>
      <c r="W2199" s="2"/>
      <c r="X2199" s="2"/>
      <c r="Y2199" s="2"/>
      <c r="Z2199" s="175"/>
      <c r="AA2199" s="24"/>
      <c r="AB2199" s="2"/>
      <c r="AC2199" s="25"/>
      <c r="AD2199" s="174"/>
      <c r="AE2199" s="25"/>
      <c r="AF2199" s="180">
        <v>100</v>
      </c>
    </row>
    <row r="2200" spans="1:32">
      <c r="A2200" s="134" t="str">
        <f t="shared" si="34"/>
        <v>FIbu_05.3</v>
      </c>
      <c r="C2200" s="177" t="s">
        <v>19</v>
      </c>
      <c r="D2200" s="178" t="s">
        <v>1</v>
      </c>
      <c r="E2200" s="178" t="s">
        <v>551</v>
      </c>
      <c r="F2200" s="178" t="s">
        <v>552</v>
      </c>
      <c r="G2200" s="178" t="s">
        <v>533</v>
      </c>
      <c r="H2200" s="177" t="s">
        <v>52</v>
      </c>
      <c r="I2200" s="179" t="s">
        <v>643</v>
      </c>
      <c r="J2200" s="59" t="s">
        <v>2706</v>
      </c>
      <c r="K2200" s="60" t="s">
        <v>2710</v>
      </c>
      <c r="L2200" s="174" t="s">
        <v>272</v>
      </c>
      <c r="M2200" s="2" t="s">
        <v>272</v>
      </c>
      <c r="N2200" s="175" t="s">
        <v>272</v>
      </c>
      <c r="O2200" s="24"/>
      <c r="P2200" s="2"/>
      <c r="Q2200" s="2"/>
      <c r="R2200" s="2"/>
      <c r="S2200" s="2"/>
      <c r="T2200" s="2"/>
      <c r="U2200" s="25"/>
      <c r="V2200" s="24"/>
      <c r="W2200" s="2"/>
      <c r="X2200" s="2"/>
      <c r="Y2200" s="2"/>
      <c r="Z2200" s="175"/>
      <c r="AA2200" s="24"/>
      <c r="AB2200" s="2"/>
      <c r="AC2200" s="25"/>
      <c r="AD2200" s="174"/>
      <c r="AE2200" s="25"/>
      <c r="AF2200" s="180">
        <v>100</v>
      </c>
    </row>
    <row r="2201" spans="1:32">
      <c r="A2201" s="134" t="str">
        <f t="shared" si="34"/>
        <v>FIbu_06.1</v>
      </c>
      <c r="C2201" s="177" t="s">
        <v>19</v>
      </c>
      <c r="D2201" s="178" t="s">
        <v>1</v>
      </c>
      <c r="E2201" s="178" t="s">
        <v>553</v>
      </c>
      <c r="F2201" s="178" t="s">
        <v>554</v>
      </c>
      <c r="G2201" s="178" t="s">
        <v>540</v>
      </c>
      <c r="H2201" s="177" t="s">
        <v>52</v>
      </c>
      <c r="I2201" s="179" t="s">
        <v>643</v>
      </c>
      <c r="J2201" s="59" t="s">
        <v>2698</v>
      </c>
      <c r="K2201" s="60" t="s">
        <v>2705</v>
      </c>
      <c r="L2201" s="174" t="s">
        <v>272</v>
      </c>
      <c r="M2201" s="2" t="s">
        <v>272</v>
      </c>
      <c r="N2201" s="175" t="s">
        <v>272</v>
      </c>
      <c r="O2201" s="24" t="s">
        <v>272</v>
      </c>
      <c r="P2201" s="2" t="s">
        <v>272</v>
      </c>
      <c r="Q2201" s="2" t="s">
        <v>272</v>
      </c>
      <c r="R2201" s="2" t="s">
        <v>272</v>
      </c>
      <c r="S2201" s="2" t="s">
        <v>272</v>
      </c>
      <c r="T2201" s="2" t="s">
        <v>272</v>
      </c>
      <c r="U2201" s="25" t="s">
        <v>272</v>
      </c>
      <c r="V2201" s="24" t="s">
        <v>272</v>
      </c>
      <c r="W2201" s="2" t="s">
        <v>272</v>
      </c>
      <c r="X2201" s="2" t="s">
        <v>272</v>
      </c>
      <c r="Y2201" s="2" t="s">
        <v>272</v>
      </c>
      <c r="Z2201" s="175" t="s">
        <v>272</v>
      </c>
      <c r="AA2201" s="24" t="s">
        <v>273</v>
      </c>
      <c r="AB2201" s="2" t="s">
        <v>273</v>
      </c>
      <c r="AC2201" s="25" t="s">
        <v>273</v>
      </c>
      <c r="AD2201" s="174" t="s">
        <v>272</v>
      </c>
      <c r="AE2201" s="25" t="s">
        <v>272</v>
      </c>
      <c r="AF2201" s="180">
        <v>100</v>
      </c>
    </row>
    <row r="2202" spans="1:32">
      <c r="A2202" s="134" t="str">
        <f t="shared" si="34"/>
        <v>FIbu_06.1</v>
      </c>
      <c r="C2202" s="177" t="s">
        <v>19</v>
      </c>
      <c r="D2202" s="178" t="s">
        <v>1</v>
      </c>
      <c r="E2202" s="178" t="s">
        <v>553</v>
      </c>
      <c r="F2202" s="178" t="s">
        <v>554</v>
      </c>
      <c r="G2202" s="178" t="s">
        <v>540</v>
      </c>
      <c r="H2202" s="177" t="s">
        <v>52</v>
      </c>
      <c r="I2202" s="179" t="s">
        <v>643</v>
      </c>
      <c r="J2202" s="59" t="s">
        <v>2711</v>
      </c>
      <c r="K2202" s="60" t="s">
        <v>2704</v>
      </c>
      <c r="L2202" s="174" t="s">
        <v>272</v>
      </c>
      <c r="M2202" s="2" t="s">
        <v>272</v>
      </c>
      <c r="N2202" s="175" t="s">
        <v>272</v>
      </c>
      <c r="O2202" s="24" t="s">
        <v>272</v>
      </c>
      <c r="P2202" s="2" t="s">
        <v>272</v>
      </c>
      <c r="Q2202" s="2" t="s">
        <v>272</v>
      </c>
      <c r="R2202" s="2" t="s">
        <v>272</v>
      </c>
      <c r="S2202" s="2" t="s">
        <v>272</v>
      </c>
      <c r="T2202" s="2" t="s">
        <v>272</v>
      </c>
      <c r="U2202" s="25" t="s">
        <v>273</v>
      </c>
      <c r="V2202" s="24" t="s">
        <v>272</v>
      </c>
      <c r="W2202" s="2" t="s">
        <v>272</v>
      </c>
      <c r="X2202" s="2" t="s">
        <v>272</v>
      </c>
      <c r="Y2202" s="2" t="s">
        <v>272</v>
      </c>
      <c r="Z2202" s="175" t="s">
        <v>272</v>
      </c>
      <c r="AA2202" s="24" t="s">
        <v>273</v>
      </c>
      <c r="AB2202" s="2" t="s">
        <v>273</v>
      </c>
      <c r="AC2202" s="25" t="s">
        <v>273</v>
      </c>
      <c r="AD2202" s="174" t="s">
        <v>272</v>
      </c>
      <c r="AE2202" s="25" t="s">
        <v>272</v>
      </c>
      <c r="AF2202" s="180">
        <v>100</v>
      </c>
    </row>
    <row r="2203" spans="1:32">
      <c r="A2203" s="134" t="str">
        <f t="shared" si="34"/>
        <v>FIbu_06.2</v>
      </c>
      <c r="C2203" s="177" t="s">
        <v>19</v>
      </c>
      <c r="D2203" s="178" t="s">
        <v>1</v>
      </c>
      <c r="E2203" s="178" t="s">
        <v>555</v>
      </c>
      <c r="F2203" s="178" t="s">
        <v>556</v>
      </c>
      <c r="G2203" s="178" t="s">
        <v>540</v>
      </c>
      <c r="H2203" s="177" t="s">
        <v>52</v>
      </c>
      <c r="I2203" s="179"/>
      <c r="J2203" s="59" t="s">
        <v>194</v>
      </c>
      <c r="K2203" s="60" t="s">
        <v>194</v>
      </c>
      <c r="L2203" s="174" t="s">
        <v>7</v>
      </c>
      <c r="M2203" s="2" t="s">
        <v>7</v>
      </c>
      <c r="N2203" s="175" t="s">
        <v>7</v>
      </c>
      <c r="O2203" s="24" t="s">
        <v>7</v>
      </c>
      <c r="P2203" s="2" t="s">
        <v>7</v>
      </c>
      <c r="Q2203" s="2" t="s">
        <v>7</v>
      </c>
      <c r="R2203" s="2" t="s">
        <v>7</v>
      </c>
      <c r="S2203" s="2" t="s">
        <v>7</v>
      </c>
      <c r="T2203" s="2" t="s">
        <v>7</v>
      </c>
      <c r="U2203" s="25" t="s">
        <v>7</v>
      </c>
      <c r="V2203" s="24" t="s">
        <v>7</v>
      </c>
      <c r="W2203" s="2" t="s">
        <v>7</v>
      </c>
      <c r="X2203" s="2" t="s">
        <v>7</v>
      </c>
      <c r="Y2203" s="2" t="s">
        <v>7</v>
      </c>
      <c r="Z2203" s="175" t="s">
        <v>7</v>
      </c>
      <c r="AA2203" s="24" t="s">
        <v>7</v>
      </c>
      <c r="AB2203" s="2" t="s">
        <v>7</v>
      </c>
      <c r="AC2203" s="25" t="s">
        <v>7</v>
      </c>
      <c r="AD2203" s="174" t="s">
        <v>7</v>
      </c>
      <c r="AE2203" s="25" t="s">
        <v>7</v>
      </c>
      <c r="AF2203" s="180" t="s">
        <v>7</v>
      </c>
    </row>
    <row r="2204" spans="1:32">
      <c r="A2204" s="134" t="str">
        <f t="shared" si="34"/>
        <v>FIbu_06.3</v>
      </c>
      <c r="C2204" s="177" t="s">
        <v>19</v>
      </c>
      <c r="D2204" s="178" t="s">
        <v>1</v>
      </c>
      <c r="E2204" s="178" t="s">
        <v>557</v>
      </c>
      <c r="F2204" s="178" t="s">
        <v>558</v>
      </c>
      <c r="G2204" s="178" t="s">
        <v>533</v>
      </c>
      <c r="H2204" s="177" t="s">
        <v>52</v>
      </c>
      <c r="I2204" s="179" t="s">
        <v>643</v>
      </c>
      <c r="J2204" s="59" t="s">
        <v>353</v>
      </c>
      <c r="K2204" s="60" t="s">
        <v>220</v>
      </c>
      <c r="L2204" s="174" t="s">
        <v>272</v>
      </c>
      <c r="M2204" s="2" t="s">
        <v>272</v>
      </c>
      <c r="N2204" s="175" t="s">
        <v>272</v>
      </c>
      <c r="O2204" s="24"/>
      <c r="P2204" s="2"/>
      <c r="Q2204" s="2"/>
      <c r="R2204" s="2"/>
      <c r="S2204" s="2"/>
      <c r="T2204" s="2"/>
      <c r="U2204" s="25"/>
      <c r="V2204" s="24"/>
      <c r="W2204" s="2"/>
      <c r="X2204" s="2"/>
      <c r="Y2204" s="2"/>
      <c r="Z2204" s="175"/>
      <c r="AA2204" s="24"/>
      <c r="AB2204" s="2"/>
      <c r="AC2204" s="25"/>
      <c r="AD2204" s="174"/>
      <c r="AE2204" s="25"/>
      <c r="AF2204" s="180">
        <v>100</v>
      </c>
    </row>
    <row r="2205" spans="1:32">
      <c r="A2205" s="134" t="str">
        <f t="shared" si="34"/>
        <v>FIbu_06.3</v>
      </c>
      <c r="C2205" s="177" t="s">
        <v>19</v>
      </c>
      <c r="D2205" s="178" t="s">
        <v>1</v>
      </c>
      <c r="E2205" s="178" t="s">
        <v>557</v>
      </c>
      <c r="F2205" s="178" t="s">
        <v>558</v>
      </c>
      <c r="G2205" s="178" t="s">
        <v>533</v>
      </c>
      <c r="H2205" s="177" t="s">
        <v>52</v>
      </c>
      <c r="I2205" s="179" t="s">
        <v>643</v>
      </c>
      <c r="J2205" s="59" t="s">
        <v>2693</v>
      </c>
      <c r="K2205" s="60" t="s">
        <v>219</v>
      </c>
      <c r="L2205" s="174" t="s">
        <v>272</v>
      </c>
      <c r="M2205" s="2" t="s">
        <v>272</v>
      </c>
      <c r="N2205" s="175" t="s">
        <v>272</v>
      </c>
      <c r="O2205" s="24"/>
      <c r="P2205" s="2"/>
      <c r="Q2205" s="2"/>
      <c r="R2205" s="2"/>
      <c r="S2205" s="2"/>
      <c r="T2205" s="2"/>
      <c r="U2205" s="25"/>
      <c r="V2205" s="24"/>
      <c r="W2205" s="2"/>
      <c r="X2205" s="2"/>
      <c r="Y2205" s="2"/>
      <c r="Z2205" s="175"/>
      <c r="AA2205" s="24"/>
      <c r="AB2205" s="2"/>
      <c r="AC2205" s="25"/>
      <c r="AD2205" s="174"/>
      <c r="AE2205" s="25"/>
      <c r="AF2205" s="180">
        <v>100</v>
      </c>
    </row>
    <row r="2206" spans="1:32">
      <c r="A2206" s="134" t="str">
        <f t="shared" si="34"/>
        <v>FIbu_06.3</v>
      </c>
      <c r="C2206" s="177" t="s">
        <v>19</v>
      </c>
      <c r="D2206" s="178" t="s">
        <v>1</v>
      </c>
      <c r="E2206" s="178" t="s">
        <v>557</v>
      </c>
      <c r="F2206" s="178" t="s">
        <v>558</v>
      </c>
      <c r="G2206" s="178" t="s">
        <v>533</v>
      </c>
      <c r="H2206" s="177" t="s">
        <v>52</v>
      </c>
      <c r="I2206" s="179" t="s">
        <v>643</v>
      </c>
      <c r="J2206" s="59" t="s">
        <v>2689</v>
      </c>
      <c r="K2206" s="60" t="s">
        <v>57</v>
      </c>
      <c r="L2206" s="174" t="s">
        <v>272</v>
      </c>
      <c r="M2206" s="2" t="s">
        <v>272</v>
      </c>
      <c r="N2206" s="175" t="s">
        <v>272</v>
      </c>
      <c r="O2206" s="24"/>
      <c r="P2206" s="2"/>
      <c r="Q2206" s="2"/>
      <c r="R2206" s="2"/>
      <c r="S2206" s="2"/>
      <c r="T2206" s="2"/>
      <c r="U2206" s="25"/>
      <c r="V2206" s="24"/>
      <c r="W2206" s="2"/>
      <c r="X2206" s="2"/>
      <c r="Y2206" s="2"/>
      <c r="Z2206" s="175"/>
      <c r="AA2206" s="24"/>
      <c r="AB2206" s="2"/>
      <c r="AC2206" s="25"/>
      <c r="AD2206" s="174"/>
      <c r="AE2206" s="25"/>
      <c r="AF2206" s="180">
        <v>100</v>
      </c>
    </row>
    <row r="2207" spans="1:32">
      <c r="A2207" s="134" t="str">
        <f t="shared" si="34"/>
        <v>FIbu_06.4</v>
      </c>
      <c r="C2207" s="177" t="s">
        <v>19</v>
      </c>
      <c r="D2207" s="178" t="s">
        <v>1</v>
      </c>
      <c r="E2207" s="178" t="s">
        <v>559</v>
      </c>
      <c r="F2207" s="178" t="s">
        <v>560</v>
      </c>
      <c r="G2207" s="178" t="s">
        <v>533</v>
      </c>
      <c r="H2207" s="177" t="s">
        <v>52</v>
      </c>
      <c r="I2207" s="179" t="s">
        <v>643</v>
      </c>
      <c r="J2207" s="59" t="s">
        <v>353</v>
      </c>
      <c r="K2207" s="60" t="s">
        <v>221</v>
      </c>
      <c r="L2207" s="174" t="s">
        <v>272</v>
      </c>
      <c r="M2207" s="2" t="s">
        <v>272</v>
      </c>
      <c r="N2207" s="175" t="s">
        <v>272</v>
      </c>
      <c r="O2207" s="24"/>
      <c r="P2207" s="2"/>
      <c r="Q2207" s="2"/>
      <c r="R2207" s="2"/>
      <c r="S2207" s="2"/>
      <c r="T2207" s="2"/>
      <c r="U2207" s="25"/>
      <c r="V2207" s="24"/>
      <c r="W2207" s="2"/>
      <c r="X2207" s="2"/>
      <c r="Y2207" s="2"/>
      <c r="Z2207" s="175"/>
      <c r="AA2207" s="24"/>
      <c r="AB2207" s="2"/>
      <c r="AC2207" s="25"/>
      <c r="AD2207" s="174"/>
      <c r="AE2207" s="25"/>
      <c r="AF2207" s="180">
        <v>100</v>
      </c>
    </row>
    <row r="2208" spans="1:32">
      <c r="A2208" s="134" t="str">
        <f t="shared" si="34"/>
        <v>FIbu_06.4</v>
      </c>
      <c r="C2208" s="177" t="s">
        <v>19</v>
      </c>
      <c r="D2208" s="178" t="s">
        <v>1</v>
      </c>
      <c r="E2208" s="178" t="s">
        <v>559</v>
      </c>
      <c r="F2208" s="178" t="s">
        <v>560</v>
      </c>
      <c r="G2208" s="178" t="s">
        <v>533</v>
      </c>
      <c r="H2208" s="177" t="s">
        <v>52</v>
      </c>
      <c r="I2208" s="179" t="s">
        <v>643</v>
      </c>
      <c r="J2208" s="59" t="s">
        <v>2693</v>
      </c>
      <c r="K2208" s="60" t="s">
        <v>219</v>
      </c>
      <c r="L2208" s="174" t="s">
        <v>272</v>
      </c>
      <c r="M2208" s="2" t="s">
        <v>272</v>
      </c>
      <c r="N2208" s="175" t="s">
        <v>272</v>
      </c>
      <c r="O2208" s="24"/>
      <c r="P2208" s="2"/>
      <c r="Q2208" s="2"/>
      <c r="R2208" s="2"/>
      <c r="S2208" s="2"/>
      <c r="T2208" s="2"/>
      <c r="U2208" s="25"/>
      <c r="V2208" s="24"/>
      <c r="W2208" s="2"/>
      <c r="X2208" s="2"/>
      <c r="Y2208" s="2"/>
      <c r="Z2208" s="175"/>
      <c r="AA2208" s="24"/>
      <c r="AB2208" s="2"/>
      <c r="AC2208" s="25"/>
      <c r="AD2208" s="174"/>
      <c r="AE2208" s="25"/>
      <c r="AF2208" s="180">
        <v>100</v>
      </c>
    </row>
    <row r="2209" spans="1:32">
      <c r="A2209" s="134" t="str">
        <f t="shared" si="34"/>
        <v>FIbu_06.4</v>
      </c>
      <c r="C2209" s="177" t="s">
        <v>19</v>
      </c>
      <c r="D2209" s="178" t="s">
        <v>1</v>
      </c>
      <c r="E2209" s="178" t="s">
        <v>559</v>
      </c>
      <c r="F2209" s="178" t="s">
        <v>560</v>
      </c>
      <c r="G2209" s="178" t="s">
        <v>533</v>
      </c>
      <c r="H2209" s="177" t="s">
        <v>52</v>
      </c>
      <c r="I2209" s="179" t="s">
        <v>643</v>
      </c>
      <c r="J2209" s="59" t="s">
        <v>2689</v>
      </c>
      <c r="K2209" s="60" t="s">
        <v>57</v>
      </c>
      <c r="L2209" s="174" t="s">
        <v>272</v>
      </c>
      <c r="M2209" s="2" t="s">
        <v>272</v>
      </c>
      <c r="N2209" s="175" t="s">
        <v>272</v>
      </c>
      <c r="O2209" s="24"/>
      <c r="P2209" s="2"/>
      <c r="Q2209" s="2"/>
      <c r="R2209" s="2"/>
      <c r="S2209" s="2"/>
      <c r="T2209" s="2"/>
      <c r="U2209" s="25"/>
      <c r="V2209" s="24"/>
      <c r="W2209" s="2"/>
      <c r="X2209" s="2"/>
      <c r="Y2209" s="2"/>
      <c r="Z2209" s="175"/>
      <c r="AA2209" s="24"/>
      <c r="AB2209" s="2"/>
      <c r="AC2209" s="25"/>
      <c r="AD2209" s="174"/>
      <c r="AE2209" s="25"/>
      <c r="AF2209" s="180">
        <v>100</v>
      </c>
    </row>
    <row r="2210" spans="1:32">
      <c r="A2210" s="134" t="str">
        <f t="shared" si="34"/>
        <v>FIbu_07.1</v>
      </c>
      <c r="C2210" s="177" t="s">
        <v>19</v>
      </c>
      <c r="D2210" s="178" t="s">
        <v>1</v>
      </c>
      <c r="E2210" s="178" t="s">
        <v>561</v>
      </c>
      <c r="F2210" s="178" t="s">
        <v>562</v>
      </c>
      <c r="G2210" s="178" t="s">
        <v>533</v>
      </c>
      <c r="H2210" s="177" t="s">
        <v>52</v>
      </c>
      <c r="I2210" s="179" t="s">
        <v>643</v>
      </c>
      <c r="J2210" s="59" t="s">
        <v>2689</v>
      </c>
      <c r="K2210" s="60" t="s">
        <v>2712</v>
      </c>
      <c r="L2210" s="174" t="s">
        <v>272</v>
      </c>
      <c r="M2210" s="2" t="s">
        <v>272</v>
      </c>
      <c r="N2210" s="175" t="s">
        <v>272</v>
      </c>
      <c r="O2210" s="24"/>
      <c r="P2210" s="2"/>
      <c r="Q2210" s="2"/>
      <c r="R2210" s="2"/>
      <c r="S2210" s="2"/>
      <c r="T2210" s="2"/>
      <c r="U2210" s="25"/>
      <c r="V2210" s="24"/>
      <c r="W2210" s="2"/>
      <c r="X2210" s="2"/>
      <c r="Y2210" s="2"/>
      <c r="Z2210" s="175"/>
      <c r="AA2210" s="24"/>
      <c r="AB2210" s="2"/>
      <c r="AC2210" s="25"/>
      <c r="AD2210" s="174"/>
      <c r="AE2210" s="25"/>
      <c r="AF2210" s="180">
        <v>100</v>
      </c>
    </row>
    <row r="2211" spans="1:32">
      <c r="A2211" s="134" t="str">
        <f t="shared" si="34"/>
        <v>FIbu_07.1</v>
      </c>
      <c r="C2211" s="177" t="s">
        <v>19</v>
      </c>
      <c r="D2211" s="178" t="s">
        <v>1</v>
      </c>
      <c r="E2211" s="178" t="s">
        <v>561</v>
      </c>
      <c r="F2211" s="178" t="s">
        <v>562</v>
      </c>
      <c r="G2211" s="178" t="s">
        <v>533</v>
      </c>
      <c r="H2211" s="177" t="s">
        <v>52</v>
      </c>
      <c r="I2211" s="179" t="s">
        <v>643</v>
      </c>
      <c r="J2211" s="59" t="s">
        <v>354</v>
      </c>
      <c r="K2211" s="60" t="s">
        <v>2713</v>
      </c>
      <c r="L2211" s="174" t="s">
        <v>272</v>
      </c>
      <c r="M2211" s="2" t="s">
        <v>272</v>
      </c>
      <c r="N2211" s="175" t="s">
        <v>272</v>
      </c>
      <c r="O2211" s="24"/>
      <c r="P2211" s="2"/>
      <c r="Q2211" s="2"/>
      <c r="R2211" s="2"/>
      <c r="S2211" s="2"/>
      <c r="T2211" s="2"/>
      <c r="U2211" s="25"/>
      <c r="V2211" s="24"/>
      <c r="W2211" s="2"/>
      <c r="X2211" s="2"/>
      <c r="Y2211" s="2"/>
      <c r="Z2211" s="175"/>
      <c r="AA2211" s="24"/>
      <c r="AB2211" s="2"/>
      <c r="AC2211" s="25"/>
      <c r="AD2211" s="174"/>
      <c r="AE2211" s="25"/>
      <c r="AF2211" s="180">
        <v>100</v>
      </c>
    </row>
    <row r="2212" spans="1:32">
      <c r="A2212" s="134" t="str">
        <f t="shared" si="34"/>
        <v>FIbu_07.1</v>
      </c>
      <c r="C2212" s="177" t="s">
        <v>19</v>
      </c>
      <c r="D2212" s="178" t="s">
        <v>1</v>
      </c>
      <c r="E2212" s="178" t="s">
        <v>561</v>
      </c>
      <c r="F2212" s="178" t="s">
        <v>562</v>
      </c>
      <c r="G2212" s="178" t="s">
        <v>533</v>
      </c>
      <c r="H2212" s="177" t="s">
        <v>52</v>
      </c>
      <c r="I2212" s="179" t="s">
        <v>643</v>
      </c>
      <c r="J2212" s="59" t="s">
        <v>1741</v>
      </c>
      <c r="K2212" s="60" t="s">
        <v>2714</v>
      </c>
      <c r="L2212" s="174" t="s">
        <v>272</v>
      </c>
      <c r="M2212" s="2" t="s">
        <v>272</v>
      </c>
      <c r="N2212" s="175" t="s">
        <v>272</v>
      </c>
      <c r="O2212" s="24"/>
      <c r="P2212" s="2"/>
      <c r="Q2212" s="2"/>
      <c r="R2212" s="2"/>
      <c r="S2212" s="2"/>
      <c r="T2212" s="2"/>
      <c r="U2212" s="25"/>
      <c r="V2212" s="24"/>
      <c r="W2212" s="2"/>
      <c r="X2212" s="2"/>
      <c r="Y2212" s="2"/>
      <c r="Z2212" s="175"/>
      <c r="AA2212" s="24"/>
      <c r="AB2212" s="2"/>
      <c r="AC2212" s="25"/>
      <c r="AD2212" s="174"/>
      <c r="AE2212" s="25"/>
      <c r="AF2212" s="180">
        <v>100</v>
      </c>
    </row>
    <row r="2213" spans="1:32">
      <c r="A2213" s="134" t="str">
        <f t="shared" si="34"/>
        <v>FIbu_07.2</v>
      </c>
      <c r="C2213" s="177" t="s">
        <v>19</v>
      </c>
      <c r="D2213" s="178" t="s">
        <v>1</v>
      </c>
      <c r="E2213" s="178" t="s">
        <v>563</v>
      </c>
      <c r="F2213" s="178" t="s">
        <v>564</v>
      </c>
      <c r="G2213" s="178" t="s">
        <v>540</v>
      </c>
      <c r="H2213" s="177" t="s">
        <v>52</v>
      </c>
      <c r="I2213" s="179" t="s">
        <v>643</v>
      </c>
      <c r="J2213" s="59" t="s">
        <v>2689</v>
      </c>
      <c r="K2213" s="60" t="s">
        <v>2715</v>
      </c>
      <c r="L2213" s="174" t="s">
        <v>272</v>
      </c>
      <c r="M2213" s="2" t="s">
        <v>272</v>
      </c>
      <c r="N2213" s="175" t="s">
        <v>272</v>
      </c>
      <c r="O2213" s="24" t="s">
        <v>272</v>
      </c>
      <c r="P2213" s="2" t="s">
        <v>272</v>
      </c>
      <c r="Q2213" s="2" t="s">
        <v>272</v>
      </c>
      <c r="R2213" s="2" t="s">
        <v>273</v>
      </c>
      <c r="S2213" s="2" t="s">
        <v>273</v>
      </c>
      <c r="T2213" s="2" t="s">
        <v>273</v>
      </c>
      <c r="U2213" s="25" t="s">
        <v>273</v>
      </c>
      <c r="V2213" s="24" t="s">
        <v>272</v>
      </c>
      <c r="W2213" s="2" t="s">
        <v>272</v>
      </c>
      <c r="X2213" s="2" t="s">
        <v>272</v>
      </c>
      <c r="Y2213" s="2" t="s">
        <v>272</v>
      </c>
      <c r="Z2213" s="175" t="s">
        <v>272</v>
      </c>
      <c r="AA2213" s="24" t="s">
        <v>272</v>
      </c>
      <c r="AB2213" s="2" t="s">
        <v>272</v>
      </c>
      <c r="AC2213" s="25" t="s">
        <v>272</v>
      </c>
      <c r="AD2213" s="174" t="s">
        <v>272</v>
      </c>
      <c r="AE2213" s="25" t="s">
        <v>272</v>
      </c>
      <c r="AF2213" s="180">
        <v>100</v>
      </c>
    </row>
    <row r="2214" spans="1:32">
      <c r="A2214" s="134" t="str">
        <f t="shared" si="34"/>
        <v>FIbu_07.2</v>
      </c>
      <c r="C2214" s="177" t="s">
        <v>19</v>
      </c>
      <c r="D2214" s="178" t="s">
        <v>1</v>
      </c>
      <c r="E2214" s="178" t="s">
        <v>563</v>
      </c>
      <c r="F2214" s="178" t="s">
        <v>564</v>
      </c>
      <c r="G2214" s="178" t="s">
        <v>540</v>
      </c>
      <c r="H2214" s="177" t="s">
        <v>52</v>
      </c>
      <c r="I2214" s="179" t="s">
        <v>643</v>
      </c>
      <c r="J2214" s="59" t="s">
        <v>2716</v>
      </c>
      <c r="K2214" s="60" t="s">
        <v>2717</v>
      </c>
      <c r="L2214" s="174" t="s">
        <v>272</v>
      </c>
      <c r="M2214" s="2" t="s">
        <v>272</v>
      </c>
      <c r="N2214" s="175" t="s">
        <v>272</v>
      </c>
      <c r="O2214" s="24" t="s">
        <v>272</v>
      </c>
      <c r="P2214" s="2" t="s">
        <v>272</v>
      </c>
      <c r="Q2214" s="2" t="s">
        <v>272</v>
      </c>
      <c r="R2214" s="2" t="s">
        <v>273</v>
      </c>
      <c r="S2214" s="2" t="s">
        <v>273</v>
      </c>
      <c r="T2214" s="2" t="s">
        <v>273</v>
      </c>
      <c r="U2214" s="25" t="s">
        <v>273</v>
      </c>
      <c r="V2214" s="24" t="s">
        <v>272</v>
      </c>
      <c r="W2214" s="2" t="s">
        <v>272</v>
      </c>
      <c r="X2214" s="2" t="s">
        <v>272</v>
      </c>
      <c r="Y2214" s="2" t="s">
        <v>272</v>
      </c>
      <c r="Z2214" s="175" t="s">
        <v>272</v>
      </c>
      <c r="AA2214" s="24" t="s">
        <v>272</v>
      </c>
      <c r="AB2214" s="2" t="s">
        <v>272</v>
      </c>
      <c r="AC2214" s="25" t="s">
        <v>272</v>
      </c>
      <c r="AD2214" s="174" t="s">
        <v>272</v>
      </c>
      <c r="AE2214" s="25" t="s">
        <v>272</v>
      </c>
      <c r="AF2214" s="180">
        <v>100</v>
      </c>
    </row>
    <row r="2215" spans="1:32">
      <c r="A2215" s="134" t="str">
        <f t="shared" si="34"/>
        <v>FIca_01.1</v>
      </c>
      <c r="C2215" s="177" t="s">
        <v>19</v>
      </c>
      <c r="D2215" s="178" t="s">
        <v>495</v>
      </c>
      <c r="E2215" s="178" t="s">
        <v>565</v>
      </c>
      <c r="F2215" s="178" t="s">
        <v>566</v>
      </c>
      <c r="G2215" s="178" t="s">
        <v>540</v>
      </c>
      <c r="H2215" s="177" t="s">
        <v>52</v>
      </c>
      <c r="I2215" s="179" t="s">
        <v>643</v>
      </c>
      <c r="J2215" s="59" t="s">
        <v>2693</v>
      </c>
      <c r="K2215" s="60" t="s">
        <v>2718</v>
      </c>
      <c r="L2215" s="174" t="s">
        <v>272</v>
      </c>
      <c r="M2215" s="2" t="s">
        <v>272</v>
      </c>
      <c r="N2215" s="175" t="s">
        <v>272</v>
      </c>
      <c r="O2215" s="24" t="s">
        <v>272</v>
      </c>
      <c r="P2215" s="2" t="s">
        <v>272</v>
      </c>
      <c r="Q2215" s="2" t="s">
        <v>273</v>
      </c>
      <c r="R2215" s="2" t="s">
        <v>272</v>
      </c>
      <c r="S2215" s="2" t="s">
        <v>272</v>
      </c>
      <c r="T2215" s="2" t="s">
        <v>272</v>
      </c>
      <c r="U2215" s="25" t="s">
        <v>273</v>
      </c>
      <c r="V2215" s="24" t="s">
        <v>272</v>
      </c>
      <c r="W2215" s="2" t="s">
        <v>272</v>
      </c>
      <c r="X2215" s="2" t="s">
        <v>272</v>
      </c>
      <c r="Y2215" s="2" t="s">
        <v>272</v>
      </c>
      <c r="Z2215" s="175" t="s">
        <v>272</v>
      </c>
      <c r="AA2215" s="24" t="s">
        <v>273</v>
      </c>
      <c r="AB2215" s="2" t="s">
        <v>273</v>
      </c>
      <c r="AC2215" s="25" t="s">
        <v>273</v>
      </c>
      <c r="AD2215" s="174" t="s">
        <v>272</v>
      </c>
      <c r="AE2215" s="25" t="s">
        <v>272</v>
      </c>
      <c r="AF2215" s="180">
        <v>100</v>
      </c>
    </row>
    <row r="2216" spans="1:32">
      <c r="A2216" s="134" t="str">
        <f t="shared" si="34"/>
        <v>FIca_01.2</v>
      </c>
      <c r="C2216" s="177" t="s">
        <v>19</v>
      </c>
      <c r="D2216" s="178" t="s">
        <v>495</v>
      </c>
      <c r="E2216" s="178" t="s">
        <v>567</v>
      </c>
      <c r="F2216" s="178" t="s">
        <v>568</v>
      </c>
      <c r="G2216" s="178" t="s">
        <v>533</v>
      </c>
      <c r="H2216" s="177" t="s">
        <v>52</v>
      </c>
      <c r="I2216" s="179" t="s">
        <v>643</v>
      </c>
      <c r="J2216" s="59" t="s">
        <v>355</v>
      </c>
      <c r="K2216" s="60" t="s">
        <v>2719</v>
      </c>
      <c r="L2216" s="174" t="s">
        <v>272</v>
      </c>
      <c r="M2216" s="2" t="s">
        <v>272</v>
      </c>
      <c r="N2216" s="175" t="s">
        <v>272</v>
      </c>
      <c r="O2216" s="24"/>
      <c r="P2216" s="2"/>
      <c r="Q2216" s="2"/>
      <c r="R2216" s="2"/>
      <c r="S2216" s="2"/>
      <c r="T2216" s="2"/>
      <c r="U2216" s="25"/>
      <c r="V2216" s="24"/>
      <c r="W2216" s="2"/>
      <c r="X2216" s="2"/>
      <c r="Y2216" s="2"/>
      <c r="Z2216" s="175"/>
      <c r="AA2216" s="24"/>
      <c r="AB2216" s="2"/>
      <c r="AC2216" s="25"/>
      <c r="AD2216" s="174"/>
      <c r="AE2216" s="25"/>
      <c r="AF2216" s="180">
        <v>100</v>
      </c>
    </row>
    <row r="2217" spans="1:32">
      <c r="A2217" s="134" t="str">
        <f t="shared" si="34"/>
        <v>FIca_01.2</v>
      </c>
      <c r="C2217" s="177" t="s">
        <v>19</v>
      </c>
      <c r="D2217" s="178" t="s">
        <v>495</v>
      </c>
      <c r="E2217" s="178" t="s">
        <v>567</v>
      </c>
      <c r="F2217" s="178" t="s">
        <v>568</v>
      </c>
      <c r="G2217" s="178" t="s">
        <v>533</v>
      </c>
      <c r="H2217" s="177" t="s">
        <v>52</v>
      </c>
      <c r="I2217" s="179" t="s">
        <v>643</v>
      </c>
      <c r="J2217" s="59" t="s">
        <v>2720</v>
      </c>
      <c r="K2217" s="60" t="s">
        <v>2721</v>
      </c>
      <c r="L2217" s="174" t="s">
        <v>272</v>
      </c>
      <c r="M2217" s="2" t="s">
        <v>272</v>
      </c>
      <c r="N2217" s="175" t="s">
        <v>272</v>
      </c>
      <c r="O2217" s="24"/>
      <c r="P2217" s="2"/>
      <c r="Q2217" s="2"/>
      <c r="R2217" s="2"/>
      <c r="S2217" s="2"/>
      <c r="T2217" s="2"/>
      <c r="U2217" s="25"/>
      <c r="V2217" s="24"/>
      <c r="W2217" s="2"/>
      <c r="X2217" s="2"/>
      <c r="Y2217" s="2"/>
      <c r="Z2217" s="175"/>
      <c r="AA2217" s="24"/>
      <c r="AB2217" s="2"/>
      <c r="AC2217" s="25"/>
      <c r="AD2217" s="174"/>
      <c r="AE2217" s="25"/>
      <c r="AF2217" s="180">
        <v>100</v>
      </c>
    </row>
    <row r="2218" spans="1:32">
      <c r="A2218" s="134" t="str">
        <f t="shared" si="34"/>
        <v>FIca_01.3</v>
      </c>
      <c r="C2218" s="177" t="s">
        <v>19</v>
      </c>
      <c r="D2218" s="178" t="s">
        <v>495</v>
      </c>
      <c r="E2218" s="178" t="s">
        <v>569</v>
      </c>
      <c r="F2218" s="178" t="s">
        <v>570</v>
      </c>
      <c r="G2218" s="178" t="s">
        <v>540</v>
      </c>
      <c r="H2218" s="177" t="s">
        <v>52</v>
      </c>
      <c r="I2218" s="179" t="s">
        <v>643</v>
      </c>
      <c r="J2218" s="59" t="s">
        <v>355</v>
      </c>
      <c r="K2218" s="60" t="s">
        <v>2722</v>
      </c>
      <c r="L2218" s="174" t="s">
        <v>272</v>
      </c>
      <c r="M2218" s="2" t="s">
        <v>272</v>
      </c>
      <c r="N2218" s="175" t="s">
        <v>272</v>
      </c>
      <c r="O2218" s="24" t="s">
        <v>272</v>
      </c>
      <c r="P2218" s="2" t="s">
        <v>272</v>
      </c>
      <c r="Q2218" s="2" t="s">
        <v>272</v>
      </c>
      <c r="R2218" s="2" t="s">
        <v>272</v>
      </c>
      <c r="S2218" s="2" t="s">
        <v>272</v>
      </c>
      <c r="T2218" s="2" t="s">
        <v>272</v>
      </c>
      <c r="U2218" s="25" t="s">
        <v>273</v>
      </c>
      <c r="V2218" s="24" t="s">
        <v>272</v>
      </c>
      <c r="W2218" s="2" t="s">
        <v>272</v>
      </c>
      <c r="X2218" s="2" t="s">
        <v>272</v>
      </c>
      <c r="Y2218" s="2" t="s">
        <v>272</v>
      </c>
      <c r="Z2218" s="175" t="s">
        <v>272</v>
      </c>
      <c r="AA2218" s="24" t="s">
        <v>272</v>
      </c>
      <c r="AB2218" s="2" t="s">
        <v>272</v>
      </c>
      <c r="AC2218" s="25" t="s">
        <v>272</v>
      </c>
      <c r="AD2218" s="174" t="s">
        <v>272</v>
      </c>
      <c r="AE2218" s="25" t="s">
        <v>272</v>
      </c>
      <c r="AF2218" s="180">
        <v>100</v>
      </c>
    </row>
    <row r="2219" spans="1:32">
      <c r="A2219" s="134" t="str">
        <f t="shared" si="34"/>
        <v>FIca_01.3</v>
      </c>
      <c r="C2219" s="177" t="s">
        <v>19</v>
      </c>
      <c r="D2219" s="178" t="s">
        <v>495</v>
      </c>
      <c r="E2219" s="178" t="s">
        <v>569</v>
      </c>
      <c r="F2219" s="178" t="s">
        <v>570</v>
      </c>
      <c r="G2219" s="178" t="s">
        <v>540</v>
      </c>
      <c r="H2219" s="177" t="s">
        <v>52</v>
      </c>
      <c r="I2219" s="179" t="s">
        <v>643</v>
      </c>
      <c r="J2219" s="59" t="s">
        <v>2693</v>
      </c>
      <c r="K2219" s="60" t="s">
        <v>2718</v>
      </c>
      <c r="L2219" s="174" t="s">
        <v>272</v>
      </c>
      <c r="M2219" s="2" t="s">
        <v>272</v>
      </c>
      <c r="N2219" s="175" t="s">
        <v>272</v>
      </c>
      <c r="O2219" s="24" t="s">
        <v>272</v>
      </c>
      <c r="P2219" s="2" t="s">
        <v>272</v>
      </c>
      <c r="Q2219" s="2" t="s">
        <v>273</v>
      </c>
      <c r="R2219" s="2" t="s">
        <v>272</v>
      </c>
      <c r="S2219" s="2" t="s">
        <v>272</v>
      </c>
      <c r="T2219" s="2" t="s">
        <v>272</v>
      </c>
      <c r="U2219" s="25" t="s">
        <v>273</v>
      </c>
      <c r="V2219" s="24" t="s">
        <v>272</v>
      </c>
      <c r="W2219" s="2" t="s">
        <v>272</v>
      </c>
      <c r="X2219" s="2" t="s">
        <v>272</v>
      </c>
      <c r="Y2219" s="2" t="s">
        <v>272</v>
      </c>
      <c r="Z2219" s="175" t="s">
        <v>272</v>
      </c>
      <c r="AA2219" s="24" t="s">
        <v>273</v>
      </c>
      <c r="AB2219" s="2" t="s">
        <v>273</v>
      </c>
      <c r="AC2219" s="25" t="s">
        <v>273</v>
      </c>
      <c r="AD2219" s="174" t="s">
        <v>272</v>
      </c>
      <c r="AE2219" s="25" t="s">
        <v>272</v>
      </c>
      <c r="AF2219" s="180">
        <v>100</v>
      </c>
    </row>
    <row r="2220" spans="1:32">
      <c r="A2220" s="134" t="str">
        <f t="shared" si="34"/>
        <v>FIca_01.4</v>
      </c>
      <c r="C2220" s="177" t="s">
        <v>19</v>
      </c>
      <c r="D2220" s="178" t="s">
        <v>495</v>
      </c>
      <c r="E2220" s="178" t="s">
        <v>571</v>
      </c>
      <c r="F2220" s="178" t="s">
        <v>572</v>
      </c>
      <c r="G2220" s="178" t="s">
        <v>540</v>
      </c>
      <c r="H2220" s="177" t="s">
        <v>52</v>
      </c>
      <c r="I2220" s="179" t="s">
        <v>643</v>
      </c>
      <c r="J2220" s="59" t="s">
        <v>355</v>
      </c>
      <c r="K2220" s="60" t="s">
        <v>2723</v>
      </c>
      <c r="L2220" s="174" t="s">
        <v>272</v>
      </c>
      <c r="M2220" s="2" t="s">
        <v>272</v>
      </c>
      <c r="N2220" s="175" t="s">
        <v>272</v>
      </c>
      <c r="O2220" s="24" t="s">
        <v>272</v>
      </c>
      <c r="P2220" s="2" t="s">
        <v>272</v>
      </c>
      <c r="Q2220" s="2" t="s">
        <v>272</v>
      </c>
      <c r="R2220" s="2" t="s">
        <v>272</v>
      </c>
      <c r="S2220" s="2" t="s">
        <v>272</v>
      </c>
      <c r="T2220" s="2" t="s">
        <v>272</v>
      </c>
      <c r="U2220" s="25" t="s">
        <v>272</v>
      </c>
      <c r="V2220" s="24" t="s">
        <v>272</v>
      </c>
      <c r="W2220" s="2" t="s">
        <v>272</v>
      </c>
      <c r="X2220" s="2" t="s">
        <v>272</v>
      </c>
      <c r="Y2220" s="2" t="s">
        <v>272</v>
      </c>
      <c r="Z2220" s="175" t="s">
        <v>272</v>
      </c>
      <c r="AA2220" s="24" t="s">
        <v>273</v>
      </c>
      <c r="AB2220" s="2" t="s">
        <v>273</v>
      </c>
      <c r="AC2220" s="25" t="s">
        <v>273</v>
      </c>
      <c r="AD2220" s="174" t="s">
        <v>272</v>
      </c>
      <c r="AE2220" s="25" t="s">
        <v>272</v>
      </c>
      <c r="AF2220" s="180">
        <v>100</v>
      </c>
    </row>
    <row r="2221" spans="1:32">
      <c r="A2221" s="134" t="str">
        <f t="shared" si="34"/>
        <v>FIca_02.1</v>
      </c>
      <c r="C2221" s="177" t="s">
        <v>19</v>
      </c>
      <c r="D2221" s="178" t="s">
        <v>495</v>
      </c>
      <c r="E2221" s="178" t="s">
        <v>573</v>
      </c>
      <c r="F2221" s="178" t="s">
        <v>574</v>
      </c>
      <c r="G2221" s="178" t="s">
        <v>533</v>
      </c>
      <c r="H2221" s="177" t="s">
        <v>52</v>
      </c>
      <c r="I2221" s="179" t="s">
        <v>643</v>
      </c>
      <c r="J2221" s="59" t="s">
        <v>355</v>
      </c>
      <c r="K2221" s="60" t="s">
        <v>2722</v>
      </c>
      <c r="L2221" s="174" t="s">
        <v>272</v>
      </c>
      <c r="M2221" s="2" t="s">
        <v>272</v>
      </c>
      <c r="N2221" s="175" t="s">
        <v>272</v>
      </c>
      <c r="O2221" s="24"/>
      <c r="P2221" s="2"/>
      <c r="Q2221" s="2"/>
      <c r="R2221" s="2"/>
      <c r="S2221" s="2"/>
      <c r="T2221" s="2"/>
      <c r="U2221" s="25"/>
      <c r="V2221" s="24"/>
      <c r="W2221" s="2"/>
      <c r="X2221" s="2"/>
      <c r="Y2221" s="2"/>
      <c r="Z2221" s="175"/>
      <c r="AA2221" s="24"/>
      <c r="AB2221" s="2"/>
      <c r="AC2221" s="25"/>
      <c r="AD2221" s="174"/>
      <c r="AE2221" s="25"/>
      <c r="AF2221" s="180">
        <v>100</v>
      </c>
    </row>
    <row r="2222" spans="1:32">
      <c r="A2222" s="134" t="str">
        <f t="shared" si="34"/>
        <v>FIca_02.1</v>
      </c>
      <c r="C2222" s="177" t="s">
        <v>19</v>
      </c>
      <c r="D2222" s="178" t="s">
        <v>495</v>
      </c>
      <c r="E2222" s="178" t="s">
        <v>573</v>
      </c>
      <c r="F2222" s="178" t="s">
        <v>574</v>
      </c>
      <c r="G2222" s="178" t="s">
        <v>533</v>
      </c>
      <c r="H2222" s="177" t="s">
        <v>52</v>
      </c>
      <c r="I2222" s="179" t="s">
        <v>643</v>
      </c>
      <c r="J2222" s="59" t="s">
        <v>2693</v>
      </c>
      <c r="K2222" s="60" t="s">
        <v>2724</v>
      </c>
      <c r="L2222" s="174" t="s">
        <v>272</v>
      </c>
      <c r="M2222" s="2" t="s">
        <v>272</v>
      </c>
      <c r="N2222" s="175" t="s">
        <v>272</v>
      </c>
      <c r="O2222" s="24"/>
      <c r="P2222" s="2"/>
      <c r="Q2222" s="2"/>
      <c r="R2222" s="2"/>
      <c r="S2222" s="2"/>
      <c r="T2222" s="2"/>
      <c r="U2222" s="25"/>
      <c r="V2222" s="24"/>
      <c r="W2222" s="2"/>
      <c r="X2222" s="2"/>
      <c r="Y2222" s="2"/>
      <c r="Z2222" s="175"/>
      <c r="AA2222" s="24"/>
      <c r="AB2222" s="2"/>
      <c r="AC2222" s="25"/>
      <c r="AD2222" s="174"/>
      <c r="AE2222" s="25"/>
      <c r="AF2222" s="180">
        <v>100</v>
      </c>
    </row>
    <row r="2223" spans="1:32">
      <c r="A2223" s="134" t="str">
        <f t="shared" si="34"/>
        <v>FIca_02.1</v>
      </c>
      <c r="C2223" s="177" t="s">
        <v>19</v>
      </c>
      <c r="D2223" s="178" t="s">
        <v>495</v>
      </c>
      <c r="E2223" s="178" t="s">
        <v>573</v>
      </c>
      <c r="F2223" s="178" t="s">
        <v>574</v>
      </c>
      <c r="G2223" s="178" t="s">
        <v>533</v>
      </c>
      <c r="H2223" s="177" t="s">
        <v>52</v>
      </c>
      <c r="I2223" s="179" t="s">
        <v>643</v>
      </c>
      <c r="J2223" s="59" t="s">
        <v>2720</v>
      </c>
      <c r="K2223" s="60" t="s">
        <v>2725</v>
      </c>
      <c r="L2223" s="174" t="s">
        <v>272</v>
      </c>
      <c r="M2223" s="2" t="s">
        <v>272</v>
      </c>
      <c r="N2223" s="175" t="s">
        <v>272</v>
      </c>
      <c r="O2223" s="24"/>
      <c r="P2223" s="2"/>
      <c r="Q2223" s="2"/>
      <c r="R2223" s="2"/>
      <c r="S2223" s="2"/>
      <c r="T2223" s="2"/>
      <c r="U2223" s="25"/>
      <c r="V2223" s="24"/>
      <c r="W2223" s="2"/>
      <c r="X2223" s="2"/>
      <c r="Y2223" s="2"/>
      <c r="Z2223" s="175"/>
      <c r="AA2223" s="24"/>
      <c r="AB2223" s="2"/>
      <c r="AC2223" s="25"/>
      <c r="AD2223" s="174"/>
      <c r="AE2223" s="25"/>
      <c r="AF2223" s="180">
        <v>100</v>
      </c>
    </row>
    <row r="2224" spans="1:32">
      <c r="A2224" s="134" t="str">
        <f t="shared" si="34"/>
        <v>FIca_02.2</v>
      </c>
      <c r="C2224" s="177" t="s">
        <v>19</v>
      </c>
      <c r="D2224" s="178" t="s">
        <v>495</v>
      </c>
      <c r="E2224" s="178" t="s">
        <v>575</v>
      </c>
      <c r="F2224" s="178" t="s">
        <v>576</v>
      </c>
      <c r="G2224" s="178" t="s">
        <v>533</v>
      </c>
      <c r="H2224" s="177" t="s">
        <v>52</v>
      </c>
      <c r="I2224" s="179" t="s">
        <v>643</v>
      </c>
      <c r="J2224" s="59" t="s">
        <v>355</v>
      </c>
      <c r="K2224" s="60" t="s">
        <v>2726</v>
      </c>
      <c r="L2224" s="174" t="s">
        <v>272</v>
      </c>
      <c r="M2224" s="2" t="s">
        <v>272</v>
      </c>
      <c r="N2224" s="175" t="s">
        <v>272</v>
      </c>
      <c r="O2224" s="24"/>
      <c r="P2224" s="2"/>
      <c r="Q2224" s="2"/>
      <c r="R2224" s="2"/>
      <c r="S2224" s="2"/>
      <c r="T2224" s="2"/>
      <c r="U2224" s="25"/>
      <c r="V2224" s="24"/>
      <c r="W2224" s="2"/>
      <c r="X2224" s="2"/>
      <c r="Y2224" s="2"/>
      <c r="Z2224" s="175"/>
      <c r="AA2224" s="24"/>
      <c r="AB2224" s="2"/>
      <c r="AC2224" s="25"/>
      <c r="AD2224" s="174"/>
      <c r="AE2224" s="25"/>
      <c r="AF2224" s="180">
        <v>100</v>
      </c>
    </row>
    <row r="2225" spans="1:32">
      <c r="A2225" s="134" t="str">
        <f t="shared" si="34"/>
        <v>FIca_02.2</v>
      </c>
      <c r="C2225" s="177" t="s">
        <v>19</v>
      </c>
      <c r="D2225" s="178" t="s">
        <v>495</v>
      </c>
      <c r="E2225" s="178" t="s">
        <v>575</v>
      </c>
      <c r="F2225" s="178" t="s">
        <v>576</v>
      </c>
      <c r="G2225" s="178" t="s">
        <v>533</v>
      </c>
      <c r="H2225" s="177" t="s">
        <v>52</v>
      </c>
      <c r="I2225" s="179" t="s">
        <v>643</v>
      </c>
      <c r="J2225" s="59" t="s">
        <v>2727</v>
      </c>
      <c r="K2225" s="60" t="s">
        <v>2728</v>
      </c>
      <c r="L2225" s="174" t="s">
        <v>272</v>
      </c>
      <c r="M2225" s="2" t="s">
        <v>272</v>
      </c>
      <c r="N2225" s="175" t="s">
        <v>272</v>
      </c>
      <c r="O2225" s="24"/>
      <c r="P2225" s="2"/>
      <c r="Q2225" s="2"/>
      <c r="R2225" s="2"/>
      <c r="S2225" s="2"/>
      <c r="T2225" s="2"/>
      <c r="U2225" s="25"/>
      <c r="V2225" s="24"/>
      <c r="W2225" s="2"/>
      <c r="X2225" s="2"/>
      <c r="Y2225" s="2"/>
      <c r="Z2225" s="175"/>
      <c r="AA2225" s="24"/>
      <c r="AB2225" s="2"/>
      <c r="AC2225" s="25"/>
      <c r="AD2225" s="174"/>
      <c r="AE2225" s="25"/>
      <c r="AF2225" s="180">
        <v>100</v>
      </c>
    </row>
    <row r="2226" spans="1:32">
      <c r="A2226" s="134" t="str">
        <f t="shared" si="34"/>
        <v>FIca_02.2</v>
      </c>
      <c r="C2226" s="177" t="s">
        <v>19</v>
      </c>
      <c r="D2226" s="178" t="s">
        <v>495</v>
      </c>
      <c r="E2226" s="178" t="s">
        <v>575</v>
      </c>
      <c r="F2226" s="178" t="s">
        <v>576</v>
      </c>
      <c r="G2226" s="178" t="s">
        <v>533</v>
      </c>
      <c r="H2226" s="177" t="s">
        <v>52</v>
      </c>
      <c r="I2226" s="179" t="s">
        <v>643</v>
      </c>
      <c r="J2226" s="59" t="s">
        <v>2689</v>
      </c>
      <c r="K2226" s="60" t="s">
        <v>2729</v>
      </c>
      <c r="L2226" s="174" t="s">
        <v>272</v>
      </c>
      <c r="M2226" s="2" t="s">
        <v>272</v>
      </c>
      <c r="N2226" s="175" t="s">
        <v>272</v>
      </c>
      <c r="O2226" s="24"/>
      <c r="P2226" s="2"/>
      <c r="Q2226" s="2"/>
      <c r="R2226" s="2"/>
      <c r="S2226" s="2"/>
      <c r="T2226" s="2"/>
      <c r="U2226" s="25"/>
      <c r="V2226" s="24"/>
      <c r="W2226" s="2"/>
      <c r="X2226" s="2"/>
      <c r="Y2226" s="2"/>
      <c r="Z2226" s="175"/>
      <c r="AA2226" s="24"/>
      <c r="AB2226" s="2"/>
      <c r="AC2226" s="25"/>
      <c r="AD2226" s="174"/>
      <c r="AE2226" s="25"/>
      <c r="AF2226" s="180">
        <v>100</v>
      </c>
    </row>
    <row r="2227" spans="1:32">
      <c r="A2227" s="134" t="str">
        <f t="shared" si="34"/>
        <v>FIca_02.3</v>
      </c>
      <c r="C2227" s="177" t="s">
        <v>19</v>
      </c>
      <c r="D2227" s="178" t="s">
        <v>495</v>
      </c>
      <c r="E2227" s="178" t="s">
        <v>577</v>
      </c>
      <c r="F2227" s="178" t="s">
        <v>578</v>
      </c>
      <c r="G2227" s="178" t="s">
        <v>533</v>
      </c>
      <c r="H2227" s="177" t="s">
        <v>52</v>
      </c>
      <c r="I2227" s="179" t="s">
        <v>643</v>
      </c>
      <c r="J2227" s="59" t="s">
        <v>349</v>
      </c>
      <c r="K2227" s="60" t="s">
        <v>2730</v>
      </c>
      <c r="L2227" s="174" t="s">
        <v>272</v>
      </c>
      <c r="M2227" s="2" t="s">
        <v>272</v>
      </c>
      <c r="N2227" s="175" t="s">
        <v>272</v>
      </c>
      <c r="O2227" s="24"/>
      <c r="P2227" s="2"/>
      <c r="Q2227" s="2"/>
      <c r="R2227" s="2"/>
      <c r="S2227" s="2"/>
      <c r="T2227" s="2"/>
      <c r="U2227" s="25"/>
      <c r="V2227" s="24"/>
      <c r="W2227" s="2"/>
      <c r="X2227" s="2"/>
      <c r="Y2227" s="2"/>
      <c r="Z2227" s="175"/>
      <c r="AA2227" s="24"/>
      <c r="AB2227" s="2"/>
      <c r="AC2227" s="25"/>
      <c r="AD2227" s="174"/>
      <c r="AE2227" s="25"/>
      <c r="AF2227" s="180">
        <v>100</v>
      </c>
    </row>
    <row r="2228" spans="1:32">
      <c r="A2228" s="134" t="str">
        <f t="shared" si="34"/>
        <v>FIca_02.3</v>
      </c>
      <c r="C2228" s="177" t="s">
        <v>19</v>
      </c>
      <c r="D2228" s="178" t="s">
        <v>495</v>
      </c>
      <c r="E2228" s="178" t="s">
        <v>577</v>
      </c>
      <c r="F2228" s="178" t="s">
        <v>578</v>
      </c>
      <c r="G2228" s="178" t="s">
        <v>533</v>
      </c>
      <c r="H2228" s="177" t="s">
        <v>52</v>
      </c>
      <c r="I2228" s="179" t="s">
        <v>643</v>
      </c>
      <c r="J2228" s="59" t="s">
        <v>2689</v>
      </c>
      <c r="K2228" s="60" t="s">
        <v>2731</v>
      </c>
      <c r="L2228" s="174" t="s">
        <v>272</v>
      </c>
      <c r="M2228" s="2" t="s">
        <v>272</v>
      </c>
      <c r="N2228" s="175" t="s">
        <v>272</v>
      </c>
      <c r="O2228" s="24"/>
      <c r="P2228" s="2"/>
      <c r="Q2228" s="2"/>
      <c r="R2228" s="2"/>
      <c r="S2228" s="2"/>
      <c r="T2228" s="2"/>
      <c r="U2228" s="25"/>
      <c r="V2228" s="24"/>
      <c r="W2228" s="2"/>
      <c r="X2228" s="2"/>
      <c r="Y2228" s="2"/>
      <c r="Z2228" s="175"/>
      <c r="AA2228" s="24"/>
      <c r="AB2228" s="2"/>
      <c r="AC2228" s="25"/>
      <c r="AD2228" s="174"/>
      <c r="AE2228" s="25"/>
      <c r="AF2228" s="180">
        <v>100</v>
      </c>
    </row>
    <row r="2229" spans="1:32">
      <c r="A2229" s="134" t="str">
        <f t="shared" si="34"/>
        <v>FIca_02.3</v>
      </c>
      <c r="C2229" s="177" t="s">
        <v>19</v>
      </c>
      <c r="D2229" s="178" t="s">
        <v>495</v>
      </c>
      <c r="E2229" s="178" t="s">
        <v>577</v>
      </c>
      <c r="F2229" s="178" t="s">
        <v>578</v>
      </c>
      <c r="G2229" s="178" t="s">
        <v>533</v>
      </c>
      <c r="H2229" s="177" t="s">
        <v>52</v>
      </c>
      <c r="I2229" s="179" t="s">
        <v>643</v>
      </c>
      <c r="J2229" s="59" t="s">
        <v>2732</v>
      </c>
      <c r="K2229" s="60" t="s">
        <v>2733</v>
      </c>
      <c r="L2229" s="174" t="s">
        <v>272</v>
      </c>
      <c r="M2229" s="2" t="s">
        <v>272</v>
      </c>
      <c r="N2229" s="175" t="s">
        <v>272</v>
      </c>
      <c r="O2229" s="24"/>
      <c r="P2229" s="2"/>
      <c r="Q2229" s="2"/>
      <c r="R2229" s="2"/>
      <c r="S2229" s="2"/>
      <c r="T2229" s="2"/>
      <c r="U2229" s="25"/>
      <c r="V2229" s="24"/>
      <c r="W2229" s="2"/>
      <c r="X2229" s="2"/>
      <c r="Y2229" s="2"/>
      <c r="Z2229" s="175"/>
      <c r="AA2229" s="24"/>
      <c r="AB2229" s="2"/>
      <c r="AC2229" s="25"/>
      <c r="AD2229" s="174"/>
      <c r="AE2229" s="25"/>
      <c r="AF2229" s="180">
        <v>100</v>
      </c>
    </row>
    <row r="2230" spans="1:32">
      <c r="A2230" s="134" t="str">
        <f t="shared" si="34"/>
        <v>FIca_02.4</v>
      </c>
      <c r="C2230" s="177" t="s">
        <v>19</v>
      </c>
      <c r="D2230" s="178" t="s">
        <v>495</v>
      </c>
      <c r="E2230" s="178" t="s">
        <v>579</v>
      </c>
      <c r="F2230" s="178" t="s">
        <v>580</v>
      </c>
      <c r="G2230" s="178" t="s">
        <v>533</v>
      </c>
      <c r="H2230" s="177" t="s">
        <v>52</v>
      </c>
      <c r="I2230" s="179" t="s">
        <v>643</v>
      </c>
      <c r="J2230" s="59" t="s">
        <v>2693</v>
      </c>
      <c r="K2230" s="60" t="s">
        <v>2734</v>
      </c>
      <c r="L2230" s="174" t="s">
        <v>272</v>
      </c>
      <c r="M2230" s="2" t="s">
        <v>272</v>
      </c>
      <c r="N2230" s="175" t="s">
        <v>272</v>
      </c>
      <c r="O2230" s="24"/>
      <c r="P2230" s="2"/>
      <c r="Q2230" s="2"/>
      <c r="R2230" s="2"/>
      <c r="S2230" s="2"/>
      <c r="T2230" s="2"/>
      <c r="U2230" s="25"/>
      <c r="V2230" s="24"/>
      <c r="W2230" s="2"/>
      <c r="X2230" s="2"/>
      <c r="Y2230" s="2"/>
      <c r="Z2230" s="175"/>
      <c r="AA2230" s="24"/>
      <c r="AB2230" s="2"/>
      <c r="AC2230" s="25"/>
      <c r="AD2230" s="174"/>
      <c r="AE2230" s="25"/>
      <c r="AF2230" s="180">
        <v>100</v>
      </c>
    </row>
    <row r="2231" spans="1:32">
      <c r="A2231" s="134" t="str">
        <f t="shared" si="34"/>
        <v>FIca_02.4</v>
      </c>
      <c r="C2231" s="177" t="s">
        <v>19</v>
      </c>
      <c r="D2231" s="178" t="s">
        <v>495</v>
      </c>
      <c r="E2231" s="178" t="s">
        <v>579</v>
      </c>
      <c r="F2231" s="178" t="s">
        <v>580</v>
      </c>
      <c r="G2231" s="178" t="s">
        <v>533</v>
      </c>
      <c r="H2231" s="177" t="s">
        <v>52</v>
      </c>
      <c r="I2231" s="179" t="s">
        <v>643</v>
      </c>
      <c r="J2231" s="59" t="s">
        <v>2689</v>
      </c>
      <c r="K2231" s="60" t="s">
        <v>2735</v>
      </c>
      <c r="L2231" s="174" t="s">
        <v>272</v>
      </c>
      <c r="M2231" s="2" t="s">
        <v>272</v>
      </c>
      <c r="N2231" s="175" t="s">
        <v>272</v>
      </c>
      <c r="O2231" s="24"/>
      <c r="P2231" s="2"/>
      <c r="Q2231" s="2"/>
      <c r="R2231" s="2"/>
      <c r="S2231" s="2"/>
      <c r="T2231" s="2"/>
      <c r="U2231" s="25"/>
      <c r="V2231" s="24"/>
      <c r="W2231" s="2"/>
      <c r="X2231" s="2"/>
      <c r="Y2231" s="2"/>
      <c r="Z2231" s="175"/>
      <c r="AA2231" s="24"/>
      <c r="AB2231" s="2"/>
      <c r="AC2231" s="25"/>
      <c r="AD2231" s="174"/>
      <c r="AE2231" s="25"/>
      <c r="AF2231" s="180">
        <v>100</v>
      </c>
    </row>
    <row r="2232" spans="1:32">
      <c r="A2232" s="134" t="str">
        <f t="shared" si="34"/>
        <v>FIca_02.4</v>
      </c>
      <c r="C2232" s="177" t="s">
        <v>19</v>
      </c>
      <c r="D2232" s="178" t="s">
        <v>495</v>
      </c>
      <c r="E2232" s="178" t="s">
        <v>579</v>
      </c>
      <c r="F2232" s="178" t="s">
        <v>580</v>
      </c>
      <c r="G2232" s="178" t="s">
        <v>533</v>
      </c>
      <c r="H2232" s="177" t="s">
        <v>52</v>
      </c>
      <c r="I2232" s="179" t="s">
        <v>643</v>
      </c>
      <c r="J2232" s="59" t="s">
        <v>2736</v>
      </c>
      <c r="K2232" s="60" t="s">
        <v>2737</v>
      </c>
      <c r="L2232" s="174" t="s">
        <v>272</v>
      </c>
      <c r="M2232" s="2" t="s">
        <v>272</v>
      </c>
      <c r="N2232" s="175" t="s">
        <v>272</v>
      </c>
      <c r="O2232" s="24"/>
      <c r="P2232" s="2"/>
      <c r="Q2232" s="2"/>
      <c r="R2232" s="2"/>
      <c r="S2232" s="2"/>
      <c r="T2232" s="2"/>
      <c r="U2232" s="25"/>
      <c r="V2232" s="24"/>
      <c r="W2232" s="2"/>
      <c r="X2232" s="2"/>
      <c r="Y2232" s="2"/>
      <c r="Z2232" s="175"/>
      <c r="AA2232" s="24"/>
      <c r="AB2232" s="2"/>
      <c r="AC2232" s="25"/>
      <c r="AD2232" s="174"/>
      <c r="AE2232" s="25"/>
      <c r="AF2232" s="180">
        <v>100</v>
      </c>
    </row>
    <row r="2233" spans="1:32">
      <c r="A2233" s="134" t="str">
        <f t="shared" si="34"/>
        <v>FIca_02.5</v>
      </c>
      <c r="C2233" s="177" t="s">
        <v>19</v>
      </c>
      <c r="D2233" s="178" t="s">
        <v>495</v>
      </c>
      <c r="E2233" s="178" t="s">
        <v>581</v>
      </c>
      <c r="F2233" s="178" t="s">
        <v>582</v>
      </c>
      <c r="G2233" s="178" t="s">
        <v>533</v>
      </c>
      <c r="H2233" s="177" t="s">
        <v>52</v>
      </c>
      <c r="I2233" s="179" t="s">
        <v>643</v>
      </c>
      <c r="J2233" s="59" t="s">
        <v>2738</v>
      </c>
      <c r="K2233" s="60" t="s">
        <v>2739</v>
      </c>
      <c r="L2233" s="174" t="s">
        <v>272</v>
      </c>
      <c r="M2233" s="2" t="s">
        <v>272</v>
      </c>
      <c r="N2233" s="175" t="s">
        <v>272</v>
      </c>
      <c r="O2233" s="24"/>
      <c r="P2233" s="2"/>
      <c r="Q2233" s="2"/>
      <c r="R2233" s="2"/>
      <c r="S2233" s="2"/>
      <c r="T2233" s="2"/>
      <c r="U2233" s="25"/>
      <c r="V2233" s="24"/>
      <c r="W2233" s="2"/>
      <c r="X2233" s="2"/>
      <c r="Y2233" s="2"/>
      <c r="Z2233" s="175"/>
      <c r="AA2233" s="24"/>
      <c r="AB2233" s="2"/>
      <c r="AC2233" s="25"/>
      <c r="AD2233" s="174"/>
      <c r="AE2233" s="25"/>
      <c r="AF2233" s="180">
        <v>100</v>
      </c>
    </row>
    <row r="2234" spans="1:32">
      <c r="A2234" s="134" t="str">
        <f t="shared" si="34"/>
        <v>FIca_02.5</v>
      </c>
      <c r="C2234" s="177" t="s">
        <v>19</v>
      </c>
      <c r="D2234" s="178" t="s">
        <v>495</v>
      </c>
      <c r="E2234" s="178" t="s">
        <v>581</v>
      </c>
      <c r="F2234" s="178" t="s">
        <v>582</v>
      </c>
      <c r="G2234" s="178" t="s">
        <v>533</v>
      </c>
      <c r="H2234" s="177" t="s">
        <v>52</v>
      </c>
      <c r="I2234" s="179" t="s">
        <v>643</v>
      </c>
      <c r="J2234" s="59" t="s">
        <v>355</v>
      </c>
      <c r="K2234" s="60" t="s">
        <v>2740</v>
      </c>
      <c r="L2234" s="174" t="s">
        <v>272</v>
      </c>
      <c r="M2234" s="2" t="s">
        <v>272</v>
      </c>
      <c r="N2234" s="175" t="s">
        <v>272</v>
      </c>
      <c r="O2234" s="24"/>
      <c r="P2234" s="2"/>
      <c r="Q2234" s="2"/>
      <c r="R2234" s="2"/>
      <c r="S2234" s="2"/>
      <c r="T2234" s="2"/>
      <c r="U2234" s="25"/>
      <c r="V2234" s="24"/>
      <c r="W2234" s="2"/>
      <c r="X2234" s="2"/>
      <c r="Y2234" s="2"/>
      <c r="Z2234" s="175"/>
      <c r="AA2234" s="24"/>
      <c r="AB2234" s="2"/>
      <c r="AC2234" s="25"/>
      <c r="AD2234" s="174"/>
      <c r="AE2234" s="25"/>
      <c r="AF2234" s="180">
        <v>100</v>
      </c>
    </row>
    <row r="2235" spans="1:32">
      <c r="A2235" s="134" t="str">
        <f t="shared" si="34"/>
        <v>FIca_02.5</v>
      </c>
      <c r="C2235" s="177" t="s">
        <v>19</v>
      </c>
      <c r="D2235" s="178" t="s">
        <v>495</v>
      </c>
      <c r="E2235" s="178" t="s">
        <v>581</v>
      </c>
      <c r="F2235" s="178" t="s">
        <v>582</v>
      </c>
      <c r="G2235" s="178" t="s">
        <v>533</v>
      </c>
      <c r="H2235" s="177" t="s">
        <v>52</v>
      </c>
      <c r="I2235" s="179" t="s">
        <v>643</v>
      </c>
      <c r="J2235" s="59" t="s">
        <v>2693</v>
      </c>
      <c r="K2235" s="60" t="s">
        <v>2741</v>
      </c>
      <c r="L2235" s="174" t="s">
        <v>272</v>
      </c>
      <c r="M2235" s="2" t="s">
        <v>272</v>
      </c>
      <c r="N2235" s="175" t="s">
        <v>272</v>
      </c>
      <c r="O2235" s="24"/>
      <c r="P2235" s="2"/>
      <c r="Q2235" s="2"/>
      <c r="R2235" s="2"/>
      <c r="S2235" s="2"/>
      <c r="T2235" s="2"/>
      <c r="U2235" s="25"/>
      <c r="V2235" s="24"/>
      <c r="W2235" s="2"/>
      <c r="X2235" s="2"/>
      <c r="Y2235" s="2"/>
      <c r="Z2235" s="175"/>
      <c r="AA2235" s="24"/>
      <c r="AB2235" s="2"/>
      <c r="AC2235" s="25"/>
      <c r="AD2235" s="174"/>
      <c r="AE2235" s="25"/>
      <c r="AF2235" s="180">
        <v>100</v>
      </c>
    </row>
    <row r="2236" spans="1:32">
      <c r="A2236" s="134" t="str">
        <f t="shared" si="34"/>
        <v>FIca_02.6</v>
      </c>
      <c r="C2236" s="177" t="s">
        <v>19</v>
      </c>
      <c r="D2236" s="178" t="s">
        <v>495</v>
      </c>
      <c r="E2236" s="178" t="s">
        <v>583</v>
      </c>
      <c r="F2236" s="178" t="s">
        <v>584</v>
      </c>
      <c r="G2236" s="178" t="s">
        <v>540</v>
      </c>
      <c r="H2236" s="177" t="s">
        <v>52</v>
      </c>
      <c r="I2236" s="179" t="s">
        <v>643</v>
      </c>
      <c r="J2236" s="59" t="s">
        <v>351</v>
      </c>
      <c r="K2236" s="60" t="s">
        <v>2742</v>
      </c>
      <c r="L2236" s="174" t="s">
        <v>272</v>
      </c>
      <c r="M2236" s="2" t="s">
        <v>272</v>
      </c>
      <c r="N2236" s="175" t="s">
        <v>272</v>
      </c>
      <c r="O2236" s="24" t="s">
        <v>272</v>
      </c>
      <c r="P2236" s="2" t="s">
        <v>272</v>
      </c>
      <c r="Q2236" s="2" t="s">
        <v>272</v>
      </c>
      <c r="R2236" s="2" t="s">
        <v>272</v>
      </c>
      <c r="S2236" s="2" t="s">
        <v>272</v>
      </c>
      <c r="T2236" s="2" t="s">
        <v>273</v>
      </c>
      <c r="U2236" s="25" t="s">
        <v>273</v>
      </c>
      <c r="V2236" s="24" t="s">
        <v>272</v>
      </c>
      <c r="W2236" s="2" t="s">
        <v>272</v>
      </c>
      <c r="X2236" s="2" t="s">
        <v>272</v>
      </c>
      <c r="Y2236" s="2" t="s">
        <v>272</v>
      </c>
      <c r="Z2236" s="175" t="s">
        <v>272</v>
      </c>
      <c r="AA2236" s="24" t="s">
        <v>273</v>
      </c>
      <c r="AB2236" s="2" t="s">
        <v>273</v>
      </c>
      <c r="AC2236" s="25" t="s">
        <v>273</v>
      </c>
      <c r="AD2236" s="174" t="s">
        <v>272</v>
      </c>
      <c r="AE2236" s="25" t="s">
        <v>272</v>
      </c>
      <c r="AF2236" s="180">
        <v>100</v>
      </c>
    </row>
    <row r="2237" spans="1:32">
      <c r="A2237" s="134" t="str">
        <f t="shared" si="34"/>
        <v>FIca_02.6</v>
      </c>
      <c r="C2237" s="177" t="s">
        <v>19</v>
      </c>
      <c r="D2237" s="178" t="s">
        <v>495</v>
      </c>
      <c r="E2237" s="178" t="s">
        <v>583</v>
      </c>
      <c r="F2237" s="178" t="s">
        <v>584</v>
      </c>
      <c r="G2237" s="178" t="s">
        <v>540</v>
      </c>
      <c r="H2237" s="177" t="s">
        <v>52</v>
      </c>
      <c r="I2237" s="179" t="s">
        <v>643</v>
      </c>
      <c r="J2237" s="59" t="s">
        <v>355</v>
      </c>
      <c r="K2237" s="60" t="s">
        <v>2743</v>
      </c>
      <c r="L2237" s="174" t="s">
        <v>272</v>
      </c>
      <c r="M2237" s="2" t="s">
        <v>272</v>
      </c>
      <c r="N2237" s="175" t="s">
        <v>272</v>
      </c>
      <c r="O2237" s="24" t="s">
        <v>272</v>
      </c>
      <c r="P2237" s="2" t="s">
        <v>272</v>
      </c>
      <c r="Q2237" s="2" t="s">
        <v>272</v>
      </c>
      <c r="R2237" s="2" t="s">
        <v>273</v>
      </c>
      <c r="S2237" s="2" t="s">
        <v>272</v>
      </c>
      <c r="T2237" s="2" t="s">
        <v>273</v>
      </c>
      <c r="U2237" s="25" t="s">
        <v>273</v>
      </c>
      <c r="V2237" s="24" t="s">
        <v>272</v>
      </c>
      <c r="W2237" s="2" t="s">
        <v>272</v>
      </c>
      <c r="X2237" s="2" t="s">
        <v>272</v>
      </c>
      <c r="Y2237" s="2" t="s">
        <v>272</v>
      </c>
      <c r="Z2237" s="175" t="s">
        <v>272</v>
      </c>
      <c r="AA2237" s="24" t="s">
        <v>272</v>
      </c>
      <c r="AB2237" s="2" t="s">
        <v>272</v>
      </c>
      <c r="AC2237" s="25" t="s">
        <v>272</v>
      </c>
      <c r="AD2237" s="174" t="s">
        <v>272</v>
      </c>
      <c r="AE2237" s="25" t="s">
        <v>272</v>
      </c>
      <c r="AF2237" s="180">
        <v>100</v>
      </c>
    </row>
    <row r="2238" spans="1:32">
      <c r="A2238" s="134" t="str">
        <f t="shared" si="34"/>
        <v>FIca_02.6</v>
      </c>
      <c r="C2238" s="177" t="s">
        <v>19</v>
      </c>
      <c r="D2238" s="178" t="s">
        <v>495</v>
      </c>
      <c r="E2238" s="178" t="s">
        <v>583</v>
      </c>
      <c r="F2238" s="178" t="s">
        <v>584</v>
      </c>
      <c r="G2238" s="178" t="s">
        <v>540</v>
      </c>
      <c r="H2238" s="177" t="s">
        <v>52</v>
      </c>
      <c r="I2238" s="179" t="s">
        <v>643</v>
      </c>
      <c r="J2238" s="59" t="s">
        <v>355</v>
      </c>
      <c r="K2238" s="60" t="s">
        <v>2744</v>
      </c>
      <c r="L2238" s="174" t="s">
        <v>272</v>
      </c>
      <c r="M2238" s="2" t="s">
        <v>272</v>
      </c>
      <c r="N2238" s="175" t="s">
        <v>272</v>
      </c>
      <c r="O2238" s="24" t="s">
        <v>672</v>
      </c>
      <c r="P2238" s="2" t="s">
        <v>672</v>
      </c>
      <c r="Q2238" s="2" t="s">
        <v>672</v>
      </c>
      <c r="R2238" s="2" t="s">
        <v>273</v>
      </c>
      <c r="S2238" s="2" t="s">
        <v>272</v>
      </c>
      <c r="T2238" s="2" t="s">
        <v>273</v>
      </c>
      <c r="U2238" s="25" t="s">
        <v>273</v>
      </c>
      <c r="V2238" s="24" t="s">
        <v>272</v>
      </c>
      <c r="W2238" s="2" t="s">
        <v>272</v>
      </c>
      <c r="X2238" s="2" t="s">
        <v>272</v>
      </c>
      <c r="Y2238" s="2" t="s">
        <v>272</v>
      </c>
      <c r="Z2238" s="175" t="s">
        <v>272</v>
      </c>
      <c r="AA2238" s="24" t="s">
        <v>272</v>
      </c>
      <c r="AB2238" s="2" t="s">
        <v>272</v>
      </c>
      <c r="AC2238" s="25" t="s">
        <v>272</v>
      </c>
      <c r="AD2238" s="174" t="s">
        <v>273</v>
      </c>
      <c r="AE2238" s="25" t="s">
        <v>273</v>
      </c>
      <c r="AF2238" s="180">
        <v>100</v>
      </c>
    </row>
    <row r="2239" spans="1:32">
      <c r="A2239" s="134" t="str">
        <f t="shared" si="34"/>
        <v>FIca_03.1</v>
      </c>
      <c r="C2239" s="177" t="s">
        <v>19</v>
      </c>
      <c r="D2239" s="178" t="s">
        <v>495</v>
      </c>
      <c r="E2239" s="178" t="s">
        <v>585</v>
      </c>
      <c r="F2239" s="178" t="s">
        <v>586</v>
      </c>
      <c r="G2239" s="178" t="s">
        <v>533</v>
      </c>
      <c r="H2239" s="177" t="s">
        <v>52</v>
      </c>
      <c r="I2239" s="179" t="s">
        <v>643</v>
      </c>
      <c r="J2239" s="59" t="s">
        <v>2693</v>
      </c>
      <c r="K2239" s="60" t="s">
        <v>2745</v>
      </c>
      <c r="L2239" s="174" t="s">
        <v>272</v>
      </c>
      <c r="M2239" s="2" t="s">
        <v>272</v>
      </c>
      <c r="N2239" s="175" t="s">
        <v>272</v>
      </c>
      <c r="O2239" s="24"/>
      <c r="P2239" s="2"/>
      <c r="Q2239" s="2"/>
      <c r="R2239" s="2"/>
      <c r="S2239" s="2"/>
      <c r="T2239" s="2"/>
      <c r="U2239" s="25"/>
      <c r="V2239" s="24"/>
      <c r="W2239" s="2"/>
      <c r="X2239" s="2"/>
      <c r="Y2239" s="2"/>
      <c r="Z2239" s="175"/>
      <c r="AA2239" s="24"/>
      <c r="AB2239" s="2"/>
      <c r="AC2239" s="25"/>
      <c r="AD2239" s="174"/>
      <c r="AE2239" s="25"/>
      <c r="AF2239" s="180">
        <v>100</v>
      </c>
    </row>
    <row r="2240" spans="1:32">
      <c r="A2240" s="134" t="str">
        <f t="shared" si="34"/>
        <v>FIca_03.1</v>
      </c>
      <c r="C2240" s="177" t="s">
        <v>19</v>
      </c>
      <c r="D2240" s="178" t="s">
        <v>495</v>
      </c>
      <c r="E2240" s="178" t="s">
        <v>585</v>
      </c>
      <c r="F2240" s="178" t="s">
        <v>586</v>
      </c>
      <c r="G2240" s="178" t="s">
        <v>533</v>
      </c>
      <c r="H2240" s="177" t="s">
        <v>52</v>
      </c>
      <c r="I2240" s="179" t="s">
        <v>643</v>
      </c>
      <c r="J2240" s="59" t="s">
        <v>355</v>
      </c>
      <c r="K2240" s="60" t="s">
        <v>2746</v>
      </c>
      <c r="L2240" s="174" t="s">
        <v>272</v>
      </c>
      <c r="M2240" s="2" t="s">
        <v>272</v>
      </c>
      <c r="N2240" s="175" t="s">
        <v>272</v>
      </c>
      <c r="O2240" s="24"/>
      <c r="P2240" s="2"/>
      <c r="Q2240" s="2"/>
      <c r="R2240" s="2"/>
      <c r="S2240" s="2"/>
      <c r="T2240" s="2"/>
      <c r="U2240" s="25"/>
      <c r="V2240" s="24"/>
      <c r="W2240" s="2"/>
      <c r="X2240" s="2"/>
      <c r="Y2240" s="2"/>
      <c r="Z2240" s="175"/>
      <c r="AA2240" s="24"/>
      <c r="AB2240" s="2"/>
      <c r="AC2240" s="25"/>
      <c r="AD2240" s="174"/>
      <c r="AE2240" s="25"/>
      <c r="AF2240" s="180">
        <v>100</v>
      </c>
    </row>
    <row r="2241" spans="1:32">
      <c r="A2241" s="134" t="str">
        <f t="shared" si="34"/>
        <v>FIca_03.2</v>
      </c>
      <c r="C2241" s="177" t="s">
        <v>19</v>
      </c>
      <c r="D2241" s="178" t="s">
        <v>495</v>
      </c>
      <c r="E2241" s="178" t="s">
        <v>587</v>
      </c>
      <c r="F2241" s="178" t="s">
        <v>588</v>
      </c>
      <c r="G2241" s="178" t="s">
        <v>540</v>
      </c>
      <c r="H2241" s="177" t="s">
        <v>52</v>
      </c>
      <c r="I2241" s="179"/>
      <c r="J2241" s="59" t="s">
        <v>194</v>
      </c>
      <c r="K2241" s="60" t="s">
        <v>194</v>
      </c>
      <c r="L2241" s="174" t="s">
        <v>7</v>
      </c>
      <c r="M2241" s="2" t="s">
        <v>7</v>
      </c>
      <c r="N2241" s="175" t="s">
        <v>7</v>
      </c>
      <c r="O2241" s="24" t="s">
        <v>7</v>
      </c>
      <c r="P2241" s="2" t="s">
        <v>7</v>
      </c>
      <c r="Q2241" s="2" t="s">
        <v>7</v>
      </c>
      <c r="R2241" s="2" t="s">
        <v>7</v>
      </c>
      <c r="S2241" s="2" t="s">
        <v>7</v>
      </c>
      <c r="T2241" s="2" t="s">
        <v>7</v>
      </c>
      <c r="U2241" s="25" t="s">
        <v>7</v>
      </c>
      <c r="V2241" s="24" t="s">
        <v>7</v>
      </c>
      <c r="W2241" s="2" t="s">
        <v>7</v>
      </c>
      <c r="X2241" s="2" t="s">
        <v>7</v>
      </c>
      <c r="Y2241" s="2" t="s">
        <v>7</v>
      </c>
      <c r="Z2241" s="175" t="s">
        <v>7</v>
      </c>
      <c r="AA2241" s="24" t="s">
        <v>7</v>
      </c>
      <c r="AB2241" s="2" t="s">
        <v>7</v>
      </c>
      <c r="AC2241" s="25" t="s">
        <v>7</v>
      </c>
      <c r="AD2241" s="174" t="s">
        <v>7</v>
      </c>
      <c r="AE2241" s="25" t="s">
        <v>7</v>
      </c>
      <c r="AF2241" s="180" t="s">
        <v>7</v>
      </c>
    </row>
    <row r="2242" spans="1:32">
      <c r="A2242" s="134" t="str">
        <f t="shared" si="34"/>
        <v>FIca_03.3</v>
      </c>
      <c r="C2242" s="177" t="s">
        <v>19</v>
      </c>
      <c r="D2242" s="178" t="s">
        <v>495</v>
      </c>
      <c r="E2242" s="178" t="s">
        <v>589</v>
      </c>
      <c r="F2242" s="178" t="s">
        <v>590</v>
      </c>
      <c r="G2242" s="178" t="s">
        <v>540</v>
      </c>
      <c r="H2242" s="177" t="s">
        <v>52</v>
      </c>
      <c r="I2242" s="179" t="s">
        <v>643</v>
      </c>
      <c r="J2242" s="59" t="s">
        <v>355</v>
      </c>
      <c r="K2242" s="60" t="s">
        <v>2747</v>
      </c>
      <c r="L2242" s="174" t="s">
        <v>272</v>
      </c>
      <c r="M2242" s="2" t="s">
        <v>272</v>
      </c>
      <c r="N2242" s="175" t="s">
        <v>272</v>
      </c>
      <c r="O2242" s="24" t="s">
        <v>272</v>
      </c>
      <c r="P2242" s="2" t="s">
        <v>272</v>
      </c>
      <c r="Q2242" s="2" t="s">
        <v>272</v>
      </c>
      <c r="R2242" s="2" t="s">
        <v>273</v>
      </c>
      <c r="S2242" s="2" t="s">
        <v>272</v>
      </c>
      <c r="T2242" s="2" t="s">
        <v>273</v>
      </c>
      <c r="U2242" s="25" t="s">
        <v>273</v>
      </c>
      <c r="V2242" s="24" t="s">
        <v>272</v>
      </c>
      <c r="W2242" s="2" t="s">
        <v>272</v>
      </c>
      <c r="X2242" s="2" t="s">
        <v>272</v>
      </c>
      <c r="Y2242" s="2" t="s">
        <v>272</v>
      </c>
      <c r="Z2242" s="175" t="s">
        <v>272</v>
      </c>
      <c r="AA2242" s="24" t="s">
        <v>272</v>
      </c>
      <c r="AB2242" s="2" t="s">
        <v>272</v>
      </c>
      <c r="AC2242" s="25" t="s">
        <v>273</v>
      </c>
      <c r="AD2242" s="174" t="s">
        <v>272</v>
      </c>
      <c r="AE2242" s="25" t="s">
        <v>272</v>
      </c>
      <c r="AF2242" s="180">
        <v>100</v>
      </c>
    </row>
    <row r="2243" spans="1:32">
      <c r="A2243" s="134" t="str">
        <f t="shared" si="34"/>
        <v>FIca_03.3</v>
      </c>
      <c r="C2243" s="177" t="s">
        <v>19</v>
      </c>
      <c r="D2243" s="178" t="s">
        <v>495</v>
      </c>
      <c r="E2243" s="178" t="s">
        <v>589</v>
      </c>
      <c r="F2243" s="178" t="s">
        <v>590</v>
      </c>
      <c r="G2243" s="178" t="s">
        <v>540</v>
      </c>
      <c r="H2243" s="177" t="s">
        <v>52</v>
      </c>
      <c r="I2243" s="179" t="s">
        <v>643</v>
      </c>
      <c r="J2243" s="59" t="s">
        <v>2693</v>
      </c>
      <c r="K2243" s="60" t="s">
        <v>2748</v>
      </c>
      <c r="L2243" s="174" t="s">
        <v>272</v>
      </c>
      <c r="M2243" s="2" t="s">
        <v>272</v>
      </c>
      <c r="N2243" s="175" t="s">
        <v>272</v>
      </c>
      <c r="O2243" s="24" t="s">
        <v>272</v>
      </c>
      <c r="P2243" s="2" t="s">
        <v>272</v>
      </c>
      <c r="Q2243" s="2" t="s">
        <v>272</v>
      </c>
      <c r="R2243" s="2" t="s">
        <v>272</v>
      </c>
      <c r="S2243" s="2" t="s">
        <v>272</v>
      </c>
      <c r="T2243" s="2" t="s">
        <v>272</v>
      </c>
      <c r="U2243" s="25" t="s">
        <v>273</v>
      </c>
      <c r="V2243" s="24" t="s">
        <v>272</v>
      </c>
      <c r="W2243" s="2" t="s">
        <v>272</v>
      </c>
      <c r="X2243" s="2" t="s">
        <v>272</v>
      </c>
      <c r="Y2243" s="2" t="s">
        <v>272</v>
      </c>
      <c r="Z2243" s="175" t="s">
        <v>272</v>
      </c>
      <c r="AA2243" s="24" t="s">
        <v>272</v>
      </c>
      <c r="AB2243" s="2" t="s">
        <v>272</v>
      </c>
      <c r="AC2243" s="25" t="s">
        <v>273</v>
      </c>
      <c r="AD2243" s="174" t="s">
        <v>272</v>
      </c>
      <c r="AE2243" s="25" t="s">
        <v>272</v>
      </c>
      <c r="AF2243" s="180">
        <v>100</v>
      </c>
    </row>
    <row r="2244" spans="1:32">
      <c r="A2244" s="134" t="str">
        <f t="shared" si="34"/>
        <v>FIca_04.1</v>
      </c>
      <c r="C2244" s="177" t="s">
        <v>19</v>
      </c>
      <c r="D2244" s="178" t="s">
        <v>495</v>
      </c>
      <c r="E2244" s="178" t="s">
        <v>591</v>
      </c>
      <c r="F2244" s="178" t="s">
        <v>592</v>
      </c>
      <c r="G2244" s="178" t="s">
        <v>533</v>
      </c>
      <c r="H2244" s="177" t="s">
        <v>52</v>
      </c>
      <c r="I2244" s="179" t="s">
        <v>643</v>
      </c>
      <c r="J2244" s="59" t="s">
        <v>2693</v>
      </c>
      <c r="K2244" s="60" t="s">
        <v>2749</v>
      </c>
      <c r="L2244" s="174" t="s">
        <v>272</v>
      </c>
      <c r="M2244" s="2" t="s">
        <v>272</v>
      </c>
      <c r="N2244" s="175" t="s">
        <v>272</v>
      </c>
      <c r="O2244" s="24"/>
      <c r="P2244" s="2"/>
      <c r="Q2244" s="2"/>
      <c r="R2244" s="2"/>
      <c r="S2244" s="2"/>
      <c r="T2244" s="2"/>
      <c r="U2244" s="25"/>
      <c r="V2244" s="24"/>
      <c r="W2244" s="2"/>
      <c r="X2244" s="2"/>
      <c r="Y2244" s="2"/>
      <c r="Z2244" s="175"/>
      <c r="AA2244" s="24"/>
      <c r="AB2244" s="2"/>
      <c r="AC2244" s="25"/>
      <c r="AD2244" s="174"/>
      <c r="AE2244" s="25"/>
      <c r="AF2244" s="180">
        <v>100</v>
      </c>
    </row>
    <row r="2245" spans="1:32">
      <c r="A2245" s="134" t="str">
        <f t="shared" si="34"/>
        <v>FIca_04.2</v>
      </c>
      <c r="C2245" s="177" t="s">
        <v>19</v>
      </c>
      <c r="D2245" s="178" t="s">
        <v>495</v>
      </c>
      <c r="E2245" s="178" t="s">
        <v>593</v>
      </c>
      <c r="F2245" s="178" t="s">
        <v>594</v>
      </c>
      <c r="G2245" s="178" t="s">
        <v>540</v>
      </c>
      <c r="H2245" s="177" t="s">
        <v>52</v>
      </c>
      <c r="I2245" s="179" t="s">
        <v>643</v>
      </c>
      <c r="J2245" s="59" t="s">
        <v>355</v>
      </c>
      <c r="K2245" s="60" t="s">
        <v>2750</v>
      </c>
      <c r="L2245" s="174" t="s">
        <v>272</v>
      </c>
      <c r="M2245" s="2" t="s">
        <v>272</v>
      </c>
      <c r="N2245" s="175" t="s">
        <v>272</v>
      </c>
      <c r="O2245" s="24" t="s">
        <v>272</v>
      </c>
      <c r="P2245" s="2" t="s">
        <v>272</v>
      </c>
      <c r="Q2245" s="2" t="s">
        <v>272</v>
      </c>
      <c r="R2245" s="2" t="s">
        <v>272</v>
      </c>
      <c r="S2245" s="2" t="s">
        <v>272</v>
      </c>
      <c r="T2245" s="2" t="s">
        <v>272</v>
      </c>
      <c r="U2245" s="25" t="s">
        <v>273</v>
      </c>
      <c r="V2245" s="24" t="s">
        <v>272</v>
      </c>
      <c r="W2245" s="2" t="s">
        <v>272</v>
      </c>
      <c r="X2245" s="2" t="s">
        <v>272</v>
      </c>
      <c r="Y2245" s="2" t="s">
        <v>272</v>
      </c>
      <c r="Z2245" s="175" t="s">
        <v>272</v>
      </c>
      <c r="AA2245" s="24" t="s">
        <v>272</v>
      </c>
      <c r="AB2245" s="2" t="s">
        <v>272</v>
      </c>
      <c r="AC2245" s="25" t="s">
        <v>272</v>
      </c>
      <c r="AD2245" s="174" t="s">
        <v>272</v>
      </c>
      <c r="AE2245" s="25" t="s">
        <v>272</v>
      </c>
      <c r="AF2245" s="180">
        <v>100</v>
      </c>
    </row>
    <row r="2246" spans="1:32">
      <c r="A2246" s="134" t="str">
        <f t="shared" si="34"/>
        <v>FIca_04.2</v>
      </c>
      <c r="C2246" s="177" t="s">
        <v>19</v>
      </c>
      <c r="D2246" s="178" t="s">
        <v>495</v>
      </c>
      <c r="E2246" s="178" t="s">
        <v>593</v>
      </c>
      <c r="F2246" s="178" t="s">
        <v>594</v>
      </c>
      <c r="G2246" s="178" t="s">
        <v>540</v>
      </c>
      <c r="H2246" s="177" t="s">
        <v>52</v>
      </c>
      <c r="I2246" s="179" t="s">
        <v>643</v>
      </c>
      <c r="J2246" s="59" t="s">
        <v>2693</v>
      </c>
      <c r="K2246" s="60" t="s">
        <v>2751</v>
      </c>
      <c r="L2246" s="174" t="s">
        <v>272</v>
      </c>
      <c r="M2246" s="2" t="s">
        <v>272</v>
      </c>
      <c r="N2246" s="175" t="s">
        <v>272</v>
      </c>
      <c r="O2246" s="24" t="s">
        <v>272</v>
      </c>
      <c r="P2246" s="2" t="s">
        <v>272</v>
      </c>
      <c r="Q2246" s="2" t="s">
        <v>273</v>
      </c>
      <c r="R2246" s="2" t="s">
        <v>272</v>
      </c>
      <c r="S2246" s="2" t="s">
        <v>272</v>
      </c>
      <c r="T2246" s="2" t="s">
        <v>272</v>
      </c>
      <c r="U2246" s="25" t="s">
        <v>273</v>
      </c>
      <c r="V2246" s="24" t="s">
        <v>272</v>
      </c>
      <c r="W2246" s="2" t="s">
        <v>272</v>
      </c>
      <c r="X2246" s="2" t="s">
        <v>272</v>
      </c>
      <c r="Y2246" s="2" t="s">
        <v>272</v>
      </c>
      <c r="Z2246" s="175" t="s">
        <v>272</v>
      </c>
      <c r="AA2246" s="24" t="s">
        <v>273</v>
      </c>
      <c r="AB2246" s="2" t="s">
        <v>273</v>
      </c>
      <c r="AC2246" s="25" t="s">
        <v>273</v>
      </c>
      <c r="AD2246" s="174" t="s">
        <v>272</v>
      </c>
      <c r="AE2246" s="25" t="s">
        <v>272</v>
      </c>
      <c r="AF2246" s="180">
        <v>100</v>
      </c>
    </row>
    <row r="2247" spans="1:32">
      <c r="A2247" s="134" t="str">
        <f t="shared" si="34"/>
        <v>FIca_04.3</v>
      </c>
      <c r="C2247" s="177" t="s">
        <v>19</v>
      </c>
      <c r="D2247" s="178" t="s">
        <v>495</v>
      </c>
      <c r="E2247" s="178" t="s">
        <v>595</v>
      </c>
      <c r="F2247" s="178" t="s">
        <v>596</v>
      </c>
      <c r="G2247" s="178" t="s">
        <v>540</v>
      </c>
      <c r="H2247" s="177" t="s">
        <v>52</v>
      </c>
      <c r="I2247" s="179" t="s">
        <v>643</v>
      </c>
      <c r="J2247" s="59" t="s">
        <v>351</v>
      </c>
      <c r="K2247" s="60" t="s">
        <v>2752</v>
      </c>
      <c r="L2247" s="174" t="s">
        <v>272</v>
      </c>
      <c r="M2247" s="2" t="s">
        <v>272</v>
      </c>
      <c r="N2247" s="175" t="s">
        <v>272</v>
      </c>
      <c r="O2247" s="24" t="s">
        <v>272</v>
      </c>
      <c r="P2247" s="2" t="s">
        <v>272</v>
      </c>
      <c r="Q2247" s="2" t="s">
        <v>272</v>
      </c>
      <c r="R2247" s="2" t="s">
        <v>272</v>
      </c>
      <c r="S2247" s="2" t="s">
        <v>272</v>
      </c>
      <c r="T2247" s="2" t="s">
        <v>272</v>
      </c>
      <c r="U2247" s="25" t="s">
        <v>272</v>
      </c>
      <c r="V2247" s="24" t="s">
        <v>272</v>
      </c>
      <c r="W2247" s="2" t="s">
        <v>272</v>
      </c>
      <c r="X2247" s="2" t="s">
        <v>272</v>
      </c>
      <c r="Y2247" s="2" t="s">
        <v>272</v>
      </c>
      <c r="Z2247" s="175" t="s">
        <v>272</v>
      </c>
      <c r="AA2247" s="24" t="s">
        <v>273</v>
      </c>
      <c r="AB2247" s="2" t="s">
        <v>273</v>
      </c>
      <c r="AC2247" s="25" t="s">
        <v>273</v>
      </c>
      <c r="AD2247" s="174" t="s">
        <v>272</v>
      </c>
      <c r="AE2247" s="25" t="s">
        <v>272</v>
      </c>
      <c r="AF2247" s="180">
        <v>100</v>
      </c>
    </row>
    <row r="2248" spans="1:32">
      <c r="A2248" s="134" t="str">
        <f t="shared" ref="A2248:A2311" si="35">C2248&amp;LOWER(LEFT(D2248,2))&amp;"_"&amp;IF(LEN(TRIM(LEFT(E2248,FIND(" ",E2248))))=3,"0"&amp;TRIM(LEFT(E2248,FIND(" ",E2248))),TRIM(LEFT(E2248,FIND(" ",E2248))))</f>
        <v>FIca_05.1</v>
      </c>
      <c r="C2248" s="177" t="s">
        <v>19</v>
      </c>
      <c r="D2248" s="178" t="s">
        <v>495</v>
      </c>
      <c r="E2248" s="178" t="s">
        <v>597</v>
      </c>
      <c r="F2248" s="178" t="s">
        <v>598</v>
      </c>
      <c r="G2248" s="178" t="s">
        <v>533</v>
      </c>
      <c r="H2248" s="177" t="s">
        <v>52</v>
      </c>
      <c r="I2248" s="179" t="s">
        <v>643</v>
      </c>
      <c r="J2248" s="59" t="s">
        <v>2753</v>
      </c>
      <c r="K2248" s="60" t="s">
        <v>2754</v>
      </c>
      <c r="L2248" s="174" t="s">
        <v>272</v>
      </c>
      <c r="M2248" s="2" t="s">
        <v>272</v>
      </c>
      <c r="N2248" s="175" t="s">
        <v>272</v>
      </c>
      <c r="O2248" s="24"/>
      <c r="P2248" s="2"/>
      <c r="Q2248" s="2"/>
      <c r="R2248" s="2"/>
      <c r="S2248" s="2"/>
      <c r="T2248" s="2"/>
      <c r="U2248" s="25"/>
      <c r="V2248" s="24"/>
      <c r="W2248" s="2"/>
      <c r="X2248" s="2"/>
      <c r="Y2248" s="2"/>
      <c r="Z2248" s="175"/>
      <c r="AA2248" s="24"/>
      <c r="AB2248" s="2"/>
      <c r="AC2248" s="25"/>
      <c r="AD2248" s="174"/>
      <c r="AE2248" s="25"/>
      <c r="AF2248" s="180">
        <v>100</v>
      </c>
    </row>
    <row r="2249" spans="1:32">
      <c r="A2249" s="134" t="str">
        <f t="shared" si="35"/>
        <v>FIca_05.2</v>
      </c>
      <c r="C2249" s="177" t="s">
        <v>19</v>
      </c>
      <c r="D2249" s="178" t="s">
        <v>495</v>
      </c>
      <c r="E2249" s="178" t="s">
        <v>599</v>
      </c>
      <c r="F2249" s="178" t="s">
        <v>600</v>
      </c>
      <c r="G2249" s="178" t="s">
        <v>540</v>
      </c>
      <c r="H2249" s="177" t="s">
        <v>52</v>
      </c>
      <c r="I2249" s="179" t="s">
        <v>643</v>
      </c>
      <c r="J2249" s="59" t="s">
        <v>2753</v>
      </c>
      <c r="K2249" s="60" t="s">
        <v>2755</v>
      </c>
      <c r="L2249" s="174" t="s">
        <v>272</v>
      </c>
      <c r="M2249" s="2" t="s">
        <v>272</v>
      </c>
      <c r="N2249" s="175" t="s">
        <v>272</v>
      </c>
      <c r="O2249" s="24" t="s">
        <v>672</v>
      </c>
      <c r="P2249" s="2" t="s">
        <v>672</v>
      </c>
      <c r="Q2249" s="2" t="s">
        <v>272</v>
      </c>
      <c r="R2249" s="2" t="s">
        <v>273</v>
      </c>
      <c r="S2249" s="2" t="s">
        <v>273</v>
      </c>
      <c r="T2249" s="2" t="s">
        <v>273</v>
      </c>
      <c r="U2249" s="25" t="s">
        <v>273</v>
      </c>
      <c r="V2249" s="24" t="s">
        <v>272</v>
      </c>
      <c r="W2249" s="2" t="s">
        <v>272</v>
      </c>
      <c r="X2249" s="2" t="s">
        <v>272</v>
      </c>
      <c r="Y2249" s="2" t="s">
        <v>273</v>
      </c>
      <c r="Z2249" s="175" t="s">
        <v>272</v>
      </c>
      <c r="AA2249" s="24" t="s">
        <v>273</v>
      </c>
      <c r="AB2249" s="2" t="s">
        <v>273</v>
      </c>
      <c r="AC2249" s="25" t="s">
        <v>273</v>
      </c>
      <c r="AD2249" s="174" t="s">
        <v>272</v>
      </c>
      <c r="AE2249" s="25" t="s">
        <v>272</v>
      </c>
      <c r="AF2249" s="180">
        <v>100</v>
      </c>
    </row>
    <row r="2250" spans="1:32">
      <c r="A2250" s="134" t="str">
        <f t="shared" si="35"/>
        <v>FIca_05.3</v>
      </c>
      <c r="C2250" s="177" t="s">
        <v>19</v>
      </c>
      <c r="D2250" s="178" t="s">
        <v>495</v>
      </c>
      <c r="E2250" s="178" t="s">
        <v>601</v>
      </c>
      <c r="F2250" s="178" t="s">
        <v>602</v>
      </c>
      <c r="G2250" s="178" t="s">
        <v>533</v>
      </c>
      <c r="H2250" s="177" t="s">
        <v>52</v>
      </c>
      <c r="I2250" s="179" t="s">
        <v>643</v>
      </c>
      <c r="J2250" s="59" t="s">
        <v>2756</v>
      </c>
      <c r="K2250" s="60" t="s">
        <v>2757</v>
      </c>
      <c r="L2250" s="174" t="s">
        <v>272</v>
      </c>
      <c r="M2250" s="2" t="s">
        <v>272</v>
      </c>
      <c r="N2250" s="175" t="s">
        <v>272</v>
      </c>
      <c r="O2250" s="24"/>
      <c r="P2250" s="2"/>
      <c r="Q2250" s="2"/>
      <c r="R2250" s="2"/>
      <c r="S2250" s="2"/>
      <c r="T2250" s="2"/>
      <c r="U2250" s="25"/>
      <c r="V2250" s="24"/>
      <c r="W2250" s="2"/>
      <c r="X2250" s="2"/>
      <c r="Y2250" s="2"/>
      <c r="Z2250" s="175"/>
      <c r="AA2250" s="24"/>
      <c r="AB2250" s="2"/>
      <c r="AC2250" s="25"/>
      <c r="AD2250" s="174"/>
      <c r="AE2250" s="25"/>
      <c r="AF2250" s="180">
        <v>100</v>
      </c>
    </row>
    <row r="2251" spans="1:32">
      <c r="A2251" s="134" t="str">
        <f t="shared" si="35"/>
        <v>FIfa_01.1</v>
      </c>
      <c r="C2251" s="177" t="s">
        <v>19</v>
      </c>
      <c r="D2251" s="178" t="s">
        <v>2</v>
      </c>
      <c r="E2251" s="178" t="s">
        <v>603</v>
      </c>
      <c r="F2251" s="178" t="s">
        <v>604</v>
      </c>
      <c r="G2251" s="178" t="s">
        <v>533</v>
      </c>
      <c r="H2251" s="177" t="s">
        <v>52</v>
      </c>
      <c r="I2251" s="179" t="s">
        <v>643</v>
      </c>
      <c r="J2251" s="59" t="s">
        <v>2758</v>
      </c>
      <c r="K2251" s="60" t="s">
        <v>2759</v>
      </c>
      <c r="L2251" s="174" t="s">
        <v>272</v>
      </c>
      <c r="M2251" s="2" t="s">
        <v>272</v>
      </c>
      <c r="N2251" s="175" t="s">
        <v>272</v>
      </c>
      <c r="O2251" s="24"/>
      <c r="P2251" s="2"/>
      <c r="Q2251" s="2"/>
      <c r="R2251" s="2"/>
      <c r="S2251" s="2"/>
      <c r="T2251" s="2"/>
      <c r="U2251" s="25"/>
      <c r="V2251" s="24"/>
      <c r="W2251" s="2"/>
      <c r="X2251" s="2"/>
      <c r="Y2251" s="2"/>
      <c r="Z2251" s="175"/>
      <c r="AA2251" s="24"/>
      <c r="AB2251" s="2"/>
      <c r="AC2251" s="25"/>
      <c r="AD2251" s="174"/>
      <c r="AE2251" s="25"/>
      <c r="AF2251" s="180">
        <v>100</v>
      </c>
    </row>
    <row r="2252" spans="1:32">
      <c r="A2252" s="134" t="str">
        <f t="shared" si="35"/>
        <v>FIfa_01.1</v>
      </c>
      <c r="C2252" s="177" t="s">
        <v>19</v>
      </c>
      <c r="D2252" s="178" t="s">
        <v>2</v>
      </c>
      <c r="E2252" s="178" t="s">
        <v>603</v>
      </c>
      <c r="F2252" s="178" t="s">
        <v>604</v>
      </c>
      <c r="G2252" s="178" t="s">
        <v>533</v>
      </c>
      <c r="H2252" s="177" t="s">
        <v>52</v>
      </c>
      <c r="I2252" s="179" t="s">
        <v>643</v>
      </c>
      <c r="J2252" s="59" t="s">
        <v>353</v>
      </c>
      <c r="K2252" s="60" t="s">
        <v>2760</v>
      </c>
      <c r="L2252" s="174" t="s">
        <v>272</v>
      </c>
      <c r="M2252" s="2" t="s">
        <v>272</v>
      </c>
      <c r="N2252" s="175" t="s">
        <v>272</v>
      </c>
      <c r="O2252" s="24"/>
      <c r="P2252" s="2"/>
      <c r="Q2252" s="2"/>
      <c r="R2252" s="2"/>
      <c r="S2252" s="2"/>
      <c r="T2252" s="2"/>
      <c r="U2252" s="25"/>
      <c r="V2252" s="24"/>
      <c r="W2252" s="2"/>
      <c r="X2252" s="2"/>
      <c r="Y2252" s="2"/>
      <c r="Z2252" s="175"/>
      <c r="AA2252" s="24"/>
      <c r="AB2252" s="2"/>
      <c r="AC2252" s="25"/>
      <c r="AD2252" s="174"/>
      <c r="AE2252" s="25"/>
      <c r="AF2252" s="180">
        <v>0</v>
      </c>
    </row>
    <row r="2253" spans="1:32">
      <c r="A2253" s="134" t="str">
        <f t="shared" si="35"/>
        <v>FIfa_01.1</v>
      </c>
      <c r="C2253" s="177" t="s">
        <v>19</v>
      </c>
      <c r="D2253" s="178" t="s">
        <v>2</v>
      </c>
      <c r="E2253" s="178" t="s">
        <v>603</v>
      </c>
      <c r="F2253" s="178" t="s">
        <v>604</v>
      </c>
      <c r="G2253" s="178" t="s">
        <v>533</v>
      </c>
      <c r="H2253" s="177" t="s">
        <v>52</v>
      </c>
      <c r="I2253" s="179" t="s">
        <v>643</v>
      </c>
      <c r="J2253" s="59" t="s">
        <v>350</v>
      </c>
      <c r="K2253" s="60" t="s">
        <v>2761</v>
      </c>
      <c r="L2253" s="174" t="s">
        <v>272</v>
      </c>
      <c r="M2253" s="2" t="s">
        <v>272</v>
      </c>
      <c r="N2253" s="175" t="s">
        <v>272</v>
      </c>
      <c r="O2253" s="24"/>
      <c r="P2253" s="2"/>
      <c r="Q2253" s="2"/>
      <c r="R2253" s="2"/>
      <c r="S2253" s="2"/>
      <c r="T2253" s="2"/>
      <c r="U2253" s="25"/>
      <c r="V2253" s="24"/>
      <c r="W2253" s="2"/>
      <c r="X2253" s="2"/>
      <c r="Y2253" s="2"/>
      <c r="Z2253" s="175"/>
      <c r="AA2253" s="24"/>
      <c r="AB2253" s="2"/>
      <c r="AC2253" s="25"/>
      <c r="AD2253" s="174"/>
      <c r="AE2253" s="25"/>
      <c r="AF2253" s="180">
        <v>100</v>
      </c>
    </row>
    <row r="2254" spans="1:32">
      <c r="A2254" s="134" t="str">
        <f t="shared" si="35"/>
        <v>FIfa_01.2</v>
      </c>
      <c r="C2254" s="177" t="s">
        <v>19</v>
      </c>
      <c r="D2254" s="178" t="s">
        <v>2</v>
      </c>
      <c r="E2254" s="178" t="s">
        <v>605</v>
      </c>
      <c r="F2254" s="178" t="s">
        <v>606</v>
      </c>
      <c r="G2254" s="178" t="s">
        <v>540</v>
      </c>
      <c r="H2254" s="177" t="s">
        <v>52</v>
      </c>
      <c r="I2254" s="179" t="s">
        <v>643</v>
      </c>
      <c r="J2254" s="59" t="s">
        <v>2689</v>
      </c>
      <c r="K2254" s="60" t="s">
        <v>2762</v>
      </c>
      <c r="L2254" s="174" t="s">
        <v>272</v>
      </c>
      <c r="M2254" s="2" t="s">
        <v>272</v>
      </c>
      <c r="N2254" s="175" t="s">
        <v>272</v>
      </c>
      <c r="O2254" s="24" t="s">
        <v>672</v>
      </c>
      <c r="P2254" s="2" t="s">
        <v>672</v>
      </c>
      <c r="Q2254" s="2" t="s">
        <v>672</v>
      </c>
      <c r="R2254" s="2" t="s">
        <v>273</v>
      </c>
      <c r="S2254" s="2" t="s">
        <v>273</v>
      </c>
      <c r="T2254" s="2" t="s">
        <v>273</v>
      </c>
      <c r="U2254" s="25" t="s">
        <v>273</v>
      </c>
      <c r="V2254" s="24" t="s">
        <v>273</v>
      </c>
      <c r="W2254" s="2" t="s">
        <v>273</v>
      </c>
      <c r="X2254" s="2" t="s">
        <v>273</v>
      </c>
      <c r="Y2254" s="2" t="s">
        <v>273</v>
      </c>
      <c r="Z2254" s="175" t="s">
        <v>273</v>
      </c>
      <c r="AA2254" s="24" t="s">
        <v>272</v>
      </c>
      <c r="AB2254" s="2" t="s">
        <v>272</v>
      </c>
      <c r="AC2254" s="25" t="s">
        <v>273</v>
      </c>
      <c r="AD2254" s="174" t="s">
        <v>273</v>
      </c>
      <c r="AE2254" s="25" t="s">
        <v>273</v>
      </c>
      <c r="AF2254" s="180">
        <v>100</v>
      </c>
    </row>
    <row r="2255" spans="1:32">
      <c r="A2255" s="134" t="str">
        <f t="shared" si="35"/>
        <v>FIfa_01.3</v>
      </c>
      <c r="C2255" s="177" t="s">
        <v>19</v>
      </c>
      <c r="D2255" s="178" t="s">
        <v>2</v>
      </c>
      <c r="E2255" s="178" t="s">
        <v>607</v>
      </c>
      <c r="F2255" s="178" t="s">
        <v>608</v>
      </c>
      <c r="G2255" s="178" t="s">
        <v>540</v>
      </c>
      <c r="H2255" s="177" t="s">
        <v>52</v>
      </c>
      <c r="I2255" s="179" t="s">
        <v>643</v>
      </c>
      <c r="J2255" s="59" t="s">
        <v>2689</v>
      </c>
      <c r="K2255" s="60" t="s">
        <v>2763</v>
      </c>
      <c r="L2255" s="174" t="s">
        <v>272</v>
      </c>
      <c r="M2255" s="2" t="s">
        <v>273</v>
      </c>
      <c r="N2255" s="175" t="s">
        <v>272</v>
      </c>
      <c r="O2255" s="24" t="s">
        <v>672</v>
      </c>
      <c r="P2255" s="2" t="s">
        <v>672</v>
      </c>
      <c r="Q2255" s="2" t="s">
        <v>672</v>
      </c>
      <c r="R2255" s="2" t="s">
        <v>273</v>
      </c>
      <c r="S2255" s="2" t="s">
        <v>273</v>
      </c>
      <c r="T2255" s="2" t="s">
        <v>273</v>
      </c>
      <c r="U2255" s="25" t="s">
        <v>273</v>
      </c>
      <c r="V2255" s="24" t="s">
        <v>273</v>
      </c>
      <c r="W2255" s="2" t="s">
        <v>273</v>
      </c>
      <c r="X2255" s="2" t="s">
        <v>273</v>
      </c>
      <c r="Y2255" s="2" t="s">
        <v>273</v>
      </c>
      <c r="Z2255" s="175" t="s">
        <v>273</v>
      </c>
      <c r="AA2255" s="24" t="s">
        <v>273</v>
      </c>
      <c r="AB2255" s="2" t="s">
        <v>273</v>
      </c>
      <c r="AC2255" s="25" t="s">
        <v>273</v>
      </c>
      <c r="AD2255" s="174" t="s">
        <v>273</v>
      </c>
      <c r="AE2255" s="25" t="s">
        <v>273</v>
      </c>
      <c r="AF2255" s="180">
        <v>100</v>
      </c>
    </row>
    <row r="2256" spans="1:32">
      <c r="A2256" s="134" t="str">
        <f t="shared" si="35"/>
        <v>FIfa_01.4</v>
      </c>
      <c r="C2256" s="177" t="s">
        <v>19</v>
      </c>
      <c r="D2256" s="178" t="s">
        <v>2</v>
      </c>
      <c r="E2256" s="178" t="s">
        <v>609</v>
      </c>
      <c r="F2256" s="178" t="s">
        <v>610</v>
      </c>
      <c r="G2256" s="178" t="s">
        <v>540</v>
      </c>
      <c r="H2256" s="177" t="s">
        <v>52</v>
      </c>
      <c r="I2256" s="179" t="s">
        <v>643</v>
      </c>
      <c r="J2256" s="59" t="s">
        <v>2758</v>
      </c>
      <c r="K2256" s="60" t="s">
        <v>2764</v>
      </c>
      <c r="L2256" s="174" t="s">
        <v>272</v>
      </c>
      <c r="M2256" s="2" t="s">
        <v>272</v>
      </c>
      <c r="N2256" s="175" t="s">
        <v>272</v>
      </c>
      <c r="O2256" s="24" t="s">
        <v>272</v>
      </c>
      <c r="P2256" s="2" t="s">
        <v>272</v>
      </c>
      <c r="Q2256" s="2" t="s">
        <v>272</v>
      </c>
      <c r="R2256" s="2" t="s">
        <v>272</v>
      </c>
      <c r="S2256" s="2" t="s">
        <v>272</v>
      </c>
      <c r="T2256" s="2" t="s">
        <v>272</v>
      </c>
      <c r="U2256" s="25" t="s">
        <v>273</v>
      </c>
      <c r="V2256" s="24" t="s">
        <v>272</v>
      </c>
      <c r="W2256" s="2" t="s">
        <v>272</v>
      </c>
      <c r="X2256" s="2" t="s">
        <v>272</v>
      </c>
      <c r="Y2256" s="2" t="s">
        <v>272</v>
      </c>
      <c r="Z2256" s="175" t="s">
        <v>272</v>
      </c>
      <c r="AA2256" s="24" t="s">
        <v>273</v>
      </c>
      <c r="AB2256" s="2" t="s">
        <v>273</v>
      </c>
      <c r="AC2256" s="25" t="s">
        <v>273</v>
      </c>
      <c r="AD2256" s="174" t="s">
        <v>272</v>
      </c>
      <c r="AE2256" s="25" t="s">
        <v>272</v>
      </c>
      <c r="AF2256" s="180">
        <v>100</v>
      </c>
    </row>
    <row r="2257" spans="1:32">
      <c r="A2257" s="134" t="str">
        <f t="shared" si="35"/>
        <v>FIfa_02.1</v>
      </c>
      <c r="C2257" s="177" t="s">
        <v>19</v>
      </c>
      <c r="D2257" s="178" t="s">
        <v>2</v>
      </c>
      <c r="E2257" s="178" t="s">
        <v>611</v>
      </c>
      <c r="F2257" s="178" t="s">
        <v>612</v>
      </c>
      <c r="G2257" s="178" t="s">
        <v>540</v>
      </c>
      <c r="H2257" s="177" t="s">
        <v>52</v>
      </c>
      <c r="I2257" s="179" t="s">
        <v>643</v>
      </c>
      <c r="J2257" s="59" t="s">
        <v>2689</v>
      </c>
      <c r="K2257" s="60" t="s">
        <v>2765</v>
      </c>
      <c r="L2257" s="174" t="s">
        <v>272</v>
      </c>
      <c r="M2257" s="2" t="s">
        <v>272</v>
      </c>
      <c r="N2257" s="175" t="s">
        <v>272</v>
      </c>
      <c r="O2257" s="24" t="s">
        <v>272</v>
      </c>
      <c r="P2257" s="2" t="s">
        <v>272</v>
      </c>
      <c r="Q2257" s="2" t="s">
        <v>272</v>
      </c>
      <c r="R2257" s="2" t="s">
        <v>272</v>
      </c>
      <c r="S2257" s="2" t="s">
        <v>273</v>
      </c>
      <c r="T2257" s="2" t="s">
        <v>273</v>
      </c>
      <c r="U2257" s="25" t="s">
        <v>273</v>
      </c>
      <c r="V2257" s="24" t="s">
        <v>272</v>
      </c>
      <c r="W2257" s="2" t="s">
        <v>272</v>
      </c>
      <c r="X2257" s="2" t="s">
        <v>272</v>
      </c>
      <c r="Y2257" s="2" t="s">
        <v>272</v>
      </c>
      <c r="Z2257" s="175" t="s">
        <v>272</v>
      </c>
      <c r="AA2257" s="24" t="s">
        <v>273</v>
      </c>
      <c r="AB2257" s="2" t="s">
        <v>273</v>
      </c>
      <c r="AC2257" s="25" t="s">
        <v>273</v>
      </c>
      <c r="AD2257" s="174" t="s">
        <v>272</v>
      </c>
      <c r="AE2257" s="25" t="s">
        <v>272</v>
      </c>
      <c r="AF2257" s="180">
        <v>100</v>
      </c>
    </row>
    <row r="2258" spans="1:32">
      <c r="A2258" s="134" t="str">
        <f t="shared" si="35"/>
        <v>FIfa_02.2</v>
      </c>
      <c r="C2258" s="177" t="s">
        <v>19</v>
      </c>
      <c r="D2258" s="178" t="s">
        <v>2</v>
      </c>
      <c r="E2258" s="178" t="s">
        <v>613</v>
      </c>
      <c r="F2258" s="178" t="s">
        <v>614</v>
      </c>
      <c r="G2258" s="178" t="s">
        <v>540</v>
      </c>
      <c r="H2258" s="177" t="s">
        <v>52</v>
      </c>
      <c r="I2258" s="179" t="s">
        <v>643</v>
      </c>
      <c r="J2258" s="59" t="s">
        <v>2766</v>
      </c>
      <c r="K2258" s="60" t="s">
        <v>2767</v>
      </c>
      <c r="L2258" s="174" t="s">
        <v>272</v>
      </c>
      <c r="M2258" s="2" t="s">
        <v>272</v>
      </c>
      <c r="N2258" s="175" t="s">
        <v>272</v>
      </c>
      <c r="O2258" s="24" t="s">
        <v>672</v>
      </c>
      <c r="P2258" s="2" t="s">
        <v>672</v>
      </c>
      <c r="Q2258" s="2" t="s">
        <v>672</v>
      </c>
      <c r="R2258" s="2" t="s">
        <v>273</v>
      </c>
      <c r="S2258" s="2" t="s">
        <v>273</v>
      </c>
      <c r="T2258" s="2" t="s">
        <v>273</v>
      </c>
      <c r="U2258" s="25" t="s">
        <v>273</v>
      </c>
      <c r="V2258" s="24" t="s">
        <v>273</v>
      </c>
      <c r="W2258" s="2" t="s">
        <v>273</v>
      </c>
      <c r="X2258" s="2" t="s">
        <v>273</v>
      </c>
      <c r="Y2258" s="2" t="s">
        <v>273</v>
      </c>
      <c r="Z2258" s="175" t="s">
        <v>273</v>
      </c>
      <c r="AA2258" s="24" t="s">
        <v>272</v>
      </c>
      <c r="AB2258" s="2" t="s">
        <v>273</v>
      </c>
      <c r="AC2258" s="25" t="s">
        <v>272</v>
      </c>
      <c r="AD2258" s="174" t="s">
        <v>273</v>
      </c>
      <c r="AE2258" s="25" t="s">
        <v>273</v>
      </c>
      <c r="AF2258" s="180">
        <v>100</v>
      </c>
    </row>
    <row r="2259" spans="1:32">
      <c r="A2259" s="134" t="str">
        <f t="shared" si="35"/>
        <v>FIfa_03.1</v>
      </c>
      <c r="C2259" s="177" t="s">
        <v>19</v>
      </c>
      <c r="D2259" s="178" t="s">
        <v>2</v>
      </c>
      <c r="E2259" s="178" t="s">
        <v>615</v>
      </c>
      <c r="F2259" s="178" t="s">
        <v>616</v>
      </c>
      <c r="G2259" s="178" t="s">
        <v>540</v>
      </c>
      <c r="H2259" s="177" t="s">
        <v>52</v>
      </c>
      <c r="I2259" s="179" t="s">
        <v>643</v>
      </c>
      <c r="J2259" s="59" t="s">
        <v>2768</v>
      </c>
      <c r="K2259" s="60" t="s">
        <v>2769</v>
      </c>
      <c r="L2259" s="174" t="s">
        <v>272</v>
      </c>
      <c r="M2259" s="2" t="s">
        <v>272</v>
      </c>
      <c r="N2259" s="175" t="s">
        <v>272</v>
      </c>
      <c r="O2259" s="24" t="s">
        <v>272</v>
      </c>
      <c r="P2259" s="2" t="s">
        <v>272</v>
      </c>
      <c r="Q2259" s="2" t="s">
        <v>272</v>
      </c>
      <c r="R2259" s="2" t="s">
        <v>273</v>
      </c>
      <c r="S2259" s="2" t="s">
        <v>272</v>
      </c>
      <c r="T2259" s="2" t="s">
        <v>273</v>
      </c>
      <c r="U2259" s="25" t="s">
        <v>273</v>
      </c>
      <c r="V2259" s="24" t="s">
        <v>272</v>
      </c>
      <c r="W2259" s="2" t="s">
        <v>272</v>
      </c>
      <c r="X2259" s="2" t="s">
        <v>272</v>
      </c>
      <c r="Y2259" s="2" t="s">
        <v>272</v>
      </c>
      <c r="Z2259" s="175" t="s">
        <v>272</v>
      </c>
      <c r="AA2259" s="24" t="s">
        <v>272</v>
      </c>
      <c r="AB2259" s="2" t="s">
        <v>272</v>
      </c>
      <c r="AC2259" s="25" t="s">
        <v>273</v>
      </c>
      <c r="AD2259" s="174" t="s">
        <v>272</v>
      </c>
      <c r="AE2259" s="25" t="s">
        <v>272</v>
      </c>
      <c r="AF2259" s="180">
        <v>100</v>
      </c>
    </row>
    <row r="2260" spans="1:32">
      <c r="A2260" s="134" t="str">
        <f t="shared" si="35"/>
        <v>FIfa_03.2</v>
      </c>
      <c r="C2260" s="177" t="s">
        <v>19</v>
      </c>
      <c r="D2260" s="178" t="s">
        <v>2</v>
      </c>
      <c r="E2260" s="178" t="s">
        <v>617</v>
      </c>
      <c r="F2260" s="178" t="s">
        <v>618</v>
      </c>
      <c r="G2260" s="178" t="s">
        <v>540</v>
      </c>
      <c r="H2260" s="177" t="s">
        <v>52</v>
      </c>
      <c r="I2260" s="179" t="s">
        <v>643</v>
      </c>
      <c r="J2260" s="59" t="s">
        <v>2689</v>
      </c>
      <c r="K2260" s="60" t="s">
        <v>2770</v>
      </c>
      <c r="L2260" s="174" t="s">
        <v>272</v>
      </c>
      <c r="M2260" s="2" t="s">
        <v>272</v>
      </c>
      <c r="N2260" s="175" t="s">
        <v>272</v>
      </c>
      <c r="O2260" s="24" t="s">
        <v>272</v>
      </c>
      <c r="P2260" s="2" t="s">
        <v>272</v>
      </c>
      <c r="Q2260" s="2" t="s">
        <v>273</v>
      </c>
      <c r="R2260" s="2" t="s">
        <v>273</v>
      </c>
      <c r="S2260" s="2" t="s">
        <v>272</v>
      </c>
      <c r="T2260" s="2" t="s">
        <v>273</v>
      </c>
      <c r="U2260" s="25" t="s">
        <v>273</v>
      </c>
      <c r="V2260" s="24" t="s">
        <v>272</v>
      </c>
      <c r="W2260" s="2" t="s">
        <v>272</v>
      </c>
      <c r="X2260" s="2" t="s">
        <v>272</v>
      </c>
      <c r="Y2260" s="2" t="s">
        <v>272</v>
      </c>
      <c r="Z2260" s="175" t="s">
        <v>272</v>
      </c>
      <c r="AA2260" s="24" t="s">
        <v>273</v>
      </c>
      <c r="AB2260" s="2" t="s">
        <v>273</v>
      </c>
      <c r="AC2260" s="25" t="s">
        <v>273</v>
      </c>
      <c r="AD2260" s="174" t="s">
        <v>272</v>
      </c>
      <c r="AE2260" s="25" t="s">
        <v>272</v>
      </c>
      <c r="AF2260" s="180">
        <v>100</v>
      </c>
    </row>
    <row r="2261" spans="1:32">
      <c r="A2261" s="134" t="str">
        <f t="shared" si="35"/>
        <v>FIfa_03.3</v>
      </c>
      <c r="C2261" s="177" t="s">
        <v>19</v>
      </c>
      <c r="D2261" s="178" t="s">
        <v>2</v>
      </c>
      <c r="E2261" s="178" t="s">
        <v>619</v>
      </c>
      <c r="F2261" s="178" t="s">
        <v>620</v>
      </c>
      <c r="G2261" s="178" t="s">
        <v>540</v>
      </c>
      <c r="H2261" s="177" t="s">
        <v>52</v>
      </c>
      <c r="I2261" s="179" t="s">
        <v>643</v>
      </c>
      <c r="J2261" s="59" t="s">
        <v>2758</v>
      </c>
      <c r="K2261" s="60" t="s">
        <v>2771</v>
      </c>
      <c r="L2261" s="174" t="s">
        <v>272</v>
      </c>
      <c r="M2261" s="2" t="s">
        <v>272</v>
      </c>
      <c r="N2261" s="175" t="s">
        <v>272</v>
      </c>
      <c r="O2261" s="24" t="s">
        <v>272</v>
      </c>
      <c r="P2261" s="2" t="s">
        <v>272</v>
      </c>
      <c r="Q2261" s="2" t="s">
        <v>273</v>
      </c>
      <c r="R2261" s="2" t="s">
        <v>273</v>
      </c>
      <c r="S2261" s="2" t="s">
        <v>272</v>
      </c>
      <c r="T2261" s="2" t="s">
        <v>273</v>
      </c>
      <c r="U2261" s="25" t="s">
        <v>273</v>
      </c>
      <c r="V2261" s="24" t="s">
        <v>272</v>
      </c>
      <c r="W2261" s="2" t="s">
        <v>272</v>
      </c>
      <c r="X2261" s="2" t="s">
        <v>272</v>
      </c>
      <c r="Y2261" s="2" t="s">
        <v>272</v>
      </c>
      <c r="Z2261" s="175" t="s">
        <v>272</v>
      </c>
      <c r="AA2261" s="24" t="s">
        <v>273</v>
      </c>
      <c r="AB2261" s="2" t="s">
        <v>273</v>
      </c>
      <c r="AC2261" s="25" t="s">
        <v>273</v>
      </c>
      <c r="AD2261" s="174" t="s">
        <v>272</v>
      </c>
      <c r="AE2261" s="25" t="s">
        <v>272</v>
      </c>
      <c r="AF2261" s="180">
        <v>100</v>
      </c>
    </row>
    <row r="2262" spans="1:32">
      <c r="A2262" s="134" t="str">
        <f t="shared" si="35"/>
        <v>FIfa_04.1</v>
      </c>
      <c r="C2262" s="177" t="s">
        <v>19</v>
      </c>
      <c r="D2262" s="178" t="s">
        <v>2</v>
      </c>
      <c r="E2262" s="178" t="s">
        <v>621</v>
      </c>
      <c r="F2262" s="178" t="s">
        <v>622</v>
      </c>
      <c r="G2262" s="178" t="s">
        <v>533</v>
      </c>
      <c r="H2262" s="177" t="s">
        <v>52</v>
      </c>
      <c r="I2262" s="179" t="s">
        <v>643</v>
      </c>
      <c r="J2262" s="59" t="s">
        <v>2689</v>
      </c>
      <c r="K2262" s="60" t="s">
        <v>2772</v>
      </c>
      <c r="L2262" s="174" t="s">
        <v>272</v>
      </c>
      <c r="M2262" s="2" t="s">
        <v>272</v>
      </c>
      <c r="N2262" s="175" t="s">
        <v>272</v>
      </c>
      <c r="O2262" s="24"/>
      <c r="P2262" s="2"/>
      <c r="Q2262" s="2"/>
      <c r="R2262" s="2"/>
      <c r="S2262" s="2"/>
      <c r="T2262" s="2"/>
      <c r="U2262" s="25"/>
      <c r="V2262" s="24"/>
      <c r="W2262" s="2"/>
      <c r="X2262" s="2"/>
      <c r="Y2262" s="2"/>
      <c r="Z2262" s="175"/>
      <c r="AA2262" s="24"/>
      <c r="AB2262" s="2"/>
      <c r="AC2262" s="25"/>
      <c r="AD2262" s="174"/>
      <c r="AE2262" s="25"/>
      <c r="AF2262" s="180">
        <v>100</v>
      </c>
    </row>
    <row r="2263" spans="1:32">
      <c r="A2263" s="134" t="str">
        <f t="shared" si="35"/>
        <v>FIfa_04.1</v>
      </c>
      <c r="C2263" s="177" t="s">
        <v>19</v>
      </c>
      <c r="D2263" s="178" t="s">
        <v>2</v>
      </c>
      <c r="E2263" s="178" t="s">
        <v>621</v>
      </c>
      <c r="F2263" s="178" t="s">
        <v>622</v>
      </c>
      <c r="G2263" s="178" t="s">
        <v>533</v>
      </c>
      <c r="H2263" s="177" t="s">
        <v>52</v>
      </c>
      <c r="I2263" s="179" t="s">
        <v>643</v>
      </c>
      <c r="J2263" s="59" t="s">
        <v>2756</v>
      </c>
      <c r="K2263" s="60" t="s">
        <v>2773</v>
      </c>
      <c r="L2263" s="174" t="s">
        <v>272</v>
      </c>
      <c r="M2263" s="2" t="s">
        <v>272</v>
      </c>
      <c r="N2263" s="175" t="s">
        <v>272</v>
      </c>
      <c r="O2263" s="24"/>
      <c r="P2263" s="2"/>
      <c r="Q2263" s="2"/>
      <c r="R2263" s="2"/>
      <c r="S2263" s="2"/>
      <c r="T2263" s="2"/>
      <c r="U2263" s="25"/>
      <c r="V2263" s="24"/>
      <c r="W2263" s="2"/>
      <c r="X2263" s="2"/>
      <c r="Y2263" s="2"/>
      <c r="Z2263" s="175"/>
      <c r="AA2263" s="24"/>
      <c r="AB2263" s="2"/>
      <c r="AC2263" s="25"/>
      <c r="AD2263" s="174"/>
      <c r="AE2263" s="25"/>
      <c r="AF2263" s="180">
        <v>100</v>
      </c>
    </row>
    <row r="2264" spans="1:32">
      <c r="A2264" s="134" t="str">
        <f t="shared" si="35"/>
        <v>FIst_01.1</v>
      </c>
      <c r="C2264" s="177" t="s">
        <v>19</v>
      </c>
      <c r="D2264" s="178" t="s">
        <v>3</v>
      </c>
      <c r="E2264" s="178" t="s">
        <v>623</v>
      </c>
      <c r="F2264" s="178" t="s">
        <v>624</v>
      </c>
      <c r="G2264" s="178" t="s">
        <v>533</v>
      </c>
      <c r="H2264" s="177" t="s">
        <v>52</v>
      </c>
      <c r="I2264" s="179" t="s">
        <v>643</v>
      </c>
      <c r="J2264" s="59" t="s">
        <v>2774</v>
      </c>
      <c r="K2264" s="60" t="s">
        <v>2775</v>
      </c>
      <c r="L2264" s="174" t="s">
        <v>272</v>
      </c>
      <c r="M2264" s="2" t="s">
        <v>272</v>
      </c>
      <c r="N2264" s="175" t="s">
        <v>272</v>
      </c>
      <c r="O2264" s="24"/>
      <c r="P2264" s="2"/>
      <c r="Q2264" s="2"/>
      <c r="R2264" s="2"/>
      <c r="S2264" s="2"/>
      <c r="T2264" s="2"/>
      <c r="U2264" s="25"/>
      <c r="V2264" s="24"/>
      <c r="W2264" s="2"/>
      <c r="X2264" s="2"/>
      <c r="Y2264" s="2"/>
      <c r="Z2264" s="175"/>
      <c r="AA2264" s="24"/>
      <c r="AB2264" s="2"/>
      <c r="AC2264" s="25"/>
      <c r="AD2264" s="174"/>
      <c r="AE2264" s="25"/>
      <c r="AF2264" s="180">
        <v>100</v>
      </c>
    </row>
    <row r="2265" spans="1:32">
      <c r="A2265" s="134" t="str">
        <f t="shared" si="35"/>
        <v>FIst_01.2</v>
      </c>
      <c r="C2265" s="177" t="s">
        <v>19</v>
      </c>
      <c r="D2265" s="178" t="s">
        <v>3</v>
      </c>
      <c r="E2265" s="178" t="s">
        <v>625</v>
      </c>
      <c r="F2265" s="178" t="s">
        <v>626</v>
      </c>
      <c r="G2265" s="178" t="s">
        <v>533</v>
      </c>
      <c r="H2265" s="177" t="s">
        <v>52</v>
      </c>
      <c r="I2265" s="179" t="s">
        <v>643</v>
      </c>
      <c r="J2265" s="59" t="s">
        <v>2774</v>
      </c>
      <c r="K2265" s="60" t="s">
        <v>2776</v>
      </c>
      <c r="L2265" s="174" t="s">
        <v>272</v>
      </c>
      <c r="M2265" s="2" t="s">
        <v>272</v>
      </c>
      <c r="N2265" s="175" t="s">
        <v>272</v>
      </c>
      <c r="O2265" s="24"/>
      <c r="P2265" s="2"/>
      <c r="Q2265" s="2"/>
      <c r="R2265" s="2"/>
      <c r="S2265" s="2"/>
      <c r="T2265" s="2"/>
      <c r="U2265" s="25"/>
      <c r="V2265" s="24"/>
      <c r="W2265" s="2"/>
      <c r="X2265" s="2"/>
      <c r="Y2265" s="2"/>
      <c r="Z2265" s="175"/>
      <c r="AA2265" s="24"/>
      <c r="AB2265" s="2"/>
      <c r="AC2265" s="25"/>
      <c r="AD2265" s="174"/>
      <c r="AE2265" s="25"/>
      <c r="AF2265" s="180">
        <v>100</v>
      </c>
    </row>
    <row r="2266" spans="1:32">
      <c r="A2266" s="134" t="str">
        <f t="shared" si="35"/>
        <v>FIst_02.2</v>
      </c>
      <c r="C2266" s="177" t="s">
        <v>19</v>
      </c>
      <c r="D2266" s="178" t="s">
        <v>3</v>
      </c>
      <c r="E2266" s="178" t="s">
        <v>627</v>
      </c>
      <c r="F2266" s="178" t="s">
        <v>628</v>
      </c>
      <c r="G2266" s="178" t="s">
        <v>540</v>
      </c>
      <c r="H2266" s="177" t="s">
        <v>52</v>
      </c>
      <c r="I2266" s="179" t="s">
        <v>643</v>
      </c>
      <c r="J2266" s="59" t="s">
        <v>2774</v>
      </c>
      <c r="K2266" s="60" t="s">
        <v>2777</v>
      </c>
      <c r="L2266" s="174" t="s">
        <v>272</v>
      </c>
      <c r="M2266" s="2" t="s">
        <v>272</v>
      </c>
      <c r="N2266" s="175" t="s">
        <v>272</v>
      </c>
      <c r="O2266" s="24" t="s">
        <v>272</v>
      </c>
      <c r="P2266" s="2" t="s">
        <v>272</v>
      </c>
      <c r="Q2266" s="2" t="s">
        <v>273</v>
      </c>
      <c r="R2266" s="2" t="s">
        <v>272</v>
      </c>
      <c r="S2266" s="2" t="s">
        <v>272</v>
      </c>
      <c r="T2266" s="2" t="s">
        <v>272</v>
      </c>
      <c r="U2266" s="25" t="s">
        <v>272</v>
      </c>
      <c r="V2266" s="24" t="s">
        <v>272</v>
      </c>
      <c r="W2266" s="2" t="s">
        <v>272</v>
      </c>
      <c r="X2266" s="2" t="s">
        <v>272</v>
      </c>
      <c r="Y2266" s="2" t="s">
        <v>272</v>
      </c>
      <c r="Z2266" s="175" t="s">
        <v>272</v>
      </c>
      <c r="AA2266" s="24" t="s">
        <v>272</v>
      </c>
      <c r="AB2266" s="2" t="s">
        <v>272</v>
      </c>
      <c r="AC2266" s="25" t="s">
        <v>272</v>
      </c>
      <c r="AD2266" s="174" t="s">
        <v>272</v>
      </c>
      <c r="AE2266" s="25" t="s">
        <v>273</v>
      </c>
      <c r="AF2266" s="180">
        <v>100</v>
      </c>
    </row>
    <row r="2267" spans="1:32">
      <c r="A2267" s="134" t="str">
        <f t="shared" si="35"/>
        <v>FIst_02.3</v>
      </c>
      <c r="C2267" s="177" t="s">
        <v>19</v>
      </c>
      <c r="D2267" s="178" t="s">
        <v>3</v>
      </c>
      <c r="E2267" s="178" t="s">
        <v>629</v>
      </c>
      <c r="F2267" s="178" t="s">
        <v>630</v>
      </c>
      <c r="G2267" s="178" t="s">
        <v>540</v>
      </c>
      <c r="H2267" s="177" t="s">
        <v>52</v>
      </c>
      <c r="I2267" s="179" t="s">
        <v>643</v>
      </c>
      <c r="J2267" s="59" t="s">
        <v>355</v>
      </c>
      <c r="K2267" s="60" t="s">
        <v>2778</v>
      </c>
      <c r="L2267" s="174" t="s">
        <v>272</v>
      </c>
      <c r="M2267" s="2" t="s">
        <v>272</v>
      </c>
      <c r="N2267" s="175" t="s">
        <v>272</v>
      </c>
      <c r="O2267" s="24" t="s">
        <v>272</v>
      </c>
      <c r="P2267" s="2" t="s">
        <v>272</v>
      </c>
      <c r="Q2267" s="2" t="s">
        <v>272</v>
      </c>
      <c r="R2267" s="2" t="s">
        <v>272</v>
      </c>
      <c r="S2267" s="2" t="s">
        <v>272</v>
      </c>
      <c r="T2267" s="2" t="s">
        <v>272</v>
      </c>
      <c r="U2267" s="25" t="s">
        <v>272</v>
      </c>
      <c r="V2267" s="24" t="s">
        <v>272</v>
      </c>
      <c r="W2267" s="2" t="s">
        <v>272</v>
      </c>
      <c r="X2267" s="2" t="s">
        <v>272</v>
      </c>
      <c r="Y2267" s="2" t="s">
        <v>272</v>
      </c>
      <c r="Z2267" s="175" t="s">
        <v>272</v>
      </c>
      <c r="AA2267" s="24" t="s">
        <v>272</v>
      </c>
      <c r="AB2267" s="2" t="s">
        <v>272</v>
      </c>
      <c r="AC2267" s="25" t="s">
        <v>273</v>
      </c>
      <c r="AD2267" s="174" t="s">
        <v>272</v>
      </c>
      <c r="AE2267" s="25" t="s">
        <v>272</v>
      </c>
      <c r="AF2267" s="180">
        <v>100</v>
      </c>
    </row>
    <row r="2268" spans="1:32">
      <c r="A2268" s="134" t="str">
        <f t="shared" si="35"/>
        <v>FIst_02.4</v>
      </c>
      <c r="C2268" s="177" t="s">
        <v>19</v>
      </c>
      <c r="D2268" s="178" t="s">
        <v>3</v>
      </c>
      <c r="E2268" s="178" t="s">
        <v>631</v>
      </c>
      <c r="F2268" s="178" t="s">
        <v>632</v>
      </c>
      <c r="G2268" s="178" t="s">
        <v>533</v>
      </c>
      <c r="H2268" s="177" t="s">
        <v>52</v>
      </c>
      <c r="I2268" s="179" t="s">
        <v>643</v>
      </c>
      <c r="J2268" s="59" t="s">
        <v>355</v>
      </c>
      <c r="K2268" s="60" t="s">
        <v>2779</v>
      </c>
      <c r="L2268" s="174" t="s">
        <v>272</v>
      </c>
      <c r="M2268" s="2" t="s">
        <v>272</v>
      </c>
      <c r="N2268" s="175" t="s">
        <v>272</v>
      </c>
      <c r="O2268" s="24"/>
      <c r="P2268" s="2"/>
      <c r="Q2268" s="2"/>
      <c r="R2268" s="2"/>
      <c r="S2268" s="2"/>
      <c r="T2268" s="2"/>
      <c r="U2268" s="25"/>
      <c r="V2268" s="24"/>
      <c r="W2268" s="2"/>
      <c r="X2268" s="2"/>
      <c r="Y2268" s="2"/>
      <c r="Z2268" s="175"/>
      <c r="AA2268" s="24"/>
      <c r="AB2268" s="2"/>
      <c r="AC2268" s="25"/>
      <c r="AD2268" s="174"/>
      <c r="AE2268" s="25"/>
      <c r="AF2268" s="180">
        <v>100</v>
      </c>
    </row>
    <row r="2269" spans="1:32">
      <c r="A2269" s="134" t="str">
        <f t="shared" si="35"/>
        <v>FIst_02.5</v>
      </c>
      <c r="C2269" s="177" t="s">
        <v>19</v>
      </c>
      <c r="D2269" s="178" t="s">
        <v>3</v>
      </c>
      <c r="E2269" s="178" t="s">
        <v>633</v>
      </c>
      <c r="F2269" s="178" t="s">
        <v>634</v>
      </c>
      <c r="G2269" s="178" t="s">
        <v>540</v>
      </c>
      <c r="H2269" s="177" t="s">
        <v>52</v>
      </c>
      <c r="I2269" s="179" t="s">
        <v>643</v>
      </c>
      <c r="J2269" s="59" t="s">
        <v>355</v>
      </c>
      <c r="K2269" s="60" t="s">
        <v>2779</v>
      </c>
      <c r="L2269" s="174" t="s">
        <v>272</v>
      </c>
      <c r="M2269" s="2" t="s">
        <v>272</v>
      </c>
      <c r="N2269" s="175" t="s">
        <v>272</v>
      </c>
      <c r="O2269" s="24" t="s">
        <v>272</v>
      </c>
      <c r="P2269" s="2" t="s">
        <v>272</v>
      </c>
      <c r="Q2269" s="2" t="s">
        <v>272</v>
      </c>
      <c r="R2269" s="2" t="s">
        <v>272</v>
      </c>
      <c r="S2269" s="2" t="s">
        <v>272</v>
      </c>
      <c r="T2269" s="2" t="s">
        <v>272</v>
      </c>
      <c r="U2269" s="25" t="s">
        <v>272</v>
      </c>
      <c r="V2269" s="24" t="s">
        <v>272</v>
      </c>
      <c r="W2269" s="2" t="s">
        <v>272</v>
      </c>
      <c r="X2269" s="2" t="s">
        <v>272</v>
      </c>
      <c r="Y2269" s="2" t="s">
        <v>272</v>
      </c>
      <c r="Z2269" s="175" t="s">
        <v>272</v>
      </c>
      <c r="AA2269" s="24" t="s">
        <v>272</v>
      </c>
      <c r="AB2269" s="2" t="s">
        <v>272</v>
      </c>
      <c r="AC2269" s="25" t="s">
        <v>272</v>
      </c>
      <c r="AD2269" s="174" t="s">
        <v>272</v>
      </c>
      <c r="AE2269" s="25" t="s">
        <v>272</v>
      </c>
      <c r="AF2269" s="180">
        <v>100</v>
      </c>
    </row>
    <row r="2270" spans="1:32">
      <c r="A2270" s="134" t="str">
        <f t="shared" si="35"/>
        <v>FIst_03.1</v>
      </c>
      <c r="C2270" s="177" t="s">
        <v>19</v>
      </c>
      <c r="D2270" s="178" t="s">
        <v>3</v>
      </c>
      <c r="E2270" s="178" t="s">
        <v>635</v>
      </c>
      <c r="F2270" s="178" t="s">
        <v>636</v>
      </c>
      <c r="G2270" s="178" t="s">
        <v>540</v>
      </c>
      <c r="H2270" s="177" t="s">
        <v>52</v>
      </c>
      <c r="I2270" s="179" t="s">
        <v>643</v>
      </c>
      <c r="J2270" s="59" t="s">
        <v>355</v>
      </c>
      <c r="K2270" s="60" t="s">
        <v>2780</v>
      </c>
      <c r="L2270" s="174" t="s">
        <v>272</v>
      </c>
      <c r="M2270" s="2" t="s">
        <v>272</v>
      </c>
      <c r="N2270" s="175" t="s">
        <v>272</v>
      </c>
      <c r="O2270" s="24" t="s">
        <v>272</v>
      </c>
      <c r="P2270" s="2" t="s">
        <v>272</v>
      </c>
      <c r="Q2270" s="2" t="s">
        <v>272</v>
      </c>
      <c r="R2270" s="2" t="s">
        <v>272</v>
      </c>
      <c r="S2270" s="2" t="s">
        <v>272</v>
      </c>
      <c r="T2270" s="2" t="s">
        <v>272</v>
      </c>
      <c r="U2270" s="25" t="s">
        <v>272</v>
      </c>
      <c r="V2270" s="24" t="s">
        <v>272</v>
      </c>
      <c r="W2270" s="2" t="s">
        <v>272</v>
      </c>
      <c r="X2270" s="2" t="s">
        <v>272</v>
      </c>
      <c r="Y2270" s="2" t="s">
        <v>272</v>
      </c>
      <c r="Z2270" s="175" t="s">
        <v>272</v>
      </c>
      <c r="AA2270" s="24" t="s">
        <v>272</v>
      </c>
      <c r="AB2270" s="2" t="s">
        <v>272</v>
      </c>
      <c r="AC2270" s="25" t="s">
        <v>273</v>
      </c>
      <c r="AD2270" s="174" t="s">
        <v>272</v>
      </c>
      <c r="AE2270" s="25" t="s">
        <v>272</v>
      </c>
      <c r="AF2270" s="180">
        <v>100</v>
      </c>
    </row>
    <row r="2271" spans="1:32">
      <c r="A2271" s="134" t="str">
        <f t="shared" si="35"/>
        <v>FIst_03.2</v>
      </c>
      <c r="C2271" s="177" t="s">
        <v>19</v>
      </c>
      <c r="D2271" s="178" t="s">
        <v>3</v>
      </c>
      <c r="E2271" s="178" t="s">
        <v>637</v>
      </c>
      <c r="F2271" s="178" t="s">
        <v>638</v>
      </c>
      <c r="G2271" s="178" t="s">
        <v>533</v>
      </c>
      <c r="H2271" s="177" t="s">
        <v>52</v>
      </c>
      <c r="I2271" s="179" t="s">
        <v>54</v>
      </c>
      <c r="J2271" s="59" t="s">
        <v>2781</v>
      </c>
      <c r="K2271" s="60" t="s">
        <v>2782</v>
      </c>
      <c r="L2271" s="174" t="s">
        <v>272</v>
      </c>
      <c r="M2271" s="2" t="s">
        <v>272</v>
      </c>
      <c r="N2271" s="175" t="s">
        <v>272</v>
      </c>
      <c r="O2271" s="24"/>
      <c r="P2271" s="2"/>
      <c r="Q2271" s="2"/>
      <c r="R2271" s="2"/>
      <c r="S2271" s="2"/>
      <c r="T2271" s="2"/>
      <c r="U2271" s="25"/>
      <c r="V2271" s="24"/>
      <c r="W2271" s="2"/>
      <c r="X2271" s="2"/>
      <c r="Y2271" s="2"/>
      <c r="Z2271" s="175"/>
      <c r="AA2271" s="24"/>
      <c r="AB2271" s="2"/>
      <c r="AC2271" s="25"/>
      <c r="AD2271" s="174"/>
      <c r="AE2271" s="25"/>
      <c r="AF2271" s="180">
        <v>100</v>
      </c>
    </row>
    <row r="2272" spans="1:32">
      <c r="A2272" s="134" t="str">
        <f t="shared" si="35"/>
        <v>FIst_03.2</v>
      </c>
      <c r="C2272" s="177" t="s">
        <v>19</v>
      </c>
      <c r="D2272" s="178" t="s">
        <v>3</v>
      </c>
      <c r="E2272" s="178" t="s">
        <v>637</v>
      </c>
      <c r="F2272" s="178" t="s">
        <v>638</v>
      </c>
      <c r="G2272" s="178" t="s">
        <v>533</v>
      </c>
      <c r="H2272" s="177" t="s">
        <v>52</v>
      </c>
      <c r="I2272" s="179" t="s">
        <v>54</v>
      </c>
      <c r="J2272" s="59" t="s">
        <v>2783</v>
      </c>
      <c r="K2272" s="60" t="s">
        <v>2784</v>
      </c>
      <c r="L2272" s="174" t="s">
        <v>272</v>
      </c>
      <c r="M2272" s="2" t="s">
        <v>272</v>
      </c>
      <c r="N2272" s="175" t="s">
        <v>272</v>
      </c>
      <c r="O2272" s="24"/>
      <c r="P2272" s="2"/>
      <c r="Q2272" s="2"/>
      <c r="R2272" s="2"/>
      <c r="S2272" s="2"/>
      <c r="T2272" s="2"/>
      <c r="U2272" s="25"/>
      <c r="V2272" s="24"/>
      <c r="W2272" s="2"/>
      <c r="X2272" s="2"/>
      <c r="Y2272" s="2"/>
      <c r="Z2272" s="175"/>
      <c r="AA2272" s="24"/>
      <c r="AB2272" s="2"/>
      <c r="AC2272" s="25"/>
      <c r="AD2272" s="174"/>
      <c r="AE2272" s="25"/>
      <c r="AF2272" s="180">
        <v>100</v>
      </c>
    </row>
    <row r="2273" spans="1:32">
      <c r="A2273" s="134" t="str">
        <f t="shared" si="35"/>
        <v>FIst_03.2</v>
      </c>
      <c r="C2273" s="177" t="s">
        <v>19</v>
      </c>
      <c r="D2273" s="178" t="s">
        <v>3</v>
      </c>
      <c r="E2273" s="178" t="s">
        <v>637</v>
      </c>
      <c r="F2273" s="178" t="s">
        <v>638</v>
      </c>
      <c r="G2273" s="178" t="s">
        <v>533</v>
      </c>
      <c r="H2273" s="177" t="s">
        <v>52</v>
      </c>
      <c r="I2273" s="179" t="s">
        <v>54</v>
      </c>
      <c r="J2273" s="59" t="s">
        <v>2785</v>
      </c>
      <c r="K2273" s="60" t="s">
        <v>2786</v>
      </c>
      <c r="L2273" s="174" t="s">
        <v>272</v>
      </c>
      <c r="M2273" s="2" t="s">
        <v>272</v>
      </c>
      <c r="N2273" s="175" t="s">
        <v>272</v>
      </c>
      <c r="O2273" s="24"/>
      <c r="P2273" s="2"/>
      <c r="Q2273" s="2"/>
      <c r="R2273" s="2"/>
      <c r="S2273" s="2"/>
      <c r="T2273" s="2"/>
      <c r="U2273" s="25"/>
      <c r="V2273" s="24"/>
      <c r="W2273" s="2"/>
      <c r="X2273" s="2"/>
      <c r="Y2273" s="2"/>
      <c r="Z2273" s="175"/>
      <c r="AA2273" s="24"/>
      <c r="AB2273" s="2"/>
      <c r="AC2273" s="25"/>
      <c r="AD2273" s="174"/>
      <c r="AE2273" s="25"/>
      <c r="AF2273" s="180">
        <v>100</v>
      </c>
    </row>
    <row r="2274" spans="1:32">
      <c r="A2274" s="134" t="str">
        <f t="shared" si="35"/>
        <v>FIst_03.2</v>
      </c>
      <c r="C2274" s="177" t="s">
        <v>19</v>
      </c>
      <c r="D2274" s="178" t="s">
        <v>3</v>
      </c>
      <c r="E2274" s="178" t="s">
        <v>637</v>
      </c>
      <c r="F2274" s="178" t="s">
        <v>638</v>
      </c>
      <c r="G2274" s="178" t="s">
        <v>533</v>
      </c>
      <c r="H2274" s="177" t="s">
        <v>52</v>
      </c>
      <c r="I2274" s="179" t="s">
        <v>54</v>
      </c>
      <c r="J2274" s="59" t="s">
        <v>2787</v>
      </c>
      <c r="K2274" s="60" t="s">
        <v>2788</v>
      </c>
      <c r="L2274" s="174" t="s">
        <v>272</v>
      </c>
      <c r="M2274" s="2" t="s">
        <v>272</v>
      </c>
      <c r="N2274" s="175" t="s">
        <v>272</v>
      </c>
      <c r="O2274" s="24"/>
      <c r="P2274" s="2"/>
      <c r="Q2274" s="2"/>
      <c r="R2274" s="2"/>
      <c r="S2274" s="2"/>
      <c r="T2274" s="2"/>
      <c r="U2274" s="25"/>
      <c r="V2274" s="24"/>
      <c r="W2274" s="2"/>
      <c r="X2274" s="2"/>
      <c r="Y2274" s="2"/>
      <c r="Z2274" s="175"/>
      <c r="AA2274" s="24"/>
      <c r="AB2274" s="2"/>
      <c r="AC2274" s="25"/>
      <c r="AD2274" s="174"/>
      <c r="AE2274" s="25"/>
      <c r="AF2274" s="180">
        <v>0</v>
      </c>
    </row>
    <row r="2275" spans="1:32">
      <c r="A2275" s="134" t="str">
        <f t="shared" si="35"/>
        <v>FIst_03.2</v>
      </c>
      <c r="C2275" s="177" t="s">
        <v>19</v>
      </c>
      <c r="D2275" s="178" t="s">
        <v>3</v>
      </c>
      <c r="E2275" s="178" t="s">
        <v>637</v>
      </c>
      <c r="F2275" s="178" t="s">
        <v>638</v>
      </c>
      <c r="G2275" s="178" t="s">
        <v>533</v>
      </c>
      <c r="H2275" s="177" t="s">
        <v>52</v>
      </c>
      <c r="I2275" s="179" t="s">
        <v>54</v>
      </c>
      <c r="J2275" s="59" t="s">
        <v>2789</v>
      </c>
      <c r="K2275" s="60" t="s">
        <v>2790</v>
      </c>
      <c r="L2275" s="174" t="s">
        <v>272</v>
      </c>
      <c r="M2275" s="2" t="s">
        <v>272</v>
      </c>
      <c r="N2275" s="175" t="s">
        <v>272</v>
      </c>
      <c r="O2275" s="24"/>
      <c r="P2275" s="2"/>
      <c r="Q2275" s="2"/>
      <c r="R2275" s="2"/>
      <c r="S2275" s="2"/>
      <c r="T2275" s="2"/>
      <c r="U2275" s="25"/>
      <c r="V2275" s="24"/>
      <c r="W2275" s="2"/>
      <c r="X2275" s="2"/>
      <c r="Y2275" s="2"/>
      <c r="Z2275" s="175"/>
      <c r="AA2275" s="24"/>
      <c r="AB2275" s="2"/>
      <c r="AC2275" s="25"/>
      <c r="AD2275" s="174"/>
      <c r="AE2275" s="25"/>
      <c r="AF2275" s="180">
        <v>100</v>
      </c>
    </row>
    <row r="2276" spans="1:32">
      <c r="A2276" s="134" t="str">
        <f t="shared" si="35"/>
        <v>FIst_03.3</v>
      </c>
      <c r="C2276" s="177" t="s">
        <v>19</v>
      </c>
      <c r="D2276" s="178" t="s">
        <v>3</v>
      </c>
      <c r="E2276" s="178" t="s">
        <v>639</v>
      </c>
      <c r="F2276" s="178" t="s">
        <v>640</v>
      </c>
      <c r="G2276" s="178" t="s">
        <v>533</v>
      </c>
      <c r="H2276" s="177" t="s">
        <v>52</v>
      </c>
      <c r="I2276" s="179" t="s">
        <v>54</v>
      </c>
      <c r="J2276" s="59" t="s">
        <v>2785</v>
      </c>
      <c r="K2276" s="60" t="s">
        <v>2791</v>
      </c>
      <c r="L2276" s="174" t="s">
        <v>272</v>
      </c>
      <c r="M2276" s="2" t="s">
        <v>272</v>
      </c>
      <c r="N2276" s="175" t="s">
        <v>272</v>
      </c>
      <c r="O2276" s="24"/>
      <c r="P2276" s="2"/>
      <c r="Q2276" s="2"/>
      <c r="R2276" s="2"/>
      <c r="S2276" s="2"/>
      <c r="T2276" s="2"/>
      <c r="U2276" s="25"/>
      <c r="V2276" s="24"/>
      <c r="W2276" s="2"/>
      <c r="X2276" s="2"/>
      <c r="Y2276" s="2"/>
      <c r="Z2276" s="175"/>
      <c r="AA2276" s="24"/>
      <c r="AB2276" s="2"/>
      <c r="AC2276" s="25"/>
      <c r="AD2276" s="174"/>
      <c r="AE2276" s="25"/>
      <c r="AF2276" s="180">
        <v>100</v>
      </c>
    </row>
    <row r="2277" spans="1:32">
      <c r="A2277" s="134" t="str">
        <f t="shared" si="35"/>
        <v>FIst_03.3</v>
      </c>
      <c r="C2277" s="177" t="s">
        <v>19</v>
      </c>
      <c r="D2277" s="178" t="s">
        <v>3</v>
      </c>
      <c r="E2277" s="178" t="s">
        <v>639</v>
      </c>
      <c r="F2277" s="178" t="s">
        <v>640</v>
      </c>
      <c r="G2277" s="178" t="s">
        <v>533</v>
      </c>
      <c r="H2277" s="177" t="s">
        <v>52</v>
      </c>
      <c r="I2277" s="179" t="s">
        <v>54</v>
      </c>
      <c r="J2277" s="59" t="s">
        <v>2787</v>
      </c>
      <c r="K2277" s="60" t="s">
        <v>2792</v>
      </c>
      <c r="L2277" s="174" t="s">
        <v>272</v>
      </c>
      <c r="M2277" s="2" t="s">
        <v>272</v>
      </c>
      <c r="N2277" s="175" t="s">
        <v>272</v>
      </c>
      <c r="O2277" s="24"/>
      <c r="P2277" s="2"/>
      <c r="Q2277" s="2"/>
      <c r="R2277" s="2"/>
      <c r="S2277" s="2"/>
      <c r="T2277" s="2"/>
      <c r="U2277" s="25"/>
      <c r="V2277" s="24"/>
      <c r="W2277" s="2"/>
      <c r="X2277" s="2"/>
      <c r="Y2277" s="2"/>
      <c r="Z2277" s="175"/>
      <c r="AA2277" s="24"/>
      <c r="AB2277" s="2"/>
      <c r="AC2277" s="25"/>
      <c r="AD2277" s="174"/>
      <c r="AE2277" s="25"/>
      <c r="AF2277" s="180">
        <v>100</v>
      </c>
    </row>
    <row r="2278" spans="1:32">
      <c r="A2278" s="134" t="str">
        <f t="shared" si="35"/>
        <v>FIst_03.3</v>
      </c>
      <c r="C2278" s="177" t="s">
        <v>19</v>
      </c>
      <c r="D2278" s="178" t="s">
        <v>3</v>
      </c>
      <c r="E2278" s="178" t="s">
        <v>639</v>
      </c>
      <c r="F2278" s="178" t="s">
        <v>640</v>
      </c>
      <c r="G2278" s="178" t="s">
        <v>533</v>
      </c>
      <c r="H2278" s="177" t="s">
        <v>52</v>
      </c>
      <c r="I2278" s="179" t="s">
        <v>54</v>
      </c>
      <c r="J2278" s="59" t="s">
        <v>2789</v>
      </c>
      <c r="K2278" s="60" t="s">
        <v>2793</v>
      </c>
      <c r="L2278" s="174" t="s">
        <v>272</v>
      </c>
      <c r="M2278" s="2" t="s">
        <v>272</v>
      </c>
      <c r="N2278" s="175" t="s">
        <v>272</v>
      </c>
      <c r="O2278" s="24"/>
      <c r="P2278" s="2"/>
      <c r="Q2278" s="2"/>
      <c r="R2278" s="2"/>
      <c r="S2278" s="2"/>
      <c r="T2278" s="2"/>
      <c r="U2278" s="25"/>
      <c r="V2278" s="24"/>
      <c r="W2278" s="2"/>
      <c r="X2278" s="2"/>
      <c r="Y2278" s="2"/>
      <c r="Z2278" s="175"/>
      <c r="AA2278" s="24"/>
      <c r="AB2278" s="2"/>
      <c r="AC2278" s="25"/>
      <c r="AD2278" s="174"/>
      <c r="AE2278" s="25"/>
      <c r="AF2278" s="180">
        <v>100</v>
      </c>
    </row>
    <row r="2279" spans="1:32">
      <c r="A2279" s="134" t="str">
        <f t="shared" si="35"/>
        <v>FIst_03.3</v>
      </c>
      <c r="C2279" s="177" t="s">
        <v>19</v>
      </c>
      <c r="D2279" s="178" t="s">
        <v>3</v>
      </c>
      <c r="E2279" s="178" t="s">
        <v>639</v>
      </c>
      <c r="F2279" s="178" t="s">
        <v>640</v>
      </c>
      <c r="G2279" s="178" t="s">
        <v>533</v>
      </c>
      <c r="H2279" s="177" t="s">
        <v>52</v>
      </c>
      <c r="I2279" s="179" t="s">
        <v>54</v>
      </c>
      <c r="J2279" s="59" t="s">
        <v>2783</v>
      </c>
      <c r="K2279" s="60" t="s">
        <v>2794</v>
      </c>
      <c r="L2279" s="174" t="s">
        <v>272</v>
      </c>
      <c r="M2279" s="2" t="s">
        <v>272</v>
      </c>
      <c r="N2279" s="175" t="s">
        <v>272</v>
      </c>
      <c r="O2279" s="24"/>
      <c r="P2279" s="2"/>
      <c r="Q2279" s="2"/>
      <c r="R2279" s="2"/>
      <c r="S2279" s="2"/>
      <c r="T2279" s="2"/>
      <c r="U2279" s="25"/>
      <c r="V2279" s="24"/>
      <c r="W2279" s="2"/>
      <c r="X2279" s="2"/>
      <c r="Y2279" s="2"/>
      <c r="Z2279" s="175"/>
      <c r="AA2279" s="24"/>
      <c r="AB2279" s="2"/>
      <c r="AC2279" s="25"/>
      <c r="AD2279" s="174"/>
      <c r="AE2279" s="25"/>
      <c r="AF2279" s="180">
        <v>100</v>
      </c>
    </row>
    <row r="2280" spans="1:32">
      <c r="A2280" s="134" t="str">
        <f t="shared" si="35"/>
        <v>FIst_03.3</v>
      </c>
      <c r="C2280" s="177" t="s">
        <v>19</v>
      </c>
      <c r="D2280" s="178" t="s">
        <v>3</v>
      </c>
      <c r="E2280" s="178" t="s">
        <v>639</v>
      </c>
      <c r="F2280" s="178" t="s">
        <v>640</v>
      </c>
      <c r="G2280" s="178" t="s">
        <v>533</v>
      </c>
      <c r="H2280" s="177" t="s">
        <v>52</v>
      </c>
      <c r="I2280" s="179" t="s">
        <v>54</v>
      </c>
      <c r="J2280" s="59" t="s">
        <v>2781</v>
      </c>
      <c r="K2280" s="60" t="s">
        <v>2795</v>
      </c>
      <c r="L2280" s="174" t="s">
        <v>272</v>
      </c>
      <c r="M2280" s="2" t="s">
        <v>272</v>
      </c>
      <c r="N2280" s="175" t="s">
        <v>272</v>
      </c>
      <c r="O2280" s="24"/>
      <c r="P2280" s="2"/>
      <c r="Q2280" s="2"/>
      <c r="R2280" s="2"/>
      <c r="S2280" s="2"/>
      <c r="T2280" s="2"/>
      <c r="U2280" s="25"/>
      <c r="V2280" s="24"/>
      <c r="W2280" s="2"/>
      <c r="X2280" s="2"/>
      <c r="Y2280" s="2"/>
      <c r="Z2280" s="175"/>
      <c r="AA2280" s="24"/>
      <c r="AB2280" s="2"/>
      <c r="AC2280" s="25"/>
      <c r="AD2280" s="174"/>
      <c r="AE2280" s="25"/>
      <c r="AF2280" s="180">
        <v>100</v>
      </c>
    </row>
    <row r="2281" spans="1:32">
      <c r="A2281" s="134" t="str">
        <f t="shared" si="35"/>
        <v>FIst_03.4</v>
      </c>
      <c r="C2281" s="177" t="s">
        <v>19</v>
      </c>
      <c r="D2281" s="178" t="s">
        <v>3</v>
      </c>
      <c r="E2281" s="178" t="s">
        <v>641</v>
      </c>
      <c r="F2281" s="178" t="s">
        <v>642</v>
      </c>
      <c r="G2281" s="178" t="s">
        <v>533</v>
      </c>
      <c r="H2281" s="177" t="s">
        <v>52</v>
      </c>
      <c r="I2281" s="179" t="s">
        <v>54</v>
      </c>
      <c r="J2281" s="59" t="s">
        <v>2796</v>
      </c>
      <c r="K2281" s="60" t="s">
        <v>2797</v>
      </c>
      <c r="L2281" s="174" t="s">
        <v>272</v>
      </c>
      <c r="M2281" s="2" t="s">
        <v>272</v>
      </c>
      <c r="N2281" s="175" t="s">
        <v>272</v>
      </c>
      <c r="O2281" s="24"/>
      <c r="P2281" s="2"/>
      <c r="Q2281" s="2"/>
      <c r="R2281" s="2"/>
      <c r="S2281" s="2"/>
      <c r="T2281" s="2"/>
      <c r="U2281" s="25"/>
      <c r="V2281" s="24"/>
      <c r="W2281" s="2"/>
      <c r="X2281" s="2"/>
      <c r="Y2281" s="2"/>
      <c r="Z2281" s="175"/>
      <c r="AA2281" s="24"/>
      <c r="AB2281" s="2"/>
      <c r="AC2281" s="25"/>
      <c r="AD2281" s="174"/>
      <c r="AE2281" s="25"/>
      <c r="AF2281" s="180">
        <v>100</v>
      </c>
    </row>
    <row r="2282" spans="1:32">
      <c r="A2282" s="134" t="str">
        <f t="shared" si="35"/>
        <v>FIst_03.4</v>
      </c>
      <c r="C2282" s="177" t="s">
        <v>19</v>
      </c>
      <c r="D2282" s="178" t="s">
        <v>3</v>
      </c>
      <c r="E2282" s="178" t="s">
        <v>641</v>
      </c>
      <c r="F2282" s="178" t="s">
        <v>642</v>
      </c>
      <c r="G2282" s="178" t="s">
        <v>533</v>
      </c>
      <c r="H2282" s="177" t="s">
        <v>52</v>
      </c>
      <c r="I2282" s="179" t="s">
        <v>54</v>
      </c>
      <c r="J2282" s="59" t="s">
        <v>2789</v>
      </c>
      <c r="K2282" s="60" t="s">
        <v>2798</v>
      </c>
      <c r="L2282" s="174" t="s">
        <v>272</v>
      </c>
      <c r="M2282" s="2" t="s">
        <v>272</v>
      </c>
      <c r="N2282" s="175" t="s">
        <v>272</v>
      </c>
      <c r="O2282" s="24"/>
      <c r="P2282" s="2"/>
      <c r="Q2282" s="2"/>
      <c r="R2282" s="2"/>
      <c r="S2282" s="2"/>
      <c r="T2282" s="2"/>
      <c r="U2282" s="25"/>
      <c r="V2282" s="24"/>
      <c r="W2282" s="2"/>
      <c r="X2282" s="2"/>
      <c r="Y2282" s="2"/>
      <c r="Z2282" s="175"/>
      <c r="AA2282" s="24"/>
      <c r="AB2282" s="2"/>
      <c r="AC2282" s="25"/>
      <c r="AD2282" s="174"/>
      <c r="AE2282" s="25"/>
      <c r="AF2282" s="180">
        <v>100</v>
      </c>
    </row>
    <row r="2283" spans="1:32">
      <c r="A2283" s="134" t="str">
        <f t="shared" si="35"/>
        <v>FIst_03.4</v>
      </c>
      <c r="C2283" s="177" t="s">
        <v>19</v>
      </c>
      <c r="D2283" s="178" t="s">
        <v>3</v>
      </c>
      <c r="E2283" s="178" t="s">
        <v>641</v>
      </c>
      <c r="F2283" s="178" t="s">
        <v>642</v>
      </c>
      <c r="G2283" s="178" t="s">
        <v>533</v>
      </c>
      <c r="H2283" s="177" t="s">
        <v>52</v>
      </c>
      <c r="I2283" s="179" t="s">
        <v>54</v>
      </c>
      <c r="J2283" s="59" t="s">
        <v>2783</v>
      </c>
      <c r="K2283" s="60" t="s">
        <v>2799</v>
      </c>
      <c r="L2283" s="174" t="s">
        <v>272</v>
      </c>
      <c r="M2283" s="2" t="s">
        <v>272</v>
      </c>
      <c r="N2283" s="175" t="s">
        <v>272</v>
      </c>
      <c r="O2283" s="24"/>
      <c r="P2283" s="2"/>
      <c r="Q2283" s="2"/>
      <c r="R2283" s="2"/>
      <c r="S2283" s="2"/>
      <c r="T2283" s="2"/>
      <c r="U2283" s="25"/>
      <c r="V2283" s="24"/>
      <c r="W2283" s="2"/>
      <c r="X2283" s="2"/>
      <c r="Y2283" s="2"/>
      <c r="Z2283" s="175"/>
      <c r="AA2283" s="24"/>
      <c r="AB2283" s="2"/>
      <c r="AC2283" s="25"/>
      <c r="AD2283" s="174"/>
      <c r="AE2283" s="25"/>
      <c r="AF2283" s="180">
        <v>100</v>
      </c>
    </row>
    <row r="2284" spans="1:32">
      <c r="A2284" s="134" t="str">
        <f t="shared" si="35"/>
        <v>FIst_03.4</v>
      </c>
      <c r="C2284" s="177" t="s">
        <v>19</v>
      </c>
      <c r="D2284" s="178" t="s">
        <v>3</v>
      </c>
      <c r="E2284" s="178" t="s">
        <v>641</v>
      </c>
      <c r="F2284" s="178" t="s">
        <v>642</v>
      </c>
      <c r="G2284" s="178" t="s">
        <v>533</v>
      </c>
      <c r="H2284" s="177" t="s">
        <v>52</v>
      </c>
      <c r="I2284" s="179" t="s">
        <v>54</v>
      </c>
      <c r="J2284" s="59" t="s">
        <v>2781</v>
      </c>
      <c r="K2284" s="60" t="s">
        <v>2800</v>
      </c>
      <c r="L2284" s="174" t="s">
        <v>272</v>
      </c>
      <c r="M2284" s="2" t="s">
        <v>272</v>
      </c>
      <c r="N2284" s="175" t="s">
        <v>272</v>
      </c>
      <c r="O2284" s="24"/>
      <c r="P2284" s="2"/>
      <c r="Q2284" s="2"/>
      <c r="R2284" s="2"/>
      <c r="S2284" s="2"/>
      <c r="T2284" s="2"/>
      <c r="U2284" s="25"/>
      <c r="V2284" s="24"/>
      <c r="W2284" s="2"/>
      <c r="X2284" s="2"/>
      <c r="Y2284" s="2"/>
      <c r="Z2284" s="175"/>
      <c r="AA2284" s="24"/>
      <c r="AB2284" s="2"/>
      <c r="AC2284" s="25"/>
      <c r="AD2284" s="174"/>
      <c r="AE2284" s="25"/>
      <c r="AF2284" s="180">
        <v>100</v>
      </c>
    </row>
    <row r="2285" spans="1:32">
      <c r="A2285" s="134" t="str">
        <f t="shared" si="35"/>
        <v>FIst_03.4</v>
      </c>
      <c r="C2285" s="177" t="s">
        <v>19</v>
      </c>
      <c r="D2285" s="178" t="s">
        <v>3</v>
      </c>
      <c r="E2285" s="178" t="s">
        <v>641</v>
      </c>
      <c r="F2285" s="178" t="s">
        <v>642</v>
      </c>
      <c r="G2285" s="178" t="s">
        <v>533</v>
      </c>
      <c r="H2285" s="177" t="s">
        <v>52</v>
      </c>
      <c r="I2285" s="179" t="s">
        <v>54</v>
      </c>
      <c r="J2285" s="59" t="s">
        <v>2787</v>
      </c>
      <c r="K2285" s="60" t="s">
        <v>2801</v>
      </c>
      <c r="L2285" s="174" t="s">
        <v>272</v>
      </c>
      <c r="M2285" s="2" t="s">
        <v>272</v>
      </c>
      <c r="N2285" s="175" t="s">
        <v>272</v>
      </c>
      <c r="O2285" s="24"/>
      <c r="P2285" s="2"/>
      <c r="Q2285" s="2"/>
      <c r="R2285" s="2"/>
      <c r="S2285" s="2"/>
      <c r="T2285" s="2"/>
      <c r="U2285" s="25"/>
      <c r="V2285" s="24"/>
      <c r="W2285" s="2"/>
      <c r="X2285" s="2"/>
      <c r="Y2285" s="2"/>
      <c r="Z2285" s="175"/>
      <c r="AA2285" s="24"/>
      <c r="AB2285" s="2"/>
      <c r="AC2285" s="25"/>
      <c r="AD2285" s="174"/>
      <c r="AE2285" s="25"/>
      <c r="AF2285" s="180">
        <v>100</v>
      </c>
    </row>
    <row r="2286" spans="1:32">
      <c r="A2286" s="134" t="str">
        <f t="shared" si="35"/>
        <v>FRbu_01.1</v>
      </c>
      <c r="C2286" s="177" t="s">
        <v>20</v>
      </c>
      <c r="D2286" s="178" t="s">
        <v>1</v>
      </c>
      <c r="E2286" s="178" t="s">
        <v>531</v>
      </c>
      <c r="F2286" s="178" t="s">
        <v>532</v>
      </c>
      <c r="G2286" s="178" t="s">
        <v>533</v>
      </c>
      <c r="H2286" s="177" t="s">
        <v>52</v>
      </c>
      <c r="I2286" s="179" t="s">
        <v>643</v>
      </c>
      <c r="J2286" s="59" t="s">
        <v>2802</v>
      </c>
      <c r="K2286" s="60" t="s">
        <v>2803</v>
      </c>
      <c r="L2286" s="174" t="s">
        <v>272</v>
      </c>
      <c r="M2286" s="2" t="s">
        <v>272</v>
      </c>
      <c r="N2286" s="175" t="s">
        <v>272</v>
      </c>
      <c r="O2286" s="24"/>
      <c r="P2286" s="2"/>
      <c r="Q2286" s="2"/>
      <c r="R2286" s="2"/>
      <c r="S2286" s="2"/>
      <c r="T2286" s="2"/>
      <c r="U2286" s="25"/>
      <c r="V2286" s="24"/>
      <c r="W2286" s="2"/>
      <c r="X2286" s="2"/>
      <c r="Y2286" s="2"/>
      <c r="Z2286" s="175"/>
      <c r="AA2286" s="24"/>
      <c r="AB2286" s="2"/>
      <c r="AC2286" s="25"/>
      <c r="AD2286" s="174"/>
      <c r="AE2286" s="25"/>
      <c r="AF2286" s="180">
        <v>100</v>
      </c>
    </row>
    <row r="2287" spans="1:32">
      <c r="A2287" s="134" t="str">
        <f t="shared" si="35"/>
        <v>FRbu_01.1</v>
      </c>
      <c r="C2287" s="177" t="s">
        <v>20</v>
      </c>
      <c r="D2287" s="178" t="s">
        <v>1</v>
      </c>
      <c r="E2287" s="178" t="s">
        <v>531</v>
      </c>
      <c r="F2287" s="178" t="s">
        <v>532</v>
      </c>
      <c r="G2287" s="178" t="s">
        <v>533</v>
      </c>
      <c r="H2287" s="177" t="s">
        <v>52</v>
      </c>
      <c r="I2287" s="179" t="s">
        <v>643</v>
      </c>
      <c r="J2287" s="59" t="s">
        <v>356</v>
      </c>
      <c r="K2287" s="60" t="s">
        <v>2804</v>
      </c>
      <c r="L2287" s="174" t="s">
        <v>272</v>
      </c>
      <c r="M2287" s="2" t="s">
        <v>272</v>
      </c>
      <c r="N2287" s="175" t="s">
        <v>272</v>
      </c>
      <c r="O2287" s="24"/>
      <c r="P2287" s="2"/>
      <c r="Q2287" s="2"/>
      <c r="R2287" s="2"/>
      <c r="S2287" s="2"/>
      <c r="T2287" s="2"/>
      <c r="U2287" s="25"/>
      <c r="V2287" s="24"/>
      <c r="W2287" s="2"/>
      <c r="X2287" s="2"/>
      <c r="Y2287" s="2"/>
      <c r="Z2287" s="175"/>
      <c r="AA2287" s="24"/>
      <c r="AB2287" s="2"/>
      <c r="AC2287" s="25"/>
      <c r="AD2287" s="174"/>
      <c r="AE2287" s="25"/>
      <c r="AF2287" s="180">
        <v>100</v>
      </c>
    </row>
    <row r="2288" spans="1:32">
      <c r="A2288" s="134" t="str">
        <f t="shared" si="35"/>
        <v>FRbu_01.2</v>
      </c>
      <c r="C2288" s="177" t="s">
        <v>20</v>
      </c>
      <c r="D2288" s="178" t="s">
        <v>1</v>
      </c>
      <c r="E2288" s="178" t="s">
        <v>534</v>
      </c>
      <c r="F2288" s="178" t="s">
        <v>535</v>
      </c>
      <c r="G2288" s="178" t="s">
        <v>533</v>
      </c>
      <c r="H2288" s="177" t="s">
        <v>52</v>
      </c>
      <c r="I2288" s="179" t="s">
        <v>643</v>
      </c>
      <c r="J2288" s="59" t="s">
        <v>2805</v>
      </c>
      <c r="K2288" s="60" t="s">
        <v>2806</v>
      </c>
      <c r="L2288" s="174" t="s">
        <v>272</v>
      </c>
      <c r="M2288" s="2" t="s">
        <v>272</v>
      </c>
      <c r="N2288" s="175" t="s">
        <v>272</v>
      </c>
      <c r="O2288" s="24"/>
      <c r="P2288" s="2"/>
      <c r="Q2288" s="2"/>
      <c r="R2288" s="2"/>
      <c r="S2288" s="2"/>
      <c r="T2288" s="2"/>
      <c r="U2288" s="25"/>
      <c r="V2288" s="24"/>
      <c r="W2288" s="2"/>
      <c r="X2288" s="2"/>
      <c r="Y2288" s="2"/>
      <c r="Z2288" s="175"/>
      <c r="AA2288" s="24"/>
      <c r="AB2288" s="2"/>
      <c r="AC2288" s="25"/>
      <c r="AD2288" s="174"/>
      <c r="AE2288" s="25"/>
      <c r="AF2288" s="180">
        <v>100</v>
      </c>
    </row>
    <row r="2289" spans="1:32">
      <c r="A2289" s="134" t="str">
        <f t="shared" si="35"/>
        <v>FRbu_01.3</v>
      </c>
      <c r="C2289" s="177" t="s">
        <v>20</v>
      </c>
      <c r="D2289" s="178" t="s">
        <v>1</v>
      </c>
      <c r="E2289" s="178" t="s">
        <v>536</v>
      </c>
      <c r="F2289" s="178" t="s">
        <v>537</v>
      </c>
      <c r="G2289" s="178" t="s">
        <v>533</v>
      </c>
      <c r="H2289" s="177" t="s">
        <v>52</v>
      </c>
      <c r="I2289" s="179" t="s">
        <v>643</v>
      </c>
      <c r="J2289" s="59" t="s">
        <v>2805</v>
      </c>
      <c r="K2289" s="60" t="s">
        <v>2806</v>
      </c>
      <c r="L2289" s="174" t="s">
        <v>272</v>
      </c>
      <c r="M2289" s="2" t="s">
        <v>272</v>
      </c>
      <c r="N2289" s="175" t="s">
        <v>272</v>
      </c>
      <c r="O2289" s="24"/>
      <c r="P2289" s="2"/>
      <c r="Q2289" s="2"/>
      <c r="R2289" s="2"/>
      <c r="S2289" s="2"/>
      <c r="T2289" s="2"/>
      <c r="U2289" s="25"/>
      <c r="V2289" s="24"/>
      <c r="W2289" s="2"/>
      <c r="X2289" s="2"/>
      <c r="Y2289" s="2"/>
      <c r="Z2289" s="175"/>
      <c r="AA2289" s="24"/>
      <c r="AB2289" s="2"/>
      <c r="AC2289" s="25"/>
      <c r="AD2289" s="174"/>
      <c r="AE2289" s="25"/>
      <c r="AF2289" s="180">
        <v>100</v>
      </c>
    </row>
    <row r="2290" spans="1:32">
      <c r="A2290" s="134" t="str">
        <f t="shared" si="35"/>
        <v>FRbu_01.3</v>
      </c>
      <c r="C2290" s="177" t="s">
        <v>20</v>
      </c>
      <c r="D2290" s="178" t="s">
        <v>1</v>
      </c>
      <c r="E2290" s="178" t="s">
        <v>536</v>
      </c>
      <c r="F2290" s="178" t="s">
        <v>537</v>
      </c>
      <c r="G2290" s="178" t="s">
        <v>533</v>
      </c>
      <c r="H2290" s="177" t="s">
        <v>52</v>
      </c>
      <c r="I2290" s="179" t="s">
        <v>643</v>
      </c>
      <c r="J2290" s="59" t="s">
        <v>2802</v>
      </c>
      <c r="K2290" s="60" t="s">
        <v>2807</v>
      </c>
      <c r="L2290" s="174" t="s">
        <v>272</v>
      </c>
      <c r="M2290" s="2" t="s">
        <v>272</v>
      </c>
      <c r="N2290" s="175" t="s">
        <v>272</v>
      </c>
      <c r="O2290" s="24"/>
      <c r="P2290" s="2"/>
      <c r="Q2290" s="2"/>
      <c r="R2290" s="2"/>
      <c r="S2290" s="2"/>
      <c r="T2290" s="2"/>
      <c r="U2290" s="25"/>
      <c r="V2290" s="24"/>
      <c r="W2290" s="2"/>
      <c r="X2290" s="2"/>
      <c r="Y2290" s="2"/>
      <c r="Z2290" s="175"/>
      <c r="AA2290" s="24"/>
      <c r="AB2290" s="2"/>
      <c r="AC2290" s="25"/>
      <c r="AD2290" s="174"/>
      <c r="AE2290" s="25"/>
      <c r="AF2290" s="180">
        <v>100</v>
      </c>
    </row>
    <row r="2291" spans="1:32">
      <c r="A2291" s="134" t="str">
        <f t="shared" si="35"/>
        <v>FRbu_01.3</v>
      </c>
      <c r="C2291" s="177" t="s">
        <v>20</v>
      </c>
      <c r="D2291" s="178" t="s">
        <v>1</v>
      </c>
      <c r="E2291" s="178" t="s">
        <v>536</v>
      </c>
      <c r="F2291" s="178" t="s">
        <v>537</v>
      </c>
      <c r="G2291" s="178" t="s">
        <v>533</v>
      </c>
      <c r="H2291" s="177" t="s">
        <v>52</v>
      </c>
      <c r="I2291" s="179" t="s">
        <v>643</v>
      </c>
      <c r="J2291" s="59" t="s">
        <v>2808</v>
      </c>
      <c r="K2291" s="60" t="s">
        <v>2809</v>
      </c>
      <c r="L2291" s="174" t="s">
        <v>272</v>
      </c>
      <c r="M2291" s="2" t="s">
        <v>272</v>
      </c>
      <c r="N2291" s="175" t="s">
        <v>272</v>
      </c>
      <c r="O2291" s="24"/>
      <c r="P2291" s="2"/>
      <c r="Q2291" s="2"/>
      <c r="R2291" s="2"/>
      <c r="S2291" s="2"/>
      <c r="T2291" s="2"/>
      <c r="U2291" s="25"/>
      <c r="V2291" s="24"/>
      <c r="W2291" s="2"/>
      <c r="X2291" s="2"/>
      <c r="Y2291" s="2"/>
      <c r="Z2291" s="175"/>
      <c r="AA2291" s="24"/>
      <c r="AB2291" s="2"/>
      <c r="AC2291" s="25"/>
      <c r="AD2291" s="174"/>
      <c r="AE2291" s="25"/>
      <c r="AF2291" s="180">
        <v>100</v>
      </c>
    </row>
    <row r="2292" spans="1:32">
      <c r="A2292" s="134" t="str">
        <f t="shared" si="35"/>
        <v>FRbu_02.1</v>
      </c>
      <c r="C2292" s="177" t="s">
        <v>20</v>
      </c>
      <c r="D2292" s="178" t="s">
        <v>1</v>
      </c>
      <c r="E2292" s="178" t="s">
        <v>538</v>
      </c>
      <c r="F2292" s="178" t="s">
        <v>539</v>
      </c>
      <c r="G2292" s="178" t="s">
        <v>540</v>
      </c>
      <c r="H2292" s="177" t="s">
        <v>52</v>
      </c>
      <c r="I2292" s="179"/>
      <c r="J2292" s="59" t="s">
        <v>194</v>
      </c>
      <c r="K2292" s="60" t="s">
        <v>194</v>
      </c>
      <c r="L2292" s="174" t="s">
        <v>7</v>
      </c>
      <c r="M2292" s="2" t="s">
        <v>7</v>
      </c>
      <c r="N2292" s="175" t="s">
        <v>7</v>
      </c>
      <c r="O2292" s="24" t="s">
        <v>7</v>
      </c>
      <c r="P2292" s="2" t="s">
        <v>7</v>
      </c>
      <c r="Q2292" s="2" t="s">
        <v>7</v>
      </c>
      <c r="R2292" s="2" t="s">
        <v>7</v>
      </c>
      <c r="S2292" s="2" t="s">
        <v>7</v>
      </c>
      <c r="T2292" s="2" t="s">
        <v>7</v>
      </c>
      <c r="U2292" s="25" t="s">
        <v>7</v>
      </c>
      <c r="V2292" s="24" t="s">
        <v>7</v>
      </c>
      <c r="W2292" s="2" t="s">
        <v>7</v>
      </c>
      <c r="X2292" s="2" t="s">
        <v>7</v>
      </c>
      <c r="Y2292" s="2" t="s">
        <v>7</v>
      </c>
      <c r="Z2292" s="175" t="s">
        <v>7</v>
      </c>
      <c r="AA2292" s="24" t="s">
        <v>7</v>
      </c>
      <c r="AB2292" s="2" t="s">
        <v>7</v>
      </c>
      <c r="AC2292" s="25" t="s">
        <v>7</v>
      </c>
      <c r="AD2292" s="174" t="s">
        <v>7</v>
      </c>
      <c r="AE2292" s="25" t="s">
        <v>7</v>
      </c>
      <c r="AF2292" s="180" t="s">
        <v>7</v>
      </c>
    </row>
    <row r="2293" spans="1:32">
      <c r="A2293" s="134" t="str">
        <f t="shared" si="35"/>
        <v>FRbu_03.1</v>
      </c>
      <c r="C2293" s="177" t="s">
        <v>20</v>
      </c>
      <c r="D2293" s="178" t="s">
        <v>1</v>
      </c>
      <c r="E2293" s="178" t="s">
        <v>541</v>
      </c>
      <c r="F2293" s="178" t="s">
        <v>542</v>
      </c>
      <c r="G2293" s="178" t="s">
        <v>540</v>
      </c>
      <c r="H2293" s="177" t="s">
        <v>52</v>
      </c>
      <c r="I2293" s="179" t="s">
        <v>643</v>
      </c>
      <c r="J2293" s="59" t="s">
        <v>2810</v>
      </c>
      <c r="K2293" s="60" t="s">
        <v>2811</v>
      </c>
      <c r="L2293" s="174" t="s">
        <v>272</v>
      </c>
      <c r="M2293" s="2" t="s">
        <v>272</v>
      </c>
      <c r="N2293" s="175" t="s">
        <v>272</v>
      </c>
      <c r="O2293" s="24" t="s">
        <v>272</v>
      </c>
      <c r="P2293" s="2" t="s">
        <v>273</v>
      </c>
      <c r="Q2293" s="2" t="s">
        <v>273</v>
      </c>
      <c r="R2293" s="2" t="s">
        <v>273</v>
      </c>
      <c r="S2293" s="2" t="s">
        <v>273</v>
      </c>
      <c r="T2293" s="2" t="s">
        <v>273</v>
      </c>
      <c r="U2293" s="25" t="s">
        <v>273</v>
      </c>
      <c r="V2293" s="24" t="s">
        <v>272</v>
      </c>
      <c r="W2293" s="2" t="s">
        <v>272</v>
      </c>
      <c r="X2293" s="2" t="s">
        <v>272</v>
      </c>
      <c r="Y2293" s="2" t="s">
        <v>272</v>
      </c>
      <c r="Z2293" s="175" t="s">
        <v>273</v>
      </c>
      <c r="AA2293" s="24" t="s">
        <v>272</v>
      </c>
      <c r="AB2293" s="2" t="s">
        <v>272</v>
      </c>
      <c r="AC2293" s="25" t="s">
        <v>273</v>
      </c>
      <c r="AD2293" s="174" t="s">
        <v>272</v>
      </c>
      <c r="AE2293" s="25" t="s">
        <v>272</v>
      </c>
      <c r="AF2293" s="180">
        <v>100</v>
      </c>
    </row>
    <row r="2294" spans="1:32">
      <c r="A2294" s="134" t="str">
        <f t="shared" si="35"/>
        <v>FRbu_03.1</v>
      </c>
      <c r="C2294" s="177" t="s">
        <v>20</v>
      </c>
      <c r="D2294" s="178" t="s">
        <v>1</v>
      </c>
      <c r="E2294" s="178" t="s">
        <v>541</v>
      </c>
      <c r="F2294" s="178" t="s">
        <v>542</v>
      </c>
      <c r="G2294" s="178" t="s">
        <v>540</v>
      </c>
      <c r="H2294" s="177" t="s">
        <v>52</v>
      </c>
      <c r="I2294" s="179" t="s">
        <v>643</v>
      </c>
      <c r="J2294" s="59" t="s">
        <v>2812</v>
      </c>
      <c r="K2294" s="60" t="s">
        <v>2813</v>
      </c>
      <c r="L2294" s="174" t="s">
        <v>272</v>
      </c>
      <c r="M2294" s="2" t="s">
        <v>272</v>
      </c>
      <c r="N2294" s="175" t="s">
        <v>272</v>
      </c>
      <c r="O2294" s="24" t="s">
        <v>272</v>
      </c>
      <c r="P2294" s="2" t="s">
        <v>272</v>
      </c>
      <c r="Q2294" s="2" t="s">
        <v>273</v>
      </c>
      <c r="R2294" s="2" t="s">
        <v>273</v>
      </c>
      <c r="S2294" s="2" t="s">
        <v>272</v>
      </c>
      <c r="T2294" s="2" t="s">
        <v>273</v>
      </c>
      <c r="U2294" s="25" t="s">
        <v>273</v>
      </c>
      <c r="V2294" s="24" t="s">
        <v>272</v>
      </c>
      <c r="W2294" s="2" t="s">
        <v>272</v>
      </c>
      <c r="X2294" s="2" t="s">
        <v>273</v>
      </c>
      <c r="Y2294" s="2" t="s">
        <v>272</v>
      </c>
      <c r="Z2294" s="175" t="s">
        <v>273</v>
      </c>
      <c r="AA2294" s="24" t="s">
        <v>272</v>
      </c>
      <c r="AB2294" s="2" t="s">
        <v>272</v>
      </c>
      <c r="AC2294" s="25" t="s">
        <v>273</v>
      </c>
      <c r="AD2294" s="174" t="s">
        <v>272</v>
      </c>
      <c r="AE2294" s="25" t="s">
        <v>273</v>
      </c>
      <c r="AF2294" s="180">
        <v>0</v>
      </c>
    </row>
    <row r="2295" spans="1:32">
      <c r="A2295" s="134" t="str">
        <f t="shared" si="35"/>
        <v>FRbu_04.1</v>
      </c>
      <c r="C2295" s="177" t="s">
        <v>20</v>
      </c>
      <c r="D2295" s="178" t="s">
        <v>1</v>
      </c>
      <c r="E2295" s="178" t="s">
        <v>543</v>
      </c>
      <c r="F2295" s="178" t="s">
        <v>544</v>
      </c>
      <c r="G2295" s="178" t="s">
        <v>540</v>
      </c>
      <c r="H2295" s="177" t="s">
        <v>52</v>
      </c>
      <c r="I2295" s="179" t="s">
        <v>643</v>
      </c>
      <c r="J2295" s="59" t="s">
        <v>47</v>
      </c>
      <c r="K2295" s="60" t="s">
        <v>47</v>
      </c>
      <c r="L2295" s="174" t="s">
        <v>272</v>
      </c>
      <c r="M2295" s="2" t="s">
        <v>272</v>
      </c>
      <c r="N2295" s="175" t="s">
        <v>272</v>
      </c>
      <c r="O2295" s="24" t="s">
        <v>272</v>
      </c>
      <c r="P2295" s="2" t="s">
        <v>272</v>
      </c>
      <c r="Q2295" s="2" t="s">
        <v>272</v>
      </c>
      <c r="R2295" s="2" t="s">
        <v>272</v>
      </c>
      <c r="S2295" s="2" t="s">
        <v>272</v>
      </c>
      <c r="T2295" s="2" t="s">
        <v>272</v>
      </c>
      <c r="U2295" s="25" t="s">
        <v>272</v>
      </c>
      <c r="V2295" s="24" t="s">
        <v>272</v>
      </c>
      <c r="W2295" s="2" t="s">
        <v>272</v>
      </c>
      <c r="X2295" s="2" t="s">
        <v>272</v>
      </c>
      <c r="Y2295" s="2" t="s">
        <v>272</v>
      </c>
      <c r="Z2295" s="175" t="s">
        <v>272</v>
      </c>
      <c r="AA2295" s="24" t="s">
        <v>272</v>
      </c>
      <c r="AB2295" s="2" t="s">
        <v>272</v>
      </c>
      <c r="AC2295" s="25" t="s">
        <v>272</v>
      </c>
      <c r="AD2295" s="174" t="s">
        <v>272</v>
      </c>
      <c r="AE2295" s="25" t="s">
        <v>272</v>
      </c>
      <c r="AF2295" s="180" t="s">
        <v>7</v>
      </c>
    </row>
    <row r="2296" spans="1:32">
      <c r="A2296" s="134" t="str">
        <f t="shared" si="35"/>
        <v>FRbu_04.2</v>
      </c>
      <c r="C2296" s="177" t="s">
        <v>20</v>
      </c>
      <c r="D2296" s="178" t="s">
        <v>1</v>
      </c>
      <c r="E2296" s="178" t="s">
        <v>545</v>
      </c>
      <c r="F2296" s="178" t="s">
        <v>546</v>
      </c>
      <c r="G2296" s="178" t="s">
        <v>540</v>
      </c>
      <c r="H2296" s="177" t="s">
        <v>52</v>
      </c>
      <c r="I2296" s="179" t="s">
        <v>643</v>
      </c>
      <c r="J2296" s="59" t="s">
        <v>47</v>
      </c>
      <c r="K2296" s="60" t="s">
        <v>47</v>
      </c>
      <c r="L2296" s="174" t="s">
        <v>272</v>
      </c>
      <c r="M2296" s="2" t="s">
        <v>272</v>
      </c>
      <c r="N2296" s="175" t="s">
        <v>272</v>
      </c>
      <c r="O2296" s="24" t="s">
        <v>272</v>
      </c>
      <c r="P2296" s="2" t="s">
        <v>272</v>
      </c>
      <c r="Q2296" s="2" t="s">
        <v>272</v>
      </c>
      <c r="R2296" s="2" t="s">
        <v>272</v>
      </c>
      <c r="S2296" s="2" t="s">
        <v>272</v>
      </c>
      <c r="T2296" s="2" t="s">
        <v>272</v>
      </c>
      <c r="U2296" s="25" t="s">
        <v>272</v>
      </c>
      <c r="V2296" s="24" t="s">
        <v>272</v>
      </c>
      <c r="W2296" s="2" t="s">
        <v>272</v>
      </c>
      <c r="X2296" s="2" t="s">
        <v>272</v>
      </c>
      <c r="Y2296" s="2" t="s">
        <v>272</v>
      </c>
      <c r="Z2296" s="175" t="s">
        <v>272</v>
      </c>
      <c r="AA2296" s="24" t="s">
        <v>272</v>
      </c>
      <c r="AB2296" s="2" t="s">
        <v>272</v>
      </c>
      <c r="AC2296" s="25" t="s">
        <v>272</v>
      </c>
      <c r="AD2296" s="174" t="s">
        <v>272</v>
      </c>
      <c r="AE2296" s="25" t="s">
        <v>272</v>
      </c>
      <c r="AF2296" s="180" t="s">
        <v>7</v>
      </c>
    </row>
    <row r="2297" spans="1:32">
      <c r="A2297" s="134" t="str">
        <f t="shared" si="35"/>
        <v>FRbu_05.1</v>
      </c>
      <c r="C2297" s="177" t="s">
        <v>20</v>
      </c>
      <c r="D2297" s="178" t="s">
        <v>1</v>
      </c>
      <c r="E2297" s="178" t="s">
        <v>547</v>
      </c>
      <c r="F2297" s="178" t="s">
        <v>548</v>
      </c>
      <c r="G2297" s="178" t="s">
        <v>540</v>
      </c>
      <c r="H2297" s="177" t="s">
        <v>52</v>
      </c>
      <c r="I2297" s="179" t="s">
        <v>643</v>
      </c>
      <c r="J2297" s="59" t="s">
        <v>47</v>
      </c>
      <c r="K2297" s="60" t="s">
        <v>47</v>
      </c>
      <c r="L2297" s="174" t="s">
        <v>272</v>
      </c>
      <c r="M2297" s="2" t="s">
        <v>272</v>
      </c>
      <c r="N2297" s="175" t="s">
        <v>272</v>
      </c>
      <c r="O2297" s="24" t="s">
        <v>272</v>
      </c>
      <c r="P2297" s="2" t="s">
        <v>272</v>
      </c>
      <c r="Q2297" s="2" t="s">
        <v>272</v>
      </c>
      <c r="R2297" s="2" t="s">
        <v>272</v>
      </c>
      <c r="S2297" s="2" t="s">
        <v>272</v>
      </c>
      <c r="T2297" s="2" t="s">
        <v>272</v>
      </c>
      <c r="U2297" s="25" t="s">
        <v>272</v>
      </c>
      <c r="V2297" s="24" t="s">
        <v>272</v>
      </c>
      <c r="W2297" s="2" t="s">
        <v>272</v>
      </c>
      <c r="X2297" s="2" t="s">
        <v>272</v>
      </c>
      <c r="Y2297" s="2" t="s">
        <v>272</v>
      </c>
      <c r="Z2297" s="175" t="s">
        <v>272</v>
      </c>
      <c r="AA2297" s="24" t="s">
        <v>272</v>
      </c>
      <c r="AB2297" s="2" t="s">
        <v>272</v>
      </c>
      <c r="AC2297" s="25" t="s">
        <v>272</v>
      </c>
      <c r="AD2297" s="174" t="s">
        <v>272</v>
      </c>
      <c r="AE2297" s="25" t="s">
        <v>272</v>
      </c>
      <c r="AF2297" s="180" t="s">
        <v>7</v>
      </c>
    </row>
    <row r="2298" spans="1:32">
      <c r="A2298" s="134" t="str">
        <f t="shared" si="35"/>
        <v>FRbu_05.2</v>
      </c>
      <c r="C2298" s="177" t="s">
        <v>20</v>
      </c>
      <c r="D2298" s="178" t="s">
        <v>1</v>
      </c>
      <c r="E2298" s="178" t="s">
        <v>549</v>
      </c>
      <c r="F2298" s="178" t="s">
        <v>550</v>
      </c>
      <c r="G2298" s="178" t="s">
        <v>533</v>
      </c>
      <c r="H2298" s="177" t="s">
        <v>52</v>
      </c>
      <c r="I2298" s="179" t="s">
        <v>643</v>
      </c>
      <c r="J2298" s="59" t="s">
        <v>2802</v>
      </c>
      <c r="K2298" s="60" t="s">
        <v>2814</v>
      </c>
      <c r="L2298" s="174" t="s">
        <v>273</v>
      </c>
      <c r="M2298" s="2" t="s">
        <v>273</v>
      </c>
      <c r="N2298" s="175" t="s">
        <v>272</v>
      </c>
      <c r="O2298" s="24"/>
      <c r="P2298" s="2"/>
      <c r="Q2298" s="2"/>
      <c r="R2298" s="2"/>
      <c r="S2298" s="2"/>
      <c r="T2298" s="2"/>
      <c r="U2298" s="25"/>
      <c r="V2298" s="24"/>
      <c r="W2298" s="2"/>
      <c r="X2298" s="2"/>
      <c r="Y2298" s="2"/>
      <c r="Z2298" s="175"/>
      <c r="AA2298" s="24"/>
      <c r="AB2298" s="2"/>
      <c r="AC2298" s="25"/>
      <c r="AD2298" s="174"/>
      <c r="AE2298" s="25"/>
      <c r="AF2298" s="180">
        <v>100</v>
      </c>
    </row>
    <row r="2299" spans="1:32">
      <c r="A2299" s="134" t="str">
        <f t="shared" si="35"/>
        <v>FRbu_05.2</v>
      </c>
      <c r="C2299" s="177" t="s">
        <v>20</v>
      </c>
      <c r="D2299" s="178" t="s">
        <v>1</v>
      </c>
      <c r="E2299" s="178" t="s">
        <v>549</v>
      </c>
      <c r="F2299" s="178" t="s">
        <v>550</v>
      </c>
      <c r="G2299" s="178" t="s">
        <v>533</v>
      </c>
      <c r="H2299" s="177" t="s">
        <v>52</v>
      </c>
      <c r="I2299" s="179" t="s">
        <v>643</v>
      </c>
      <c r="J2299" s="59" t="s">
        <v>356</v>
      </c>
      <c r="K2299" s="60" t="s">
        <v>59</v>
      </c>
      <c r="L2299" s="174" t="s">
        <v>272</v>
      </c>
      <c r="M2299" s="2" t="s">
        <v>272</v>
      </c>
      <c r="N2299" s="175" t="s">
        <v>272</v>
      </c>
      <c r="O2299" s="24"/>
      <c r="P2299" s="2"/>
      <c r="Q2299" s="2"/>
      <c r="R2299" s="2"/>
      <c r="S2299" s="2"/>
      <c r="T2299" s="2"/>
      <c r="U2299" s="25"/>
      <c r="V2299" s="24"/>
      <c r="W2299" s="2"/>
      <c r="X2299" s="2"/>
      <c r="Y2299" s="2"/>
      <c r="Z2299" s="175"/>
      <c r="AA2299" s="24"/>
      <c r="AB2299" s="2"/>
      <c r="AC2299" s="25"/>
      <c r="AD2299" s="174"/>
      <c r="AE2299" s="25"/>
      <c r="AF2299" s="180">
        <v>100</v>
      </c>
    </row>
    <row r="2300" spans="1:32">
      <c r="A2300" s="134" t="str">
        <f t="shared" si="35"/>
        <v>FRbu_05.2</v>
      </c>
      <c r="C2300" s="177" t="s">
        <v>20</v>
      </c>
      <c r="D2300" s="178" t="s">
        <v>1</v>
      </c>
      <c r="E2300" s="178" t="s">
        <v>549</v>
      </c>
      <c r="F2300" s="178" t="s">
        <v>550</v>
      </c>
      <c r="G2300" s="178" t="s">
        <v>533</v>
      </c>
      <c r="H2300" s="177" t="s">
        <v>52</v>
      </c>
      <c r="I2300" s="179" t="s">
        <v>643</v>
      </c>
      <c r="J2300" s="59" t="s">
        <v>356</v>
      </c>
      <c r="K2300" s="60" t="s">
        <v>2815</v>
      </c>
      <c r="L2300" s="174" t="s">
        <v>272</v>
      </c>
      <c r="M2300" s="2" t="s">
        <v>272</v>
      </c>
      <c r="N2300" s="175" t="s">
        <v>272</v>
      </c>
      <c r="O2300" s="24"/>
      <c r="P2300" s="2"/>
      <c r="Q2300" s="2"/>
      <c r="R2300" s="2"/>
      <c r="S2300" s="2"/>
      <c r="T2300" s="2"/>
      <c r="U2300" s="25"/>
      <c r="V2300" s="24"/>
      <c r="W2300" s="2"/>
      <c r="X2300" s="2"/>
      <c r="Y2300" s="2"/>
      <c r="Z2300" s="175"/>
      <c r="AA2300" s="24"/>
      <c r="AB2300" s="2"/>
      <c r="AC2300" s="25"/>
      <c r="AD2300" s="174"/>
      <c r="AE2300" s="25"/>
      <c r="AF2300" s="180">
        <v>100</v>
      </c>
    </row>
    <row r="2301" spans="1:32">
      <c r="A2301" s="134" t="str">
        <f t="shared" si="35"/>
        <v>FRbu_05.3</v>
      </c>
      <c r="C2301" s="177" t="s">
        <v>20</v>
      </c>
      <c r="D2301" s="178" t="s">
        <v>1</v>
      </c>
      <c r="E2301" s="178" t="s">
        <v>551</v>
      </c>
      <c r="F2301" s="178" t="s">
        <v>552</v>
      </c>
      <c r="G2301" s="178" t="s">
        <v>533</v>
      </c>
      <c r="H2301" s="177" t="s">
        <v>52</v>
      </c>
      <c r="I2301" s="179" t="s">
        <v>643</v>
      </c>
      <c r="J2301" s="59" t="s">
        <v>47</v>
      </c>
      <c r="K2301" s="60" t="s">
        <v>47</v>
      </c>
      <c r="L2301" s="174" t="s">
        <v>272</v>
      </c>
      <c r="M2301" s="2" t="s">
        <v>272</v>
      </c>
      <c r="N2301" s="175" t="s">
        <v>272</v>
      </c>
      <c r="O2301" s="24"/>
      <c r="P2301" s="2"/>
      <c r="Q2301" s="2"/>
      <c r="R2301" s="2"/>
      <c r="S2301" s="2"/>
      <c r="T2301" s="2"/>
      <c r="U2301" s="25"/>
      <c r="V2301" s="24"/>
      <c r="W2301" s="2"/>
      <c r="X2301" s="2"/>
      <c r="Y2301" s="2"/>
      <c r="Z2301" s="175"/>
      <c r="AA2301" s="24"/>
      <c r="AB2301" s="2"/>
      <c r="AC2301" s="25"/>
      <c r="AD2301" s="174"/>
      <c r="AE2301" s="25"/>
      <c r="AF2301" s="180" t="s">
        <v>7</v>
      </c>
    </row>
    <row r="2302" spans="1:32">
      <c r="A2302" s="134" t="str">
        <f t="shared" si="35"/>
        <v>FRbu_06.1</v>
      </c>
      <c r="C2302" s="177" t="s">
        <v>20</v>
      </c>
      <c r="D2302" s="178" t="s">
        <v>1</v>
      </c>
      <c r="E2302" s="178" t="s">
        <v>553</v>
      </c>
      <c r="F2302" s="178" t="s">
        <v>554</v>
      </c>
      <c r="G2302" s="178" t="s">
        <v>540</v>
      </c>
      <c r="H2302" s="177" t="s">
        <v>52</v>
      </c>
      <c r="I2302" s="179"/>
      <c r="J2302" s="59" t="s">
        <v>194</v>
      </c>
      <c r="K2302" s="60" t="s">
        <v>194</v>
      </c>
      <c r="L2302" s="174" t="s">
        <v>7</v>
      </c>
      <c r="M2302" s="2" t="s">
        <v>7</v>
      </c>
      <c r="N2302" s="175" t="s">
        <v>7</v>
      </c>
      <c r="O2302" s="24" t="s">
        <v>7</v>
      </c>
      <c r="P2302" s="2" t="s">
        <v>7</v>
      </c>
      <c r="Q2302" s="2" t="s">
        <v>7</v>
      </c>
      <c r="R2302" s="2" t="s">
        <v>7</v>
      </c>
      <c r="S2302" s="2" t="s">
        <v>7</v>
      </c>
      <c r="T2302" s="2" t="s">
        <v>7</v>
      </c>
      <c r="U2302" s="25" t="s">
        <v>7</v>
      </c>
      <c r="V2302" s="24" t="s">
        <v>7</v>
      </c>
      <c r="W2302" s="2" t="s">
        <v>7</v>
      </c>
      <c r="X2302" s="2" t="s">
        <v>7</v>
      </c>
      <c r="Y2302" s="2" t="s">
        <v>7</v>
      </c>
      <c r="Z2302" s="175" t="s">
        <v>7</v>
      </c>
      <c r="AA2302" s="24" t="s">
        <v>7</v>
      </c>
      <c r="AB2302" s="2" t="s">
        <v>7</v>
      </c>
      <c r="AC2302" s="25" t="s">
        <v>7</v>
      </c>
      <c r="AD2302" s="174" t="s">
        <v>7</v>
      </c>
      <c r="AE2302" s="25" t="s">
        <v>7</v>
      </c>
      <c r="AF2302" s="180" t="s">
        <v>7</v>
      </c>
    </row>
    <row r="2303" spans="1:32">
      <c r="A2303" s="134" t="str">
        <f t="shared" si="35"/>
        <v>FRbu_06.2</v>
      </c>
      <c r="C2303" s="177" t="s">
        <v>20</v>
      </c>
      <c r="D2303" s="178" t="s">
        <v>1</v>
      </c>
      <c r="E2303" s="178" t="s">
        <v>555</v>
      </c>
      <c r="F2303" s="178" t="s">
        <v>556</v>
      </c>
      <c r="G2303" s="178" t="s">
        <v>540</v>
      </c>
      <c r="H2303" s="177" t="s">
        <v>52</v>
      </c>
      <c r="I2303" s="179" t="s">
        <v>643</v>
      </c>
      <c r="J2303" s="59" t="s">
        <v>2808</v>
      </c>
      <c r="K2303" s="60" t="s">
        <v>2816</v>
      </c>
      <c r="L2303" s="174" t="s">
        <v>272</v>
      </c>
      <c r="M2303" s="2" t="s">
        <v>272</v>
      </c>
      <c r="N2303" s="175" t="s">
        <v>272</v>
      </c>
      <c r="O2303" s="24" t="s">
        <v>272</v>
      </c>
      <c r="P2303" s="2" t="s">
        <v>272</v>
      </c>
      <c r="Q2303" s="2" t="s">
        <v>272</v>
      </c>
      <c r="R2303" s="2" t="s">
        <v>272</v>
      </c>
      <c r="S2303" s="2" t="s">
        <v>272</v>
      </c>
      <c r="T2303" s="2" t="s">
        <v>272</v>
      </c>
      <c r="U2303" s="25" t="s">
        <v>273</v>
      </c>
      <c r="V2303" s="24" t="s">
        <v>272</v>
      </c>
      <c r="W2303" s="2" t="s">
        <v>272</v>
      </c>
      <c r="X2303" s="2" t="s">
        <v>272</v>
      </c>
      <c r="Y2303" s="2" t="s">
        <v>273</v>
      </c>
      <c r="Z2303" s="175" t="s">
        <v>273</v>
      </c>
      <c r="AA2303" s="24" t="s">
        <v>273</v>
      </c>
      <c r="AB2303" s="2" t="s">
        <v>273</v>
      </c>
      <c r="AC2303" s="25" t="s">
        <v>273</v>
      </c>
      <c r="AD2303" s="174" t="s">
        <v>272</v>
      </c>
      <c r="AE2303" s="25" t="s">
        <v>272</v>
      </c>
      <c r="AF2303" s="180">
        <v>100</v>
      </c>
    </row>
    <row r="2304" spans="1:32">
      <c r="A2304" s="134" t="str">
        <f t="shared" si="35"/>
        <v>FRbu_06.3</v>
      </c>
      <c r="C2304" s="177" t="s">
        <v>20</v>
      </c>
      <c r="D2304" s="178" t="s">
        <v>1</v>
      </c>
      <c r="E2304" s="178" t="s">
        <v>557</v>
      </c>
      <c r="F2304" s="178" t="s">
        <v>558</v>
      </c>
      <c r="G2304" s="178" t="s">
        <v>533</v>
      </c>
      <c r="H2304" s="177" t="s">
        <v>52</v>
      </c>
      <c r="I2304" s="179" t="s">
        <v>643</v>
      </c>
      <c r="J2304" s="59" t="s">
        <v>360</v>
      </c>
      <c r="K2304" s="60" t="s">
        <v>222</v>
      </c>
      <c r="L2304" s="174" t="s">
        <v>272</v>
      </c>
      <c r="M2304" s="2" t="s">
        <v>272</v>
      </c>
      <c r="N2304" s="175" t="s">
        <v>272</v>
      </c>
      <c r="O2304" s="24"/>
      <c r="P2304" s="2"/>
      <c r="Q2304" s="2"/>
      <c r="R2304" s="2"/>
      <c r="S2304" s="2"/>
      <c r="T2304" s="2"/>
      <c r="U2304" s="25"/>
      <c r="V2304" s="24"/>
      <c r="W2304" s="2"/>
      <c r="X2304" s="2"/>
      <c r="Y2304" s="2"/>
      <c r="Z2304" s="175"/>
      <c r="AA2304" s="24"/>
      <c r="AB2304" s="2"/>
      <c r="AC2304" s="25"/>
      <c r="AD2304" s="174"/>
      <c r="AE2304" s="25"/>
      <c r="AF2304" s="180">
        <v>100</v>
      </c>
    </row>
    <row r="2305" spans="1:32">
      <c r="A2305" s="134" t="str">
        <f t="shared" si="35"/>
        <v>FRbu_06.4</v>
      </c>
      <c r="C2305" s="177" t="s">
        <v>20</v>
      </c>
      <c r="D2305" s="178" t="s">
        <v>1</v>
      </c>
      <c r="E2305" s="178" t="s">
        <v>559</v>
      </c>
      <c r="F2305" s="178" t="s">
        <v>560</v>
      </c>
      <c r="G2305" s="178" t="s">
        <v>533</v>
      </c>
      <c r="H2305" s="177" t="s">
        <v>52</v>
      </c>
      <c r="I2305" s="179" t="s">
        <v>643</v>
      </c>
      <c r="J2305" s="59" t="s">
        <v>2817</v>
      </c>
      <c r="K2305" s="60" t="s">
        <v>223</v>
      </c>
      <c r="L2305" s="174" t="s">
        <v>272</v>
      </c>
      <c r="M2305" s="2" t="s">
        <v>272</v>
      </c>
      <c r="N2305" s="175" t="s">
        <v>272</v>
      </c>
      <c r="O2305" s="24"/>
      <c r="P2305" s="2"/>
      <c r="Q2305" s="2"/>
      <c r="R2305" s="2"/>
      <c r="S2305" s="2"/>
      <c r="T2305" s="2"/>
      <c r="U2305" s="25"/>
      <c r="V2305" s="24"/>
      <c r="W2305" s="2"/>
      <c r="X2305" s="2"/>
      <c r="Y2305" s="2"/>
      <c r="Z2305" s="175"/>
      <c r="AA2305" s="24"/>
      <c r="AB2305" s="2"/>
      <c r="AC2305" s="25"/>
      <c r="AD2305" s="174"/>
      <c r="AE2305" s="25"/>
      <c r="AF2305" s="180">
        <v>100</v>
      </c>
    </row>
    <row r="2306" spans="1:32">
      <c r="A2306" s="134" t="str">
        <f t="shared" si="35"/>
        <v>FRbu_06.4</v>
      </c>
      <c r="C2306" s="177" t="s">
        <v>20</v>
      </c>
      <c r="D2306" s="178" t="s">
        <v>1</v>
      </c>
      <c r="E2306" s="178" t="s">
        <v>559</v>
      </c>
      <c r="F2306" s="178" t="s">
        <v>560</v>
      </c>
      <c r="G2306" s="178" t="s">
        <v>533</v>
      </c>
      <c r="H2306" s="177" t="s">
        <v>52</v>
      </c>
      <c r="I2306" s="179" t="s">
        <v>643</v>
      </c>
      <c r="J2306" s="59" t="s">
        <v>2817</v>
      </c>
      <c r="K2306" s="60" t="s">
        <v>224</v>
      </c>
      <c r="L2306" s="174" t="s">
        <v>272</v>
      </c>
      <c r="M2306" s="2" t="s">
        <v>272</v>
      </c>
      <c r="N2306" s="175" t="s">
        <v>272</v>
      </c>
      <c r="O2306" s="24"/>
      <c r="P2306" s="2"/>
      <c r="Q2306" s="2"/>
      <c r="R2306" s="2"/>
      <c r="S2306" s="2"/>
      <c r="T2306" s="2"/>
      <c r="U2306" s="25"/>
      <c r="V2306" s="24"/>
      <c r="W2306" s="2"/>
      <c r="X2306" s="2"/>
      <c r="Y2306" s="2"/>
      <c r="Z2306" s="175"/>
      <c r="AA2306" s="24"/>
      <c r="AB2306" s="2"/>
      <c r="AC2306" s="25"/>
      <c r="AD2306" s="174"/>
      <c r="AE2306" s="25"/>
      <c r="AF2306" s="180">
        <v>100</v>
      </c>
    </row>
    <row r="2307" spans="1:32">
      <c r="A2307" s="134" t="str">
        <f t="shared" si="35"/>
        <v>FRbu_06.4</v>
      </c>
      <c r="C2307" s="177" t="s">
        <v>20</v>
      </c>
      <c r="D2307" s="178" t="s">
        <v>1</v>
      </c>
      <c r="E2307" s="178" t="s">
        <v>559</v>
      </c>
      <c r="F2307" s="178" t="s">
        <v>560</v>
      </c>
      <c r="G2307" s="178" t="s">
        <v>533</v>
      </c>
      <c r="H2307" s="177" t="s">
        <v>52</v>
      </c>
      <c r="I2307" s="179" t="s">
        <v>643</v>
      </c>
      <c r="J2307" s="59" t="s">
        <v>356</v>
      </c>
      <c r="K2307" s="60" t="s">
        <v>2818</v>
      </c>
      <c r="L2307" s="174" t="s">
        <v>272</v>
      </c>
      <c r="M2307" s="2" t="s">
        <v>272</v>
      </c>
      <c r="N2307" s="175" t="s">
        <v>272</v>
      </c>
      <c r="O2307" s="24"/>
      <c r="P2307" s="2"/>
      <c r="Q2307" s="2"/>
      <c r="R2307" s="2"/>
      <c r="S2307" s="2"/>
      <c r="T2307" s="2"/>
      <c r="U2307" s="25"/>
      <c r="V2307" s="24"/>
      <c r="W2307" s="2"/>
      <c r="X2307" s="2"/>
      <c r="Y2307" s="2"/>
      <c r="Z2307" s="175"/>
      <c r="AA2307" s="24"/>
      <c r="AB2307" s="2"/>
      <c r="AC2307" s="25"/>
      <c r="AD2307" s="174"/>
      <c r="AE2307" s="25"/>
      <c r="AF2307" s="180">
        <v>100</v>
      </c>
    </row>
    <row r="2308" spans="1:32">
      <c r="A2308" s="134" t="str">
        <f t="shared" si="35"/>
        <v>FRbu_07.1</v>
      </c>
      <c r="C2308" s="177" t="s">
        <v>20</v>
      </c>
      <c r="D2308" s="178" t="s">
        <v>1</v>
      </c>
      <c r="E2308" s="178" t="s">
        <v>561</v>
      </c>
      <c r="F2308" s="178" t="s">
        <v>562</v>
      </c>
      <c r="G2308" s="178" t="s">
        <v>533</v>
      </c>
      <c r="H2308" s="177" t="s">
        <v>52</v>
      </c>
      <c r="I2308" s="179"/>
      <c r="J2308" s="59" t="s">
        <v>194</v>
      </c>
      <c r="K2308" s="60" t="s">
        <v>194</v>
      </c>
      <c r="L2308" s="174" t="s">
        <v>7</v>
      </c>
      <c r="M2308" s="2" t="s">
        <v>7</v>
      </c>
      <c r="N2308" s="175" t="s">
        <v>7</v>
      </c>
      <c r="O2308" s="24"/>
      <c r="P2308" s="2"/>
      <c r="Q2308" s="2"/>
      <c r="R2308" s="2"/>
      <c r="S2308" s="2"/>
      <c r="T2308" s="2"/>
      <c r="U2308" s="25"/>
      <c r="V2308" s="24"/>
      <c r="W2308" s="2"/>
      <c r="X2308" s="2"/>
      <c r="Y2308" s="2"/>
      <c r="Z2308" s="175"/>
      <c r="AA2308" s="24"/>
      <c r="AB2308" s="2"/>
      <c r="AC2308" s="25"/>
      <c r="AD2308" s="174"/>
      <c r="AE2308" s="25"/>
      <c r="AF2308" s="180" t="s">
        <v>7</v>
      </c>
    </row>
    <row r="2309" spans="1:32">
      <c r="A2309" s="134" t="str">
        <f t="shared" si="35"/>
        <v>FRbu_07.2</v>
      </c>
      <c r="C2309" s="177" t="s">
        <v>20</v>
      </c>
      <c r="D2309" s="178" t="s">
        <v>1</v>
      </c>
      <c r="E2309" s="178" t="s">
        <v>563</v>
      </c>
      <c r="F2309" s="178" t="s">
        <v>564</v>
      </c>
      <c r="G2309" s="178" t="s">
        <v>540</v>
      </c>
      <c r="H2309" s="177" t="s">
        <v>52</v>
      </c>
      <c r="I2309" s="179"/>
      <c r="J2309" s="59" t="s">
        <v>194</v>
      </c>
      <c r="K2309" s="60" t="s">
        <v>194</v>
      </c>
      <c r="L2309" s="174" t="s">
        <v>7</v>
      </c>
      <c r="M2309" s="2" t="s">
        <v>7</v>
      </c>
      <c r="N2309" s="175" t="s">
        <v>7</v>
      </c>
      <c r="O2309" s="24" t="s">
        <v>7</v>
      </c>
      <c r="P2309" s="2" t="s">
        <v>7</v>
      </c>
      <c r="Q2309" s="2" t="s">
        <v>7</v>
      </c>
      <c r="R2309" s="2" t="s">
        <v>7</v>
      </c>
      <c r="S2309" s="2" t="s">
        <v>7</v>
      </c>
      <c r="T2309" s="2" t="s">
        <v>7</v>
      </c>
      <c r="U2309" s="25" t="s">
        <v>7</v>
      </c>
      <c r="V2309" s="24" t="s">
        <v>7</v>
      </c>
      <c r="W2309" s="2" t="s">
        <v>7</v>
      </c>
      <c r="X2309" s="2" t="s">
        <v>7</v>
      </c>
      <c r="Y2309" s="2" t="s">
        <v>7</v>
      </c>
      <c r="Z2309" s="175" t="s">
        <v>7</v>
      </c>
      <c r="AA2309" s="24" t="s">
        <v>7</v>
      </c>
      <c r="AB2309" s="2" t="s">
        <v>7</v>
      </c>
      <c r="AC2309" s="25" t="s">
        <v>7</v>
      </c>
      <c r="AD2309" s="174" t="s">
        <v>7</v>
      </c>
      <c r="AE2309" s="25" t="s">
        <v>7</v>
      </c>
      <c r="AF2309" s="180" t="s">
        <v>7</v>
      </c>
    </row>
    <row r="2310" spans="1:32">
      <c r="A2310" s="134" t="str">
        <f t="shared" si="35"/>
        <v>FRca_01.1</v>
      </c>
      <c r="C2310" s="177" t="s">
        <v>20</v>
      </c>
      <c r="D2310" s="178" t="s">
        <v>495</v>
      </c>
      <c r="E2310" s="178" t="s">
        <v>565</v>
      </c>
      <c r="F2310" s="178" t="s">
        <v>566</v>
      </c>
      <c r="G2310" s="178" t="s">
        <v>540</v>
      </c>
      <c r="H2310" s="177" t="s">
        <v>52</v>
      </c>
      <c r="I2310" s="179" t="s">
        <v>643</v>
      </c>
      <c r="J2310" s="59" t="s">
        <v>2819</v>
      </c>
      <c r="K2310" s="60" t="s">
        <v>2820</v>
      </c>
      <c r="L2310" s="174" t="s">
        <v>272</v>
      </c>
      <c r="M2310" s="2" t="s">
        <v>272</v>
      </c>
      <c r="N2310" s="175" t="s">
        <v>272</v>
      </c>
      <c r="O2310" s="24" t="s">
        <v>272</v>
      </c>
      <c r="P2310" s="2" t="s">
        <v>272</v>
      </c>
      <c r="Q2310" s="2" t="s">
        <v>272</v>
      </c>
      <c r="R2310" s="2" t="s">
        <v>272</v>
      </c>
      <c r="S2310" s="2" t="s">
        <v>272</v>
      </c>
      <c r="T2310" s="2" t="s">
        <v>273</v>
      </c>
      <c r="U2310" s="25" t="s">
        <v>273</v>
      </c>
      <c r="V2310" s="24" t="s">
        <v>272</v>
      </c>
      <c r="W2310" s="2" t="s">
        <v>272</v>
      </c>
      <c r="X2310" s="2" t="s">
        <v>272</v>
      </c>
      <c r="Y2310" s="2" t="s">
        <v>273</v>
      </c>
      <c r="Z2310" s="175" t="s">
        <v>273</v>
      </c>
      <c r="AA2310" s="24" t="s">
        <v>272</v>
      </c>
      <c r="AB2310" s="2" t="s">
        <v>272</v>
      </c>
      <c r="AC2310" s="25" t="s">
        <v>272</v>
      </c>
      <c r="AD2310" s="174" t="s">
        <v>272</v>
      </c>
      <c r="AE2310" s="25" t="s">
        <v>273</v>
      </c>
      <c r="AF2310" s="180">
        <v>100</v>
      </c>
    </row>
    <row r="2311" spans="1:32">
      <c r="A2311" s="134" t="str">
        <f t="shared" si="35"/>
        <v>FRca_01.2</v>
      </c>
      <c r="C2311" s="177" t="s">
        <v>20</v>
      </c>
      <c r="D2311" s="178" t="s">
        <v>495</v>
      </c>
      <c r="E2311" s="178" t="s">
        <v>567</v>
      </c>
      <c r="F2311" s="178" t="s">
        <v>568</v>
      </c>
      <c r="G2311" s="178" t="s">
        <v>533</v>
      </c>
      <c r="H2311" s="177" t="s">
        <v>52</v>
      </c>
      <c r="I2311" s="179" t="s">
        <v>643</v>
      </c>
      <c r="J2311" s="59" t="s">
        <v>2819</v>
      </c>
      <c r="K2311" s="60" t="s">
        <v>2821</v>
      </c>
      <c r="L2311" s="174" t="s">
        <v>272</v>
      </c>
      <c r="M2311" s="2" t="s">
        <v>272</v>
      </c>
      <c r="N2311" s="175" t="s">
        <v>272</v>
      </c>
      <c r="O2311" s="24"/>
      <c r="P2311" s="2"/>
      <c r="Q2311" s="2"/>
      <c r="R2311" s="2"/>
      <c r="S2311" s="2"/>
      <c r="T2311" s="2"/>
      <c r="U2311" s="25"/>
      <c r="V2311" s="24"/>
      <c r="W2311" s="2"/>
      <c r="X2311" s="2"/>
      <c r="Y2311" s="2"/>
      <c r="Z2311" s="175"/>
      <c r="AA2311" s="24"/>
      <c r="AB2311" s="2"/>
      <c r="AC2311" s="25"/>
      <c r="AD2311" s="174"/>
      <c r="AE2311" s="25"/>
      <c r="AF2311" s="180">
        <v>100</v>
      </c>
    </row>
    <row r="2312" spans="1:32">
      <c r="A2312" s="134" t="str">
        <f t="shared" ref="A2312:A2375" si="36">C2312&amp;LOWER(LEFT(D2312,2))&amp;"_"&amp;IF(LEN(TRIM(LEFT(E2312,FIND(" ",E2312))))=3,"0"&amp;TRIM(LEFT(E2312,FIND(" ",E2312))),TRIM(LEFT(E2312,FIND(" ",E2312))))</f>
        <v>FRca_01.2</v>
      </c>
      <c r="C2312" s="177" t="s">
        <v>20</v>
      </c>
      <c r="D2312" s="178" t="s">
        <v>495</v>
      </c>
      <c r="E2312" s="178" t="s">
        <v>567</v>
      </c>
      <c r="F2312" s="178" t="s">
        <v>568</v>
      </c>
      <c r="G2312" s="178" t="s">
        <v>533</v>
      </c>
      <c r="H2312" s="177" t="s">
        <v>52</v>
      </c>
      <c r="I2312" s="179" t="s">
        <v>643</v>
      </c>
      <c r="J2312" s="59" t="s">
        <v>2822</v>
      </c>
      <c r="K2312" s="60" t="s">
        <v>2823</v>
      </c>
      <c r="L2312" s="174" t="s">
        <v>272</v>
      </c>
      <c r="M2312" s="2" t="s">
        <v>272</v>
      </c>
      <c r="N2312" s="175" t="s">
        <v>272</v>
      </c>
      <c r="O2312" s="24"/>
      <c r="P2312" s="2"/>
      <c r="Q2312" s="2"/>
      <c r="R2312" s="2"/>
      <c r="S2312" s="2"/>
      <c r="T2312" s="2"/>
      <c r="U2312" s="25"/>
      <c r="V2312" s="24"/>
      <c r="W2312" s="2"/>
      <c r="X2312" s="2"/>
      <c r="Y2312" s="2"/>
      <c r="Z2312" s="175"/>
      <c r="AA2312" s="24"/>
      <c r="AB2312" s="2"/>
      <c r="AC2312" s="25"/>
      <c r="AD2312" s="174"/>
      <c r="AE2312" s="25"/>
      <c r="AF2312" s="180">
        <v>100</v>
      </c>
    </row>
    <row r="2313" spans="1:32">
      <c r="A2313" s="134" t="str">
        <f t="shared" si="36"/>
        <v>FRca_01.3</v>
      </c>
      <c r="C2313" s="177" t="s">
        <v>20</v>
      </c>
      <c r="D2313" s="178" t="s">
        <v>495</v>
      </c>
      <c r="E2313" s="178" t="s">
        <v>569</v>
      </c>
      <c r="F2313" s="178" t="s">
        <v>570</v>
      </c>
      <c r="G2313" s="178" t="s">
        <v>540</v>
      </c>
      <c r="H2313" s="177" t="s">
        <v>52</v>
      </c>
      <c r="I2313" s="179" t="s">
        <v>643</v>
      </c>
      <c r="J2313" s="59" t="s">
        <v>52</v>
      </c>
      <c r="K2313" s="60" t="s">
        <v>2824</v>
      </c>
      <c r="L2313" s="174" t="s">
        <v>272</v>
      </c>
      <c r="M2313" s="2" t="s">
        <v>272</v>
      </c>
      <c r="N2313" s="175" t="s">
        <v>272</v>
      </c>
      <c r="O2313" s="24" t="s">
        <v>272</v>
      </c>
      <c r="P2313" s="2" t="s">
        <v>272</v>
      </c>
      <c r="Q2313" s="2" t="s">
        <v>272</v>
      </c>
      <c r="R2313" s="2" t="s">
        <v>272</v>
      </c>
      <c r="S2313" s="2" t="s">
        <v>272</v>
      </c>
      <c r="T2313" s="2" t="s">
        <v>273</v>
      </c>
      <c r="U2313" s="25" t="s">
        <v>273</v>
      </c>
      <c r="V2313" s="24" t="s">
        <v>272</v>
      </c>
      <c r="W2313" s="2" t="s">
        <v>272</v>
      </c>
      <c r="X2313" s="2" t="s">
        <v>273</v>
      </c>
      <c r="Y2313" s="2" t="s">
        <v>272</v>
      </c>
      <c r="Z2313" s="175" t="s">
        <v>273</v>
      </c>
      <c r="AA2313" s="24" t="s">
        <v>272</v>
      </c>
      <c r="AB2313" s="2" t="s">
        <v>272</v>
      </c>
      <c r="AC2313" s="25" t="s">
        <v>272</v>
      </c>
      <c r="AD2313" s="174" t="s">
        <v>272</v>
      </c>
      <c r="AE2313" s="25" t="s">
        <v>273</v>
      </c>
      <c r="AF2313" s="180">
        <v>100</v>
      </c>
    </row>
    <row r="2314" spans="1:32">
      <c r="A2314" s="134" t="str">
        <f t="shared" si="36"/>
        <v>FRca_01.4</v>
      </c>
      <c r="C2314" s="177" t="s">
        <v>20</v>
      </c>
      <c r="D2314" s="178" t="s">
        <v>495</v>
      </c>
      <c r="E2314" s="178" t="s">
        <v>571</v>
      </c>
      <c r="F2314" s="178" t="s">
        <v>572</v>
      </c>
      <c r="G2314" s="178" t="s">
        <v>540</v>
      </c>
      <c r="H2314" s="177" t="s">
        <v>52</v>
      </c>
      <c r="I2314" s="179" t="s">
        <v>643</v>
      </c>
      <c r="J2314" s="59" t="s">
        <v>2825</v>
      </c>
      <c r="K2314" s="60" t="s">
        <v>2826</v>
      </c>
      <c r="L2314" s="174" t="s">
        <v>272</v>
      </c>
      <c r="M2314" s="2" t="s">
        <v>272</v>
      </c>
      <c r="N2314" s="175" t="s">
        <v>272</v>
      </c>
      <c r="O2314" s="24" t="s">
        <v>272</v>
      </c>
      <c r="P2314" s="2" t="s">
        <v>272</v>
      </c>
      <c r="Q2314" s="2" t="s">
        <v>272</v>
      </c>
      <c r="R2314" s="2" t="s">
        <v>273</v>
      </c>
      <c r="S2314" s="2" t="s">
        <v>273</v>
      </c>
      <c r="T2314" s="2" t="s">
        <v>273</v>
      </c>
      <c r="U2314" s="25" t="s">
        <v>273</v>
      </c>
      <c r="V2314" s="24" t="s">
        <v>272</v>
      </c>
      <c r="W2314" s="2" t="s">
        <v>272</v>
      </c>
      <c r="X2314" s="2" t="s">
        <v>273</v>
      </c>
      <c r="Y2314" s="2" t="s">
        <v>272</v>
      </c>
      <c r="Z2314" s="175" t="s">
        <v>273</v>
      </c>
      <c r="AA2314" s="24" t="s">
        <v>272</v>
      </c>
      <c r="AB2314" s="2" t="s">
        <v>272</v>
      </c>
      <c r="AC2314" s="25" t="s">
        <v>272</v>
      </c>
      <c r="AD2314" s="174" t="s">
        <v>272</v>
      </c>
      <c r="AE2314" s="25" t="s">
        <v>273</v>
      </c>
      <c r="AF2314" s="180">
        <v>100</v>
      </c>
    </row>
    <row r="2315" spans="1:32">
      <c r="A2315" s="134" t="str">
        <f t="shared" si="36"/>
        <v>FRca_01.4</v>
      </c>
      <c r="C2315" s="177" t="s">
        <v>20</v>
      </c>
      <c r="D2315" s="178" t="s">
        <v>495</v>
      </c>
      <c r="E2315" s="178" t="s">
        <v>571</v>
      </c>
      <c r="F2315" s="178" t="s">
        <v>572</v>
      </c>
      <c r="G2315" s="178" t="s">
        <v>540</v>
      </c>
      <c r="H2315" s="177" t="s">
        <v>52</v>
      </c>
      <c r="I2315" s="179" t="s">
        <v>643</v>
      </c>
      <c r="J2315" s="59" t="s">
        <v>2825</v>
      </c>
      <c r="K2315" s="60" t="s">
        <v>2827</v>
      </c>
      <c r="L2315" s="174" t="s">
        <v>272</v>
      </c>
      <c r="M2315" s="2" t="s">
        <v>272</v>
      </c>
      <c r="N2315" s="175" t="s">
        <v>272</v>
      </c>
      <c r="O2315" s="24" t="s">
        <v>272</v>
      </c>
      <c r="P2315" s="2" t="s">
        <v>272</v>
      </c>
      <c r="Q2315" s="2" t="s">
        <v>272</v>
      </c>
      <c r="R2315" s="2" t="s">
        <v>273</v>
      </c>
      <c r="S2315" s="2" t="s">
        <v>273</v>
      </c>
      <c r="T2315" s="2" t="s">
        <v>273</v>
      </c>
      <c r="U2315" s="25" t="s">
        <v>273</v>
      </c>
      <c r="V2315" s="24" t="s">
        <v>272</v>
      </c>
      <c r="W2315" s="2" t="s">
        <v>272</v>
      </c>
      <c r="X2315" s="2" t="s">
        <v>273</v>
      </c>
      <c r="Y2315" s="2" t="s">
        <v>272</v>
      </c>
      <c r="Z2315" s="175" t="s">
        <v>273</v>
      </c>
      <c r="AA2315" s="24" t="s">
        <v>272</v>
      </c>
      <c r="AB2315" s="2" t="s">
        <v>272</v>
      </c>
      <c r="AC2315" s="25" t="s">
        <v>272</v>
      </c>
      <c r="AD2315" s="174" t="s">
        <v>272</v>
      </c>
      <c r="AE2315" s="25" t="s">
        <v>273</v>
      </c>
      <c r="AF2315" s="180">
        <v>100</v>
      </c>
    </row>
    <row r="2316" spans="1:32">
      <c r="A2316" s="134" t="str">
        <f t="shared" si="36"/>
        <v>FRca_02.1</v>
      </c>
      <c r="C2316" s="177" t="s">
        <v>20</v>
      </c>
      <c r="D2316" s="178" t="s">
        <v>495</v>
      </c>
      <c r="E2316" s="178" t="s">
        <v>573</v>
      </c>
      <c r="F2316" s="178" t="s">
        <v>574</v>
      </c>
      <c r="G2316" s="178" t="s">
        <v>533</v>
      </c>
      <c r="H2316" s="177" t="s">
        <v>52</v>
      </c>
      <c r="I2316" s="179" t="s">
        <v>643</v>
      </c>
      <c r="J2316" s="59" t="s">
        <v>2825</v>
      </c>
      <c r="K2316" s="60" t="s">
        <v>2821</v>
      </c>
      <c r="L2316" s="174" t="s">
        <v>272</v>
      </c>
      <c r="M2316" s="2" t="s">
        <v>272</v>
      </c>
      <c r="N2316" s="175" t="s">
        <v>272</v>
      </c>
      <c r="O2316" s="24"/>
      <c r="P2316" s="2"/>
      <c r="Q2316" s="2"/>
      <c r="R2316" s="2"/>
      <c r="S2316" s="2"/>
      <c r="T2316" s="2"/>
      <c r="U2316" s="25"/>
      <c r="V2316" s="24"/>
      <c r="W2316" s="2"/>
      <c r="X2316" s="2"/>
      <c r="Y2316" s="2"/>
      <c r="Z2316" s="175"/>
      <c r="AA2316" s="24"/>
      <c r="AB2316" s="2"/>
      <c r="AC2316" s="25"/>
      <c r="AD2316" s="174"/>
      <c r="AE2316" s="25"/>
      <c r="AF2316" s="180">
        <v>100</v>
      </c>
    </row>
    <row r="2317" spans="1:32">
      <c r="A2317" s="134" t="str">
        <f t="shared" si="36"/>
        <v>FRca_02.2</v>
      </c>
      <c r="C2317" s="177" t="s">
        <v>20</v>
      </c>
      <c r="D2317" s="178" t="s">
        <v>495</v>
      </c>
      <c r="E2317" s="178" t="s">
        <v>575</v>
      </c>
      <c r="F2317" s="178" t="s">
        <v>576</v>
      </c>
      <c r="G2317" s="178" t="s">
        <v>533</v>
      </c>
      <c r="H2317" s="177" t="s">
        <v>52</v>
      </c>
      <c r="I2317" s="179" t="s">
        <v>643</v>
      </c>
      <c r="J2317" s="59" t="s">
        <v>2828</v>
      </c>
      <c r="K2317" s="60" t="s">
        <v>2829</v>
      </c>
      <c r="L2317" s="174" t="s">
        <v>272</v>
      </c>
      <c r="M2317" s="2" t="s">
        <v>272</v>
      </c>
      <c r="N2317" s="175" t="s">
        <v>272</v>
      </c>
      <c r="O2317" s="24"/>
      <c r="P2317" s="2"/>
      <c r="Q2317" s="2"/>
      <c r="R2317" s="2"/>
      <c r="S2317" s="2"/>
      <c r="T2317" s="2"/>
      <c r="U2317" s="25"/>
      <c r="V2317" s="24"/>
      <c r="W2317" s="2"/>
      <c r="X2317" s="2"/>
      <c r="Y2317" s="2"/>
      <c r="Z2317" s="175"/>
      <c r="AA2317" s="24"/>
      <c r="AB2317" s="2"/>
      <c r="AC2317" s="25"/>
      <c r="AD2317" s="174"/>
      <c r="AE2317" s="25"/>
      <c r="AF2317" s="180">
        <v>100</v>
      </c>
    </row>
    <row r="2318" spans="1:32">
      <c r="A2318" s="134" t="str">
        <f t="shared" si="36"/>
        <v>FRca_02.2</v>
      </c>
      <c r="C2318" s="177" t="s">
        <v>20</v>
      </c>
      <c r="D2318" s="178" t="s">
        <v>495</v>
      </c>
      <c r="E2318" s="178" t="s">
        <v>575</v>
      </c>
      <c r="F2318" s="178" t="s">
        <v>576</v>
      </c>
      <c r="G2318" s="178" t="s">
        <v>533</v>
      </c>
      <c r="H2318" s="177" t="s">
        <v>52</v>
      </c>
      <c r="I2318" s="179" t="s">
        <v>643</v>
      </c>
      <c r="J2318" s="59" t="s">
        <v>2808</v>
      </c>
      <c r="K2318" s="60" t="s">
        <v>2830</v>
      </c>
      <c r="L2318" s="174" t="s">
        <v>272</v>
      </c>
      <c r="M2318" s="2" t="s">
        <v>272</v>
      </c>
      <c r="N2318" s="175" t="s">
        <v>272</v>
      </c>
      <c r="O2318" s="24"/>
      <c r="P2318" s="2"/>
      <c r="Q2318" s="2"/>
      <c r="R2318" s="2"/>
      <c r="S2318" s="2"/>
      <c r="T2318" s="2"/>
      <c r="U2318" s="25"/>
      <c r="V2318" s="24"/>
      <c r="W2318" s="2"/>
      <c r="X2318" s="2"/>
      <c r="Y2318" s="2"/>
      <c r="Z2318" s="175"/>
      <c r="AA2318" s="24"/>
      <c r="AB2318" s="2"/>
      <c r="AC2318" s="25"/>
      <c r="AD2318" s="174"/>
      <c r="AE2318" s="25"/>
      <c r="AF2318" s="180">
        <v>100</v>
      </c>
    </row>
    <row r="2319" spans="1:32">
      <c r="A2319" s="134" t="str">
        <f t="shared" si="36"/>
        <v>FRca_02.3</v>
      </c>
      <c r="C2319" s="177" t="s">
        <v>20</v>
      </c>
      <c r="D2319" s="178" t="s">
        <v>495</v>
      </c>
      <c r="E2319" s="178" t="s">
        <v>577</v>
      </c>
      <c r="F2319" s="178" t="s">
        <v>578</v>
      </c>
      <c r="G2319" s="178" t="s">
        <v>533</v>
      </c>
      <c r="H2319" s="177" t="s">
        <v>52</v>
      </c>
      <c r="I2319" s="179" t="s">
        <v>643</v>
      </c>
      <c r="J2319" s="59" t="s">
        <v>2808</v>
      </c>
      <c r="K2319" s="60" t="s">
        <v>2831</v>
      </c>
      <c r="L2319" s="174" t="s">
        <v>272</v>
      </c>
      <c r="M2319" s="2" t="s">
        <v>272</v>
      </c>
      <c r="N2319" s="175" t="s">
        <v>272</v>
      </c>
      <c r="O2319" s="24"/>
      <c r="P2319" s="2"/>
      <c r="Q2319" s="2"/>
      <c r="R2319" s="2"/>
      <c r="S2319" s="2"/>
      <c r="T2319" s="2"/>
      <c r="U2319" s="25"/>
      <c r="V2319" s="24"/>
      <c r="W2319" s="2"/>
      <c r="X2319" s="2"/>
      <c r="Y2319" s="2"/>
      <c r="Z2319" s="175"/>
      <c r="AA2319" s="24"/>
      <c r="AB2319" s="2"/>
      <c r="AC2319" s="25"/>
      <c r="AD2319" s="174"/>
      <c r="AE2319" s="25"/>
      <c r="AF2319" s="180">
        <v>100</v>
      </c>
    </row>
    <row r="2320" spans="1:32">
      <c r="A2320" s="134" t="str">
        <f t="shared" si="36"/>
        <v>FRca_02.4</v>
      </c>
      <c r="C2320" s="177" t="s">
        <v>20</v>
      </c>
      <c r="D2320" s="178" t="s">
        <v>495</v>
      </c>
      <c r="E2320" s="178" t="s">
        <v>579</v>
      </c>
      <c r="F2320" s="178" t="s">
        <v>580</v>
      </c>
      <c r="G2320" s="178" t="s">
        <v>533</v>
      </c>
      <c r="H2320" s="177" t="s">
        <v>52</v>
      </c>
      <c r="I2320" s="179" t="s">
        <v>643</v>
      </c>
      <c r="J2320" s="59" t="s">
        <v>2819</v>
      </c>
      <c r="K2320" s="60" t="s">
        <v>2832</v>
      </c>
      <c r="L2320" s="174" t="s">
        <v>272</v>
      </c>
      <c r="M2320" s="2" t="s">
        <v>272</v>
      </c>
      <c r="N2320" s="175" t="s">
        <v>272</v>
      </c>
      <c r="O2320" s="24"/>
      <c r="P2320" s="2"/>
      <c r="Q2320" s="2"/>
      <c r="R2320" s="2"/>
      <c r="S2320" s="2"/>
      <c r="T2320" s="2"/>
      <c r="U2320" s="25"/>
      <c r="V2320" s="24"/>
      <c r="W2320" s="2"/>
      <c r="X2320" s="2"/>
      <c r="Y2320" s="2"/>
      <c r="Z2320" s="175"/>
      <c r="AA2320" s="24"/>
      <c r="AB2320" s="2"/>
      <c r="AC2320" s="25"/>
      <c r="AD2320" s="174"/>
      <c r="AE2320" s="25"/>
      <c r="AF2320" s="180">
        <v>100</v>
      </c>
    </row>
    <row r="2321" spans="1:32">
      <c r="A2321" s="134" t="str">
        <f t="shared" si="36"/>
        <v>FRca_02.5</v>
      </c>
      <c r="C2321" s="177" t="s">
        <v>20</v>
      </c>
      <c r="D2321" s="178" t="s">
        <v>495</v>
      </c>
      <c r="E2321" s="178" t="s">
        <v>581</v>
      </c>
      <c r="F2321" s="178" t="s">
        <v>582</v>
      </c>
      <c r="G2321" s="178" t="s">
        <v>533</v>
      </c>
      <c r="H2321" s="177" t="s">
        <v>52</v>
      </c>
      <c r="I2321" s="179" t="s">
        <v>643</v>
      </c>
      <c r="J2321" s="59" t="s">
        <v>2819</v>
      </c>
      <c r="K2321" s="60" t="s">
        <v>2832</v>
      </c>
      <c r="L2321" s="174" t="s">
        <v>272</v>
      </c>
      <c r="M2321" s="2" t="s">
        <v>272</v>
      </c>
      <c r="N2321" s="175" t="s">
        <v>272</v>
      </c>
      <c r="O2321" s="24"/>
      <c r="P2321" s="2"/>
      <c r="Q2321" s="2"/>
      <c r="R2321" s="2"/>
      <c r="S2321" s="2"/>
      <c r="T2321" s="2"/>
      <c r="U2321" s="25"/>
      <c r="V2321" s="24"/>
      <c r="W2321" s="2"/>
      <c r="X2321" s="2"/>
      <c r="Y2321" s="2"/>
      <c r="Z2321" s="175"/>
      <c r="AA2321" s="24"/>
      <c r="AB2321" s="2"/>
      <c r="AC2321" s="25"/>
      <c r="AD2321" s="174"/>
      <c r="AE2321" s="25"/>
      <c r="AF2321" s="180">
        <v>100</v>
      </c>
    </row>
    <row r="2322" spans="1:32">
      <c r="A2322" s="134" t="str">
        <f t="shared" si="36"/>
        <v>FRca_02.6</v>
      </c>
      <c r="C2322" s="177" t="s">
        <v>20</v>
      </c>
      <c r="D2322" s="178" t="s">
        <v>495</v>
      </c>
      <c r="E2322" s="178" t="s">
        <v>583</v>
      </c>
      <c r="F2322" s="178" t="s">
        <v>584</v>
      </c>
      <c r="G2322" s="178" t="s">
        <v>540</v>
      </c>
      <c r="H2322" s="177" t="s">
        <v>52</v>
      </c>
      <c r="I2322" s="179" t="s">
        <v>643</v>
      </c>
      <c r="J2322" s="59" t="s">
        <v>2833</v>
      </c>
      <c r="K2322" s="60" t="s">
        <v>2834</v>
      </c>
      <c r="L2322" s="174" t="s">
        <v>272</v>
      </c>
      <c r="M2322" s="2" t="s">
        <v>272</v>
      </c>
      <c r="N2322" s="175" t="s">
        <v>272</v>
      </c>
      <c r="O2322" s="24" t="s">
        <v>272</v>
      </c>
      <c r="P2322" s="2" t="s">
        <v>273</v>
      </c>
      <c r="Q2322" s="2" t="s">
        <v>273</v>
      </c>
      <c r="R2322" s="2" t="s">
        <v>273</v>
      </c>
      <c r="S2322" s="2" t="s">
        <v>273</v>
      </c>
      <c r="T2322" s="2" t="s">
        <v>273</v>
      </c>
      <c r="U2322" s="25" t="s">
        <v>273</v>
      </c>
      <c r="V2322" s="24" t="s">
        <v>272</v>
      </c>
      <c r="W2322" s="2" t="s">
        <v>272</v>
      </c>
      <c r="X2322" s="2" t="s">
        <v>273</v>
      </c>
      <c r="Y2322" s="2" t="s">
        <v>272</v>
      </c>
      <c r="Z2322" s="175" t="s">
        <v>273</v>
      </c>
      <c r="AA2322" s="24" t="s">
        <v>272</v>
      </c>
      <c r="AB2322" s="2" t="s">
        <v>272</v>
      </c>
      <c r="AC2322" s="25" t="s">
        <v>272</v>
      </c>
      <c r="AD2322" s="174" t="s">
        <v>272</v>
      </c>
      <c r="AE2322" s="25" t="s">
        <v>273</v>
      </c>
      <c r="AF2322" s="180">
        <v>100</v>
      </c>
    </row>
    <row r="2323" spans="1:32">
      <c r="A2323" s="134" t="str">
        <f t="shared" si="36"/>
        <v>FRca_03.1</v>
      </c>
      <c r="C2323" s="177" t="s">
        <v>20</v>
      </c>
      <c r="D2323" s="178" t="s">
        <v>495</v>
      </c>
      <c r="E2323" s="178" t="s">
        <v>585</v>
      </c>
      <c r="F2323" s="178" t="s">
        <v>586</v>
      </c>
      <c r="G2323" s="178" t="s">
        <v>533</v>
      </c>
      <c r="H2323" s="177" t="s">
        <v>52</v>
      </c>
      <c r="I2323" s="179" t="s">
        <v>643</v>
      </c>
      <c r="J2323" s="59" t="s">
        <v>2819</v>
      </c>
      <c r="K2323" s="60" t="s">
        <v>2835</v>
      </c>
      <c r="L2323" s="174" t="s">
        <v>272</v>
      </c>
      <c r="M2323" s="2" t="s">
        <v>272</v>
      </c>
      <c r="N2323" s="175" t="s">
        <v>272</v>
      </c>
      <c r="O2323" s="24"/>
      <c r="P2323" s="2"/>
      <c r="Q2323" s="2"/>
      <c r="R2323" s="2"/>
      <c r="S2323" s="2"/>
      <c r="T2323" s="2"/>
      <c r="U2323" s="25"/>
      <c r="V2323" s="24"/>
      <c r="W2323" s="2"/>
      <c r="X2323" s="2"/>
      <c r="Y2323" s="2"/>
      <c r="Z2323" s="175"/>
      <c r="AA2323" s="24"/>
      <c r="AB2323" s="2"/>
      <c r="AC2323" s="25"/>
      <c r="AD2323" s="174"/>
      <c r="AE2323" s="25"/>
      <c r="AF2323" s="180">
        <v>100</v>
      </c>
    </row>
    <row r="2324" spans="1:32">
      <c r="A2324" s="134" t="str">
        <f t="shared" si="36"/>
        <v>FRca_03.1</v>
      </c>
      <c r="C2324" s="177" t="s">
        <v>20</v>
      </c>
      <c r="D2324" s="178" t="s">
        <v>495</v>
      </c>
      <c r="E2324" s="178" t="s">
        <v>585</v>
      </c>
      <c r="F2324" s="178" t="s">
        <v>586</v>
      </c>
      <c r="G2324" s="178" t="s">
        <v>533</v>
      </c>
      <c r="H2324" s="177" t="s">
        <v>52</v>
      </c>
      <c r="I2324" s="179" t="s">
        <v>643</v>
      </c>
      <c r="J2324" s="59" t="s">
        <v>2825</v>
      </c>
      <c r="K2324" s="60" t="s">
        <v>2836</v>
      </c>
      <c r="L2324" s="174" t="s">
        <v>272</v>
      </c>
      <c r="M2324" s="2" t="s">
        <v>272</v>
      </c>
      <c r="N2324" s="175" t="s">
        <v>272</v>
      </c>
      <c r="O2324" s="24"/>
      <c r="P2324" s="2"/>
      <c r="Q2324" s="2"/>
      <c r="R2324" s="2"/>
      <c r="S2324" s="2"/>
      <c r="T2324" s="2"/>
      <c r="U2324" s="25"/>
      <c r="V2324" s="24"/>
      <c r="W2324" s="2"/>
      <c r="X2324" s="2"/>
      <c r="Y2324" s="2"/>
      <c r="Z2324" s="175"/>
      <c r="AA2324" s="24"/>
      <c r="AB2324" s="2"/>
      <c r="AC2324" s="25"/>
      <c r="AD2324" s="174"/>
      <c r="AE2324" s="25"/>
      <c r="AF2324" s="180">
        <v>100</v>
      </c>
    </row>
    <row r="2325" spans="1:32">
      <c r="A2325" s="134" t="str">
        <f t="shared" si="36"/>
        <v>FRca_03.2</v>
      </c>
      <c r="C2325" s="177" t="s">
        <v>20</v>
      </c>
      <c r="D2325" s="178" t="s">
        <v>495</v>
      </c>
      <c r="E2325" s="178" t="s">
        <v>587</v>
      </c>
      <c r="F2325" s="178" t="s">
        <v>588</v>
      </c>
      <c r="G2325" s="178" t="s">
        <v>540</v>
      </c>
      <c r="H2325" s="177" t="s">
        <v>52</v>
      </c>
      <c r="I2325" s="179" t="s">
        <v>643</v>
      </c>
      <c r="J2325" s="59" t="s">
        <v>2819</v>
      </c>
      <c r="K2325" s="60" t="s">
        <v>2837</v>
      </c>
      <c r="L2325" s="174" t="s">
        <v>272</v>
      </c>
      <c r="M2325" s="2" t="s">
        <v>272</v>
      </c>
      <c r="N2325" s="175" t="s">
        <v>272</v>
      </c>
      <c r="O2325" s="24" t="s">
        <v>272</v>
      </c>
      <c r="P2325" s="2" t="s">
        <v>273</v>
      </c>
      <c r="Q2325" s="2" t="s">
        <v>272</v>
      </c>
      <c r="R2325" s="2" t="s">
        <v>273</v>
      </c>
      <c r="S2325" s="2" t="s">
        <v>273</v>
      </c>
      <c r="T2325" s="2" t="s">
        <v>273</v>
      </c>
      <c r="U2325" s="25" t="s">
        <v>273</v>
      </c>
      <c r="V2325" s="24" t="s">
        <v>272</v>
      </c>
      <c r="W2325" s="2" t="s">
        <v>272</v>
      </c>
      <c r="X2325" s="2" t="s">
        <v>273</v>
      </c>
      <c r="Y2325" s="2" t="s">
        <v>273</v>
      </c>
      <c r="Z2325" s="175" t="s">
        <v>273</v>
      </c>
      <c r="AA2325" s="24" t="s">
        <v>272</v>
      </c>
      <c r="AB2325" s="2" t="s">
        <v>272</v>
      </c>
      <c r="AC2325" s="25" t="s">
        <v>272</v>
      </c>
      <c r="AD2325" s="174" t="s">
        <v>272</v>
      </c>
      <c r="AE2325" s="25" t="s">
        <v>273</v>
      </c>
      <c r="AF2325" s="180">
        <v>100</v>
      </c>
    </row>
    <row r="2326" spans="1:32">
      <c r="A2326" s="134" t="str">
        <f t="shared" si="36"/>
        <v>FRca_03.3</v>
      </c>
      <c r="C2326" s="177" t="s">
        <v>20</v>
      </c>
      <c r="D2326" s="178" t="s">
        <v>495</v>
      </c>
      <c r="E2326" s="178" t="s">
        <v>589</v>
      </c>
      <c r="F2326" s="178" t="s">
        <v>590</v>
      </c>
      <c r="G2326" s="178" t="s">
        <v>540</v>
      </c>
      <c r="H2326" s="177" t="s">
        <v>52</v>
      </c>
      <c r="I2326" s="179" t="s">
        <v>643</v>
      </c>
      <c r="J2326" s="59" t="s">
        <v>2825</v>
      </c>
      <c r="K2326" s="60" t="s">
        <v>2838</v>
      </c>
      <c r="L2326" s="174" t="s">
        <v>272</v>
      </c>
      <c r="M2326" s="2" t="s">
        <v>272</v>
      </c>
      <c r="N2326" s="175" t="s">
        <v>272</v>
      </c>
      <c r="O2326" s="24" t="s">
        <v>272</v>
      </c>
      <c r="P2326" s="2" t="s">
        <v>273</v>
      </c>
      <c r="Q2326" s="2" t="s">
        <v>272</v>
      </c>
      <c r="R2326" s="2" t="s">
        <v>273</v>
      </c>
      <c r="S2326" s="2" t="s">
        <v>273</v>
      </c>
      <c r="T2326" s="2" t="s">
        <v>273</v>
      </c>
      <c r="U2326" s="25" t="s">
        <v>273</v>
      </c>
      <c r="V2326" s="24" t="s">
        <v>272</v>
      </c>
      <c r="W2326" s="2" t="s">
        <v>272</v>
      </c>
      <c r="X2326" s="2" t="s">
        <v>273</v>
      </c>
      <c r="Y2326" s="2" t="s">
        <v>273</v>
      </c>
      <c r="Z2326" s="175" t="s">
        <v>273</v>
      </c>
      <c r="AA2326" s="24" t="s">
        <v>272</v>
      </c>
      <c r="AB2326" s="2" t="s">
        <v>272</v>
      </c>
      <c r="AC2326" s="25" t="s">
        <v>272</v>
      </c>
      <c r="AD2326" s="174" t="s">
        <v>272</v>
      </c>
      <c r="AE2326" s="25" t="s">
        <v>273</v>
      </c>
      <c r="AF2326" s="180">
        <v>100</v>
      </c>
    </row>
    <row r="2327" spans="1:32">
      <c r="A2327" s="134" t="str">
        <f t="shared" si="36"/>
        <v>FRca_04.1</v>
      </c>
      <c r="C2327" s="177" t="s">
        <v>20</v>
      </c>
      <c r="D2327" s="178" t="s">
        <v>495</v>
      </c>
      <c r="E2327" s="178" t="s">
        <v>591</v>
      </c>
      <c r="F2327" s="178" t="s">
        <v>592</v>
      </c>
      <c r="G2327" s="178" t="s">
        <v>533</v>
      </c>
      <c r="H2327" s="177" t="s">
        <v>52</v>
      </c>
      <c r="I2327" s="179" t="s">
        <v>643</v>
      </c>
      <c r="J2327" s="59" t="s">
        <v>2819</v>
      </c>
      <c r="K2327" s="60" t="s">
        <v>2839</v>
      </c>
      <c r="L2327" s="174" t="s">
        <v>272</v>
      </c>
      <c r="M2327" s="2" t="s">
        <v>272</v>
      </c>
      <c r="N2327" s="175" t="s">
        <v>272</v>
      </c>
      <c r="O2327" s="24"/>
      <c r="P2327" s="2"/>
      <c r="Q2327" s="2"/>
      <c r="R2327" s="2"/>
      <c r="S2327" s="2"/>
      <c r="T2327" s="2"/>
      <c r="U2327" s="25"/>
      <c r="V2327" s="24"/>
      <c r="W2327" s="2"/>
      <c r="X2327" s="2"/>
      <c r="Y2327" s="2"/>
      <c r="Z2327" s="175"/>
      <c r="AA2327" s="24"/>
      <c r="AB2327" s="2"/>
      <c r="AC2327" s="25"/>
      <c r="AD2327" s="174"/>
      <c r="AE2327" s="25"/>
      <c r="AF2327" s="180">
        <v>100</v>
      </c>
    </row>
    <row r="2328" spans="1:32">
      <c r="A2328" s="134" t="str">
        <f t="shared" si="36"/>
        <v>FRca_04.2</v>
      </c>
      <c r="C2328" s="177" t="s">
        <v>20</v>
      </c>
      <c r="D2328" s="178" t="s">
        <v>495</v>
      </c>
      <c r="E2328" s="178" t="s">
        <v>593</v>
      </c>
      <c r="F2328" s="178" t="s">
        <v>594</v>
      </c>
      <c r="G2328" s="178" t="s">
        <v>540</v>
      </c>
      <c r="H2328" s="177" t="s">
        <v>52</v>
      </c>
      <c r="I2328" s="179" t="s">
        <v>643</v>
      </c>
      <c r="J2328" s="59" t="s">
        <v>2825</v>
      </c>
      <c r="K2328" s="60" t="s">
        <v>2840</v>
      </c>
      <c r="L2328" s="174" t="s">
        <v>272</v>
      </c>
      <c r="M2328" s="2" t="s">
        <v>272</v>
      </c>
      <c r="N2328" s="175" t="s">
        <v>272</v>
      </c>
      <c r="O2328" s="24" t="s">
        <v>272</v>
      </c>
      <c r="P2328" s="2" t="s">
        <v>272</v>
      </c>
      <c r="Q2328" s="2" t="s">
        <v>272</v>
      </c>
      <c r="R2328" s="2" t="s">
        <v>273</v>
      </c>
      <c r="S2328" s="2" t="s">
        <v>273</v>
      </c>
      <c r="T2328" s="2" t="s">
        <v>273</v>
      </c>
      <c r="U2328" s="25" t="s">
        <v>273</v>
      </c>
      <c r="V2328" s="24" t="s">
        <v>272</v>
      </c>
      <c r="W2328" s="2" t="s">
        <v>272</v>
      </c>
      <c r="X2328" s="2" t="s">
        <v>273</v>
      </c>
      <c r="Y2328" s="2" t="s">
        <v>273</v>
      </c>
      <c r="Z2328" s="175" t="s">
        <v>273</v>
      </c>
      <c r="AA2328" s="24" t="s">
        <v>272</v>
      </c>
      <c r="AB2328" s="2" t="s">
        <v>272</v>
      </c>
      <c r="AC2328" s="25" t="s">
        <v>272</v>
      </c>
      <c r="AD2328" s="174" t="s">
        <v>272</v>
      </c>
      <c r="AE2328" s="25" t="s">
        <v>273</v>
      </c>
      <c r="AF2328" s="180">
        <v>100</v>
      </c>
    </row>
    <row r="2329" spans="1:32">
      <c r="A2329" s="134" t="str">
        <f t="shared" si="36"/>
        <v>FRca_04.2</v>
      </c>
      <c r="C2329" s="177" t="s">
        <v>20</v>
      </c>
      <c r="D2329" s="178" t="s">
        <v>495</v>
      </c>
      <c r="E2329" s="178" t="s">
        <v>593</v>
      </c>
      <c r="F2329" s="178" t="s">
        <v>594</v>
      </c>
      <c r="G2329" s="178" t="s">
        <v>540</v>
      </c>
      <c r="H2329" s="177" t="s">
        <v>52</v>
      </c>
      <c r="I2329" s="179" t="s">
        <v>643</v>
      </c>
      <c r="J2329" s="59" t="s">
        <v>2825</v>
      </c>
      <c r="K2329" s="60" t="s">
        <v>2841</v>
      </c>
      <c r="L2329" s="174" t="s">
        <v>272</v>
      </c>
      <c r="M2329" s="2" t="s">
        <v>272</v>
      </c>
      <c r="N2329" s="175" t="s">
        <v>272</v>
      </c>
      <c r="O2329" s="24" t="s">
        <v>272</v>
      </c>
      <c r="P2329" s="2" t="s">
        <v>272</v>
      </c>
      <c r="Q2329" s="2" t="s">
        <v>272</v>
      </c>
      <c r="R2329" s="2" t="s">
        <v>273</v>
      </c>
      <c r="S2329" s="2" t="s">
        <v>273</v>
      </c>
      <c r="T2329" s="2" t="s">
        <v>273</v>
      </c>
      <c r="U2329" s="25" t="s">
        <v>273</v>
      </c>
      <c r="V2329" s="24" t="s">
        <v>272</v>
      </c>
      <c r="W2329" s="2" t="s">
        <v>272</v>
      </c>
      <c r="X2329" s="2" t="s">
        <v>273</v>
      </c>
      <c r="Y2329" s="2" t="s">
        <v>273</v>
      </c>
      <c r="Z2329" s="175" t="s">
        <v>273</v>
      </c>
      <c r="AA2329" s="24" t="s">
        <v>272</v>
      </c>
      <c r="AB2329" s="2" t="s">
        <v>272</v>
      </c>
      <c r="AC2329" s="25" t="s">
        <v>272</v>
      </c>
      <c r="AD2329" s="174" t="s">
        <v>272</v>
      </c>
      <c r="AE2329" s="25" t="s">
        <v>273</v>
      </c>
      <c r="AF2329" s="180">
        <v>100</v>
      </c>
    </row>
    <row r="2330" spans="1:32">
      <c r="A2330" s="134" t="str">
        <f t="shared" si="36"/>
        <v>FRca_04.3</v>
      </c>
      <c r="C2330" s="177" t="s">
        <v>20</v>
      </c>
      <c r="D2330" s="178" t="s">
        <v>495</v>
      </c>
      <c r="E2330" s="178" t="s">
        <v>595</v>
      </c>
      <c r="F2330" s="178" t="s">
        <v>596</v>
      </c>
      <c r="G2330" s="178" t="s">
        <v>540</v>
      </c>
      <c r="H2330" s="177" t="s">
        <v>52</v>
      </c>
      <c r="I2330" s="179" t="s">
        <v>643</v>
      </c>
      <c r="J2330" s="59" t="s">
        <v>2833</v>
      </c>
      <c r="K2330" s="60" t="s">
        <v>2842</v>
      </c>
      <c r="L2330" s="174" t="s">
        <v>272</v>
      </c>
      <c r="M2330" s="2" t="s">
        <v>272</v>
      </c>
      <c r="N2330" s="175" t="s">
        <v>272</v>
      </c>
      <c r="O2330" s="24" t="s">
        <v>272</v>
      </c>
      <c r="P2330" s="2" t="s">
        <v>272</v>
      </c>
      <c r="Q2330" s="2" t="s">
        <v>272</v>
      </c>
      <c r="R2330" s="2" t="s">
        <v>273</v>
      </c>
      <c r="S2330" s="2" t="s">
        <v>273</v>
      </c>
      <c r="T2330" s="2" t="s">
        <v>273</v>
      </c>
      <c r="U2330" s="25" t="s">
        <v>273</v>
      </c>
      <c r="V2330" s="24" t="s">
        <v>272</v>
      </c>
      <c r="W2330" s="2" t="s">
        <v>273</v>
      </c>
      <c r="X2330" s="2" t="s">
        <v>273</v>
      </c>
      <c r="Y2330" s="2" t="s">
        <v>273</v>
      </c>
      <c r="Z2330" s="175" t="s">
        <v>273</v>
      </c>
      <c r="AA2330" s="24" t="s">
        <v>272</v>
      </c>
      <c r="AB2330" s="2" t="s">
        <v>273</v>
      </c>
      <c r="AC2330" s="25" t="s">
        <v>272</v>
      </c>
      <c r="AD2330" s="174" t="s">
        <v>272</v>
      </c>
      <c r="AE2330" s="25" t="s">
        <v>272</v>
      </c>
      <c r="AF2330" s="180">
        <v>100</v>
      </c>
    </row>
    <row r="2331" spans="1:32">
      <c r="A2331" s="134" t="str">
        <f t="shared" si="36"/>
        <v>FRca_05.1</v>
      </c>
      <c r="C2331" s="177" t="s">
        <v>20</v>
      </c>
      <c r="D2331" s="178" t="s">
        <v>495</v>
      </c>
      <c r="E2331" s="178" t="s">
        <v>597</v>
      </c>
      <c r="F2331" s="178" t="s">
        <v>598</v>
      </c>
      <c r="G2331" s="178" t="s">
        <v>533</v>
      </c>
      <c r="H2331" s="177" t="s">
        <v>52</v>
      </c>
      <c r="I2331" s="179" t="s">
        <v>643</v>
      </c>
      <c r="J2331" s="59" t="s">
        <v>2808</v>
      </c>
      <c r="K2331" s="60" t="s">
        <v>2843</v>
      </c>
      <c r="L2331" s="174" t="s">
        <v>272</v>
      </c>
      <c r="M2331" s="2" t="s">
        <v>272</v>
      </c>
      <c r="N2331" s="175" t="s">
        <v>272</v>
      </c>
      <c r="O2331" s="24"/>
      <c r="P2331" s="2"/>
      <c r="Q2331" s="2"/>
      <c r="R2331" s="2"/>
      <c r="S2331" s="2"/>
      <c r="T2331" s="2"/>
      <c r="U2331" s="25"/>
      <c r="V2331" s="24"/>
      <c r="W2331" s="2"/>
      <c r="X2331" s="2"/>
      <c r="Y2331" s="2"/>
      <c r="Z2331" s="175"/>
      <c r="AA2331" s="24"/>
      <c r="AB2331" s="2"/>
      <c r="AC2331" s="25"/>
      <c r="AD2331" s="174"/>
      <c r="AE2331" s="25"/>
      <c r="AF2331" s="180">
        <v>100</v>
      </c>
    </row>
    <row r="2332" spans="1:32">
      <c r="A2332" s="134" t="str">
        <f t="shared" si="36"/>
        <v>FRca_05.2</v>
      </c>
      <c r="C2332" s="177" t="s">
        <v>20</v>
      </c>
      <c r="D2332" s="178" t="s">
        <v>495</v>
      </c>
      <c r="E2332" s="178" t="s">
        <v>599</v>
      </c>
      <c r="F2332" s="178" t="s">
        <v>600</v>
      </c>
      <c r="G2332" s="178" t="s">
        <v>540</v>
      </c>
      <c r="H2332" s="177" t="s">
        <v>52</v>
      </c>
      <c r="I2332" s="179" t="s">
        <v>643</v>
      </c>
      <c r="J2332" s="59" t="s">
        <v>2844</v>
      </c>
      <c r="K2332" s="60" t="s">
        <v>2845</v>
      </c>
      <c r="L2332" s="174" t="s">
        <v>272</v>
      </c>
      <c r="M2332" s="2" t="s">
        <v>272</v>
      </c>
      <c r="N2332" s="175" t="s">
        <v>272</v>
      </c>
      <c r="O2332" s="24" t="s">
        <v>272</v>
      </c>
      <c r="P2332" s="2" t="s">
        <v>272</v>
      </c>
      <c r="Q2332" s="2" t="s">
        <v>272</v>
      </c>
      <c r="R2332" s="2" t="s">
        <v>273</v>
      </c>
      <c r="S2332" s="2" t="s">
        <v>273</v>
      </c>
      <c r="T2332" s="2" t="s">
        <v>273</v>
      </c>
      <c r="U2332" s="25" t="s">
        <v>273</v>
      </c>
      <c r="V2332" s="24" t="s">
        <v>272</v>
      </c>
      <c r="W2332" s="2" t="s">
        <v>272</v>
      </c>
      <c r="X2332" s="2" t="s">
        <v>272</v>
      </c>
      <c r="Y2332" s="2" t="s">
        <v>272</v>
      </c>
      <c r="Z2332" s="175" t="s">
        <v>273</v>
      </c>
      <c r="AA2332" s="24" t="s">
        <v>272</v>
      </c>
      <c r="AB2332" s="2" t="s">
        <v>272</v>
      </c>
      <c r="AC2332" s="25" t="s">
        <v>272</v>
      </c>
      <c r="AD2332" s="174" t="s">
        <v>272</v>
      </c>
      <c r="AE2332" s="25" t="s">
        <v>273</v>
      </c>
      <c r="AF2332" s="180">
        <v>100</v>
      </c>
    </row>
    <row r="2333" spans="1:32">
      <c r="A2333" s="134" t="str">
        <f t="shared" si="36"/>
        <v>FRca_05.3</v>
      </c>
      <c r="C2333" s="177" t="s">
        <v>20</v>
      </c>
      <c r="D2333" s="178" t="s">
        <v>495</v>
      </c>
      <c r="E2333" s="178" t="s">
        <v>601</v>
      </c>
      <c r="F2333" s="178" t="s">
        <v>602</v>
      </c>
      <c r="G2333" s="178" t="s">
        <v>533</v>
      </c>
      <c r="H2333" s="177" t="s">
        <v>52</v>
      </c>
      <c r="I2333" s="179" t="s">
        <v>643</v>
      </c>
      <c r="J2333" s="59" t="s">
        <v>2844</v>
      </c>
      <c r="K2333" s="60" t="s">
        <v>2846</v>
      </c>
      <c r="L2333" s="174" t="s">
        <v>272</v>
      </c>
      <c r="M2333" s="2" t="s">
        <v>272</v>
      </c>
      <c r="N2333" s="175" t="s">
        <v>272</v>
      </c>
      <c r="O2333" s="24"/>
      <c r="P2333" s="2"/>
      <c r="Q2333" s="2"/>
      <c r="R2333" s="2"/>
      <c r="S2333" s="2"/>
      <c r="T2333" s="2"/>
      <c r="U2333" s="25"/>
      <c r="V2333" s="24"/>
      <c r="W2333" s="2"/>
      <c r="X2333" s="2"/>
      <c r="Y2333" s="2"/>
      <c r="Z2333" s="175"/>
      <c r="AA2333" s="24"/>
      <c r="AB2333" s="2"/>
      <c r="AC2333" s="25"/>
      <c r="AD2333" s="174"/>
      <c r="AE2333" s="25"/>
      <c r="AF2333" s="180">
        <v>100</v>
      </c>
    </row>
    <row r="2334" spans="1:32">
      <c r="A2334" s="134" t="str">
        <f t="shared" si="36"/>
        <v>FRfa_01.1</v>
      </c>
      <c r="C2334" s="177" t="s">
        <v>20</v>
      </c>
      <c r="D2334" s="178" t="s">
        <v>2</v>
      </c>
      <c r="E2334" s="178" t="s">
        <v>603</v>
      </c>
      <c r="F2334" s="178" t="s">
        <v>604</v>
      </c>
      <c r="G2334" s="178" t="s">
        <v>533</v>
      </c>
      <c r="H2334" s="177" t="s">
        <v>52</v>
      </c>
      <c r="I2334" s="179" t="s">
        <v>643</v>
      </c>
      <c r="J2334" s="59" t="s">
        <v>2808</v>
      </c>
      <c r="K2334" s="60" t="s">
        <v>2847</v>
      </c>
      <c r="L2334" s="174" t="s">
        <v>272</v>
      </c>
      <c r="M2334" s="2" t="s">
        <v>272</v>
      </c>
      <c r="N2334" s="175" t="s">
        <v>272</v>
      </c>
      <c r="O2334" s="24"/>
      <c r="P2334" s="2"/>
      <c r="Q2334" s="2"/>
      <c r="R2334" s="2"/>
      <c r="S2334" s="2"/>
      <c r="T2334" s="2"/>
      <c r="U2334" s="25"/>
      <c r="V2334" s="24"/>
      <c r="W2334" s="2"/>
      <c r="X2334" s="2"/>
      <c r="Y2334" s="2"/>
      <c r="Z2334" s="175"/>
      <c r="AA2334" s="24"/>
      <c r="AB2334" s="2"/>
      <c r="AC2334" s="25"/>
      <c r="AD2334" s="174"/>
      <c r="AE2334" s="25"/>
      <c r="AF2334" s="180">
        <v>100</v>
      </c>
    </row>
    <row r="2335" spans="1:32">
      <c r="A2335" s="134" t="str">
        <f t="shared" si="36"/>
        <v>FRfa_01.1</v>
      </c>
      <c r="C2335" s="177" t="s">
        <v>20</v>
      </c>
      <c r="D2335" s="178" t="s">
        <v>2</v>
      </c>
      <c r="E2335" s="178" t="s">
        <v>603</v>
      </c>
      <c r="F2335" s="178" t="s">
        <v>604</v>
      </c>
      <c r="G2335" s="178" t="s">
        <v>533</v>
      </c>
      <c r="H2335" s="177" t="s">
        <v>52</v>
      </c>
      <c r="I2335" s="179" t="s">
        <v>643</v>
      </c>
      <c r="J2335" s="59" t="s">
        <v>2808</v>
      </c>
      <c r="K2335" s="60" t="s">
        <v>2848</v>
      </c>
      <c r="L2335" s="174" t="s">
        <v>272</v>
      </c>
      <c r="M2335" s="2" t="s">
        <v>272</v>
      </c>
      <c r="N2335" s="175" t="s">
        <v>272</v>
      </c>
      <c r="O2335" s="24"/>
      <c r="P2335" s="2"/>
      <c r="Q2335" s="2"/>
      <c r="R2335" s="2"/>
      <c r="S2335" s="2"/>
      <c r="T2335" s="2"/>
      <c r="U2335" s="25"/>
      <c r="V2335" s="24"/>
      <c r="W2335" s="2"/>
      <c r="X2335" s="2"/>
      <c r="Y2335" s="2"/>
      <c r="Z2335" s="175"/>
      <c r="AA2335" s="24"/>
      <c r="AB2335" s="2"/>
      <c r="AC2335" s="25"/>
      <c r="AD2335" s="174"/>
      <c r="AE2335" s="25"/>
      <c r="AF2335" s="180">
        <v>100</v>
      </c>
    </row>
    <row r="2336" spans="1:32">
      <c r="A2336" s="134" t="str">
        <f t="shared" si="36"/>
        <v>FRfa_01.2</v>
      </c>
      <c r="C2336" s="177" t="s">
        <v>20</v>
      </c>
      <c r="D2336" s="178" t="s">
        <v>2</v>
      </c>
      <c r="E2336" s="178" t="s">
        <v>605</v>
      </c>
      <c r="F2336" s="178" t="s">
        <v>606</v>
      </c>
      <c r="G2336" s="178" t="s">
        <v>540</v>
      </c>
      <c r="H2336" s="177" t="s">
        <v>52</v>
      </c>
      <c r="I2336" s="179" t="s">
        <v>53</v>
      </c>
      <c r="J2336" s="59" t="s">
        <v>2849</v>
      </c>
      <c r="K2336" s="60" t="s">
        <v>2850</v>
      </c>
      <c r="L2336" s="174" t="s">
        <v>272</v>
      </c>
      <c r="M2336" s="2" t="s">
        <v>273</v>
      </c>
      <c r="N2336" s="175" t="s">
        <v>273</v>
      </c>
      <c r="O2336" s="24" t="s">
        <v>672</v>
      </c>
      <c r="P2336" s="2" t="s">
        <v>273</v>
      </c>
      <c r="Q2336" s="2" t="s">
        <v>273</v>
      </c>
      <c r="R2336" s="2" t="s">
        <v>272</v>
      </c>
      <c r="S2336" s="2" t="s">
        <v>273</v>
      </c>
      <c r="T2336" s="2" t="s">
        <v>273</v>
      </c>
      <c r="U2336" s="25" t="s">
        <v>273</v>
      </c>
      <c r="V2336" s="24" t="s">
        <v>272</v>
      </c>
      <c r="W2336" s="2" t="s">
        <v>273</v>
      </c>
      <c r="X2336" s="2" t="s">
        <v>273</v>
      </c>
      <c r="Y2336" s="2" t="s">
        <v>273</v>
      </c>
      <c r="Z2336" s="175" t="s">
        <v>273</v>
      </c>
      <c r="AA2336" s="24" t="s">
        <v>272</v>
      </c>
      <c r="AB2336" s="2" t="s">
        <v>273</v>
      </c>
      <c r="AC2336" s="25" t="s">
        <v>273</v>
      </c>
      <c r="AD2336" s="174" t="s">
        <v>272</v>
      </c>
      <c r="AE2336" s="25" t="s">
        <v>273</v>
      </c>
      <c r="AF2336" s="180">
        <v>100</v>
      </c>
    </row>
    <row r="2337" spans="1:32">
      <c r="A2337" s="134" t="str">
        <f t="shared" si="36"/>
        <v>FRfa_01.2</v>
      </c>
      <c r="C2337" s="177" t="s">
        <v>20</v>
      </c>
      <c r="D2337" s="178" t="s">
        <v>2</v>
      </c>
      <c r="E2337" s="178" t="s">
        <v>605</v>
      </c>
      <c r="F2337" s="178" t="s">
        <v>606</v>
      </c>
      <c r="G2337" s="178" t="s">
        <v>540</v>
      </c>
      <c r="H2337" s="177" t="s">
        <v>52</v>
      </c>
      <c r="I2337" s="179" t="s">
        <v>53</v>
      </c>
      <c r="J2337" s="59" t="s">
        <v>2851</v>
      </c>
      <c r="K2337" s="60" t="s">
        <v>2852</v>
      </c>
      <c r="L2337" s="174" t="s">
        <v>272</v>
      </c>
      <c r="M2337" s="2" t="s">
        <v>273</v>
      </c>
      <c r="N2337" s="175" t="s">
        <v>273</v>
      </c>
      <c r="O2337" s="24" t="s">
        <v>672</v>
      </c>
      <c r="P2337" s="2" t="s">
        <v>273</v>
      </c>
      <c r="Q2337" s="2" t="s">
        <v>273</v>
      </c>
      <c r="R2337" s="2" t="s">
        <v>272</v>
      </c>
      <c r="S2337" s="2" t="s">
        <v>273</v>
      </c>
      <c r="T2337" s="2" t="s">
        <v>273</v>
      </c>
      <c r="U2337" s="25" t="s">
        <v>273</v>
      </c>
      <c r="V2337" s="24" t="s">
        <v>272</v>
      </c>
      <c r="W2337" s="2" t="s">
        <v>273</v>
      </c>
      <c r="X2337" s="2" t="s">
        <v>273</v>
      </c>
      <c r="Y2337" s="2" t="s">
        <v>273</v>
      </c>
      <c r="Z2337" s="175" t="s">
        <v>273</v>
      </c>
      <c r="AA2337" s="24" t="s">
        <v>272</v>
      </c>
      <c r="AB2337" s="2" t="s">
        <v>273</v>
      </c>
      <c r="AC2337" s="25" t="s">
        <v>273</v>
      </c>
      <c r="AD2337" s="174" t="s">
        <v>272</v>
      </c>
      <c r="AE2337" s="25" t="s">
        <v>273</v>
      </c>
      <c r="AF2337" s="180">
        <v>100</v>
      </c>
    </row>
    <row r="2338" spans="1:32">
      <c r="A2338" s="134" t="str">
        <f t="shared" si="36"/>
        <v>FRfa_01.2</v>
      </c>
      <c r="C2338" s="177" t="s">
        <v>20</v>
      </c>
      <c r="D2338" s="178" t="s">
        <v>2</v>
      </c>
      <c r="E2338" s="178" t="s">
        <v>605</v>
      </c>
      <c r="F2338" s="178" t="s">
        <v>606</v>
      </c>
      <c r="G2338" s="178" t="s">
        <v>540</v>
      </c>
      <c r="H2338" s="177" t="s">
        <v>52</v>
      </c>
      <c r="I2338" s="179" t="s">
        <v>53</v>
      </c>
      <c r="J2338" s="59" t="s">
        <v>2853</v>
      </c>
      <c r="K2338" s="60" t="s">
        <v>2854</v>
      </c>
      <c r="L2338" s="174" t="s">
        <v>272</v>
      </c>
      <c r="M2338" s="2" t="s">
        <v>273</v>
      </c>
      <c r="N2338" s="175" t="s">
        <v>273</v>
      </c>
      <c r="O2338" s="24" t="s">
        <v>672</v>
      </c>
      <c r="P2338" s="2" t="s">
        <v>273</v>
      </c>
      <c r="Q2338" s="2" t="s">
        <v>273</v>
      </c>
      <c r="R2338" s="2" t="s">
        <v>272</v>
      </c>
      <c r="S2338" s="2" t="s">
        <v>273</v>
      </c>
      <c r="T2338" s="2" t="s">
        <v>273</v>
      </c>
      <c r="U2338" s="25" t="s">
        <v>273</v>
      </c>
      <c r="V2338" s="24" t="s">
        <v>272</v>
      </c>
      <c r="W2338" s="2" t="s">
        <v>273</v>
      </c>
      <c r="X2338" s="2" t="s">
        <v>273</v>
      </c>
      <c r="Y2338" s="2" t="s">
        <v>273</v>
      </c>
      <c r="Z2338" s="175" t="s">
        <v>273</v>
      </c>
      <c r="AA2338" s="24" t="s">
        <v>272</v>
      </c>
      <c r="AB2338" s="2" t="s">
        <v>273</v>
      </c>
      <c r="AC2338" s="25" t="s">
        <v>273</v>
      </c>
      <c r="AD2338" s="174" t="s">
        <v>272</v>
      </c>
      <c r="AE2338" s="25" t="s">
        <v>273</v>
      </c>
      <c r="AF2338" s="180">
        <v>100</v>
      </c>
    </row>
    <row r="2339" spans="1:32">
      <c r="A2339" s="134" t="str">
        <f t="shared" si="36"/>
        <v>FRfa_01.2</v>
      </c>
      <c r="C2339" s="177" t="s">
        <v>20</v>
      </c>
      <c r="D2339" s="178" t="s">
        <v>2</v>
      </c>
      <c r="E2339" s="178" t="s">
        <v>605</v>
      </c>
      <c r="F2339" s="178" t="s">
        <v>606</v>
      </c>
      <c r="G2339" s="178" t="s">
        <v>540</v>
      </c>
      <c r="H2339" s="177" t="s">
        <v>52</v>
      </c>
      <c r="I2339" s="179" t="s">
        <v>53</v>
      </c>
      <c r="J2339" s="59" t="s">
        <v>2855</v>
      </c>
      <c r="K2339" s="60" t="s">
        <v>2856</v>
      </c>
      <c r="L2339" s="174" t="s">
        <v>272</v>
      </c>
      <c r="M2339" s="2" t="s">
        <v>273</v>
      </c>
      <c r="N2339" s="175" t="s">
        <v>273</v>
      </c>
      <c r="O2339" s="24" t="s">
        <v>672</v>
      </c>
      <c r="P2339" s="2" t="s">
        <v>273</v>
      </c>
      <c r="Q2339" s="2" t="s">
        <v>273</v>
      </c>
      <c r="R2339" s="2" t="s">
        <v>272</v>
      </c>
      <c r="S2339" s="2" t="s">
        <v>273</v>
      </c>
      <c r="T2339" s="2" t="s">
        <v>273</v>
      </c>
      <c r="U2339" s="25" t="s">
        <v>273</v>
      </c>
      <c r="V2339" s="24" t="s">
        <v>272</v>
      </c>
      <c r="W2339" s="2" t="s">
        <v>273</v>
      </c>
      <c r="X2339" s="2" t="s">
        <v>273</v>
      </c>
      <c r="Y2339" s="2" t="s">
        <v>273</v>
      </c>
      <c r="Z2339" s="175" t="s">
        <v>273</v>
      </c>
      <c r="AA2339" s="24" t="s">
        <v>272</v>
      </c>
      <c r="AB2339" s="2" t="s">
        <v>273</v>
      </c>
      <c r="AC2339" s="25" t="s">
        <v>273</v>
      </c>
      <c r="AD2339" s="174" t="s">
        <v>273</v>
      </c>
      <c r="AE2339" s="25" t="s">
        <v>273</v>
      </c>
      <c r="AF2339" s="180">
        <v>100</v>
      </c>
    </row>
    <row r="2340" spans="1:32">
      <c r="A2340" s="134" t="str">
        <f t="shared" si="36"/>
        <v>FRfa_01.2</v>
      </c>
      <c r="C2340" s="177" t="s">
        <v>20</v>
      </c>
      <c r="D2340" s="178" t="s">
        <v>2</v>
      </c>
      <c r="E2340" s="178" t="s">
        <v>605</v>
      </c>
      <c r="F2340" s="178" t="s">
        <v>606</v>
      </c>
      <c r="G2340" s="178" t="s">
        <v>540</v>
      </c>
      <c r="H2340" s="177" t="s">
        <v>52</v>
      </c>
      <c r="I2340" s="179" t="s">
        <v>53</v>
      </c>
      <c r="J2340" s="59" t="s">
        <v>357</v>
      </c>
      <c r="K2340" s="60" t="s">
        <v>2857</v>
      </c>
      <c r="L2340" s="174" t="s">
        <v>272</v>
      </c>
      <c r="M2340" s="2" t="s">
        <v>273</v>
      </c>
      <c r="N2340" s="175" t="s">
        <v>273</v>
      </c>
      <c r="O2340" s="24" t="s">
        <v>672</v>
      </c>
      <c r="P2340" s="2" t="s">
        <v>273</v>
      </c>
      <c r="Q2340" s="2" t="s">
        <v>273</v>
      </c>
      <c r="R2340" s="2" t="s">
        <v>272</v>
      </c>
      <c r="S2340" s="2" t="s">
        <v>273</v>
      </c>
      <c r="T2340" s="2" t="s">
        <v>273</v>
      </c>
      <c r="U2340" s="25" t="s">
        <v>273</v>
      </c>
      <c r="V2340" s="24" t="s">
        <v>272</v>
      </c>
      <c r="W2340" s="2" t="s">
        <v>273</v>
      </c>
      <c r="X2340" s="2" t="s">
        <v>273</v>
      </c>
      <c r="Y2340" s="2" t="s">
        <v>273</v>
      </c>
      <c r="Z2340" s="175" t="s">
        <v>273</v>
      </c>
      <c r="AA2340" s="24" t="s">
        <v>272</v>
      </c>
      <c r="AB2340" s="2" t="s">
        <v>273</v>
      </c>
      <c r="AC2340" s="25" t="s">
        <v>273</v>
      </c>
      <c r="AD2340" s="174" t="s">
        <v>273</v>
      </c>
      <c r="AE2340" s="25" t="s">
        <v>273</v>
      </c>
      <c r="AF2340" s="180">
        <v>100</v>
      </c>
    </row>
    <row r="2341" spans="1:32">
      <c r="A2341" s="134" t="str">
        <f t="shared" si="36"/>
        <v>FRfa_01.2</v>
      </c>
      <c r="C2341" s="177" t="s">
        <v>20</v>
      </c>
      <c r="D2341" s="178" t="s">
        <v>2</v>
      </c>
      <c r="E2341" s="178" t="s">
        <v>605</v>
      </c>
      <c r="F2341" s="178" t="s">
        <v>606</v>
      </c>
      <c r="G2341" s="178" t="s">
        <v>540</v>
      </c>
      <c r="H2341" s="177" t="s">
        <v>52</v>
      </c>
      <c r="I2341" s="179" t="s">
        <v>53</v>
      </c>
      <c r="J2341" s="59" t="s">
        <v>2858</v>
      </c>
      <c r="K2341" s="60" t="s">
        <v>2859</v>
      </c>
      <c r="L2341" s="174" t="s">
        <v>272</v>
      </c>
      <c r="M2341" s="2" t="s">
        <v>273</v>
      </c>
      <c r="N2341" s="175" t="s">
        <v>273</v>
      </c>
      <c r="O2341" s="24" t="s">
        <v>672</v>
      </c>
      <c r="P2341" s="2" t="s">
        <v>273</v>
      </c>
      <c r="Q2341" s="2" t="s">
        <v>273</v>
      </c>
      <c r="R2341" s="2" t="s">
        <v>272</v>
      </c>
      <c r="S2341" s="2" t="s">
        <v>273</v>
      </c>
      <c r="T2341" s="2" t="s">
        <v>273</v>
      </c>
      <c r="U2341" s="25" t="s">
        <v>273</v>
      </c>
      <c r="V2341" s="24" t="s">
        <v>272</v>
      </c>
      <c r="W2341" s="2" t="s">
        <v>273</v>
      </c>
      <c r="X2341" s="2" t="s">
        <v>273</v>
      </c>
      <c r="Y2341" s="2" t="s">
        <v>273</v>
      </c>
      <c r="Z2341" s="175" t="s">
        <v>273</v>
      </c>
      <c r="AA2341" s="24" t="s">
        <v>272</v>
      </c>
      <c r="AB2341" s="2" t="s">
        <v>273</v>
      </c>
      <c r="AC2341" s="25" t="s">
        <v>273</v>
      </c>
      <c r="AD2341" s="174" t="s">
        <v>273</v>
      </c>
      <c r="AE2341" s="25" t="s">
        <v>273</v>
      </c>
      <c r="AF2341" s="180">
        <v>100</v>
      </c>
    </row>
    <row r="2342" spans="1:32">
      <c r="A2342" s="134" t="str">
        <f t="shared" si="36"/>
        <v>FRfa_01.2</v>
      </c>
      <c r="C2342" s="177" t="s">
        <v>20</v>
      </c>
      <c r="D2342" s="178" t="s">
        <v>2</v>
      </c>
      <c r="E2342" s="178" t="s">
        <v>605</v>
      </c>
      <c r="F2342" s="178" t="s">
        <v>606</v>
      </c>
      <c r="G2342" s="178" t="s">
        <v>540</v>
      </c>
      <c r="H2342" s="177" t="s">
        <v>52</v>
      </c>
      <c r="I2342" s="179" t="s">
        <v>53</v>
      </c>
      <c r="J2342" s="59" t="s">
        <v>2860</v>
      </c>
      <c r="K2342" s="60" t="s">
        <v>2861</v>
      </c>
      <c r="L2342" s="174" t="s">
        <v>272</v>
      </c>
      <c r="M2342" s="2" t="s">
        <v>273</v>
      </c>
      <c r="N2342" s="175" t="s">
        <v>273</v>
      </c>
      <c r="O2342" s="24" t="s">
        <v>672</v>
      </c>
      <c r="P2342" s="2" t="s">
        <v>273</v>
      </c>
      <c r="Q2342" s="2" t="s">
        <v>273</v>
      </c>
      <c r="R2342" s="2" t="s">
        <v>272</v>
      </c>
      <c r="S2342" s="2" t="s">
        <v>273</v>
      </c>
      <c r="T2342" s="2" t="s">
        <v>273</v>
      </c>
      <c r="U2342" s="25" t="s">
        <v>273</v>
      </c>
      <c r="V2342" s="24" t="s">
        <v>272</v>
      </c>
      <c r="W2342" s="2" t="s">
        <v>273</v>
      </c>
      <c r="X2342" s="2" t="s">
        <v>273</v>
      </c>
      <c r="Y2342" s="2" t="s">
        <v>273</v>
      </c>
      <c r="Z2342" s="175" t="s">
        <v>273</v>
      </c>
      <c r="AA2342" s="24" t="s">
        <v>272</v>
      </c>
      <c r="AB2342" s="2" t="s">
        <v>273</v>
      </c>
      <c r="AC2342" s="25" t="s">
        <v>273</v>
      </c>
      <c r="AD2342" s="174" t="s">
        <v>273</v>
      </c>
      <c r="AE2342" s="25" t="s">
        <v>273</v>
      </c>
      <c r="AF2342" s="180">
        <v>100</v>
      </c>
    </row>
    <row r="2343" spans="1:32">
      <c r="A2343" s="134" t="str">
        <f t="shared" si="36"/>
        <v>FRfa_01.2</v>
      </c>
      <c r="C2343" s="177" t="s">
        <v>20</v>
      </c>
      <c r="D2343" s="178" t="s">
        <v>2</v>
      </c>
      <c r="E2343" s="178" t="s">
        <v>605</v>
      </c>
      <c r="F2343" s="178" t="s">
        <v>606</v>
      </c>
      <c r="G2343" s="178" t="s">
        <v>540</v>
      </c>
      <c r="H2343" s="177" t="s">
        <v>52</v>
      </c>
      <c r="I2343" s="179" t="s">
        <v>53</v>
      </c>
      <c r="J2343" s="59" t="s">
        <v>2862</v>
      </c>
      <c r="K2343" s="60" t="s">
        <v>2863</v>
      </c>
      <c r="L2343" s="174" t="s">
        <v>272</v>
      </c>
      <c r="M2343" s="2" t="s">
        <v>273</v>
      </c>
      <c r="N2343" s="175" t="s">
        <v>273</v>
      </c>
      <c r="O2343" s="24" t="s">
        <v>672</v>
      </c>
      <c r="P2343" s="2" t="s">
        <v>273</v>
      </c>
      <c r="Q2343" s="2" t="s">
        <v>273</v>
      </c>
      <c r="R2343" s="2" t="s">
        <v>272</v>
      </c>
      <c r="S2343" s="2" t="s">
        <v>273</v>
      </c>
      <c r="T2343" s="2" t="s">
        <v>273</v>
      </c>
      <c r="U2343" s="25" t="s">
        <v>273</v>
      </c>
      <c r="V2343" s="24" t="s">
        <v>272</v>
      </c>
      <c r="W2343" s="2" t="s">
        <v>273</v>
      </c>
      <c r="X2343" s="2" t="s">
        <v>273</v>
      </c>
      <c r="Y2343" s="2" t="s">
        <v>273</v>
      </c>
      <c r="Z2343" s="175" t="s">
        <v>273</v>
      </c>
      <c r="AA2343" s="24" t="s">
        <v>272</v>
      </c>
      <c r="AB2343" s="2" t="s">
        <v>273</v>
      </c>
      <c r="AC2343" s="25" t="s">
        <v>273</v>
      </c>
      <c r="AD2343" s="174" t="s">
        <v>272</v>
      </c>
      <c r="AE2343" s="25" t="s">
        <v>273</v>
      </c>
      <c r="AF2343" s="180">
        <v>100</v>
      </c>
    </row>
    <row r="2344" spans="1:32">
      <c r="A2344" s="134" t="str">
        <f t="shared" si="36"/>
        <v>FRfa_01.2</v>
      </c>
      <c r="C2344" s="177" t="s">
        <v>20</v>
      </c>
      <c r="D2344" s="178" t="s">
        <v>2</v>
      </c>
      <c r="E2344" s="178" t="s">
        <v>605</v>
      </c>
      <c r="F2344" s="178" t="s">
        <v>606</v>
      </c>
      <c r="G2344" s="178" t="s">
        <v>540</v>
      </c>
      <c r="H2344" s="177" t="s">
        <v>52</v>
      </c>
      <c r="I2344" s="179" t="s">
        <v>53</v>
      </c>
      <c r="J2344" s="59" t="s">
        <v>2864</v>
      </c>
      <c r="K2344" s="60" t="s">
        <v>2865</v>
      </c>
      <c r="L2344" s="174" t="s">
        <v>272</v>
      </c>
      <c r="M2344" s="2" t="s">
        <v>273</v>
      </c>
      <c r="N2344" s="175" t="s">
        <v>273</v>
      </c>
      <c r="O2344" s="24" t="s">
        <v>672</v>
      </c>
      <c r="P2344" s="2" t="s">
        <v>273</v>
      </c>
      <c r="Q2344" s="2" t="s">
        <v>273</v>
      </c>
      <c r="R2344" s="2" t="s">
        <v>272</v>
      </c>
      <c r="S2344" s="2" t="s">
        <v>273</v>
      </c>
      <c r="T2344" s="2" t="s">
        <v>273</v>
      </c>
      <c r="U2344" s="25" t="s">
        <v>273</v>
      </c>
      <c r="V2344" s="24" t="s">
        <v>272</v>
      </c>
      <c r="W2344" s="2" t="s">
        <v>273</v>
      </c>
      <c r="X2344" s="2" t="s">
        <v>273</v>
      </c>
      <c r="Y2344" s="2" t="s">
        <v>273</v>
      </c>
      <c r="Z2344" s="175" t="s">
        <v>273</v>
      </c>
      <c r="AA2344" s="24" t="s">
        <v>272</v>
      </c>
      <c r="AB2344" s="2" t="s">
        <v>273</v>
      </c>
      <c r="AC2344" s="25" t="s">
        <v>273</v>
      </c>
      <c r="AD2344" s="174" t="s">
        <v>273</v>
      </c>
      <c r="AE2344" s="25" t="s">
        <v>273</v>
      </c>
      <c r="AF2344" s="180">
        <v>100</v>
      </c>
    </row>
    <row r="2345" spans="1:32">
      <c r="A2345" s="134" t="str">
        <f t="shared" si="36"/>
        <v>FRfa_01.2</v>
      </c>
      <c r="C2345" s="177" t="s">
        <v>20</v>
      </c>
      <c r="D2345" s="178" t="s">
        <v>2</v>
      </c>
      <c r="E2345" s="178" t="s">
        <v>605</v>
      </c>
      <c r="F2345" s="178" t="s">
        <v>606</v>
      </c>
      <c r="G2345" s="178" t="s">
        <v>540</v>
      </c>
      <c r="H2345" s="177" t="s">
        <v>52</v>
      </c>
      <c r="I2345" s="179" t="s">
        <v>53</v>
      </c>
      <c r="J2345" s="59" t="s">
        <v>2866</v>
      </c>
      <c r="K2345" s="60" t="s">
        <v>2867</v>
      </c>
      <c r="L2345" s="174" t="s">
        <v>272</v>
      </c>
      <c r="M2345" s="2" t="s">
        <v>273</v>
      </c>
      <c r="N2345" s="175" t="s">
        <v>273</v>
      </c>
      <c r="O2345" s="24" t="s">
        <v>672</v>
      </c>
      <c r="P2345" s="2" t="s">
        <v>273</v>
      </c>
      <c r="Q2345" s="2" t="s">
        <v>273</v>
      </c>
      <c r="R2345" s="2" t="s">
        <v>272</v>
      </c>
      <c r="S2345" s="2" t="s">
        <v>273</v>
      </c>
      <c r="T2345" s="2" t="s">
        <v>273</v>
      </c>
      <c r="U2345" s="25" t="s">
        <v>273</v>
      </c>
      <c r="V2345" s="24" t="s">
        <v>272</v>
      </c>
      <c r="W2345" s="2" t="s">
        <v>273</v>
      </c>
      <c r="X2345" s="2" t="s">
        <v>273</v>
      </c>
      <c r="Y2345" s="2" t="s">
        <v>273</v>
      </c>
      <c r="Z2345" s="175" t="s">
        <v>273</v>
      </c>
      <c r="AA2345" s="24" t="s">
        <v>272</v>
      </c>
      <c r="AB2345" s="2" t="s">
        <v>273</v>
      </c>
      <c r="AC2345" s="25" t="s">
        <v>273</v>
      </c>
      <c r="AD2345" s="174" t="s">
        <v>273</v>
      </c>
      <c r="AE2345" s="25" t="s">
        <v>273</v>
      </c>
      <c r="AF2345" s="180">
        <v>100</v>
      </c>
    </row>
    <row r="2346" spans="1:32">
      <c r="A2346" s="134" t="str">
        <f t="shared" si="36"/>
        <v>FRfa_01.2</v>
      </c>
      <c r="C2346" s="177" t="s">
        <v>20</v>
      </c>
      <c r="D2346" s="178" t="s">
        <v>2</v>
      </c>
      <c r="E2346" s="178" t="s">
        <v>605</v>
      </c>
      <c r="F2346" s="178" t="s">
        <v>606</v>
      </c>
      <c r="G2346" s="178" t="s">
        <v>540</v>
      </c>
      <c r="H2346" s="177" t="s">
        <v>52</v>
      </c>
      <c r="I2346" s="179" t="s">
        <v>53</v>
      </c>
      <c r="J2346" s="59" t="s">
        <v>2868</v>
      </c>
      <c r="K2346" s="60" t="s">
        <v>2869</v>
      </c>
      <c r="L2346" s="174" t="s">
        <v>272</v>
      </c>
      <c r="M2346" s="2" t="s">
        <v>273</v>
      </c>
      <c r="N2346" s="175" t="s">
        <v>273</v>
      </c>
      <c r="O2346" s="24" t="s">
        <v>672</v>
      </c>
      <c r="P2346" s="2" t="s">
        <v>273</v>
      </c>
      <c r="Q2346" s="2" t="s">
        <v>273</v>
      </c>
      <c r="R2346" s="2" t="s">
        <v>272</v>
      </c>
      <c r="S2346" s="2" t="s">
        <v>273</v>
      </c>
      <c r="T2346" s="2" t="s">
        <v>273</v>
      </c>
      <c r="U2346" s="25" t="s">
        <v>273</v>
      </c>
      <c r="V2346" s="24" t="s">
        <v>272</v>
      </c>
      <c r="W2346" s="2" t="s">
        <v>273</v>
      </c>
      <c r="X2346" s="2" t="s">
        <v>273</v>
      </c>
      <c r="Y2346" s="2" t="s">
        <v>273</v>
      </c>
      <c r="Z2346" s="175" t="s">
        <v>273</v>
      </c>
      <c r="AA2346" s="24" t="s">
        <v>272</v>
      </c>
      <c r="AB2346" s="2" t="s">
        <v>273</v>
      </c>
      <c r="AC2346" s="25" t="s">
        <v>273</v>
      </c>
      <c r="AD2346" s="174" t="s">
        <v>273</v>
      </c>
      <c r="AE2346" s="25" t="s">
        <v>273</v>
      </c>
      <c r="AF2346" s="180">
        <v>100</v>
      </c>
    </row>
    <row r="2347" spans="1:32">
      <c r="A2347" s="134" t="str">
        <f t="shared" si="36"/>
        <v>FRfa_01.2</v>
      </c>
      <c r="C2347" s="177" t="s">
        <v>20</v>
      </c>
      <c r="D2347" s="178" t="s">
        <v>2</v>
      </c>
      <c r="E2347" s="178" t="s">
        <v>605</v>
      </c>
      <c r="F2347" s="178" t="s">
        <v>606</v>
      </c>
      <c r="G2347" s="178" t="s">
        <v>540</v>
      </c>
      <c r="H2347" s="177" t="s">
        <v>52</v>
      </c>
      <c r="I2347" s="179" t="s">
        <v>53</v>
      </c>
      <c r="J2347" s="59" t="s">
        <v>2870</v>
      </c>
      <c r="K2347" s="60" t="s">
        <v>2871</v>
      </c>
      <c r="L2347" s="174" t="s">
        <v>272</v>
      </c>
      <c r="M2347" s="2" t="s">
        <v>273</v>
      </c>
      <c r="N2347" s="175" t="s">
        <v>273</v>
      </c>
      <c r="O2347" s="24" t="s">
        <v>672</v>
      </c>
      <c r="P2347" s="2" t="s">
        <v>273</v>
      </c>
      <c r="Q2347" s="2" t="s">
        <v>273</v>
      </c>
      <c r="R2347" s="2" t="s">
        <v>272</v>
      </c>
      <c r="S2347" s="2" t="s">
        <v>273</v>
      </c>
      <c r="T2347" s="2" t="s">
        <v>273</v>
      </c>
      <c r="U2347" s="25" t="s">
        <v>273</v>
      </c>
      <c r="V2347" s="24" t="s">
        <v>272</v>
      </c>
      <c r="W2347" s="2" t="s">
        <v>273</v>
      </c>
      <c r="X2347" s="2" t="s">
        <v>273</v>
      </c>
      <c r="Y2347" s="2" t="s">
        <v>273</v>
      </c>
      <c r="Z2347" s="175" t="s">
        <v>273</v>
      </c>
      <c r="AA2347" s="24" t="s">
        <v>272</v>
      </c>
      <c r="AB2347" s="2" t="s">
        <v>273</v>
      </c>
      <c r="AC2347" s="25" t="s">
        <v>273</v>
      </c>
      <c r="AD2347" s="174" t="s">
        <v>273</v>
      </c>
      <c r="AE2347" s="25" t="s">
        <v>273</v>
      </c>
      <c r="AF2347" s="180">
        <v>100</v>
      </c>
    </row>
    <row r="2348" spans="1:32">
      <c r="A2348" s="134" t="str">
        <f t="shared" si="36"/>
        <v>FRfa_01.2</v>
      </c>
      <c r="C2348" s="177" t="s">
        <v>20</v>
      </c>
      <c r="D2348" s="178" t="s">
        <v>2</v>
      </c>
      <c r="E2348" s="178" t="s">
        <v>605</v>
      </c>
      <c r="F2348" s="178" t="s">
        <v>606</v>
      </c>
      <c r="G2348" s="178" t="s">
        <v>540</v>
      </c>
      <c r="H2348" s="177" t="s">
        <v>52</v>
      </c>
      <c r="I2348" s="179" t="s">
        <v>53</v>
      </c>
      <c r="J2348" s="59" t="s">
        <v>2872</v>
      </c>
      <c r="K2348" s="60" t="s">
        <v>2873</v>
      </c>
      <c r="L2348" s="174" t="s">
        <v>272</v>
      </c>
      <c r="M2348" s="2" t="s">
        <v>273</v>
      </c>
      <c r="N2348" s="175" t="s">
        <v>273</v>
      </c>
      <c r="O2348" s="24" t="s">
        <v>672</v>
      </c>
      <c r="P2348" s="2" t="s">
        <v>273</v>
      </c>
      <c r="Q2348" s="2" t="s">
        <v>273</v>
      </c>
      <c r="R2348" s="2" t="s">
        <v>272</v>
      </c>
      <c r="S2348" s="2" t="s">
        <v>272</v>
      </c>
      <c r="T2348" s="2" t="s">
        <v>273</v>
      </c>
      <c r="U2348" s="25" t="s">
        <v>273</v>
      </c>
      <c r="V2348" s="24" t="s">
        <v>272</v>
      </c>
      <c r="W2348" s="2" t="s">
        <v>273</v>
      </c>
      <c r="X2348" s="2" t="s">
        <v>273</v>
      </c>
      <c r="Y2348" s="2" t="s">
        <v>273</v>
      </c>
      <c r="Z2348" s="175" t="s">
        <v>273</v>
      </c>
      <c r="AA2348" s="24" t="s">
        <v>272</v>
      </c>
      <c r="AB2348" s="2" t="s">
        <v>273</v>
      </c>
      <c r="AC2348" s="25" t="s">
        <v>273</v>
      </c>
      <c r="AD2348" s="174" t="s">
        <v>273</v>
      </c>
      <c r="AE2348" s="25" t="s">
        <v>273</v>
      </c>
      <c r="AF2348" s="180">
        <v>100</v>
      </c>
    </row>
    <row r="2349" spans="1:32">
      <c r="A2349" s="134" t="str">
        <f t="shared" si="36"/>
        <v>FRfa_01.2</v>
      </c>
      <c r="C2349" s="177" t="s">
        <v>20</v>
      </c>
      <c r="D2349" s="178" t="s">
        <v>2</v>
      </c>
      <c r="E2349" s="178" t="s">
        <v>605</v>
      </c>
      <c r="F2349" s="178" t="s">
        <v>606</v>
      </c>
      <c r="G2349" s="178" t="s">
        <v>540</v>
      </c>
      <c r="H2349" s="177" t="s">
        <v>52</v>
      </c>
      <c r="I2349" s="179" t="s">
        <v>53</v>
      </c>
      <c r="J2349" s="59" t="s">
        <v>359</v>
      </c>
      <c r="K2349" s="60" t="s">
        <v>2874</v>
      </c>
      <c r="L2349" s="174" t="s">
        <v>272</v>
      </c>
      <c r="M2349" s="2" t="s">
        <v>273</v>
      </c>
      <c r="N2349" s="175" t="s">
        <v>273</v>
      </c>
      <c r="O2349" s="24" t="s">
        <v>672</v>
      </c>
      <c r="P2349" s="2" t="s">
        <v>273</v>
      </c>
      <c r="Q2349" s="2" t="s">
        <v>273</v>
      </c>
      <c r="R2349" s="2" t="s">
        <v>272</v>
      </c>
      <c r="S2349" s="2" t="s">
        <v>273</v>
      </c>
      <c r="T2349" s="2" t="s">
        <v>273</v>
      </c>
      <c r="U2349" s="25" t="s">
        <v>272</v>
      </c>
      <c r="V2349" s="24" t="s">
        <v>272</v>
      </c>
      <c r="W2349" s="2" t="s">
        <v>273</v>
      </c>
      <c r="X2349" s="2" t="s">
        <v>273</v>
      </c>
      <c r="Y2349" s="2" t="s">
        <v>273</v>
      </c>
      <c r="Z2349" s="175" t="s">
        <v>273</v>
      </c>
      <c r="AA2349" s="24" t="s">
        <v>272</v>
      </c>
      <c r="AB2349" s="2" t="s">
        <v>273</v>
      </c>
      <c r="AC2349" s="25" t="s">
        <v>273</v>
      </c>
      <c r="AD2349" s="174" t="s">
        <v>273</v>
      </c>
      <c r="AE2349" s="25" t="s">
        <v>273</v>
      </c>
      <c r="AF2349" s="180">
        <v>100</v>
      </c>
    </row>
    <row r="2350" spans="1:32">
      <c r="A2350" s="134" t="str">
        <f t="shared" si="36"/>
        <v>FRfa_01.2</v>
      </c>
      <c r="C2350" s="177" t="s">
        <v>20</v>
      </c>
      <c r="D2350" s="178" t="s">
        <v>2</v>
      </c>
      <c r="E2350" s="178" t="s">
        <v>605</v>
      </c>
      <c r="F2350" s="178" t="s">
        <v>606</v>
      </c>
      <c r="G2350" s="178" t="s">
        <v>540</v>
      </c>
      <c r="H2350" s="177" t="s">
        <v>52</v>
      </c>
      <c r="I2350" s="179" t="s">
        <v>53</v>
      </c>
      <c r="J2350" s="59" t="s">
        <v>2875</v>
      </c>
      <c r="K2350" s="60" t="s">
        <v>2876</v>
      </c>
      <c r="L2350" s="174" t="s">
        <v>272</v>
      </c>
      <c r="M2350" s="2" t="s">
        <v>273</v>
      </c>
      <c r="N2350" s="175" t="s">
        <v>273</v>
      </c>
      <c r="O2350" s="24" t="s">
        <v>672</v>
      </c>
      <c r="P2350" s="2" t="s">
        <v>273</v>
      </c>
      <c r="Q2350" s="2" t="s">
        <v>273</v>
      </c>
      <c r="R2350" s="2" t="s">
        <v>273</v>
      </c>
      <c r="S2350" s="2" t="s">
        <v>273</v>
      </c>
      <c r="T2350" s="2" t="s">
        <v>273</v>
      </c>
      <c r="U2350" s="25" t="s">
        <v>273</v>
      </c>
      <c r="V2350" s="24" t="s">
        <v>272</v>
      </c>
      <c r="W2350" s="2" t="s">
        <v>273</v>
      </c>
      <c r="X2350" s="2" t="s">
        <v>273</v>
      </c>
      <c r="Y2350" s="2" t="s">
        <v>273</v>
      </c>
      <c r="Z2350" s="175" t="s">
        <v>273</v>
      </c>
      <c r="AA2350" s="24" t="s">
        <v>272</v>
      </c>
      <c r="AB2350" s="2" t="s">
        <v>273</v>
      </c>
      <c r="AC2350" s="25" t="s">
        <v>273</v>
      </c>
      <c r="AD2350" s="174" t="s">
        <v>273</v>
      </c>
      <c r="AE2350" s="25" t="s">
        <v>273</v>
      </c>
      <c r="AF2350" s="180">
        <v>100</v>
      </c>
    </row>
    <row r="2351" spans="1:32">
      <c r="A2351" s="134" t="str">
        <f t="shared" si="36"/>
        <v>FRfa_01.2</v>
      </c>
      <c r="C2351" s="177" t="s">
        <v>20</v>
      </c>
      <c r="D2351" s="178" t="s">
        <v>2</v>
      </c>
      <c r="E2351" s="178" t="s">
        <v>605</v>
      </c>
      <c r="F2351" s="178" t="s">
        <v>606</v>
      </c>
      <c r="G2351" s="178" t="s">
        <v>540</v>
      </c>
      <c r="H2351" s="177" t="s">
        <v>52</v>
      </c>
      <c r="I2351" s="179" t="s">
        <v>53</v>
      </c>
      <c r="J2351" s="59" t="s">
        <v>358</v>
      </c>
      <c r="K2351" s="60" t="s">
        <v>2877</v>
      </c>
      <c r="L2351" s="174" t="s">
        <v>272</v>
      </c>
      <c r="M2351" s="2" t="s">
        <v>273</v>
      </c>
      <c r="N2351" s="175" t="s">
        <v>273</v>
      </c>
      <c r="O2351" s="24" t="s">
        <v>672</v>
      </c>
      <c r="P2351" s="2" t="s">
        <v>273</v>
      </c>
      <c r="Q2351" s="2" t="s">
        <v>273</v>
      </c>
      <c r="R2351" s="2" t="s">
        <v>272</v>
      </c>
      <c r="S2351" s="2" t="s">
        <v>273</v>
      </c>
      <c r="T2351" s="2" t="s">
        <v>273</v>
      </c>
      <c r="U2351" s="25" t="s">
        <v>273</v>
      </c>
      <c r="V2351" s="24" t="s">
        <v>272</v>
      </c>
      <c r="W2351" s="2" t="s">
        <v>273</v>
      </c>
      <c r="X2351" s="2" t="s">
        <v>273</v>
      </c>
      <c r="Y2351" s="2" t="s">
        <v>273</v>
      </c>
      <c r="Z2351" s="175" t="s">
        <v>273</v>
      </c>
      <c r="AA2351" s="24" t="s">
        <v>272</v>
      </c>
      <c r="AB2351" s="2" t="s">
        <v>273</v>
      </c>
      <c r="AC2351" s="25" t="s">
        <v>273</v>
      </c>
      <c r="AD2351" s="174" t="s">
        <v>273</v>
      </c>
      <c r="AE2351" s="25" t="s">
        <v>273</v>
      </c>
      <c r="AF2351" s="180">
        <v>100</v>
      </c>
    </row>
    <row r="2352" spans="1:32">
      <c r="A2352" s="134" t="str">
        <f t="shared" si="36"/>
        <v>FRfa_01.2</v>
      </c>
      <c r="C2352" s="177" t="s">
        <v>20</v>
      </c>
      <c r="D2352" s="178" t="s">
        <v>2</v>
      </c>
      <c r="E2352" s="178" t="s">
        <v>605</v>
      </c>
      <c r="F2352" s="178" t="s">
        <v>606</v>
      </c>
      <c r="G2352" s="178" t="s">
        <v>540</v>
      </c>
      <c r="H2352" s="177" t="s">
        <v>52</v>
      </c>
      <c r="I2352" s="179" t="s">
        <v>53</v>
      </c>
      <c r="J2352" s="59" t="s">
        <v>2878</v>
      </c>
      <c r="K2352" s="60" t="s">
        <v>2879</v>
      </c>
      <c r="L2352" s="174" t="s">
        <v>272</v>
      </c>
      <c r="M2352" s="2" t="s">
        <v>273</v>
      </c>
      <c r="N2352" s="175" t="s">
        <v>273</v>
      </c>
      <c r="O2352" s="24" t="s">
        <v>672</v>
      </c>
      <c r="P2352" s="2" t="s">
        <v>273</v>
      </c>
      <c r="Q2352" s="2" t="s">
        <v>273</v>
      </c>
      <c r="R2352" s="2" t="s">
        <v>272</v>
      </c>
      <c r="S2352" s="2" t="s">
        <v>273</v>
      </c>
      <c r="T2352" s="2" t="s">
        <v>273</v>
      </c>
      <c r="U2352" s="25" t="s">
        <v>273</v>
      </c>
      <c r="V2352" s="24" t="s">
        <v>272</v>
      </c>
      <c r="W2352" s="2" t="s">
        <v>273</v>
      </c>
      <c r="X2352" s="2" t="s">
        <v>273</v>
      </c>
      <c r="Y2352" s="2" t="s">
        <v>273</v>
      </c>
      <c r="Z2352" s="175" t="s">
        <v>273</v>
      </c>
      <c r="AA2352" s="24" t="s">
        <v>272</v>
      </c>
      <c r="AB2352" s="2" t="s">
        <v>273</v>
      </c>
      <c r="AC2352" s="25" t="s">
        <v>273</v>
      </c>
      <c r="AD2352" s="174" t="s">
        <v>273</v>
      </c>
      <c r="AE2352" s="25" t="s">
        <v>273</v>
      </c>
      <c r="AF2352" s="180">
        <v>100</v>
      </c>
    </row>
    <row r="2353" spans="1:32">
      <c r="A2353" s="134" t="str">
        <f t="shared" si="36"/>
        <v>FRfa_01.2</v>
      </c>
      <c r="C2353" s="177" t="s">
        <v>20</v>
      </c>
      <c r="D2353" s="178" t="s">
        <v>2</v>
      </c>
      <c r="E2353" s="178" t="s">
        <v>605</v>
      </c>
      <c r="F2353" s="178" t="s">
        <v>606</v>
      </c>
      <c r="G2353" s="178" t="s">
        <v>540</v>
      </c>
      <c r="H2353" s="177" t="s">
        <v>52</v>
      </c>
      <c r="I2353" s="179" t="s">
        <v>53</v>
      </c>
      <c r="J2353" s="59" t="s">
        <v>2880</v>
      </c>
      <c r="K2353" s="60" t="s">
        <v>2881</v>
      </c>
      <c r="L2353" s="174" t="s">
        <v>272</v>
      </c>
      <c r="M2353" s="2" t="s">
        <v>273</v>
      </c>
      <c r="N2353" s="175" t="s">
        <v>273</v>
      </c>
      <c r="O2353" s="24" t="s">
        <v>672</v>
      </c>
      <c r="P2353" s="2" t="s">
        <v>273</v>
      </c>
      <c r="Q2353" s="2" t="s">
        <v>273</v>
      </c>
      <c r="R2353" s="2" t="s">
        <v>272</v>
      </c>
      <c r="S2353" s="2" t="s">
        <v>273</v>
      </c>
      <c r="T2353" s="2" t="s">
        <v>273</v>
      </c>
      <c r="U2353" s="25" t="s">
        <v>273</v>
      </c>
      <c r="V2353" s="24" t="s">
        <v>272</v>
      </c>
      <c r="W2353" s="2" t="s">
        <v>273</v>
      </c>
      <c r="X2353" s="2" t="s">
        <v>273</v>
      </c>
      <c r="Y2353" s="2" t="s">
        <v>273</v>
      </c>
      <c r="Z2353" s="175" t="s">
        <v>273</v>
      </c>
      <c r="AA2353" s="24" t="s">
        <v>272</v>
      </c>
      <c r="AB2353" s="2" t="s">
        <v>273</v>
      </c>
      <c r="AC2353" s="25" t="s">
        <v>273</v>
      </c>
      <c r="AD2353" s="174" t="s">
        <v>273</v>
      </c>
      <c r="AE2353" s="25" t="s">
        <v>273</v>
      </c>
      <c r="AF2353" s="180">
        <v>100</v>
      </c>
    </row>
    <row r="2354" spans="1:32">
      <c r="A2354" s="134" t="str">
        <f t="shared" si="36"/>
        <v>FRfa_01.2</v>
      </c>
      <c r="C2354" s="177" t="s">
        <v>20</v>
      </c>
      <c r="D2354" s="178" t="s">
        <v>2</v>
      </c>
      <c r="E2354" s="178" t="s">
        <v>605</v>
      </c>
      <c r="F2354" s="178" t="s">
        <v>606</v>
      </c>
      <c r="G2354" s="178" t="s">
        <v>540</v>
      </c>
      <c r="H2354" s="177" t="s">
        <v>52</v>
      </c>
      <c r="I2354" s="179" t="s">
        <v>53</v>
      </c>
      <c r="J2354" s="59" t="s">
        <v>2882</v>
      </c>
      <c r="K2354" s="60" t="s">
        <v>2883</v>
      </c>
      <c r="L2354" s="174" t="s">
        <v>272</v>
      </c>
      <c r="M2354" s="2" t="s">
        <v>273</v>
      </c>
      <c r="N2354" s="175" t="s">
        <v>273</v>
      </c>
      <c r="O2354" s="24" t="s">
        <v>672</v>
      </c>
      <c r="P2354" s="2" t="s">
        <v>273</v>
      </c>
      <c r="Q2354" s="2" t="s">
        <v>273</v>
      </c>
      <c r="R2354" s="2" t="s">
        <v>272</v>
      </c>
      <c r="S2354" s="2" t="s">
        <v>273</v>
      </c>
      <c r="T2354" s="2" t="s">
        <v>273</v>
      </c>
      <c r="U2354" s="25" t="s">
        <v>273</v>
      </c>
      <c r="V2354" s="24" t="s">
        <v>272</v>
      </c>
      <c r="W2354" s="2" t="s">
        <v>273</v>
      </c>
      <c r="X2354" s="2" t="s">
        <v>273</v>
      </c>
      <c r="Y2354" s="2" t="s">
        <v>273</v>
      </c>
      <c r="Z2354" s="175" t="s">
        <v>273</v>
      </c>
      <c r="AA2354" s="24" t="s">
        <v>272</v>
      </c>
      <c r="AB2354" s="2" t="s">
        <v>273</v>
      </c>
      <c r="AC2354" s="25" t="s">
        <v>273</v>
      </c>
      <c r="AD2354" s="174" t="s">
        <v>273</v>
      </c>
      <c r="AE2354" s="25" t="s">
        <v>273</v>
      </c>
      <c r="AF2354" s="180">
        <v>100</v>
      </c>
    </row>
    <row r="2355" spans="1:32">
      <c r="A2355" s="134" t="str">
        <f t="shared" si="36"/>
        <v>FRfa_01.2</v>
      </c>
      <c r="C2355" s="177" t="s">
        <v>20</v>
      </c>
      <c r="D2355" s="178" t="s">
        <v>2</v>
      </c>
      <c r="E2355" s="178" t="s">
        <v>605</v>
      </c>
      <c r="F2355" s="178" t="s">
        <v>606</v>
      </c>
      <c r="G2355" s="178" t="s">
        <v>540</v>
      </c>
      <c r="H2355" s="177" t="s">
        <v>52</v>
      </c>
      <c r="I2355" s="179" t="s">
        <v>53</v>
      </c>
      <c r="J2355" s="59" t="s">
        <v>2884</v>
      </c>
      <c r="K2355" s="60" t="s">
        <v>2885</v>
      </c>
      <c r="L2355" s="174" t="s">
        <v>272</v>
      </c>
      <c r="M2355" s="2" t="s">
        <v>273</v>
      </c>
      <c r="N2355" s="175" t="s">
        <v>273</v>
      </c>
      <c r="O2355" s="24" t="s">
        <v>672</v>
      </c>
      <c r="P2355" s="2" t="s">
        <v>273</v>
      </c>
      <c r="Q2355" s="2" t="s">
        <v>273</v>
      </c>
      <c r="R2355" s="2" t="s">
        <v>272</v>
      </c>
      <c r="S2355" s="2" t="s">
        <v>273</v>
      </c>
      <c r="T2355" s="2" t="s">
        <v>273</v>
      </c>
      <c r="U2355" s="25" t="s">
        <v>273</v>
      </c>
      <c r="V2355" s="24" t="s">
        <v>272</v>
      </c>
      <c r="W2355" s="2" t="s">
        <v>273</v>
      </c>
      <c r="X2355" s="2" t="s">
        <v>273</v>
      </c>
      <c r="Y2355" s="2" t="s">
        <v>273</v>
      </c>
      <c r="Z2355" s="175" t="s">
        <v>273</v>
      </c>
      <c r="AA2355" s="24" t="s">
        <v>272</v>
      </c>
      <c r="AB2355" s="2" t="s">
        <v>273</v>
      </c>
      <c r="AC2355" s="25" t="s">
        <v>273</v>
      </c>
      <c r="AD2355" s="174" t="s">
        <v>273</v>
      </c>
      <c r="AE2355" s="25" t="s">
        <v>273</v>
      </c>
      <c r="AF2355" s="180">
        <v>100</v>
      </c>
    </row>
    <row r="2356" spans="1:32">
      <c r="A2356" s="134" t="str">
        <f t="shared" si="36"/>
        <v>FRfa_01.3</v>
      </c>
      <c r="C2356" s="177" t="s">
        <v>20</v>
      </c>
      <c r="D2356" s="178" t="s">
        <v>2</v>
      </c>
      <c r="E2356" s="178" t="s">
        <v>607</v>
      </c>
      <c r="F2356" s="178" t="s">
        <v>608</v>
      </c>
      <c r="G2356" s="178" t="s">
        <v>540</v>
      </c>
      <c r="H2356" s="177" t="s">
        <v>52</v>
      </c>
      <c r="I2356" s="179" t="s">
        <v>53</v>
      </c>
      <c r="J2356" s="59" t="s">
        <v>2849</v>
      </c>
      <c r="K2356" s="60" t="s">
        <v>2886</v>
      </c>
      <c r="L2356" s="174" t="s">
        <v>272</v>
      </c>
      <c r="M2356" s="2" t="s">
        <v>272</v>
      </c>
      <c r="N2356" s="175" t="s">
        <v>272</v>
      </c>
      <c r="O2356" s="24" t="s">
        <v>272</v>
      </c>
      <c r="P2356" s="2" t="s">
        <v>273</v>
      </c>
      <c r="Q2356" s="2" t="s">
        <v>273</v>
      </c>
      <c r="R2356" s="2" t="s">
        <v>273</v>
      </c>
      <c r="S2356" s="2" t="s">
        <v>273</v>
      </c>
      <c r="T2356" s="2" t="s">
        <v>273</v>
      </c>
      <c r="U2356" s="25" t="s">
        <v>273</v>
      </c>
      <c r="V2356" s="24" t="s">
        <v>272</v>
      </c>
      <c r="W2356" s="2" t="s">
        <v>272</v>
      </c>
      <c r="X2356" s="2" t="s">
        <v>273</v>
      </c>
      <c r="Y2356" s="2" t="s">
        <v>273</v>
      </c>
      <c r="Z2356" s="175" t="s">
        <v>273</v>
      </c>
      <c r="AA2356" s="24" t="s">
        <v>272</v>
      </c>
      <c r="AB2356" s="2" t="s">
        <v>272</v>
      </c>
      <c r="AC2356" s="25" t="s">
        <v>273</v>
      </c>
      <c r="AD2356" s="174" t="s">
        <v>272</v>
      </c>
      <c r="AE2356" s="25" t="s">
        <v>273</v>
      </c>
      <c r="AF2356" s="180">
        <v>100</v>
      </c>
    </row>
    <row r="2357" spans="1:32">
      <c r="A2357" s="134" t="str">
        <f t="shared" si="36"/>
        <v>FRfa_01.3</v>
      </c>
      <c r="C2357" s="177" t="s">
        <v>20</v>
      </c>
      <c r="D2357" s="178" t="s">
        <v>2</v>
      </c>
      <c r="E2357" s="178" t="s">
        <v>607</v>
      </c>
      <c r="F2357" s="178" t="s">
        <v>608</v>
      </c>
      <c r="G2357" s="178" t="s">
        <v>540</v>
      </c>
      <c r="H2357" s="177" t="s">
        <v>52</v>
      </c>
      <c r="I2357" s="179" t="s">
        <v>53</v>
      </c>
      <c r="J2357" s="59" t="s">
        <v>2851</v>
      </c>
      <c r="K2357" s="60" t="s">
        <v>2887</v>
      </c>
      <c r="L2357" s="174" t="s">
        <v>272</v>
      </c>
      <c r="M2357" s="2" t="s">
        <v>273</v>
      </c>
      <c r="N2357" s="175" t="s">
        <v>273</v>
      </c>
      <c r="O2357" s="24" t="s">
        <v>672</v>
      </c>
      <c r="P2357" s="2" t="s">
        <v>273</v>
      </c>
      <c r="Q2357" s="2" t="s">
        <v>273</v>
      </c>
      <c r="R2357" s="2" t="s">
        <v>273</v>
      </c>
      <c r="S2357" s="2" t="s">
        <v>273</v>
      </c>
      <c r="T2357" s="2" t="s">
        <v>273</v>
      </c>
      <c r="U2357" s="25" t="s">
        <v>273</v>
      </c>
      <c r="V2357" s="24" t="s">
        <v>272</v>
      </c>
      <c r="W2357" s="2" t="s">
        <v>273</v>
      </c>
      <c r="X2357" s="2" t="s">
        <v>273</v>
      </c>
      <c r="Y2357" s="2" t="s">
        <v>273</v>
      </c>
      <c r="Z2357" s="175" t="s">
        <v>273</v>
      </c>
      <c r="AA2357" s="24" t="s">
        <v>272</v>
      </c>
      <c r="AB2357" s="2" t="s">
        <v>273</v>
      </c>
      <c r="AC2357" s="25" t="s">
        <v>273</v>
      </c>
      <c r="AD2357" s="174" t="s">
        <v>273</v>
      </c>
      <c r="AE2357" s="25" t="s">
        <v>273</v>
      </c>
      <c r="AF2357" s="180">
        <v>100</v>
      </c>
    </row>
    <row r="2358" spans="1:32">
      <c r="A2358" s="134" t="str">
        <f t="shared" si="36"/>
        <v>FRfa_01.3</v>
      </c>
      <c r="C2358" s="177" t="s">
        <v>20</v>
      </c>
      <c r="D2358" s="178" t="s">
        <v>2</v>
      </c>
      <c r="E2358" s="178" t="s">
        <v>607</v>
      </c>
      <c r="F2358" s="178" t="s">
        <v>608</v>
      </c>
      <c r="G2358" s="178" t="s">
        <v>540</v>
      </c>
      <c r="H2358" s="177" t="s">
        <v>52</v>
      </c>
      <c r="I2358" s="179" t="s">
        <v>53</v>
      </c>
      <c r="J2358" s="59" t="s">
        <v>2853</v>
      </c>
      <c r="K2358" s="60" t="s">
        <v>2854</v>
      </c>
      <c r="L2358" s="174" t="s">
        <v>272</v>
      </c>
      <c r="M2358" s="2" t="s">
        <v>273</v>
      </c>
      <c r="N2358" s="175" t="s">
        <v>273</v>
      </c>
      <c r="O2358" s="24" t="s">
        <v>672</v>
      </c>
      <c r="P2358" s="2" t="s">
        <v>273</v>
      </c>
      <c r="Q2358" s="2" t="s">
        <v>273</v>
      </c>
      <c r="R2358" s="2" t="s">
        <v>273</v>
      </c>
      <c r="S2358" s="2" t="s">
        <v>273</v>
      </c>
      <c r="T2358" s="2" t="s">
        <v>273</v>
      </c>
      <c r="U2358" s="25" t="s">
        <v>273</v>
      </c>
      <c r="V2358" s="24" t="s">
        <v>272</v>
      </c>
      <c r="W2358" s="2" t="s">
        <v>273</v>
      </c>
      <c r="X2358" s="2" t="s">
        <v>273</v>
      </c>
      <c r="Y2358" s="2" t="s">
        <v>273</v>
      </c>
      <c r="Z2358" s="175" t="s">
        <v>273</v>
      </c>
      <c r="AA2358" s="24" t="s">
        <v>272</v>
      </c>
      <c r="AB2358" s="2" t="s">
        <v>273</v>
      </c>
      <c r="AC2358" s="25" t="s">
        <v>273</v>
      </c>
      <c r="AD2358" s="174" t="s">
        <v>273</v>
      </c>
      <c r="AE2358" s="25" t="s">
        <v>273</v>
      </c>
      <c r="AF2358" s="180">
        <v>100</v>
      </c>
    </row>
    <row r="2359" spans="1:32">
      <c r="A2359" s="134" t="str">
        <f t="shared" si="36"/>
        <v>FRfa_01.3</v>
      </c>
      <c r="C2359" s="177" t="s">
        <v>20</v>
      </c>
      <c r="D2359" s="178" t="s">
        <v>2</v>
      </c>
      <c r="E2359" s="178" t="s">
        <v>607</v>
      </c>
      <c r="F2359" s="178" t="s">
        <v>608</v>
      </c>
      <c r="G2359" s="178" t="s">
        <v>540</v>
      </c>
      <c r="H2359" s="177" t="s">
        <v>52</v>
      </c>
      <c r="I2359" s="179" t="s">
        <v>53</v>
      </c>
      <c r="J2359" s="59" t="s">
        <v>2855</v>
      </c>
      <c r="K2359" s="60" t="s">
        <v>2888</v>
      </c>
      <c r="L2359" s="174" t="s">
        <v>272</v>
      </c>
      <c r="M2359" s="2" t="s">
        <v>273</v>
      </c>
      <c r="N2359" s="175" t="s">
        <v>273</v>
      </c>
      <c r="O2359" s="24" t="s">
        <v>672</v>
      </c>
      <c r="P2359" s="2" t="s">
        <v>273</v>
      </c>
      <c r="Q2359" s="2" t="s">
        <v>273</v>
      </c>
      <c r="R2359" s="2" t="s">
        <v>273</v>
      </c>
      <c r="S2359" s="2" t="s">
        <v>273</v>
      </c>
      <c r="T2359" s="2" t="s">
        <v>273</v>
      </c>
      <c r="U2359" s="25" t="s">
        <v>273</v>
      </c>
      <c r="V2359" s="24" t="s">
        <v>272</v>
      </c>
      <c r="W2359" s="2" t="s">
        <v>273</v>
      </c>
      <c r="X2359" s="2" t="s">
        <v>273</v>
      </c>
      <c r="Y2359" s="2" t="s">
        <v>273</v>
      </c>
      <c r="Z2359" s="175" t="s">
        <v>273</v>
      </c>
      <c r="AA2359" s="24" t="s">
        <v>272</v>
      </c>
      <c r="AB2359" s="2" t="s">
        <v>273</v>
      </c>
      <c r="AC2359" s="25" t="s">
        <v>273</v>
      </c>
      <c r="AD2359" s="174" t="s">
        <v>273</v>
      </c>
      <c r="AE2359" s="25" t="s">
        <v>273</v>
      </c>
      <c r="AF2359" s="180">
        <v>100</v>
      </c>
    </row>
    <row r="2360" spans="1:32">
      <c r="A2360" s="134" t="str">
        <f t="shared" si="36"/>
        <v>FRfa_01.3</v>
      </c>
      <c r="C2360" s="177" t="s">
        <v>20</v>
      </c>
      <c r="D2360" s="178" t="s">
        <v>2</v>
      </c>
      <c r="E2360" s="178" t="s">
        <v>607</v>
      </c>
      <c r="F2360" s="178" t="s">
        <v>608</v>
      </c>
      <c r="G2360" s="178" t="s">
        <v>540</v>
      </c>
      <c r="H2360" s="177" t="s">
        <v>52</v>
      </c>
      <c r="I2360" s="179" t="s">
        <v>53</v>
      </c>
      <c r="J2360" s="59" t="s">
        <v>357</v>
      </c>
      <c r="K2360" s="60" t="s">
        <v>2857</v>
      </c>
      <c r="L2360" s="174" t="s">
        <v>272</v>
      </c>
      <c r="M2360" s="2" t="s">
        <v>273</v>
      </c>
      <c r="N2360" s="175" t="s">
        <v>273</v>
      </c>
      <c r="O2360" s="24" t="s">
        <v>672</v>
      </c>
      <c r="P2360" s="2" t="s">
        <v>273</v>
      </c>
      <c r="Q2360" s="2" t="s">
        <v>273</v>
      </c>
      <c r="R2360" s="2" t="s">
        <v>273</v>
      </c>
      <c r="S2360" s="2" t="s">
        <v>273</v>
      </c>
      <c r="T2360" s="2" t="s">
        <v>273</v>
      </c>
      <c r="U2360" s="25" t="s">
        <v>273</v>
      </c>
      <c r="V2360" s="24" t="s">
        <v>272</v>
      </c>
      <c r="W2360" s="2" t="s">
        <v>273</v>
      </c>
      <c r="X2360" s="2" t="s">
        <v>273</v>
      </c>
      <c r="Y2360" s="2" t="s">
        <v>273</v>
      </c>
      <c r="Z2360" s="175" t="s">
        <v>273</v>
      </c>
      <c r="AA2360" s="24" t="s">
        <v>272</v>
      </c>
      <c r="AB2360" s="2" t="s">
        <v>273</v>
      </c>
      <c r="AC2360" s="25" t="s">
        <v>273</v>
      </c>
      <c r="AD2360" s="174" t="s">
        <v>273</v>
      </c>
      <c r="AE2360" s="25" t="s">
        <v>273</v>
      </c>
      <c r="AF2360" s="180">
        <v>100</v>
      </c>
    </row>
    <row r="2361" spans="1:32">
      <c r="A2361" s="134" t="str">
        <f t="shared" si="36"/>
        <v>FRfa_01.3</v>
      </c>
      <c r="C2361" s="177" t="s">
        <v>20</v>
      </c>
      <c r="D2361" s="178" t="s">
        <v>2</v>
      </c>
      <c r="E2361" s="178" t="s">
        <v>607</v>
      </c>
      <c r="F2361" s="178" t="s">
        <v>608</v>
      </c>
      <c r="G2361" s="178" t="s">
        <v>540</v>
      </c>
      <c r="H2361" s="177" t="s">
        <v>52</v>
      </c>
      <c r="I2361" s="179" t="s">
        <v>53</v>
      </c>
      <c r="J2361" s="59" t="s">
        <v>2858</v>
      </c>
      <c r="K2361" s="60" t="s">
        <v>2889</v>
      </c>
      <c r="L2361" s="174" t="s">
        <v>272</v>
      </c>
      <c r="M2361" s="2" t="s">
        <v>273</v>
      </c>
      <c r="N2361" s="175" t="s">
        <v>273</v>
      </c>
      <c r="O2361" s="24" t="s">
        <v>672</v>
      </c>
      <c r="P2361" s="2" t="s">
        <v>273</v>
      </c>
      <c r="Q2361" s="2" t="s">
        <v>273</v>
      </c>
      <c r="R2361" s="2" t="s">
        <v>273</v>
      </c>
      <c r="S2361" s="2" t="s">
        <v>273</v>
      </c>
      <c r="T2361" s="2" t="s">
        <v>273</v>
      </c>
      <c r="U2361" s="25" t="s">
        <v>272</v>
      </c>
      <c r="V2361" s="24" t="s">
        <v>272</v>
      </c>
      <c r="W2361" s="2" t="s">
        <v>273</v>
      </c>
      <c r="X2361" s="2" t="s">
        <v>273</v>
      </c>
      <c r="Y2361" s="2" t="s">
        <v>273</v>
      </c>
      <c r="Z2361" s="175" t="s">
        <v>273</v>
      </c>
      <c r="AA2361" s="24" t="s">
        <v>272</v>
      </c>
      <c r="AB2361" s="2" t="s">
        <v>273</v>
      </c>
      <c r="AC2361" s="25" t="s">
        <v>273</v>
      </c>
      <c r="AD2361" s="174" t="s">
        <v>273</v>
      </c>
      <c r="AE2361" s="25" t="s">
        <v>273</v>
      </c>
      <c r="AF2361" s="180">
        <v>100</v>
      </c>
    </row>
    <row r="2362" spans="1:32">
      <c r="A2362" s="134" t="str">
        <f t="shared" si="36"/>
        <v>FRfa_01.3</v>
      </c>
      <c r="C2362" s="177" t="s">
        <v>20</v>
      </c>
      <c r="D2362" s="178" t="s">
        <v>2</v>
      </c>
      <c r="E2362" s="178" t="s">
        <v>607</v>
      </c>
      <c r="F2362" s="178" t="s">
        <v>608</v>
      </c>
      <c r="G2362" s="178" t="s">
        <v>540</v>
      </c>
      <c r="H2362" s="177" t="s">
        <v>52</v>
      </c>
      <c r="I2362" s="179" t="s">
        <v>53</v>
      </c>
      <c r="J2362" s="59" t="s">
        <v>2860</v>
      </c>
      <c r="K2362" s="60" t="s">
        <v>2890</v>
      </c>
      <c r="L2362" s="174" t="s">
        <v>272</v>
      </c>
      <c r="M2362" s="2" t="s">
        <v>273</v>
      </c>
      <c r="N2362" s="175" t="s">
        <v>273</v>
      </c>
      <c r="O2362" s="24" t="s">
        <v>672</v>
      </c>
      <c r="P2362" s="2" t="s">
        <v>273</v>
      </c>
      <c r="Q2362" s="2" t="s">
        <v>273</v>
      </c>
      <c r="R2362" s="2" t="s">
        <v>273</v>
      </c>
      <c r="S2362" s="2" t="s">
        <v>273</v>
      </c>
      <c r="T2362" s="2" t="s">
        <v>273</v>
      </c>
      <c r="U2362" s="25" t="s">
        <v>273</v>
      </c>
      <c r="V2362" s="24" t="s">
        <v>272</v>
      </c>
      <c r="W2362" s="2" t="s">
        <v>273</v>
      </c>
      <c r="X2362" s="2" t="s">
        <v>273</v>
      </c>
      <c r="Y2362" s="2" t="s">
        <v>273</v>
      </c>
      <c r="Z2362" s="175" t="s">
        <v>273</v>
      </c>
      <c r="AA2362" s="24" t="s">
        <v>272</v>
      </c>
      <c r="AB2362" s="2" t="s">
        <v>273</v>
      </c>
      <c r="AC2362" s="25" t="s">
        <v>273</v>
      </c>
      <c r="AD2362" s="174" t="s">
        <v>273</v>
      </c>
      <c r="AE2362" s="25" t="s">
        <v>273</v>
      </c>
      <c r="AF2362" s="180">
        <v>100</v>
      </c>
    </row>
    <row r="2363" spans="1:32">
      <c r="A2363" s="134" t="str">
        <f t="shared" si="36"/>
        <v>FRfa_01.3</v>
      </c>
      <c r="C2363" s="177" t="s">
        <v>20</v>
      </c>
      <c r="D2363" s="178" t="s">
        <v>2</v>
      </c>
      <c r="E2363" s="178" t="s">
        <v>607</v>
      </c>
      <c r="F2363" s="178" t="s">
        <v>608</v>
      </c>
      <c r="G2363" s="178" t="s">
        <v>540</v>
      </c>
      <c r="H2363" s="177" t="s">
        <v>52</v>
      </c>
      <c r="I2363" s="179" t="s">
        <v>53</v>
      </c>
      <c r="J2363" s="59" t="s">
        <v>2891</v>
      </c>
      <c r="K2363" s="60" t="s">
        <v>2892</v>
      </c>
      <c r="L2363" s="174" t="s">
        <v>272</v>
      </c>
      <c r="M2363" s="2" t="s">
        <v>272</v>
      </c>
      <c r="N2363" s="175" t="s">
        <v>273</v>
      </c>
      <c r="O2363" s="24" t="s">
        <v>272</v>
      </c>
      <c r="P2363" s="2" t="s">
        <v>272</v>
      </c>
      <c r="Q2363" s="2" t="s">
        <v>273</v>
      </c>
      <c r="R2363" s="2" t="s">
        <v>273</v>
      </c>
      <c r="S2363" s="2" t="s">
        <v>273</v>
      </c>
      <c r="T2363" s="2" t="s">
        <v>273</v>
      </c>
      <c r="U2363" s="25" t="s">
        <v>273</v>
      </c>
      <c r="V2363" s="24" t="s">
        <v>272</v>
      </c>
      <c r="W2363" s="2" t="s">
        <v>272</v>
      </c>
      <c r="X2363" s="2" t="s">
        <v>272</v>
      </c>
      <c r="Y2363" s="2" t="s">
        <v>273</v>
      </c>
      <c r="Z2363" s="175" t="s">
        <v>273</v>
      </c>
      <c r="AA2363" s="24" t="s">
        <v>272</v>
      </c>
      <c r="AB2363" s="2" t="s">
        <v>272</v>
      </c>
      <c r="AC2363" s="25" t="s">
        <v>273</v>
      </c>
      <c r="AD2363" s="174" t="s">
        <v>272</v>
      </c>
      <c r="AE2363" s="25" t="s">
        <v>273</v>
      </c>
      <c r="AF2363" s="180">
        <v>100</v>
      </c>
    </row>
    <row r="2364" spans="1:32">
      <c r="A2364" s="134" t="str">
        <f t="shared" si="36"/>
        <v>FRfa_01.3</v>
      </c>
      <c r="C2364" s="177" t="s">
        <v>20</v>
      </c>
      <c r="D2364" s="178" t="s">
        <v>2</v>
      </c>
      <c r="E2364" s="178" t="s">
        <v>607</v>
      </c>
      <c r="F2364" s="178" t="s">
        <v>608</v>
      </c>
      <c r="G2364" s="178" t="s">
        <v>540</v>
      </c>
      <c r="H2364" s="177" t="s">
        <v>52</v>
      </c>
      <c r="I2364" s="179" t="s">
        <v>53</v>
      </c>
      <c r="J2364" s="59" t="s">
        <v>2864</v>
      </c>
      <c r="K2364" s="60" t="s">
        <v>2865</v>
      </c>
      <c r="L2364" s="174" t="s">
        <v>272</v>
      </c>
      <c r="M2364" s="2" t="s">
        <v>273</v>
      </c>
      <c r="N2364" s="175" t="s">
        <v>273</v>
      </c>
      <c r="O2364" s="24" t="s">
        <v>672</v>
      </c>
      <c r="P2364" s="2" t="s">
        <v>273</v>
      </c>
      <c r="Q2364" s="2" t="s">
        <v>273</v>
      </c>
      <c r="R2364" s="2" t="s">
        <v>273</v>
      </c>
      <c r="S2364" s="2" t="s">
        <v>273</v>
      </c>
      <c r="T2364" s="2" t="s">
        <v>273</v>
      </c>
      <c r="U2364" s="25" t="s">
        <v>273</v>
      </c>
      <c r="V2364" s="24" t="s">
        <v>272</v>
      </c>
      <c r="W2364" s="2" t="s">
        <v>273</v>
      </c>
      <c r="X2364" s="2" t="s">
        <v>273</v>
      </c>
      <c r="Y2364" s="2" t="s">
        <v>273</v>
      </c>
      <c r="Z2364" s="175" t="s">
        <v>273</v>
      </c>
      <c r="AA2364" s="24" t="s">
        <v>272</v>
      </c>
      <c r="AB2364" s="2" t="s">
        <v>273</v>
      </c>
      <c r="AC2364" s="25" t="s">
        <v>273</v>
      </c>
      <c r="AD2364" s="174" t="s">
        <v>273</v>
      </c>
      <c r="AE2364" s="25" t="s">
        <v>273</v>
      </c>
      <c r="AF2364" s="180">
        <v>100</v>
      </c>
    </row>
    <row r="2365" spans="1:32">
      <c r="A2365" s="134" t="str">
        <f t="shared" si="36"/>
        <v>FRfa_01.3</v>
      </c>
      <c r="C2365" s="177" t="s">
        <v>20</v>
      </c>
      <c r="D2365" s="178" t="s">
        <v>2</v>
      </c>
      <c r="E2365" s="178" t="s">
        <v>607</v>
      </c>
      <c r="F2365" s="178" t="s">
        <v>608</v>
      </c>
      <c r="G2365" s="178" t="s">
        <v>540</v>
      </c>
      <c r="H2365" s="177" t="s">
        <v>52</v>
      </c>
      <c r="I2365" s="179" t="s">
        <v>53</v>
      </c>
      <c r="J2365" s="59" t="s">
        <v>2866</v>
      </c>
      <c r="K2365" s="60" t="s">
        <v>2893</v>
      </c>
      <c r="L2365" s="174" t="s">
        <v>272</v>
      </c>
      <c r="M2365" s="2" t="s">
        <v>273</v>
      </c>
      <c r="N2365" s="175" t="s">
        <v>273</v>
      </c>
      <c r="O2365" s="24" t="s">
        <v>672</v>
      </c>
      <c r="P2365" s="2" t="s">
        <v>273</v>
      </c>
      <c r="Q2365" s="2" t="s">
        <v>273</v>
      </c>
      <c r="R2365" s="2" t="s">
        <v>273</v>
      </c>
      <c r="S2365" s="2" t="s">
        <v>273</v>
      </c>
      <c r="T2365" s="2" t="s">
        <v>273</v>
      </c>
      <c r="U2365" s="25" t="s">
        <v>273</v>
      </c>
      <c r="V2365" s="24" t="s">
        <v>272</v>
      </c>
      <c r="W2365" s="2" t="s">
        <v>273</v>
      </c>
      <c r="X2365" s="2" t="s">
        <v>273</v>
      </c>
      <c r="Y2365" s="2" t="s">
        <v>273</v>
      </c>
      <c r="Z2365" s="175" t="s">
        <v>273</v>
      </c>
      <c r="AA2365" s="24" t="s">
        <v>272</v>
      </c>
      <c r="AB2365" s="2" t="s">
        <v>273</v>
      </c>
      <c r="AC2365" s="25" t="s">
        <v>273</v>
      </c>
      <c r="AD2365" s="174" t="s">
        <v>273</v>
      </c>
      <c r="AE2365" s="25" t="s">
        <v>273</v>
      </c>
      <c r="AF2365" s="180">
        <v>100</v>
      </c>
    </row>
    <row r="2366" spans="1:32">
      <c r="A2366" s="134" t="str">
        <f t="shared" si="36"/>
        <v>FRfa_01.3</v>
      </c>
      <c r="C2366" s="177" t="s">
        <v>20</v>
      </c>
      <c r="D2366" s="178" t="s">
        <v>2</v>
      </c>
      <c r="E2366" s="178" t="s">
        <v>607</v>
      </c>
      <c r="F2366" s="178" t="s">
        <v>608</v>
      </c>
      <c r="G2366" s="178" t="s">
        <v>540</v>
      </c>
      <c r="H2366" s="177" t="s">
        <v>52</v>
      </c>
      <c r="I2366" s="179" t="s">
        <v>53</v>
      </c>
      <c r="J2366" s="59" t="s">
        <v>2868</v>
      </c>
      <c r="K2366" s="60" t="s">
        <v>2894</v>
      </c>
      <c r="L2366" s="174" t="s">
        <v>272</v>
      </c>
      <c r="M2366" s="2" t="s">
        <v>273</v>
      </c>
      <c r="N2366" s="175" t="s">
        <v>273</v>
      </c>
      <c r="O2366" s="24" t="s">
        <v>672</v>
      </c>
      <c r="P2366" s="2" t="s">
        <v>273</v>
      </c>
      <c r="Q2366" s="2" t="s">
        <v>273</v>
      </c>
      <c r="R2366" s="2" t="s">
        <v>273</v>
      </c>
      <c r="S2366" s="2" t="s">
        <v>273</v>
      </c>
      <c r="T2366" s="2" t="s">
        <v>273</v>
      </c>
      <c r="U2366" s="25" t="s">
        <v>273</v>
      </c>
      <c r="V2366" s="24" t="s">
        <v>272</v>
      </c>
      <c r="W2366" s="2" t="s">
        <v>273</v>
      </c>
      <c r="X2366" s="2" t="s">
        <v>273</v>
      </c>
      <c r="Y2366" s="2" t="s">
        <v>273</v>
      </c>
      <c r="Z2366" s="175" t="s">
        <v>273</v>
      </c>
      <c r="AA2366" s="24" t="s">
        <v>272</v>
      </c>
      <c r="AB2366" s="2" t="s">
        <v>273</v>
      </c>
      <c r="AC2366" s="25" t="s">
        <v>273</v>
      </c>
      <c r="AD2366" s="174" t="s">
        <v>272</v>
      </c>
      <c r="AE2366" s="25" t="s">
        <v>273</v>
      </c>
      <c r="AF2366" s="180">
        <v>100</v>
      </c>
    </row>
    <row r="2367" spans="1:32">
      <c r="A2367" s="134" t="str">
        <f t="shared" si="36"/>
        <v>FRfa_01.3</v>
      </c>
      <c r="C2367" s="177" t="s">
        <v>20</v>
      </c>
      <c r="D2367" s="178" t="s">
        <v>2</v>
      </c>
      <c r="E2367" s="178" t="s">
        <v>607</v>
      </c>
      <c r="F2367" s="178" t="s">
        <v>608</v>
      </c>
      <c r="G2367" s="178" t="s">
        <v>540</v>
      </c>
      <c r="H2367" s="177" t="s">
        <v>52</v>
      </c>
      <c r="I2367" s="179" t="s">
        <v>53</v>
      </c>
      <c r="J2367" s="59" t="s">
        <v>2870</v>
      </c>
      <c r="K2367" s="60" t="s">
        <v>2895</v>
      </c>
      <c r="L2367" s="174" t="s">
        <v>272</v>
      </c>
      <c r="M2367" s="2" t="s">
        <v>273</v>
      </c>
      <c r="N2367" s="175" t="s">
        <v>273</v>
      </c>
      <c r="O2367" s="24" t="s">
        <v>672</v>
      </c>
      <c r="P2367" s="2" t="s">
        <v>273</v>
      </c>
      <c r="Q2367" s="2" t="s">
        <v>273</v>
      </c>
      <c r="R2367" s="2" t="s">
        <v>273</v>
      </c>
      <c r="S2367" s="2" t="s">
        <v>273</v>
      </c>
      <c r="T2367" s="2" t="s">
        <v>273</v>
      </c>
      <c r="U2367" s="25" t="s">
        <v>273</v>
      </c>
      <c r="V2367" s="24" t="s">
        <v>272</v>
      </c>
      <c r="W2367" s="2" t="s">
        <v>273</v>
      </c>
      <c r="X2367" s="2" t="s">
        <v>273</v>
      </c>
      <c r="Y2367" s="2" t="s">
        <v>273</v>
      </c>
      <c r="Z2367" s="175" t="s">
        <v>273</v>
      </c>
      <c r="AA2367" s="24" t="s">
        <v>272</v>
      </c>
      <c r="AB2367" s="2" t="s">
        <v>273</v>
      </c>
      <c r="AC2367" s="25" t="s">
        <v>273</v>
      </c>
      <c r="AD2367" s="174" t="s">
        <v>273</v>
      </c>
      <c r="AE2367" s="25" t="s">
        <v>273</v>
      </c>
      <c r="AF2367" s="180">
        <v>100</v>
      </c>
    </row>
    <row r="2368" spans="1:32">
      <c r="A2368" s="134" t="str">
        <f t="shared" si="36"/>
        <v>FRfa_01.3</v>
      </c>
      <c r="C2368" s="177" t="s">
        <v>20</v>
      </c>
      <c r="D2368" s="178" t="s">
        <v>2</v>
      </c>
      <c r="E2368" s="178" t="s">
        <v>607</v>
      </c>
      <c r="F2368" s="178" t="s">
        <v>608</v>
      </c>
      <c r="G2368" s="178" t="s">
        <v>540</v>
      </c>
      <c r="H2368" s="177" t="s">
        <v>52</v>
      </c>
      <c r="I2368" s="179" t="s">
        <v>53</v>
      </c>
      <c r="J2368" s="59" t="s">
        <v>2872</v>
      </c>
      <c r="K2368" s="60" t="s">
        <v>2873</v>
      </c>
      <c r="L2368" s="174" t="s">
        <v>272</v>
      </c>
      <c r="M2368" s="2" t="s">
        <v>273</v>
      </c>
      <c r="N2368" s="175" t="s">
        <v>273</v>
      </c>
      <c r="O2368" s="24" t="s">
        <v>672</v>
      </c>
      <c r="P2368" s="2" t="s">
        <v>273</v>
      </c>
      <c r="Q2368" s="2" t="s">
        <v>273</v>
      </c>
      <c r="R2368" s="2" t="s">
        <v>273</v>
      </c>
      <c r="S2368" s="2" t="s">
        <v>273</v>
      </c>
      <c r="T2368" s="2" t="s">
        <v>273</v>
      </c>
      <c r="U2368" s="25" t="s">
        <v>273</v>
      </c>
      <c r="V2368" s="24" t="s">
        <v>272</v>
      </c>
      <c r="W2368" s="2" t="s">
        <v>273</v>
      </c>
      <c r="X2368" s="2" t="s">
        <v>273</v>
      </c>
      <c r="Y2368" s="2" t="s">
        <v>273</v>
      </c>
      <c r="Z2368" s="175" t="s">
        <v>273</v>
      </c>
      <c r="AA2368" s="24" t="s">
        <v>272</v>
      </c>
      <c r="AB2368" s="2" t="s">
        <v>273</v>
      </c>
      <c r="AC2368" s="25" t="s">
        <v>273</v>
      </c>
      <c r="AD2368" s="174" t="s">
        <v>273</v>
      </c>
      <c r="AE2368" s="25" t="s">
        <v>273</v>
      </c>
      <c r="AF2368" s="180">
        <v>100</v>
      </c>
    </row>
    <row r="2369" spans="1:32">
      <c r="A2369" s="134" t="str">
        <f t="shared" si="36"/>
        <v>FRfa_01.3</v>
      </c>
      <c r="C2369" s="177" t="s">
        <v>20</v>
      </c>
      <c r="D2369" s="178" t="s">
        <v>2</v>
      </c>
      <c r="E2369" s="178" t="s">
        <v>607</v>
      </c>
      <c r="F2369" s="178" t="s">
        <v>608</v>
      </c>
      <c r="G2369" s="178" t="s">
        <v>540</v>
      </c>
      <c r="H2369" s="177" t="s">
        <v>52</v>
      </c>
      <c r="I2369" s="179" t="s">
        <v>53</v>
      </c>
      <c r="J2369" s="59" t="s">
        <v>359</v>
      </c>
      <c r="K2369" s="60" t="s">
        <v>2896</v>
      </c>
      <c r="L2369" s="174" t="s">
        <v>272</v>
      </c>
      <c r="M2369" s="2" t="s">
        <v>273</v>
      </c>
      <c r="N2369" s="175" t="s">
        <v>273</v>
      </c>
      <c r="O2369" s="24" t="s">
        <v>672</v>
      </c>
      <c r="P2369" s="2" t="s">
        <v>273</v>
      </c>
      <c r="Q2369" s="2" t="s">
        <v>273</v>
      </c>
      <c r="R2369" s="2" t="s">
        <v>273</v>
      </c>
      <c r="S2369" s="2" t="s">
        <v>273</v>
      </c>
      <c r="T2369" s="2" t="s">
        <v>273</v>
      </c>
      <c r="U2369" s="25" t="s">
        <v>272</v>
      </c>
      <c r="V2369" s="24" t="s">
        <v>272</v>
      </c>
      <c r="W2369" s="2" t="s">
        <v>273</v>
      </c>
      <c r="X2369" s="2" t="s">
        <v>273</v>
      </c>
      <c r="Y2369" s="2" t="s">
        <v>273</v>
      </c>
      <c r="Z2369" s="175" t="s">
        <v>273</v>
      </c>
      <c r="AA2369" s="24" t="s">
        <v>272</v>
      </c>
      <c r="AB2369" s="2" t="s">
        <v>273</v>
      </c>
      <c r="AC2369" s="25" t="s">
        <v>273</v>
      </c>
      <c r="AD2369" s="174" t="s">
        <v>273</v>
      </c>
      <c r="AE2369" s="25" t="s">
        <v>273</v>
      </c>
      <c r="AF2369" s="180">
        <v>100</v>
      </c>
    </row>
    <row r="2370" spans="1:32">
      <c r="A2370" s="134" t="str">
        <f t="shared" si="36"/>
        <v>FRfa_01.3</v>
      </c>
      <c r="C2370" s="177" t="s">
        <v>20</v>
      </c>
      <c r="D2370" s="178" t="s">
        <v>2</v>
      </c>
      <c r="E2370" s="178" t="s">
        <v>607</v>
      </c>
      <c r="F2370" s="178" t="s">
        <v>608</v>
      </c>
      <c r="G2370" s="178" t="s">
        <v>540</v>
      </c>
      <c r="H2370" s="177" t="s">
        <v>52</v>
      </c>
      <c r="I2370" s="179" t="s">
        <v>53</v>
      </c>
      <c r="J2370" s="59" t="s">
        <v>2875</v>
      </c>
      <c r="K2370" s="60" t="s">
        <v>2897</v>
      </c>
      <c r="L2370" s="174" t="s">
        <v>272</v>
      </c>
      <c r="M2370" s="2" t="s">
        <v>273</v>
      </c>
      <c r="N2370" s="175" t="s">
        <v>273</v>
      </c>
      <c r="O2370" s="24" t="s">
        <v>672</v>
      </c>
      <c r="P2370" s="2" t="s">
        <v>273</v>
      </c>
      <c r="Q2370" s="2" t="s">
        <v>273</v>
      </c>
      <c r="R2370" s="2" t="s">
        <v>273</v>
      </c>
      <c r="S2370" s="2" t="s">
        <v>273</v>
      </c>
      <c r="T2370" s="2" t="s">
        <v>273</v>
      </c>
      <c r="U2370" s="25" t="s">
        <v>273</v>
      </c>
      <c r="V2370" s="24" t="s">
        <v>272</v>
      </c>
      <c r="W2370" s="2" t="s">
        <v>273</v>
      </c>
      <c r="X2370" s="2" t="s">
        <v>273</v>
      </c>
      <c r="Y2370" s="2" t="s">
        <v>273</v>
      </c>
      <c r="Z2370" s="175" t="s">
        <v>273</v>
      </c>
      <c r="AA2370" s="24" t="s">
        <v>272</v>
      </c>
      <c r="AB2370" s="2" t="s">
        <v>273</v>
      </c>
      <c r="AC2370" s="25" t="s">
        <v>273</v>
      </c>
      <c r="AD2370" s="174" t="s">
        <v>273</v>
      </c>
      <c r="AE2370" s="25" t="s">
        <v>273</v>
      </c>
      <c r="AF2370" s="180">
        <v>100</v>
      </c>
    </row>
    <row r="2371" spans="1:32">
      <c r="A2371" s="134" t="str">
        <f t="shared" si="36"/>
        <v>FRfa_01.3</v>
      </c>
      <c r="C2371" s="177" t="s">
        <v>20</v>
      </c>
      <c r="D2371" s="178" t="s">
        <v>2</v>
      </c>
      <c r="E2371" s="178" t="s">
        <v>607</v>
      </c>
      <c r="F2371" s="178" t="s">
        <v>608</v>
      </c>
      <c r="G2371" s="178" t="s">
        <v>540</v>
      </c>
      <c r="H2371" s="177" t="s">
        <v>52</v>
      </c>
      <c r="I2371" s="179" t="s">
        <v>53</v>
      </c>
      <c r="J2371" s="59" t="s">
        <v>2898</v>
      </c>
      <c r="K2371" s="60" t="s">
        <v>2899</v>
      </c>
      <c r="L2371" s="174" t="s">
        <v>272</v>
      </c>
      <c r="M2371" s="2" t="s">
        <v>273</v>
      </c>
      <c r="N2371" s="175" t="s">
        <v>273</v>
      </c>
      <c r="O2371" s="24" t="s">
        <v>672</v>
      </c>
      <c r="P2371" s="2" t="s">
        <v>273</v>
      </c>
      <c r="Q2371" s="2" t="s">
        <v>273</v>
      </c>
      <c r="R2371" s="2" t="s">
        <v>272</v>
      </c>
      <c r="S2371" s="2" t="s">
        <v>272</v>
      </c>
      <c r="T2371" s="2" t="s">
        <v>273</v>
      </c>
      <c r="U2371" s="25" t="s">
        <v>273</v>
      </c>
      <c r="V2371" s="24" t="s">
        <v>272</v>
      </c>
      <c r="W2371" s="2" t="s">
        <v>273</v>
      </c>
      <c r="X2371" s="2" t="s">
        <v>273</v>
      </c>
      <c r="Y2371" s="2" t="s">
        <v>273</v>
      </c>
      <c r="Z2371" s="175" t="s">
        <v>273</v>
      </c>
      <c r="AA2371" s="24" t="s">
        <v>272</v>
      </c>
      <c r="AB2371" s="2" t="s">
        <v>273</v>
      </c>
      <c r="AC2371" s="25" t="s">
        <v>273</v>
      </c>
      <c r="AD2371" s="174" t="s">
        <v>273</v>
      </c>
      <c r="AE2371" s="25" t="s">
        <v>273</v>
      </c>
      <c r="AF2371" s="180">
        <v>100</v>
      </c>
    </row>
    <row r="2372" spans="1:32">
      <c r="A2372" s="134" t="str">
        <f t="shared" si="36"/>
        <v>FRfa_01.3</v>
      </c>
      <c r="C2372" s="177" t="s">
        <v>20</v>
      </c>
      <c r="D2372" s="178" t="s">
        <v>2</v>
      </c>
      <c r="E2372" s="178" t="s">
        <v>607</v>
      </c>
      <c r="F2372" s="178" t="s">
        <v>608</v>
      </c>
      <c r="G2372" s="178" t="s">
        <v>540</v>
      </c>
      <c r="H2372" s="177" t="s">
        <v>52</v>
      </c>
      <c r="I2372" s="179" t="s">
        <v>53</v>
      </c>
      <c r="J2372" s="59" t="s">
        <v>2878</v>
      </c>
      <c r="K2372" s="60" t="s">
        <v>2881</v>
      </c>
      <c r="L2372" s="174" t="s">
        <v>272</v>
      </c>
      <c r="M2372" s="2" t="s">
        <v>273</v>
      </c>
      <c r="N2372" s="175" t="s">
        <v>273</v>
      </c>
      <c r="O2372" s="24" t="s">
        <v>672</v>
      </c>
      <c r="P2372" s="2" t="s">
        <v>273</v>
      </c>
      <c r="Q2372" s="2" t="s">
        <v>273</v>
      </c>
      <c r="R2372" s="2" t="s">
        <v>273</v>
      </c>
      <c r="S2372" s="2" t="s">
        <v>273</v>
      </c>
      <c r="T2372" s="2" t="s">
        <v>273</v>
      </c>
      <c r="U2372" s="25" t="s">
        <v>273</v>
      </c>
      <c r="V2372" s="24" t="s">
        <v>272</v>
      </c>
      <c r="W2372" s="2" t="s">
        <v>273</v>
      </c>
      <c r="X2372" s="2" t="s">
        <v>273</v>
      </c>
      <c r="Y2372" s="2" t="s">
        <v>273</v>
      </c>
      <c r="Z2372" s="175" t="s">
        <v>273</v>
      </c>
      <c r="AA2372" s="24" t="s">
        <v>272</v>
      </c>
      <c r="AB2372" s="2" t="s">
        <v>273</v>
      </c>
      <c r="AC2372" s="25" t="s">
        <v>273</v>
      </c>
      <c r="AD2372" s="174" t="s">
        <v>273</v>
      </c>
      <c r="AE2372" s="25" t="s">
        <v>273</v>
      </c>
      <c r="AF2372" s="180">
        <v>100</v>
      </c>
    </row>
    <row r="2373" spans="1:32">
      <c r="A2373" s="134" t="str">
        <f t="shared" si="36"/>
        <v>FRfa_01.3</v>
      </c>
      <c r="C2373" s="177" t="s">
        <v>20</v>
      </c>
      <c r="D2373" s="178" t="s">
        <v>2</v>
      </c>
      <c r="E2373" s="178" t="s">
        <v>607</v>
      </c>
      <c r="F2373" s="178" t="s">
        <v>608</v>
      </c>
      <c r="G2373" s="178" t="s">
        <v>540</v>
      </c>
      <c r="H2373" s="177" t="s">
        <v>52</v>
      </c>
      <c r="I2373" s="179" t="s">
        <v>53</v>
      </c>
      <c r="J2373" s="59" t="s">
        <v>2880</v>
      </c>
      <c r="K2373" s="60" t="s">
        <v>2900</v>
      </c>
      <c r="L2373" s="174" t="s">
        <v>272</v>
      </c>
      <c r="M2373" s="2" t="s">
        <v>273</v>
      </c>
      <c r="N2373" s="175" t="s">
        <v>273</v>
      </c>
      <c r="O2373" s="24" t="s">
        <v>672</v>
      </c>
      <c r="P2373" s="2" t="s">
        <v>273</v>
      </c>
      <c r="Q2373" s="2" t="s">
        <v>273</v>
      </c>
      <c r="R2373" s="2" t="s">
        <v>273</v>
      </c>
      <c r="S2373" s="2" t="s">
        <v>273</v>
      </c>
      <c r="T2373" s="2" t="s">
        <v>273</v>
      </c>
      <c r="U2373" s="25" t="s">
        <v>273</v>
      </c>
      <c r="V2373" s="24" t="s">
        <v>272</v>
      </c>
      <c r="W2373" s="2" t="s">
        <v>273</v>
      </c>
      <c r="X2373" s="2" t="s">
        <v>273</v>
      </c>
      <c r="Y2373" s="2" t="s">
        <v>273</v>
      </c>
      <c r="Z2373" s="175" t="s">
        <v>273</v>
      </c>
      <c r="AA2373" s="24" t="s">
        <v>272</v>
      </c>
      <c r="AB2373" s="2" t="s">
        <v>273</v>
      </c>
      <c r="AC2373" s="25" t="s">
        <v>273</v>
      </c>
      <c r="AD2373" s="174" t="s">
        <v>273</v>
      </c>
      <c r="AE2373" s="25" t="s">
        <v>273</v>
      </c>
      <c r="AF2373" s="180">
        <v>100</v>
      </c>
    </row>
    <row r="2374" spans="1:32">
      <c r="A2374" s="134" t="str">
        <f t="shared" si="36"/>
        <v>FRfa_01.3</v>
      </c>
      <c r="C2374" s="177" t="s">
        <v>20</v>
      </c>
      <c r="D2374" s="178" t="s">
        <v>2</v>
      </c>
      <c r="E2374" s="178" t="s">
        <v>607</v>
      </c>
      <c r="F2374" s="178" t="s">
        <v>608</v>
      </c>
      <c r="G2374" s="178" t="s">
        <v>540</v>
      </c>
      <c r="H2374" s="177" t="s">
        <v>52</v>
      </c>
      <c r="I2374" s="179" t="s">
        <v>53</v>
      </c>
      <c r="J2374" s="59" t="s">
        <v>2882</v>
      </c>
      <c r="K2374" s="60" t="s">
        <v>2883</v>
      </c>
      <c r="L2374" s="174" t="s">
        <v>272</v>
      </c>
      <c r="M2374" s="2" t="s">
        <v>273</v>
      </c>
      <c r="N2374" s="175" t="s">
        <v>273</v>
      </c>
      <c r="O2374" s="24" t="s">
        <v>672</v>
      </c>
      <c r="P2374" s="2" t="s">
        <v>273</v>
      </c>
      <c r="Q2374" s="2" t="s">
        <v>273</v>
      </c>
      <c r="R2374" s="2" t="s">
        <v>273</v>
      </c>
      <c r="S2374" s="2" t="s">
        <v>273</v>
      </c>
      <c r="T2374" s="2" t="s">
        <v>273</v>
      </c>
      <c r="U2374" s="25" t="s">
        <v>273</v>
      </c>
      <c r="V2374" s="24" t="s">
        <v>272</v>
      </c>
      <c r="W2374" s="2" t="s">
        <v>273</v>
      </c>
      <c r="X2374" s="2" t="s">
        <v>273</v>
      </c>
      <c r="Y2374" s="2" t="s">
        <v>273</v>
      </c>
      <c r="Z2374" s="175" t="s">
        <v>273</v>
      </c>
      <c r="AA2374" s="24" t="s">
        <v>272</v>
      </c>
      <c r="AB2374" s="2" t="s">
        <v>273</v>
      </c>
      <c r="AC2374" s="25" t="s">
        <v>273</v>
      </c>
      <c r="AD2374" s="174" t="s">
        <v>272</v>
      </c>
      <c r="AE2374" s="25" t="s">
        <v>273</v>
      </c>
      <c r="AF2374" s="180">
        <v>100</v>
      </c>
    </row>
    <row r="2375" spans="1:32">
      <c r="A2375" s="134" t="str">
        <f t="shared" si="36"/>
        <v>FRfa_01.3</v>
      </c>
      <c r="C2375" s="177" t="s">
        <v>20</v>
      </c>
      <c r="D2375" s="178" t="s">
        <v>2</v>
      </c>
      <c r="E2375" s="178" t="s">
        <v>607</v>
      </c>
      <c r="F2375" s="178" t="s">
        <v>608</v>
      </c>
      <c r="G2375" s="178" t="s">
        <v>540</v>
      </c>
      <c r="H2375" s="177" t="s">
        <v>52</v>
      </c>
      <c r="I2375" s="179" t="s">
        <v>53</v>
      </c>
      <c r="J2375" s="59" t="s">
        <v>2884</v>
      </c>
      <c r="K2375" s="60" t="s">
        <v>2901</v>
      </c>
      <c r="L2375" s="174" t="s">
        <v>272</v>
      </c>
      <c r="M2375" s="2" t="s">
        <v>273</v>
      </c>
      <c r="N2375" s="175" t="s">
        <v>273</v>
      </c>
      <c r="O2375" s="24" t="s">
        <v>672</v>
      </c>
      <c r="P2375" s="2" t="s">
        <v>273</v>
      </c>
      <c r="Q2375" s="2" t="s">
        <v>273</v>
      </c>
      <c r="R2375" s="2" t="s">
        <v>273</v>
      </c>
      <c r="S2375" s="2" t="s">
        <v>273</v>
      </c>
      <c r="T2375" s="2" t="s">
        <v>273</v>
      </c>
      <c r="U2375" s="25" t="s">
        <v>273</v>
      </c>
      <c r="V2375" s="24" t="s">
        <v>272</v>
      </c>
      <c r="W2375" s="2" t="s">
        <v>273</v>
      </c>
      <c r="X2375" s="2" t="s">
        <v>273</v>
      </c>
      <c r="Y2375" s="2" t="s">
        <v>273</v>
      </c>
      <c r="Z2375" s="175" t="s">
        <v>273</v>
      </c>
      <c r="AA2375" s="24" t="s">
        <v>272</v>
      </c>
      <c r="AB2375" s="2" t="s">
        <v>273</v>
      </c>
      <c r="AC2375" s="25" t="s">
        <v>273</v>
      </c>
      <c r="AD2375" s="174" t="s">
        <v>273</v>
      </c>
      <c r="AE2375" s="25" t="s">
        <v>273</v>
      </c>
      <c r="AF2375" s="180">
        <v>100</v>
      </c>
    </row>
    <row r="2376" spans="1:32">
      <c r="A2376" s="134" t="str">
        <f t="shared" ref="A2376:A2439" si="37">C2376&amp;LOWER(LEFT(D2376,2))&amp;"_"&amp;IF(LEN(TRIM(LEFT(E2376,FIND(" ",E2376))))=3,"0"&amp;TRIM(LEFT(E2376,FIND(" ",E2376))),TRIM(LEFT(E2376,FIND(" ",E2376))))</f>
        <v>FRfa_01.4</v>
      </c>
      <c r="C2376" s="177" t="s">
        <v>20</v>
      </c>
      <c r="D2376" s="178" t="s">
        <v>2</v>
      </c>
      <c r="E2376" s="178" t="s">
        <v>609</v>
      </c>
      <c r="F2376" s="178" t="s">
        <v>610</v>
      </c>
      <c r="G2376" s="178" t="s">
        <v>540</v>
      </c>
      <c r="H2376" s="177" t="s">
        <v>52</v>
      </c>
      <c r="I2376" s="179" t="s">
        <v>643</v>
      </c>
      <c r="J2376" s="59" t="s">
        <v>2808</v>
      </c>
      <c r="K2376" s="60" t="s">
        <v>2902</v>
      </c>
      <c r="L2376" s="174" t="s">
        <v>272</v>
      </c>
      <c r="M2376" s="2" t="s">
        <v>272</v>
      </c>
      <c r="N2376" s="175" t="s">
        <v>272</v>
      </c>
      <c r="O2376" s="24" t="s">
        <v>272</v>
      </c>
      <c r="P2376" s="2" t="s">
        <v>272</v>
      </c>
      <c r="Q2376" s="2" t="s">
        <v>273</v>
      </c>
      <c r="R2376" s="2" t="s">
        <v>272</v>
      </c>
      <c r="S2376" s="2" t="s">
        <v>273</v>
      </c>
      <c r="T2376" s="2" t="s">
        <v>273</v>
      </c>
      <c r="U2376" s="25" t="s">
        <v>273</v>
      </c>
      <c r="V2376" s="24" t="s">
        <v>272</v>
      </c>
      <c r="W2376" s="2" t="s">
        <v>272</v>
      </c>
      <c r="X2376" s="2" t="s">
        <v>273</v>
      </c>
      <c r="Y2376" s="2" t="s">
        <v>272</v>
      </c>
      <c r="Z2376" s="175" t="s">
        <v>273</v>
      </c>
      <c r="AA2376" s="24" t="s">
        <v>272</v>
      </c>
      <c r="AB2376" s="2" t="s">
        <v>272</v>
      </c>
      <c r="AC2376" s="25" t="s">
        <v>272</v>
      </c>
      <c r="AD2376" s="174" t="s">
        <v>272</v>
      </c>
      <c r="AE2376" s="25" t="s">
        <v>273</v>
      </c>
      <c r="AF2376" s="180">
        <v>100</v>
      </c>
    </row>
    <row r="2377" spans="1:32">
      <c r="A2377" s="134" t="str">
        <f t="shared" si="37"/>
        <v>FRfa_01.4</v>
      </c>
      <c r="C2377" s="177" t="s">
        <v>20</v>
      </c>
      <c r="D2377" s="178" t="s">
        <v>2</v>
      </c>
      <c r="E2377" s="178" t="s">
        <v>609</v>
      </c>
      <c r="F2377" s="178" t="s">
        <v>610</v>
      </c>
      <c r="G2377" s="178" t="s">
        <v>540</v>
      </c>
      <c r="H2377" s="177" t="s">
        <v>52</v>
      </c>
      <c r="I2377" s="179" t="s">
        <v>643</v>
      </c>
      <c r="J2377" s="59" t="s">
        <v>2903</v>
      </c>
      <c r="K2377" s="60" t="s">
        <v>2904</v>
      </c>
      <c r="L2377" s="174" t="s">
        <v>272</v>
      </c>
      <c r="M2377" s="2" t="s">
        <v>272</v>
      </c>
      <c r="N2377" s="175" t="s">
        <v>273</v>
      </c>
      <c r="O2377" s="24" t="s">
        <v>272</v>
      </c>
      <c r="P2377" s="2" t="s">
        <v>272</v>
      </c>
      <c r="Q2377" s="2" t="s">
        <v>272</v>
      </c>
      <c r="R2377" s="2" t="s">
        <v>272</v>
      </c>
      <c r="S2377" s="2" t="s">
        <v>273</v>
      </c>
      <c r="T2377" s="2" t="s">
        <v>273</v>
      </c>
      <c r="U2377" s="25" t="s">
        <v>273</v>
      </c>
      <c r="V2377" s="24" t="s">
        <v>272</v>
      </c>
      <c r="W2377" s="2" t="s">
        <v>272</v>
      </c>
      <c r="X2377" s="2" t="s">
        <v>273</v>
      </c>
      <c r="Y2377" s="2" t="s">
        <v>272</v>
      </c>
      <c r="Z2377" s="175" t="s">
        <v>273</v>
      </c>
      <c r="AA2377" s="24" t="s">
        <v>272</v>
      </c>
      <c r="AB2377" s="2" t="s">
        <v>272</v>
      </c>
      <c r="AC2377" s="25" t="s">
        <v>272</v>
      </c>
      <c r="AD2377" s="174" t="s">
        <v>272</v>
      </c>
      <c r="AE2377" s="25" t="s">
        <v>273</v>
      </c>
      <c r="AF2377" s="180">
        <v>100</v>
      </c>
    </row>
    <row r="2378" spans="1:32">
      <c r="A2378" s="134" t="str">
        <f t="shared" si="37"/>
        <v>FRfa_02.1</v>
      </c>
      <c r="C2378" s="177" t="s">
        <v>20</v>
      </c>
      <c r="D2378" s="178" t="s">
        <v>2</v>
      </c>
      <c r="E2378" s="178" t="s">
        <v>611</v>
      </c>
      <c r="F2378" s="178" t="s">
        <v>612</v>
      </c>
      <c r="G2378" s="178" t="s">
        <v>540</v>
      </c>
      <c r="H2378" s="177" t="s">
        <v>52</v>
      </c>
      <c r="I2378" s="179" t="s">
        <v>53</v>
      </c>
      <c r="J2378" s="59" t="s">
        <v>357</v>
      </c>
      <c r="K2378" s="60" t="s">
        <v>2905</v>
      </c>
      <c r="L2378" s="174" t="s">
        <v>272</v>
      </c>
      <c r="M2378" s="2" t="s">
        <v>273</v>
      </c>
      <c r="N2378" s="175" t="s">
        <v>273</v>
      </c>
      <c r="O2378" s="24" t="s">
        <v>672</v>
      </c>
      <c r="P2378" s="2" t="s">
        <v>273</v>
      </c>
      <c r="Q2378" s="2" t="s">
        <v>273</v>
      </c>
      <c r="R2378" s="2" t="s">
        <v>273</v>
      </c>
      <c r="S2378" s="2" t="s">
        <v>273</v>
      </c>
      <c r="T2378" s="2" t="s">
        <v>273</v>
      </c>
      <c r="U2378" s="25" t="s">
        <v>272</v>
      </c>
      <c r="V2378" s="24" t="s">
        <v>272</v>
      </c>
      <c r="W2378" s="2" t="s">
        <v>273</v>
      </c>
      <c r="X2378" s="2" t="s">
        <v>273</v>
      </c>
      <c r="Y2378" s="2" t="s">
        <v>273</v>
      </c>
      <c r="Z2378" s="175" t="s">
        <v>273</v>
      </c>
      <c r="AA2378" s="24" t="s">
        <v>272</v>
      </c>
      <c r="AB2378" s="2" t="s">
        <v>273</v>
      </c>
      <c r="AC2378" s="25" t="s">
        <v>273</v>
      </c>
      <c r="AD2378" s="174" t="s">
        <v>273</v>
      </c>
      <c r="AE2378" s="25" t="s">
        <v>273</v>
      </c>
      <c r="AF2378" s="180">
        <v>100</v>
      </c>
    </row>
    <row r="2379" spans="1:32">
      <c r="A2379" s="134" t="str">
        <f t="shared" si="37"/>
        <v>FRfa_02.1</v>
      </c>
      <c r="C2379" s="177" t="s">
        <v>20</v>
      </c>
      <c r="D2379" s="178" t="s">
        <v>2</v>
      </c>
      <c r="E2379" s="178" t="s">
        <v>611</v>
      </c>
      <c r="F2379" s="178" t="s">
        <v>612</v>
      </c>
      <c r="G2379" s="178" t="s">
        <v>540</v>
      </c>
      <c r="H2379" s="177" t="s">
        <v>52</v>
      </c>
      <c r="I2379" s="179" t="s">
        <v>53</v>
      </c>
      <c r="J2379" s="59" t="s">
        <v>2906</v>
      </c>
      <c r="K2379" s="60" t="s">
        <v>2907</v>
      </c>
      <c r="L2379" s="174" t="s">
        <v>272</v>
      </c>
      <c r="M2379" s="2" t="s">
        <v>273</v>
      </c>
      <c r="N2379" s="175" t="s">
        <v>273</v>
      </c>
      <c r="O2379" s="24" t="s">
        <v>672</v>
      </c>
      <c r="P2379" s="2" t="s">
        <v>273</v>
      </c>
      <c r="Q2379" s="2" t="s">
        <v>273</v>
      </c>
      <c r="R2379" s="2" t="s">
        <v>273</v>
      </c>
      <c r="S2379" s="2" t="s">
        <v>273</v>
      </c>
      <c r="T2379" s="2" t="s">
        <v>273</v>
      </c>
      <c r="U2379" s="25" t="s">
        <v>273</v>
      </c>
      <c r="V2379" s="24" t="s">
        <v>272</v>
      </c>
      <c r="W2379" s="2" t="s">
        <v>273</v>
      </c>
      <c r="X2379" s="2" t="s">
        <v>273</v>
      </c>
      <c r="Y2379" s="2" t="s">
        <v>273</v>
      </c>
      <c r="Z2379" s="175" t="s">
        <v>273</v>
      </c>
      <c r="AA2379" s="24" t="s">
        <v>272</v>
      </c>
      <c r="AB2379" s="2" t="s">
        <v>273</v>
      </c>
      <c r="AC2379" s="25" t="s">
        <v>273</v>
      </c>
      <c r="AD2379" s="174" t="s">
        <v>272</v>
      </c>
      <c r="AE2379" s="25" t="s">
        <v>273</v>
      </c>
      <c r="AF2379" s="180">
        <v>100</v>
      </c>
    </row>
    <row r="2380" spans="1:32">
      <c r="A2380" s="134" t="str">
        <f t="shared" si="37"/>
        <v>FRfa_02.1</v>
      </c>
      <c r="C2380" s="177" t="s">
        <v>20</v>
      </c>
      <c r="D2380" s="178" t="s">
        <v>2</v>
      </c>
      <c r="E2380" s="178" t="s">
        <v>611</v>
      </c>
      <c r="F2380" s="178" t="s">
        <v>612</v>
      </c>
      <c r="G2380" s="178" t="s">
        <v>540</v>
      </c>
      <c r="H2380" s="177" t="s">
        <v>52</v>
      </c>
      <c r="I2380" s="179" t="s">
        <v>53</v>
      </c>
      <c r="J2380" s="59" t="s">
        <v>2851</v>
      </c>
      <c r="K2380" s="60" t="s">
        <v>2908</v>
      </c>
      <c r="L2380" s="174" t="s">
        <v>272</v>
      </c>
      <c r="M2380" s="2" t="s">
        <v>273</v>
      </c>
      <c r="N2380" s="175" t="s">
        <v>273</v>
      </c>
      <c r="O2380" s="24" t="s">
        <v>672</v>
      </c>
      <c r="P2380" s="2" t="s">
        <v>273</v>
      </c>
      <c r="Q2380" s="2" t="s">
        <v>273</v>
      </c>
      <c r="R2380" s="2" t="s">
        <v>273</v>
      </c>
      <c r="S2380" s="2" t="s">
        <v>273</v>
      </c>
      <c r="T2380" s="2" t="s">
        <v>273</v>
      </c>
      <c r="U2380" s="25" t="s">
        <v>273</v>
      </c>
      <c r="V2380" s="24" t="s">
        <v>272</v>
      </c>
      <c r="W2380" s="2" t="s">
        <v>273</v>
      </c>
      <c r="X2380" s="2" t="s">
        <v>273</v>
      </c>
      <c r="Y2380" s="2" t="s">
        <v>273</v>
      </c>
      <c r="Z2380" s="175" t="s">
        <v>273</v>
      </c>
      <c r="AA2380" s="24" t="s">
        <v>272</v>
      </c>
      <c r="AB2380" s="2" t="s">
        <v>273</v>
      </c>
      <c r="AC2380" s="25" t="s">
        <v>273</v>
      </c>
      <c r="AD2380" s="174" t="s">
        <v>272</v>
      </c>
      <c r="AE2380" s="25" t="s">
        <v>273</v>
      </c>
      <c r="AF2380" s="180">
        <v>100</v>
      </c>
    </row>
    <row r="2381" spans="1:32">
      <c r="A2381" s="134" t="str">
        <f t="shared" si="37"/>
        <v>FRfa_02.1</v>
      </c>
      <c r="C2381" s="177" t="s">
        <v>20</v>
      </c>
      <c r="D2381" s="178" t="s">
        <v>2</v>
      </c>
      <c r="E2381" s="178" t="s">
        <v>611</v>
      </c>
      <c r="F2381" s="178" t="s">
        <v>612</v>
      </c>
      <c r="G2381" s="178" t="s">
        <v>540</v>
      </c>
      <c r="H2381" s="177" t="s">
        <v>52</v>
      </c>
      <c r="I2381" s="179" t="s">
        <v>53</v>
      </c>
      <c r="J2381" s="59" t="s">
        <v>2853</v>
      </c>
      <c r="K2381" s="60" t="s">
        <v>2909</v>
      </c>
      <c r="L2381" s="174" t="s">
        <v>272</v>
      </c>
      <c r="M2381" s="2" t="s">
        <v>273</v>
      </c>
      <c r="N2381" s="175" t="s">
        <v>273</v>
      </c>
      <c r="O2381" s="24" t="s">
        <v>672</v>
      </c>
      <c r="P2381" s="2" t="s">
        <v>273</v>
      </c>
      <c r="Q2381" s="2" t="s">
        <v>273</v>
      </c>
      <c r="R2381" s="2" t="s">
        <v>273</v>
      </c>
      <c r="S2381" s="2" t="s">
        <v>273</v>
      </c>
      <c r="T2381" s="2" t="s">
        <v>273</v>
      </c>
      <c r="U2381" s="25" t="s">
        <v>273</v>
      </c>
      <c r="V2381" s="24" t="s">
        <v>272</v>
      </c>
      <c r="W2381" s="2" t="s">
        <v>273</v>
      </c>
      <c r="X2381" s="2" t="s">
        <v>273</v>
      </c>
      <c r="Y2381" s="2" t="s">
        <v>273</v>
      </c>
      <c r="Z2381" s="175" t="s">
        <v>273</v>
      </c>
      <c r="AA2381" s="24" t="s">
        <v>272</v>
      </c>
      <c r="AB2381" s="2" t="s">
        <v>273</v>
      </c>
      <c r="AC2381" s="25" t="s">
        <v>273</v>
      </c>
      <c r="AD2381" s="174" t="s">
        <v>273</v>
      </c>
      <c r="AE2381" s="25" t="s">
        <v>273</v>
      </c>
      <c r="AF2381" s="180">
        <v>100</v>
      </c>
    </row>
    <row r="2382" spans="1:32">
      <c r="A2382" s="134" t="str">
        <f t="shared" si="37"/>
        <v>FRfa_02.1</v>
      </c>
      <c r="C2382" s="177" t="s">
        <v>20</v>
      </c>
      <c r="D2382" s="178" t="s">
        <v>2</v>
      </c>
      <c r="E2382" s="178" t="s">
        <v>611</v>
      </c>
      <c r="F2382" s="178" t="s">
        <v>612</v>
      </c>
      <c r="G2382" s="178" t="s">
        <v>540</v>
      </c>
      <c r="H2382" s="177" t="s">
        <v>52</v>
      </c>
      <c r="I2382" s="179" t="s">
        <v>53</v>
      </c>
      <c r="J2382" s="59" t="s">
        <v>2855</v>
      </c>
      <c r="K2382" s="60" t="s">
        <v>2910</v>
      </c>
      <c r="L2382" s="174" t="s">
        <v>272</v>
      </c>
      <c r="M2382" s="2" t="s">
        <v>273</v>
      </c>
      <c r="N2382" s="175" t="s">
        <v>273</v>
      </c>
      <c r="O2382" s="24" t="s">
        <v>672</v>
      </c>
      <c r="P2382" s="2" t="s">
        <v>273</v>
      </c>
      <c r="Q2382" s="2" t="s">
        <v>273</v>
      </c>
      <c r="R2382" s="2" t="s">
        <v>273</v>
      </c>
      <c r="S2382" s="2" t="s">
        <v>273</v>
      </c>
      <c r="T2382" s="2" t="s">
        <v>273</v>
      </c>
      <c r="U2382" s="25" t="s">
        <v>273</v>
      </c>
      <c r="V2382" s="24" t="s">
        <v>272</v>
      </c>
      <c r="W2382" s="2" t="s">
        <v>273</v>
      </c>
      <c r="X2382" s="2" t="s">
        <v>273</v>
      </c>
      <c r="Y2382" s="2" t="s">
        <v>273</v>
      </c>
      <c r="Z2382" s="175" t="s">
        <v>273</v>
      </c>
      <c r="AA2382" s="24" t="s">
        <v>272</v>
      </c>
      <c r="AB2382" s="2" t="s">
        <v>273</v>
      </c>
      <c r="AC2382" s="25" t="s">
        <v>273</v>
      </c>
      <c r="AD2382" s="174" t="s">
        <v>272</v>
      </c>
      <c r="AE2382" s="25" t="s">
        <v>273</v>
      </c>
      <c r="AF2382" s="180">
        <v>100</v>
      </c>
    </row>
    <row r="2383" spans="1:32">
      <c r="A2383" s="134" t="str">
        <f t="shared" si="37"/>
        <v>FRfa_02.1</v>
      </c>
      <c r="C2383" s="177" t="s">
        <v>20</v>
      </c>
      <c r="D2383" s="178" t="s">
        <v>2</v>
      </c>
      <c r="E2383" s="178" t="s">
        <v>611</v>
      </c>
      <c r="F2383" s="178" t="s">
        <v>612</v>
      </c>
      <c r="G2383" s="178" t="s">
        <v>540</v>
      </c>
      <c r="H2383" s="177" t="s">
        <v>52</v>
      </c>
      <c r="I2383" s="179" t="s">
        <v>53</v>
      </c>
      <c r="J2383" s="59" t="s">
        <v>2884</v>
      </c>
      <c r="K2383" s="60" t="s">
        <v>2911</v>
      </c>
      <c r="L2383" s="174" t="s">
        <v>272</v>
      </c>
      <c r="M2383" s="2" t="s">
        <v>273</v>
      </c>
      <c r="N2383" s="175" t="s">
        <v>273</v>
      </c>
      <c r="O2383" s="24" t="s">
        <v>672</v>
      </c>
      <c r="P2383" s="2" t="s">
        <v>272</v>
      </c>
      <c r="Q2383" s="2" t="s">
        <v>273</v>
      </c>
      <c r="R2383" s="2" t="s">
        <v>273</v>
      </c>
      <c r="S2383" s="2" t="s">
        <v>273</v>
      </c>
      <c r="T2383" s="2" t="s">
        <v>273</v>
      </c>
      <c r="U2383" s="25" t="s">
        <v>273</v>
      </c>
      <c r="V2383" s="24" t="s">
        <v>272</v>
      </c>
      <c r="W2383" s="2" t="s">
        <v>273</v>
      </c>
      <c r="X2383" s="2" t="s">
        <v>273</v>
      </c>
      <c r="Y2383" s="2" t="s">
        <v>273</v>
      </c>
      <c r="Z2383" s="175" t="s">
        <v>273</v>
      </c>
      <c r="AA2383" s="24" t="s">
        <v>272</v>
      </c>
      <c r="AB2383" s="2" t="s">
        <v>273</v>
      </c>
      <c r="AC2383" s="25" t="s">
        <v>273</v>
      </c>
      <c r="AD2383" s="174" t="s">
        <v>272</v>
      </c>
      <c r="AE2383" s="25" t="s">
        <v>273</v>
      </c>
      <c r="AF2383" s="180">
        <v>100</v>
      </c>
    </row>
    <row r="2384" spans="1:32">
      <c r="A2384" s="134" t="str">
        <f t="shared" si="37"/>
        <v>FRfa_02.1</v>
      </c>
      <c r="C2384" s="177" t="s">
        <v>20</v>
      </c>
      <c r="D2384" s="178" t="s">
        <v>2</v>
      </c>
      <c r="E2384" s="178" t="s">
        <v>611</v>
      </c>
      <c r="F2384" s="178" t="s">
        <v>612</v>
      </c>
      <c r="G2384" s="178" t="s">
        <v>540</v>
      </c>
      <c r="H2384" s="177" t="s">
        <v>52</v>
      </c>
      <c r="I2384" s="179" t="s">
        <v>53</v>
      </c>
      <c r="J2384" s="59" t="s">
        <v>357</v>
      </c>
      <c r="K2384" s="60" t="s">
        <v>2912</v>
      </c>
      <c r="L2384" s="174" t="s">
        <v>272</v>
      </c>
      <c r="M2384" s="2" t="s">
        <v>273</v>
      </c>
      <c r="N2384" s="175" t="s">
        <v>273</v>
      </c>
      <c r="O2384" s="24" t="s">
        <v>672</v>
      </c>
      <c r="P2384" s="2" t="s">
        <v>273</v>
      </c>
      <c r="Q2384" s="2" t="s">
        <v>273</v>
      </c>
      <c r="R2384" s="2" t="s">
        <v>273</v>
      </c>
      <c r="S2384" s="2" t="s">
        <v>273</v>
      </c>
      <c r="T2384" s="2" t="s">
        <v>273</v>
      </c>
      <c r="U2384" s="25" t="s">
        <v>273</v>
      </c>
      <c r="V2384" s="24" t="s">
        <v>272</v>
      </c>
      <c r="W2384" s="2" t="s">
        <v>273</v>
      </c>
      <c r="X2384" s="2" t="s">
        <v>273</v>
      </c>
      <c r="Y2384" s="2" t="s">
        <v>273</v>
      </c>
      <c r="Z2384" s="175" t="s">
        <v>273</v>
      </c>
      <c r="AA2384" s="24" t="s">
        <v>272</v>
      </c>
      <c r="AB2384" s="2" t="s">
        <v>273</v>
      </c>
      <c r="AC2384" s="25" t="s">
        <v>273</v>
      </c>
      <c r="AD2384" s="174" t="s">
        <v>272</v>
      </c>
      <c r="AE2384" s="25" t="s">
        <v>273</v>
      </c>
      <c r="AF2384" s="180">
        <v>100</v>
      </c>
    </row>
    <row r="2385" spans="1:32">
      <c r="A2385" s="134" t="str">
        <f t="shared" si="37"/>
        <v>FRfa_02.1</v>
      </c>
      <c r="C2385" s="177" t="s">
        <v>20</v>
      </c>
      <c r="D2385" s="178" t="s">
        <v>2</v>
      </c>
      <c r="E2385" s="178" t="s">
        <v>611</v>
      </c>
      <c r="F2385" s="178" t="s">
        <v>612</v>
      </c>
      <c r="G2385" s="178" t="s">
        <v>540</v>
      </c>
      <c r="H2385" s="177" t="s">
        <v>52</v>
      </c>
      <c r="I2385" s="179" t="s">
        <v>53</v>
      </c>
      <c r="J2385" s="59" t="s">
        <v>2858</v>
      </c>
      <c r="K2385" s="60" t="s">
        <v>2913</v>
      </c>
      <c r="L2385" s="174" t="s">
        <v>272</v>
      </c>
      <c r="M2385" s="2" t="s">
        <v>273</v>
      </c>
      <c r="N2385" s="175" t="s">
        <v>273</v>
      </c>
      <c r="O2385" s="24" t="s">
        <v>672</v>
      </c>
      <c r="P2385" s="2" t="s">
        <v>273</v>
      </c>
      <c r="Q2385" s="2" t="s">
        <v>273</v>
      </c>
      <c r="R2385" s="2" t="s">
        <v>273</v>
      </c>
      <c r="S2385" s="2" t="s">
        <v>273</v>
      </c>
      <c r="T2385" s="2" t="s">
        <v>273</v>
      </c>
      <c r="U2385" s="25" t="s">
        <v>273</v>
      </c>
      <c r="V2385" s="24" t="s">
        <v>272</v>
      </c>
      <c r="W2385" s="2" t="s">
        <v>273</v>
      </c>
      <c r="X2385" s="2" t="s">
        <v>273</v>
      </c>
      <c r="Y2385" s="2" t="s">
        <v>273</v>
      </c>
      <c r="Z2385" s="175" t="s">
        <v>273</v>
      </c>
      <c r="AA2385" s="24" t="s">
        <v>272</v>
      </c>
      <c r="AB2385" s="2" t="s">
        <v>273</v>
      </c>
      <c r="AC2385" s="25" t="s">
        <v>273</v>
      </c>
      <c r="AD2385" s="174" t="s">
        <v>273</v>
      </c>
      <c r="AE2385" s="25" t="s">
        <v>273</v>
      </c>
      <c r="AF2385" s="180">
        <v>100</v>
      </c>
    </row>
    <row r="2386" spans="1:32">
      <c r="A2386" s="134" t="str">
        <f t="shared" si="37"/>
        <v>FRfa_02.1</v>
      </c>
      <c r="C2386" s="177" t="s">
        <v>20</v>
      </c>
      <c r="D2386" s="178" t="s">
        <v>2</v>
      </c>
      <c r="E2386" s="178" t="s">
        <v>611</v>
      </c>
      <c r="F2386" s="178" t="s">
        <v>612</v>
      </c>
      <c r="G2386" s="178" t="s">
        <v>540</v>
      </c>
      <c r="H2386" s="177" t="s">
        <v>52</v>
      </c>
      <c r="I2386" s="179" t="s">
        <v>53</v>
      </c>
      <c r="J2386" s="59" t="s">
        <v>2860</v>
      </c>
      <c r="K2386" s="60" t="s">
        <v>2914</v>
      </c>
      <c r="L2386" s="174" t="s">
        <v>272</v>
      </c>
      <c r="M2386" s="2" t="s">
        <v>273</v>
      </c>
      <c r="N2386" s="175" t="s">
        <v>273</v>
      </c>
      <c r="O2386" s="24" t="s">
        <v>672</v>
      </c>
      <c r="P2386" s="2" t="s">
        <v>273</v>
      </c>
      <c r="Q2386" s="2" t="s">
        <v>273</v>
      </c>
      <c r="R2386" s="2" t="s">
        <v>273</v>
      </c>
      <c r="S2386" s="2" t="s">
        <v>273</v>
      </c>
      <c r="T2386" s="2" t="s">
        <v>273</v>
      </c>
      <c r="U2386" s="25" t="s">
        <v>273</v>
      </c>
      <c r="V2386" s="24" t="s">
        <v>272</v>
      </c>
      <c r="W2386" s="2" t="s">
        <v>273</v>
      </c>
      <c r="X2386" s="2" t="s">
        <v>273</v>
      </c>
      <c r="Y2386" s="2" t="s">
        <v>273</v>
      </c>
      <c r="Z2386" s="175" t="s">
        <v>273</v>
      </c>
      <c r="AA2386" s="24" t="s">
        <v>272</v>
      </c>
      <c r="AB2386" s="2" t="s">
        <v>273</v>
      </c>
      <c r="AC2386" s="25" t="s">
        <v>273</v>
      </c>
      <c r="AD2386" s="174" t="s">
        <v>272</v>
      </c>
      <c r="AE2386" s="25" t="s">
        <v>273</v>
      </c>
      <c r="AF2386" s="180">
        <v>100</v>
      </c>
    </row>
    <row r="2387" spans="1:32">
      <c r="A2387" s="134" t="str">
        <f t="shared" si="37"/>
        <v>FRfa_02.1</v>
      </c>
      <c r="C2387" s="177" t="s">
        <v>20</v>
      </c>
      <c r="D2387" s="178" t="s">
        <v>2</v>
      </c>
      <c r="E2387" s="178" t="s">
        <v>611</v>
      </c>
      <c r="F2387" s="178" t="s">
        <v>612</v>
      </c>
      <c r="G2387" s="178" t="s">
        <v>540</v>
      </c>
      <c r="H2387" s="177" t="s">
        <v>52</v>
      </c>
      <c r="I2387" s="179" t="s">
        <v>53</v>
      </c>
      <c r="J2387" s="59" t="s">
        <v>2891</v>
      </c>
      <c r="K2387" s="60" t="s">
        <v>2915</v>
      </c>
      <c r="L2387" s="174" t="s">
        <v>272</v>
      </c>
      <c r="M2387" s="2" t="s">
        <v>273</v>
      </c>
      <c r="N2387" s="175" t="s">
        <v>273</v>
      </c>
      <c r="O2387" s="24" t="s">
        <v>672</v>
      </c>
      <c r="P2387" s="2" t="s">
        <v>273</v>
      </c>
      <c r="Q2387" s="2" t="s">
        <v>273</v>
      </c>
      <c r="R2387" s="2" t="s">
        <v>273</v>
      </c>
      <c r="S2387" s="2" t="s">
        <v>273</v>
      </c>
      <c r="T2387" s="2" t="s">
        <v>273</v>
      </c>
      <c r="U2387" s="25" t="s">
        <v>273</v>
      </c>
      <c r="V2387" s="24" t="s">
        <v>272</v>
      </c>
      <c r="W2387" s="2" t="s">
        <v>273</v>
      </c>
      <c r="X2387" s="2" t="s">
        <v>273</v>
      </c>
      <c r="Y2387" s="2" t="s">
        <v>273</v>
      </c>
      <c r="Z2387" s="175" t="s">
        <v>273</v>
      </c>
      <c r="AA2387" s="24" t="s">
        <v>272</v>
      </c>
      <c r="AB2387" s="2" t="s">
        <v>273</v>
      </c>
      <c r="AC2387" s="25" t="s">
        <v>273</v>
      </c>
      <c r="AD2387" s="174" t="s">
        <v>272</v>
      </c>
      <c r="AE2387" s="25" t="s">
        <v>273</v>
      </c>
      <c r="AF2387" s="180">
        <v>100</v>
      </c>
    </row>
    <row r="2388" spans="1:32">
      <c r="A2388" s="134" t="str">
        <f t="shared" si="37"/>
        <v>FRfa_02.1</v>
      </c>
      <c r="C2388" s="177" t="s">
        <v>20</v>
      </c>
      <c r="D2388" s="178" t="s">
        <v>2</v>
      </c>
      <c r="E2388" s="178" t="s">
        <v>611</v>
      </c>
      <c r="F2388" s="178" t="s">
        <v>612</v>
      </c>
      <c r="G2388" s="178" t="s">
        <v>540</v>
      </c>
      <c r="H2388" s="177" t="s">
        <v>52</v>
      </c>
      <c r="I2388" s="179" t="s">
        <v>53</v>
      </c>
      <c r="J2388" s="59" t="s">
        <v>2864</v>
      </c>
      <c r="K2388" s="60" t="s">
        <v>2916</v>
      </c>
      <c r="L2388" s="174" t="s">
        <v>272</v>
      </c>
      <c r="M2388" s="2" t="s">
        <v>273</v>
      </c>
      <c r="N2388" s="175" t="s">
        <v>273</v>
      </c>
      <c r="O2388" s="24" t="s">
        <v>672</v>
      </c>
      <c r="P2388" s="2" t="s">
        <v>273</v>
      </c>
      <c r="Q2388" s="2" t="s">
        <v>273</v>
      </c>
      <c r="R2388" s="2" t="s">
        <v>273</v>
      </c>
      <c r="S2388" s="2" t="s">
        <v>273</v>
      </c>
      <c r="T2388" s="2" t="s">
        <v>273</v>
      </c>
      <c r="U2388" s="25" t="s">
        <v>273</v>
      </c>
      <c r="V2388" s="24" t="s">
        <v>272</v>
      </c>
      <c r="W2388" s="2" t="s">
        <v>273</v>
      </c>
      <c r="X2388" s="2" t="s">
        <v>273</v>
      </c>
      <c r="Y2388" s="2" t="s">
        <v>273</v>
      </c>
      <c r="Z2388" s="175" t="s">
        <v>273</v>
      </c>
      <c r="AA2388" s="24" t="s">
        <v>272</v>
      </c>
      <c r="AB2388" s="2" t="s">
        <v>273</v>
      </c>
      <c r="AC2388" s="25" t="s">
        <v>273</v>
      </c>
      <c r="AD2388" s="174" t="s">
        <v>273</v>
      </c>
      <c r="AE2388" s="25" t="s">
        <v>273</v>
      </c>
      <c r="AF2388" s="180">
        <v>100</v>
      </c>
    </row>
    <row r="2389" spans="1:32">
      <c r="A2389" s="134" t="str">
        <f t="shared" si="37"/>
        <v>FRfa_02.1</v>
      </c>
      <c r="C2389" s="177" t="s">
        <v>20</v>
      </c>
      <c r="D2389" s="178" t="s">
        <v>2</v>
      </c>
      <c r="E2389" s="178" t="s">
        <v>611</v>
      </c>
      <c r="F2389" s="178" t="s">
        <v>612</v>
      </c>
      <c r="G2389" s="178" t="s">
        <v>540</v>
      </c>
      <c r="H2389" s="177" t="s">
        <v>52</v>
      </c>
      <c r="I2389" s="179" t="s">
        <v>53</v>
      </c>
      <c r="J2389" s="59" t="s">
        <v>2866</v>
      </c>
      <c r="K2389" s="60" t="s">
        <v>2917</v>
      </c>
      <c r="L2389" s="174" t="s">
        <v>272</v>
      </c>
      <c r="M2389" s="2" t="s">
        <v>273</v>
      </c>
      <c r="N2389" s="175" t="s">
        <v>273</v>
      </c>
      <c r="O2389" s="24" t="s">
        <v>672</v>
      </c>
      <c r="P2389" s="2" t="s">
        <v>273</v>
      </c>
      <c r="Q2389" s="2" t="s">
        <v>273</v>
      </c>
      <c r="R2389" s="2" t="s">
        <v>273</v>
      </c>
      <c r="S2389" s="2" t="s">
        <v>273</v>
      </c>
      <c r="T2389" s="2" t="s">
        <v>273</v>
      </c>
      <c r="U2389" s="25" t="s">
        <v>273</v>
      </c>
      <c r="V2389" s="24" t="s">
        <v>272</v>
      </c>
      <c r="W2389" s="2" t="s">
        <v>273</v>
      </c>
      <c r="X2389" s="2" t="s">
        <v>273</v>
      </c>
      <c r="Y2389" s="2" t="s">
        <v>273</v>
      </c>
      <c r="Z2389" s="175" t="s">
        <v>273</v>
      </c>
      <c r="AA2389" s="24" t="s">
        <v>272</v>
      </c>
      <c r="AB2389" s="2" t="s">
        <v>273</v>
      </c>
      <c r="AC2389" s="25" t="s">
        <v>273</v>
      </c>
      <c r="AD2389" s="174" t="s">
        <v>273</v>
      </c>
      <c r="AE2389" s="25" t="s">
        <v>273</v>
      </c>
      <c r="AF2389" s="180">
        <v>100</v>
      </c>
    </row>
    <row r="2390" spans="1:32">
      <c r="A2390" s="134" t="str">
        <f t="shared" si="37"/>
        <v>FRfa_02.1</v>
      </c>
      <c r="C2390" s="177" t="s">
        <v>20</v>
      </c>
      <c r="D2390" s="178" t="s">
        <v>2</v>
      </c>
      <c r="E2390" s="178" t="s">
        <v>611</v>
      </c>
      <c r="F2390" s="178" t="s">
        <v>612</v>
      </c>
      <c r="G2390" s="178" t="s">
        <v>540</v>
      </c>
      <c r="H2390" s="177" t="s">
        <v>52</v>
      </c>
      <c r="I2390" s="179" t="s">
        <v>53</v>
      </c>
      <c r="J2390" s="59" t="s">
        <v>2868</v>
      </c>
      <c r="K2390" s="60" t="s">
        <v>2918</v>
      </c>
      <c r="L2390" s="174" t="s">
        <v>272</v>
      </c>
      <c r="M2390" s="2" t="s">
        <v>273</v>
      </c>
      <c r="N2390" s="175" t="s">
        <v>273</v>
      </c>
      <c r="O2390" s="24" t="s">
        <v>672</v>
      </c>
      <c r="P2390" s="2" t="s">
        <v>273</v>
      </c>
      <c r="Q2390" s="2" t="s">
        <v>273</v>
      </c>
      <c r="R2390" s="2" t="s">
        <v>273</v>
      </c>
      <c r="S2390" s="2" t="s">
        <v>273</v>
      </c>
      <c r="T2390" s="2" t="s">
        <v>273</v>
      </c>
      <c r="U2390" s="25" t="s">
        <v>273</v>
      </c>
      <c r="V2390" s="24" t="s">
        <v>272</v>
      </c>
      <c r="W2390" s="2" t="s">
        <v>273</v>
      </c>
      <c r="X2390" s="2" t="s">
        <v>273</v>
      </c>
      <c r="Y2390" s="2" t="s">
        <v>273</v>
      </c>
      <c r="Z2390" s="175" t="s">
        <v>273</v>
      </c>
      <c r="AA2390" s="24" t="s">
        <v>272</v>
      </c>
      <c r="AB2390" s="2" t="s">
        <v>273</v>
      </c>
      <c r="AC2390" s="25" t="s">
        <v>273</v>
      </c>
      <c r="AD2390" s="174" t="s">
        <v>273</v>
      </c>
      <c r="AE2390" s="25" t="s">
        <v>273</v>
      </c>
      <c r="AF2390" s="180">
        <v>100</v>
      </c>
    </row>
    <row r="2391" spans="1:32">
      <c r="A2391" s="134" t="str">
        <f t="shared" si="37"/>
        <v>FRfa_02.1</v>
      </c>
      <c r="C2391" s="177" t="s">
        <v>20</v>
      </c>
      <c r="D2391" s="178" t="s">
        <v>2</v>
      </c>
      <c r="E2391" s="178" t="s">
        <v>611</v>
      </c>
      <c r="F2391" s="178" t="s">
        <v>612</v>
      </c>
      <c r="G2391" s="178" t="s">
        <v>540</v>
      </c>
      <c r="H2391" s="177" t="s">
        <v>52</v>
      </c>
      <c r="I2391" s="179" t="s">
        <v>53</v>
      </c>
      <c r="J2391" s="59" t="s">
        <v>2870</v>
      </c>
      <c r="K2391" s="60" t="s">
        <v>2919</v>
      </c>
      <c r="L2391" s="174" t="s">
        <v>272</v>
      </c>
      <c r="M2391" s="2" t="s">
        <v>273</v>
      </c>
      <c r="N2391" s="175" t="s">
        <v>273</v>
      </c>
      <c r="O2391" s="24" t="s">
        <v>672</v>
      </c>
      <c r="P2391" s="2" t="s">
        <v>273</v>
      </c>
      <c r="Q2391" s="2" t="s">
        <v>273</v>
      </c>
      <c r="R2391" s="2" t="s">
        <v>273</v>
      </c>
      <c r="S2391" s="2" t="s">
        <v>273</v>
      </c>
      <c r="T2391" s="2" t="s">
        <v>273</v>
      </c>
      <c r="U2391" s="25" t="s">
        <v>273</v>
      </c>
      <c r="V2391" s="24" t="s">
        <v>272</v>
      </c>
      <c r="W2391" s="2" t="s">
        <v>273</v>
      </c>
      <c r="X2391" s="2" t="s">
        <v>273</v>
      </c>
      <c r="Y2391" s="2" t="s">
        <v>273</v>
      </c>
      <c r="Z2391" s="175" t="s">
        <v>273</v>
      </c>
      <c r="AA2391" s="24" t="s">
        <v>272</v>
      </c>
      <c r="AB2391" s="2" t="s">
        <v>273</v>
      </c>
      <c r="AC2391" s="25" t="s">
        <v>273</v>
      </c>
      <c r="AD2391" s="174" t="s">
        <v>273</v>
      </c>
      <c r="AE2391" s="25" t="s">
        <v>273</v>
      </c>
      <c r="AF2391" s="180">
        <v>100</v>
      </c>
    </row>
    <row r="2392" spans="1:32">
      <c r="A2392" s="134" t="str">
        <f t="shared" si="37"/>
        <v>FRfa_02.1</v>
      </c>
      <c r="C2392" s="177" t="s">
        <v>20</v>
      </c>
      <c r="D2392" s="178" t="s">
        <v>2</v>
      </c>
      <c r="E2392" s="178" t="s">
        <v>611</v>
      </c>
      <c r="F2392" s="178" t="s">
        <v>612</v>
      </c>
      <c r="G2392" s="178" t="s">
        <v>540</v>
      </c>
      <c r="H2392" s="177" t="s">
        <v>52</v>
      </c>
      <c r="I2392" s="179" t="s">
        <v>53</v>
      </c>
      <c r="J2392" s="59" t="s">
        <v>2872</v>
      </c>
      <c r="K2392" s="60" t="s">
        <v>2920</v>
      </c>
      <c r="L2392" s="174" t="s">
        <v>272</v>
      </c>
      <c r="M2392" s="2" t="s">
        <v>273</v>
      </c>
      <c r="N2392" s="175" t="s">
        <v>273</v>
      </c>
      <c r="O2392" s="24" t="s">
        <v>672</v>
      </c>
      <c r="P2392" s="2" t="s">
        <v>273</v>
      </c>
      <c r="Q2392" s="2" t="s">
        <v>273</v>
      </c>
      <c r="R2392" s="2" t="s">
        <v>273</v>
      </c>
      <c r="S2392" s="2" t="s">
        <v>273</v>
      </c>
      <c r="T2392" s="2" t="s">
        <v>273</v>
      </c>
      <c r="U2392" s="25" t="s">
        <v>273</v>
      </c>
      <c r="V2392" s="24" t="s">
        <v>272</v>
      </c>
      <c r="W2392" s="2" t="s">
        <v>273</v>
      </c>
      <c r="X2392" s="2" t="s">
        <v>273</v>
      </c>
      <c r="Y2392" s="2" t="s">
        <v>273</v>
      </c>
      <c r="Z2392" s="175" t="s">
        <v>273</v>
      </c>
      <c r="AA2392" s="24" t="s">
        <v>272</v>
      </c>
      <c r="AB2392" s="2" t="s">
        <v>273</v>
      </c>
      <c r="AC2392" s="25" t="s">
        <v>273</v>
      </c>
      <c r="AD2392" s="174" t="s">
        <v>273</v>
      </c>
      <c r="AE2392" s="25" t="s">
        <v>273</v>
      </c>
      <c r="AF2392" s="180">
        <v>100</v>
      </c>
    </row>
    <row r="2393" spans="1:32">
      <c r="A2393" s="134" t="str">
        <f t="shared" si="37"/>
        <v>FRfa_02.1</v>
      </c>
      <c r="C2393" s="177" t="s">
        <v>20</v>
      </c>
      <c r="D2393" s="178" t="s">
        <v>2</v>
      </c>
      <c r="E2393" s="178" t="s">
        <v>611</v>
      </c>
      <c r="F2393" s="178" t="s">
        <v>612</v>
      </c>
      <c r="G2393" s="178" t="s">
        <v>540</v>
      </c>
      <c r="H2393" s="177" t="s">
        <v>52</v>
      </c>
      <c r="I2393" s="179" t="s">
        <v>53</v>
      </c>
      <c r="J2393" s="59" t="s">
        <v>359</v>
      </c>
      <c r="K2393" s="60" t="s">
        <v>2921</v>
      </c>
      <c r="L2393" s="174" t="s">
        <v>272</v>
      </c>
      <c r="M2393" s="2" t="s">
        <v>273</v>
      </c>
      <c r="N2393" s="175" t="s">
        <v>273</v>
      </c>
      <c r="O2393" s="24" t="s">
        <v>672</v>
      </c>
      <c r="P2393" s="2" t="s">
        <v>273</v>
      </c>
      <c r="Q2393" s="2" t="s">
        <v>273</v>
      </c>
      <c r="R2393" s="2" t="s">
        <v>273</v>
      </c>
      <c r="S2393" s="2" t="s">
        <v>273</v>
      </c>
      <c r="T2393" s="2" t="s">
        <v>273</v>
      </c>
      <c r="U2393" s="25" t="s">
        <v>273</v>
      </c>
      <c r="V2393" s="24" t="s">
        <v>272</v>
      </c>
      <c r="W2393" s="2" t="s">
        <v>273</v>
      </c>
      <c r="X2393" s="2" t="s">
        <v>273</v>
      </c>
      <c r="Y2393" s="2" t="s">
        <v>273</v>
      </c>
      <c r="Z2393" s="175" t="s">
        <v>273</v>
      </c>
      <c r="AA2393" s="24" t="s">
        <v>272</v>
      </c>
      <c r="AB2393" s="2" t="s">
        <v>273</v>
      </c>
      <c r="AC2393" s="25" t="s">
        <v>273</v>
      </c>
      <c r="AD2393" s="174" t="s">
        <v>273</v>
      </c>
      <c r="AE2393" s="25" t="s">
        <v>273</v>
      </c>
      <c r="AF2393" s="180">
        <v>100</v>
      </c>
    </row>
    <row r="2394" spans="1:32">
      <c r="A2394" s="134" t="str">
        <f t="shared" si="37"/>
        <v>FRfa_02.1</v>
      </c>
      <c r="C2394" s="177" t="s">
        <v>20</v>
      </c>
      <c r="D2394" s="178" t="s">
        <v>2</v>
      </c>
      <c r="E2394" s="178" t="s">
        <v>611</v>
      </c>
      <c r="F2394" s="178" t="s">
        <v>612</v>
      </c>
      <c r="G2394" s="178" t="s">
        <v>540</v>
      </c>
      <c r="H2394" s="177" t="s">
        <v>52</v>
      </c>
      <c r="I2394" s="179" t="s">
        <v>53</v>
      </c>
      <c r="J2394" s="59" t="s">
        <v>2875</v>
      </c>
      <c r="K2394" s="60" t="s">
        <v>2922</v>
      </c>
      <c r="L2394" s="174" t="s">
        <v>272</v>
      </c>
      <c r="M2394" s="2" t="s">
        <v>273</v>
      </c>
      <c r="N2394" s="175" t="s">
        <v>273</v>
      </c>
      <c r="O2394" s="24" t="s">
        <v>672</v>
      </c>
      <c r="P2394" s="2" t="s">
        <v>273</v>
      </c>
      <c r="Q2394" s="2" t="s">
        <v>273</v>
      </c>
      <c r="R2394" s="2" t="s">
        <v>273</v>
      </c>
      <c r="S2394" s="2" t="s">
        <v>273</v>
      </c>
      <c r="T2394" s="2" t="s">
        <v>273</v>
      </c>
      <c r="U2394" s="25" t="s">
        <v>273</v>
      </c>
      <c r="V2394" s="24" t="s">
        <v>272</v>
      </c>
      <c r="W2394" s="2" t="s">
        <v>273</v>
      </c>
      <c r="X2394" s="2" t="s">
        <v>273</v>
      </c>
      <c r="Y2394" s="2" t="s">
        <v>273</v>
      </c>
      <c r="Z2394" s="175" t="s">
        <v>273</v>
      </c>
      <c r="AA2394" s="24" t="s">
        <v>272</v>
      </c>
      <c r="AB2394" s="2" t="s">
        <v>273</v>
      </c>
      <c r="AC2394" s="25" t="s">
        <v>273</v>
      </c>
      <c r="AD2394" s="174" t="s">
        <v>273</v>
      </c>
      <c r="AE2394" s="25" t="s">
        <v>273</v>
      </c>
      <c r="AF2394" s="180">
        <v>100</v>
      </c>
    </row>
    <row r="2395" spans="1:32">
      <c r="A2395" s="134" t="str">
        <f t="shared" si="37"/>
        <v>FRfa_02.1</v>
      </c>
      <c r="C2395" s="177" t="s">
        <v>20</v>
      </c>
      <c r="D2395" s="178" t="s">
        <v>2</v>
      </c>
      <c r="E2395" s="178" t="s">
        <v>611</v>
      </c>
      <c r="F2395" s="178" t="s">
        <v>612</v>
      </c>
      <c r="G2395" s="178" t="s">
        <v>540</v>
      </c>
      <c r="H2395" s="177" t="s">
        <v>52</v>
      </c>
      <c r="I2395" s="179" t="s">
        <v>53</v>
      </c>
      <c r="J2395" s="59" t="s">
        <v>2898</v>
      </c>
      <c r="K2395" s="60" t="s">
        <v>2923</v>
      </c>
      <c r="L2395" s="174" t="s">
        <v>272</v>
      </c>
      <c r="M2395" s="2" t="s">
        <v>273</v>
      </c>
      <c r="N2395" s="175" t="s">
        <v>273</v>
      </c>
      <c r="O2395" s="24" t="s">
        <v>672</v>
      </c>
      <c r="P2395" s="2" t="s">
        <v>273</v>
      </c>
      <c r="Q2395" s="2" t="s">
        <v>273</v>
      </c>
      <c r="R2395" s="2" t="s">
        <v>273</v>
      </c>
      <c r="S2395" s="2" t="s">
        <v>273</v>
      </c>
      <c r="T2395" s="2" t="s">
        <v>273</v>
      </c>
      <c r="U2395" s="25" t="s">
        <v>273</v>
      </c>
      <c r="V2395" s="24" t="s">
        <v>272</v>
      </c>
      <c r="W2395" s="2" t="s">
        <v>273</v>
      </c>
      <c r="X2395" s="2" t="s">
        <v>273</v>
      </c>
      <c r="Y2395" s="2" t="s">
        <v>273</v>
      </c>
      <c r="Z2395" s="175" t="s">
        <v>273</v>
      </c>
      <c r="AA2395" s="24" t="s">
        <v>272</v>
      </c>
      <c r="AB2395" s="2" t="s">
        <v>273</v>
      </c>
      <c r="AC2395" s="25" t="s">
        <v>273</v>
      </c>
      <c r="AD2395" s="174" t="s">
        <v>273</v>
      </c>
      <c r="AE2395" s="25" t="s">
        <v>273</v>
      </c>
      <c r="AF2395" s="180">
        <v>100</v>
      </c>
    </row>
    <row r="2396" spans="1:32">
      <c r="A2396" s="134" t="str">
        <f t="shared" si="37"/>
        <v>FRfa_02.1</v>
      </c>
      <c r="C2396" s="177" t="s">
        <v>20</v>
      </c>
      <c r="D2396" s="178" t="s">
        <v>2</v>
      </c>
      <c r="E2396" s="178" t="s">
        <v>611</v>
      </c>
      <c r="F2396" s="178" t="s">
        <v>612</v>
      </c>
      <c r="G2396" s="178" t="s">
        <v>540</v>
      </c>
      <c r="H2396" s="177" t="s">
        <v>52</v>
      </c>
      <c r="I2396" s="179" t="s">
        <v>53</v>
      </c>
      <c r="J2396" s="59" t="s">
        <v>2878</v>
      </c>
      <c r="K2396" s="60" t="s">
        <v>2924</v>
      </c>
      <c r="L2396" s="174" t="s">
        <v>272</v>
      </c>
      <c r="M2396" s="2" t="s">
        <v>272</v>
      </c>
      <c r="N2396" s="175" t="s">
        <v>272</v>
      </c>
      <c r="O2396" s="24" t="s">
        <v>272</v>
      </c>
      <c r="P2396" s="2" t="s">
        <v>273</v>
      </c>
      <c r="Q2396" s="2" t="s">
        <v>273</v>
      </c>
      <c r="R2396" s="2" t="s">
        <v>273</v>
      </c>
      <c r="S2396" s="2" t="s">
        <v>273</v>
      </c>
      <c r="T2396" s="2" t="s">
        <v>273</v>
      </c>
      <c r="U2396" s="25" t="s">
        <v>273</v>
      </c>
      <c r="V2396" s="24" t="s">
        <v>272</v>
      </c>
      <c r="W2396" s="2" t="s">
        <v>272</v>
      </c>
      <c r="X2396" s="2" t="s">
        <v>273</v>
      </c>
      <c r="Y2396" s="2" t="s">
        <v>273</v>
      </c>
      <c r="Z2396" s="175" t="s">
        <v>273</v>
      </c>
      <c r="AA2396" s="24" t="s">
        <v>272</v>
      </c>
      <c r="AB2396" s="2" t="s">
        <v>272</v>
      </c>
      <c r="AC2396" s="25" t="s">
        <v>273</v>
      </c>
      <c r="AD2396" s="174" t="s">
        <v>272</v>
      </c>
      <c r="AE2396" s="25" t="s">
        <v>273</v>
      </c>
      <c r="AF2396" s="180">
        <v>100</v>
      </c>
    </row>
    <row r="2397" spans="1:32">
      <c r="A2397" s="134" t="str">
        <f t="shared" si="37"/>
        <v>FRfa_02.1</v>
      </c>
      <c r="C2397" s="177" t="s">
        <v>20</v>
      </c>
      <c r="D2397" s="178" t="s">
        <v>2</v>
      </c>
      <c r="E2397" s="178" t="s">
        <v>611</v>
      </c>
      <c r="F2397" s="178" t="s">
        <v>612</v>
      </c>
      <c r="G2397" s="178" t="s">
        <v>540</v>
      </c>
      <c r="H2397" s="177" t="s">
        <v>52</v>
      </c>
      <c r="I2397" s="179" t="s">
        <v>53</v>
      </c>
      <c r="J2397" s="59" t="s">
        <v>2880</v>
      </c>
      <c r="K2397" s="60" t="s">
        <v>2925</v>
      </c>
      <c r="L2397" s="174" t="s">
        <v>272</v>
      </c>
      <c r="M2397" s="2" t="s">
        <v>273</v>
      </c>
      <c r="N2397" s="175" t="s">
        <v>273</v>
      </c>
      <c r="O2397" s="24" t="s">
        <v>672</v>
      </c>
      <c r="P2397" s="2" t="s">
        <v>273</v>
      </c>
      <c r="Q2397" s="2" t="s">
        <v>273</v>
      </c>
      <c r="R2397" s="2" t="s">
        <v>273</v>
      </c>
      <c r="S2397" s="2" t="s">
        <v>273</v>
      </c>
      <c r="T2397" s="2" t="s">
        <v>273</v>
      </c>
      <c r="U2397" s="25" t="s">
        <v>273</v>
      </c>
      <c r="V2397" s="24" t="s">
        <v>272</v>
      </c>
      <c r="W2397" s="2" t="s">
        <v>273</v>
      </c>
      <c r="X2397" s="2" t="s">
        <v>273</v>
      </c>
      <c r="Y2397" s="2" t="s">
        <v>273</v>
      </c>
      <c r="Z2397" s="175" t="s">
        <v>273</v>
      </c>
      <c r="AA2397" s="24" t="s">
        <v>272</v>
      </c>
      <c r="AB2397" s="2" t="s">
        <v>273</v>
      </c>
      <c r="AC2397" s="25" t="s">
        <v>273</v>
      </c>
      <c r="AD2397" s="174" t="s">
        <v>273</v>
      </c>
      <c r="AE2397" s="25" t="s">
        <v>273</v>
      </c>
      <c r="AF2397" s="180">
        <v>100</v>
      </c>
    </row>
    <row r="2398" spans="1:32">
      <c r="A2398" s="134" t="str">
        <f t="shared" si="37"/>
        <v>FRfa_02.2</v>
      </c>
      <c r="C2398" s="177" t="s">
        <v>20</v>
      </c>
      <c r="D2398" s="178" t="s">
        <v>2</v>
      </c>
      <c r="E2398" s="178" t="s">
        <v>613</v>
      </c>
      <c r="F2398" s="178" t="s">
        <v>614</v>
      </c>
      <c r="G2398" s="178" t="s">
        <v>540</v>
      </c>
      <c r="H2398" s="177" t="s">
        <v>52</v>
      </c>
      <c r="I2398" s="179" t="s">
        <v>53</v>
      </c>
      <c r="J2398" s="59" t="s">
        <v>2849</v>
      </c>
      <c r="K2398" s="60" t="s">
        <v>2926</v>
      </c>
      <c r="L2398" s="174" t="s">
        <v>272</v>
      </c>
      <c r="M2398" s="2" t="s">
        <v>273</v>
      </c>
      <c r="N2398" s="175" t="s">
        <v>273</v>
      </c>
      <c r="O2398" s="24" t="s">
        <v>672</v>
      </c>
      <c r="P2398" s="2" t="s">
        <v>273</v>
      </c>
      <c r="Q2398" s="2" t="s">
        <v>273</v>
      </c>
      <c r="R2398" s="2" t="s">
        <v>273</v>
      </c>
      <c r="S2398" s="2" t="s">
        <v>273</v>
      </c>
      <c r="T2398" s="2" t="s">
        <v>273</v>
      </c>
      <c r="U2398" s="25" t="s">
        <v>273</v>
      </c>
      <c r="V2398" s="24" t="s">
        <v>273</v>
      </c>
      <c r="W2398" s="2" t="s">
        <v>273</v>
      </c>
      <c r="X2398" s="2" t="s">
        <v>273</v>
      </c>
      <c r="Y2398" s="2" t="s">
        <v>273</v>
      </c>
      <c r="Z2398" s="175" t="s">
        <v>273</v>
      </c>
      <c r="AA2398" s="24" t="s">
        <v>272</v>
      </c>
      <c r="AB2398" s="2" t="s">
        <v>273</v>
      </c>
      <c r="AC2398" s="25" t="s">
        <v>273</v>
      </c>
      <c r="AD2398" s="174" t="s">
        <v>273</v>
      </c>
      <c r="AE2398" s="25" t="s">
        <v>273</v>
      </c>
      <c r="AF2398" s="180">
        <v>100</v>
      </c>
    </row>
    <row r="2399" spans="1:32">
      <c r="A2399" s="134" t="str">
        <f t="shared" si="37"/>
        <v>FRfa_02.2</v>
      </c>
      <c r="C2399" s="177" t="s">
        <v>20</v>
      </c>
      <c r="D2399" s="178" t="s">
        <v>2</v>
      </c>
      <c r="E2399" s="178" t="s">
        <v>613</v>
      </c>
      <c r="F2399" s="178" t="s">
        <v>614</v>
      </c>
      <c r="G2399" s="178" t="s">
        <v>540</v>
      </c>
      <c r="H2399" s="177" t="s">
        <v>52</v>
      </c>
      <c r="I2399" s="179" t="s">
        <v>53</v>
      </c>
      <c r="J2399" s="59" t="s">
        <v>2851</v>
      </c>
      <c r="K2399" s="60" t="s">
        <v>2927</v>
      </c>
      <c r="L2399" s="174" t="s">
        <v>272</v>
      </c>
      <c r="M2399" s="2" t="s">
        <v>273</v>
      </c>
      <c r="N2399" s="175" t="s">
        <v>273</v>
      </c>
      <c r="O2399" s="24" t="s">
        <v>672</v>
      </c>
      <c r="P2399" s="2" t="s">
        <v>273</v>
      </c>
      <c r="Q2399" s="2" t="s">
        <v>273</v>
      </c>
      <c r="R2399" s="2" t="s">
        <v>273</v>
      </c>
      <c r="S2399" s="2" t="s">
        <v>273</v>
      </c>
      <c r="T2399" s="2" t="s">
        <v>273</v>
      </c>
      <c r="U2399" s="25" t="s">
        <v>273</v>
      </c>
      <c r="V2399" s="24" t="s">
        <v>273</v>
      </c>
      <c r="W2399" s="2" t="s">
        <v>273</v>
      </c>
      <c r="X2399" s="2" t="s">
        <v>273</v>
      </c>
      <c r="Y2399" s="2" t="s">
        <v>273</v>
      </c>
      <c r="Z2399" s="175" t="s">
        <v>273</v>
      </c>
      <c r="AA2399" s="24" t="s">
        <v>272</v>
      </c>
      <c r="AB2399" s="2" t="s">
        <v>273</v>
      </c>
      <c r="AC2399" s="25" t="s">
        <v>273</v>
      </c>
      <c r="AD2399" s="174" t="s">
        <v>273</v>
      </c>
      <c r="AE2399" s="25" t="s">
        <v>273</v>
      </c>
      <c r="AF2399" s="180">
        <v>100</v>
      </c>
    </row>
    <row r="2400" spans="1:32">
      <c r="A2400" s="134" t="str">
        <f t="shared" si="37"/>
        <v>FRfa_02.2</v>
      </c>
      <c r="C2400" s="177" t="s">
        <v>20</v>
      </c>
      <c r="D2400" s="178" t="s">
        <v>2</v>
      </c>
      <c r="E2400" s="178" t="s">
        <v>613</v>
      </c>
      <c r="F2400" s="178" t="s">
        <v>614</v>
      </c>
      <c r="G2400" s="178" t="s">
        <v>540</v>
      </c>
      <c r="H2400" s="177" t="s">
        <v>52</v>
      </c>
      <c r="I2400" s="179" t="s">
        <v>53</v>
      </c>
      <c r="J2400" s="59" t="s">
        <v>2853</v>
      </c>
      <c r="K2400" s="60" t="s">
        <v>2928</v>
      </c>
      <c r="L2400" s="174" t="s">
        <v>272</v>
      </c>
      <c r="M2400" s="2" t="s">
        <v>273</v>
      </c>
      <c r="N2400" s="175" t="s">
        <v>273</v>
      </c>
      <c r="O2400" s="24" t="s">
        <v>672</v>
      </c>
      <c r="P2400" s="2" t="s">
        <v>273</v>
      </c>
      <c r="Q2400" s="2" t="s">
        <v>273</v>
      </c>
      <c r="R2400" s="2" t="s">
        <v>273</v>
      </c>
      <c r="S2400" s="2" t="s">
        <v>273</v>
      </c>
      <c r="T2400" s="2" t="s">
        <v>273</v>
      </c>
      <c r="U2400" s="25" t="s">
        <v>273</v>
      </c>
      <c r="V2400" s="24" t="s">
        <v>273</v>
      </c>
      <c r="W2400" s="2" t="s">
        <v>273</v>
      </c>
      <c r="X2400" s="2" t="s">
        <v>273</v>
      </c>
      <c r="Y2400" s="2" t="s">
        <v>273</v>
      </c>
      <c r="Z2400" s="175" t="s">
        <v>273</v>
      </c>
      <c r="AA2400" s="24" t="s">
        <v>272</v>
      </c>
      <c r="AB2400" s="2" t="s">
        <v>273</v>
      </c>
      <c r="AC2400" s="25" t="s">
        <v>273</v>
      </c>
      <c r="AD2400" s="174" t="s">
        <v>273</v>
      </c>
      <c r="AE2400" s="25" t="s">
        <v>273</v>
      </c>
      <c r="AF2400" s="180">
        <v>100</v>
      </c>
    </row>
    <row r="2401" spans="1:32">
      <c r="A2401" s="134" t="str">
        <f t="shared" si="37"/>
        <v>FRfa_02.2</v>
      </c>
      <c r="C2401" s="177" t="s">
        <v>20</v>
      </c>
      <c r="D2401" s="178" t="s">
        <v>2</v>
      </c>
      <c r="E2401" s="178" t="s">
        <v>613</v>
      </c>
      <c r="F2401" s="178" t="s">
        <v>614</v>
      </c>
      <c r="G2401" s="178" t="s">
        <v>540</v>
      </c>
      <c r="H2401" s="177" t="s">
        <v>52</v>
      </c>
      <c r="I2401" s="179" t="s">
        <v>53</v>
      </c>
      <c r="J2401" s="59" t="s">
        <v>2855</v>
      </c>
      <c r="K2401" s="60" t="s">
        <v>2928</v>
      </c>
      <c r="L2401" s="174" t="s">
        <v>272</v>
      </c>
      <c r="M2401" s="2" t="s">
        <v>273</v>
      </c>
      <c r="N2401" s="175" t="s">
        <v>273</v>
      </c>
      <c r="O2401" s="24" t="s">
        <v>672</v>
      </c>
      <c r="P2401" s="2" t="s">
        <v>273</v>
      </c>
      <c r="Q2401" s="2" t="s">
        <v>273</v>
      </c>
      <c r="R2401" s="2" t="s">
        <v>273</v>
      </c>
      <c r="S2401" s="2" t="s">
        <v>273</v>
      </c>
      <c r="T2401" s="2" t="s">
        <v>273</v>
      </c>
      <c r="U2401" s="25" t="s">
        <v>273</v>
      </c>
      <c r="V2401" s="24" t="s">
        <v>273</v>
      </c>
      <c r="W2401" s="2" t="s">
        <v>273</v>
      </c>
      <c r="X2401" s="2" t="s">
        <v>273</v>
      </c>
      <c r="Y2401" s="2" t="s">
        <v>273</v>
      </c>
      <c r="Z2401" s="175" t="s">
        <v>273</v>
      </c>
      <c r="AA2401" s="24" t="s">
        <v>272</v>
      </c>
      <c r="AB2401" s="2" t="s">
        <v>273</v>
      </c>
      <c r="AC2401" s="25" t="s">
        <v>273</v>
      </c>
      <c r="AD2401" s="174" t="s">
        <v>273</v>
      </c>
      <c r="AE2401" s="25" t="s">
        <v>273</v>
      </c>
      <c r="AF2401" s="180">
        <v>100</v>
      </c>
    </row>
    <row r="2402" spans="1:32">
      <c r="A2402" s="134" t="str">
        <f t="shared" si="37"/>
        <v>FRfa_02.2</v>
      </c>
      <c r="C2402" s="177" t="s">
        <v>20</v>
      </c>
      <c r="D2402" s="178" t="s">
        <v>2</v>
      </c>
      <c r="E2402" s="178" t="s">
        <v>613</v>
      </c>
      <c r="F2402" s="178" t="s">
        <v>614</v>
      </c>
      <c r="G2402" s="178" t="s">
        <v>540</v>
      </c>
      <c r="H2402" s="177" t="s">
        <v>52</v>
      </c>
      <c r="I2402" s="179" t="s">
        <v>53</v>
      </c>
      <c r="J2402" s="59" t="s">
        <v>357</v>
      </c>
      <c r="K2402" s="60" t="s">
        <v>2929</v>
      </c>
      <c r="L2402" s="174" t="s">
        <v>273</v>
      </c>
      <c r="M2402" s="2" t="s">
        <v>273</v>
      </c>
      <c r="N2402" s="175" t="s">
        <v>273</v>
      </c>
      <c r="O2402" s="24" t="s">
        <v>672</v>
      </c>
      <c r="P2402" s="2" t="s">
        <v>273</v>
      </c>
      <c r="Q2402" s="2" t="s">
        <v>273</v>
      </c>
      <c r="R2402" s="2" t="s">
        <v>273</v>
      </c>
      <c r="S2402" s="2" t="s">
        <v>273</v>
      </c>
      <c r="T2402" s="2" t="s">
        <v>273</v>
      </c>
      <c r="U2402" s="25" t="s">
        <v>273</v>
      </c>
      <c r="V2402" s="24" t="s">
        <v>273</v>
      </c>
      <c r="W2402" s="2" t="s">
        <v>273</v>
      </c>
      <c r="X2402" s="2" t="s">
        <v>273</v>
      </c>
      <c r="Y2402" s="2" t="s">
        <v>273</v>
      </c>
      <c r="Z2402" s="175" t="s">
        <v>273</v>
      </c>
      <c r="AA2402" s="24" t="s">
        <v>272</v>
      </c>
      <c r="AB2402" s="2" t="s">
        <v>273</v>
      </c>
      <c r="AC2402" s="25" t="s">
        <v>273</v>
      </c>
      <c r="AD2402" s="174" t="s">
        <v>273</v>
      </c>
      <c r="AE2402" s="25" t="s">
        <v>273</v>
      </c>
      <c r="AF2402" s="180">
        <v>100</v>
      </c>
    </row>
    <row r="2403" spans="1:32">
      <c r="A2403" s="134" t="str">
        <f t="shared" si="37"/>
        <v>FRfa_02.2</v>
      </c>
      <c r="C2403" s="177" t="s">
        <v>20</v>
      </c>
      <c r="D2403" s="178" t="s">
        <v>2</v>
      </c>
      <c r="E2403" s="178" t="s">
        <v>613</v>
      </c>
      <c r="F2403" s="178" t="s">
        <v>614</v>
      </c>
      <c r="G2403" s="178" t="s">
        <v>540</v>
      </c>
      <c r="H2403" s="177" t="s">
        <v>52</v>
      </c>
      <c r="I2403" s="179" t="s">
        <v>53</v>
      </c>
      <c r="J2403" s="59" t="s">
        <v>2858</v>
      </c>
      <c r="K2403" s="60" t="s">
        <v>2930</v>
      </c>
      <c r="L2403" s="174" t="s">
        <v>272</v>
      </c>
      <c r="M2403" s="2" t="s">
        <v>273</v>
      </c>
      <c r="N2403" s="175" t="s">
        <v>273</v>
      </c>
      <c r="O2403" s="24" t="s">
        <v>672</v>
      </c>
      <c r="P2403" s="2" t="s">
        <v>273</v>
      </c>
      <c r="Q2403" s="2" t="s">
        <v>273</v>
      </c>
      <c r="R2403" s="2" t="s">
        <v>273</v>
      </c>
      <c r="S2403" s="2" t="s">
        <v>273</v>
      </c>
      <c r="T2403" s="2" t="s">
        <v>273</v>
      </c>
      <c r="U2403" s="25" t="s">
        <v>273</v>
      </c>
      <c r="V2403" s="24" t="s">
        <v>273</v>
      </c>
      <c r="W2403" s="2" t="s">
        <v>273</v>
      </c>
      <c r="X2403" s="2" t="s">
        <v>273</v>
      </c>
      <c r="Y2403" s="2" t="s">
        <v>273</v>
      </c>
      <c r="Z2403" s="175" t="s">
        <v>273</v>
      </c>
      <c r="AA2403" s="24" t="s">
        <v>272</v>
      </c>
      <c r="AB2403" s="2" t="s">
        <v>273</v>
      </c>
      <c r="AC2403" s="25" t="s">
        <v>273</v>
      </c>
      <c r="AD2403" s="174" t="s">
        <v>273</v>
      </c>
      <c r="AE2403" s="25" t="s">
        <v>273</v>
      </c>
      <c r="AF2403" s="180">
        <v>100</v>
      </c>
    </row>
    <row r="2404" spans="1:32">
      <c r="A2404" s="134" t="str">
        <f t="shared" si="37"/>
        <v>FRfa_02.2</v>
      </c>
      <c r="C2404" s="177" t="s">
        <v>20</v>
      </c>
      <c r="D2404" s="178" t="s">
        <v>2</v>
      </c>
      <c r="E2404" s="178" t="s">
        <v>613</v>
      </c>
      <c r="F2404" s="178" t="s">
        <v>614</v>
      </c>
      <c r="G2404" s="178" t="s">
        <v>540</v>
      </c>
      <c r="H2404" s="177" t="s">
        <v>52</v>
      </c>
      <c r="I2404" s="179" t="s">
        <v>53</v>
      </c>
      <c r="J2404" s="59" t="s">
        <v>2860</v>
      </c>
      <c r="K2404" s="60" t="s">
        <v>2931</v>
      </c>
      <c r="L2404" s="174" t="s">
        <v>272</v>
      </c>
      <c r="M2404" s="2" t="s">
        <v>273</v>
      </c>
      <c r="N2404" s="175" t="s">
        <v>273</v>
      </c>
      <c r="O2404" s="24" t="s">
        <v>672</v>
      </c>
      <c r="P2404" s="2" t="s">
        <v>273</v>
      </c>
      <c r="Q2404" s="2" t="s">
        <v>273</v>
      </c>
      <c r="R2404" s="2" t="s">
        <v>273</v>
      </c>
      <c r="S2404" s="2" t="s">
        <v>273</v>
      </c>
      <c r="T2404" s="2" t="s">
        <v>273</v>
      </c>
      <c r="U2404" s="25" t="s">
        <v>273</v>
      </c>
      <c r="V2404" s="24" t="s">
        <v>273</v>
      </c>
      <c r="W2404" s="2" t="s">
        <v>273</v>
      </c>
      <c r="X2404" s="2" t="s">
        <v>273</v>
      </c>
      <c r="Y2404" s="2" t="s">
        <v>273</v>
      </c>
      <c r="Z2404" s="175" t="s">
        <v>273</v>
      </c>
      <c r="AA2404" s="24" t="s">
        <v>272</v>
      </c>
      <c r="AB2404" s="2" t="s">
        <v>273</v>
      </c>
      <c r="AC2404" s="25" t="s">
        <v>273</v>
      </c>
      <c r="AD2404" s="174" t="s">
        <v>273</v>
      </c>
      <c r="AE2404" s="25" t="s">
        <v>273</v>
      </c>
      <c r="AF2404" s="180">
        <v>100</v>
      </c>
    </row>
    <row r="2405" spans="1:32">
      <c r="A2405" s="134" t="str">
        <f t="shared" si="37"/>
        <v>FRfa_02.2</v>
      </c>
      <c r="C2405" s="177" t="s">
        <v>20</v>
      </c>
      <c r="D2405" s="178" t="s">
        <v>2</v>
      </c>
      <c r="E2405" s="178" t="s">
        <v>613</v>
      </c>
      <c r="F2405" s="178" t="s">
        <v>614</v>
      </c>
      <c r="G2405" s="178" t="s">
        <v>540</v>
      </c>
      <c r="H2405" s="177" t="s">
        <v>52</v>
      </c>
      <c r="I2405" s="179" t="s">
        <v>53</v>
      </c>
      <c r="J2405" s="59" t="s">
        <v>2891</v>
      </c>
      <c r="K2405" s="60" t="s">
        <v>2915</v>
      </c>
      <c r="L2405" s="174" t="s">
        <v>272</v>
      </c>
      <c r="M2405" s="2" t="s">
        <v>273</v>
      </c>
      <c r="N2405" s="175" t="s">
        <v>273</v>
      </c>
      <c r="O2405" s="24" t="s">
        <v>672</v>
      </c>
      <c r="P2405" s="2" t="s">
        <v>273</v>
      </c>
      <c r="Q2405" s="2" t="s">
        <v>273</v>
      </c>
      <c r="R2405" s="2" t="s">
        <v>273</v>
      </c>
      <c r="S2405" s="2" t="s">
        <v>273</v>
      </c>
      <c r="T2405" s="2" t="s">
        <v>273</v>
      </c>
      <c r="U2405" s="25" t="s">
        <v>273</v>
      </c>
      <c r="V2405" s="24" t="s">
        <v>273</v>
      </c>
      <c r="W2405" s="2" t="s">
        <v>273</v>
      </c>
      <c r="X2405" s="2" t="s">
        <v>273</v>
      </c>
      <c r="Y2405" s="2" t="s">
        <v>273</v>
      </c>
      <c r="Z2405" s="175" t="s">
        <v>273</v>
      </c>
      <c r="AA2405" s="24" t="s">
        <v>272</v>
      </c>
      <c r="AB2405" s="2" t="s">
        <v>273</v>
      </c>
      <c r="AC2405" s="25" t="s">
        <v>273</v>
      </c>
      <c r="AD2405" s="174" t="s">
        <v>273</v>
      </c>
      <c r="AE2405" s="25" t="s">
        <v>273</v>
      </c>
      <c r="AF2405" s="180">
        <v>100</v>
      </c>
    </row>
    <row r="2406" spans="1:32">
      <c r="A2406" s="134" t="str">
        <f t="shared" si="37"/>
        <v>FRfa_02.2</v>
      </c>
      <c r="C2406" s="177" t="s">
        <v>20</v>
      </c>
      <c r="D2406" s="178" t="s">
        <v>2</v>
      </c>
      <c r="E2406" s="178" t="s">
        <v>613</v>
      </c>
      <c r="F2406" s="178" t="s">
        <v>614</v>
      </c>
      <c r="G2406" s="178" t="s">
        <v>540</v>
      </c>
      <c r="H2406" s="177" t="s">
        <v>52</v>
      </c>
      <c r="I2406" s="179" t="s">
        <v>53</v>
      </c>
      <c r="J2406" s="59" t="s">
        <v>2864</v>
      </c>
      <c r="K2406" s="60" t="s">
        <v>2932</v>
      </c>
      <c r="L2406" s="174" t="s">
        <v>272</v>
      </c>
      <c r="M2406" s="2" t="s">
        <v>273</v>
      </c>
      <c r="N2406" s="175" t="s">
        <v>273</v>
      </c>
      <c r="O2406" s="24" t="s">
        <v>672</v>
      </c>
      <c r="P2406" s="2" t="s">
        <v>273</v>
      </c>
      <c r="Q2406" s="2" t="s">
        <v>273</v>
      </c>
      <c r="R2406" s="2" t="s">
        <v>273</v>
      </c>
      <c r="S2406" s="2" t="s">
        <v>273</v>
      </c>
      <c r="T2406" s="2" t="s">
        <v>273</v>
      </c>
      <c r="U2406" s="25" t="s">
        <v>273</v>
      </c>
      <c r="V2406" s="24" t="s">
        <v>273</v>
      </c>
      <c r="W2406" s="2" t="s">
        <v>273</v>
      </c>
      <c r="X2406" s="2" t="s">
        <v>273</v>
      </c>
      <c r="Y2406" s="2" t="s">
        <v>273</v>
      </c>
      <c r="Z2406" s="175" t="s">
        <v>273</v>
      </c>
      <c r="AA2406" s="24" t="s">
        <v>272</v>
      </c>
      <c r="AB2406" s="2" t="s">
        <v>273</v>
      </c>
      <c r="AC2406" s="25" t="s">
        <v>273</v>
      </c>
      <c r="AD2406" s="174" t="s">
        <v>273</v>
      </c>
      <c r="AE2406" s="25" t="s">
        <v>273</v>
      </c>
      <c r="AF2406" s="180">
        <v>100</v>
      </c>
    </row>
    <row r="2407" spans="1:32">
      <c r="A2407" s="134" t="str">
        <f t="shared" si="37"/>
        <v>FRfa_02.2</v>
      </c>
      <c r="C2407" s="177" t="s">
        <v>20</v>
      </c>
      <c r="D2407" s="178" t="s">
        <v>2</v>
      </c>
      <c r="E2407" s="178" t="s">
        <v>613</v>
      </c>
      <c r="F2407" s="178" t="s">
        <v>614</v>
      </c>
      <c r="G2407" s="178" t="s">
        <v>540</v>
      </c>
      <c r="H2407" s="177" t="s">
        <v>52</v>
      </c>
      <c r="I2407" s="179" t="s">
        <v>53</v>
      </c>
      <c r="J2407" s="59" t="s">
        <v>2866</v>
      </c>
      <c r="K2407" s="60" t="s">
        <v>2933</v>
      </c>
      <c r="L2407" s="174" t="s">
        <v>272</v>
      </c>
      <c r="M2407" s="2" t="s">
        <v>273</v>
      </c>
      <c r="N2407" s="175" t="s">
        <v>273</v>
      </c>
      <c r="O2407" s="24" t="s">
        <v>672</v>
      </c>
      <c r="P2407" s="2" t="s">
        <v>273</v>
      </c>
      <c r="Q2407" s="2" t="s">
        <v>273</v>
      </c>
      <c r="R2407" s="2" t="s">
        <v>273</v>
      </c>
      <c r="S2407" s="2" t="s">
        <v>273</v>
      </c>
      <c r="T2407" s="2" t="s">
        <v>273</v>
      </c>
      <c r="U2407" s="25" t="s">
        <v>273</v>
      </c>
      <c r="V2407" s="24" t="s">
        <v>273</v>
      </c>
      <c r="W2407" s="2" t="s">
        <v>273</v>
      </c>
      <c r="X2407" s="2" t="s">
        <v>273</v>
      </c>
      <c r="Y2407" s="2" t="s">
        <v>273</v>
      </c>
      <c r="Z2407" s="175" t="s">
        <v>273</v>
      </c>
      <c r="AA2407" s="24" t="s">
        <v>272</v>
      </c>
      <c r="AB2407" s="2" t="s">
        <v>273</v>
      </c>
      <c r="AC2407" s="25" t="s">
        <v>273</v>
      </c>
      <c r="AD2407" s="174" t="s">
        <v>273</v>
      </c>
      <c r="AE2407" s="25" t="s">
        <v>273</v>
      </c>
      <c r="AF2407" s="180">
        <v>100</v>
      </c>
    </row>
    <row r="2408" spans="1:32">
      <c r="A2408" s="134" t="str">
        <f t="shared" si="37"/>
        <v>FRfa_02.2</v>
      </c>
      <c r="C2408" s="177" t="s">
        <v>20</v>
      </c>
      <c r="D2408" s="178" t="s">
        <v>2</v>
      </c>
      <c r="E2408" s="178" t="s">
        <v>613</v>
      </c>
      <c r="F2408" s="178" t="s">
        <v>614</v>
      </c>
      <c r="G2408" s="178" t="s">
        <v>540</v>
      </c>
      <c r="H2408" s="177" t="s">
        <v>52</v>
      </c>
      <c r="I2408" s="179" t="s">
        <v>53</v>
      </c>
      <c r="J2408" s="59" t="s">
        <v>2868</v>
      </c>
      <c r="K2408" s="60" t="s">
        <v>2934</v>
      </c>
      <c r="L2408" s="174" t="s">
        <v>272</v>
      </c>
      <c r="M2408" s="2" t="s">
        <v>273</v>
      </c>
      <c r="N2408" s="175" t="s">
        <v>273</v>
      </c>
      <c r="O2408" s="24" t="s">
        <v>672</v>
      </c>
      <c r="P2408" s="2" t="s">
        <v>273</v>
      </c>
      <c r="Q2408" s="2" t="s">
        <v>273</v>
      </c>
      <c r="R2408" s="2" t="s">
        <v>273</v>
      </c>
      <c r="S2408" s="2" t="s">
        <v>273</v>
      </c>
      <c r="T2408" s="2" t="s">
        <v>273</v>
      </c>
      <c r="U2408" s="25" t="s">
        <v>273</v>
      </c>
      <c r="V2408" s="24" t="s">
        <v>273</v>
      </c>
      <c r="W2408" s="2" t="s">
        <v>273</v>
      </c>
      <c r="X2408" s="2" t="s">
        <v>273</v>
      </c>
      <c r="Y2408" s="2" t="s">
        <v>273</v>
      </c>
      <c r="Z2408" s="175" t="s">
        <v>273</v>
      </c>
      <c r="AA2408" s="24" t="s">
        <v>272</v>
      </c>
      <c r="AB2408" s="2" t="s">
        <v>273</v>
      </c>
      <c r="AC2408" s="25" t="s">
        <v>273</v>
      </c>
      <c r="AD2408" s="174" t="s">
        <v>273</v>
      </c>
      <c r="AE2408" s="25" t="s">
        <v>273</v>
      </c>
      <c r="AF2408" s="180">
        <v>100</v>
      </c>
    </row>
    <row r="2409" spans="1:32">
      <c r="A2409" s="134" t="str">
        <f t="shared" si="37"/>
        <v>FRfa_02.2</v>
      </c>
      <c r="C2409" s="177" t="s">
        <v>20</v>
      </c>
      <c r="D2409" s="178" t="s">
        <v>2</v>
      </c>
      <c r="E2409" s="178" t="s">
        <v>613</v>
      </c>
      <c r="F2409" s="178" t="s">
        <v>614</v>
      </c>
      <c r="G2409" s="178" t="s">
        <v>540</v>
      </c>
      <c r="H2409" s="177" t="s">
        <v>52</v>
      </c>
      <c r="I2409" s="179" t="s">
        <v>53</v>
      </c>
      <c r="J2409" s="59" t="s">
        <v>2870</v>
      </c>
      <c r="K2409" s="60" t="s">
        <v>2935</v>
      </c>
      <c r="L2409" s="174" t="s">
        <v>272</v>
      </c>
      <c r="M2409" s="2" t="s">
        <v>273</v>
      </c>
      <c r="N2409" s="175" t="s">
        <v>273</v>
      </c>
      <c r="O2409" s="24" t="s">
        <v>672</v>
      </c>
      <c r="P2409" s="2" t="s">
        <v>273</v>
      </c>
      <c r="Q2409" s="2" t="s">
        <v>273</v>
      </c>
      <c r="R2409" s="2" t="s">
        <v>273</v>
      </c>
      <c r="S2409" s="2" t="s">
        <v>273</v>
      </c>
      <c r="T2409" s="2" t="s">
        <v>273</v>
      </c>
      <c r="U2409" s="25" t="s">
        <v>273</v>
      </c>
      <c r="V2409" s="24" t="s">
        <v>273</v>
      </c>
      <c r="W2409" s="2" t="s">
        <v>273</v>
      </c>
      <c r="X2409" s="2" t="s">
        <v>273</v>
      </c>
      <c r="Y2409" s="2" t="s">
        <v>273</v>
      </c>
      <c r="Z2409" s="175" t="s">
        <v>273</v>
      </c>
      <c r="AA2409" s="24" t="s">
        <v>272</v>
      </c>
      <c r="AB2409" s="2" t="s">
        <v>273</v>
      </c>
      <c r="AC2409" s="25" t="s">
        <v>273</v>
      </c>
      <c r="AD2409" s="174" t="s">
        <v>273</v>
      </c>
      <c r="AE2409" s="25" t="s">
        <v>273</v>
      </c>
      <c r="AF2409" s="180">
        <v>100</v>
      </c>
    </row>
    <row r="2410" spans="1:32">
      <c r="A2410" s="134" t="str">
        <f t="shared" si="37"/>
        <v>FRfa_02.2</v>
      </c>
      <c r="C2410" s="177" t="s">
        <v>20</v>
      </c>
      <c r="D2410" s="178" t="s">
        <v>2</v>
      </c>
      <c r="E2410" s="178" t="s">
        <v>613</v>
      </c>
      <c r="F2410" s="178" t="s">
        <v>614</v>
      </c>
      <c r="G2410" s="178" t="s">
        <v>540</v>
      </c>
      <c r="H2410" s="177" t="s">
        <v>52</v>
      </c>
      <c r="I2410" s="179" t="s">
        <v>53</v>
      </c>
      <c r="J2410" s="59" t="s">
        <v>2872</v>
      </c>
      <c r="K2410" s="60" t="s">
        <v>2936</v>
      </c>
      <c r="L2410" s="174" t="s">
        <v>272</v>
      </c>
      <c r="M2410" s="2" t="s">
        <v>273</v>
      </c>
      <c r="N2410" s="175" t="s">
        <v>273</v>
      </c>
      <c r="O2410" s="24" t="s">
        <v>672</v>
      </c>
      <c r="P2410" s="2" t="s">
        <v>273</v>
      </c>
      <c r="Q2410" s="2" t="s">
        <v>273</v>
      </c>
      <c r="R2410" s="2" t="s">
        <v>273</v>
      </c>
      <c r="S2410" s="2" t="s">
        <v>273</v>
      </c>
      <c r="T2410" s="2" t="s">
        <v>273</v>
      </c>
      <c r="U2410" s="25" t="s">
        <v>273</v>
      </c>
      <c r="V2410" s="24" t="s">
        <v>273</v>
      </c>
      <c r="W2410" s="2" t="s">
        <v>273</v>
      </c>
      <c r="X2410" s="2" t="s">
        <v>273</v>
      </c>
      <c r="Y2410" s="2" t="s">
        <v>273</v>
      </c>
      <c r="Z2410" s="175" t="s">
        <v>273</v>
      </c>
      <c r="AA2410" s="24" t="s">
        <v>272</v>
      </c>
      <c r="AB2410" s="2" t="s">
        <v>273</v>
      </c>
      <c r="AC2410" s="25" t="s">
        <v>273</v>
      </c>
      <c r="AD2410" s="174" t="s">
        <v>273</v>
      </c>
      <c r="AE2410" s="25" t="s">
        <v>273</v>
      </c>
      <c r="AF2410" s="180">
        <v>100</v>
      </c>
    </row>
    <row r="2411" spans="1:32">
      <c r="A2411" s="134" t="str">
        <f t="shared" si="37"/>
        <v>FRfa_02.2</v>
      </c>
      <c r="C2411" s="177" t="s">
        <v>20</v>
      </c>
      <c r="D2411" s="178" t="s">
        <v>2</v>
      </c>
      <c r="E2411" s="178" t="s">
        <v>613</v>
      </c>
      <c r="F2411" s="178" t="s">
        <v>614</v>
      </c>
      <c r="G2411" s="178" t="s">
        <v>540</v>
      </c>
      <c r="H2411" s="177" t="s">
        <v>52</v>
      </c>
      <c r="I2411" s="179" t="s">
        <v>53</v>
      </c>
      <c r="J2411" s="59" t="s">
        <v>359</v>
      </c>
      <c r="K2411" s="60" t="s">
        <v>2937</v>
      </c>
      <c r="L2411" s="174" t="s">
        <v>272</v>
      </c>
      <c r="M2411" s="2" t="s">
        <v>273</v>
      </c>
      <c r="N2411" s="175" t="s">
        <v>273</v>
      </c>
      <c r="O2411" s="24" t="s">
        <v>672</v>
      </c>
      <c r="P2411" s="2" t="s">
        <v>273</v>
      </c>
      <c r="Q2411" s="2" t="s">
        <v>273</v>
      </c>
      <c r="R2411" s="2" t="s">
        <v>273</v>
      </c>
      <c r="S2411" s="2" t="s">
        <v>273</v>
      </c>
      <c r="T2411" s="2" t="s">
        <v>273</v>
      </c>
      <c r="U2411" s="25" t="s">
        <v>273</v>
      </c>
      <c r="V2411" s="24" t="s">
        <v>273</v>
      </c>
      <c r="W2411" s="2" t="s">
        <v>273</v>
      </c>
      <c r="X2411" s="2" t="s">
        <v>273</v>
      </c>
      <c r="Y2411" s="2" t="s">
        <v>273</v>
      </c>
      <c r="Z2411" s="175" t="s">
        <v>273</v>
      </c>
      <c r="AA2411" s="24" t="s">
        <v>272</v>
      </c>
      <c r="AB2411" s="2" t="s">
        <v>273</v>
      </c>
      <c r="AC2411" s="25" t="s">
        <v>273</v>
      </c>
      <c r="AD2411" s="174" t="s">
        <v>273</v>
      </c>
      <c r="AE2411" s="25" t="s">
        <v>273</v>
      </c>
      <c r="AF2411" s="180">
        <v>100</v>
      </c>
    </row>
    <row r="2412" spans="1:32">
      <c r="A2412" s="134" t="str">
        <f t="shared" si="37"/>
        <v>FRfa_02.2</v>
      </c>
      <c r="C2412" s="177" t="s">
        <v>20</v>
      </c>
      <c r="D2412" s="178" t="s">
        <v>2</v>
      </c>
      <c r="E2412" s="178" t="s">
        <v>613</v>
      </c>
      <c r="F2412" s="178" t="s">
        <v>614</v>
      </c>
      <c r="G2412" s="178" t="s">
        <v>540</v>
      </c>
      <c r="H2412" s="177" t="s">
        <v>52</v>
      </c>
      <c r="I2412" s="179" t="s">
        <v>53</v>
      </c>
      <c r="J2412" s="59" t="s">
        <v>2875</v>
      </c>
      <c r="K2412" s="60" t="s">
        <v>2938</v>
      </c>
      <c r="L2412" s="174" t="s">
        <v>272</v>
      </c>
      <c r="M2412" s="2" t="s">
        <v>273</v>
      </c>
      <c r="N2412" s="175" t="s">
        <v>273</v>
      </c>
      <c r="O2412" s="24" t="s">
        <v>672</v>
      </c>
      <c r="P2412" s="2" t="s">
        <v>273</v>
      </c>
      <c r="Q2412" s="2" t="s">
        <v>273</v>
      </c>
      <c r="R2412" s="2" t="s">
        <v>273</v>
      </c>
      <c r="S2412" s="2" t="s">
        <v>273</v>
      </c>
      <c r="T2412" s="2" t="s">
        <v>273</v>
      </c>
      <c r="U2412" s="25" t="s">
        <v>273</v>
      </c>
      <c r="V2412" s="24" t="s">
        <v>273</v>
      </c>
      <c r="W2412" s="2" t="s">
        <v>273</v>
      </c>
      <c r="X2412" s="2" t="s">
        <v>273</v>
      </c>
      <c r="Y2412" s="2" t="s">
        <v>273</v>
      </c>
      <c r="Z2412" s="175" t="s">
        <v>273</v>
      </c>
      <c r="AA2412" s="24" t="s">
        <v>272</v>
      </c>
      <c r="AB2412" s="2" t="s">
        <v>273</v>
      </c>
      <c r="AC2412" s="25" t="s">
        <v>273</v>
      </c>
      <c r="AD2412" s="174" t="s">
        <v>273</v>
      </c>
      <c r="AE2412" s="25" t="s">
        <v>273</v>
      </c>
      <c r="AF2412" s="180">
        <v>100</v>
      </c>
    </row>
    <row r="2413" spans="1:32">
      <c r="A2413" s="134" t="str">
        <f t="shared" si="37"/>
        <v>FRfa_02.2</v>
      </c>
      <c r="C2413" s="177" t="s">
        <v>20</v>
      </c>
      <c r="D2413" s="178" t="s">
        <v>2</v>
      </c>
      <c r="E2413" s="178" t="s">
        <v>613</v>
      </c>
      <c r="F2413" s="178" t="s">
        <v>614</v>
      </c>
      <c r="G2413" s="178" t="s">
        <v>540</v>
      </c>
      <c r="H2413" s="177" t="s">
        <v>52</v>
      </c>
      <c r="I2413" s="179" t="s">
        <v>53</v>
      </c>
      <c r="J2413" s="59" t="s">
        <v>2898</v>
      </c>
      <c r="K2413" s="60" t="s">
        <v>2939</v>
      </c>
      <c r="L2413" s="174" t="s">
        <v>272</v>
      </c>
      <c r="M2413" s="2" t="s">
        <v>273</v>
      </c>
      <c r="N2413" s="175" t="s">
        <v>273</v>
      </c>
      <c r="O2413" s="24" t="s">
        <v>672</v>
      </c>
      <c r="P2413" s="2" t="s">
        <v>273</v>
      </c>
      <c r="Q2413" s="2" t="s">
        <v>273</v>
      </c>
      <c r="R2413" s="2" t="s">
        <v>273</v>
      </c>
      <c r="S2413" s="2" t="s">
        <v>273</v>
      </c>
      <c r="T2413" s="2" t="s">
        <v>273</v>
      </c>
      <c r="U2413" s="25" t="s">
        <v>273</v>
      </c>
      <c r="V2413" s="24" t="s">
        <v>273</v>
      </c>
      <c r="W2413" s="2" t="s">
        <v>273</v>
      </c>
      <c r="X2413" s="2" t="s">
        <v>273</v>
      </c>
      <c r="Y2413" s="2" t="s">
        <v>273</v>
      </c>
      <c r="Z2413" s="175" t="s">
        <v>273</v>
      </c>
      <c r="AA2413" s="24" t="s">
        <v>272</v>
      </c>
      <c r="AB2413" s="2" t="s">
        <v>273</v>
      </c>
      <c r="AC2413" s="25" t="s">
        <v>273</v>
      </c>
      <c r="AD2413" s="174" t="s">
        <v>273</v>
      </c>
      <c r="AE2413" s="25" t="s">
        <v>273</v>
      </c>
      <c r="AF2413" s="180">
        <v>100</v>
      </c>
    </row>
    <row r="2414" spans="1:32">
      <c r="A2414" s="134" t="str">
        <f t="shared" si="37"/>
        <v>FRfa_02.2</v>
      </c>
      <c r="C2414" s="177" t="s">
        <v>20</v>
      </c>
      <c r="D2414" s="178" t="s">
        <v>2</v>
      </c>
      <c r="E2414" s="178" t="s">
        <v>613</v>
      </c>
      <c r="F2414" s="178" t="s">
        <v>614</v>
      </c>
      <c r="G2414" s="178" t="s">
        <v>540</v>
      </c>
      <c r="H2414" s="177" t="s">
        <v>52</v>
      </c>
      <c r="I2414" s="179" t="s">
        <v>53</v>
      </c>
      <c r="J2414" s="59" t="s">
        <v>2878</v>
      </c>
      <c r="K2414" s="60" t="s">
        <v>2940</v>
      </c>
      <c r="L2414" s="174" t="s">
        <v>272</v>
      </c>
      <c r="M2414" s="2" t="s">
        <v>273</v>
      </c>
      <c r="N2414" s="175" t="s">
        <v>273</v>
      </c>
      <c r="O2414" s="24" t="s">
        <v>672</v>
      </c>
      <c r="P2414" s="2" t="s">
        <v>273</v>
      </c>
      <c r="Q2414" s="2" t="s">
        <v>273</v>
      </c>
      <c r="R2414" s="2" t="s">
        <v>273</v>
      </c>
      <c r="S2414" s="2" t="s">
        <v>273</v>
      </c>
      <c r="T2414" s="2" t="s">
        <v>273</v>
      </c>
      <c r="U2414" s="25" t="s">
        <v>273</v>
      </c>
      <c r="V2414" s="24" t="s">
        <v>273</v>
      </c>
      <c r="W2414" s="2" t="s">
        <v>273</v>
      </c>
      <c r="X2414" s="2" t="s">
        <v>273</v>
      </c>
      <c r="Y2414" s="2" t="s">
        <v>273</v>
      </c>
      <c r="Z2414" s="175" t="s">
        <v>273</v>
      </c>
      <c r="AA2414" s="24" t="s">
        <v>272</v>
      </c>
      <c r="AB2414" s="2" t="s">
        <v>273</v>
      </c>
      <c r="AC2414" s="25" t="s">
        <v>273</v>
      </c>
      <c r="AD2414" s="174" t="s">
        <v>273</v>
      </c>
      <c r="AE2414" s="25" t="s">
        <v>273</v>
      </c>
      <c r="AF2414" s="180">
        <v>100</v>
      </c>
    </row>
    <row r="2415" spans="1:32">
      <c r="A2415" s="134" t="str">
        <f t="shared" si="37"/>
        <v>FRfa_02.2</v>
      </c>
      <c r="C2415" s="177" t="s">
        <v>20</v>
      </c>
      <c r="D2415" s="178" t="s">
        <v>2</v>
      </c>
      <c r="E2415" s="178" t="s">
        <v>613</v>
      </c>
      <c r="F2415" s="178" t="s">
        <v>614</v>
      </c>
      <c r="G2415" s="178" t="s">
        <v>540</v>
      </c>
      <c r="H2415" s="177" t="s">
        <v>52</v>
      </c>
      <c r="I2415" s="179" t="s">
        <v>53</v>
      </c>
      <c r="J2415" s="59" t="s">
        <v>2880</v>
      </c>
      <c r="K2415" s="60" t="s">
        <v>2941</v>
      </c>
      <c r="L2415" s="174" t="s">
        <v>272</v>
      </c>
      <c r="M2415" s="2" t="s">
        <v>273</v>
      </c>
      <c r="N2415" s="175" t="s">
        <v>273</v>
      </c>
      <c r="O2415" s="24" t="s">
        <v>672</v>
      </c>
      <c r="P2415" s="2" t="s">
        <v>273</v>
      </c>
      <c r="Q2415" s="2" t="s">
        <v>273</v>
      </c>
      <c r="R2415" s="2" t="s">
        <v>273</v>
      </c>
      <c r="S2415" s="2" t="s">
        <v>273</v>
      </c>
      <c r="T2415" s="2" t="s">
        <v>273</v>
      </c>
      <c r="U2415" s="25" t="s">
        <v>273</v>
      </c>
      <c r="V2415" s="24" t="s">
        <v>273</v>
      </c>
      <c r="W2415" s="2" t="s">
        <v>273</v>
      </c>
      <c r="X2415" s="2" t="s">
        <v>273</v>
      </c>
      <c r="Y2415" s="2" t="s">
        <v>273</v>
      </c>
      <c r="Z2415" s="175" t="s">
        <v>273</v>
      </c>
      <c r="AA2415" s="24" t="s">
        <v>272</v>
      </c>
      <c r="AB2415" s="2" t="s">
        <v>273</v>
      </c>
      <c r="AC2415" s="25" t="s">
        <v>273</v>
      </c>
      <c r="AD2415" s="174" t="s">
        <v>273</v>
      </c>
      <c r="AE2415" s="25" t="s">
        <v>273</v>
      </c>
      <c r="AF2415" s="180">
        <v>100</v>
      </c>
    </row>
    <row r="2416" spans="1:32">
      <c r="A2416" s="134" t="str">
        <f t="shared" si="37"/>
        <v>FRfa_02.2</v>
      </c>
      <c r="C2416" s="177" t="s">
        <v>20</v>
      </c>
      <c r="D2416" s="178" t="s">
        <v>2</v>
      </c>
      <c r="E2416" s="178" t="s">
        <v>613</v>
      </c>
      <c r="F2416" s="178" t="s">
        <v>614</v>
      </c>
      <c r="G2416" s="178" t="s">
        <v>540</v>
      </c>
      <c r="H2416" s="177" t="s">
        <v>52</v>
      </c>
      <c r="I2416" s="179" t="s">
        <v>53</v>
      </c>
      <c r="J2416" s="59" t="s">
        <v>2882</v>
      </c>
      <c r="K2416" s="60" t="s">
        <v>2942</v>
      </c>
      <c r="L2416" s="174" t="s">
        <v>272</v>
      </c>
      <c r="M2416" s="2" t="s">
        <v>273</v>
      </c>
      <c r="N2416" s="175" t="s">
        <v>273</v>
      </c>
      <c r="O2416" s="24" t="s">
        <v>672</v>
      </c>
      <c r="P2416" s="2" t="s">
        <v>273</v>
      </c>
      <c r="Q2416" s="2" t="s">
        <v>273</v>
      </c>
      <c r="R2416" s="2" t="s">
        <v>273</v>
      </c>
      <c r="S2416" s="2" t="s">
        <v>273</v>
      </c>
      <c r="T2416" s="2" t="s">
        <v>273</v>
      </c>
      <c r="U2416" s="25" t="s">
        <v>273</v>
      </c>
      <c r="V2416" s="24" t="s">
        <v>273</v>
      </c>
      <c r="W2416" s="2" t="s">
        <v>273</v>
      </c>
      <c r="X2416" s="2" t="s">
        <v>273</v>
      </c>
      <c r="Y2416" s="2" t="s">
        <v>273</v>
      </c>
      <c r="Z2416" s="175" t="s">
        <v>273</v>
      </c>
      <c r="AA2416" s="24" t="s">
        <v>272</v>
      </c>
      <c r="AB2416" s="2" t="s">
        <v>273</v>
      </c>
      <c r="AC2416" s="25" t="s">
        <v>273</v>
      </c>
      <c r="AD2416" s="174" t="s">
        <v>273</v>
      </c>
      <c r="AE2416" s="25" t="s">
        <v>273</v>
      </c>
      <c r="AF2416" s="180">
        <v>100</v>
      </c>
    </row>
    <row r="2417" spans="1:32">
      <c r="A2417" s="134" t="str">
        <f t="shared" si="37"/>
        <v>FRfa_02.2</v>
      </c>
      <c r="C2417" s="177" t="s">
        <v>20</v>
      </c>
      <c r="D2417" s="178" t="s">
        <v>2</v>
      </c>
      <c r="E2417" s="178" t="s">
        <v>613</v>
      </c>
      <c r="F2417" s="178" t="s">
        <v>614</v>
      </c>
      <c r="G2417" s="178" t="s">
        <v>540</v>
      </c>
      <c r="H2417" s="177" t="s">
        <v>52</v>
      </c>
      <c r="I2417" s="179" t="s">
        <v>53</v>
      </c>
      <c r="J2417" s="59" t="s">
        <v>2884</v>
      </c>
      <c r="K2417" s="60" t="s">
        <v>2943</v>
      </c>
      <c r="L2417" s="174" t="s">
        <v>272</v>
      </c>
      <c r="M2417" s="2" t="s">
        <v>273</v>
      </c>
      <c r="N2417" s="175" t="s">
        <v>273</v>
      </c>
      <c r="O2417" s="24" t="s">
        <v>672</v>
      </c>
      <c r="P2417" s="2" t="s">
        <v>273</v>
      </c>
      <c r="Q2417" s="2" t="s">
        <v>273</v>
      </c>
      <c r="R2417" s="2" t="s">
        <v>273</v>
      </c>
      <c r="S2417" s="2" t="s">
        <v>273</v>
      </c>
      <c r="T2417" s="2" t="s">
        <v>273</v>
      </c>
      <c r="U2417" s="25" t="s">
        <v>273</v>
      </c>
      <c r="V2417" s="24" t="s">
        <v>273</v>
      </c>
      <c r="W2417" s="2" t="s">
        <v>273</v>
      </c>
      <c r="X2417" s="2" t="s">
        <v>273</v>
      </c>
      <c r="Y2417" s="2" t="s">
        <v>273</v>
      </c>
      <c r="Z2417" s="175" t="s">
        <v>273</v>
      </c>
      <c r="AA2417" s="24" t="s">
        <v>272</v>
      </c>
      <c r="AB2417" s="2" t="s">
        <v>273</v>
      </c>
      <c r="AC2417" s="25" t="s">
        <v>273</v>
      </c>
      <c r="AD2417" s="174" t="s">
        <v>273</v>
      </c>
      <c r="AE2417" s="25" t="s">
        <v>273</v>
      </c>
      <c r="AF2417" s="180">
        <v>100</v>
      </c>
    </row>
    <row r="2418" spans="1:32">
      <c r="A2418" s="134" t="str">
        <f t="shared" si="37"/>
        <v>FRfa_03.1</v>
      </c>
      <c r="C2418" s="177" t="s">
        <v>20</v>
      </c>
      <c r="D2418" s="178" t="s">
        <v>2</v>
      </c>
      <c r="E2418" s="178" t="s">
        <v>615</v>
      </c>
      <c r="F2418" s="178" t="s">
        <v>616</v>
      </c>
      <c r="G2418" s="178" t="s">
        <v>540</v>
      </c>
      <c r="H2418" s="177" t="s">
        <v>52</v>
      </c>
      <c r="I2418" s="179" t="s">
        <v>53</v>
      </c>
      <c r="J2418" s="59" t="s">
        <v>2849</v>
      </c>
      <c r="K2418" s="60" t="s">
        <v>2944</v>
      </c>
      <c r="L2418" s="174" t="s">
        <v>272</v>
      </c>
      <c r="M2418" s="2" t="s">
        <v>272</v>
      </c>
      <c r="N2418" s="175" t="s">
        <v>272</v>
      </c>
      <c r="O2418" s="24" t="s">
        <v>272</v>
      </c>
      <c r="P2418" s="2" t="s">
        <v>272</v>
      </c>
      <c r="Q2418" s="2" t="s">
        <v>273</v>
      </c>
      <c r="R2418" s="2" t="s">
        <v>272</v>
      </c>
      <c r="S2418" s="2" t="s">
        <v>272</v>
      </c>
      <c r="T2418" s="2" t="s">
        <v>272</v>
      </c>
      <c r="U2418" s="25" t="s">
        <v>272</v>
      </c>
      <c r="V2418" s="24" t="s">
        <v>272</v>
      </c>
      <c r="W2418" s="2" t="s">
        <v>272</v>
      </c>
      <c r="X2418" s="2" t="s">
        <v>272</v>
      </c>
      <c r="Y2418" s="2" t="s">
        <v>273</v>
      </c>
      <c r="Z2418" s="175" t="s">
        <v>273</v>
      </c>
      <c r="AA2418" s="24" t="s">
        <v>272</v>
      </c>
      <c r="AB2418" s="2" t="s">
        <v>272</v>
      </c>
      <c r="AC2418" s="25" t="s">
        <v>273</v>
      </c>
      <c r="AD2418" s="174" t="s">
        <v>272</v>
      </c>
      <c r="AE2418" s="25" t="s">
        <v>273</v>
      </c>
      <c r="AF2418" s="180">
        <v>100</v>
      </c>
    </row>
    <row r="2419" spans="1:32">
      <c r="A2419" s="134" t="str">
        <f t="shared" si="37"/>
        <v>FRfa_03.1</v>
      </c>
      <c r="C2419" s="177" t="s">
        <v>20</v>
      </c>
      <c r="D2419" s="178" t="s">
        <v>2</v>
      </c>
      <c r="E2419" s="178" t="s">
        <v>615</v>
      </c>
      <c r="F2419" s="178" t="s">
        <v>616</v>
      </c>
      <c r="G2419" s="178" t="s">
        <v>540</v>
      </c>
      <c r="H2419" s="177" t="s">
        <v>52</v>
      </c>
      <c r="I2419" s="179" t="s">
        <v>53</v>
      </c>
      <c r="J2419" s="59" t="s">
        <v>2851</v>
      </c>
      <c r="K2419" s="60" t="s">
        <v>2945</v>
      </c>
      <c r="L2419" s="174" t="s">
        <v>272</v>
      </c>
      <c r="M2419" s="2" t="s">
        <v>273</v>
      </c>
      <c r="N2419" s="175" t="s">
        <v>273</v>
      </c>
      <c r="O2419" s="24" t="s">
        <v>672</v>
      </c>
      <c r="P2419" s="2" t="s">
        <v>273</v>
      </c>
      <c r="Q2419" s="2" t="s">
        <v>273</v>
      </c>
      <c r="R2419" s="2" t="s">
        <v>273</v>
      </c>
      <c r="S2419" s="2" t="s">
        <v>273</v>
      </c>
      <c r="T2419" s="2" t="s">
        <v>273</v>
      </c>
      <c r="U2419" s="25" t="s">
        <v>273</v>
      </c>
      <c r="V2419" s="24" t="s">
        <v>273</v>
      </c>
      <c r="W2419" s="2" t="s">
        <v>273</v>
      </c>
      <c r="X2419" s="2" t="s">
        <v>273</v>
      </c>
      <c r="Y2419" s="2" t="s">
        <v>273</v>
      </c>
      <c r="Z2419" s="175" t="s">
        <v>273</v>
      </c>
      <c r="AA2419" s="24" t="s">
        <v>272</v>
      </c>
      <c r="AB2419" s="2" t="s">
        <v>273</v>
      </c>
      <c r="AC2419" s="25" t="s">
        <v>273</v>
      </c>
      <c r="AD2419" s="174" t="s">
        <v>273</v>
      </c>
      <c r="AE2419" s="25" t="s">
        <v>273</v>
      </c>
      <c r="AF2419" s="180">
        <v>100</v>
      </c>
    </row>
    <row r="2420" spans="1:32">
      <c r="A2420" s="134" t="str">
        <f t="shared" si="37"/>
        <v>FRfa_03.1</v>
      </c>
      <c r="C2420" s="177" t="s">
        <v>20</v>
      </c>
      <c r="D2420" s="178" t="s">
        <v>2</v>
      </c>
      <c r="E2420" s="178" t="s">
        <v>615</v>
      </c>
      <c r="F2420" s="178" t="s">
        <v>616</v>
      </c>
      <c r="G2420" s="178" t="s">
        <v>540</v>
      </c>
      <c r="H2420" s="177" t="s">
        <v>52</v>
      </c>
      <c r="I2420" s="179" t="s">
        <v>53</v>
      </c>
      <c r="J2420" s="59" t="s">
        <v>2853</v>
      </c>
      <c r="K2420" s="60" t="s">
        <v>2946</v>
      </c>
      <c r="L2420" s="174" t="s">
        <v>272</v>
      </c>
      <c r="M2420" s="2" t="s">
        <v>272</v>
      </c>
      <c r="N2420" s="175" t="s">
        <v>272</v>
      </c>
      <c r="O2420" s="24" t="s">
        <v>272</v>
      </c>
      <c r="P2420" s="2" t="s">
        <v>272</v>
      </c>
      <c r="Q2420" s="2" t="s">
        <v>273</v>
      </c>
      <c r="R2420" s="2" t="s">
        <v>272</v>
      </c>
      <c r="S2420" s="2" t="s">
        <v>272</v>
      </c>
      <c r="T2420" s="2" t="s">
        <v>272</v>
      </c>
      <c r="U2420" s="25" t="s">
        <v>273</v>
      </c>
      <c r="V2420" s="24" t="s">
        <v>272</v>
      </c>
      <c r="W2420" s="2" t="s">
        <v>272</v>
      </c>
      <c r="X2420" s="2" t="s">
        <v>272</v>
      </c>
      <c r="Y2420" s="2" t="s">
        <v>273</v>
      </c>
      <c r="Z2420" s="175" t="s">
        <v>273</v>
      </c>
      <c r="AA2420" s="24" t="s">
        <v>272</v>
      </c>
      <c r="AB2420" s="2" t="s">
        <v>272</v>
      </c>
      <c r="AC2420" s="25" t="s">
        <v>273</v>
      </c>
      <c r="AD2420" s="174" t="s">
        <v>272</v>
      </c>
      <c r="AE2420" s="25" t="s">
        <v>273</v>
      </c>
      <c r="AF2420" s="180">
        <v>100</v>
      </c>
    </row>
    <row r="2421" spans="1:32">
      <c r="A2421" s="134" t="str">
        <f t="shared" si="37"/>
        <v>FRfa_03.1</v>
      </c>
      <c r="C2421" s="177" t="s">
        <v>20</v>
      </c>
      <c r="D2421" s="178" t="s">
        <v>2</v>
      </c>
      <c r="E2421" s="178" t="s">
        <v>615</v>
      </c>
      <c r="F2421" s="178" t="s">
        <v>616</v>
      </c>
      <c r="G2421" s="178" t="s">
        <v>540</v>
      </c>
      <c r="H2421" s="177" t="s">
        <v>52</v>
      </c>
      <c r="I2421" s="179" t="s">
        <v>53</v>
      </c>
      <c r="J2421" s="59" t="s">
        <v>2855</v>
      </c>
      <c r="K2421" s="60" t="s">
        <v>2947</v>
      </c>
      <c r="L2421" s="174" t="s">
        <v>272</v>
      </c>
      <c r="M2421" s="2" t="s">
        <v>272</v>
      </c>
      <c r="N2421" s="175" t="s">
        <v>272</v>
      </c>
      <c r="O2421" s="24" t="s">
        <v>272</v>
      </c>
      <c r="P2421" s="2" t="s">
        <v>272</v>
      </c>
      <c r="Q2421" s="2" t="s">
        <v>273</v>
      </c>
      <c r="R2421" s="2" t="s">
        <v>272</v>
      </c>
      <c r="S2421" s="2" t="s">
        <v>272</v>
      </c>
      <c r="T2421" s="2" t="s">
        <v>272</v>
      </c>
      <c r="U2421" s="25" t="s">
        <v>272</v>
      </c>
      <c r="V2421" s="24" t="s">
        <v>272</v>
      </c>
      <c r="W2421" s="2" t="s">
        <v>272</v>
      </c>
      <c r="X2421" s="2" t="s">
        <v>272</v>
      </c>
      <c r="Y2421" s="2" t="s">
        <v>273</v>
      </c>
      <c r="Z2421" s="175" t="s">
        <v>273</v>
      </c>
      <c r="AA2421" s="24" t="s">
        <v>272</v>
      </c>
      <c r="AB2421" s="2" t="s">
        <v>272</v>
      </c>
      <c r="AC2421" s="25" t="s">
        <v>273</v>
      </c>
      <c r="AD2421" s="174" t="s">
        <v>272</v>
      </c>
      <c r="AE2421" s="25" t="s">
        <v>273</v>
      </c>
      <c r="AF2421" s="180">
        <v>100</v>
      </c>
    </row>
    <row r="2422" spans="1:32">
      <c r="A2422" s="134" t="str">
        <f t="shared" si="37"/>
        <v>FRfa_03.1</v>
      </c>
      <c r="C2422" s="177" t="s">
        <v>20</v>
      </c>
      <c r="D2422" s="178" t="s">
        <v>2</v>
      </c>
      <c r="E2422" s="178" t="s">
        <v>615</v>
      </c>
      <c r="F2422" s="178" t="s">
        <v>616</v>
      </c>
      <c r="G2422" s="178" t="s">
        <v>540</v>
      </c>
      <c r="H2422" s="177" t="s">
        <v>52</v>
      </c>
      <c r="I2422" s="179" t="s">
        <v>53</v>
      </c>
      <c r="J2422" s="59" t="s">
        <v>357</v>
      </c>
      <c r="K2422" s="60" t="s">
        <v>2948</v>
      </c>
      <c r="L2422" s="174" t="s">
        <v>272</v>
      </c>
      <c r="M2422" s="2" t="s">
        <v>272</v>
      </c>
      <c r="N2422" s="175" t="s">
        <v>272</v>
      </c>
      <c r="O2422" s="24" t="s">
        <v>272</v>
      </c>
      <c r="P2422" s="2" t="s">
        <v>272</v>
      </c>
      <c r="Q2422" s="2" t="s">
        <v>273</v>
      </c>
      <c r="R2422" s="2" t="s">
        <v>273</v>
      </c>
      <c r="S2422" s="2" t="s">
        <v>273</v>
      </c>
      <c r="T2422" s="2" t="s">
        <v>273</v>
      </c>
      <c r="U2422" s="25" t="s">
        <v>273</v>
      </c>
      <c r="V2422" s="24" t="s">
        <v>272</v>
      </c>
      <c r="W2422" s="2" t="s">
        <v>272</v>
      </c>
      <c r="X2422" s="2" t="s">
        <v>272</v>
      </c>
      <c r="Y2422" s="2" t="s">
        <v>273</v>
      </c>
      <c r="Z2422" s="175" t="s">
        <v>273</v>
      </c>
      <c r="AA2422" s="24" t="s">
        <v>272</v>
      </c>
      <c r="AB2422" s="2" t="s">
        <v>272</v>
      </c>
      <c r="AC2422" s="25" t="s">
        <v>273</v>
      </c>
      <c r="AD2422" s="174" t="s">
        <v>272</v>
      </c>
      <c r="AE2422" s="25" t="s">
        <v>273</v>
      </c>
      <c r="AF2422" s="180">
        <v>100</v>
      </c>
    </row>
    <row r="2423" spans="1:32">
      <c r="A2423" s="134" t="str">
        <f t="shared" si="37"/>
        <v>FRfa_03.1</v>
      </c>
      <c r="C2423" s="177" t="s">
        <v>20</v>
      </c>
      <c r="D2423" s="178" t="s">
        <v>2</v>
      </c>
      <c r="E2423" s="178" t="s">
        <v>615</v>
      </c>
      <c r="F2423" s="178" t="s">
        <v>616</v>
      </c>
      <c r="G2423" s="178" t="s">
        <v>540</v>
      </c>
      <c r="H2423" s="177" t="s">
        <v>52</v>
      </c>
      <c r="I2423" s="179" t="s">
        <v>53</v>
      </c>
      <c r="J2423" s="59" t="s">
        <v>2858</v>
      </c>
      <c r="K2423" s="60" t="s">
        <v>2949</v>
      </c>
      <c r="L2423" s="174" t="s">
        <v>272</v>
      </c>
      <c r="M2423" s="2" t="s">
        <v>272</v>
      </c>
      <c r="N2423" s="175" t="s">
        <v>272</v>
      </c>
      <c r="O2423" s="24" t="s">
        <v>272</v>
      </c>
      <c r="P2423" s="2" t="s">
        <v>272</v>
      </c>
      <c r="Q2423" s="2" t="s">
        <v>273</v>
      </c>
      <c r="R2423" s="2" t="s">
        <v>272</v>
      </c>
      <c r="S2423" s="2" t="s">
        <v>272</v>
      </c>
      <c r="T2423" s="2" t="s">
        <v>272</v>
      </c>
      <c r="U2423" s="25" t="s">
        <v>273</v>
      </c>
      <c r="V2423" s="24" t="s">
        <v>272</v>
      </c>
      <c r="W2423" s="2" t="s">
        <v>272</v>
      </c>
      <c r="X2423" s="2" t="s">
        <v>272</v>
      </c>
      <c r="Y2423" s="2" t="s">
        <v>273</v>
      </c>
      <c r="Z2423" s="175" t="s">
        <v>273</v>
      </c>
      <c r="AA2423" s="24" t="s">
        <v>272</v>
      </c>
      <c r="AB2423" s="2" t="s">
        <v>272</v>
      </c>
      <c r="AC2423" s="25" t="s">
        <v>273</v>
      </c>
      <c r="AD2423" s="174" t="s">
        <v>272</v>
      </c>
      <c r="AE2423" s="25" t="s">
        <v>273</v>
      </c>
      <c r="AF2423" s="180">
        <v>100</v>
      </c>
    </row>
    <row r="2424" spans="1:32">
      <c r="A2424" s="134" t="str">
        <f t="shared" si="37"/>
        <v>FRfa_03.1</v>
      </c>
      <c r="C2424" s="177" t="s">
        <v>20</v>
      </c>
      <c r="D2424" s="178" t="s">
        <v>2</v>
      </c>
      <c r="E2424" s="178" t="s">
        <v>615</v>
      </c>
      <c r="F2424" s="178" t="s">
        <v>616</v>
      </c>
      <c r="G2424" s="178" t="s">
        <v>540</v>
      </c>
      <c r="H2424" s="177" t="s">
        <v>52</v>
      </c>
      <c r="I2424" s="179" t="s">
        <v>53</v>
      </c>
      <c r="J2424" s="59" t="s">
        <v>2860</v>
      </c>
      <c r="K2424" s="60" t="s">
        <v>2950</v>
      </c>
      <c r="L2424" s="174" t="s">
        <v>272</v>
      </c>
      <c r="M2424" s="2" t="s">
        <v>272</v>
      </c>
      <c r="N2424" s="175" t="s">
        <v>272</v>
      </c>
      <c r="O2424" s="24" t="s">
        <v>272</v>
      </c>
      <c r="P2424" s="2" t="s">
        <v>272</v>
      </c>
      <c r="Q2424" s="2" t="s">
        <v>273</v>
      </c>
      <c r="R2424" s="2" t="s">
        <v>272</v>
      </c>
      <c r="S2424" s="2" t="s">
        <v>272</v>
      </c>
      <c r="T2424" s="2" t="s">
        <v>272</v>
      </c>
      <c r="U2424" s="25" t="s">
        <v>272</v>
      </c>
      <c r="V2424" s="24" t="s">
        <v>272</v>
      </c>
      <c r="W2424" s="2" t="s">
        <v>272</v>
      </c>
      <c r="X2424" s="2" t="s">
        <v>272</v>
      </c>
      <c r="Y2424" s="2" t="s">
        <v>273</v>
      </c>
      <c r="Z2424" s="175" t="s">
        <v>273</v>
      </c>
      <c r="AA2424" s="24" t="s">
        <v>272</v>
      </c>
      <c r="AB2424" s="2" t="s">
        <v>272</v>
      </c>
      <c r="AC2424" s="25" t="s">
        <v>273</v>
      </c>
      <c r="AD2424" s="174" t="s">
        <v>272</v>
      </c>
      <c r="AE2424" s="25" t="s">
        <v>273</v>
      </c>
      <c r="AF2424" s="180">
        <v>100</v>
      </c>
    </row>
    <row r="2425" spans="1:32">
      <c r="A2425" s="134" t="str">
        <f t="shared" si="37"/>
        <v>FRfa_03.1</v>
      </c>
      <c r="C2425" s="177" t="s">
        <v>20</v>
      </c>
      <c r="D2425" s="178" t="s">
        <v>2</v>
      </c>
      <c r="E2425" s="178" t="s">
        <v>615</v>
      </c>
      <c r="F2425" s="178" t="s">
        <v>616</v>
      </c>
      <c r="G2425" s="178" t="s">
        <v>540</v>
      </c>
      <c r="H2425" s="177" t="s">
        <v>52</v>
      </c>
      <c r="I2425" s="179" t="s">
        <v>53</v>
      </c>
      <c r="J2425" s="59" t="s">
        <v>2891</v>
      </c>
      <c r="K2425" s="60" t="s">
        <v>2951</v>
      </c>
      <c r="L2425" s="174" t="s">
        <v>272</v>
      </c>
      <c r="M2425" s="2" t="s">
        <v>272</v>
      </c>
      <c r="N2425" s="175" t="s">
        <v>272</v>
      </c>
      <c r="O2425" s="24" t="s">
        <v>272</v>
      </c>
      <c r="P2425" s="2" t="s">
        <v>272</v>
      </c>
      <c r="Q2425" s="2" t="s">
        <v>273</v>
      </c>
      <c r="R2425" s="2" t="s">
        <v>272</v>
      </c>
      <c r="S2425" s="2" t="s">
        <v>272</v>
      </c>
      <c r="T2425" s="2" t="s">
        <v>272</v>
      </c>
      <c r="U2425" s="25" t="s">
        <v>273</v>
      </c>
      <c r="V2425" s="24" t="s">
        <v>272</v>
      </c>
      <c r="W2425" s="2" t="s">
        <v>272</v>
      </c>
      <c r="X2425" s="2" t="s">
        <v>272</v>
      </c>
      <c r="Y2425" s="2" t="s">
        <v>273</v>
      </c>
      <c r="Z2425" s="175" t="s">
        <v>273</v>
      </c>
      <c r="AA2425" s="24" t="s">
        <v>272</v>
      </c>
      <c r="AB2425" s="2" t="s">
        <v>272</v>
      </c>
      <c r="AC2425" s="25" t="s">
        <v>273</v>
      </c>
      <c r="AD2425" s="174" t="s">
        <v>272</v>
      </c>
      <c r="AE2425" s="25" t="s">
        <v>273</v>
      </c>
      <c r="AF2425" s="180">
        <v>100</v>
      </c>
    </row>
    <row r="2426" spans="1:32">
      <c r="A2426" s="134" t="str">
        <f t="shared" si="37"/>
        <v>FRfa_03.1</v>
      </c>
      <c r="C2426" s="177" t="s">
        <v>20</v>
      </c>
      <c r="D2426" s="178" t="s">
        <v>2</v>
      </c>
      <c r="E2426" s="178" t="s">
        <v>615</v>
      </c>
      <c r="F2426" s="178" t="s">
        <v>616</v>
      </c>
      <c r="G2426" s="178" t="s">
        <v>540</v>
      </c>
      <c r="H2426" s="177" t="s">
        <v>52</v>
      </c>
      <c r="I2426" s="179" t="s">
        <v>53</v>
      </c>
      <c r="J2426" s="59" t="s">
        <v>2864</v>
      </c>
      <c r="K2426" s="60" t="s">
        <v>2952</v>
      </c>
      <c r="L2426" s="174" t="s">
        <v>272</v>
      </c>
      <c r="M2426" s="2" t="s">
        <v>272</v>
      </c>
      <c r="N2426" s="175" t="s">
        <v>272</v>
      </c>
      <c r="O2426" s="24" t="s">
        <v>272</v>
      </c>
      <c r="P2426" s="2" t="s">
        <v>272</v>
      </c>
      <c r="Q2426" s="2" t="s">
        <v>273</v>
      </c>
      <c r="R2426" s="2" t="s">
        <v>272</v>
      </c>
      <c r="S2426" s="2" t="s">
        <v>272</v>
      </c>
      <c r="T2426" s="2" t="s">
        <v>272</v>
      </c>
      <c r="U2426" s="25" t="s">
        <v>273</v>
      </c>
      <c r="V2426" s="24" t="s">
        <v>272</v>
      </c>
      <c r="W2426" s="2" t="s">
        <v>272</v>
      </c>
      <c r="X2426" s="2" t="s">
        <v>272</v>
      </c>
      <c r="Y2426" s="2" t="s">
        <v>273</v>
      </c>
      <c r="Z2426" s="175" t="s">
        <v>273</v>
      </c>
      <c r="AA2426" s="24" t="s">
        <v>272</v>
      </c>
      <c r="AB2426" s="2" t="s">
        <v>272</v>
      </c>
      <c r="AC2426" s="25" t="s">
        <v>273</v>
      </c>
      <c r="AD2426" s="174" t="s">
        <v>272</v>
      </c>
      <c r="AE2426" s="25" t="s">
        <v>273</v>
      </c>
      <c r="AF2426" s="180">
        <v>100</v>
      </c>
    </row>
    <row r="2427" spans="1:32">
      <c r="A2427" s="134" t="str">
        <f t="shared" si="37"/>
        <v>FRfa_03.1</v>
      </c>
      <c r="C2427" s="177" t="s">
        <v>20</v>
      </c>
      <c r="D2427" s="178" t="s">
        <v>2</v>
      </c>
      <c r="E2427" s="178" t="s">
        <v>615</v>
      </c>
      <c r="F2427" s="178" t="s">
        <v>616</v>
      </c>
      <c r="G2427" s="178" t="s">
        <v>540</v>
      </c>
      <c r="H2427" s="177" t="s">
        <v>52</v>
      </c>
      <c r="I2427" s="179" t="s">
        <v>53</v>
      </c>
      <c r="J2427" s="59" t="s">
        <v>2866</v>
      </c>
      <c r="K2427" s="60" t="s">
        <v>2953</v>
      </c>
      <c r="L2427" s="174" t="s">
        <v>272</v>
      </c>
      <c r="M2427" s="2" t="s">
        <v>272</v>
      </c>
      <c r="N2427" s="175" t="s">
        <v>272</v>
      </c>
      <c r="O2427" s="24" t="s">
        <v>272</v>
      </c>
      <c r="P2427" s="2" t="s">
        <v>272</v>
      </c>
      <c r="Q2427" s="2" t="s">
        <v>273</v>
      </c>
      <c r="R2427" s="2" t="s">
        <v>273</v>
      </c>
      <c r="S2427" s="2" t="s">
        <v>273</v>
      </c>
      <c r="T2427" s="2" t="s">
        <v>273</v>
      </c>
      <c r="U2427" s="25" t="s">
        <v>273</v>
      </c>
      <c r="V2427" s="24" t="s">
        <v>272</v>
      </c>
      <c r="W2427" s="2" t="s">
        <v>272</v>
      </c>
      <c r="X2427" s="2" t="s">
        <v>272</v>
      </c>
      <c r="Y2427" s="2" t="s">
        <v>273</v>
      </c>
      <c r="Z2427" s="175" t="s">
        <v>273</v>
      </c>
      <c r="AA2427" s="24" t="s">
        <v>272</v>
      </c>
      <c r="AB2427" s="2" t="s">
        <v>272</v>
      </c>
      <c r="AC2427" s="25" t="s">
        <v>273</v>
      </c>
      <c r="AD2427" s="174" t="s">
        <v>272</v>
      </c>
      <c r="AE2427" s="25" t="s">
        <v>273</v>
      </c>
      <c r="AF2427" s="180">
        <v>100</v>
      </c>
    </row>
    <row r="2428" spans="1:32">
      <c r="A2428" s="134" t="str">
        <f t="shared" si="37"/>
        <v>FRfa_03.1</v>
      </c>
      <c r="C2428" s="177" t="s">
        <v>20</v>
      </c>
      <c r="D2428" s="178" t="s">
        <v>2</v>
      </c>
      <c r="E2428" s="178" t="s">
        <v>615</v>
      </c>
      <c r="F2428" s="178" t="s">
        <v>616</v>
      </c>
      <c r="G2428" s="178" t="s">
        <v>540</v>
      </c>
      <c r="H2428" s="177" t="s">
        <v>52</v>
      </c>
      <c r="I2428" s="179" t="s">
        <v>53</v>
      </c>
      <c r="J2428" s="59" t="s">
        <v>2868</v>
      </c>
      <c r="K2428" s="60" t="s">
        <v>2954</v>
      </c>
      <c r="L2428" s="174" t="s">
        <v>272</v>
      </c>
      <c r="M2428" s="2" t="s">
        <v>272</v>
      </c>
      <c r="N2428" s="175" t="s">
        <v>272</v>
      </c>
      <c r="O2428" s="24" t="s">
        <v>272</v>
      </c>
      <c r="P2428" s="2" t="s">
        <v>272</v>
      </c>
      <c r="Q2428" s="2" t="s">
        <v>273</v>
      </c>
      <c r="R2428" s="2" t="s">
        <v>272</v>
      </c>
      <c r="S2428" s="2" t="s">
        <v>272</v>
      </c>
      <c r="T2428" s="2" t="s">
        <v>273</v>
      </c>
      <c r="U2428" s="25" t="s">
        <v>273</v>
      </c>
      <c r="V2428" s="24" t="s">
        <v>272</v>
      </c>
      <c r="W2428" s="2" t="s">
        <v>272</v>
      </c>
      <c r="X2428" s="2" t="s">
        <v>272</v>
      </c>
      <c r="Y2428" s="2" t="s">
        <v>273</v>
      </c>
      <c r="Z2428" s="175" t="s">
        <v>273</v>
      </c>
      <c r="AA2428" s="24" t="s">
        <v>272</v>
      </c>
      <c r="AB2428" s="2" t="s">
        <v>272</v>
      </c>
      <c r="AC2428" s="25" t="s">
        <v>273</v>
      </c>
      <c r="AD2428" s="174" t="s">
        <v>272</v>
      </c>
      <c r="AE2428" s="25" t="s">
        <v>273</v>
      </c>
      <c r="AF2428" s="180">
        <v>100</v>
      </c>
    </row>
    <row r="2429" spans="1:32">
      <c r="A2429" s="134" t="str">
        <f t="shared" si="37"/>
        <v>FRfa_03.1</v>
      </c>
      <c r="C2429" s="177" t="s">
        <v>20</v>
      </c>
      <c r="D2429" s="178" t="s">
        <v>2</v>
      </c>
      <c r="E2429" s="178" t="s">
        <v>615</v>
      </c>
      <c r="F2429" s="178" t="s">
        <v>616</v>
      </c>
      <c r="G2429" s="178" t="s">
        <v>540</v>
      </c>
      <c r="H2429" s="177" t="s">
        <v>52</v>
      </c>
      <c r="I2429" s="179" t="s">
        <v>53</v>
      </c>
      <c r="J2429" s="59" t="s">
        <v>2870</v>
      </c>
      <c r="K2429" s="60" t="s">
        <v>2955</v>
      </c>
      <c r="L2429" s="174" t="s">
        <v>272</v>
      </c>
      <c r="M2429" s="2" t="s">
        <v>272</v>
      </c>
      <c r="N2429" s="175" t="s">
        <v>272</v>
      </c>
      <c r="O2429" s="24" t="s">
        <v>272</v>
      </c>
      <c r="P2429" s="2" t="s">
        <v>272</v>
      </c>
      <c r="Q2429" s="2" t="s">
        <v>273</v>
      </c>
      <c r="R2429" s="2" t="s">
        <v>272</v>
      </c>
      <c r="S2429" s="2" t="s">
        <v>272</v>
      </c>
      <c r="T2429" s="2" t="s">
        <v>273</v>
      </c>
      <c r="U2429" s="25" t="s">
        <v>272</v>
      </c>
      <c r="V2429" s="24" t="s">
        <v>272</v>
      </c>
      <c r="W2429" s="2" t="s">
        <v>272</v>
      </c>
      <c r="X2429" s="2" t="s">
        <v>272</v>
      </c>
      <c r="Y2429" s="2" t="s">
        <v>273</v>
      </c>
      <c r="Z2429" s="175" t="s">
        <v>273</v>
      </c>
      <c r="AA2429" s="24" t="s">
        <v>272</v>
      </c>
      <c r="AB2429" s="2" t="s">
        <v>272</v>
      </c>
      <c r="AC2429" s="25" t="s">
        <v>273</v>
      </c>
      <c r="AD2429" s="174" t="s">
        <v>272</v>
      </c>
      <c r="AE2429" s="25" t="s">
        <v>273</v>
      </c>
      <c r="AF2429" s="180">
        <v>100</v>
      </c>
    </row>
    <row r="2430" spans="1:32">
      <c r="A2430" s="134" t="str">
        <f t="shared" si="37"/>
        <v>FRfa_03.1</v>
      </c>
      <c r="C2430" s="177" t="s">
        <v>20</v>
      </c>
      <c r="D2430" s="178" t="s">
        <v>2</v>
      </c>
      <c r="E2430" s="178" t="s">
        <v>615</v>
      </c>
      <c r="F2430" s="178" t="s">
        <v>616</v>
      </c>
      <c r="G2430" s="178" t="s">
        <v>540</v>
      </c>
      <c r="H2430" s="177" t="s">
        <v>52</v>
      </c>
      <c r="I2430" s="179" t="s">
        <v>53</v>
      </c>
      <c r="J2430" s="59" t="s">
        <v>2872</v>
      </c>
      <c r="K2430" s="60" t="s">
        <v>2956</v>
      </c>
      <c r="L2430" s="174" t="s">
        <v>272</v>
      </c>
      <c r="M2430" s="2" t="s">
        <v>272</v>
      </c>
      <c r="N2430" s="175" t="s">
        <v>272</v>
      </c>
      <c r="O2430" s="24" t="s">
        <v>272</v>
      </c>
      <c r="P2430" s="2" t="s">
        <v>272</v>
      </c>
      <c r="Q2430" s="2" t="s">
        <v>273</v>
      </c>
      <c r="R2430" s="2" t="s">
        <v>272</v>
      </c>
      <c r="S2430" s="2" t="s">
        <v>273</v>
      </c>
      <c r="T2430" s="2" t="s">
        <v>273</v>
      </c>
      <c r="U2430" s="25" t="s">
        <v>273</v>
      </c>
      <c r="V2430" s="24" t="s">
        <v>272</v>
      </c>
      <c r="W2430" s="2" t="s">
        <v>272</v>
      </c>
      <c r="X2430" s="2" t="s">
        <v>272</v>
      </c>
      <c r="Y2430" s="2" t="s">
        <v>273</v>
      </c>
      <c r="Z2430" s="175" t="s">
        <v>273</v>
      </c>
      <c r="AA2430" s="24" t="s">
        <v>272</v>
      </c>
      <c r="AB2430" s="2" t="s">
        <v>272</v>
      </c>
      <c r="AC2430" s="25" t="s">
        <v>273</v>
      </c>
      <c r="AD2430" s="174" t="s">
        <v>272</v>
      </c>
      <c r="AE2430" s="25" t="s">
        <v>273</v>
      </c>
      <c r="AF2430" s="180">
        <v>0</v>
      </c>
    </row>
    <row r="2431" spans="1:32">
      <c r="A2431" s="134" t="str">
        <f t="shared" si="37"/>
        <v>FRfa_03.1</v>
      </c>
      <c r="C2431" s="177" t="s">
        <v>20</v>
      </c>
      <c r="D2431" s="178" t="s">
        <v>2</v>
      </c>
      <c r="E2431" s="178" t="s">
        <v>615</v>
      </c>
      <c r="F2431" s="178" t="s">
        <v>616</v>
      </c>
      <c r="G2431" s="178" t="s">
        <v>540</v>
      </c>
      <c r="H2431" s="177" t="s">
        <v>52</v>
      </c>
      <c r="I2431" s="179" t="s">
        <v>53</v>
      </c>
      <c r="J2431" s="59" t="s">
        <v>359</v>
      </c>
      <c r="K2431" s="60" t="s">
        <v>2957</v>
      </c>
      <c r="L2431" s="174" t="s">
        <v>272</v>
      </c>
      <c r="M2431" s="2" t="s">
        <v>272</v>
      </c>
      <c r="N2431" s="175" t="s">
        <v>272</v>
      </c>
      <c r="O2431" s="24" t="s">
        <v>272</v>
      </c>
      <c r="P2431" s="2" t="s">
        <v>272</v>
      </c>
      <c r="Q2431" s="2" t="s">
        <v>273</v>
      </c>
      <c r="R2431" s="2" t="s">
        <v>272</v>
      </c>
      <c r="S2431" s="2" t="s">
        <v>273</v>
      </c>
      <c r="T2431" s="2" t="s">
        <v>273</v>
      </c>
      <c r="U2431" s="25" t="s">
        <v>273</v>
      </c>
      <c r="V2431" s="24" t="s">
        <v>272</v>
      </c>
      <c r="W2431" s="2" t="s">
        <v>272</v>
      </c>
      <c r="X2431" s="2" t="s">
        <v>272</v>
      </c>
      <c r="Y2431" s="2" t="s">
        <v>273</v>
      </c>
      <c r="Z2431" s="175" t="s">
        <v>273</v>
      </c>
      <c r="AA2431" s="24" t="s">
        <v>272</v>
      </c>
      <c r="AB2431" s="2" t="s">
        <v>272</v>
      </c>
      <c r="AC2431" s="25" t="s">
        <v>273</v>
      </c>
      <c r="AD2431" s="174" t="s">
        <v>272</v>
      </c>
      <c r="AE2431" s="25" t="s">
        <v>273</v>
      </c>
      <c r="AF2431" s="180">
        <v>100</v>
      </c>
    </row>
    <row r="2432" spans="1:32">
      <c r="A2432" s="134" t="str">
        <f t="shared" si="37"/>
        <v>FRfa_03.1</v>
      </c>
      <c r="C2432" s="177" t="s">
        <v>20</v>
      </c>
      <c r="D2432" s="178" t="s">
        <v>2</v>
      </c>
      <c r="E2432" s="178" t="s">
        <v>615</v>
      </c>
      <c r="F2432" s="178" t="s">
        <v>616</v>
      </c>
      <c r="G2432" s="178" t="s">
        <v>540</v>
      </c>
      <c r="H2432" s="177" t="s">
        <v>52</v>
      </c>
      <c r="I2432" s="179" t="s">
        <v>53</v>
      </c>
      <c r="J2432" s="59" t="s">
        <v>2875</v>
      </c>
      <c r="K2432" s="60" t="s">
        <v>2958</v>
      </c>
      <c r="L2432" s="174" t="s">
        <v>272</v>
      </c>
      <c r="M2432" s="2" t="s">
        <v>272</v>
      </c>
      <c r="N2432" s="175" t="s">
        <v>272</v>
      </c>
      <c r="O2432" s="24" t="s">
        <v>272</v>
      </c>
      <c r="P2432" s="2" t="s">
        <v>272</v>
      </c>
      <c r="Q2432" s="2" t="s">
        <v>273</v>
      </c>
      <c r="R2432" s="2" t="s">
        <v>273</v>
      </c>
      <c r="S2432" s="2" t="s">
        <v>273</v>
      </c>
      <c r="T2432" s="2" t="s">
        <v>273</v>
      </c>
      <c r="U2432" s="25" t="s">
        <v>273</v>
      </c>
      <c r="V2432" s="24" t="s">
        <v>272</v>
      </c>
      <c r="W2432" s="2" t="s">
        <v>272</v>
      </c>
      <c r="X2432" s="2" t="s">
        <v>272</v>
      </c>
      <c r="Y2432" s="2" t="s">
        <v>273</v>
      </c>
      <c r="Z2432" s="175" t="s">
        <v>273</v>
      </c>
      <c r="AA2432" s="24" t="s">
        <v>272</v>
      </c>
      <c r="AB2432" s="2" t="s">
        <v>272</v>
      </c>
      <c r="AC2432" s="25" t="s">
        <v>273</v>
      </c>
      <c r="AD2432" s="174" t="s">
        <v>272</v>
      </c>
      <c r="AE2432" s="25" t="s">
        <v>273</v>
      </c>
      <c r="AF2432" s="180">
        <v>100</v>
      </c>
    </row>
    <row r="2433" spans="1:32">
      <c r="A2433" s="134" t="str">
        <f t="shared" si="37"/>
        <v>FRfa_03.1</v>
      </c>
      <c r="C2433" s="177" t="s">
        <v>20</v>
      </c>
      <c r="D2433" s="178" t="s">
        <v>2</v>
      </c>
      <c r="E2433" s="178" t="s">
        <v>615</v>
      </c>
      <c r="F2433" s="178" t="s">
        <v>616</v>
      </c>
      <c r="G2433" s="178" t="s">
        <v>540</v>
      </c>
      <c r="H2433" s="177" t="s">
        <v>52</v>
      </c>
      <c r="I2433" s="179" t="s">
        <v>53</v>
      </c>
      <c r="J2433" s="59" t="s">
        <v>2898</v>
      </c>
      <c r="K2433" s="60" t="s">
        <v>2959</v>
      </c>
      <c r="L2433" s="174" t="s">
        <v>272</v>
      </c>
      <c r="M2433" s="2" t="s">
        <v>272</v>
      </c>
      <c r="N2433" s="175" t="s">
        <v>272</v>
      </c>
      <c r="O2433" s="24" t="s">
        <v>272</v>
      </c>
      <c r="P2433" s="2" t="s">
        <v>272</v>
      </c>
      <c r="Q2433" s="2" t="s">
        <v>273</v>
      </c>
      <c r="R2433" s="2" t="s">
        <v>272</v>
      </c>
      <c r="S2433" s="2" t="s">
        <v>272</v>
      </c>
      <c r="T2433" s="2" t="s">
        <v>273</v>
      </c>
      <c r="U2433" s="25" t="s">
        <v>273</v>
      </c>
      <c r="V2433" s="24" t="s">
        <v>272</v>
      </c>
      <c r="W2433" s="2" t="s">
        <v>272</v>
      </c>
      <c r="X2433" s="2" t="s">
        <v>272</v>
      </c>
      <c r="Y2433" s="2" t="s">
        <v>273</v>
      </c>
      <c r="Z2433" s="175" t="s">
        <v>273</v>
      </c>
      <c r="AA2433" s="24" t="s">
        <v>272</v>
      </c>
      <c r="AB2433" s="2" t="s">
        <v>272</v>
      </c>
      <c r="AC2433" s="25" t="s">
        <v>273</v>
      </c>
      <c r="AD2433" s="174" t="s">
        <v>272</v>
      </c>
      <c r="AE2433" s="25" t="s">
        <v>273</v>
      </c>
      <c r="AF2433" s="180">
        <v>100</v>
      </c>
    </row>
    <row r="2434" spans="1:32">
      <c r="A2434" s="134" t="str">
        <f t="shared" si="37"/>
        <v>FRfa_03.1</v>
      </c>
      <c r="C2434" s="177" t="s">
        <v>20</v>
      </c>
      <c r="D2434" s="178" t="s">
        <v>2</v>
      </c>
      <c r="E2434" s="178" t="s">
        <v>615</v>
      </c>
      <c r="F2434" s="178" t="s">
        <v>616</v>
      </c>
      <c r="G2434" s="178" t="s">
        <v>540</v>
      </c>
      <c r="H2434" s="177" t="s">
        <v>52</v>
      </c>
      <c r="I2434" s="179" t="s">
        <v>53</v>
      </c>
      <c r="J2434" s="59" t="s">
        <v>2878</v>
      </c>
      <c r="K2434" s="60" t="s">
        <v>2960</v>
      </c>
      <c r="L2434" s="174" t="s">
        <v>272</v>
      </c>
      <c r="M2434" s="2" t="s">
        <v>272</v>
      </c>
      <c r="N2434" s="175" t="s">
        <v>272</v>
      </c>
      <c r="O2434" s="24" t="s">
        <v>272</v>
      </c>
      <c r="P2434" s="2" t="s">
        <v>272</v>
      </c>
      <c r="Q2434" s="2" t="s">
        <v>273</v>
      </c>
      <c r="R2434" s="2" t="s">
        <v>273</v>
      </c>
      <c r="S2434" s="2" t="s">
        <v>273</v>
      </c>
      <c r="T2434" s="2" t="s">
        <v>273</v>
      </c>
      <c r="U2434" s="25" t="s">
        <v>273</v>
      </c>
      <c r="V2434" s="24" t="s">
        <v>272</v>
      </c>
      <c r="W2434" s="2" t="s">
        <v>272</v>
      </c>
      <c r="X2434" s="2" t="s">
        <v>272</v>
      </c>
      <c r="Y2434" s="2" t="s">
        <v>273</v>
      </c>
      <c r="Z2434" s="175" t="s">
        <v>273</v>
      </c>
      <c r="AA2434" s="24" t="s">
        <v>272</v>
      </c>
      <c r="AB2434" s="2" t="s">
        <v>272</v>
      </c>
      <c r="AC2434" s="25" t="s">
        <v>273</v>
      </c>
      <c r="AD2434" s="174" t="s">
        <v>272</v>
      </c>
      <c r="AE2434" s="25" t="s">
        <v>273</v>
      </c>
      <c r="AF2434" s="180">
        <v>100</v>
      </c>
    </row>
    <row r="2435" spans="1:32">
      <c r="A2435" s="134" t="str">
        <f t="shared" si="37"/>
        <v>FRfa_03.1</v>
      </c>
      <c r="C2435" s="177" t="s">
        <v>20</v>
      </c>
      <c r="D2435" s="178" t="s">
        <v>2</v>
      </c>
      <c r="E2435" s="178" t="s">
        <v>615</v>
      </c>
      <c r="F2435" s="178" t="s">
        <v>616</v>
      </c>
      <c r="G2435" s="178" t="s">
        <v>540</v>
      </c>
      <c r="H2435" s="177" t="s">
        <v>52</v>
      </c>
      <c r="I2435" s="179" t="s">
        <v>53</v>
      </c>
      <c r="J2435" s="59" t="s">
        <v>2880</v>
      </c>
      <c r="K2435" s="60" t="s">
        <v>2961</v>
      </c>
      <c r="L2435" s="174" t="s">
        <v>272</v>
      </c>
      <c r="M2435" s="2" t="s">
        <v>272</v>
      </c>
      <c r="N2435" s="175" t="s">
        <v>272</v>
      </c>
      <c r="O2435" s="24" t="s">
        <v>272</v>
      </c>
      <c r="P2435" s="2" t="s">
        <v>272</v>
      </c>
      <c r="Q2435" s="2" t="s">
        <v>273</v>
      </c>
      <c r="R2435" s="2" t="s">
        <v>273</v>
      </c>
      <c r="S2435" s="2" t="s">
        <v>273</v>
      </c>
      <c r="T2435" s="2" t="s">
        <v>273</v>
      </c>
      <c r="U2435" s="25" t="s">
        <v>273</v>
      </c>
      <c r="V2435" s="24" t="s">
        <v>272</v>
      </c>
      <c r="W2435" s="2" t="s">
        <v>272</v>
      </c>
      <c r="X2435" s="2" t="s">
        <v>272</v>
      </c>
      <c r="Y2435" s="2" t="s">
        <v>273</v>
      </c>
      <c r="Z2435" s="175" t="s">
        <v>273</v>
      </c>
      <c r="AA2435" s="24" t="s">
        <v>272</v>
      </c>
      <c r="AB2435" s="2" t="s">
        <v>272</v>
      </c>
      <c r="AC2435" s="25" t="s">
        <v>273</v>
      </c>
      <c r="AD2435" s="174" t="s">
        <v>272</v>
      </c>
      <c r="AE2435" s="25" t="s">
        <v>273</v>
      </c>
      <c r="AF2435" s="180">
        <v>100</v>
      </c>
    </row>
    <row r="2436" spans="1:32">
      <c r="A2436" s="134" t="str">
        <f t="shared" si="37"/>
        <v>FRfa_03.1</v>
      </c>
      <c r="C2436" s="177" t="s">
        <v>20</v>
      </c>
      <c r="D2436" s="178" t="s">
        <v>2</v>
      </c>
      <c r="E2436" s="178" t="s">
        <v>615</v>
      </c>
      <c r="F2436" s="178" t="s">
        <v>616</v>
      </c>
      <c r="G2436" s="178" t="s">
        <v>540</v>
      </c>
      <c r="H2436" s="177" t="s">
        <v>52</v>
      </c>
      <c r="I2436" s="179" t="s">
        <v>53</v>
      </c>
      <c r="J2436" s="59" t="s">
        <v>2882</v>
      </c>
      <c r="K2436" s="60" t="s">
        <v>2962</v>
      </c>
      <c r="L2436" s="174" t="s">
        <v>272</v>
      </c>
      <c r="M2436" s="2" t="s">
        <v>273</v>
      </c>
      <c r="N2436" s="175" t="s">
        <v>273</v>
      </c>
      <c r="O2436" s="24" t="s">
        <v>672</v>
      </c>
      <c r="P2436" s="2" t="s">
        <v>273</v>
      </c>
      <c r="Q2436" s="2" t="s">
        <v>273</v>
      </c>
      <c r="R2436" s="2" t="s">
        <v>273</v>
      </c>
      <c r="S2436" s="2" t="s">
        <v>272</v>
      </c>
      <c r="T2436" s="2" t="s">
        <v>273</v>
      </c>
      <c r="U2436" s="25" t="s">
        <v>273</v>
      </c>
      <c r="V2436" s="24" t="s">
        <v>272</v>
      </c>
      <c r="W2436" s="2" t="s">
        <v>273</v>
      </c>
      <c r="X2436" s="2" t="s">
        <v>273</v>
      </c>
      <c r="Y2436" s="2" t="s">
        <v>273</v>
      </c>
      <c r="Z2436" s="175" t="s">
        <v>273</v>
      </c>
      <c r="AA2436" s="24" t="s">
        <v>272</v>
      </c>
      <c r="AB2436" s="2" t="s">
        <v>273</v>
      </c>
      <c r="AC2436" s="25" t="s">
        <v>273</v>
      </c>
      <c r="AD2436" s="174" t="s">
        <v>272</v>
      </c>
      <c r="AE2436" s="25" t="s">
        <v>273</v>
      </c>
      <c r="AF2436" s="180">
        <v>100</v>
      </c>
    </row>
    <row r="2437" spans="1:32">
      <c r="A2437" s="134" t="str">
        <f t="shared" si="37"/>
        <v>FRfa_03.1</v>
      </c>
      <c r="C2437" s="177" t="s">
        <v>20</v>
      </c>
      <c r="D2437" s="178" t="s">
        <v>2</v>
      </c>
      <c r="E2437" s="178" t="s">
        <v>615</v>
      </c>
      <c r="F2437" s="178" t="s">
        <v>616</v>
      </c>
      <c r="G2437" s="178" t="s">
        <v>540</v>
      </c>
      <c r="H2437" s="177" t="s">
        <v>52</v>
      </c>
      <c r="I2437" s="179" t="s">
        <v>53</v>
      </c>
      <c r="J2437" s="59" t="s">
        <v>2884</v>
      </c>
      <c r="K2437" s="60" t="s">
        <v>2963</v>
      </c>
      <c r="L2437" s="174" t="s">
        <v>272</v>
      </c>
      <c r="M2437" s="2" t="s">
        <v>272</v>
      </c>
      <c r="N2437" s="175" t="s">
        <v>272</v>
      </c>
      <c r="O2437" s="24" t="s">
        <v>272</v>
      </c>
      <c r="P2437" s="2" t="s">
        <v>272</v>
      </c>
      <c r="Q2437" s="2" t="s">
        <v>273</v>
      </c>
      <c r="R2437" s="2" t="s">
        <v>273</v>
      </c>
      <c r="S2437" s="2" t="s">
        <v>273</v>
      </c>
      <c r="T2437" s="2" t="s">
        <v>273</v>
      </c>
      <c r="U2437" s="25" t="s">
        <v>273</v>
      </c>
      <c r="V2437" s="24" t="s">
        <v>272</v>
      </c>
      <c r="W2437" s="2" t="s">
        <v>272</v>
      </c>
      <c r="X2437" s="2" t="s">
        <v>272</v>
      </c>
      <c r="Y2437" s="2" t="s">
        <v>273</v>
      </c>
      <c r="Z2437" s="175" t="s">
        <v>273</v>
      </c>
      <c r="AA2437" s="24" t="s">
        <v>272</v>
      </c>
      <c r="AB2437" s="2" t="s">
        <v>272</v>
      </c>
      <c r="AC2437" s="25" t="s">
        <v>273</v>
      </c>
      <c r="AD2437" s="174" t="s">
        <v>272</v>
      </c>
      <c r="AE2437" s="25" t="s">
        <v>273</v>
      </c>
      <c r="AF2437" s="180">
        <v>100</v>
      </c>
    </row>
    <row r="2438" spans="1:32">
      <c r="A2438" s="134" t="str">
        <f t="shared" si="37"/>
        <v>FRfa_03.2</v>
      </c>
      <c r="C2438" s="177" t="s">
        <v>20</v>
      </c>
      <c r="D2438" s="178" t="s">
        <v>2</v>
      </c>
      <c r="E2438" s="178" t="s">
        <v>617</v>
      </c>
      <c r="F2438" s="178" t="s">
        <v>618</v>
      </c>
      <c r="G2438" s="178" t="s">
        <v>540</v>
      </c>
      <c r="H2438" s="177" t="s">
        <v>52</v>
      </c>
      <c r="I2438" s="179" t="s">
        <v>53</v>
      </c>
      <c r="J2438" s="59" t="s">
        <v>2855</v>
      </c>
      <c r="K2438" s="60" t="s">
        <v>2964</v>
      </c>
      <c r="L2438" s="174" t="s">
        <v>272</v>
      </c>
      <c r="M2438" s="2" t="s">
        <v>272</v>
      </c>
      <c r="N2438" s="175" t="s">
        <v>272</v>
      </c>
      <c r="O2438" s="24" t="s">
        <v>272</v>
      </c>
      <c r="P2438" s="2" t="s">
        <v>272</v>
      </c>
      <c r="Q2438" s="2" t="s">
        <v>273</v>
      </c>
      <c r="R2438" s="2" t="s">
        <v>273</v>
      </c>
      <c r="S2438" s="2" t="s">
        <v>272</v>
      </c>
      <c r="T2438" s="2" t="s">
        <v>273</v>
      </c>
      <c r="U2438" s="25" t="s">
        <v>273</v>
      </c>
      <c r="V2438" s="24" t="s">
        <v>272</v>
      </c>
      <c r="W2438" s="2" t="s">
        <v>273</v>
      </c>
      <c r="X2438" s="2" t="s">
        <v>273</v>
      </c>
      <c r="Y2438" s="2" t="s">
        <v>273</v>
      </c>
      <c r="Z2438" s="175" t="s">
        <v>273</v>
      </c>
      <c r="AA2438" s="24" t="s">
        <v>273</v>
      </c>
      <c r="AB2438" s="2" t="s">
        <v>273</v>
      </c>
      <c r="AC2438" s="25" t="s">
        <v>273</v>
      </c>
      <c r="AD2438" s="174" t="s">
        <v>272</v>
      </c>
      <c r="AE2438" s="25" t="s">
        <v>273</v>
      </c>
      <c r="AF2438" s="180">
        <v>100</v>
      </c>
    </row>
    <row r="2439" spans="1:32">
      <c r="A2439" s="134" t="str">
        <f t="shared" si="37"/>
        <v>FRfa_03.2</v>
      </c>
      <c r="C2439" s="177" t="s">
        <v>20</v>
      </c>
      <c r="D2439" s="178" t="s">
        <v>2</v>
      </c>
      <c r="E2439" s="178" t="s">
        <v>617</v>
      </c>
      <c r="F2439" s="178" t="s">
        <v>618</v>
      </c>
      <c r="G2439" s="178" t="s">
        <v>540</v>
      </c>
      <c r="H2439" s="177" t="s">
        <v>52</v>
      </c>
      <c r="I2439" s="179" t="s">
        <v>53</v>
      </c>
      <c r="J2439" s="59" t="s">
        <v>2853</v>
      </c>
      <c r="K2439" s="60" t="s">
        <v>2965</v>
      </c>
      <c r="L2439" s="174" t="s">
        <v>272</v>
      </c>
      <c r="M2439" s="2" t="s">
        <v>272</v>
      </c>
      <c r="N2439" s="175" t="s">
        <v>272</v>
      </c>
      <c r="O2439" s="24" t="s">
        <v>272</v>
      </c>
      <c r="P2439" s="2" t="s">
        <v>273</v>
      </c>
      <c r="Q2439" s="2" t="s">
        <v>273</v>
      </c>
      <c r="R2439" s="2" t="s">
        <v>273</v>
      </c>
      <c r="S2439" s="2" t="s">
        <v>273</v>
      </c>
      <c r="T2439" s="2" t="s">
        <v>273</v>
      </c>
      <c r="U2439" s="25" t="s">
        <v>273</v>
      </c>
      <c r="V2439" s="24" t="s">
        <v>272</v>
      </c>
      <c r="W2439" s="2" t="s">
        <v>273</v>
      </c>
      <c r="X2439" s="2" t="s">
        <v>273</v>
      </c>
      <c r="Y2439" s="2" t="s">
        <v>273</v>
      </c>
      <c r="Z2439" s="175" t="s">
        <v>273</v>
      </c>
      <c r="AA2439" s="24" t="s">
        <v>273</v>
      </c>
      <c r="AB2439" s="2" t="s">
        <v>273</v>
      </c>
      <c r="AC2439" s="25" t="s">
        <v>273</v>
      </c>
      <c r="AD2439" s="174" t="s">
        <v>272</v>
      </c>
      <c r="AE2439" s="25" t="s">
        <v>273</v>
      </c>
      <c r="AF2439" s="180">
        <v>100</v>
      </c>
    </row>
    <row r="2440" spans="1:32">
      <c r="A2440" s="134" t="str">
        <f t="shared" ref="A2440:A2503" si="38">C2440&amp;LOWER(LEFT(D2440,2))&amp;"_"&amp;IF(LEN(TRIM(LEFT(E2440,FIND(" ",E2440))))=3,"0"&amp;TRIM(LEFT(E2440,FIND(" ",E2440))),TRIM(LEFT(E2440,FIND(" ",E2440))))</f>
        <v>FRfa_03.2</v>
      </c>
      <c r="C2440" s="177" t="s">
        <v>20</v>
      </c>
      <c r="D2440" s="178" t="s">
        <v>2</v>
      </c>
      <c r="E2440" s="178" t="s">
        <v>617</v>
      </c>
      <c r="F2440" s="178" t="s">
        <v>618</v>
      </c>
      <c r="G2440" s="178" t="s">
        <v>540</v>
      </c>
      <c r="H2440" s="177" t="s">
        <v>52</v>
      </c>
      <c r="I2440" s="179" t="s">
        <v>53</v>
      </c>
      <c r="J2440" s="59" t="s">
        <v>2851</v>
      </c>
      <c r="K2440" s="60" t="s">
        <v>2966</v>
      </c>
      <c r="L2440" s="174" t="s">
        <v>272</v>
      </c>
      <c r="M2440" s="2" t="s">
        <v>272</v>
      </c>
      <c r="N2440" s="175" t="s">
        <v>272</v>
      </c>
      <c r="O2440" s="24" t="s">
        <v>272</v>
      </c>
      <c r="P2440" s="2" t="s">
        <v>273</v>
      </c>
      <c r="Q2440" s="2" t="s">
        <v>273</v>
      </c>
      <c r="R2440" s="2" t="s">
        <v>273</v>
      </c>
      <c r="S2440" s="2" t="s">
        <v>273</v>
      </c>
      <c r="T2440" s="2" t="s">
        <v>273</v>
      </c>
      <c r="U2440" s="25" t="s">
        <v>273</v>
      </c>
      <c r="V2440" s="24" t="s">
        <v>272</v>
      </c>
      <c r="W2440" s="2" t="s">
        <v>273</v>
      </c>
      <c r="X2440" s="2" t="s">
        <v>273</v>
      </c>
      <c r="Y2440" s="2" t="s">
        <v>273</v>
      </c>
      <c r="Z2440" s="175" t="s">
        <v>273</v>
      </c>
      <c r="AA2440" s="24" t="s">
        <v>273</v>
      </c>
      <c r="AB2440" s="2" t="s">
        <v>273</v>
      </c>
      <c r="AC2440" s="25" t="s">
        <v>273</v>
      </c>
      <c r="AD2440" s="174" t="s">
        <v>272</v>
      </c>
      <c r="AE2440" s="25" t="s">
        <v>273</v>
      </c>
      <c r="AF2440" s="180">
        <v>100</v>
      </c>
    </row>
    <row r="2441" spans="1:32">
      <c r="A2441" s="134" t="str">
        <f t="shared" si="38"/>
        <v>FRfa_03.2</v>
      </c>
      <c r="C2441" s="177" t="s">
        <v>20</v>
      </c>
      <c r="D2441" s="178" t="s">
        <v>2</v>
      </c>
      <c r="E2441" s="178" t="s">
        <v>617</v>
      </c>
      <c r="F2441" s="178" t="s">
        <v>618</v>
      </c>
      <c r="G2441" s="178" t="s">
        <v>540</v>
      </c>
      <c r="H2441" s="177" t="s">
        <v>52</v>
      </c>
      <c r="I2441" s="179" t="s">
        <v>53</v>
      </c>
      <c r="J2441" s="59" t="s">
        <v>2906</v>
      </c>
      <c r="K2441" s="60" t="s">
        <v>2967</v>
      </c>
      <c r="L2441" s="174" t="s">
        <v>272</v>
      </c>
      <c r="M2441" s="2" t="s">
        <v>272</v>
      </c>
      <c r="N2441" s="175" t="s">
        <v>272</v>
      </c>
      <c r="O2441" s="24" t="s">
        <v>272</v>
      </c>
      <c r="P2441" s="2" t="s">
        <v>272</v>
      </c>
      <c r="Q2441" s="2" t="s">
        <v>273</v>
      </c>
      <c r="R2441" s="2" t="s">
        <v>272</v>
      </c>
      <c r="S2441" s="2" t="s">
        <v>272</v>
      </c>
      <c r="T2441" s="2" t="s">
        <v>272</v>
      </c>
      <c r="U2441" s="25" t="s">
        <v>273</v>
      </c>
      <c r="V2441" s="24" t="s">
        <v>272</v>
      </c>
      <c r="W2441" s="2" t="s">
        <v>273</v>
      </c>
      <c r="X2441" s="2" t="s">
        <v>273</v>
      </c>
      <c r="Y2441" s="2" t="s">
        <v>273</v>
      </c>
      <c r="Z2441" s="175" t="s">
        <v>273</v>
      </c>
      <c r="AA2441" s="24" t="s">
        <v>273</v>
      </c>
      <c r="AB2441" s="2" t="s">
        <v>273</v>
      </c>
      <c r="AC2441" s="25" t="s">
        <v>273</v>
      </c>
      <c r="AD2441" s="174" t="s">
        <v>272</v>
      </c>
      <c r="AE2441" s="25" t="s">
        <v>273</v>
      </c>
      <c r="AF2441" s="180">
        <v>100</v>
      </c>
    </row>
    <row r="2442" spans="1:32">
      <c r="A2442" s="134" t="str">
        <f t="shared" si="38"/>
        <v>FRfa_03.2</v>
      </c>
      <c r="C2442" s="177" t="s">
        <v>20</v>
      </c>
      <c r="D2442" s="178" t="s">
        <v>2</v>
      </c>
      <c r="E2442" s="178" t="s">
        <v>617</v>
      </c>
      <c r="F2442" s="178" t="s">
        <v>618</v>
      </c>
      <c r="G2442" s="178" t="s">
        <v>540</v>
      </c>
      <c r="H2442" s="177" t="s">
        <v>52</v>
      </c>
      <c r="I2442" s="179" t="s">
        <v>53</v>
      </c>
      <c r="J2442" s="59" t="s">
        <v>357</v>
      </c>
      <c r="K2442" s="60" t="s">
        <v>2968</v>
      </c>
      <c r="L2442" s="174" t="s">
        <v>272</v>
      </c>
      <c r="M2442" s="2" t="s">
        <v>273</v>
      </c>
      <c r="N2442" s="175" t="s">
        <v>272</v>
      </c>
      <c r="O2442" s="24" t="s">
        <v>672</v>
      </c>
      <c r="P2442" s="2" t="s">
        <v>273</v>
      </c>
      <c r="Q2442" s="2" t="s">
        <v>273</v>
      </c>
      <c r="R2442" s="2" t="s">
        <v>273</v>
      </c>
      <c r="S2442" s="2" t="s">
        <v>273</v>
      </c>
      <c r="T2442" s="2" t="s">
        <v>273</v>
      </c>
      <c r="U2442" s="25" t="s">
        <v>273</v>
      </c>
      <c r="V2442" s="24" t="s">
        <v>272</v>
      </c>
      <c r="W2442" s="2" t="s">
        <v>273</v>
      </c>
      <c r="X2442" s="2" t="s">
        <v>273</v>
      </c>
      <c r="Y2442" s="2" t="s">
        <v>273</v>
      </c>
      <c r="Z2442" s="175" t="s">
        <v>273</v>
      </c>
      <c r="AA2442" s="24" t="s">
        <v>273</v>
      </c>
      <c r="AB2442" s="2" t="s">
        <v>273</v>
      </c>
      <c r="AC2442" s="25" t="s">
        <v>273</v>
      </c>
      <c r="AD2442" s="174" t="s">
        <v>272</v>
      </c>
      <c r="AE2442" s="25" t="s">
        <v>273</v>
      </c>
      <c r="AF2442" s="180">
        <v>100</v>
      </c>
    </row>
    <row r="2443" spans="1:32">
      <c r="A2443" s="134" t="str">
        <f t="shared" si="38"/>
        <v>FRfa_03.2</v>
      </c>
      <c r="C2443" s="177" t="s">
        <v>20</v>
      </c>
      <c r="D2443" s="178" t="s">
        <v>2</v>
      </c>
      <c r="E2443" s="178" t="s">
        <v>617</v>
      </c>
      <c r="F2443" s="178" t="s">
        <v>618</v>
      </c>
      <c r="G2443" s="178" t="s">
        <v>540</v>
      </c>
      <c r="H2443" s="177" t="s">
        <v>52</v>
      </c>
      <c r="I2443" s="179" t="s">
        <v>53</v>
      </c>
      <c r="J2443" s="59" t="s">
        <v>2884</v>
      </c>
      <c r="K2443" s="60" t="s">
        <v>2969</v>
      </c>
      <c r="L2443" s="174" t="s">
        <v>272</v>
      </c>
      <c r="M2443" s="2" t="s">
        <v>272</v>
      </c>
      <c r="N2443" s="175" t="s">
        <v>272</v>
      </c>
      <c r="O2443" s="24" t="s">
        <v>272</v>
      </c>
      <c r="P2443" s="2" t="s">
        <v>273</v>
      </c>
      <c r="Q2443" s="2" t="s">
        <v>273</v>
      </c>
      <c r="R2443" s="2" t="s">
        <v>273</v>
      </c>
      <c r="S2443" s="2" t="s">
        <v>273</v>
      </c>
      <c r="T2443" s="2" t="s">
        <v>273</v>
      </c>
      <c r="U2443" s="25" t="s">
        <v>273</v>
      </c>
      <c r="V2443" s="24" t="s">
        <v>272</v>
      </c>
      <c r="W2443" s="2" t="s">
        <v>273</v>
      </c>
      <c r="X2443" s="2" t="s">
        <v>273</v>
      </c>
      <c r="Y2443" s="2" t="s">
        <v>273</v>
      </c>
      <c r="Z2443" s="175" t="s">
        <v>273</v>
      </c>
      <c r="AA2443" s="24" t="s">
        <v>273</v>
      </c>
      <c r="AB2443" s="2" t="s">
        <v>273</v>
      </c>
      <c r="AC2443" s="25" t="s">
        <v>273</v>
      </c>
      <c r="AD2443" s="174" t="s">
        <v>272</v>
      </c>
      <c r="AE2443" s="25" t="s">
        <v>273</v>
      </c>
      <c r="AF2443" s="180">
        <v>100</v>
      </c>
    </row>
    <row r="2444" spans="1:32">
      <c r="A2444" s="134" t="str">
        <f t="shared" si="38"/>
        <v>FRfa_03.2</v>
      </c>
      <c r="C2444" s="177" t="s">
        <v>20</v>
      </c>
      <c r="D2444" s="178" t="s">
        <v>2</v>
      </c>
      <c r="E2444" s="178" t="s">
        <v>617</v>
      </c>
      <c r="F2444" s="178" t="s">
        <v>618</v>
      </c>
      <c r="G2444" s="178" t="s">
        <v>540</v>
      </c>
      <c r="H2444" s="177" t="s">
        <v>52</v>
      </c>
      <c r="I2444" s="179" t="s">
        <v>53</v>
      </c>
      <c r="J2444" s="59" t="s">
        <v>2858</v>
      </c>
      <c r="K2444" s="60" t="s">
        <v>2970</v>
      </c>
      <c r="L2444" s="174" t="s">
        <v>272</v>
      </c>
      <c r="M2444" s="2" t="s">
        <v>272</v>
      </c>
      <c r="N2444" s="175" t="s">
        <v>272</v>
      </c>
      <c r="O2444" s="24" t="s">
        <v>272</v>
      </c>
      <c r="P2444" s="2" t="s">
        <v>272</v>
      </c>
      <c r="Q2444" s="2" t="s">
        <v>273</v>
      </c>
      <c r="R2444" s="2" t="s">
        <v>272</v>
      </c>
      <c r="S2444" s="2" t="s">
        <v>273</v>
      </c>
      <c r="T2444" s="2" t="s">
        <v>273</v>
      </c>
      <c r="U2444" s="25" t="s">
        <v>273</v>
      </c>
      <c r="V2444" s="24" t="s">
        <v>272</v>
      </c>
      <c r="W2444" s="2" t="s">
        <v>272</v>
      </c>
      <c r="X2444" s="2" t="s">
        <v>273</v>
      </c>
      <c r="Y2444" s="2" t="s">
        <v>273</v>
      </c>
      <c r="Z2444" s="175" t="s">
        <v>273</v>
      </c>
      <c r="AA2444" s="24" t="s">
        <v>273</v>
      </c>
      <c r="AB2444" s="2" t="s">
        <v>273</v>
      </c>
      <c r="AC2444" s="25" t="s">
        <v>273</v>
      </c>
      <c r="AD2444" s="174" t="s">
        <v>272</v>
      </c>
      <c r="AE2444" s="25" t="s">
        <v>273</v>
      </c>
      <c r="AF2444" s="180">
        <v>100</v>
      </c>
    </row>
    <row r="2445" spans="1:32">
      <c r="A2445" s="134" t="str">
        <f t="shared" si="38"/>
        <v>FRfa_03.2</v>
      </c>
      <c r="C2445" s="177" t="s">
        <v>20</v>
      </c>
      <c r="D2445" s="178" t="s">
        <v>2</v>
      </c>
      <c r="E2445" s="178" t="s">
        <v>617</v>
      </c>
      <c r="F2445" s="178" t="s">
        <v>618</v>
      </c>
      <c r="G2445" s="178" t="s">
        <v>540</v>
      </c>
      <c r="H2445" s="177" t="s">
        <v>52</v>
      </c>
      <c r="I2445" s="179" t="s">
        <v>53</v>
      </c>
      <c r="J2445" s="59" t="s">
        <v>2860</v>
      </c>
      <c r="K2445" s="60" t="s">
        <v>2971</v>
      </c>
      <c r="L2445" s="174" t="s">
        <v>272</v>
      </c>
      <c r="M2445" s="2" t="s">
        <v>272</v>
      </c>
      <c r="N2445" s="175" t="s">
        <v>273</v>
      </c>
      <c r="O2445" s="24" t="s">
        <v>272</v>
      </c>
      <c r="P2445" s="2" t="s">
        <v>273</v>
      </c>
      <c r="Q2445" s="2" t="s">
        <v>273</v>
      </c>
      <c r="R2445" s="2" t="s">
        <v>273</v>
      </c>
      <c r="S2445" s="2" t="s">
        <v>273</v>
      </c>
      <c r="T2445" s="2" t="s">
        <v>273</v>
      </c>
      <c r="U2445" s="25" t="s">
        <v>273</v>
      </c>
      <c r="V2445" s="24" t="s">
        <v>272</v>
      </c>
      <c r="W2445" s="2" t="s">
        <v>273</v>
      </c>
      <c r="X2445" s="2" t="s">
        <v>273</v>
      </c>
      <c r="Y2445" s="2" t="s">
        <v>273</v>
      </c>
      <c r="Z2445" s="175" t="s">
        <v>273</v>
      </c>
      <c r="AA2445" s="24" t="s">
        <v>273</v>
      </c>
      <c r="AB2445" s="2" t="s">
        <v>273</v>
      </c>
      <c r="AC2445" s="25" t="s">
        <v>273</v>
      </c>
      <c r="AD2445" s="174" t="s">
        <v>272</v>
      </c>
      <c r="AE2445" s="25" t="s">
        <v>273</v>
      </c>
      <c r="AF2445" s="180">
        <v>100</v>
      </c>
    </row>
    <row r="2446" spans="1:32">
      <c r="A2446" s="134" t="str">
        <f t="shared" si="38"/>
        <v>FRfa_03.2</v>
      </c>
      <c r="C2446" s="177" t="s">
        <v>20</v>
      </c>
      <c r="D2446" s="178" t="s">
        <v>2</v>
      </c>
      <c r="E2446" s="178" t="s">
        <v>617</v>
      </c>
      <c r="F2446" s="178" t="s">
        <v>618</v>
      </c>
      <c r="G2446" s="178" t="s">
        <v>540</v>
      </c>
      <c r="H2446" s="177" t="s">
        <v>52</v>
      </c>
      <c r="I2446" s="179" t="s">
        <v>53</v>
      </c>
      <c r="J2446" s="59" t="s">
        <v>2891</v>
      </c>
      <c r="K2446" s="60" t="s">
        <v>2972</v>
      </c>
      <c r="L2446" s="174" t="s">
        <v>272</v>
      </c>
      <c r="M2446" s="2" t="s">
        <v>272</v>
      </c>
      <c r="N2446" s="175" t="s">
        <v>273</v>
      </c>
      <c r="O2446" s="24" t="s">
        <v>272</v>
      </c>
      <c r="P2446" s="2" t="s">
        <v>272</v>
      </c>
      <c r="Q2446" s="2" t="s">
        <v>273</v>
      </c>
      <c r="R2446" s="2" t="s">
        <v>273</v>
      </c>
      <c r="S2446" s="2" t="s">
        <v>273</v>
      </c>
      <c r="T2446" s="2" t="s">
        <v>273</v>
      </c>
      <c r="U2446" s="25" t="s">
        <v>273</v>
      </c>
      <c r="V2446" s="24" t="s">
        <v>272</v>
      </c>
      <c r="W2446" s="2" t="s">
        <v>273</v>
      </c>
      <c r="X2446" s="2" t="s">
        <v>273</v>
      </c>
      <c r="Y2446" s="2" t="s">
        <v>273</v>
      </c>
      <c r="Z2446" s="175" t="s">
        <v>273</v>
      </c>
      <c r="AA2446" s="24" t="s">
        <v>273</v>
      </c>
      <c r="AB2446" s="2" t="s">
        <v>273</v>
      </c>
      <c r="AC2446" s="25" t="s">
        <v>273</v>
      </c>
      <c r="AD2446" s="174" t="s">
        <v>272</v>
      </c>
      <c r="AE2446" s="25" t="s">
        <v>273</v>
      </c>
      <c r="AF2446" s="180">
        <v>100</v>
      </c>
    </row>
    <row r="2447" spans="1:32">
      <c r="A2447" s="134" t="str">
        <f t="shared" si="38"/>
        <v>FRfa_03.2</v>
      </c>
      <c r="C2447" s="177" t="s">
        <v>20</v>
      </c>
      <c r="D2447" s="178" t="s">
        <v>2</v>
      </c>
      <c r="E2447" s="178" t="s">
        <v>617</v>
      </c>
      <c r="F2447" s="178" t="s">
        <v>618</v>
      </c>
      <c r="G2447" s="178" t="s">
        <v>540</v>
      </c>
      <c r="H2447" s="177" t="s">
        <v>52</v>
      </c>
      <c r="I2447" s="179" t="s">
        <v>53</v>
      </c>
      <c r="J2447" s="59" t="s">
        <v>2864</v>
      </c>
      <c r="K2447" s="60" t="s">
        <v>2865</v>
      </c>
      <c r="L2447" s="174" t="s">
        <v>272</v>
      </c>
      <c r="M2447" s="2" t="s">
        <v>272</v>
      </c>
      <c r="N2447" s="175" t="s">
        <v>272</v>
      </c>
      <c r="O2447" s="24" t="s">
        <v>272</v>
      </c>
      <c r="P2447" s="2" t="s">
        <v>272</v>
      </c>
      <c r="Q2447" s="2" t="s">
        <v>273</v>
      </c>
      <c r="R2447" s="2" t="s">
        <v>273</v>
      </c>
      <c r="S2447" s="2" t="s">
        <v>273</v>
      </c>
      <c r="T2447" s="2" t="s">
        <v>273</v>
      </c>
      <c r="U2447" s="25" t="s">
        <v>273</v>
      </c>
      <c r="V2447" s="24" t="s">
        <v>272</v>
      </c>
      <c r="W2447" s="2" t="s">
        <v>273</v>
      </c>
      <c r="X2447" s="2" t="s">
        <v>273</v>
      </c>
      <c r="Y2447" s="2" t="s">
        <v>273</v>
      </c>
      <c r="Z2447" s="175" t="s">
        <v>273</v>
      </c>
      <c r="AA2447" s="24" t="s">
        <v>273</v>
      </c>
      <c r="AB2447" s="2" t="s">
        <v>273</v>
      </c>
      <c r="AC2447" s="25" t="s">
        <v>273</v>
      </c>
      <c r="AD2447" s="174" t="s">
        <v>272</v>
      </c>
      <c r="AE2447" s="25" t="s">
        <v>273</v>
      </c>
      <c r="AF2447" s="180">
        <v>100</v>
      </c>
    </row>
    <row r="2448" spans="1:32">
      <c r="A2448" s="134" t="str">
        <f t="shared" si="38"/>
        <v>FRfa_03.2</v>
      </c>
      <c r="C2448" s="177" t="s">
        <v>20</v>
      </c>
      <c r="D2448" s="178" t="s">
        <v>2</v>
      </c>
      <c r="E2448" s="178" t="s">
        <v>617</v>
      </c>
      <c r="F2448" s="178" t="s">
        <v>618</v>
      </c>
      <c r="G2448" s="178" t="s">
        <v>540</v>
      </c>
      <c r="H2448" s="177" t="s">
        <v>52</v>
      </c>
      <c r="I2448" s="179" t="s">
        <v>53</v>
      </c>
      <c r="J2448" s="59" t="s">
        <v>2866</v>
      </c>
      <c r="K2448" s="60" t="s">
        <v>2973</v>
      </c>
      <c r="L2448" s="174" t="s">
        <v>272</v>
      </c>
      <c r="M2448" s="2" t="s">
        <v>272</v>
      </c>
      <c r="N2448" s="175" t="s">
        <v>273</v>
      </c>
      <c r="O2448" s="24" t="s">
        <v>272</v>
      </c>
      <c r="P2448" s="2" t="s">
        <v>273</v>
      </c>
      <c r="Q2448" s="2" t="s">
        <v>273</v>
      </c>
      <c r="R2448" s="2" t="s">
        <v>273</v>
      </c>
      <c r="S2448" s="2" t="s">
        <v>273</v>
      </c>
      <c r="T2448" s="2" t="s">
        <v>273</v>
      </c>
      <c r="U2448" s="25" t="s">
        <v>273</v>
      </c>
      <c r="V2448" s="24" t="s">
        <v>272</v>
      </c>
      <c r="W2448" s="2" t="s">
        <v>273</v>
      </c>
      <c r="X2448" s="2" t="s">
        <v>273</v>
      </c>
      <c r="Y2448" s="2" t="s">
        <v>273</v>
      </c>
      <c r="Z2448" s="175" t="s">
        <v>273</v>
      </c>
      <c r="AA2448" s="24" t="s">
        <v>273</v>
      </c>
      <c r="AB2448" s="2" t="s">
        <v>273</v>
      </c>
      <c r="AC2448" s="25" t="s">
        <v>273</v>
      </c>
      <c r="AD2448" s="174" t="s">
        <v>272</v>
      </c>
      <c r="AE2448" s="25" t="s">
        <v>273</v>
      </c>
      <c r="AF2448" s="180">
        <v>100</v>
      </c>
    </row>
    <row r="2449" spans="1:32">
      <c r="A2449" s="134" t="str">
        <f t="shared" si="38"/>
        <v>FRfa_03.2</v>
      </c>
      <c r="C2449" s="177" t="s">
        <v>20</v>
      </c>
      <c r="D2449" s="178" t="s">
        <v>2</v>
      </c>
      <c r="E2449" s="178" t="s">
        <v>617</v>
      </c>
      <c r="F2449" s="178" t="s">
        <v>618</v>
      </c>
      <c r="G2449" s="178" t="s">
        <v>540</v>
      </c>
      <c r="H2449" s="177" t="s">
        <v>52</v>
      </c>
      <c r="I2449" s="179" t="s">
        <v>53</v>
      </c>
      <c r="J2449" s="59" t="s">
        <v>2868</v>
      </c>
      <c r="K2449" s="60" t="s">
        <v>2894</v>
      </c>
      <c r="L2449" s="174" t="s">
        <v>272</v>
      </c>
      <c r="M2449" s="2" t="s">
        <v>272</v>
      </c>
      <c r="N2449" s="175" t="s">
        <v>273</v>
      </c>
      <c r="O2449" s="24" t="s">
        <v>272</v>
      </c>
      <c r="P2449" s="2" t="s">
        <v>273</v>
      </c>
      <c r="Q2449" s="2" t="s">
        <v>273</v>
      </c>
      <c r="R2449" s="2" t="s">
        <v>273</v>
      </c>
      <c r="S2449" s="2" t="s">
        <v>272</v>
      </c>
      <c r="T2449" s="2" t="s">
        <v>273</v>
      </c>
      <c r="U2449" s="25" t="s">
        <v>273</v>
      </c>
      <c r="V2449" s="24" t="s">
        <v>272</v>
      </c>
      <c r="W2449" s="2" t="s">
        <v>273</v>
      </c>
      <c r="X2449" s="2" t="s">
        <v>273</v>
      </c>
      <c r="Y2449" s="2" t="s">
        <v>273</v>
      </c>
      <c r="Z2449" s="175" t="s">
        <v>273</v>
      </c>
      <c r="AA2449" s="24" t="s">
        <v>273</v>
      </c>
      <c r="AB2449" s="2" t="s">
        <v>273</v>
      </c>
      <c r="AC2449" s="25" t="s">
        <v>273</v>
      </c>
      <c r="AD2449" s="174" t="s">
        <v>272</v>
      </c>
      <c r="AE2449" s="25" t="s">
        <v>273</v>
      </c>
      <c r="AF2449" s="180">
        <v>100</v>
      </c>
    </row>
    <row r="2450" spans="1:32">
      <c r="A2450" s="134" t="str">
        <f t="shared" si="38"/>
        <v>FRfa_03.2</v>
      </c>
      <c r="C2450" s="177" t="s">
        <v>20</v>
      </c>
      <c r="D2450" s="178" t="s">
        <v>2</v>
      </c>
      <c r="E2450" s="178" t="s">
        <v>617</v>
      </c>
      <c r="F2450" s="178" t="s">
        <v>618</v>
      </c>
      <c r="G2450" s="178" t="s">
        <v>540</v>
      </c>
      <c r="H2450" s="177" t="s">
        <v>52</v>
      </c>
      <c r="I2450" s="179" t="s">
        <v>53</v>
      </c>
      <c r="J2450" s="59" t="s">
        <v>2870</v>
      </c>
      <c r="K2450" s="60" t="s">
        <v>2974</v>
      </c>
      <c r="L2450" s="174" t="s">
        <v>272</v>
      </c>
      <c r="M2450" s="2" t="s">
        <v>272</v>
      </c>
      <c r="N2450" s="175" t="s">
        <v>273</v>
      </c>
      <c r="O2450" s="24" t="s">
        <v>272</v>
      </c>
      <c r="P2450" s="2" t="s">
        <v>273</v>
      </c>
      <c r="Q2450" s="2" t="s">
        <v>273</v>
      </c>
      <c r="R2450" s="2" t="s">
        <v>272</v>
      </c>
      <c r="S2450" s="2" t="s">
        <v>273</v>
      </c>
      <c r="T2450" s="2" t="s">
        <v>273</v>
      </c>
      <c r="U2450" s="25" t="s">
        <v>273</v>
      </c>
      <c r="V2450" s="24" t="s">
        <v>272</v>
      </c>
      <c r="W2450" s="2" t="s">
        <v>273</v>
      </c>
      <c r="X2450" s="2" t="s">
        <v>273</v>
      </c>
      <c r="Y2450" s="2" t="s">
        <v>273</v>
      </c>
      <c r="Z2450" s="175" t="s">
        <v>273</v>
      </c>
      <c r="AA2450" s="24" t="s">
        <v>273</v>
      </c>
      <c r="AB2450" s="2" t="s">
        <v>273</v>
      </c>
      <c r="AC2450" s="25" t="s">
        <v>273</v>
      </c>
      <c r="AD2450" s="174" t="s">
        <v>272</v>
      </c>
      <c r="AE2450" s="25" t="s">
        <v>273</v>
      </c>
      <c r="AF2450" s="180">
        <v>100</v>
      </c>
    </row>
    <row r="2451" spans="1:32">
      <c r="A2451" s="134" t="str">
        <f t="shared" si="38"/>
        <v>FRfa_03.2</v>
      </c>
      <c r="C2451" s="177" t="s">
        <v>20</v>
      </c>
      <c r="D2451" s="178" t="s">
        <v>2</v>
      </c>
      <c r="E2451" s="178" t="s">
        <v>617</v>
      </c>
      <c r="F2451" s="178" t="s">
        <v>618</v>
      </c>
      <c r="G2451" s="178" t="s">
        <v>540</v>
      </c>
      <c r="H2451" s="177" t="s">
        <v>52</v>
      </c>
      <c r="I2451" s="179" t="s">
        <v>53</v>
      </c>
      <c r="J2451" s="59" t="s">
        <v>2872</v>
      </c>
      <c r="K2451" s="60" t="s">
        <v>2975</v>
      </c>
      <c r="L2451" s="174" t="s">
        <v>272</v>
      </c>
      <c r="M2451" s="2" t="s">
        <v>272</v>
      </c>
      <c r="N2451" s="175" t="s">
        <v>273</v>
      </c>
      <c r="O2451" s="24" t="s">
        <v>272</v>
      </c>
      <c r="P2451" s="2" t="s">
        <v>273</v>
      </c>
      <c r="Q2451" s="2" t="s">
        <v>273</v>
      </c>
      <c r="R2451" s="2" t="s">
        <v>273</v>
      </c>
      <c r="S2451" s="2" t="s">
        <v>272</v>
      </c>
      <c r="T2451" s="2" t="s">
        <v>273</v>
      </c>
      <c r="U2451" s="25" t="s">
        <v>273</v>
      </c>
      <c r="V2451" s="24" t="s">
        <v>272</v>
      </c>
      <c r="W2451" s="2" t="s">
        <v>273</v>
      </c>
      <c r="X2451" s="2" t="s">
        <v>273</v>
      </c>
      <c r="Y2451" s="2" t="s">
        <v>273</v>
      </c>
      <c r="Z2451" s="175" t="s">
        <v>273</v>
      </c>
      <c r="AA2451" s="24" t="s">
        <v>273</v>
      </c>
      <c r="AB2451" s="2" t="s">
        <v>273</v>
      </c>
      <c r="AC2451" s="25" t="s">
        <v>273</v>
      </c>
      <c r="AD2451" s="174" t="s">
        <v>272</v>
      </c>
      <c r="AE2451" s="25" t="s">
        <v>273</v>
      </c>
      <c r="AF2451" s="180">
        <v>100</v>
      </c>
    </row>
    <row r="2452" spans="1:32">
      <c r="A2452" s="134" t="str">
        <f t="shared" si="38"/>
        <v>FRfa_03.2</v>
      </c>
      <c r="C2452" s="177" t="s">
        <v>20</v>
      </c>
      <c r="D2452" s="178" t="s">
        <v>2</v>
      </c>
      <c r="E2452" s="178" t="s">
        <v>617</v>
      </c>
      <c r="F2452" s="178" t="s">
        <v>618</v>
      </c>
      <c r="G2452" s="178" t="s">
        <v>540</v>
      </c>
      <c r="H2452" s="177" t="s">
        <v>52</v>
      </c>
      <c r="I2452" s="179" t="s">
        <v>53</v>
      </c>
      <c r="J2452" s="59" t="s">
        <v>359</v>
      </c>
      <c r="K2452" s="60" t="s">
        <v>2976</v>
      </c>
      <c r="L2452" s="174" t="s">
        <v>272</v>
      </c>
      <c r="M2452" s="2" t="s">
        <v>272</v>
      </c>
      <c r="N2452" s="175" t="s">
        <v>272</v>
      </c>
      <c r="O2452" s="24" t="s">
        <v>272</v>
      </c>
      <c r="P2452" s="2" t="s">
        <v>272</v>
      </c>
      <c r="Q2452" s="2" t="s">
        <v>273</v>
      </c>
      <c r="R2452" s="2" t="s">
        <v>272</v>
      </c>
      <c r="S2452" s="2" t="s">
        <v>272</v>
      </c>
      <c r="T2452" s="2" t="s">
        <v>273</v>
      </c>
      <c r="U2452" s="25" t="s">
        <v>273</v>
      </c>
      <c r="V2452" s="24" t="s">
        <v>272</v>
      </c>
      <c r="W2452" s="2" t="s">
        <v>273</v>
      </c>
      <c r="X2452" s="2" t="s">
        <v>273</v>
      </c>
      <c r="Y2452" s="2" t="s">
        <v>273</v>
      </c>
      <c r="Z2452" s="175" t="s">
        <v>273</v>
      </c>
      <c r="AA2452" s="24" t="s">
        <v>273</v>
      </c>
      <c r="AB2452" s="2" t="s">
        <v>273</v>
      </c>
      <c r="AC2452" s="25" t="s">
        <v>273</v>
      </c>
      <c r="AD2452" s="174" t="s">
        <v>272</v>
      </c>
      <c r="AE2452" s="25" t="s">
        <v>273</v>
      </c>
      <c r="AF2452" s="180">
        <v>100</v>
      </c>
    </row>
    <row r="2453" spans="1:32">
      <c r="A2453" s="134" t="str">
        <f t="shared" si="38"/>
        <v>FRfa_03.2</v>
      </c>
      <c r="C2453" s="177" t="s">
        <v>20</v>
      </c>
      <c r="D2453" s="178" t="s">
        <v>2</v>
      </c>
      <c r="E2453" s="178" t="s">
        <v>617</v>
      </c>
      <c r="F2453" s="178" t="s">
        <v>618</v>
      </c>
      <c r="G2453" s="178" t="s">
        <v>540</v>
      </c>
      <c r="H2453" s="177" t="s">
        <v>52</v>
      </c>
      <c r="I2453" s="179" t="s">
        <v>53</v>
      </c>
      <c r="J2453" s="59" t="s">
        <v>2875</v>
      </c>
      <c r="K2453" s="60" t="s">
        <v>2977</v>
      </c>
      <c r="L2453" s="174" t="s">
        <v>272</v>
      </c>
      <c r="M2453" s="2" t="s">
        <v>272</v>
      </c>
      <c r="N2453" s="175" t="s">
        <v>272</v>
      </c>
      <c r="O2453" s="24" t="s">
        <v>272</v>
      </c>
      <c r="P2453" s="2" t="s">
        <v>272</v>
      </c>
      <c r="Q2453" s="2" t="s">
        <v>273</v>
      </c>
      <c r="R2453" s="2" t="s">
        <v>272</v>
      </c>
      <c r="S2453" s="2" t="s">
        <v>272</v>
      </c>
      <c r="T2453" s="2" t="s">
        <v>273</v>
      </c>
      <c r="U2453" s="25" t="s">
        <v>273</v>
      </c>
      <c r="V2453" s="24" t="s">
        <v>272</v>
      </c>
      <c r="W2453" s="2" t="s">
        <v>273</v>
      </c>
      <c r="X2453" s="2" t="s">
        <v>273</v>
      </c>
      <c r="Y2453" s="2" t="s">
        <v>273</v>
      </c>
      <c r="Z2453" s="175" t="s">
        <v>273</v>
      </c>
      <c r="AA2453" s="24" t="s">
        <v>273</v>
      </c>
      <c r="AB2453" s="2" t="s">
        <v>273</v>
      </c>
      <c r="AC2453" s="25" t="s">
        <v>273</v>
      </c>
      <c r="AD2453" s="174" t="s">
        <v>272</v>
      </c>
      <c r="AE2453" s="25" t="s">
        <v>273</v>
      </c>
      <c r="AF2453" s="180">
        <v>100</v>
      </c>
    </row>
    <row r="2454" spans="1:32">
      <c r="A2454" s="134" t="str">
        <f t="shared" si="38"/>
        <v>FRfa_03.2</v>
      </c>
      <c r="C2454" s="177" t="s">
        <v>20</v>
      </c>
      <c r="D2454" s="178" t="s">
        <v>2</v>
      </c>
      <c r="E2454" s="178" t="s">
        <v>617</v>
      </c>
      <c r="F2454" s="178" t="s">
        <v>618</v>
      </c>
      <c r="G2454" s="178" t="s">
        <v>540</v>
      </c>
      <c r="H2454" s="177" t="s">
        <v>52</v>
      </c>
      <c r="I2454" s="179" t="s">
        <v>53</v>
      </c>
      <c r="J2454" s="59" t="s">
        <v>2898</v>
      </c>
      <c r="K2454" s="60" t="s">
        <v>2978</v>
      </c>
      <c r="L2454" s="174" t="s">
        <v>272</v>
      </c>
      <c r="M2454" s="2" t="s">
        <v>272</v>
      </c>
      <c r="N2454" s="175" t="s">
        <v>273</v>
      </c>
      <c r="O2454" s="24" t="s">
        <v>272</v>
      </c>
      <c r="P2454" s="2" t="s">
        <v>273</v>
      </c>
      <c r="Q2454" s="2" t="s">
        <v>273</v>
      </c>
      <c r="R2454" s="2" t="s">
        <v>273</v>
      </c>
      <c r="S2454" s="2" t="s">
        <v>273</v>
      </c>
      <c r="T2454" s="2" t="s">
        <v>273</v>
      </c>
      <c r="U2454" s="25" t="s">
        <v>273</v>
      </c>
      <c r="V2454" s="24" t="s">
        <v>272</v>
      </c>
      <c r="W2454" s="2" t="s">
        <v>273</v>
      </c>
      <c r="X2454" s="2" t="s">
        <v>273</v>
      </c>
      <c r="Y2454" s="2" t="s">
        <v>273</v>
      </c>
      <c r="Z2454" s="175" t="s">
        <v>273</v>
      </c>
      <c r="AA2454" s="24" t="s">
        <v>273</v>
      </c>
      <c r="AB2454" s="2" t="s">
        <v>273</v>
      </c>
      <c r="AC2454" s="25" t="s">
        <v>273</v>
      </c>
      <c r="AD2454" s="174" t="s">
        <v>272</v>
      </c>
      <c r="AE2454" s="25" t="s">
        <v>273</v>
      </c>
      <c r="AF2454" s="180">
        <v>100</v>
      </c>
    </row>
    <row r="2455" spans="1:32">
      <c r="A2455" s="134" t="str">
        <f t="shared" si="38"/>
        <v>FRfa_03.2</v>
      </c>
      <c r="C2455" s="177" t="s">
        <v>20</v>
      </c>
      <c r="D2455" s="178" t="s">
        <v>2</v>
      </c>
      <c r="E2455" s="178" t="s">
        <v>617</v>
      </c>
      <c r="F2455" s="178" t="s">
        <v>618</v>
      </c>
      <c r="G2455" s="178" t="s">
        <v>540</v>
      </c>
      <c r="H2455" s="177" t="s">
        <v>52</v>
      </c>
      <c r="I2455" s="179" t="s">
        <v>53</v>
      </c>
      <c r="J2455" s="59" t="s">
        <v>2878</v>
      </c>
      <c r="K2455" s="60" t="s">
        <v>2979</v>
      </c>
      <c r="L2455" s="174" t="s">
        <v>272</v>
      </c>
      <c r="M2455" s="2" t="s">
        <v>272</v>
      </c>
      <c r="N2455" s="175" t="s">
        <v>273</v>
      </c>
      <c r="O2455" s="24" t="s">
        <v>272</v>
      </c>
      <c r="P2455" s="2" t="s">
        <v>273</v>
      </c>
      <c r="Q2455" s="2" t="s">
        <v>273</v>
      </c>
      <c r="R2455" s="2" t="s">
        <v>273</v>
      </c>
      <c r="S2455" s="2" t="s">
        <v>273</v>
      </c>
      <c r="T2455" s="2" t="s">
        <v>273</v>
      </c>
      <c r="U2455" s="25" t="s">
        <v>273</v>
      </c>
      <c r="V2455" s="24" t="s">
        <v>272</v>
      </c>
      <c r="W2455" s="2" t="s">
        <v>273</v>
      </c>
      <c r="X2455" s="2" t="s">
        <v>273</v>
      </c>
      <c r="Y2455" s="2" t="s">
        <v>273</v>
      </c>
      <c r="Z2455" s="175" t="s">
        <v>273</v>
      </c>
      <c r="AA2455" s="24" t="s">
        <v>273</v>
      </c>
      <c r="AB2455" s="2" t="s">
        <v>273</v>
      </c>
      <c r="AC2455" s="25" t="s">
        <v>273</v>
      </c>
      <c r="AD2455" s="174" t="s">
        <v>272</v>
      </c>
      <c r="AE2455" s="25" t="s">
        <v>273</v>
      </c>
      <c r="AF2455" s="180">
        <v>100</v>
      </c>
    </row>
    <row r="2456" spans="1:32">
      <c r="A2456" s="134" t="str">
        <f t="shared" si="38"/>
        <v>FRfa_03.2</v>
      </c>
      <c r="C2456" s="177" t="s">
        <v>20</v>
      </c>
      <c r="D2456" s="178" t="s">
        <v>2</v>
      </c>
      <c r="E2456" s="178" t="s">
        <v>617</v>
      </c>
      <c r="F2456" s="178" t="s">
        <v>618</v>
      </c>
      <c r="G2456" s="178" t="s">
        <v>540</v>
      </c>
      <c r="H2456" s="177" t="s">
        <v>52</v>
      </c>
      <c r="I2456" s="179" t="s">
        <v>53</v>
      </c>
      <c r="J2456" s="59" t="s">
        <v>2880</v>
      </c>
      <c r="K2456" s="60" t="s">
        <v>2900</v>
      </c>
      <c r="L2456" s="174" t="s">
        <v>272</v>
      </c>
      <c r="M2456" s="2" t="s">
        <v>272</v>
      </c>
      <c r="N2456" s="175" t="s">
        <v>272</v>
      </c>
      <c r="O2456" s="24" t="s">
        <v>272</v>
      </c>
      <c r="P2456" s="2" t="s">
        <v>272</v>
      </c>
      <c r="Q2456" s="2" t="s">
        <v>273</v>
      </c>
      <c r="R2456" s="2" t="s">
        <v>272</v>
      </c>
      <c r="S2456" s="2" t="s">
        <v>272</v>
      </c>
      <c r="T2456" s="2" t="s">
        <v>273</v>
      </c>
      <c r="U2456" s="25" t="s">
        <v>273</v>
      </c>
      <c r="V2456" s="24" t="s">
        <v>272</v>
      </c>
      <c r="W2456" s="2" t="s">
        <v>273</v>
      </c>
      <c r="X2456" s="2" t="s">
        <v>273</v>
      </c>
      <c r="Y2456" s="2" t="s">
        <v>273</v>
      </c>
      <c r="Z2456" s="175" t="s">
        <v>273</v>
      </c>
      <c r="AA2456" s="24" t="s">
        <v>273</v>
      </c>
      <c r="AB2456" s="2" t="s">
        <v>273</v>
      </c>
      <c r="AC2456" s="25" t="s">
        <v>273</v>
      </c>
      <c r="AD2456" s="174" t="s">
        <v>272</v>
      </c>
      <c r="AE2456" s="25" t="s">
        <v>273</v>
      </c>
      <c r="AF2456" s="180">
        <v>100</v>
      </c>
    </row>
    <row r="2457" spans="1:32">
      <c r="A2457" s="134" t="str">
        <f t="shared" si="38"/>
        <v>FRfa_03.2</v>
      </c>
      <c r="C2457" s="177" t="s">
        <v>20</v>
      </c>
      <c r="D2457" s="178" t="s">
        <v>2</v>
      </c>
      <c r="E2457" s="178" t="s">
        <v>617</v>
      </c>
      <c r="F2457" s="178" t="s">
        <v>618</v>
      </c>
      <c r="G2457" s="178" t="s">
        <v>540</v>
      </c>
      <c r="H2457" s="177" t="s">
        <v>52</v>
      </c>
      <c r="I2457" s="179" t="s">
        <v>53</v>
      </c>
      <c r="J2457" s="59" t="s">
        <v>2882</v>
      </c>
      <c r="K2457" s="60" t="s">
        <v>2980</v>
      </c>
      <c r="L2457" s="174" t="s">
        <v>272</v>
      </c>
      <c r="M2457" s="2" t="s">
        <v>272</v>
      </c>
      <c r="N2457" s="175" t="s">
        <v>272</v>
      </c>
      <c r="O2457" s="24" t="s">
        <v>272</v>
      </c>
      <c r="P2457" s="2" t="s">
        <v>272</v>
      </c>
      <c r="Q2457" s="2" t="s">
        <v>273</v>
      </c>
      <c r="R2457" s="2" t="s">
        <v>272</v>
      </c>
      <c r="S2457" s="2" t="s">
        <v>272</v>
      </c>
      <c r="T2457" s="2" t="s">
        <v>273</v>
      </c>
      <c r="U2457" s="25" t="s">
        <v>273</v>
      </c>
      <c r="V2457" s="24" t="s">
        <v>272</v>
      </c>
      <c r="W2457" s="2" t="s">
        <v>273</v>
      </c>
      <c r="X2457" s="2" t="s">
        <v>273</v>
      </c>
      <c r="Y2457" s="2" t="s">
        <v>273</v>
      </c>
      <c r="Z2457" s="175" t="s">
        <v>273</v>
      </c>
      <c r="AA2457" s="24" t="s">
        <v>273</v>
      </c>
      <c r="AB2457" s="2" t="s">
        <v>273</v>
      </c>
      <c r="AC2457" s="25" t="s">
        <v>273</v>
      </c>
      <c r="AD2457" s="174" t="s">
        <v>272</v>
      </c>
      <c r="AE2457" s="25" t="s">
        <v>273</v>
      </c>
      <c r="AF2457" s="180">
        <v>100</v>
      </c>
    </row>
    <row r="2458" spans="1:32">
      <c r="A2458" s="134" t="str">
        <f t="shared" si="38"/>
        <v>FRfa_03.3</v>
      </c>
      <c r="C2458" s="177" t="s">
        <v>20</v>
      </c>
      <c r="D2458" s="178" t="s">
        <v>2</v>
      </c>
      <c r="E2458" s="178" t="s">
        <v>619</v>
      </c>
      <c r="F2458" s="178" t="s">
        <v>620</v>
      </c>
      <c r="G2458" s="178" t="s">
        <v>540</v>
      </c>
      <c r="H2458" s="177" t="s">
        <v>52</v>
      </c>
      <c r="I2458" s="179" t="s">
        <v>643</v>
      </c>
      <c r="J2458" s="59" t="s">
        <v>2981</v>
      </c>
      <c r="K2458" s="60" t="s">
        <v>2982</v>
      </c>
      <c r="L2458" s="174" t="s">
        <v>272</v>
      </c>
      <c r="M2458" s="2" t="s">
        <v>272</v>
      </c>
      <c r="N2458" s="175" t="s">
        <v>272</v>
      </c>
      <c r="O2458" s="24" t="s">
        <v>272</v>
      </c>
      <c r="P2458" s="2" t="s">
        <v>273</v>
      </c>
      <c r="Q2458" s="2" t="s">
        <v>273</v>
      </c>
      <c r="R2458" s="2" t="s">
        <v>273</v>
      </c>
      <c r="S2458" s="2" t="s">
        <v>273</v>
      </c>
      <c r="T2458" s="2" t="s">
        <v>273</v>
      </c>
      <c r="U2458" s="25" t="s">
        <v>273</v>
      </c>
      <c r="V2458" s="24" t="s">
        <v>272</v>
      </c>
      <c r="W2458" s="2" t="s">
        <v>272</v>
      </c>
      <c r="X2458" s="2" t="s">
        <v>272</v>
      </c>
      <c r="Y2458" s="2" t="s">
        <v>272</v>
      </c>
      <c r="Z2458" s="175" t="s">
        <v>273</v>
      </c>
      <c r="AA2458" s="24" t="s">
        <v>272</v>
      </c>
      <c r="AB2458" s="2" t="s">
        <v>272</v>
      </c>
      <c r="AC2458" s="25" t="s">
        <v>272</v>
      </c>
      <c r="AD2458" s="174" t="s">
        <v>272</v>
      </c>
      <c r="AE2458" s="25" t="s">
        <v>273</v>
      </c>
      <c r="AF2458" s="180">
        <v>100</v>
      </c>
    </row>
    <row r="2459" spans="1:32">
      <c r="A2459" s="134" t="str">
        <f t="shared" si="38"/>
        <v>FRfa_04.1</v>
      </c>
      <c r="C2459" s="177" t="s">
        <v>20</v>
      </c>
      <c r="D2459" s="178" t="s">
        <v>2</v>
      </c>
      <c r="E2459" s="178" t="s">
        <v>621</v>
      </c>
      <c r="F2459" s="178" t="s">
        <v>622</v>
      </c>
      <c r="G2459" s="178" t="s">
        <v>533</v>
      </c>
      <c r="H2459" s="177" t="s">
        <v>52</v>
      </c>
      <c r="I2459" s="179" t="s">
        <v>643</v>
      </c>
      <c r="J2459" s="59" t="s">
        <v>325</v>
      </c>
      <c r="K2459" s="60" t="s">
        <v>2983</v>
      </c>
      <c r="L2459" s="174" t="s">
        <v>272</v>
      </c>
      <c r="M2459" s="2" t="s">
        <v>273</v>
      </c>
      <c r="N2459" s="175" t="s">
        <v>273</v>
      </c>
      <c r="O2459" s="24"/>
      <c r="P2459" s="2"/>
      <c r="Q2459" s="2"/>
      <c r="R2459" s="2"/>
      <c r="S2459" s="2"/>
      <c r="T2459" s="2"/>
      <c r="U2459" s="25"/>
      <c r="V2459" s="24"/>
      <c r="W2459" s="2"/>
      <c r="X2459" s="2"/>
      <c r="Y2459" s="2"/>
      <c r="Z2459" s="175"/>
      <c r="AA2459" s="24"/>
      <c r="AB2459" s="2"/>
      <c r="AC2459" s="25"/>
      <c r="AD2459" s="174"/>
      <c r="AE2459" s="25"/>
      <c r="AF2459" s="180">
        <v>100</v>
      </c>
    </row>
    <row r="2460" spans="1:32">
      <c r="A2460" s="134" t="str">
        <f t="shared" si="38"/>
        <v>FRfa_04.1</v>
      </c>
      <c r="C2460" s="177" t="s">
        <v>20</v>
      </c>
      <c r="D2460" s="178" t="s">
        <v>2</v>
      </c>
      <c r="E2460" s="178" t="s">
        <v>621</v>
      </c>
      <c r="F2460" s="178" t="s">
        <v>622</v>
      </c>
      <c r="G2460" s="178" t="s">
        <v>533</v>
      </c>
      <c r="H2460" s="177" t="s">
        <v>52</v>
      </c>
      <c r="I2460" s="179" t="s">
        <v>643</v>
      </c>
      <c r="J2460" s="59" t="s">
        <v>356</v>
      </c>
      <c r="K2460" s="60" t="s">
        <v>2984</v>
      </c>
      <c r="L2460" s="174" t="s">
        <v>272</v>
      </c>
      <c r="M2460" s="2" t="s">
        <v>273</v>
      </c>
      <c r="N2460" s="175" t="s">
        <v>273</v>
      </c>
      <c r="O2460" s="24"/>
      <c r="P2460" s="2"/>
      <c r="Q2460" s="2"/>
      <c r="R2460" s="2"/>
      <c r="S2460" s="2"/>
      <c r="T2460" s="2"/>
      <c r="U2460" s="25"/>
      <c r="V2460" s="24"/>
      <c r="W2460" s="2"/>
      <c r="X2460" s="2"/>
      <c r="Y2460" s="2"/>
      <c r="Z2460" s="175"/>
      <c r="AA2460" s="24"/>
      <c r="AB2460" s="2"/>
      <c r="AC2460" s="25"/>
      <c r="AD2460" s="174"/>
      <c r="AE2460" s="25"/>
      <c r="AF2460" s="180">
        <v>100</v>
      </c>
    </row>
    <row r="2461" spans="1:32">
      <c r="A2461" s="134" t="str">
        <f t="shared" si="38"/>
        <v>FRst_01.1</v>
      </c>
      <c r="C2461" s="177" t="s">
        <v>20</v>
      </c>
      <c r="D2461" s="178" t="s">
        <v>3</v>
      </c>
      <c r="E2461" s="178" t="s">
        <v>623</v>
      </c>
      <c r="F2461" s="178" t="s">
        <v>624</v>
      </c>
      <c r="G2461" s="178" t="s">
        <v>533</v>
      </c>
      <c r="H2461" s="177" t="s">
        <v>52</v>
      </c>
      <c r="I2461" s="179" t="s">
        <v>643</v>
      </c>
      <c r="J2461" s="59" t="s">
        <v>2985</v>
      </c>
      <c r="K2461" s="60" t="s">
        <v>2986</v>
      </c>
      <c r="L2461" s="174" t="s">
        <v>272</v>
      </c>
      <c r="M2461" s="2" t="s">
        <v>272</v>
      </c>
      <c r="N2461" s="175" t="s">
        <v>272</v>
      </c>
      <c r="O2461" s="24"/>
      <c r="P2461" s="2"/>
      <c r="Q2461" s="2"/>
      <c r="R2461" s="2"/>
      <c r="S2461" s="2"/>
      <c r="T2461" s="2"/>
      <c r="U2461" s="25"/>
      <c r="V2461" s="24"/>
      <c r="W2461" s="2"/>
      <c r="X2461" s="2"/>
      <c r="Y2461" s="2"/>
      <c r="Z2461" s="175"/>
      <c r="AA2461" s="24"/>
      <c r="AB2461" s="2"/>
      <c r="AC2461" s="25"/>
      <c r="AD2461" s="174"/>
      <c r="AE2461" s="25"/>
      <c r="AF2461" s="180">
        <v>100</v>
      </c>
    </row>
    <row r="2462" spans="1:32">
      <c r="A2462" s="134" t="str">
        <f t="shared" si="38"/>
        <v>FRst_01.2</v>
      </c>
      <c r="C2462" s="177" t="s">
        <v>20</v>
      </c>
      <c r="D2462" s="178" t="s">
        <v>3</v>
      </c>
      <c r="E2462" s="178" t="s">
        <v>625</v>
      </c>
      <c r="F2462" s="178" t="s">
        <v>626</v>
      </c>
      <c r="G2462" s="178" t="s">
        <v>533</v>
      </c>
      <c r="H2462" s="177" t="s">
        <v>52</v>
      </c>
      <c r="I2462" s="179" t="s">
        <v>643</v>
      </c>
      <c r="J2462" s="59" t="s">
        <v>2985</v>
      </c>
      <c r="K2462" s="60" t="s">
        <v>2986</v>
      </c>
      <c r="L2462" s="174" t="s">
        <v>272</v>
      </c>
      <c r="M2462" s="2" t="s">
        <v>272</v>
      </c>
      <c r="N2462" s="175" t="s">
        <v>272</v>
      </c>
      <c r="O2462" s="24"/>
      <c r="P2462" s="2"/>
      <c r="Q2462" s="2"/>
      <c r="R2462" s="2"/>
      <c r="S2462" s="2"/>
      <c r="T2462" s="2"/>
      <c r="U2462" s="25"/>
      <c r="V2462" s="24"/>
      <c r="W2462" s="2"/>
      <c r="X2462" s="2"/>
      <c r="Y2462" s="2"/>
      <c r="Z2462" s="175"/>
      <c r="AA2462" s="24"/>
      <c r="AB2462" s="2"/>
      <c r="AC2462" s="25"/>
      <c r="AD2462" s="174"/>
      <c r="AE2462" s="25"/>
      <c r="AF2462" s="180">
        <v>100</v>
      </c>
    </row>
    <row r="2463" spans="1:32">
      <c r="A2463" s="134" t="str">
        <f t="shared" si="38"/>
        <v>FRst_01.2</v>
      </c>
      <c r="C2463" s="177" t="s">
        <v>20</v>
      </c>
      <c r="D2463" s="178" t="s">
        <v>3</v>
      </c>
      <c r="E2463" s="178" t="s">
        <v>625</v>
      </c>
      <c r="F2463" s="178" t="s">
        <v>626</v>
      </c>
      <c r="G2463" s="178" t="s">
        <v>533</v>
      </c>
      <c r="H2463" s="177" t="s">
        <v>52</v>
      </c>
      <c r="I2463" s="179" t="s">
        <v>643</v>
      </c>
      <c r="J2463" s="59" t="s">
        <v>356</v>
      </c>
      <c r="K2463" s="60" t="s">
        <v>2987</v>
      </c>
      <c r="L2463" s="174" t="s">
        <v>272</v>
      </c>
      <c r="M2463" s="2" t="s">
        <v>272</v>
      </c>
      <c r="N2463" s="175" t="s">
        <v>272</v>
      </c>
      <c r="O2463" s="24"/>
      <c r="P2463" s="2"/>
      <c r="Q2463" s="2"/>
      <c r="R2463" s="2"/>
      <c r="S2463" s="2"/>
      <c r="T2463" s="2"/>
      <c r="U2463" s="25"/>
      <c r="V2463" s="24"/>
      <c r="W2463" s="2"/>
      <c r="X2463" s="2"/>
      <c r="Y2463" s="2"/>
      <c r="Z2463" s="175"/>
      <c r="AA2463" s="24"/>
      <c r="AB2463" s="2"/>
      <c r="AC2463" s="25"/>
      <c r="AD2463" s="174"/>
      <c r="AE2463" s="25"/>
      <c r="AF2463" s="180">
        <v>100</v>
      </c>
    </row>
    <row r="2464" spans="1:32">
      <c r="A2464" s="134" t="str">
        <f t="shared" si="38"/>
        <v>FRst_02.2</v>
      </c>
      <c r="C2464" s="177" t="s">
        <v>20</v>
      </c>
      <c r="D2464" s="178" t="s">
        <v>3</v>
      </c>
      <c r="E2464" s="178" t="s">
        <v>627</v>
      </c>
      <c r="F2464" s="178" t="s">
        <v>628</v>
      </c>
      <c r="G2464" s="178" t="s">
        <v>540</v>
      </c>
      <c r="H2464" s="177" t="s">
        <v>52</v>
      </c>
      <c r="I2464" s="179" t="s">
        <v>643</v>
      </c>
      <c r="J2464" s="59" t="s">
        <v>2985</v>
      </c>
      <c r="K2464" s="60" t="s">
        <v>2986</v>
      </c>
      <c r="L2464" s="174" t="s">
        <v>272</v>
      </c>
      <c r="M2464" s="2" t="s">
        <v>272</v>
      </c>
      <c r="N2464" s="175" t="s">
        <v>272</v>
      </c>
      <c r="O2464" s="24" t="s">
        <v>272</v>
      </c>
      <c r="P2464" s="2" t="s">
        <v>272</v>
      </c>
      <c r="Q2464" s="2" t="s">
        <v>272</v>
      </c>
      <c r="R2464" s="2" t="s">
        <v>273</v>
      </c>
      <c r="S2464" s="2" t="s">
        <v>272</v>
      </c>
      <c r="T2464" s="2" t="s">
        <v>272</v>
      </c>
      <c r="U2464" s="25" t="s">
        <v>273</v>
      </c>
      <c r="V2464" s="24" t="s">
        <v>272</v>
      </c>
      <c r="W2464" s="2" t="s">
        <v>272</v>
      </c>
      <c r="X2464" s="2" t="s">
        <v>272</v>
      </c>
      <c r="Y2464" s="2" t="s">
        <v>273</v>
      </c>
      <c r="Z2464" s="175" t="s">
        <v>273</v>
      </c>
      <c r="AA2464" s="24" t="s">
        <v>272</v>
      </c>
      <c r="AB2464" s="2" t="s">
        <v>272</v>
      </c>
      <c r="AC2464" s="25" t="s">
        <v>272</v>
      </c>
      <c r="AD2464" s="174" t="s">
        <v>272</v>
      </c>
      <c r="AE2464" s="25" t="s">
        <v>273</v>
      </c>
      <c r="AF2464" s="180">
        <v>100</v>
      </c>
    </row>
    <row r="2465" spans="1:32">
      <c r="A2465" s="134" t="str">
        <f t="shared" si="38"/>
        <v>FRst_02.3</v>
      </c>
      <c r="C2465" s="177" t="s">
        <v>20</v>
      </c>
      <c r="D2465" s="178" t="s">
        <v>3</v>
      </c>
      <c r="E2465" s="178" t="s">
        <v>629</v>
      </c>
      <c r="F2465" s="178" t="s">
        <v>630</v>
      </c>
      <c r="G2465" s="178" t="s">
        <v>540</v>
      </c>
      <c r="H2465" s="177" t="s">
        <v>52</v>
      </c>
      <c r="I2465" s="179" t="s">
        <v>643</v>
      </c>
      <c r="J2465" s="59" t="s">
        <v>2808</v>
      </c>
      <c r="K2465" s="60" t="s">
        <v>2988</v>
      </c>
      <c r="L2465" s="174" t="s">
        <v>272</v>
      </c>
      <c r="M2465" s="2" t="s">
        <v>272</v>
      </c>
      <c r="N2465" s="175" t="s">
        <v>272</v>
      </c>
      <c r="O2465" s="24" t="s">
        <v>272</v>
      </c>
      <c r="P2465" s="2" t="s">
        <v>272</v>
      </c>
      <c r="Q2465" s="2" t="s">
        <v>273</v>
      </c>
      <c r="R2465" s="2" t="s">
        <v>273</v>
      </c>
      <c r="S2465" s="2" t="s">
        <v>273</v>
      </c>
      <c r="T2465" s="2" t="s">
        <v>273</v>
      </c>
      <c r="U2465" s="25" t="s">
        <v>273</v>
      </c>
      <c r="V2465" s="24" t="s">
        <v>272</v>
      </c>
      <c r="W2465" s="2" t="s">
        <v>272</v>
      </c>
      <c r="X2465" s="2" t="s">
        <v>273</v>
      </c>
      <c r="Y2465" s="2" t="s">
        <v>272</v>
      </c>
      <c r="Z2465" s="175" t="s">
        <v>273</v>
      </c>
      <c r="AA2465" s="24" t="s">
        <v>272</v>
      </c>
      <c r="AB2465" s="2" t="s">
        <v>272</v>
      </c>
      <c r="AC2465" s="25" t="s">
        <v>273</v>
      </c>
      <c r="AD2465" s="174" t="s">
        <v>272</v>
      </c>
      <c r="AE2465" s="25" t="s">
        <v>273</v>
      </c>
      <c r="AF2465" s="180">
        <v>100</v>
      </c>
    </row>
    <row r="2466" spans="1:32">
      <c r="A2466" s="134" t="str">
        <f t="shared" si="38"/>
        <v>FRst_02.3</v>
      </c>
      <c r="C2466" s="177" t="s">
        <v>20</v>
      </c>
      <c r="D2466" s="178" t="s">
        <v>3</v>
      </c>
      <c r="E2466" s="178" t="s">
        <v>629</v>
      </c>
      <c r="F2466" s="178" t="s">
        <v>630</v>
      </c>
      <c r="G2466" s="178" t="s">
        <v>540</v>
      </c>
      <c r="H2466" s="177" t="s">
        <v>52</v>
      </c>
      <c r="I2466" s="179" t="s">
        <v>643</v>
      </c>
      <c r="J2466" s="59" t="s">
        <v>2989</v>
      </c>
      <c r="K2466" s="60" t="s">
        <v>2990</v>
      </c>
      <c r="L2466" s="174" t="s">
        <v>272</v>
      </c>
      <c r="M2466" s="2" t="s">
        <v>272</v>
      </c>
      <c r="N2466" s="175" t="s">
        <v>272</v>
      </c>
      <c r="O2466" s="24" t="s">
        <v>272</v>
      </c>
      <c r="P2466" s="2" t="s">
        <v>273</v>
      </c>
      <c r="Q2466" s="2" t="s">
        <v>273</v>
      </c>
      <c r="R2466" s="2" t="s">
        <v>273</v>
      </c>
      <c r="S2466" s="2" t="s">
        <v>273</v>
      </c>
      <c r="T2466" s="2" t="s">
        <v>273</v>
      </c>
      <c r="U2466" s="25" t="s">
        <v>273</v>
      </c>
      <c r="V2466" s="24" t="s">
        <v>272</v>
      </c>
      <c r="W2466" s="2" t="s">
        <v>272</v>
      </c>
      <c r="X2466" s="2" t="s">
        <v>273</v>
      </c>
      <c r="Y2466" s="2" t="s">
        <v>273</v>
      </c>
      <c r="Z2466" s="175" t="s">
        <v>273</v>
      </c>
      <c r="AA2466" s="24" t="s">
        <v>272</v>
      </c>
      <c r="AB2466" s="2" t="s">
        <v>272</v>
      </c>
      <c r="AC2466" s="25" t="s">
        <v>273</v>
      </c>
      <c r="AD2466" s="174" t="s">
        <v>272</v>
      </c>
      <c r="AE2466" s="25" t="s">
        <v>273</v>
      </c>
      <c r="AF2466" s="180">
        <v>100</v>
      </c>
    </row>
    <row r="2467" spans="1:32">
      <c r="A2467" s="134" t="str">
        <f t="shared" si="38"/>
        <v>FRst_02.4</v>
      </c>
      <c r="C2467" s="177" t="s">
        <v>20</v>
      </c>
      <c r="D2467" s="178" t="s">
        <v>3</v>
      </c>
      <c r="E2467" s="178" t="s">
        <v>631</v>
      </c>
      <c r="F2467" s="178" t="s">
        <v>632</v>
      </c>
      <c r="G2467" s="178" t="s">
        <v>533</v>
      </c>
      <c r="H2467" s="177" t="s">
        <v>52</v>
      </c>
      <c r="I2467" s="179" t="s">
        <v>643</v>
      </c>
      <c r="J2467" s="59" t="s">
        <v>2991</v>
      </c>
      <c r="K2467" s="60" t="s">
        <v>2829</v>
      </c>
      <c r="L2467" s="174" t="s">
        <v>272</v>
      </c>
      <c r="M2467" s="2" t="s">
        <v>272</v>
      </c>
      <c r="N2467" s="175" t="s">
        <v>272</v>
      </c>
      <c r="O2467" s="24"/>
      <c r="P2467" s="2"/>
      <c r="Q2467" s="2"/>
      <c r="R2467" s="2"/>
      <c r="S2467" s="2"/>
      <c r="T2467" s="2"/>
      <c r="U2467" s="25"/>
      <c r="V2467" s="24"/>
      <c r="W2467" s="2"/>
      <c r="X2467" s="2"/>
      <c r="Y2467" s="2"/>
      <c r="Z2467" s="175"/>
      <c r="AA2467" s="24"/>
      <c r="AB2467" s="2"/>
      <c r="AC2467" s="25"/>
      <c r="AD2467" s="174"/>
      <c r="AE2467" s="25"/>
      <c r="AF2467" s="180">
        <v>100</v>
      </c>
    </row>
    <row r="2468" spans="1:32">
      <c r="A2468" s="134" t="str">
        <f t="shared" si="38"/>
        <v>FRst_02.4</v>
      </c>
      <c r="C2468" s="177" t="s">
        <v>20</v>
      </c>
      <c r="D2468" s="178" t="s">
        <v>3</v>
      </c>
      <c r="E2468" s="178" t="s">
        <v>631</v>
      </c>
      <c r="F2468" s="178" t="s">
        <v>632</v>
      </c>
      <c r="G2468" s="178" t="s">
        <v>533</v>
      </c>
      <c r="H2468" s="177" t="s">
        <v>52</v>
      </c>
      <c r="I2468" s="179" t="s">
        <v>643</v>
      </c>
      <c r="J2468" s="59" t="s">
        <v>2808</v>
      </c>
      <c r="K2468" s="60" t="s">
        <v>2992</v>
      </c>
      <c r="L2468" s="174" t="s">
        <v>272</v>
      </c>
      <c r="M2468" s="2" t="s">
        <v>272</v>
      </c>
      <c r="N2468" s="175" t="s">
        <v>272</v>
      </c>
      <c r="O2468" s="24"/>
      <c r="P2468" s="2"/>
      <c r="Q2468" s="2"/>
      <c r="R2468" s="2"/>
      <c r="S2468" s="2"/>
      <c r="T2468" s="2"/>
      <c r="U2468" s="25"/>
      <c r="V2468" s="24"/>
      <c r="W2468" s="2"/>
      <c r="X2468" s="2"/>
      <c r="Y2468" s="2"/>
      <c r="Z2468" s="175"/>
      <c r="AA2468" s="24"/>
      <c r="AB2468" s="2"/>
      <c r="AC2468" s="25"/>
      <c r="AD2468" s="174"/>
      <c r="AE2468" s="25"/>
      <c r="AF2468" s="180">
        <v>100</v>
      </c>
    </row>
    <row r="2469" spans="1:32">
      <c r="A2469" s="134" t="str">
        <f t="shared" si="38"/>
        <v>FRst_02.5</v>
      </c>
      <c r="C2469" s="177" t="s">
        <v>20</v>
      </c>
      <c r="D2469" s="178" t="s">
        <v>3</v>
      </c>
      <c r="E2469" s="178" t="s">
        <v>633</v>
      </c>
      <c r="F2469" s="178" t="s">
        <v>634</v>
      </c>
      <c r="G2469" s="178" t="s">
        <v>540</v>
      </c>
      <c r="H2469" s="177" t="s">
        <v>52</v>
      </c>
      <c r="I2469" s="179" t="s">
        <v>643</v>
      </c>
      <c r="J2469" s="59" t="s">
        <v>2991</v>
      </c>
      <c r="K2469" s="60" t="s">
        <v>2829</v>
      </c>
      <c r="L2469" s="174" t="s">
        <v>272</v>
      </c>
      <c r="M2469" s="2" t="s">
        <v>272</v>
      </c>
      <c r="N2469" s="175" t="s">
        <v>272</v>
      </c>
      <c r="O2469" s="24" t="s">
        <v>272</v>
      </c>
      <c r="P2469" s="2" t="s">
        <v>273</v>
      </c>
      <c r="Q2469" s="2" t="s">
        <v>273</v>
      </c>
      <c r="R2469" s="2" t="s">
        <v>273</v>
      </c>
      <c r="S2469" s="2" t="s">
        <v>273</v>
      </c>
      <c r="T2469" s="2" t="s">
        <v>273</v>
      </c>
      <c r="U2469" s="25" t="s">
        <v>273</v>
      </c>
      <c r="V2469" s="24" t="s">
        <v>272</v>
      </c>
      <c r="W2469" s="2" t="s">
        <v>272</v>
      </c>
      <c r="X2469" s="2" t="s">
        <v>272</v>
      </c>
      <c r="Y2469" s="2" t="s">
        <v>272</v>
      </c>
      <c r="Z2469" s="175" t="s">
        <v>273</v>
      </c>
      <c r="AA2469" s="24" t="s">
        <v>272</v>
      </c>
      <c r="AB2469" s="2" t="s">
        <v>272</v>
      </c>
      <c r="AC2469" s="25" t="s">
        <v>273</v>
      </c>
      <c r="AD2469" s="174" t="s">
        <v>272</v>
      </c>
      <c r="AE2469" s="25" t="s">
        <v>273</v>
      </c>
      <c r="AF2469" s="180">
        <v>100</v>
      </c>
    </row>
    <row r="2470" spans="1:32">
      <c r="A2470" s="134" t="str">
        <f t="shared" si="38"/>
        <v>FRst_02.5</v>
      </c>
      <c r="C2470" s="177" t="s">
        <v>20</v>
      </c>
      <c r="D2470" s="178" t="s">
        <v>3</v>
      </c>
      <c r="E2470" s="178" t="s">
        <v>633</v>
      </c>
      <c r="F2470" s="178" t="s">
        <v>634</v>
      </c>
      <c r="G2470" s="178" t="s">
        <v>540</v>
      </c>
      <c r="H2470" s="177" t="s">
        <v>52</v>
      </c>
      <c r="I2470" s="179" t="s">
        <v>643</v>
      </c>
      <c r="J2470" s="59" t="s">
        <v>2808</v>
      </c>
      <c r="K2470" s="60" t="s">
        <v>2992</v>
      </c>
      <c r="L2470" s="174" t="s">
        <v>272</v>
      </c>
      <c r="M2470" s="2" t="s">
        <v>272</v>
      </c>
      <c r="N2470" s="175" t="s">
        <v>272</v>
      </c>
      <c r="O2470" s="24" t="s">
        <v>272</v>
      </c>
      <c r="P2470" s="2" t="s">
        <v>273</v>
      </c>
      <c r="Q2470" s="2" t="s">
        <v>273</v>
      </c>
      <c r="R2470" s="2" t="s">
        <v>273</v>
      </c>
      <c r="S2470" s="2" t="s">
        <v>273</v>
      </c>
      <c r="T2470" s="2" t="s">
        <v>273</v>
      </c>
      <c r="U2470" s="25" t="s">
        <v>273</v>
      </c>
      <c r="V2470" s="24" t="s">
        <v>272</v>
      </c>
      <c r="W2470" s="2" t="s">
        <v>272</v>
      </c>
      <c r="X2470" s="2" t="s">
        <v>273</v>
      </c>
      <c r="Y2470" s="2" t="s">
        <v>273</v>
      </c>
      <c r="Z2470" s="175" t="s">
        <v>273</v>
      </c>
      <c r="AA2470" s="24" t="s">
        <v>272</v>
      </c>
      <c r="AB2470" s="2" t="s">
        <v>272</v>
      </c>
      <c r="AC2470" s="25" t="s">
        <v>273</v>
      </c>
      <c r="AD2470" s="174" t="s">
        <v>272</v>
      </c>
      <c r="AE2470" s="25" t="s">
        <v>273</v>
      </c>
      <c r="AF2470" s="180">
        <v>100</v>
      </c>
    </row>
    <row r="2471" spans="1:32">
      <c r="A2471" s="134" t="str">
        <f t="shared" si="38"/>
        <v>FRst_03.1</v>
      </c>
      <c r="C2471" s="177" t="s">
        <v>20</v>
      </c>
      <c r="D2471" s="178" t="s">
        <v>3</v>
      </c>
      <c r="E2471" s="178" t="s">
        <v>635</v>
      </c>
      <c r="F2471" s="178" t="s">
        <v>636</v>
      </c>
      <c r="G2471" s="178" t="s">
        <v>540</v>
      </c>
      <c r="H2471" s="177" t="s">
        <v>52</v>
      </c>
      <c r="I2471" s="179" t="s">
        <v>643</v>
      </c>
      <c r="J2471" s="59" t="s">
        <v>2993</v>
      </c>
      <c r="K2471" s="60" t="s">
        <v>2994</v>
      </c>
      <c r="L2471" s="174" t="s">
        <v>272</v>
      </c>
      <c r="M2471" s="2" t="s">
        <v>272</v>
      </c>
      <c r="N2471" s="175" t="s">
        <v>272</v>
      </c>
      <c r="O2471" s="24" t="s">
        <v>272</v>
      </c>
      <c r="P2471" s="2" t="s">
        <v>273</v>
      </c>
      <c r="Q2471" s="2" t="s">
        <v>273</v>
      </c>
      <c r="R2471" s="2" t="s">
        <v>273</v>
      </c>
      <c r="S2471" s="2" t="s">
        <v>273</v>
      </c>
      <c r="T2471" s="2" t="s">
        <v>273</v>
      </c>
      <c r="U2471" s="25" t="s">
        <v>273</v>
      </c>
      <c r="V2471" s="24" t="s">
        <v>272</v>
      </c>
      <c r="W2471" s="2" t="s">
        <v>272</v>
      </c>
      <c r="X2471" s="2" t="s">
        <v>273</v>
      </c>
      <c r="Y2471" s="2" t="s">
        <v>273</v>
      </c>
      <c r="Z2471" s="175" t="s">
        <v>273</v>
      </c>
      <c r="AA2471" s="24" t="s">
        <v>272</v>
      </c>
      <c r="AB2471" s="2" t="s">
        <v>272</v>
      </c>
      <c r="AC2471" s="25" t="s">
        <v>272</v>
      </c>
      <c r="AD2471" s="174" t="s">
        <v>272</v>
      </c>
      <c r="AE2471" s="25" t="s">
        <v>273</v>
      </c>
      <c r="AF2471" s="180">
        <v>100</v>
      </c>
    </row>
    <row r="2472" spans="1:32">
      <c r="A2472" s="134" t="str">
        <f t="shared" si="38"/>
        <v>FRst_03.1</v>
      </c>
      <c r="C2472" s="177" t="s">
        <v>20</v>
      </c>
      <c r="D2472" s="178" t="s">
        <v>3</v>
      </c>
      <c r="E2472" s="178" t="s">
        <v>635</v>
      </c>
      <c r="F2472" s="178" t="s">
        <v>636</v>
      </c>
      <c r="G2472" s="178" t="s">
        <v>540</v>
      </c>
      <c r="H2472" s="177" t="s">
        <v>52</v>
      </c>
      <c r="I2472" s="179" t="s">
        <v>643</v>
      </c>
      <c r="J2472" s="59" t="s">
        <v>356</v>
      </c>
      <c r="K2472" s="60" t="s">
        <v>2995</v>
      </c>
      <c r="L2472" s="174" t="s">
        <v>272</v>
      </c>
      <c r="M2472" s="2" t="s">
        <v>272</v>
      </c>
      <c r="N2472" s="175" t="s">
        <v>272</v>
      </c>
      <c r="O2472" s="24" t="s">
        <v>272</v>
      </c>
      <c r="P2472" s="2" t="s">
        <v>273</v>
      </c>
      <c r="Q2472" s="2" t="s">
        <v>273</v>
      </c>
      <c r="R2472" s="2" t="s">
        <v>273</v>
      </c>
      <c r="S2472" s="2" t="s">
        <v>273</v>
      </c>
      <c r="T2472" s="2" t="s">
        <v>273</v>
      </c>
      <c r="U2472" s="25" t="s">
        <v>273</v>
      </c>
      <c r="V2472" s="24" t="s">
        <v>272</v>
      </c>
      <c r="W2472" s="2" t="s">
        <v>272</v>
      </c>
      <c r="X2472" s="2" t="s">
        <v>273</v>
      </c>
      <c r="Y2472" s="2" t="s">
        <v>273</v>
      </c>
      <c r="Z2472" s="175" t="s">
        <v>273</v>
      </c>
      <c r="AA2472" s="24" t="s">
        <v>272</v>
      </c>
      <c r="AB2472" s="2" t="s">
        <v>272</v>
      </c>
      <c r="AC2472" s="25" t="s">
        <v>272</v>
      </c>
      <c r="AD2472" s="174" t="s">
        <v>272</v>
      </c>
      <c r="AE2472" s="25" t="s">
        <v>273</v>
      </c>
      <c r="AF2472" s="180">
        <v>100</v>
      </c>
    </row>
    <row r="2473" spans="1:32">
      <c r="A2473" s="134" t="str">
        <f t="shared" si="38"/>
        <v>FRst_03.2</v>
      </c>
      <c r="C2473" s="177" t="s">
        <v>20</v>
      </c>
      <c r="D2473" s="178" t="s">
        <v>3</v>
      </c>
      <c r="E2473" s="178" t="s">
        <v>637</v>
      </c>
      <c r="F2473" s="178" t="s">
        <v>638</v>
      </c>
      <c r="G2473" s="178" t="s">
        <v>533</v>
      </c>
      <c r="H2473" s="177" t="s">
        <v>52</v>
      </c>
      <c r="I2473" s="179" t="s">
        <v>54</v>
      </c>
      <c r="J2473" s="59" t="s">
        <v>2996</v>
      </c>
      <c r="K2473" s="60" t="s">
        <v>2997</v>
      </c>
      <c r="L2473" s="174" t="s">
        <v>272</v>
      </c>
      <c r="M2473" s="2" t="s">
        <v>272</v>
      </c>
      <c r="N2473" s="175" t="s">
        <v>272</v>
      </c>
      <c r="O2473" s="24"/>
      <c r="P2473" s="2"/>
      <c r="Q2473" s="2"/>
      <c r="R2473" s="2"/>
      <c r="S2473" s="2"/>
      <c r="T2473" s="2"/>
      <c r="U2473" s="25"/>
      <c r="V2473" s="24"/>
      <c r="W2473" s="2"/>
      <c r="X2473" s="2"/>
      <c r="Y2473" s="2"/>
      <c r="Z2473" s="175"/>
      <c r="AA2473" s="24"/>
      <c r="AB2473" s="2"/>
      <c r="AC2473" s="25"/>
      <c r="AD2473" s="174"/>
      <c r="AE2473" s="25"/>
      <c r="AF2473" s="180">
        <v>100</v>
      </c>
    </row>
    <row r="2474" spans="1:32">
      <c r="A2474" s="134" t="str">
        <f t="shared" si="38"/>
        <v>FRst_03.2</v>
      </c>
      <c r="C2474" s="177" t="s">
        <v>20</v>
      </c>
      <c r="D2474" s="178" t="s">
        <v>3</v>
      </c>
      <c r="E2474" s="178" t="s">
        <v>637</v>
      </c>
      <c r="F2474" s="178" t="s">
        <v>638</v>
      </c>
      <c r="G2474" s="178" t="s">
        <v>533</v>
      </c>
      <c r="H2474" s="177" t="s">
        <v>52</v>
      </c>
      <c r="I2474" s="179" t="s">
        <v>54</v>
      </c>
      <c r="J2474" s="59" t="s">
        <v>2998</v>
      </c>
      <c r="K2474" s="60" t="s">
        <v>2999</v>
      </c>
      <c r="L2474" s="174" t="s">
        <v>272</v>
      </c>
      <c r="M2474" s="2" t="s">
        <v>272</v>
      </c>
      <c r="N2474" s="175" t="s">
        <v>272</v>
      </c>
      <c r="O2474" s="24"/>
      <c r="P2474" s="2"/>
      <c r="Q2474" s="2"/>
      <c r="R2474" s="2"/>
      <c r="S2474" s="2"/>
      <c r="T2474" s="2"/>
      <c r="U2474" s="25"/>
      <c r="V2474" s="24"/>
      <c r="W2474" s="2"/>
      <c r="X2474" s="2"/>
      <c r="Y2474" s="2"/>
      <c r="Z2474" s="175"/>
      <c r="AA2474" s="24"/>
      <c r="AB2474" s="2"/>
      <c r="AC2474" s="25"/>
      <c r="AD2474" s="174"/>
      <c r="AE2474" s="25"/>
      <c r="AF2474" s="180">
        <v>100</v>
      </c>
    </row>
    <row r="2475" spans="1:32">
      <c r="A2475" s="134" t="str">
        <f t="shared" si="38"/>
        <v>FRst_03.2</v>
      </c>
      <c r="C2475" s="177" t="s">
        <v>20</v>
      </c>
      <c r="D2475" s="178" t="s">
        <v>3</v>
      </c>
      <c r="E2475" s="178" t="s">
        <v>637</v>
      </c>
      <c r="F2475" s="178" t="s">
        <v>638</v>
      </c>
      <c r="G2475" s="178" t="s">
        <v>533</v>
      </c>
      <c r="H2475" s="177" t="s">
        <v>52</v>
      </c>
      <c r="I2475" s="179" t="s">
        <v>54</v>
      </c>
      <c r="J2475" s="59" t="s">
        <v>3000</v>
      </c>
      <c r="K2475" s="60" t="s">
        <v>3001</v>
      </c>
      <c r="L2475" s="174" t="s">
        <v>272</v>
      </c>
      <c r="M2475" s="2" t="s">
        <v>272</v>
      </c>
      <c r="N2475" s="175" t="s">
        <v>272</v>
      </c>
      <c r="O2475" s="24"/>
      <c r="P2475" s="2"/>
      <c r="Q2475" s="2"/>
      <c r="R2475" s="2"/>
      <c r="S2475" s="2"/>
      <c r="T2475" s="2"/>
      <c r="U2475" s="25"/>
      <c r="V2475" s="24"/>
      <c r="W2475" s="2"/>
      <c r="X2475" s="2"/>
      <c r="Y2475" s="2"/>
      <c r="Z2475" s="175"/>
      <c r="AA2475" s="24"/>
      <c r="AB2475" s="2"/>
      <c r="AC2475" s="25"/>
      <c r="AD2475" s="174"/>
      <c r="AE2475" s="25"/>
      <c r="AF2475" s="180">
        <v>100</v>
      </c>
    </row>
    <row r="2476" spans="1:32">
      <c r="A2476" s="134" t="str">
        <f t="shared" si="38"/>
        <v>FRst_03.2</v>
      </c>
      <c r="C2476" s="177" t="s">
        <v>20</v>
      </c>
      <c r="D2476" s="178" t="s">
        <v>3</v>
      </c>
      <c r="E2476" s="178" t="s">
        <v>637</v>
      </c>
      <c r="F2476" s="178" t="s">
        <v>638</v>
      </c>
      <c r="G2476" s="178" t="s">
        <v>533</v>
      </c>
      <c r="H2476" s="177" t="s">
        <v>52</v>
      </c>
      <c r="I2476" s="179" t="s">
        <v>54</v>
      </c>
      <c r="J2476" s="59" t="s">
        <v>3002</v>
      </c>
      <c r="K2476" s="60" t="s">
        <v>3003</v>
      </c>
      <c r="L2476" s="174" t="s">
        <v>272</v>
      </c>
      <c r="M2476" s="2" t="s">
        <v>272</v>
      </c>
      <c r="N2476" s="175" t="s">
        <v>272</v>
      </c>
      <c r="O2476" s="24"/>
      <c r="P2476" s="2"/>
      <c r="Q2476" s="2"/>
      <c r="R2476" s="2"/>
      <c r="S2476" s="2"/>
      <c r="T2476" s="2"/>
      <c r="U2476" s="25"/>
      <c r="V2476" s="24"/>
      <c r="W2476" s="2"/>
      <c r="X2476" s="2"/>
      <c r="Y2476" s="2"/>
      <c r="Z2476" s="175"/>
      <c r="AA2476" s="24"/>
      <c r="AB2476" s="2"/>
      <c r="AC2476" s="25"/>
      <c r="AD2476" s="174"/>
      <c r="AE2476" s="25"/>
      <c r="AF2476" s="180">
        <v>100</v>
      </c>
    </row>
    <row r="2477" spans="1:32">
      <c r="A2477" s="134" t="str">
        <f t="shared" si="38"/>
        <v>FRst_03.2</v>
      </c>
      <c r="C2477" s="177" t="s">
        <v>20</v>
      </c>
      <c r="D2477" s="178" t="s">
        <v>3</v>
      </c>
      <c r="E2477" s="178" t="s">
        <v>637</v>
      </c>
      <c r="F2477" s="178" t="s">
        <v>638</v>
      </c>
      <c r="G2477" s="178" t="s">
        <v>533</v>
      </c>
      <c r="H2477" s="177" t="s">
        <v>52</v>
      </c>
      <c r="I2477" s="179" t="s">
        <v>54</v>
      </c>
      <c r="J2477" s="59" t="s">
        <v>3004</v>
      </c>
      <c r="K2477" s="60" t="s">
        <v>3005</v>
      </c>
      <c r="L2477" s="174" t="s">
        <v>272</v>
      </c>
      <c r="M2477" s="2" t="s">
        <v>272</v>
      </c>
      <c r="N2477" s="175" t="s">
        <v>272</v>
      </c>
      <c r="O2477" s="24"/>
      <c r="P2477" s="2"/>
      <c r="Q2477" s="2"/>
      <c r="R2477" s="2"/>
      <c r="S2477" s="2"/>
      <c r="T2477" s="2"/>
      <c r="U2477" s="25"/>
      <c r="V2477" s="24"/>
      <c r="W2477" s="2"/>
      <c r="X2477" s="2"/>
      <c r="Y2477" s="2"/>
      <c r="Z2477" s="175"/>
      <c r="AA2477" s="24"/>
      <c r="AB2477" s="2"/>
      <c r="AC2477" s="25"/>
      <c r="AD2477" s="174"/>
      <c r="AE2477" s="25"/>
      <c r="AF2477" s="180">
        <v>100</v>
      </c>
    </row>
    <row r="2478" spans="1:32">
      <c r="A2478" s="134" t="str">
        <f t="shared" si="38"/>
        <v>FRst_03.3</v>
      </c>
      <c r="C2478" s="177" t="s">
        <v>20</v>
      </c>
      <c r="D2478" s="178" t="s">
        <v>3</v>
      </c>
      <c r="E2478" s="178" t="s">
        <v>639</v>
      </c>
      <c r="F2478" s="178" t="s">
        <v>640</v>
      </c>
      <c r="G2478" s="178" t="s">
        <v>533</v>
      </c>
      <c r="H2478" s="177" t="s">
        <v>52</v>
      </c>
      <c r="I2478" s="179" t="s">
        <v>54</v>
      </c>
      <c r="J2478" s="59" t="s">
        <v>2996</v>
      </c>
      <c r="K2478" s="60" t="s">
        <v>3006</v>
      </c>
      <c r="L2478" s="174" t="s">
        <v>272</v>
      </c>
      <c r="M2478" s="2" t="s">
        <v>272</v>
      </c>
      <c r="N2478" s="175" t="s">
        <v>272</v>
      </c>
      <c r="O2478" s="24"/>
      <c r="P2478" s="2"/>
      <c r="Q2478" s="2"/>
      <c r="R2478" s="2"/>
      <c r="S2478" s="2"/>
      <c r="T2478" s="2"/>
      <c r="U2478" s="25"/>
      <c r="V2478" s="24"/>
      <c r="W2478" s="2"/>
      <c r="X2478" s="2"/>
      <c r="Y2478" s="2"/>
      <c r="Z2478" s="175"/>
      <c r="AA2478" s="24"/>
      <c r="AB2478" s="2"/>
      <c r="AC2478" s="25"/>
      <c r="AD2478" s="174"/>
      <c r="AE2478" s="25"/>
      <c r="AF2478" s="180">
        <v>0</v>
      </c>
    </row>
    <row r="2479" spans="1:32">
      <c r="A2479" s="134" t="str">
        <f t="shared" si="38"/>
        <v>FRst_03.3</v>
      </c>
      <c r="C2479" s="177" t="s">
        <v>20</v>
      </c>
      <c r="D2479" s="178" t="s">
        <v>3</v>
      </c>
      <c r="E2479" s="178" t="s">
        <v>639</v>
      </c>
      <c r="F2479" s="178" t="s">
        <v>640</v>
      </c>
      <c r="G2479" s="178" t="s">
        <v>533</v>
      </c>
      <c r="H2479" s="177" t="s">
        <v>52</v>
      </c>
      <c r="I2479" s="179" t="s">
        <v>54</v>
      </c>
      <c r="J2479" s="59" t="s">
        <v>3000</v>
      </c>
      <c r="K2479" s="60" t="s">
        <v>3007</v>
      </c>
      <c r="L2479" s="174" t="s">
        <v>272</v>
      </c>
      <c r="M2479" s="2" t="s">
        <v>272</v>
      </c>
      <c r="N2479" s="175" t="s">
        <v>272</v>
      </c>
      <c r="O2479" s="24"/>
      <c r="P2479" s="2"/>
      <c r="Q2479" s="2"/>
      <c r="R2479" s="2"/>
      <c r="S2479" s="2"/>
      <c r="T2479" s="2"/>
      <c r="U2479" s="25"/>
      <c r="V2479" s="24"/>
      <c r="W2479" s="2"/>
      <c r="X2479" s="2"/>
      <c r="Y2479" s="2"/>
      <c r="Z2479" s="175"/>
      <c r="AA2479" s="24"/>
      <c r="AB2479" s="2"/>
      <c r="AC2479" s="25"/>
      <c r="AD2479" s="174"/>
      <c r="AE2479" s="25"/>
      <c r="AF2479" s="180">
        <v>100</v>
      </c>
    </row>
    <row r="2480" spans="1:32">
      <c r="A2480" s="134" t="str">
        <f t="shared" si="38"/>
        <v>FRst_03.3</v>
      </c>
      <c r="C2480" s="177" t="s">
        <v>20</v>
      </c>
      <c r="D2480" s="178" t="s">
        <v>3</v>
      </c>
      <c r="E2480" s="178" t="s">
        <v>639</v>
      </c>
      <c r="F2480" s="178" t="s">
        <v>640</v>
      </c>
      <c r="G2480" s="178" t="s">
        <v>533</v>
      </c>
      <c r="H2480" s="177" t="s">
        <v>52</v>
      </c>
      <c r="I2480" s="179" t="s">
        <v>54</v>
      </c>
      <c r="J2480" s="59" t="s">
        <v>3002</v>
      </c>
      <c r="K2480" s="60" t="s">
        <v>3008</v>
      </c>
      <c r="L2480" s="174" t="s">
        <v>272</v>
      </c>
      <c r="M2480" s="2" t="s">
        <v>272</v>
      </c>
      <c r="N2480" s="175" t="s">
        <v>272</v>
      </c>
      <c r="O2480" s="24"/>
      <c r="P2480" s="2"/>
      <c r="Q2480" s="2"/>
      <c r="R2480" s="2"/>
      <c r="S2480" s="2"/>
      <c r="T2480" s="2"/>
      <c r="U2480" s="25"/>
      <c r="V2480" s="24"/>
      <c r="W2480" s="2"/>
      <c r="X2480" s="2"/>
      <c r="Y2480" s="2"/>
      <c r="Z2480" s="175"/>
      <c r="AA2480" s="24"/>
      <c r="AB2480" s="2"/>
      <c r="AC2480" s="25"/>
      <c r="AD2480" s="174"/>
      <c r="AE2480" s="25"/>
      <c r="AF2480" s="180">
        <v>100</v>
      </c>
    </row>
    <row r="2481" spans="1:32">
      <c r="A2481" s="134" t="str">
        <f t="shared" si="38"/>
        <v>FRst_03.3</v>
      </c>
      <c r="C2481" s="177" t="s">
        <v>20</v>
      </c>
      <c r="D2481" s="178" t="s">
        <v>3</v>
      </c>
      <c r="E2481" s="178" t="s">
        <v>639</v>
      </c>
      <c r="F2481" s="178" t="s">
        <v>640</v>
      </c>
      <c r="G2481" s="178" t="s">
        <v>533</v>
      </c>
      <c r="H2481" s="177" t="s">
        <v>52</v>
      </c>
      <c r="I2481" s="179" t="s">
        <v>54</v>
      </c>
      <c r="J2481" s="59" t="s">
        <v>2998</v>
      </c>
      <c r="K2481" s="60" t="s">
        <v>3009</v>
      </c>
      <c r="L2481" s="174" t="s">
        <v>272</v>
      </c>
      <c r="M2481" s="2" t="s">
        <v>272</v>
      </c>
      <c r="N2481" s="175" t="s">
        <v>272</v>
      </c>
      <c r="O2481" s="24"/>
      <c r="P2481" s="2"/>
      <c r="Q2481" s="2"/>
      <c r="R2481" s="2"/>
      <c r="S2481" s="2"/>
      <c r="T2481" s="2"/>
      <c r="U2481" s="25"/>
      <c r="V2481" s="24"/>
      <c r="W2481" s="2"/>
      <c r="X2481" s="2"/>
      <c r="Y2481" s="2"/>
      <c r="Z2481" s="175"/>
      <c r="AA2481" s="24"/>
      <c r="AB2481" s="2"/>
      <c r="AC2481" s="25"/>
      <c r="AD2481" s="174"/>
      <c r="AE2481" s="25"/>
      <c r="AF2481" s="180">
        <v>100</v>
      </c>
    </row>
    <row r="2482" spans="1:32">
      <c r="A2482" s="134" t="str">
        <f t="shared" si="38"/>
        <v>FRst_03.3</v>
      </c>
      <c r="C2482" s="177" t="s">
        <v>20</v>
      </c>
      <c r="D2482" s="178" t="s">
        <v>3</v>
      </c>
      <c r="E2482" s="178" t="s">
        <v>639</v>
      </c>
      <c r="F2482" s="178" t="s">
        <v>640</v>
      </c>
      <c r="G2482" s="178" t="s">
        <v>533</v>
      </c>
      <c r="H2482" s="177" t="s">
        <v>52</v>
      </c>
      <c r="I2482" s="179" t="s">
        <v>54</v>
      </c>
      <c r="J2482" s="59" t="s">
        <v>3004</v>
      </c>
      <c r="K2482" s="60" t="s">
        <v>3010</v>
      </c>
      <c r="L2482" s="174" t="s">
        <v>272</v>
      </c>
      <c r="M2482" s="2" t="s">
        <v>272</v>
      </c>
      <c r="N2482" s="175" t="s">
        <v>272</v>
      </c>
      <c r="O2482" s="24"/>
      <c r="P2482" s="2"/>
      <c r="Q2482" s="2"/>
      <c r="R2482" s="2"/>
      <c r="S2482" s="2"/>
      <c r="T2482" s="2"/>
      <c r="U2482" s="25"/>
      <c r="V2482" s="24"/>
      <c r="W2482" s="2"/>
      <c r="X2482" s="2"/>
      <c r="Y2482" s="2"/>
      <c r="Z2482" s="175"/>
      <c r="AA2482" s="24"/>
      <c r="AB2482" s="2"/>
      <c r="AC2482" s="25"/>
      <c r="AD2482" s="174"/>
      <c r="AE2482" s="25"/>
      <c r="AF2482" s="180">
        <v>100</v>
      </c>
    </row>
    <row r="2483" spans="1:32">
      <c r="A2483" s="134" t="str">
        <f t="shared" si="38"/>
        <v>FRst_03.4</v>
      </c>
      <c r="C2483" s="177" t="s">
        <v>20</v>
      </c>
      <c r="D2483" s="178" t="s">
        <v>3</v>
      </c>
      <c r="E2483" s="178" t="s">
        <v>641</v>
      </c>
      <c r="F2483" s="178" t="s">
        <v>642</v>
      </c>
      <c r="G2483" s="178" t="s">
        <v>533</v>
      </c>
      <c r="H2483" s="177" t="s">
        <v>52</v>
      </c>
      <c r="I2483" s="179" t="s">
        <v>54</v>
      </c>
      <c r="J2483" s="59" t="s">
        <v>2996</v>
      </c>
      <c r="K2483" s="60" t="s">
        <v>3011</v>
      </c>
      <c r="L2483" s="174" t="s">
        <v>272</v>
      </c>
      <c r="M2483" s="2" t="s">
        <v>273</v>
      </c>
      <c r="N2483" s="175" t="s">
        <v>272</v>
      </c>
      <c r="O2483" s="24"/>
      <c r="P2483" s="2"/>
      <c r="Q2483" s="2"/>
      <c r="R2483" s="2"/>
      <c r="S2483" s="2"/>
      <c r="T2483" s="2"/>
      <c r="U2483" s="25"/>
      <c r="V2483" s="24"/>
      <c r="W2483" s="2"/>
      <c r="X2483" s="2"/>
      <c r="Y2483" s="2"/>
      <c r="Z2483" s="175"/>
      <c r="AA2483" s="24"/>
      <c r="AB2483" s="2"/>
      <c r="AC2483" s="25"/>
      <c r="AD2483" s="174"/>
      <c r="AE2483" s="25"/>
      <c r="AF2483" s="180">
        <v>100</v>
      </c>
    </row>
    <row r="2484" spans="1:32">
      <c r="A2484" s="134" t="str">
        <f t="shared" si="38"/>
        <v>FRst_03.4</v>
      </c>
      <c r="C2484" s="177" t="s">
        <v>20</v>
      </c>
      <c r="D2484" s="178" t="s">
        <v>3</v>
      </c>
      <c r="E2484" s="178" t="s">
        <v>641</v>
      </c>
      <c r="F2484" s="178" t="s">
        <v>642</v>
      </c>
      <c r="G2484" s="178" t="s">
        <v>533</v>
      </c>
      <c r="H2484" s="177" t="s">
        <v>52</v>
      </c>
      <c r="I2484" s="179" t="s">
        <v>54</v>
      </c>
      <c r="J2484" s="59" t="s">
        <v>3000</v>
      </c>
      <c r="K2484" s="60" t="s">
        <v>3012</v>
      </c>
      <c r="L2484" s="174" t="s">
        <v>272</v>
      </c>
      <c r="M2484" s="2" t="s">
        <v>273</v>
      </c>
      <c r="N2484" s="175" t="s">
        <v>272</v>
      </c>
      <c r="O2484" s="24"/>
      <c r="P2484" s="2"/>
      <c r="Q2484" s="2"/>
      <c r="R2484" s="2"/>
      <c r="S2484" s="2"/>
      <c r="T2484" s="2"/>
      <c r="U2484" s="25"/>
      <c r="V2484" s="24"/>
      <c r="W2484" s="2"/>
      <c r="X2484" s="2"/>
      <c r="Y2484" s="2"/>
      <c r="Z2484" s="175"/>
      <c r="AA2484" s="24"/>
      <c r="AB2484" s="2"/>
      <c r="AC2484" s="25"/>
      <c r="AD2484" s="174"/>
      <c r="AE2484" s="25"/>
      <c r="AF2484" s="180">
        <v>100</v>
      </c>
    </row>
    <row r="2485" spans="1:32">
      <c r="A2485" s="134" t="str">
        <f t="shared" si="38"/>
        <v>FRst_03.4</v>
      </c>
      <c r="C2485" s="177" t="s">
        <v>20</v>
      </c>
      <c r="D2485" s="178" t="s">
        <v>3</v>
      </c>
      <c r="E2485" s="178" t="s">
        <v>641</v>
      </c>
      <c r="F2485" s="178" t="s">
        <v>642</v>
      </c>
      <c r="G2485" s="178" t="s">
        <v>533</v>
      </c>
      <c r="H2485" s="177" t="s">
        <v>52</v>
      </c>
      <c r="I2485" s="179" t="s">
        <v>54</v>
      </c>
      <c r="J2485" s="59" t="s">
        <v>3002</v>
      </c>
      <c r="K2485" s="60" t="s">
        <v>3013</v>
      </c>
      <c r="L2485" s="174" t="s">
        <v>272</v>
      </c>
      <c r="M2485" s="2" t="s">
        <v>273</v>
      </c>
      <c r="N2485" s="175" t="s">
        <v>272</v>
      </c>
      <c r="O2485" s="24"/>
      <c r="P2485" s="2"/>
      <c r="Q2485" s="2"/>
      <c r="R2485" s="2"/>
      <c r="S2485" s="2"/>
      <c r="T2485" s="2"/>
      <c r="U2485" s="25"/>
      <c r="V2485" s="24"/>
      <c r="W2485" s="2"/>
      <c r="X2485" s="2"/>
      <c r="Y2485" s="2"/>
      <c r="Z2485" s="175"/>
      <c r="AA2485" s="24"/>
      <c r="AB2485" s="2"/>
      <c r="AC2485" s="25"/>
      <c r="AD2485" s="174"/>
      <c r="AE2485" s="25"/>
      <c r="AF2485" s="180">
        <v>100</v>
      </c>
    </row>
    <row r="2486" spans="1:32">
      <c r="A2486" s="134" t="str">
        <f t="shared" si="38"/>
        <v>FRst_03.4</v>
      </c>
      <c r="C2486" s="177" t="s">
        <v>20</v>
      </c>
      <c r="D2486" s="178" t="s">
        <v>3</v>
      </c>
      <c r="E2486" s="178" t="s">
        <v>641</v>
      </c>
      <c r="F2486" s="178" t="s">
        <v>642</v>
      </c>
      <c r="G2486" s="178" t="s">
        <v>533</v>
      </c>
      <c r="H2486" s="177" t="s">
        <v>52</v>
      </c>
      <c r="I2486" s="179" t="s">
        <v>54</v>
      </c>
      <c r="J2486" s="59" t="s">
        <v>2998</v>
      </c>
      <c r="K2486" s="60" t="s">
        <v>3014</v>
      </c>
      <c r="L2486" s="174" t="s">
        <v>272</v>
      </c>
      <c r="M2486" s="2" t="s">
        <v>273</v>
      </c>
      <c r="N2486" s="175" t="s">
        <v>272</v>
      </c>
      <c r="O2486" s="24"/>
      <c r="P2486" s="2"/>
      <c r="Q2486" s="2"/>
      <c r="R2486" s="2"/>
      <c r="S2486" s="2"/>
      <c r="T2486" s="2"/>
      <c r="U2486" s="25"/>
      <c r="V2486" s="24"/>
      <c r="W2486" s="2"/>
      <c r="X2486" s="2"/>
      <c r="Y2486" s="2"/>
      <c r="Z2486" s="175"/>
      <c r="AA2486" s="24"/>
      <c r="AB2486" s="2"/>
      <c r="AC2486" s="25"/>
      <c r="AD2486" s="174"/>
      <c r="AE2486" s="25"/>
      <c r="AF2486" s="180">
        <v>100</v>
      </c>
    </row>
    <row r="2487" spans="1:32">
      <c r="A2487" s="134" t="str">
        <f t="shared" si="38"/>
        <v>FRst_03.4</v>
      </c>
      <c r="C2487" s="177" t="s">
        <v>20</v>
      </c>
      <c r="D2487" s="178" t="s">
        <v>3</v>
      </c>
      <c r="E2487" s="178" t="s">
        <v>641</v>
      </c>
      <c r="F2487" s="178" t="s">
        <v>642</v>
      </c>
      <c r="G2487" s="178" t="s">
        <v>533</v>
      </c>
      <c r="H2487" s="177" t="s">
        <v>52</v>
      </c>
      <c r="I2487" s="179" t="s">
        <v>54</v>
      </c>
      <c r="J2487" s="59" t="s">
        <v>3004</v>
      </c>
      <c r="K2487" s="60" t="s">
        <v>3015</v>
      </c>
      <c r="L2487" s="174" t="s">
        <v>272</v>
      </c>
      <c r="M2487" s="2" t="s">
        <v>273</v>
      </c>
      <c r="N2487" s="175" t="s">
        <v>272</v>
      </c>
      <c r="O2487" s="24"/>
      <c r="P2487" s="2"/>
      <c r="Q2487" s="2"/>
      <c r="R2487" s="2"/>
      <c r="S2487" s="2"/>
      <c r="T2487" s="2"/>
      <c r="U2487" s="25"/>
      <c r="V2487" s="24"/>
      <c r="W2487" s="2"/>
      <c r="X2487" s="2"/>
      <c r="Y2487" s="2"/>
      <c r="Z2487" s="175"/>
      <c r="AA2487" s="24"/>
      <c r="AB2487" s="2"/>
      <c r="AC2487" s="25"/>
      <c r="AD2487" s="174"/>
      <c r="AE2487" s="25"/>
      <c r="AF2487" s="180">
        <v>100</v>
      </c>
    </row>
    <row r="2488" spans="1:32">
      <c r="A2488" s="134" t="str">
        <f t="shared" si="38"/>
        <v>HRbu_01.1</v>
      </c>
      <c r="C2488" s="177" t="s">
        <v>21</v>
      </c>
      <c r="D2488" s="178" t="s">
        <v>1</v>
      </c>
      <c r="E2488" s="178" t="s">
        <v>531</v>
      </c>
      <c r="F2488" s="178" t="s">
        <v>532</v>
      </c>
      <c r="G2488" s="178" t="s">
        <v>533</v>
      </c>
      <c r="H2488" s="177" t="s">
        <v>52</v>
      </c>
      <c r="I2488" s="179" t="s">
        <v>643</v>
      </c>
      <c r="J2488" s="59" t="s">
        <v>3016</v>
      </c>
      <c r="K2488" s="60" t="s">
        <v>3017</v>
      </c>
      <c r="L2488" s="174" t="s">
        <v>272</v>
      </c>
      <c r="M2488" s="2" t="s">
        <v>273</v>
      </c>
      <c r="N2488" s="175" t="s">
        <v>272</v>
      </c>
      <c r="O2488" s="24"/>
      <c r="P2488" s="2"/>
      <c r="Q2488" s="2"/>
      <c r="R2488" s="2"/>
      <c r="S2488" s="2"/>
      <c r="T2488" s="2"/>
      <c r="U2488" s="25"/>
      <c r="V2488" s="24"/>
      <c r="W2488" s="2"/>
      <c r="X2488" s="2"/>
      <c r="Y2488" s="2"/>
      <c r="Z2488" s="175"/>
      <c r="AA2488" s="24"/>
      <c r="AB2488" s="2"/>
      <c r="AC2488" s="25"/>
      <c r="AD2488" s="174"/>
      <c r="AE2488" s="25"/>
      <c r="AF2488" s="180">
        <v>100</v>
      </c>
    </row>
    <row r="2489" spans="1:32">
      <c r="A2489" s="134" t="str">
        <f t="shared" si="38"/>
        <v>HRbu_01.1</v>
      </c>
      <c r="C2489" s="177" t="s">
        <v>21</v>
      </c>
      <c r="D2489" s="178" t="s">
        <v>1</v>
      </c>
      <c r="E2489" s="178" t="s">
        <v>531</v>
      </c>
      <c r="F2489" s="178" t="s">
        <v>532</v>
      </c>
      <c r="G2489" s="178" t="s">
        <v>533</v>
      </c>
      <c r="H2489" s="177" t="s">
        <v>52</v>
      </c>
      <c r="I2489" s="179" t="s">
        <v>643</v>
      </c>
      <c r="J2489" s="59" t="s">
        <v>3016</v>
      </c>
      <c r="K2489" s="60" t="s">
        <v>3018</v>
      </c>
      <c r="L2489" s="174" t="s">
        <v>272</v>
      </c>
      <c r="M2489" s="2" t="s">
        <v>273</v>
      </c>
      <c r="N2489" s="175" t="s">
        <v>272</v>
      </c>
      <c r="O2489" s="24"/>
      <c r="P2489" s="2"/>
      <c r="Q2489" s="2"/>
      <c r="R2489" s="2"/>
      <c r="S2489" s="2"/>
      <c r="T2489" s="2"/>
      <c r="U2489" s="25"/>
      <c r="V2489" s="24"/>
      <c r="W2489" s="2"/>
      <c r="X2489" s="2"/>
      <c r="Y2489" s="2"/>
      <c r="Z2489" s="175"/>
      <c r="AA2489" s="24"/>
      <c r="AB2489" s="2"/>
      <c r="AC2489" s="25"/>
      <c r="AD2489" s="174"/>
      <c r="AE2489" s="25"/>
      <c r="AF2489" s="180">
        <v>100</v>
      </c>
    </row>
    <row r="2490" spans="1:32">
      <c r="A2490" s="134" t="str">
        <f t="shared" si="38"/>
        <v>HRbu_01.1</v>
      </c>
      <c r="C2490" s="177" t="s">
        <v>21</v>
      </c>
      <c r="D2490" s="178" t="s">
        <v>1</v>
      </c>
      <c r="E2490" s="178" t="s">
        <v>531</v>
      </c>
      <c r="F2490" s="178" t="s">
        <v>532</v>
      </c>
      <c r="G2490" s="178" t="s">
        <v>533</v>
      </c>
      <c r="H2490" s="177" t="s">
        <v>52</v>
      </c>
      <c r="I2490" s="179" t="s">
        <v>643</v>
      </c>
      <c r="J2490" s="59" t="s">
        <v>3019</v>
      </c>
      <c r="K2490" s="60" t="s">
        <v>3020</v>
      </c>
      <c r="L2490" s="174" t="s">
        <v>272</v>
      </c>
      <c r="M2490" s="2" t="s">
        <v>272</v>
      </c>
      <c r="N2490" s="175" t="s">
        <v>272</v>
      </c>
      <c r="O2490" s="24"/>
      <c r="P2490" s="2"/>
      <c r="Q2490" s="2"/>
      <c r="R2490" s="2"/>
      <c r="S2490" s="2"/>
      <c r="T2490" s="2"/>
      <c r="U2490" s="25"/>
      <c r="V2490" s="24"/>
      <c r="W2490" s="2"/>
      <c r="X2490" s="2"/>
      <c r="Y2490" s="2"/>
      <c r="Z2490" s="175"/>
      <c r="AA2490" s="24"/>
      <c r="AB2490" s="2"/>
      <c r="AC2490" s="25"/>
      <c r="AD2490" s="174"/>
      <c r="AE2490" s="25"/>
      <c r="AF2490" s="180">
        <v>100</v>
      </c>
    </row>
    <row r="2491" spans="1:32">
      <c r="A2491" s="134" t="str">
        <f t="shared" si="38"/>
        <v>HRbu_01.2</v>
      </c>
      <c r="C2491" s="177" t="s">
        <v>21</v>
      </c>
      <c r="D2491" s="178" t="s">
        <v>1</v>
      </c>
      <c r="E2491" s="178" t="s">
        <v>534</v>
      </c>
      <c r="F2491" s="178" t="s">
        <v>535</v>
      </c>
      <c r="G2491" s="178" t="s">
        <v>533</v>
      </c>
      <c r="H2491" s="177" t="s">
        <v>52</v>
      </c>
      <c r="I2491" s="179" t="s">
        <v>643</v>
      </c>
      <c r="J2491" s="59" t="s">
        <v>3021</v>
      </c>
      <c r="K2491" s="60" t="s">
        <v>3022</v>
      </c>
      <c r="L2491" s="174" t="s">
        <v>272</v>
      </c>
      <c r="M2491" s="2" t="s">
        <v>272</v>
      </c>
      <c r="N2491" s="175" t="s">
        <v>272</v>
      </c>
      <c r="O2491" s="24"/>
      <c r="P2491" s="2"/>
      <c r="Q2491" s="2"/>
      <c r="R2491" s="2"/>
      <c r="S2491" s="2"/>
      <c r="T2491" s="2"/>
      <c r="U2491" s="25"/>
      <c r="V2491" s="24"/>
      <c r="W2491" s="2"/>
      <c r="X2491" s="2"/>
      <c r="Y2491" s="2"/>
      <c r="Z2491" s="175"/>
      <c r="AA2491" s="24"/>
      <c r="AB2491" s="2"/>
      <c r="AC2491" s="25"/>
      <c r="AD2491" s="174"/>
      <c r="AE2491" s="25"/>
      <c r="AF2491" s="180">
        <v>100</v>
      </c>
    </row>
    <row r="2492" spans="1:32">
      <c r="A2492" s="134" t="str">
        <f t="shared" si="38"/>
        <v>HRbu_01.2</v>
      </c>
      <c r="C2492" s="177" t="s">
        <v>21</v>
      </c>
      <c r="D2492" s="178" t="s">
        <v>1</v>
      </c>
      <c r="E2492" s="178" t="s">
        <v>534</v>
      </c>
      <c r="F2492" s="178" t="s">
        <v>535</v>
      </c>
      <c r="G2492" s="178" t="s">
        <v>533</v>
      </c>
      <c r="H2492" s="177" t="s">
        <v>52</v>
      </c>
      <c r="I2492" s="179" t="s">
        <v>643</v>
      </c>
      <c r="J2492" s="59" t="s">
        <v>455</v>
      </c>
      <c r="K2492" s="60" t="s">
        <v>3023</v>
      </c>
      <c r="L2492" s="174" t="s">
        <v>272</v>
      </c>
      <c r="M2492" s="2" t="s">
        <v>273</v>
      </c>
      <c r="N2492" s="175" t="s">
        <v>272</v>
      </c>
      <c r="O2492" s="24"/>
      <c r="P2492" s="2"/>
      <c r="Q2492" s="2"/>
      <c r="R2492" s="2"/>
      <c r="S2492" s="2"/>
      <c r="T2492" s="2"/>
      <c r="U2492" s="25"/>
      <c r="V2492" s="24"/>
      <c r="W2492" s="2"/>
      <c r="X2492" s="2"/>
      <c r="Y2492" s="2"/>
      <c r="Z2492" s="175"/>
      <c r="AA2492" s="24"/>
      <c r="AB2492" s="2"/>
      <c r="AC2492" s="25"/>
      <c r="AD2492" s="174"/>
      <c r="AE2492" s="25"/>
      <c r="AF2492" s="180">
        <v>100</v>
      </c>
    </row>
    <row r="2493" spans="1:32">
      <c r="A2493" s="134" t="str">
        <f t="shared" si="38"/>
        <v>HRbu_01.2</v>
      </c>
      <c r="C2493" s="177" t="s">
        <v>21</v>
      </c>
      <c r="D2493" s="178" t="s">
        <v>1</v>
      </c>
      <c r="E2493" s="178" t="s">
        <v>534</v>
      </c>
      <c r="F2493" s="178" t="s">
        <v>535</v>
      </c>
      <c r="G2493" s="178" t="s">
        <v>533</v>
      </c>
      <c r="H2493" s="177" t="s">
        <v>52</v>
      </c>
      <c r="I2493" s="179" t="s">
        <v>643</v>
      </c>
      <c r="J2493" s="59" t="s">
        <v>455</v>
      </c>
      <c r="K2493" s="60" t="s">
        <v>3024</v>
      </c>
      <c r="L2493" s="174" t="s">
        <v>272</v>
      </c>
      <c r="M2493" s="2" t="s">
        <v>273</v>
      </c>
      <c r="N2493" s="175" t="s">
        <v>273</v>
      </c>
      <c r="O2493" s="24"/>
      <c r="P2493" s="2"/>
      <c r="Q2493" s="2"/>
      <c r="R2493" s="2"/>
      <c r="S2493" s="2"/>
      <c r="T2493" s="2"/>
      <c r="U2493" s="25"/>
      <c r="V2493" s="24"/>
      <c r="W2493" s="2"/>
      <c r="X2493" s="2"/>
      <c r="Y2493" s="2"/>
      <c r="Z2493" s="175"/>
      <c r="AA2493" s="24"/>
      <c r="AB2493" s="2"/>
      <c r="AC2493" s="25"/>
      <c r="AD2493" s="174"/>
      <c r="AE2493" s="25"/>
      <c r="AF2493" s="180">
        <v>100</v>
      </c>
    </row>
    <row r="2494" spans="1:32">
      <c r="A2494" s="134" t="str">
        <f t="shared" si="38"/>
        <v>HRbu_01.3</v>
      </c>
      <c r="C2494" s="177" t="s">
        <v>21</v>
      </c>
      <c r="D2494" s="178" t="s">
        <v>1</v>
      </c>
      <c r="E2494" s="178" t="s">
        <v>536</v>
      </c>
      <c r="F2494" s="178" t="s">
        <v>537</v>
      </c>
      <c r="G2494" s="178" t="s">
        <v>533</v>
      </c>
      <c r="H2494" s="177" t="s">
        <v>52</v>
      </c>
      <c r="I2494" s="179" t="s">
        <v>643</v>
      </c>
      <c r="J2494" s="59" t="s">
        <v>3025</v>
      </c>
      <c r="K2494" s="60" t="s">
        <v>3026</v>
      </c>
      <c r="L2494" s="174" t="s">
        <v>272</v>
      </c>
      <c r="M2494" s="2" t="s">
        <v>273</v>
      </c>
      <c r="N2494" s="175" t="s">
        <v>272</v>
      </c>
      <c r="O2494" s="24"/>
      <c r="P2494" s="2"/>
      <c r="Q2494" s="2"/>
      <c r="R2494" s="2"/>
      <c r="S2494" s="2"/>
      <c r="T2494" s="2"/>
      <c r="U2494" s="25"/>
      <c r="V2494" s="24"/>
      <c r="W2494" s="2"/>
      <c r="X2494" s="2"/>
      <c r="Y2494" s="2"/>
      <c r="Z2494" s="175"/>
      <c r="AA2494" s="24"/>
      <c r="AB2494" s="2"/>
      <c r="AC2494" s="25"/>
      <c r="AD2494" s="174"/>
      <c r="AE2494" s="25"/>
      <c r="AF2494" s="180">
        <v>100</v>
      </c>
    </row>
    <row r="2495" spans="1:32">
      <c r="A2495" s="134" t="str">
        <f t="shared" si="38"/>
        <v>HRbu_01.3</v>
      </c>
      <c r="C2495" s="177" t="s">
        <v>21</v>
      </c>
      <c r="D2495" s="178" t="s">
        <v>1</v>
      </c>
      <c r="E2495" s="178" t="s">
        <v>536</v>
      </c>
      <c r="F2495" s="178" t="s">
        <v>537</v>
      </c>
      <c r="G2495" s="178" t="s">
        <v>533</v>
      </c>
      <c r="H2495" s="177" t="s">
        <v>52</v>
      </c>
      <c r="I2495" s="179" t="s">
        <v>643</v>
      </c>
      <c r="J2495" s="59" t="s">
        <v>3027</v>
      </c>
      <c r="K2495" s="60" t="s">
        <v>3028</v>
      </c>
      <c r="L2495" s="174" t="s">
        <v>272</v>
      </c>
      <c r="M2495" s="2" t="s">
        <v>272</v>
      </c>
      <c r="N2495" s="175" t="s">
        <v>272</v>
      </c>
      <c r="O2495" s="24"/>
      <c r="P2495" s="2"/>
      <c r="Q2495" s="2"/>
      <c r="R2495" s="2"/>
      <c r="S2495" s="2"/>
      <c r="T2495" s="2"/>
      <c r="U2495" s="25"/>
      <c r="V2495" s="24"/>
      <c r="W2495" s="2"/>
      <c r="X2495" s="2"/>
      <c r="Y2495" s="2"/>
      <c r="Z2495" s="175"/>
      <c r="AA2495" s="24"/>
      <c r="AB2495" s="2"/>
      <c r="AC2495" s="25"/>
      <c r="AD2495" s="174"/>
      <c r="AE2495" s="25"/>
      <c r="AF2495" s="180">
        <v>100</v>
      </c>
    </row>
    <row r="2496" spans="1:32">
      <c r="A2496" s="134" t="str">
        <f t="shared" si="38"/>
        <v>HRbu_02.1</v>
      </c>
      <c r="C2496" s="177" t="s">
        <v>21</v>
      </c>
      <c r="D2496" s="178" t="s">
        <v>1</v>
      </c>
      <c r="E2496" s="178" t="s">
        <v>538</v>
      </c>
      <c r="F2496" s="178" t="s">
        <v>539</v>
      </c>
      <c r="G2496" s="178" t="s">
        <v>540</v>
      </c>
      <c r="H2496" s="177" t="s">
        <v>52</v>
      </c>
      <c r="I2496" s="179" t="s">
        <v>643</v>
      </c>
      <c r="J2496" s="59" t="s">
        <v>3029</v>
      </c>
      <c r="K2496" s="60" t="s">
        <v>3030</v>
      </c>
      <c r="L2496" s="174" t="s">
        <v>272</v>
      </c>
      <c r="M2496" s="2" t="s">
        <v>273</v>
      </c>
      <c r="N2496" s="175" t="s">
        <v>272</v>
      </c>
      <c r="O2496" s="24" t="s">
        <v>672</v>
      </c>
      <c r="P2496" s="2" t="s">
        <v>273</v>
      </c>
      <c r="Q2496" s="2" t="s">
        <v>273</v>
      </c>
      <c r="R2496" s="2" t="s">
        <v>272</v>
      </c>
      <c r="S2496" s="2" t="s">
        <v>272</v>
      </c>
      <c r="T2496" s="2" t="s">
        <v>272</v>
      </c>
      <c r="U2496" s="25" t="s">
        <v>273</v>
      </c>
      <c r="V2496" s="24" t="s">
        <v>272</v>
      </c>
      <c r="W2496" s="2" t="s">
        <v>273</v>
      </c>
      <c r="X2496" s="2" t="s">
        <v>273</v>
      </c>
      <c r="Y2496" s="2" t="s">
        <v>273</v>
      </c>
      <c r="Z2496" s="175" t="s">
        <v>273</v>
      </c>
      <c r="AA2496" s="24" t="s">
        <v>272</v>
      </c>
      <c r="AB2496" s="2" t="s">
        <v>273</v>
      </c>
      <c r="AC2496" s="25" t="s">
        <v>273</v>
      </c>
      <c r="AD2496" s="174" t="s">
        <v>272</v>
      </c>
      <c r="AE2496" s="25" t="s">
        <v>273</v>
      </c>
      <c r="AF2496" s="180">
        <v>100</v>
      </c>
    </row>
    <row r="2497" spans="1:32">
      <c r="A2497" s="134" t="str">
        <f t="shared" si="38"/>
        <v>HRbu_02.1</v>
      </c>
      <c r="C2497" s="177" t="s">
        <v>21</v>
      </c>
      <c r="D2497" s="178" t="s">
        <v>1</v>
      </c>
      <c r="E2497" s="178" t="s">
        <v>538</v>
      </c>
      <c r="F2497" s="178" t="s">
        <v>539</v>
      </c>
      <c r="G2497" s="178" t="s">
        <v>540</v>
      </c>
      <c r="H2497" s="177" t="s">
        <v>52</v>
      </c>
      <c r="I2497" s="179" t="s">
        <v>643</v>
      </c>
      <c r="J2497" s="59" t="s">
        <v>3029</v>
      </c>
      <c r="K2497" s="60" t="s">
        <v>3031</v>
      </c>
      <c r="L2497" s="174" t="s">
        <v>272</v>
      </c>
      <c r="M2497" s="2" t="s">
        <v>272</v>
      </c>
      <c r="N2497" s="175" t="s">
        <v>272</v>
      </c>
      <c r="O2497" s="24" t="s">
        <v>272</v>
      </c>
      <c r="P2497" s="2" t="s">
        <v>273</v>
      </c>
      <c r="Q2497" s="2" t="s">
        <v>273</v>
      </c>
      <c r="R2497" s="2" t="s">
        <v>272</v>
      </c>
      <c r="S2497" s="2" t="s">
        <v>272</v>
      </c>
      <c r="T2497" s="2" t="s">
        <v>272</v>
      </c>
      <c r="U2497" s="25" t="s">
        <v>273</v>
      </c>
      <c r="V2497" s="24" t="s">
        <v>272</v>
      </c>
      <c r="W2497" s="2" t="s">
        <v>272</v>
      </c>
      <c r="X2497" s="2" t="s">
        <v>272</v>
      </c>
      <c r="Y2497" s="2" t="s">
        <v>273</v>
      </c>
      <c r="Z2497" s="175" t="s">
        <v>273</v>
      </c>
      <c r="AA2497" s="24" t="s">
        <v>272</v>
      </c>
      <c r="AB2497" s="2" t="s">
        <v>272</v>
      </c>
      <c r="AC2497" s="25" t="s">
        <v>272</v>
      </c>
      <c r="AD2497" s="174" t="s">
        <v>272</v>
      </c>
      <c r="AE2497" s="25" t="s">
        <v>272</v>
      </c>
      <c r="AF2497" s="180">
        <v>100</v>
      </c>
    </row>
    <row r="2498" spans="1:32">
      <c r="A2498" s="134" t="str">
        <f t="shared" si="38"/>
        <v>HRbu_03.1</v>
      </c>
      <c r="C2498" s="177" t="s">
        <v>21</v>
      </c>
      <c r="D2498" s="178" t="s">
        <v>1</v>
      </c>
      <c r="E2498" s="178" t="s">
        <v>541</v>
      </c>
      <c r="F2498" s="178" t="s">
        <v>542</v>
      </c>
      <c r="G2498" s="178" t="s">
        <v>540</v>
      </c>
      <c r="H2498" s="177" t="s">
        <v>52</v>
      </c>
      <c r="I2498" s="179" t="s">
        <v>643</v>
      </c>
      <c r="J2498" s="59" t="s">
        <v>3019</v>
      </c>
      <c r="K2498" s="60" t="s">
        <v>3020</v>
      </c>
      <c r="L2498" s="174" t="s">
        <v>272</v>
      </c>
      <c r="M2498" s="2" t="s">
        <v>272</v>
      </c>
      <c r="N2498" s="175" t="s">
        <v>272</v>
      </c>
      <c r="O2498" s="24" t="s">
        <v>272</v>
      </c>
      <c r="P2498" s="2" t="s">
        <v>273</v>
      </c>
      <c r="Q2498" s="2" t="s">
        <v>273</v>
      </c>
      <c r="R2498" s="2" t="s">
        <v>272</v>
      </c>
      <c r="S2498" s="2" t="s">
        <v>272</v>
      </c>
      <c r="T2498" s="2" t="s">
        <v>272</v>
      </c>
      <c r="U2498" s="25" t="s">
        <v>273</v>
      </c>
      <c r="V2498" s="24" t="s">
        <v>272</v>
      </c>
      <c r="W2498" s="2" t="s">
        <v>272</v>
      </c>
      <c r="X2498" s="2" t="s">
        <v>272</v>
      </c>
      <c r="Y2498" s="2" t="s">
        <v>672</v>
      </c>
      <c r="Z2498" s="175" t="s">
        <v>272</v>
      </c>
      <c r="AA2498" s="24" t="s">
        <v>272</v>
      </c>
      <c r="AB2498" s="2" t="s">
        <v>272</v>
      </c>
      <c r="AC2498" s="25" t="s">
        <v>272</v>
      </c>
      <c r="AD2498" s="174" t="s">
        <v>272</v>
      </c>
      <c r="AE2498" s="25" t="s">
        <v>272</v>
      </c>
      <c r="AF2498" s="180">
        <v>100</v>
      </c>
    </row>
    <row r="2499" spans="1:32">
      <c r="A2499" s="134" t="str">
        <f t="shared" si="38"/>
        <v>HRbu_04.1</v>
      </c>
      <c r="C2499" s="177" t="s">
        <v>21</v>
      </c>
      <c r="D2499" s="178" t="s">
        <v>1</v>
      </c>
      <c r="E2499" s="178" t="s">
        <v>543</v>
      </c>
      <c r="F2499" s="178" t="s">
        <v>544</v>
      </c>
      <c r="G2499" s="178" t="s">
        <v>540</v>
      </c>
      <c r="H2499" s="177" t="s">
        <v>52</v>
      </c>
      <c r="I2499" s="179" t="s">
        <v>643</v>
      </c>
      <c r="J2499" s="59" t="s">
        <v>47</v>
      </c>
      <c r="K2499" s="60" t="s">
        <v>47</v>
      </c>
      <c r="L2499" s="174" t="s">
        <v>272</v>
      </c>
      <c r="M2499" s="2" t="s">
        <v>272</v>
      </c>
      <c r="N2499" s="175" t="s">
        <v>272</v>
      </c>
      <c r="O2499" s="24" t="s">
        <v>272</v>
      </c>
      <c r="P2499" s="2" t="s">
        <v>272</v>
      </c>
      <c r="Q2499" s="2" t="s">
        <v>272</v>
      </c>
      <c r="R2499" s="2" t="s">
        <v>272</v>
      </c>
      <c r="S2499" s="2" t="s">
        <v>272</v>
      </c>
      <c r="T2499" s="2" t="s">
        <v>272</v>
      </c>
      <c r="U2499" s="25" t="s">
        <v>272</v>
      </c>
      <c r="V2499" s="24" t="s">
        <v>272</v>
      </c>
      <c r="W2499" s="2" t="s">
        <v>272</v>
      </c>
      <c r="X2499" s="2" t="s">
        <v>272</v>
      </c>
      <c r="Y2499" s="2" t="s">
        <v>272</v>
      </c>
      <c r="Z2499" s="175" t="s">
        <v>272</v>
      </c>
      <c r="AA2499" s="24" t="s">
        <v>272</v>
      </c>
      <c r="AB2499" s="2" t="s">
        <v>272</v>
      </c>
      <c r="AC2499" s="25" t="s">
        <v>272</v>
      </c>
      <c r="AD2499" s="174" t="s">
        <v>272</v>
      </c>
      <c r="AE2499" s="25" t="s">
        <v>272</v>
      </c>
      <c r="AF2499" s="180" t="s">
        <v>7</v>
      </c>
    </row>
    <row r="2500" spans="1:32">
      <c r="A2500" s="134" t="str">
        <f t="shared" si="38"/>
        <v>HRbu_04.2</v>
      </c>
      <c r="C2500" s="177" t="s">
        <v>21</v>
      </c>
      <c r="D2500" s="178" t="s">
        <v>1</v>
      </c>
      <c r="E2500" s="178" t="s">
        <v>545</v>
      </c>
      <c r="F2500" s="178" t="s">
        <v>546</v>
      </c>
      <c r="G2500" s="178" t="s">
        <v>540</v>
      </c>
      <c r="H2500" s="177" t="s">
        <v>52</v>
      </c>
      <c r="I2500" s="179" t="s">
        <v>643</v>
      </c>
      <c r="J2500" s="59" t="s">
        <v>47</v>
      </c>
      <c r="K2500" s="60" t="s">
        <v>47</v>
      </c>
      <c r="L2500" s="174" t="s">
        <v>272</v>
      </c>
      <c r="M2500" s="2" t="s">
        <v>272</v>
      </c>
      <c r="N2500" s="175" t="s">
        <v>272</v>
      </c>
      <c r="O2500" s="24" t="s">
        <v>272</v>
      </c>
      <c r="P2500" s="2" t="s">
        <v>272</v>
      </c>
      <c r="Q2500" s="2" t="s">
        <v>272</v>
      </c>
      <c r="R2500" s="2" t="s">
        <v>272</v>
      </c>
      <c r="S2500" s="2" t="s">
        <v>272</v>
      </c>
      <c r="T2500" s="2" t="s">
        <v>272</v>
      </c>
      <c r="U2500" s="25" t="s">
        <v>272</v>
      </c>
      <c r="V2500" s="24" t="s">
        <v>272</v>
      </c>
      <c r="W2500" s="2" t="s">
        <v>272</v>
      </c>
      <c r="X2500" s="2" t="s">
        <v>272</v>
      </c>
      <c r="Y2500" s="2" t="s">
        <v>272</v>
      </c>
      <c r="Z2500" s="175" t="s">
        <v>272</v>
      </c>
      <c r="AA2500" s="24" t="s">
        <v>272</v>
      </c>
      <c r="AB2500" s="2" t="s">
        <v>272</v>
      </c>
      <c r="AC2500" s="25" t="s">
        <v>272</v>
      </c>
      <c r="AD2500" s="174" t="s">
        <v>272</v>
      </c>
      <c r="AE2500" s="25" t="s">
        <v>272</v>
      </c>
      <c r="AF2500" s="180" t="s">
        <v>7</v>
      </c>
    </row>
    <row r="2501" spans="1:32">
      <c r="A2501" s="134" t="str">
        <f t="shared" si="38"/>
        <v>HRbu_05.1</v>
      </c>
      <c r="C2501" s="177" t="s">
        <v>21</v>
      </c>
      <c r="D2501" s="178" t="s">
        <v>1</v>
      </c>
      <c r="E2501" s="178" t="s">
        <v>547</v>
      </c>
      <c r="F2501" s="178" t="s">
        <v>548</v>
      </c>
      <c r="G2501" s="178" t="s">
        <v>540</v>
      </c>
      <c r="H2501" s="177" t="s">
        <v>52</v>
      </c>
      <c r="I2501" s="179" t="s">
        <v>643</v>
      </c>
      <c r="J2501" s="59" t="s">
        <v>47</v>
      </c>
      <c r="K2501" s="60" t="s">
        <v>47</v>
      </c>
      <c r="L2501" s="174" t="s">
        <v>272</v>
      </c>
      <c r="M2501" s="2" t="s">
        <v>272</v>
      </c>
      <c r="N2501" s="175" t="s">
        <v>272</v>
      </c>
      <c r="O2501" s="24" t="s">
        <v>272</v>
      </c>
      <c r="P2501" s="2" t="s">
        <v>272</v>
      </c>
      <c r="Q2501" s="2" t="s">
        <v>272</v>
      </c>
      <c r="R2501" s="2" t="s">
        <v>272</v>
      </c>
      <c r="S2501" s="2" t="s">
        <v>272</v>
      </c>
      <c r="T2501" s="2" t="s">
        <v>272</v>
      </c>
      <c r="U2501" s="25" t="s">
        <v>272</v>
      </c>
      <c r="V2501" s="24" t="s">
        <v>272</v>
      </c>
      <c r="W2501" s="2" t="s">
        <v>272</v>
      </c>
      <c r="X2501" s="2" t="s">
        <v>272</v>
      </c>
      <c r="Y2501" s="2" t="s">
        <v>272</v>
      </c>
      <c r="Z2501" s="175" t="s">
        <v>272</v>
      </c>
      <c r="AA2501" s="24" t="s">
        <v>272</v>
      </c>
      <c r="AB2501" s="2" t="s">
        <v>272</v>
      </c>
      <c r="AC2501" s="25" t="s">
        <v>272</v>
      </c>
      <c r="AD2501" s="174" t="s">
        <v>272</v>
      </c>
      <c r="AE2501" s="25" t="s">
        <v>272</v>
      </c>
      <c r="AF2501" s="180" t="s">
        <v>7</v>
      </c>
    </row>
    <row r="2502" spans="1:32">
      <c r="A2502" s="134" t="str">
        <f t="shared" si="38"/>
        <v>HRbu_05.2</v>
      </c>
      <c r="C2502" s="177" t="s">
        <v>21</v>
      </c>
      <c r="D2502" s="178" t="s">
        <v>1</v>
      </c>
      <c r="E2502" s="178" t="s">
        <v>549</v>
      </c>
      <c r="F2502" s="178" t="s">
        <v>550</v>
      </c>
      <c r="G2502" s="178" t="s">
        <v>533</v>
      </c>
      <c r="H2502" s="177" t="s">
        <v>52</v>
      </c>
      <c r="I2502" s="179" t="s">
        <v>643</v>
      </c>
      <c r="J2502" s="59" t="s">
        <v>3032</v>
      </c>
      <c r="K2502" s="60" t="s">
        <v>3033</v>
      </c>
      <c r="L2502" s="174" t="s">
        <v>272</v>
      </c>
      <c r="M2502" s="2" t="s">
        <v>272</v>
      </c>
      <c r="N2502" s="175" t="s">
        <v>272</v>
      </c>
      <c r="O2502" s="24"/>
      <c r="P2502" s="2"/>
      <c r="Q2502" s="2"/>
      <c r="R2502" s="2"/>
      <c r="S2502" s="2"/>
      <c r="T2502" s="2"/>
      <c r="U2502" s="25"/>
      <c r="V2502" s="24"/>
      <c r="W2502" s="2"/>
      <c r="X2502" s="2"/>
      <c r="Y2502" s="2"/>
      <c r="Z2502" s="175"/>
      <c r="AA2502" s="24"/>
      <c r="AB2502" s="2"/>
      <c r="AC2502" s="25"/>
      <c r="AD2502" s="174"/>
      <c r="AE2502" s="25"/>
      <c r="AF2502" s="180">
        <v>100</v>
      </c>
    </row>
    <row r="2503" spans="1:32">
      <c r="A2503" s="134" t="str">
        <f t="shared" si="38"/>
        <v>HRbu_05.3</v>
      </c>
      <c r="C2503" s="177" t="s">
        <v>21</v>
      </c>
      <c r="D2503" s="178" t="s">
        <v>1</v>
      </c>
      <c r="E2503" s="178" t="s">
        <v>551</v>
      </c>
      <c r="F2503" s="178" t="s">
        <v>552</v>
      </c>
      <c r="G2503" s="178" t="s">
        <v>533</v>
      </c>
      <c r="H2503" s="177" t="s">
        <v>52</v>
      </c>
      <c r="I2503" s="179" t="s">
        <v>643</v>
      </c>
      <c r="J2503" s="59" t="s">
        <v>3034</v>
      </c>
      <c r="K2503" s="60" t="s">
        <v>3035</v>
      </c>
      <c r="L2503" s="174" t="s">
        <v>272</v>
      </c>
      <c r="M2503" s="2" t="s">
        <v>272</v>
      </c>
      <c r="N2503" s="175" t="s">
        <v>272</v>
      </c>
      <c r="O2503" s="24"/>
      <c r="P2503" s="2"/>
      <c r="Q2503" s="2"/>
      <c r="R2503" s="2"/>
      <c r="S2503" s="2"/>
      <c r="T2503" s="2"/>
      <c r="U2503" s="25"/>
      <c r="V2503" s="24"/>
      <c r="W2503" s="2"/>
      <c r="X2503" s="2"/>
      <c r="Y2503" s="2"/>
      <c r="Z2503" s="175"/>
      <c r="AA2503" s="24"/>
      <c r="AB2503" s="2"/>
      <c r="AC2503" s="25"/>
      <c r="AD2503" s="174"/>
      <c r="AE2503" s="25"/>
      <c r="AF2503" s="180">
        <v>100</v>
      </c>
    </row>
    <row r="2504" spans="1:32">
      <c r="A2504" s="134" t="str">
        <f t="shared" ref="A2504:A2567" si="39">C2504&amp;LOWER(LEFT(D2504,2))&amp;"_"&amp;IF(LEN(TRIM(LEFT(E2504,FIND(" ",E2504))))=3,"0"&amp;TRIM(LEFT(E2504,FIND(" ",E2504))),TRIM(LEFT(E2504,FIND(" ",E2504))))</f>
        <v>HRbu_05.3</v>
      </c>
      <c r="C2504" s="177" t="s">
        <v>21</v>
      </c>
      <c r="D2504" s="178" t="s">
        <v>1</v>
      </c>
      <c r="E2504" s="178" t="s">
        <v>551</v>
      </c>
      <c r="F2504" s="178" t="s">
        <v>552</v>
      </c>
      <c r="G2504" s="178" t="s">
        <v>533</v>
      </c>
      <c r="H2504" s="177" t="s">
        <v>52</v>
      </c>
      <c r="I2504" s="179" t="s">
        <v>643</v>
      </c>
      <c r="J2504" s="59" t="s">
        <v>3034</v>
      </c>
      <c r="K2504" s="60" t="s">
        <v>3036</v>
      </c>
      <c r="L2504" s="174" t="s">
        <v>272</v>
      </c>
      <c r="M2504" s="2" t="s">
        <v>272</v>
      </c>
      <c r="N2504" s="175" t="s">
        <v>272</v>
      </c>
      <c r="O2504" s="24"/>
      <c r="P2504" s="2"/>
      <c r="Q2504" s="2"/>
      <c r="R2504" s="2"/>
      <c r="S2504" s="2"/>
      <c r="T2504" s="2"/>
      <c r="U2504" s="25"/>
      <c r="V2504" s="24"/>
      <c r="W2504" s="2"/>
      <c r="X2504" s="2"/>
      <c r="Y2504" s="2"/>
      <c r="Z2504" s="175"/>
      <c r="AA2504" s="24"/>
      <c r="AB2504" s="2"/>
      <c r="AC2504" s="25"/>
      <c r="AD2504" s="174"/>
      <c r="AE2504" s="25"/>
      <c r="AF2504" s="180">
        <v>100</v>
      </c>
    </row>
    <row r="2505" spans="1:32">
      <c r="A2505" s="134" t="str">
        <f t="shared" si="39"/>
        <v>HRbu_06.1</v>
      </c>
      <c r="C2505" s="177" t="s">
        <v>21</v>
      </c>
      <c r="D2505" s="178" t="s">
        <v>1</v>
      </c>
      <c r="E2505" s="178" t="s">
        <v>553</v>
      </c>
      <c r="F2505" s="178" t="s">
        <v>554</v>
      </c>
      <c r="G2505" s="178" t="s">
        <v>540</v>
      </c>
      <c r="H2505" s="177" t="s">
        <v>52</v>
      </c>
      <c r="I2505" s="179" t="s">
        <v>643</v>
      </c>
      <c r="J2505" s="59" t="s">
        <v>3019</v>
      </c>
      <c r="K2505" s="60" t="s">
        <v>3020</v>
      </c>
      <c r="L2505" s="174" t="s">
        <v>272</v>
      </c>
      <c r="M2505" s="2" t="s">
        <v>272</v>
      </c>
      <c r="N2505" s="175" t="s">
        <v>272</v>
      </c>
      <c r="O2505" s="24" t="s">
        <v>272</v>
      </c>
      <c r="P2505" s="2" t="s">
        <v>273</v>
      </c>
      <c r="Q2505" s="2" t="s">
        <v>273</v>
      </c>
      <c r="R2505" s="2" t="s">
        <v>272</v>
      </c>
      <c r="S2505" s="2" t="s">
        <v>272</v>
      </c>
      <c r="T2505" s="2" t="s">
        <v>273</v>
      </c>
      <c r="U2505" s="25" t="s">
        <v>273</v>
      </c>
      <c r="V2505" s="24" t="s">
        <v>272</v>
      </c>
      <c r="W2505" s="2" t="s">
        <v>272</v>
      </c>
      <c r="X2505" s="2" t="s">
        <v>272</v>
      </c>
      <c r="Y2505" s="2" t="s">
        <v>672</v>
      </c>
      <c r="Z2505" s="175" t="s">
        <v>272</v>
      </c>
      <c r="AA2505" s="24" t="s">
        <v>272</v>
      </c>
      <c r="AB2505" s="2" t="s">
        <v>272</v>
      </c>
      <c r="AC2505" s="25" t="s">
        <v>272</v>
      </c>
      <c r="AD2505" s="174" t="s">
        <v>272</v>
      </c>
      <c r="AE2505" s="25" t="s">
        <v>272</v>
      </c>
      <c r="AF2505" s="180">
        <v>100</v>
      </c>
    </row>
    <row r="2506" spans="1:32">
      <c r="A2506" s="134" t="str">
        <f t="shared" si="39"/>
        <v>HRbu_06.2</v>
      </c>
      <c r="C2506" s="177" t="s">
        <v>21</v>
      </c>
      <c r="D2506" s="178" t="s">
        <v>1</v>
      </c>
      <c r="E2506" s="178" t="s">
        <v>555</v>
      </c>
      <c r="F2506" s="178" t="s">
        <v>556</v>
      </c>
      <c r="G2506" s="178" t="s">
        <v>540</v>
      </c>
      <c r="H2506" s="177" t="s">
        <v>52</v>
      </c>
      <c r="I2506" s="179" t="s">
        <v>643</v>
      </c>
      <c r="J2506" s="59" t="s">
        <v>3034</v>
      </c>
      <c r="K2506" s="60" t="s">
        <v>3037</v>
      </c>
      <c r="L2506" s="174" t="s">
        <v>272</v>
      </c>
      <c r="M2506" s="2" t="s">
        <v>272</v>
      </c>
      <c r="N2506" s="175" t="s">
        <v>272</v>
      </c>
      <c r="O2506" s="24" t="s">
        <v>272</v>
      </c>
      <c r="P2506" s="2" t="s">
        <v>272</v>
      </c>
      <c r="Q2506" s="2" t="s">
        <v>272</v>
      </c>
      <c r="R2506" s="2" t="s">
        <v>272</v>
      </c>
      <c r="S2506" s="2" t="s">
        <v>272</v>
      </c>
      <c r="T2506" s="2" t="s">
        <v>273</v>
      </c>
      <c r="U2506" s="25" t="s">
        <v>273</v>
      </c>
      <c r="V2506" s="24" t="s">
        <v>272</v>
      </c>
      <c r="W2506" s="2" t="s">
        <v>273</v>
      </c>
      <c r="X2506" s="2" t="s">
        <v>273</v>
      </c>
      <c r="Y2506" s="2" t="s">
        <v>273</v>
      </c>
      <c r="Z2506" s="175" t="s">
        <v>273</v>
      </c>
      <c r="AA2506" s="24" t="s">
        <v>272</v>
      </c>
      <c r="AB2506" s="2" t="s">
        <v>273</v>
      </c>
      <c r="AC2506" s="25" t="s">
        <v>272</v>
      </c>
      <c r="AD2506" s="174" t="s">
        <v>272</v>
      </c>
      <c r="AE2506" s="25" t="s">
        <v>273</v>
      </c>
      <c r="AF2506" s="180">
        <v>100</v>
      </c>
    </row>
    <row r="2507" spans="1:32">
      <c r="A2507" s="134" t="str">
        <f t="shared" si="39"/>
        <v>HRbu_06.2</v>
      </c>
      <c r="C2507" s="177" t="s">
        <v>21</v>
      </c>
      <c r="D2507" s="178" t="s">
        <v>1</v>
      </c>
      <c r="E2507" s="178" t="s">
        <v>555</v>
      </c>
      <c r="F2507" s="178" t="s">
        <v>556</v>
      </c>
      <c r="G2507" s="178" t="s">
        <v>540</v>
      </c>
      <c r="H2507" s="177" t="s">
        <v>52</v>
      </c>
      <c r="I2507" s="179" t="s">
        <v>643</v>
      </c>
      <c r="J2507" s="59" t="s">
        <v>3032</v>
      </c>
      <c r="K2507" s="60" t="s">
        <v>3033</v>
      </c>
      <c r="L2507" s="174" t="s">
        <v>272</v>
      </c>
      <c r="M2507" s="2" t="s">
        <v>272</v>
      </c>
      <c r="N2507" s="175" t="s">
        <v>272</v>
      </c>
      <c r="O2507" s="24" t="s">
        <v>272</v>
      </c>
      <c r="P2507" s="2" t="s">
        <v>272</v>
      </c>
      <c r="Q2507" s="2" t="s">
        <v>272</v>
      </c>
      <c r="R2507" s="2" t="s">
        <v>272</v>
      </c>
      <c r="S2507" s="2" t="s">
        <v>273</v>
      </c>
      <c r="T2507" s="2" t="s">
        <v>273</v>
      </c>
      <c r="U2507" s="25" t="s">
        <v>273</v>
      </c>
      <c r="V2507" s="24" t="s">
        <v>272</v>
      </c>
      <c r="W2507" s="2" t="s">
        <v>272</v>
      </c>
      <c r="X2507" s="2" t="s">
        <v>273</v>
      </c>
      <c r="Y2507" s="2" t="s">
        <v>273</v>
      </c>
      <c r="Z2507" s="175" t="s">
        <v>273</v>
      </c>
      <c r="AA2507" s="24" t="s">
        <v>272</v>
      </c>
      <c r="AB2507" s="2" t="s">
        <v>273</v>
      </c>
      <c r="AC2507" s="25" t="s">
        <v>273</v>
      </c>
      <c r="AD2507" s="174" t="s">
        <v>272</v>
      </c>
      <c r="AE2507" s="25" t="s">
        <v>273</v>
      </c>
      <c r="AF2507" s="180">
        <v>100</v>
      </c>
    </row>
    <row r="2508" spans="1:32">
      <c r="A2508" s="134" t="str">
        <f t="shared" si="39"/>
        <v>HRbu_06.3</v>
      </c>
      <c r="C2508" s="177" t="s">
        <v>21</v>
      </c>
      <c r="D2508" s="178" t="s">
        <v>1</v>
      </c>
      <c r="E2508" s="178" t="s">
        <v>557</v>
      </c>
      <c r="F2508" s="178" t="s">
        <v>558</v>
      </c>
      <c r="G2508" s="178" t="s">
        <v>533</v>
      </c>
      <c r="H2508" s="177" t="s">
        <v>52</v>
      </c>
      <c r="I2508" s="179" t="s">
        <v>643</v>
      </c>
      <c r="J2508" s="59" t="s">
        <v>364</v>
      </c>
      <c r="K2508" s="60" t="s">
        <v>3038</v>
      </c>
      <c r="L2508" s="174" t="s">
        <v>272</v>
      </c>
      <c r="M2508" s="2" t="s">
        <v>272</v>
      </c>
      <c r="N2508" s="175" t="s">
        <v>272</v>
      </c>
      <c r="O2508" s="24"/>
      <c r="P2508" s="2"/>
      <c r="Q2508" s="2"/>
      <c r="R2508" s="2"/>
      <c r="S2508" s="2"/>
      <c r="T2508" s="2"/>
      <c r="U2508" s="25"/>
      <c r="V2508" s="24"/>
      <c r="W2508" s="2"/>
      <c r="X2508" s="2"/>
      <c r="Y2508" s="2"/>
      <c r="Z2508" s="175"/>
      <c r="AA2508" s="24"/>
      <c r="AB2508" s="2"/>
      <c r="AC2508" s="25"/>
      <c r="AD2508" s="174"/>
      <c r="AE2508" s="25"/>
      <c r="AF2508" s="180">
        <v>100</v>
      </c>
    </row>
    <row r="2509" spans="1:32">
      <c r="A2509" s="134" t="str">
        <f t="shared" si="39"/>
        <v>HRbu_06.3</v>
      </c>
      <c r="C2509" s="177" t="s">
        <v>21</v>
      </c>
      <c r="D2509" s="178" t="s">
        <v>1</v>
      </c>
      <c r="E2509" s="178" t="s">
        <v>557</v>
      </c>
      <c r="F2509" s="178" t="s">
        <v>558</v>
      </c>
      <c r="G2509" s="178" t="s">
        <v>533</v>
      </c>
      <c r="H2509" s="177" t="s">
        <v>52</v>
      </c>
      <c r="I2509" s="179" t="s">
        <v>643</v>
      </c>
      <c r="J2509" s="59" t="s">
        <v>365</v>
      </c>
      <c r="K2509" s="60" t="s">
        <v>226</v>
      </c>
      <c r="L2509" s="174" t="s">
        <v>272</v>
      </c>
      <c r="M2509" s="2" t="s">
        <v>272</v>
      </c>
      <c r="N2509" s="175" t="s">
        <v>272</v>
      </c>
      <c r="O2509" s="24"/>
      <c r="P2509" s="2"/>
      <c r="Q2509" s="2"/>
      <c r="R2509" s="2"/>
      <c r="S2509" s="2"/>
      <c r="T2509" s="2"/>
      <c r="U2509" s="25"/>
      <c r="V2509" s="24"/>
      <c r="W2509" s="2"/>
      <c r="X2509" s="2"/>
      <c r="Y2509" s="2"/>
      <c r="Z2509" s="175"/>
      <c r="AA2509" s="24"/>
      <c r="AB2509" s="2"/>
      <c r="AC2509" s="25"/>
      <c r="AD2509" s="174"/>
      <c r="AE2509" s="25"/>
      <c r="AF2509" s="180">
        <v>100</v>
      </c>
    </row>
    <row r="2510" spans="1:32">
      <c r="A2510" s="134" t="str">
        <f t="shared" si="39"/>
        <v>HRbu_06.3</v>
      </c>
      <c r="C2510" s="177" t="s">
        <v>21</v>
      </c>
      <c r="D2510" s="178" t="s">
        <v>1</v>
      </c>
      <c r="E2510" s="178" t="s">
        <v>557</v>
      </c>
      <c r="F2510" s="178" t="s">
        <v>558</v>
      </c>
      <c r="G2510" s="178" t="s">
        <v>533</v>
      </c>
      <c r="H2510" s="177" t="s">
        <v>52</v>
      </c>
      <c r="I2510" s="179" t="s">
        <v>643</v>
      </c>
      <c r="J2510" s="59" t="s">
        <v>3016</v>
      </c>
      <c r="K2510" s="60" t="s">
        <v>3039</v>
      </c>
      <c r="L2510" s="174" t="s">
        <v>272</v>
      </c>
      <c r="M2510" s="2" t="s">
        <v>273</v>
      </c>
      <c r="N2510" s="175" t="s">
        <v>272</v>
      </c>
      <c r="O2510" s="24"/>
      <c r="P2510" s="2"/>
      <c r="Q2510" s="2"/>
      <c r="R2510" s="2"/>
      <c r="S2510" s="2"/>
      <c r="T2510" s="2"/>
      <c r="U2510" s="25"/>
      <c r="V2510" s="24"/>
      <c r="W2510" s="2"/>
      <c r="X2510" s="2"/>
      <c r="Y2510" s="2"/>
      <c r="Z2510" s="175"/>
      <c r="AA2510" s="24"/>
      <c r="AB2510" s="2"/>
      <c r="AC2510" s="25"/>
      <c r="AD2510" s="174"/>
      <c r="AE2510" s="25"/>
      <c r="AF2510" s="180">
        <v>100</v>
      </c>
    </row>
    <row r="2511" spans="1:32">
      <c r="A2511" s="134" t="str">
        <f t="shared" si="39"/>
        <v>HRbu_06.4</v>
      </c>
      <c r="C2511" s="177" t="s">
        <v>21</v>
      </c>
      <c r="D2511" s="178" t="s">
        <v>1</v>
      </c>
      <c r="E2511" s="178" t="s">
        <v>559</v>
      </c>
      <c r="F2511" s="178" t="s">
        <v>560</v>
      </c>
      <c r="G2511" s="178" t="s">
        <v>533</v>
      </c>
      <c r="H2511" s="177" t="s">
        <v>52</v>
      </c>
      <c r="I2511" s="179" t="s">
        <v>643</v>
      </c>
      <c r="J2511" s="59" t="s">
        <v>365</v>
      </c>
      <c r="K2511" s="60" t="s">
        <v>226</v>
      </c>
      <c r="L2511" s="174" t="s">
        <v>272</v>
      </c>
      <c r="M2511" s="2" t="s">
        <v>272</v>
      </c>
      <c r="N2511" s="175" t="s">
        <v>272</v>
      </c>
      <c r="O2511" s="24"/>
      <c r="P2511" s="2"/>
      <c r="Q2511" s="2"/>
      <c r="R2511" s="2"/>
      <c r="S2511" s="2"/>
      <c r="T2511" s="2"/>
      <c r="U2511" s="25"/>
      <c r="V2511" s="24"/>
      <c r="W2511" s="2"/>
      <c r="X2511" s="2"/>
      <c r="Y2511" s="2"/>
      <c r="Z2511" s="175"/>
      <c r="AA2511" s="24"/>
      <c r="AB2511" s="2"/>
      <c r="AC2511" s="25"/>
      <c r="AD2511" s="174"/>
      <c r="AE2511" s="25"/>
      <c r="AF2511" s="180">
        <v>100</v>
      </c>
    </row>
    <row r="2512" spans="1:32">
      <c r="A2512" s="134" t="str">
        <f t="shared" si="39"/>
        <v>HRbu_06.4</v>
      </c>
      <c r="C2512" s="177" t="s">
        <v>21</v>
      </c>
      <c r="D2512" s="178" t="s">
        <v>1</v>
      </c>
      <c r="E2512" s="178" t="s">
        <v>559</v>
      </c>
      <c r="F2512" s="178" t="s">
        <v>560</v>
      </c>
      <c r="G2512" s="178" t="s">
        <v>533</v>
      </c>
      <c r="H2512" s="177" t="s">
        <v>52</v>
      </c>
      <c r="I2512" s="179" t="s">
        <v>643</v>
      </c>
      <c r="J2512" s="59" t="s">
        <v>3016</v>
      </c>
      <c r="K2512" s="60" t="s">
        <v>3039</v>
      </c>
      <c r="L2512" s="174" t="s">
        <v>272</v>
      </c>
      <c r="M2512" s="2" t="s">
        <v>273</v>
      </c>
      <c r="N2512" s="175" t="s">
        <v>272</v>
      </c>
      <c r="O2512" s="24"/>
      <c r="P2512" s="2"/>
      <c r="Q2512" s="2"/>
      <c r="R2512" s="2"/>
      <c r="S2512" s="2"/>
      <c r="T2512" s="2"/>
      <c r="U2512" s="25"/>
      <c r="V2512" s="24"/>
      <c r="W2512" s="2"/>
      <c r="X2512" s="2"/>
      <c r="Y2512" s="2"/>
      <c r="Z2512" s="175"/>
      <c r="AA2512" s="24"/>
      <c r="AB2512" s="2"/>
      <c r="AC2512" s="25"/>
      <c r="AD2512" s="174"/>
      <c r="AE2512" s="25"/>
      <c r="AF2512" s="180">
        <v>100</v>
      </c>
    </row>
    <row r="2513" spans="1:32">
      <c r="A2513" s="134" t="str">
        <f t="shared" si="39"/>
        <v>HRbu_07.1</v>
      </c>
      <c r="C2513" s="177" t="s">
        <v>21</v>
      </c>
      <c r="D2513" s="178" t="s">
        <v>1</v>
      </c>
      <c r="E2513" s="178" t="s">
        <v>561</v>
      </c>
      <c r="F2513" s="178" t="s">
        <v>562</v>
      </c>
      <c r="G2513" s="178" t="s">
        <v>533</v>
      </c>
      <c r="H2513" s="177" t="s">
        <v>52</v>
      </c>
      <c r="I2513" s="179" t="s">
        <v>643</v>
      </c>
      <c r="J2513" s="59" t="s">
        <v>3019</v>
      </c>
      <c r="K2513" s="60" t="s">
        <v>3040</v>
      </c>
      <c r="L2513" s="174" t="s">
        <v>272</v>
      </c>
      <c r="M2513" s="2" t="s">
        <v>272</v>
      </c>
      <c r="N2513" s="175" t="s">
        <v>272</v>
      </c>
      <c r="O2513" s="24"/>
      <c r="P2513" s="2"/>
      <c r="Q2513" s="2"/>
      <c r="R2513" s="2"/>
      <c r="S2513" s="2"/>
      <c r="T2513" s="2"/>
      <c r="U2513" s="25"/>
      <c r="V2513" s="24"/>
      <c r="W2513" s="2"/>
      <c r="X2513" s="2"/>
      <c r="Y2513" s="2"/>
      <c r="Z2513" s="175"/>
      <c r="AA2513" s="24"/>
      <c r="AB2513" s="2"/>
      <c r="AC2513" s="25"/>
      <c r="AD2513" s="174"/>
      <c r="AE2513" s="25"/>
      <c r="AF2513" s="180">
        <v>100</v>
      </c>
    </row>
    <row r="2514" spans="1:32">
      <c r="A2514" s="134" t="str">
        <f t="shared" si="39"/>
        <v>HRbu_07.1</v>
      </c>
      <c r="C2514" s="177" t="s">
        <v>21</v>
      </c>
      <c r="D2514" s="178" t="s">
        <v>1</v>
      </c>
      <c r="E2514" s="178" t="s">
        <v>561</v>
      </c>
      <c r="F2514" s="178" t="s">
        <v>562</v>
      </c>
      <c r="G2514" s="178" t="s">
        <v>533</v>
      </c>
      <c r="H2514" s="177" t="s">
        <v>52</v>
      </c>
      <c r="I2514" s="179" t="s">
        <v>643</v>
      </c>
      <c r="J2514" s="59" t="s">
        <v>3041</v>
      </c>
      <c r="K2514" s="60" t="s">
        <v>3042</v>
      </c>
      <c r="L2514" s="174" t="s">
        <v>272</v>
      </c>
      <c r="M2514" s="2" t="s">
        <v>272</v>
      </c>
      <c r="N2514" s="175" t="s">
        <v>272</v>
      </c>
      <c r="O2514" s="24"/>
      <c r="P2514" s="2"/>
      <c r="Q2514" s="2"/>
      <c r="R2514" s="2"/>
      <c r="S2514" s="2"/>
      <c r="T2514" s="2"/>
      <c r="U2514" s="25"/>
      <c r="V2514" s="24"/>
      <c r="W2514" s="2"/>
      <c r="X2514" s="2"/>
      <c r="Y2514" s="2"/>
      <c r="Z2514" s="175"/>
      <c r="AA2514" s="24"/>
      <c r="AB2514" s="2"/>
      <c r="AC2514" s="25"/>
      <c r="AD2514" s="174"/>
      <c r="AE2514" s="25"/>
      <c r="AF2514" s="180">
        <v>100</v>
      </c>
    </row>
    <row r="2515" spans="1:32">
      <c r="A2515" s="134" t="str">
        <f t="shared" si="39"/>
        <v>HRbu_07.1</v>
      </c>
      <c r="C2515" s="177" t="s">
        <v>21</v>
      </c>
      <c r="D2515" s="178" t="s">
        <v>1</v>
      </c>
      <c r="E2515" s="178" t="s">
        <v>561</v>
      </c>
      <c r="F2515" s="178" t="s">
        <v>562</v>
      </c>
      <c r="G2515" s="178" t="s">
        <v>533</v>
      </c>
      <c r="H2515" s="177" t="s">
        <v>52</v>
      </c>
      <c r="I2515" s="179" t="s">
        <v>643</v>
      </c>
      <c r="J2515" s="59" t="s">
        <v>3043</v>
      </c>
      <c r="K2515" s="60" t="s">
        <v>3044</v>
      </c>
      <c r="L2515" s="174" t="s">
        <v>272</v>
      </c>
      <c r="M2515" s="2" t="s">
        <v>272</v>
      </c>
      <c r="N2515" s="175" t="s">
        <v>272</v>
      </c>
      <c r="O2515" s="24"/>
      <c r="P2515" s="2"/>
      <c r="Q2515" s="2"/>
      <c r="R2515" s="2"/>
      <c r="S2515" s="2"/>
      <c r="T2515" s="2"/>
      <c r="U2515" s="25"/>
      <c r="V2515" s="24"/>
      <c r="W2515" s="2"/>
      <c r="X2515" s="2"/>
      <c r="Y2515" s="2"/>
      <c r="Z2515" s="175"/>
      <c r="AA2515" s="24"/>
      <c r="AB2515" s="2"/>
      <c r="AC2515" s="25"/>
      <c r="AD2515" s="174"/>
      <c r="AE2515" s="25"/>
      <c r="AF2515" s="180">
        <v>100</v>
      </c>
    </row>
    <row r="2516" spans="1:32">
      <c r="A2516" s="134" t="str">
        <f t="shared" si="39"/>
        <v>HRbu_07.2</v>
      </c>
      <c r="C2516" s="177" t="s">
        <v>21</v>
      </c>
      <c r="D2516" s="178" t="s">
        <v>1</v>
      </c>
      <c r="E2516" s="178" t="s">
        <v>563</v>
      </c>
      <c r="F2516" s="178" t="s">
        <v>564</v>
      </c>
      <c r="G2516" s="178" t="s">
        <v>540</v>
      </c>
      <c r="H2516" s="177" t="s">
        <v>52</v>
      </c>
      <c r="I2516" s="179" t="s">
        <v>643</v>
      </c>
      <c r="J2516" s="59" t="s">
        <v>3041</v>
      </c>
      <c r="K2516" s="60" t="s">
        <v>3045</v>
      </c>
      <c r="L2516" s="174" t="s">
        <v>273</v>
      </c>
      <c r="M2516" s="2" t="s">
        <v>273</v>
      </c>
      <c r="N2516" s="175" t="s">
        <v>272</v>
      </c>
      <c r="O2516" s="24" t="s">
        <v>672</v>
      </c>
      <c r="P2516" s="2" t="s">
        <v>273</v>
      </c>
      <c r="Q2516" s="2" t="s">
        <v>273</v>
      </c>
      <c r="R2516" s="2" t="s">
        <v>273</v>
      </c>
      <c r="S2516" s="2" t="s">
        <v>273</v>
      </c>
      <c r="T2516" s="2" t="s">
        <v>273</v>
      </c>
      <c r="U2516" s="25" t="s">
        <v>273</v>
      </c>
      <c r="V2516" s="24" t="s">
        <v>273</v>
      </c>
      <c r="W2516" s="2" t="s">
        <v>273</v>
      </c>
      <c r="X2516" s="2" t="s">
        <v>273</v>
      </c>
      <c r="Y2516" s="2" t="s">
        <v>273</v>
      </c>
      <c r="Z2516" s="175" t="s">
        <v>273</v>
      </c>
      <c r="AA2516" s="24" t="s">
        <v>273</v>
      </c>
      <c r="AB2516" s="2" t="s">
        <v>273</v>
      </c>
      <c r="AC2516" s="25" t="s">
        <v>273</v>
      </c>
      <c r="AD2516" s="174" t="s">
        <v>273</v>
      </c>
      <c r="AE2516" s="25" t="s">
        <v>273</v>
      </c>
      <c r="AF2516" s="180">
        <v>100</v>
      </c>
    </row>
    <row r="2517" spans="1:32">
      <c r="A2517" s="134" t="str">
        <f t="shared" si="39"/>
        <v>HRbu_07.2</v>
      </c>
      <c r="C2517" s="177" t="s">
        <v>21</v>
      </c>
      <c r="D2517" s="178" t="s">
        <v>1</v>
      </c>
      <c r="E2517" s="178" t="s">
        <v>563</v>
      </c>
      <c r="F2517" s="178" t="s">
        <v>564</v>
      </c>
      <c r="G2517" s="178" t="s">
        <v>540</v>
      </c>
      <c r="H2517" s="177" t="s">
        <v>52</v>
      </c>
      <c r="I2517" s="179" t="s">
        <v>643</v>
      </c>
      <c r="J2517" s="59" t="s">
        <v>3041</v>
      </c>
      <c r="K2517" s="60" t="s">
        <v>3042</v>
      </c>
      <c r="L2517" s="174" t="s">
        <v>272</v>
      </c>
      <c r="M2517" s="2" t="s">
        <v>272</v>
      </c>
      <c r="N2517" s="175" t="s">
        <v>272</v>
      </c>
      <c r="O2517" s="24" t="s">
        <v>273</v>
      </c>
      <c r="P2517" s="2" t="s">
        <v>273</v>
      </c>
      <c r="Q2517" s="2" t="s">
        <v>672</v>
      </c>
      <c r="R2517" s="2" t="s">
        <v>273</v>
      </c>
      <c r="S2517" s="2" t="s">
        <v>273</v>
      </c>
      <c r="T2517" s="2" t="s">
        <v>273</v>
      </c>
      <c r="U2517" s="25" t="s">
        <v>273</v>
      </c>
      <c r="V2517" s="24" t="s">
        <v>273</v>
      </c>
      <c r="W2517" s="2" t="s">
        <v>273</v>
      </c>
      <c r="X2517" s="2" t="s">
        <v>273</v>
      </c>
      <c r="Y2517" s="2" t="s">
        <v>273</v>
      </c>
      <c r="Z2517" s="175" t="s">
        <v>273</v>
      </c>
      <c r="AA2517" s="24" t="s">
        <v>273</v>
      </c>
      <c r="AB2517" s="2" t="s">
        <v>273</v>
      </c>
      <c r="AC2517" s="25" t="s">
        <v>273</v>
      </c>
      <c r="AD2517" s="174" t="s">
        <v>273</v>
      </c>
      <c r="AE2517" s="25" t="s">
        <v>273</v>
      </c>
      <c r="AF2517" s="180">
        <v>100</v>
      </c>
    </row>
    <row r="2518" spans="1:32">
      <c r="A2518" s="134" t="str">
        <f t="shared" si="39"/>
        <v>HRbu_07.2</v>
      </c>
      <c r="C2518" s="177" t="s">
        <v>21</v>
      </c>
      <c r="D2518" s="178" t="s">
        <v>1</v>
      </c>
      <c r="E2518" s="178" t="s">
        <v>563</v>
      </c>
      <c r="F2518" s="178" t="s">
        <v>564</v>
      </c>
      <c r="G2518" s="178" t="s">
        <v>540</v>
      </c>
      <c r="H2518" s="177" t="s">
        <v>52</v>
      </c>
      <c r="I2518" s="179" t="s">
        <v>643</v>
      </c>
      <c r="J2518" s="59" t="s">
        <v>3043</v>
      </c>
      <c r="K2518" s="60" t="s">
        <v>3044</v>
      </c>
      <c r="L2518" s="174" t="s">
        <v>273</v>
      </c>
      <c r="M2518" s="2" t="s">
        <v>273</v>
      </c>
      <c r="N2518" s="175" t="s">
        <v>272</v>
      </c>
      <c r="O2518" s="24" t="s">
        <v>672</v>
      </c>
      <c r="P2518" s="2" t="s">
        <v>273</v>
      </c>
      <c r="Q2518" s="2" t="s">
        <v>672</v>
      </c>
      <c r="R2518" s="2" t="s">
        <v>273</v>
      </c>
      <c r="S2518" s="2" t="s">
        <v>273</v>
      </c>
      <c r="T2518" s="2" t="s">
        <v>273</v>
      </c>
      <c r="U2518" s="25" t="s">
        <v>273</v>
      </c>
      <c r="V2518" s="24" t="s">
        <v>273</v>
      </c>
      <c r="W2518" s="2" t="s">
        <v>273</v>
      </c>
      <c r="X2518" s="2" t="s">
        <v>273</v>
      </c>
      <c r="Y2518" s="2" t="s">
        <v>273</v>
      </c>
      <c r="Z2518" s="175" t="s">
        <v>273</v>
      </c>
      <c r="AA2518" s="24" t="s">
        <v>273</v>
      </c>
      <c r="AB2518" s="2" t="s">
        <v>273</v>
      </c>
      <c r="AC2518" s="25" t="s">
        <v>273</v>
      </c>
      <c r="AD2518" s="174" t="s">
        <v>273</v>
      </c>
      <c r="AE2518" s="25" t="s">
        <v>273</v>
      </c>
      <c r="AF2518" s="180">
        <v>100</v>
      </c>
    </row>
    <row r="2519" spans="1:32">
      <c r="A2519" s="134" t="str">
        <f t="shared" si="39"/>
        <v>HRca_01.1</v>
      </c>
      <c r="C2519" s="177" t="s">
        <v>21</v>
      </c>
      <c r="D2519" s="178" t="s">
        <v>495</v>
      </c>
      <c r="E2519" s="178" t="s">
        <v>565</v>
      </c>
      <c r="F2519" s="178" t="s">
        <v>566</v>
      </c>
      <c r="G2519" s="178" t="s">
        <v>540</v>
      </c>
      <c r="H2519" s="177" t="s">
        <v>52</v>
      </c>
      <c r="I2519" s="179" t="s">
        <v>643</v>
      </c>
      <c r="J2519" s="59" t="s">
        <v>47</v>
      </c>
      <c r="K2519" s="60" t="s">
        <v>47</v>
      </c>
      <c r="L2519" s="174" t="s">
        <v>272</v>
      </c>
      <c r="M2519" s="2" t="s">
        <v>272</v>
      </c>
      <c r="N2519" s="175" t="s">
        <v>272</v>
      </c>
      <c r="O2519" s="24" t="s">
        <v>272</v>
      </c>
      <c r="P2519" s="2" t="s">
        <v>272</v>
      </c>
      <c r="Q2519" s="2" t="s">
        <v>272</v>
      </c>
      <c r="R2519" s="2" t="s">
        <v>272</v>
      </c>
      <c r="S2519" s="2" t="s">
        <v>272</v>
      </c>
      <c r="T2519" s="2" t="s">
        <v>272</v>
      </c>
      <c r="U2519" s="25" t="s">
        <v>272</v>
      </c>
      <c r="V2519" s="24" t="s">
        <v>272</v>
      </c>
      <c r="W2519" s="2" t="s">
        <v>272</v>
      </c>
      <c r="X2519" s="2" t="s">
        <v>272</v>
      </c>
      <c r="Y2519" s="2" t="s">
        <v>272</v>
      </c>
      <c r="Z2519" s="175" t="s">
        <v>272</v>
      </c>
      <c r="AA2519" s="24" t="s">
        <v>272</v>
      </c>
      <c r="AB2519" s="2" t="s">
        <v>272</v>
      </c>
      <c r="AC2519" s="25" t="s">
        <v>272</v>
      </c>
      <c r="AD2519" s="174" t="s">
        <v>272</v>
      </c>
      <c r="AE2519" s="25" t="s">
        <v>272</v>
      </c>
      <c r="AF2519" s="180" t="s">
        <v>7</v>
      </c>
    </row>
    <row r="2520" spans="1:32">
      <c r="A2520" s="134" t="str">
        <f t="shared" si="39"/>
        <v>HRca_01.2</v>
      </c>
      <c r="C2520" s="177" t="s">
        <v>21</v>
      </c>
      <c r="D2520" s="178" t="s">
        <v>495</v>
      </c>
      <c r="E2520" s="178" t="s">
        <v>567</v>
      </c>
      <c r="F2520" s="178" t="s">
        <v>568</v>
      </c>
      <c r="G2520" s="178" t="s">
        <v>533</v>
      </c>
      <c r="H2520" s="177" t="s">
        <v>52</v>
      </c>
      <c r="I2520" s="179" t="s">
        <v>643</v>
      </c>
      <c r="J2520" s="59" t="s">
        <v>3046</v>
      </c>
      <c r="K2520" s="60" t="s">
        <v>3047</v>
      </c>
      <c r="L2520" s="174" t="s">
        <v>272</v>
      </c>
      <c r="M2520" s="2" t="s">
        <v>273</v>
      </c>
      <c r="N2520" s="175" t="s">
        <v>272</v>
      </c>
      <c r="O2520" s="24"/>
      <c r="P2520" s="2"/>
      <c r="Q2520" s="2"/>
      <c r="R2520" s="2"/>
      <c r="S2520" s="2"/>
      <c r="T2520" s="2"/>
      <c r="U2520" s="25"/>
      <c r="V2520" s="24"/>
      <c r="W2520" s="2"/>
      <c r="X2520" s="2"/>
      <c r="Y2520" s="2"/>
      <c r="Z2520" s="175"/>
      <c r="AA2520" s="24"/>
      <c r="AB2520" s="2"/>
      <c r="AC2520" s="25"/>
      <c r="AD2520" s="174"/>
      <c r="AE2520" s="25"/>
      <c r="AF2520" s="180">
        <v>100</v>
      </c>
    </row>
    <row r="2521" spans="1:32">
      <c r="A2521" s="134" t="str">
        <f t="shared" si="39"/>
        <v>HRca_01.2</v>
      </c>
      <c r="C2521" s="177" t="s">
        <v>21</v>
      </c>
      <c r="D2521" s="178" t="s">
        <v>495</v>
      </c>
      <c r="E2521" s="178" t="s">
        <v>567</v>
      </c>
      <c r="F2521" s="178" t="s">
        <v>568</v>
      </c>
      <c r="G2521" s="178" t="s">
        <v>533</v>
      </c>
      <c r="H2521" s="177" t="s">
        <v>52</v>
      </c>
      <c r="I2521" s="179" t="s">
        <v>643</v>
      </c>
      <c r="J2521" s="59" t="s">
        <v>3016</v>
      </c>
      <c r="K2521" s="60" t="s">
        <v>3048</v>
      </c>
      <c r="L2521" s="174" t="s">
        <v>272</v>
      </c>
      <c r="M2521" s="2" t="s">
        <v>273</v>
      </c>
      <c r="N2521" s="175" t="s">
        <v>272</v>
      </c>
      <c r="O2521" s="24"/>
      <c r="P2521" s="2"/>
      <c r="Q2521" s="2"/>
      <c r="R2521" s="2"/>
      <c r="S2521" s="2"/>
      <c r="T2521" s="2"/>
      <c r="U2521" s="25"/>
      <c r="V2521" s="24"/>
      <c r="W2521" s="2"/>
      <c r="X2521" s="2"/>
      <c r="Y2521" s="2"/>
      <c r="Z2521" s="175"/>
      <c r="AA2521" s="24"/>
      <c r="AB2521" s="2"/>
      <c r="AC2521" s="25"/>
      <c r="AD2521" s="174"/>
      <c r="AE2521" s="25"/>
      <c r="AF2521" s="180">
        <v>100</v>
      </c>
    </row>
    <row r="2522" spans="1:32">
      <c r="A2522" s="134" t="str">
        <f t="shared" si="39"/>
        <v>HRca_01.3</v>
      </c>
      <c r="C2522" s="177" t="s">
        <v>21</v>
      </c>
      <c r="D2522" s="178" t="s">
        <v>495</v>
      </c>
      <c r="E2522" s="178" t="s">
        <v>569</v>
      </c>
      <c r="F2522" s="178" t="s">
        <v>570</v>
      </c>
      <c r="G2522" s="178" t="s">
        <v>540</v>
      </c>
      <c r="H2522" s="177" t="s">
        <v>52</v>
      </c>
      <c r="I2522" s="179" t="s">
        <v>643</v>
      </c>
      <c r="J2522" s="59" t="s">
        <v>3046</v>
      </c>
      <c r="K2522" s="60" t="s">
        <v>3049</v>
      </c>
      <c r="L2522" s="174" t="s">
        <v>272</v>
      </c>
      <c r="M2522" s="2" t="s">
        <v>273</v>
      </c>
      <c r="N2522" s="175" t="s">
        <v>272</v>
      </c>
      <c r="O2522" s="24" t="s">
        <v>672</v>
      </c>
      <c r="P2522" s="2" t="s">
        <v>273</v>
      </c>
      <c r="Q2522" s="2" t="s">
        <v>273</v>
      </c>
      <c r="R2522" s="2" t="s">
        <v>273</v>
      </c>
      <c r="S2522" s="2" t="s">
        <v>272</v>
      </c>
      <c r="T2522" s="2" t="s">
        <v>272</v>
      </c>
      <c r="U2522" s="25" t="s">
        <v>273</v>
      </c>
      <c r="V2522" s="24" t="s">
        <v>272</v>
      </c>
      <c r="W2522" s="2" t="s">
        <v>273</v>
      </c>
      <c r="X2522" s="2" t="s">
        <v>273</v>
      </c>
      <c r="Y2522" s="2" t="s">
        <v>273</v>
      </c>
      <c r="Z2522" s="175" t="s">
        <v>273</v>
      </c>
      <c r="AA2522" s="24" t="s">
        <v>272</v>
      </c>
      <c r="AB2522" s="2" t="s">
        <v>273</v>
      </c>
      <c r="AC2522" s="25" t="s">
        <v>273</v>
      </c>
      <c r="AD2522" s="174" t="s">
        <v>273</v>
      </c>
      <c r="AE2522" s="25" t="s">
        <v>273</v>
      </c>
      <c r="AF2522" s="180">
        <v>100</v>
      </c>
    </row>
    <row r="2523" spans="1:32">
      <c r="A2523" s="134" t="str">
        <f t="shared" si="39"/>
        <v>HRca_01.4</v>
      </c>
      <c r="C2523" s="177" t="s">
        <v>21</v>
      </c>
      <c r="D2523" s="178" t="s">
        <v>495</v>
      </c>
      <c r="E2523" s="178" t="s">
        <v>571</v>
      </c>
      <c r="F2523" s="178" t="s">
        <v>572</v>
      </c>
      <c r="G2523" s="178" t="s">
        <v>540</v>
      </c>
      <c r="H2523" s="177" t="s">
        <v>52</v>
      </c>
      <c r="I2523" s="179" t="s">
        <v>643</v>
      </c>
      <c r="J2523" s="59" t="s">
        <v>3046</v>
      </c>
      <c r="K2523" s="60" t="s">
        <v>3049</v>
      </c>
      <c r="L2523" s="174" t="s">
        <v>272</v>
      </c>
      <c r="M2523" s="2" t="s">
        <v>273</v>
      </c>
      <c r="N2523" s="175" t="s">
        <v>272</v>
      </c>
      <c r="O2523" s="24" t="s">
        <v>273</v>
      </c>
      <c r="P2523" s="2" t="s">
        <v>273</v>
      </c>
      <c r="Q2523" s="2" t="s">
        <v>273</v>
      </c>
      <c r="R2523" s="2" t="s">
        <v>273</v>
      </c>
      <c r="S2523" s="2" t="s">
        <v>272</v>
      </c>
      <c r="T2523" s="2" t="s">
        <v>272</v>
      </c>
      <c r="U2523" s="25" t="s">
        <v>273</v>
      </c>
      <c r="V2523" s="24" t="s">
        <v>272</v>
      </c>
      <c r="W2523" s="2" t="s">
        <v>273</v>
      </c>
      <c r="X2523" s="2" t="s">
        <v>273</v>
      </c>
      <c r="Y2523" s="2" t="s">
        <v>273</v>
      </c>
      <c r="Z2523" s="175" t="s">
        <v>273</v>
      </c>
      <c r="AA2523" s="24" t="s">
        <v>272</v>
      </c>
      <c r="AB2523" s="2" t="s">
        <v>273</v>
      </c>
      <c r="AC2523" s="25" t="s">
        <v>273</v>
      </c>
      <c r="AD2523" s="174" t="s">
        <v>272</v>
      </c>
      <c r="AE2523" s="25" t="s">
        <v>273</v>
      </c>
      <c r="AF2523" s="180">
        <v>100</v>
      </c>
    </row>
    <row r="2524" spans="1:32">
      <c r="A2524" s="134" t="str">
        <f t="shared" si="39"/>
        <v>HRca_02.1</v>
      </c>
      <c r="C2524" s="177" t="s">
        <v>21</v>
      </c>
      <c r="D2524" s="178" t="s">
        <v>495</v>
      </c>
      <c r="E2524" s="178" t="s">
        <v>573</v>
      </c>
      <c r="F2524" s="178" t="s">
        <v>574</v>
      </c>
      <c r="G2524" s="178" t="s">
        <v>533</v>
      </c>
      <c r="H2524" s="177" t="s">
        <v>52</v>
      </c>
      <c r="I2524" s="179" t="s">
        <v>643</v>
      </c>
      <c r="J2524" s="59" t="s">
        <v>3046</v>
      </c>
      <c r="K2524" s="60" t="s">
        <v>3049</v>
      </c>
      <c r="L2524" s="174" t="s">
        <v>272</v>
      </c>
      <c r="M2524" s="2" t="s">
        <v>273</v>
      </c>
      <c r="N2524" s="175" t="s">
        <v>272</v>
      </c>
      <c r="O2524" s="24"/>
      <c r="P2524" s="2"/>
      <c r="Q2524" s="2"/>
      <c r="R2524" s="2"/>
      <c r="S2524" s="2"/>
      <c r="T2524" s="2"/>
      <c r="U2524" s="25"/>
      <c r="V2524" s="24"/>
      <c r="W2524" s="2"/>
      <c r="X2524" s="2"/>
      <c r="Y2524" s="2"/>
      <c r="Z2524" s="175"/>
      <c r="AA2524" s="24"/>
      <c r="AB2524" s="2"/>
      <c r="AC2524" s="25"/>
      <c r="AD2524" s="174"/>
      <c r="AE2524" s="25"/>
      <c r="AF2524" s="180">
        <v>100</v>
      </c>
    </row>
    <row r="2525" spans="1:32">
      <c r="A2525" s="134" t="str">
        <f t="shared" si="39"/>
        <v>HRca_02.1</v>
      </c>
      <c r="C2525" s="177" t="s">
        <v>21</v>
      </c>
      <c r="D2525" s="178" t="s">
        <v>495</v>
      </c>
      <c r="E2525" s="178" t="s">
        <v>573</v>
      </c>
      <c r="F2525" s="178" t="s">
        <v>574</v>
      </c>
      <c r="G2525" s="178" t="s">
        <v>533</v>
      </c>
      <c r="H2525" s="177" t="s">
        <v>52</v>
      </c>
      <c r="I2525" s="179" t="s">
        <v>643</v>
      </c>
      <c r="J2525" s="59" t="s">
        <v>3016</v>
      </c>
      <c r="K2525" s="60" t="s">
        <v>3048</v>
      </c>
      <c r="L2525" s="174" t="s">
        <v>272</v>
      </c>
      <c r="M2525" s="2" t="s">
        <v>273</v>
      </c>
      <c r="N2525" s="175" t="s">
        <v>272</v>
      </c>
      <c r="O2525" s="24"/>
      <c r="P2525" s="2"/>
      <c r="Q2525" s="2"/>
      <c r="R2525" s="2"/>
      <c r="S2525" s="2"/>
      <c r="T2525" s="2"/>
      <c r="U2525" s="25"/>
      <c r="V2525" s="24"/>
      <c r="W2525" s="2"/>
      <c r="X2525" s="2"/>
      <c r="Y2525" s="2"/>
      <c r="Z2525" s="175"/>
      <c r="AA2525" s="24"/>
      <c r="AB2525" s="2"/>
      <c r="AC2525" s="25"/>
      <c r="AD2525" s="174"/>
      <c r="AE2525" s="25"/>
      <c r="AF2525" s="180">
        <v>100</v>
      </c>
    </row>
    <row r="2526" spans="1:32">
      <c r="A2526" s="134" t="str">
        <f t="shared" si="39"/>
        <v>HRca_02.2</v>
      </c>
      <c r="C2526" s="177" t="s">
        <v>21</v>
      </c>
      <c r="D2526" s="178" t="s">
        <v>495</v>
      </c>
      <c r="E2526" s="178" t="s">
        <v>575</v>
      </c>
      <c r="F2526" s="178" t="s">
        <v>576</v>
      </c>
      <c r="G2526" s="178" t="s">
        <v>533</v>
      </c>
      <c r="H2526" s="177" t="s">
        <v>52</v>
      </c>
      <c r="I2526" s="179" t="s">
        <v>643</v>
      </c>
      <c r="J2526" s="59" t="s">
        <v>3046</v>
      </c>
      <c r="K2526" s="60" t="s">
        <v>3049</v>
      </c>
      <c r="L2526" s="174" t="s">
        <v>273</v>
      </c>
      <c r="M2526" s="2" t="s">
        <v>273</v>
      </c>
      <c r="N2526" s="175" t="s">
        <v>273</v>
      </c>
      <c r="O2526" s="24"/>
      <c r="P2526" s="2"/>
      <c r="Q2526" s="2"/>
      <c r="R2526" s="2"/>
      <c r="S2526" s="2"/>
      <c r="T2526" s="2"/>
      <c r="U2526" s="25"/>
      <c r="V2526" s="24"/>
      <c r="W2526" s="2"/>
      <c r="X2526" s="2"/>
      <c r="Y2526" s="2"/>
      <c r="Z2526" s="175"/>
      <c r="AA2526" s="24"/>
      <c r="AB2526" s="2"/>
      <c r="AC2526" s="25"/>
      <c r="AD2526" s="174"/>
      <c r="AE2526" s="25"/>
      <c r="AF2526" s="180">
        <v>100</v>
      </c>
    </row>
    <row r="2527" spans="1:32">
      <c r="A2527" s="134" t="str">
        <f t="shared" si="39"/>
        <v>HRca_02.2</v>
      </c>
      <c r="C2527" s="177" t="s">
        <v>21</v>
      </c>
      <c r="D2527" s="178" t="s">
        <v>495</v>
      </c>
      <c r="E2527" s="178" t="s">
        <v>575</v>
      </c>
      <c r="F2527" s="178" t="s">
        <v>576</v>
      </c>
      <c r="G2527" s="178" t="s">
        <v>533</v>
      </c>
      <c r="H2527" s="177" t="s">
        <v>52</v>
      </c>
      <c r="I2527" s="179" t="s">
        <v>643</v>
      </c>
      <c r="J2527" s="59" t="s">
        <v>3016</v>
      </c>
      <c r="K2527" s="60" t="s">
        <v>3048</v>
      </c>
      <c r="L2527" s="174" t="s">
        <v>273</v>
      </c>
      <c r="M2527" s="2" t="s">
        <v>273</v>
      </c>
      <c r="N2527" s="175" t="s">
        <v>273</v>
      </c>
      <c r="O2527" s="24"/>
      <c r="P2527" s="2"/>
      <c r="Q2527" s="2"/>
      <c r="R2527" s="2"/>
      <c r="S2527" s="2"/>
      <c r="T2527" s="2"/>
      <c r="U2527" s="25"/>
      <c r="V2527" s="24"/>
      <c r="W2527" s="2"/>
      <c r="X2527" s="2"/>
      <c r="Y2527" s="2"/>
      <c r="Z2527" s="175"/>
      <c r="AA2527" s="24"/>
      <c r="AB2527" s="2"/>
      <c r="AC2527" s="25"/>
      <c r="AD2527" s="174"/>
      <c r="AE2527" s="25"/>
      <c r="AF2527" s="180">
        <v>100</v>
      </c>
    </row>
    <row r="2528" spans="1:32">
      <c r="A2528" s="134" t="str">
        <f t="shared" si="39"/>
        <v>HRca_02.3</v>
      </c>
      <c r="C2528" s="177" t="s">
        <v>21</v>
      </c>
      <c r="D2528" s="178" t="s">
        <v>495</v>
      </c>
      <c r="E2528" s="178" t="s">
        <v>577</v>
      </c>
      <c r="F2528" s="178" t="s">
        <v>578</v>
      </c>
      <c r="G2528" s="178" t="s">
        <v>533</v>
      </c>
      <c r="H2528" s="177" t="s">
        <v>52</v>
      </c>
      <c r="I2528" s="179" t="s">
        <v>643</v>
      </c>
      <c r="J2528" s="59" t="s">
        <v>455</v>
      </c>
      <c r="K2528" s="60" t="s">
        <v>3050</v>
      </c>
      <c r="L2528" s="174" t="s">
        <v>273</v>
      </c>
      <c r="M2528" s="2" t="s">
        <v>273</v>
      </c>
      <c r="N2528" s="175" t="s">
        <v>273</v>
      </c>
      <c r="O2528" s="24"/>
      <c r="P2528" s="2"/>
      <c r="Q2528" s="2"/>
      <c r="R2528" s="2"/>
      <c r="S2528" s="2"/>
      <c r="T2528" s="2"/>
      <c r="U2528" s="25"/>
      <c r="V2528" s="24"/>
      <c r="W2528" s="2"/>
      <c r="X2528" s="2"/>
      <c r="Y2528" s="2"/>
      <c r="Z2528" s="175"/>
      <c r="AA2528" s="24"/>
      <c r="AB2528" s="2"/>
      <c r="AC2528" s="25"/>
      <c r="AD2528" s="174"/>
      <c r="AE2528" s="25"/>
      <c r="AF2528" s="180">
        <v>100</v>
      </c>
    </row>
    <row r="2529" spans="1:32">
      <c r="A2529" s="134" t="str">
        <f t="shared" si="39"/>
        <v>HRca_02.3</v>
      </c>
      <c r="C2529" s="177" t="s">
        <v>21</v>
      </c>
      <c r="D2529" s="178" t="s">
        <v>495</v>
      </c>
      <c r="E2529" s="178" t="s">
        <v>577</v>
      </c>
      <c r="F2529" s="178" t="s">
        <v>578</v>
      </c>
      <c r="G2529" s="178" t="s">
        <v>533</v>
      </c>
      <c r="H2529" s="177" t="s">
        <v>52</v>
      </c>
      <c r="I2529" s="179" t="s">
        <v>643</v>
      </c>
      <c r="J2529" s="59" t="s">
        <v>3016</v>
      </c>
      <c r="K2529" s="60" t="s">
        <v>3048</v>
      </c>
      <c r="L2529" s="174" t="s">
        <v>273</v>
      </c>
      <c r="M2529" s="2" t="s">
        <v>273</v>
      </c>
      <c r="N2529" s="175" t="s">
        <v>273</v>
      </c>
      <c r="O2529" s="24"/>
      <c r="P2529" s="2"/>
      <c r="Q2529" s="2"/>
      <c r="R2529" s="2"/>
      <c r="S2529" s="2"/>
      <c r="T2529" s="2"/>
      <c r="U2529" s="25"/>
      <c r="V2529" s="24"/>
      <c r="W2529" s="2"/>
      <c r="X2529" s="2"/>
      <c r="Y2529" s="2"/>
      <c r="Z2529" s="175"/>
      <c r="AA2529" s="24"/>
      <c r="AB2529" s="2"/>
      <c r="AC2529" s="25"/>
      <c r="AD2529" s="174"/>
      <c r="AE2529" s="25"/>
      <c r="AF2529" s="180">
        <v>100</v>
      </c>
    </row>
    <row r="2530" spans="1:32">
      <c r="A2530" s="134" t="str">
        <f t="shared" si="39"/>
        <v>HRca_02.4</v>
      </c>
      <c r="C2530" s="177" t="s">
        <v>21</v>
      </c>
      <c r="D2530" s="178" t="s">
        <v>495</v>
      </c>
      <c r="E2530" s="178" t="s">
        <v>579</v>
      </c>
      <c r="F2530" s="178" t="s">
        <v>580</v>
      </c>
      <c r="G2530" s="178" t="s">
        <v>533</v>
      </c>
      <c r="H2530" s="177" t="s">
        <v>52</v>
      </c>
      <c r="I2530" s="179"/>
      <c r="J2530" s="59" t="s">
        <v>194</v>
      </c>
      <c r="K2530" s="60" t="s">
        <v>194</v>
      </c>
      <c r="L2530" s="174" t="s">
        <v>7</v>
      </c>
      <c r="M2530" s="2" t="s">
        <v>7</v>
      </c>
      <c r="N2530" s="175" t="s">
        <v>7</v>
      </c>
      <c r="O2530" s="24"/>
      <c r="P2530" s="2"/>
      <c r="Q2530" s="2"/>
      <c r="R2530" s="2"/>
      <c r="S2530" s="2"/>
      <c r="T2530" s="2"/>
      <c r="U2530" s="25"/>
      <c r="V2530" s="24"/>
      <c r="W2530" s="2"/>
      <c r="X2530" s="2"/>
      <c r="Y2530" s="2"/>
      <c r="Z2530" s="175"/>
      <c r="AA2530" s="24"/>
      <c r="AB2530" s="2"/>
      <c r="AC2530" s="25"/>
      <c r="AD2530" s="174"/>
      <c r="AE2530" s="25"/>
      <c r="AF2530" s="180" t="s">
        <v>7</v>
      </c>
    </row>
    <row r="2531" spans="1:32">
      <c r="A2531" s="134" t="str">
        <f t="shared" si="39"/>
        <v>HRca_02.5</v>
      </c>
      <c r="C2531" s="177" t="s">
        <v>21</v>
      </c>
      <c r="D2531" s="178" t="s">
        <v>495</v>
      </c>
      <c r="E2531" s="178" t="s">
        <v>581</v>
      </c>
      <c r="F2531" s="178" t="s">
        <v>582</v>
      </c>
      <c r="G2531" s="178" t="s">
        <v>533</v>
      </c>
      <c r="H2531" s="177" t="s">
        <v>52</v>
      </c>
      <c r="I2531" s="179" t="s">
        <v>643</v>
      </c>
      <c r="J2531" s="59" t="s">
        <v>3046</v>
      </c>
      <c r="K2531" s="60" t="s">
        <v>460</v>
      </c>
      <c r="L2531" s="174" t="s">
        <v>272</v>
      </c>
      <c r="M2531" s="2" t="s">
        <v>273</v>
      </c>
      <c r="N2531" s="175" t="s">
        <v>272</v>
      </c>
      <c r="O2531" s="24"/>
      <c r="P2531" s="2"/>
      <c r="Q2531" s="2"/>
      <c r="R2531" s="2"/>
      <c r="S2531" s="2"/>
      <c r="T2531" s="2"/>
      <c r="U2531" s="25"/>
      <c r="V2531" s="24"/>
      <c r="W2531" s="2"/>
      <c r="X2531" s="2"/>
      <c r="Y2531" s="2"/>
      <c r="Z2531" s="175"/>
      <c r="AA2531" s="24"/>
      <c r="AB2531" s="2"/>
      <c r="AC2531" s="25"/>
      <c r="AD2531" s="174"/>
      <c r="AE2531" s="25"/>
      <c r="AF2531" s="180">
        <v>100</v>
      </c>
    </row>
    <row r="2532" spans="1:32">
      <c r="A2532" s="134" t="str">
        <f t="shared" si="39"/>
        <v>HRca_02.5</v>
      </c>
      <c r="C2532" s="177" t="s">
        <v>21</v>
      </c>
      <c r="D2532" s="178" t="s">
        <v>495</v>
      </c>
      <c r="E2532" s="178" t="s">
        <v>581</v>
      </c>
      <c r="F2532" s="178" t="s">
        <v>582</v>
      </c>
      <c r="G2532" s="178" t="s">
        <v>533</v>
      </c>
      <c r="H2532" s="177" t="s">
        <v>52</v>
      </c>
      <c r="I2532" s="179" t="s">
        <v>643</v>
      </c>
      <c r="J2532" s="59" t="s">
        <v>363</v>
      </c>
      <c r="K2532" s="60" t="s">
        <v>3051</v>
      </c>
      <c r="L2532" s="174" t="s">
        <v>272</v>
      </c>
      <c r="M2532" s="2" t="s">
        <v>272</v>
      </c>
      <c r="N2532" s="175" t="s">
        <v>272</v>
      </c>
      <c r="O2532" s="24"/>
      <c r="P2532" s="2"/>
      <c r="Q2532" s="2"/>
      <c r="R2532" s="2"/>
      <c r="S2532" s="2"/>
      <c r="T2532" s="2"/>
      <c r="U2532" s="25"/>
      <c r="V2532" s="24"/>
      <c r="W2532" s="2"/>
      <c r="X2532" s="2"/>
      <c r="Y2532" s="2"/>
      <c r="Z2532" s="175"/>
      <c r="AA2532" s="24"/>
      <c r="AB2532" s="2"/>
      <c r="AC2532" s="25"/>
      <c r="AD2532" s="174"/>
      <c r="AE2532" s="25"/>
      <c r="AF2532" s="180">
        <v>100</v>
      </c>
    </row>
    <row r="2533" spans="1:32">
      <c r="A2533" s="134" t="str">
        <f t="shared" si="39"/>
        <v>HRca_02.6</v>
      </c>
      <c r="C2533" s="177" t="s">
        <v>21</v>
      </c>
      <c r="D2533" s="178" t="s">
        <v>495</v>
      </c>
      <c r="E2533" s="178" t="s">
        <v>583</v>
      </c>
      <c r="F2533" s="178" t="s">
        <v>584</v>
      </c>
      <c r="G2533" s="178" t="s">
        <v>540</v>
      </c>
      <c r="H2533" s="177" t="s">
        <v>52</v>
      </c>
      <c r="I2533" s="179" t="s">
        <v>643</v>
      </c>
      <c r="J2533" s="59" t="s">
        <v>47</v>
      </c>
      <c r="K2533" s="60" t="s">
        <v>47</v>
      </c>
      <c r="L2533" s="174" t="s">
        <v>272</v>
      </c>
      <c r="M2533" s="2" t="s">
        <v>272</v>
      </c>
      <c r="N2533" s="175" t="s">
        <v>272</v>
      </c>
      <c r="O2533" s="24" t="s">
        <v>272</v>
      </c>
      <c r="P2533" s="2" t="s">
        <v>272</v>
      </c>
      <c r="Q2533" s="2" t="s">
        <v>272</v>
      </c>
      <c r="R2533" s="2" t="s">
        <v>272</v>
      </c>
      <c r="S2533" s="2" t="s">
        <v>272</v>
      </c>
      <c r="T2533" s="2" t="s">
        <v>272</v>
      </c>
      <c r="U2533" s="25" t="s">
        <v>272</v>
      </c>
      <c r="V2533" s="24" t="s">
        <v>272</v>
      </c>
      <c r="W2533" s="2" t="s">
        <v>272</v>
      </c>
      <c r="X2533" s="2" t="s">
        <v>272</v>
      </c>
      <c r="Y2533" s="2" t="s">
        <v>272</v>
      </c>
      <c r="Z2533" s="175" t="s">
        <v>272</v>
      </c>
      <c r="AA2533" s="24" t="s">
        <v>272</v>
      </c>
      <c r="AB2533" s="2" t="s">
        <v>272</v>
      </c>
      <c r="AC2533" s="25" t="s">
        <v>272</v>
      </c>
      <c r="AD2533" s="174" t="s">
        <v>272</v>
      </c>
      <c r="AE2533" s="25" t="s">
        <v>272</v>
      </c>
      <c r="AF2533" s="180" t="s">
        <v>7</v>
      </c>
    </row>
    <row r="2534" spans="1:32">
      <c r="A2534" s="134" t="str">
        <f t="shared" si="39"/>
        <v>HRca_03.1</v>
      </c>
      <c r="C2534" s="177" t="s">
        <v>21</v>
      </c>
      <c r="D2534" s="178" t="s">
        <v>495</v>
      </c>
      <c r="E2534" s="178" t="s">
        <v>585</v>
      </c>
      <c r="F2534" s="178" t="s">
        <v>586</v>
      </c>
      <c r="G2534" s="178" t="s">
        <v>533</v>
      </c>
      <c r="H2534" s="177" t="s">
        <v>52</v>
      </c>
      <c r="I2534" s="179" t="s">
        <v>643</v>
      </c>
      <c r="J2534" s="59" t="s">
        <v>3046</v>
      </c>
      <c r="K2534" s="60" t="s">
        <v>3052</v>
      </c>
      <c r="L2534" s="174" t="s">
        <v>272</v>
      </c>
      <c r="M2534" s="2" t="s">
        <v>272</v>
      </c>
      <c r="N2534" s="175" t="s">
        <v>272</v>
      </c>
      <c r="O2534" s="24"/>
      <c r="P2534" s="2"/>
      <c r="Q2534" s="2"/>
      <c r="R2534" s="2"/>
      <c r="S2534" s="2"/>
      <c r="T2534" s="2"/>
      <c r="U2534" s="25"/>
      <c r="V2534" s="24"/>
      <c r="W2534" s="2"/>
      <c r="X2534" s="2"/>
      <c r="Y2534" s="2"/>
      <c r="Z2534" s="175"/>
      <c r="AA2534" s="24"/>
      <c r="AB2534" s="2"/>
      <c r="AC2534" s="25"/>
      <c r="AD2534" s="174"/>
      <c r="AE2534" s="25"/>
      <c r="AF2534" s="180">
        <v>100</v>
      </c>
    </row>
    <row r="2535" spans="1:32">
      <c r="A2535" s="134" t="str">
        <f t="shared" si="39"/>
        <v>HRca_03.2</v>
      </c>
      <c r="C2535" s="177" t="s">
        <v>21</v>
      </c>
      <c r="D2535" s="178" t="s">
        <v>495</v>
      </c>
      <c r="E2535" s="178" t="s">
        <v>587</v>
      </c>
      <c r="F2535" s="178" t="s">
        <v>588</v>
      </c>
      <c r="G2535" s="178" t="s">
        <v>540</v>
      </c>
      <c r="H2535" s="177" t="s">
        <v>52</v>
      </c>
      <c r="I2535" s="179" t="s">
        <v>643</v>
      </c>
      <c r="J2535" s="59" t="s">
        <v>3046</v>
      </c>
      <c r="K2535" s="60" t="s">
        <v>3049</v>
      </c>
      <c r="L2535" s="174" t="s">
        <v>272</v>
      </c>
      <c r="M2535" s="2" t="s">
        <v>273</v>
      </c>
      <c r="N2535" s="175" t="s">
        <v>272</v>
      </c>
      <c r="O2535" s="24" t="s">
        <v>672</v>
      </c>
      <c r="P2535" s="2" t="s">
        <v>273</v>
      </c>
      <c r="Q2535" s="2" t="s">
        <v>273</v>
      </c>
      <c r="R2535" s="2" t="s">
        <v>273</v>
      </c>
      <c r="S2535" s="2" t="s">
        <v>272</v>
      </c>
      <c r="T2535" s="2" t="s">
        <v>272</v>
      </c>
      <c r="U2535" s="25" t="s">
        <v>273</v>
      </c>
      <c r="V2535" s="24" t="s">
        <v>272</v>
      </c>
      <c r="W2535" s="2" t="s">
        <v>273</v>
      </c>
      <c r="X2535" s="2" t="s">
        <v>273</v>
      </c>
      <c r="Y2535" s="2" t="s">
        <v>273</v>
      </c>
      <c r="Z2535" s="175" t="s">
        <v>273</v>
      </c>
      <c r="AA2535" s="24" t="s">
        <v>272</v>
      </c>
      <c r="AB2535" s="2" t="s">
        <v>273</v>
      </c>
      <c r="AC2535" s="25" t="s">
        <v>273</v>
      </c>
      <c r="AD2535" s="174" t="s">
        <v>272</v>
      </c>
      <c r="AE2535" s="25" t="s">
        <v>273</v>
      </c>
      <c r="AF2535" s="180">
        <v>100</v>
      </c>
    </row>
    <row r="2536" spans="1:32">
      <c r="A2536" s="134" t="str">
        <f t="shared" si="39"/>
        <v>HRca_03.3</v>
      </c>
      <c r="C2536" s="177" t="s">
        <v>21</v>
      </c>
      <c r="D2536" s="178" t="s">
        <v>495</v>
      </c>
      <c r="E2536" s="178" t="s">
        <v>589</v>
      </c>
      <c r="F2536" s="178" t="s">
        <v>590</v>
      </c>
      <c r="G2536" s="178" t="s">
        <v>540</v>
      </c>
      <c r="H2536" s="177" t="s">
        <v>52</v>
      </c>
      <c r="I2536" s="179" t="s">
        <v>643</v>
      </c>
      <c r="J2536" s="59" t="s">
        <v>363</v>
      </c>
      <c r="K2536" s="60" t="s">
        <v>3053</v>
      </c>
      <c r="L2536" s="174" t="s">
        <v>272</v>
      </c>
      <c r="M2536" s="2" t="s">
        <v>273</v>
      </c>
      <c r="N2536" s="175" t="s">
        <v>272</v>
      </c>
      <c r="O2536" s="24" t="s">
        <v>672</v>
      </c>
      <c r="P2536" s="2" t="s">
        <v>273</v>
      </c>
      <c r="Q2536" s="2" t="s">
        <v>273</v>
      </c>
      <c r="R2536" s="2" t="s">
        <v>273</v>
      </c>
      <c r="S2536" s="2" t="s">
        <v>272</v>
      </c>
      <c r="T2536" s="2" t="s">
        <v>272</v>
      </c>
      <c r="U2536" s="25" t="s">
        <v>273</v>
      </c>
      <c r="V2536" s="24" t="s">
        <v>272</v>
      </c>
      <c r="W2536" s="2" t="s">
        <v>273</v>
      </c>
      <c r="X2536" s="2" t="s">
        <v>273</v>
      </c>
      <c r="Y2536" s="2" t="s">
        <v>273</v>
      </c>
      <c r="Z2536" s="175" t="s">
        <v>273</v>
      </c>
      <c r="AA2536" s="24" t="s">
        <v>272</v>
      </c>
      <c r="AB2536" s="2" t="s">
        <v>273</v>
      </c>
      <c r="AC2536" s="25" t="s">
        <v>273</v>
      </c>
      <c r="AD2536" s="174" t="s">
        <v>272</v>
      </c>
      <c r="AE2536" s="25" t="s">
        <v>273</v>
      </c>
      <c r="AF2536" s="180">
        <v>100</v>
      </c>
    </row>
    <row r="2537" spans="1:32">
      <c r="A2537" s="134" t="str">
        <f t="shared" si="39"/>
        <v>HRca_04.1</v>
      </c>
      <c r="C2537" s="177" t="s">
        <v>21</v>
      </c>
      <c r="D2537" s="178" t="s">
        <v>495</v>
      </c>
      <c r="E2537" s="178" t="s">
        <v>591</v>
      </c>
      <c r="F2537" s="178" t="s">
        <v>592</v>
      </c>
      <c r="G2537" s="178" t="s">
        <v>533</v>
      </c>
      <c r="H2537" s="177" t="s">
        <v>52</v>
      </c>
      <c r="I2537" s="179" t="s">
        <v>643</v>
      </c>
      <c r="J2537" s="59" t="s">
        <v>3046</v>
      </c>
      <c r="K2537" s="60" t="s">
        <v>3054</v>
      </c>
      <c r="L2537" s="174" t="s">
        <v>272</v>
      </c>
      <c r="M2537" s="2" t="s">
        <v>272</v>
      </c>
      <c r="N2537" s="175" t="s">
        <v>272</v>
      </c>
      <c r="O2537" s="24"/>
      <c r="P2537" s="2"/>
      <c r="Q2537" s="2"/>
      <c r="R2537" s="2"/>
      <c r="S2537" s="2"/>
      <c r="T2537" s="2"/>
      <c r="U2537" s="25"/>
      <c r="V2537" s="24"/>
      <c r="W2537" s="2"/>
      <c r="X2537" s="2"/>
      <c r="Y2537" s="2"/>
      <c r="Z2537" s="175"/>
      <c r="AA2537" s="24"/>
      <c r="AB2537" s="2"/>
      <c r="AC2537" s="25"/>
      <c r="AD2537" s="174"/>
      <c r="AE2537" s="25"/>
      <c r="AF2537" s="180">
        <v>100</v>
      </c>
    </row>
    <row r="2538" spans="1:32">
      <c r="A2538" s="134" t="str">
        <f t="shared" si="39"/>
        <v>HRca_04.2</v>
      </c>
      <c r="C2538" s="177" t="s">
        <v>21</v>
      </c>
      <c r="D2538" s="178" t="s">
        <v>495</v>
      </c>
      <c r="E2538" s="178" t="s">
        <v>593</v>
      </c>
      <c r="F2538" s="178" t="s">
        <v>594</v>
      </c>
      <c r="G2538" s="178" t="s">
        <v>540</v>
      </c>
      <c r="H2538" s="177" t="s">
        <v>52</v>
      </c>
      <c r="I2538" s="179" t="s">
        <v>643</v>
      </c>
      <c r="J2538" s="59" t="s">
        <v>47</v>
      </c>
      <c r="K2538" s="60" t="s">
        <v>47</v>
      </c>
      <c r="L2538" s="174" t="s">
        <v>272</v>
      </c>
      <c r="M2538" s="2" t="s">
        <v>272</v>
      </c>
      <c r="N2538" s="175" t="s">
        <v>272</v>
      </c>
      <c r="O2538" s="24" t="s">
        <v>272</v>
      </c>
      <c r="P2538" s="2" t="s">
        <v>272</v>
      </c>
      <c r="Q2538" s="2" t="s">
        <v>272</v>
      </c>
      <c r="R2538" s="2" t="s">
        <v>272</v>
      </c>
      <c r="S2538" s="2" t="s">
        <v>272</v>
      </c>
      <c r="T2538" s="2" t="s">
        <v>272</v>
      </c>
      <c r="U2538" s="25" t="s">
        <v>272</v>
      </c>
      <c r="V2538" s="24" t="s">
        <v>272</v>
      </c>
      <c r="W2538" s="2" t="s">
        <v>272</v>
      </c>
      <c r="X2538" s="2" t="s">
        <v>272</v>
      </c>
      <c r="Y2538" s="2" t="s">
        <v>272</v>
      </c>
      <c r="Z2538" s="175" t="s">
        <v>272</v>
      </c>
      <c r="AA2538" s="24" t="s">
        <v>272</v>
      </c>
      <c r="AB2538" s="2" t="s">
        <v>272</v>
      </c>
      <c r="AC2538" s="25" t="s">
        <v>272</v>
      </c>
      <c r="AD2538" s="174" t="s">
        <v>272</v>
      </c>
      <c r="AE2538" s="25" t="s">
        <v>272</v>
      </c>
      <c r="AF2538" s="180" t="s">
        <v>7</v>
      </c>
    </row>
    <row r="2539" spans="1:32">
      <c r="A2539" s="134" t="str">
        <f t="shared" si="39"/>
        <v>HRca_04.3</v>
      </c>
      <c r="C2539" s="177" t="s">
        <v>21</v>
      </c>
      <c r="D2539" s="178" t="s">
        <v>495</v>
      </c>
      <c r="E2539" s="178" t="s">
        <v>595</v>
      </c>
      <c r="F2539" s="178" t="s">
        <v>596</v>
      </c>
      <c r="G2539" s="178" t="s">
        <v>540</v>
      </c>
      <c r="H2539" s="177" t="s">
        <v>52</v>
      </c>
      <c r="I2539" s="179" t="s">
        <v>643</v>
      </c>
      <c r="J2539" s="59" t="s">
        <v>47</v>
      </c>
      <c r="K2539" s="60" t="s">
        <v>47</v>
      </c>
      <c r="L2539" s="174" t="s">
        <v>272</v>
      </c>
      <c r="M2539" s="2" t="s">
        <v>272</v>
      </c>
      <c r="N2539" s="175" t="s">
        <v>272</v>
      </c>
      <c r="O2539" s="24" t="s">
        <v>272</v>
      </c>
      <c r="P2539" s="2" t="s">
        <v>272</v>
      </c>
      <c r="Q2539" s="2" t="s">
        <v>272</v>
      </c>
      <c r="R2539" s="2" t="s">
        <v>272</v>
      </c>
      <c r="S2539" s="2" t="s">
        <v>272</v>
      </c>
      <c r="T2539" s="2" t="s">
        <v>272</v>
      </c>
      <c r="U2539" s="25" t="s">
        <v>272</v>
      </c>
      <c r="V2539" s="24" t="s">
        <v>272</v>
      </c>
      <c r="W2539" s="2" t="s">
        <v>272</v>
      </c>
      <c r="X2539" s="2" t="s">
        <v>272</v>
      </c>
      <c r="Y2539" s="2" t="s">
        <v>272</v>
      </c>
      <c r="Z2539" s="175" t="s">
        <v>272</v>
      </c>
      <c r="AA2539" s="24" t="s">
        <v>272</v>
      </c>
      <c r="AB2539" s="2" t="s">
        <v>272</v>
      </c>
      <c r="AC2539" s="25" t="s">
        <v>272</v>
      </c>
      <c r="AD2539" s="174" t="s">
        <v>272</v>
      </c>
      <c r="AE2539" s="25" t="s">
        <v>272</v>
      </c>
      <c r="AF2539" s="180" t="s">
        <v>7</v>
      </c>
    </row>
    <row r="2540" spans="1:32">
      <c r="A2540" s="134" t="str">
        <f t="shared" si="39"/>
        <v>HRca_05.1</v>
      </c>
      <c r="C2540" s="177" t="s">
        <v>21</v>
      </c>
      <c r="D2540" s="178" t="s">
        <v>495</v>
      </c>
      <c r="E2540" s="178" t="s">
        <v>597</v>
      </c>
      <c r="F2540" s="178" t="s">
        <v>598</v>
      </c>
      <c r="G2540" s="178" t="s">
        <v>533</v>
      </c>
      <c r="H2540" s="177" t="s">
        <v>52</v>
      </c>
      <c r="I2540" s="179" t="s">
        <v>643</v>
      </c>
      <c r="J2540" s="59" t="s">
        <v>3055</v>
      </c>
      <c r="K2540" s="60" t="s">
        <v>3056</v>
      </c>
      <c r="L2540" s="174" t="s">
        <v>272</v>
      </c>
      <c r="M2540" s="2" t="s">
        <v>272</v>
      </c>
      <c r="N2540" s="175" t="s">
        <v>272</v>
      </c>
      <c r="O2540" s="24"/>
      <c r="P2540" s="2"/>
      <c r="Q2540" s="2"/>
      <c r="R2540" s="2"/>
      <c r="S2540" s="2"/>
      <c r="T2540" s="2"/>
      <c r="U2540" s="25"/>
      <c r="V2540" s="24"/>
      <c r="W2540" s="2"/>
      <c r="X2540" s="2"/>
      <c r="Y2540" s="2"/>
      <c r="Z2540" s="175"/>
      <c r="AA2540" s="24"/>
      <c r="AB2540" s="2"/>
      <c r="AC2540" s="25"/>
      <c r="AD2540" s="174"/>
      <c r="AE2540" s="25"/>
      <c r="AF2540" s="180">
        <v>100</v>
      </c>
    </row>
    <row r="2541" spans="1:32">
      <c r="A2541" s="134" t="str">
        <f t="shared" si="39"/>
        <v>HRca_05.1</v>
      </c>
      <c r="C2541" s="177" t="s">
        <v>21</v>
      </c>
      <c r="D2541" s="178" t="s">
        <v>495</v>
      </c>
      <c r="E2541" s="178" t="s">
        <v>597</v>
      </c>
      <c r="F2541" s="178" t="s">
        <v>598</v>
      </c>
      <c r="G2541" s="178" t="s">
        <v>533</v>
      </c>
      <c r="H2541" s="177" t="s">
        <v>52</v>
      </c>
      <c r="I2541" s="179" t="s">
        <v>643</v>
      </c>
      <c r="J2541" s="59" t="s">
        <v>3016</v>
      </c>
      <c r="K2541" s="60" t="s">
        <v>3057</v>
      </c>
      <c r="L2541" s="174" t="s">
        <v>272</v>
      </c>
      <c r="M2541" s="2" t="s">
        <v>273</v>
      </c>
      <c r="N2541" s="175" t="s">
        <v>272</v>
      </c>
      <c r="O2541" s="24"/>
      <c r="P2541" s="2"/>
      <c r="Q2541" s="2"/>
      <c r="R2541" s="2"/>
      <c r="S2541" s="2"/>
      <c r="T2541" s="2"/>
      <c r="U2541" s="25"/>
      <c r="V2541" s="24"/>
      <c r="W2541" s="2"/>
      <c r="X2541" s="2"/>
      <c r="Y2541" s="2"/>
      <c r="Z2541" s="175"/>
      <c r="AA2541" s="24"/>
      <c r="AB2541" s="2"/>
      <c r="AC2541" s="25"/>
      <c r="AD2541" s="174"/>
      <c r="AE2541" s="25"/>
      <c r="AF2541" s="180">
        <v>100</v>
      </c>
    </row>
    <row r="2542" spans="1:32">
      <c r="A2542" s="134" t="str">
        <f t="shared" si="39"/>
        <v>HRca_05.1</v>
      </c>
      <c r="C2542" s="177" t="s">
        <v>21</v>
      </c>
      <c r="D2542" s="178" t="s">
        <v>495</v>
      </c>
      <c r="E2542" s="178" t="s">
        <v>597</v>
      </c>
      <c r="F2542" s="178" t="s">
        <v>598</v>
      </c>
      <c r="G2542" s="178" t="s">
        <v>533</v>
      </c>
      <c r="H2542" s="177" t="s">
        <v>52</v>
      </c>
      <c r="I2542" s="179" t="s">
        <v>643</v>
      </c>
      <c r="J2542" s="59" t="s">
        <v>3016</v>
      </c>
      <c r="K2542" s="60" t="s">
        <v>3058</v>
      </c>
      <c r="L2542" s="174" t="s">
        <v>272</v>
      </c>
      <c r="M2542" s="2" t="s">
        <v>272</v>
      </c>
      <c r="N2542" s="175" t="s">
        <v>272</v>
      </c>
      <c r="O2542" s="24"/>
      <c r="P2542" s="2"/>
      <c r="Q2542" s="2"/>
      <c r="R2542" s="2"/>
      <c r="S2542" s="2"/>
      <c r="T2542" s="2"/>
      <c r="U2542" s="25"/>
      <c r="V2542" s="24"/>
      <c r="W2542" s="2"/>
      <c r="X2542" s="2"/>
      <c r="Y2542" s="2"/>
      <c r="Z2542" s="175"/>
      <c r="AA2542" s="24"/>
      <c r="AB2542" s="2"/>
      <c r="AC2542" s="25"/>
      <c r="AD2542" s="174"/>
      <c r="AE2542" s="25"/>
      <c r="AF2542" s="180">
        <v>100</v>
      </c>
    </row>
    <row r="2543" spans="1:32">
      <c r="A2543" s="134" t="str">
        <f t="shared" si="39"/>
        <v>HRca_05.2</v>
      </c>
      <c r="C2543" s="177" t="s">
        <v>21</v>
      </c>
      <c r="D2543" s="178" t="s">
        <v>495</v>
      </c>
      <c r="E2543" s="178" t="s">
        <v>599</v>
      </c>
      <c r="F2543" s="178" t="s">
        <v>600</v>
      </c>
      <c r="G2543" s="178" t="s">
        <v>540</v>
      </c>
      <c r="H2543" s="177" t="s">
        <v>52</v>
      </c>
      <c r="I2543" s="179" t="s">
        <v>643</v>
      </c>
      <c r="J2543" s="59" t="s">
        <v>3055</v>
      </c>
      <c r="K2543" s="60" t="s">
        <v>3059</v>
      </c>
      <c r="L2543" s="174" t="s">
        <v>272</v>
      </c>
      <c r="M2543" s="2" t="s">
        <v>272</v>
      </c>
      <c r="N2543" s="175" t="s">
        <v>272</v>
      </c>
      <c r="O2543" s="24" t="s">
        <v>273</v>
      </c>
      <c r="P2543" s="2" t="s">
        <v>273</v>
      </c>
      <c r="Q2543" s="2" t="s">
        <v>273</v>
      </c>
      <c r="R2543" s="2" t="s">
        <v>273</v>
      </c>
      <c r="S2543" s="2" t="s">
        <v>272</v>
      </c>
      <c r="T2543" s="2" t="s">
        <v>272</v>
      </c>
      <c r="U2543" s="25" t="s">
        <v>273</v>
      </c>
      <c r="V2543" s="24" t="s">
        <v>272</v>
      </c>
      <c r="W2543" s="2" t="s">
        <v>272</v>
      </c>
      <c r="X2543" s="2" t="s">
        <v>272</v>
      </c>
      <c r="Y2543" s="2" t="s">
        <v>273</v>
      </c>
      <c r="Z2543" s="175" t="s">
        <v>273</v>
      </c>
      <c r="AA2543" s="24" t="s">
        <v>272</v>
      </c>
      <c r="AB2543" s="2" t="s">
        <v>273</v>
      </c>
      <c r="AC2543" s="25" t="s">
        <v>273</v>
      </c>
      <c r="AD2543" s="174" t="s">
        <v>272</v>
      </c>
      <c r="AE2543" s="25" t="s">
        <v>273</v>
      </c>
      <c r="AF2543" s="180">
        <v>100</v>
      </c>
    </row>
    <row r="2544" spans="1:32">
      <c r="A2544" s="134" t="str">
        <f t="shared" si="39"/>
        <v>HRca_05.3</v>
      </c>
      <c r="C2544" s="177" t="s">
        <v>21</v>
      </c>
      <c r="D2544" s="178" t="s">
        <v>495</v>
      </c>
      <c r="E2544" s="178" t="s">
        <v>601</v>
      </c>
      <c r="F2544" s="178" t="s">
        <v>602</v>
      </c>
      <c r="G2544" s="178" t="s">
        <v>533</v>
      </c>
      <c r="H2544" s="177" t="s">
        <v>52</v>
      </c>
      <c r="I2544" s="179" t="s">
        <v>643</v>
      </c>
      <c r="J2544" s="59" t="s">
        <v>3055</v>
      </c>
      <c r="K2544" s="60" t="s">
        <v>3060</v>
      </c>
      <c r="L2544" s="174" t="s">
        <v>272</v>
      </c>
      <c r="M2544" s="2" t="s">
        <v>273</v>
      </c>
      <c r="N2544" s="175" t="s">
        <v>272</v>
      </c>
      <c r="O2544" s="24"/>
      <c r="P2544" s="2"/>
      <c r="Q2544" s="2"/>
      <c r="R2544" s="2"/>
      <c r="S2544" s="2"/>
      <c r="T2544" s="2"/>
      <c r="U2544" s="25"/>
      <c r="V2544" s="24"/>
      <c r="W2544" s="2"/>
      <c r="X2544" s="2"/>
      <c r="Y2544" s="2"/>
      <c r="Z2544" s="175"/>
      <c r="AA2544" s="24"/>
      <c r="AB2544" s="2"/>
      <c r="AC2544" s="25"/>
      <c r="AD2544" s="174"/>
      <c r="AE2544" s="25"/>
      <c r="AF2544" s="180">
        <v>100</v>
      </c>
    </row>
    <row r="2545" spans="1:32">
      <c r="A2545" s="134" t="str">
        <f t="shared" si="39"/>
        <v>HRfa_01.1</v>
      </c>
      <c r="C2545" s="177" t="s">
        <v>21</v>
      </c>
      <c r="D2545" s="178" t="s">
        <v>2</v>
      </c>
      <c r="E2545" s="178" t="s">
        <v>603</v>
      </c>
      <c r="F2545" s="178" t="s">
        <v>604</v>
      </c>
      <c r="G2545" s="178" t="s">
        <v>533</v>
      </c>
      <c r="H2545" s="177" t="s">
        <v>52</v>
      </c>
      <c r="I2545" s="179" t="s">
        <v>643</v>
      </c>
      <c r="J2545" s="59" t="s">
        <v>3061</v>
      </c>
      <c r="K2545" s="60" t="s">
        <v>3062</v>
      </c>
      <c r="L2545" s="174" t="s">
        <v>272</v>
      </c>
      <c r="M2545" s="2" t="s">
        <v>273</v>
      </c>
      <c r="N2545" s="175" t="s">
        <v>272</v>
      </c>
      <c r="O2545" s="24"/>
      <c r="P2545" s="2"/>
      <c r="Q2545" s="2"/>
      <c r="R2545" s="2"/>
      <c r="S2545" s="2"/>
      <c r="T2545" s="2"/>
      <c r="U2545" s="25"/>
      <c r="V2545" s="24"/>
      <c r="W2545" s="2"/>
      <c r="X2545" s="2"/>
      <c r="Y2545" s="2"/>
      <c r="Z2545" s="175"/>
      <c r="AA2545" s="24"/>
      <c r="AB2545" s="2"/>
      <c r="AC2545" s="25"/>
      <c r="AD2545" s="174"/>
      <c r="AE2545" s="25"/>
      <c r="AF2545" s="180">
        <v>100</v>
      </c>
    </row>
    <row r="2546" spans="1:32">
      <c r="A2546" s="134" t="str">
        <f t="shared" si="39"/>
        <v>HRfa_01.2</v>
      </c>
      <c r="C2546" s="177" t="s">
        <v>21</v>
      </c>
      <c r="D2546" s="178" t="s">
        <v>2</v>
      </c>
      <c r="E2546" s="178" t="s">
        <v>605</v>
      </c>
      <c r="F2546" s="178" t="s">
        <v>606</v>
      </c>
      <c r="G2546" s="178" t="s">
        <v>540</v>
      </c>
      <c r="H2546" s="177" t="s">
        <v>52</v>
      </c>
      <c r="I2546" s="179" t="s">
        <v>643</v>
      </c>
      <c r="J2546" s="59" t="s">
        <v>3063</v>
      </c>
      <c r="K2546" s="60" t="s">
        <v>3064</v>
      </c>
      <c r="L2546" s="174" t="s">
        <v>272</v>
      </c>
      <c r="M2546" s="2" t="s">
        <v>272</v>
      </c>
      <c r="N2546" s="175" t="s">
        <v>272</v>
      </c>
      <c r="O2546" s="24" t="s">
        <v>272</v>
      </c>
      <c r="P2546" s="2" t="s">
        <v>272</v>
      </c>
      <c r="Q2546" s="2" t="s">
        <v>272</v>
      </c>
      <c r="R2546" s="2" t="s">
        <v>272</v>
      </c>
      <c r="S2546" s="2" t="s">
        <v>272</v>
      </c>
      <c r="T2546" s="2" t="s">
        <v>272</v>
      </c>
      <c r="U2546" s="25" t="s">
        <v>273</v>
      </c>
      <c r="V2546" s="24" t="s">
        <v>272</v>
      </c>
      <c r="W2546" s="2" t="s">
        <v>272</v>
      </c>
      <c r="X2546" s="2" t="s">
        <v>272</v>
      </c>
      <c r="Y2546" s="2" t="s">
        <v>273</v>
      </c>
      <c r="Z2546" s="175" t="s">
        <v>273</v>
      </c>
      <c r="AA2546" s="24" t="s">
        <v>272</v>
      </c>
      <c r="AB2546" s="2" t="s">
        <v>272</v>
      </c>
      <c r="AC2546" s="25" t="s">
        <v>272</v>
      </c>
      <c r="AD2546" s="174" t="s">
        <v>272</v>
      </c>
      <c r="AE2546" s="25" t="s">
        <v>272</v>
      </c>
      <c r="AF2546" s="180">
        <v>100</v>
      </c>
    </row>
    <row r="2547" spans="1:32">
      <c r="A2547" s="134" t="str">
        <f t="shared" si="39"/>
        <v>HRfa_01.2</v>
      </c>
      <c r="C2547" s="177" t="s">
        <v>21</v>
      </c>
      <c r="D2547" s="178" t="s">
        <v>2</v>
      </c>
      <c r="E2547" s="178" t="s">
        <v>605</v>
      </c>
      <c r="F2547" s="178" t="s">
        <v>606</v>
      </c>
      <c r="G2547" s="178" t="s">
        <v>540</v>
      </c>
      <c r="H2547" s="177" t="s">
        <v>52</v>
      </c>
      <c r="I2547" s="179" t="s">
        <v>643</v>
      </c>
      <c r="J2547" s="59" t="s">
        <v>3063</v>
      </c>
      <c r="K2547" s="60" t="s">
        <v>3065</v>
      </c>
      <c r="L2547" s="174" t="s">
        <v>272</v>
      </c>
      <c r="M2547" s="2" t="s">
        <v>272</v>
      </c>
      <c r="N2547" s="175" t="s">
        <v>272</v>
      </c>
      <c r="O2547" s="24" t="s">
        <v>272</v>
      </c>
      <c r="P2547" s="2" t="s">
        <v>272</v>
      </c>
      <c r="Q2547" s="2" t="s">
        <v>272</v>
      </c>
      <c r="R2547" s="2" t="s">
        <v>272</v>
      </c>
      <c r="S2547" s="2" t="s">
        <v>272</v>
      </c>
      <c r="T2547" s="2" t="s">
        <v>272</v>
      </c>
      <c r="U2547" s="25" t="s">
        <v>273</v>
      </c>
      <c r="V2547" s="24" t="s">
        <v>272</v>
      </c>
      <c r="W2547" s="2" t="s">
        <v>272</v>
      </c>
      <c r="X2547" s="2" t="s">
        <v>272</v>
      </c>
      <c r="Y2547" s="2" t="s">
        <v>273</v>
      </c>
      <c r="Z2547" s="175" t="s">
        <v>273</v>
      </c>
      <c r="AA2547" s="24" t="s">
        <v>272</v>
      </c>
      <c r="AB2547" s="2" t="s">
        <v>272</v>
      </c>
      <c r="AC2547" s="25" t="s">
        <v>272</v>
      </c>
      <c r="AD2547" s="174" t="s">
        <v>272</v>
      </c>
      <c r="AE2547" s="25" t="s">
        <v>272</v>
      </c>
      <c r="AF2547" s="180">
        <v>100</v>
      </c>
    </row>
    <row r="2548" spans="1:32">
      <c r="A2548" s="134" t="str">
        <f t="shared" si="39"/>
        <v>HRfa_01.3</v>
      </c>
      <c r="C2548" s="177" t="s">
        <v>21</v>
      </c>
      <c r="D2548" s="178" t="s">
        <v>2</v>
      </c>
      <c r="E2548" s="178" t="s">
        <v>607</v>
      </c>
      <c r="F2548" s="178" t="s">
        <v>608</v>
      </c>
      <c r="G2548" s="178" t="s">
        <v>540</v>
      </c>
      <c r="H2548" s="177" t="s">
        <v>52</v>
      </c>
      <c r="I2548" s="179" t="s">
        <v>643</v>
      </c>
      <c r="J2548" s="59" t="s">
        <v>3063</v>
      </c>
      <c r="K2548" s="60" t="s">
        <v>3064</v>
      </c>
      <c r="L2548" s="174" t="s">
        <v>272</v>
      </c>
      <c r="M2548" s="2" t="s">
        <v>272</v>
      </c>
      <c r="N2548" s="175" t="s">
        <v>272</v>
      </c>
      <c r="O2548" s="24" t="s">
        <v>272</v>
      </c>
      <c r="P2548" s="2" t="s">
        <v>273</v>
      </c>
      <c r="Q2548" s="2" t="s">
        <v>273</v>
      </c>
      <c r="R2548" s="2" t="s">
        <v>272</v>
      </c>
      <c r="S2548" s="2" t="s">
        <v>272</v>
      </c>
      <c r="T2548" s="2" t="s">
        <v>272</v>
      </c>
      <c r="U2548" s="25" t="s">
        <v>273</v>
      </c>
      <c r="V2548" s="24" t="s">
        <v>272</v>
      </c>
      <c r="W2548" s="2" t="s">
        <v>272</v>
      </c>
      <c r="X2548" s="2" t="s">
        <v>272</v>
      </c>
      <c r="Y2548" s="2" t="s">
        <v>273</v>
      </c>
      <c r="Z2548" s="175" t="s">
        <v>273</v>
      </c>
      <c r="AA2548" s="24" t="s">
        <v>272</v>
      </c>
      <c r="AB2548" s="2" t="s">
        <v>273</v>
      </c>
      <c r="AC2548" s="25" t="s">
        <v>273</v>
      </c>
      <c r="AD2548" s="174" t="s">
        <v>272</v>
      </c>
      <c r="AE2548" s="25" t="s">
        <v>273</v>
      </c>
      <c r="AF2548" s="180">
        <v>100</v>
      </c>
    </row>
    <row r="2549" spans="1:32">
      <c r="A2549" s="134" t="str">
        <f t="shared" si="39"/>
        <v>HRfa_01.4</v>
      </c>
      <c r="C2549" s="177" t="s">
        <v>21</v>
      </c>
      <c r="D2549" s="178" t="s">
        <v>2</v>
      </c>
      <c r="E2549" s="178" t="s">
        <v>609</v>
      </c>
      <c r="F2549" s="178" t="s">
        <v>610</v>
      </c>
      <c r="G2549" s="178" t="s">
        <v>540</v>
      </c>
      <c r="H2549" s="177" t="s">
        <v>52</v>
      </c>
      <c r="I2549" s="179" t="s">
        <v>643</v>
      </c>
      <c r="J2549" s="59" t="s">
        <v>3061</v>
      </c>
      <c r="K2549" s="60" t="s">
        <v>3062</v>
      </c>
      <c r="L2549" s="174" t="s">
        <v>272</v>
      </c>
      <c r="M2549" s="2" t="s">
        <v>273</v>
      </c>
      <c r="N2549" s="175" t="s">
        <v>272</v>
      </c>
      <c r="O2549" s="24" t="s">
        <v>672</v>
      </c>
      <c r="P2549" s="2" t="s">
        <v>273</v>
      </c>
      <c r="Q2549" s="2" t="s">
        <v>273</v>
      </c>
      <c r="R2549" s="2" t="s">
        <v>272</v>
      </c>
      <c r="S2549" s="2" t="s">
        <v>272</v>
      </c>
      <c r="T2549" s="2" t="s">
        <v>272</v>
      </c>
      <c r="U2549" s="25" t="s">
        <v>273</v>
      </c>
      <c r="V2549" s="24" t="s">
        <v>272</v>
      </c>
      <c r="W2549" s="2" t="s">
        <v>273</v>
      </c>
      <c r="X2549" s="2" t="s">
        <v>273</v>
      </c>
      <c r="Y2549" s="2" t="s">
        <v>273</v>
      </c>
      <c r="Z2549" s="175" t="s">
        <v>273</v>
      </c>
      <c r="AA2549" s="24" t="s">
        <v>272</v>
      </c>
      <c r="AB2549" s="2" t="s">
        <v>273</v>
      </c>
      <c r="AC2549" s="25" t="s">
        <v>273</v>
      </c>
      <c r="AD2549" s="174" t="s">
        <v>272</v>
      </c>
      <c r="AE2549" s="25" t="s">
        <v>273</v>
      </c>
      <c r="AF2549" s="180">
        <v>100</v>
      </c>
    </row>
    <row r="2550" spans="1:32">
      <c r="A2550" s="134" t="str">
        <f t="shared" si="39"/>
        <v>HRfa_01.4</v>
      </c>
      <c r="C2550" s="177" t="s">
        <v>21</v>
      </c>
      <c r="D2550" s="178" t="s">
        <v>2</v>
      </c>
      <c r="E2550" s="178" t="s">
        <v>609</v>
      </c>
      <c r="F2550" s="178" t="s">
        <v>610</v>
      </c>
      <c r="G2550" s="178" t="s">
        <v>540</v>
      </c>
      <c r="H2550" s="177" t="s">
        <v>52</v>
      </c>
      <c r="I2550" s="179" t="s">
        <v>643</v>
      </c>
      <c r="J2550" s="59" t="s">
        <v>3063</v>
      </c>
      <c r="K2550" s="60" t="s">
        <v>3064</v>
      </c>
      <c r="L2550" s="174" t="s">
        <v>272</v>
      </c>
      <c r="M2550" s="2" t="s">
        <v>272</v>
      </c>
      <c r="N2550" s="175" t="s">
        <v>272</v>
      </c>
      <c r="O2550" s="24" t="s">
        <v>272</v>
      </c>
      <c r="P2550" s="2" t="s">
        <v>273</v>
      </c>
      <c r="Q2550" s="2" t="s">
        <v>273</v>
      </c>
      <c r="R2550" s="2" t="s">
        <v>272</v>
      </c>
      <c r="S2550" s="2" t="s">
        <v>272</v>
      </c>
      <c r="T2550" s="2" t="s">
        <v>272</v>
      </c>
      <c r="U2550" s="25" t="s">
        <v>273</v>
      </c>
      <c r="V2550" s="24" t="s">
        <v>272</v>
      </c>
      <c r="W2550" s="2" t="s">
        <v>272</v>
      </c>
      <c r="X2550" s="2" t="s">
        <v>272</v>
      </c>
      <c r="Y2550" s="2" t="s">
        <v>273</v>
      </c>
      <c r="Z2550" s="175" t="s">
        <v>273</v>
      </c>
      <c r="AA2550" s="24" t="s">
        <v>272</v>
      </c>
      <c r="AB2550" s="2" t="s">
        <v>273</v>
      </c>
      <c r="AC2550" s="25" t="s">
        <v>273</v>
      </c>
      <c r="AD2550" s="174" t="s">
        <v>272</v>
      </c>
      <c r="AE2550" s="25" t="s">
        <v>273</v>
      </c>
      <c r="AF2550" s="180">
        <v>100</v>
      </c>
    </row>
    <row r="2551" spans="1:32">
      <c r="A2551" s="134" t="str">
        <f t="shared" si="39"/>
        <v>HRfa_01.4</v>
      </c>
      <c r="C2551" s="177" t="s">
        <v>21</v>
      </c>
      <c r="D2551" s="178" t="s">
        <v>2</v>
      </c>
      <c r="E2551" s="178" t="s">
        <v>609</v>
      </c>
      <c r="F2551" s="178" t="s">
        <v>610</v>
      </c>
      <c r="G2551" s="178" t="s">
        <v>540</v>
      </c>
      <c r="H2551" s="177" t="s">
        <v>52</v>
      </c>
      <c r="I2551" s="179" t="s">
        <v>643</v>
      </c>
      <c r="J2551" s="59" t="s">
        <v>3055</v>
      </c>
      <c r="K2551" s="60" t="s">
        <v>3066</v>
      </c>
      <c r="L2551" s="174" t="s">
        <v>272</v>
      </c>
      <c r="M2551" s="2" t="s">
        <v>272</v>
      </c>
      <c r="N2551" s="175" t="s">
        <v>272</v>
      </c>
      <c r="O2551" s="24" t="s">
        <v>272</v>
      </c>
      <c r="P2551" s="2" t="s">
        <v>273</v>
      </c>
      <c r="Q2551" s="2" t="s">
        <v>273</v>
      </c>
      <c r="R2551" s="2" t="s">
        <v>272</v>
      </c>
      <c r="S2551" s="2" t="s">
        <v>272</v>
      </c>
      <c r="T2551" s="2" t="s">
        <v>272</v>
      </c>
      <c r="U2551" s="25" t="s">
        <v>273</v>
      </c>
      <c r="V2551" s="24" t="s">
        <v>272</v>
      </c>
      <c r="W2551" s="2" t="s">
        <v>272</v>
      </c>
      <c r="X2551" s="2" t="s">
        <v>272</v>
      </c>
      <c r="Y2551" s="2" t="s">
        <v>273</v>
      </c>
      <c r="Z2551" s="175" t="s">
        <v>273</v>
      </c>
      <c r="AA2551" s="24" t="s">
        <v>272</v>
      </c>
      <c r="AB2551" s="2" t="s">
        <v>273</v>
      </c>
      <c r="AC2551" s="25" t="s">
        <v>273</v>
      </c>
      <c r="AD2551" s="174" t="s">
        <v>272</v>
      </c>
      <c r="AE2551" s="25" t="s">
        <v>273</v>
      </c>
      <c r="AF2551" s="180">
        <v>100</v>
      </c>
    </row>
    <row r="2552" spans="1:32">
      <c r="A2552" s="134" t="str">
        <f t="shared" si="39"/>
        <v>HRfa_02.1</v>
      </c>
      <c r="C2552" s="177" t="s">
        <v>21</v>
      </c>
      <c r="D2552" s="178" t="s">
        <v>2</v>
      </c>
      <c r="E2552" s="178" t="s">
        <v>611</v>
      </c>
      <c r="F2552" s="178" t="s">
        <v>612</v>
      </c>
      <c r="G2552" s="178" t="s">
        <v>540</v>
      </c>
      <c r="H2552" s="177" t="s">
        <v>52</v>
      </c>
      <c r="I2552" s="179" t="s">
        <v>643</v>
      </c>
      <c r="J2552" s="59" t="s">
        <v>3063</v>
      </c>
      <c r="K2552" s="60" t="s">
        <v>3067</v>
      </c>
      <c r="L2552" s="174" t="s">
        <v>272</v>
      </c>
      <c r="M2552" s="2" t="s">
        <v>272</v>
      </c>
      <c r="N2552" s="175" t="s">
        <v>272</v>
      </c>
      <c r="O2552" s="24" t="s">
        <v>272</v>
      </c>
      <c r="P2552" s="2" t="s">
        <v>273</v>
      </c>
      <c r="Q2552" s="2" t="s">
        <v>273</v>
      </c>
      <c r="R2552" s="2" t="s">
        <v>272</v>
      </c>
      <c r="S2552" s="2" t="s">
        <v>272</v>
      </c>
      <c r="T2552" s="2" t="s">
        <v>272</v>
      </c>
      <c r="U2552" s="25" t="s">
        <v>273</v>
      </c>
      <c r="V2552" s="24" t="s">
        <v>272</v>
      </c>
      <c r="W2552" s="2" t="s">
        <v>272</v>
      </c>
      <c r="X2552" s="2" t="s">
        <v>272</v>
      </c>
      <c r="Y2552" s="2" t="s">
        <v>273</v>
      </c>
      <c r="Z2552" s="175" t="s">
        <v>272</v>
      </c>
      <c r="AA2552" s="24" t="s">
        <v>272</v>
      </c>
      <c r="AB2552" s="2" t="s">
        <v>273</v>
      </c>
      <c r="AC2552" s="25" t="s">
        <v>273</v>
      </c>
      <c r="AD2552" s="174" t="s">
        <v>272</v>
      </c>
      <c r="AE2552" s="25" t="s">
        <v>273</v>
      </c>
      <c r="AF2552" s="180">
        <v>100</v>
      </c>
    </row>
    <row r="2553" spans="1:32">
      <c r="A2553" s="134" t="str">
        <f t="shared" si="39"/>
        <v>HRfa_02.2</v>
      </c>
      <c r="C2553" s="177" t="s">
        <v>21</v>
      </c>
      <c r="D2553" s="178" t="s">
        <v>2</v>
      </c>
      <c r="E2553" s="178" t="s">
        <v>613</v>
      </c>
      <c r="F2553" s="178" t="s">
        <v>614</v>
      </c>
      <c r="G2553" s="178" t="s">
        <v>540</v>
      </c>
      <c r="H2553" s="177" t="s">
        <v>52</v>
      </c>
      <c r="I2553" s="179" t="s">
        <v>643</v>
      </c>
      <c r="J2553" s="59" t="s">
        <v>361</v>
      </c>
      <c r="K2553" s="60" t="s">
        <v>3068</v>
      </c>
      <c r="L2553" s="174" t="s">
        <v>272</v>
      </c>
      <c r="M2553" s="2" t="s">
        <v>273</v>
      </c>
      <c r="N2553" s="175" t="s">
        <v>272</v>
      </c>
      <c r="O2553" s="24" t="s">
        <v>672</v>
      </c>
      <c r="P2553" s="2" t="s">
        <v>273</v>
      </c>
      <c r="Q2553" s="2" t="s">
        <v>273</v>
      </c>
      <c r="R2553" s="2" t="s">
        <v>273</v>
      </c>
      <c r="S2553" s="2" t="s">
        <v>272</v>
      </c>
      <c r="T2553" s="2" t="s">
        <v>272</v>
      </c>
      <c r="U2553" s="25" t="s">
        <v>273</v>
      </c>
      <c r="V2553" s="24" t="s">
        <v>272</v>
      </c>
      <c r="W2553" s="2" t="s">
        <v>273</v>
      </c>
      <c r="X2553" s="2" t="s">
        <v>273</v>
      </c>
      <c r="Y2553" s="2" t="s">
        <v>273</v>
      </c>
      <c r="Z2553" s="175" t="s">
        <v>273</v>
      </c>
      <c r="AA2553" s="24" t="s">
        <v>272</v>
      </c>
      <c r="AB2553" s="2" t="s">
        <v>273</v>
      </c>
      <c r="AC2553" s="25" t="s">
        <v>273</v>
      </c>
      <c r="AD2553" s="174" t="s">
        <v>272</v>
      </c>
      <c r="AE2553" s="25" t="s">
        <v>273</v>
      </c>
      <c r="AF2553" s="180">
        <v>100</v>
      </c>
    </row>
    <row r="2554" spans="1:32">
      <c r="A2554" s="134" t="str">
        <f t="shared" si="39"/>
        <v>HRfa_03.1</v>
      </c>
      <c r="C2554" s="177" t="s">
        <v>21</v>
      </c>
      <c r="D2554" s="178" t="s">
        <v>2</v>
      </c>
      <c r="E2554" s="178" t="s">
        <v>615</v>
      </c>
      <c r="F2554" s="178" t="s">
        <v>616</v>
      </c>
      <c r="G2554" s="178" t="s">
        <v>540</v>
      </c>
      <c r="H2554" s="177" t="s">
        <v>52</v>
      </c>
      <c r="I2554" s="179" t="s">
        <v>643</v>
      </c>
      <c r="J2554" s="59" t="s">
        <v>3069</v>
      </c>
      <c r="K2554" s="60" t="s">
        <v>3070</v>
      </c>
      <c r="L2554" s="174" t="s">
        <v>272</v>
      </c>
      <c r="M2554" s="2" t="s">
        <v>272</v>
      </c>
      <c r="N2554" s="175" t="s">
        <v>272</v>
      </c>
      <c r="O2554" s="24" t="s">
        <v>272</v>
      </c>
      <c r="P2554" s="2" t="s">
        <v>272</v>
      </c>
      <c r="Q2554" s="2" t="s">
        <v>273</v>
      </c>
      <c r="R2554" s="2" t="s">
        <v>272</v>
      </c>
      <c r="S2554" s="2" t="s">
        <v>272</v>
      </c>
      <c r="T2554" s="2" t="s">
        <v>272</v>
      </c>
      <c r="U2554" s="25" t="s">
        <v>273</v>
      </c>
      <c r="V2554" s="24" t="s">
        <v>272</v>
      </c>
      <c r="W2554" s="2" t="s">
        <v>272</v>
      </c>
      <c r="X2554" s="2" t="s">
        <v>272</v>
      </c>
      <c r="Y2554" s="2" t="s">
        <v>273</v>
      </c>
      <c r="Z2554" s="175" t="s">
        <v>273</v>
      </c>
      <c r="AA2554" s="24" t="s">
        <v>272</v>
      </c>
      <c r="AB2554" s="2" t="s">
        <v>273</v>
      </c>
      <c r="AC2554" s="25" t="s">
        <v>273</v>
      </c>
      <c r="AD2554" s="174" t="s">
        <v>272</v>
      </c>
      <c r="AE2554" s="25" t="s">
        <v>273</v>
      </c>
      <c r="AF2554" s="180">
        <v>100</v>
      </c>
    </row>
    <row r="2555" spans="1:32">
      <c r="A2555" s="134" t="str">
        <f t="shared" si="39"/>
        <v>HRfa_03.1</v>
      </c>
      <c r="C2555" s="177" t="s">
        <v>21</v>
      </c>
      <c r="D2555" s="178" t="s">
        <v>2</v>
      </c>
      <c r="E2555" s="178" t="s">
        <v>615</v>
      </c>
      <c r="F2555" s="178" t="s">
        <v>616</v>
      </c>
      <c r="G2555" s="178" t="s">
        <v>540</v>
      </c>
      <c r="H2555" s="177" t="s">
        <v>52</v>
      </c>
      <c r="I2555" s="179" t="s">
        <v>643</v>
      </c>
      <c r="J2555" s="59" t="s">
        <v>3016</v>
      </c>
      <c r="K2555" s="60" t="s">
        <v>3071</v>
      </c>
      <c r="L2555" s="174" t="s">
        <v>272</v>
      </c>
      <c r="M2555" s="2" t="s">
        <v>272</v>
      </c>
      <c r="N2555" s="175" t="s">
        <v>272</v>
      </c>
      <c r="O2555" s="24" t="s">
        <v>272</v>
      </c>
      <c r="P2555" s="2" t="s">
        <v>272</v>
      </c>
      <c r="Q2555" s="2" t="s">
        <v>273</v>
      </c>
      <c r="R2555" s="2" t="s">
        <v>272</v>
      </c>
      <c r="S2555" s="2" t="s">
        <v>272</v>
      </c>
      <c r="T2555" s="2" t="s">
        <v>272</v>
      </c>
      <c r="U2555" s="25" t="s">
        <v>273</v>
      </c>
      <c r="V2555" s="24" t="s">
        <v>272</v>
      </c>
      <c r="W2555" s="2" t="s">
        <v>272</v>
      </c>
      <c r="X2555" s="2" t="s">
        <v>272</v>
      </c>
      <c r="Y2555" s="2" t="s">
        <v>273</v>
      </c>
      <c r="Z2555" s="175" t="s">
        <v>272</v>
      </c>
      <c r="AA2555" s="24" t="s">
        <v>272</v>
      </c>
      <c r="AB2555" s="2" t="s">
        <v>273</v>
      </c>
      <c r="AC2555" s="25" t="s">
        <v>273</v>
      </c>
      <c r="AD2555" s="174" t="s">
        <v>272</v>
      </c>
      <c r="AE2555" s="25" t="s">
        <v>273</v>
      </c>
      <c r="AF2555" s="180">
        <v>100</v>
      </c>
    </row>
    <row r="2556" spans="1:32">
      <c r="A2556" s="134" t="str">
        <f t="shared" si="39"/>
        <v>HRfa_03.2</v>
      </c>
      <c r="C2556" s="177" t="s">
        <v>21</v>
      </c>
      <c r="D2556" s="178" t="s">
        <v>2</v>
      </c>
      <c r="E2556" s="178" t="s">
        <v>617</v>
      </c>
      <c r="F2556" s="178" t="s">
        <v>618</v>
      </c>
      <c r="G2556" s="178" t="s">
        <v>540</v>
      </c>
      <c r="H2556" s="177" t="s">
        <v>52</v>
      </c>
      <c r="I2556" s="179" t="s">
        <v>643</v>
      </c>
      <c r="J2556" s="59" t="s">
        <v>345</v>
      </c>
      <c r="K2556" s="60" t="s">
        <v>3072</v>
      </c>
      <c r="L2556" s="174" t="s">
        <v>272</v>
      </c>
      <c r="M2556" s="2" t="s">
        <v>272</v>
      </c>
      <c r="N2556" s="175" t="s">
        <v>272</v>
      </c>
      <c r="O2556" s="24" t="s">
        <v>272</v>
      </c>
      <c r="P2556" s="2" t="s">
        <v>272</v>
      </c>
      <c r="Q2556" s="2" t="s">
        <v>273</v>
      </c>
      <c r="R2556" s="2" t="s">
        <v>272</v>
      </c>
      <c r="S2556" s="2" t="s">
        <v>272</v>
      </c>
      <c r="T2556" s="2" t="s">
        <v>272</v>
      </c>
      <c r="U2556" s="25" t="s">
        <v>273</v>
      </c>
      <c r="V2556" s="24" t="s">
        <v>272</v>
      </c>
      <c r="W2556" s="2" t="s">
        <v>272</v>
      </c>
      <c r="X2556" s="2" t="s">
        <v>272</v>
      </c>
      <c r="Y2556" s="2" t="s">
        <v>273</v>
      </c>
      <c r="Z2556" s="175" t="s">
        <v>272</v>
      </c>
      <c r="AA2556" s="24" t="s">
        <v>272</v>
      </c>
      <c r="AB2556" s="2" t="s">
        <v>273</v>
      </c>
      <c r="AC2556" s="25" t="s">
        <v>273</v>
      </c>
      <c r="AD2556" s="174" t="s">
        <v>272</v>
      </c>
      <c r="AE2556" s="25" t="s">
        <v>273</v>
      </c>
      <c r="AF2556" s="180">
        <v>100</v>
      </c>
    </row>
    <row r="2557" spans="1:32">
      <c r="A2557" s="134" t="str">
        <f t="shared" si="39"/>
        <v>HRfa_03.3</v>
      </c>
      <c r="C2557" s="177" t="s">
        <v>21</v>
      </c>
      <c r="D2557" s="178" t="s">
        <v>2</v>
      </c>
      <c r="E2557" s="178" t="s">
        <v>619</v>
      </c>
      <c r="F2557" s="178" t="s">
        <v>620</v>
      </c>
      <c r="G2557" s="178" t="s">
        <v>540</v>
      </c>
      <c r="H2557" s="177" t="s">
        <v>52</v>
      </c>
      <c r="I2557" s="179" t="s">
        <v>643</v>
      </c>
      <c r="J2557" s="59" t="s">
        <v>363</v>
      </c>
      <c r="K2557" s="60" t="s">
        <v>3073</v>
      </c>
      <c r="L2557" s="174" t="s">
        <v>272</v>
      </c>
      <c r="M2557" s="2" t="s">
        <v>272</v>
      </c>
      <c r="N2557" s="175" t="s">
        <v>272</v>
      </c>
      <c r="O2557" s="24" t="s">
        <v>272</v>
      </c>
      <c r="P2557" s="2" t="s">
        <v>272</v>
      </c>
      <c r="Q2557" s="2" t="s">
        <v>273</v>
      </c>
      <c r="R2557" s="2" t="s">
        <v>273</v>
      </c>
      <c r="S2557" s="2" t="s">
        <v>273</v>
      </c>
      <c r="T2557" s="2" t="s">
        <v>273</v>
      </c>
      <c r="U2557" s="25" t="s">
        <v>273</v>
      </c>
      <c r="V2557" s="24" t="s">
        <v>272</v>
      </c>
      <c r="W2557" s="2" t="s">
        <v>272</v>
      </c>
      <c r="X2557" s="2" t="s">
        <v>272</v>
      </c>
      <c r="Y2557" s="2" t="s">
        <v>273</v>
      </c>
      <c r="Z2557" s="175" t="s">
        <v>273</v>
      </c>
      <c r="AA2557" s="24" t="s">
        <v>273</v>
      </c>
      <c r="AB2557" s="2" t="s">
        <v>273</v>
      </c>
      <c r="AC2557" s="25" t="s">
        <v>273</v>
      </c>
      <c r="AD2557" s="174" t="s">
        <v>272</v>
      </c>
      <c r="AE2557" s="25" t="s">
        <v>273</v>
      </c>
      <c r="AF2557" s="180">
        <v>0</v>
      </c>
    </row>
    <row r="2558" spans="1:32">
      <c r="A2558" s="134" t="str">
        <f t="shared" si="39"/>
        <v>HRfa_04.1</v>
      </c>
      <c r="C2558" s="177" t="s">
        <v>21</v>
      </c>
      <c r="D2558" s="178" t="s">
        <v>2</v>
      </c>
      <c r="E2558" s="178" t="s">
        <v>621</v>
      </c>
      <c r="F2558" s="178" t="s">
        <v>622</v>
      </c>
      <c r="G2558" s="178" t="s">
        <v>533</v>
      </c>
      <c r="H2558" s="177" t="s">
        <v>52</v>
      </c>
      <c r="I2558" s="179" t="s">
        <v>643</v>
      </c>
      <c r="J2558" s="59" t="s">
        <v>3063</v>
      </c>
      <c r="K2558" s="60" t="s">
        <v>3074</v>
      </c>
      <c r="L2558" s="174" t="s">
        <v>272</v>
      </c>
      <c r="M2558" s="2" t="s">
        <v>272</v>
      </c>
      <c r="N2558" s="175" t="s">
        <v>272</v>
      </c>
      <c r="O2558" s="24"/>
      <c r="P2558" s="2"/>
      <c r="Q2558" s="2"/>
      <c r="R2558" s="2"/>
      <c r="S2558" s="2"/>
      <c r="T2558" s="2"/>
      <c r="U2558" s="25"/>
      <c r="V2558" s="24"/>
      <c r="W2558" s="2"/>
      <c r="X2558" s="2"/>
      <c r="Y2558" s="2"/>
      <c r="Z2558" s="175"/>
      <c r="AA2558" s="24"/>
      <c r="AB2558" s="2"/>
      <c r="AC2558" s="25"/>
      <c r="AD2558" s="174"/>
      <c r="AE2558" s="25"/>
      <c r="AF2558" s="180">
        <v>100</v>
      </c>
    </row>
    <row r="2559" spans="1:32">
      <c r="A2559" s="134" t="str">
        <f t="shared" si="39"/>
        <v>HRfa_04.1</v>
      </c>
      <c r="C2559" s="177" t="s">
        <v>21</v>
      </c>
      <c r="D2559" s="178" t="s">
        <v>2</v>
      </c>
      <c r="E2559" s="178" t="s">
        <v>621</v>
      </c>
      <c r="F2559" s="178" t="s">
        <v>622</v>
      </c>
      <c r="G2559" s="178" t="s">
        <v>533</v>
      </c>
      <c r="H2559" s="177" t="s">
        <v>52</v>
      </c>
      <c r="I2559" s="179" t="s">
        <v>643</v>
      </c>
      <c r="J2559" s="59" t="s">
        <v>3016</v>
      </c>
      <c r="K2559" s="60" t="s">
        <v>3075</v>
      </c>
      <c r="L2559" s="174" t="s">
        <v>272</v>
      </c>
      <c r="M2559" s="2" t="s">
        <v>273</v>
      </c>
      <c r="N2559" s="175" t="s">
        <v>272</v>
      </c>
      <c r="O2559" s="24"/>
      <c r="P2559" s="2"/>
      <c r="Q2559" s="2"/>
      <c r="R2559" s="2"/>
      <c r="S2559" s="2"/>
      <c r="T2559" s="2"/>
      <c r="U2559" s="25"/>
      <c r="V2559" s="24"/>
      <c r="W2559" s="2"/>
      <c r="X2559" s="2"/>
      <c r="Y2559" s="2"/>
      <c r="Z2559" s="175"/>
      <c r="AA2559" s="24"/>
      <c r="AB2559" s="2"/>
      <c r="AC2559" s="25"/>
      <c r="AD2559" s="174"/>
      <c r="AE2559" s="25"/>
      <c r="AF2559" s="180">
        <v>100</v>
      </c>
    </row>
    <row r="2560" spans="1:32">
      <c r="A2560" s="134" t="str">
        <f t="shared" si="39"/>
        <v>HRst_01.1</v>
      </c>
      <c r="C2560" s="177" t="s">
        <v>21</v>
      </c>
      <c r="D2560" s="178" t="s">
        <v>3</v>
      </c>
      <c r="E2560" s="178" t="s">
        <v>623</v>
      </c>
      <c r="F2560" s="178" t="s">
        <v>624</v>
      </c>
      <c r="G2560" s="178" t="s">
        <v>533</v>
      </c>
      <c r="H2560" s="177" t="s">
        <v>52</v>
      </c>
      <c r="I2560" s="179" t="s">
        <v>643</v>
      </c>
      <c r="J2560" s="59" t="s">
        <v>3076</v>
      </c>
      <c r="K2560" s="60" t="s">
        <v>3077</v>
      </c>
      <c r="L2560" s="174" t="s">
        <v>272</v>
      </c>
      <c r="M2560" s="2" t="s">
        <v>272</v>
      </c>
      <c r="N2560" s="175" t="s">
        <v>272</v>
      </c>
      <c r="O2560" s="24"/>
      <c r="P2560" s="2"/>
      <c r="Q2560" s="2"/>
      <c r="R2560" s="2"/>
      <c r="S2560" s="2"/>
      <c r="T2560" s="2"/>
      <c r="U2560" s="25"/>
      <c r="V2560" s="24"/>
      <c r="W2560" s="2"/>
      <c r="X2560" s="2"/>
      <c r="Y2560" s="2"/>
      <c r="Z2560" s="175"/>
      <c r="AA2560" s="24"/>
      <c r="AB2560" s="2"/>
      <c r="AC2560" s="25"/>
      <c r="AD2560" s="174"/>
      <c r="AE2560" s="25"/>
      <c r="AF2560" s="180">
        <v>100</v>
      </c>
    </row>
    <row r="2561" spans="1:32">
      <c r="A2561" s="134" t="str">
        <f t="shared" si="39"/>
        <v>HRst_01.1</v>
      </c>
      <c r="C2561" s="177" t="s">
        <v>21</v>
      </c>
      <c r="D2561" s="178" t="s">
        <v>3</v>
      </c>
      <c r="E2561" s="178" t="s">
        <v>623</v>
      </c>
      <c r="F2561" s="178" t="s">
        <v>624</v>
      </c>
      <c r="G2561" s="178" t="s">
        <v>533</v>
      </c>
      <c r="H2561" s="177" t="s">
        <v>52</v>
      </c>
      <c r="I2561" s="179" t="s">
        <v>643</v>
      </c>
      <c r="J2561" s="59" t="s">
        <v>3078</v>
      </c>
      <c r="K2561" s="60" t="s">
        <v>3079</v>
      </c>
      <c r="L2561" s="174" t="s">
        <v>272</v>
      </c>
      <c r="M2561" s="2" t="s">
        <v>272</v>
      </c>
      <c r="N2561" s="175" t="s">
        <v>272</v>
      </c>
      <c r="O2561" s="24"/>
      <c r="P2561" s="2"/>
      <c r="Q2561" s="2"/>
      <c r="R2561" s="2"/>
      <c r="S2561" s="2"/>
      <c r="T2561" s="2"/>
      <c r="U2561" s="25"/>
      <c r="V2561" s="24"/>
      <c r="W2561" s="2"/>
      <c r="X2561" s="2"/>
      <c r="Y2561" s="2"/>
      <c r="Z2561" s="175"/>
      <c r="AA2561" s="24"/>
      <c r="AB2561" s="2"/>
      <c r="AC2561" s="25"/>
      <c r="AD2561" s="174"/>
      <c r="AE2561" s="25"/>
      <c r="AF2561" s="180">
        <v>100</v>
      </c>
    </row>
    <row r="2562" spans="1:32">
      <c r="A2562" s="134" t="str">
        <f t="shared" si="39"/>
        <v>HRst_01.1</v>
      </c>
      <c r="C2562" s="177" t="s">
        <v>21</v>
      </c>
      <c r="D2562" s="178" t="s">
        <v>3</v>
      </c>
      <c r="E2562" s="178" t="s">
        <v>623</v>
      </c>
      <c r="F2562" s="178" t="s">
        <v>624</v>
      </c>
      <c r="G2562" s="178" t="s">
        <v>533</v>
      </c>
      <c r="H2562" s="177" t="s">
        <v>52</v>
      </c>
      <c r="I2562" s="179" t="s">
        <v>643</v>
      </c>
      <c r="J2562" s="59" t="s">
        <v>3076</v>
      </c>
      <c r="K2562" s="60" t="s">
        <v>3080</v>
      </c>
      <c r="L2562" s="174" t="s">
        <v>272</v>
      </c>
      <c r="M2562" s="2" t="s">
        <v>272</v>
      </c>
      <c r="N2562" s="175" t="s">
        <v>272</v>
      </c>
      <c r="O2562" s="24"/>
      <c r="P2562" s="2"/>
      <c r="Q2562" s="2"/>
      <c r="R2562" s="2"/>
      <c r="S2562" s="2"/>
      <c r="T2562" s="2"/>
      <c r="U2562" s="25"/>
      <c r="V2562" s="24"/>
      <c r="W2562" s="2"/>
      <c r="X2562" s="2"/>
      <c r="Y2562" s="2"/>
      <c r="Z2562" s="175"/>
      <c r="AA2562" s="24"/>
      <c r="AB2562" s="2"/>
      <c r="AC2562" s="25"/>
      <c r="AD2562" s="174"/>
      <c r="AE2562" s="25"/>
      <c r="AF2562" s="180">
        <v>100</v>
      </c>
    </row>
    <row r="2563" spans="1:32">
      <c r="A2563" s="134" t="str">
        <f t="shared" si="39"/>
        <v>HRst_01.2</v>
      </c>
      <c r="C2563" s="177" t="s">
        <v>21</v>
      </c>
      <c r="D2563" s="178" t="s">
        <v>3</v>
      </c>
      <c r="E2563" s="178" t="s">
        <v>625</v>
      </c>
      <c r="F2563" s="178" t="s">
        <v>626</v>
      </c>
      <c r="G2563" s="178" t="s">
        <v>533</v>
      </c>
      <c r="H2563" s="177" t="s">
        <v>52</v>
      </c>
      <c r="I2563" s="179" t="s">
        <v>54</v>
      </c>
      <c r="J2563" s="59" t="s">
        <v>3081</v>
      </c>
      <c r="K2563" s="60" t="s">
        <v>3082</v>
      </c>
      <c r="L2563" s="174" t="s">
        <v>272</v>
      </c>
      <c r="M2563" s="2" t="s">
        <v>272</v>
      </c>
      <c r="N2563" s="175" t="s">
        <v>272</v>
      </c>
      <c r="O2563" s="24"/>
      <c r="P2563" s="2"/>
      <c r="Q2563" s="2"/>
      <c r="R2563" s="2"/>
      <c r="S2563" s="2"/>
      <c r="T2563" s="2"/>
      <c r="U2563" s="25"/>
      <c r="V2563" s="24"/>
      <c r="W2563" s="2"/>
      <c r="X2563" s="2"/>
      <c r="Y2563" s="2"/>
      <c r="Z2563" s="175"/>
      <c r="AA2563" s="24"/>
      <c r="AB2563" s="2"/>
      <c r="AC2563" s="25"/>
      <c r="AD2563" s="174"/>
      <c r="AE2563" s="25"/>
      <c r="AF2563" s="180">
        <v>0</v>
      </c>
    </row>
    <row r="2564" spans="1:32">
      <c r="A2564" s="134" t="str">
        <f t="shared" si="39"/>
        <v>HRst_01.2</v>
      </c>
      <c r="C2564" s="177" t="s">
        <v>21</v>
      </c>
      <c r="D2564" s="178" t="s">
        <v>3</v>
      </c>
      <c r="E2564" s="178" t="s">
        <v>625</v>
      </c>
      <c r="F2564" s="178" t="s">
        <v>626</v>
      </c>
      <c r="G2564" s="178" t="s">
        <v>533</v>
      </c>
      <c r="H2564" s="177" t="s">
        <v>52</v>
      </c>
      <c r="I2564" s="179" t="s">
        <v>54</v>
      </c>
      <c r="J2564" s="59" t="s">
        <v>3078</v>
      </c>
      <c r="K2564" s="60" t="s">
        <v>3079</v>
      </c>
      <c r="L2564" s="174" t="s">
        <v>272</v>
      </c>
      <c r="M2564" s="2" t="s">
        <v>272</v>
      </c>
      <c r="N2564" s="175" t="s">
        <v>272</v>
      </c>
      <c r="O2564" s="24"/>
      <c r="P2564" s="2"/>
      <c r="Q2564" s="2"/>
      <c r="R2564" s="2"/>
      <c r="S2564" s="2"/>
      <c r="T2564" s="2"/>
      <c r="U2564" s="25"/>
      <c r="V2564" s="24"/>
      <c r="W2564" s="2"/>
      <c r="X2564" s="2"/>
      <c r="Y2564" s="2"/>
      <c r="Z2564" s="175"/>
      <c r="AA2564" s="24"/>
      <c r="AB2564" s="2"/>
      <c r="AC2564" s="25"/>
      <c r="AD2564" s="174"/>
      <c r="AE2564" s="25"/>
      <c r="AF2564" s="180">
        <v>100</v>
      </c>
    </row>
    <row r="2565" spans="1:32">
      <c r="A2565" s="134" t="str">
        <f t="shared" si="39"/>
        <v>HRst_01.2</v>
      </c>
      <c r="C2565" s="177" t="s">
        <v>21</v>
      </c>
      <c r="D2565" s="178" t="s">
        <v>3</v>
      </c>
      <c r="E2565" s="178" t="s">
        <v>625</v>
      </c>
      <c r="F2565" s="178" t="s">
        <v>626</v>
      </c>
      <c r="G2565" s="178" t="s">
        <v>533</v>
      </c>
      <c r="H2565" s="177" t="s">
        <v>52</v>
      </c>
      <c r="I2565" s="179" t="s">
        <v>54</v>
      </c>
      <c r="J2565" s="59" t="s">
        <v>3083</v>
      </c>
      <c r="K2565" s="60" t="s">
        <v>3084</v>
      </c>
      <c r="L2565" s="174" t="s">
        <v>272</v>
      </c>
      <c r="M2565" s="2" t="s">
        <v>272</v>
      </c>
      <c r="N2565" s="175" t="s">
        <v>272</v>
      </c>
      <c r="O2565" s="24"/>
      <c r="P2565" s="2"/>
      <c r="Q2565" s="2"/>
      <c r="R2565" s="2"/>
      <c r="S2565" s="2"/>
      <c r="T2565" s="2"/>
      <c r="U2565" s="25"/>
      <c r="V2565" s="24"/>
      <c r="W2565" s="2"/>
      <c r="X2565" s="2"/>
      <c r="Y2565" s="2"/>
      <c r="Z2565" s="175"/>
      <c r="AA2565" s="24"/>
      <c r="AB2565" s="2"/>
      <c r="AC2565" s="25"/>
      <c r="AD2565" s="174"/>
      <c r="AE2565" s="25"/>
      <c r="AF2565" s="180">
        <v>100</v>
      </c>
    </row>
    <row r="2566" spans="1:32">
      <c r="A2566" s="134" t="str">
        <f t="shared" si="39"/>
        <v>HRst_01.2</v>
      </c>
      <c r="C2566" s="177" t="s">
        <v>21</v>
      </c>
      <c r="D2566" s="178" t="s">
        <v>3</v>
      </c>
      <c r="E2566" s="178" t="s">
        <v>625</v>
      </c>
      <c r="F2566" s="178" t="s">
        <v>626</v>
      </c>
      <c r="G2566" s="178" t="s">
        <v>533</v>
      </c>
      <c r="H2566" s="177" t="s">
        <v>52</v>
      </c>
      <c r="I2566" s="179" t="s">
        <v>54</v>
      </c>
      <c r="J2566" s="59" t="s">
        <v>3083</v>
      </c>
      <c r="K2566" s="60" t="s">
        <v>3085</v>
      </c>
      <c r="L2566" s="174" t="s">
        <v>272</v>
      </c>
      <c r="M2566" s="2" t="s">
        <v>272</v>
      </c>
      <c r="N2566" s="175" t="s">
        <v>272</v>
      </c>
      <c r="O2566" s="24"/>
      <c r="P2566" s="2"/>
      <c r="Q2566" s="2"/>
      <c r="R2566" s="2"/>
      <c r="S2566" s="2"/>
      <c r="T2566" s="2"/>
      <c r="U2566" s="25"/>
      <c r="V2566" s="24"/>
      <c r="W2566" s="2"/>
      <c r="X2566" s="2"/>
      <c r="Y2566" s="2"/>
      <c r="Z2566" s="175"/>
      <c r="AA2566" s="24"/>
      <c r="AB2566" s="2"/>
      <c r="AC2566" s="25"/>
      <c r="AD2566" s="174"/>
      <c r="AE2566" s="25"/>
      <c r="AF2566" s="180">
        <v>100</v>
      </c>
    </row>
    <row r="2567" spans="1:32">
      <c r="A2567" s="134" t="str">
        <f t="shared" si="39"/>
        <v>HRst_01.2</v>
      </c>
      <c r="C2567" s="177" t="s">
        <v>21</v>
      </c>
      <c r="D2567" s="178" t="s">
        <v>3</v>
      </c>
      <c r="E2567" s="178" t="s">
        <v>625</v>
      </c>
      <c r="F2567" s="178" t="s">
        <v>626</v>
      </c>
      <c r="G2567" s="178" t="s">
        <v>533</v>
      </c>
      <c r="H2567" s="177" t="s">
        <v>52</v>
      </c>
      <c r="I2567" s="179" t="s">
        <v>54</v>
      </c>
      <c r="J2567" s="59" t="s">
        <v>3076</v>
      </c>
      <c r="K2567" s="60" t="s">
        <v>3086</v>
      </c>
      <c r="L2567" s="174" t="s">
        <v>272</v>
      </c>
      <c r="M2567" s="2" t="s">
        <v>272</v>
      </c>
      <c r="N2567" s="175" t="s">
        <v>272</v>
      </c>
      <c r="O2567" s="24"/>
      <c r="P2567" s="2"/>
      <c r="Q2567" s="2"/>
      <c r="R2567" s="2"/>
      <c r="S2567" s="2"/>
      <c r="T2567" s="2"/>
      <c r="U2567" s="25"/>
      <c r="V2567" s="24"/>
      <c r="W2567" s="2"/>
      <c r="X2567" s="2"/>
      <c r="Y2567" s="2"/>
      <c r="Z2567" s="175"/>
      <c r="AA2567" s="24"/>
      <c r="AB2567" s="2"/>
      <c r="AC2567" s="25"/>
      <c r="AD2567" s="174"/>
      <c r="AE2567" s="25"/>
      <c r="AF2567" s="180">
        <v>100</v>
      </c>
    </row>
    <row r="2568" spans="1:32">
      <c r="A2568" s="134" t="str">
        <f t="shared" ref="A2568:A2631" si="40">C2568&amp;LOWER(LEFT(D2568,2))&amp;"_"&amp;IF(LEN(TRIM(LEFT(E2568,FIND(" ",E2568))))=3,"0"&amp;TRIM(LEFT(E2568,FIND(" ",E2568))),TRIM(LEFT(E2568,FIND(" ",E2568))))</f>
        <v>HRst_02.2</v>
      </c>
      <c r="C2568" s="177" t="s">
        <v>21</v>
      </c>
      <c r="D2568" s="178" t="s">
        <v>3</v>
      </c>
      <c r="E2568" s="178" t="s">
        <v>627</v>
      </c>
      <c r="F2568" s="178" t="s">
        <v>628</v>
      </c>
      <c r="G2568" s="178" t="s">
        <v>540</v>
      </c>
      <c r="H2568" s="177" t="s">
        <v>52</v>
      </c>
      <c r="I2568" s="179" t="s">
        <v>643</v>
      </c>
      <c r="J2568" s="59" t="s">
        <v>3076</v>
      </c>
      <c r="K2568" s="60" t="s">
        <v>3087</v>
      </c>
      <c r="L2568" s="174" t="s">
        <v>272</v>
      </c>
      <c r="M2568" s="2" t="s">
        <v>272</v>
      </c>
      <c r="N2568" s="175" t="s">
        <v>272</v>
      </c>
      <c r="O2568" s="24" t="s">
        <v>272</v>
      </c>
      <c r="P2568" s="2" t="s">
        <v>272</v>
      </c>
      <c r="Q2568" s="2" t="s">
        <v>273</v>
      </c>
      <c r="R2568" s="2" t="s">
        <v>273</v>
      </c>
      <c r="S2568" s="2" t="s">
        <v>272</v>
      </c>
      <c r="T2568" s="2" t="s">
        <v>272</v>
      </c>
      <c r="U2568" s="25" t="s">
        <v>273</v>
      </c>
      <c r="V2568" s="24" t="s">
        <v>272</v>
      </c>
      <c r="W2568" s="2" t="s">
        <v>272</v>
      </c>
      <c r="X2568" s="2" t="s">
        <v>273</v>
      </c>
      <c r="Y2568" s="2" t="s">
        <v>273</v>
      </c>
      <c r="Z2568" s="175" t="s">
        <v>273</v>
      </c>
      <c r="AA2568" s="24" t="s">
        <v>272</v>
      </c>
      <c r="AB2568" s="2" t="s">
        <v>273</v>
      </c>
      <c r="AC2568" s="25" t="s">
        <v>273</v>
      </c>
      <c r="AD2568" s="174" t="s">
        <v>272</v>
      </c>
      <c r="AE2568" s="25" t="s">
        <v>273</v>
      </c>
      <c r="AF2568" s="180">
        <v>100</v>
      </c>
    </row>
    <row r="2569" spans="1:32">
      <c r="A2569" s="134" t="str">
        <f t="shared" si="40"/>
        <v>HRst_02.2</v>
      </c>
      <c r="C2569" s="177" t="s">
        <v>21</v>
      </c>
      <c r="D2569" s="178" t="s">
        <v>3</v>
      </c>
      <c r="E2569" s="178" t="s">
        <v>627</v>
      </c>
      <c r="F2569" s="178" t="s">
        <v>628</v>
      </c>
      <c r="G2569" s="178" t="s">
        <v>540</v>
      </c>
      <c r="H2569" s="177" t="s">
        <v>52</v>
      </c>
      <c r="I2569" s="179" t="s">
        <v>643</v>
      </c>
      <c r="J2569" s="59" t="s">
        <v>3088</v>
      </c>
      <c r="K2569" s="60" t="s">
        <v>3089</v>
      </c>
      <c r="L2569" s="174" t="s">
        <v>272</v>
      </c>
      <c r="M2569" s="2" t="s">
        <v>272</v>
      </c>
      <c r="N2569" s="175" t="s">
        <v>273</v>
      </c>
      <c r="O2569" s="24" t="s">
        <v>272</v>
      </c>
      <c r="P2569" s="2" t="s">
        <v>272</v>
      </c>
      <c r="Q2569" s="2" t="s">
        <v>273</v>
      </c>
      <c r="R2569" s="2" t="s">
        <v>273</v>
      </c>
      <c r="S2569" s="2" t="s">
        <v>272</v>
      </c>
      <c r="T2569" s="2" t="s">
        <v>273</v>
      </c>
      <c r="U2569" s="25" t="s">
        <v>273</v>
      </c>
      <c r="V2569" s="24" t="s">
        <v>272</v>
      </c>
      <c r="W2569" s="2" t="s">
        <v>272</v>
      </c>
      <c r="X2569" s="2" t="s">
        <v>273</v>
      </c>
      <c r="Y2569" s="2" t="s">
        <v>273</v>
      </c>
      <c r="Z2569" s="175" t="s">
        <v>273</v>
      </c>
      <c r="AA2569" s="24" t="s">
        <v>272</v>
      </c>
      <c r="AB2569" s="2" t="s">
        <v>272</v>
      </c>
      <c r="AC2569" s="25" t="s">
        <v>272</v>
      </c>
      <c r="AD2569" s="174" t="s">
        <v>272</v>
      </c>
      <c r="AE2569" s="25" t="s">
        <v>273</v>
      </c>
      <c r="AF2569" s="180">
        <v>100</v>
      </c>
    </row>
    <row r="2570" spans="1:32">
      <c r="A2570" s="134" t="str">
        <f t="shared" si="40"/>
        <v>HRst_02.2</v>
      </c>
      <c r="C2570" s="177" t="s">
        <v>21</v>
      </c>
      <c r="D2570" s="178" t="s">
        <v>3</v>
      </c>
      <c r="E2570" s="178" t="s">
        <v>627</v>
      </c>
      <c r="F2570" s="178" t="s">
        <v>628</v>
      </c>
      <c r="G2570" s="178" t="s">
        <v>540</v>
      </c>
      <c r="H2570" s="177" t="s">
        <v>52</v>
      </c>
      <c r="I2570" s="179" t="s">
        <v>643</v>
      </c>
      <c r="J2570" s="59" t="s">
        <v>3090</v>
      </c>
      <c r="K2570" s="60" t="s">
        <v>3091</v>
      </c>
      <c r="L2570" s="174" t="s">
        <v>272</v>
      </c>
      <c r="M2570" s="2" t="s">
        <v>272</v>
      </c>
      <c r="N2570" s="175" t="s">
        <v>272</v>
      </c>
      <c r="O2570" s="24" t="s">
        <v>272</v>
      </c>
      <c r="P2570" s="2" t="s">
        <v>272</v>
      </c>
      <c r="Q2570" s="2" t="s">
        <v>273</v>
      </c>
      <c r="R2570" s="2" t="s">
        <v>272</v>
      </c>
      <c r="S2570" s="2" t="s">
        <v>272</v>
      </c>
      <c r="T2570" s="2" t="s">
        <v>272</v>
      </c>
      <c r="U2570" s="25" t="s">
        <v>273</v>
      </c>
      <c r="V2570" s="24" t="s">
        <v>272</v>
      </c>
      <c r="W2570" s="2" t="s">
        <v>272</v>
      </c>
      <c r="X2570" s="2" t="s">
        <v>272</v>
      </c>
      <c r="Y2570" s="2" t="s">
        <v>273</v>
      </c>
      <c r="Z2570" s="175" t="s">
        <v>273</v>
      </c>
      <c r="AA2570" s="24" t="s">
        <v>273</v>
      </c>
      <c r="AB2570" s="2" t="s">
        <v>273</v>
      </c>
      <c r="AC2570" s="25" t="s">
        <v>273</v>
      </c>
      <c r="AD2570" s="174" t="s">
        <v>272</v>
      </c>
      <c r="AE2570" s="25" t="s">
        <v>273</v>
      </c>
      <c r="AF2570" s="180">
        <v>0</v>
      </c>
    </row>
    <row r="2571" spans="1:32">
      <c r="A2571" s="134" t="str">
        <f t="shared" si="40"/>
        <v>HRst_02.3</v>
      </c>
      <c r="C2571" s="177" t="s">
        <v>21</v>
      </c>
      <c r="D2571" s="178" t="s">
        <v>3</v>
      </c>
      <c r="E2571" s="178" t="s">
        <v>629</v>
      </c>
      <c r="F2571" s="178" t="s">
        <v>630</v>
      </c>
      <c r="G2571" s="178" t="s">
        <v>540</v>
      </c>
      <c r="H2571" s="177" t="s">
        <v>52</v>
      </c>
      <c r="I2571" s="179" t="s">
        <v>643</v>
      </c>
      <c r="J2571" s="59" t="s">
        <v>443</v>
      </c>
      <c r="K2571" s="60" t="s">
        <v>3092</v>
      </c>
      <c r="L2571" s="174" t="s">
        <v>272</v>
      </c>
      <c r="M2571" s="2" t="s">
        <v>273</v>
      </c>
      <c r="N2571" s="175" t="s">
        <v>272</v>
      </c>
      <c r="O2571" s="24" t="s">
        <v>672</v>
      </c>
      <c r="P2571" s="2" t="s">
        <v>672</v>
      </c>
      <c r="Q2571" s="2" t="s">
        <v>273</v>
      </c>
      <c r="R2571" s="2" t="s">
        <v>273</v>
      </c>
      <c r="S2571" s="2" t="s">
        <v>272</v>
      </c>
      <c r="T2571" s="2" t="s">
        <v>272</v>
      </c>
      <c r="U2571" s="25" t="s">
        <v>273</v>
      </c>
      <c r="V2571" s="24" t="s">
        <v>272</v>
      </c>
      <c r="W2571" s="2" t="s">
        <v>273</v>
      </c>
      <c r="X2571" s="2" t="s">
        <v>273</v>
      </c>
      <c r="Y2571" s="2" t="s">
        <v>273</v>
      </c>
      <c r="Z2571" s="175" t="s">
        <v>273</v>
      </c>
      <c r="AA2571" s="24" t="s">
        <v>272</v>
      </c>
      <c r="AB2571" s="2" t="s">
        <v>273</v>
      </c>
      <c r="AC2571" s="25" t="s">
        <v>273</v>
      </c>
      <c r="AD2571" s="174" t="s">
        <v>272</v>
      </c>
      <c r="AE2571" s="25" t="s">
        <v>272</v>
      </c>
      <c r="AF2571" s="180">
        <v>100</v>
      </c>
    </row>
    <row r="2572" spans="1:32">
      <c r="A2572" s="134" t="str">
        <f t="shared" si="40"/>
        <v>HRst_02.3</v>
      </c>
      <c r="C2572" s="177" t="s">
        <v>21</v>
      </c>
      <c r="D2572" s="178" t="s">
        <v>3</v>
      </c>
      <c r="E2572" s="178" t="s">
        <v>629</v>
      </c>
      <c r="F2572" s="178" t="s">
        <v>630</v>
      </c>
      <c r="G2572" s="178" t="s">
        <v>540</v>
      </c>
      <c r="H2572" s="177" t="s">
        <v>52</v>
      </c>
      <c r="I2572" s="179" t="s">
        <v>643</v>
      </c>
      <c r="J2572" s="59" t="s">
        <v>443</v>
      </c>
      <c r="K2572" s="60" t="s">
        <v>3093</v>
      </c>
      <c r="L2572" s="174" t="s">
        <v>272</v>
      </c>
      <c r="M2572" s="2" t="s">
        <v>273</v>
      </c>
      <c r="N2572" s="175" t="s">
        <v>272</v>
      </c>
      <c r="O2572" s="24" t="s">
        <v>672</v>
      </c>
      <c r="P2572" s="2" t="s">
        <v>272</v>
      </c>
      <c r="Q2572" s="2" t="s">
        <v>273</v>
      </c>
      <c r="R2572" s="2" t="s">
        <v>273</v>
      </c>
      <c r="S2572" s="2" t="s">
        <v>272</v>
      </c>
      <c r="T2572" s="2" t="s">
        <v>272</v>
      </c>
      <c r="U2572" s="25" t="s">
        <v>273</v>
      </c>
      <c r="V2572" s="24" t="s">
        <v>272</v>
      </c>
      <c r="W2572" s="2" t="s">
        <v>273</v>
      </c>
      <c r="X2572" s="2" t="s">
        <v>273</v>
      </c>
      <c r="Y2572" s="2" t="s">
        <v>273</v>
      </c>
      <c r="Z2572" s="175" t="s">
        <v>273</v>
      </c>
      <c r="AA2572" s="24" t="s">
        <v>272</v>
      </c>
      <c r="AB2572" s="2" t="s">
        <v>273</v>
      </c>
      <c r="AC2572" s="25" t="s">
        <v>273</v>
      </c>
      <c r="AD2572" s="174" t="s">
        <v>272</v>
      </c>
      <c r="AE2572" s="25" t="s">
        <v>272</v>
      </c>
      <c r="AF2572" s="180">
        <v>100</v>
      </c>
    </row>
    <row r="2573" spans="1:32">
      <c r="A2573" s="134" t="str">
        <f t="shared" si="40"/>
        <v>HRst_02.4</v>
      </c>
      <c r="C2573" s="177" t="s">
        <v>21</v>
      </c>
      <c r="D2573" s="178" t="s">
        <v>3</v>
      </c>
      <c r="E2573" s="178" t="s">
        <v>631</v>
      </c>
      <c r="F2573" s="178" t="s">
        <v>632</v>
      </c>
      <c r="G2573" s="178" t="s">
        <v>533</v>
      </c>
      <c r="H2573" s="177" t="s">
        <v>52</v>
      </c>
      <c r="I2573" s="179" t="s">
        <v>643</v>
      </c>
      <c r="J2573" s="59" t="s">
        <v>3094</v>
      </c>
      <c r="K2573" s="60" t="s">
        <v>3095</v>
      </c>
      <c r="L2573" s="174" t="s">
        <v>272</v>
      </c>
      <c r="M2573" s="2" t="s">
        <v>272</v>
      </c>
      <c r="N2573" s="175" t="s">
        <v>273</v>
      </c>
      <c r="O2573" s="24"/>
      <c r="P2573" s="2"/>
      <c r="Q2573" s="2"/>
      <c r="R2573" s="2"/>
      <c r="S2573" s="2"/>
      <c r="T2573" s="2"/>
      <c r="U2573" s="25"/>
      <c r="V2573" s="24"/>
      <c r="W2573" s="2"/>
      <c r="X2573" s="2"/>
      <c r="Y2573" s="2"/>
      <c r="Z2573" s="175"/>
      <c r="AA2573" s="24"/>
      <c r="AB2573" s="2"/>
      <c r="AC2573" s="25"/>
      <c r="AD2573" s="174"/>
      <c r="AE2573" s="25"/>
      <c r="AF2573" s="180">
        <v>100</v>
      </c>
    </row>
    <row r="2574" spans="1:32">
      <c r="A2574" s="134" t="str">
        <f t="shared" si="40"/>
        <v>HRst_02.5</v>
      </c>
      <c r="C2574" s="177" t="s">
        <v>21</v>
      </c>
      <c r="D2574" s="178" t="s">
        <v>3</v>
      </c>
      <c r="E2574" s="178" t="s">
        <v>633</v>
      </c>
      <c r="F2574" s="178" t="s">
        <v>634</v>
      </c>
      <c r="G2574" s="178" t="s">
        <v>540</v>
      </c>
      <c r="H2574" s="177" t="s">
        <v>52</v>
      </c>
      <c r="I2574" s="179" t="s">
        <v>643</v>
      </c>
      <c r="J2574" s="59" t="s">
        <v>3096</v>
      </c>
      <c r="K2574" s="60" t="s">
        <v>3097</v>
      </c>
      <c r="L2574" s="174" t="s">
        <v>272</v>
      </c>
      <c r="M2574" s="2" t="s">
        <v>273</v>
      </c>
      <c r="N2574" s="175" t="s">
        <v>273</v>
      </c>
      <c r="O2574" s="24" t="s">
        <v>672</v>
      </c>
      <c r="P2574" s="2" t="s">
        <v>273</v>
      </c>
      <c r="Q2574" s="2" t="s">
        <v>273</v>
      </c>
      <c r="R2574" s="2" t="s">
        <v>273</v>
      </c>
      <c r="S2574" s="2" t="s">
        <v>272</v>
      </c>
      <c r="T2574" s="2" t="s">
        <v>272</v>
      </c>
      <c r="U2574" s="25" t="s">
        <v>273</v>
      </c>
      <c r="V2574" s="24" t="s">
        <v>273</v>
      </c>
      <c r="W2574" s="2" t="s">
        <v>273</v>
      </c>
      <c r="X2574" s="2" t="s">
        <v>273</v>
      </c>
      <c r="Y2574" s="2" t="s">
        <v>273</v>
      </c>
      <c r="Z2574" s="175" t="s">
        <v>273</v>
      </c>
      <c r="AA2574" s="24" t="s">
        <v>273</v>
      </c>
      <c r="AB2574" s="2" t="s">
        <v>273</v>
      </c>
      <c r="AC2574" s="25" t="s">
        <v>273</v>
      </c>
      <c r="AD2574" s="174" t="s">
        <v>273</v>
      </c>
      <c r="AE2574" s="25" t="s">
        <v>273</v>
      </c>
      <c r="AF2574" s="180">
        <v>0</v>
      </c>
    </row>
    <row r="2575" spans="1:32">
      <c r="A2575" s="134" t="str">
        <f t="shared" si="40"/>
        <v>HRst_02.5</v>
      </c>
      <c r="C2575" s="177" t="s">
        <v>21</v>
      </c>
      <c r="D2575" s="178" t="s">
        <v>3</v>
      </c>
      <c r="E2575" s="178" t="s">
        <v>633</v>
      </c>
      <c r="F2575" s="178" t="s">
        <v>634</v>
      </c>
      <c r="G2575" s="178" t="s">
        <v>540</v>
      </c>
      <c r="H2575" s="177" t="s">
        <v>52</v>
      </c>
      <c r="I2575" s="179" t="s">
        <v>643</v>
      </c>
      <c r="J2575" s="59" t="s">
        <v>443</v>
      </c>
      <c r="K2575" s="60" t="s">
        <v>3098</v>
      </c>
      <c r="L2575" s="174" t="s">
        <v>272</v>
      </c>
      <c r="M2575" s="2" t="s">
        <v>273</v>
      </c>
      <c r="N2575" s="175" t="s">
        <v>272</v>
      </c>
      <c r="O2575" s="24" t="s">
        <v>672</v>
      </c>
      <c r="P2575" s="2" t="s">
        <v>273</v>
      </c>
      <c r="Q2575" s="2" t="s">
        <v>273</v>
      </c>
      <c r="R2575" s="2" t="s">
        <v>273</v>
      </c>
      <c r="S2575" s="2" t="s">
        <v>272</v>
      </c>
      <c r="T2575" s="2" t="s">
        <v>272</v>
      </c>
      <c r="U2575" s="25" t="s">
        <v>273</v>
      </c>
      <c r="V2575" s="24" t="s">
        <v>272</v>
      </c>
      <c r="W2575" s="2" t="s">
        <v>273</v>
      </c>
      <c r="X2575" s="2" t="s">
        <v>273</v>
      </c>
      <c r="Y2575" s="2" t="s">
        <v>273</v>
      </c>
      <c r="Z2575" s="175" t="s">
        <v>273</v>
      </c>
      <c r="AA2575" s="24" t="s">
        <v>272</v>
      </c>
      <c r="AB2575" s="2" t="s">
        <v>273</v>
      </c>
      <c r="AC2575" s="25" t="s">
        <v>273</v>
      </c>
      <c r="AD2575" s="174" t="s">
        <v>273</v>
      </c>
      <c r="AE2575" s="25" t="s">
        <v>273</v>
      </c>
      <c r="AF2575" s="180">
        <v>100</v>
      </c>
    </row>
    <row r="2576" spans="1:32">
      <c r="A2576" s="134" t="str">
        <f t="shared" si="40"/>
        <v>HRst_03.1</v>
      </c>
      <c r="C2576" s="177" t="s">
        <v>21</v>
      </c>
      <c r="D2576" s="178" t="s">
        <v>3</v>
      </c>
      <c r="E2576" s="178" t="s">
        <v>635</v>
      </c>
      <c r="F2576" s="178" t="s">
        <v>636</v>
      </c>
      <c r="G2576" s="178" t="s">
        <v>540</v>
      </c>
      <c r="H2576" s="177" t="s">
        <v>52</v>
      </c>
      <c r="I2576" s="179" t="s">
        <v>643</v>
      </c>
      <c r="J2576" s="59" t="s">
        <v>3083</v>
      </c>
      <c r="K2576" s="60" t="s">
        <v>3099</v>
      </c>
      <c r="L2576" s="174" t="s">
        <v>272</v>
      </c>
      <c r="M2576" s="2" t="s">
        <v>272</v>
      </c>
      <c r="N2576" s="175" t="s">
        <v>273</v>
      </c>
      <c r="O2576" s="24" t="s">
        <v>273</v>
      </c>
      <c r="P2576" s="2" t="s">
        <v>273</v>
      </c>
      <c r="Q2576" s="2" t="s">
        <v>273</v>
      </c>
      <c r="R2576" s="2" t="s">
        <v>273</v>
      </c>
      <c r="S2576" s="2" t="s">
        <v>272</v>
      </c>
      <c r="T2576" s="2" t="s">
        <v>272</v>
      </c>
      <c r="U2576" s="25" t="s">
        <v>273</v>
      </c>
      <c r="V2576" s="24" t="s">
        <v>273</v>
      </c>
      <c r="W2576" s="2" t="s">
        <v>273</v>
      </c>
      <c r="X2576" s="2" t="s">
        <v>273</v>
      </c>
      <c r="Y2576" s="2" t="s">
        <v>273</v>
      </c>
      <c r="Z2576" s="175" t="s">
        <v>273</v>
      </c>
      <c r="AA2576" s="24" t="s">
        <v>273</v>
      </c>
      <c r="AB2576" s="2" t="s">
        <v>273</v>
      </c>
      <c r="AC2576" s="25" t="s">
        <v>273</v>
      </c>
      <c r="AD2576" s="174" t="s">
        <v>273</v>
      </c>
      <c r="AE2576" s="25" t="s">
        <v>273</v>
      </c>
      <c r="AF2576" s="180">
        <v>100</v>
      </c>
    </row>
    <row r="2577" spans="1:32">
      <c r="A2577" s="134" t="str">
        <f t="shared" si="40"/>
        <v>HRst_03.1</v>
      </c>
      <c r="C2577" s="177" t="s">
        <v>21</v>
      </c>
      <c r="D2577" s="178" t="s">
        <v>3</v>
      </c>
      <c r="E2577" s="178" t="s">
        <v>635</v>
      </c>
      <c r="F2577" s="178" t="s">
        <v>636</v>
      </c>
      <c r="G2577" s="178" t="s">
        <v>540</v>
      </c>
      <c r="H2577" s="177" t="s">
        <v>52</v>
      </c>
      <c r="I2577" s="179" t="s">
        <v>643</v>
      </c>
      <c r="J2577" s="59" t="s">
        <v>443</v>
      </c>
      <c r="K2577" s="60" t="s">
        <v>3098</v>
      </c>
      <c r="L2577" s="174" t="s">
        <v>272</v>
      </c>
      <c r="M2577" s="2" t="s">
        <v>272</v>
      </c>
      <c r="N2577" s="175" t="s">
        <v>272</v>
      </c>
      <c r="O2577" s="24" t="s">
        <v>272</v>
      </c>
      <c r="P2577" s="2" t="s">
        <v>272</v>
      </c>
      <c r="Q2577" s="2" t="s">
        <v>273</v>
      </c>
      <c r="R2577" s="2" t="s">
        <v>273</v>
      </c>
      <c r="S2577" s="2" t="s">
        <v>272</v>
      </c>
      <c r="T2577" s="2" t="s">
        <v>272</v>
      </c>
      <c r="U2577" s="25" t="s">
        <v>273</v>
      </c>
      <c r="V2577" s="24" t="s">
        <v>272</v>
      </c>
      <c r="W2577" s="2" t="s">
        <v>272</v>
      </c>
      <c r="X2577" s="2" t="s">
        <v>273</v>
      </c>
      <c r="Y2577" s="2" t="s">
        <v>273</v>
      </c>
      <c r="Z2577" s="175" t="s">
        <v>273</v>
      </c>
      <c r="AA2577" s="24" t="s">
        <v>272</v>
      </c>
      <c r="AB2577" s="2" t="s">
        <v>272</v>
      </c>
      <c r="AC2577" s="25" t="s">
        <v>272</v>
      </c>
      <c r="AD2577" s="174" t="s">
        <v>272</v>
      </c>
      <c r="AE2577" s="25" t="s">
        <v>273</v>
      </c>
      <c r="AF2577" s="180">
        <v>100</v>
      </c>
    </row>
    <row r="2578" spans="1:32">
      <c r="A2578" s="134" t="str">
        <f t="shared" si="40"/>
        <v>HRst_03.2</v>
      </c>
      <c r="C2578" s="177" t="s">
        <v>21</v>
      </c>
      <c r="D2578" s="178" t="s">
        <v>3</v>
      </c>
      <c r="E2578" s="178" t="s">
        <v>637</v>
      </c>
      <c r="F2578" s="178" t="s">
        <v>638</v>
      </c>
      <c r="G2578" s="178" t="s">
        <v>533</v>
      </c>
      <c r="H2578" s="177" t="s">
        <v>52</v>
      </c>
      <c r="I2578" s="179" t="s">
        <v>643</v>
      </c>
      <c r="J2578" s="59" t="s">
        <v>3100</v>
      </c>
      <c r="K2578" s="60" t="s">
        <v>3101</v>
      </c>
      <c r="L2578" s="174" t="s">
        <v>272</v>
      </c>
      <c r="M2578" s="2" t="s">
        <v>272</v>
      </c>
      <c r="N2578" s="175" t="s">
        <v>272</v>
      </c>
      <c r="O2578" s="24"/>
      <c r="P2578" s="2"/>
      <c r="Q2578" s="2"/>
      <c r="R2578" s="2"/>
      <c r="S2578" s="2"/>
      <c r="T2578" s="2"/>
      <c r="U2578" s="25"/>
      <c r="V2578" s="24"/>
      <c r="W2578" s="2"/>
      <c r="X2578" s="2"/>
      <c r="Y2578" s="2"/>
      <c r="Z2578" s="175"/>
      <c r="AA2578" s="24"/>
      <c r="AB2578" s="2"/>
      <c r="AC2578" s="25"/>
      <c r="AD2578" s="174"/>
      <c r="AE2578" s="25"/>
      <c r="AF2578" s="180">
        <v>100</v>
      </c>
    </row>
    <row r="2579" spans="1:32">
      <c r="A2579" s="134" t="str">
        <f t="shared" si="40"/>
        <v>HRst_03.3</v>
      </c>
      <c r="C2579" s="177" t="s">
        <v>21</v>
      </c>
      <c r="D2579" s="178" t="s">
        <v>3</v>
      </c>
      <c r="E2579" s="178" t="s">
        <v>639</v>
      </c>
      <c r="F2579" s="178" t="s">
        <v>640</v>
      </c>
      <c r="G2579" s="178" t="s">
        <v>533</v>
      </c>
      <c r="H2579" s="177" t="s">
        <v>52</v>
      </c>
      <c r="I2579" s="179" t="s">
        <v>54</v>
      </c>
      <c r="J2579" s="59" t="s">
        <v>3102</v>
      </c>
      <c r="K2579" s="60" t="s">
        <v>3103</v>
      </c>
      <c r="L2579" s="174" t="s">
        <v>272</v>
      </c>
      <c r="M2579" s="2" t="s">
        <v>272</v>
      </c>
      <c r="N2579" s="175" t="s">
        <v>272</v>
      </c>
      <c r="O2579" s="24"/>
      <c r="P2579" s="2"/>
      <c r="Q2579" s="2"/>
      <c r="R2579" s="2"/>
      <c r="S2579" s="2"/>
      <c r="T2579" s="2"/>
      <c r="U2579" s="25"/>
      <c r="V2579" s="24"/>
      <c r="W2579" s="2"/>
      <c r="X2579" s="2"/>
      <c r="Y2579" s="2"/>
      <c r="Z2579" s="175"/>
      <c r="AA2579" s="24"/>
      <c r="AB2579" s="2"/>
      <c r="AC2579" s="25"/>
      <c r="AD2579" s="174"/>
      <c r="AE2579" s="25"/>
      <c r="AF2579" s="180">
        <v>100</v>
      </c>
    </row>
    <row r="2580" spans="1:32">
      <c r="A2580" s="134" t="str">
        <f t="shared" si="40"/>
        <v>HRst_03.3</v>
      </c>
      <c r="C2580" s="177" t="s">
        <v>21</v>
      </c>
      <c r="D2580" s="178" t="s">
        <v>3</v>
      </c>
      <c r="E2580" s="178" t="s">
        <v>639</v>
      </c>
      <c r="F2580" s="178" t="s">
        <v>640</v>
      </c>
      <c r="G2580" s="178" t="s">
        <v>533</v>
      </c>
      <c r="H2580" s="177" t="s">
        <v>52</v>
      </c>
      <c r="I2580" s="179" t="s">
        <v>54</v>
      </c>
      <c r="J2580" s="59" t="s">
        <v>3078</v>
      </c>
      <c r="K2580" s="60" t="s">
        <v>3104</v>
      </c>
      <c r="L2580" s="174" t="s">
        <v>272</v>
      </c>
      <c r="M2580" s="2" t="s">
        <v>272</v>
      </c>
      <c r="N2580" s="175" t="s">
        <v>273</v>
      </c>
      <c r="O2580" s="24"/>
      <c r="P2580" s="2"/>
      <c r="Q2580" s="2"/>
      <c r="R2580" s="2"/>
      <c r="S2580" s="2"/>
      <c r="T2580" s="2"/>
      <c r="U2580" s="25"/>
      <c r="V2580" s="24"/>
      <c r="W2580" s="2"/>
      <c r="X2580" s="2"/>
      <c r="Y2580" s="2"/>
      <c r="Z2580" s="175"/>
      <c r="AA2580" s="24"/>
      <c r="AB2580" s="2"/>
      <c r="AC2580" s="25"/>
      <c r="AD2580" s="174"/>
      <c r="AE2580" s="25"/>
      <c r="AF2580" s="180">
        <v>100</v>
      </c>
    </row>
    <row r="2581" spans="1:32">
      <c r="A2581" s="134" t="str">
        <f t="shared" si="40"/>
        <v>HRst_03.3</v>
      </c>
      <c r="C2581" s="177" t="s">
        <v>21</v>
      </c>
      <c r="D2581" s="178" t="s">
        <v>3</v>
      </c>
      <c r="E2581" s="178" t="s">
        <v>639</v>
      </c>
      <c r="F2581" s="178" t="s">
        <v>640</v>
      </c>
      <c r="G2581" s="178" t="s">
        <v>533</v>
      </c>
      <c r="H2581" s="177" t="s">
        <v>52</v>
      </c>
      <c r="I2581" s="179" t="s">
        <v>54</v>
      </c>
      <c r="J2581" s="59" t="s">
        <v>3083</v>
      </c>
      <c r="K2581" s="60" t="s">
        <v>3105</v>
      </c>
      <c r="L2581" s="174" t="s">
        <v>272</v>
      </c>
      <c r="M2581" s="2" t="s">
        <v>272</v>
      </c>
      <c r="N2581" s="175" t="s">
        <v>273</v>
      </c>
      <c r="O2581" s="24"/>
      <c r="P2581" s="2"/>
      <c r="Q2581" s="2"/>
      <c r="R2581" s="2"/>
      <c r="S2581" s="2"/>
      <c r="T2581" s="2"/>
      <c r="U2581" s="25"/>
      <c r="V2581" s="24"/>
      <c r="W2581" s="2"/>
      <c r="X2581" s="2"/>
      <c r="Y2581" s="2"/>
      <c r="Z2581" s="175"/>
      <c r="AA2581" s="24"/>
      <c r="AB2581" s="2"/>
      <c r="AC2581" s="25"/>
      <c r="AD2581" s="174"/>
      <c r="AE2581" s="25"/>
      <c r="AF2581" s="180">
        <v>100</v>
      </c>
    </row>
    <row r="2582" spans="1:32">
      <c r="A2582" s="134" t="str">
        <f t="shared" si="40"/>
        <v>HRst_03.3</v>
      </c>
      <c r="C2582" s="177" t="s">
        <v>21</v>
      </c>
      <c r="D2582" s="178" t="s">
        <v>3</v>
      </c>
      <c r="E2582" s="178" t="s">
        <v>639</v>
      </c>
      <c r="F2582" s="178" t="s">
        <v>640</v>
      </c>
      <c r="G2582" s="178" t="s">
        <v>533</v>
      </c>
      <c r="H2582" s="177" t="s">
        <v>52</v>
      </c>
      <c r="I2582" s="179" t="s">
        <v>54</v>
      </c>
      <c r="J2582" s="59" t="s">
        <v>3106</v>
      </c>
      <c r="K2582" s="60" t="s">
        <v>3107</v>
      </c>
      <c r="L2582" s="174" t="s">
        <v>272</v>
      </c>
      <c r="M2582" s="2" t="s">
        <v>272</v>
      </c>
      <c r="N2582" s="175" t="s">
        <v>273</v>
      </c>
      <c r="O2582" s="24"/>
      <c r="P2582" s="2"/>
      <c r="Q2582" s="2"/>
      <c r="R2582" s="2"/>
      <c r="S2582" s="2"/>
      <c r="T2582" s="2"/>
      <c r="U2582" s="25"/>
      <c r="V2582" s="24"/>
      <c r="W2582" s="2"/>
      <c r="X2582" s="2"/>
      <c r="Y2582" s="2"/>
      <c r="Z2582" s="175"/>
      <c r="AA2582" s="24"/>
      <c r="AB2582" s="2"/>
      <c r="AC2582" s="25"/>
      <c r="AD2582" s="174"/>
      <c r="AE2582" s="25"/>
      <c r="AF2582" s="180">
        <v>100</v>
      </c>
    </row>
    <row r="2583" spans="1:32">
      <c r="A2583" s="134" t="str">
        <f t="shared" si="40"/>
        <v>HRst_03.3</v>
      </c>
      <c r="C2583" s="177" t="s">
        <v>21</v>
      </c>
      <c r="D2583" s="178" t="s">
        <v>3</v>
      </c>
      <c r="E2583" s="178" t="s">
        <v>639</v>
      </c>
      <c r="F2583" s="178" t="s">
        <v>640</v>
      </c>
      <c r="G2583" s="178" t="s">
        <v>533</v>
      </c>
      <c r="H2583" s="177" t="s">
        <v>52</v>
      </c>
      <c r="I2583" s="179" t="s">
        <v>54</v>
      </c>
      <c r="J2583" s="59" t="s">
        <v>3108</v>
      </c>
      <c r="K2583" s="60" t="s">
        <v>3109</v>
      </c>
      <c r="L2583" s="174" t="s">
        <v>272</v>
      </c>
      <c r="M2583" s="2" t="s">
        <v>273</v>
      </c>
      <c r="N2583" s="175" t="s">
        <v>273</v>
      </c>
      <c r="O2583" s="24"/>
      <c r="P2583" s="2"/>
      <c r="Q2583" s="2"/>
      <c r="R2583" s="2"/>
      <c r="S2583" s="2"/>
      <c r="T2583" s="2"/>
      <c r="U2583" s="25"/>
      <c r="V2583" s="24"/>
      <c r="W2583" s="2"/>
      <c r="X2583" s="2"/>
      <c r="Y2583" s="2"/>
      <c r="Z2583" s="175"/>
      <c r="AA2583" s="24"/>
      <c r="AB2583" s="2"/>
      <c r="AC2583" s="25"/>
      <c r="AD2583" s="174"/>
      <c r="AE2583" s="25"/>
      <c r="AF2583" s="180">
        <v>100</v>
      </c>
    </row>
    <row r="2584" spans="1:32">
      <c r="A2584" s="134" t="str">
        <f t="shared" si="40"/>
        <v>HRst_03.4</v>
      </c>
      <c r="C2584" s="177" t="s">
        <v>21</v>
      </c>
      <c r="D2584" s="178" t="s">
        <v>3</v>
      </c>
      <c r="E2584" s="178" t="s">
        <v>641</v>
      </c>
      <c r="F2584" s="178" t="s">
        <v>642</v>
      </c>
      <c r="G2584" s="178" t="s">
        <v>533</v>
      </c>
      <c r="H2584" s="177" t="s">
        <v>52</v>
      </c>
      <c r="I2584" s="179" t="s">
        <v>54</v>
      </c>
      <c r="J2584" s="59" t="s">
        <v>3078</v>
      </c>
      <c r="K2584" s="60" t="s">
        <v>3110</v>
      </c>
      <c r="L2584" s="174" t="s">
        <v>272</v>
      </c>
      <c r="M2584" s="2" t="s">
        <v>273</v>
      </c>
      <c r="N2584" s="175" t="s">
        <v>272</v>
      </c>
      <c r="O2584" s="24"/>
      <c r="P2584" s="2"/>
      <c r="Q2584" s="2"/>
      <c r="R2584" s="2"/>
      <c r="S2584" s="2"/>
      <c r="T2584" s="2"/>
      <c r="U2584" s="25"/>
      <c r="V2584" s="24"/>
      <c r="W2584" s="2"/>
      <c r="X2584" s="2"/>
      <c r="Y2584" s="2"/>
      <c r="Z2584" s="175"/>
      <c r="AA2584" s="24"/>
      <c r="AB2584" s="2"/>
      <c r="AC2584" s="25"/>
      <c r="AD2584" s="174"/>
      <c r="AE2584" s="25"/>
      <c r="AF2584" s="180">
        <v>100</v>
      </c>
    </row>
    <row r="2585" spans="1:32">
      <c r="A2585" s="134" t="str">
        <f t="shared" si="40"/>
        <v>HRst_03.4</v>
      </c>
      <c r="C2585" s="177" t="s">
        <v>21</v>
      </c>
      <c r="D2585" s="178" t="s">
        <v>3</v>
      </c>
      <c r="E2585" s="178" t="s">
        <v>641</v>
      </c>
      <c r="F2585" s="178" t="s">
        <v>642</v>
      </c>
      <c r="G2585" s="178" t="s">
        <v>533</v>
      </c>
      <c r="H2585" s="177" t="s">
        <v>52</v>
      </c>
      <c r="I2585" s="179" t="s">
        <v>54</v>
      </c>
      <c r="J2585" s="59" t="s">
        <v>3111</v>
      </c>
      <c r="K2585" s="60" t="s">
        <v>3112</v>
      </c>
      <c r="L2585" s="174" t="s">
        <v>272</v>
      </c>
      <c r="M2585" s="2" t="s">
        <v>272</v>
      </c>
      <c r="N2585" s="175" t="s">
        <v>273</v>
      </c>
      <c r="O2585" s="24"/>
      <c r="P2585" s="2"/>
      <c r="Q2585" s="2"/>
      <c r="R2585" s="2"/>
      <c r="S2585" s="2"/>
      <c r="T2585" s="2"/>
      <c r="U2585" s="25"/>
      <c r="V2585" s="24"/>
      <c r="W2585" s="2"/>
      <c r="X2585" s="2"/>
      <c r="Y2585" s="2"/>
      <c r="Z2585" s="175"/>
      <c r="AA2585" s="24"/>
      <c r="AB2585" s="2"/>
      <c r="AC2585" s="25"/>
      <c r="AD2585" s="174"/>
      <c r="AE2585" s="25"/>
      <c r="AF2585" s="180">
        <v>100</v>
      </c>
    </row>
    <row r="2586" spans="1:32">
      <c r="A2586" s="134" t="str">
        <f t="shared" si="40"/>
        <v>HRst_03.4</v>
      </c>
      <c r="C2586" s="177" t="s">
        <v>21</v>
      </c>
      <c r="D2586" s="178" t="s">
        <v>3</v>
      </c>
      <c r="E2586" s="178" t="s">
        <v>641</v>
      </c>
      <c r="F2586" s="178" t="s">
        <v>642</v>
      </c>
      <c r="G2586" s="178" t="s">
        <v>533</v>
      </c>
      <c r="H2586" s="177" t="s">
        <v>52</v>
      </c>
      <c r="I2586" s="179" t="s">
        <v>54</v>
      </c>
      <c r="J2586" s="59" t="s">
        <v>3113</v>
      </c>
      <c r="K2586" s="60" t="s">
        <v>3114</v>
      </c>
      <c r="L2586" s="174" t="s">
        <v>272</v>
      </c>
      <c r="M2586" s="2" t="s">
        <v>273</v>
      </c>
      <c r="N2586" s="175" t="s">
        <v>273</v>
      </c>
      <c r="O2586" s="24"/>
      <c r="P2586" s="2"/>
      <c r="Q2586" s="2"/>
      <c r="R2586" s="2"/>
      <c r="S2586" s="2"/>
      <c r="T2586" s="2"/>
      <c r="U2586" s="25"/>
      <c r="V2586" s="24"/>
      <c r="W2586" s="2"/>
      <c r="X2586" s="2"/>
      <c r="Y2586" s="2"/>
      <c r="Z2586" s="175"/>
      <c r="AA2586" s="24"/>
      <c r="AB2586" s="2"/>
      <c r="AC2586" s="25"/>
      <c r="AD2586" s="174"/>
      <c r="AE2586" s="25"/>
      <c r="AF2586" s="180">
        <v>0</v>
      </c>
    </row>
    <row r="2587" spans="1:32">
      <c r="A2587" s="134" t="str">
        <f t="shared" si="40"/>
        <v>HRst_03.4</v>
      </c>
      <c r="C2587" s="177" t="s">
        <v>21</v>
      </c>
      <c r="D2587" s="178" t="s">
        <v>3</v>
      </c>
      <c r="E2587" s="178" t="s">
        <v>641</v>
      </c>
      <c r="F2587" s="178" t="s">
        <v>642</v>
      </c>
      <c r="G2587" s="178" t="s">
        <v>533</v>
      </c>
      <c r="H2587" s="177" t="s">
        <v>52</v>
      </c>
      <c r="I2587" s="179" t="s">
        <v>54</v>
      </c>
      <c r="J2587" s="59" t="s">
        <v>3115</v>
      </c>
      <c r="K2587" s="60" t="s">
        <v>3116</v>
      </c>
      <c r="L2587" s="174" t="s">
        <v>272</v>
      </c>
      <c r="M2587" s="2" t="s">
        <v>272</v>
      </c>
      <c r="N2587" s="175" t="s">
        <v>272</v>
      </c>
      <c r="O2587" s="24"/>
      <c r="P2587" s="2"/>
      <c r="Q2587" s="2"/>
      <c r="R2587" s="2"/>
      <c r="S2587" s="2"/>
      <c r="T2587" s="2"/>
      <c r="U2587" s="25"/>
      <c r="V2587" s="24"/>
      <c r="W2587" s="2"/>
      <c r="X2587" s="2"/>
      <c r="Y2587" s="2"/>
      <c r="Z2587" s="175"/>
      <c r="AA2587" s="24"/>
      <c r="AB2587" s="2"/>
      <c r="AC2587" s="25"/>
      <c r="AD2587" s="174"/>
      <c r="AE2587" s="25"/>
      <c r="AF2587" s="180">
        <v>100</v>
      </c>
    </row>
    <row r="2588" spans="1:32">
      <c r="A2588" s="134" t="str">
        <f t="shared" si="40"/>
        <v>HRst_03.4</v>
      </c>
      <c r="C2588" s="177" t="s">
        <v>21</v>
      </c>
      <c r="D2588" s="178" t="s">
        <v>3</v>
      </c>
      <c r="E2588" s="178" t="s">
        <v>641</v>
      </c>
      <c r="F2588" s="178" t="s">
        <v>642</v>
      </c>
      <c r="G2588" s="178" t="s">
        <v>533</v>
      </c>
      <c r="H2588" s="177" t="s">
        <v>52</v>
      </c>
      <c r="I2588" s="179" t="s">
        <v>54</v>
      </c>
      <c r="J2588" s="59" t="s">
        <v>3117</v>
      </c>
      <c r="K2588" s="60" t="s">
        <v>3118</v>
      </c>
      <c r="L2588" s="174" t="s">
        <v>272</v>
      </c>
      <c r="M2588" s="2" t="s">
        <v>272</v>
      </c>
      <c r="N2588" s="175" t="s">
        <v>272</v>
      </c>
      <c r="O2588" s="24"/>
      <c r="P2588" s="2"/>
      <c r="Q2588" s="2"/>
      <c r="R2588" s="2"/>
      <c r="S2588" s="2"/>
      <c r="T2588" s="2"/>
      <c r="U2588" s="25"/>
      <c r="V2588" s="24"/>
      <c r="W2588" s="2"/>
      <c r="X2588" s="2"/>
      <c r="Y2588" s="2"/>
      <c r="Z2588" s="175"/>
      <c r="AA2588" s="24"/>
      <c r="AB2588" s="2"/>
      <c r="AC2588" s="25"/>
      <c r="AD2588" s="174"/>
      <c r="AE2588" s="25"/>
      <c r="AF2588" s="180">
        <v>100</v>
      </c>
    </row>
    <row r="2589" spans="1:32">
      <c r="A2589" s="134" t="str">
        <f t="shared" si="40"/>
        <v>HUbu_01.1</v>
      </c>
      <c r="C2589" s="177" t="s">
        <v>22</v>
      </c>
      <c r="D2589" s="178" t="s">
        <v>1</v>
      </c>
      <c r="E2589" s="178" t="s">
        <v>531</v>
      </c>
      <c r="F2589" s="178" t="s">
        <v>532</v>
      </c>
      <c r="G2589" s="178" t="s">
        <v>533</v>
      </c>
      <c r="H2589" s="177" t="s">
        <v>52</v>
      </c>
      <c r="I2589" s="179" t="s">
        <v>643</v>
      </c>
      <c r="J2589" s="59" t="s">
        <v>3119</v>
      </c>
      <c r="K2589" s="60" t="s">
        <v>3120</v>
      </c>
      <c r="L2589" s="174" t="s">
        <v>272</v>
      </c>
      <c r="M2589" s="2" t="s">
        <v>272</v>
      </c>
      <c r="N2589" s="175" t="s">
        <v>272</v>
      </c>
      <c r="O2589" s="24"/>
      <c r="P2589" s="2"/>
      <c r="Q2589" s="2"/>
      <c r="R2589" s="2"/>
      <c r="S2589" s="2"/>
      <c r="T2589" s="2"/>
      <c r="U2589" s="25"/>
      <c r="V2589" s="24"/>
      <c r="W2589" s="2"/>
      <c r="X2589" s="2"/>
      <c r="Y2589" s="2"/>
      <c r="Z2589" s="175"/>
      <c r="AA2589" s="24"/>
      <c r="AB2589" s="2"/>
      <c r="AC2589" s="25"/>
      <c r="AD2589" s="174"/>
      <c r="AE2589" s="25"/>
      <c r="AF2589" s="180">
        <v>100</v>
      </c>
    </row>
    <row r="2590" spans="1:32">
      <c r="A2590" s="134" t="str">
        <f t="shared" si="40"/>
        <v>HUbu_01.2</v>
      </c>
      <c r="C2590" s="177" t="s">
        <v>22</v>
      </c>
      <c r="D2590" s="178" t="s">
        <v>1</v>
      </c>
      <c r="E2590" s="178" t="s">
        <v>534</v>
      </c>
      <c r="F2590" s="178" t="s">
        <v>535</v>
      </c>
      <c r="G2590" s="178" t="s">
        <v>533</v>
      </c>
      <c r="H2590" s="177" t="s">
        <v>52</v>
      </c>
      <c r="I2590" s="179" t="s">
        <v>643</v>
      </c>
      <c r="J2590" s="59" t="s">
        <v>3119</v>
      </c>
      <c r="K2590" s="60" t="s">
        <v>3121</v>
      </c>
      <c r="L2590" s="174" t="s">
        <v>272</v>
      </c>
      <c r="M2590" s="2" t="s">
        <v>272</v>
      </c>
      <c r="N2590" s="175" t="s">
        <v>272</v>
      </c>
      <c r="O2590" s="24"/>
      <c r="P2590" s="2"/>
      <c r="Q2590" s="2"/>
      <c r="R2590" s="2"/>
      <c r="S2590" s="2"/>
      <c r="T2590" s="2"/>
      <c r="U2590" s="25"/>
      <c r="V2590" s="24"/>
      <c r="W2590" s="2"/>
      <c r="X2590" s="2"/>
      <c r="Y2590" s="2"/>
      <c r="Z2590" s="175"/>
      <c r="AA2590" s="24"/>
      <c r="AB2590" s="2"/>
      <c r="AC2590" s="25"/>
      <c r="AD2590" s="174"/>
      <c r="AE2590" s="25"/>
      <c r="AF2590" s="180">
        <v>100</v>
      </c>
    </row>
    <row r="2591" spans="1:32">
      <c r="A2591" s="134" t="str">
        <f t="shared" si="40"/>
        <v>HUbu_01.3</v>
      </c>
      <c r="C2591" s="177" t="s">
        <v>22</v>
      </c>
      <c r="D2591" s="178" t="s">
        <v>1</v>
      </c>
      <c r="E2591" s="178" t="s">
        <v>536</v>
      </c>
      <c r="F2591" s="178" t="s">
        <v>537</v>
      </c>
      <c r="G2591" s="178" t="s">
        <v>533</v>
      </c>
      <c r="H2591" s="177" t="s">
        <v>52</v>
      </c>
      <c r="I2591" s="179" t="s">
        <v>643</v>
      </c>
      <c r="J2591" s="59" t="s">
        <v>3119</v>
      </c>
      <c r="K2591" s="60" t="s">
        <v>3122</v>
      </c>
      <c r="L2591" s="174" t="s">
        <v>272</v>
      </c>
      <c r="M2591" s="2" t="s">
        <v>273</v>
      </c>
      <c r="N2591" s="175" t="s">
        <v>272</v>
      </c>
      <c r="O2591" s="24"/>
      <c r="P2591" s="2"/>
      <c r="Q2591" s="2"/>
      <c r="R2591" s="2"/>
      <c r="S2591" s="2"/>
      <c r="T2591" s="2"/>
      <c r="U2591" s="25"/>
      <c r="V2591" s="24"/>
      <c r="W2591" s="2"/>
      <c r="X2591" s="2"/>
      <c r="Y2591" s="2"/>
      <c r="Z2591" s="175"/>
      <c r="AA2591" s="24"/>
      <c r="AB2591" s="2"/>
      <c r="AC2591" s="25"/>
      <c r="AD2591" s="174"/>
      <c r="AE2591" s="25"/>
      <c r="AF2591" s="180">
        <v>100</v>
      </c>
    </row>
    <row r="2592" spans="1:32">
      <c r="A2592" s="134" t="str">
        <f t="shared" si="40"/>
        <v>HUbu_01.3</v>
      </c>
      <c r="C2592" s="177" t="s">
        <v>22</v>
      </c>
      <c r="D2592" s="178" t="s">
        <v>1</v>
      </c>
      <c r="E2592" s="178" t="s">
        <v>536</v>
      </c>
      <c r="F2592" s="178" t="s">
        <v>537</v>
      </c>
      <c r="G2592" s="178" t="s">
        <v>533</v>
      </c>
      <c r="H2592" s="177" t="s">
        <v>52</v>
      </c>
      <c r="I2592" s="179" t="s">
        <v>643</v>
      </c>
      <c r="J2592" s="59" t="s">
        <v>3123</v>
      </c>
      <c r="K2592" s="60" t="s">
        <v>3124</v>
      </c>
      <c r="L2592" s="174" t="s">
        <v>272</v>
      </c>
      <c r="M2592" s="2" t="s">
        <v>272</v>
      </c>
      <c r="N2592" s="175" t="s">
        <v>272</v>
      </c>
      <c r="O2592" s="24"/>
      <c r="P2592" s="2"/>
      <c r="Q2592" s="2"/>
      <c r="R2592" s="2"/>
      <c r="S2592" s="2"/>
      <c r="T2592" s="2"/>
      <c r="U2592" s="25"/>
      <c r="V2592" s="24"/>
      <c r="W2592" s="2"/>
      <c r="X2592" s="2"/>
      <c r="Y2592" s="2"/>
      <c r="Z2592" s="175"/>
      <c r="AA2592" s="24"/>
      <c r="AB2592" s="2"/>
      <c r="AC2592" s="25"/>
      <c r="AD2592" s="174"/>
      <c r="AE2592" s="25"/>
      <c r="AF2592" s="180">
        <v>100</v>
      </c>
    </row>
    <row r="2593" spans="1:32">
      <c r="A2593" s="134" t="str">
        <f t="shared" si="40"/>
        <v>HUbu_01.3</v>
      </c>
      <c r="C2593" s="177" t="s">
        <v>22</v>
      </c>
      <c r="D2593" s="178" t="s">
        <v>1</v>
      </c>
      <c r="E2593" s="178" t="s">
        <v>536</v>
      </c>
      <c r="F2593" s="178" t="s">
        <v>537</v>
      </c>
      <c r="G2593" s="178" t="s">
        <v>533</v>
      </c>
      <c r="H2593" s="177" t="s">
        <v>52</v>
      </c>
      <c r="I2593" s="179" t="s">
        <v>643</v>
      </c>
      <c r="J2593" s="59" t="s">
        <v>3125</v>
      </c>
      <c r="K2593" s="60" t="s">
        <v>3126</v>
      </c>
      <c r="L2593" s="174" t="s">
        <v>272</v>
      </c>
      <c r="M2593" s="2" t="s">
        <v>272</v>
      </c>
      <c r="N2593" s="175" t="s">
        <v>272</v>
      </c>
      <c r="O2593" s="24"/>
      <c r="P2593" s="2"/>
      <c r="Q2593" s="2"/>
      <c r="R2593" s="2"/>
      <c r="S2593" s="2"/>
      <c r="T2593" s="2"/>
      <c r="U2593" s="25"/>
      <c r="V2593" s="24"/>
      <c r="W2593" s="2"/>
      <c r="X2593" s="2"/>
      <c r="Y2593" s="2"/>
      <c r="Z2593" s="175"/>
      <c r="AA2593" s="24"/>
      <c r="AB2593" s="2"/>
      <c r="AC2593" s="25"/>
      <c r="AD2593" s="174"/>
      <c r="AE2593" s="25"/>
      <c r="AF2593" s="180">
        <v>100</v>
      </c>
    </row>
    <row r="2594" spans="1:32">
      <c r="A2594" s="134" t="str">
        <f t="shared" si="40"/>
        <v>HUbu_02.1</v>
      </c>
      <c r="C2594" s="177" t="s">
        <v>22</v>
      </c>
      <c r="D2594" s="178" t="s">
        <v>1</v>
      </c>
      <c r="E2594" s="178" t="s">
        <v>538</v>
      </c>
      <c r="F2594" s="178" t="s">
        <v>539</v>
      </c>
      <c r="G2594" s="178" t="s">
        <v>540</v>
      </c>
      <c r="H2594" s="177" t="s">
        <v>52</v>
      </c>
      <c r="I2594" s="179" t="s">
        <v>643</v>
      </c>
      <c r="J2594" s="59" t="s">
        <v>3127</v>
      </c>
      <c r="K2594" s="60" t="s">
        <v>3128</v>
      </c>
      <c r="L2594" s="174" t="s">
        <v>272</v>
      </c>
      <c r="M2594" s="2" t="s">
        <v>272</v>
      </c>
      <c r="N2594" s="175" t="s">
        <v>272</v>
      </c>
      <c r="O2594" s="24" t="s">
        <v>272</v>
      </c>
      <c r="P2594" s="2" t="s">
        <v>272</v>
      </c>
      <c r="Q2594" s="2" t="s">
        <v>272</v>
      </c>
      <c r="R2594" s="2" t="s">
        <v>273</v>
      </c>
      <c r="S2594" s="2" t="s">
        <v>272</v>
      </c>
      <c r="T2594" s="2" t="s">
        <v>272</v>
      </c>
      <c r="U2594" s="25" t="s">
        <v>273</v>
      </c>
      <c r="V2594" s="24" t="s">
        <v>272</v>
      </c>
      <c r="W2594" s="2" t="s">
        <v>272</v>
      </c>
      <c r="X2594" s="2" t="s">
        <v>272</v>
      </c>
      <c r="Y2594" s="2" t="s">
        <v>272</v>
      </c>
      <c r="Z2594" s="175" t="s">
        <v>273</v>
      </c>
      <c r="AA2594" s="24" t="s">
        <v>272</v>
      </c>
      <c r="AB2594" s="2" t="s">
        <v>272</v>
      </c>
      <c r="AC2594" s="25" t="s">
        <v>272</v>
      </c>
      <c r="AD2594" s="174" t="s">
        <v>272</v>
      </c>
      <c r="AE2594" s="25" t="s">
        <v>273</v>
      </c>
      <c r="AF2594" s="180">
        <v>100</v>
      </c>
    </row>
    <row r="2595" spans="1:32">
      <c r="A2595" s="134" t="str">
        <f t="shared" si="40"/>
        <v>HUbu_03.1</v>
      </c>
      <c r="C2595" s="177" t="s">
        <v>22</v>
      </c>
      <c r="D2595" s="178" t="s">
        <v>1</v>
      </c>
      <c r="E2595" s="178" t="s">
        <v>541</v>
      </c>
      <c r="F2595" s="178" t="s">
        <v>542</v>
      </c>
      <c r="G2595" s="178" t="s">
        <v>540</v>
      </c>
      <c r="H2595" s="177" t="s">
        <v>52</v>
      </c>
      <c r="I2595" s="179" t="s">
        <v>643</v>
      </c>
      <c r="J2595" s="59" t="s">
        <v>288</v>
      </c>
      <c r="K2595" s="60" t="s">
        <v>3129</v>
      </c>
      <c r="L2595" s="174" t="s">
        <v>272</v>
      </c>
      <c r="M2595" s="2" t="s">
        <v>272</v>
      </c>
      <c r="N2595" s="175" t="s">
        <v>272</v>
      </c>
      <c r="O2595" s="24" t="s">
        <v>272</v>
      </c>
      <c r="P2595" s="2" t="s">
        <v>272</v>
      </c>
      <c r="Q2595" s="2" t="s">
        <v>272</v>
      </c>
      <c r="R2595" s="2" t="s">
        <v>272</v>
      </c>
      <c r="S2595" s="2" t="s">
        <v>272</v>
      </c>
      <c r="T2595" s="2" t="s">
        <v>272</v>
      </c>
      <c r="U2595" s="25" t="s">
        <v>273</v>
      </c>
      <c r="V2595" s="24" t="s">
        <v>272</v>
      </c>
      <c r="W2595" s="2" t="s">
        <v>272</v>
      </c>
      <c r="X2595" s="2" t="s">
        <v>272</v>
      </c>
      <c r="Y2595" s="2" t="s">
        <v>272</v>
      </c>
      <c r="Z2595" s="175" t="s">
        <v>273</v>
      </c>
      <c r="AA2595" s="24" t="s">
        <v>272</v>
      </c>
      <c r="AB2595" s="2" t="s">
        <v>272</v>
      </c>
      <c r="AC2595" s="25" t="s">
        <v>272</v>
      </c>
      <c r="AD2595" s="174" t="s">
        <v>272</v>
      </c>
      <c r="AE2595" s="25" t="s">
        <v>273</v>
      </c>
      <c r="AF2595" s="180">
        <v>100</v>
      </c>
    </row>
    <row r="2596" spans="1:32">
      <c r="A2596" s="134" t="str">
        <f t="shared" si="40"/>
        <v>HUbu_03.1</v>
      </c>
      <c r="C2596" s="177" t="s">
        <v>22</v>
      </c>
      <c r="D2596" s="178" t="s">
        <v>1</v>
      </c>
      <c r="E2596" s="178" t="s">
        <v>541</v>
      </c>
      <c r="F2596" s="178" t="s">
        <v>542</v>
      </c>
      <c r="G2596" s="178" t="s">
        <v>540</v>
      </c>
      <c r="H2596" s="177" t="s">
        <v>52</v>
      </c>
      <c r="I2596" s="179" t="s">
        <v>643</v>
      </c>
      <c r="J2596" s="59" t="s">
        <v>274</v>
      </c>
      <c r="K2596" s="60" t="s">
        <v>3130</v>
      </c>
      <c r="L2596" s="174" t="s">
        <v>272</v>
      </c>
      <c r="M2596" s="2" t="s">
        <v>272</v>
      </c>
      <c r="N2596" s="175" t="s">
        <v>272</v>
      </c>
      <c r="O2596" s="24" t="s">
        <v>272</v>
      </c>
      <c r="P2596" s="2" t="s">
        <v>273</v>
      </c>
      <c r="Q2596" s="2" t="s">
        <v>273</v>
      </c>
      <c r="R2596" s="2" t="s">
        <v>272</v>
      </c>
      <c r="S2596" s="2" t="s">
        <v>272</v>
      </c>
      <c r="T2596" s="2" t="s">
        <v>272</v>
      </c>
      <c r="U2596" s="25" t="s">
        <v>273</v>
      </c>
      <c r="V2596" s="24" t="s">
        <v>273</v>
      </c>
      <c r="W2596" s="2" t="s">
        <v>273</v>
      </c>
      <c r="X2596" s="2" t="s">
        <v>273</v>
      </c>
      <c r="Y2596" s="2" t="s">
        <v>273</v>
      </c>
      <c r="Z2596" s="175" t="s">
        <v>273</v>
      </c>
      <c r="AA2596" s="24" t="s">
        <v>273</v>
      </c>
      <c r="AB2596" s="2" t="s">
        <v>273</v>
      </c>
      <c r="AC2596" s="25" t="s">
        <v>273</v>
      </c>
      <c r="AD2596" s="174" t="s">
        <v>273</v>
      </c>
      <c r="AE2596" s="25" t="s">
        <v>273</v>
      </c>
      <c r="AF2596" s="180">
        <v>0</v>
      </c>
    </row>
    <row r="2597" spans="1:32">
      <c r="A2597" s="134" t="str">
        <f t="shared" si="40"/>
        <v>HUbu_04.1</v>
      </c>
      <c r="C2597" s="177" t="s">
        <v>22</v>
      </c>
      <c r="D2597" s="178" t="s">
        <v>1</v>
      </c>
      <c r="E2597" s="178" t="s">
        <v>543</v>
      </c>
      <c r="F2597" s="178" t="s">
        <v>544</v>
      </c>
      <c r="G2597" s="178" t="s">
        <v>540</v>
      </c>
      <c r="H2597" s="177" t="s">
        <v>52</v>
      </c>
      <c r="I2597" s="179" t="s">
        <v>643</v>
      </c>
      <c r="J2597" s="59" t="s">
        <v>47</v>
      </c>
      <c r="K2597" s="60" t="s">
        <v>47</v>
      </c>
      <c r="L2597" s="174" t="s">
        <v>272</v>
      </c>
      <c r="M2597" s="2" t="s">
        <v>272</v>
      </c>
      <c r="N2597" s="175" t="s">
        <v>272</v>
      </c>
      <c r="O2597" s="24" t="s">
        <v>272</v>
      </c>
      <c r="P2597" s="2" t="s">
        <v>272</v>
      </c>
      <c r="Q2597" s="2" t="s">
        <v>272</v>
      </c>
      <c r="R2597" s="2" t="s">
        <v>272</v>
      </c>
      <c r="S2597" s="2" t="s">
        <v>272</v>
      </c>
      <c r="T2597" s="2" t="s">
        <v>272</v>
      </c>
      <c r="U2597" s="25" t="s">
        <v>272</v>
      </c>
      <c r="V2597" s="24" t="s">
        <v>272</v>
      </c>
      <c r="W2597" s="2" t="s">
        <v>272</v>
      </c>
      <c r="X2597" s="2" t="s">
        <v>272</v>
      </c>
      <c r="Y2597" s="2" t="s">
        <v>272</v>
      </c>
      <c r="Z2597" s="175" t="s">
        <v>272</v>
      </c>
      <c r="AA2597" s="24" t="s">
        <v>272</v>
      </c>
      <c r="AB2597" s="2" t="s">
        <v>272</v>
      </c>
      <c r="AC2597" s="25" t="s">
        <v>272</v>
      </c>
      <c r="AD2597" s="174" t="s">
        <v>272</v>
      </c>
      <c r="AE2597" s="25" t="s">
        <v>272</v>
      </c>
      <c r="AF2597" s="180" t="s">
        <v>7</v>
      </c>
    </row>
    <row r="2598" spans="1:32">
      <c r="A2598" s="134" t="str">
        <f t="shared" si="40"/>
        <v>HUbu_04.2</v>
      </c>
      <c r="C2598" s="177" t="s">
        <v>22</v>
      </c>
      <c r="D2598" s="178" t="s">
        <v>1</v>
      </c>
      <c r="E2598" s="178" t="s">
        <v>545</v>
      </c>
      <c r="F2598" s="178" t="s">
        <v>546</v>
      </c>
      <c r="G2598" s="178" t="s">
        <v>540</v>
      </c>
      <c r="H2598" s="177" t="s">
        <v>52</v>
      </c>
      <c r="I2598" s="179" t="s">
        <v>643</v>
      </c>
      <c r="J2598" s="59" t="s">
        <v>47</v>
      </c>
      <c r="K2598" s="60" t="s">
        <v>47</v>
      </c>
      <c r="L2598" s="174" t="s">
        <v>272</v>
      </c>
      <c r="M2598" s="2" t="s">
        <v>272</v>
      </c>
      <c r="N2598" s="175" t="s">
        <v>272</v>
      </c>
      <c r="O2598" s="24" t="s">
        <v>272</v>
      </c>
      <c r="P2598" s="2" t="s">
        <v>272</v>
      </c>
      <c r="Q2598" s="2" t="s">
        <v>272</v>
      </c>
      <c r="R2598" s="2" t="s">
        <v>272</v>
      </c>
      <c r="S2598" s="2" t="s">
        <v>272</v>
      </c>
      <c r="T2598" s="2" t="s">
        <v>272</v>
      </c>
      <c r="U2598" s="25" t="s">
        <v>272</v>
      </c>
      <c r="V2598" s="24" t="s">
        <v>272</v>
      </c>
      <c r="W2598" s="2" t="s">
        <v>272</v>
      </c>
      <c r="X2598" s="2" t="s">
        <v>272</v>
      </c>
      <c r="Y2598" s="2" t="s">
        <v>272</v>
      </c>
      <c r="Z2598" s="175" t="s">
        <v>272</v>
      </c>
      <c r="AA2598" s="24" t="s">
        <v>272</v>
      </c>
      <c r="AB2598" s="2" t="s">
        <v>272</v>
      </c>
      <c r="AC2598" s="25" t="s">
        <v>272</v>
      </c>
      <c r="AD2598" s="174" t="s">
        <v>272</v>
      </c>
      <c r="AE2598" s="25" t="s">
        <v>272</v>
      </c>
      <c r="AF2598" s="180" t="s">
        <v>7</v>
      </c>
    </row>
    <row r="2599" spans="1:32">
      <c r="A2599" s="134" t="str">
        <f t="shared" si="40"/>
        <v>HUbu_05.1</v>
      </c>
      <c r="C2599" s="177" t="s">
        <v>22</v>
      </c>
      <c r="D2599" s="178" t="s">
        <v>1</v>
      </c>
      <c r="E2599" s="178" t="s">
        <v>547</v>
      </c>
      <c r="F2599" s="178" t="s">
        <v>548</v>
      </c>
      <c r="G2599" s="178" t="s">
        <v>540</v>
      </c>
      <c r="H2599" s="177" t="s">
        <v>52</v>
      </c>
      <c r="I2599" s="179" t="s">
        <v>643</v>
      </c>
      <c r="J2599" s="59" t="s">
        <v>47</v>
      </c>
      <c r="K2599" s="60" t="s">
        <v>47</v>
      </c>
      <c r="L2599" s="174" t="s">
        <v>272</v>
      </c>
      <c r="M2599" s="2" t="s">
        <v>272</v>
      </c>
      <c r="N2599" s="175" t="s">
        <v>272</v>
      </c>
      <c r="O2599" s="24" t="s">
        <v>272</v>
      </c>
      <c r="P2599" s="2" t="s">
        <v>272</v>
      </c>
      <c r="Q2599" s="2" t="s">
        <v>272</v>
      </c>
      <c r="R2599" s="2" t="s">
        <v>272</v>
      </c>
      <c r="S2599" s="2" t="s">
        <v>272</v>
      </c>
      <c r="T2599" s="2" t="s">
        <v>272</v>
      </c>
      <c r="U2599" s="25" t="s">
        <v>272</v>
      </c>
      <c r="V2599" s="24" t="s">
        <v>272</v>
      </c>
      <c r="W2599" s="2" t="s">
        <v>272</v>
      </c>
      <c r="X2599" s="2" t="s">
        <v>272</v>
      </c>
      <c r="Y2599" s="2" t="s">
        <v>272</v>
      </c>
      <c r="Z2599" s="175" t="s">
        <v>272</v>
      </c>
      <c r="AA2599" s="24" t="s">
        <v>272</v>
      </c>
      <c r="AB2599" s="2" t="s">
        <v>272</v>
      </c>
      <c r="AC2599" s="25" t="s">
        <v>272</v>
      </c>
      <c r="AD2599" s="174" t="s">
        <v>272</v>
      </c>
      <c r="AE2599" s="25" t="s">
        <v>272</v>
      </c>
      <c r="AF2599" s="180" t="s">
        <v>7</v>
      </c>
    </row>
    <row r="2600" spans="1:32">
      <c r="A2600" s="134" t="str">
        <f t="shared" si="40"/>
        <v>HUbu_05.2</v>
      </c>
      <c r="C2600" s="177" t="s">
        <v>22</v>
      </c>
      <c r="D2600" s="178" t="s">
        <v>1</v>
      </c>
      <c r="E2600" s="178" t="s">
        <v>549</v>
      </c>
      <c r="F2600" s="178" t="s">
        <v>550</v>
      </c>
      <c r="G2600" s="178" t="s">
        <v>533</v>
      </c>
      <c r="H2600" s="177" t="s">
        <v>52</v>
      </c>
      <c r="I2600" s="179" t="s">
        <v>643</v>
      </c>
      <c r="J2600" s="59" t="s">
        <v>288</v>
      </c>
      <c r="K2600" s="60" t="s">
        <v>3131</v>
      </c>
      <c r="L2600" s="174" t="s">
        <v>272</v>
      </c>
      <c r="M2600" s="2" t="s">
        <v>272</v>
      </c>
      <c r="N2600" s="175" t="s">
        <v>272</v>
      </c>
      <c r="O2600" s="24"/>
      <c r="P2600" s="2"/>
      <c r="Q2600" s="2"/>
      <c r="R2600" s="2"/>
      <c r="S2600" s="2"/>
      <c r="T2600" s="2"/>
      <c r="U2600" s="25"/>
      <c r="V2600" s="24"/>
      <c r="W2600" s="2"/>
      <c r="X2600" s="2"/>
      <c r="Y2600" s="2"/>
      <c r="Z2600" s="175"/>
      <c r="AA2600" s="24"/>
      <c r="AB2600" s="2"/>
      <c r="AC2600" s="25"/>
      <c r="AD2600" s="174"/>
      <c r="AE2600" s="25"/>
      <c r="AF2600" s="180">
        <v>100</v>
      </c>
    </row>
    <row r="2601" spans="1:32">
      <c r="A2601" s="134" t="str">
        <f t="shared" si="40"/>
        <v>HUbu_05.2</v>
      </c>
      <c r="C2601" s="177" t="s">
        <v>22</v>
      </c>
      <c r="D2601" s="178" t="s">
        <v>1</v>
      </c>
      <c r="E2601" s="178" t="s">
        <v>549</v>
      </c>
      <c r="F2601" s="178" t="s">
        <v>550</v>
      </c>
      <c r="G2601" s="178" t="s">
        <v>533</v>
      </c>
      <c r="H2601" s="177" t="s">
        <v>52</v>
      </c>
      <c r="I2601" s="179" t="s">
        <v>643</v>
      </c>
      <c r="J2601" s="59" t="s">
        <v>445</v>
      </c>
      <c r="K2601" s="60" t="s">
        <v>3132</v>
      </c>
      <c r="L2601" s="174" t="s">
        <v>272</v>
      </c>
      <c r="M2601" s="2" t="s">
        <v>272</v>
      </c>
      <c r="N2601" s="175" t="s">
        <v>272</v>
      </c>
      <c r="O2601" s="24"/>
      <c r="P2601" s="2"/>
      <c r="Q2601" s="2"/>
      <c r="R2601" s="2"/>
      <c r="S2601" s="2"/>
      <c r="T2601" s="2"/>
      <c r="U2601" s="25"/>
      <c r="V2601" s="24"/>
      <c r="W2601" s="2"/>
      <c r="X2601" s="2"/>
      <c r="Y2601" s="2"/>
      <c r="Z2601" s="175"/>
      <c r="AA2601" s="24"/>
      <c r="AB2601" s="2"/>
      <c r="AC2601" s="25"/>
      <c r="AD2601" s="174"/>
      <c r="AE2601" s="25"/>
      <c r="AF2601" s="180">
        <v>100</v>
      </c>
    </row>
    <row r="2602" spans="1:32">
      <c r="A2602" s="134" t="str">
        <f t="shared" si="40"/>
        <v>HUbu_05.3</v>
      </c>
      <c r="C2602" s="177" t="s">
        <v>22</v>
      </c>
      <c r="D2602" s="178" t="s">
        <v>1</v>
      </c>
      <c r="E2602" s="178" t="s">
        <v>551</v>
      </c>
      <c r="F2602" s="178" t="s">
        <v>552</v>
      </c>
      <c r="G2602" s="178" t="s">
        <v>533</v>
      </c>
      <c r="H2602" s="177" t="s">
        <v>52</v>
      </c>
      <c r="I2602" s="179" t="s">
        <v>643</v>
      </c>
      <c r="J2602" s="59" t="s">
        <v>369</v>
      </c>
      <c r="K2602" s="60" t="s">
        <v>3133</v>
      </c>
      <c r="L2602" s="174" t="s">
        <v>272</v>
      </c>
      <c r="M2602" s="2" t="s">
        <v>272</v>
      </c>
      <c r="N2602" s="175" t="s">
        <v>272</v>
      </c>
      <c r="O2602" s="24"/>
      <c r="P2602" s="2"/>
      <c r="Q2602" s="2"/>
      <c r="R2602" s="2"/>
      <c r="S2602" s="2"/>
      <c r="T2602" s="2"/>
      <c r="U2602" s="25"/>
      <c r="V2602" s="24"/>
      <c r="W2602" s="2"/>
      <c r="X2602" s="2"/>
      <c r="Y2602" s="2"/>
      <c r="Z2602" s="175"/>
      <c r="AA2602" s="24"/>
      <c r="AB2602" s="2"/>
      <c r="AC2602" s="25"/>
      <c r="AD2602" s="174"/>
      <c r="AE2602" s="25"/>
      <c r="AF2602" s="180">
        <v>100</v>
      </c>
    </row>
    <row r="2603" spans="1:32">
      <c r="A2603" s="134" t="str">
        <f t="shared" si="40"/>
        <v>HUbu_05.3</v>
      </c>
      <c r="C2603" s="177" t="s">
        <v>22</v>
      </c>
      <c r="D2603" s="178" t="s">
        <v>1</v>
      </c>
      <c r="E2603" s="178" t="s">
        <v>551</v>
      </c>
      <c r="F2603" s="178" t="s">
        <v>552</v>
      </c>
      <c r="G2603" s="178" t="s">
        <v>533</v>
      </c>
      <c r="H2603" s="177" t="s">
        <v>52</v>
      </c>
      <c r="I2603" s="179" t="s">
        <v>643</v>
      </c>
      <c r="J2603" s="59" t="s">
        <v>369</v>
      </c>
      <c r="K2603" s="60" t="s">
        <v>3134</v>
      </c>
      <c r="L2603" s="174" t="s">
        <v>272</v>
      </c>
      <c r="M2603" s="2" t="s">
        <v>272</v>
      </c>
      <c r="N2603" s="175" t="s">
        <v>272</v>
      </c>
      <c r="O2603" s="24"/>
      <c r="P2603" s="2"/>
      <c r="Q2603" s="2"/>
      <c r="R2603" s="2"/>
      <c r="S2603" s="2"/>
      <c r="T2603" s="2"/>
      <c r="U2603" s="25"/>
      <c r="V2603" s="24"/>
      <c r="W2603" s="2"/>
      <c r="X2603" s="2"/>
      <c r="Y2603" s="2"/>
      <c r="Z2603" s="175"/>
      <c r="AA2603" s="24"/>
      <c r="AB2603" s="2"/>
      <c r="AC2603" s="25"/>
      <c r="AD2603" s="174"/>
      <c r="AE2603" s="25"/>
      <c r="AF2603" s="180">
        <v>100</v>
      </c>
    </row>
    <row r="2604" spans="1:32">
      <c r="A2604" s="134" t="str">
        <f t="shared" si="40"/>
        <v>HUbu_06.1</v>
      </c>
      <c r="C2604" s="177" t="s">
        <v>22</v>
      </c>
      <c r="D2604" s="178" t="s">
        <v>1</v>
      </c>
      <c r="E2604" s="178" t="s">
        <v>553</v>
      </c>
      <c r="F2604" s="178" t="s">
        <v>554</v>
      </c>
      <c r="G2604" s="178" t="s">
        <v>540</v>
      </c>
      <c r="H2604" s="177" t="s">
        <v>52</v>
      </c>
      <c r="I2604" s="179" t="s">
        <v>643</v>
      </c>
      <c r="J2604" s="59" t="s">
        <v>47</v>
      </c>
      <c r="K2604" s="60" t="s">
        <v>47</v>
      </c>
      <c r="L2604" s="174" t="s">
        <v>272</v>
      </c>
      <c r="M2604" s="2" t="s">
        <v>272</v>
      </c>
      <c r="N2604" s="175" t="s">
        <v>272</v>
      </c>
      <c r="O2604" s="24" t="s">
        <v>272</v>
      </c>
      <c r="P2604" s="2" t="s">
        <v>272</v>
      </c>
      <c r="Q2604" s="2" t="s">
        <v>272</v>
      </c>
      <c r="R2604" s="2" t="s">
        <v>272</v>
      </c>
      <c r="S2604" s="2" t="s">
        <v>272</v>
      </c>
      <c r="T2604" s="2" t="s">
        <v>272</v>
      </c>
      <c r="U2604" s="25" t="s">
        <v>272</v>
      </c>
      <c r="V2604" s="24" t="s">
        <v>272</v>
      </c>
      <c r="W2604" s="2" t="s">
        <v>272</v>
      </c>
      <c r="X2604" s="2" t="s">
        <v>272</v>
      </c>
      <c r="Y2604" s="2" t="s">
        <v>272</v>
      </c>
      <c r="Z2604" s="175" t="s">
        <v>272</v>
      </c>
      <c r="AA2604" s="24" t="s">
        <v>272</v>
      </c>
      <c r="AB2604" s="2" t="s">
        <v>272</v>
      </c>
      <c r="AC2604" s="25" t="s">
        <v>272</v>
      </c>
      <c r="AD2604" s="174" t="s">
        <v>272</v>
      </c>
      <c r="AE2604" s="25" t="s">
        <v>272</v>
      </c>
      <c r="AF2604" s="180" t="s">
        <v>7</v>
      </c>
    </row>
    <row r="2605" spans="1:32">
      <c r="A2605" s="134" t="str">
        <f t="shared" si="40"/>
        <v>HUbu_06.2</v>
      </c>
      <c r="C2605" s="177" t="s">
        <v>22</v>
      </c>
      <c r="D2605" s="178" t="s">
        <v>1</v>
      </c>
      <c r="E2605" s="178" t="s">
        <v>555</v>
      </c>
      <c r="F2605" s="178" t="s">
        <v>556</v>
      </c>
      <c r="G2605" s="178" t="s">
        <v>540</v>
      </c>
      <c r="H2605" s="177" t="s">
        <v>52</v>
      </c>
      <c r="I2605" s="179" t="s">
        <v>643</v>
      </c>
      <c r="J2605" s="59" t="s">
        <v>445</v>
      </c>
      <c r="K2605" s="60" t="s">
        <v>3131</v>
      </c>
      <c r="L2605" s="174" t="s">
        <v>272</v>
      </c>
      <c r="M2605" s="2" t="s">
        <v>272</v>
      </c>
      <c r="N2605" s="175" t="s">
        <v>272</v>
      </c>
      <c r="O2605" s="24" t="s">
        <v>272</v>
      </c>
      <c r="P2605" s="2" t="s">
        <v>272</v>
      </c>
      <c r="Q2605" s="2" t="s">
        <v>272</v>
      </c>
      <c r="R2605" s="2" t="s">
        <v>272</v>
      </c>
      <c r="S2605" s="2" t="s">
        <v>272</v>
      </c>
      <c r="T2605" s="2" t="s">
        <v>273</v>
      </c>
      <c r="U2605" s="25" t="s">
        <v>273</v>
      </c>
      <c r="V2605" s="24" t="s">
        <v>272</v>
      </c>
      <c r="W2605" s="2" t="s">
        <v>272</v>
      </c>
      <c r="X2605" s="2" t="s">
        <v>272</v>
      </c>
      <c r="Y2605" s="2" t="s">
        <v>272</v>
      </c>
      <c r="Z2605" s="175" t="s">
        <v>273</v>
      </c>
      <c r="AA2605" s="24" t="s">
        <v>272</v>
      </c>
      <c r="AB2605" s="2" t="s">
        <v>272</v>
      </c>
      <c r="AC2605" s="25" t="s">
        <v>272</v>
      </c>
      <c r="AD2605" s="174" t="s">
        <v>272</v>
      </c>
      <c r="AE2605" s="25" t="s">
        <v>273</v>
      </c>
      <c r="AF2605" s="180">
        <v>100</v>
      </c>
    </row>
    <row r="2606" spans="1:32">
      <c r="A2606" s="134" t="str">
        <f t="shared" si="40"/>
        <v>HUbu_06.2</v>
      </c>
      <c r="C2606" s="177" t="s">
        <v>22</v>
      </c>
      <c r="D2606" s="178" t="s">
        <v>1</v>
      </c>
      <c r="E2606" s="178" t="s">
        <v>555</v>
      </c>
      <c r="F2606" s="178" t="s">
        <v>556</v>
      </c>
      <c r="G2606" s="178" t="s">
        <v>540</v>
      </c>
      <c r="H2606" s="177" t="s">
        <v>52</v>
      </c>
      <c r="I2606" s="179" t="s">
        <v>643</v>
      </c>
      <c r="J2606" s="59" t="s">
        <v>445</v>
      </c>
      <c r="K2606" s="60" t="s">
        <v>3132</v>
      </c>
      <c r="L2606" s="174" t="s">
        <v>272</v>
      </c>
      <c r="M2606" s="2" t="s">
        <v>272</v>
      </c>
      <c r="N2606" s="175" t="s">
        <v>272</v>
      </c>
      <c r="O2606" s="24" t="s">
        <v>272</v>
      </c>
      <c r="P2606" s="2" t="s">
        <v>273</v>
      </c>
      <c r="Q2606" s="2" t="s">
        <v>273</v>
      </c>
      <c r="R2606" s="2" t="s">
        <v>273</v>
      </c>
      <c r="S2606" s="2" t="s">
        <v>273</v>
      </c>
      <c r="T2606" s="2" t="s">
        <v>273</v>
      </c>
      <c r="U2606" s="25" t="s">
        <v>273</v>
      </c>
      <c r="V2606" s="24" t="s">
        <v>272</v>
      </c>
      <c r="W2606" s="2" t="s">
        <v>272</v>
      </c>
      <c r="X2606" s="2" t="s">
        <v>272</v>
      </c>
      <c r="Y2606" s="2" t="s">
        <v>273</v>
      </c>
      <c r="Z2606" s="175" t="s">
        <v>273</v>
      </c>
      <c r="AA2606" s="24" t="s">
        <v>272</v>
      </c>
      <c r="AB2606" s="2" t="s">
        <v>272</v>
      </c>
      <c r="AC2606" s="25" t="s">
        <v>272</v>
      </c>
      <c r="AD2606" s="174" t="s">
        <v>272</v>
      </c>
      <c r="AE2606" s="25" t="s">
        <v>272</v>
      </c>
      <c r="AF2606" s="180">
        <v>100</v>
      </c>
    </row>
    <row r="2607" spans="1:32">
      <c r="A2607" s="134" t="str">
        <f t="shared" si="40"/>
        <v>HUbu_06.2</v>
      </c>
      <c r="C2607" s="177" t="s">
        <v>22</v>
      </c>
      <c r="D2607" s="178" t="s">
        <v>1</v>
      </c>
      <c r="E2607" s="178" t="s">
        <v>555</v>
      </c>
      <c r="F2607" s="178" t="s">
        <v>556</v>
      </c>
      <c r="G2607" s="178" t="s">
        <v>540</v>
      </c>
      <c r="H2607" s="177" t="s">
        <v>52</v>
      </c>
      <c r="I2607" s="179" t="s">
        <v>643</v>
      </c>
      <c r="J2607" s="59" t="s">
        <v>369</v>
      </c>
      <c r="K2607" s="60" t="s">
        <v>3133</v>
      </c>
      <c r="L2607" s="174" t="s">
        <v>272</v>
      </c>
      <c r="M2607" s="2" t="s">
        <v>272</v>
      </c>
      <c r="N2607" s="175" t="s">
        <v>272</v>
      </c>
      <c r="O2607" s="24" t="s">
        <v>272</v>
      </c>
      <c r="P2607" s="2" t="s">
        <v>272</v>
      </c>
      <c r="Q2607" s="2" t="s">
        <v>272</v>
      </c>
      <c r="R2607" s="2" t="s">
        <v>272</v>
      </c>
      <c r="S2607" s="2" t="s">
        <v>272</v>
      </c>
      <c r="T2607" s="2" t="s">
        <v>272</v>
      </c>
      <c r="U2607" s="25" t="s">
        <v>273</v>
      </c>
      <c r="V2607" s="24" t="s">
        <v>272</v>
      </c>
      <c r="W2607" s="2" t="s">
        <v>272</v>
      </c>
      <c r="X2607" s="2" t="s">
        <v>272</v>
      </c>
      <c r="Y2607" s="2" t="s">
        <v>272</v>
      </c>
      <c r="Z2607" s="175" t="s">
        <v>273</v>
      </c>
      <c r="AA2607" s="24" t="s">
        <v>272</v>
      </c>
      <c r="AB2607" s="2" t="s">
        <v>272</v>
      </c>
      <c r="AC2607" s="25" t="s">
        <v>272</v>
      </c>
      <c r="AD2607" s="174" t="s">
        <v>272</v>
      </c>
      <c r="AE2607" s="25" t="s">
        <v>273</v>
      </c>
      <c r="AF2607" s="180">
        <v>100</v>
      </c>
    </row>
    <row r="2608" spans="1:32">
      <c r="A2608" s="134" t="str">
        <f t="shared" si="40"/>
        <v>HUbu_06.3</v>
      </c>
      <c r="C2608" s="177" t="s">
        <v>22</v>
      </c>
      <c r="D2608" s="178" t="s">
        <v>1</v>
      </c>
      <c r="E2608" s="178" t="s">
        <v>557</v>
      </c>
      <c r="F2608" s="178" t="s">
        <v>558</v>
      </c>
      <c r="G2608" s="178" t="s">
        <v>533</v>
      </c>
      <c r="H2608" s="177" t="s">
        <v>52</v>
      </c>
      <c r="I2608" s="179" t="s">
        <v>643</v>
      </c>
      <c r="J2608" s="59" t="s">
        <v>370</v>
      </c>
      <c r="K2608" s="60" t="s">
        <v>3135</v>
      </c>
      <c r="L2608" s="174" t="s">
        <v>272</v>
      </c>
      <c r="M2608" s="2" t="s">
        <v>272</v>
      </c>
      <c r="N2608" s="175" t="s">
        <v>272</v>
      </c>
      <c r="O2608" s="24"/>
      <c r="P2608" s="2"/>
      <c r="Q2608" s="2"/>
      <c r="R2608" s="2"/>
      <c r="S2608" s="2"/>
      <c r="T2608" s="2"/>
      <c r="U2608" s="25"/>
      <c r="V2608" s="24"/>
      <c r="W2608" s="2"/>
      <c r="X2608" s="2"/>
      <c r="Y2608" s="2"/>
      <c r="Z2608" s="175"/>
      <c r="AA2608" s="24"/>
      <c r="AB2608" s="2"/>
      <c r="AC2608" s="25"/>
      <c r="AD2608" s="174"/>
      <c r="AE2608" s="25"/>
      <c r="AF2608" s="180">
        <v>100</v>
      </c>
    </row>
    <row r="2609" spans="1:32">
      <c r="A2609" s="134" t="str">
        <f t="shared" si="40"/>
        <v>HUbu_06.3</v>
      </c>
      <c r="C2609" s="177" t="s">
        <v>22</v>
      </c>
      <c r="D2609" s="178" t="s">
        <v>1</v>
      </c>
      <c r="E2609" s="178" t="s">
        <v>557</v>
      </c>
      <c r="F2609" s="178" t="s">
        <v>558</v>
      </c>
      <c r="G2609" s="178" t="s">
        <v>533</v>
      </c>
      <c r="H2609" s="177" t="s">
        <v>52</v>
      </c>
      <c r="I2609" s="179" t="s">
        <v>643</v>
      </c>
      <c r="J2609" s="59" t="s">
        <v>370</v>
      </c>
      <c r="K2609" s="60" t="s">
        <v>227</v>
      </c>
      <c r="L2609" s="174" t="s">
        <v>272</v>
      </c>
      <c r="M2609" s="2" t="s">
        <v>272</v>
      </c>
      <c r="N2609" s="175" t="s">
        <v>272</v>
      </c>
      <c r="O2609" s="24"/>
      <c r="P2609" s="2"/>
      <c r="Q2609" s="2"/>
      <c r="R2609" s="2"/>
      <c r="S2609" s="2"/>
      <c r="T2609" s="2"/>
      <c r="U2609" s="25"/>
      <c r="V2609" s="24"/>
      <c r="W2609" s="2"/>
      <c r="X2609" s="2"/>
      <c r="Y2609" s="2"/>
      <c r="Z2609" s="175"/>
      <c r="AA2609" s="24"/>
      <c r="AB2609" s="2"/>
      <c r="AC2609" s="25"/>
      <c r="AD2609" s="174"/>
      <c r="AE2609" s="25"/>
      <c r="AF2609" s="180">
        <v>0</v>
      </c>
    </row>
    <row r="2610" spans="1:32">
      <c r="A2610" s="134" t="str">
        <f t="shared" si="40"/>
        <v>HUbu_06.4</v>
      </c>
      <c r="C2610" s="177" t="s">
        <v>22</v>
      </c>
      <c r="D2610" s="178" t="s">
        <v>1</v>
      </c>
      <c r="E2610" s="178" t="s">
        <v>559</v>
      </c>
      <c r="F2610" s="178" t="s">
        <v>560</v>
      </c>
      <c r="G2610" s="178" t="s">
        <v>533</v>
      </c>
      <c r="H2610" s="177" t="s">
        <v>52</v>
      </c>
      <c r="I2610" s="179" t="s">
        <v>643</v>
      </c>
      <c r="J2610" s="59" t="s">
        <v>371</v>
      </c>
      <c r="K2610" s="60" t="s">
        <v>227</v>
      </c>
      <c r="L2610" s="174" t="s">
        <v>272</v>
      </c>
      <c r="M2610" s="2" t="s">
        <v>272</v>
      </c>
      <c r="N2610" s="175" t="s">
        <v>272</v>
      </c>
      <c r="O2610" s="24"/>
      <c r="P2610" s="2"/>
      <c r="Q2610" s="2"/>
      <c r="R2610" s="2"/>
      <c r="S2610" s="2"/>
      <c r="T2610" s="2"/>
      <c r="U2610" s="25"/>
      <c r="V2610" s="24"/>
      <c r="W2610" s="2"/>
      <c r="X2610" s="2"/>
      <c r="Y2610" s="2"/>
      <c r="Z2610" s="175"/>
      <c r="AA2610" s="24"/>
      <c r="AB2610" s="2"/>
      <c r="AC2610" s="25"/>
      <c r="AD2610" s="174"/>
      <c r="AE2610" s="25"/>
      <c r="AF2610" s="180">
        <v>0</v>
      </c>
    </row>
    <row r="2611" spans="1:32">
      <c r="A2611" s="134" t="str">
        <f t="shared" si="40"/>
        <v>HUbu_07.1</v>
      </c>
      <c r="C2611" s="177" t="s">
        <v>22</v>
      </c>
      <c r="D2611" s="178" t="s">
        <v>1</v>
      </c>
      <c r="E2611" s="178" t="s">
        <v>561</v>
      </c>
      <c r="F2611" s="178" t="s">
        <v>562</v>
      </c>
      <c r="G2611" s="178" t="s">
        <v>533</v>
      </c>
      <c r="H2611" s="177" t="s">
        <v>52</v>
      </c>
      <c r="I2611" s="179" t="s">
        <v>643</v>
      </c>
      <c r="J2611" s="59" t="s">
        <v>3136</v>
      </c>
      <c r="K2611" s="60" t="s">
        <v>3137</v>
      </c>
      <c r="L2611" s="174" t="s">
        <v>272</v>
      </c>
      <c r="M2611" s="2" t="s">
        <v>272</v>
      </c>
      <c r="N2611" s="175" t="s">
        <v>272</v>
      </c>
      <c r="O2611" s="24"/>
      <c r="P2611" s="2"/>
      <c r="Q2611" s="2"/>
      <c r="R2611" s="2"/>
      <c r="S2611" s="2"/>
      <c r="T2611" s="2"/>
      <c r="U2611" s="25"/>
      <c r="V2611" s="24"/>
      <c r="W2611" s="2"/>
      <c r="X2611" s="2"/>
      <c r="Y2611" s="2"/>
      <c r="Z2611" s="175"/>
      <c r="AA2611" s="24"/>
      <c r="AB2611" s="2"/>
      <c r="AC2611" s="25"/>
      <c r="AD2611" s="174"/>
      <c r="AE2611" s="25"/>
      <c r="AF2611" s="180">
        <v>0</v>
      </c>
    </row>
    <row r="2612" spans="1:32">
      <c r="A2612" s="134" t="str">
        <f t="shared" si="40"/>
        <v>HUbu_07.2</v>
      </c>
      <c r="C2612" s="177" t="s">
        <v>22</v>
      </c>
      <c r="D2612" s="178" t="s">
        <v>1</v>
      </c>
      <c r="E2612" s="178" t="s">
        <v>563</v>
      </c>
      <c r="F2612" s="178" t="s">
        <v>564</v>
      </c>
      <c r="G2612" s="178" t="s">
        <v>540</v>
      </c>
      <c r="H2612" s="177" t="s">
        <v>52</v>
      </c>
      <c r="I2612" s="179" t="s">
        <v>643</v>
      </c>
      <c r="J2612" s="59" t="s">
        <v>3138</v>
      </c>
      <c r="K2612" s="60" t="s">
        <v>3139</v>
      </c>
      <c r="L2612" s="174" t="s">
        <v>272</v>
      </c>
      <c r="M2612" s="2" t="s">
        <v>272</v>
      </c>
      <c r="N2612" s="175" t="s">
        <v>272</v>
      </c>
      <c r="O2612" s="24" t="s">
        <v>272</v>
      </c>
      <c r="P2612" s="2" t="s">
        <v>273</v>
      </c>
      <c r="Q2612" s="2" t="s">
        <v>273</v>
      </c>
      <c r="R2612" s="2" t="s">
        <v>273</v>
      </c>
      <c r="S2612" s="2" t="s">
        <v>272</v>
      </c>
      <c r="T2612" s="2" t="s">
        <v>272</v>
      </c>
      <c r="U2612" s="25" t="s">
        <v>273</v>
      </c>
      <c r="V2612" s="24" t="s">
        <v>272</v>
      </c>
      <c r="W2612" s="2" t="s">
        <v>272</v>
      </c>
      <c r="X2612" s="2" t="s">
        <v>272</v>
      </c>
      <c r="Y2612" s="2" t="s">
        <v>272</v>
      </c>
      <c r="Z2612" s="175" t="s">
        <v>273</v>
      </c>
      <c r="AA2612" s="24" t="s">
        <v>272</v>
      </c>
      <c r="AB2612" s="2" t="s">
        <v>272</v>
      </c>
      <c r="AC2612" s="25" t="s">
        <v>273</v>
      </c>
      <c r="AD2612" s="174" t="s">
        <v>272</v>
      </c>
      <c r="AE2612" s="25" t="s">
        <v>272</v>
      </c>
      <c r="AF2612" s="180">
        <v>0</v>
      </c>
    </row>
    <row r="2613" spans="1:32">
      <c r="A2613" s="134" t="str">
        <f t="shared" si="40"/>
        <v>HUca_01.1</v>
      </c>
      <c r="C2613" s="177" t="s">
        <v>22</v>
      </c>
      <c r="D2613" s="178" t="s">
        <v>495</v>
      </c>
      <c r="E2613" s="178" t="s">
        <v>565</v>
      </c>
      <c r="F2613" s="178" t="s">
        <v>566</v>
      </c>
      <c r="G2613" s="178" t="s">
        <v>540</v>
      </c>
      <c r="H2613" s="177" t="s">
        <v>52</v>
      </c>
      <c r="I2613" s="179" t="s">
        <v>643</v>
      </c>
      <c r="J2613" s="59" t="s">
        <v>370</v>
      </c>
      <c r="K2613" s="60" t="s">
        <v>3140</v>
      </c>
      <c r="L2613" s="174" t="s">
        <v>272</v>
      </c>
      <c r="M2613" s="2" t="s">
        <v>272</v>
      </c>
      <c r="N2613" s="175" t="s">
        <v>272</v>
      </c>
      <c r="O2613" s="24" t="s">
        <v>272</v>
      </c>
      <c r="P2613" s="2" t="s">
        <v>272</v>
      </c>
      <c r="Q2613" s="2" t="s">
        <v>273</v>
      </c>
      <c r="R2613" s="2" t="s">
        <v>272</v>
      </c>
      <c r="S2613" s="2" t="s">
        <v>272</v>
      </c>
      <c r="T2613" s="2" t="s">
        <v>272</v>
      </c>
      <c r="U2613" s="25" t="s">
        <v>273</v>
      </c>
      <c r="V2613" s="24" t="s">
        <v>272</v>
      </c>
      <c r="W2613" s="2" t="s">
        <v>272</v>
      </c>
      <c r="X2613" s="2" t="s">
        <v>272</v>
      </c>
      <c r="Y2613" s="2" t="s">
        <v>272</v>
      </c>
      <c r="Z2613" s="175" t="s">
        <v>273</v>
      </c>
      <c r="AA2613" s="24" t="s">
        <v>272</v>
      </c>
      <c r="AB2613" s="2" t="s">
        <v>272</v>
      </c>
      <c r="AC2613" s="25" t="s">
        <v>272</v>
      </c>
      <c r="AD2613" s="174" t="s">
        <v>272</v>
      </c>
      <c r="AE2613" s="25" t="s">
        <v>272</v>
      </c>
      <c r="AF2613" s="180">
        <v>100</v>
      </c>
    </row>
    <row r="2614" spans="1:32">
      <c r="A2614" s="134" t="str">
        <f t="shared" si="40"/>
        <v>HUca_01.1</v>
      </c>
      <c r="C2614" s="177" t="s">
        <v>22</v>
      </c>
      <c r="D2614" s="178" t="s">
        <v>495</v>
      </c>
      <c r="E2614" s="178" t="s">
        <v>565</v>
      </c>
      <c r="F2614" s="178" t="s">
        <v>566</v>
      </c>
      <c r="G2614" s="178" t="s">
        <v>540</v>
      </c>
      <c r="H2614" s="177" t="s">
        <v>52</v>
      </c>
      <c r="I2614" s="179" t="s">
        <v>643</v>
      </c>
      <c r="J2614" s="59" t="s">
        <v>370</v>
      </c>
      <c r="K2614" s="60" t="s">
        <v>3141</v>
      </c>
      <c r="L2614" s="174" t="s">
        <v>272</v>
      </c>
      <c r="M2614" s="2" t="s">
        <v>272</v>
      </c>
      <c r="N2614" s="175" t="s">
        <v>272</v>
      </c>
      <c r="O2614" s="24" t="s">
        <v>272</v>
      </c>
      <c r="P2614" s="2" t="s">
        <v>272</v>
      </c>
      <c r="Q2614" s="2" t="s">
        <v>273</v>
      </c>
      <c r="R2614" s="2" t="s">
        <v>272</v>
      </c>
      <c r="S2614" s="2" t="s">
        <v>272</v>
      </c>
      <c r="T2614" s="2" t="s">
        <v>272</v>
      </c>
      <c r="U2614" s="25" t="s">
        <v>273</v>
      </c>
      <c r="V2614" s="24" t="s">
        <v>272</v>
      </c>
      <c r="W2614" s="2" t="s">
        <v>272</v>
      </c>
      <c r="X2614" s="2" t="s">
        <v>273</v>
      </c>
      <c r="Y2614" s="2" t="s">
        <v>272</v>
      </c>
      <c r="Z2614" s="175" t="s">
        <v>273</v>
      </c>
      <c r="AA2614" s="24" t="s">
        <v>272</v>
      </c>
      <c r="AB2614" s="2" t="s">
        <v>272</v>
      </c>
      <c r="AC2614" s="25" t="s">
        <v>272</v>
      </c>
      <c r="AD2614" s="174" t="s">
        <v>272</v>
      </c>
      <c r="AE2614" s="25" t="s">
        <v>272</v>
      </c>
      <c r="AF2614" s="180">
        <v>100</v>
      </c>
    </row>
    <row r="2615" spans="1:32">
      <c r="A2615" s="134" t="str">
        <f t="shared" si="40"/>
        <v>HUca_01.1</v>
      </c>
      <c r="C2615" s="177" t="s">
        <v>22</v>
      </c>
      <c r="D2615" s="178" t="s">
        <v>495</v>
      </c>
      <c r="E2615" s="178" t="s">
        <v>565</v>
      </c>
      <c r="F2615" s="178" t="s">
        <v>566</v>
      </c>
      <c r="G2615" s="178" t="s">
        <v>540</v>
      </c>
      <c r="H2615" s="177" t="s">
        <v>52</v>
      </c>
      <c r="I2615" s="179" t="s">
        <v>643</v>
      </c>
      <c r="J2615" s="59" t="s">
        <v>3142</v>
      </c>
      <c r="K2615" s="60" t="s">
        <v>3143</v>
      </c>
      <c r="L2615" s="174" t="s">
        <v>272</v>
      </c>
      <c r="M2615" s="2" t="s">
        <v>272</v>
      </c>
      <c r="N2615" s="175" t="s">
        <v>272</v>
      </c>
      <c r="O2615" s="24" t="s">
        <v>272</v>
      </c>
      <c r="P2615" s="2" t="s">
        <v>273</v>
      </c>
      <c r="Q2615" s="2" t="s">
        <v>273</v>
      </c>
      <c r="R2615" s="2" t="s">
        <v>272</v>
      </c>
      <c r="S2615" s="2" t="s">
        <v>272</v>
      </c>
      <c r="T2615" s="2" t="s">
        <v>272</v>
      </c>
      <c r="U2615" s="25" t="s">
        <v>273</v>
      </c>
      <c r="V2615" s="24" t="s">
        <v>272</v>
      </c>
      <c r="W2615" s="2" t="s">
        <v>272</v>
      </c>
      <c r="X2615" s="2" t="s">
        <v>272</v>
      </c>
      <c r="Y2615" s="2" t="s">
        <v>272</v>
      </c>
      <c r="Z2615" s="175" t="s">
        <v>273</v>
      </c>
      <c r="AA2615" s="24" t="s">
        <v>272</v>
      </c>
      <c r="AB2615" s="2" t="s">
        <v>272</v>
      </c>
      <c r="AC2615" s="25" t="s">
        <v>273</v>
      </c>
      <c r="AD2615" s="174" t="s">
        <v>272</v>
      </c>
      <c r="AE2615" s="25" t="s">
        <v>272</v>
      </c>
      <c r="AF2615" s="180">
        <v>0</v>
      </c>
    </row>
    <row r="2616" spans="1:32">
      <c r="A2616" s="134" t="str">
        <f t="shared" si="40"/>
        <v>HUca_01.2</v>
      </c>
      <c r="C2616" s="177" t="s">
        <v>22</v>
      </c>
      <c r="D2616" s="178" t="s">
        <v>495</v>
      </c>
      <c r="E2616" s="178" t="s">
        <v>567</v>
      </c>
      <c r="F2616" s="178" t="s">
        <v>568</v>
      </c>
      <c r="G2616" s="178" t="s">
        <v>533</v>
      </c>
      <c r="H2616" s="177" t="s">
        <v>52</v>
      </c>
      <c r="I2616" s="179" t="s">
        <v>643</v>
      </c>
      <c r="J2616" s="59" t="s">
        <v>370</v>
      </c>
      <c r="K2616" s="60" t="s">
        <v>3140</v>
      </c>
      <c r="L2616" s="174" t="s">
        <v>272</v>
      </c>
      <c r="M2616" s="2" t="s">
        <v>273</v>
      </c>
      <c r="N2616" s="175" t="s">
        <v>272</v>
      </c>
      <c r="O2616" s="24"/>
      <c r="P2616" s="2"/>
      <c r="Q2616" s="2"/>
      <c r="R2616" s="2"/>
      <c r="S2616" s="2"/>
      <c r="T2616" s="2"/>
      <c r="U2616" s="25"/>
      <c r="V2616" s="24"/>
      <c r="W2616" s="2"/>
      <c r="X2616" s="2"/>
      <c r="Y2616" s="2"/>
      <c r="Z2616" s="175"/>
      <c r="AA2616" s="24"/>
      <c r="AB2616" s="2"/>
      <c r="AC2616" s="25"/>
      <c r="AD2616" s="174"/>
      <c r="AE2616" s="25"/>
      <c r="AF2616" s="180">
        <v>100</v>
      </c>
    </row>
    <row r="2617" spans="1:32">
      <c r="A2617" s="134" t="str">
        <f t="shared" si="40"/>
        <v>HUca_01.2</v>
      </c>
      <c r="C2617" s="177" t="s">
        <v>22</v>
      </c>
      <c r="D2617" s="178" t="s">
        <v>495</v>
      </c>
      <c r="E2617" s="178" t="s">
        <v>567</v>
      </c>
      <c r="F2617" s="178" t="s">
        <v>568</v>
      </c>
      <c r="G2617" s="178" t="s">
        <v>533</v>
      </c>
      <c r="H2617" s="177" t="s">
        <v>52</v>
      </c>
      <c r="I2617" s="179" t="s">
        <v>643</v>
      </c>
      <c r="J2617" s="59" t="s">
        <v>370</v>
      </c>
      <c r="K2617" s="60" t="s">
        <v>3141</v>
      </c>
      <c r="L2617" s="174" t="s">
        <v>272</v>
      </c>
      <c r="M2617" s="2" t="s">
        <v>273</v>
      </c>
      <c r="N2617" s="175" t="s">
        <v>272</v>
      </c>
      <c r="O2617" s="24"/>
      <c r="P2617" s="2"/>
      <c r="Q2617" s="2"/>
      <c r="R2617" s="2"/>
      <c r="S2617" s="2"/>
      <c r="T2617" s="2"/>
      <c r="U2617" s="25"/>
      <c r="V2617" s="24"/>
      <c r="W2617" s="2"/>
      <c r="X2617" s="2"/>
      <c r="Y2617" s="2"/>
      <c r="Z2617" s="175"/>
      <c r="AA2617" s="24"/>
      <c r="AB2617" s="2"/>
      <c r="AC2617" s="25"/>
      <c r="AD2617" s="174"/>
      <c r="AE2617" s="25"/>
      <c r="AF2617" s="180">
        <v>100</v>
      </c>
    </row>
    <row r="2618" spans="1:32">
      <c r="A2618" s="134" t="str">
        <f t="shared" si="40"/>
        <v>HUca_01.2</v>
      </c>
      <c r="C2618" s="177" t="s">
        <v>22</v>
      </c>
      <c r="D2618" s="178" t="s">
        <v>495</v>
      </c>
      <c r="E2618" s="178" t="s">
        <v>567</v>
      </c>
      <c r="F2618" s="178" t="s">
        <v>568</v>
      </c>
      <c r="G2618" s="178" t="s">
        <v>533</v>
      </c>
      <c r="H2618" s="177" t="s">
        <v>52</v>
      </c>
      <c r="I2618" s="179" t="s">
        <v>643</v>
      </c>
      <c r="J2618" s="59" t="s">
        <v>3142</v>
      </c>
      <c r="K2618" s="60" t="s">
        <v>3143</v>
      </c>
      <c r="L2618" s="174" t="s">
        <v>272</v>
      </c>
      <c r="M2618" s="2" t="s">
        <v>273</v>
      </c>
      <c r="N2618" s="175" t="s">
        <v>272</v>
      </c>
      <c r="O2618" s="24"/>
      <c r="P2618" s="2"/>
      <c r="Q2618" s="2"/>
      <c r="R2618" s="2"/>
      <c r="S2618" s="2"/>
      <c r="T2618" s="2"/>
      <c r="U2618" s="25"/>
      <c r="V2618" s="24"/>
      <c r="W2618" s="2"/>
      <c r="X2618" s="2"/>
      <c r="Y2618" s="2"/>
      <c r="Z2618" s="175"/>
      <c r="AA2618" s="24"/>
      <c r="AB2618" s="2"/>
      <c r="AC2618" s="25"/>
      <c r="AD2618" s="174"/>
      <c r="AE2618" s="25"/>
      <c r="AF2618" s="180">
        <v>0</v>
      </c>
    </row>
    <row r="2619" spans="1:32">
      <c r="A2619" s="134" t="str">
        <f t="shared" si="40"/>
        <v>HUca_01.3</v>
      </c>
      <c r="C2619" s="177" t="s">
        <v>22</v>
      </c>
      <c r="D2619" s="178" t="s">
        <v>495</v>
      </c>
      <c r="E2619" s="178" t="s">
        <v>569</v>
      </c>
      <c r="F2619" s="178" t="s">
        <v>570</v>
      </c>
      <c r="G2619" s="178" t="s">
        <v>540</v>
      </c>
      <c r="H2619" s="177" t="s">
        <v>52</v>
      </c>
      <c r="I2619" s="179" t="s">
        <v>643</v>
      </c>
      <c r="J2619" s="59" t="s">
        <v>370</v>
      </c>
      <c r="K2619" s="60" t="s">
        <v>3140</v>
      </c>
      <c r="L2619" s="174" t="s">
        <v>272</v>
      </c>
      <c r="M2619" s="2" t="s">
        <v>272</v>
      </c>
      <c r="N2619" s="175" t="s">
        <v>272</v>
      </c>
      <c r="O2619" s="24" t="s">
        <v>272</v>
      </c>
      <c r="P2619" s="2" t="s">
        <v>272</v>
      </c>
      <c r="Q2619" s="2" t="s">
        <v>272</v>
      </c>
      <c r="R2619" s="2" t="s">
        <v>272</v>
      </c>
      <c r="S2619" s="2" t="s">
        <v>272</v>
      </c>
      <c r="T2619" s="2" t="s">
        <v>272</v>
      </c>
      <c r="U2619" s="25" t="s">
        <v>273</v>
      </c>
      <c r="V2619" s="24" t="s">
        <v>272</v>
      </c>
      <c r="W2619" s="2" t="s">
        <v>272</v>
      </c>
      <c r="X2619" s="2" t="s">
        <v>272</v>
      </c>
      <c r="Y2619" s="2" t="s">
        <v>272</v>
      </c>
      <c r="Z2619" s="175" t="s">
        <v>273</v>
      </c>
      <c r="AA2619" s="24" t="s">
        <v>272</v>
      </c>
      <c r="AB2619" s="2" t="s">
        <v>272</v>
      </c>
      <c r="AC2619" s="25" t="s">
        <v>272</v>
      </c>
      <c r="AD2619" s="174" t="s">
        <v>272</v>
      </c>
      <c r="AE2619" s="25" t="s">
        <v>272</v>
      </c>
      <c r="AF2619" s="180">
        <v>100</v>
      </c>
    </row>
    <row r="2620" spans="1:32">
      <c r="A2620" s="134" t="str">
        <f t="shared" si="40"/>
        <v>HUca_01.3</v>
      </c>
      <c r="C2620" s="177" t="s">
        <v>22</v>
      </c>
      <c r="D2620" s="178" t="s">
        <v>495</v>
      </c>
      <c r="E2620" s="178" t="s">
        <v>569</v>
      </c>
      <c r="F2620" s="178" t="s">
        <v>570</v>
      </c>
      <c r="G2620" s="178" t="s">
        <v>540</v>
      </c>
      <c r="H2620" s="177" t="s">
        <v>52</v>
      </c>
      <c r="I2620" s="179" t="s">
        <v>643</v>
      </c>
      <c r="J2620" s="59" t="s">
        <v>370</v>
      </c>
      <c r="K2620" s="60" t="s">
        <v>3141</v>
      </c>
      <c r="L2620" s="174" t="s">
        <v>272</v>
      </c>
      <c r="M2620" s="2" t="s">
        <v>272</v>
      </c>
      <c r="N2620" s="175" t="s">
        <v>272</v>
      </c>
      <c r="O2620" s="24" t="s">
        <v>272</v>
      </c>
      <c r="P2620" s="2" t="s">
        <v>272</v>
      </c>
      <c r="Q2620" s="2" t="s">
        <v>273</v>
      </c>
      <c r="R2620" s="2" t="s">
        <v>272</v>
      </c>
      <c r="S2620" s="2" t="s">
        <v>272</v>
      </c>
      <c r="T2620" s="2" t="s">
        <v>272</v>
      </c>
      <c r="U2620" s="25" t="s">
        <v>273</v>
      </c>
      <c r="V2620" s="24" t="s">
        <v>272</v>
      </c>
      <c r="W2620" s="2" t="s">
        <v>272</v>
      </c>
      <c r="X2620" s="2" t="s">
        <v>273</v>
      </c>
      <c r="Y2620" s="2" t="s">
        <v>272</v>
      </c>
      <c r="Z2620" s="175" t="s">
        <v>273</v>
      </c>
      <c r="AA2620" s="24" t="s">
        <v>272</v>
      </c>
      <c r="AB2620" s="2" t="s">
        <v>272</v>
      </c>
      <c r="AC2620" s="25" t="s">
        <v>272</v>
      </c>
      <c r="AD2620" s="174" t="s">
        <v>272</v>
      </c>
      <c r="AE2620" s="25" t="s">
        <v>272</v>
      </c>
      <c r="AF2620" s="180">
        <v>100</v>
      </c>
    </row>
    <row r="2621" spans="1:32">
      <c r="A2621" s="134" t="str">
        <f t="shared" si="40"/>
        <v>HUca_01.3</v>
      </c>
      <c r="C2621" s="177" t="s">
        <v>22</v>
      </c>
      <c r="D2621" s="178" t="s">
        <v>495</v>
      </c>
      <c r="E2621" s="178" t="s">
        <v>569</v>
      </c>
      <c r="F2621" s="178" t="s">
        <v>570</v>
      </c>
      <c r="G2621" s="178" t="s">
        <v>540</v>
      </c>
      <c r="H2621" s="177" t="s">
        <v>52</v>
      </c>
      <c r="I2621" s="179" t="s">
        <v>643</v>
      </c>
      <c r="J2621" s="59" t="s">
        <v>3142</v>
      </c>
      <c r="K2621" s="60" t="s">
        <v>3143</v>
      </c>
      <c r="L2621" s="174" t="s">
        <v>272</v>
      </c>
      <c r="M2621" s="2" t="s">
        <v>272</v>
      </c>
      <c r="N2621" s="175" t="s">
        <v>272</v>
      </c>
      <c r="O2621" s="24" t="s">
        <v>272</v>
      </c>
      <c r="P2621" s="2" t="s">
        <v>273</v>
      </c>
      <c r="Q2621" s="2" t="s">
        <v>273</v>
      </c>
      <c r="R2621" s="2" t="s">
        <v>272</v>
      </c>
      <c r="S2621" s="2" t="s">
        <v>272</v>
      </c>
      <c r="T2621" s="2" t="s">
        <v>272</v>
      </c>
      <c r="U2621" s="25" t="s">
        <v>273</v>
      </c>
      <c r="V2621" s="24" t="s">
        <v>272</v>
      </c>
      <c r="W2621" s="2" t="s">
        <v>272</v>
      </c>
      <c r="X2621" s="2" t="s">
        <v>272</v>
      </c>
      <c r="Y2621" s="2" t="s">
        <v>272</v>
      </c>
      <c r="Z2621" s="175" t="s">
        <v>273</v>
      </c>
      <c r="AA2621" s="24" t="s">
        <v>272</v>
      </c>
      <c r="AB2621" s="2" t="s">
        <v>272</v>
      </c>
      <c r="AC2621" s="25" t="s">
        <v>273</v>
      </c>
      <c r="AD2621" s="174" t="s">
        <v>272</v>
      </c>
      <c r="AE2621" s="25" t="s">
        <v>272</v>
      </c>
      <c r="AF2621" s="180">
        <v>0</v>
      </c>
    </row>
    <row r="2622" spans="1:32">
      <c r="A2622" s="134" t="str">
        <f t="shared" si="40"/>
        <v>HUca_01.4</v>
      </c>
      <c r="C2622" s="177" t="s">
        <v>22</v>
      </c>
      <c r="D2622" s="178" t="s">
        <v>495</v>
      </c>
      <c r="E2622" s="178" t="s">
        <v>571</v>
      </c>
      <c r="F2622" s="178" t="s">
        <v>572</v>
      </c>
      <c r="G2622" s="178" t="s">
        <v>540</v>
      </c>
      <c r="H2622" s="177" t="s">
        <v>52</v>
      </c>
      <c r="I2622" s="179" t="s">
        <v>643</v>
      </c>
      <c r="J2622" s="59" t="s">
        <v>3144</v>
      </c>
      <c r="K2622" s="60" t="s">
        <v>3145</v>
      </c>
      <c r="L2622" s="174" t="s">
        <v>272</v>
      </c>
      <c r="M2622" s="2" t="s">
        <v>272</v>
      </c>
      <c r="N2622" s="175" t="s">
        <v>272</v>
      </c>
      <c r="O2622" s="24" t="s">
        <v>272</v>
      </c>
      <c r="P2622" s="2" t="s">
        <v>272</v>
      </c>
      <c r="Q2622" s="2" t="s">
        <v>273</v>
      </c>
      <c r="R2622" s="2" t="s">
        <v>272</v>
      </c>
      <c r="S2622" s="2" t="s">
        <v>272</v>
      </c>
      <c r="T2622" s="2" t="s">
        <v>272</v>
      </c>
      <c r="U2622" s="25" t="s">
        <v>273</v>
      </c>
      <c r="V2622" s="24" t="s">
        <v>272</v>
      </c>
      <c r="W2622" s="2" t="s">
        <v>272</v>
      </c>
      <c r="X2622" s="2" t="s">
        <v>272</v>
      </c>
      <c r="Y2622" s="2" t="s">
        <v>272</v>
      </c>
      <c r="Z2622" s="175" t="s">
        <v>273</v>
      </c>
      <c r="AA2622" s="24" t="s">
        <v>272</v>
      </c>
      <c r="AB2622" s="2" t="s">
        <v>272</v>
      </c>
      <c r="AC2622" s="25" t="s">
        <v>272</v>
      </c>
      <c r="AD2622" s="174" t="s">
        <v>272</v>
      </c>
      <c r="AE2622" s="25" t="s">
        <v>273</v>
      </c>
      <c r="AF2622" s="180">
        <v>100</v>
      </c>
    </row>
    <row r="2623" spans="1:32">
      <c r="A2623" s="134" t="str">
        <f t="shared" si="40"/>
        <v>HUca_02.1</v>
      </c>
      <c r="C2623" s="177" t="s">
        <v>22</v>
      </c>
      <c r="D2623" s="178" t="s">
        <v>495</v>
      </c>
      <c r="E2623" s="178" t="s">
        <v>573</v>
      </c>
      <c r="F2623" s="178" t="s">
        <v>574</v>
      </c>
      <c r="G2623" s="178" t="s">
        <v>533</v>
      </c>
      <c r="H2623" s="177" t="s">
        <v>52</v>
      </c>
      <c r="I2623" s="179" t="s">
        <v>643</v>
      </c>
      <c r="J2623" s="59" t="s">
        <v>370</v>
      </c>
      <c r="K2623" s="60" t="s">
        <v>3141</v>
      </c>
      <c r="L2623" s="174" t="s">
        <v>272</v>
      </c>
      <c r="M2623" s="2" t="s">
        <v>272</v>
      </c>
      <c r="N2623" s="175" t="s">
        <v>272</v>
      </c>
      <c r="O2623" s="24"/>
      <c r="P2623" s="2"/>
      <c r="Q2623" s="2"/>
      <c r="R2623" s="2"/>
      <c r="S2623" s="2"/>
      <c r="T2623" s="2"/>
      <c r="U2623" s="25"/>
      <c r="V2623" s="24"/>
      <c r="W2623" s="2"/>
      <c r="X2623" s="2"/>
      <c r="Y2623" s="2"/>
      <c r="Z2623" s="175"/>
      <c r="AA2623" s="24"/>
      <c r="AB2623" s="2"/>
      <c r="AC2623" s="25"/>
      <c r="AD2623" s="174"/>
      <c r="AE2623" s="25"/>
      <c r="AF2623" s="180">
        <v>100</v>
      </c>
    </row>
    <row r="2624" spans="1:32">
      <c r="A2624" s="134" t="str">
        <f t="shared" si="40"/>
        <v>HUca_02.2</v>
      </c>
      <c r="C2624" s="177" t="s">
        <v>22</v>
      </c>
      <c r="D2624" s="178" t="s">
        <v>495</v>
      </c>
      <c r="E2624" s="178" t="s">
        <v>575</v>
      </c>
      <c r="F2624" s="178" t="s">
        <v>576</v>
      </c>
      <c r="G2624" s="178" t="s">
        <v>533</v>
      </c>
      <c r="H2624" s="177" t="s">
        <v>52</v>
      </c>
      <c r="I2624" s="179" t="s">
        <v>643</v>
      </c>
      <c r="J2624" s="59" t="s">
        <v>3146</v>
      </c>
      <c r="K2624" s="60" t="s">
        <v>3147</v>
      </c>
      <c r="L2624" s="174" t="s">
        <v>272</v>
      </c>
      <c r="M2624" s="2" t="s">
        <v>272</v>
      </c>
      <c r="N2624" s="175" t="s">
        <v>272</v>
      </c>
      <c r="O2624" s="24"/>
      <c r="P2624" s="2"/>
      <c r="Q2624" s="2"/>
      <c r="R2624" s="2"/>
      <c r="S2624" s="2"/>
      <c r="T2624" s="2"/>
      <c r="U2624" s="25"/>
      <c r="V2624" s="24"/>
      <c r="W2624" s="2"/>
      <c r="X2624" s="2"/>
      <c r="Y2624" s="2"/>
      <c r="Z2624" s="175"/>
      <c r="AA2624" s="24"/>
      <c r="AB2624" s="2"/>
      <c r="AC2624" s="25"/>
      <c r="AD2624" s="174"/>
      <c r="AE2624" s="25"/>
      <c r="AF2624" s="180">
        <v>100</v>
      </c>
    </row>
    <row r="2625" spans="1:32">
      <c r="A2625" s="134" t="str">
        <f t="shared" si="40"/>
        <v>HUca_02.2</v>
      </c>
      <c r="C2625" s="177" t="s">
        <v>22</v>
      </c>
      <c r="D2625" s="178" t="s">
        <v>495</v>
      </c>
      <c r="E2625" s="178" t="s">
        <v>575</v>
      </c>
      <c r="F2625" s="178" t="s">
        <v>576</v>
      </c>
      <c r="G2625" s="178" t="s">
        <v>533</v>
      </c>
      <c r="H2625" s="177" t="s">
        <v>52</v>
      </c>
      <c r="I2625" s="179" t="s">
        <v>643</v>
      </c>
      <c r="J2625" s="59" t="s">
        <v>370</v>
      </c>
      <c r="K2625" s="60" t="s">
        <v>3148</v>
      </c>
      <c r="L2625" s="174" t="s">
        <v>272</v>
      </c>
      <c r="M2625" s="2" t="s">
        <v>273</v>
      </c>
      <c r="N2625" s="175" t="s">
        <v>272</v>
      </c>
      <c r="O2625" s="24"/>
      <c r="P2625" s="2"/>
      <c r="Q2625" s="2"/>
      <c r="R2625" s="2"/>
      <c r="S2625" s="2"/>
      <c r="T2625" s="2"/>
      <c r="U2625" s="25"/>
      <c r="V2625" s="24"/>
      <c r="W2625" s="2"/>
      <c r="X2625" s="2"/>
      <c r="Y2625" s="2"/>
      <c r="Z2625" s="175"/>
      <c r="AA2625" s="24"/>
      <c r="AB2625" s="2"/>
      <c r="AC2625" s="25"/>
      <c r="AD2625" s="174"/>
      <c r="AE2625" s="25"/>
      <c r="AF2625" s="180">
        <v>100</v>
      </c>
    </row>
    <row r="2626" spans="1:32">
      <c r="A2626" s="134" t="str">
        <f t="shared" si="40"/>
        <v>HUca_02.3</v>
      </c>
      <c r="C2626" s="177" t="s">
        <v>22</v>
      </c>
      <c r="D2626" s="178" t="s">
        <v>495</v>
      </c>
      <c r="E2626" s="178" t="s">
        <v>577</v>
      </c>
      <c r="F2626" s="178" t="s">
        <v>578</v>
      </c>
      <c r="G2626" s="178" t="s">
        <v>533</v>
      </c>
      <c r="H2626" s="177" t="s">
        <v>52</v>
      </c>
      <c r="I2626" s="179" t="s">
        <v>643</v>
      </c>
      <c r="J2626" s="59" t="s">
        <v>274</v>
      </c>
      <c r="K2626" s="60" t="s">
        <v>3149</v>
      </c>
      <c r="L2626" s="174" t="s">
        <v>272</v>
      </c>
      <c r="M2626" s="2" t="s">
        <v>272</v>
      </c>
      <c r="N2626" s="175" t="s">
        <v>272</v>
      </c>
      <c r="O2626" s="24"/>
      <c r="P2626" s="2"/>
      <c r="Q2626" s="2"/>
      <c r="R2626" s="2"/>
      <c r="S2626" s="2"/>
      <c r="T2626" s="2"/>
      <c r="U2626" s="25"/>
      <c r="V2626" s="24"/>
      <c r="W2626" s="2"/>
      <c r="X2626" s="2"/>
      <c r="Y2626" s="2"/>
      <c r="Z2626" s="175"/>
      <c r="AA2626" s="24"/>
      <c r="AB2626" s="2"/>
      <c r="AC2626" s="25"/>
      <c r="AD2626" s="174"/>
      <c r="AE2626" s="25"/>
      <c r="AF2626" s="180">
        <v>0</v>
      </c>
    </row>
    <row r="2627" spans="1:32">
      <c r="A2627" s="134" t="str">
        <f t="shared" si="40"/>
        <v>HUca_02.3</v>
      </c>
      <c r="C2627" s="177" t="s">
        <v>22</v>
      </c>
      <c r="D2627" s="178" t="s">
        <v>495</v>
      </c>
      <c r="E2627" s="178" t="s">
        <v>577</v>
      </c>
      <c r="F2627" s="178" t="s">
        <v>578</v>
      </c>
      <c r="G2627" s="178" t="s">
        <v>533</v>
      </c>
      <c r="H2627" s="177" t="s">
        <v>52</v>
      </c>
      <c r="I2627" s="179" t="s">
        <v>643</v>
      </c>
      <c r="J2627" s="59" t="s">
        <v>3123</v>
      </c>
      <c r="K2627" s="60" t="s">
        <v>3150</v>
      </c>
      <c r="L2627" s="174" t="s">
        <v>272</v>
      </c>
      <c r="M2627" s="2" t="s">
        <v>273</v>
      </c>
      <c r="N2627" s="175" t="s">
        <v>272</v>
      </c>
      <c r="O2627" s="24"/>
      <c r="P2627" s="2"/>
      <c r="Q2627" s="2"/>
      <c r="R2627" s="2"/>
      <c r="S2627" s="2"/>
      <c r="T2627" s="2"/>
      <c r="U2627" s="25"/>
      <c r="V2627" s="24"/>
      <c r="W2627" s="2"/>
      <c r="X2627" s="2"/>
      <c r="Y2627" s="2"/>
      <c r="Z2627" s="175"/>
      <c r="AA2627" s="24"/>
      <c r="AB2627" s="2"/>
      <c r="AC2627" s="25"/>
      <c r="AD2627" s="174"/>
      <c r="AE2627" s="25"/>
      <c r="AF2627" s="180">
        <v>100</v>
      </c>
    </row>
    <row r="2628" spans="1:32">
      <c r="A2628" s="134" t="str">
        <f t="shared" si="40"/>
        <v>HUca_02.4</v>
      </c>
      <c r="C2628" s="177" t="s">
        <v>22</v>
      </c>
      <c r="D2628" s="178" t="s">
        <v>495</v>
      </c>
      <c r="E2628" s="178" t="s">
        <v>579</v>
      </c>
      <c r="F2628" s="178" t="s">
        <v>580</v>
      </c>
      <c r="G2628" s="178" t="s">
        <v>533</v>
      </c>
      <c r="H2628" s="177" t="s">
        <v>52</v>
      </c>
      <c r="I2628" s="179"/>
      <c r="J2628" s="59" t="s">
        <v>194</v>
      </c>
      <c r="K2628" s="60" t="s">
        <v>194</v>
      </c>
      <c r="L2628" s="174" t="s">
        <v>7</v>
      </c>
      <c r="M2628" s="2" t="s">
        <v>7</v>
      </c>
      <c r="N2628" s="175" t="s">
        <v>7</v>
      </c>
      <c r="O2628" s="24"/>
      <c r="P2628" s="2"/>
      <c r="Q2628" s="2"/>
      <c r="R2628" s="2"/>
      <c r="S2628" s="2"/>
      <c r="T2628" s="2"/>
      <c r="U2628" s="25"/>
      <c r="V2628" s="24"/>
      <c r="W2628" s="2"/>
      <c r="X2628" s="2"/>
      <c r="Y2628" s="2"/>
      <c r="Z2628" s="175"/>
      <c r="AA2628" s="24"/>
      <c r="AB2628" s="2"/>
      <c r="AC2628" s="25"/>
      <c r="AD2628" s="174"/>
      <c r="AE2628" s="25"/>
      <c r="AF2628" s="180" t="s">
        <v>7</v>
      </c>
    </row>
    <row r="2629" spans="1:32">
      <c r="A2629" s="134" t="str">
        <f t="shared" si="40"/>
        <v>HUca_02.5</v>
      </c>
      <c r="C2629" s="177" t="s">
        <v>22</v>
      </c>
      <c r="D2629" s="178" t="s">
        <v>495</v>
      </c>
      <c r="E2629" s="178" t="s">
        <v>581</v>
      </c>
      <c r="F2629" s="178" t="s">
        <v>582</v>
      </c>
      <c r="G2629" s="178" t="s">
        <v>533</v>
      </c>
      <c r="H2629" s="177" t="s">
        <v>52</v>
      </c>
      <c r="I2629" s="179" t="s">
        <v>643</v>
      </c>
      <c r="J2629" s="59" t="s">
        <v>3151</v>
      </c>
      <c r="K2629" s="60" t="s">
        <v>3152</v>
      </c>
      <c r="L2629" s="174" t="s">
        <v>272</v>
      </c>
      <c r="M2629" s="2" t="s">
        <v>272</v>
      </c>
      <c r="N2629" s="175" t="s">
        <v>272</v>
      </c>
      <c r="O2629" s="24"/>
      <c r="P2629" s="2"/>
      <c r="Q2629" s="2"/>
      <c r="R2629" s="2"/>
      <c r="S2629" s="2"/>
      <c r="T2629" s="2"/>
      <c r="U2629" s="25"/>
      <c r="V2629" s="24"/>
      <c r="W2629" s="2"/>
      <c r="X2629" s="2"/>
      <c r="Y2629" s="2"/>
      <c r="Z2629" s="175"/>
      <c r="AA2629" s="24"/>
      <c r="AB2629" s="2"/>
      <c r="AC2629" s="25"/>
      <c r="AD2629" s="174"/>
      <c r="AE2629" s="25"/>
      <c r="AF2629" s="180">
        <v>100</v>
      </c>
    </row>
    <row r="2630" spans="1:32">
      <c r="A2630" s="134" t="str">
        <f t="shared" si="40"/>
        <v>HUca_02.5</v>
      </c>
      <c r="C2630" s="177" t="s">
        <v>22</v>
      </c>
      <c r="D2630" s="178" t="s">
        <v>495</v>
      </c>
      <c r="E2630" s="178" t="s">
        <v>581</v>
      </c>
      <c r="F2630" s="178" t="s">
        <v>582</v>
      </c>
      <c r="G2630" s="178" t="s">
        <v>533</v>
      </c>
      <c r="H2630" s="177" t="s">
        <v>52</v>
      </c>
      <c r="I2630" s="179" t="s">
        <v>643</v>
      </c>
      <c r="J2630" s="59" t="s">
        <v>445</v>
      </c>
      <c r="K2630" s="60" t="s">
        <v>3153</v>
      </c>
      <c r="L2630" s="174" t="s">
        <v>272</v>
      </c>
      <c r="M2630" s="2" t="s">
        <v>272</v>
      </c>
      <c r="N2630" s="175" t="s">
        <v>272</v>
      </c>
      <c r="O2630" s="24"/>
      <c r="P2630" s="2"/>
      <c r="Q2630" s="2"/>
      <c r="R2630" s="2"/>
      <c r="S2630" s="2"/>
      <c r="T2630" s="2"/>
      <c r="U2630" s="25"/>
      <c r="V2630" s="24"/>
      <c r="W2630" s="2"/>
      <c r="X2630" s="2"/>
      <c r="Y2630" s="2"/>
      <c r="Z2630" s="175"/>
      <c r="AA2630" s="24"/>
      <c r="AB2630" s="2"/>
      <c r="AC2630" s="25"/>
      <c r="AD2630" s="174"/>
      <c r="AE2630" s="25"/>
      <c r="AF2630" s="180">
        <v>100</v>
      </c>
    </row>
    <row r="2631" spans="1:32">
      <c r="A2631" s="134" t="str">
        <f t="shared" si="40"/>
        <v>HUca_02.5</v>
      </c>
      <c r="C2631" s="177" t="s">
        <v>22</v>
      </c>
      <c r="D2631" s="178" t="s">
        <v>495</v>
      </c>
      <c r="E2631" s="178" t="s">
        <v>581</v>
      </c>
      <c r="F2631" s="178" t="s">
        <v>582</v>
      </c>
      <c r="G2631" s="178" t="s">
        <v>533</v>
      </c>
      <c r="H2631" s="177" t="s">
        <v>52</v>
      </c>
      <c r="I2631" s="179" t="s">
        <v>643</v>
      </c>
      <c r="J2631" s="59" t="s">
        <v>3154</v>
      </c>
      <c r="K2631" s="60" t="s">
        <v>3155</v>
      </c>
      <c r="L2631" s="174" t="s">
        <v>272</v>
      </c>
      <c r="M2631" s="2" t="s">
        <v>273</v>
      </c>
      <c r="N2631" s="175" t="s">
        <v>272</v>
      </c>
      <c r="O2631" s="24"/>
      <c r="P2631" s="2"/>
      <c r="Q2631" s="2"/>
      <c r="R2631" s="2"/>
      <c r="S2631" s="2"/>
      <c r="T2631" s="2"/>
      <c r="U2631" s="25"/>
      <c r="V2631" s="24"/>
      <c r="W2631" s="2"/>
      <c r="X2631" s="2"/>
      <c r="Y2631" s="2"/>
      <c r="Z2631" s="175"/>
      <c r="AA2631" s="24"/>
      <c r="AB2631" s="2"/>
      <c r="AC2631" s="25"/>
      <c r="AD2631" s="174"/>
      <c r="AE2631" s="25"/>
      <c r="AF2631" s="180">
        <v>0</v>
      </c>
    </row>
    <row r="2632" spans="1:32">
      <c r="A2632" s="134" t="str">
        <f t="shared" ref="A2632:A2695" si="41">C2632&amp;LOWER(LEFT(D2632,2))&amp;"_"&amp;IF(LEN(TRIM(LEFT(E2632,FIND(" ",E2632))))=3,"0"&amp;TRIM(LEFT(E2632,FIND(" ",E2632))),TRIM(LEFT(E2632,FIND(" ",E2632))))</f>
        <v>HUca_02.6</v>
      </c>
      <c r="C2632" s="177" t="s">
        <v>22</v>
      </c>
      <c r="D2632" s="178" t="s">
        <v>495</v>
      </c>
      <c r="E2632" s="178" t="s">
        <v>583</v>
      </c>
      <c r="F2632" s="178" t="s">
        <v>584</v>
      </c>
      <c r="G2632" s="178" t="s">
        <v>540</v>
      </c>
      <c r="H2632" s="177" t="s">
        <v>52</v>
      </c>
      <c r="I2632" s="179"/>
      <c r="J2632" s="59" t="s">
        <v>194</v>
      </c>
      <c r="K2632" s="60" t="s">
        <v>194</v>
      </c>
      <c r="L2632" s="174" t="s">
        <v>7</v>
      </c>
      <c r="M2632" s="2" t="s">
        <v>7</v>
      </c>
      <c r="N2632" s="175" t="s">
        <v>7</v>
      </c>
      <c r="O2632" s="24" t="s">
        <v>7</v>
      </c>
      <c r="P2632" s="2" t="s">
        <v>7</v>
      </c>
      <c r="Q2632" s="2" t="s">
        <v>7</v>
      </c>
      <c r="R2632" s="2" t="s">
        <v>7</v>
      </c>
      <c r="S2632" s="2" t="s">
        <v>7</v>
      </c>
      <c r="T2632" s="2" t="s">
        <v>7</v>
      </c>
      <c r="U2632" s="25" t="s">
        <v>7</v>
      </c>
      <c r="V2632" s="24" t="s">
        <v>7</v>
      </c>
      <c r="W2632" s="2" t="s">
        <v>7</v>
      </c>
      <c r="X2632" s="2" t="s">
        <v>7</v>
      </c>
      <c r="Y2632" s="2" t="s">
        <v>7</v>
      </c>
      <c r="Z2632" s="175" t="s">
        <v>7</v>
      </c>
      <c r="AA2632" s="24" t="s">
        <v>7</v>
      </c>
      <c r="AB2632" s="2" t="s">
        <v>7</v>
      </c>
      <c r="AC2632" s="25" t="s">
        <v>7</v>
      </c>
      <c r="AD2632" s="174" t="s">
        <v>7</v>
      </c>
      <c r="AE2632" s="25" t="s">
        <v>7</v>
      </c>
      <c r="AF2632" s="180" t="s">
        <v>7</v>
      </c>
    </row>
    <row r="2633" spans="1:32">
      <c r="A2633" s="134" t="str">
        <f t="shared" si="41"/>
        <v>HUca_03.1</v>
      </c>
      <c r="C2633" s="177" t="s">
        <v>22</v>
      </c>
      <c r="D2633" s="178" t="s">
        <v>495</v>
      </c>
      <c r="E2633" s="178" t="s">
        <v>585</v>
      </c>
      <c r="F2633" s="178" t="s">
        <v>586</v>
      </c>
      <c r="G2633" s="178" t="s">
        <v>533</v>
      </c>
      <c r="H2633" s="177" t="s">
        <v>52</v>
      </c>
      <c r="I2633" s="179" t="s">
        <v>643</v>
      </c>
      <c r="J2633" s="59" t="s">
        <v>370</v>
      </c>
      <c r="K2633" s="60" t="s">
        <v>3141</v>
      </c>
      <c r="L2633" s="174" t="s">
        <v>272</v>
      </c>
      <c r="M2633" s="2" t="s">
        <v>272</v>
      </c>
      <c r="N2633" s="175" t="s">
        <v>272</v>
      </c>
      <c r="O2633" s="24"/>
      <c r="P2633" s="2"/>
      <c r="Q2633" s="2"/>
      <c r="R2633" s="2"/>
      <c r="S2633" s="2"/>
      <c r="T2633" s="2"/>
      <c r="U2633" s="25"/>
      <c r="V2633" s="24"/>
      <c r="W2633" s="2"/>
      <c r="X2633" s="2"/>
      <c r="Y2633" s="2"/>
      <c r="Z2633" s="175"/>
      <c r="AA2633" s="24"/>
      <c r="AB2633" s="2"/>
      <c r="AC2633" s="25"/>
      <c r="AD2633" s="174"/>
      <c r="AE2633" s="25"/>
      <c r="AF2633" s="180">
        <v>100</v>
      </c>
    </row>
    <row r="2634" spans="1:32">
      <c r="A2634" s="134" t="str">
        <f t="shared" si="41"/>
        <v>HUca_03.2</v>
      </c>
      <c r="C2634" s="177" t="s">
        <v>22</v>
      </c>
      <c r="D2634" s="178" t="s">
        <v>495</v>
      </c>
      <c r="E2634" s="178" t="s">
        <v>587</v>
      </c>
      <c r="F2634" s="178" t="s">
        <v>588</v>
      </c>
      <c r="G2634" s="178" t="s">
        <v>540</v>
      </c>
      <c r="H2634" s="177" t="s">
        <v>52</v>
      </c>
      <c r="I2634" s="179" t="s">
        <v>643</v>
      </c>
      <c r="J2634" s="59" t="s">
        <v>370</v>
      </c>
      <c r="K2634" s="60" t="s">
        <v>3156</v>
      </c>
      <c r="L2634" s="174" t="s">
        <v>272</v>
      </c>
      <c r="M2634" s="2" t="s">
        <v>272</v>
      </c>
      <c r="N2634" s="175" t="s">
        <v>272</v>
      </c>
      <c r="O2634" s="24" t="s">
        <v>272</v>
      </c>
      <c r="P2634" s="2" t="s">
        <v>273</v>
      </c>
      <c r="Q2634" s="2" t="s">
        <v>273</v>
      </c>
      <c r="R2634" s="2" t="s">
        <v>273</v>
      </c>
      <c r="S2634" s="2" t="s">
        <v>272</v>
      </c>
      <c r="T2634" s="2" t="s">
        <v>272</v>
      </c>
      <c r="U2634" s="25" t="s">
        <v>273</v>
      </c>
      <c r="V2634" s="24" t="s">
        <v>272</v>
      </c>
      <c r="W2634" s="2" t="s">
        <v>272</v>
      </c>
      <c r="X2634" s="2" t="s">
        <v>272</v>
      </c>
      <c r="Y2634" s="2" t="s">
        <v>272</v>
      </c>
      <c r="Z2634" s="175" t="s">
        <v>273</v>
      </c>
      <c r="AA2634" s="24" t="s">
        <v>272</v>
      </c>
      <c r="AB2634" s="2" t="s">
        <v>273</v>
      </c>
      <c r="AC2634" s="25" t="s">
        <v>273</v>
      </c>
      <c r="AD2634" s="174" t="s">
        <v>272</v>
      </c>
      <c r="AE2634" s="25" t="s">
        <v>273</v>
      </c>
      <c r="AF2634" s="180">
        <v>0</v>
      </c>
    </row>
    <row r="2635" spans="1:32">
      <c r="A2635" s="134" t="str">
        <f t="shared" si="41"/>
        <v>HUca_03.3</v>
      </c>
      <c r="C2635" s="177" t="s">
        <v>22</v>
      </c>
      <c r="D2635" s="178" t="s">
        <v>495</v>
      </c>
      <c r="E2635" s="178" t="s">
        <v>589</v>
      </c>
      <c r="F2635" s="178" t="s">
        <v>590</v>
      </c>
      <c r="G2635" s="178" t="s">
        <v>540</v>
      </c>
      <c r="H2635" s="177" t="s">
        <v>52</v>
      </c>
      <c r="I2635" s="179" t="s">
        <v>643</v>
      </c>
      <c r="J2635" s="59" t="s">
        <v>370</v>
      </c>
      <c r="K2635" s="60" t="s">
        <v>3156</v>
      </c>
      <c r="L2635" s="174" t="s">
        <v>272</v>
      </c>
      <c r="M2635" s="2" t="s">
        <v>272</v>
      </c>
      <c r="N2635" s="175" t="s">
        <v>272</v>
      </c>
      <c r="O2635" s="24" t="s">
        <v>272</v>
      </c>
      <c r="P2635" s="2" t="s">
        <v>273</v>
      </c>
      <c r="Q2635" s="2" t="s">
        <v>273</v>
      </c>
      <c r="R2635" s="2" t="s">
        <v>273</v>
      </c>
      <c r="S2635" s="2" t="s">
        <v>272</v>
      </c>
      <c r="T2635" s="2" t="s">
        <v>272</v>
      </c>
      <c r="U2635" s="25" t="s">
        <v>273</v>
      </c>
      <c r="V2635" s="24" t="s">
        <v>272</v>
      </c>
      <c r="W2635" s="2" t="s">
        <v>272</v>
      </c>
      <c r="X2635" s="2" t="s">
        <v>272</v>
      </c>
      <c r="Y2635" s="2" t="s">
        <v>272</v>
      </c>
      <c r="Z2635" s="175" t="s">
        <v>273</v>
      </c>
      <c r="AA2635" s="24" t="s">
        <v>272</v>
      </c>
      <c r="AB2635" s="2" t="s">
        <v>273</v>
      </c>
      <c r="AC2635" s="25" t="s">
        <v>273</v>
      </c>
      <c r="AD2635" s="174" t="s">
        <v>272</v>
      </c>
      <c r="AE2635" s="25" t="s">
        <v>273</v>
      </c>
      <c r="AF2635" s="180">
        <v>0</v>
      </c>
    </row>
    <row r="2636" spans="1:32">
      <c r="A2636" s="134" t="str">
        <f t="shared" si="41"/>
        <v>HUca_04.1</v>
      </c>
      <c r="C2636" s="177" t="s">
        <v>22</v>
      </c>
      <c r="D2636" s="178" t="s">
        <v>495</v>
      </c>
      <c r="E2636" s="178" t="s">
        <v>591</v>
      </c>
      <c r="F2636" s="178" t="s">
        <v>592</v>
      </c>
      <c r="G2636" s="178" t="s">
        <v>533</v>
      </c>
      <c r="H2636" s="177" t="s">
        <v>52</v>
      </c>
      <c r="I2636" s="179" t="s">
        <v>643</v>
      </c>
      <c r="J2636" s="59" t="s">
        <v>370</v>
      </c>
      <c r="K2636" s="60" t="s">
        <v>3141</v>
      </c>
      <c r="L2636" s="174" t="s">
        <v>272</v>
      </c>
      <c r="M2636" s="2" t="s">
        <v>272</v>
      </c>
      <c r="N2636" s="175" t="s">
        <v>272</v>
      </c>
      <c r="O2636" s="24"/>
      <c r="P2636" s="2"/>
      <c r="Q2636" s="2"/>
      <c r="R2636" s="2"/>
      <c r="S2636" s="2"/>
      <c r="T2636" s="2"/>
      <c r="U2636" s="25"/>
      <c r="V2636" s="24"/>
      <c r="W2636" s="2"/>
      <c r="X2636" s="2"/>
      <c r="Y2636" s="2"/>
      <c r="Z2636" s="175"/>
      <c r="AA2636" s="24"/>
      <c r="AB2636" s="2"/>
      <c r="AC2636" s="25"/>
      <c r="AD2636" s="174"/>
      <c r="AE2636" s="25"/>
      <c r="AF2636" s="180">
        <v>100</v>
      </c>
    </row>
    <row r="2637" spans="1:32">
      <c r="A2637" s="134" t="str">
        <f t="shared" si="41"/>
        <v>HUca_04.2</v>
      </c>
      <c r="C2637" s="177" t="s">
        <v>22</v>
      </c>
      <c r="D2637" s="178" t="s">
        <v>495</v>
      </c>
      <c r="E2637" s="178" t="s">
        <v>593</v>
      </c>
      <c r="F2637" s="178" t="s">
        <v>594</v>
      </c>
      <c r="G2637" s="178" t="s">
        <v>540</v>
      </c>
      <c r="H2637" s="177" t="s">
        <v>52</v>
      </c>
      <c r="I2637" s="179" t="s">
        <v>643</v>
      </c>
      <c r="J2637" s="59" t="s">
        <v>370</v>
      </c>
      <c r="K2637" s="60" t="s">
        <v>3156</v>
      </c>
      <c r="L2637" s="174" t="s">
        <v>272</v>
      </c>
      <c r="M2637" s="2" t="s">
        <v>272</v>
      </c>
      <c r="N2637" s="175" t="s">
        <v>272</v>
      </c>
      <c r="O2637" s="24" t="s">
        <v>272</v>
      </c>
      <c r="P2637" s="2" t="s">
        <v>273</v>
      </c>
      <c r="Q2637" s="2" t="s">
        <v>273</v>
      </c>
      <c r="R2637" s="2" t="s">
        <v>273</v>
      </c>
      <c r="S2637" s="2" t="s">
        <v>272</v>
      </c>
      <c r="T2637" s="2" t="s">
        <v>272</v>
      </c>
      <c r="U2637" s="25" t="s">
        <v>273</v>
      </c>
      <c r="V2637" s="24" t="s">
        <v>272</v>
      </c>
      <c r="W2637" s="2" t="s">
        <v>272</v>
      </c>
      <c r="X2637" s="2" t="s">
        <v>273</v>
      </c>
      <c r="Y2637" s="2" t="s">
        <v>273</v>
      </c>
      <c r="Z2637" s="175" t="s">
        <v>273</v>
      </c>
      <c r="AA2637" s="24" t="s">
        <v>272</v>
      </c>
      <c r="AB2637" s="2" t="s">
        <v>273</v>
      </c>
      <c r="AC2637" s="25" t="s">
        <v>273</v>
      </c>
      <c r="AD2637" s="174" t="s">
        <v>272</v>
      </c>
      <c r="AE2637" s="25" t="s">
        <v>273</v>
      </c>
      <c r="AF2637" s="180">
        <v>0</v>
      </c>
    </row>
    <row r="2638" spans="1:32">
      <c r="A2638" s="134" t="str">
        <f t="shared" si="41"/>
        <v>HUca_04.3</v>
      </c>
      <c r="C2638" s="177" t="s">
        <v>22</v>
      </c>
      <c r="D2638" s="178" t="s">
        <v>495</v>
      </c>
      <c r="E2638" s="178" t="s">
        <v>595</v>
      </c>
      <c r="F2638" s="178" t="s">
        <v>596</v>
      </c>
      <c r="G2638" s="178" t="s">
        <v>540</v>
      </c>
      <c r="H2638" s="177" t="s">
        <v>52</v>
      </c>
      <c r="I2638" s="179" t="s">
        <v>643</v>
      </c>
      <c r="J2638" s="59" t="s">
        <v>47</v>
      </c>
      <c r="K2638" s="60" t="s">
        <v>47</v>
      </c>
      <c r="L2638" s="174" t="s">
        <v>272</v>
      </c>
      <c r="M2638" s="2" t="s">
        <v>272</v>
      </c>
      <c r="N2638" s="175" t="s">
        <v>272</v>
      </c>
      <c r="O2638" s="24" t="s">
        <v>272</v>
      </c>
      <c r="P2638" s="2" t="s">
        <v>272</v>
      </c>
      <c r="Q2638" s="2" t="s">
        <v>272</v>
      </c>
      <c r="R2638" s="2" t="s">
        <v>272</v>
      </c>
      <c r="S2638" s="2" t="s">
        <v>272</v>
      </c>
      <c r="T2638" s="2" t="s">
        <v>272</v>
      </c>
      <c r="U2638" s="25" t="s">
        <v>272</v>
      </c>
      <c r="V2638" s="24" t="s">
        <v>272</v>
      </c>
      <c r="W2638" s="2" t="s">
        <v>272</v>
      </c>
      <c r="X2638" s="2" t="s">
        <v>272</v>
      </c>
      <c r="Y2638" s="2" t="s">
        <v>272</v>
      </c>
      <c r="Z2638" s="175" t="s">
        <v>272</v>
      </c>
      <c r="AA2638" s="24" t="s">
        <v>272</v>
      </c>
      <c r="AB2638" s="2" t="s">
        <v>272</v>
      </c>
      <c r="AC2638" s="25" t="s">
        <v>272</v>
      </c>
      <c r="AD2638" s="174" t="s">
        <v>272</v>
      </c>
      <c r="AE2638" s="25" t="s">
        <v>272</v>
      </c>
      <c r="AF2638" s="180" t="s">
        <v>7</v>
      </c>
    </row>
    <row r="2639" spans="1:32">
      <c r="A2639" s="134" t="str">
        <f t="shared" si="41"/>
        <v>HUca_05.1</v>
      </c>
      <c r="C2639" s="177" t="s">
        <v>22</v>
      </c>
      <c r="D2639" s="178" t="s">
        <v>495</v>
      </c>
      <c r="E2639" s="178" t="s">
        <v>597</v>
      </c>
      <c r="F2639" s="178" t="s">
        <v>598</v>
      </c>
      <c r="G2639" s="178" t="s">
        <v>533</v>
      </c>
      <c r="H2639" s="177" t="s">
        <v>52</v>
      </c>
      <c r="I2639" s="179" t="s">
        <v>643</v>
      </c>
      <c r="J2639" s="59" t="s">
        <v>445</v>
      </c>
      <c r="K2639" s="60" t="s">
        <v>3157</v>
      </c>
      <c r="L2639" s="174" t="s">
        <v>272</v>
      </c>
      <c r="M2639" s="2" t="s">
        <v>272</v>
      </c>
      <c r="N2639" s="175" t="s">
        <v>272</v>
      </c>
      <c r="O2639" s="24"/>
      <c r="P2639" s="2"/>
      <c r="Q2639" s="2"/>
      <c r="R2639" s="2"/>
      <c r="S2639" s="2"/>
      <c r="T2639" s="2"/>
      <c r="U2639" s="25"/>
      <c r="V2639" s="24"/>
      <c r="W2639" s="2"/>
      <c r="X2639" s="2"/>
      <c r="Y2639" s="2"/>
      <c r="Z2639" s="175"/>
      <c r="AA2639" s="24"/>
      <c r="AB2639" s="2"/>
      <c r="AC2639" s="25"/>
      <c r="AD2639" s="174"/>
      <c r="AE2639" s="25"/>
      <c r="AF2639" s="180">
        <v>100</v>
      </c>
    </row>
    <row r="2640" spans="1:32">
      <c r="A2640" s="134" t="str">
        <f t="shared" si="41"/>
        <v>HUca_05.2</v>
      </c>
      <c r="C2640" s="177" t="s">
        <v>22</v>
      </c>
      <c r="D2640" s="178" t="s">
        <v>495</v>
      </c>
      <c r="E2640" s="178" t="s">
        <v>599</v>
      </c>
      <c r="F2640" s="178" t="s">
        <v>600</v>
      </c>
      <c r="G2640" s="178" t="s">
        <v>540</v>
      </c>
      <c r="H2640" s="177" t="s">
        <v>52</v>
      </c>
      <c r="I2640" s="179" t="s">
        <v>643</v>
      </c>
      <c r="J2640" s="59" t="s">
        <v>445</v>
      </c>
      <c r="K2640" s="60" t="s">
        <v>3158</v>
      </c>
      <c r="L2640" s="174" t="s">
        <v>272</v>
      </c>
      <c r="M2640" s="2" t="s">
        <v>272</v>
      </c>
      <c r="N2640" s="175" t="s">
        <v>272</v>
      </c>
      <c r="O2640" s="24" t="s">
        <v>272</v>
      </c>
      <c r="P2640" s="2" t="s">
        <v>272</v>
      </c>
      <c r="Q2640" s="2" t="s">
        <v>272</v>
      </c>
      <c r="R2640" s="2" t="s">
        <v>273</v>
      </c>
      <c r="S2640" s="2" t="s">
        <v>273</v>
      </c>
      <c r="T2640" s="2" t="s">
        <v>272</v>
      </c>
      <c r="U2640" s="25" t="s">
        <v>273</v>
      </c>
      <c r="V2640" s="24" t="s">
        <v>272</v>
      </c>
      <c r="W2640" s="2" t="s">
        <v>272</v>
      </c>
      <c r="X2640" s="2" t="s">
        <v>273</v>
      </c>
      <c r="Y2640" s="2" t="s">
        <v>273</v>
      </c>
      <c r="Z2640" s="175" t="s">
        <v>273</v>
      </c>
      <c r="AA2640" s="24" t="s">
        <v>272</v>
      </c>
      <c r="AB2640" s="2" t="s">
        <v>272</v>
      </c>
      <c r="AC2640" s="25" t="s">
        <v>272</v>
      </c>
      <c r="AD2640" s="174" t="s">
        <v>272</v>
      </c>
      <c r="AE2640" s="25" t="s">
        <v>273</v>
      </c>
      <c r="AF2640" s="180">
        <v>100</v>
      </c>
    </row>
    <row r="2641" spans="1:32">
      <c r="A2641" s="134" t="str">
        <f t="shared" si="41"/>
        <v>HUca_05.2</v>
      </c>
      <c r="C2641" s="177" t="s">
        <v>22</v>
      </c>
      <c r="D2641" s="178" t="s">
        <v>495</v>
      </c>
      <c r="E2641" s="178" t="s">
        <v>599</v>
      </c>
      <c r="F2641" s="178" t="s">
        <v>600</v>
      </c>
      <c r="G2641" s="178" t="s">
        <v>540</v>
      </c>
      <c r="H2641" s="177" t="s">
        <v>52</v>
      </c>
      <c r="I2641" s="179" t="s">
        <v>643</v>
      </c>
      <c r="J2641" s="59" t="s">
        <v>445</v>
      </c>
      <c r="K2641" s="60" t="s">
        <v>3159</v>
      </c>
      <c r="L2641" s="174" t="s">
        <v>272</v>
      </c>
      <c r="M2641" s="2" t="s">
        <v>272</v>
      </c>
      <c r="N2641" s="175" t="s">
        <v>272</v>
      </c>
      <c r="O2641" s="24" t="s">
        <v>272</v>
      </c>
      <c r="P2641" s="2" t="s">
        <v>272</v>
      </c>
      <c r="Q2641" s="2" t="s">
        <v>272</v>
      </c>
      <c r="R2641" s="2" t="s">
        <v>273</v>
      </c>
      <c r="S2641" s="2" t="s">
        <v>273</v>
      </c>
      <c r="T2641" s="2" t="s">
        <v>272</v>
      </c>
      <c r="U2641" s="25" t="s">
        <v>273</v>
      </c>
      <c r="V2641" s="24" t="s">
        <v>272</v>
      </c>
      <c r="W2641" s="2" t="s">
        <v>272</v>
      </c>
      <c r="X2641" s="2" t="s">
        <v>273</v>
      </c>
      <c r="Y2641" s="2" t="s">
        <v>273</v>
      </c>
      <c r="Z2641" s="175" t="s">
        <v>273</v>
      </c>
      <c r="AA2641" s="24" t="s">
        <v>272</v>
      </c>
      <c r="AB2641" s="2" t="s">
        <v>272</v>
      </c>
      <c r="AC2641" s="25" t="s">
        <v>272</v>
      </c>
      <c r="AD2641" s="174" t="s">
        <v>272</v>
      </c>
      <c r="AE2641" s="25" t="s">
        <v>273</v>
      </c>
      <c r="AF2641" s="180">
        <v>100</v>
      </c>
    </row>
    <row r="2642" spans="1:32">
      <c r="A2642" s="134" t="str">
        <f t="shared" si="41"/>
        <v>HUca_05.3</v>
      </c>
      <c r="C2642" s="177" t="s">
        <v>22</v>
      </c>
      <c r="D2642" s="178" t="s">
        <v>495</v>
      </c>
      <c r="E2642" s="178" t="s">
        <v>601</v>
      </c>
      <c r="F2642" s="178" t="s">
        <v>602</v>
      </c>
      <c r="G2642" s="178" t="s">
        <v>533</v>
      </c>
      <c r="H2642" s="177" t="s">
        <v>52</v>
      </c>
      <c r="I2642" s="179" t="s">
        <v>643</v>
      </c>
      <c r="J2642" s="59" t="s">
        <v>284</v>
      </c>
      <c r="K2642" s="60" t="s">
        <v>3160</v>
      </c>
      <c r="L2642" s="174" t="s">
        <v>272</v>
      </c>
      <c r="M2642" s="2" t="s">
        <v>273</v>
      </c>
      <c r="N2642" s="175" t="s">
        <v>272</v>
      </c>
      <c r="O2642" s="24"/>
      <c r="P2642" s="2"/>
      <c r="Q2642" s="2"/>
      <c r="R2642" s="2"/>
      <c r="S2642" s="2"/>
      <c r="T2642" s="2"/>
      <c r="U2642" s="25"/>
      <c r="V2642" s="24"/>
      <c r="W2642" s="2"/>
      <c r="X2642" s="2"/>
      <c r="Y2642" s="2"/>
      <c r="Z2642" s="175"/>
      <c r="AA2642" s="24"/>
      <c r="AB2642" s="2"/>
      <c r="AC2642" s="25"/>
      <c r="AD2642" s="174"/>
      <c r="AE2642" s="25"/>
      <c r="AF2642" s="180">
        <v>100</v>
      </c>
    </row>
    <row r="2643" spans="1:32">
      <c r="A2643" s="134" t="str">
        <f t="shared" si="41"/>
        <v>HUca_05.3</v>
      </c>
      <c r="C2643" s="177" t="s">
        <v>22</v>
      </c>
      <c r="D2643" s="178" t="s">
        <v>495</v>
      </c>
      <c r="E2643" s="178" t="s">
        <v>601</v>
      </c>
      <c r="F2643" s="178" t="s">
        <v>602</v>
      </c>
      <c r="G2643" s="178" t="s">
        <v>533</v>
      </c>
      <c r="H2643" s="177" t="s">
        <v>52</v>
      </c>
      <c r="I2643" s="179" t="s">
        <v>643</v>
      </c>
      <c r="J2643" s="59" t="s">
        <v>3161</v>
      </c>
      <c r="K2643" s="60" t="s">
        <v>3162</v>
      </c>
      <c r="L2643" s="174" t="s">
        <v>272</v>
      </c>
      <c r="M2643" s="2" t="s">
        <v>273</v>
      </c>
      <c r="N2643" s="175" t="s">
        <v>272</v>
      </c>
      <c r="O2643" s="24"/>
      <c r="P2643" s="2"/>
      <c r="Q2643" s="2"/>
      <c r="R2643" s="2"/>
      <c r="S2643" s="2"/>
      <c r="T2643" s="2"/>
      <c r="U2643" s="25"/>
      <c r="V2643" s="24"/>
      <c r="W2643" s="2"/>
      <c r="X2643" s="2"/>
      <c r="Y2643" s="2"/>
      <c r="Z2643" s="175"/>
      <c r="AA2643" s="24"/>
      <c r="AB2643" s="2"/>
      <c r="AC2643" s="25"/>
      <c r="AD2643" s="174"/>
      <c r="AE2643" s="25"/>
      <c r="AF2643" s="180">
        <v>100</v>
      </c>
    </row>
    <row r="2644" spans="1:32">
      <c r="A2644" s="134" t="str">
        <f t="shared" si="41"/>
        <v>HUfa_01.1</v>
      </c>
      <c r="C2644" s="177" t="s">
        <v>22</v>
      </c>
      <c r="D2644" s="178" t="s">
        <v>2</v>
      </c>
      <c r="E2644" s="178" t="s">
        <v>603</v>
      </c>
      <c r="F2644" s="178" t="s">
        <v>604</v>
      </c>
      <c r="G2644" s="178" t="s">
        <v>533</v>
      </c>
      <c r="H2644" s="177" t="s">
        <v>52</v>
      </c>
      <c r="I2644" s="179" t="s">
        <v>643</v>
      </c>
      <c r="J2644" s="59" t="s">
        <v>445</v>
      </c>
      <c r="K2644" s="60" t="s">
        <v>3163</v>
      </c>
      <c r="L2644" s="174" t="s">
        <v>272</v>
      </c>
      <c r="M2644" s="2" t="s">
        <v>272</v>
      </c>
      <c r="N2644" s="175" t="s">
        <v>272</v>
      </c>
      <c r="O2644" s="24"/>
      <c r="P2644" s="2"/>
      <c r="Q2644" s="2"/>
      <c r="R2644" s="2"/>
      <c r="S2644" s="2"/>
      <c r="T2644" s="2"/>
      <c r="U2644" s="25"/>
      <c r="V2644" s="24"/>
      <c r="W2644" s="2"/>
      <c r="X2644" s="2"/>
      <c r="Y2644" s="2"/>
      <c r="Z2644" s="175"/>
      <c r="AA2644" s="24"/>
      <c r="AB2644" s="2"/>
      <c r="AC2644" s="25"/>
      <c r="AD2644" s="174"/>
      <c r="AE2644" s="25"/>
      <c r="AF2644" s="180">
        <v>100</v>
      </c>
    </row>
    <row r="2645" spans="1:32">
      <c r="A2645" s="134" t="str">
        <f t="shared" si="41"/>
        <v>HUfa_01.1</v>
      </c>
      <c r="C2645" s="177" t="s">
        <v>22</v>
      </c>
      <c r="D2645" s="178" t="s">
        <v>2</v>
      </c>
      <c r="E2645" s="178" t="s">
        <v>603</v>
      </c>
      <c r="F2645" s="178" t="s">
        <v>604</v>
      </c>
      <c r="G2645" s="178" t="s">
        <v>533</v>
      </c>
      <c r="H2645" s="177" t="s">
        <v>52</v>
      </c>
      <c r="I2645" s="179" t="s">
        <v>643</v>
      </c>
      <c r="J2645" s="59" t="s">
        <v>445</v>
      </c>
      <c r="K2645" s="60" t="s">
        <v>3164</v>
      </c>
      <c r="L2645" s="174" t="s">
        <v>272</v>
      </c>
      <c r="M2645" s="2" t="s">
        <v>272</v>
      </c>
      <c r="N2645" s="175" t="s">
        <v>272</v>
      </c>
      <c r="O2645" s="24"/>
      <c r="P2645" s="2"/>
      <c r="Q2645" s="2"/>
      <c r="R2645" s="2"/>
      <c r="S2645" s="2"/>
      <c r="T2645" s="2"/>
      <c r="U2645" s="25"/>
      <c r="V2645" s="24"/>
      <c r="W2645" s="2"/>
      <c r="X2645" s="2"/>
      <c r="Y2645" s="2"/>
      <c r="Z2645" s="175"/>
      <c r="AA2645" s="24"/>
      <c r="AB2645" s="2"/>
      <c r="AC2645" s="25"/>
      <c r="AD2645" s="174"/>
      <c r="AE2645" s="25"/>
      <c r="AF2645" s="180">
        <v>100</v>
      </c>
    </row>
    <row r="2646" spans="1:32">
      <c r="A2646" s="134" t="str">
        <f t="shared" si="41"/>
        <v>HUfa_01.2</v>
      </c>
      <c r="C2646" s="177" t="s">
        <v>22</v>
      </c>
      <c r="D2646" s="178" t="s">
        <v>2</v>
      </c>
      <c r="E2646" s="178" t="s">
        <v>605</v>
      </c>
      <c r="F2646" s="178" t="s">
        <v>606</v>
      </c>
      <c r="G2646" s="178" t="s">
        <v>540</v>
      </c>
      <c r="H2646" s="177" t="s">
        <v>52</v>
      </c>
      <c r="I2646" s="179"/>
      <c r="J2646" s="59" t="s">
        <v>194</v>
      </c>
      <c r="K2646" s="60" t="s">
        <v>194</v>
      </c>
      <c r="L2646" s="174" t="s">
        <v>7</v>
      </c>
      <c r="M2646" s="2" t="s">
        <v>7</v>
      </c>
      <c r="N2646" s="175" t="s">
        <v>7</v>
      </c>
      <c r="O2646" s="24" t="s">
        <v>7</v>
      </c>
      <c r="P2646" s="2" t="s">
        <v>7</v>
      </c>
      <c r="Q2646" s="2" t="s">
        <v>7</v>
      </c>
      <c r="R2646" s="2" t="s">
        <v>7</v>
      </c>
      <c r="S2646" s="2" t="s">
        <v>7</v>
      </c>
      <c r="T2646" s="2" t="s">
        <v>7</v>
      </c>
      <c r="U2646" s="25" t="s">
        <v>7</v>
      </c>
      <c r="V2646" s="24" t="s">
        <v>7</v>
      </c>
      <c r="W2646" s="2" t="s">
        <v>7</v>
      </c>
      <c r="X2646" s="2" t="s">
        <v>7</v>
      </c>
      <c r="Y2646" s="2" t="s">
        <v>7</v>
      </c>
      <c r="Z2646" s="175" t="s">
        <v>7</v>
      </c>
      <c r="AA2646" s="24" t="s">
        <v>7</v>
      </c>
      <c r="AB2646" s="2" t="s">
        <v>7</v>
      </c>
      <c r="AC2646" s="25" t="s">
        <v>7</v>
      </c>
      <c r="AD2646" s="174" t="s">
        <v>7</v>
      </c>
      <c r="AE2646" s="25" t="s">
        <v>7</v>
      </c>
      <c r="AF2646" s="180" t="s">
        <v>7</v>
      </c>
    </row>
    <row r="2647" spans="1:32">
      <c r="A2647" s="134" t="str">
        <f t="shared" si="41"/>
        <v>HUfa_01.3</v>
      </c>
      <c r="C2647" s="177" t="s">
        <v>22</v>
      </c>
      <c r="D2647" s="178" t="s">
        <v>2</v>
      </c>
      <c r="E2647" s="178" t="s">
        <v>607</v>
      </c>
      <c r="F2647" s="178" t="s">
        <v>608</v>
      </c>
      <c r="G2647" s="178" t="s">
        <v>540</v>
      </c>
      <c r="H2647" s="177" t="s">
        <v>52</v>
      </c>
      <c r="I2647" s="179" t="s">
        <v>643</v>
      </c>
      <c r="J2647" s="59" t="s">
        <v>288</v>
      </c>
      <c r="K2647" s="60" t="s">
        <v>3165</v>
      </c>
      <c r="L2647" s="174" t="s">
        <v>272</v>
      </c>
      <c r="M2647" s="2" t="s">
        <v>273</v>
      </c>
      <c r="N2647" s="175" t="s">
        <v>272</v>
      </c>
      <c r="O2647" s="24" t="s">
        <v>672</v>
      </c>
      <c r="P2647" s="2" t="s">
        <v>273</v>
      </c>
      <c r="Q2647" s="2" t="s">
        <v>273</v>
      </c>
      <c r="R2647" s="2" t="s">
        <v>272</v>
      </c>
      <c r="S2647" s="2" t="s">
        <v>272</v>
      </c>
      <c r="T2647" s="2" t="s">
        <v>272</v>
      </c>
      <c r="U2647" s="25" t="s">
        <v>273</v>
      </c>
      <c r="V2647" s="24" t="s">
        <v>272</v>
      </c>
      <c r="W2647" s="2" t="s">
        <v>273</v>
      </c>
      <c r="X2647" s="2" t="s">
        <v>273</v>
      </c>
      <c r="Y2647" s="2" t="s">
        <v>273</v>
      </c>
      <c r="Z2647" s="175" t="s">
        <v>273</v>
      </c>
      <c r="AA2647" s="24" t="s">
        <v>273</v>
      </c>
      <c r="AB2647" s="2" t="s">
        <v>273</v>
      </c>
      <c r="AC2647" s="25" t="s">
        <v>273</v>
      </c>
      <c r="AD2647" s="174" t="s">
        <v>272</v>
      </c>
      <c r="AE2647" s="25" t="s">
        <v>273</v>
      </c>
      <c r="AF2647" s="180">
        <v>0</v>
      </c>
    </row>
    <row r="2648" spans="1:32">
      <c r="A2648" s="134" t="str">
        <f t="shared" si="41"/>
        <v>HUfa_01.3</v>
      </c>
      <c r="C2648" s="177" t="s">
        <v>22</v>
      </c>
      <c r="D2648" s="178" t="s">
        <v>2</v>
      </c>
      <c r="E2648" s="178" t="s">
        <v>607</v>
      </c>
      <c r="F2648" s="178" t="s">
        <v>608</v>
      </c>
      <c r="G2648" s="178" t="s">
        <v>540</v>
      </c>
      <c r="H2648" s="177" t="s">
        <v>52</v>
      </c>
      <c r="I2648" s="179" t="s">
        <v>643</v>
      </c>
      <c r="J2648" s="59" t="s">
        <v>288</v>
      </c>
      <c r="K2648" s="60" t="s">
        <v>3166</v>
      </c>
      <c r="L2648" s="174" t="s">
        <v>272</v>
      </c>
      <c r="M2648" s="2" t="s">
        <v>273</v>
      </c>
      <c r="N2648" s="175" t="s">
        <v>272</v>
      </c>
      <c r="O2648" s="24" t="s">
        <v>672</v>
      </c>
      <c r="P2648" s="2" t="s">
        <v>273</v>
      </c>
      <c r="Q2648" s="2" t="s">
        <v>273</v>
      </c>
      <c r="R2648" s="2" t="s">
        <v>272</v>
      </c>
      <c r="S2648" s="2" t="s">
        <v>272</v>
      </c>
      <c r="T2648" s="2" t="s">
        <v>272</v>
      </c>
      <c r="U2648" s="25" t="s">
        <v>273</v>
      </c>
      <c r="V2648" s="24" t="s">
        <v>272</v>
      </c>
      <c r="W2648" s="2" t="s">
        <v>273</v>
      </c>
      <c r="X2648" s="2" t="s">
        <v>273</v>
      </c>
      <c r="Y2648" s="2" t="s">
        <v>273</v>
      </c>
      <c r="Z2648" s="175" t="s">
        <v>273</v>
      </c>
      <c r="AA2648" s="24" t="s">
        <v>273</v>
      </c>
      <c r="AB2648" s="2" t="s">
        <v>273</v>
      </c>
      <c r="AC2648" s="25" t="s">
        <v>273</v>
      </c>
      <c r="AD2648" s="174" t="s">
        <v>272</v>
      </c>
      <c r="AE2648" s="25" t="s">
        <v>273</v>
      </c>
      <c r="AF2648" s="180">
        <v>0</v>
      </c>
    </row>
    <row r="2649" spans="1:32">
      <c r="A2649" s="134" t="str">
        <f t="shared" si="41"/>
        <v>HUfa_01.4</v>
      </c>
      <c r="C2649" s="177" t="s">
        <v>22</v>
      </c>
      <c r="D2649" s="178" t="s">
        <v>2</v>
      </c>
      <c r="E2649" s="178" t="s">
        <v>609</v>
      </c>
      <c r="F2649" s="178" t="s">
        <v>610</v>
      </c>
      <c r="G2649" s="178" t="s">
        <v>540</v>
      </c>
      <c r="H2649" s="177" t="s">
        <v>52</v>
      </c>
      <c r="I2649" s="179" t="s">
        <v>643</v>
      </c>
      <c r="J2649" s="59" t="s">
        <v>445</v>
      </c>
      <c r="K2649" s="60" t="s">
        <v>3167</v>
      </c>
      <c r="L2649" s="174" t="s">
        <v>272</v>
      </c>
      <c r="M2649" s="2" t="s">
        <v>272</v>
      </c>
      <c r="N2649" s="175" t="s">
        <v>272</v>
      </c>
      <c r="O2649" s="24" t="s">
        <v>272</v>
      </c>
      <c r="P2649" s="2" t="s">
        <v>273</v>
      </c>
      <c r="Q2649" s="2" t="s">
        <v>272</v>
      </c>
      <c r="R2649" s="2" t="s">
        <v>273</v>
      </c>
      <c r="S2649" s="2" t="s">
        <v>272</v>
      </c>
      <c r="T2649" s="2" t="s">
        <v>272</v>
      </c>
      <c r="U2649" s="25" t="s">
        <v>273</v>
      </c>
      <c r="V2649" s="24" t="s">
        <v>272</v>
      </c>
      <c r="W2649" s="2" t="s">
        <v>272</v>
      </c>
      <c r="X2649" s="2" t="s">
        <v>272</v>
      </c>
      <c r="Y2649" s="2" t="s">
        <v>272</v>
      </c>
      <c r="Z2649" s="175" t="s">
        <v>273</v>
      </c>
      <c r="AA2649" s="24" t="s">
        <v>272</v>
      </c>
      <c r="AB2649" s="2" t="s">
        <v>272</v>
      </c>
      <c r="AC2649" s="25" t="s">
        <v>272</v>
      </c>
      <c r="AD2649" s="174" t="s">
        <v>272</v>
      </c>
      <c r="AE2649" s="25" t="s">
        <v>273</v>
      </c>
      <c r="AF2649" s="180">
        <v>0</v>
      </c>
    </row>
    <row r="2650" spans="1:32">
      <c r="A2650" s="134" t="str">
        <f t="shared" si="41"/>
        <v>HUfa_01.4</v>
      </c>
      <c r="C2650" s="177" t="s">
        <v>22</v>
      </c>
      <c r="D2650" s="178" t="s">
        <v>2</v>
      </c>
      <c r="E2650" s="178" t="s">
        <v>609</v>
      </c>
      <c r="F2650" s="178" t="s">
        <v>610</v>
      </c>
      <c r="G2650" s="178" t="s">
        <v>540</v>
      </c>
      <c r="H2650" s="177" t="s">
        <v>52</v>
      </c>
      <c r="I2650" s="179" t="s">
        <v>643</v>
      </c>
      <c r="J2650" s="59" t="s">
        <v>445</v>
      </c>
      <c r="K2650" s="60" t="s">
        <v>3168</v>
      </c>
      <c r="L2650" s="174" t="s">
        <v>272</v>
      </c>
      <c r="M2650" s="2" t="s">
        <v>272</v>
      </c>
      <c r="N2650" s="175" t="s">
        <v>272</v>
      </c>
      <c r="O2650" s="24" t="s">
        <v>272</v>
      </c>
      <c r="P2650" s="2" t="s">
        <v>272</v>
      </c>
      <c r="Q2650" s="2" t="s">
        <v>272</v>
      </c>
      <c r="R2650" s="2" t="s">
        <v>273</v>
      </c>
      <c r="S2650" s="2" t="s">
        <v>272</v>
      </c>
      <c r="T2650" s="2" t="s">
        <v>272</v>
      </c>
      <c r="U2650" s="25" t="s">
        <v>273</v>
      </c>
      <c r="V2650" s="24" t="s">
        <v>272</v>
      </c>
      <c r="W2650" s="2" t="s">
        <v>272</v>
      </c>
      <c r="X2650" s="2" t="s">
        <v>272</v>
      </c>
      <c r="Y2650" s="2" t="s">
        <v>272</v>
      </c>
      <c r="Z2650" s="175" t="s">
        <v>273</v>
      </c>
      <c r="AA2650" s="24" t="s">
        <v>272</v>
      </c>
      <c r="AB2650" s="2" t="s">
        <v>272</v>
      </c>
      <c r="AC2650" s="25" t="s">
        <v>272</v>
      </c>
      <c r="AD2650" s="174" t="s">
        <v>272</v>
      </c>
      <c r="AE2650" s="25" t="s">
        <v>273</v>
      </c>
      <c r="AF2650" s="180">
        <v>100</v>
      </c>
    </row>
    <row r="2651" spans="1:32">
      <c r="A2651" s="134" t="str">
        <f t="shared" si="41"/>
        <v>HUfa_02.1</v>
      </c>
      <c r="C2651" s="177" t="s">
        <v>22</v>
      </c>
      <c r="D2651" s="178" t="s">
        <v>2</v>
      </c>
      <c r="E2651" s="178" t="s">
        <v>611</v>
      </c>
      <c r="F2651" s="178" t="s">
        <v>612</v>
      </c>
      <c r="G2651" s="178" t="s">
        <v>540</v>
      </c>
      <c r="H2651" s="177" t="s">
        <v>52</v>
      </c>
      <c r="I2651" s="179" t="s">
        <v>643</v>
      </c>
      <c r="J2651" s="59" t="s">
        <v>288</v>
      </c>
      <c r="K2651" s="60" t="s">
        <v>3169</v>
      </c>
      <c r="L2651" s="174" t="s">
        <v>272</v>
      </c>
      <c r="M2651" s="2" t="s">
        <v>272</v>
      </c>
      <c r="N2651" s="175" t="s">
        <v>272</v>
      </c>
      <c r="O2651" s="24" t="s">
        <v>272</v>
      </c>
      <c r="P2651" s="2" t="s">
        <v>272</v>
      </c>
      <c r="Q2651" s="2" t="s">
        <v>272</v>
      </c>
      <c r="R2651" s="2" t="s">
        <v>273</v>
      </c>
      <c r="S2651" s="2" t="s">
        <v>273</v>
      </c>
      <c r="T2651" s="2" t="s">
        <v>272</v>
      </c>
      <c r="U2651" s="25" t="s">
        <v>273</v>
      </c>
      <c r="V2651" s="24" t="s">
        <v>272</v>
      </c>
      <c r="W2651" s="2" t="s">
        <v>272</v>
      </c>
      <c r="X2651" s="2" t="s">
        <v>272</v>
      </c>
      <c r="Y2651" s="2" t="s">
        <v>272</v>
      </c>
      <c r="Z2651" s="175" t="s">
        <v>273</v>
      </c>
      <c r="AA2651" s="24" t="s">
        <v>272</v>
      </c>
      <c r="AB2651" s="2" t="s">
        <v>273</v>
      </c>
      <c r="AC2651" s="25" t="s">
        <v>273</v>
      </c>
      <c r="AD2651" s="174" t="s">
        <v>272</v>
      </c>
      <c r="AE2651" s="25" t="s">
        <v>273</v>
      </c>
      <c r="AF2651" s="180">
        <v>100</v>
      </c>
    </row>
    <row r="2652" spans="1:32">
      <c r="A2652" s="134" t="str">
        <f t="shared" si="41"/>
        <v>HUfa_02.1</v>
      </c>
      <c r="C2652" s="177" t="s">
        <v>22</v>
      </c>
      <c r="D2652" s="178" t="s">
        <v>2</v>
      </c>
      <c r="E2652" s="178" t="s">
        <v>611</v>
      </c>
      <c r="F2652" s="178" t="s">
        <v>612</v>
      </c>
      <c r="G2652" s="178" t="s">
        <v>540</v>
      </c>
      <c r="H2652" s="177" t="s">
        <v>52</v>
      </c>
      <c r="I2652" s="179" t="s">
        <v>643</v>
      </c>
      <c r="J2652" s="59" t="s">
        <v>288</v>
      </c>
      <c r="K2652" s="60" t="s">
        <v>3170</v>
      </c>
      <c r="L2652" s="174" t="s">
        <v>272</v>
      </c>
      <c r="M2652" s="2" t="s">
        <v>273</v>
      </c>
      <c r="N2652" s="175" t="s">
        <v>272</v>
      </c>
      <c r="O2652" s="24" t="s">
        <v>672</v>
      </c>
      <c r="P2652" s="2" t="s">
        <v>273</v>
      </c>
      <c r="Q2652" s="2" t="s">
        <v>273</v>
      </c>
      <c r="R2652" s="2" t="s">
        <v>273</v>
      </c>
      <c r="S2652" s="2" t="s">
        <v>273</v>
      </c>
      <c r="T2652" s="2" t="s">
        <v>273</v>
      </c>
      <c r="U2652" s="25" t="s">
        <v>273</v>
      </c>
      <c r="V2652" s="24" t="s">
        <v>272</v>
      </c>
      <c r="W2652" s="2" t="s">
        <v>273</v>
      </c>
      <c r="X2652" s="2" t="s">
        <v>273</v>
      </c>
      <c r="Y2652" s="2" t="s">
        <v>273</v>
      </c>
      <c r="Z2652" s="175" t="s">
        <v>273</v>
      </c>
      <c r="AA2652" s="24" t="s">
        <v>273</v>
      </c>
      <c r="AB2652" s="2" t="s">
        <v>273</v>
      </c>
      <c r="AC2652" s="25" t="s">
        <v>273</v>
      </c>
      <c r="AD2652" s="174" t="s">
        <v>273</v>
      </c>
      <c r="AE2652" s="25" t="s">
        <v>273</v>
      </c>
      <c r="AF2652" s="180">
        <v>0</v>
      </c>
    </row>
    <row r="2653" spans="1:32">
      <c r="A2653" s="134" t="str">
        <f t="shared" si="41"/>
        <v>HUfa_02.2</v>
      </c>
      <c r="C2653" s="177" t="s">
        <v>22</v>
      </c>
      <c r="D2653" s="178" t="s">
        <v>2</v>
      </c>
      <c r="E2653" s="178" t="s">
        <v>613</v>
      </c>
      <c r="F2653" s="178" t="s">
        <v>614</v>
      </c>
      <c r="G2653" s="178" t="s">
        <v>540</v>
      </c>
      <c r="H2653" s="177" t="s">
        <v>52</v>
      </c>
      <c r="I2653" s="179" t="s">
        <v>643</v>
      </c>
      <c r="J2653" s="59" t="s">
        <v>288</v>
      </c>
      <c r="K2653" s="60" t="s">
        <v>3171</v>
      </c>
      <c r="L2653" s="174" t="s">
        <v>272</v>
      </c>
      <c r="M2653" s="2" t="s">
        <v>273</v>
      </c>
      <c r="N2653" s="175" t="s">
        <v>272</v>
      </c>
      <c r="O2653" s="24" t="s">
        <v>672</v>
      </c>
      <c r="P2653" s="2" t="s">
        <v>672</v>
      </c>
      <c r="Q2653" s="2" t="s">
        <v>672</v>
      </c>
      <c r="R2653" s="2" t="s">
        <v>273</v>
      </c>
      <c r="S2653" s="2" t="s">
        <v>273</v>
      </c>
      <c r="T2653" s="2" t="s">
        <v>272</v>
      </c>
      <c r="U2653" s="25" t="s">
        <v>273</v>
      </c>
      <c r="V2653" s="24" t="s">
        <v>272</v>
      </c>
      <c r="W2653" s="2" t="s">
        <v>273</v>
      </c>
      <c r="X2653" s="2" t="s">
        <v>273</v>
      </c>
      <c r="Y2653" s="2" t="s">
        <v>273</v>
      </c>
      <c r="Z2653" s="175" t="s">
        <v>273</v>
      </c>
      <c r="AA2653" s="24" t="s">
        <v>273</v>
      </c>
      <c r="AB2653" s="2" t="s">
        <v>273</v>
      </c>
      <c r="AC2653" s="25" t="s">
        <v>273</v>
      </c>
      <c r="AD2653" s="174" t="s">
        <v>273</v>
      </c>
      <c r="AE2653" s="25" t="s">
        <v>273</v>
      </c>
      <c r="AF2653" s="180">
        <v>100</v>
      </c>
    </row>
    <row r="2654" spans="1:32">
      <c r="A2654" s="134" t="str">
        <f t="shared" si="41"/>
        <v>HUfa_03.1</v>
      </c>
      <c r="C2654" s="177" t="s">
        <v>22</v>
      </c>
      <c r="D2654" s="178" t="s">
        <v>2</v>
      </c>
      <c r="E2654" s="178" t="s">
        <v>615</v>
      </c>
      <c r="F2654" s="178" t="s">
        <v>616</v>
      </c>
      <c r="G2654" s="178" t="s">
        <v>540</v>
      </c>
      <c r="H2654" s="177" t="s">
        <v>52</v>
      </c>
      <c r="I2654" s="179" t="s">
        <v>643</v>
      </c>
      <c r="J2654" s="59" t="s">
        <v>288</v>
      </c>
      <c r="K2654" s="60" t="s">
        <v>3172</v>
      </c>
      <c r="L2654" s="174" t="s">
        <v>272</v>
      </c>
      <c r="M2654" s="2" t="s">
        <v>272</v>
      </c>
      <c r="N2654" s="175" t="s">
        <v>272</v>
      </c>
      <c r="O2654" s="24" t="s">
        <v>272</v>
      </c>
      <c r="P2654" s="2" t="s">
        <v>272</v>
      </c>
      <c r="Q2654" s="2" t="s">
        <v>272</v>
      </c>
      <c r="R2654" s="2" t="s">
        <v>272</v>
      </c>
      <c r="S2654" s="2" t="s">
        <v>272</v>
      </c>
      <c r="T2654" s="2" t="s">
        <v>272</v>
      </c>
      <c r="U2654" s="25" t="s">
        <v>273</v>
      </c>
      <c r="V2654" s="24" t="s">
        <v>272</v>
      </c>
      <c r="W2654" s="2" t="s">
        <v>272</v>
      </c>
      <c r="X2654" s="2" t="s">
        <v>272</v>
      </c>
      <c r="Y2654" s="2" t="s">
        <v>272</v>
      </c>
      <c r="Z2654" s="175" t="s">
        <v>272</v>
      </c>
      <c r="AA2654" s="24" t="s">
        <v>273</v>
      </c>
      <c r="AB2654" s="2" t="s">
        <v>273</v>
      </c>
      <c r="AC2654" s="25" t="s">
        <v>273</v>
      </c>
      <c r="AD2654" s="174" t="s">
        <v>272</v>
      </c>
      <c r="AE2654" s="25" t="s">
        <v>272</v>
      </c>
      <c r="AF2654" s="180">
        <v>100</v>
      </c>
    </row>
    <row r="2655" spans="1:32">
      <c r="A2655" s="134" t="str">
        <f t="shared" si="41"/>
        <v>HUfa_03.2</v>
      </c>
      <c r="C2655" s="177" t="s">
        <v>22</v>
      </c>
      <c r="D2655" s="178" t="s">
        <v>2</v>
      </c>
      <c r="E2655" s="178" t="s">
        <v>617</v>
      </c>
      <c r="F2655" s="178" t="s">
        <v>618</v>
      </c>
      <c r="G2655" s="178" t="s">
        <v>540</v>
      </c>
      <c r="H2655" s="177" t="s">
        <v>52</v>
      </c>
      <c r="I2655" s="179" t="s">
        <v>643</v>
      </c>
      <c r="J2655" s="59" t="s">
        <v>288</v>
      </c>
      <c r="K2655" s="60" t="s">
        <v>3173</v>
      </c>
      <c r="L2655" s="174" t="s">
        <v>272</v>
      </c>
      <c r="M2655" s="2" t="s">
        <v>272</v>
      </c>
      <c r="N2655" s="175" t="s">
        <v>272</v>
      </c>
      <c r="O2655" s="24" t="s">
        <v>272</v>
      </c>
      <c r="P2655" s="2" t="s">
        <v>272</v>
      </c>
      <c r="Q2655" s="2" t="s">
        <v>272</v>
      </c>
      <c r="R2655" s="2" t="s">
        <v>272</v>
      </c>
      <c r="S2655" s="2" t="s">
        <v>272</v>
      </c>
      <c r="T2655" s="2" t="s">
        <v>272</v>
      </c>
      <c r="U2655" s="25" t="s">
        <v>273</v>
      </c>
      <c r="V2655" s="24" t="s">
        <v>272</v>
      </c>
      <c r="W2655" s="2" t="s">
        <v>272</v>
      </c>
      <c r="X2655" s="2" t="s">
        <v>272</v>
      </c>
      <c r="Y2655" s="2" t="s">
        <v>272</v>
      </c>
      <c r="Z2655" s="175" t="s">
        <v>273</v>
      </c>
      <c r="AA2655" s="24" t="s">
        <v>272</v>
      </c>
      <c r="AB2655" s="2" t="s">
        <v>272</v>
      </c>
      <c r="AC2655" s="25" t="s">
        <v>272</v>
      </c>
      <c r="AD2655" s="174" t="s">
        <v>272</v>
      </c>
      <c r="AE2655" s="25" t="s">
        <v>272</v>
      </c>
      <c r="AF2655" s="180">
        <v>100</v>
      </c>
    </row>
    <row r="2656" spans="1:32">
      <c r="A2656" s="134" t="str">
        <f t="shared" si="41"/>
        <v>HUfa_03.3</v>
      </c>
      <c r="C2656" s="177" t="s">
        <v>22</v>
      </c>
      <c r="D2656" s="178" t="s">
        <v>2</v>
      </c>
      <c r="E2656" s="178" t="s">
        <v>619</v>
      </c>
      <c r="F2656" s="178" t="s">
        <v>620</v>
      </c>
      <c r="G2656" s="178" t="s">
        <v>540</v>
      </c>
      <c r="H2656" s="177" t="s">
        <v>52</v>
      </c>
      <c r="I2656" s="179" t="s">
        <v>643</v>
      </c>
      <c r="J2656" s="59" t="s">
        <v>3174</v>
      </c>
      <c r="K2656" s="60" t="s">
        <v>3175</v>
      </c>
      <c r="L2656" s="174" t="s">
        <v>272</v>
      </c>
      <c r="M2656" s="2" t="s">
        <v>272</v>
      </c>
      <c r="N2656" s="175" t="s">
        <v>272</v>
      </c>
      <c r="O2656" s="24" t="s">
        <v>272</v>
      </c>
      <c r="P2656" s="2" t="s">
        <v>272</v>
      </c>
      <c r="Q2656" s="2" t="s">
        <v>272</v>
      </c>
      <c r="R2656" s="2" t="s">
        <v>272</v>
      </c>
      <c r="S2656" s="2" t="s">
        <v>272</v>
      </c>
      <c r="T2656" s="2" t="s">
        <v>272</v>
      </c>
      <c r="U2656" s="25" t="s">
        <v>273</v>
      </c>
      <c r="V2656" s="24" t="s">
        <v>272</v>
      </c>
      <c r="W2656" s="2" t="s">
        <v>272</v>
      </c>
      <c r="X2656" s="2" t="s">
        <v>272</v>
      </c>
      <c r="Y2656" s="2" t="s">
        <v>272</v>
      </c>
      <c r="Z2656" s="175" t="s">
        <v>273</v>
      </c>
      <c r="AA2656" s="24" t="s">
        <v>272</v>
      </c>
      <c r="AB2656" s="2" t="s">
        <v>272</v>
      </c>
      <c r="AC2656" s="25" t="s">
        <v>272</v>
      </c>
      <c r="AD2656" s="174" t="s">
        <v>272</v>
      </c>
      <c r="AE2656" s="25" t="s">
        <v>272</v>
      </c>
      <c r="AF2656" s="180">
        <v>100</v>
      </c>
    </row>
    <row r="2657" spans="1:32">
      <c r="A2657" s="134" t="str">
        <f t="shared" si="41"/>
        <v>HUfa_03.3</v>
      </c>
      <c r="C2657" s="177" t="s">
        <v>22</v>
      </c>
      <c r="D2657" s="178" t="s">
        <v>2</v>
      </c>
      <c r="E2657" s="178" t="s">
        <v>619</v>
      </c>
      <c r="F2657" s="178" t="s">
        <v>620</v>
      </c>
      <c r="G2657" s="178" t="s">
        <v>540</v>
      </c>
      <c r="H2657" s="177" t="s">
        <v>52</v>
      </c>
      <c r="I2657" s="179" t="s">
        <v>643</v>
      </c>
      <c r="J2657" s="59" t="s">
        <v>3176</v>
      </c>
      <c r="K2657" s="60" t="s">
        <v>3177</v>
      </c>
      <c r="L2657" s="174" t="s">
        <v>272</v>
      </c>
      <c r="M2657" s="2" t="s">
        <v>273</v>
      </c>
      <c r="N2657" s="175" t="s">
        <v>272</v>
      </c>
      <c r="O2657" s="24" t="s">
        <v>672</v>
      </c>
      <c r="P2657" s="2" t="s">
        <v>273</v>
      </c>
      <c r="Q2657" s="2" t="s">
        <v>273</v>
      </c>
      <c r="R2657" s="2" t="s">
        <v>273</v>
      </c>
      <c r="S2657" s="2" t="s">
        <v>273</v>
      </c>
      <c r="T2657" s="2" t="s">
        <v>273</v>
      </c>
      <c r="U2657" s="25" t="s">
        <v>273</v>
      </c>
      <c r="V2657" s="24" t="s">
        <v>273</v>
      </c>
      <c r="W2657" s="2" t="s">
        <v>273</v>
      </c>
      <c r="X2657" s="2" t="s">
        <v>273</v>
      </c>
      <c r="Y2657" s="2" t="s">
        <v>273</v>
      </c>
      <c r="Z2657" s="175" t="s">
        <v>273</v>
      </c>
      <c r="AA2657" s="24" t="s">
        <v>273</v>
      </c>
      <c r="AB2657" s="2" t="s">
        <v>273</v>
      </c>
      <c r="AC2657" s="25" t="s">
        <v>273</v>
      </c>
      <c r="AD2657" s="174" t="s">
        <v>273</v>
      </c>
      <c r="AE2657" s="25" t="s">
        <v>273</v>
      </c>
      <c r="AF2657" s="180">
        <v>100</v>
      </c>
    </row>
    <row r="2658" spans="1:32">
      <c r="A2658" s="134" t="str">
        <f t="shared" si="41"/>
        <v>HUfa_04.1</v>
      </c>
      <c r="C2658" s="177" t="s">
        <v>22</v>
      </c>
      <c r="D2658" s="178" t="s">
        <v>2</v>
      </c>
      <c r="E2658" s="178" t="s">
        <v>621</v>
      </c>
      <c r="F2658" s="178" t="s">
        <v>622</v>
      </c>
      <c r="G2658" s="178" t="s">
        <v>533</v>
      </c>
      <c r="H2658" s="177" t="s">
        <v>52</v>
      </c>
      <c r="I2658" s="179" t="s">
        <v>643</v>
      </c>
      <c r="J2658" s="59" t="s">
        <v>288</v>
      </c>
      <c r="K2658" s="60" t="s">
        <v>3178</v>
      </c>
      <c r="L2658" s="174" t="s">
        <v>272</v>
      </c>
      <c r="M2658" s="2" t="s">
        <v>272</v>
      </c>
      <c r="N2658" s="175" t="s">
        <v>272</v>
      </c>
      <c r="O2658" s="24"/>
      <c r="P2658" s="2"/>
      <c r="Q2658" s="2"/>
      <c r="R2658" s="2"/>
      <c r="S2658" s="2"/>
      <c r="T2658" s="2"/>
      <c r="U2658" s="25"/>
      <c r="V2658" s="24"/>
      <c r="W2658" s="2"/>
      <c r="X2658" s="2"/>
      <c r="Y2658" s="2"/>
      <c r="Z2658" s="175"/>
      <c r="AA2658" s="24"/>
      <c r="AB2658" s="2"/>
      <c r="AC2658" s="25"/>
      <c r="AD2658" s="174"/>
      <c r="AE2658" s="25"/>
      <c r="AF2658" s="180">
        <v>100</v>
      </c>
    </row>
    <row r="2659" spans="1:32">
      <c r="A2659" s="134" t="str">
        <f t="shared" si="41"/>
        <v>HUst_01.1</v>
      </c>
      <c r="C2659" s="177" t="s">
        <v>22</v>
      </c>
      <c r="D2659" s="178" t="s">
        <v>3</v>
      </c>
      <c r="E2659" s="178" t="s">
        <v>623</v>
      </c>
      <c r="F2659" s="178" t="s">
        <v>624</v>
      </c>
      <c r="G2659" s="178" t="s">
        <v>533</v>
      </c>
      <c r="H2659" s="177" t="s">
        <v>52</v>
      </c>
      <c r="I2659" s="179" t="s">
        <v>643</v>
      </c>
      <c r="J2659" s="59" t="s">
        <v>3179</v>
      </c>
      <c r="K2659" s="60" t="s">
        <v>3180</v>
      </c>
      <c r="L2659" s="174" t="s">
        <v>272</v>
      </c>
      <c r="M2659" s="2" t="s">
        <v>272</v>
      </c>
      <c r="N2659" s="175" t="s">
        <v>272</v>
      </c>
      <c r="O2659" s="24"/>
      <c r="P2659" s="2"/>
      <c r="Q2659" s="2"/>
      <c r="R2659" s="2"/>
      <c r="S2659" s="2"/>
      <c r="T2659" s="2"/>
      <c r="U2659" s="25"/>
      <c r="V2659" s="24"/>
      <c r="W2659" s="2"/>
      <c r="X2659" s="2"/>
      <c r="Y2659" s="2"/>
      <c r="Z2659" s="175"/>
      <c r="AA2659" s="24"/>
      <c r="AB2659" s="2"/>
      <c r="AC2659" s="25"/>
      <c r="AD2659" s="174"/>
      <c r="AE2659" s="25"/>
      <c r="AF2659" s="180">
        <v>0</v>
      </c>
    </row>
    <row r="2660" spans="1:32">
      <c r="A2660" s="134" t="str">
        <f t="shared" si="41"/>
        <v>HUst_01.1</v>
      </c>
      <c r="C2660" s="177" t="s">
        <v>22</v>
      </c>
      <c r="D2660" s="178" t="s">
        <v>3</v>
      </c>
      <c r="E2660" s="178" t="s">
        <v>623</v>
      </c>
      <c r="F2660" s="178" t="s">
        <v>624</v>
      </c>
      <c r="G2660" s="178" t="s">
        <v>533</v>
      </c>
      <c r="H2660" s="177" t="s">
        <v>52</v>
      </c>
      <c r="I2660" s="179" t="s">
        <v>643</v>
      </c>
      <c r="J2660" s="59" t="s">
        <v>3179</v>
      </c>
      <c r="K2660" s="60" t="s">
        <v>3181</v>
      </c>
      <c r="L2660" s="174" t="s">
        <v>272</v>
      </c>
      <c r="M2660" s="2" t="s">
        <v>272</v>
      </c>
      <c r="N2660" s="175" t="s">
        <v>272</v>
      </c>
      <c r="O2660" s="24"/>
      <c r="P2660" s="2"/>
      <c r="Q2660" s="2"/>
      <c r="R2660" s="2"/>
      <c r="S2660" s="2"/>
      <c r="T2660" s="2"/>
      <c r="U2660" s="25"/>
      <c r="V2660" s="24"/>
      <c r="W2660" s="2"/>
      <c r="X2660" s="2"/>
      <c r="Y2660" s="2"/>
      <c r="Z2660" s="175"/>
      <c r="AA2660" s="24"/>
      <c r="AB2660" s="2"/>
      <c r="AC2660" s="25"/>
      <c r="AD2660" s="174"/>
      <c r="AE2660" s="25"/>
      <c r="AF2660" s="180">
        <v>0</v>
      </c>
    </row>
    <row r="2661" spans="1:32">
      <c r="A2661" s="134" t="str">
        <f t="shared" si="41"/>
        <v>HUst_01.2</v>
      </c>
      <c r="C2661" s="177" t="s">
        <v>22</v>
      </c>
      <c r="D2661" s="178" t="s">
        <v>3</v>
      </c>
      <c r="E2661" s="178" t="s">
        <v>625</v>
      </c>
      <c r="F2661" s="178" t="s">
        <v>626</v>
      </c>
      <c r="G2661" s="178" t="s">
        <v>533</v>
      </c>
      <c r="H2661" s="177" t="s">
        <v>52</v>
      </c>
      <c r="I2661" s="179" t="s">
        <v>643</v>
      </c>
      <c r="J2661" s="59" t="s">
        <v>3179</v>
      </c>
      <c r="K2661" s="60" t="s">
        <v>3182</v>
      </c>
      <c r="L2661" s="174" t="s">
        <v>272</v>
      </c>
      <c r="M2661" s="2" t="s">
        <v>272</v>
      </c>
      <c r="N2661" s="175" t="s">
        <v>272</v>
      </c>
      <c r="O2661" s="24"/>
      <c r="P2661" s="2"/>
      <c r="Q2661" s="2"/>
      <c r="R2661" s="2"/>
      <c r="S2661" s="2"/>
      <c r="T2661" s="2"/>
      <c r="U2661" s="25"/>
      <c r="V2661" s="24"/>
      <c r="W2661" s="2"/>
      <c r="X2661" s="2"/>
      <c r="Y2661" s="2"/>
      <c r="Z2661" s="175"/>
      <c r="AA2661" s="24"/>
      <c r="AB2661" s="2"/>
      <c r="AC2661" s="25"/>
      <c r="AD2661" s="174"/>
      <c r="AE2661" s="25"/>
      <c r="AF2661" s="180">
        <v>0</v>
      </c>
    </row>
    <row r="2662" spans="1:32">
      <c r="A2662" s="134" t="str">
        <f t="shared" si="41"/>
        <v>HUst_02.2</v>
      </c>
      <c r="C2662" s="177" t="s">
        <v>22</v>
      </c>
      <c r="D2662" s="178" t="s">
        <v>3</v>
      </c>
      <c r="E2662" s="178" t="s">
        <v>627</v>
      </c>
      <c r="F2662" s="178" t="s">
        <v>628</v>
      </c>
      <c r="G2662" s="178" t="s">
        <v>540</v>
      </c>
      <c r="H2662" s="177" t="s">
        <v>52</v>
      </c>
      <c r="I2662" s="179" t="s">
        <v>643</v>
      </c>
      <c r="J2662" s="59" t="s">
        <v>3179</v>
      </c>
      <c r="K2662" s="60" t="s">
        <v>3183</v>
      </c>
      <c r="L2662" s="174" t="s">
        <v>272</v>
      </c>
      <c r="M2662" s="2" t="s">
        <v>272</v>
      </c>
      <c r="N2662" s="175" t="s">
        <v>272</v>
      </c>
      <c r="O2662" s="24" t="s">
        <v>272</v>
      </c>
      <c r="P2662" s="2" t="s">
        <v>272</v>
      </c>
      <c r="Q2662" s="2" t="s">
        <v>272</v>
      </c>
      <c r="R2662" s="2" t="s">
        <v>272</v>
      </c>
      <c r="S2662" s="2" t="s">
        <v>272</v>
      </c>
      <c r="T2662" s="2" t="s">
        <v>272</v>
      </c>
      <c r="U2662" s="25" t="s">
        <v>272</v>
      </c>
      <c r="V2662" s="24" t="s">
        <v>272</v>
      </c>
      <c r="W2662" s="2" t="s">
        <v>272</v>
      </c>
      <c r="X2662" s="2" t="s">
        <v>272</v>
      </c>
      <c r="Y2662" s="2" t="s">
        <v>272</v>
      </c>
      <c r="Z2662" s="175" t="s">
        <v>273</v>
      </c>
      <c r="AA2662" s="24" t="s">
        <v>272</v>
      </c>
      <c r="AB2662" s="2" t="s">
        <v>272</v>
      </c>
      <c r="AC2662" s="25" t="s">
        <v>272</v>
      </c>
      <c r="AD2662" s="174" t="s">
        <v>272</v>
      </c>
      <c r="AE2662" s="25" t="s">
        <v>272</v>
      </c>
      <c r="AF2662" s="180">
        <v>0</v>
      </c>
    </row>
    <row r="2663" spans="1:32">
      <c r="A2663" s="134" t="str">
        <f t="shared" si="41"/>
        <v>HUst_02.3</v>
      </c>
      <c r="C2663" s="177" t="s">
        <v>22</v>
      </c>
      <c r="D2663" s="178" t="s">
        <v>3</v>
      </c>
      <c r="E2663" s="178" t="s">
        <v>629</v>
      </c>
      <c r="F2663" s="178" t="s">
        <v>630</v>
      </c>
      <c r="G2663" s="178" t="s">
        <v>540</v>
      </c>
      <c r="H2663" s="177" t="s">
        <v>52</v>
      </c>
      <c r="I2663" s="179" t="s">
        <v>643</v>
      </c>
      <c r="J2663" s="59" t="s">
        <v>3179</v>
      </c>
      <c r="K2663" s="60" t="s">
        <v>3184</v>
      </c>
      <c r="L2663" s="174" t="s">
        <v>272</v>
      </c>
      <c r="M2663" s="2" t="s">
        <v>273</v>
      </c>
      <c r="N2663" s="175" t="s">
        <v>272</v>
      </c>
      <c r="O2663" s="24" t="s">
        <v>672</v>
      </c>
      <c r="P2663" s="2" t="s">
        <v>273</v>
      </c>
      <c r="Q2663" s="2" t="s">
        <v>273</v>
      </c>
      <c r="R2663" s="2" t="s">
        <v>273</v>
      </c>
      <c r="S2663" s="2" t="s">
        <v>273</v>
      </c>
      <c r="T2663" s="2" t="s">
        <v>273</v>
      </c>
      <c r="U2663" s="25" t="s">
        <v>273</v>
      </c>
      <c r="V2663" s="24" t="s">
        <v>273</v>
      </c>
      <c r="W2663" s="2" t="s">
        <v>273</v>
      </c>
      <c r="X2663" s="2" t="s">
        <v>273</v>
      </c>
      <c r="Y2663" s="2" t="s">
        <v>273</v>
      </c>
      <c r="Z2663" s="175" t="s">
        <v>273</v>
      </c>
      <c r="AA2663" s="24" t="s">
        <v>273</v>
      </c>
      <c r="AB2663" s="2" t="s">
        <v>273</v>
      </c>
      <c r="AC2663" s="25" t="s">
        <v>273</v>
      </c>
      <c r="AD2663" s="174" t="s">
        <v>273</v>
      </c>
      <c r="AE2663" s="25" t="s">
        <v>273</v>
      </c>
      <c r="AF2663" s="180">
        <v>0</v>
      </c>
    </row>
    <row r="2664" spans="1:32">
      <c r="A2664" s="134" t="str">
        <f t="shared" si="41"/>
        <v>HUst_02.3</v>
      </c>
      <c r="C2664" s="177" t="s">
        <v>22</v>
      </c>
      <c r="D2664" s="178" t="s">
        <v>3</v>
      </c>
      <c r="E2664" s="178" t="s">
        <v>629</v>
      </c>
      <c r="F2664" s="178" t="s">
        <v>630</v>
      </c>
      <c r="G2664" s="178" t="s">
        <v>540</v>
      </c>
      <c r="H2664" s="177" t="s">
        <v>52</v>
      </c>
      <c r="I2664" s="179" t="s">
        <v>643</v>
      </c>
      <c r="J2664" s="59" t="s">
        <v>3185</v>
      </c>
      <c r="K2664" s="60" t="s">
        <v>3186</v>
      </c>
      <c r="L2664" s="174" t="s">
        <v>272</v>
      </c>
      <c r="M2664" s="2" t="s">
        <v>272</v>
      </c>
      <c r="N2664" s="175" t="s">
        <v>272</v>
      </c>
      <c r="O2664" s="24" t="s">
        <v>272</v>
      </c>
      <c r="P2664" s="2" t="s">
        <v>272</v>
      </c>
      <c r="Q2664" s="2" t="s">
        <v>272</v>
      </c>
      <c r="R2664" s="2" t="s">
        <v>273</v>
      </c>
      <c r="S2664" s="2" t="s">
        <v>272</v>
      </c>
      <c r="T2664" s="2" t="s">
        <v>272</v>
      </c>
      <c r="U2664" s="25" t="s">
        <v>273</v>
      </c>
      <c r="V2664" s="24" t="s">
        <v>272</v>
      </c>
      <c r="W2664" s="2" t="s">
        <v>272</v>
      </c>
      <c r="X2664" s="2" t="s">
        <v>273</v>
      </c>
      <c r="Y2664" s="2" t="s">
        <v>273</v>
      </c>
      <c r="Z2664" s="175" t="s">
        <v>273</v>
      </c>
      <c r="AA2664" s="24" t="s">
        <v>272</v>
      </c>
      <c r="AB2664" s="2" t="s">
        <v>272</v>
      </c>
      <c r="AC2664" s="25" t="s">
        <v>272</v>
      </c>
      <c r="AD2664" s="174" t="s">
        <v>272</v>
      </c>
      <c r="AE2664" s="25" t="s">
        <v>273</v>
      </c>
      <c r="AF2664" s="180">
        <v>100</v>
      </c>
    </row>
    <row r="2665" spans="1:32">
      <c r="A2665" s="134" t="str">
        <f t="shared" si="41"/>
        <v>HUst_02.3</v>
      </c>
      <c r="C2665" s="177" t="s">
        <v>22</v>
      </c>
      <c r="D2665" s="178" t="s">
        <v>3</v>
      </c>
      <c r="E2665" s="178" t="s">
        <v>629</v>
      </c>
      <c r="F2665" s="178" t="s">
        <v>630</v>
      </c>
      <c r="G2665" s="178" t="s">
        <v>540</v>
      </c>
      <c r="H2665" s="177" t="s">
        <v>52</v>
      </c>
      <c r="I2665" s="179" t="s">
        <v>643</v>
      </c>
      <c r="J2665" s="59" t="s">
        <v>3179</v>
      </c>
      <c r="K2665" s="60" t="s">
        <v>3187</v>
      </c>
      <c r="L2665" s="174" t="s">
        <v>272</v>
      </c>
      <c r="M2665" s="2" t="s">
        <v>272</v>
      </c>
      <c r="N2665" s="175" t="s">
        <v>272</v>
      </c>
      <c r="O2665" s="24" t="s">
        <v>272</v>
      </c>
      <c r="P2665" s="2" t="s">
        <v>272</v>
      </c>
      <c r="Q2665" s="2" t="s">
        <v>272</v>
      </c>
      <c r="R2665" s="2" t="s">
        <v>273</v>
      </c>
      <c r="S2665" s="2" t="s">
        <v>273</v>
      </c>
      <c r="T2665" s="2" t="s">
        <v>272</v>
      </c>
      <c r="U2665" s="25" t="s">
        <v>273</v>
      </c>
      <c r="V2665" s="24" t="s">
        <v>272</v>
      </c>
      <c r="W2665" s="2" t="s">
        <v>272</v>
      </c>
      <c r="X2665" s="2" t="s">
        <v>273</v>
      </c>
      <c r="Y2665" s="2" t="s">
        <v>273</v>
      </c>
      <c r="Z2665" s="175" t="s">
        <v>273</v>
      </c>
      <c r="AA2665" s="24" t="s">
        <v>272</v>
      </c>
      <c r="AB2665" s="2" t="s">
        <v>272</v>
      </c>
      <c r="AC2665" s="25" t="s">
        <v>272</v>
      </c>
      <c r="AD2665" s="174" t="s">
        <v>272</v>
      </c>
      <c r="AE2665" s="25" t="s">
        <v>273</v>
      </c>
      <c r="AF2665" s="180">
        <v>100</v>
      </c>
    </row>
    <row r="2666" spans="1:32">
      <c r="A2666" s="134" t="str">
        <f t="shared" si="41"/>
        <v>HUst_02.4</v>
      </c>
      <c r="C2666" s="177" t="s">
        <v>22</v>
      </c>
      <c r="D2666" s="178" t="s">
        <v>3</v>
      </c>
      <c r="E2666" s="178" t="s">
        <v>631</v>
      </c>
      <c r="F2666" s="178" t="s">
        <v>632</v>
      </c>
      <c r="G2666" s="178" t="s">
        <v>533</v>
      </c>
      <c r="H2666" s="177" t="s">
        <v>52</v>
      </c>
      <c r="I2666" s="179" t="s">
        <v>643</v>
      </c>
      <c r="J2666" s="59" t="s">
        <v>3188</v>
      </c>
      <c r="K2666" s="60" t="s">
        <v>3189</v>
      </c>
      <c r="L2666" s="174" t="s">
        <v>272</v>
      </c>
      <c r="M2666" s="2" t="s">
        <v>272</v>
      </c>
      <c r="N2666" s="175" t="s">
        <v>272</v>
      </c>
      <c r="O2666" s="24"/>
      <c r="P2666" s="2"/>
      <c r="Q2666" s="2"/>
      <c r="R2666" s="2"/>
      <c r="S2666" s="2"/>
      <c r="T2666" s="2"/>
      <c r="U2666" s="25"/>
      <c r="V2666" s="24"/>
      <c r="W2666" s="2"/>
      <c r="X2666" s="2"/>
      <c r="Y2666" s="2"/>
      <c r="Z2666" s="175"/>
      <c r="AA2666" s="24"/>
      <c r="AB2666" s="2"/>
      <c r="AC2666" s="25"/>
      <c r="AD2666" s="174"/>
      <c r="AE2666" s="25"/>
      <c r="AF2666" s="180">
        <v>100</v>
      </c>
    </row>
    <row r="2667" spans="1:32">
      <c r="A2667" s="134" t="str">
        <f t="shared" si="41"/>
        <v>HUst_02.5</v>
      </c>
      <c r="C2667" s="177" t="s">
        <v>22</v>
      </c>
      <c r="D2667" s="178" t="s">
        <v>3</v>
      </c>
      <c r="E2667" s="178" t="s">
        <v>633</v>
      </c>
      <c r="F2667" s="178" t="s">
        <v>634</v>
      </c>
      <c r="G2667" s="178" t="s">
        <v>540</v>
      </c>
      <c r="H2667" s="177" t="s">
        <v>52</v>
      </c>
      <c r="I2667" s="179" t="s">
        <v>53</v>
      </c>
      <c r="J2667" s="59" t="s">
        <v>3190</v>
      </c>
      <c r="K2667" s="60" t="s">
        <v>3191</v>
      </c>
      <c r="L2667" s="174" t="s">
        <v>272</v>
      </c>
      <c r="M2667" s="2" t="s">
        <v>272</v>
      </c>
      <c r="N2667" s="175" t="s">
        <v>272</v>
      </c>
      <c r="O2667" s="24" t="s">
        <v>272</v>
      </c>
      <c r="P2667" s="2" t="s">
        <v>273</v>
      </c>
      <c r="Q2667" s="2" t="s">
        <v>272</v>
      </c>
      <c r="R2667" s="2" t="s">
        <v>272</v>
      </c>
      <c r="S2667" s="2" t="s">
        <v>272</v>
      </c>
      <c r="T2667" s="2" t="s">
        <v>272</v>
      </c>
      <c r="U2667" s="25" t="s">
        <v>273</v>
      </c>
      <c r="V2667" s="24" t="s">
        <v>272</v>
      </c>
      <c r="W2667" s="2" t="s">
        <v>272</v>
      </c>
      <c r="X2667" s="2" t="s">
        <v>273</v>
      </c>
      <c r="Y2667" s="2" t="s">
        <v>672</v>
      </c>
      <c r="Z2667" s="175" t="s">
        <v>273</v>
      </c>
      <c r="AA2667" s="24" t="s">
        <v>272</v>
      </c>
      <c r="AB2667" s="2" t="s">
        <v>272</v>
      </c>
      <c r="AC2667" s="25" t="s">
        <v>272</v>
      </c>
      <c r="AD2667" s="174" t="s">
        <v>272</v>
      </c>
      <c r="AE2667" s="25" t="s">
        <v>272</v>
      </c>
      <c r="AF2667" s="180">
        <v>100</v>
      </c>
    </row>
    <row r="2668" spans="1:32">
      <c r="A2668" s="134" t="str">
        <f t="shared" si="41"/>
        <v>HUst_02.5</v>
      </c>
      <c r="C2668" s="177" t="s">
        <v>22</v>
      </c>
      <c r="D2668" s="178" t="s">
        <v>3</v>
      </c>
      <c r="E2668" s="178" t="s">
        <v>633</v>
      </c>
      <c r="F2668" s="178" t="s">
        <v>634</v>
      </c>
      <c r="G2668" s="178" t="s">
        <v>540</v>
      </c>
      <c r="H2668" s="177" t="s">
        <v>52</v>
      </c>
      <c r="I2668" s="179" t="s">
        <v>53</v>
      </c>
      <c r="J2668" s="59" t="s">
        <v>3192</v>
      </c>
      <c r="K2668" s="60" t="s">
        <v>3193</v>
      </c>
      <c r="L2668" s="174" t="s">
        <v>272</v>
      </c>
      <c r="M2668" s="2" t="s">
        <v>272</v>
      </c>
      <c r="N2668" s="175" t="s">
        <v>272</v>
      </c>
      <c r="O2668" s="24" t="s">
        <v>272</v>
      </c>
      <c r="P2668" s="2" t="s">
        <v>273</v>
      </c>
      <c r="Q2668" s="2" t="s">
        <v>272</v>
      </c>
      <c r="R2668" s="2" t="s">
        <v>272</v>
      </c>
      <c r="S2668" s="2" t="s">
        <v>272</v>
      </c>
      <c r="T2668" s="2" t="s">
        <v>272</v>
      </c>
      <c r="U2668" s="25" t="s">
        <v>273</v>
      </c>
      <c r="V2668" s="24" t="s">
        <v>272</v>
      </c>
      <c r="W2668" s="2" t="s">
        <v>272</v>
      </c>
      <c r="X2668" s="2" t="s">
        <v>273</v>
      </c>
      <c r="Y2668" s="2" t="s">
        <v>672</v>
      </c>
      <c r="Z2668" s="175" t="s">
        <v>273</v>
      </c>
      <c r="AA2668" s="24" t="s">
        <v>272</v>
      </c>
      <c r="AB2668" s="2" t="s">
        <v>272</v>
      </c>
      <c r="AC2668" s="25" t="s">
        <v>272</v>
      </c>
      <c r="AD2668" s="174" t="s">
        <v>272</v>
      </c>
      <c r="AE2668" s="25" t="s">
        <v>272</v>
      </c>
      <c r="AF2668" s="180">
        <v>100</v>
      </c>
    </row>
    <row r="2669" spans="1:32">
      <c r="A2669" s="134" t="str">
        <f t="shared" si="41"/>
        <v>HUst_02.5</v>
      </c>
      <c r="C2669" s="177" t="s">
        <v>22</v>
      </c>
      <c r="D2669" s="178" t="s">
        <v>3</v>
      </c>
      <c r="E2669" s="178" t="s">
        <v>633</v>
      </c>
      <c r="F2669" s="178" t="s">
        <v>634</v>
      </c>
      <c r="G2669" s="178" t="s">
        <v>540</v>
      </c>
      <c r="H2669" s="177" t="s">
        <v>52</v>
      </c>
      <c r="I2669" s="179" t="s">
        <v>53</v>
      </c>
      <c r="J2669" s="59" t="s">
        <v>3194</v>
      </c>
      <c r="K2669" s="60" t="s">
        <v>3195</v>
      </c>
      <c r="L2669" s="174" t="s">
        <v>272</v>
      </c>
      <c r="M2669" s="2" t="s">
        <v>272</v>
      </c>
      <c r="N2669" s="175" t="s">
        <v>272</v>
      </c>
      <c r="O2669" s="24" t="s">
        <v>272</v>
      </c>
      <c r="P2669" s="2" t="s">
        <v>273</v>
      </c>
      <c r="Q2669" s="2" t="s">
        <v>272</v>
      </c>
      <c r="R2669" s="2" t="s">
        <v>272</v>
      </c>
      <c r="S2669" s="2" t="s">
        <v>272</v>
      </c>
      <c r="T2669" s="2" t="s">
        <v>272</v>
      </c>
      <c r="U2669" s="25" t="s">
        <v>273</v>
      </c>
      <c r="V2669" s="24" t="s">
        <v>272</v>
      </c>
      <c r="W2669" s="2" t="s">
        <v>272</v>
      </c>
      <c r="X2669" s="2" t="s">
        <v>273</v>
      </c>
      <c r="Y2669" s="2" t="s">
        <v>672</v>
      </c>
      <c r="Z2669" s="175" t="s">
        <v>273</v>
      </c>
      <c r="AA2669" s="24" t="s">
        <v>272</v>
      </c>
      <c r="AB2669" s="2" t="s">
        <v>272</v>
      </c>
      <c r="AC2669" s="25" t="s">
        <v>272</v>
      </c>
      <c r="AD2669" s="174" t="s">
        <v>272</v>
      </c>
      <c r="AE2669" s="25" t="s">
        <v>272</v>
      </c>
      <c r="AF2669" s="180">
        <v>100</v>
      </c>
    </row>
    <row r="2670" spans="1:32">
      <c r="A2670" s="134" t="str">
        <f t="shared" si="41"/>
        <v>HUst_02.5</v>
      </c>
      <c r="C2670" s="177" t="s">
        <v>22</v>
      </c>
      <c r="D2670" s="178" t="s">
        <v>3</v>
      </c>
      <c r="E2670" s="178" t="s">
        <v>633</v>
      </c>
      <c r="F2670" s="178" t="s">
        <v>634</v>
      </c>
      <c r="G2670" s="178" t="s">
        <v>540</v>
      </c>
      <c r="H2670" s="177" t="s">
        <v>52</v>
      </c>
      <c r="I2670" s="179" t="s">
        <v>53</v>
      </c>
      <c r="J2670" s="59" t="s">
        <v>3196</v>
      </c>
      <c r="K2670" s="60" t="s">
        <v>3197</v>
      </c>
      <c r="L2670" s="174" t="s">
        <v>272</v>
      </c>
      <c r="M2670" s="2" t="s">
        <v>272</v>
      </c>
      <c r="N2670" s="175" t="s">
        <v>272</v>
      </c>
      <c r="O2670" s="24" t="s">
        <v>272</v>
      </c>
      <c r="P2670" s="2" t="s">
        <v>273</v>
      </c>
      <c r="Q2670" s="2" t="s">
        <v>272</v>
      </c>
      <c r="R2670" s="2" t="s">
        <v>272</v>
      </c>
      <c r="S2670" s="2" t="s">
        <v>272</v>
      </c>
      <c r="T2670" s="2" t="s">
        <v>272</v>
      </c>
      <c r="U2670" s="25" t="s">
        <v>273</v>
      </c>
      <c r="V2670" s="24" t="s">
        <v>272</v>
      </c>
      <c r="W2670" s="2" t="s">
        <v>272</v>
      </c>
      <c r="X2670" s="2" t="s">
        <v>273</v>
      </c>
      <c r="Y2670" s="2" t="s">
        <v>672</v>
      </c>
      <c r="Z2670" s="175" t="s">
        <v>273</v>
      </c>
      <c r="AA2670" s="24" t="s">
        <v>272</v>
      </c>
      <c r="AB2670" s="2" t="s">
        <v>272</v>
      </c>
      <c r="AC2670" s="25" t="s">
        <v>272</v>
      </c>
      <c r="AD2670" s="174" t="s">
        <v>272</v>
      </c>
      <c r="AE2670" s="25" t="s">
        <v>272</v>
      </c>
      <c r="AF2670" s="180">
        <v>100</v>
      </c>
    </row>
    <row r="2671" spans="1:32">
      <c r="A2671" s="134" t="str">
        <f t="shared" si="41"/>
        <v>HUst_02.5</v>
      </c>
      <c r="C2671" s="177" t="s">
        <v>22</v>
      </c>
      <c r="D2671" s="178" t="s">
        <v>3</v>
      </c>
      <c r="E2671" s="178" t="s">
        <v>633</v>
      </c>
      <c r="F2671" s="178" t="s">
        <v>634</v>
      </c>
      <c r="G2671" s="178" t="s">
        <v>540</v>
      </c>
      <c r="H2671" s="177" t="s">
        <v>52</v>
      </c>
      <c r="I2671" s="179" t="s">
        <v>53</v>
      </c>
      <c r="J2671" s="59" t="s">
        <v>3198</v>
      </c>
      <c r="K2671" s="60" t="s">
        <v>3199</v>
      </c>
      <c r="L2671" s="174" t="s">
        <v>272</v>
      </c>
      <c r="M2671" s="2" t="s">
        <v>272</v>
      </c>
      <c r="N2671" s="175" t="s">
        <v>272</v>
      </c>
      <c r="O2671" s="24" t="s">
        <v>272</v>
      </c>
      <c r="P2671" s="2" t="s">
        <v>273</v>
      </c>
      <c r="Q2671" s="2" t="s">
        <v>272</v>
      </c>
      <c r="R2671" s="2" t="s">
        <v>272</v>
      </c>
      <c r="S2671" s="2" t="s">
        <v>272</v>
      </c>
      <c r="T2671" s="2" t="s">
        <v>272</v>
      </c>
      <c r="U2671" s="25" t="s">
        <v>273</v>
      </c>
      <c r="V2671" s="24" t="s">
        <v>272</v>
      </c>
      <c r="W2671" s="2" t="s">
        <v>272</v>
      </c>
      <c r="X2671" s="2" t="s">
        <v>273</v>
      </c>
      <c r="Y2671" s="2" t="s">
        <v>672</v>
      </c>
      <c r="Z2671" s="175" t="s">
        <v>273</v>
      </c>
      <c r="AA2671" s="24" t="s">
        <v>272</v>
      </c>
      <c r="AB2671" s="2" t="s">
        <v>272</v>
      </c>
      <c r="AC2671" s="25" t="s">
        <v>272</v>
      </c>
      <c r="AD2671" s="174" t="s">
        <v>272</v>
      </c>
      <c r="AE2671" s="25" t="s">
        <v>272</v>
      </c>
      <c r="AF2671" s="180">
        <v>100</v>
      </c>
    </row>
    <row r="2672" spans="1:32">
      <c r="A2672" s="134" t="str">
        <f t="shared" si="41"/>
        <v>HUst_03.1</v>
      </c>
      <c r="C2672" s="177" t="s">
        <v>22</v>
      </c>
      <c r="D2672" s="178" t="s">
        <v>3</v>
      </c>
      <c r="E2672" s="178" t="s">
        <v>635</v>
      </c>
      <c r="F2672" s="178" t="s">
        <v>636</v>
      </c>
      <c r="G2672" s="178" t="s">
        <v>540</v>
      </c>
      <c r="H2672" s="177" t="s">
        <v>52</v>
      </c>
      <c r="I2672" s="179" t="s">
        <v>643</v>
      </c>
      <c r="J2672" s="59" t="s">
        <v>3179</v>
      </c>
      <c r="K2672" s="60" t="s">
        <v>3184</v>
      </c>
      <c r="L2672" s="174" t="s">
        <v>272</v>
      </c>
      <c r="M2672" s="2" t="s">
        <v>272</v>
      </c>
      <c r="N2672" s="175" t="s">
        <v>272</v>
      </c>
      <c r="O2672" s="24" t="s">
        <v>272</v>
      </c>
      <c r="P2672" s="2" t="s">
        <v>273</v>
      </c>
      <c r="Q2672" s="2" t="s">
        <v>272</v>
      </c>
      <c r="R2672" s="2" t="s">
        <v>272</v>
      </c>
      <c r="S2672" s="2" t="s">
        <v>272</v>
      </c>
      <c r="T2672" s="2" t="s">
        <v>272</v>
      </c>
      <c r="U2672" s="25" t="s">
        <v>273</v>
      </c>
      <c r="V2672" s="24" t="s">
        <v>272</v>
      </c>
      <c r="W2672" s="2" t="s">
        <v>272</v>
      </c>
      <c r="X2672" s="2" t="s">
        <v>273</v>
      </c>
      <c r="Y2672" s="2" t="s">
        <v>672</v>
      </c>
      <c r="Z2672" s="175" t="s">
        <v>273</v>
      </c>
      <c r="AA2672" s="24" t="s">
        <v>272</v>
      </c>
      <c r="AB2672" s="2" t="s">
        <v>272</v>
      </c>
      <c r="AC2672" s="25" t="s">
        <v>272</v>
      </c>
      <c r="AD2672" s="174" t="s">
        <v>272</v>
      </c>
      <c r="AE2672" s="25" t="s">
        <v>272</v>
      </c>
      <c r="AF2672" s="180">
        <v>0</v>
      </c>
    </row>
    <row r="2673" spans="1:32">
      <c r="A2673" s="134" t="str">
        <f t="shared" si="41"/>
        <v>HUst_03.2</v>
      </c>
      <c r="C2673" s="177" t="s">
        <v>22</v>
      </c>
      <c r="D2673" s="178" t="s">
        <v>3</v>
      </c>
      <c r="E2673" s="178" t="s">
        <v>637</v>
      </c>
      <c r="F2673" s="178" t="s">
        <v>638</v>
      </c>
      <c r="G2673" s="178" t="s">
        <v>533</v>
      </c>
      <c r="H2673" s="177" t="s">
        <v>52</v>
      </c>
      <c r="I2673" s="179" t="s">
        <v>53</v>
      </c>
      <c r="J2673" s="59" t="s">
        <v>3190</v>
      </c>
      <c r="K2673" s="60" t="s">
        <v>3200</v>
      </c>
      <c r="L2673" s="174" t="s">
        <v>272</v>
      </c>
      <c r="M2673" s="2" t="s">
        <v>272</v>
      </c>
      <c r="N2673" s="175" t="s">
        <v>272</v>
      </c>
      <c r="O2673" s="24"/>
      <c r="P2673" s="2"/>
      <c r="Q2673" s="2"/>
      <c r="R2673" s="2"/>
      <c r="S2673" s="2"/>
      <c r="T2673" s="2"/>
      <c r="U2673" s="25"/>
      <c r="V2673" s="24"/>
      <c r="W2673" s="2"/>
      <c r="X2673" s="2"/>
      <c r="Y2673" s="2"/>
      <c r="Z2673" s="175"/>
      <c r="AA2673" s="24"/>
      <c r="AB2673" s="2"/>
      <c r="AC2673" s="25"/>
      <c r="AD2673" s="174"/>
      <c r="AE2673" s="25"/>
      <c r="AF2673" s="180">
        <v>100</v>
      </c>
    </row>
    <row r="2674" spans="1:32">
      <c r="A2674" s="134" t="str">
        <f t="shared" si="41"/>
        <v>HUst_03.2</v>
      </c>
      <c r="C2674" s="177" t="s">
        <v>22</v>
      </c>
      <c r="D2674" s="178" t="s">
        <v>3</v>
      </c>
      <c r="E2674" s="178" t="s">
        <v>637</v>
      </c>
      <c r="F2674" s="178" t="s">
        <v>638</v>
      </c>
      <c r="G2674" s="178" t="s">
        <v>533</v>
      </c>
      <c r="H2674" s="177" t="s">
        <v>52</v>
      </c>
      <c r="I2674" s="179" t="s">
        <v>53</v>
      </c>
      <c r="J2674" s="59" t="s">
        <v>3196</v>
      </c>
      <c r="K2674" s="60" t="s">
        <v>3201</v>
      </c>
      <c r="L2674" s="174" t="s">
        <v>272</v>
      </c>
      <c r="M2674" s="2" t="s">
        <v>272</v>
      </c>
      <c r="N2674" s="175" t="s">
        <v>272</v>
      </c>
      <c r="O2674" s="24"/>
      <c r="P2674" s="2"/>
      <c r="Q2674" s="2"/>
      <c r="R2674" s="2"/>
      <c r="S2674" s="2"/>
      <c r="T2674" s="2"/>
      <c r="U2674" s="25"/>
      <c r="V2674" s="24"/>
      <c r="W2674" s="2"/>
      <c r="X2674" s="2"/>
      <c r="Y2674" s="2"/>
      <c r="Z2674" s="175"/>
      <c r="AA2674" s="24"/>
      <c r="AB2674" s="2"/>
      <c r="AC2674" s="25"/>
      <c r="AD2674" s="174"/>
      <c r="AE2674" s="25"/>
      <c r="AF2674" s="180">
        <v>100</v>
      </c>
    </row>
    <row r="2675" spans="1:32">
      <c r="A2675" s="134" t="str">
        <f t="shared" si="41"/>
        <v>HUst_03.2</v>
      </c>
      <c r="C2675" s="177" t="s">
        <v>22</v>
      </c>
      <c r="D2675" s="178" t="s">
        <v>3</v>
      </c>
      <c r="E2675" s="178" t="s">
        <v>637</v>
      </c>
      <c r="F2675" s="178" t="s">
        <v>638</v>
      </c>
      <c r="G2675" s="178" t="s">
        <v>533</v>
      </c>
      <c r="H2675" s="177" t="s">
        <v>52</v>
      </c>
      <c r="I2675" s="179" t="s">
        <v>53</v>
      </c>
      <c r="J2675" s="59" t="s">
        <v>3198</v>
      </c>
      <c r="K2675" s="60" t="s">
        <v>3202</v>
      </c>
      <c r="L2675" s="174" t="s">
        <v>272</v>
      </c>
      <c r="M2675" s="2" t="s">
        <v>272</v>
      </c>
      <c r="N2675" s="175" t="s">
        <v>272</v>
      </c>
      <c r="O2675" s="24"/>
      <c r="P2675" s="2"/>
      <c r="Q2675" s="2"/>
      <c r="R2675" s="2"/>
      <c r="S2675" s="2"/>
      <c r="T2675" s="2"/>
      <c r="U2675" s="25"/>
      <c r="V2675" s="24"/>
      <c r="W2675" s="2"/>
      <c r="X2675" s="2"/>
      <c r="Y2675" s="2"/>
      <c r="Z2675" s="175"/>
      <c r="AA2675" s="24"/>
      <c r="AB2675" s="2"/>
      <c r="AC2675" s="25"/>
      <c r="AD2675" s="174"/>
      <c r="AE2675" s="25"/>
      <c r="AF2675" s="180">
        <v>100</v>
      </c>
    </row>
    <row r="2676" spans="1:32">
      <c r="A2676" s="134" t="str">
        <f t="shared" si="41"/>
        <v>HUst_03.2</v>
      </c>
      <c r="C2676" s="177" t="s">
        <v>22</v>
      </c>
      <c r="D2676" s="178" t="s">
        <v>3</v>
      </c>
      <c r="E2676" s="178" t="s">
        <v>637</v>
      </c>
      <c r="F2676" s="178" t="s">
        <v>638</v>
      </c>
      <c r="G2676" s="178" t="s">
        <v>533</v>
      </c>
      <c r="H2676" s="177" t="s">
        <v>52</v>
      </c>
      <c r="I2676" s="179" t="s">
        <v>53</v>
      </c>
      <c r="J2676" s="59" t="s">
        <v>3192</v>
      </c>
      <c r="K2676" s="60" t="s">
        <v>3203</v>
      </c>
      <c r="L2676" s="174" t="s">
        <v>272</v>
      </c>
      <c r="M2676" s="2" t="s">
        <v>272</v>
      </c>
      <c r="N2676" s="175" t="s">
        <v>272</v>
      </c>
      <c r="O2676" s="24"/>
      <c r="P2676" s="2"/>
      <c r="Q2676" s="2"/>
      <c r="R2676" s="2"/>
      <c r="S2676" s="2"/>
      <c r="T2676" s="2"/>
      <c r="U2676" s="25"/>
      <c r="V2676" s="24"/>
      <c r="W2676" s="2"/>
      <c r="X2676" s="2"/>
      <c r="Y2676" s="2"/>
      <c r="Z2676" s="175"/>
      <c r="AA2676" s="24"/>
      <c r="AB2676" s="2"/>
      <c r="AC2676" s="25"/>
      <c r="AD2676" s="174"/>
      <c r="AE2676" s="25"/>
      <c r="AF2676" s="180">
        <v>100</v>
      </c>
    </row>
    <row r="2677" spans="1:32">
      <c r="A2677" s="134" t="str">
        <f t="shared" si="41"/>
        <v>HUst_03.2</v>
      </c>
      <c r="C2677" s="177" t="s">
        <v>22</v>
      </c>
      <c r="D2677" s="178" t="s">
        <v>3</v>
      </c>
      <c r="E2677" s="178" t="s">
        <v>637</v>
      </c>
      <c r="F2677" s="178" t="s">
        <v>638</v>
      </c>
      <c r="G2677" s="178" t="s">
        <v>533</v>
      </c>
      <c r="H2677" s="177" t="s">
        <v>52</v>
      </c>
      <c r="I2677" s="179" t="s">
        <v>53</v>
      </c>
      <c r="J2677" s="59" t="s">
        <v>3194</v>
      </c>
      <c r="K2677" s="60" t="s">
        <v>3204</v>
      </c>
      <c r="L2677" s="174" t="s">
        <v>272</v>
      </c>
      <c r="M2677" s="2" t="s">
        <v>272</v>
      </c>
      <c r="N2677" s="175" t="s">
        <v>272</v>
      </c>
      <c r="O2677" s="24"/>
      <c r="P2677" s="2"/>
      <c r="Q2677" s="2"/>
      <c r="R2677" s="2"/>
      <c r="S2677" s="2"/>
      <c r="T2677" s="2"/>
      <c r="U2677" s="25"/>
      <c r="V2677" s="24"/>
      <c r="W2677" s="2"/>
      <c r="X2677" s="2"/>
      <c r="Y2677" s="2"/>
      <c r="Z2677" s="175"/>
      <c r="AA2677" s="24"/>
      <c r="AB2677" s="2"/>
      <c r="AC2677" s="25"/>
      <c r="AD2677" s="174"/>
      <c r="AE2677" s="25"/>
      <c r="AF2677" s="180">
        <v>0</v>
      </c>
    </row>
    <row r="2678" spans="1:32">
      <c r="A2678" s="134" t="str">
        <f t="shared" si="41"/>
        <v>HUst_03.3</v>
      </c>
      <c r="C2678" s="177" t="s">
        <v>22</v>
      </c>
      <c r="D2678" s="178" t="s">
        <v>3</v>
      </c>
      <c r="E2678" s="178" t="s">
        <v>639</v>
      </c>
      <c r="F2678" s="178" t="s">
        <v>640</v>
      </c>
      <c r="G2678" s="178" t="s">
        <v>533</v>
      </c>
      <c r="H2678" s="177" t="s">
        <v>52</v>
      </c>
      <c r="I2678" s="179" t="s">
        <v>53</v>
      </c>
      <c r="J2678" s="59" t="s">
        <v>3192</v>
      </c>
      <c r="K2678" s="60" t="s">
        <v>3205</v>
      </c>
      <c r="L2678" s="174" t="s">
        <v>272</v>
      </c>
      <c r="M2678" s="2" t="s">
        <v>272</v>
      </c>
      <c r="N2678" s="175" t="s">
        <v>272</v>
      </c>
      <c r="O2678" s="24"/>
      <c r="P2678" s="2"/>
      <c r="Q2678" s="2"/>
      <c r="R2678" s="2"/>
      <c r="S2678" s="2"/>
      <c r="T2678" s="2"/>
      <c r="U2678" s="25"/>
      <c r="V2678" s="24"/>
      <c r="W2678" s="2"/>
      <c r="X2678" s="2"/>
      <c r="Y2678" s="2"/>
      <c r="Z2678" s="175"/>
      <c r="AA2678" s="24"/>
      <c r="AB2678" s="2"/>
      <c r="AC2678" s="25"/>
      <c r="AD2678" s="174"/>
      <c r="AE2678" s="25"/>
      <c r="AF2678" s="180">
        <v>0</v>
      </c>
    </row>
    <row r="2679" spans="1:32">
      <c r="A2679" s="134" t="str">
        <f t="shared" si="41"/>
        <v>HUst_03.3</v>
      </c>
      <c r="C2679" s="177" t="s">
        <v>22</v>
      </c>
      <c r="D2679" s="178" t="s">
        <v>3</v>
      </c>
      <c r="E2679" s="178" t="s">
        <v>639</v>
      </c>
      <c r="F2679" s="178" t="s">
        <v>640</v>
      </c>
      <c r="G2679" s="178" t="s">
        <v>533</v>
      </c>
      <c r="H2679" s="177" t="s">
        <v>52</v>
      </c>
      <c r="I2679" s="179" t="s">
        <v>53</v>
      </c>
      <c r="J2679" s="59" t="s">
        <v>3196</v>
      </c>
      <c r="K2679" s="60" t="s">
        <v>3206</v>
      </c>
      <c r="L2679" s="174" t="s">
        <v>272</v>
      </c>
      <c r="M2679" s="2" t="s">
        <v>272</v>
      </c>
      <c r="N2679" s="175" t="s">
        <v>272</v>
      </c>
      <c r="O2679" s="24"/>
      <c r="P2679" s="2"/>
      <c r="Q2679" s="2"/>
      <c r="R2679" s="2"/>
      <c r="S2679" s="2"/>
      <c r="T2679" s="2"/>
      <c r="U2679" s="25"/>
      <c r="V2679" s="24"/>
      <c r="W2679" s="2"/>
      <c r="X2679" s="2"/>
      <c r="Y2679" s="2"/>
      <c r="Z2679" s="175"/>
      <c r="AA2679" s="24"/>
      <c r="AB2679" s="2"/>
      <c r="AC2679" s="25"/>
      <c r="AD2679" s="174"/>
      <c r="AE2679" s="25"/>
      <c r="AF2679" s="180">
        <v>100</v>
      </c>
    </row>
    <row r="2680" spans="1:32">
      <c r="A2680" s="134" t="str">
        <f t="shared" si="41"/>
        <v>HUst_03.3</v>
      </c>
      <c r="C2680" s="177" t="s">
        <v>22</v>
      </c>
      <c r="D2680" s="178" t="s">
        <v>3</v>
      </c>
      <c r="E2680" s="178" t="s">
        <v>639</v>
      </c>
      <c r="F2680" s="178" t="s">
        <v>640</v>
      </c>
      <c r="G2680" s="178" t="s">
        <v>533</v>
      </c>
      <c r="H2680" s="177" t="s">
        <v>52</v>
      </c>
      <c r="I2680" s="179" t="s">
        <v>53</v>
      </c>
      <c r="J2680" s="59" t="s">
        <v>3194</v>
      </c>
      <c r="K2680" s="60" t="s">
        <v>3207</v>
      </c>
      <c r="L2680" s="174" t="s">
        <v>272</v>
      </c>
      <c r="M2680" s="2" t="s">
        <v>272</v>
      </c>
      <c r="N2680" s="175" t="s">
        <v>272</v>
      </c>
      <c r="O2680" s="24"/>
      <c r="P2680" s="2"/>
      <c r="Q2680" s="2"/>
      <c r="R2680" s="2"/>
      <c r="S2680" s="2"/>
      <c r="T2680" s="2"/>
      <c r="U2680" s="25"/>
      <c r="V2680" s="24"/>
      <c r="W2680" s="2"/>
      <c r="X2680" s="2"/>
      <c r="Y2680" s="2"/>
      <c r="Z2680" s="175"/>
      <c r="AA2680" s="24"/>
      <c r="AB2680" s="2"/>
      <c r="AC2680" s="25"/>
      <c r="AD2680" s="174"/>
      <c r="AE2680" s="25"/>
      <c r="AF2680" s="180">
        <v>100</v>
      </c>
    </row>
    <row r="2681" spans="1:32">
      <c r="A2681" s="134" t="str">
        <f t="shared" si="41"/>
        <v>HUst_03.3</v>
      </c>
      <c r="C2681" s="177" t="s">
        <v>22</v>
      </c>
      <c r="D2681" s="178" t="s">
        <v>3</v>
      </c>
      <c r="E2681" s="178" t="s">
        <v>639</v>
      </c>
      <c r="F2681" s="178" t="s">
        <v>640</v>
      </c>
      <c r="G2681" s="178" t="s">
        <v>533</v>
      </c>
      <c r="H2681" s="177" t="s">
        <v>52</v>
      </c>
      <c r="I2681" s="179" t="s">
        <v>53</v>
      </c>
      <c r="J2681" s="59" t="s">
        <v>3190</v>
      </c>
      <c r="K2681" s="60" t="s">
        <v>3208</v>
      </c>
      <c r="L2681" s="174" t="s">
        <v>272</v>
      </c>
      <c r="M2681" s="2" t="s">
        <v>272</v>
      </c>
      <c r="N2681" s="175" t="s">
        <v>272</v>
      </c>
      <c r="O2681" s="24"/>
      <c r="P2681" s="2"/>
      <c r="Q2681" s="2"/>
      <c r="R2681" s="2"/>
      <c r="S2681" s="2"/>
      <c r="T2681" s="2"/>
      <c r="U2681" s="25"/>
      <c r="V2681" s="24"/>
      <c r="W2681" s="2"/>
      <c r="X2681" s="2"/>
      <c r="Y2681" s="2"/>
      <c r="Z2681" s="175"/>
      <c r="AA2681" s="24"/>
      <c r="AB2681" s="2"/>
      <c r="AC2681" s="25"/>
      <c r="AD2681" s="174"/>
      <c r="AE2681" s="25"/>
      <c r="AF2681" s="180">
        <v>100</v>
      </c>
    </row>
    <row r="2682" spans="1:32">
      <c r="A2682" s="134" t="str">
        <f t="shared" si="41"/>
        <v>HUst_03.3</v>
      </c>
      <c r="C2682" s="177" t="s">
        <v>22</v>
      </c>
      <c r="D2682" s="178" t="s">
        <v>3</v>
      </c>
      <c r="E2682" s="178" t="s">
        <v>639</v>
      </c>
      <c r="F2682" s="178" t="s">
        <v>640</v>
      </c>
      <c r="G2682" s="178" t="s">
        <v>533</v>
      </c>
      <c r="H2682" s="177" t="s">
        <v>52</v>
      </c>
      <c r="I2682" s="179" t="s">
        <v>53</v>
      </c>
      <c r="J2682" s="59" t="s">
        <v>3198</v>
      </c>
      <c r="K2682" s="60" t="s">
        <v>3209</v>
      </c>
      <c r="L2682" s="174" t="s">
        <v>272</v>
      </c>
      <c r="M2682" s="2" t="s">
        <v>272</v>
      </c>
      <c r="N2682" s="175" t="s">
        <v>272</v>
      </c>
      <c r="O2682" s="24"/>
      <c r="P2682" s="2"/>
      <c r="Q2682" s="2"/>
      <c r="R2682" s="2"/>
      <c r="S2682" s="2"/>
      <c r="T2682" s="2"/>
      <c r="U2682" s="25"/>
      <c r="V2682" s="24"/>
      <c r="W2682" s="2"/>
      <c r="X2682" s="2"/>
      <c r="Y2682" s="2"/>
      <c r="Z2682" s="175"/>
      <c r="AA2682" s="24"/>
      <c r="AB2682" s="2"/>
      <c r="AC2682" s="25"/>
      <c r="AD2682" s="174"/>
      <c r="AE2682" s="25"/>
      <c r="AF2682" s="180">
        <v>100</v>
      </c>
    </row>
    <row r="2683" spans="1:32">
      <c r="A2683" s="134" t="str">
        <f t="shared" si="41"/>
        <v>HUst_03.4</v>
      </c>
      <c r="C2683" s="177" t="s">
        <v>22</v>
      </c>
      <c r="D2683" s="178" t="s">
        <v>3</v>
      </c>
      <c r="E2683" s="178" t="s">
        <v>641</v>
      </c>
      <c r="F2683" s="178" t="s">
        <v>642</v>
      </c>
      <c r="G2683" s="178" t="s">
        <v>533</v>
      </c>
      <c r="H2683" s="177" t="s">
        <v>52</v>
      </c>
      <c r="I2683" s="179" t="s">
        <v>643</v>
      </c>
      <c r="J2683" s="59" t="s">
        <v>3192</v>
      </c>
      <c r="K2683" s="60" t="s">
        <v>3210</v>
      </c>
      <c r="L2683" s="174" t="s">
        <v>272</v>
      </c>
      <c r="M2683" s="2" t="s">
        <v>272</v>
      </c>
      <c r="N2683" s="175" t="s">
        <v>272</v>
      </c>
      <c r="O2683" s="24"/>
      <c r="P2683" s="2"/>
      <c r="Q2683" s="2"/>
      <c r="R2683" s="2"/>
      <c r="S2683" s="2"/>
      <c r="T2683" s="2"/>
      <c r="U2683" s="25"/>
      <c r="V2683" s="24"/>
      <c r="W2683" s="2"/>
      <c r="X2683" s="2"/>
      <c r="Y2683" s="2"/>
      <c r="Z2683" s="175"/>
      <c r="AA2683" s="24"/>
      <c r="AB2683" s="2"/>
      <c r="AC2683" s="25"/>
      <c r="AD2683" s="174"/>
      <c r="AE2683" s="25"/>
      <c r="AF2683" s="180">
        <v>100</v>
      </c>
    </row>
    <row r="2684" spans="1:32">
      <c r="A2684" s="134" t="str">
        <f t="shared" si="41"/>
        <v>HUst_03.4</v>
      </c>
      <c r="C2684" s="177" t="s">
        <v>22</v>
      </c>
      <c r="D2684" s="178" t="s">
        <v>3</v>
      </c>
      <c r="E2684" s="178" t="s">
        <v>641</v>
      </c>
      <c r="F2684" s="178" t="s">
        <v>642</v>
      </c>
      <c r="G2684" s="178" t="s">
        <v>533</v>
      </c>
      <c r="H2684" s="177" t="s">
        <v>52</v>
      </c>
      <c r="I2684" s="179" t="s">
        <v>643</v>
      </c>
      <c r="J2684" s="59" t="s">
        <v>3196</v>
      </c>
      <c r="K2684" s="60" t="s">
        <v>3211</v>
      </c>
      <c r="L2684" s="174" t="s">
        <v>272</v>
      </c>
      <c r="M2684" s="2" t="s">
        <v>272</v>
      </c>
      <c r="N2684" s="175" t="s">
        <v>272</v>
      </c>
      <c r="O2684" s="24"/>
      <c r="P2684" s="2"/>
      <c r="Q2684" s="2"/>
      <c r="R2684" s="2"/>
      <c r="S2684" s="2"/>
      <c r="T2684" s="2"/>
      <c r="U2684" s="25"/>
      <c r="V2684" s="24"/>
      <c r="W2684" s="2"/>
      <c r="X2684" s="2"/>
      <c r="Y2684" s="2"/>
      <c r="Z2684" s="175"/>
      <c r="AA2684" s="24"/>
      <c r="AB2684" s="2"/>
      <c r="AC2684" s="25"/>
      <c r="AD2684" s="174"/>
      <c r="AE2684" s="25"/>
      <c r="AF2684" s="180">
        <v>100</v>
      </c>
    </row>
    <row r="2685" spans="1:32">
      <c r="A2685" s="134" t="str">
        <f t="shared" si="41"/>
        <v>HUst_03.4</v>
      </c>
      <c r="C2685" s="177" t="s">
        <v>22</v>
      </c>
      <c r="D2685" s="178" t="s">
        <v>3</v>
      </c>
      <c r="E2685" s="178" t="s">
        <v>641</v>
      </c>
      <c r="F2685" s="178" t="s">
        <v>642</v>
      </c>
      <c r="G2685" s="178" t="s">
        <v>533</v>
      </c>
      <c r="H2685" s="177" t="s">
        <v>52</v>
      </c>
      <c r="I2685" s="179" t="s">
        <v>643</v>
      </c>
      <c r="J2685" s="59" t="s">
        <v>3198</v>
      </c>
      <c r="K2685" s="60" t="s">
        <v>3212</v>
      </c>
      <c r="L2685" s="174" t="s">
        <v>272</v>
      </c>
      <c r="M2685" s="2" t="s">
        <v>272</v>
      </c>
      <c r="N2685" s="175" t="s">
        <v>272</v>
      </c>
      <c r="O2685" s="24"/>
      <c r="P2685" s="2"/>
      <c r="Q2685" s="2"/>
      <c r="R2685" s="2"/>
      <c r="S2685" s="2"/>
      <c r="T2685" s="2"/>
      <c r="U2685" s="25"/>
      <c r="V2685" s="24"/>
      <c r="W2685" s="2"/>
      <c r="X2685" s="2"/>
      <c r="Y2685" s="2"/>
      <c r="Z2685" s="175"/>
      <c r="AA2685" s="24"/>
      <c r="AB2685" s="2"/>
      <c r="AC2685" s="25"/>
      <c r="AD2685" s="174"/>
      <c r="AE2685" s="25"/>
      <c r="AF2685" s="180">
        <v>100</v>
      </c>
    </row>
    <row r="2686" spans="1:32">
      <c r="A2686" s="134" t="str">
        <f t="shared" si="41"/>
        <v>IEbu_01.1</v>
      </c>
      <c r="C2686" s="177" t="s">
        <v>23</v>
      </c>
      <c r="D2686" s="178" t="s">
        <v>1</v>
      </c>
      <c r="E2686" s="178" t="s">
        <v>531</v>
      </c>
      <c r="F2686" s="178" t="s">
        <v>532</v>
      </c>
      <c r="G2686" s="178" t="s">
        <v>533</v>
      </c>
      <c r="H2686" s="177" t="s">
        <v>52</v>
      </c>
      <c r="I2686" s="179" t="s">
        <v>643</v>
      </c>
      <c r="J2686" s="59" t="s">
        <v>3213</v>
      </c>
      <c r="K2686" s="60" t="s">
        <v>3214</v>
      </c>
      <c r="L2686" s="174" t="s">
        <v>272</v>
      </c>
      <c r="M2686" s="2" t="s">
        <v>272</v>
      </c>
      <c r="N2686" s="175" t="s">
        <v>272</v>
      </c>
      <c r="O2686" s="24"/>
      <c r="P2686" s="2"/>
      <c r="Q2686" s="2"/>
      <c r="R2686" s="2"/>
      <c r="S2686" s="2"/>
      <c r="T2686" s="2"/>
      <c r="U2686" s="25"/>
      <c r="V2686" s="24"/>
      <c r="W2686" s="2"/>
      <c r="X2686" s="2"/>
      <c r="Y2686" s="2"/>
      <c r="Z2686" s="175"/>
      <c r="AA2686" s="24"/>
      <c r="AB2686" s="2"/>
      <c r="AC2686" s="25"/>
      <c r="AD2686" s="174"/>
      <c r="AE2686" s="25"/>
      <c r="AF2686" s="180">
        <v>100</v>
      </c>
    </row>
    <row r="2687" spans="1:32">
      <c r="A2687" s="134" t="str">
        <f t="shared" si="41"/>
        <v>IEbu_01.2</v>
      </c>
      <c r="C2687" s="177" t="s">
        <v>23</v>
      </c>
      <c r="D2687" s="178" t="s">
        <v>1</v>
      </c>
      <c r="E2687" s="178" t="s">
        <v>534</v>
      </c>
      <c r="F2687" s="178" t="s">
        <v>535</v>
      </c>
      <c r="G2687" s="178" t="s">
        <v>533</v>
      </c>
      <c r="H2687" s="177" t="s">
        <v>52</v>
      </c>
      <c r="I2687" s="179" t="s">
        <v>643</v>
      </c>
      <c r="J2687" s="59" t="s">
        <v>3215</v>
      </c>
      <c r="K2687" s="60" t="s">
        <v>3216</v>
      </c>
      <c r="L2687" s="174" t="s">
        <v>272</v>
      </c>
      <c r="M2687" s="2" t="s">
        <v>272</v>
      </c>
      <c r="N2687" s="175" t="s">
        <v>272</v>
      </c>
      <c r="O2687" s="24"/>
      <c r="P2687" s="2"/>
      <c r="Q2687" s="2"/>
      <c r="R2687" s="2"/>
      <c r="S2687" s="2"/>
      <c r="T2687" s="2"/>
      <c r="U2687" s="25"/>
      <c r="V2687" s="24"/>
      <c r="W2687" s="2"/>
      <c r="X2687" s="2"/>
      <c r="Y2687" s="2"/>
      <c r="Z2687" s="175"/>
      <c r="AA2687" s="24"/>
      <c r="AB2687" s="2"/>
      <c r="AC2687" s="25"/>
      <c r="AD2687" s="174"/>
      <c r="AE2687" s="25"/>
      <c r="AF2687" s="180">
        <v>100</v>
      </c>
    </row>
    <row r="2688" spans="1:32">
      <c r="A2688" s="134" t="str">
        <f t="shared" si="41"/>
        <v>IEbu_01.3</v>
      </c>
      <c r="C2688" s="177" t="s">
        <v>23</v>
      </c>
      <c r="D2688" s="178" t="s">
        <v>1</v>
      </c>
      <c r="E2688" s="178" t="s">
        <v>536</v>
      </c>
      <c r="F2688" s="178" t="s">
        <v>537</v>
      </c>
      <c r="G2688" s="178" t="s">
        <v>533</v>
      </c>
      <c r="H2688" s="177" t="s">
        <v>52</v>
      </c>
      <c r="I2688" s="179" t="s">
        <v>643</v>
      </c>
      <c r="J2688" s="59" t="s">
        <v>3217</v>
      </c>
      <c r="K2688" s="60" t="s">
        <v>3218</v>
      </c>
      <c r="L2688" s="174" t="s">
        <v>272</v>
      </c>
      <c r="M2688" s="2" t="s">
        <v>272</v>
      </c>
      <c r="N2688" s="175" t="s">
        <v>272</v>
      </c>
      <c r="O2688" s="24"/>
      <c r="P2688" s="2"/>
      <c r="Q2688" s="2"/>
      <c r="R2688" s="2"/>
      <c r="S2688" s="2"/>
      <c r="T2688" s="2"/>
      <c r="U2688" s="25"/>
      <c r="V2688" s="24"/>
      <c r="W2688" s="2"/>
      <c r="X2688" s="2"/>
      <c r="Y2688" s="2"/>
      <c r="Z2688" s="175"/>
      <c r="AA2688" s="24"/>
      <c r="AB2688" s="2"/>
      <c r="AC2688" s="25"/>
      <c r="AD2688" s="174"/>
      <c r="AE2688" s="25"/>
      <c r="AF2688" s="180">
        <v>100</v>
      </c>
    </row>
    <row r="2689" spans="1:32">
      <c r="A2689" s="134" t="str">
        <f t="shared" si="41"/>
        <v>IEbu_01.3</v>
      </c>
      <c r="C2689" s="177" t="s">
        <v>23</v>
      </c>
      <c r="D2689" s="178" t="s">
        <v>1</v>
      </c>
      <c r="E2689" s="178" t="s">
        <v>536</v>
      </c>
      <c r="F2689" s="178" t="s">
        <v>537</v>
      </c>
      <c r="G2689" s="178" t="s">
        <v>533</v>
      </c>
      <c r="H2689" s="177" t="s">
        <v>52</v>
      </c>
      <c r="I2689" s="179" t="s">
        <v>643</v>
      </c>
      <c r="J2689" s="59" t="s">
        <v>3219</v>
      </c>
      <c r="K2689" s="60" t="s">
        <v>3220</v>
      </c>
      <c r="L2689" s="174" t="s">
        <v>272</v>
      </c>
      <c r="M2689" s="2" t="s">
        <v>272</v>
      </c>
      <c r="N2689" s="175" t="s">
        <v>272</v>
      </c>
      <c r="O2689" s="24"/>
      <c r="P2689" s="2"/>
      <c r="Q2689" s="2"/>
      <c r="R2689" s="2"/>
      <c r="S2689" s="2"/>
      <c r="T2689" s="2"/>
      <c r="U2689" s="25"/>
      <c r="V2689" s="24"/>
      <c r="W2689" s="2"/>
      <c r="X2689" s="2"/>
      <c r="Y2689" s="2"/>
      <c r="Z2689" s="175"/>
      <c r="AA2689" s="24"/>
      <c r="AB2689" s="2"/>
      <c r="AC2689" s="25"/>
      <c r="AD2689" s="174"/>
      <c r="AE2689" s="25"/>
      <c r="AF2689" s="180">
        <v>100</v>
      </c>
    </row>
    <row r="2690" spans="1:32">
      <c r="A2690" s="134" t="str">
        <f t="shared" si="41"/>
        <v>IEbu_02.1</v>
      </c>
      <c r="C2690" s="177" t="s">
        <v>23</v>
      </c>
      <c r="D2690" s="178" t="s">
        <v>1</v>
      </c>
      <c r="E2690" s="178" t="s">
        <v>538</v>
      </c>
      <c r="F2690" s="178" t="s">
        <v>539</v>
      </c>
      <c r="G2690" s="178" t="s">
        <v>540</v>
      </c>
      <c r="H2690" s="177" t="s">
        <v>52</v>
      </c>
      <c r="I2690" s="179" t="s">
        <v>643</v>
      </c>
      <c r="J2690" s="59" t="s">
        <v>374</v>
      </c>
      <c r="K2690" s="60" t="s">
        <v>3221</v>
      </c>
      <c r="L2690" s="174" t="s">
        <v>272</v>
      </c>
      <c r="M2690" s="2" t="s">
        <v>272</v>
      </c>
      <c r="N2690" s="175" t="s">
        <v>272</v>
      </c>
      <c r="O2690" s="24" t="s">
        <v>272</v>
      </c>
      <c r="P2690" s="2" t="s">
        <v>272</v>
      </c>
      <c r="Q2690" s="2" t="s">
        <v>272</v>
      </c>
      <c r="R2690" s="2" t="s">
        <v>273</v>
      </c>
      <c r="S2690" s="2" t="s">
        <v>272</v>
      </c>
      <c r="T2690" s="2" t="s">
        <v>272</v>
      </c>
      <c r="U2690" s="25" t="s">
        <v>273</v>
      </c>
      <c r="V2690" s="24" t="s">
        <v>272</v>
      </c>
      <c r="W2690" s="2" t="s">
        <v>272</v>
      </c>
      <c r="X2690" s="2" t="s">
        <v>272</v>
      </c>
      <c r="Y2690" s="2" t="s">
        <v>273</v>
      </c>
      <c r="Z2690" s="175" t="s">
        <v>273</v>
      </c>
      <c r="AA2690" s="24" t="s">
        <v>272</v>
      </c>
      <c r="AB2690" s="2" t="s">
        <v>273</v>
      </c>
      <c r="AC2690" s="25" t="s">
        <v>272</v>
      </c>
      <c r="AD2690" s="174" t="s">
        <v>272</v>
      </c>
      <c r="AE2690" s="25" t="s">
        <v>272</v>
      </c>
      <c r="AF2690" s="180">
        <v>100</v>
      </c>
    </row>
    <row r="2691" spans="1:32">
      <c r="A2691" s="134" t="str">
        <f t="shared" si="41"/>
        <v>IEbu_03.1</v>
      </c>
      <c r="C2691" s="177" t="s">
        <v>23</v>
      </c>
      <c r="D2691" s="178" t="s">
        <v>1</v>
      </c>
      <c r="E2691" s="178" t="s">
        <v>541</v>
      </c>
      <c r="F2691" s="178" t="s">
        <v>542</v>
      </c>
      <c r="G2691" s="178" t="s">
        <v>540</v>
      </c>
      <c r="H2691" s="177" t="s">
        <v>52</v>
      </c>
      <c r="I2691" s="179" t="s">
        <v>643</v>
      </c>
      <c r="J2691" s="59" t="s">
        <v>3222</v>
      </c>
      <c r="K2691" s="60" t="s">
        <v>3223</v>
      </c>
      <c r="L2691" s="174" t="s">
        <v>272</v>
      </c>
      <c r="M2691" s="2" t="s">
        <v>272</v>
      </c>
      <c r="N2691" s="175" t="s">
        <v>272</v>
      </c>
      <c r="O2691" s="24" t="s">
        <v>272</v>
      </c>
      <c r="P2691" s="2" t="s">
        <v>272</v>
      </c>
      <c r="Q2691" s="2" t="s">
        <v>272</v>
      </c>
      <c r="R2691" s="2" t="s">
        <v>272</v>
      </c>
      <c r="S2691" s="2" t="s">
        <v>272</v>
      </c>
      <c r="T2691" s="2" t="s">
        <v>272</v>
      </c>
      <c r="U2691" s="25" t="s">
        <v>272</v>
      </c>
      <c r="V2691" s="24" t="s">
        <v>272</v>
      </c>
      <c r="W2691" s="2" t="s">
        <v>272</v>
      </c>
      <c r="X2691" s="2" t="s">
        <v>273</v>
      </c>
      <c r="Y2691" s="2" t="s">
        <v>273</v>
      </c>
      <c r="Z2691" s="175" t="s">
        <v>273</v>
      </c>
      <c r="AA2691" s="24" t="s">
        <v>272</v>
      </c>
      <c r="AB2691" s="2" t="s">
        <v>272</v>
      </c>
      <c r="AC2691" s="25" t="s">
        <v>272</v>
      </c>
      <c r="AD2691" s="174" t="s">
        <v>272</v>
      </c>
      <c r="AE2691" s="25" t="s">
        <v>272</v>
      </c>
      <c r="AF2691" s="180">
        <v>100</v>
      </c>
    </row>
    <row r="2692" spans="1:32">
      <c r="A2692" s="134" t="str">
        <f t="shared" si="41"/>
        <v>IEbu_04.1</v>
      </c>
      <c r="C2692" s="177" t="s">
        <v>23</v>
      </c>
      <c r="D2692" s="178" t="s">
        <v>1</v>
      </c>
      <c r="E2692" s="178" t="s">
        <v>543</v>
      </c>
      <c r="F2692" s="178" t="s">
        <v>544</v>
      </c>
      <c r="G2692" s="178" t="s">
        <v>540</v>
      </c>
      <c r="H2692" s="177" t="s">
        <v>52</v>
      </c>
      <c r="I2692" s="179" t="s">
        <v>643</v>
      </c>
      <c r="J2692" s="59" t="s">
        <v>374</v>
      </c>
      <c r="K2692" s="60" t="s">
        <v>3224</v>
      </c>
      <c r="L2692" s="174" t="s">
        <v>272</v>
      </c>
      <c r="M2692" s="2" t="s">
        <v>272</v>
      </c>
      <c r="N2692" s="175" t="s">
        <v>272</v>
      </c>
      <c r="O2692" s="24" t="s">
        <v>272</v>
      </c>
      <c r="P2692" s="2" t="s">
        <v>272</v>
      </c>
      <c r="Q2692" s="2" t="s">
        <v>272</v>
      </c>
      <c r="R2692" s="2" t="s">
        <v>273</v>
      </c>
      <c r="S2692" s="2" t="s">
        <v>272</v>
      </c>
      <c r="T2692" s="2" t="s">
        <v>273</v>
      </c>
      <c r="U2692" s="25" t="s">
        <v>273</v>
      </c>
      <c r="V2692" s="24" t="s">
        <v>272</v>
      </c>
      <c r="W2692" s="2" t="s">
        <v>272</v>
      </c>
      <c r="X2692" s="2" t="s">
        <v>272</v>
      </c>
      <c r="Y2692" s="2" t="s">
        <v>273</v>
      </c>
      <c r="Z2692" s="175" t="s">
        <v>273</v>
      </c>
      <c r="AA2692" s="24" t="s">
        <v>272</v>
      </c>
      <c r="AB2692" s="2" t="s">
        <v>272</v>
      </c>
      <c r="AC2692" s="25" t="s">
        <v>273</v>
      </c>
      <c r="AD2692" s="174" t="s">
        <v>272</v>
      </c>
      <c r="AE2692" s="25" t="s">
        <v>272</v>
      </c>
      <c r="AF2692" s="180">
        <v>100</v>
      </c>
    </row>
    <row r="2693" spans="1:32">
      <c r="A2693" s="134" t="str">
        <f t="shared" si="41"/>
        <v>IEbu_04.2</v>
      </c>
      <c r="C2693" s="177" t="s">
        <v>23</v>
      </c>
      <c r="D2693" s="178" t="s">
        <v>1</v>
      </c>
      <c r="E2693" s="178" t="s">
        <v>545</v>
      </c>
      <c r="F2693" s="178" t="s">
        <v>546</v>
      </c>
      <c r="G2693" s="178" t="s">
        <v>540</v>
      </c>
      <c r="H2693" s="177" t="s">
        <v>52</v>
      </c>
      <c r="I2693" s="179" t="s">
        <v>643</v>
      </c>
      <c r="J2693" s="59" t="s">
        <v>374</v>
      </c>
      <c r="K2693" s="60" t="s">
        <v>3225</v>
      </c>
      <c r="L2693" s="174" t="s">
        <v>272</v>
      </c>
      <c r="M2693" s="2" t="s">
        <v>272</v>
      </c>
      <c r="N2693" s="175" t="s">
        <v>272</v>
      </c>
      <c r="O2693" s="24" t="s">
        <v>272</v>
      </c>
      <c r="P2693" s="2" t="s">
        <v>272</v>
      </c>
      <c r="Q2693" s="2" t="s">
        <v>272</v>
      </c>
      <c r="R2693" s="2" t="s">
        <v>273</v>
      </c>
      <c r="S2693" s="2" t="s">
        <v>272</v>
      </c>
      <c r="T2693" s="2" t="s">
        <v>273</v>
      </c>
      <c r="U2693" s="25" t="s">
        <v>273</v>
      </c>
      <c r="V2693" s="24" t="s">
        <v>272</v>
      </c>
      <c r="W2693" s="2" t="s">
        <v>272</v>
      </c>
      <c r="X2693" s="2" t="s">
        <v>272</v>
      </c>
      <c r="Y2693" s="2" t="s">
        <v>273</v>
      </c>
      <c r="Z2693" s="175" t="s">
        <v>273</v>
      </c>
      <c r="AA2693" s="24" t="s">
        <v>272</v>
      </c>
      <c r="AB2693" s="2" t="s">
        <v>272</v>
      </c>
      <c r="AC2693" s="25" t="s">
        <v>272</v>
      </c>
      <c r="AD2693" s="174" t="s">
        <v>272</v>
      </c>
      <c r="AE2693" s="25" t="s">
        <v>272</v>
      </c>
      <c r="AF2693" s="180">
        <v>100</v>
      </c>
    </row>
    <row r="2694" spans="1:32">
      <c r="A2694" s="134" t="str">
        <f t="shared" si="41"/>
        <v>IEbu_05.1</v>
      </c>
      <c r="C2694" s="177" t="s">
        <v>23</v>
      </c>
      <c r="D2694" s="178" t="s">
        <v>1</v>
      </c>
      <c r="E2694" s="178" t="s">
        <v>547</v>
      </c>
      <c r="F2694" s="178" t="s">
        <v>548</v>
      </c>
      <c r="G2694" s="178" t="s">
        <v>540</v>
      </c>
      <c r="H2694" s="177" t="s">
        <v>52</v>
      </c>
      <c r="I2694" s="179"/>
      <c r="J2694" s="59" t="s">
        <v>194</v>
      </c>
      <c r="K2694" s="60" t="s">
        <v>194</v>
      </c>
      <c r="L2694" s="174" t="s">
        <v>7</v>
      </c>
      <c r="M2694" s="2" t="s">
        <v>7</v>
      </c>
      <c r="N2694" s="175" t="s">
        <v>7</v>
      </c>
      <c r="O2694" s="24" t="s">
        <v>7</v>
      </c>
      <c r="P2694" s="2" t="s">
        <v>7</v>
      </c>
      <c r="Q2694" s="2" t="s">
        <v>7</v>
      </c>
      <c r="R2694" s="2" t="s">
        <v>7</v>
      </c>
      <c r="S2694" s="2" t="s">
        <v>7</v>
      </c>
      <c r="T2694" s="2" t="s">
        <v>7</v>
      </c>
      <c r="U2694" s="25" t="s">
        <v>7</v>
      </c>
      <c r="V2694" s="24" t="s">
        <v>7</v>
      </c>
      <c r="W2694" s="2" t="s">
        <v>7</v>
      </c>
      <c r="X2694" s="2" t="s">
        <v>7</v>
      </c>
      <c r="Y2694" s="2" t="s">
        <v>7</v>
      </c>
      <c r="Z2694" s="175" t="s">
        <v>7</v>
      </c>
      <c r="AA2694" s="24" t="s">
        <v>7</v>
      </c>
      <c r="AB2694" s="2" t="s">
        <v>7</v>
      </c>
      <c r="AC2694" s="25" t="s">
        <v>7</v>
      </c>
      <c r="AD2694" s="174" t="s">
        <v>7</v>
      </c>
      <c r="AE2694" s="25" t="s">
        <v>7</v>
      </c>
      <c r="AF2694" s="180" t="s">
        <v>7</v>
      </c>
    </row>
    <row r="2695" spans="1:32">
      <c r="A2695" s="134" t="str">
        <f t="shared" si="41"/>
        <v>IEbu_05.2</v>
      </c>
      <c r="C2695" s="177" t="s">
        <v>23</v>
      </c>
      <c r="D2695" s="178" t="s">
        <v>1</v>
      </c>
      <c r="E2695" s="178" t="s">
        <v>549</v>
      </c>
      <c r="F2695" s="178" t="s">
        <v>550</v>
      </c>
      <c r="G2695" s="178" t="s">
        <v>533</v>
      </c>
      <c r="H2695" s="177" t="s">
        <v>52</v>
      </c>
      <c r="I2695" s="179"/>
      <c r="J2695" s="59" t="s">
        <v>194</v>
      </c>
      <c r="K2695" s="60" t="s">
        <v>194</v>
      </c>
      <c r="L2695" s="174" t="s">
        <v>7</v>
      </c>
      <c r="M2695" s="2" t="s">
        <v>7</v>
      </c>
      <c r="N2695" s="175" t="s">
        <v>7</v>
      </c>
      <c r="O2695" s="24"/>
      <c r="P2695" s="2"/>
      <c r="Q2695" s="2"/>
      <c r="R2695" s="2"/>
      <c r="S2695" s="2"/>
      <c r="T2695" s="2"/>
      <c r="U2695" s="25"/>
      <c r="V2695" s="24"/>
      <c r="W2695" s="2"/>
      <c r="X2695" s="2"/>
      <c r="Y2695" s="2"/>
      <c r="Z2695" s="175"/>
      <c r="AA2695" s="24"/>
      <c r="AB2695" s="2"/>
      <c r="AC2695" s="25"/>
      <c r="AD2695" s="174"/>
      <c r="AE2695" s="25"/>
      <c r="AF2695" s="180" t="s">
        <v>7</v>
      </c>
    </row>
    <row r="2696" spans="1:32">
      <c r="A2696" s="134" t="str">
        <f t="shared" ref="A2696:A2759" si="42">C2696&amp;LOWER(LEFT(D2696,2))&amp;"_"&amp;IF(LEN(TRIM(LEFT(E2696,FIND(" ",E2696))))=3,"0"&amp;TRIM(LEFT(E2696,FIND(" ",E2696))),TRIM(LEFT(E2696,FIND(" ",E2696))))</f>
        <v>IEbu_05.3</v>
      </c>
      <c r="C2696" s="177" t="s">
        <v>23</v>
      </c>
      <c r="D2696" s="178" t="s">
        <v>1</v>
      </c>
      <c r="E2696" s="178" t="s">
        <v>551</v>
      </c>
      <c r="F2696" s="178" t="s">
        <v>552</v>
      </c>
      <c r="G2696" s="178" t="s">
        <v>533</v>
      </c>
      <c r="H2696" s="177" t="s">
        <v>52</v>
      </c>
      <c r="I2696" s="179"/>
      <c r="J2696" s="59" t="s">
        <v>194</v>
      </c>
      <c r="K2696" s="60" t="s">
        <v>194</v>
      </c>
      <c r="L2696" s="174" t="s">
        <v>7</v>
      </c>
      <c r="M2696" s="2" t="s">
        <v>7</v>
      </c>
      <c r="N2696" s="175" t="s">
        <v>7</v>
      </c>
      <c r="O2696" s="24"/>
      <c r="P2696" s="2"/>
      <c r="Q2696" s="2"/>
      <c r="R2696" s="2"/>
      <c r="S2696" s="2"/>
      <c r="T2696" s="2"/>
      <c r="U2696" s="25"/>
      <c r="V2696" s="24"/>
      <c r="W2696" s="2"/>
      <c r="X2696" s="2"/>
      <c r="Y2696" s="2"/>
      <c r="Z2696" s="175"/>
      <c r="AA2696" s="24"/>
      <c r="AB2696" s="2"/>
      <c r="AC2696" s="25"/>
      <c r="AD2696" s="174"/>
      <c r="AE2696" s="25"/>
      <c r="AF2696" s="180" t="s">
        <v>7</v>
      </c>
    </row>
    <row r="2697" spans="1:32">
      <c r="A2697" s="134" t="str">
        <f t="shared" si="42"/>
        <v>IEbu_06.1</v>
      </c>
      <c r="C2697" s="177" t="s">
        <v>23</v>
      </c>
      <c r="D2697" s="178" t="s">
        <v>1</v>
      </c>
      <c r="E2697" s="178" t="s">
        <v>553</v>
      </c>
      <c r="F2697" s="178" t="s">
        <v>554</v>
      </c>
      <c r="G2697" s="178" t="s">
        <v>540</v>
      </c>
      <c r="H2697" s="177" t="s">
        <v>52</v>
      </c>
      <c r="I2697" s="179" t="s">
        <v>643</v>
      </c>
      <c r="J2697" s="59" t="s">
        <v>374</v>
      </c>
      <c r="K2697" s="60" t="s">
        <v>3226</v>
      </c>
      <c r="L2697" s="174" t="s">
        <v>272</v>
      </c>
      <c r="M2697" s="2" t="s">
        <v>272</v>
      </c>
      <c r="N2697" s="175" t="s">
        <v>272</v>
      </c>
      <c r="O2697" s="24" t="s">
        <v>272</v>
      </c>
      <c r="P2697" s="2" t="s">
        <v>272</v>
      </c>
      <c r="Q2697" s="2" t="s">
        <v>272</v>
      </c>
      <c r="R2697" s="2" t="s">
        <v>273</v>
      </c>
      <c r="S2697" s="2" t="s">
        <v>272</v>
      </c>
      <c r="T2697" s="2" t="s">
        <v>273</v>
      </c>
      <c r="U2697" s="25" t="s">
        <v>273</v>
      </c>
      <c r="V2697" s="24" t="s">
        <v>272</v>
      </c>
      <c r="W2697" s="2" t="s">
        <v>272</v>
      </c>
      <c r="X2697" s="2" t="s">
        <v>272</v>
      </c>
      <c r="Y2697" s="2" t="s">
        <v>273</v>
      </c>
      <c r="Z2697" s="175" t="s">
        <v>273</v>
      </c>
      <c r="AA2697" s="24" t="s">
        <v>273</v>
      </c>
      <c r="AB2697" s="2" t="s">
        <v>273</v>
      </c>
      <c r="AC2697" s="25" t="s">
        <v>273</v>
      </c>
      <c r="AD2697" s="174" t="s">
        <v>272</v>
      </c>
      <c r="AE2697" s="25" t="s">
        <v>272</v>
      </c>
      <c r="AF2697" s="180">
        <v>100</v>
      </c>
    </row>
    <row r="2698" spans="1:32">
      <c r="A2698" s="134" t="str">
        <f t="shared" si="42"/>
        <v>IEbu_06.2</v>
      </c>
      <c r="C2698" s="177" t="s">
        <v>23</v>
      </c>
      <c r="D2698" s="178" t="s">
        <v>1</v>
      </c>
      <c r="E2698" s="178" t="s">
        <v>555</v>
      </c>
      <c r="F2698" s="178" t="s">
        <v>556</v>
      </c>
      <c r="G2698" s="178" t="s">
        <v>540</v>
      </c>
      <c r="H2698" s="177" t="s">
        <v>52</v>
      </c>
      <c r="I2698" s="179" t="s">
        <v>643</v>
      </c>
      <c r="J2698" s="59" t="s">
        <v>374</v>
      </c>
      <c r="K2698" s="60" t="s">
        <v>3227</v>
      </c>
      <c r="L2698" s="174" t="s">
        <v>272</v>
      </c>
      <c r="M2698" s="2" t="s">
        <v>272</v>
      </c>
      <c r="N2698" s="175" t="s">
        <v>272</v>
      </c>
      <c r="O2698" s="24" t="s">
        <v>272</v>
      </c>
      <c r="P2698" s="2" t="s">
        <v>272</v>
      </c>
      <c r="Q2698" s="2" t="s">
        <v>272</v>
      </c>
      <c r="R2698" s="2" t="s">
        <v>273</v>
      </c>
      <c r="S2698" s="2" t="s">
        <v>272</v>
      </c>
      <c r="T2698" s="2" t="s">
        <v>273</v>
      </c>
      <c r="U2698" s="25" t="s">
        <v>273</v>
      </c>
      <c r="V2698" s="24" t="s">
        <v>272</v>
      </c>
      <c r="W2698" s="2" t="s">
        <v>272</v>
      </c>
      <c r="X2698" s="2" t="s">
        <v>272</v>
      </c>
      <c r="Y2698" s="2" t="s">
        <v>273</v>
      </c>
      <c r="Z2698" s="175" t="s">
        <v>273</v>
      </c>
      <c r="AA2698" s="24" t="s">
        <v>273</v>
      </c>
      <c r="AB2698" s="2" t="s">
        <v>273</v>
      </c>
      <c r="AC2698" s="25" t="s">
        <v>273</v>
      </c>
      <c r="AD2698" s="174" t="s">
        <v>272</v>
      </c>
      <c r="AE2698" s="25" t="s">
        <v>272</v>
      </c>
      <c r="AF2698" s="180">
        <v>100</v>
      </c>
    </row>
    <row r="2699" spans="1:32">
      <c r="A2699" s="134" t="str">
        <f t="shared" si="42"/>
        <v>IEbu_06.3</v>
      </c>
      <c r="C2699" s="177" t="s">
        <v>23</v>
      </c>
      <c r="D2699" s="178" t="s">
        <v>1</v>
      </c>
      <c r="E2699" s="178" t="s">
        <v>557</v>
      </c>
      <c r="F2699" s="178" t="s">
        <v>558</v>
      </c>
      <c r="G2699" s="178" t="s">
        <v>533</v>
      </c>
      <c r="H2699" s="177" t="s">
        <v>52</v>
      </c>
      <c r="I2699" s="179" t="s">
        <v>643</v>
      </c>
      <c r="J2699" s="59" t="s">
        <v>3213</v>
      </c>
      <c r="K2699" s="60" t="s">
        <v>228</v>
      </c>
      <c r="L2699" s="174" t="s">
        <v>272</v>
      </c>
      <c r="M2699" s="2" t="s">
        <v>272</v>
      </c>
      <c r="N2699" s="175" t="s">
        <v>272</v>
      </c>
      <c r="O2699" s="24"/>
      <c r="P2699" s="2"/>
      <c r="Q2699" s="2"/>
      <c r="R2699" s="2"/>
      <c r="S2699" s="2"/>
      <c r="T2699" s="2"/>
      <c r="U2699" s="25"/>
      <c r="V2699" s="24"/>
      <c r="W2699" s="2"/>
      <c r="X2699" s="2"/>
      <c r="Y2699" s="2"/>
      <c r="Z2699" s="175"/>
      <c r="AA2699" s="24"/>
      <c r="AB2699" s="2"/>
      <c r="AC2699" s="25"/>
      <c r="AD2699" s="174"/>
      <c r="AE2699" s="25"/>
      <c r="AF2699" s="180">
        <v>100</v>
      </c>
    </row>
    <row r="2700" spans="1:32">
      <c r="A2700" s="134" t="str">
        <f t="shared" si="42"/>
        <v>IEbu_06.4</v>
      </c>
      <c r="C2700" s="177" t="s">
        <v>23</v>
      </c>
      <c r="D2700" s="178" t="s">
        <v>1</v>
      </c>
      <c r="E2700" s="178" t="s">
        <v>559</v>
      </c>
      <c r="F2700" s="178" t="s">
        <v>560</v>
      </c>
      <c r="G2700" s="178" t="s">
        <v>533</v>
      </c>
      <c r="H2700" s="177" t="s">
        <v>52</v>
      </c>
      <c r="I2700" s="179" t="s">
        <v>643</v>
      </c>
      <c r="J2700" s="59" t="s">
        <v>3213</v>
      </c>
      <c r="K2700" s="60" t="s">
        <v>3228</v>
      </c>
      <c r="L2700" s="174" t="s">
        <v>272</v>
      </c>
      <c r="M2700" s="2" t="s">
        <v>272</v>
      </c>
      <c r="N2700" s="175" t="s">
        <v>272</v>
      </c>
      <c r="O2700" s="24"/>
      <c r="P2700" s="2"/>
      <c r="Q2700" s="2"/>
      <c r="R2700" s="2"/>
      <c r="S2700" s="2"/>
      <c r="T2700" s="2"/>
      <c r="U2700" s="25"/>
      <c r="V2700" s="24"/>
      <c r="W2700" s="2"/>
      <c r="X2700" s="2"/>
      <c r="Y2700" s="2"/>
      <c r="Z2700" s="175"/>
      <c r="AA2700" s="24"/>
      <c r="AB2700" s="2"/>
      <c r="AC2700" s="25"/>
      <c r="AD2700" s="174"/>
      <c r="AE2700" s="25"/>
      <c r="AF2700" s="180">
        <v>100</v>
      </c>
    </row>
    <row r="2701" spans="1:32">
      <c r="A2701" s="134" t="str">
        <f t="shared" si="42"/>
        <v>IEbu_06.4</v>
      </c>
      <c r="C2701" s="177" t="s">
        <v>23</v>
      </c>
      <c r="D2701" s="178" t="s">
        <v>1</v>
      </c>
      <c r="E2701" s="178" t="s">
        <v>559</v>
      </c>
      <c r="F2701" s="178" t="s">
        <v>560</v>
      </c>
      <c r="G2701" s="178" t="s">
        <v>533</v>
      </c>
      <c r="H2701" s="177" t="s">
        <v>52</v>
      </c>
      <c r="I2701" s="179" t="s">
        <v>643</v>
      </c>
      <c r="J2701" s="59" t="s">
        <v>3229</v>
      </c>
      <c r="K2701" s="60" t="s">
        <v>229</v>
      </c>
      <c r="L2701" s="174" t="s">
        <v>272</v>
      </c>
      <c r="M2701" s="2" t="s">
        <v>272</v>
      </c>
      <c r="N2701" s="175" t="s">
        <v>272</v>
      </c>
      <c r="O2701" s="24"/>
      <c r="P2701" s="2"/>
      <c r="Q2701" s="2"/>
      <c r="R2701" s="2"/>
      <c r="S2701" s="2"/>
      <c r="T2701" s="2"/>
      <c r="U2701" s="25"/>
      <c r="V2701" s="24"/>
      <c r="W2701" s="2"/>
      <c r="X2701" s="2"/>
      <c r="Y2701" s="2"/>
      <c r="Z2701" s="175"/>
      <c r="AA2701" s="24"/>
      <c r="AB2701" s="2"/>
      <c r="AC2701" s="25"/>
      <c r="AD2701" s="174"/>
      <c r="AE2701" s="25"/>
      <c r="AF2701" s="180">
        <v>100</v>
      </c>
    </row>
    <row r="2702" spans="1:32">
      <c r="A2702" s="134" t="str">
        <f t="shared" si="42"/>
        <v>IEbu_07.1</v>
      </c>
      <c r="C2702" s="177" t="s">
        <v>23</v>
      </c>
      <c r="D2702" s="178" t="s">
        <v>1</v>
      </c>
      <c r="E2702" s="178" t="s">
        <v>561</v>
      </c>
      <c r="F2702" s="178" t="s">
        <v>562</v>
      </c>
      <c r="G2702" s="178" t="s">
        <v>533</v>
      </c>
      <c r="H2702" s="177" t="s">
        <v>52</v>
      </c>
      <c r="I2702" s="179" t="s">
        <v>643</v>
      </c>
      <c r="J2702" s="59" t="s">
        <v>3230</v>
      </c>
      <c r="K2702" s="60" t="s">
        <v>3231</v>
      </c>
      <c r="L2702" s="174" t="s">
        <v>272</v>
      </c>
      <c r="M2702" s="2" t="s">
        <v>272</v>
      </c>
      <c r="N2702" s="175" t="s">
        <v>272</v>
      </c>
      <c r="O2702" s="24"/>
      <c r="P2702" s="2"/>
      <c r="Q2702" s="2"/>
      <c r="R2702" s="2"/>
      <c r="S2702" s="2"/>
      <c r="T2702" s="2"/>
      <c r="U2702" s="25"/>
      <c r="V2702" s="24"/>
      <c r="W2702" s="2"/>
      <c r="X2702" s="2"/>
      <c r="Y2702" s="2"/>
      <c r="Z2702" s="175"/>
      <c r="AA2702" s="24"/>
      <c r="AB2702" s="2"/>
      <c r="AC2702" s="25"/>
      <c r="AD2702" s="174"/>
      <c r="AE2702" s="25"/>
      <c r="AF2702" s="180">
        <v>100</v>
      </c>
    </row>
    <row r="2703" spans="1:32">
      <c r="A2703" s="134" t="str">
        <f t="shared" si="42"/>
        <v>IEbu_07.2</v>
      </c>
      <c r="C2703" s="177" t="s">
        <v>23</v>
      </c>
      <c r="D2703" s="178" t="s">
        <v>1</v>
      </c>
      <c r="E2703" s="178" t="s">
        <v>563</v>
      </c>
      <c r="F2703" s="178" t="s">
        <v>564</v>
      </c>
      <c r="G2703" s="178" t="s">
        <v>540</v>
      </c>
      <c r="H2703" s="177" t="s">
        <v>52</v>
      </c>
      <c r="I2703" s="179" t="s">
        <v>643</v>
      </c>
      <c r="J2703" s="59" t="s">
        <v>3230</v>
      </c>
      <c r="K2703" s="60" t="s">
        <v>3231</v>
      </c>
      <c r="L2703" s="174" t="s">
        <v>272</v>
      </c>
      <c r="M2703" s="2" t="s">
        <v>272</v>
      </c>
      <c r="N2703" s="175" t="s">
        <v>272</v>
      </c>
      <c r="O2703" s="24" t="s">
        <v>272</v>
      </c>
      <c r="P2703" s="2" t="s">
        <v>272</v>
      </c>
      <c r="Q2703" s="2" t="s">
        <v>672</v>
      </c>
      <c r="R2703" s="2" t="s">
        <v>273</v>
      </c>
      <c r="S2703" s="2" t="s">
        <v>273</v>
      </c>
      <c r="T2703" s="2" t="s">
        <v>273</v>
      </c>
      <c r="U2703" s="25" t="s">
        <v>273</v>
      </c>
      <c r="V2703" s="24" t="s">
        <v>272</v>
      </c>
      <c r="W2703" s="2" t="s">
        <v>272</v>
      </c>
      <c r="X2703" s="2" t="s">
        <v>273</v>
      </c>
      <c r="Y2703" s="2" t="s">
        <v>273</v>
      </c>
      <c r="Z2703" s="175" t="s">
        <v>273</v>
      </c>
      <c r="AA2703" s="24" t="s">
        <v>273</v>
      </c>
      <c r="AB2703" s="2" t="s">
        <v>273</v>
      </c>
      <c r="AC2703" s="25" t="s">
        <v>273</v>
      </c>
      <c r="AD2703" s="174" t="s">
        <v>272</v>
      </c>
      <c r="AE2703" s="25" t="s">
        <v>273</v>
      </c>
      <c r="AF2703" s="180">
        <v>100</v>
      </c>
    </row>
    <row r="2704" spans="1:32">
      <c r="A2704" s="134" t="str">
        <f t="shared" si="42"/>
        <v>IEca_01.1</v>
      </c>
      <c r="C2704" s="177" t="s">
        <v>23</v>
      </c>
      <c r="D2704" s="178" t="s">
        <v>495</v>
      </c>
      <c r="E2704" s="178" t="s">
        <v>565</v>
      </c>
      <c r="F2704" s="178" t="s">
        <v>566</v>
      </c>
      <c r="G2704" s="178" t="s">
        <v>540</v>
      </c>
      <c r="H2704" s="177" t="s">
        <v>52</v>
      </c>
      <c r="I2704" s="179"/>
      <c r="J2704" s="59" t="s">
        <v>194</v>
      </c>
      <c r="K2704" s="60" t="s">
        <v>194</v>
      </c>
      <c r="L2704" s="174" t="s">
        <v>7</v>
      </c>
      <c r="M2704" s="2" t="s">
        <v>7</v>
      </c>
      <c r="N2704" s="175" t="s">
        <v>7</v>
      </c>
      <c r="O2704" s="24" t="s">
        <v>7</v>
      </c>
      <c r="P2704" s="2" t="s">
        <v>7</v>
      </c>
      <c r="Q2704" s="2" t="s">
        <v>7</v>
      </c>
      <c r="R2704" s="2" t="s">
        <v>7</v>
      </c>
      <c r="S2704" s="2" t="s">
        <v>7</v>
      </c>
      <c r="T2704" s="2" t="s">
        <v>7</v>
      </c>
      <c r="U2704" s="25" t="s">
        <v>7</v>
      </c>
      <c r="V2704" s="24" t="s">
        <v>7</v>
      </c>
      <c r="W2704" s="2" t="s">
        <v>7</v>
      </c>
      <c r="X2704" s="2" t="s">
        <v>7</v>
      </c>
      <c r="Y2704" s="2" t="s">
        <v>7</v>
      </c>
      <c r="Z2704" s="175" t="s">
        <v>7</v>
      </c>
      <c r="AA2704" s="24" t="s">
        <v>7</v>
      </c>
      <c r="AB2704" s="2" t="s">
        <v>7</v>
      </c>
      <c r="AC2704" s="25" t="s">
        <v>7</v>
      </c>
      <c r="AD2704" s="174" t="s">
        <v>7</v>
      </c>
      <c r="AE2704" s="25" t="s">
        <v>7</v>
      </c>
      <c r="AF2704" s="180" t="s">
        <v>7</v>
      </c>
    </row>
    <row r="2705" spans="1:32">
      <c r="A2705" s="134" t="str">
        <f t="shared" si="42"/>
        <v>IEca_01.2</v>
      </c>
      <c r="C2705" s="177" t="s">
        <v>23</v>
      </c>
      <c r="D2705" s="178" t="s">
        <v>495</v>
      </c>
      <c r="E2705" s="178" t="s">
        <v>567</v>
      </c>
      <c r="F2705" s="178" t="s">
        <v>568</v>
      </c>
      <c r="G2705" s="178" t="s">
        <v>533</v>
      </c>
      <c r="H2705" s="177" t="s">
        <v>52</v>
      </c>
      <c r="I2705" s="179" t="s">
        <v>643</v>
      </c>
      <c r="J2705" s="59" t="s">
        <v>3213</v>
      </c>
      <c r="K2705" s="60" t="s">
        <v>3232</v>
      </c>
      <c r="L2705" s="174" t="s">
        <v>272</v>
      </c>
      <c r="M2705" s="2" t="s">
        <v>272</v>
      </c>
      <c r="N2705" s="175" t="s">
        <v>272</v>
      </c>
      <c r="O2705" s="24"/>
      <c r="P2705" s="2"/>
      <c r="Q2705" s="2"/>
      <c r="R2705" s="2"/>
      <c r="S2705" s="2"/>
      <c r="T2705" s="2"/>
      <c r="U2705" s="25"/>
      <c r="V2705" s="24"/>
      <c r="W2705" s="2"/>
      <c r="X2705" s="2"/>
      <c r="Y2705" s="2"/>
      <c r="Z2705" s="175"/>
      <c r="AA2705" s="24"/>
      <c r="AB2705" s="2"/>
      <c r="AC2705" s="25"/>
      <c r="AD2705" s="174"/>
      <c r="AE2705" s="25"/>
      <c r="AF2705" s="180">
        <v>100</v>
      </c>
    </row>
    <row r="2706" spans="1:32">
      <c r="A2706" s="134" t="str">
        <f t="shared" si="42"/>
        <v>IEca_01.2</v>
      </c>
      <c r="C2706" s="177" t="s">
        <v>23</v>
      </c>
      <c r="D2706" s="178" t="s">
        <v>495</v>
      </c>
      <c r="E2706" s="178" t="s">
        <v>567</v>
      </c>
      <c r="F2706" s="178" t="s">
        <v>568</v>
      </c>
      <c r="G2706" s="178" t="s">
        <v>533</v>
      </c>
      <c r="H2706" s="177" t="s">
        <v>52</v>
      </c>
      <c r="I2706" s="179" t="s">
        <v>643</v>
      </c>
      <c r="J2706" s="59" t="s">
        <v>3213</v>
      </c>
      <c r="K2706" s="60" t="s">
        <v>3233</v>
      </c>
      <c r="L2706" s="174" t="s">
        <v>272</v>
      </c>
      <c r="M2706" s="2" t="s">
        <v>272</v>
      </c>
      <c r="N2706" s="175" t="s">
        <v>272</v>
      </c>
      <c r="O2706" s="24"/>
      <c r="P2706" s="2"/>
      <c r="Q2706" s="2"/>
      <c r="R2706" s="2"/>
      <c r="S2706" s="2"/>
      <c r="T2706" s="2"/>
      <c r="U2706" s="25"/>
      <c r="V2706" s="24"/>
      <c r="W2706" s="2"/>
      <c r="X2706" s="2"/>
      <c r="Y2706" s="2"/>
      <c r="Z2706" s="175"/>
      <c r="AA2706" s="24"/>
      <c r="AB2706" s="2"/>
      <c r="AC2706" s="25"/>
      <c r="AD2706" s="174"/>
      <c r="AE2706" s="25"/>
      <c r="AF2706" s="180">
        <v>100</v>
      </c>
    </row>
    <row r="2707" spans="1:32">
      <c r="A2707" s="134" t="str">
        <f t="shared" si="42"/>
        <v>IEca_01.2</v>
      </c>
      <c r="C2707" s="177" t="s">
        <v>23</v>
      </c>
      <c r="D2707" s="178" t="s">
        <v>495</v>
      </c>
      <c r="E2707" s="178" t="s">
        <v>567</v>
      </c>
      <c r="F2707" s="178" t="s">
        <v>568</v>
      </c>
      <c r="G2707" s="178" t="s">
        <v>533</v>
      </c>
      <c r="H2707" s="177" t="s">
        <v>52</v>
      </c>
      <c r="I2707" s="179" t="s">
        <v>643</v>
      </c>
      <c r="J2707" s="59" t="s">
        <v>3213</v>
      </c>
      <c r="K2707" s="60" t="s">
        <v>3234</v>
      </c>
      <c r="L2707" s="174" t="s">
        <v>272</v>
      </c>
      <c r="M2707" s="2" t="s">
        <v>272</v>
      </c>
      <c r="N2707" s="175" t="s">
        <v>272</v>
      </c>
      <c r="O2707" s="24"/>
      <c r="P2707" s="2"/>
      <c r="Q2707" s="2"/>
      <c r="R2707" s="2"/>
      <c r="S2707" s="2"/>
      <c r="T2707" s="2"/>
      <c r="U2707" s="25"/>
      <c r="V2707" s="24"/>
      <c r="W2707" s="2"/>
      <c r="X2707" s="2"/>
      <c r="Y2707" s="2"/>
      <c r="Z2707" s="175"/>
      <c r="AA2707" s="24"/>
      <c r="AB2707" s="2"/>
      <c r="AC2707" s="25"/>
      <c r="AD2707" s="174"/>
      <c r="AE2707" s="25"/>
      <c r="AF2707" s="180">
        <v>100</v>
      </c>
    </row>
    <row r="2708" spans="1:32">
      <c r="A2708" s="134" t="str">
        <f t="shared" si="42"/>
        <v>IEca_01.3</v>
      </c>
      <c r="C2708" s="177" t="s">
        <v>23</v>
      </c>
      <c r="D2708" s="178" t="s">
        <v>495</v>
      </c>
      <c r="E2708" s="178" t="s">
        <v>569</v>
      </c>
      <c r="F2708" s="178" t="s">
        <v>570</v>
      </c>
      <c r="G2708" s="178" t="s">
        <v>540</v>
      </c>
      <c r="H2708" s="177" t="s">
        <v>52</v>
      </c>
      <c r="I2708" s="179" t="s">
        <v>643</v>
      </c>
      <c r="J2708" s="59" t="s">
        <v>3235</v>
      </c>
      <c r="K2708" s="60" t="s">
        <v>3236</v>
      </c>
      <c r="L2708" s="174" t="s">
        <v>272</v>
      </c>
      <c r="M2708" s="2" t="s">
        <v>272</v>
      </c>
      <c r="N2708" s="175" t="s">
        <v>272</v>
      </c>
      <c r="O2708" s="24" t="s">
        <v>272</v>
      </c>
      <c r="P2708" s="2" t="s">
        <v>272</v>
      </c>
      <c r="Q2708" s="2" t="s">
        <v>272</v>
      </c>
      <c r="R2708" s="2" t="s">
        <v>273</v>
      </c>
      <c r="S2708" s="2" t="s">
        <v>272</v>
      </c>
      <c r="T2708" s="2" t="s">
        <v>272</v>
      </c>
      <c r="U2708" s="25" t="s">
        <v>273</v>
      </c>
      <c r="V2708" s="24" t="s">
        <v>272</v>
      </c>
      <c r="W2708" s="2" t="s">
        <v>272</v>
      </c>
      <c r="X2708" s="2" t="s">
        <v>272</v>
      </c>
      <c r="Y2708" s="2" t="s">
        <v>273</v>
      </c>
      <c r="Z2708" s="175" t="s">
        <v>273</v>
      </c>
      <c r="AA2708" s="24" t="s">
        <v>272</v>
      </c>
      <c r="AB2708" s="2" t="s">
        <v>272</v>
      </c>
      <c r="AC2708" s="25" t="s">
        <v>273</v>
      </c>
      <c r="AD2708" s="174" t="s">
        <v>272</v>
      </c>
      <c r="AE2708" s="25" t="s">
        <v>272</v>
      </c>
      <c r="AF2708" s="180">
        <v>100</v>
      </c>
    </row>
    <row r="2709" spans="1:32">
      <c r="A2709" s="134" t="str">
        <f t="shared" si="42"/>
        <v>IEca_01.4</v>
      </c>
      <c r="C2709" s="177" t="s">
        <v>23</v>
      </c>
      <c r="D2709" s="178" t="s">
        <v>495</v>
      </c>
      <c r="E2709" s="178" t="s">
        <v>571</v>
      </c>
      <c r="F2709" s="178" t="s">
        <v>572</v>
      </c>
      <c r="G2709" s="178" t="s">
        <v>540</v>
      </c>
      <c r="H2709" s="177" t="s">
        <v>52</v>
      </c>
      <c r="I2709" s="179" t="s">
        <v>643</v>
      </c>
      <c r="J2709" s="59" t="s">
        <v>3213</v>
      </c>
      <c r="K2709" s="60" t="s">
        <v>3237</v>
      </c>
      <c r="L2709" s="174" t="s">
        <v>272</v>
      </c>
      <c r="M2709" s="2" t="s">
        <v>273</v>
      </c>
      <c r="N2709" s="175" t="s">
        <v>272</v>
      </c>
      <c r="O2709" s="24" t="s">
        <v>672</v>
      </c>
      <c r="P2709" s="2" t="s">
        <v>672</v>
      </c>
      <c r="Q2709" s="2" t="s">
        <v>672</v>
      </c>
      <c r="R2709" s="2" t="s">
        <v>273</v>
      </c>
      <c r="S2709" s="2" t="s">
        <v>272</v>
      </c>
      <c r="T2709" s="2" t="s">
        <v>272</v>
      </c>
      <c r="U2709" s="25" t="s">
        <v>272</v>
      </c>
      <c r="V2709" s="24" t="s">
        <v>272</v>
      </c>
      <c r="W2709" s="2" t="s">
        <v>273</v>
      </c>
      <c r="X2709" s="2" t="s">
        <v>273</v>
      </c>
      <c r="Y2709" s="2" t="s">
        <v>273</v>
      </c>
      <c r="Z2709" s="175" t="s">
        <v>273</v>
      </c>
      <c r="AA2709" s="24" t="s">
        <v>272</v>
      </c>
      <c r="AB2709" s="2" t="s">
        <v>273</v>
      </c>
      <c r="AC2709" s="25" t="s">
        <v>273</v>
      </c>
      <c r="AD2709" s="174" t="s">
        <v>273</v>
      </c>
      <c r="AE2709" s="25" t="s">
        <v>273</v>
      </c>
      <c r="AF2709" s="180">
        <v>100</v>
      </c>
    </row>
    <row r="2710" spans="1:32">
      <c r="A2710" s="134" t="str">
        <f t="shared" si="42"/>
        <v>IEca_01.4</v>
      </c>
      <c r="C2710" s="177" t="s">
        <v>23</v>
      </c>
      <c r="D2710" s="178" t="s">
        <v>495</v>
      </c>
      <c r="E2710" s="178" t="s">
        <v>571</v>
      </c>
      <c r="F2710" s="178" t="s">
        <v>572</v>
      </c>
      <c r="G2710" s="178" t="s">
        <v>540</v>
      </c>
      <c r="H2710" s="177" t="s">
        <v>52</v>
      </c>
      <c r="I2710" s="179" t="s">
        <v>643</v>
      </c>
      <c r="J2710" s="59" t="s">
        <v>3238</v>
      </c>
      <c r="K2710" s="60" t="s">
        <v>3239</v>
      </c>
      <c r="L2710" s="174" t="s">
        <v>272</v>
      </c>
      <c r="M2710" s="2" t="s">
        <v>273</v>
      </c>
      <c r="N2710" s="175" t="s">
        <v>272</v>
      </c>
      <c r="O2710" s="24" t="s">
        <v>672</v>
      </c>
      <c r="P2710" s="2" t="s">
        <v>672</v>
      </c>
      <c r="Q2710" s="2" t="s">
        <v>672</v>
      </c>
      <c r="R2710" s="2" t="s">
        <v>273</v>
      </c>
      <c r="S2710" s="2" t="s">
        <v>272</v>
      </c>
      <c r="T2710" s="2" t="s">
        <v>272</v>
      </c>
      <c r="U2710" s="25" t="s">
        <v>272</v>
      </c>
      <c r="V2710" s="24" t="s">
        <v>272</v>
      </c>
      <c r="W2710" s="2" t="s">
        <v>273</v>
      </c>
      <c r="X2710" s="2" t="s">
        <v>273</v>
      </c>
      <c r="Y2710" s="2" t="s">
        <v>273</v>
      </c>
      <c r="Z2710" s="175" t="s">
        <v>273</v>
      </c>
      <c r="AA2710" s="24" t="s">
        <v>272</v>
      </c>
      <c r="AB2710" s="2" t="s">
        <v>273</v>
      </c>
      <c r="AC2710" s="25" t="s">
        <v>273</v>
      </c>
      <c r="AD2710" s="174" t="s">
        <v>273</v>
      </c>
      <c r="AE2710" s="25" t="s">
        <v>273</v>
      </c>
      <c r="AF2710" s="180">
        <v>100</v>
      </c>
    </row>
    <row r="2711" spans="1:32">
      <c r="A2711" s="134" t="str">
        <f t="shared" si="42"/>
        <v>IEca_02.1</v>
      </c>
      <c r="C2711" s="177" t="s">
        <v>23</v>
      </c>
      <c r="D2711" s="178" t="s">
        <v>495</v>
      </c>
      <c r="E2711" s="178" t="s">
        <v>573</v>
      </c>
      <c r="F2711" s="178" t="s">
        <v>574</v>
      </c>
      <c r="G2711" s="178" t="s">
        <v>533</v>
      </c>
      <c r="H2711" s="177" t="s">
        <v>52</v>
      </c>
      <c r="I2711" s="179" t="s">
        <v>643</v>
      </c>
      <c r="J2711" s="59" t="s">
        <v>3240</v>
      </c>
      <c r="K2711" s="60" t="s">
        <v>3241</v>
      </c>
      <c r="L2711" s="174" t="s">
        <v>272</v>
      </c>
      <c r="M2711" s="2" t="s">
        <v>272</v>
      </c>
      <c r="N2711" s="175" t="s">
        <v>272</v>
      </c>
      <c r="O2711" s="24"/>
      <c r="P2711" s="2"/>
      <c r="Q2711" s="2"/>
      <c r="R2711" s="2"/>
      <c r="S2711" s="2"/>
      <c r="T2711" s="2"/>
      <c r="U2711" s="25"/>
      <c r="V2711" s="24"/>
      <c r="W2711" s="2"/>
      <c r="X2711" s="2"/>
      <c r="Y2711" s="2"/>
      <c r="Z2711" s="175"/>
      <c r="AA2711" s="24"/>
      <c r="AB2711" s="2"/>
      <c r="AC2711" s="25"/>
      <c r="AD2711" s="174"/>
      <c r="AE2711" s="25"/>
      <c r="AF2711" s="180">
        <v>100</v>
      </c>
    </row>
    <row r="2712" spans="1:32">
      <c r="A2712" s="134" t="str">
        <f t="shared" si="42"/>
        <v>IEca_02.2</v>
      </c>
      <c r="C2712" s="177" t="s">
        <v>23</v>
      </c>
      <c r="D2712" s="178" t="s">
        <v>495</v>
      </c>
      <c r="E2712" s="178" t="s">
        <v>575</v>
      </c>
      <c r="F2712" s="178" t="s">
        <v>576</v>
      </c>
      <c r="G2712" s="178" t="s">
        <v>533</v>
      </c>
      <c r="H2712" s="177" t="s">
        <v>52</v>
      </c>
      <c r="I2712" s="179" t="s">
        <v>643</v>
      </c>
      <c r="J2712" s="59" t="s">
        <v>3242</v>
      </c>
      <c r="K2712" s="60" t="s">
        <v>3243</v>
      </c>
      <c r="L2712" s="174" t="s">
        <v>272</v>
      </c>
      <c r="M2712" s="2" t="s">
        <v>272</v>
      </c>
      <c r="N2712" s="175" t="s">
        <v>272</v>
      </c>
      <c r="O2712" s="24"/>
      <c r="P2712" s="2"/>
      <c r="Q2712" s="2"/>
      <c r="R2712" s="2"/>
      <c r="S2712" s="2"/>
      <c r="T2712" s="2"/>
      <c r="U2712" s="25"/>
      <c r="V2712" s="24"/>
      <c r="W2712" s="2"/>
      <c r="X2712" s="2"/>
      <c r="Y2712" s="2"/>
      <c r="Z2712" s="175"/>
      <c r="AA2712" s="24"/>
      <c r="AB2712" s="2"/>
      <c r="AC2712" s="25"/>
      <c r="AD2712" s="174"/>
      <c r="AE2712" s="25"/>
      <c r="AF2712" s="180">
        <v>100</v>
      </c>
    </row>
    <row r="2713" spans="1:32">
      <c r="A2713" s="134" t="str">
        <f t="shared" si="42"/>
        <v>IEca_02.2</v>
      </c>
      <c r="C2713" s="177" t="s">
        <v>23</v>
      </c>
      <c r="D2713" s="178" t="s">
        <v>495</v>
      </c>
      <c r="E2713" s="178" t="s">
        <v>575</v>
      </c>
      <c r="F2713" s="178" t="s">
        <v>576</v>
      </c>
      <c r="G2713" s="178" t="s">
        <v>533</v>
      </c>
      <c r="H2713" s="177" t="s">
        <v>52</v>
      </c>
      <c r="I2713" s="179" t="s">
        <v>643</v>
      </c>
      <c r="J2713" s="59" t="s">
        <v>3242</v>
      </c>
      <c r="K2713" s="60" t="s">
        <v>3244</v>
      </c>
      <c r="L2713" s="174" t="s">
        <v>272</v>
      </c>
      <c r="M2713" s="2" t="s">
        <v>272</v>
      </c>
      <c r="N2713" s="175" t="s">
        <v>272</v>
      </c>
      <c r="O2713" s="24"/>
      <c r="P2713" s="2"/>
      <c r="Q2713" s="2"/>
      <c r="R2713" s="2"/>
      <c r="S2713" s="2"/>
      <c r="T2713" s="2"/>
      <c r="U2713" s="25"/>
      <c r="V2713" s="24"/>
      <c r="W2713" s="2"/>
      <c r="X2713" s="2"/>
      <c r="Y2713" s="2"/>
      <c r="Z2713" s="175"/>
      <c r="AA2713" s="24"/>
      <c r="AB2713" s="2"/>
      <c r="AC2713" s="25"/>
      <c r="AD2713" s="174"/>
      <c r="AE2713" s="25"/>
      <c r="AF2713" s="180">
        <v>100</v>
      </c>
    </row>
    <row r="2714" spans="1:32">
      <c r="A2714" s="134" t="str">
        <f t="shared" si="42"/>
        <v>IEca_02.3</v>
      </c>
      <c r="C2714" s="177" t="s">
        <v>23</v>
      </c>
      <c r="D2714" s="178" t="s">
        <v>495</v>
      </c>
      <c r="E2714" s="178" t="s">
        <v>577</v>
      </c>
      <c r="F2714" s="178" t="s">
        <v>578</v>
      </c>
      <c r="G2714" s="178" t="s">
        <v>533</v>
      </c>
      <c r="H2714" s="177" t="s">
        <v>52</v>
      </c>
      <c r="I2714" s="179" t="s">
        <v>643</v>
      </c>
      <c r="J2714" s="59" t="s">
        <v>372</v>
      </c>
      <c r="K2714" s="60" t="s">
        <v>3245</v>
      </c>
      <c r="L2714" s="174" t="s">
        <v>272</v>
      </c>
      <c r="M2714" s="2" t="s">
        <v>272</v>
      </c>
      <c r="N2714" s="175" t="s">
        <v>272</v>
      </c>
      <c r="O2714" s="24"/>
      <c r="P2714" s="2"/>
      <c r="Q2714" s="2"/>
      <c r="R2714" s="2"/>
      <c r="S2714" s="2"/>
      <c r="T2714" s="2"/>
      <c r="U2714" s="25"/>
      <c r="V2714" s="24"/>
      <c r="W2714" s="2"/>
      <c r="X2714" s="2"/>
      <c r="Y2714" s="2"/>
      <c r="Z2714" s="175"/>
      <c r="AA2714" s="24"/>
      <c r="AB2714" s="2"/>
      <c r="AC2714" s="25"/>
      <c r="AD2714" s="174"/>
      <c r="AE2714" s="25"/>
      <c r="AF2714" s="180">
        <v>100</v>
      </c>
    </row>
    <row r="2715" spans="1:32">
      <c r="A2715" s="134" t="str">
        <f t="shared" si="42"/>
        <v>IEca_02.3</v>
      </c>
      <c r="C2715" s="177" t="s">
        <v>23</v>
      </c>
      <c r="D2715" s="178" t="s">
        <v>495</v>
      </c>
      <c r="E2715" s="178" t="s">
        <v>577</v>
      </c>
      <c r="F2715" s="178" t="s">
        <v>578</v>
      </c>
      <c r="G2715" s="178" t="s">
        <v>533</v>
      </c>
      <c r="H2715" s="177" t="s">
        <v>52</v>
      </c>
      <c r="I2715" s="179" t="s">
        <v>643</v>
      </c>
      <c r="J2715" s="59" t="s">
        <v>3246</v>
      </c>
      <c r="K2715" s="60" t="s">
        <v>3247</v>
      </c>
      <c r="L2715" s="174" t="s">
        <v>272</v>
      </c>
      <c r="M2715" s="2" t="s">
        <v>272</v>
      </c>
      <c r="N2715" s="175" t="s">
        <v>272</v>
      </c>
      <c r="O2715" s="24"/>
      <c r="P2715" s="2"/>
      <c r="Q2715" s="2"/>
      <c r="R2715" s="2"/>
      <c r="S2715" s="2"/>
      <c r="T2715" s="2"/>
      <c r="U2715" s="25"/>
      <c r="V2715" s="24"/>
      <c r="W2715" s="2"/>
      <c r="X2715" s="2"/>
      <c r="Y2715" s="2"/>
      <c r="Z2715" s="175"/>
      <c r="AA2715" s="24"/>
      <c r="AB2715" s="2"/>
      <c r="AC2715" s="25"/>
      <c r="AD2715" s="174"/>
      <c r="AE2715" s="25"/>
      <c r="AF2715" s="180">
        <v>100</v>
      </c>
    </row>
    <row r="2716" spans="1:32">
      <c r="A2716" s="134" t="str">
        <f t="shared" si="42"/>
        <v>IEca_02.3</v>
      </c>
      <c r="C2716" s="177" t="s">
        <v>23</v>
      </c>
      <c r="D2716" s="178" t="s">
        <v>495</v>
      </c>
      <c r="E2716" s="178" t="s">
        <v>577</v>
      </c>
      <c r="F2716" s="178" t="s">
        <v>578</v>
      </c>
      <c r="G2716" s="178" t="s">
        <v>533</v>
      </c>
      <c r="H2716" s="177" t="s">
        <v>52</v>
      </c>
      <c r="I2716" s="179" t="s">
        <v>643</v>
      </c>
      <c r="J2716" s="59" t="s">
        <v>3246</v>
      </c>
      <c r="K2716" s="60" t="s">
        <v>3248</v>
      </c>
      <c r="L2716" s="174" t="s">
        <v>272</v>
      </c>
      <c r="M2716" s="2" t="s">
        <v>272</v>
      </c>
      <c r="N2716" s="175" t="s">
        <v>272</v>
      </c>
      <c r="O2716" s="24"/>
      <c r="P2716" s="2"/>
      <c r="Q2716" s="2"/>
      <c r="R2716" s="2"/>
      <c r="S2716" s="2"/>
      <c r="T2716" s="2"/>
      <c r="U2716" s="25"/>
      <c r="V2716" s="24"/>
      <c r="W2716" s="2"/>
      <c r="X2716" s="2"/>
      <c r="Y2716" s="2"/>
      <c r="Z2716" s="175"/>
      <c r="AA2716" s="24"/>
      <c r="AB2716" s="2"/>
      <c r="AC2716" s="25"/>
      <c r="AD2716" s="174"/>
      <c r="AE2716" s="25"/>
      <c r="AF2716" s="180">
        <v>100</v>
      </c>
    </row>
    <row r="2717" spans="1:32">
      <c r="A2717" s="134" t="str">
        <f t="shared" si="42"/>
        <v>IEca_02.4</v>
      </c>
      <c r="C2717" s="177" t="s">
        <v>23</v>
      </c>
      <c r="D2717" s="178" t="s">
        <v>495</v>
      </c>
      <c r="E2717" s="178" t="s">
        <v>579</v>
      </c>
      <c r="F2717" s="178" t="s">
        <v>580</v>
      </c>
      <c r="G2717" s="178" t="s">
        <v>533</v>
      </c>
      <c r="H2717" s="177" t="s">
        <v>52</v>
      </c>
      <c r="I2717" s="179" t="s">
        <v>643</v>
      </c>
      <c r="J2717" s="59" t="s">
        <v>3249</v>
      </c>
      <c r="K2717" s="60" t="s">
        <v>3250</v>
      </c>
      <c r="L2717" s="174" t="s">
        <v>272</v>
      </c>
      <c r="M2717" s="2" t="s">
        <v>272</v>
      </c>
      <c r="N2717" s="175" t="s">
        <v>272</v>
      </c>
      <c r="O2717" s="24"/>
      <c r="P2717" s="2"/>
      <c r="Q2717" s="2"/>
      <c r="R2717" s="2"/>
      <c r="S2717" s="2"/>
      <c r="T2717" s="2"/>
      <c r="U2717" s="25"/>
      <c r="V2717" s="24"/>
      <c r="W2717" s="2"/>
      <c r="X2717" s="2"/>
      <c r="Y2717" s="2"/>
      <c r="Z2717" s="175"/>
      <c r="AA2717" s="24"/>
      <c r="AB2717" s="2"/>
      <c r="AC2717" s="25"/>
      <c r="AD2717" s="174"/>
      <c r="AE2717" s="25"/>
      <c r="AF2717" s="180">
        <v>100</v>
      </c>
    </row>
    <row r="2718" spans="1:32">
      <c r="A2718" s="134" t="str">
        <f t="shared" si="42"/>
        <v>IEca_02.5</v>
      </c>
      <c r="C2718" s="177" t="s">
        <v>23</v>
      </c>
      <c r="D2718" s="178" t="s">
        <v>495</v>
      </c>
      <c r="E2718" s="178" t="s">
        <v>581</v>
      </c>
      <c r="F2718" s="178" t="s">
        <v>582</v>
      </c>
      <c r="G2718" s="178" t="s">
        <v>533</v>
      </c>
      <c r="H2718" s="177" t="s">
        <v>52</v>
      </c>
      <c r="I2718" s="179" t="s">
        <v>643</v>
      </c>
      <c r="J2718" s="59" t="s">
        <v>372</v>
      </c>
      <c r="K2718" s="60" t="s">
        <v>3251</v>
      </c>
      <c r="L2718" s="174" t="s">
        <v>272</v>
      </c>
      <c r="M2718" s="2" t="s">
        <v>272</v>
      </c>
      <c r="N2718" s="175" t="s">
        <v>272</v>
      </c>
      <c r="O2718" s="24"/>
      <c r="P2718" s="2"/>
      <c r="Q2718" s="2"/>
      <c r="R2718" s="2"/>
      <c r="S2718" s="2"/>
      <c r="T2718" s="2"/>
      <c r="U2718" s="25"/>
      <c r="V2718" s="24"/>
      <c r="W2718" s="2"/>
      <c r="X2718" s="2"/>
      <c r="Y2718" s="2"/>
      <c r="Z2718" s="175"/>
      <c r="AA2718" s="24"/>
      <c r="AB2718" s="2"/>
      <c r="AC2718" s="25"/>
      <c r="AD2718" s="174"/>
      <c r="AE2718" s="25"/>
      <c r="AF2718" s="180">
        <v>100</v>
      </c>
    </row>
    <row r="2719" spans="1:32">
      <c r="A2719" s="134" t="str">
        <f t="shared" si="42"/>
        <v>IEca_02.5</v>
      </c>
      <c r="C2719" s="177" t="s">
        <v>23</v>
      </c>
      <c r="D2719" s="178" t="s">
        <v>495</v>
      </c>
      <c r="E2719" s="178" t="s">
        <v>581</v>
      </c>
      <c r="F2719" s="178" t="s">
        <v>582</v>
      </c>
      <c r="G2719" s="178" t="s">
        <v>533</v>
      </c>
      <c r="H2719" s="177" t="s">
        <v>52</v>
      </c>
      <c r="I2719" s="179" t="s">
        <v>643</v>
      </c>
      <c r="J2719" s="59" t="s">
        <v>372</v>
      </c>
      <c r="K2719" s="60" t="s">
        <v>3252</v>
      </c>
      <c r="L2719" s="174" t="s">
        <v>272</v>
      </c>
      <c r="M2719" s="2" t="s">
        <v>272</v>
      </c>
      <c r="N2719" s="175" t="s">
        <v>272</v>
      </c>
      <c r="O2719" s="24"/>
      <c r="P2719" s="2"/>
      <c r="Q2719" s="2"/>
      <c r="R2719" s="2"/>
      <c r="S2719" s="2"/>
      <c r="T2719" s="2"/>
      <c r="U2719" s="25"/>
      <c r="V2719" s="24"/>
      <c r="W2719" s="2"/>
      <c r="X2719" s="2"/>
      <c r="Y2719" s="2"/>
      <c r="Z2719" s="175"/>
      <c r="AA2719" s="24"/>
      <c r="AB2719" s="2"/>
      <c r="AC2719" s="25"/>
      <c r="AD2719" s="174"/>
      <c r="AE2719" s="25"/>
      <c r="AF2719" s="180">
        <v>100</v>
      </c>
    </row>
    <row r="2720" spans="1:32">
      <c r="A2720" s="134" t="str">
        <f t="shared" si="42"/>
        <v>IEca_02.6</v>
      </c>
      <c r="C2720" s="177" t="s">
        <v>23</v>
      </c>
      <c r="D2720" s="178" t="s">
        <v>495</v>
      </c>
      <c r="E2720" s="178" t="s">
        <v>583</v>
      </c>
      <c r="F2720" s="178" t="s">
        <v>584</v>
      </c>
      <c r="G2720" s="178" t="s">
        <v>540</v>
      </c>
      <c r="H2720" s="177" t="s">
        <v>52</v>
      </c>
      <c r="I2720" s="179" t="s">
        <v>643</v>
      </c>
      <c r="J2720" s="59" t="s">
        <v>3213</v>
      </c>
      <c r="K2720" s="60" t="s">
        <v>3253</v>
      </c>
      <c r="L2720" s="174" t="s">
        <v>272</v>
      </c>
      <c r="M2720" s="2" t="s">
        <v>272</v>
      </c>
      <c r="N2720" s="175" t="s">
        <v>272</v>
      </c>
      <c r="O2720" s="24" t="s">
        <v>272</v>
      </c>
      <c r="P2720" s="2" t="s">
        <v>272</v>
      </c>
      <c r="Q2720" s="2" t="s">
        <v>272</v>
      </c>
      <c r="R2720" s="2" t="s">
        <v>273</v>
      </c>
      <c r="S2720" s="2" t="s">
        <v>272</v>
      </c>
      <c r="T2720" s="2" t="s">
        <v>272</v>
      </c>
      <c r="U2720" s="25" t="s">
        <v>272</v>
      </c>
      <c r="V2720" s="24" t="s">
        <v>272</v>
      </c>
      <c r="W2720" s="2" t="s">
        <v>272</v>
      </c>
      <c r="X2720" s="2" t="s">
        <v>272</v>
      </c>
      <c r="Y2720" s="2" t="s">
        <v>272</v>
      </c>
      <c r="Z2720" s="175" t="s">
        <v>273</v>
      </c>
      <c r="AA2720" s="24" t="s">
        <v>272</v>
      </c>
      <c r="AB2720" s="2" t="s">
        <v>273</v>
      </c>
      <c r="AC2720" s="25" t="s">
        <v>272</v>
      </c>
      <c r="AD2720" s="174" t="s">
        <v>272</v>
      </c>
      <c r="AE2720" s="25" t="s">
        <v>272</v>
      </c>
      <c r="AF2720" s="180">
        <v>100</v>
      </c>
    </row>
    <row r="2721" spans="1:32">
      <c r="A2721" s="134" t="str">
        <f t="shared" si="42"/>
        <v>IEca_02.6</v>
      </c>
      <c r="C2721" s="177" t="s">
        <v>23</v>
      </c>
      <c r="D2721" s="178" t="s">
        <v>495</v>
      </c>
      <c r="E2721" s="178" t="s">
        <v>583</v>
      </c>
      <c r="F2721" s="178" t="s">
        <v>584</v>
      </c>
      <c r="G2721" s="178" t="s">
        <v>540</v>
      </c>
      <c r="H2721" s="177" t="s">
        <v>52</v>
      </c>
      <c r="I2721" s="179" t="s">
        <v>643</v>
      </c>
      <c r="J2721" s="59" t="s">
        <v>3254</v>
      </c>
      <c r="K2721" s="60" t="s">
        <v>3255</v>
      </c>
      <c r="L2721" s="174" t="s">
        <v>272</v>
      </c>
      <c r="M2721" s="2" t="s">
        <v>272</v>
      </c>
      <c r="N2721" s="175" t="s">
        <v>272</v>
      </c>
      <c r="O2721" s="24" t="s">
        <v>272</v>
      </c>
      <c r="P2721" s="2" t="s">
        <v>272</v>
      </c>
      <c r="Q2721" s="2" t="s">
        <v>272</v>
      </c>
      <c r="R2721" s="2" t="s">
        <v>273</v>
      </c>
      <c r="S2721" s="2" t="s">
        <v>272</v>
      </c>
      <c r="T2721" s="2" t="s">
        <v>272</v>
      </c>
      <c r="U2721" s="25" t="s">
        <v>272</v>
      </c>
      <c r="V2721" s="24" t="s">
        <v>272</v>
      </c>
      <c r="W2721" s="2" t="s">
        <v>272</v>
      </c>
      <c r="X2721" s="2" t="s">
        <v>272</v>
      </c>
      <c r="Y2721" s="2" t="s">
        <v>272</v>
      </c>
      <c r="Z2721" s="175" t="s">
        <v>273</v>
      </c>
      <c r="AA2721" s="24" t="s">
        <v>272</v>
      </c>
      <c r="AB2721" s="2" t="s">
        <v>273</v>
      </c>
      <c r="AC2721" s="25" t="s">
        <v>272</v>
      </c>
      <c r="AD2721" s="174" t="s">
        <v>272</v>
      </c>
      <c r="AE2721" s="25" t="s">
        <v>272</v>
      </c>
      <c r="AF2721" s="180">
        <v>100</v>
      </c>
    </row>
    <row r="2722" spans="1:32">
      <c r="A2722" s="134" t="str">
        <f t="shared" si="42"/>
        <v>IEca_02.6</v>
      </c>
      <c r="C2722" s="177" t="s">
        <v>23</v>
      </c>
      <c r="D2722" s="178" t="s">
        <v>495</v>
      </c>
      <c r="E2722" s="178" t="s">
        <v>583</v>
      </c>
      <c r="F2722" s="178" t="s">
        <v>584</v>
      </c>
      <c r="G2722" s="178" t="s">
        <v>540</v>
      </c>
      <c r="H2722" s="177" t="s">
        <v>52</v>
      </c>
      <c r="I2722" s="179" t="s">
        <v>643</v>
      </c>
      <c r="J2722" s="59" t="s">
        <v>3213</v>
      </c>
      <c r="K2722" s="60" t="s">
        <v>3256</v>
      </c>
      <c r="L2722" s="174" t="s">
        <v>272</v>
      </c>
      <c r="M2722" s="2" t="s">
        <v>272</v>
      </c>
      <c r="N2722" s="175" t="s">
        <v>272</v>
      </c>
      <c r="O2722" s="24" t="s">
        <v>272</v>
      </c>
      <c r="P2722" s="2" t="s">
        <v>272</v>
      </c>
      <c r="Q2722" s="2" t="s">
        <v>272</v>
      </c>
      <c r="R2722" s="2" t="s">
        <v>273</v>
      </c>
      <c r="S2722" s="2" t="s">
        <v>272</v>
      </c>
      <c r="T2722" s="2" t="s">
        <v>272</v>
      </c>
      <c r="U2722" s="25" t="s">
        <v>272</v>
      </c>
      <c r="V2722" s="24" t="s">
        <v>272</v>
      </c>
      <c r="W2722" s="2" t="s">
        <v>272</v>
      </c>
      <c r="X2722" s="2" t="s">
        <v>272</v>
      </c>
      <c r="Y2722" s="2" t="s">
        <v>272</v>
      </c>
      <c r="Z2722" s="175" t="s">
        <v>273</v>
      </c>
      <c r="AA2722" s="24" t="s">
        <v>272</v>
      </c>
      <c r="AB2722" s="2" t="s">
        <v>273</v>
      </c>
      <c r="AC2722" s="25" t="s">
        <v>272</v>
      </c>
      <c r="AD2722" s="174" t="s">
        <v>272</v>
      </c>
      <c r="AE2722" s="25" t="s">
        <v>272</v>
      </c>
      <c r="AF2722" s="180">
        <v>100</v>
      </c>
    </row>
    <row r="2723" spans="1:32">
      <c r="A2723" s="134" t="str">
        <f t="shared" si="42"/>
        <v>IEca_03.1</v>
      </c>
      <c r="C2723" s="177" t="s">
        <v>23</v>
      </c>
      <c r="D2723" s="178" t="s">
        <v>495</v>
      </c>
      <c r="E2723" s="178" t="s">
        <v>585</v>
      </c>
      <c r="F2723" s="178" t="s">
        <v>586</v>
      </c>
      <c r="G2723" s="178" t="s">
        <v>533</v>
      </c>
      <c r="H2723" s="177" t="s">
        <v>52</v>
      </c>
      <c r="I2723" s="179" t="s">
        <v>643</v>
      </c>
      <c r="J2723" s="59" t="s">
        <v>3213</v>
      </c>
      <c r="K2723" s="60" t="s">
        <v>3257</v>
      </c>
      <c r="L2723" s="174" t="s">
        <v>272</v>
      </c>
      <c r="M2723" s="2" t="s">
        <v>272</v>
      </c>
      <c r="N2723" s="175" t="s">
        <v>272</v>
      </c>
      <c r="O2723" s="24"/>
      <c r="P2723" s="2"/>
      <c r="Q2723" s="2"/>
      <c r="R2723" s="2"/>
      <c r="S2723" s="2"/>
      <c r="T2723" s="2"/>
      <c r="U2723" s="25"/>
      <c r="V2723" s="24"/>
      <c r="W2723" s="2"/>
      <c r="X2723" s="2"/>
      <c r="Y2723" s="2"/>
      <c r="Z2723" s="175"/>
      <c r="AA2723" s="24"/>
      <c r="AB2723" s="2"/>
      <c r="AC2723" s="25"/>
      <c r="AD2723" s="174"/>
      <c r="AE2723" s="25"/>
      <c r="AF2723" s="180">
        <v>100</v>
      </c>
    </row>
    <row r="2724" spans="1:32">
      <c r="A2724" s="134" t="str">
        <f t="shared" si="42"/>
        <v>IEca_03.2</v>
      </c>
      <c r="C2724" s="177" t="s">
        <v>23</v>
      </c>
      <c r="D2724" s="178" t="s">
        <v>495</v>
      </c>
      <c r="E2724" s="178" t="s">
        <v>587</v>
      </c>
      <c r="F2724" s="178" t="s">
        <v>588</v>
      </c>
      <c r="G2724" s="178" t="s">
        <v>540</v>
      </c>
      <c r="H2724" s="177" t="s">
        <v>52</v>
      </c>
      <c r="I2724" s="179" t="s">
        <v>643</v>
      </c>
      <c r="J2724" s="59" t="s">
        <v>3213</v>
      </c>
      <c r="K2724" s="60" t="s">
        <v>3257</v>
      </c>
      <c r="L2724" s="174" t="s">
        <v>272</v>
      </c>
      <c r="M2724" s="2" t="s">
        <v>273</v>
      </c>
      <c r="N2724" s="175" t="s">
        <v>272</v>
      </c>
      <c r="O2724" s="24" t="s">
        <v>672</v>
      </c>
      <c r="P2724" s="2" t="s">
        <v>672</v>
      </c>
      <c r="Q2724" s="2" t="s">
        <v>672</v>
      </c>
      <c r="R2724" s="2" t="s">
        <v>273</v>
      </c>
      <c r="S2724" s="2" t="s">
        <v>273</v>
      </c>
      <c r="T2724" s="2" t="s">
        <v>273</v>
      </c>
      <c r="U2724" s="25" t="s">
        <v>273</v>
      </c>
      <c r="V2724" s="24" t="s">
        <v>272</v>
      </c>
      <c r="W2724" s="2" t="s">
        <v>273</v>
      </c>
      <c r="X2724" s="2" t="s">
        <v>273</v>
      </c>
      <c r="Y2724" s="2" t="s">
        <v>273</v>
      </c>
      <c r="Z2724" s="175" t="s">
        <v>273</v>
      </c>
      <c r="AA2724" s="24" t="s">
        <v>272</v>
      </c>
      <c r="AB2724" s="2" t="s">
        <v>273</v>
      </c>
      <c r="AC2724" s="25" t="s">
        <v>273</v>
      </c>
      <c r="AD2724" s="174" t="s">
        <v>273</v>
      </c>
      <c r="AE2724" s="25" t="s">
        <v>273</v>
      </c>
      <c r="AF2724" s="180">
        <v>100</v>
      </c>
    </row>
    <row r="2725" spans="1:32">
      <c r="A2725" s="134" t="str">
        <f t="shared" si="42"/>
        <v>IEca_03.3</v>
      </c>
      <c r="C2725" s="177" t="s">
        <v>23</v>
      </c>
      <c r="D2725" s="178" t="s">
        <v>495</v>
      </c>
      <c r="E2725" s="178" t="s">
        <v>589</v>
      </c>
      <c r="F2725" s="178" t="s">
        <v>590</v>
      </c>
      <c r="G2725" s="178" t="s">
        <v>540</v>
      </c>
      <c r="H2725" s="177" t="s">
        <v>52</v>
      </c>
      <c r="I2725" s="179" t="s">
        <v>643</v>
      </c>
      <c r="J2725" s="59" t="s">
        <v>3213</v>
      </c>
      <c r="K2725" s="60" t="s">
        <v>3258</v>
      </c>
      <c r="L2725" s="174" t="s">
        <v>272</v>
      </c>
      <c r="M2725" s="2" t="s">
        <v>272</v>
      </c>
      <c r="N2725" s="175" t="s">
        <v>272</v>
      </c>
      <c r="O2725" s="24" t="s">
        <v>272</v>
      </c>
      <c r="P2725" s="2" t="s">
        <v>272</v>
      </c>
      <c r="Q2725" s="2" t="s">
        <v>272</v>
      </c>
      <c r="R2725" s="2" t="s">
        <v>273</v>
      </c>
      <c r="S2725" s="2" t="s">
        <v>273</v>
      </c>
      <c r="T2725" s="2" t="s">
        <v>273</v>
      </c>
      <c r="U2725" s="25" t="s">
        <v>273</v>
      </c>
      <c r="V2725" s="24" t="s">
        <v>272</v>
      </c>
      <c r="W2725" s="2" t="s">
        <v>272</v>
      </c>
      <c r="X2725" s="2" t="s">
        <v>272</v>
      </c>
      <c r="Y2725" s="2" t="s">
        <v>273</v>
      </c>
      <c r="Z2725" s="175" t="s">
        <v>273</v>
      </c>
      <c r="AA2725" s="24" t="s">
        <v>273</v>
      </c>
      <c r="AB2725" s="2" t="s">
        <v>273</v>
      </c>
      <c r="AC2725" s="25" t="s">
        <v>273</v>
      </c>
      <c r="AD2725" s="174" t="s">
        <v>272</v>
      </c>
      <c r="AE2725" s="25" t="s">
        <v>272</v>
      </c>
      <c r="AF2725" s="180">
        <v>100</v>
      </c>
    </row>
    <row r="2726" spans="1:32">
      <c r="A2726" s="134" t="str">
        <f t="shared" si="42"/>
        <v>IEca_04.1</v>
      </c>
      <c r="C2726" s="177" t="s">
        <v>23</v>
      </c>
      <c r="D2726" s="178" t="s">
        <v>495</v>
      </c>
      <c r="E2726" s="178" t="s">
        <v>591</v>
      </c>
      <c r="F2726" s="178" t="s">
        <v>592</v>
      </c>
      <c r="G2726" s="178" t="s">
        <v>533</v>
      </c>
      <c r="H2726" s="177" t="s">
        <v>52</v>
      </c>
      <c r="I2726" s="179" t="s">
        <v>643</v>
      </c>
      <c r="J2726" s="59" t="s">
        <v>3213</v>
      </c>
      <c r="K2726" s="60" t="s">
        <v>3259</v>
      </c>
      <c r="L2726" s="174" t="s">
        <v>272</v>
      </c>
      <c r="M2726" s="2" t="s">
        <v>272</v>
      </c>
      <c r="N2726" s="175" t="s">
        <v>272</v>
      </c>
      <c r="O2726" s="24"/>
      <c r="P2726" s="2"/>
      <c r="Q2726" s="2"/>
      <c r="R2726" s="2"/>
      <c r="S2726" s="2"/>
      <c r="T2726" s="2"/>
      <c r="U2726" s="25"/>
      <c r="V2726" s="24"/>
      <c r="W2726" s="2"/>
      <c r="X2726" s="2"/>
      <c r="Y2726" s="2"/>
      <c r="Z2726" s="175"/>
      <c r="AA2726" s="24"/>
      <c r="AB2726" s="2"/>
      <c r="AC2726" s="25"/>
      <c r="AD2726" s="174"/>
      <c r="AE2726" s="25"/>
      <c r="AF2726" s="180">
        <v>100</v>
      </c>
    </row>
    <row r="2727" spans="1:32">
      <c r="A2727" s="134" t="str">
        <f t="shared" si="42"/>
        <v>IEca_04.2</v>
      </c>
      <c r="C2727" s="177" t="s">
        <v>23</v>
      </c>
      <c r="D2727" s="178" t="s">
        <v>495</v>
      </c>
      <c r="E2727" s="178" t="s">
        <v>593</v>
      </c>
      <c r="F2727" s="178" t="s">
        <v>594</v>
      </c>
      <c r="G2727" s="178" t="s">
        <v>540</v>
      </c>
      <c r="H2727" s="177" t="s">
        <v>52</v>
      </c>
      <c r="I2727" s="179" t="s">
        <v>643</v>
      </c>
      <c r="J2727" s="59" t="s">
        <v>3213</v>
      </c>
      <c r="K2727" s="60" t="s">
        <v>3260</v>
      </c>
      <c r="L2727" s="174" t="s">
        <v>272</v>
      </c>
      <c r="M2727" s="2" t="s">
        <v>272</v>
      </c>
      <c r="N2727" s="175" t="s">
        <v>272</v>
      </c>
      <c r="O2727" s="24" t="s">
        <v>272</v>
      </c>
      <c r="P2727" s="2" t="s">
        <v>272</v>
      </c>
      <c r="Q2727" s="2" t="s">
        <v>272</v>
      </c>
      <c r="R2727" s="2" t="s">
        <v>273</v>
      </c>
      <c r="S2727" s="2" t="s">
        <v>273</v>
      </c>
      <c r="T2727" s="2" t="s">
        <v>273</v>
      </c>
      <c r="U2727" s="25" t="s">
        <v>273</v>
      </c>
      <c r="V2727" s="24" t="s">
        <v>272</v>
      </c>
      <c r="W2727" s="2" t="s">
        <v>272</v>
      </c>
      <c r="X2727" s="2" t="s">
        <v>272</v>
      </c>
      <c r="Y2727" s="2" t="s">
        <v>273</v>
      </c>
      <c r="Z2727" s="175" t="s">
        <v>273</v>
      </c>
      <c r="AA2727" s="24" t="s">
        <v>273</v>
      </c>
      <c r="AB2727" s="2" t="s">
        <v>273</v>
      </c>
      <c r="AC2727" s="25" t="s">
        <v>273</v>
      </c>
      <c r="AD2727" s="174" t="s">
        <v>272</v>
      </c>
      <c r="AE2727" s="25" t="s">
        <v>272</v>
      </c>
      <c r="AF2727" s="180">
        <v>100</v>
      </c>
    </row>
    <row r="2728" spans="1:32">
      <c r="A2728" s="134" t="str">
        <f t="shared" si="42"/>
        <v>IEca_04.3</v>
      </c>
      <c r="C2728" s="177" t="s">
        <v>23</v>
      </c>
      <c r="D2728" s="178" t="s">
        <v>495</v>
      </c>
      <c r="E2728" s="178" t="s">
        <v>595</v>
      </c>
      <c r="F2728" s="178" t="s">
        <v>596</v>
      </c>
      <c r="G2728" s="178" t="s">
        <v>540</v>
      </c>
      <c r="H2728" s="177" t="s">
        <v>52</v>
      </c>
      <c r="I2728" s="179" t="s">
        <v>643</v>
      </c>
      <c r="J2728" s="59" t="s">
        <v>374</v>
      </c>
      <c r="K2728" s="60" t="s">
        <v>3261</v>
      </c>
      <c r="L2728" s="174" t="s">
        <v>272</v>
      </c>
      <c r="M2728" s="2" t="s">
        <v>272</v>
      </c>
      <c r="N2728" s="175" t="s">
        <v>272</v>
      </c>
      <c r="O2728" s="24" t="s">
        <v>272</v>
      </c>
      <c r="P2728" s="2" t="s">
        <v>272</v>
      </c>
      <c r="Q2728" s="2" t="s">
        <v>272</v>
      </c>
      <c r="R2728" s="2" t="s">
        <v>272</v>
      </c>
      <c r="S2728" s="2" t="s">
        <v>272</v>
      </c>
      <c r="T2728" s="2" t="s">
        <v>272</v>
      </c>
      <c r="U2728" s="25" t="s">
        <v>273</v>
      </c>
      <c r="V2728" s="24" t="s">
        <v>272</v>
      </c>
      <c r="W2728" s="2" t="s">
        <v>272</v>
      </c>
      <c r="X2728" s="2" t="s">
        <v>272</v>
      </c>
      <c r="Y2728" s="2" t="s">
        <v>272</v>
      </c>
      <c r="Z2728" s="175" t="s">
        <v>273</v>
      </c>
      <c r="AA2728" s="24" t="s">
        <v>272</v>
      </c>
      <c r="AB2728" s="2" t="s">
        <v>272</v>
      </c>
      <c r="AC2728" s="25" t="s">
        <v>272</v>
      </c>
      <c r="AD2728" s="174" t="s">
        <v>272</v>
      </c>
      <c r="AE2728" s="25" t="s">
        <v>272</v>
      </c>
      <c r="AF2728" s="180">
        <v>100</v>
      </c>
    </row>
    <row r="2729" spans="1:32">
      <c r="A2729" s="134" t="str">
        <f t="shared" si="42"/>
        <v>IEca_04.3</v>
      </c>
      <c r="C2729" s="177" t="s">
        <v>23</v>
      </c>
      <c r="D2729" s="178" t="s">
        <v>495</v>
      </c>
      <c r="E2729" s="178" t="s">
        <v>595</v>
      </c>
      <c r="F2729" s="178" t="s">
        <v>596</v>
      </c>
      <c r="G2729" s="178" t="s">
        <v>540</v>
      </c>
      <c r="H2729" s="177" t="s">
        <v>52</v>
      </c>
      <c r="I2729" s="179" t="s">
        <v>643</v>
      </c>
      <c r="J2729" s="59" t="s">
        <v>3213</v>
      </c>
      <c r="K2729" s="60" t="s">
        <v>3262</v>
      </c>
      <c r="L2729" s="174" t="s">
        <v>272</v>
      </c>
      <c r="M2729" s="2" t="s">
        <v>272</v>
      </c>
      <c r="N2729" s="175" t="s">
        <v>272</v>
      </c>
      <c r="O2729" s="24" t="s">
        <v>272</v>
      </c>
      <c r="P2729" s="2" t="s">
        <v>272</v>
      </c>
      <c r="Q2729" s="2" t="s">
        <v>272</v>
      </c>
      <c r="R2729" s="2" t="s">
        <v>272</v>
      </c>
      <c r="S2729" s="2" t="s">
        <v>272</v>
      </c>
      <c r="T2729" s="2" t="s">
        <v>272</v>
      </c>
      <c r="U2729" s="25" t="s">
        <v>273</v>
      </c>
      <c r="V2729" s="24" t="s">
        <v>272</v>
      </c>
      <c r="W2729" s="2" t="s">
        <v>272</v>
      </c>
      <c r="X2729" s="2" t="s">
        <v>272</v>
      </c>
      <c r="Y2729" s="2" t="s">
        <v>272</v>
      </c>
      <c r="Z2729" s="175" t="s">
        <v>273</v>
      </c>
      <c r="AA2729" s="24" t="s">
        <v>272</v>
      </c>
      <c r="AB2729" s="2" t="s">
        <v>272</v>
      </c>
      <c r="AC2729" s="25" t="s">
        <v>272</v>
      </c>
      <c r="AD2729" s="174" t="s">
        <v>272</v>
      </c>
      <c r="AE2729" s="25" t="s">
        <v>272</v>
      </c>
      <c r="AF2729" s="180">
        <v>100</v>
      </c>
    </row>
    <row r="2730" spans="1:32">
      <c r="A2730" s="134" t="str">
        <f t="shared" si="42"/>
        <v>IEca_05.1</v>
      </c>
      <c r="C2730" s="177" t="s">
        <v>23</v>
      </c>
      <c r="D2730" s="178" t="s">
        <v>495</v>
      </c>
      <c r="E2730" s="178" t="s">
        <v>597</v>
      </c>
      <c r="F2730" s="178" t="s">
        <v>598</v>
      </c>
      <c r="G2730" s="178" t="s">
        <v>533</v>
      </c>
      <c r="H2730" s="177" t="s">
        <v>52</v>
      </c>
      <c r="I2730" s="179" t="s">
        <v>643</v>
      </c>
      <c r="J2730" s="59" t="s">
        <v>3263</v>
      </c>
      <c r="K2730" s="60" t="s">
        <v>3264</v>
      </c>
      <c r="L2730" s="174" t="s">
        <v>272</v>
      </c>
      <c r="M2730" s="2" t="s">
        <v>272</v>
      </c>
      <c r="N2730" s="175" t="s">
        <v>272</v>
      </c>
      <c r="O2730" s="24"/>
      <c r="P2730" s="2"/>
      <c r="Q2730" s="2"/>
      <c r="R2730" s="2"/>
      <c r="S2730" s="2"/>
      <c r="T2730" s="2"/>
      <c r="U2730" s="25"/>
      <c r="V2730" s="24"/>
      <c r="W2730" s="2"/>
      <c r="X2730" s="2"/>
      <c r="Y2730" s="2"/>
      <c r="Z2730" s="175"/>
      <c r="AA2730" s="24"/>
      <c r="AB2730" s="2"/>
      <c r="AC2730" s="25"/>
      <c r="AD2730" s="174"/>
      <c r="AE2730" s="25"/>
      <c r="AF2730" s="180">
        <v>100</v>
      </c>
    </row>
    <row r="2731" spans="1:32">
      <c r="A2731" s="134" t="str">
        <f t="shared" si="42"/>
        <v>IEca_05.1</v>
      </c>
      <c r="C2731" s="177" t="s">
        <v>23</v>
      </c>
      <c r="D2731" s="178" t="s">
        <v>495</v>
      </c>
      <c r="E2731" s="178" t="s">
        <v>597</v>
      </c>
      <c r="F2731" s="178" t="s">
        <v>598</v>
      </c>
      <c r="G2731" s="178" t="s">
        <v>533</v>
      </c>
      <c r="H2731" s="177" t="s">
        <v>52</v>
      </c>
      <c r="I2731" s="179" t="s">
        <v>643</v>
      </c>
      <c r="J2731" s="59" t="s">
        <v>3263</v>
      </c>
      <c r="K2731" s="60" t="s">
        <v>3265</v>
      </c>
      <c r="L2731" s="174" t="s">
        <v>272</v>
      </c>
      <c r="M2731" s="2" t="s">
        <v>272</v>
      </c>
      <c r="N2731" s="175" t="s">
        <v>272</v>
      </c>
      <c r="O2731" s="24"/>
      <c r="P2731" s="2"/>
      <c r="Q2731" s="2"/>
      <c r="R2731" s="2"/>
      <c r="S2731" s="2"/>
      <c r="T2731" s="2"/>
      <c r="U2731" s="25"/>
      <c r="V2731" s="24"/>
      <c r="W2731" s="2"/>
      <c r="X2731" s="2"/>
      <c r="Y2731" s="2"/>
      <c r="Z2731" s="175"/>
      <c r="AA2731" s="24"/>
      <c r="AB2731" s="2"/>
      <c r="AC2731" s="25"/>
      <c r="AD2731" s="174"/>
      <c r="AE2731" s="25"/>
      <c r="AF2731" s="180">
        <v>100</v>
      </c>
    </row>
    <row r="2732" spans="1:32">
      <c r="A2732" s="134" t="str">
        <f t="shared" si="42"/>
        <v>IEca_05.2</v>
      </c>
      <c r="C2732" s="177" t="s">
        <v>23</v>
      </c>
      <c r="D2732" s="178" t="s">
        <v>495</v>
      </c>
      <c r="E2732" s="178" t="s">
        <v>599</v>
      </c>
      <c r="F2732" s="178" t="s">
        <v>600</v>
      </c>
      <c r="G2732" s="178" t="s">
        <v>540</v>
      </c>
      <c r="H2732" s="177" t="s">
        <v>52</v>
      </c>
      <c r="I2732" s="179" t="s">
        <v>643</v>
      </c>
      <c r="J2732" s="59" t="s">
        <v>3213</v>
      </c>
      <c r="K2732" s="60" t="s">
        <v>3266</v>
      </c>
      <c r="L2732" s="174" t="s">
        <v>272</v>
      </c>
      <c r="M2732" s="2" t="s">
        <v>273</v>
      </c>
      <c r="N2732" s="175" t="s">
        <v>272</v>
      </c>
      <c r="O2732" s="24" t="s">
        <v>672</v>
      </c>
      <c r="P2732" s="2" t="s">
        <v>672</v>
      </c>
      <c r="Q2732" s="2" t="s">
        <v>672</v>
      </c>
      <c r="R2732" s="2" t="s">
        <v>273</v>
      </c>
      <c r="S2732" s="2" t="s">
        <v>272</v>
      </c>
      <c r="T2732" s="2" t="s">
        <v>272</v>
      </c>
      <c r="U2732" s="25" t="s">
        <v>273</v>
      </c>
      <c r="V2732" s="24" t="s">
        <v>272</v>
      </c>
      <c r="W2732" s="2" t="s">
        <v>273</v>
      </c>
      <c r="X2732" s="2" t="s">
        <v>273</v>
      </c>
      <c r="Y2732" s="2" t="s">
        <v>273</v>
      </c>
      <c r="Z2732" s="175" t="s">
        <v>273</v>
      </c>
      <c r="AA2732" s="24" t="s">
        <v>273</v>
      </c>
      <c r="AB2732" s="2" t="s">
        <v>273</v>
      </c>
      <c r="AC2732" s="25" t="s">
        <v>273</v>
      </c>
      <c r="AD2732" s="174" t="s">
        <v>273</v>
      </c>
      <c r="AE2732" s="25" t="s">
        <v>273</v>
      </c>
      <c r="AF2732" s="180">
        <v>100</v>
      </c>
    </row>
    <row r="2733" spans="1:32">
      <c r="A2733" s="134" t="str">
        <f t="shared" si="42"/>
        <v>IEca_05.2</v>
      </c>
      <c r="C2733" s="177" t="s">
        <v>23</v>
      </c>
      <c r="D2733" s="178" t="s">
        <v>495</v>
      </c>
      <c r="E2733" s="178" t="s">
        <v>599</v>
      </c>
      <c r="F2733" s="178" t="s">
        <v>600</v>
      </c>
      <c r="G2733" s="178" t="s">
        <v>540</v>
      </c>
      <c r="H2733" s="177" t="s">
        <v>52</v>
      </c>
      <c r="I2733" s="179" t="s">
        <v>643</v>
      </c>
      <c r="J2733" s="59" t="s">
        <v>373</v>
      </c>
      <c r="K2733" s="60" t="s">
        <v>3267</v>
      </c>
      <c r="L2733" s="174" t="s">
        <v>272</v>
      </c>
      <c r="M2733" s="2" t="s">
        <v>273</v>
      </c>
      <c r="N2733" s="175" t="s">
        <v>272</v>
      </c>
      <c r="O2733" s="24" t="s">
        <v>672</v>
      </c>
      <c r="P2733" s="2" t="s">
        <v>672</v>
      </c>
      <c r="Q2733" s="2" t="s">
        <v>672</v>
      </c>
      <c r="R2733" s="2" t="s">
        <v>273</v>
      </c>
      <c r="S2733" s="2" t="s">
        <v>272</v>
      </c>
      <c r="T2733" s="2" t="s">
        <v>272</v>
      </c>
      <c r="U2733" s="25" t="s">
        <v>273</v>
      </c>
      <c r="V2733" s="24" t="s">
        <v>272</v>
      </c>
      <c r="W2733" s="2" t="s">
        <v>273</v>
      </c>
      <c r="X2733" s="2" t="s">
        <v>273</v>
      </c>
      <c r="Y2733" s="2" t="s">
        <v>273</v>
      </c>
      <c r="Z2733" s="175" t="s">
        <v>273</v>
      </c>
      <c r="AA2733" s="24" t="s">
        <v>273</v>
      </c>
      <c r="AB2733" s="2" t="s">
        <v>273</v>
      </c>
      <c r="AC2733" s="25" t="s">
        <v>273</v>
      </c>
      <c r="AD2733" s="174" t="s">
        <v>273</v>
      </c>
      <c r="AE2733" s="25" t="s">
        <v>273</v>
      </c>
      <c r="AF2733" s="180">
        <v>100</v>
      </c>
    </row>
    <row r="2734" spans="1:32">
      <c r="A2734" s="134" t="str">
        <f t="shared" si="42"/>
        <v>IEca_05.3</v>
      </c>
      <c r="C2734" s="177" t="s">
        <v>23</v>
      </c>
      <c r="D2734" s="178" t="s">
        <v>495</v>
      </c>
      <c r="E2734" s="178" t="s">
        <v>601</v>
      </c>
      <c r="F2734" s="178" t="s">
        <v>602</v>
      </c>
      <c r="G2734" s="178" t="s">
        <v>533</v>
      </c>
      <c r="H2734" s="177" t="s">
        <v>52</v>
      </c>
      <c r="I2734" s="179" t="s">
        <v>643</v>
      </c>
      <c r="J2734" s="59" t="s">
        <v>3268</v>
      </c>
      <c r="K2734" s="60" t="s">
        <v>3269</v>
      </c>
      <c r="L2734" s="174" t="s">
        <v>272</v>
      </c>
      <c r="M2734" s="2" t="s">
        <v>272</v>
      </c>
      <c r="N2734" s="175" t="s">
        <v>272</v>
      </c>
      <c r="O2734" s="24"/>
      <c r="P2734" s="2"/>
      <c r="Q2734" s="2"/>
      <c r="R2734" s="2"/>
      <c r="S2734" s="2"/>
      <c r="T2734" s="2"/>
      <c r="U2734" s="25"/>
      <c r="V2734" s="24"/>
      <c r="W2734" s="2"/>
      <c r="X2734" s="2"/>
      <c r="Y2734" s="2"/>
      <c r="Z2734" s="175"/>
      <c r="AA2734" s="24"/>
      <c r="AB2734" s="2"/>
      <c r="AC2734" s="25"/>
      <c r="AD2734" s="174"/>
      <c r="AE2734" s="25"/>
      <c r="AF2734" s="180">
        <v>0</v>
      </c>
    </row>
    <row r="2735" spans="1:32">
      <c r="A2735" s="134" t="str">
        <f t="shared" si="42"/>
        <v>IEfa_01.1</v>
      </c>
      <c r="C2735" s="177" t="s">
        <v>23</v>
      </c>
      <c r="D2735" s="178" t="s">
        <v>2</v>
      </c>
      <c r="E2735" s="178" t="s">
        <v>603</v>
      </c>
      <c r="F2735" s="178" t="s">
        <v>604</v>
      </c>
      <c r="G2735" s="178" t="s">
        <v>533</v>
      </c>
      <c r="H2735" s="177" t="s">
        <v>52</v>
      </c>
      <c r="I2735" s="179" t="s">
        <v>643</v>
      </c>
      <c r="J2735" s="59" t="s">
        <v>372</v>
      </c>
      <c r="K2735" s="60" t="s">
        <v>3270</v>
      </c>
      <c r="L2735" s="174" t="s">
        <v>272</v>
      </c>
      <c r="M2735" s="2" t="s">
        <v>272</v>
      </c>
      <c r="N2735" s="175" t="s">
        <v>272</v>
      </c>
      <c r="O2735" s="24"/>
      <c r="P2735" s="2"/>
      <c r="Q2735" s="2"/>
      <c r="R2735" s="2"/>
      <c r="S2735" s="2"/>
      <c r="T2735" s="2"/>
      <c r="U2735" s="25"/>
      <c r="V2735" s="24"/>
      <c r="W2735" s="2"/>
      <c r="X2735" s="2"/>
      <c r="Y2735" s="2"/>
      <c r="Z2735" s="175"/>
      <c r="AA2735" s="24"/>
      <c r="AB2735" s="2"/>
      <c r="AC2735" s="25"/>
      <c r="AD2735" s="174"/>
      <c r="AE2735" s="25"/>
      <c r="AF2735" s="180">
        <v>100</v>
      </c>
    </row>
    <row r="2736" spans="1:32">
      <c r="A2736" s="134" t="str">
        <f t="shared" si="42"/>
        <v>IEfa_01.1</v>
      </c>
      <c r="C2736" s="177" t="s">
        <v>23</v>
      </c>
      <c r="D2736" s="178" t="s">
        <v>2</v>
      </c>
      <c r="E2736" s="178" t="s">
        <v>603</v>
      </c>
      <c r="F2736" s="178" t="s">
        <v>604</v>
      </c>
      <c r="G2736" s="178" t="s">
        <v>533</v>
      </c>
      <c r="H2736" s="177" t="s">
        <v>52</v>
      </c>
      <c r="I2736" s="179" t="s">
        <v>643</v>
      </c>
      <c r="J2736" s="59" t="s">
        <v>3213</v>
      </c>
      <c r="K2736" s="60" t="s">
        <v>3271</v>
      </c>
      <c r="L2736" s="174" t="s">
        <v>272</v>
      </c>
      <c r="M2736" s="2" t="s">
        <v>272</v>
      </c>
      <c r="N2736" s="175" t="s">
        <v>272</v>
      </c>
      <c r="O2736" s="24"/>
      <c r="P2736" s="2"/>
      <c r="Q2736" s="2"/>
      <c r="R2736" s="2"/>
      <c r="S2736" s="2"/>
      <c r="T2736" s="2"/>
      <c r="U2736" s="25"/>
      <c r="V2736" s="24"/>
      <c r="W2736" s="2"/>
      <c r="X2736" s="2"/>
      <c r="Y2736" s="2"/>
      <c r="Z2736" s="175"/>
      <c r="AA2736" s="24"/>
      <c r="AB2736" s="2"/>
      <c r="AC2736" s="25"/>
      <c r="AD2736" s="174"/>
      <c r="AE2736" s="25"/>
      <c r="AF2736" s="180">
        <v>100</v>
      </c>
    </row>
    <row r="2737" spans="1:32">
      <c r="A2737" s="134" t="str">
        <f t="shared" si="42"/>
        <v>IEfa_01.2</v>
      </c>
      <c r="C2737" s="177" t="s">
        <v>23</v>
      </c>
      <c r="D2737" s="178" t="s">
        <v>2</v>
      </c>
      <c r="E2737" s="178" t="s">
        <v>605</v>
      </c>
      <c r="F2737" s="178" t="s">
        <v>606</v>
      </c>
      <c r="G2737" s="178" t="s">
        <v>540</v>
      </c>
      <c r="H2737" s="177" t="s">
        <v>52</v>
      </c>
      <c r="I2737" s="179" t="s">
        <v>643</v>
      </c>
      <c r="J2737" s="59" t="s">
        <v>372</v>
      </c>
      <c r="K2737" s="60" t="s">
        <v>3272</v>
      </c>
      <c r="L2737" s="174" t="s">
        <v>272</v>
      </c>
      <c r="M2737" s="2" t="s">
        <v>272</v>
      </c>
      <c r="N2737" s="175" t="s">
        <v>272</v>
      </c>
      <c r="O2737" s="24" t="s">
        <v>273</v>
      </c>
      <c r="P2737" s="2" t="s">
        <v>273</v>
      </c>
      <c r="Q2737" s="2" t="s">
        <v>272</v>
      </c>
      <c r="R2737" s="2" t="s">
        <v>272</v>
      </c>
      <c r="S2737" s="2" t="s">
        <v>272</v>
      </c>
      <c r="T2737" s="2" t="s">
        <v>273</v>
      </c>
      <c r="U2737" s="25" t="s">
        <v>273</v>
      </c>
      <c r="V2737" s="24" t="s">
        <v>272</v>
      </c>
      <c r="W2737" s="2" t="s">
        <v>273</v>
      </c>
      <c r="X2737" s="2" t="s">
        <v>273</v>
      </c>
      <c r="Y2737" s="2" t="s">
        <v>273</v>
      </c>
      <c r="Z2737" s="175" t="s">
        <v>273</v>
      </c>
      <c r="AA2737" s="24" t="s">
        <v>272</v>
      </c>
      <c r="AB2737" s="2" t="s">
        <v>273</v>
      </c>
      <c r="AC2737" s="25" t="s">
        <v>273</v>
      </c>
      <c r="AD2737" s="174" t="s">
        <v>273</v>
      </c>
      <c r="AE2737" s="25" t="s">
        <v>273</v>
      </c>
      <c r="AF2737" s="180">
        <v>100</v>
      </c>
    </row>
    <row r="2738" spans="1:32">
      <c r="A2738" s="134" t="str">
        <f t="shared" si="42"/>
        <v>IEfa_01.3</v>
      </c>
      <c r="C2738" s="177" t="s">
        <v>23</v>
      </c>
      <c r="D2738" s="178" t="s">
        <v>2</v>
      </c>
      <c r="E2738" s="178" t="s">
        <v>607</v>
      </c>
      <c r="F2738" s="178" t="s">
        <v>608</v>
      </c>
      <c r="G2738" s="178" t="s">
        <v>540</v>
      </c>
      <c r="H2738" s="177" t="s">
        <v>52</v>
      </c>
      <c r="I2738" s="179" t="s">
        <v>643</v>
      </c>
      <c r="J2738" s="59" t="s">
        <v>47</v>
      </c>
      <c r="K2738" s="60" t="s">
        <v>47</v>
      </c>
      <c r="L2738" s="174" t="s">
        <v>272</v>
      </c>
      <c r="M2738" s="2" t="s">
        <v>272</v>
      </c>
      <c r="N2738" s="175" t="s">
        <v>272</v>
      </c>
      <c r="O2738" s="24" t="s">
        <v>272</v>
      </c>
      <c r="P2738" s="2" t="s">
        <v>272</v>
      </c>
      <c r="Q2738" s="2" t="s">
        <v>272</v>
      </c>
      <c r="R2738" s="2" t="s">
        <v>272</v>
      </c>
      <c r="S2738" s="2" t="s">
        <v>272</v>
      </c>
      <c r="T2738" s="2" t="s">
        <v>272</v>
      </c>
      <c r="U2738" s="25" t="s">
        <v>272</v>
      </c>
      <c r="V2738" s="24" t="s">
        <v>272</v>
      </c>
      <c r="W2738" s="2" t="s">
        <v>272</v>
      </c>
      <c r="X2738" s="2" t="s">
        <v>272</v>
      </c>
      <c r="Y2738" s="2" t="s">
        <v>272</v>
      </c>
      <c r="Z2738" s="175" t="s">
        <v>272</v>
      </c>
      <c r="AA2738" s="24" t="s">
        <v>272</v>
      </c>
      <c r="AB2738" s="2" t="s">
        <v>272</v>
      </c>
      <c r="AC2738" s="25" t="s">
        <v>272</v>
      </c>
      <c r="AD2738" s="174" t="s">
        <v>272</v>
      </c>
      <c r="AE2738" s="25" t="s">
        <v>272</v>
      </c>
      <c r="AF2738" s="180" t="s">
        <v>7</v>
      </c>
    </row>
    <row r="2739" spans="1:32">
      <c r="A2739" s="134" t="str">
        <f t="shared" si="42"/>
        <v>IEfa_01.4</v>
      </c>
      <c r="C2739" s="177" t="s">
        <v>23</v>
      </c>
      <c r="D2739" s="178" t="s">
        <v>2</v>
      </c>
      <c r="E2739" s="178" t="s">
        <v>609</v>
      </c>
      <c r="F2739" s="178" t="s">
        <v>610</v>
      </c>
      <c r="G2739" s="178" t="s">
        <v>540</v>
      </c>
      <c r="H2739" s="177" t="s">
        <v>52</v>
      </c>
      <c r="I2739" s="179" t="s">
        <v>643</v>
      </c>
      <c r="J2739" s="59" t="s">
        <v>47</v>
      </c>
      <c r="K2739" s="60" t="s">
        <v>47</v>
      </c>
      <c r="L2739" s="174" t="s">
        <v>272</v>
      </c>
      <c r="M2739" s="2" t="s">
        <v>272</v>
      </c>
      <c r="N2739" s="175" t="s">
        <v>272</v>
      </c>
      <c r="O2739" s="24" t="s">
        <v>272</v>
      </c>
      <c r="P2739" s="2" t="s">
        <v>272</v>
      </c>
      <c r="Q2739" s="2" t="s">
        <v>272</v>
      </c>
      <c r="R2739" s="2" t="s">
        <v>272</v>
      </c>
      <c r="S2739" s="2" t="s">
        <v>272</v>
      </c>
      <c r="T2739" s="2" t="s">
        <v>272</v>
      </c>
      <c r="U2739" s="25" t="s">
        <v>272</v>
      </c>
      <c r="V2739" s="24" t="s">
        <v>272</v>
      </c>
      <c r="W2739" s="2" t="s">
        <v>272</v>
      </c>
      <c r="X2739" s="2" t="s">
        <v>272</v>
      </c>
      <c r="Y2739" s="2" t="s">
        <v>272</v>
      </c>
      <c r="Z2739" s="175" t="s">
        <v>272</v>
      </c>
      <c r="AA2739" s="24" t="s">
        <v>272</v>
      </c>
      <c r="AB2739" s="2" t="s">
        <v>272</v>
      </c>
      <c r="AC2739" s="25" t="s">
        <v>272</v>
      </c>
      <c r="AD2739" s="174" t="s">
        <v>272</v>
      </c>
      <c r="AE2739" s="25" t="s">
        <v>272</v>
      </c>
      <c r="AF2739" s="180" t="s">
        <v>7</v>
      </c>
    </row>
    <row r="2740" spans="1:32">
      <c r="A2740" s="134" t="str">
        <f t="shared" si="42"/>
        <v>IEfa_02.1</v>
      </c>
      <c r="C2740" s="177" t="s">
        <v>23</v>
      </c>
      <c r="D2740" s="178" t="s">
        <v>2</v>
      </c>
      <c r="E2740" s="178" t="s">
        <v>611</v>
      </c>
      <c r="F2740" s="178" t="s">
        <v>612</v>
      </c>
      <c r="G2740" s="178" t="s">
        <v>540</v>
      </c>
      <c r="H2740" s="177" t="s">
        <v>52</v>
      </c>
      <c r="I2740" s="179" t="s">
        <v>53</v>
      </c>
      <c r="J2740" s="59" t="s">
        <v>3273</v>
      </c>
      <c r="K2740" s="60" t="s">
        <v>3274</v>
      </c>
      <c r="L2740" s="174" t="s">
        <v>272</v>
      </c>
      <c r="M2740" s="2" t="s">
        <v>273</v>
      </c>
      <c r="N2740" s="175" t="s">
        <v>272</v>
      </c>
      <c r="O2740" s="24" t="s">
        <v>672</v>
      </c>
      <c r="P2740" s="2" t="s">
        <v>672</v>
      </c>
      <c r="Q2740" s="2" t="s">
        <v>672</v>
      </c>
      <c r="R2740" s="2" t="s">
        <v>273</v>
      </c>
      <c r="S2740" s="2" t="s">
        <v>272</v>
      </c>
      <c r="T2740" s="2" t="s">
        <v>272</v>
      </c>
      <c r="U2740" s="25" t="s">
        <v>273</v>
      </c>
      <c r="V2740" s="24" t="s">
        <v>272</v>
      </c>
      <c r="W2740" s="2" t="s">
        <v>273</v>
      </c>
      <c r="X2740" s="2" t="s">
        <v>273</v>
      </c>
      <c r="Y2740" s="2" t="s">
        <v>273</v>
      </c>
      <c r="Z2740" s="175" t="s">
        <v>273</v>
      </c>
      <c r="AA2740" s="24" t="s">
        <v>272</v>
      </c>
      <c r="AB2740" s="2" t="s">
        <v>273</v>
      </c>
      <c r="AC2740" s="25" t="s">
        <v>273</v>
      </c>
      <c r="AD2740" s="174" t="s">
        <v>273</v>
      </c>
      <c r="AE2740" s="25" t="s">
        <v>273</v>
      </c>
      <c r="AF2740" s="180">
        <v>100</v>
      </c>
    </row>
    <row r="2741" spans="1:32">
      <c r="A2741" s="134" t="str">
        <f t="shared" si="42"/>
        <v>IEfa_02.1</v>
      </c>
      <c r="C2741" s="177" t="s">
        <v>23</v>
      </c>
      <c r="D2741" s="178" t="s">
        <v>2</v>
      </c>
      <c r="E2741" s="178" t="s">
        <v>611</v>
      </c>
      <c r="F2741" s="178" t="s">
        <v>612</v>
      </c>
      <c r="G2741" s="178" t="s">
        <v>540</v>
      </c>
      <c r="H2741" s="177" t="s">
        <v>52</v>
      </c>
      <c r="I2741" s="179" t="s">
        <v>53</v>
      </c>
      <c r="J2741" s="59" t="s">
        <v>3275</v>
      </c>
      <c r="K2741" s="60" t="s">
        <v>3274</v>
      </c>
      <c r="L2741" s="174" t="s">
        <v>272</v>
      </c>
      <c r="M2741" s="2" t="s">
        <v>273</v>
      </c>
      <c r="N2741" s="175" t="s">
        <v>272</v>
      </c>
      <c r="O2741" s="24" t="s">
        <v>672</v>
      </c>
      <c r="P2741" s="2" t="s">
        <v>672</v>
      </c>
      <c r="Q2741" s="2" t="s">
        <v>672</v>
      </c>
      <c r="R2741" s="2" t="s">
        <v>273</v>
      </c>
      <c r="S2741" s="2" t="s">
        <v>272</v>
      </c>
      <c r="T2741" s="2" t="s">
        <v>272</v>
      </c>
      <c r="U2741" s="25" t="s">
        <v>273</v>
      </c>
      <c r="V2741" s="24" t="s">
        <v>272</v>
      </c>
      <c r="W2741" s="2" t="s">
        <v>273</v>
      </c>
      <c r="X2741" s="2" t="s">
        <v>273</v>
      </c>
      <c r="Y2741" s="2" t="s">
        <v>273</v>
      </c>
      <c r="Z2741" s="175" t="s">
        <v>273</v>
      </c>
      <c r="AA2741" s="24" t="s">
        <v>272</v>
      </c>
      <c r="AB2741" s="2" t="s">
        <v>273</v>
      </c>
      <c r="AC2741" s="25" t="s">
        <v>273</v>
      </c>
      <c r="AD2741" s="174" t="s">
        <v>273</v>
      </c>
      <c r="AE2741" s="25" t="s">
        <v>273</v>
      </c>
      <c r="AF2741" s="180">
        <v>100</v>
      </c>
    </row>
    <row r="2742" spans="1:32">
      <c r="A2742" s="134" t="str">
        <f t="shared" si="42"/>
        <v>IEfa_02.1</v>
      </c>
      <c r="C2742" s="177" t="s">
        <v>23</v>
      </c>
      <c r="D2742" s="178" t="s">
        <v>2</v>
      </c>
      <c r="E2742" s="178" t="s">
        <v>611</v>
      </c>
      <c r="F2742" s="178" t="s">
        <v>612</v>
      </c>
      <c r="G2742" s="178" t="s">
        <v>540</v>
      </c>
      <c r="H2742" s="177" t="s">
        <v>52</v>
      </c>
      <c r="I2742" s="179" t="s">
        <v>53</v>
      </c>
      <c r="J2742" s="59" t="s">
        <v>3276</v>
      </c>
      <c r="K2742" s="60" t="s">
        <v>3274</v>
      </c>
      <c r="L2742" s="174" t="s">
        <v>272</v>
      </c>
      <c r="M2742" s="2" t="s">
        <v>273</v>
      </c>
      <c r="N2742" s="175" t="s">
        <v>272</v>
      </c>
      <c r="O2742" s="24" t="s">
        <v>672</v>
      </c>
      <c r="P2742" s="2" t="s">
        <v>672</v>
      </c>
      <c r="Q2742" s="2" t="s">
        <v>672</v>
      </c>
      <c r="R2742" s="2" t="s">
        <v>273</v>
      </c>
      <c r="S2742" s="2" t="s">
        <v>272</v>
      </c>
      <c r="T2742" s="2" t="s">
        <v>272</v>
      </c>
      <c r="U2742" s="25" t="s">
        <v>273</v>
      </c>
      <c r="V2742" s="24" t="s">
        <v>272</v>
      </c>
      <c r="W2742" s="2" t="s">
        <v>273</v>
      </c>
      <c r="X2742" s="2" t="s">
        <v>273</v>
      </c>
      <c r="Y2742" s="2" t="s">
        <v>273</v>
      </c>
      <c r="Z2742" s="175" t="s">
        <v>273</v>
      </c>
      <c r="AA2742" s="24" t="s">
        <v>272</v>
      </c>
      <c r="AB2742" s="2" t="s">
        <v>273</v>
      </c>
      <c r="AC2742" s="25" t="s">
        <v>273</v>
      </c>
      <c r="AD2742" s="174" t="s">
        <v>273</v>
      </c>
      <c r="AE2742" s="25" t="s">
        <v>273</v>
      </c>
      <c r="AF2742" s="180">
        <v>100</v>
      </c>
    </row>
    <row r="2743" spans="1:32">
      <c r="A2743" s="134" t="str">
        <f t="shared" si="42"/>
        <v>IEfa_02.1</v>
      </c>
      <c r="C2743" s="177" t="s">
        <v>23</v>
      </c>
      <c r="D2743" s="178" t="s">
        <v>2</v>
      </c>
      <c r="E2743" s="178" t="s">
        <v>611</v>
      </c>
      <c r="F2743" s="178" t="s">
        <v>612</v>
      </c>
      <c r="G2743" s="178" t="s">
        <v>540</v>
      </c>
      <c r="H2743" s="177" t="s">
        <v>52</v>
      </c>
      <c r="I2743" s="179" t="s">
        <v>53</v>
      </c>
      <c r="J2743" s="59" t="s">
        <v>3277</v>
      </c>
      <c r="K2743" s="60" t="s">
        <v>3274</v>
      </c>
      <c r="L2743" s="174" t="s">
        <v>272</v>
      </c>
      <c r="M2743" s="2" t="s">
        <v>273</v>
      </c>
      <c r="N2743" s="175" t="s">
        <v>272</v>
      </c>
      <c r="O2743" s="24" t="s">
        <v>672</v>
      </c>
      <c r="P2743" s="2" t="s">
        <v>672</v>
      </c>
      <c r="Q2743" s="2" t="s">
        <v>672</v>
      </c>
      <c r="R2743" s="2" t="s">
        <v>273</v>
      </c>
      <c r="S2743" s="2" t="s">
        <v>272</v>
      </c>
      <c r="T2743" s="2" t="s">
        <v>272</v>
      </c>
      <c r="U2743" s="25" t="s">
        <v>273</v>
      </c>
      <c r="V2743" s="24" t="s">
        <v>272</v>
      </c>
      <c r="W2743" s="2" t="s">
        <v>273</v>
      </c>
      <c r="X2743" s="2" t="s">
        <v>273</v>
      </c>
      <c r="Y2743" s="2" t="s">
        <v>273</v>
      </c>
      <c r="Z2743" s="175" t="s">
        <v>273</v>
      </c>
      <c r="AA2743" s="24" t="s">
        <v>272</v>
      </c>
      <c r="AB2743" s="2" t="s">
        <v>273</v>
      </c>
      <c r="AC2743" s="25" t="s">
        <v>273</v>
      </c>
      <c r="AD2743" s="174" t="s">
        <v>273</v>
      </c>
      <c r="AE2743" s="25" t="s">
        <v>273</v>
      </c>
      <c r="AF2743" s="180">
        <v>100</v>
      </c>
    </row>
    <row r="2744" spans="1:32">
      <c r="A2744" s="134" t="str">
        <f t="shared" si="42"/>
        <v>IEfa_02.1</v>
      </c>
      <c r="C2744" s="177" t="s">
        <v>23</v>
      </c>
      <c r="D2744" s="178" t="s">
        <v>2</v>
      </c>
      <c r="E2744" s="178" t="s">
        <v>611</v>
      </c>
      <c r="F2744" s="178" t="s">
        <v>612</v>
      </c>
      <c r="G2744" s="178" t="s">
        <v>540</v>
      </c>
      <c r="H2744" s="177" t="s">
        <v>52</v>
      </c>
      <c r="I2744" s="179" t="s">
        <v>53</v>
      </c>
      <c r="J2744" s="59" t="s">
        <v>3278</v>
      </c>
      <c r="K2744" s="60" t="s">
        <v>3274</v>
      </c>
      <c r="L2744" s="174" t="s">
        <v>272</v>
      </c>
      <c r="M2744" s="2" t="s">
        <v>273</v>
      </c>
      <c r="N2744" s="175" t="s">
        <v>272</v>
      </c>
      <c r="O2744" s="24" t="s">
        <v>672</v>
      </c>
      <c r="P2744" s="2" t="s">
        <v>672</v>
      </c>
      <c r="Q2744" s="2" t="s">
        <v>672</v>
      </c>
      <c r="R2744" s="2" t="s">
        <v>273</v>
      </c>
      <c r="S2744" s="2" t="s">
        <v>272</v>
      </c>
      <c r="T2744" s="2" t="s">
        <v>272</v>
      </c>
      <c r="U2744" s="25" t="s">
        <v>273</v>
      </c>
      <c r="V2744" s="24" t="s">
        <v>272</v>
      </c>
      <c r="W2744" s="2" t="s">
        <v>273</v>
      </c>
      <c r="X2744" s="2" t="s">
        <v>273</v>
      </c>
      <c r="Y2744" s="2" t="s">
        <v>273</v>
      </c>
      <c r="Z2744" s="175" t="s">
        <v>273</v>
      </c>
      <c r="AA2744" s="24" t="s">
        <v>272</v>
      </c>
      <c r="AB2744" s="2" t="s">
        <v>273</v>
      </c>
      <c r="AC2744" s="25" t="s">
        <v>273</v>
      </c>
      <c r="AD2744" s="174" t="s">
        <v>273</v>
      </c>
      <c r="AE2744" s="25" t="s">
        <v>273</v>
      </c>
      <c r="AF2744" s="180">
        <v>100</v>
      </c>
    </row>
    <row r="2745" spans="1:32">
      <c r="A2745" s="134" t="str">
        <f t="shared" si="42"/>
        <v>IEfa_02.1</v>
      </c>
      <c r="C2745" s="177" t="s">
        <v>23</v>
      </c>
      <c r="D2745" s="178" t="s">
        <v>2</v>
      </c>
      <c r="E2745" s="178" t="s">
        <v>611</v>
      </c>
      <c r="F2745" s="178" t="s">
        <v>612</v>
      </c>
      <c r="G2745" s="178" t="s">
        <v>540</v>
      </c>
      <c r="H2745" s="177" t="s">
        <v>52</v>
      </c>
      <c r="I2745" s="179" t="s">
        <v>53</v>
      </c>
      <c r="J2745" s="59" t="s">
        <v>3279</v>
      </c>
      <c r="K2745" s="60" t="s">
        <v>3274</v>
      </c>
      <c r="L2745" s="174" t="s">
        <v>272</v>
      </c>
      <c r="M2745" s="2" t="s">
        <v>273</v>
      </c>
      <c r="N2745" s="175" t="s">
        <v>272</v>
      </c>
      <c r="O2745" s="24" t="s">
        <v>672</v>
      </c>
      <c r="P2745" s="2" t="s">
        <v>672</v>
      </c>
      <c r="Q2745" s="2" t="s">
        <v>672</v>
      </c>
      <c r="R2745" s="2" t="s">
        <v>273</v>
      </c>
      <c r="S2745" s="2" t="s">
        <v>272</v>
      </c>
      <c r="T2745" s="2" t="s">
        <v>272</v>
      </c>
      <c r="U2745" s="25" t="s">
        <v>273</v>
      </c>
      <c r="V2745" s="24" t="s">
        <v>272</v>
      </c>
      <c r="W2745" s="2" t="s">
        <v>273</v>
      </c>
      <c r="X2745" s="2" t="s">
        <v>273</v>
      </c>
      <c r="Y2745" s="2" t="s">
        <v>273</v>
      </c>
      <c r="Z2745" s="175" t="s">
        <v>273</v>
      </c>
      <c r="AA2745" s="24" t="s">
        <v>272</v>
      </c>
      <c r="AB2745" s="2" t="s">
        <v>273</v>
      </c>
      <c r="AC2745" s="25" t="s">
        <v>273</v>
      </c>
      <c r="AD2745" s="174" t="s">
        <v>273</v>
      </c>
      <c r="AE2745" s="25" t="s">
        <v>273</v>
      </c>
      <c r="AF2745" s="180">
        <v>100</v>
      </c>
    </row>
    <row r="2746" spans="1:32">
      <c r="A2746" s="134" t="str">
        <f t="shared" si="42"/>
        <v>IEfa_02.1</v>
      </c>
      <c r="C2746" s="177" t="s">
        <v>23</v>
      </c>
      <c r="D2746" s="178" t="s">
        <v>2</v>
      </c>
      <c r="E2746" s="178" t="s">
        <v>611</v>
      </c>
      <c r="F2746" s="178" t="s">
        <v>612</v>
      </c>
      <c r="G2746" s="178" t="s">
        <v>540</v>
      </c>
      <c r="H2746" s="177" t="s">
        <v>52</v>
      </c>
      <c r="I2746" s="179" t="s">
        <v>53</v>
      </c>
      <c r="J2746" s="59" t="s">
        <v>3280</v>
      </c>
      <c r="K2746" s="60" t="s">
        <v>3274</v>
      </c>
      <c r="L2746" s="174" t="s">
        <v>272</v>
      </c>
      <c r="M2746" s="2" t="s">
        <v>273</v>
      </c>
      <c r="N2746" s="175" t="s">
        <v>272</v>
      </c>
      <c r="O2746" s="24" t="s">
        <v>672</v>
      </c>
      <c r="P2746" s="2" t="s">
        <v>672</v>
      </c>
      <c r="Q2746" s="2" t="s">
        <v>672</v>
      </c>
      <c r="R2746" s="2" t="s">
        <v>273</v>
      </c>
      <c r="S2746" s="2" t="s">
        <v>272</v>
      </c>
      <c r="T2746" s="2" t="s">
        <v>272</v>
      </c>
      <c r="U2746" s="25" t="s">
        <v>273</v>
      </c>
      <c r="V2746" s="24" t="s">
        <v>272</v>
      </c>
      <c r="W2746" s="2" t="s">
        <v>273</v>
      </c>
      <c r="X2746" s="2" t="s">
        <v>273</v>
      </c>
      <c r="Y2746" s="2" t="s">
        <v>273</v>
      </c>
      <c r="Z2746" s="175" t="s">
        <v>273</v>
      </c>
      <c r="AA2746" s="24" t="s">
        <v>272</v>
      </c>
      <c r="AB2746" s="2" t="s">
        <v>273</v>
      </c>
      <c r="AC2746" s="25" t="s">
        <v>273</v>
      </c>
      <c r="AD2746" s="174" t="s">
        <v>273</v>
      </c>
      <c r="AE2746" s="25" t="s">
        <v>273</v>
      </c>
      <c r="AF2746" s="180">
        <v>100</v>
      </c>
    </row>
    <row r="2747" spans="1:32">
      <c r="A2747" s="134" t="str">
        <f t="shared" si="42"/>
        <v>IEfa_02.1</v>
      </c>
      <c r="C2747" s="177" t="s">
        <v>23</v>
      </c>
      <c r="D2747" s="178" t="s">
        <v>2</v>
      </c>
      <c r="E2747" s="178" t="s">
        <v>611</v>
      </c>
      <c r="F2747" s="178" t="s">
        <v>612</v>
      </c>
      <c r="G2747" s="178" t="s">
        <v>540</v>
      </c>
      <c r="H2747" s="177" t="s">
        <v>52</v>
      </c>
      <c r="I2747" s="179" t="s">
        <v>53</v>
      </c>
      <c r="J2747" s="59" t="s">
        <v>3281</v>
      </c>
      <c r="K2747" s="60" t="s">
        <v>3274</v>
      </c>
      <c r="L2747" s="174" t="s">
        <v>272</v>
      </c>
      <c r="M2747" s="2" t="s">
        <v>273</v>
      </c>
      <c r="N2747" s="175" t="s">
        <v>272</v>
      </c>
      <c r="O2747" s="24" t="s">
        <v>672</v>
      </c>
      <c r="P2747" s="2" t="s">
        <v>672</v>
      </c>
      <c r="Q2747" s="2" t="s">
        <v>672</v>
      </c>
      <c r="R2747" s="2" t="s">
        <v>273</v>
      </c>
      <c r="S2747" s="2" t="s">
        <v>272</v>
      </c>
      <c r="T2747" s="2" t="s">
        <v>272</v>
      </c>
      <c r="U2747" s="25" t="s">
        <v>273</v>
      </c>
      <c r="V2747" s="24" t="s">
        <v>272</v>
      </c>
      <c r="W2747" s="2" t="s">
        <v>273</v>
      </c>
      <c r="X2747" s="2" t="s">
        <v>273</v>
      </c>
      <c r="Y2747" s="2" t="s">
        <v>273</v>
      </c>
      <c r="Z2747" s="175" t="s">
        <v>273</v>
      </c>
      <c r="AA2747" s="24" t="s">
        <v>272</v>
      </c>
      <c r="AB2747" s="2" t="s">
        <v>273</v>
      </c>
      <c r="AC2747" s="25" t="s">
        <v>273</v>
      </c>
      <c r="AD2747" s="174" t="s">
        <v>273</v>
      </c>
      <c r="AE2747" s="25" t="s">
        <v>273</v>
      </c>
      <c r="AF2747" s="180">
        <v>100</v>
      </c>
    </row>
    <row r="2748" spans="1:32">
      <c r="A2748" s="134" t="str">
        <f t="shared" si="42"/>
        <v>IEfa_02.1</v>
      </c>
      <c r="C2748" s="177" t="s">
        <v>23</v>
      </c>
      <c r="D2748" s="178" t="s">
        <v>2</v>
      </c>
      <c r="E2748" s="178" t="s">
        <v>611</v>
      </c>
      <c r="F2748" s="178" t="s">
        <v>612</v>
      </c>
      <c r="G2748" s="178" t="s">
        <v>540</v>
      </c>
      <c r="H2748" s="177" t="s">
        <v>52</v>
      </c>
      <c r="I2748" s="179" t="s">
        <v>53</v>
      </c>
      <c r="J2748" s="59" t="s">
        <v>3282</v>
      </c>
      <c r="K2748" s="60" t="s">
        <v>3274</v>
      </c>
      <c r="L2748" s="174" t="s">
        <v>272</v>
      </c>
      <c r="M2748" s="2" t="s">
        <v>273</v>
      </c>
      <c r="N2748" s="175" t="s">
        <v>272</v>
      </c>
      <c r="O2748" s="24" t="s">
        <v>672</v>
      </c>
      <c r="P2748" s="2" t="s">
        <v>672</v>
      </c>
      <c r="Q2748" s="2" t="s">
        <v>672</v>
      </c>
      <c r="R2748" s="2" t="s">
        <v>273</v>
      </c>
      <c r="S2748" s="2" t="s">
        <v>272</v>
      </c>
      <c r="T2748" s="2" t="s">
        <v>272</v>
      </c>
      <c r="U2748" s="25" t="s">
        <v>273</v>
      </c>
      <c r="V2748" s="24" t="s">
        <v>272</v>
      </c>
      <c r="W2748" s="2" t="s">
        <v>273</v>
      </c>
      <c r="X2748" s="2" t="s">
        <v>273</v>
      </c>
      <c r="Y2748" s="2" t="s">
        <v>273</v>
      </c>
      <c r="Z2748" s="175" t="s">
        <v>273</v>
      </c>
      <c r="AA2748" s="24" t="s">
        <v>272</v>
      </c>
      <c r="AB2748" s="2" t="s">
        <v>273</v>
      </c>
      <c r="AC2748" s="25" t="s">
        <v>273</v>
      </c>
      <c r="AD2748" s="174" t="s">
        <v>273</v>
      </c>
      <c r="AE2748" s="25" t="s">
        <v>273</v>
      </c>
      <c r="AF2748" s="180">
        <v>100</v>
      </c>
    </row>
    <row r="2749" spans="1:32">
      <c r="A2749" s="134" t="str">
        <f t="shared" si="42"/>
        <v>IEfa_02.1</v>
      </c>
      <c r="C2749" s="177" t="s">
        <v>23</v>
      </c>
      <c r="D2749" s="178" t="s">
        <v>2</v>
      </c>
      <c r="E2749" s="178" t="s">
        <v>611</v>
      </c>
      <c r="F2749" s="178" t="s">
        <v>612</v>
      </c>
      <c r="G2749" s="178" t="s">
        <v>540</v>
      </c>
      <c r="H2749" s="177" t="s">
        <v>52</v>
      </c>
      <c r="I2749" s="179" t="s">
        <v>53</v>
      </c>
      <c r="J2749" s="59" t="s">
        <v>3283</v>
      </c>
      <c r="K2749" s="60" t="s">
        <v>3274</v>
      </c>
      <c r="L2749" s="174" t="s">
        <v>272</v>
      </c>
      <c r="M2749" s="2" t="s">
        <v>273</v>
      </c>
      <c r="N2749" s="175" t="s">
        <v>272</v>
      </c>
      <c r="O2749" s="24" t="s">
        <v>672</v>
      </c>
      <c r="P2749" s="2" t="s">
        <v>672</v>
      </c>
      <c r="Q2749" s="2" t="s">
        <v>672</v>
      </c>
      <c r="R2749" s="2" t="s">
        <v>273</v>
      </c>
      <c r="S2749" s="2" t="s">
        <v>272</v>
      </c>
      <c r="T2749" s="2" t="s">
        <v>272</v>
      </c>
      <c r="U2749" s="25" t="s">
        <v>273</v>
      </c>
      <c r="V2749" s="24" t="s">
        <v>272</v>
      </c>
      <c r="W2749" s="2" t="s">
        <v>273</v>
      </c>
      <c r="X2749" s="2" t="s">
        <v>273</v>
      </c>
      <c r="Y2749" s="2" t="s">
        <v>273</v>
      </c>
      <c r="Z2749" s="175" t="s">
        <v>273</v>
      </c>
      <c r="AA2749" s="24" t="s">
        <v>272</v>
      </c>
      <c r="AB2749" s="2" t="s">
        <v>273</v>
      </c>
      <c r="AC2749" s="25" t="s">
        <v>273</v>
      </c>
      <c r="AD2749" s="174" t="s">
        <v>273</v>
      </c>
      <c r="AE2749" s="25" t="s">
        <v>273</v>
      </c>
      <c r="AF2749" s="180">
        <v>100</v>
      </c>
    </row>
    <row r="2750" spans="1:32">
      <c r="A2750" s="134" t="str">
        <f t="shared" si="42"/>
        <v>IEfa_02.2</v>
      </c>
      <c r="C2750" s="177" t="s">
        <v>23</v>
      </c>
      <c r="D2750" s="178" t="s">
        <v>2</v>
      </c>
      <c r="E2750" s="178" t="s">
        <v>613</v>
      </c>
      <c r="F2750" s="178" t="s">
        <v>614</v>
      </c>
      <c r="G2750" s="178" t="s">
        <v>540</v>
      </c>
      <c r="H2750" s="177" t="s">
        <v>52</v>
      </c>
      <c r="I2750" s="179" t="s">
        <v>53</v>
      </c>
      <c r="J2750" s="59" t="s">
        <v>3273</v>
      </c>
      <c r="K2750" s="60" t="s">
        <v>3284</v>
      </c>
      <c r="L2750" s="174" t="s">
        <v>272</v>
      </c>
      <c r="M2750" s="2" t="s">
        <v>273</v>
      </c>
      <c r="N2750" s="175" t="s">
        <v>272</v>
      </c>
      <c r="O2750" s="24" t="s">
        <v>672</v>
      </c>
      <c r="P2750" s="2" t="s">
        <v>672</v>
      </c>
      <c r="Q2750" s="2" t="s">
        <v>672</v>
      </c>
      <c r="R2750" s="2" t="s">
        <v>273</v>
      </c>
      <c r="S2750" s="2" t="s">
        <v>272</v>
      </c>
      <c r="T2750" s="2" t="s">
        <v>272</v>
      </c>
      <c r="U2750" s="25" t="s">
        <v>273</v>
      </c>
      <c r="V2750" s="24" t="s">
        <v>272</v>
      </c>
      <c r="W2750" s="2" t="s">
        <v>273</v>
      </c>
      <c r="X2750" s="2" t="s">
        <v>273</v>
      </c>
      <c r="Y2750" s="2" t="s">
        <v>273</v>
      </c>
      <c r="Z2750" s="175" t="s">
        <v>273</v>
      </c>
      <c r="AA2750" s="24" t="s">
        <v>272</v>
      </c>
      <c r="AB2750" s="2" t="s">
        <v>273</v>
      </c>
      <c r="AC2750" s="25" t="s">
        <v>273</v>
      </c>
      <c r="AD2750" s="174" t="s">
        <v>273</v>
      </c>
      <c r="AE2750" s="25" t="s">
        <v>273</v>
      </c>
      <c r="AF2750" s="180">
        <v>100</v>
      </c>
    </row>
    <row r="2751" spans="1:32">
      <c r="A2751" s="134" t="str">
        <f t="shared" si="42"/>
        <v>IEfa_02.2</v>
      </c>
      <c r="C2751" s="177" t="s">
        <v>23</v>
      </c>
      <c r="D2751" s="178" t="s">
        <v>2</v>
      </c>
      <c r="E2751" s="178" t="s">
        <v>613</v>
      </c>
      <c r="F2751" s="178" t="s">
        <v>614</v>
      </c>
      <c r="G2751" s="178" t="s">
        <v>540</v>
      </c>
      <c r="H2751" s="177" t="s">
        <v>52</v>
      </c>
      <c r="I2751" s="179" t="s">
        <v>53</v>
      </c>
      <c r="J2751" s="59" t="s">
        <v>3275</v>
      </c>
      <c r="K2751" s="60" t="s">
        <v>3284</v>
      </c>
      <c r="L2751" s="174" t="s">
        <v>272</v>
      </c>
      <c r="M2751" s="2" t="s">
        <v>273</v>
      </c>
      <c r="N2751" s="175" t="s">
        <v>272</v>
      </c>
      <c r="O2751" s="24" t="s">
        <v>672</v>
      </c>
      <c r="P2751" s="2" t="s">
        <v>672</v>
      </c>
      <c r="Q2751" s="2" t="s">
        <v>672</v>
      </c>
      <c r="R2751" s="2" t="s">
        <v>273</v>
      </c>
      <c r="S2751" s="2" t="s">
        <v>272</v>
      </c>
      <c r="T2751" s="2" t="s">
        <v>272</v>
      </c>
      <c r="U2751" s="25" t="s">
        <v>273</v>
      </c>
      <c r="V2751" s="24" t="s">
        <v>272</v>
      </c>
      <c r="W2751" s="2" t="s">
        <v>273</v>
      </c>
      <c r="X2751" s="2" t="s">
        <v>273</v>
      </c>
      <c r="Y2751" s="2" t="s">
        <v>273</v>
      </c>
      <c r="Z2751" s="175" t="s">
        <v>273</v>
      </c>
      <c r="AA2751" s="24" t="s">
        <v>272</v>
      </c>
      <c r="AB2751" s="2" t="s">
        <v>273</v>
      </c>
      <c r="AC2751" s="25" t="s">
        <v>273</v>
      </c>
      <c r="AD2751" s="174" t="s">
        <v>273</v>
      </c>
      <c r="AE2751" s="25" t="s">
        <v>273</v>
      </c>
      <c r="AF2751" s="180">
        <v>100</v>
      </c>
    </row>
    <row r="2752" spans="1:32">
      <c r="A2752" s="134" t="str">
        <f t="shared" si="42"/>
        <v>IEfa_02.2</v>
      </c>
      <c r="C2752" s="177" t="s">
        <v>23</v>
      </c>
      <c r="D2752" s="178" t="s">
        <v>2</v>
      </c>
      <c r="E2752" s="178" t="s">
        <v>613</v>
      </c>
      <c r="F2752" s="178" t="s">
        <v>614</v>
      </c>
      <c r="G2752" s="178" t="s">
        <v>540</v>
      </c>
      <c r="H2752" s="177" t="s">
        <v>52</v>
      </c>
      <c r="I2752" s="179" t="s">
        <v>53</v>
      </c>
      <c r="J2752" s="59" t="s">
        <v>3276</v>
      </c>
      <c r="K2752" s="60" t="s">
        <v>3284</v>
      </c>
      <c r="L2752" s="174" t="s">
        <v>272</v>
      </c>
      <c r="M2752" s="2" t="s">
        <v>273</v>
      </c>
      <c r="N2752" s="175" t="s">
        <v>272</v>
      </c>
      <c r="O2752" s="24" t="s">
        <v>672</v>
      </c>
      <c r="P2752" s="2" t="s">
        <v>672</v>
      </c>
      <c r="Q2752" s="2" t="s">
        <v>672</v>
      </c>
      <c r="R2752" s="2" t="s">
        <v>273</v>
      </c>
      <c r="S2752" s="2" t="s">
        <v>272</v>
      </c>
      <c r="T2752" s="2" t="s">
        <v>272</v>
      </c>
      <c r="U2752" s="25" t="s">
        <v>273</v>
      </c>
      <c r="V2752" s="24" t="s">
        <v>272</v>
      </c>
      <c r="W2752" s="2" t="s">
        <v>273</v>
      </c>
      <c r="X2752" s="2" t="s">
        <v>273</v>
      </c>
      <c r="Y2752" s="2" t="s">
        <v>273</v>
      </c>
      <c r="Z2752" s="175" t="s">
        <v>273</v>
      </c>
      <c r="AA2752" s="24" t="s">
        <v>272</v>
      </c>
      <c r="AB2752" s="2" t="s">
        <v>273</v>
      </c>
      <c r="AC2752" s="25" t="s">
        <v>273</v>
      </c>
      <c r="AD2752" s="174" t="s">
        <v>273</v>
      </c>
      <c r="AE2752" s="25" t="s">
        <v>273</v>
      </c>
      <c r="AF2752" s="180">
        <v>100</v>
      </c>
    </row>
    <row r="2753" spans="1:32">
      <c r="A2753" s="134" t="str">
        <f t="shared" si="42"/>
        <v>IEfa_02.2</v>
      </c>
      <c r="C2753" s="177" t="s">
        <v>23</v>
      </c>
      <c r="D2753" s="178" t="s">
        <v>2</v>
      </c>
      <c r="E2753" s="178" t="s">
        <v>613</v>
      </c>
      <c r="F2753" s="178" t="s">
        <v>614</v>
      </c>
      <c r="G2753" s="178" t="s">
        <v>540</v>
      </c>
      <c r="H2753" s="177" t="s">
        <v>52</v>
      </c>
      <c r="I2753" s="179" t="s">
        <v>53</v>
      </c>
      <c r="J2753" s="59" t="s">
        <v>3277</v>
      </c>
      <c r="K2753" s="60" t="s">
        <v>3284</v>
      </c>
      <c r="L2753" s="174" t="s">
        <v>272</v>
      </c>
      <c r="M2753" s="2" t="s">
        <v>273</v>
      </c>
      <c r="N2753" s="175" t="s">
        <v>272</v>
      </c>
      <c r="O2753" s="24" t="s">
        <v>672</v>
      </c>
      <c r="P2753" s="2" t="s">
        <v>672</v>
      </c>
      <c r="Q2753" s="2" t="s">
        <v>672</v>
      </c>
      <c r="R2753" s="2" t="s">
        <v>273</v>
      </c>
      <c r="S2753" s="2" t="s">
        <v>272</v>
      </c>
      <c r="T2753" s="2" t="s">
        <v>272</v>
      </c>
      <c r="U2753" s="25" t="s">
        <v>273</v>
      </c>
      <c r="V2753" s="24" t="s">
        <v>272</v>
      </c>
      <c r="W2753" s="2" t="s">
        <v>273</v>
      </c>
      <c r="X2753" s="2" t="s">
        <v>273</v>
      </c>
      <c r="Y2753" s="2" t="s">
        <v>273</v>
      </c>
      <c r="Z2753" s="175" t="s">
        <v>273</v>
      </c>
      <c r="AA2753" s="24" t="s">
        <v>272</v>
      </c>
      <c r="AB2753" s="2" t="s">
        <v>273</v>
      </c>
      <c r="AC2753" s="25" t="s">
        <v>273</v>
      </c>
      <c r="AD2753" s="174" t="s">
        <v>273</v>
      </c>
      <c r="AE2753" s="25" t="s">
        <v>273</v>
      </c>
      <c r="AF2753" s="180">
        <v>100</v>
      </c>
    </row>
    <row r="2754" spans="1:32">
      <c r="A2754" s="134" t="str">
        <f t="shared" si="42"/>
        <v>IEfa_02.2</v>
      </c>
      <c r="C2754" s="177" t="s">
        <v>23</v>
      </c>
      <c r="D2754" s="178" t="s">
        <v>2</v>
      </c>
      <c r="E2754" s="178" t="s">
        <v>613</v>
      </c>
      <c r="F2754" s="178" t="s">
        <v>614</v>
      </c>
      <c r="G2754" s="178" t="s">
        <v>540</v>
      </c>
      <c r="H2754" s="177" t="s">
        <v>52</v>
      </c>
      <c r="I2754" s="179" t="s">
        <v>53</v>
      </c>
      <c r="J2754" s="59" t="s">
        <v>3278</v>
      </c>
      <c r="K2754" s="60" t="s">
        <v>3284</v>
      </c>
      <c r="L2754" s="174" t="s">
        <v>272</v>
      </c>
      <c r="M2754" s="2" t="s">
        <v>273</v>
      </c>
      <c r="N2754" s="175" t="s">
        <v>272</v>
      </c>
      <c r="O2754" s="24" t="s">
        <v>672</v>
      </c>
      <c r="P2754" s="2" t="s">
        <v>672</v>
      </c>
      <c r="Q2754" s="2" t="s">
        <v>672</v>
      </c>
      <c r="R2754" s="2" t="s">
        <v>273</v>
      </c>
      <c r="S2754" s="2" t="s">
        <v>272</v>
      </c>
      <c r="T2754" s="2" t="s">
        <v>272</v>
      </c>
      <c r="U2754" s="25" t="s">
        <v>273</v>
      </c>
      <c r="V2754" s="24" t="s">
        <v>272</v>
      </c>
      <c r="W2754" s="2" t="s">
        <v>273</v>
      </c>
      <c r="X2754" s="2" t="s">
        <v>273</v>
      </c>
      <c r="Y2754" s="2" t="s">
        <v>273</v>
      </c>
      <c r="Z2754" s="175" t="s">
        <v>273</v>
      </c>
      <c r="AA2754" s="24" t="s">
        <v>272</v>
      </c>
      <c r="AB2754" s="2" t="s">
        <v>273</v>
      </c>
      <c r="AC2754" s="25" t="s">
        <v>273</v>
      </c>
      <c r="AD2754" s="174" t="s">
        <v>273</v>
      </c>
      <c r="AE2754" s="25" t="s">
        <v>273</v>
      </c>
      <c r="AF2754" s="180">
        <v>100</v>
      </c>
    </row>
    <row r="2755" spans="1:32">
      <c r="A2755" s="134" t="str">
        <f t="shared" si="42"/>
        <v>IEfa_02.2</v>
      </c>
      <c r="C2755" s="177" t="s">
        <v>23</v>
      </c>
      <c r="D2755" s="178" t="s">
        <v>2</v>
      </c>
      <c r="E2755" s="178" t="s">
        <v>613</v>
      </c>
      <c r="F2755" s="178" t="s">
        <v>614</v>
      </c>
      <c r="G2755" s="178" t="s">
        <v>540</v>
      </c>
      <c r="H2755" s="177" t="s">
        <v>52</v>
      </c>
      <c r="I2755" s="179" t="s">
        <v>53</v>
      </c>
      <c r="J2755" s="59" t="s">
        <v>3279</v>
      </c>
      <c r="K2755" s="60" t="s">
        <v>3284</v>
      </c>
      <c r="L2755" s="174" t="s">
        <v>272</v>
      </c>
      <c r="M2755" s="2" t="s">
        <v>273</v>
      </c>
      <c r="N2755" s="175" t="s">
        <v>272</v>
      </c>
      <c r="O2755" s="24" t="s">
        <v>672</v>
      </c>
      <c r="P2755" s="2" t="s">
        <v>672</v>
      </c>
      <c r="Q2755" s="2" t="s">
        <v>672</v>
      </c>
      <c r="R2755" s="2" t="s">
        <v>273</v>
      </c>
      <c r="S2755" s="2" t="s">
        <v>272</v>
      </c>
      <c r="T2755" s="2" t="s">
        <v>272</v>
      </c>
      <c r="U2755" s="25" t="s">
        <v>273</v>
      </c>
      <c r="V2755" s="24" t="s">
        <v>272</v>
      </c>
      <c r="W2755" s="2" t="s">
        <v>273</v>
      </c>
      <c r="X2755" s="2" t="s">
        <v>273</v>
      </c>
      <c r="Y2755" s="2" t="s">
        <v>273</v>
      </c>
      <c r="Z2755" s="175" t="s">
        <v>273</v>
      </c>
      <c r="AA2755" s="24" t="s">
        <v>272</v>
      </c>
      <c r="AB2755" s="2" t="s">
        <v>273</v>
      </c>
      <c r="AC2755" s="25" t="s">
        <v>273</v>
      </c>
      <c r="AD2755" s="174" t="s">
        <v>273</v>
      </c>
      <c r="AE2755" s="25" t="s">
        <v>273</v>
      </c>
      <c r="AF2755" s="180">
        <v>100</v>
      </c>
    </row>
    <row r="2756" spans="1:32">
      <c r="A2756" s="134" t="str">
        <f t="shared" si="42"/>
        <v>IEfa_02.2</v>
      </c>
      <c r="C2756" s="177" t="s">
        <v>23</v>
      </c>
      <c r="D2756" s="178" t="s">
        <v>2</v>
      </c>
      <c r="E2756" s="178" t="s">
        <v>613</v>
      </c>
      <c r="F2756" s="178" t="s">
        <v>614</v>
      </c>
      <c r="G2756" s="178" t="s">
        <v>540</v>
      </c>
      <c r="H2756" s="177" t="s">
        <v>52</v>
      </c>
      <c r="I2756" s="179" t="s">
        <v>53</v>
      </c>
      <c r="J2756" s="59" t="s">
        <v>3280</v>
      </c>
      <c r="K2756" s="60" t="s">
        <v>3284</v>
      </c>
      <c r="L2756" s="174" t="s">
        <v>272</v>
      </c>
      <c r="M2756" s="2" t="s">
        <v>273</v>
      </c>
      <c r="N2756" s="175" t="s">
        <v>272</v>
      </c>
      <c r="O2756" s="24" t="s">
        <v>672</v>
      </c>
      <c r="P2756" s="2" t="s">
        <v>672</v>
      </c>
      <c r="Q2756" s="2" t="s">
        <v>672</v>
      </c>
      <c r="R2756" s="2" t="s">
        <v>273</v>
      </c>
      <c r="S2756" s="2" t="s">
        <v>272</v>
      </c>
      <c r="T2756" s="2" t="s">
        <v>272</v>
      </c>
      <c r="U2756" s="25" t="s">
        <v>273</v>
      </c>
      <c r="V2756" s="24" t="s">
        <v>272</v>
      </c>
      <c r="W2756" s="2" t="s">
        <v>273</v>
      </c>
      <c r="X2756" s="2" t="s">
        <v>273</v>
      </c>
      <c r="Y2756" s="2" t="s">
        <v>273</v>
      </c>
      <c r="Z2756" s="175" t="s">
        <v>273</v>
      </c>
      <c r="AA2756" s="24" t="s">
        <v>272</v>
      </c>
      <c r="AB2756" s="2" t="s">
        <v>273</v>
      </c>
      <c r="AC2756" s="25" t="s">
        <v>273</v>
      </c>
      <c r="AD2756" s="174" t="s">
        <v>273</v>
      </c>
      <c r="AE2756" s="25" t="s">
        <v>273</v>
      </c>
      <c r="AF2756" s="180">
        <v>100</v>
      </c>
    </row>
    <row r="2757" spans="1:32">
      <c r="A2757" s="134" t="str">
        <f t="shared" si="42"/>
        <v>IEfa_02.2</v>
      </c>
      <c r="C2757" s="177" t="s">
        <v>23</v>
      </c>
      <c r="D2757" s="178" t="s">
        <v>2</v>
      </c>
      <c r="E2757" s="178" t="s">
        <v>613</v>
      </c>
      <c r="F2757" s="178" t="s">
        <v>614</v>
      </c>
      <c r="G2757" s="178" t="s">
        <v>540</v>
      </c>
      <c r="H2757" s="177" t="s">
        <v>52</v>
      </c>
      <c r="I2757" s="179" t="s">
        <v>53</v>
      </c>
      <c r="J2757" s="59" t="s">
        <v>3281</v>
      </c>
      <c r="K2757" s="60" t="s">
        <v>3284</v>
      </c>
      <c r="L2757" s="174" t="s">
        <v>272</v>
      </c>
      <c r="M2757" s="2" t="s">
        <v>273</v>
      </c>
      <c r="N2757" s="175" t="s">
        <v>272</v>
      </c>
      <c r="O2757" s="24" t="s">
        <v>672</v>
      </c>
      <c r="P2757" s="2" t="s">
        <v>672</v>
      </c>
      <c r="Q2757" s="2" t="s">
        <v>672</v>
      </c>
      <c r="R2757" s="2" t="s">
        <v>273</v>
      </c>
      <c r="S2757" s="2" t="s">
        <v>272</v>
      </c>
      <c r="T2757" s="2" t="s">
        <v>272</v>
      </c>
      <c r="U2757" s="25" t="s">
        <v>273</v>
      </c>
      <c r="V2757" s="24" t="s">
        <v>272</v>
      </c>
      <c r="W2757" s="2" t="s">
        <v>273</v>
      </c>
      <c r="X2757" s="2" t="s">
        <v>273</v>
      </c>
      <c r="Y2757" s="2" t="s">
        <v>273</v>
      </c>
      <c r="Z2757" s="175" t="s">
        <v>273</v>
      </c>
      <c r="AA2757" s="24" t="s">
        <v>272</v>
      </c>
      <c r="AB2757" s="2" t="s">
        <v>273</v>
      </c>
      <c r="AC2757" s="25" t="s">
        <v>273</v>
      </c>
      <c r="AD2757" s="174" t="s">
        <v>273</v>
      </c>
      <c r="AE2757" s="25" t="s">
        <v>273</v>
      </c>
      <c r="AF2757" s="180">
        <v>100</v>
      </c>
    </row>
    <row r="2758" spans="1:32">
      <c r="A2758" s="134" t="str">
        <f t="shared" si="42"/>
        <v>IEfa_02.2</v>
      </c>
      <c r="C2758" s="177" t="s">
        <v>23</v>
      </c>
      <c r="D2758" s="178" t="s">
        <v>2</v>
      </c>
      <c r="E2758" s="178" t="s">
        <v>613</v>
      </c>
      <c r="F2758" s="178" t="s">
        <v>614</v>
      </c>
      <c r="G2758" s="178" t="s">
        <v>540</v>
      </c>
      <c r="H2758" s="177" t="s">
        <v>52</v>
      </c>
      <c r="I2758" s="179" t="s">
        <v>53</v>
      </c>
      <c r="J2758" s="59" t="s">
        <v>3282</v>
      </c>
      <c r="K2758" s="60" t="s">
        <v>3284</v>
      </c>
      <c r="L2758" s="174" t="s">
        <v>272</v>
      </c>
      <c r="M2758" s="2" t="s">
        <v>273</v>
      </c>
      <c r="N2758" s="175" t="s">
        <v>272</v>
      </c>
      <c r="O2758" s="24" t="s">
        <v>672</v>
      </c>
      <c r="P2758" s="2" t="s">
        <v>672</v>
      </c>
      <c r="Q2758" s="2" t="s">
        <v>672</v>
      </c>
      <c r="R2758" s="2" t="s">
        <v>273</v>
      </c>
      <c r="S2758" s="2" t="s">
        <v>272</v>
      </c>
      <c r="T2758" s="2" t="s">
        <v>272</v>
      </c>
      <c r="U2758" s="25" t="s">
        <v>273</v>
      </c>
      <c r="V2758" s="24" t="s">
        <v>272</v>
      </c>
      <c r="W2758" s="2" t="s">
        <v>273</v>
      </c>
      <c r="X2758" s="2" t="s">
        <v>273</v>
      </c>
      <c r="Y2758" s="2" t="s">
        <v>273</v>
      </c>
      <c r="Z2758" s="175" t="s">
        <v>273</v>
      </c>
      <c r="AA2758" s="24" t="s">
        <v>272</v>
      </c>
      <c r="AB2758" s="2" t="s">
        <v>273</v>
      </c>
      <c r="AC2758" s="25" t="s">
        <v>273</v>
      </c>
      <c r="AD2758" s="174" t="s">
        <v>273</v>
      </c>
      <c r="AE2758" s="25" t="s">
        <v>273</v>
      </c>
      <c r="AF2758" s="180">
        <v>100</v>
      </c>
    </row>
    <row r="2759" spans="1:32">
      <c r="A2759" s="134" t="str">
        <f t="shared" si="42"/>
        <v>IEfa_02.2</v>
      </c>
      <c r="C2759" s="177" t="s">
        <v>23</v>
      </c>
      <c r="D2759" s="178" t="s">
        <v>2</v>
      </c>
      <c r="E2759" s="178" t="s">
        <v>613</v>
      </c>
      <c r="F2759" s="178" t="s">
        <v>614</v>
      </c>
      <c r="G2759" s="178" t="s">
        <v>540</v>
      </c>
      <c r="H2759" s="177" t="s">
        <v>52</v>
      </c>
      <c r="I2759" s="179" t="s">
        <v>53</v>
      </c>
      <c r="J2759" s="59" t="s">
        <v>3283</v>
      </c>
      <c r="K2759" s="60" t="s">
        <v>3284</v>
      </c>
      <c r="L2759" s="174" t="s">
        <v>272</v>
      </c>
      <c r="M2759" s="2" t="s">
        <v>273</v>
      </c>
      <c r="N2759" s="175" t="s">
        <v>272</v>
      </c>
      <c r="O2759" s="24" t="s">
        <v>672</v>
      </c>
      <c r="P2759" s="2" t="s">
        <v>672</v>
      </c>
      <c r="Q2759" s="2" t="s">
        <v>672</v>
      </c>
      <c r="R2759" s="2" t="s">
        <v>273</v>
      </c>
      <c r="S2759" s="2" t="s">
        <v>272</v>
      </c>
      <c r="T2759" s="2" t="s">
        <v>272</v>
      </c>
      <c r="U2759" s="25" t="s">
        <v>273</v>
      </c>
      <c r="V2759" s="24" t="s">
        <v>272</v>
      </c>
      <c r="W2759" s="2" t="s">
        <v>273</v>
      </c>
      <c r="X2759" s="2" t="s">
        <v>273</v>
      </c>
      <c r="Y2759" s="2" t="s">
        <v>273</v>
      </c>
      <c r="Z2759" s="175" t="s">
        <v>273</v>
      </c>
      <c r="AA2759" s="24" t="s">
        <v>272</v>
      </c>
      <c r="AB2759" s="2" t="s">
        <v>273</v>
      </c>
      <c r="AC2759" s="25" t="s">
        <v>273</v>
      </c>
      <c r="AD2759" s="174" t="s">
        <v>273</v>
      </c>
      <c r="AE2759" s="25" t="s">
        <v>273</v>
      </c>
      <c r="AF2759" s="180">
        <v>100</v>
      </c>
    </row>
    <row r="2760" spans="1:32">
      <c r="A2760" s="134" t="str">
        <f t="shared" ref="A2760:A2823" si="43">C2760&amp;LOWER(LEFT(D2760,2))&amp;"_"&amp;IF(LEN(TRIM(LEFT(E2760,FIND(" ",E2760))))=3,"0"&amp;TRIM(LEFT(E2760,FIND(" ",E2760))),TRIM(LEFT(E2760,FIND(" ",E2760))))</f>
        <v>IEfa_03.1</v>
      </c>
      <c r="C2760" s="177" t="s">
        <v>23</v>
      </c>
      <c r="D2760" s="178" t="s">
        <v>2</v>
      </c>
      <c r="E2760" s="178" t="s">
        <v>615</v>
      </c>
      <c r="F2760" s="178" t="s">
        <v>616</v>
      </c>
      <c r="G2760" s="178" t="s">
        <v>540</v>
      </c>
      <c r="H2760" s="177" t="s">
        <v>52</v>
      </c>
      <c r="I2760" s="179" t="s">
        <v>643</v>
      </c>
      <c r="J2760" s="59" t="s">
        <v>3285</v>
      </c>
      <c r="K2760" s="60" t="s">
        <v>3286</v>
      </c>
      <c r="L2760" s="174" t="s">
        <v>272</v>
      </c>
      <c r="M2760" s="2" t="s">
        <v>272</v>
      </c>
      <c r="N2760" s="175" t="s">
        <v>272</v>
      </c>
      <c r="O2760" s="24" t="s">
        <v>272</v>
      </c>
      <c r="P2760" s="2" t="s">
        <v>272</v>
      </c>
      <c r="Q2760" s="2" t="s">
        <v>272</v>
      </c>
      <c r="R2760" s="2" t="s">
        <v>272</v>
      </c>
      <c r="S2760" s="2" t="s">
        <v>272</v>
      </c>
      <c r="T2760" s="2" t="s">
        <v>273</v>
      </c>
      <c r="U2760" s="25" t="s">
        <v>273</v>
      </c>
      <c r="V2760" s="24" t="s">
        <v>272</v>
      </c>
      <c r="W2760" s="2" t="s">
        <v>272</v>
      </c>
      <c r="X2760" s="2" t="s">
        <v>273</v>
      </c>
      <c r="Y2760" s="2" t="s">
        <v>273</v>
      </c>
      <c r="Z2760" s="175" t="s">
        <v>273</v>
      </c>
      <c r="AA2760" s="24" t="s">
        <v>272</v>
      </c>
      <c r="AB2760" s="2" t="s">
        <v>272</v>
      </c>
      <c r="AC2760" s="25" t="s">
        <v>273</v>
      </c>
      <c r="AD2760" s="174" t="s">
        <v>272</v>
      </c>
      <c r="AE2760" s="25" t="s">
        <v>273</v>
      </c>
      <c r="AF2760" s="180">
        <v>100</v>
      </c>
    </row>
    <row r="2761" spans="1:32">
      <c r="A2761" s="134" t="str">
        <f t="shared" si="43"/>
        <v>IEfa_03.2</v>
      </c>
      <c r="C2761" s="177" t="s">
        <v>23</v>
      </c>
      <c r="D2761" s="178" t="s">
        <v>2</v>
      </c>
      <c r="E2761" s="178" t="s">
        <v>617</v>
      </c>
      <c r="F2761" s="178" t="s">
        <v>618</v>
      </c>
      <c r="G2761" s="178" t="s">
        <v>540</v>
      </c>
      <c r="H2761" s="177" t="s">
        <v>52</v>
      </c>
      <c r="I2761" s="179" t="s">
        <v>643</v>
      </c>
      <c r="J2761" s="59" t="s">
        <v>3287</v>
      </c>
      <c r="K2761" s="60" t="s">
        <v>3288</v>
      </c>
      <c r="L2761" s="174" t="s">
        <v>272</v>
      </c>
      <c r="M2761" s="2" t="s">
        <v>272</v>
      </c>
      <c r="N2761" s="175" t="s">
        <v>272</v>
      </c>
      <c r="O2761" s="24" t="s">
        <v>272</v>
      </c>
      <c r="P2761" s="2" t="s">
        <v>273</v>
      </c>
      <c r="Q2761" s="2" t="s">
        <v>272</v>
      </c>
      <c r="R2761" s="2" t="s">
        <v>272</v>
      </c>
      <c r="S2761" s="2" t="s">
        <v>272</v>
      </c>
      <c r="T2761" s="2" t="s">
        <v>272</v>
      </c>
      <c r="U2761" s="25" t="s">
        <v>273</v>
      </c>
      <c r="V2761" s="24" t="s">
        <v>272</v>
      </c>
      <c r="W2761" s="2" t="s">
        <v>272</v>
      </c>
      <c r="X2761" s="2" t="s">
        <v>273</v>
      </c>
      <c r="Y2761" s="2" t="s">
        <v>273</v>
      </c>
      <c r="Z2761" s="175" t="s">
        <v>273</v>
      </c>
      <c r="AA2761" s="24" t="s">
        <v>273</v>
      </c>
      <c r="AB2761" s="2" t="s">
        <v>273</v>
      </c>
      <c r="AC2761" s="25" t="s">
        <v>273</v>
      </c>
      <c r="AD2761" s="174" t="s">
        <v>272</v>
      </c>
      <c r="AE2761" s="25" t="s">
        <v>273</v>
      </c>
      <c r="AF2761" s="180">
        <v>100</v>
      </c>
    </row>
    <row r="2762" spans="1:32">
      <c r="A2762" s="134" t="str">
        <f t="shared" si="43"/>
        <v>IEfa_03.3</v>
      </c>
      <c r="C2762" s="177" t="s">
        <v>23</v>
      </c>
      <c r="D2762" s="178" t="s">
        <v>2</v>
      </c>
      <c r="E2762" s="178" t="s">
        <v>619</v>
      </c>
      <c r="F2762" s="178" t="s">
        <v>620</v>
      </c>
      <c r="G2762" s="178" t="s">
        <v>540</v>
      </c>
      <c r="H2762" s="177" t="s">
        <v>52</v>
      </c>
      <c r="I2762" s="179" t="s">
        <v>643</v>
      </c>
      <c r="J2762" s="59" t="s">
        <v>3287</v>
      </c>
      <c r="K2762" s="60" t="s">
        <v>3289</v>
      </c>
      <c r="L2762" s="174" t="s">
        <v>272</v>
      </c>
      <c r="M2762" s="2" t="s">
        <v>272</v>
      </c>
      <c r="N2762" s="175" t="s">
        <v>272</v>
      </c>
      <c r="O2762" s="24" t="s">
        <v>272</v>
      </c>
      <c r="P2762" s="2" t="s">
        <v>273</v>
      </c>
      <c r="Q2762" s="2" t="s">
        <v>273</v>
      </c>
      <c r="R2762" s="2" t="s">
        <v>273</v>
      </c>
      <c r="S2762" s="2" t="s">
        <v>272</v>
      </c>
      <c r="T2762" s="2" t="s">
        <v>273</v>
      </c>
      <c r="U2762" s="25" t="s">
        <v>273</v>
      </c>
      <c r="V2762" s="24" t="s">
        <v>272</v>
      </c>
      <c r="W2762" s="2" t="s">
        <v>272</v>
      </c>
      <c r="X2762" s="2" t="s">
        <v>273</v>
      </c>
      <c r="Y2762" s="2" t="s">
        <v>273</v>
      </c>
      <c r="Z2762" s="175" t="s">
        <v>273</v>
      </c>
      <c r="AA2762" s="24" t="s">
        <v>273</v>
      </c>
      <c r="AB2762" s="2" t="s">
        <v>273</v>
      </c>
      <c r="AC2762" s="25" t="s">
        <v>273</v>
      </c>
      <c r="AD2762" s="174" t="s">
        <v>272</v>
      </c>
      <c r="AE2762" s="25" t="s">
        <v>273</v>
      </c>
      <c r="AF2762" s="180">
        <v>100</v>
      </c>
    </row>
    <row r="2763" spans="1:32">
      <c r="A2763" s="134" t="str">
        <f t="shared" si="43"/>
        <v>IEfa_04.1</v>
      </c>
      <c r="C2763" s="177" t="s">
        <v>23</v>
      </c>
      <c r="D2763" s="178" t="s">
        <v>2</v>
      </c>
      <c r="E2763" s="178" t="s">
        <v>621</v>
      </c>
      <c r="F2763" s="178" t="s">
        <v>622</v>
      </c>
      <c r="G2763" s="178" t="s">
        <v>533</v>
      </c>
      <c r="H2763" s="177" t="s">
        <v>52</v>
      </c>
      <c r="I2763" s="179" t="s">
        <v>53</v>
      </c>
      <c r="J2763" s="59" t="s">
        <v>3273</v>
      </c>
      <c r="K2763" s="60" t="s">
        <v>3290</v>
      </c>
      <c r="L2763" s="174" t="s">
        <v>272</v>
      </c>
      <c r="M2763" s="2" t="s">
        <v>272</v>
      </c>
      <c r="N2763" s="175" t="s">
        <v>272</v>
      </c>
      <c r="O2763" s="24"/>
      <c r="P2763" s="2"/>
      <c r="Q2763" s="2"/>
      <c r="R2763" s="2"/>
      <c r="S2763" s="2"/>
      <c r="T2763" s="2"/>
      <c r="U2763" s="25"/>
      <c r="V2763" s="24"/>
      <c r="W2763" s="2"/>
      <c r="X2763" s="2"/>
      <c r="Y2763" s="2"/>
      <c r="Z2763" s="175"/>
      <c r="AA2763" s="24"/>
      <c r="AB2763" s="2"/>
      <c r="AC2763" s="25"/>
      <c r="AD2763" s="174"/>
      <c r="AE2763" s="25"/>
      <c r="AF2763" s="180">
        <v>100</v>
      </c>
    </row>
    <row r="2764" spans="1:32">
      <c r="A2764" s="134" t="str">
        <f t="shared" si="43"/>
        <v>IEfa_04.1</v>
      </c>
      <c r="C2764" s="177" t="s">
        <v>23</v>
      </c>
      <c r="D2764" s="178" t="s">
        <v>2</v>
      </c>
      <c r="E2764" s="178" t="s">
        <v>621</v>
      </c>
      <c r="F2764" s="178" t="s">
        <v>622</v>
      </c>
      <c r="G2764" s="178" t="s">
        <v>533</v>
      </c>
      <c r="H2764" s="177" t="s">
        <v>52</v>
      </c>
      <c r="I2764" s="179" t="s">
        <v>53</v>
      </c>
      <c r="J2764" s="59" t="s">
        <v>3275</v>
      </c>
      <c r="K2764" s="60" t="s">
        <v>3290</v>
      </c>
      <c r="L2764" s="174" t="s">
        <v>272</v>
      </c>
      <c r="M2764" s="2" t="s">
        <v>272</v>
      </c>
      <c r="N2764" s="175" t="s">
        <v>272</v>
      </c>
      <c r="O2764" s="24"/>
      <c r="P2764" s="2"/>
      <c r="Q2764" s="2"/>
      <c r="R2764" s="2"/>
      <c r="S2764" s="2"/>
      <c r="T2764" s="2"/>
      <c r="U2764" s="25"/>
      <c r="V2764" s="24"/>
      <c r="W2764" s="2"/>
      <c r="X2764" s="2"/>
      <c r="Y2764" s="2"/>
      <c r="Z2764" s="175"/>
      <c r="AA2764" s="24"/>
      <c r="AB2764" s="2"/>
      <c r="AC2764" s="25"/>
      <c r="AD2764" s="174"/>
      <c r="AE2764" s="25"/>
      <c r="AF2764" s="180">
        <v>100</v>
      </c>
    </row>
    <row r="2765" spans="1:32">
      <c r="A2765" s="134" t="str">
        <f t="shared" si="43"/>
        <v>IEfa_04.1</v>
      </c>
      <c r="C2765" s="177" t="s">
        <v>23</v>
      </c>
      <c r="D2765" s="178" t="s">
        <v>2</v>
      </c>
      <c r="E2765" s="178" t="s">
        <v>621</v>
      </c>
      <c r="F2765" s="178" t="s">
        <v>622</v>
      </c>
      <c r="G2765" s="178" t="s">
        <v>533</v>
      </c>
      <c r="H2765" s="177" t="s">
        <v>52</v>
      </c>
      <c r="I2765" s="179" t="s">
        <v>53</v>
      </c>
      <c r="J2765" s="59" t="s">
        <v>3276</v>
      </c>
      <c r="K2765" s="60" t="s">
        <v>3290</v>
      </c>
      <c r="L2765" s="174" t="s">
        <v>272</v>
      </c>
      <c r="M2765" s="2" t="s">
        <v>272</v>
      </c>
      <c r="N2765" s="175" t="s">
        <v>272</v>
      </c>
      <c r="O2765" s="24"/>
      <c r="P2765" s="2"/>
      <c r="Q2765" s="2"/>
      <c r="R2765" s="2"/>
      <c r="S2765" s="2"/>
      <c r="T2765" s="2"/>
      <c r="U2765" s="25"/>
      <c r="V2765" s="24"/>
      <c r="W2765" s="2"/>
      <c r="X2765" s="2"/>
      <c r="Y2765" s="2"/>
      <c r="Z2765" s="175"/>
      <c r="AA2765" s="24"/>
      <c r="AB2765" s="2"/>
      <c r="AC2765" s="25"/>
      <c r="AD2765" s="174"/>
      <c r="AE2765" s="25"/>
      <c r="AF2765" s="180">
        <v>100</v>
      </c>
    </row>
    <row r="2766" spans="1:32">
      <c r="A2766" s="134" t="str">
        <f t="shared" si="43"/>
        <v>IEfa_04.1</v>
      </c>
      <c r="C2766" s="177" t="s">
        <v>23</v>
      </c>
      <c r="D2766" s="178" t="s">
        <v>2</v>
      </c>
      <c r="E2766" s="178" t="s">
        <v>621</v>
      </c>
      <c r="F2766" s="178" t="s">
        <v>622</v>
      </c>
      <c r="G2766" s="178" t="s">
        <v>533</v>
      </c>
      <c r="H2766" s="177" t="s">
        <v>52</v>
      </c>
      <c r="I2766" s="179" t="s">
        <v>53</v>
      </c>
      <c r="J2766" s="59" t="s">
        <v>3277</v>
      </c>
      <c r="K2766" s="60" t="s">
        <v>3290</v>
      </c>
      <c r="L2766" s="174" t="s">
        <v>272</v>
      </c>
      <c r="M2766" s="2" t="s">
        <v>272</v>
      </c>
      <c r="N2766" s="175" t="s">
        <v>272</v>
      </c>
      <c r="O2766" s="24"/>
      <c r="P2766" s="2"/>
      <c r="Q2766" s="2"/>
      <c r="R2766" s="2"/>
      <c r="S2766" s="2"/>
      <c r="T2766" s="2"/>
      <c r="U2766" s="25"/>
      <c r="V2766" s="24"/>
      <c r="W2766" s="2"/>
      <c r="X2766" s="2"/>
      <c r="Y2766" s="2"/>
      <c r="Z2766" s="175"/>
      <c r="AA2766" s="24"/>
      <c r="AB2766" s="2"/>
      <c r="AC2766" s="25"/>
      <c r="AD2766" s="174"/>
      <c r="AE2766" s="25"/>
      <c r="AF2766" s="180">
        <v>100</v>
      </c>
    </row>
    <row r="2767" spans="1:32">
      <c r="A2767" s="134" t="str">
        <f t="shared" si="43"/>
        <v>IEfa_04.1</v>
      </c>
      <c r="C2767" s="177" t="s">
        <v>23</v>
      </c>
      <c r="D2767" s="178" t="s">
        <v>2</v>
      </c>
      <c r="E2767" s="178" t="s">
        <v>621</v>
      </c>
      <c r="F2767" s="178" t="s">
        <v>622</v>
      </c>
      <c r="G2767" s="178" t="s">
        <v>533</v>
      </c>
      <c r="H2767" s="177" t="s">
        <v>52</v>
      </c>
      <c r="I2767" s="179" t="s">
        <v>53</v>
      </c>
      <c r="J2767" s="59" t="s">
        <v>3278</v>
      </c>
      <c r="K2767" s="60" t="s">
        <v>3290</v>
      </c>
      <c r="L2767" s="174" t="s">
        <v>272</v>
      </c>
      <c r="M2767" s="2" t="s">
        <v>272</v>
      </c>
      <c r="N2767" s="175" t="s">
        <v>272</v>
      </c>
      <c r="O2767" s="24"/>
      <c r="P2767" s="2"/>
      <c r="Q2767" s="2"/>
      <c r="R2767" s="2"/>
      <c r="S2767" s="2"/>
      <c r="T2767" s="2"/>
      <c r="U2767" s="25"/>
      <c r="V2767" s="24"/>
      <c r="W2767" s="2"/>
      <c r="X2767" s="2"/>
      <c r="Y2767" s="2"/>
      <c r="Z2767" s="175"/>
      <c r="AA2767" s="24"/>
      <c r="AB2767" s="2"/>
      <c r="AC2767" s="25"/>
      <c r="AD2767" s="174"/>
      <c r="AE2767" s="25"/>
      <c r="AF2767" s="180">
        <v>100</v>
      </c>
    </row>
    <row r="2768" spans="1:32">
      <c r="A2768" s="134" t="str">
        <f t="shared" si="43"/>
        <v>IEfa_04.1</v>
      </c>
      <c r="C2768" s="177" t="s">
        <v>23</v>
      </c>
      <c r="D2768" s="178" t="s">
        <v>2</v>
      </c>
      <c r="E2768" s="178" t="s">
        <v>621</v>
      </c>
      <c r="F2768" s="178" t="s">
        <v>622</v>
      </c>
      <c r="G2768" s="178" t="s">
        <v>533</v>
      </c>
      <c r="H2768" s="177" t="s">
        <v>52</v>
      </c>
      <c r="I2768" s="179" t="s">
        <v>53</v>
      </c>
      <c r="J2768" s="59" t="s">
        <v>3279</v>
      </c>
      <c r="K2768" s="60" t="s">
        <v>3290</v>
      </c>
      <c r="L2768" s="174" t="s">
        <v>272</v>
      </c>
      <c r="M2768" s="2" t="s">
        <v>272</v>
      </c>
      <c r="N2768" s="175" t="s">
        <v>272</v>
      </c>
      <c r="O2768" s="24"/>
      <c r="P2768" s="2"/>
      <c r="Q2768" s="2"/>
      <c r="R2768" s="2"/>
      <c r="S2768" s="2"/>
      <c r="T2768" s="2"/>
      <c r="U2768" s="25"/>
      <c r="V2768" s="24"/>
      <c r="W2768" s="2"/>
      <c r="X2768" s="2"/>
      <c r="Y2768" s="2"/>
      <c r="Z2768" s="175"/>
      <c r="AA2768" s="24"/>
      <c r="AB2768" s="2"/>
      <c r="AC2768" s="25"/>
      <c r="AD2768" s="174"/>
      <c r="AE2768" s="25"/>
      <c r="AF2768" s="180">
        <v>100</v>
      </c>
    </row>
    <row r="2769" spans="1:32">
      <c r="A2769" s="134" t="str">
        <f t="shared" si="43"/>
        <v>IEfa_04.1</v>
      </c>
      <c r="C2769" s="177" t="s">
        <v>23</v>
      </c>
      <c r="D2769" s="178" t="s">
        <v>2</v>
      </c>
      <c r="E2769" s="178" t="s">
        <v>621</v>
      </c>
      <c r="F2769" s="178" t="s">
        <v>622</v>
      </c>
      <c r="G2769" s="178" t="s">
        <v>533</v>
      </c>
      <c r="H2769" s="177" t="s">
        <v>52</v>
      </c>
      <c r="I2769" s="179" t="s">
        <v>53</v>
      </c>
      <c r="J2769" s="59" t="s">
        <v>3280</v>
      </c>
      <c r="K2769" s="60" t="s">
        <v>3290</v>
      </c>
      <c r="L2769" s="174" t="s">
        <v>272</v>
      </c>
      <c r="M2769" s="2" t="s">
        <v>272</v>
      </c>
      <c r="N2769" s="175" t="s">
        <v>272</v>
      </c>
      <c r="O2769" s="24"/>
      <c r="P2769" s="2"/>
      <c r="Q2769" s="2"/>
      <c r="R2769" s="2"/>
      <c r="S2769" s="2"/>
      <c r="T2769" s="2"/>
      <c r="U2769" s="25"/>
      <c r="V2769" s="24"/>
      <c r="W2769" s="2"/>
      <c r="X2769" s="2"/>
      <c r="Y2769" s="2"/>
      <c r="Z2769" s="175"/>
      <c r="AA2769" s="24"/>
      <c r="AB2769" s="2"/>
      <c r="AC2769" s="25"/>
      <c r="AD2769" s="174"/>
      <c r="AE2769" s="25"/>
      <c r="AF2769" s="180">
        <v>100</v>
      </c>
    </row>
    <row r="2770" spans="1:32">
      <c r="A2770" s="134" t="str">
        <f t="shared" si="43"/>
        <v>IEfa_04.1</v>
      </c>
      <c r="C2770" s="177" t="s">
        <v>23</v>
      </c>
      <c r="D2770" s="178" t="s">
        <v>2</v>
      </c>
      <c r="E2770" s="178" t="s">
        <v>621</v>
      </c>
      <c r="F2770" s="178" t="s">
        <v>622</v>
      </c>
      <c r="G2770" s="178" t="s">
        <v>533</v>
      </c>
      <c r="H2770" s="177" t="s">
        <v>52</v>
      </c>
      <c r="I2770" s="179" t="s">
        <v>53</v>
      </c>
      <c r="J2770" s="59" t="s">
        <v>3281</v>
      </c>
      <c r="K2770" s="60" t="s">
        <v>3290</v>
      </c>
      <c r="L2770" s="174" t="s">
        <v>272</v>
      </c>
      <c r="M2770" s="2" t="s">
        <v>272</v>
      </c>
      <c r="N2770" s="175" t="s">
        <v>272</v>
      </c>
      <c r="O2770" s="24"/>
      <c r="P2770" s="2"/>
      <c r="Q2770" s="2"/>
      <c r="R2770" s="2"/>
      <c r="S2770" s="2"/>
      <c r="T2770" s="2"/>
      <c r="U2770" s="25"/>
      <c r="V2770" s="24"/>
      <c r="W2770" s="2"/>
      <c r="X2770" s="2"/>
      <c r="Y2770" s="2"/>
      <c r="Z2770" s="175"/>
      <c r="AA2770" s="24"/>
      <c r="AB2770" s="2"/>
      <c r="AC2770" s="25"/>
      <c r="AD2770" s="174"/>
      <c r="AE2770" s="25"/>
      <c r="AF2770" s="180">
        <v>100</v>
      </c>
    </row>
    <row r="2771" spans="1:32">
      <c r="A2771" s="134" t="str">
        <f t="shared" si="43"/>
        <v>IEfa_04.1</v>
      </c>
      <c r="C2771" s="177" t="s">
        <v>23</v>
      </c>
      <c r="D2771" s="178" t="s">
        <v>2</v>
      </c>
      <c r="E2771" s="178" t="s">
        <v>621</v>
      </c>
      <c r="F2771" s="178" t="s">
        <v>622</v>
      </c>
      <c r="G2771" s="178" t="s">
        <v>533</v>
      </c>
      <c r="H2771" s="177" t="s">
        <v>52</v>
      </c>
      <c r="I2771" s="179" t="s">
        <v>53</v>
      </c>
      <c r="J2771" s="59" t="s">
        <v>3282</v>
      </c>
      <c r="K2771" s="60" t="s">
        <v>3290</v>
      </c>
      <c r="L2771" s="174" t="s">
        <v>272</v>
      </c>
      <c r="M2771" s="2" t="s">
        <v>272</v>
      </c>
      <c r="N2771" s="175" t="s">
        <v>272</v>
      </c>
      <c r="O2771" s="24"/>
      <c r="P2771" s="2"/>
      <c r="Q2771" s="2"/>
      <c r="R2771" s="2"/>
      <c r="S2771" s="2"/>
      <c r="T2771" s="2"/>
      <c r="U2771" s="25"/>
      <c r="V2771" s="24"/>
      <c r="W2771" s="2"/>
      <c r="X2771" s="2"/>
      <c r="Y2771" s="2"/>
      <c r="Z2771" s="175"/>
      <c r="AA2771" s="24"/>
      <c r="AB2771" s="2"/>
      <c r="AC2771" s="25"/>
      <c r="AD2771" s="174"/>
      <c r="AE2771" s="25"/>
      <c r="AF2771" s="180">
        <v>100</v>
      </c>
    </row>
    <row r="2772" spans="1:32">
      <c r="A2772" s="134" t="str">
        <f t="shared" si="43"/>
        <v>IEfa_04.1</v>
      </c>
      <c r="C2772" s="177" t="s">
        <v>23</v>
      </c>
      <c r="D2772" s="178" t="s">
        <v>2</v>
      </c>
      <c r="E2772" s="178" t="s">
        <v>621</v>
      </c>
      <c r="F2772" s="178" t="s">
        <v>622</v>
      </c>
      <c r="G2772" s="178" t="s">
        <v>533</v>
      </c>
      <c r="H2772" s="177" t="s">
        <v>52</v>
      </c>
      <c r="I2772" s="179" t="s">
        <v>53</v>
      </c>
      <c r="J2772" s="59" t="s">
        <v>3283</v>
      </c>
      <c r="K2772" s="60" t="s">
        <v>3290</v>
      </c>
      <c r="L2772" s="174" t="s">
        <v>272</v>
      </c>
      <c r="M2772" s="2" t="s">
        <v>272</v>
      </c>
      <c r="N2772" s="175" t="s">
        <v>272</v>
      </c>
      <c r="O2772" s="24"/>
      <c r="P2772" s="2"/>
      <c r="Q2772" s="2"/>
      <c r="R2772" s="2"/>
      <c r="S2772" s="2"/>
      <c r="T2772" s="2"/>
      <c r="U2772" s="25"/>
      <c r="V2772" s="24"/>
      <c r="W2772" s="2"/>
      <c r="X2772" s="2"/>
      <c r="Y2772" s="2"/>
      <c r="Z2772" s="175"/>
      <c r="AA2772" s="24"/>
      <c r="AB2772" s="2"/>
      <c r="AC2772" s="25"/>
      <c r="AD2772" s="174"/>
      <c r="AE2772" s="25"/>
      <c r="AF2772" s="180">
        <v>100</v>
      </c>
    </row>
    <row r="2773" spans="1:32">
      <c r="A2773" s="134" t="str">
        <f t="shared" si="43"/>
        <v>IEst_01.1</v>
      </c>
      <c r="C2773" s="177" t="s">
        <v>23</v>
      </c>
      <c r="D2773" s="178" t="s">
        <v>3</v>
      </c>
      <c r="E2773" s="178" t="s">
        <v>623</v>
      </c>
      <c r="F2773" s="178" t="s">
        <v>624</v>
      </c>
      <c r="G2773" s="178" t="s">
        <v>533</v>
      </c>
      <c r="H2773" s="177" t="s">
        <v>52</v>
      </c>
      <c r="I2773" s="179" t="s">
        <v>643</v>
      </c>
      <c r="J2773" s="59" t="s">
        <v>3291</v>
      </c>
      <c r="K2773" s="60" t="s">
        <v>3292</v>
      </c>
      <c r="L2773" s="174" t="s">
        <v>272</v>
      </c>
      <c r="M2773" s="2" t="s">
        <v>272</v>
      </c>
      <c r="N2773" s="175" t="s">
        <v>272</v>
      </c>
      <c r="O2773" s="24"/>
      <c r="P2773" s="2"/>
      <c r="Q2773" s="2"/>
      <c r="R2773" s="2"/>
      <c r="S2773" s="2"/>
      <c r="T2773" s="2"/>
      <c r="U2773" s="25"/>
      <c r="V2773" s="24"/>
      <c r="W2773" s="2"/>
      <c r="X2773" s="2"/>
      <c r="Y2773" s="2"/>
      <c r="Z2773" s="175"/>
      <c r="AA2773" s="24"/>
      <c r="AB2773" s="2"/>
      <c r="AC2773" s="25"/>
      <c r="AD2773" s="174"/>
      <c r="AE2773" s="25"/>
      <c r="AF2773" s="180">
        <v>100</v>
      </c>
    </row>
    <row r="2774" spans="1:32">
      <c r="A2774" s="134" t="str">
        <f t="shared" si="43"/>
        <v>IEst_01.1</v>
      </c>
      <c r="C2774" s="177" t="s">
        <v>23</v>
      </c>
      <c r="D2774" s="178" t="s">
        <v>3</v>
      </c>
      <c r="E2774" s="178" t="s">
        <v>623</v>
      </c>
      <c r="F2774" s="178" t="s">
        <v>624</v>
      </c>
      <c r="G2774" s="178" t="s">
        <v>533</v>
      </c>
      <c r="H2774" s="177" t="s">
        <v>52</v>
      </c>
      <c r="I2774" s="179" t="s">
        <v>643</v>
      </c>
      <c r="J2774" s="59" t="s">
        <v>3293</v>
      </c>
      <c r="K2774" s="60" t="s">
        <v>3294</v>
      </c>
      <c r="L2774" s="174" t="s">
        <v>272</v>
      </c>
      <c r="M2774" s="2" t="s">
        <v>272</v>
      </c>
      <c r="N2774" s="175" t="s">
        <v>272</v>
      </c>
      <c r="O2774" s="24"/>
      <c r="P2774" s="2"/>
      <c r="Q2774" s="2"/>
      <c r="R2774" s="2"/>
      <c r="S2774" s="2"/>
      <c r="T2774" s="2"/>
      <c r="U2774" s="25"/>
      <c r="V2774" s="24"/>
      <c r="W2774" s="2"/>
      <c r="X2774" s="2"/>
      <c r="Y2774" s="2"/>
      <c r="Z2774" s="175"/>
      <c r="AA2774" s="24"/>
      <c r="AB2774" s="2"/>
      <c r="AC2774" s="25"/>
      <c r="AD2774" s="174"/>
      <c r="AE2774" s="25"/>
      <c r="AF2774" s="180">
        <v>100</v>
      </c>
    </row>
    <row r="2775" spans="1:32">
      <c r="A2775" s="134" t="str">
        <f t="shared" si="43"/>
        <v>IEst_01.2</v>
      </c>
      <c r="C2775" s="177" t="s">
        <v>23</v>
      </c>
      <c r="D2775" s="178" t="s">
        <v>3</v>
      </c>
      <c r="E2775" s="178" t="s">
        <v>625</v>
      </c>
      <c r="F2775" s="178" t="s">
        <v>626</v>
      </c>
      <c r="G2775" s="178" t="s">
        <v>533</v>
      </c>
      <c r="H2775" s="177" t="s">
        <v>52</v>
      </c>
      <c r="I2775" s="179" t="s">
        <v>643</v>
      </c>
      <c r="J2775" s="59" t="s">
        <v>3213</v>
      </c>
      <c r="K2775" s="60" t="s">
        <v>3295</v>
      </c>
      <c r="L2775" s="174" t="s">
        <v>272</v>
      </c>
      <c r="M2775" s="2" t="s">
        <v>272</v>
      </c>
      <c r="N2775" s="175" t="s">
        <v>272</v>
      </c>
      <c r="O2775" s="24"/>
      <c r="P2775" s="2"/>
      <c r="Q2775" s="2"/>
      <c r="R2775" s="2"/>
      <c r="S2775" s="2"/>
      <c r="T2775" s="2"/>
      <c r="U2775" s="25"/>
      <c r="V2775" s="24"/>
      <c r="W2775" s="2"/>
      <c r="X2775" s="2"/>
      <c r="Y2775" s="2"/>
      <c r="Z2775" s="175"/>
      <c r="AA2775" s="24"/>
      <c r="AB2775" s="2"/>
      <c r="AC2775" s="25"/>
      <c r="AD2775" s="174"/>
      <c r="AE2775" s="25"/>
      <c r="AF2775" s="180">
        <v>100</v>
      </c>
    </row>
    <row r="2776" spans="1:32">
      <c r="A2776" s="134" t="str">
        <f t="shared" si="43"/>
        <v>IEst_01.2</v>
      </c>
      <c r="C2776" s="177" t="s">
        <v>23</v>
      </c>
      <c r="D2776" s="178" t="s">
        <v>3</v>
      </c>
      <c r="E2776" s="178" t="s">
        <v>625</v>
      </c>
      <c r="F2776" s="178" t="s">
        <v>626</v>
      </c>
      <c r="G2776" s="178" t="s">
        <v>533</v>
      </c>
      <c r="H2776" s="177" t="s">
        <v>52</v>
      </c>
      <c r="I2776" s="179" t="s">
        <v>643</v>
      </c>
      <c r="J2776" s="59" t="s">
        <v>3291</v>
      </c>
      <c r="K2776" s="60" t="s">
        <v>3296</v>
      </c>
      <c r="L2776" s="174" t="s">
        <v>272</v>
      </c>
      <c r="M2776" s="2" t="s">
        <v>272</v>
      </c>
      <c r="N2776" s="175" t="s">
        <v>272</v>
      </c>
      <c r="O2776" s="24"/>
      <c r="P2776" s="2"/>
      <c r="Q2776" s="2"/>
      <c r="R2776" s="2"/>
      <c r="S2776" s="2"/>
      <c r="T2776" s="2"/>
      <c r="U2776" s="25"/>
      <c r="V2776" s="24"/>
      <c r="W2776" s="2"/>
      <c r="X2776" s="2"/>
      <c r="Y2776" s="2"/>
      <c r="Z2776" s="175"/>
      <c r="AA2776" s="24"/>
      <c r="AB2776" s="2"/>
      <c r="AC2776" s="25"/>
      <c r="AD2776" s="174"/>
      <c r="AE2776" s="25"/>
      <c r="AF2776" s="180">
        <v>100</v>
      </c>
    </row>
    <row r="2777" spans="1:32">
      <c r="A2777" s="134" t="str">
        <f t="shared" si="43"/>
        <v>IEst_02.2</v>
      </c>
      <c r="C2777" s="177" t="s">
        <v>23</v>
      </c>
      <c r="D2777" s="178" t="s">
        <v>3</v>
      </c>
      <c r="E2777" s="178" t="s">
        <v>627</v>
      </c>
      <c r="F2777" s="178" t="s">
        <v>628</v>
      </c>
      <c r="G2777" s="178" t="s">
        <v>540</v>
      </c>
      <c r="H2777" s="177" t="s">
        <v>52</v>
      </c>
      <c r="I2777" s="179" t="s">
        <v>643</v>
      </c>
      <c r="J2777" s="59" t="s">
        <v>3291</v>
      </c>
      <c r="K2777" s="60" t="s">
        <v>3297</v>
      </c>
      <c r="L2777" s="174" t="s">
        <v>272</v>
      </c>
      <c r="M2777" s="2" t="s">
        <v>272</v>
      </c>
      <c r="N2777" s="175" t="s">
        <v>272</v>
      </c>
      <c r="O2777" s="24" t="s">
        <v>272</v>
      </c>
      <c r="P2777" s="2" t="s">
        <v>272</v>
      </c>
      <c r="Q2777" s="2" t="s">
        <v>272</v>
      </c>
      <c r="R2777" s="2" t="s">
        <v>272</v>
      </c>
      <c r="S2777" s="2" t="s">
        <v>272</v>
      </c>
      <c r="T2777" s="2" t="s">
        <v>272</v>
      </c>
      <c r="U2777" s="25" t="s">
        <v>272</v>
      </c>
      <c r="V2777" s="24" t="s">
        <v>272</v>
      </c>
      <c r="W2777" s="2" t="s">
        <v>272</v>
      </c>
      <c r="X2777" s="2" t="s">
        <v>273</v>
      </c>
      <c r="Y2777" s="2" t="s">
        <v>273</v>
      </c>
      <c r="Z2777" s="175" t="s">
        <v>273</v>
      </c>
      <c r="AA2777" s="24" t="s">
        <v>272</v>
      </c>
      <c r="AB2777" s="2" t="s">
        <v>272</v>
      </c>
      <c r="AC2777" s="25" t="s">
        <v>272</v>
      </c>
      <c r="AD2777" s="174" t="s">
        <v>272</v>
      </c>
      <c r="AE2777" s="25" t="s">
        <v>272</v>
      </c>
      <c r="AF2777" s="180">
        <v>100</v>
      </c>
    </row>
    <row r="2778" spans="1:32">
      <c r="A2778" s="134" t="str">
        <f t="shared" si="43"/>
        <v>IEst_02.3</v>
      </c>
      <c r="C2778" s="177" t="s">
        <v>23</v>
      </c>
      <c r="D2778" s="178" t="s">
        <v>3</v>
      </c>
      <c r="E2778" s="178" t="s">
        <v>629</v>
      </c>
      <c r="F2778" s="178" t="s">
        <v>630</v>
      </c>
      <c r="G2778" s="178" t="s">
        <v>540</v>
      </c>
      <c r="H2778" s="177" t="s">
        <v>52</v>
      </c>
      <c r="I2778" s="179" t="s">
        <v>643</v>
      </c>
      <c r="J2778" s="59" t="s">
        <v>3298</v>
      </c>
      <c r="K2778" s="60" t="s">
        <v>3299</v>
      </c>
      <c r="L2778" s="174" t="s">
        <v>272</v>
      </c>
      <c r="M2778" s="2" t="s">
        <v>272</v>
      </c>
      <c r="N2778" s="175" t="s">
        <v>272</v>
      </c>
      <c r="O2778" s="24" t="s">
        <v>272</v>
      </c>
      <c r="P2778" s="2" t="s">
        <v>272</v>
      </c>
      <c r="Q2778" s="2" t="s">
        <v>272</v>
      </c>
      <c r="R2778" s="2" t="s">
        <v>272</v>
      </c>
      <c r="S2778" s="2" t="s">
        <v>272</v>
      </c>
      <c r="T2778" s="2" t="s">
        <v>272</v>
      </c>
      <c r="U2778" s="25" t="s">
        <v>272</v>
      </c>
      <c r="V2778" s="24" t="s">
        <v>272</v>
      </c>
      <c r="W2778" s="2" t="s">
        <v>272</v>
      </c>
      <c r="X2778" s="2" t="s">
        <v>272</v>
      </c>
      <c r="Y2778" s="2" t="s">
        <v>272</v>
      </c>
      <c r="Z2778" s="175" t="s">
        <v>273</v>
      </c>
      <c r="AA2778" s="24" t="s">
        <v>272</v>
      </c>
      <c r="AB2778" s="2" t="s">
        <v>272</v>
      </c>
      <c r="AC2778" s="25" t="s">
        <v>272</v>
      </c>
      <c r="AD2778" s="174" t="s">
        <v>272</v>
      </c>
      <c r="AE2778" s="25" t="s">
        <v>272</v>
      </c>
      <c r="AF2778" s="180">
        <v>100</v>
      </c>
    </row>
    <row r="2779" spans="1:32">
      <c r="A2779" s="134" t="str">
        <f t="shared" si="43"/>
        <v>IEst_02.4</v>
      </c>
      <c r="C2779" s="177" t="s">
        <v>23</v>
      </c>
      <c r="D2779" s="178" t="s">
        <v>3</v>
      </c>
      <c r="E2779" s="178" t="s">
        <v>631</v>
      </c>
      <c r="F2779" s="178" t="s">
        <v>632</v>
      </c>
      <c r="G2779" s="178" t="s">
        <v>533</v>
      </c>
      <c r="H2779" s="177" t="s">
        <v>52</v>
      </c>
      <c r="I2779" s="179" t="s">
        <v>643</v>
      </c>
      <c r="J2779" s="59" t="s">
        <v>3213</v>
      </c>
      <c r="K2779" s="60" t="s">
        <v>3300</v>
      </c>
      <c r="L2779" s="174" t="s">
        <v>272</v>
      </c>
      <c r="M2779" s="2" t="s">
        <v>272</v>
      </c>
      <c r="N2779" s="175" t="s">
        <v>272</v>
      </c>
      <c r="O2779" s="24"/>
      <c r="P2779" s="2"/>
      <c r="Q2779" s="2"/>
      <c r="R2779" s="2"/>
      <c r="S2779" s="2"/>
      <c r="T2779" s="2"/>
      <c r="U2779" s="25"/>
      <c r="V2779" s="24"/>
      <c r="W2779" s="2"/>
      <c r="X2779" s="2"/>
      <c r="Y2779" s="2"/>
      <c r="Z2779" s="175"/>
      <c r="AA2779" s="24"/>
      <c r="AB2779" s="2"/>
      <c r="AC2779" s="25"/>
      <c r="AD2779" s="174"/>
      <c r="AE2779" s="25"/>
      <c r="AF2779" s="180">
        <v>100</v>
      </c>
    </row>
    <row r="2780" spans="1:32">
      <c r="A2780" s="134" t="str">
        <f t="shared" si="43"/>
        <v>IEst_02.5</v>
      </c>
      <c r="C2780" s="177" t="s">
        <v>23</v>
      </c>
      <c r="D2780" s="178" t="s">
        <v>3</v>
      </c>
      <c r="E2780" s="178" t="s">
        <v>633</v>
      </c>
      <c r="F2780" s="178" t="s">
        <v>634</v>
      </c>
      <c r="G2780" s="178" t="s">
        <v>540</v>
      </c>
      <c r="H2780" s="177" t="s">
        <v>52</v>
      </c>
      <c r="I2780" s="179" t="s">
        <v>643</v>
      </c>
      <c r="J2780" s="59" t="s">
        <v>3301</v>
      </c>
      <c r="K2780" s="60" t="s">
        <v>3302</v>
      </c>
      <c r="L2780" s="174" t="s">
        <v>272</v>
      </c>
      <c r="M2780" s="2" t="s">
        <v>272</v>
      </c>
      <c r="N2780" s="175" t="s">
        <v>272</v>
      </c>
      <c r="O2780" s="24" t="s">
        <v>272</v>
      </c>
      <c r="P2780" s="2" t="s">
        <v>272</v>
      </c>
      <c r="Q2780" s="2" t="s">
        <v>272</v>
      </c>
      <c r="R2780" s="2" t="s">
        <v>273</v>
      </c>
      <c r="S2780" s="2" t="s">
        <v>273</v>
      </c>
      <c r="T2780" s="2" t="s">
        <v>273</v>
      </c>
      <c r="U2780" s="25" t="s">
        <v>273</v>
      </c>
      <c r="V2780" s="24" t="s">
        <v>272</v>
      </c>
      <c r="W2780" s="2" t="s">
        <v>272</v>
      </c>
      <c r="X2780" s="2" t="s">
        <v>273</v>
      </c>
      <c r="Y2780" s="2" t="s">
        <v>273</v>
      </c>
      <c r="Z2780" s="175" t="s">
        <v>273</v>
      </c>
      <c r="AA2780" s="24" t="s">
        <v>272</v>
      </c>
      <c r="AB2780" s="2" t="s">
        <v>272</v>
      </c>
      <c r="AC2780" s="25" t="s">
        <v>273</v>
      </c>
      <c r="AD2780" s="174" t="s">
        <v>272</v>
      </c>
      <c r="AE2780" s="25" t="s">
        <v>273</v>
      </c>
      <c r="AF2780" s="180">
        <v>100</v>
      </c>
    </row>
    <row r="2781" spans="1:32">
      <c r="A2781" s="134" t="str">
        <f t="shared" si="43"/>
        <v>IEst_02.5</v>
      </c>
      <c r="C2781" s="177" t="s">
        <v>23</v>
      </c>
      <c r="D2781" s="178" t="s">
        <v>3</v>
      </c>
      <c r="E2781" s="178" t="s">
        <v>633</v>
      </c>
      <c r="F2781" s="178" t="s">
        <v>634</v>
      </c>
      <c r="G2781" s="178" t="s">
        <v>540</v>
      </c>
      <c r="H2781" s="177" t="s">
        <v>52</v>
      </c>
      <c r="I2781" s="179" t="s">
        <v>643</v>
      </c>
      <c r="J2781" s="59" t="s">
        <v>3301</v>
      </c>
      <c r="K2781" s="60" t="s">
        <v>3303</v>
      </c>
      <c r="L2781" s="174" t="s">
        <v>272</v>
      </c>
      <c r="M2781" s="2" t="s">
        <v>272</v>
      </c>
      <c r="N2781" s="175" t="s">
        <v>272</v>
      </c>
      <c r="O2781" s="24" t="s">
        <v>272</v>
      </c>
      <c r="P2781" s="2" t="s">
        <v>272</v>
      </c>
      <c r="Q2781" s="2" t="s">
        <v>272</v>
      </c>
      <c r="R2781" s="2" t="s">
        <v>273</v>
      </c>
      <c r="S2781" s="2" t="s">
        <v>273</v>
      </c>
      <c r="T2781" s="2" t="s">
        <v>273</v>
      </c>
      <c r="U2781" s="25" t="s">
        <v>273</v>
      </c>
      <c r="V2781" s="24" t="s">
        <v>272</v>
      </c>
      <c r="W2781" s="2" t="s">
        <v>272</v>
      </c>
      <c r="X2781" s="2" t="s">
        <v>273</v>
      </c>
      <c r="Y2781" s="2" t="s">
        <v>273</v>
      </c>
      <c r="Z2781" s="175" t="s">
        <v>273</v>
      </c>
      <c r="AA2781" s="24" t="s">
        <v>272</v>
      </c>
      <c r="AB2781" s="2" t="s">
        <v>272</v>
      </c>
      <c r="AC2781" s="25" t="s">
        <v>273</v>
      </c>
      <c r="AD2781" s="174" t="s">
        <v>272</v>
      </c>
      <c r="AE2781" s="25" t="s">
        <v>273</v>
      </c>
      <c r="AF2781" s="180">
        <v>100</v>
      </c>
    </row>
    <row r="2782" spans="1:32">
      <c r="A2782" s="134" t="str">
        <f t="shared" si="43"/>
        <v>IEst_03.1</v>
      </c>
      <c r="C2782" s="177" t="s">
        <v>23</v>
      </c>
      <c r="D2782" s="178" t="s">
        <v>3</v>
      </c>
      <c r="E2782" s="178" t="s">
        <v>635</v>
      </c>
      <c r="F2782" s="178" t="s">
        <v>636</v>
      </c>
      <c r="G2782" s="178" t="s">
        <v>540</v>
      </c>
      <c r="H2782" s="177" t="s">
        <v>52</v>
      </c>
      <c r="I2782" s="179" t="s">
        <v>643</v>
      </c>
      <c r="J2782" s="59" t="s">
        <v>3304</v>
      </c>
      <c r="K2782" s="60" t="s">
        <v>3305</v>
      </c>
      <c r="L2782" s="174" t="s">
        <v>272</v>
      </c>
      <c r="M2782" s="2" t="s">
        <v>272</v>
      </c>
      <c r="N2782" s="175" t="s">
        <v>272</v>
      </c>
      <c r="O2782" s="24" t="s">
        <v>272</v>
      </c>
      <c r="P2782" s="2" t="s">
        <v>272</v>
      </c>
      <c r="Q2782" s="2" t="s">
        <v>272</v>
      </c>
      <c r="R2782" s="2" t="s">
        <v>272</v>
      </c>
      <c r="S2782" s="2" t="s">
        <v>272</v>
      </c>
      <c r="T2782" s="2" t="s">
        <v>272</v>
      </c>
      <c r="U2782" s="25" t="s">
        <v>272</v>
      </c>
      <c r="V2782" s="24" t="s">
        <v>272</v>
      </c>
      <c r="W2782" s="2" t="s">
        <v>272</v>
      </c>
      <c r="X2782" s="2" t="s">
        <v>272</v>
      </c>
      <c r="Y2782" s="2" t="s">
        <v>272</v>
      </c>
      <c r="Z2782" s="175" t="s">
        <v>273</v>
      </c>
      <c r="AA2782" s="24" t="s">
        <v>272</v>
      </c>
      <c r="AB2782" s="2" t="s">
        <v>272</v>
      </c>
      <c r="AC2782" s="25" t="s">
        <v>272</v>
      </c>
      <c r="AD2782" s="174" t="s">
        <v>272</v>
      </c>
      <c r="AE2782" s="25" t="s">
        <v>272</v>
      </c>
      <c r="AF2782" s="180">
        <v>100</v>
      </c>
    </row>
    <row r="2783" spans="1:32">
      <c r="A2783" s="134" t="str">
        <f t="shared" si="43"/>
        <v>IEst_03.2</v>
      </c>
      <c r="C2783" s="177" t="s">
        <v>23</v>
      </c>
      <c r="D2783" s="178" t="s">
        <v>3</v>
      </c>
      <c r="E2783" s="178" t="s">
        <v>637</v>
      </c>
      <c r="F2783" s="178" t="s">
        <v>638</v>
      </c>
      <c r="G2783" s="178" t="s">
        <v>533</v>
      </c>
      <c r="H2783" s="177" t="s">
        <v>52</v>
      </c>
      <c r="I2783" s="179" t="s">
        <v>53</v>
      </c>
      <c r="J2783" s="59" t="s">
        <v>3306</v>
      </c>
      <c r="K2783" s="60" t="s">
        <v>3307</v>
      </c>
      <c r="L2783" s="174" t="s">
        <v>272</v>
      </c>
      <c r="M2783" s="2" t="s">
        <v>272</v>
      </c>
      <c r="N2783" s="175" t="s">
        <v>272</v>
      </c>
      <c r="O2783" s="24"/>
      <c r="P2783" s="2"/>
      <c r="Q2783" s="2"/>
      <c r="R2783" s="2"/>
      <c r="S2783" s="2"/>
      <c r="T2783" s="2"/>
      <c r="U2783" s="25"/>
      <c r="V2783" s="24"/>
      <c r="W2783" s="2"/>
      <c r="X2783" s="2"/>
      <c r="Y2783" s="2"/>
      <c r="Z2783" s="175"/>
      <c r="AA2783" s="24"/>
      <c r="AB2783" s="2"/>
      <c r="AC2783" s="25"/>
      <c r="AD2783" s="174"/>
      <c r="AE2783" s="25"/>
      <c r="AF2783" s="180">
        <v>100</v>
      </c>
    </row>
    <row r="2784" spans="1:32">
      <c r="A2784" s="134" t="str">
        <f t="shared" si="43"/>
        <v>IEst_03.2</v>
      </c>
      <c r="C2784" s="177" t="s">
        <v>23</v>
      </c>
      <c r="D2784" s="178" t="s">
        <v>3</v>
      </c>
      <c r="E2784" s="178" t="s">
        <v>637</v>
      </c>
      <c r="F2784" s="178" t="s">
        <v>638</v>
      </c>
      <c r="G2784" s="178" t="s">
        <v>533</v>
      </c>
      <c r="H2784" s="177" t="s">
        <v>52</v>
      </c>
      <c r="I2784" s="179" t="s">
        <v>53</v>
      </c>
      <c r="J2784" s="59" t="s">
        <v>3308</v>
      </c>
      <c r="K2784" s="60" t="s">
        <v>3309</v>
      </c>
      <c r="L2784" s="174" t="s">
        <v>272</v>
      </c>
      <c r="M2784" s="2" t="s">
        <v>272</v>
      </c>
      <c r="N2784" s="175" t="s">
        <v>272</v>
      </c>
      <c r="O2784" s="24"/>
      <c r="P2784" s="2"/>
      <c r="Q2784" s="2"/>
      <c r="R2784" s="2"/>
      <c r="S2784" s="2"/>
      <c r="T2784" s="2"/>
      <c r="U2784" s="25"/>
      <c r="V2784" s="24"/>
      <c r="W2784" s="2"/>
      <c r="X2784" s="2"/>
      <c r="Y2784" s="2"/>
      <c r="Z2784" s="175"/>
      <c r="AA2784" s="24"/>
      <c r="AB2784" s="2"/>
      <c r="AC2784" s="25"/>
      <c r="AD2784" s="174"/>
      <c r="AE2784" s="25"/>
      <c r="AF2784" s="180">
        <v>100</v>
      </c>
    </row>
    <row r="2785" spans="1:32">
      <c r="A2785" s="134" t="str">
        <f t="shared" si="43"/>
        <v>IEst_03.2</v>
      </c>
      <c r="C2785" s="177" t="s">
        <v>23</v>
      </c>
      <c r="D2785" s="178" t="s">
        <v>3</v>
      </c>
      <c r="E2785" s="178" t="s">
        <v>637</v>
      </c>
      <c r="F2785" s="178" t="s">
        <v>638</v>
      </c>
      <c r="G2785" s="178" t="s">
        <v>533</v>
      </c>
      <c r="H2785" s="177" t="s">
        <v>52</v>
      </c>
      <c r="I2785" s="179" t="s">
        <v>53</v>
      </c>
      <c r="J2785" s="59" t="s">
        <v>3310</v>
      </c>
      <c r="K2785" s="60" t="s">
        <v>3311</v>
      </c>
      <c r="L2785" s="174" t="s">
        <v>272</v>
      </c>
      <c r="M2785" s="2" t="s">
        <v>272</v>
      </c>
      <c r="N2785" s="175" t="s">
        <v>272</v>
      </c>
      <c r="O2785" s="24"/>
      <c r="P2785" s="2"/>
      <c r="Q2785" s="2"/>
      <c r="R2785" s="2"/>
      <c r="S2785" s="2"/>
      <c r="T2785" s="2"/>
      <c r="U2785" s="25"/>
      <c r="V2785" s="24"/>
      <c r="W2785" s="2"/>
      <c r="X2785" s="2"/>
      <c r="Y2785" s="2"/>
      <c r="Z2785" s="175"/>
      <c r="AA2785" s="24"/>
      <c r="AB2785" s="2"/>
      <c r="AC2785" s="25"/>
      <c r="AD2785" s="174"/>
      <c r="AE2785" s="25"/>
      <c r="AF2785" s="180">
        <v>100</v>
      </c>
    </row>
    <row r="2786" spans="1:32">
      <c r="A2786" s="134" t="str">
        <f t="shared" si="43"/>
        <v>IEst_03.2</v>
      </c>
      <c r="C2786" s="177" t="s">
        <v>23</v>
      </c>
      <c r="D2786" s="178" t="s">
        <v>3</v>
      </c>
      <c r="E2786" s="178" t="s">
        <v>637</v>
      </c>
      <c r="F2786" s="178" t="s">
        <v>638</v>
      </c>
      <c r="G2786" s="178" t="s">
        <v>533</v>
      </c>
      <c r="H2786" s="177" t="s">
        <v>52</v>
      </c>
      <c r="I2786" s="179" t="s">
        <v>53</v>
      </c>
      <c r="J2786" s="59" t="s">
        <v>3312</v>
      </c>
      <c r="K2786" s="60" t="s">
        <v>3313</v>
      </c>
      <c r="L2786" s="174" t="s">
        <v>272</v>
      </c>
      <c r="M2786" s="2" t="s">
        <v>272</v>
      </c>
      <c r="N2786" s="175" t="s">
        <v>272</v>
      </c>
      <c r="O2786" s="24"/>
      <c r="P2786" s="2"/>
      <c r="Q2786" s="2"/>
      <c r="R2786" s="2"/>
      <c r="S2786" s="2"/>
      <c r="T2786" s="2"/>
      <c r="U2786" s="25"/>
      <c r="V2786" s="24"/>
      <c r="W2786" s="2"/>
      <c r="X2786" s="2"/>
      <c r="Y2786" s="2"/>
      <c r="Z2786" s="175"/>
      <c r="AA2786" s="24"/>
      <c r="AB2786" s="2"/>
      <c r="AC2786" s="25"/>
      <c r="AD2786" s="174"/>
      <c r="AE2786" s="25"/>
      <c r="AF2786" s="180">
        <v>100</v>
      </c>
    </row>
    <row r="2787" spans="1:32">
      <c r="A2787" s="134" t="str">
        <f t="shared" si="43"/>
        <v>IEst_03.2</v>
      </c>
      <c r="C2787" s="177" t="s">
        <v>23</v>
      </c>
      <c r="D2787" s="178" t="s">
        <v>3</v>
      </c>
      <c r="E2787" s="178" t="s">
        <v>637</v>
      </c>
      <c r="F2787" s="178" t="s">
        <v>638</v>
      </c>
      <c r="G2787" s="178" t="s">
        <v>533</v>
      </c>
      <c r="H2787" s="177" t="s">
        <v>52</v>
      </c>
      <c r="I2787" s="179" t="s">
        <v>53</v>
      </c>
      <c r="J2787" s="59" t="s">
        <v>3314</v>
      </c>
      <c r="K2787" s="60" t="s">
        <v>3315</v>
      </c>
      <c r="L2787" s="174" t="s">
        <v>272</v>
      </c>
      <c r="M2787" s="2" t="s">
        <v>272</v>
      </c>
      <c r="N2787" s="175" t="s">
        <v>272</v>
      </c>
      <c r="O2787" s="24"/>
      <c r="P2787" s="2"/>
      <c r="Q2787" s="2"/>
      <c r="R2787" s="2"/>
      <c r="S2787" s="2"/>
      <c r="T2787" s="2"/>
      <c r="U2787" s="25"/>
      <c r="V2787" s="24"/>
      <c r="W2787" s="2"/>
      <c r="X2787" s="2"/>
      <c r="Y2787" s="2"/>
      <c r="Z2787" s="175"/>
      <c r="AA2787" s="24"/>
      <c r="AB2787" s="2"/>
      <c r="AC2787" s="25"/>
      <c r="AD2787" s="174"/>
      <c r="AE2787" s="25"/>
      <c r="AF2787" s="180">
        <v>100</v>
      </c>
    </row>
    <row r="2788" spans="1:32">
      <c r="A2788" s="134" t="str">
        <f t="shared" si="43"/>
        <v>IEst_03.3</v>
      </c>
      <c r="C2788" s="177" t="s">
        <v>23</v>
      </c>
      <c r="D2788" s="178" t="s">
        <v>3</v>
      </c>
      <c r="E2788" s="178" t="s">
        <v>639</v>
      </c>
      <c r="F2788" s="178" t="s">
        <v>640</v>
      </c>
      <c r="G2788" s="178" t="s">
        <v>533</v>
      </c>
      <c r="H2788" s="177" t="s">
        <v>52</v>
      </c>
      <c r="I2788" s="179" t="s">
        <v>54</v>
      </c>
      <c r="J2788" s="59" t="s">
        <v>3306</v>
      </c>
      <c r="K2788" s="60" t="s">
        <v>3316</v>
      </c>
      <c r="L2788" s="174" t="s">
        <v>272</v>
      </c>
      <c r="M2788" s="2" t="s">
        <v>272</v>
      </c>
      <c r="N2788" s="175" t="s">
        <v>272</v>
      </c>
      <c r="O2788" s="24"/>
      <c r="P2788" s="2"/>
      <c r="Q2788" s="2"/>
      <c r="R2788" s="2"/>
      <c r="S2788" s="2"/>
      <c r="T2788" s="2"/>
      <c r="U2788" s="25"/>
      <c r="V2788" s="24"/>
      <c r="W2788" s="2"/>
      <c r="X2788" s="2"/>
      <c r="Y2788" s="2"/>
      <c r="Z2788" s="175"/>
      <c r="AA2788" s="24"/>
      <c r="AB2788" s="2"/>
      <c r="AC2788" s="25"/>
      <c r="AD2788" s="174"/>
      <c r="AE2788" s="25"/>
      <c r="AF2788" s="180">
        <v>100</v>
      </c>
    </row>
    <row r="2789" spans="1:32">
      <c r="A2789" s="134" t="str">
        <f t="shared" si="43"/>
        <v>IEst_03.3</v>
      </c>
      <c r="C2789" s="177" t="s">
        <v>23</v>
      </c>
      <c r="D2789" s="178" t="s">
        <v>3</v>
      </c>
      <c r="E2789" s="178" t="s">
        <v>639</v>
      </c>
      <c r="F2789" s="178" t="s">
        <v>640</v>
      </c>
      <c r="G2789" s="178" t="s">
        <v>533</v>
      </c>
      <c r="H2789" s="177" t="s">
        <v>52</v>
      </c>
      <c r="I2789" s="179" t="s">
        <v>54</v>
      </c>
      <c r="J2789" s="59" t="s">
        <v>3308</v>
      </c>
      <c r="K2789" s="60" t="s">
        <v>3317</v>
      </c>
      <c r="L2789" s="174" t="s">
        <v>272</v>
      </c>
      <c r="M2789" s="2" t="s">
        <v>272</v>
      </c>
      <c r="N2789" s="175" t="s">
        <v>272</v>
      </c>
      <c r="O2789" s="24"/>
      <c r="P2789" s="2"/>
      <c r="Q2789" s="2"/>
      <c r="R2789" s="2"/>
      <c r="S2789" s="2"/>
      <c r="T2789" s="2"/>
      <c r="U2789" s="25"/>
      <c r="V2789" s="24"/>
      <c r="W2789" s="2"/>
      <c r="X2789" s="2"/>
      <c r="Y2789" s="2"/>
      <c r="Z2789" s="175"/>
      <c r="AA2789" s="24"/>
      <c r="AB2789" s="2"/>
      <c r="AC2789" s="25"/>
      <c r="AD2789" s="174"/>
      <c r="AE2789" s="25"/>
      <c r="AF2789" s="180">
        <v>100</v>
      </c>
    </row>
    <row r="2790" spans="1:32">
      <c r="A2790" s="134" t="str">
        <f t="shared" si="43"/>
        <v>IEst_03.3</v>
      </c>
      <c r="C2790" s="177" t="s">
        <v>23</v>
      </c>
      <c r="D2790" s="178" t="s">
        <v>3</v>
      </c>
      <c r="E2790" s="178" t="s">
        <v>639</v>
      </c>
      <c r="F2790" s="178" t="s">
        <v>640</v>
      </c>
      <c r="G2790" s="178" t="s">
        <v>533</v>
      </c>
      <c r="H2790" s="177" t="s">
        <v>52</v>
      </c>
      <c r="I2790" s="179" t="s">
        <v>54</v>
      </c>
      <c r="J2790" s="59" t="s">
        <v>3310</v>
      </c>
      <c r="K2790" s="60" t="s">
        <v>3318</v>
      </c>
      <c r="L2790" s="174" t="s">
        <v>272</v>
      </c>
      <c r="M2790" s="2" t="s">
        <v>272</v>
      </c>
      <c r="N2790" s="175" t="s">
        <v>272</v>
      </c>
      <c r="O2790" s="24"/>
      <c r="P2790" s="2"/>
      <c r="Q2790" s="2"/>
      <c r="R2790" s="2"/>
      <c r="S2790" s="2"/>
      <c r="T2790" s="2"/>
      <c r="U2790" s="25"/>
      <c r="V2790" s="24"/>
      <c r="W2790" s="2"/>
      <c r="X2790" s="2"/>
      <c r="Y2790" s="2"/>
      <c r="Z2790" s="175"/>
      <c r="AA2790" s="24"/>
      <c r="AB2790" s="2"/>
      <c r="AC2790" s="25"/>
      <c r="AD2790" s="174"/>
      <c r="AE2790" s="25"/>
      <c r="AF2790" s="180">
        <v>100</v>
      </c>
    </row>
    <row r="2791" spans="1:32">
      <c r="A2791" s="134" t="str">
        <f t="shared" si="43"/>
        <v>IEst_03.3</v>
      </c>
      <c r="C2791" s="177" t="s">
        <v>23</v>
      </c>
      <c r="D2791" s="178" t="s">
        <v>3</v>
      </c>
      <c r="E2791" s="178" t="s">
        <v>639</v>
      </c>
      <c r="F2791" s="178" t="s">
        <v>640</v>
      </c>
      <c r="G2791" s="178" t="s">
        <v>533</v>
      </c>
      <c r="H2791" s="177" t="s">
        <v>52</v>
      </c>
      <c r="I2791" s="179" t="s">
        <v>54</v>
      </c>
      <c r="J2791" s="59" t="s">
        <v>3312</v>
      </c>
      <c r="K2791" s="60" t="s">
        <v>3319</v>
      </c>
      <c r="L2791" s="174" t="s">
        <v>272</v>
      </c>
      <c r="M2791" s="2" t="s">
        <v>272</v>
      </c>
      <c r="N2791" s="175" t="s">
        <v>272</v>
      </c>
      <c r="O2791" s="24"/>
      <c r="P2791" s="2"/>
      <c r="Q2791" s="2"/>
      <c r="R2791" s="2"/>
      <c r="S2791" s="2"/>
      <c r="T2791" s="2"/>
      <c r="U2791" s="25"/>
      <c r="V2791" s="24"/>
      <c r="W2791" s="2"/>
      <c r="X2791" s="2"/>
      <c r="Y2791" s="2"/>
      <c r="Z2791" s="175"/>
      <c r="AA2791" s="24"/>
      <c r="AB2791" s="2"/>
      <c r="AC2791" s="25"/>
      <c r="AD2791" s="174"/>
      <c r="AE2791" s="25"/>
      <c r="AF2791" s="180">
        <v>100</v>
      </c>
    </row>
    <row r="2792" spans="1:32">
      <c r="A2792" s="134" t="str">
        <f t="shared" si="43"/>
        <v>IEst_03.3</v>
      </c>
      <c r="C2792" s="177" t="s">
        <v>23</v>
      </c>
      <c r="D2792" s="178" t="s">
        <v>3</v>
      </c>
      <c r="E2792" s="178" t="s">
        <v>639</v>
      </c>
      <c r="F2792" s="178" t="s">
        <v>640</v>
      </c>
      <c r="G2792" s="178" t="s">
        <v>533</v>
      </c>
      <c r="H2792" s="177" t="s">
        <v>52</v>
      </c>
      <c r="I2792" s="179" t="s">
        <v>54</v>
      </c>
      <c r="J2792" s="59" t="s">
        <v>3314</v>
      </c>
      <c r="K2792" s="60" t="s">
        <v>3320</v>
      </c>
      <c r="L2792" s="174" t="s">
        <v>272</v>
      </c>
      <c r="M2792" s="2" t="s">
        <v>272</v>
      </c>
      <c r="N2792" s="175" t="s">
        <v>272</v>
      </c>
      <c r="O2792" s="24"/>
      <c r="P2792" s="2"/>
      <c r="Q2792" s="2"/>
      <c r="R2792" s="2"/>
      <c r="S2792" s="2"/>
      <c r="T2792" s="2"/>
      <c r="U2792" s="25"/>
      <c r="V2792" s="24"/>
      <c r="W2792" s="2"/>
      <c r="X2792" s="2"/>
      <c r="Y2792" s="2"/>
      <c r="Z2792" s="175"/>
      <c r="AA2792" s="24"/>
      <c r="AB2792" s="2"/>
      <c r="AC2792" s="25"/>
      <c r="AD2792" s="174"/>
      <c r="AE2792" s="25"/>
      <c r="AF2792" s="180">
        <v>100</v>
      </c>
    </row>
    <row r="2793" spans="1:32">
      <c r="A2793" s="134" t="str">
        <f t="shared" si="43"/>
        <v>IEst_03.4</v>
      </c>
      <c r="C2793" s="177" t="s">
        <v>23</v>
      </c>
      <c r="D2793" s="178" t="s">
        <v>3</v>
      </c>
      <c r="E2793" s="178" t="s">
        <v>641</v>
      </c>
      <c r="F2793" s="178" t="s">
        <v>642</v>
      </c>
      <c r="G2793" s="178" t="s">
        <v>533</v>
      </c>
      <c r="H2793" s="177" t="s">
        <v>52</v>
      </c>
      <c r="I2793" s="179" t="s">
        <v>54</v>
      </c>
      <c r="J2793" s="59" t="s">
        <v>3306</v>
      </c>
      <c r="K2793" s="60" t="s">
        <v>3321</v>
      </c>
      <c r="L2793" s="174" t="s">
        <v>272</v>
      </c>
      <c r="M2793" s="2" t="s">
        <v>272</v>
      </c>
      <c r="N2793" s="175" t="s">
        <v>272</v>
      </c>
      <c r="O2793" s="24"/>
      <c r="P2793" s="2"/>
      <c r="Q2793" s="2"/>
      <c r="R2793" s="2"/>
      <c r="S2793" s="2"/>
      <c r="T2793" s="2"/>
      <c r="U2793" s="25"/>
      <c r="V2793" s="24"/>
      <c r="W2793" s="2"/>
      <c r="X2793" s="2"/>
      <c r="Y2793" s="2"/>
      <c r="Z2793" s="175"/>
      <c r="AA2793" s="24"/>
      <c r="AB2793" s="2"/>
      <c r="AC2793" s="25"/>
      <c r="AD2793" s="174"/>
      <c r="AE2793" s="25"/>
      <c r="AF2793" s="180">
        <v>100</v>
      </c>
    </row>
    <row r="2794" spans="1:32">
      <c r="A2794" s="134" t="str">
        <f t="shared" si="43"/>
        <v>IEst_03.4</v>
      </c>
      <c r="C2794" s="177" t="s">
        <v>23</v>
      </c>
      <c r="D2794" s="178" t="s">
        <v>3</v>
      </c>
      <c r="E2794" s="178" t="s">
        <v>641</v>
      </c>
      <c r="F2794" s="178" t="s">
        <v>642</v>
      </c>
      <c r="G2794" s="178" t="s">
        <v>533</v>
      </c>
      <c r="H2794" s="177" t="s">
        <v>52</v>
      </c>
      <c r="I2794" s="179" t="s">
        <v>54</v>
      </c>
      <c r="J2794" s="59" t="s">
        <v>3314</v>
      </c>
      <c r="K2794" s="60" t="s">
        <v>3322</v>
      </c>
      <c r="L2794" s="174" t="s">
        <v>272</v>
      </c>
      <c r="M2794" s="2" t="s">
        <v>272</v>
      </c>
      <c r="N2794" s="175" t="s">
        <v>272</v>
      </c>
      <c r="O2794" s="24"/>
      <c r="P2794" s="2"/>
      <c r="Q2794" s="2"/>
      <c r="R2794" s="2"/>
      <c r="S2794" s="2"/>
      <c r="T2794" s="2"/>
      <c r="U2794" s="25"/>
      <c r="V2794" s="24"/>
      <c r="W2794" s="2"/>
      <c r="X2794" s="2"/>
      <c r="Y2794" s="2"/>
      <c r="Z2794" s="175"/>
      <c r="AA2794" s="24"/>
      <c r="AB2794" s="2"/>
      <c r="AC2794" s="25"/>
      <c r="AD2794" s="174"/>
      <c r="AE2794" s="25"/>
      <c r="AF2794" s="180">
        <v>100</v>
      </c>
    </row>
    <row r="2795" spans="1:32">
      <c r="A2795" s="134" t="str">
        <f t="shared" si="43"/>
        <v>IEst_03.4</v>
      </c>
      <c r="C2795" s="177" t="s">
        <v>23</v>
      </c>
      <c r="D2795" s="178" t="s">
        <v>3</v>
      </c>
      <c r="E2795" s="178" t="s">
        <v>641</v>
      </c>
      <c r="F2795" s="178" t="s">
        <v>642</v>
      </c>
      <c r="G2795" s="178" t="s">
        <v>533</v>
      </c>
      <c r="H2795" s="177" t="s">
        <v>52</v>
      </c>
      <c r="I2795" s="179" t="s">
        <v>54</v>
      </c>
      <c r="J2795" s="59" t="s">
        <v>3308</v>
      </c>
      <c r="K2795" s="60" t="s">
        <v>3323</v>
      </c>
      <c r="L2795" s="174" t="s">
        <v>272</v>
      </c>
      <c r="M2795" s="2" t="s">
        <v>272</v>
      </c>
      <c r="N2795" s="175" t="s">
        <v>272</v>
      </c>
      <c r="O2795" s="24"/>
      <c r="P2795" s="2"/>
      <c r="Q2795" s="2"/>
      <c r="R2795" s="2"/>
      <c r="S2795" s="2"/>
      <c r="T2795" s="2"/>
      <c r="U2795" s="25"/>
      <c r="V2795" s="24"/>
      <c r="W2795" s="2"/>
      <c r="X2795" s="2"/>
      <c r="Y2795" s="2"/>
      <c r="Z2795" s="175"/>
      <c r="AA2795" s="24"/>
      <c r="AB2795" s="2"/>
      <c r="AC2795" s="25"/>
      <c r="AD2795" s="174"/>
      <c r="AE2795" s="25"/>
      <c r="AF2795" s="180">
        <v>100</v>
      </c>
    </row>
    <row r="2796" spans="1:32">
      <c r="A2796" s="134" t="str">
        <f t="shared" si="43"/>
        <v>IEst_03.4</v>
      </c>
      <c r="C2796" s="177" t="s">
        <v>23</v>
      </c>
      <c r="D2796" s="178" t="s">
        <v>3</v>
      </c>
      <c r="E2796" s="178" t="s">
        <v>641</v>
      </c>
      <c r="F2796" s="178" t="s">
        <v>642</v>
      </c>
      <c r="G2796" s="178" t="s">
        <v>533</v>
      </c>
      <c r="H2796" s="177" t="s">
        <v>52</v>
      </c>
      <c r="I2796" s="179" t="s">
        <v>54</v>
      </c>
      <c r="J2796" s="59" t="s">
        <v>3310</v>
      </c>
      <c r="K2796" s="60" t="s">
        <v>3324</v>
      </c>
      <c r="L2796" s="174" t="s">
        <v>272</v>
      </c>
      <c r="M2796" s="2" t="s">
        <v>272</v>
      </c>
      <c r="N2796" s="175" t="s">
        <v>272</v>
      </c>
      <c r="O2796" s="24"/>
      <c r="P2796" s="2"/>
      <c r="Q2796" s="2"/>
      <c r="R2796" s="2"/>
      <c r="S2796" s="2"/>
      <c r="T2796" s="2"/>
      <c r="U2796" s="25"/>
      <c r="V2796" s="24"/>
      <c r="W2796" s="2"/>
      <c r="X2796" s="2"/>
      <c r="Y2796" s="2"/>
      <c r="Z2796" s="175"/>
      <c r="AA2796" s="24"/>
      <c r="AB2796" s="2"/>
      <c r="AC2796" s="25"/>
      <c r="AD2796" s="174"/>
      <c r="AE2796" s="25"/>
      <c r="AF2796" s="180">
        <v>100</v>
      </c>
    </row>
    <row r="2797" spans="1:32">
      <c r="A2797" s="134" t="str">
        <f t="shared" si="43"/>
        <v>IEst_03.4</v>
      </c>
      <c r="C2797" s="177" t="s">
        <v>23</v>
      </c>
      <c r="D2797" s="178" t="s">
        <v>3</v>
      </c>
      <c r="E2797" s="178" t="s">
        <v>641</v>
      </c>
      <c r="F2797" s="178" t="s">
        <v>642</v>
      </c>
      <c r="G2797" s="178" t="s">
        <v>533</v>
      </c>
      <c r="H2797" s="177" t="s">
        <v>52</v>
      </c>
      <c r="I2797" s="179" t="s">
        <v>54</v>
      </c>
      <c r="J2797" s="59" t="s">
        <v>3312</v>
      </c>
      <c r="K2797" s="60" t="s">
        <v>3325</v>
      </c>
      <c r="L2797" s="174" t="s">
        <v>272</v>
      </c>
      <c r="M2797" s="2" t="s">
        <v>272</v>
      </c>
      <c r="N2797" s="175" t="s">
        <v>272</v>
      </c>
      <c r="O2797" s="24"/>
      <c r="P2797" s="2"/>
      <c r="Q2797" s="2"/>
      <c r="R2797" s="2"/>
      <c r="S2797" s="2"/>
      <c r="T2797" s="2"/>
      <c r="U2797" s="25"/>
      <c r="V2797" s="24"/>
      <c r="W2797" s="2"/>
      <c r="X2797" s="2"/>
      <c r="Y2797" s="2"/>
      <c r="Z2797" s="175"/>
      <c r="AA2797" s="24"/>
      <c r="AB2797" s="2"/>
      <c r="AC2797" s="25"/>
      <c r="AD2797" s="174"/>
      <c r="AE2797" s="25"/>
      <c r="AF2797" s="180">
        <v>100</v>
      </c>
    </row>
    <row r="2798" spans="1:32">
      <c r="A2798" s="134" t="str">
        <f t="shared" si="43"/>
        <v>ISbu_01.1</v>
      </c>
      <c r="C2798" s="177" t="s">
        <v>24</v>
      </c>
      <c r="D2798" s="178" t="s">
        <v>1</v>
      </c>
      <c r="E2798" s="178" t="s">
        <v>531</v>
      </c>
      <c r="F2798" s="178" t="s">
        <v>532</v>
      </c>
      <c r="G2798" s="178" t="s">
        <v>533</v>
      </c>
      <c r="H2798" s="177" t="s">
        <v>52</v>
      </c>
      <c r="I2798" s="179" t="s">
        <v>643</v>
      </c>
      <c r="J2798" s="59" t="s">
        <v>3326</v>
      </c>
      <c r="K2798" s="60" t="s">
        <v>3327</v>
      </c>
      <c r="L2798" s="174" t="s">
        <v>272</v>
      </c>
      <c r="M2798" s="2" t="s">
        <v>272</v>
      </c>
      <c r="N2798" s="175" t="s">
        <v>272</v>
      </c>
      <c r="O2798" s="24"/>
      <c r="P2798" s="2"/>
      <c r="Q2798" s="2"/>
      <c r="R2798" s="2"/>
      <c r="S2798" s="2"/>
      <c r="T2798" s="2"/>
      <c r="U2798" s="25"/>
      <c r="V2798" s="24"/>
      <c r="W2798" s="2"/>
      <c r="X2798" s="2"/>
      <c r="Y2798" s="2"/>
      <c r="Z2798" s="175"/>
      <c r="AA2798" s="24"/>
      <c r="AB2798" s="2"/>
      <c r="AC2798" s="25"/>
      <c r="AD2798" s="174"/>
      <c r="AE2798" s="25"/>
      <c r="AF2798" s="180">
        <v>100</v>
      </c>
    </row>
    <row r="2799" spans="1:32">
      <c r="A2799" s="134" t="str">
        <f t="shared" si="43"/>
        <v>ISbu_01.2</v>
      </c>
      <c r="C2799" s="177" t="s">
        <v>24</v>
      </c>
      <c r="D2799" s="178" t="s">
        <v>1</v>
      </c>
      <c r="E2799" s="178" t="s">
        <v>534</v>
      </c>
      <c r="F2799" s="178" t="s">
        <v>535</v>
      </c>
      <c r="G2799" s="178" t="s">
        <v>533</v>
      </c>
      <c r="H2799" s="177" t="s">
        <v>52</v>
      </c>
      <c r="I2799" s="179" t="s">
        <v>643</v>
      </c>
      <c r="J2799" s="59" t="s">
        <v>3328</v>
      </c>
      <c r="K2799" s="60" t="s">
        <v>3329</v>
      </c>
      <c r="L2799" s="174" t="s">
        <v>272</v>
      </c>
      <c r="M2799" s="2" t="s">
        <v>272</v>
      </c>
      <c r="N2799" s="175" t="s">
        <v>272</v>
      </c>
      <c r="O2799" s="24"/>
      <c r="P2799" s="2"/>
      <c r="Q2799" s="2"/>
      <c r="R2799" s="2"/>
      <c r="S2799" s="2"/>
      <c r="T2799" s="2"/>
      <c r="U2799" s="25"/>
      <c r="V2799" s="24"/>
      <c r="W2799" s="2"/>
      <c r="X2799" s="2"/>
      <c r="Y2799" s="2"/>
      <c r="Z2799" s="175"/>
      <c r="AA2799" s="24"/>
      <c r="AB2799" s="2"/>
      <c r="AC2799" s="25"/>
      <c r="AD2799" s="174"/>
      <c r="AE2799" s="25"/>
      <c r="AF2799" s="180">
        <v>100</v>
      </c>
    </row>
    <row r="2800" spans="1:32">
      <c r="A2800" s="134" t="str">
        <f t="shared" si="43"/>
        <v>ISbu_01.3</v>
      </c>
      <c r="C2800" s="177" t="s">
        <v>24</v>
      </c>
      <c r="D2800" s="178" t="s">
        <v>1</v>
      </c>
      <c r="E2800" s="178" t="s">
        <v>536</v>
      </c>
      <c r="F2800" s="178" t="s">
        <v>537</v>
      </c>
      <c r="G2800" s="178" t="s">
        <v>533</v>
      </c>
      <c r="H2800" s="177" t="s">
        <v>52</v>
      </c>
      <c r="I2800" s="179" t="s">
        <v>643</v>
      </c>
      <c r="J2800" s="59" t="s">
        <v>3328</v>
      </c>
      <c r="K2800" s="60" t="s">
        <v>3330</v>
      </c>
      <c r="L2800" s="174" t="s">
        <v>272</v>
      </c>
      <c r="M2800" s="2" t="s">
        <v>272</v>
      </c>
      <c r="N2800" s="175" t="s">
        <v>272</v>
      </c>
      <c r="O2800" s="24"/>
      <c r="P2800" s="2"/>
      <c r="Q2800" s="2"/>
      <c r="R2800" s="2"/>
      <c r="S2800" s="2"/>
      <c r="T2800" s="2"/>
      <c r="U2800" s="25"/>
      <c r="V2800" s="24"/>
      <c r="W2800" s="2"/>
      <c r="X2800" s="2"/>
      <c r="Y2800" s="2"/>
      <c r="Z2800" s="175"/>
      <c r="AA2800" s="24"/>
      <c r="AB2800" s="2"/>
      <c r="AC2800" s="25"/>
      <c r="AD2800" s="174"/>
      <c r="AE2800" s="25"/>
      <c r="AF2800" s="180">
        <v>100</v>
      </c>
    </row>
    <row r="2801" spans="1:32">
      <c r="A2801" s="134" t="str">
        <f t="shared" si="43"/>
        <v>ISbu_01.3</v>
      </c>
      <c r="C2801" s="177" t="s">
        <v>24</v>
      </c>
      <c r="D2801" s="178" t="s">
        <v>1</v>
      </c>
      <c r="E2801" s="178" t="s">
        <v>536</v>
      </c>
      <c r="F2801" s="178" t="s">
        <v>537</v>
      </c>
      <c r="G2801" s="178" t="s">
        <v>533</v>
      </c>
      <c r="H2801" s="177" t="s">
        <v>52</v>
      </c>
      <c r="I2801" s="179" t="s">
        <v>643</v>
      </c>
      <c r="J2801" s="59" t="s">
        <v>3331</v>
      </c>
      <c r="K2801" s="60" t="s">
        <v>3332</v>
      </c>
      <c r="L2801" s="174" t="s">
        <v>272</v>
      </c>
      <c r="M2801" s="2" t="s">
        <v>272</v>
      </c>
      <c r="N2801" s="175" t="s">
        <v>272</v>
      </c>
      <c r="O2801" s="24"/>
      <c r="P2801" s="2"/>
      <c r="Q2801" s="2"/>
      <c r="R2801" s="2"/>
      <c r="S2801" s="2"/>
      <c r="T2801" s="2"/>
      <c r="U2801" s="25"/>
      <c r="V2801" s="24"/>
      <c r="W2801" s="2"/>
      <c r="X2801" s="2"/>
      <c r="Y2801" s="2"/>
      <c r="Z2801" s="175"/>
      <c r="AA2801" s="24"/>
      <c r="AB2801" s="2"/>
      <c r="AC2801" s="25"/>
      <c r="AD2801" s="174"/>
      <c r="AE2801" s="25"/>
      <c r="AF2801" s="180">
        <v>100</v>
      </c>
    </row>
    <row r="2802" spans="1:32">
      <c r="A2802" s="134" t="str">
        <f t="shared" si="43"/>
        <v>ISbu_02.1</v>
      </c>
      <c r="C2802" s="177" t="s">
        <v>24</v>
      </c>
      <c r="D2802" s="178" t="s">
        <v>1</v>
      </c>
      <c r="E2802" s="178" t="s">
        <v>538</v>
      </c>
      <c r="F2802" s="178" t="s">
        <v>539</v>
      </c>
      <c r="G2802" s="178" t="s">
        <v>540</v>
      </c>
      <c r="H2802" s="177" t="s">
        <v>52</v>
      </c>
      <c r="I2802" s="179" t="s">
        <v>643</v>
      </c>
      <c r="J2802" s="59" t="s">
        <v>3326</v>
      </c>
      <c r="K2802" s="60" t="s">
        <v>3333</v>
      </c>
      <c r="L2802" s="174" t="s">
        <v>272</v>
      </c>
      <c r="M2802" s="2" t="s">
        <v>272</v>
      </c>
      <c r="N2802" s="175" t="s">
        <v>272</v>
      </c>
      <c r="O2802" s="24" t="s">
        <v>272</v>
      </c>
      <c r="P2802" s="2" t="s">
        <v>272</v>
      </c>
      <c r="Q2802" s="2" t="s">
        <v>272</v>
      </c>
      <c r="R2802" s="2" t="s">
        <v>272</v>
      </c>
      <c r="S2802" s="2" t="s">
        <v>272</v>
      </c>
      <c r="T2802" s="2" t="s">
        <v>273</v>
      </c>
      <c r="U2802" s="25" t="s">
        <v>272</v>
      </c>
      <c r="V2802" s="24" t="s">
        <v>272</v>
      </c>
      <c r="W2802" s="2" t="s">
        <v>272</v>
      </c>
      <c r="X2802" s="2" t="s">
        <v>272</v>
      </c>
      <c r="Y2802" s="2" t="s">
        <v>272</v>
      </c>
      <c r="Z2802" s="175" t="s">
        <v>273</v>
      </c>
      <c r="AA2802" s="24" t="s">
        <v>272</v>
      </c>
      <c r="AB2802" s="2" t="s">
        <v>272</v>
      </c>
      <c r="AC2802" s="25" t="s">
        <v>272</v>
      </c>
      <c r="AD2802" s="174" t="s">
        <v>272</v>
      </c>
      <c r="AE2802" s="25" t="s">
        <v>272</v>
      </c>
      <c r="AF2802" s="180">
        <v>100</v>
      </c>
    </row>
    <row r="2803" spans="1:32">
      <c r="A2803" s="134" t="str">
        <f t="shared" si="43"/>
        <v>ISbu_03.1</v>
      </c>
      <c r="C2803" s="177" t="s">
        <v>24</v>
      </c>
      <c r="D2803" s="178" t="s">
        <v>1</v>
      </c>
      <c r="E2803" s="178" t="s">
        <v>541</v>
      </c>
      <c r="F2803" s="178" t="s">
        <v>542</v>
      </c>
      <c r="G2803" s="178" t="s">
        <v>540</v>
      </c>
      <c r="H2803" s="177" t="s">
        <v>52</v>
      </c>
      <c r="I2803" s="179" t="s">
        <v>643</v>
      </c>
      <c r="J2803" s="59" t="s">
        <v>3334</v>
      </c>
      <c r="K2803" s="60" t="s">
        <v>3335</v>
      </c>
      <c r="L2803" s="174" t="s">
        <v>272</v>
      </c>
      <c r="M2803" s="2" t="s">
        <v>272</v>
      </c>
      <c r="N2803" s="175" t="s">
        <v>272</v>
      </c>
      <c r="O2803" s="24" t="s">
        <v>272</v>
      </c>
      <c r="P2803" s="2" t="s">
        <v>272</v>
      </c>
      <c r="Q2803" s="2" t="s">
        <v>272</v>
      </c>
      <c r="R2803" s="2" t="s">
        <v>272</v>
      </c>
      <c r="S2803" s="2" t="s">
        <v>272</v>
      </c>
      <c r="T2803" s="2" t="s">
        <v>272</v>
      </c>
      <c r="U2803" s="25" t="s">
        <v>272</v>
      </c>
      <c r="V2803" s="24" t="s">
        <v>272</v>
      </c>
      <c r="W2803" s="2" t="s">
        <v>272</v>
      </c>
      <c r="X2803" s="2" t="s">
        <v>272</v>
      </c>
      <c r="Y2803" s="2" t="s">
        <v>273</v>
      </c>
      <c r="Z2803" s="175" t="s">
        <v>273</v>
      </c>
      <c r="AA2803" s="24" t="s">
        <v>272</v>
      </c>
      <c r="AB2803" s="2" t="s">
        <v>272</v>
      </c>
      <c r="AC2803" s="25" t="s">
        <v>272</v>
      </c>
      <c r="AD2803" s="174" t="s">
        <v>272</v>
      </c>
      <c r="AE2803" s="25" t="s">
        <v>272</v>
      </c>
      <c r="AF2803" s="180">
        <v>100</v>
      </c>
    </row>
    <row r="2804" spans="1:32">
      <c r="A2804" s="134" t="str">
        <f t="shared" si="43"/>
        <v>ISbu_03.1</v>
      </c>
      <c r="C2804" s="177" t="s">
        <v>24</v>
      </c>
      <c r="D2804" s="178" t="s">
        <v>1</v>
      </c>
      <c r="E2804" s="178" t="s">
        <v>541</v>
      </c>
      <c r="F2804" s="178" t="s">
        <v>542</v>
      </c>
      <c r="G2804" s="178" t="s">
        <v>540</v>
      </c>
      <c r="H2804" s="177" t="s">
        <v>52</v>
      </c>
      <c r="I2804" s="179" t="s">
        <v>643</v>
      </c>
      <c r="J2804" s="59" t="s">
        <v>3326</v>
      </c>
      <c r="K2804" s="60" t="s">
        <v>3336</v>
      </c>
      <c r="L2804" s="174" t="s">
        <v>272</v>
      </c>
      <c r="M2804" s="2" t="s">
        <v>272</v>
      </c>
      <c r="N2804" s="175" t="s">
        <v>272</v>
      </c>
      <c r="O2804" s="24" t="s">
        <v>272</v>
      </c>
      <c r="P2804" s="2" t="s">
        <v>272</v>
      </c>
      <c r="Q2804" s="2" t="s">
        <v>272</v>
      </c>
      <c r="R2804" s="2" t="s">
        <v>272</v>
      </c>
      <c r="S2804" s="2" t="s">
        <v>272</v>
      </c>
      <c r="T2804" s="2" t="s">
        <v>272</v>
      </c>
      <c r="U2804" s="25" t="s">
        <v>272</v>
      </c>
      <c r="V2804" s="24" t="s">
        <v>272</v>
      </c>
      <c r="W2804" s="2" t="s">
        <v>272</v>
      </c>
      <c r="X2804" s="2" t="s">
        <v>272</v>
      </c>
      <c r="Y2804" s="2" t="s">
        <v>273</v>
      </c>
      <c r="Z2804" s="175" t="s">
        <v>273</v>
      </c>
      <c r="AA2804" s="24" t="s">
        <v>272</v>
      </c>
      <c r="AB2804" s="2" t="s">
        <v>272</v>
      </c>
      <c r="AC2804" s="25" t="s">
        <v>272</v>
      </c>
      <c r="AD2804" s="174" t="s">
        <v>272</v>
      </c>
      <c r="AE2804" s="25" t="s">
        <v>272</v>
      </c>
      <c r="AF2804" s="180">
        <v>100</v>
      </c>
    </row>
    <row r="2805" spans="1:32">
      <c r="A2805" s="134" t="str">
        <f t="shared" si="43"/>
        <v>ISbu_04.1</v>
      </c>
      <c r="C2805" s="177" t="s">
        <v>24</v>
      </c>
      <c r="D2805" s="178" t="s">
        <v>1</v>
      </c>
      <c r="E2805" s="178" t="s">
        <v>543</v>
      </c>
      <c r="F2805" s="178" t="s">
        <v>544</v>
      </c>
      <c r="G2805" s="178" t="s">
        <v>540</v>
      </c>
      <c r="H2805" s="177" t="s">
        <v>52</v>
      </c>
      <c r="I2805" s="179" t="s">
        <v>643</v>
      </c>
      <c r="J2805" s="59" t="s">
        <v>3331</v>
      </c>
      <c r="K2805" s="60" t="s">
        <v>3337</v>
      </c>
      <c r="L2805" s="174" t="s">
        <v>272</v>
      </c>
      <c r="M2805" s="2" t="s">
        <v>272</v>
      </c>
      <c r="N2805" s="175" t="s">
        <v>272</v>
      </c>
      <c r="O2805" s="24" t="s">
        <v>272</v>
      </c>
      <c r="P2805" s="2" t="s">
        <v>272</v>
      </c>
      <c r="Q2805" s="2" t="s">
        <v>272</v>
      </c>
      <c r="R2805" s="2" t="s">
        <v>272</v>
      </c>
      <c r="S2805" s="2" t="s">
        <v>272</v>
      </c>
      <c r="T2805" s="2" t="s">
        <v>272</v>
      </c>
      <c r="U2805" s="25" t="s">
        <v>272</v>
      </c>
      <c r="V2805" s="24" t="s">
        <v>272</v>
      </c>
      <c r="W2805" s="2" t="s">
        <v>272</v>
      </c>
      <c r="X2805" s="2" t="s">
        <v>272</v>
      </c>
      <c r="Y2805" s="2" t="s">
        <v>273</v>
      </c>
      <c r="Z2805" s="175" t="s">
        <v>273</v>
      </c>
      <c r="AA2805" s="24" t="s">
        <v>272</v>
      </c>
      <c r="AB2805" s="2" t="s">
        <v>272</v>
      </c>
      <c r="AC2805" s="25" t="s">
        <v>272</v>
      </c>
      <c r="AD2805" s="174" t="s">
        <v>272</v>
      </c>
      <c r="AE2805" s="25" t="s">
        <v>272</v>
      </c>
      <c r="AF2805" s="180">
        <v>100</v>
      </c>
    </row>
    <row r="2806" spans="1:32">
      <c r="A2806" s="134" t="str">
        <f t="shared" si="43"/>
        <v>ISbu_04.1</v>
      </c>
      <c r="C2806" s="177" t="s">
        <v>24</v>
      </c>
      <c r="D2806" s="178" t="s">
        <v>1</v>
      </c>
      <c r="E2806" s="178" t="s">
        <v>543</v>
      </c>
      <c r="F2806" s="178" t="s">
        <v>544</v>
      </c>
      <c r="G2806" s="178" t="s">
        <v>540</v>
      </c>
      <c r="H2806" s="177" t="s">
        <v>52</v>
      </c>
      <c r="I2806" s="179" t="s">
        <v>643</v>
      </c>
      <c r="J2806" s="59" t="s">
        <v>3326</v>
      </c>
      <c r="K2806" s="60" t="s">
        <v>3327</v>
      </c>
      <c r="L2806" s="174" t="s">
        <v>272</v>
      </c>
      <c r="M2806" s="2" t="s">
        <v>272</v>
      </c>
      <c r="N2806" s="175" t="s">
        <v>272</v>
      </c>
      <c r="O2806" s="24" t="s">
        <v>272</v>
      </c>
      <c r="P2806" s="2" t="s">
        <v>272</v>
      </c>
      <c r="Q2806" s="2" t="s">
        <v>272</v>
      </c>
      <c r="R2806" s="2" t="s">
        <v>272</v>
      </c>
      <c r="S2806" s="2" t="s">
        <v>272</v>
      </c>
      <c r="T2806" s="2" t="s">
        <v>272</v>
      </c>
      <c r="U2806" s="25" t="s">
        <v>272</v>
      </c>
      <c r="V2806" s="24" t="s">
        <v>272</v>
      </c>
      <c r="W2806" s="2" t="s">
        <v>272</v>
      </c>
      <c r="X2806" s="2" t="s">
        <v>272</v>
      </c>
      <c r="Y2806" s="2" t="s">
        <v>273</v>
      </c>
      <c r="Z2806" s="175" t="s">
        <v>273</v>
      </c>
      <c r="AA2806" s="24" t="s">
        <v>272</v>
      </c>
      <c r="AB2806" s="2" t="s">
        <v>272</v>
      </c>
      <c r="AC2806" s="25" t="s">
        <v>272</v>
      </c>
      <c r="AD2806" s="174" t="s">
        <v>272</v>
      </c>
      <c r="AE2806" s="25" t="s">
        <v>272</v>
      </c>
      <c r="AF2806" s="180">
        <v>100</v>
      </c>
    </row>
    <row r="2807" spans="1:32">
      <c r="A2807" s="134" t="str">
        <f t="shared" si="43"/>
        <v>ISbu_04.2</v>
      </c>
      <c r="C2807" s="177" t="s">
        <v>24</v>
      </c>
      <c r="D2807" s="178" t="s">
        <v>1</v>
      </c>
      <c r="E2807" s="178" t="s">
        <v>545</v>
      </c>
      <c r="F2807" s="178" t="s">
        <v>546</v>
      </c>
      <c r="G2807" s="178" t="s">
        <v>540</v>
      </c>
      <c r="H2807" s="177" t="s">
        <v>52</v>
      </c>
      <c r="I2807" s="179" t="s">
        <v>643</v>
      </c>
      <c r="J2807" s="59" t="s">
        <v>3331</v>
      </c>
      <c r="K2807" s="60" t="s">
        <v>3338</v>
      </c>
      <c r="L2807" s="174" t="s">
        <v>272</v>
      </c>
      <c r="M2807" s="2" t="s">
        <v>272</v>
      </c>
      <c r="N2807" s="175" t="s">
        <v>272</v>
      </c>
      <c r="O2807" s="24" t="s">
        <v>272</v>
      </c>
      <c r="P2807" s="2" t="s">
        <v>272</v>
      </c>
      <c r="Q2807" s="2" t="s">
        <v>272</v>
      </c>
      <c r="R2807" s="2" t="s">
        <v>272</v>
      </c>
      <c r="S2807" s="2" t="s">
        <v>272</v>
      </c>
      <c r="T2807" s="2" t="s">
        <v>272</v>
      </c>
      <c r="U2807" s="25" t="s">
        <v>272</v>
      </c>
      <c r="V2807" s="24" t="s">
        <v>272</v>
      </c>
      <c r="W2807" s="2" t="s">
        <v>272</v>
      </c>
      <c r="X2807" s="2" t="s">
        <v>272</v>
      </c>
      <c r="Y2807" s="2" t="s">
        <v>273</v>
      </c>
      <c r="Z2807" s="175" t="s">
        <v>273</v>
      </c>
      <c r="AA2807" s="24" t="s">
        <v>272</v>
      </c>
      <c r="AB2807" s="2" t="s">
        <v>272</v>
      </c>
      <c r="AC2807" s="25" t="s">
        <v>272</v>
      </c>
      <c r="AD2807" s="174" t="s">
        <v>272</v>
      </c>
      <c r="AE2807" s="25" t="s">
        <v>272</v>
      </c>
      <c r="AF2807" s="180">
        <v>100</v>
      </c>
    </row>
    <row r="2808" spans="1:32">
      <c r="A2808" s="134" t="str">
        <f t="shared" si="43"/>
        <v>ISbu_04.2</v>
      </c>
      <c r="C2808" s="177" t="s">
        <v>24</v>
      </c>
      <c r="D2808" s="178" t="s">
        <v>1</v>
      </c>
      <c r="E2808" s="178" t="s">
        <v>545</v>
      </c>
      <c r="F2808" s="178" t="s">
        <v>546</v>
      </c>
      <c r="G2808" s="178" t="s">
        <v>540</v>
      </c>
      <c r="H2808" s="177" t="s">
        <v>52</v>
      </c>
      <c r="I2808" s="179" t="s">
        <v>643</v>
      </c>
      <c r="J2808" s="59" t="s">
        <v>3326</v>
      </c>
      <c r="K2808" s="60" t="s">
        <v>3339</v>
      </c>
      <c r="L2808" s="174" t="s">
        <v>272</v>
      </c>
      <c r="M2808" s="2" t="s">
        <v>272</v>
      </c>
      <c r="N2808" s="175" t="s">
        <v>272</v>
      </c>
      <c r="O2808" s="24" t="s">
        <v>272</v>
      </c>
      <c r="P2808" s="2" t="s">
        <v>272</v>
      </c>
      <c r="Q2808" s="2" t="s">
        <v>272</v>
      </c>
      <c r="R2808" s="2" t="s">
        <v>272</v>
      </c>
      <c r="S2808" s="2" t="s">
        <v>272</v>
      </c>
      <c r="T2808" s="2" t="s">
        <v>272</v>
      </c>
      <c r="U2808" s="25" t="s">
        <v>272</v>
      </c>
      <c r="V2808" s="24" t="s">
        <v>272</v>
      </c>
      <c r="W2808" s="2" t="s">
        <v>272</v>
      </c>
      <c r="X2808" s="2" t="s">
        <v>272</v>
      </c>
      <c r="Y2808" s="2" t="s">
        <v>273</v>
      </c>
      <c r="Z2808" s="175" t="s">
        <v>273</v>
      </c>
      <c r="AA2808" s="24" t="s">
        <v>272</v>
      </c>
      <c r="AB2808" s="2" t="s">
        <v>272</v>
      </c>
      <c r="AC2808" s="25" t="s">
        <v>272</v>
      </c>
      <c r="AD2808" s="174" t="s">
        <v>272</v>
      </c>
      <c r="AE2808" s="25" t="s">
        <v>272</v>
      </c>
      <c r="AF2808" s="180">
        <v>0</v>
      </c>
    </row>
    <row r="2809" spans="1:32">
      <c r="A2809" s="134" t="str">
        <f t="shared" si="43"/>
        <v>ISbu_05.1</v>
      </c>
      <c r="C2809" s="177" t="s">
        <v>24</v>
      </c>
      <c r="D2809" s="178" t="s">
        <v>1</v>
      </c>
      <c r="E2809" s="178" t="s">
        <v>547</v>
      </c>
      <c r="F2809" s="178" t="s">
        <v>548</v>
      </c>
      <c r="G2809" s="178" t="s">
        <v>540</v>
      </c>
      <c r="H2809" s="177" t="s">
        <v>52</v>
      </c>
      <c r="I2809" s="179" t="s">
        <v>643</v>
      </c>
      <c r="J2809" s="59" t="s">
        <v>47</v>
      </c>
      <c r="K2809" s="60" t="s">
        <v>47</v>
      </c>
      <c r="L2809" s="174" t="s">
        <v>272</v>
      </c>
      <c r="M2809" s="2" t="s">
        <v>272</v>
      </c>
      <c r="N2809" s="175" t="s">
        <v>272</v>
      </c>
      <c r="O2809" s="24" t="s">
        <v>272</v>
      </c>
      <c r="P2809" s="2" t="s">
        <v>272</v>
      </c>
      <c r="Q2809" s="2" t="s">
        <v>272</v>
      </c>
      <c r="R2809" s="2" t="s">
        <v>272</v>
      </c>
      <c r="S2809" s="2" t="s">
        <v>272</v>
      </c>
      <c r="T2809" s="2" t="s">
        <v>272</v>
      </c>
      <c r="U2809" s="25" t="s">
        <v>272</v>
      </c>
      <c r="V2809" s="24" t="s">
        <v>272</v>
      </c>
      <c r="W2809" s="2" t="s">
        <v>272</v>
      </c>
      <c r="X2809" s="2" t="s">
        <v>272</v>
      </c>
      <c r="Y2809" s="2" t="s">
        <v>272</v>
      </c>
      <c r="Z2809" s="175" t="s">
        <v>272</v>
      </c>
      <c r="AA2809" s="24" t="s">
        <v>272</v>
      </c>
      <c r="AB2809" s="2" t="s">
        <v>272</v>
      </c>
      <c r="AC2809" s="25" t="s">
        <v>272</v>
      </c>
      <c r="AD2809" s="174" t="s">
        <v>272</v>
      </c>
      <c r="AE2809" s="25" t="s">
        <v>272</v>
      </c>
      <c r="AF2809" s="180" t="s">
        <v>7</v>
      </c>
    </row>
    <row r="2810" spans="1:32">
      <c r="A2810" s="134" t="str">
        <f t="shared" si="43"/>
        <v>ISbu_05.2</v>
      </c>
      <c r="C2810" s="177" t="s">
        <v>24</v>
      </c>
      <c r="D2810" s="178" t="s">
        <v>1</v>
      </c>
      <c r="E2810" s="178" t="s">
        <v>549</v>
      </c>
      <c r="F2810" s="178" t="s">
        <v>550</v>
      </c>
      <c r="G2810" s="178" t="s">
        <v>533</v>
      </c>
      <c r="H2810" s="177" t="s">
        <v>52</v>
      </c>
      <c r="I2810" s="179" t="s">
        <v>643</v>
      </c>
      <c r="J2810" s="59" t="s">
        <v>3326</v>
      </c>
      <c r="K2810" s="60" t="s">
        <v>3340</v>
      </c>
      <c r="L2810" s="174" t="s">
        <v>272</v>
      </c>
      <c r="M2810" s="2" t="s">
        <v>272</v>
      </c>
      <c r="N2810" s="175" t="s">
        <v>272</v>
      </c>
      <c r="O2810" s="24"/>
      <c r="P2810" s="2"/>
      <c r="Q2810" s="2"/>
      <c r="R2810" s="2"/>
      <c r="S2810" s="2"/>
      <c r="T2810" s="2"/>
      <c r="U2810" s="25"/>
      <c r="V2810" s="24"/>
      <c r="W2810" s="2"/>
      <c r="X2810" s="2"/>
      <c r="Y2810" s="2"/>
      <c r="Z2810" s="175"/>
      <c r="AA2810" s="24"/>
      <c r="AB2810" s="2"/>
      <c r="AC2810" s="25"/>
      <c r="AD2810" s="174"/>
      <c r="AE2810" s="25"/>
      <c r="AF2810" s="180">
        <v>100</v>
      </c>
    </row>
    <row r="2811" spans="1:32">
      <c r="A2811" s="134" t="str">
        <f t="shared" si="43"/>
        <v>ISbu_05.2</v>
      </c>
      <c r="C2811" s="177" t="s">
        <v>24</v>
      </c>
      <c r="D2811" s="178" t="s">
        <v>1</v>
      </c>
      <c r="E2811" s="178" t="s">
        <v>549</v>
      </c>
      <c r="F2811" s="178" t="s">
        <v>550</v>
      </c>
      <c r="G2811" s="178" t="s">
        <v>533</v>
      </c>
      <c r="H2811" s="177" t="s">
        <v>52</v>
      </c>
      <c r="I2811" s="179" t="s">
        <v>643</v>
      </c>
      <c r="J2811" s="59" t="s">
        <v>3326</v>
      </c>
      <c r="K2811" s="60" t="s">
        <v>3341</v>
      </c>
      <c r="L2811" s="174" t="s">
        <v>272</v>
      </c>
      <c r="M2811" s="2" t="s">
        <v>272</v>
      </c>
      <c r="N2811" s="175" t="s">
        <v>272</v>
      </c>
      <c r="O2811" s="24"/>
      <c r="P2811" s="2"/>
      <c r="Q2811" s="2"/>
      <c r="R2811" s="2"/>
      <c r="S2811" s="2"/>
      <c r="T2811" s="2"/>
      <c r="U2811" s="25"/>
      <c r="V2811" s="24"/>
      <c r="W2811" s="2"/>
      <c r="X2811" s="2"/>
      <c r="Y2811" s="2"/>
      <c r="Z2811" s="175"/>
      <c r="AA2811" s="24"/>
      <c r="AB2811" s="2"/>
      <c r="AC2811" s="25"/>
      <c r="AD2811" s="174"/>
      <c r="AE2811" s="25"/>
      <c r="AF2811" s="180">
        <v>100</v>
      </c>
    </row>
    <row r="2812" spans="1:32">
      <c r="A2812" s="134" t="str">
        <f t="shared" si="43"/>
        <v>ISbu_05.2</v>
      </c>
      <c r="C2812" s="177" t="s">
        <v>24</v>
      </c>
      <c r="D2812" s="178" t="s">
        <v>1</v>
      </c>
      <c r="E2812" s="178" t="s">
        <v>549</v>
      </c>
      <c r="F2812" s="178" t="s">
        <v>550</v>
      </c>
      <c r="G2812" s="178" t="s">
        <v>533</v>
      </c>
      <c r="H2812" s="177" t="s">
        <v>52</v>
      </c>
      <c r="I2812" s="179" t="s">
        <v>643</v>
      </c>
      <c r="J2812" s="59" t="s">
        <v>3342</v>
      </c>
      <c r="K2812" s="60" t="s">
        <v>3343</v>
      </c>
      <c r="L2812" s="174" t="s">
        <v>272</v>
      </c>
      <c r="M2812" s="2" t="s">
        <v>272</v>
      </c>
      <c r="N2812" s="175" t="s">
        <v>272</v>
      </c>
      <c r="O2812" s="24"/>
      <c r="P2812" s="2"/>
      <c r="Q2812" s="2"/>
      <c r="R2812" s="2"/>
      <c r="S2812" s="2"/>
      <c r="T2812" s="2"/>
      <c r="U2812" s="25"/>
      <c r="V2812" s="24"/>
      <c r="W2812" s="2"/>
      <c r="X2812" s="2"/>
      <c r="Y2812" s="2"/>
      <c r="Z2812" s="175"/>
      <c r="AA2812" s="24"/>
      <c r="AB2812" s="2"/>
      <c r="AC2812" s="25"/>
      <c r="AD2812" s="174"/>
      <c r="AE2812" s="25"/>
      <c r="AF2812" s="180">
        <v>100</v>
      </c>
    </row>
    <row r="2813" spans="1:32">
      <c r="A2813" s="134" t="str">
        <f t="shared" si="43"/>
        <v>ISbu_05.3</v>
      </c>
      <c r="C2813" s="177" t="s">
        <v>24</v>
      </c>
      <c r="D2813" s="178" t="s">
        <v>1</v>
      </c>
      <c r="E2813" s="178" t="s">
        <v>551</v>
      </c>
      <c r="F2813" s="178" t="s">
        <v>552</v>
      </c>
      <c r="G2813" s="178" t="s">
        <v>533</v>
      </c>
      <c r="H2813" s="177" t="s">
        <v>52</v>
      </c>
      <c r="I2813" s="179"/>
      <c r="J2813" s="59" t="s">
        <v>194</v>
      </c>
      <c r="K2813" s="60" t="s">
        <v>194</v>
      </c>
      <c r="L2813" s="174" t="s">
        <v>7</v>
      </c>
      <c r="M2813" s="2" t="s">
        <v>7</v>
      </c>
      <c r="N2813" s="175" t="s">
        <v>7</v>
      </c>
      <c r="O2813" s="24"/>
      <c r="P2813" s="2"/>
      <c r="Q2813" s="2"/>
      <c r="R2813" s="2"/>
      <c r="S2813" s="2"/>
      <c r="T2813" s="2"/>
      <c r="U2813" s="25"/>
      <c r="V2813" s="24"/>
      <c r="W2813" s="2"/>
      <c r="X2813" s="2"/>
      <c r="Y2813" s="2"/>
      <c r="Z2813" s="175"/>
      <c r="AA2813" s="24"/>
      <c r="AB2813" s="2"/>
      <c r="AC2813" s="25"/>
      <c r="AD2813" s="174"/>
      <c r="AE2813" s="25"/>
      <c r="AF2813" s="180" t="s">
        <v>7</v>
      </c>
    </row>
    <row r="2814" spans="1:32">
      <c r="A2814" s="134" t="str">
        <f t="shared" si="43"/>
        <v>ISbu_06.1</v>
      </c>
      <c r="C2814" s="177" t="s">
        <v>24</v>
      </c>
      <c r="D2814" s="178" t="s">
        <v>1</v>
      </c>
      <c r="E2814" s="178" t="s">
        <v>553</v>
      </c>
      <c r="F2814" s="178" t="s">
        <v>554</v>
      </c>
      <c r="G2814" s="178" t="s">
        <v>540</v>
      </c>
      <c r="H2814" s="177" t="s">
        <v>52</v>
      </c>
      <c r="I2814" s="179" t="s">
        <v>643</v>
      </c>
      <c r="J2814" s="59" t="s">
        <v>3326</v>
      </c>
      <c r="K2814" s="60" t="s">
        <v>3338</v>
      </c>
      <c r="L2814" s="174" t="s">
        <v>272</v>
      </c>
      <c r="M2814" s="2" t="s">
        <v>272</v>
      </c>
      <c r="N2814" s="175" t="s">
        <v>272</v>
      </c>
      <c r="O2814" s="24" t="s">
        <v>672</v>
      </c>
      <c r="P2814" s="2" t="s">
        <v>273</v>
      </c>
      <c r="Q2814" s="2" t="s">
        <v>273</v>
      </c>
      <c r="R2814" s="2" t="s">
        <v>272</v>
      </c>
      <c r="S2814" s="2" t="s">
        <v>272</v>
      </c>
      <c r="T2814" s="2" t="s">
        <v>272</v>
      </c>
      <c r="U2814" s="25" t="s">
        <v>272</v>
      </c>
      <c r="V2814" s="24" t="s">
        <v>273</v>
      </c>
      <c r="W2814" s="2" t="s">
        <v>273</v>
      </c>
      <c r="X2814" s="2" t="s">
        <v>273</v>
      </c>
      <c r="Y2814" s="2" t="s">
        <v>273</v>
      </c>
      <c r="Z2814" s="175" t="s">
        <v>273</v>
      </c>
      <c r="AA2814" s="24" t="s">
        <v>273</v>
      </c>
      <c r="AB2814" s="2" t="s">
        <v>273</v>
      </c>
      <c r="AC2814" s="25" t="s">
        <v>273</v>
      </c>
      <c r="AD2814" s="174" t="s">
        <v>273</v>
      </c>
      <c r="AE2814" s="25" t="s">
        <v>273</v>
      </c>
      <c r="AF2814" s="180">
        <v>100</v>
      </c>
    </row>
    <row r="2815" spans="1:32">
      <c r="A2815" s="134" t="str">
        <f t="shared" si="43"/>
        <v>ISbu_06.1</v>
      </c>
      <c r="C2815" s="177" t="s">
        <v>24</v>
      </c>
      <c r="D2815" s="178" t="s">
        <v>1</v>
      </c>
      <c r="E2815" s="178" t="s">
        <v>553</v>
      </c>
      <c r="F2815" s="178" t="s">
        <v>554</v>
      </c>
      <c r="G2815" s="178" t="s">
        <v>540</v>
      </c>
      <c r="H2815" s="177" t="s">
        <v>52</v>
      </c>
      <c r="I2815" s="179" t="s">
        <v>643</v>
      </c>
      <c r="J2815" s="59" t="s">
        <v>3334</v>
      </c>
      <c r="K2815" s="60" t="s">
        <v>3339</v>
      </c>
      <c r="L2815" s="174" t="s">
        <v>272</v>
      </c>
      <c r="M2815" s="2" t="s">
        <v>272</v>
      </c>
      <c r="N2815" s="175" t="s">
        <v>272</v>
      </c>
      <c r="O2815" s="24" t="s">
        <v>672</v>
      </c>
      <c r="P2815" s="2" t="s">
        <v>273</v>
      </c>
      <c r="Q2815" s="2" t="s">
        <v>273</v>
      </c>
      <c r="R2815" s="2" t="s">
        <v>273</v>
      </c>
      <c r="S2815" s="2" t="s">
        <v>273</v>
      </c>
      <c r="T2815" s="2" t="s">
        <v>273</v>
      </c>
      <c r="U2815" s="25" t="s">
        <v>273</v>
      </c>
      <c r="V2815" s="24" t="s">
        <v>273</v>
      </c>
      <c r="W2815" s="2" t="s">
        <v>273</v>
      </c>
      <c r="X2815" s="2" t="s">
        <v>273</v>
      </c>
      <c r="Y2815" s="2" t="s">
        <v>273</v>
      </c>
      <c r="Z2815" s="175" t="s">
        <v>273</v>
      </c>
      <c r="AA2815" s="24" t="s">
        <v>273</v>
      </c>
      <c r="AB2815" s="2" t="s">
        <v>273</v>
      </c>
      <c r="AC2815" s="25" t="s">
        <v>273</v>
      </c>
      <c r="AD2815" s="174" t="s">
        <v>273</v>
      </c>
      <c r="AE2815" s="25" t="s">
        <v>273</v>
      </c>
      <c r="AF2815" s="180">
        <v>0</v>
      </c>
    </row>
    <row r="2816" spans="1:32">
      <c r="A2816" s="134" t="str">
        <f t="shared" si="43"/>
        <v>ISbu_06.2</v>
      </c>
      <c r="C2816" s="177" t="s">
        <v>24</v>
      </c>
      <c r="D2816" s="178" t="s">
        <v>1</v>
      </c>
      <c r="E2816" s="178" t="s">
        <v>555</v>
      </c>
      <c r="F2816" s="178" t="s">
        <v>556</v>
      </c>
      <c r="G2816" s="178" t="s">
        <v>540</v>
      </c>
      <c r="H2816" s="177" t="s">
        <v>52</v>
      </c>
      <c r="I2816" s="179"/>
      <c r="J2816" s="59" t="s">
        <v>194</v>
      </c>
      <c r="K2816" s="60" t="s">
        <v>194</v>
      </c>
      <c r="L2816" s="174" t="s">
        <v>7</v>
      </c>
      <c r="M2816" s="2" t="s">
        <v>7</v>
      </c>
      <c r="N2816" s="175" t="s">
        <v>7</v>
      </c>
      <c r="O2816" s="24" t="s">
        <v>7</v>
      </c>
      <c r="P2816" s="2" t="s">
        <v>7</v>
      </c>
      <c r="Q2816" s="2" t="s">
        <v>7</v>
      </c>
      <c r="R2816" s="2" t="s">
        <v>7</v>
      </c>
      <c r="S2816" s="2" t="s">
        <v>7</v>
      </c>
      <c r="T2816" s="2" t="s">
        <v>7</v>
      </c>
      <c r="U2816" s="25" t="s">
        <v>7</v>
      </c>
      <c r="V2816" s="24" t="s">
        <v>7</v>
      </c>
      <c r="W2816" s="2" t="s">
        <v>7</v>
      </c>
      <c r="X2816" s="2" t="s">
        <v>7</v>
      </c>
      <c r="Y2816" s="2" t="s">
        <v>7</v>
      </c>
      <c r="Z2816" s="175" t="s">
        <v>7</v>
      </c>
      <c r="AA2816" s="24" t="s">
        <v>7</v>
      </c>
      <c r="AB2816" s="2" t="s">
        <v>7</v>
      </c>
      <c r="AC2816" s="25" t="s">
        <v>7</v>
      </c>
      <c r="AD2816" s="174" t="s">
        <v>7</v>
      </c>
      <c r="AE2816" s="25" t="s">
        <v>7</v>
      </c>
      <c r="AF2816" s="180" t="s">
        <v>7</v>
      </c>
    </row>
    <row r="2817" spans="1:32">
      <c r="A2817" s="134" t="str">
        <f t="shared" si="43"/>
        <v>ISbu_06.3</v>
      </c>
      <c r="C2817" s="177" t="s">
        <v>24</v>
      </c>
      <c r="D2817" s="178" t="s">
        <v>1</v>
      </c>
      <c r="E2817" s="178" t="s">
        <v>557</v>
      </c>
      <c r="F2817" s="178" t="s">
        <v>558</v>
      </c>
      <c r="G2817" s="178" t="s">
        <v>533</v>
      </c>
      <c r="H2817" s="177" t="s">
        <v>52</v>
      </c>
      <c r="I2817" s="179" t="s">
        <v>643</v>
      </c>
      <c r="J2817" s="59" t="s">
        <v>3326</v>
      </c>
      <c r="K2817" s="60" t="s">
        <v>3344</v>
      </c>
      <c r="L2817" s="174" t="s">
        <v>272</v>
      </c>
      <c r="M2817" s="2" t="s">
        <v>272</v>
      </c>
      <c r="N2817" s="175" t="s">
        <v>272</v>
      </c>
      <c r="O2817" s="24"/>
      <c r="P2817" s="2"/>
      <c r="Q2817" s="2"/>
      <c r="R2817" s="2"/>
      <c r="S2817" s="2"/>
      <c r="T2817" s="2"/>
      <c r="U2817" s="25"/>
      <c r="V2817" s="24"/>
      <c r="W2817" s="2"/>
      <c r="X2817" s="2"/>
      <c r="Y2817" s="2"/>
      <c r="Z2817" s="175"/>
      <c r="AA2817" s="24"/>
      <c r="AB2817" s="2"/>
      <c r="AC2817" s="25"/>
      <c r="AD2817" s="174"/>
      <c r="AE2817" s="25"/>
      <c r="AF2817" s="180">
        <v>100</v>
      </c>
    </row>
    <row r="2818" spans="1:32">
      <c r="A2818" s="134" t="str">
        <f t="shared" si="43"/>
        <v>ISbu_06.3</v>
      </c>
      <c r="C2818" s="177" t="s">
        <v>24</v>
      </c>
      <c r="D2818" s="178" t="s">
        <v>1</v>
      </c>
      <c r="E2818" s="178" t="s">
        <v>557</v>
      </c>
      <c r="F2818" s="178" t="s">
        <v>558</v>
      </c>
      <c r="G2818" s="178" t="s">
        <v>533</v>
      </c>
      <c r="H2818" s="177" t="s">
        <v>52</v>
      </c>
      <c r="I2818" s="179" t="s">
        <v>643</v>
      </c>
      <c r="J2818" s="59" t="s">
        <v>3326</v>
      </c>
      <c r="K2818" s="60" t="s">
        <v>3327</v>
      </c>
      <c r="L2818" s="174" t="s">
        <v>272</v>
      </c>
      <c r="M2818" s="2" t="s">
        <v>272</v>
      </c>
      <c r="N2818" s="175" t="s">
        <v>272</v>
      </c>
      <c r="O2818" s="24"/>
      <c r="P2818" s="2"/>
      <c r="Q2818" s="2"/>
      <c r="R2818" s="2"/>
      <c r="S2818" s="2"/>
      <c r="T2818" s="2"/>
      <c r="U2818" s="25"/>
      <c r="V2818" s="24"/>
      <c r="W2818" s="2"/>
      <c r="X2818" s="2"/>
      <c r="Y2818" s="2"/>
      <c r="Z2818" s="175"/>
      <c r="AA2818" s="24"/>
      <c r="AB2818" s="2"/>
      <c r="AC2818" s="25"/>
      <c r="AD2818" s="174"/>
      <c r="AE2818" s="25"/>
      <c r="AF2818" s="180">
        <v>100</v>
      </c>
    </row>
    <row r="2819" spans="1:32">
      <c r="A2819" s="134" t="str">
        <f t="shared" si="43"/>
        <v>ISbu_06.4</v>
      </c>
      <c r="C2819" s="177" t="s">
        <v>24</v>
      </c>
      <c r="D2819" s="178" t="s">
        <v>1</v>
      </c>
      <c r="E2819" s="178" t="s">
        <v>559</v>
      </c>
      <c r="F2819" s="178" t="s">
        <v>560</v>
      </c>
      <c r="G2819" s="178" t="s">
        <v>533</v>
      </c>
      <c r="H2819" s="177" t="s">
        <v>52</v>
      </c>
      <c r="I2819" s="179" t="s">
        <v>643</v>
      </c>
      <c r="J2819" s="59" t="s">
        <v>375</v>
      </c>
      <c r="K2819" s="60" t="s">
        <v>3345</v>
      </c>
      <c r="L2819" s="174" t="s">
        <v>272</v>
      </c>
      <c r="M2819" s="2" t="s">
        <v>272</v>
      </c>
      <c r="N2819" s="175" t="s">
        <v>272</v>
      </c>
      <c r="O2819" s="24"/>
      <c r="P2819" s="2"/>
      <c r="Q2819" s="2"/>
      <c r="R2819" s="2"/>
      <c r="S2819" s="2"/>
      <c r="T2819" s="2"/>
      <c r="U2819" s="25"/>
      <c r="V2819" s="24"/>
      <c r="W2819" s="2"/>
      <c r="X2819" s="2"/>
      <c r="Y2819" s="2"/>
      <c r="Z2819" s="175"/>
      <c r="AA2819" s="24"/>
      <c r="AB2819" s="2"/>
      <c r="AC2819" s="25"/>
      <c r="AD2819" s="174"/>
      <c r="AE2819" s="25"/>
      <c r="AF2819" s="180">
        <v>100</v>
      </c>
    </row>
    <row r="2820" spans="1:32">
      <c r="A2820" s="134" t="str">
        <f t="shared" si="43"/>
        <v>ISbu_06.4</v>
      </c>
      <c r="C2820" s="177" t="s">
        <v>24</v>
      </c>
      <c r="D2820" s="178" t="s">
        <v>1</v>
      </c>
      <c r="E2820" s="178" t="s">
        <v>559</v>
      </c>
      <c r="F2820" s="178" t="s">
        <v>560</v>
      </c>
      <c r="G2820" s="178" t="s">
        <v>533</v>
      </c>
      <c r="H2820" s="177" t="s">
        <v>52</v>
      </c>
      <c r="I2820" s="179" t="s">
        <v>643</v>
      </c>
      <c r="J2820" s="59" t="s">
        <v>3326</v>
      </c>
      <c r="K2820" s="60" t="s">
        <v>3344</v>
      </c>
      <c r="L2820" s="174" t="s">
        <v>272</v>
      </c>
      <c r="M2820" s="2" t="s">
        <v>272</v>
      </c>
      <c r="N2820" s="175" t="s">
        <v>272</v>
      </c>
      <c r="O2820" s="24"/>
      <c r="P2820" s="2"/>
      <c r="Q2820" s="2"/>
      <c r="R2820" s="2"/>
      <c r="S2820" s="2"/>
      <c r="T2820" s="2"/>
      <c r="U2820" s="25"/>
      <c r="V2820" s="24"/>
      <c r="W2820" s="2"/>
      <c r="X2820" s="2"/>
      <c r="Y2820" s="2"/>
      <c r="Z2820" s="175"/>
      <c r="AA2820" s="24"/>
      <c r="AB2820" s="2"/>
      <c r="AC2820" s="25"/>
      <c r="AD2820" s="174"/>
      <c r="AE2820" s="25"/>
      <c r="AF2820" s="180">
        <v>100</v>
      </c>
    </row>
    <row r="2821" spans="1:32">
      <c r="A2821" s="134" t="str">
        <f t="shared" si="43"/>
        <v>ISbu_07.1</v>
      </c>
      <c r="C2821" s="177" t="s">
        <v>24</v>
      </c>
      <c r="D2821" s="178" t="s">
        <v>1</v>
      </c>
      <c r="E2821" s="178" t="s">
        <v>561</v>
      </c>
      <c r="F2821" s="178" t="s">
        <v>562</v>
      </c>
      <c r="G2821" s="178" t="s">
        <v>533</v>
      </c>
      <c r="H2821" s="177" t="s">
        <v>52</v>
      </c>
      <c r="I2821" s="179" t="s">
        <v>643</v>
      </c>
      <c r="J2821" s="59" t="s">
        <v>3346</v>
      </c>
      <c r="K2821" s="60" t="s">
        <v>3347</v>
      </c>
      <c r="L2821" s="174" t="s">
        <v>272</v>
      </c>
      <c r="M2821" s="2" t="s">
        <v>272</v>
      </c>
      <c r="N2821" s="175" t="s">
        <v>272</v>
      </c>
      <c r="O2821" s="24"/>
      <c r="P2821" s="2"/>
      <c r="Q2821" s="2"/>
      <c r="R2821" s="2"/>
      <c r="S2821" s="2"/>
      <c r="T2821" s="2"/>
      <c r="U2821" s="25"/>
      <c r="V2821" s="24"/>
      <c r="W2821" s="2"/>
      <c r="X2821" s="2"/>
      <c r="Y2821" s="2"/>
      <c r="Z2821" s="175"/>
      <c r="AA2821" s="24"/>
      <c r="AB2821" s="2"/>
      <c r="AC2821" s="25"/>
      <c r="AD2821" s="174"/>
      <c r="AE2821" s="25"/>
      <c r="AF2821" s="180">
        <v>100</v>
      </c>
    </row>
    <row r="2822" spans="1:32">
      <c r="A2822" s="134" t="str">
        <f t="shared" si="43"/>
        <v>ISbu_07.1</v>
      </c>
      <c r="C2822" s="177" t="s">
        <v>24</v>
      </c>
      <c r="D2822" s="178" t="s">
        <v>1</v>
      </c>
      <c r="E2822" s="178" t="s">
        <v>561</v>
      </c>
      <c r="F2822" s="178" t="s">
        <v>562</v>
      </c>
      <c r="G2822" s="178" t="s">
        <v>533</v>
      </c>
      <c r="H2822" s="177" t="s">
        <v>52</v>
      </c>
      <c r="I2822" s="179" t="s">
        <v>643</v>
      </c>
      <c r="J2822" s="59" t="s">
        <v>3326</v>
      </c>
      <c r="K2822" s="60" t="s">
        <v>3348</v>
      </c>
      <c r="L2822" s="174" t="s">
        <v>272</v>
      </c>
      <c r="M2822" s="2" t="s">
        <v>272</v>
      </c>
      <c r="N2822" s="175" t="s">
        <v>272</v>
      </c>
      <c r="O2822" s="24"/>
      <c r="P2822" s="2"/>
      <c r="Q2822" s="2"/>
      <c r="R2822" s="2"/>
      <c r="S2822" s="2"/>
      <c r="T2822" s="2"/>
      <c r="U2822" s="25"/>
      <c r="V2822" s="24"/>
      <c r="W2822" s="2"/>
      <c r="X2822" s="2"/>
      <c r="Y2822" s="2"/>
      <c r="Z2822" s="175"/>
      <c r="AA2822" s="24"/>
      <c r="AB2822" s="2"/>
      <c r="AC2822" s="25"/>
      <c r="AD2822" s="174"/>
      <c r="AE2822" s="25"/>
      <c r="AF2822" s="180">
        <v>100</v>
      </c>
    </row>
    <row r="2823" spans="1:32">
      <c r="A2823" s="134" t="str">
        <f t="shared" si="43"/>
        <v>ISbu_07.2</v>
      </c>
      <c r="C2823" s="177" t="s">
        <v>24</v>
      </c>
      <c r="D2823" s="178" t="s">
        <v>1</v>
      </c>
      <c r="E2823" s="178" t="s">
        <v>563</v>
      </c>
      <c r="F2823" s="178" t="s">
        <v>564</v>
      </c>
      <c r="G2823" s="178" t="s">
        <v>540</v>
      </c>
      <c r="H2823" s="177" t="s">
        <v>52</v>
      </c>
      <c r="I2823" s="179" t="s">
        <v>643</v>
      </c>
      <c r="J2823" s="59" t="s">
        <v>3326</v>
      </c>
      <c r="K2823" s="60" t="s">
        <v>3348</v>
      </c>
      <c r="L2823" s="174" t="s">
        <v>272</v>
      </c>
      <c r="M2823" s="2" t="s">
        <v>272</v>
      </c>
      <c r="N2823" s="175" t="s">
        <v>272</v>
      </c>
      <c r="O2823" s="24" t="s">
        <v>272</v>
      </c>
      <c r="P2823" s="2" t="s">
        <v>272</v>
      </c>
      <c r="Q2823" s="2" t="s">
        <v>272</v>
      </c>
      <c r="R2823" s="2" t="s">
        <v>272</v>
      </c>
      <c r="S2823" s="2" t="s">
        <v>272</v>
      </c>
      <c r="T2823" s="2" t="s">
        <v>273</v>
      </c>
      <c r="U2823" s="25" t="s">
        <v>273</v>
      </c>
      <c r="V2823" s="24" t="s">
        <v>272</v>
      </c>
      <c r="W2823" s="2" t="s">
        <v>272</v>
      </c>
      <c r="X2823" s="2" t="s">
        <v>272</v>
      </c>
      <c r="Y2823" s="2" t="s">
        <v>273</v>
      </c>
      <c r="Z2823" s="175" t="s">
        <v>273</v>
      </c>
      <c r="AA2823" s="24" t="s">
        <v>272</v>
      </c>
      <c r="AB2823" s="2" t="s">
        <v>272</v>
      </c>
      <c r="AC2823" s="25" t="s">
        <v>272</v>
      </c>
      <c r="AD2823" s="174" t="s">
        <v>273</v>
      </c>
      <c r="AE2823" s="25" t="s">
        <v>273</v>
      </c>
      <c r="AF2823" s="180">
        <v>100</v>
      </c>
    </row>
    <row r="2824" spans="1:32">
      <c r="A2824" s="134" t="str">
        <f t="shared" ref="A2824:A2887" si="44">C2824&amp;LOWER(LEFT(D2824,2))&amp;"_"&amp;IF(LEN(TRIM(LEFT(E2824,FIND(" ",E2824))))=3,"0"&amp;TRIM(LEFT(E2824,FIND(" ",E2824))),TRIM(LEFT(E2824,FIND(" ",E2824))))</f>
        <v>ISbu_07.2</v>
      </c>
      <c r="C2824" s="177" t="s">
        <v>24</v>
      </c>
      <c r="D2824" s="178" t="s">
        <v>1</v>
      </c>
      <c r="E2824" s="178" t="s">
        <v>563</v>
      </c>
      <c r="F2824" s="178" t="s">
        <v>564</v>
      </c>
      <c r="G2824" s="178" t="s">
        <v>540</v>
      </c>
      <c r="H2824" s="177" t="s">
        <v>52</v>
      </c>
      <c r="I2824" s="179" t="s">
        <v>643</v>
      </c>
      <c r="J2824" s="59" t="s">
        <v>3346</v>
      </c>
      <c r="K2824" s="60" t="s">
        <v>3349</v>
      </c>
      <c r="L2824" s="174" t="s">
        <v>272</v>
      </c>
      <c r="M2824" s="2" t="s">
        <v>272</v>
      </c>
      <c r="N2824" s="175" t="s">
        <v>272</v>
      </c>
      <c r="O2824" s="24" t="s">
        <v>272</v>
      </c>
      <c r="P2824" s="2" t="s">
        <v>272</v>
      </c>
      <c r="Q2824" s="2" t="s">
        <v>272</v>
      </c>
      <c r="R2824" s="2" t="s">
        <v>272</v>
      </c>
      <c r="S2824" s="2" t="s">
        <v>272</v>
      </c>
      <c r="T2824" s="2" t="s">
        <v>273</v>
      </c>
      <c r="U2824" s="25" t="s">
        <v>273</v>
      </c>
      <c r="V2824" s="24" t="s">
        <v>272</v>
      </c>
      <c r="W2824" s="2" t="s">
        <v>272</v>
      </c>
      <c r="X2824" s="2" t="s">
        <v>272</v>
      </c>
      <c r="Y2824" s="2" t="s">
        <v>273</v>
      </c>
      <c r="Z2824" s="175" t="s">
        <v>273</v>
      </c>
      <c r="AA2824" s="24" t="s">
        <v>272</v>
      </c>
      <c r="AB2824" s="2" t="s">
        <v>272</v>
      </c>
      <c r="AC2824" s="25" t="s">
        <v>272</v>
      </c>
      <c r="AD2824" s="174" t="s">
        <v>273</v>
      </c>
      <c r="AE2824" s="25" t="s">
        <v>273</v>
      </c>
      <c r="AF2824" s="180">
        <v>100</v>
      </c>
    </row>
    <row r="2825" spans="1:32">
      <c r="A2825" s="134" t="str">
        <f t="shared" si="44"/>
        <v>ISca_01.1</v>
      </c>
      <c r="C2825" s="177" t="s">
        <v>24</v>
      </c>
      <c r="D2825" s="178" t="s">
        <v>495</v>
      </c>
      <c r="E2825" s="178" t="s">
        <v>565</v>
      </c>
      <c r="F2825" s="178" t="s">
        <v>566</v>
      </c>
      <c r="G2825" s="178" t="s">
        <v>540</v>
      </c>
      <c r="H2825" s="177" t="s">
        <v>52</v>
      </c>
      <c r="I2825" s="179" t="s">
        <v>643</v>
      </c>
      <c r="J2825" s="59" t="s">
        <v>3326</v>
      </c>
      <c r="K2825" s="60" t="s">
        <v>3350</v>
      </c>
      <c r="L2825" s="174" t="s">
        <v>272</v>
      </c>
      <c r="M2825" s="2" t="s">
        <v>272</v>
      </c>
      <c r="N2825" s="175" t="s">
        <v>272</v>
      </c>
      <c r="O2825" s="24" t="s">
        <v>272</v>
      </c>
      <c r="P2825" s="2" t="s">
        <v>272</v>
      </c>
      <c r="Q2825" s="2" t="s">
        <v>272</v>
      </c>
      <c r="R2825" s="2" t="s">
        <v>272</v>
      </c>
      <c r="S2825" s="2" t="s">
        <v>272</v>
      </c>
      <c r="T2825" s="2" t="s">
        <v>272</v>
      </c>
      <c r="U2825" s="25" t="s">
        <v>272</v>
      </c>
      <c r="V2825" s="24" t="s">
        <v>272</v>
      </c>
      <c r="W2825" s="2" t="s">
        <v>272</v>
      </c>
      <c r="X2825" s="2" t="s">
        <v>272</v>
      </c>
      <c r="Y2825" s="2" t="s">
        <v>273</v>
      </c>
      <c r="Z2825" s="175" t="s">
        <v>272</v>
      </c>
      <c r="AA2825" s="24" t="s">
        <v>272</v>
      </c>
      <c r="AB2825" s="2" t="s">
        <v>272</v>
      </c>
      <c r="AC2825" s="25" t="s">
        <v>272</v>
      </c>
      <c r="AD2825" s="174" t="s">
        <v>272</v>
      </c>
      <c r="AE2825" s="25" t="s">
        <v>272</v>
      </c>
      <c r="AF2825" s="180">
        <v>100</v>
      </c>
    </row>
    <row r="2826" spans="1:32">
      <c r="A2826" s="134" t="str">
        <f t="shared" si="44"/>
        <v>ISca_01.1</v>
      </c>
      <c r="C2826" s="177" t="s">
        <v>24</v>
      </c>
      <c r="D2826" s="178" t="s">
        <v>495</v>
      </c>
      <c r="E2826" s="178" t="s">
        <v>565</v>
      </c>
      <c r="F2826" s="178" t="s">
        <v>566</v>
      </c>
      <c r="G2826" s="178" t="s">
        <v>540</v>
      </c>
      <c r="H2826" s="177" t="s">
        <v>52</v>
      </c>
      <c r="I2826" s="179" t="s">
        <v>643</v>
      </c>
      <c r="J2826" s="59" t="s">
        <v>3351</v>
      </c>
      <c r="K2826" s="60" t="s">
        <v>3352</v>
      </c>
      <c r="L2826" s="174" t="s">
        <v>272</v>
      </c>
      <c r="M2826" s="2" t="s">
        <v>272</v>
      </c>
      <c r="N2826" s="175" t="s">
        <v>272</v>
      </c>
      <c r="O2826" s="24" t="s">
        <v>272</v>
      </c>
      <c r="P2826" s="2" t="s">
        <v>272</v>
      </c>
      <c r="Q2826" s="2" t="s">
        <v>272</v>
      </c>
      <c r="R2826" s="2" t="s">
        <v>272</v>
      </c>
      <c r="S2826" s="2" t="s">
        <v>272</v>
      </c>
      <c r="T2826" s="2" t="s">
        <v>272</v>
      </c>
      <c r="U2826" s="25" t="s">
        <v>272</v>
      </c>
      <c r="V2826" s="24" t="s">
        <v>272</v>
      </c>
      <c r="W2826" s="2" t="s">
        <v>272</v>
      </c>
      <c r="X2826" s="2" t="s">
        <v>272</v>
      </c>
      <c r="Y2826" s="2" t="s">
        <v>273</v>
      </c>
      <c r="Z2826" s="175" t="s">
        <v>272</v>
      </c>
      <c r="AA2826" s="24" t="s">
        <v>272</v>
      </c>
      <c r="AB2826" s="2" t="s">
        <v>272</v>
      </c>
      <c r="AC2826" s="25" t="s">
        <v>272</v>
      </c>
      <c r="AD2826" s="174" t="s">
        <v>272</v>
      </c>
      <c r="AE2826" s="25" t="s">
        <v>272</v>
      </c>
      <c r="AF2826" s="180">
        <v>100</v>
      </c>
    </row>
    <row r="2827" spans="1:32">
      <c r="A2827" s="134" t="str">
        <f t="shared" si="44"/>
        <v>ISca_01.2</v>
      </c>
      <c r="C2827" s="177" t="s">
        <v>24</v>
      </c>
      <c r="D2827" s="178" t="s">
        <v>495</v>
      </c>
      <c r="E2827" s="178" t="s">
        <v>567</v>
      </c>
      <c r="F2827" s="178" t="s">
        <v>568</v>
      </c>
      <c r="G2827" s="178" t="s">
        <v>533</v>
      </c>
      <c r="H2827" s="177" t="s">
        <v>52</v>
      </c>
      <c r="I2827" s="179" t="s">
        <v>643</v>
      </c>
      <c r="J2827" s="59" t="s">
        <v>3351</v>
      </c>
      <c r="K2827" s="60" t="s">
        <v>3353</v>
      </c>
      <c r="L2827" s="174" t="s">
        <v>272</v>
      </c>
      <c r="M2827" s="2" t="s">
        <v>272</v>
      </c>
      <c r="N2827" s="175" t="s">
        <v>272</v>
      </c>
      <c r="O2827" s="24"/>
      <c r="P2827" s="2"/>
      <c r="Q2827" s="2"/>
      <c r="R2827" s="2"/>
      <c r="S2827" s="2"/>
      <c r="T2827" s="2"/>
      <c r="U2827" s="25"/>
      <c r="V2827" s="24"/>
      <c r="W2827" s="2"/>
      <c r="X2827" s="2"/>
      <c r="Y2827" s="2"/>
      <c r="Z2827" s="175"/>
      <c r="AA2827" s="24"/>
      <c r="AB2827" s="2"/>
      <c r="AC2827" s="25"/>
      <c r="AD2827" s="174"/>
      <c r="AE2827" s="25"/>
      <c r="AF2827" s="180">
        <v>100</v>
      </c>
    </row>
    <row r="2828" spans="1:32">
      <c r="A2828" s="134" t="str">
        <f t="shared" si="44"/>
        <v>ISca_01.2</v>
      </c>
      <c r="C2828" s="177" t="s">
        <v>24</v>
      </c>
      <c r="D2828" s="178" t="s">
        <v>495</v>
      </c>
      <c r="E2828" s="178" t="s">
        <v>567</v>
      </c>
      <c r="F2828" s="178" t="s">
        <v>568</v>
      </c>
      <c r="G2828" s="178" t="s">
        <v>533</v>
      </c>
      <c r="H2828" s="177" t="s">
        <v>52</v>
      </c>
      <c r="I2828" s="179" t="s">
        <v>643</v>
      </c>
      <c r="J2828" s="59" t="s">
        <v>3326</v>
      </c>
      <c r="K2828" s="60" t="s">
        <v>3350</v>
      </c>
      <c r="L2828" s="174" t="s">
        <v>272</v>
      </c>
      <c r="M2828" s="2" t="s">
        <v>272</v>
      </c>
      <c r="N2828" s="175" t="s">
        <v>272</v>
      </c>
      <c r="O2828" s="24"/>
      <c r="P2828" s="2"/>
      <c r="Q2828" s="2"/>
      <c r="R2828" s="2"/>
      <c r="S2828" s="2"/>
      <c r="T2828" s="2"/>
      <c r="U2828" s="25"/>
      <c r="V2828" s="24"/>
      <c r="W2828" s="2"/>
      <c r="X2828" s="2"/>
      <c r="Y2828" s="2"/>
      <c r="Z2828" s="175"/>
      <c r="AA2828" s="24"/>
      <c r="AB2828" s="2"/>
      <c r="AC2828" s="25"/>
      <c r="AD2828" s="174"/>
      <c r="AE2828" s="25"/>
      <c r="AF2828" s="180">
        <v>100</v>
      </c>
    </row>
    <row r="2829" spans="1:32">
      <c r="A2829" s="134" t="str">
        <f t="shared" si="44"/>
        <v>ISca_01.3</v>
      </c>
      <c r="C2829" s="177" t="s">
        <v>24</v>
      </c>
      <c r="D2829" s="178" t="s">
        <v>495</v>
      </c>
      <c r="E2829" s="178" t="s">
        <v>569</v>
      </c>
      <c r="F2829" s="178" t="s">
        <v>570</v>
      </c>
      <c r="G2829" s="178" t="s">
        <v>540</v>
      </c>
      <c r="H2829" s="177" t="s">
        <v>52</v>
      </c>
      <c r="I2829" s="179" t="s">
        <v>643</v>
      </c>
      <c r="J2829" s="59" t="s">
        <v>3326</v>
      </c>
      <c r="K2829" s="60" t="s">
        <v>3350</v>
      </c>
      <c r="L2829" s="174" t="s">
        <v>272</v>
      </c>
      <c r="M2829" s="2" t="s">
        <v>272</v>
      </c>
      <c r="N2829" s="175" t="s">
        <v>272</v>
      </c>
      <c r="O2829" s="24" t="s">
        <v>272</v>
      </c>
      <c r="P2829" s="2" t="s">
        <v>272</v>
      </c>
      <c r="Q2829" s="2" t="s">
        <v>272</v>
      </c>
      <c r="R2829" s="2" t="s">
        <v>272</v>
      </c>
      <c r="S2829" s="2" t="s">
        <v>272</v>
      </c>
      <c r="T2829" s="2" t="s">
        <v>272</v>
      </c>
      <c r="U2829" s="25" t="s">
        <v>272</v>
      </c>
      <c r="V2829" s="24" t="s">
        <v>272</v>
      </c>
      <c r="W2829" s="2" t="s">
        <v>272</v>
      </c>
      <c r="X2829" s="2" t="s">
        <v>272</v>
      </c>
      <c r="Y2829" s="2" t="s">
        <v>273</v>
      </c>
      <c r="Z2829" s="175" t="s">
        <v>272</v>
      </c>
      <c r="AA2829" s="24" t="s">
        <v>272</v>
      </c>
      <c r="AB2829" s="2" t="s">
        <v>272</v>
      </c>
      <c r="AC2829" s="25" t="s">
        <v>272</v>
      </c>
      <c r="AD2829" s="174" t="s">
        <v>272</v>
      </c>
      <c r="AE2829" s="25" t="s">
        <v>272</v>
      </c>
      <c r="AF2829" s="180">
        <v>100</v>
      </c>
    </row>
    <row r="2830" spans="1:32">
      <c r="A2830" s="134" t="str">
        <f t="shared" si="44"/>
        <v>ISca_01.3</v>
      </c>
      <c r="C2830" s="177" t="s">
        <v>24</v>
      </c>
      <c r="D2830" s="178" t="s">
        <v>495</v>
      </c>
      <c r="E2830" s="178" t="s">
        <v>569</v>
      </c>
      <c r="F2830" s="178" t="s">
        <v>570</v>
      </c>
      <c r="G2830" s="178" t="s">
        <v>540</v>
      </c>
      <c r="H2830" s="177" t="s">
        <v>52</v>
      </c>
      <c r="I2830" s="179" t="s">
        <v>643</v>
      </c>
      <c r="J2830" s="59" t="s">
        <v>3351</v>
      </c>
      <c r="K2830" s="60" t="s">
        <v>3352</v>
      </c>
      <c r="L2830" s="174" t="s">
        <v>272</v>
      </c>
      <c r="M2830" s="2" t="s">
        <v>272</v>
      </c>
      <c r="N2830" s="175" t="s">
        <v>272</v>
      </c>
      <c r="O2830" s="24" t="s">
        <v>272</v>
      </c>
      <c r="P2830" s="2" t="s">
        <v>272</v>
      </c>
      <c r="Q2830" s="2" t="s">
        <v>272</v>
      </c>
      <c r="R2830" s="2" t="s">
        <v>272</v>
      </c>
      <c r="S2830" s="2" t="s">
        <v>272</v>
      </c>
      <c r="T2830" s="2" t="s">
        <v>272</v>
      </c>
      <c r="U2830" s="25" t="s">
        <v>272</v>
      </c>
      <c r="V2830" s="24" t="s">
        <v>272</v>
      </c>
      <c r="W2830" s="2" t="s">
        <v>272</v>
      </c>
      <c r="X2830" s="2" t="s">
        <v>272</v>
      </c>
      <c r="Y2830" s="2" t="s">
        <v>273</v>
      </c>
      <c r="Z2830" s="175" t="s">
        <v>272</v>
      </c>
      <c r="AA2830" s="24" t="s">
        <v>272</v>
      </c>
      <c r="AB2830" s="2" t="s">
        <v>272</v>
      </c>
      <c r="AC2830" s="25" t="s">
        <v>272</v>
      </c>
      <c r="AD2830" s="174" t="s">
        <v>272</v>
      </c>
      <c r="AE2830" s="25" t="s">
        <v>272</v>
      </c>
      <c r="AF2830" s="180">
        <v>100</v>
      </c>
    </row>
    <row r="2831" spans="1:32">
      <c r="A2831" s="134" t="str">
        <f t="shared" si="44"/>
        <v>ISca_01.3</v>
      </c>
      <c r="C2831" s="177" t="s">
        <v>24</v>
      </c>
      <c r="D2831" s="178" t="s">
        <v>495</v>
      </c>
      <c r="E2831" s="178" t="s">
        <v>569</v>
      </c>
      <c r="F2831" s="178" t="s">
        <v>570</v>
      </c>
      <c r="G2831" s="178" t="s">
        <v>540</v>
      </c>
      <c r="H2831" s="177" t="s">
        <v>52</v>
      </c>
      <c r="I2831" s="179" t="s">
        <v>643</v>
      </c>
      <c r="J2831" s="59" t="s">
        <v>3351</v>
      </c>
      <c r="K2831" s="60" t="s">
        <v>3354</v>
      </c>
      <c r="L2831" s="174" t="s">
        <v>272</v>
      </c>
      <c r="M2831" s="2" t="s">
        <v>272</v>
      </c>
      <c r="N2831" s="175" t="s">
        <v>272</v>
      </c>
      <c r="O2831" s="24" t="s">
        <v>272</v>
      </c>
      <c r="P2831" s="2" t="s">
        <v>272</v>
      </c>
      <c r="Q2831" s="2" t="s">
        <v>272</v>
      </c>
      <c r="R2831" s="2" t="s">
        <v>272</v>
      </c>
      <c r="S2831" s="2" t="s">
        <v>272</v>
      </c>
      <c r="T2831" s="2" t="s">
        <v>272</v>
      </c>
      <c r="U2831" s="25" t="s">
        <v>272</v>
      </c>
      <c r="V2831" s="24" t="s">
        <v>272</v>
      </c>
      <c r="W2831" s="2" t="s">
        <v>272</v>
      </c>
      <c r="X2831" s="2" t="s">
        <v>272</v>
      </c>
      <c r="Y2831" s="2" t="s">
        <v>273</v>
      </c>
      <c r="Z2831" s="175" t="s">
        <v>272</v>
      </c>
      <c r="AA2831" s="24" t="s">
        <v>272</v>
      </c>
      <c r="AB2831" s="2" t="s">
        <v>272</v>
      </c>
      <c r="AC2831" s="25" t="s">
        <v>272</v>
      </c>
      <c r="AD2831" s="174" t="s">
        <v>272</v>
      </c>
      <c r="AE2831" s="25" t="s">
        <v>272</v>
      </c>
      <c r="AF2831" s="180">
        <v>100</v>
      </c>
    </row>
    <row r="2832" spans="1:32">
      <c r="A2832" s="134" t="str">
        <f t="shared" si="44"/>
        <v>ISca_01.4</v>
      </c>
      <c r="C2832" s="177" t="s">
        <v>24</v>
      </c>
      <c r="D2832" s="178" t="s">
        <v>495</v>
      </c>
      <c r="E2832" s="178" t="s">
        <v>571</v>
      </c>
      <c r="F2832" s="178" t="s">
        <v>572</v>
      </c>
      <c r="G2832" s="178" t="s">
        <v>540</v>
      </c>
      <c r="H2832" s="177" t="s">
        <v>52</v>
      </c>
      <c r="I2832" s="179" t="s">
        <v>643</v>
      </c>
      <c r="J2832" s="59" t="s">
        <v>3351</v>
      </c>
      <c r="K2832" s="60" t="s">
        <v>3355</v>
      </c>
      <c r="L2832" s="174" t="s">
        <v>272</v>
      </c>
      <c r="M2832" s="2" t="s">
        <v>273</v>
      </c>
      <c r="N2832" s="175" t="s">
        <v>273</v>
      </c>
      <c r="O2832" s="24" t="s">
        <v>672</v>
      </c>
      <c r="P2832" s="2" t="s">
        <v>273</v>
      </c>
      <c r="Q2832" s="2" t="s">
        <v>273</v>
      </c>
      <c r="R2832" s="2" t="s">
        <v>273</v>
      </c>
      <c r="S2832" s="2" t="s">
        <v>273</v>
      </c>
      <c r="T2832" s="2" t="s">
        <v>273</v>
      </c>
      <c r="U2832" s="25" t="s">
        <v>273</v>
      </c>
      <c r="V2832" s="24" t="s">
        <v>273</v>
      </c>
      <c r="W2832" s="2" t="s">
        <v>273</v>
      </c>
      <c r="X2832" s="2" t="s">
        <v>273</v>
      </c>
      <c r="Y2832" s="2" t="s">
        <v>273</v>
      </c>
      <c r="Z2832" s="175" t="s">
        <v>273</v>
      </c>
      <c r="AA2832" s="24" t="s">
        <v>273</v>
      </c>
      <c r="AB2832" s="2" t="s">
        <v>273</v>
      </c>
      <c r="AC2832" s="25" t="s">
        <v>273</v>
      </c>
      <c r="AD2832" s="174" t="s">
        <v>273</v>
      </c>
      <c r="AE2832" s="25" t="s">
        <v>273</v>
      </c>
      <c r="AF2832" s="180">
        <v>100</v>
      </c>
    </row>
    <row r="2833" spans="1:32">
      <c r="A2833" s="134" t="str">
        <f t="shared" si="44"/>
        <v>ISca_01.4</v>
      </c>
      <c r="C2833" s="177" t="s">
        <v>24</v>
      </c>
      <c r="D2833" s="178" t="s">
        <v>495</v>
      </c>
      <c r="E2833" s="178" t="s">
        <v>571</v>
      </c>
      <c r="F2833" s="178" t="s">
        <v>572</v>
      </c>
      <c r="G2833" s="178" t="s">
        <v>540</v>
      </c>
      <c r="H2833" s="177" t="s">
        <v>52</v>
      </c>
      <c r="I2833" s="179" t="s">
        <v>643</v>
      </c>
      <c r="J2833" s="59" t="s">
        <v>3356</v>
      </c>
      <c r="K2833" s="60" t="s">
        <v>3357</v>
      </c>
      <c r="L2833" s="174" t="s">
        <v>272</v>
      </c>
      <c r="M2833" s="2" t="s">
        <v>272</v>
      </c>
      <c r="N2833" s="175" t="s">
        <v>272</v>
      </c>
      <c r="O2833" s="24" t="s">
        <v>272</v>
      </c>
      <c r="P2833" s="2" t="s">
        <v>272</v>
      </c>
      <c r="Q2833" s="2" t="s">
        <v>272</v>
      </c>
      <c r="R2833" s="2" t="s">
        <v>272</v>
      </c>
      <c r="S2833" s="2" t="s">
        <v>272</v>
      </c>
      <c r="T2833" s="2" t="s">
        <v>273</v>
      </c>
      <c r="U2833" s="25" t="s">
        <v>273</v>
      </c>
      <c r="V2833" s="24" t="s">
        <v>272</v>
      </c>
      <c r="W2833" s="2" t="s">
        <v>272</v>
      </c>
      <c r="X2833" s="2" t="s">
        <v>272</v>
      </c>
      <c r="Y2833" s="2" t="s">
        <v>273</v>
      </c>
      <c r="Z2833" s="175" t="s">
        <v>273</v>
      </c>
      <c r="AA2833" s="24" t="s">
        <v>272</v>
      </c>
      <c r="AB2833" s="2" t="s">
        <v>272</v>
      </c>
      <c r="AC2833" s="25" t="s">
        <v>272</v>
      </c>
      <c r="AD2833" s="174" t="s">
        <v>272</v>
      </c>
      <c r="AE2833" s="25" t="s">
        <v>272</v>
      </c>
      <c r="AF2833" s="180">
        <v>100</v>
      </c>
    </row>
    <row r="2834" spans="1:32">
      <c r="A2834" s="134" t="str">
        <f t="shared" si="44"/>
        <v>ISca_02.1</v>
      </c>
      <c r="C2834" s="177" t="s">
        <v>24</v>
      </c>
      <c r="D2834" s="178" t="s">
        <v>495</v>
      </c>
      <c r="E2834" s="178" t="s">
        <v>573</v>
      </c>
      <c r="F2834" s="178" t="s">
        <v>574</v>
      </c>
      <c r="G2834" s="178" t="s">
        <v>533</v>
      </c>
      <c r="H2834" s="177" t="s">
        <v>52</v>
      </c>
      <c r="I2834" s="179" t="s">
        <v>643</v>
      </c>
      <c r="J2834" s="59" t="s">
        <v>3351</v>
      </c>
      <c r="K2834" s="60" t="s">
        <v>3358</v>
      </c>
      <c r="L2834" s="174" t="s">
        <v>272</v>
      </c>
      <c r="M2834" s="2" t="s">
        <v>272</v>
      </c>
      <c r="N2834" s="175" t="s">
        <v>272</v>
      </c>
      <c r="O2834" s="24"/>
      <c r="P2834" s="2"/>
      <c r="Q2834" s="2"/>
      <c r="R2834" s="2"/>
      <c r="S2834" s="2"/>
      <c r="T2834" s="2"/>
      <c r="U2834" s="25"/>
      <c r="V2834" s="24"/>
      <c r="W2834" s="2"/>
      <c r="X2834" s="2"/>
      <c r="Y2834" s="2"/>
      <c r="Z2834" s="175"/>
      <c r="AA2834" s="24"/>
      <c r="AB2834" s="2"/>
      <c r="AC2834" s="25"/>
      <c r="AD2834" s="174"/>
      <c r="AE2834" s="25"/>
      <c r="AF2834" s="180">
        <v>100</v>
      </c>
    </row>
    <row r="2835" spans="1:32">
      <c r="A2835" s="134" t="str">
        <f t="shared" si="44"/>
        <v>ISca_02.2</v>
      </c>
      <c r="C2835" s="177" t="s">
        <v>24</v>
      </c>
      <c r="D2835" s="178" t="s">
        <v>495</v>
      </c>
      <c r="E2835" s="178" t="s">
        <v>575</v>
      </c>
      <c r="F2835" s="178" t="s">
        <v>576</v>
      </c>
      <c r="G2835" s="178" t="s">
        <v>533</v>
      </c>
      <c r="H2835" s="177" t="s">
        <v>52</v>
      </c>
      <c r="I2835" s="179" t="s">
        <v>643</v>
      </c>
      <c r="J2835" s="59" t="s">
        <v>3326</v>
      </c>
      <c r="K2835" s="60" t="s">
        <v>3359</v>
      </c>
      <c r="L2835" s="174" t="s">
        <v>272</v>
      </c>
      <c r="M2835" s="2" t="s">
        <v>272</v>
      </c>
      <c r="N2835" s="175" t="s">
        <v>272</v>
      </c>
      <c r="O2835" s="24"/>
      <c r="P2835" s="2"/>
      <c r="Q2835" s="2"/>
      <c r="R2835" s="2"/>
      <c r="S2835" s="2"/>
      <c r="T2835" s="2"/>
      <c r="U2835" s="25"/>
      <c r="V2835" s="24"/>
      <c r="W2835" s="2"/>
      <c r="X2835" s="2"/>
      <c r="Y2835" s="2"/>
      <c r="Z2835" s="175"/>
      <c r="AA2835" s="24"/>
      <c r="AB2835" s="2"/>
      <c r="AC2835" s="25"/>
      <c r="AD2835" s="174"/>
      <c r="AE2835" s="25"/>
      <c r="AF2835" s="180">
        <v>100</v>
      </c>
    </row>
    <row r="2836" spans="1:32">
      <c r="A2836" s="134" t="str">
        <f t="shared" si="44"/>
        <v>ISca_02.3</v>
      </c>
      <c r="C2836" s="177" t="s">
        <v>24</v>
      </c>
      <c r="D2836" s="178" t="s">
        <v>495</v>
      </c>
      <c r="E2836" s="178" t="s">
        <v>577</v>
      </c>
      <c r="F2836" s="178" t="s">
        <v>578</v>
      </c>
      <c r="G2836" s="178" t="s">
        <v>533</v>
      </c>
      <c r="H2836" s="177" t="s">
        <v>52</v>
      </c>
      <c r="I2836" s="179" t="s">
        <v>643</v>
      </c>
      <c r="J2836" s="59" t="s">
        <v>3326</v>
      </c>
      <c r="K2836" s="60" t="s">
        <v>3360</v>
      </c>
      <c r="L2836" s="174" t="s">
        <v>272</v>
      </c>
      <c r="M2836" s="2" t="s">
        <v>272</v>
      </c>
      <c r="N2836" s="175" t="s">
        <v>272</v>
      </c>
      <c r="O2836" s="24"/>
      <c r="P2836" s="2"/>
      <c r="Q2836" s="2"/>
      <c r="R2836" s="2"/>
      <c r="S2836" s="2"/>
      <c r="T2836" s="2"/>
      <c r="U2836" s="25"/>
      <c r="V2836" s="24"/>
      <c r="W2836" s="2"/>
      <c r="X2836" s="2"/>
      <c r="Y2836" s="2"/>
      <c r="Z2836" s="175"/>
      <c r="AA2836" s="24"/>
      <c r="AB2836" s="2"/>
      <c r="AC2836" s="25"/>
      <c r="AD2836" s="174"/>
      <c r="AE2836" s="25"/>
      <c r="AF2836" s="180">
        <v>100</v>
      </c>
    </row>
    <row r="2837" spans="1:32">
      <c r="A2837" s="134" t="str">
        <f t="shared" si="44"/>
        <v>ISca_02.3</v>
      </c>
      <c r="C2837" s="177" t="s">
        <v>24</v>
      </c>
      <c r="D2837" s="178" t="s">
        <v>495</v>
      </c>
      <c r="E2837" s="178" t="s">
        <v>577</v>
      </c>
      <c r="F2837" s="178" t="s">
        <v>578</v>
      </c>
      <c r="G2837" s="178" t="s">
        <v>533</v>
      </c>
      <c r="H2837" s="177" t="s">
        <v>52</v>
      </c>
      <c r="I2837" s="179" t="s">
        <v>643</v>
      </c>
      <c r="J2837" s="59" t="s">
        <v>3326</v>
      </c>
      <c r="K2837" s="60" t="s">
        <v>3361</v>
      </c>
      <c r="L2837" s="174" t="s">
        <v>272</v>
      </c>
      <c r="M2837" s="2" t="s">
        <v>272</v>
      </c>
      <c r="N2837" s="175" t="s">
        <v>272</v>
      </c>
      <c r="O2837" s="24"/>
      <c r="P2837" s="2"/>
      <c r="Q2837" s="2"/>
      <c r="R2837" s="2"/>
      <c r="S2837" s="2"/>
      <c r="T2837" s="2"/>
      <c r="U2837" s="25"/>
      <c r="V2837" s="24"/>
      <c r="W2837" s="2"/>
      <c r="X2837" s="2"/>
      <c r="Y2837" s="2"/>
      <c r="Z2837" s="175"/>
      <c r="AA2837" s="24"/>
      <c r="AB2837" s="2"/>
      <c r="AC2837" s="25"/>
      <c r="AD2837" s="174"/>
      <c r="AE2837" s="25"/>
      <c r="AF2837" s="180">
        <v>100</v>
      </c>
    </row>
    <row r="2838" spans="1:32">
      <c r="A2838" s="134" t="str">
        <f t="shared" si="44"/>
        <v>ISca_02.3</v>
      </c>
      <c r="C2838" s="177" t="s">
        <v>24</v>
      </c>
      <c r="D2838" s="178" t="s">
        <v>495</v>
      </c>
      <c r="E2838" s="178" t="s">
        <v>577</v>
      </c>
      <c r="F2838" s="178" t="s">
        <v>578</v>
      </c>
      <c r="G2838" s="178" t="s">
        <v>533</v>
      </c>
      <c r="H2838" s="177" t="s">
        <v>52</v>
      </c>
      <c r="I2838" s="179" t="s">
        <v>643</v>
      </c>
      <c r="J2838" s="59" t="s">
        <v>3362</v>
      </c>
      <c r="K2838" s="60" t="s">
        <v>3363</v>
      </c>
      <c r="L2838" s="174" t="s">
        <v>272</v>
      </c>
      <c r="M2838" s="2" t="s">
        <v>272</v>
      </c>
      <c r="N2838" s="175" t="s">
        <v>272</v>
      </c>
      <c r="O2838" s="24"/>
      <c r="P2838" s="2"/>
      <c r="Q2838" s="2"/>
      <c r="R2838" s="2"/>
      <c r="S2838" s="2"/>
      <c r="T2838" s="2"/>
      <c r="U2838" s="25"/>
      <c r="V2838" s="24"/>
      <c r="W2838" s="2"/>
      <c r="X2838" s="2"/>
      <c r="Y2838" s="2"/>
      <c r="Z2838" s="175"/>
      <c r="AA2838" s="24"/>
      <c r="AB2838" s="2"/>
      <c r="AC2838" s="25"/>
      <c r="AD2838" s="174"/>
      <c r="AE2838" s="25"/>
      <c r="AF2838" s="180">
        <v>100</v>
      </c>
    </row>
    <row r="2839" spans="1:32">
      <c r="A2839" s="134" t="str">
        <f t="shared" si="44"/>
        <v>ISca_02.4</v>
      </c>
      <c r="C2839" s="177" t="s">
        <v>24</v>
      </c>
      <c r="D2839" s="178" t="s">
        <v>495</v>
      </c>
      <c r="E2839" s="178" t="s">
        <v>579</v>
      </c>
      <c r="F2839" s="178" t="s">
        <v>580</v>
      </c>
      <c r="G2839" s="178" t="s">
        <v>533</v>
      </c>
      <c r="H2839" s="177" t="s">
        <v>52</v>
      </c>
      <c r="I2839" s="179" t="s">
        <v>643</v>
      </c>
      <c r="J2839" s="59" t="s">
        <v>3351</v>
      </c>
      <c r="K2839" s="60" t="s">
        <v>3364</v>
      </c>
      <c r="L2839" s="174" t="s">
        <v>272</v>
      </c>
      <c r="M2839" s="2" t="s">
        <v>272</v>
      </c>
      <c r="N2839" s="175" t="s">
        <v>272</v>
      </c>
      <c r="O2839" s="24"/>
      <c r="P2839" s="2"/>
      <c r="Q2839" s="2"/>
      <c r="R2839" s="2"/>
      <c r="S2839" s="2"/>
      <c r="T2839" s="2"/>
      <c r="U2839" s="25"/>
      <c r="V2839" s="24"/>
      <c r="W2839" s="2"/>
      <c r="X2839" s="2"/>
      <c r="Y2839" s="2"/>
      <c r="Z2839" s="175"/>
      <c r="AA2839" s="24"/>
      <c r="AB2839" s="2"/>
      <c r="AC2839" s="25"/>
      <c r="AD2839" s="174"/>
      <c r="AE2839" s="25"/>
      <c r="AF2839" s="180">
        <v>100</v>
      </c>
    </row>
    <row r="2840" spans="1:32">
      <c r="A2840" s="134" t="str">
        <f t="shared" si="44"/>
        <v>ISca_02.4</v>
      </c>
      <c r="C2840" s="177" t="s">
        <v>24</v>
      </c>
      <c r="D2840" s="178" t="s">
        <v>495</v>
      </c>
      <c r="E2840" s="178" t="s">
        <v>579</v>
      </c>
      <c r="F2840" s="178" t="s">
        <v>580</v>
      </c>
      <c r="G2840" s="178" t="s">
        <v>533</v>
      </c>
      <c r="H2840" s="177" t="s">
        <v>52</v>
      </c>
      <c r="I2840" s="179" t="s">
        <v>643</v>
      </c>
      <c r="J2840" s="59" t="s">
        <v>3326</v>
      </c>
      <c r="K2840" s="60" t="s">
        <v>3365</v>
      </c>
      <c r="L2840" s="174" t="s">
        <v>272</v>
      </c>
      <c r="M2840" s="2" t="s">
        <v>272</v>
      </c>
      <c r="N2840" s="175" t="s">
        <v>272</v>
      </c>
      <c r="O2840" s="24"/>
      <c r="P2840" s="2"/>
      <c r="Q2840" s="2"/>
      <c r="R2840" s="2"/>
      <c r="S2840" s="2"/>
      <c r="T2840" s="2"/>
      <c r="U2840" s="25"/>
      <c r="V2840" s="24"/>
      <c r="W2840" s="2"/>
      <c r="X2840" s="2"/>
      <c r="Y2840" s="2"/>
      <c r="Z2840" s="175"/>
      <c r="AA2840" s="24"/>
      <c r="AB2840" s="2"/>
      <c r="AC2840" s="25"/>
      <c r="AD2840" s="174"/>
      <c r="AE2840" s="25"/>
      <c r="AF2840" s="180">
        <v>100</v>
      </c>
    </row>
    <row r="2841" spans="1:32">
      <c r="A2841" s="134" t="str">
        <f t="shared" si="44"/>
        <v>ISca_02.5</v>
      </c>
      <c r="C2841" s="177" t="s">
        <v>24</v>
      </c>
      <c r="D2841" s="178" t="s">
        <v>495</v>
      </c>
      <c r="E2841" s="178" t="s">
        <v>581</v>
      </c>
      <c r="F2841" s="178" t="s">
        <v>582</v>
      </c>
      <c r="G2841" s="178" t="s">
        <v>533</v>
      </c>
      <c r="H2841" s="177" t="s">
        <v>52</v>
      </c>
      <c r="I2841" s="179" t="s">
        <v>643</v>
      </c>
      <c r="J2841" s="59" t="s">
        <v>3326</v>
      </c>
      <c r="K2841" s="60" t="s">
        <v>3366</v>
      </c>
      <c r="L2841" s="174" t="s">
        <v>272</v>
      </c>
      <c r="M2841" s="2" t="s">
        <v>273</v>
      </c>
      <c r="N2841" s="175" t="s">
        <v>272</v>
      </c>
      <c r="O2841" s="24"/>
      <c r="P2841" s="2"/>
      <c r="Q2841" s="2"/>
      <c r="R2841" s="2"/>
      <c r="S2841" s="2"/>
      <c r="T2841" s="2"/>
      <c r="U2841" s="25"/>
      <c r="V2841" s="24"/>
      <c r="W2841" s="2"/>
      <c r="X2841" s="2"/>
      <c r="Y2841" s="2"/>
      <c r="Z2841" s="175"/>
      <c r="AA2841" s="24"/>
      <c r="AB2841" s="2"/>
      <c r="AC2841" s="25"/>
      <c r="AD2841" s="174"/>
      <c r="AE2841" s="25"/>
      <c r="AF2841" s="180">
        <v>100</v>
      </c>
    </row>
    <row r="2842" spans="1:32">
      <c r="A2842" s="134" t="str">
        <f t="shared" si="44"/>
        <v>ISca_02.5</v>
      </c>
      <c r="C2842" s="177" t="s">
        <v>24</v>
      </c>
      <c r="D2842" s="178" t="s">
        <v>495</v>
      </c>
      <c r="E2842" s="178" t="s">
        <v>581</v>
      </c>
      <c r="F2842" s="178" t="s">
        <v>582</v>
      </c>
      <c r="G2842" s="178" t="s">
        <v>533</v>
      </c>
      <c r="H2842" s="177" t="s">
        <v>52</v>
      </c>
      <c r="I2842" s="179" t="s">
        <v>643</v>
      </c>
      <c r="J2842" s="59" t="s">
        <v>3367</v>
      </c>
      <c r="K2842" s="60" t="s">
        <v>3368</v>
      </c>
      <c r="L2842" s="174" t="s">
        <v>272</v>
      </c>
      <c r="M2842" s="2" t="s">
        <v>273</v>
      </c>
      <c r="N2842" s="175" t="s">
        <v>272</v>
      </c>
      <c r="O2842" s="24"/>
      <c r="P2842" s="2"/>
      <c r="Q2842" s="2"/>
      <c r="R2842" s="2"/>
      <c r="S2842" s="2"/>
      <c r="T2842" s="2"/>
      <c r="U2842" s="25"/>
      <c r="V2842" s="24"/>
      <c r="W2842" s="2"/>
      <c r="X2842" s="2"/>
      <c r="Y2842" s="2"/>
      <c r="Z2842" s="175"/>
      <c r="AA2842" s="24"/>
      <c r="AB2842" s="2"/>
      <c r="AC2842" s="25"/>
      <c r="AD2842" s="174"/>
      <c r="AE2842" s="25"/>
      <c r="AF2842" s="180">
        <v>0</v>
      </c>
    </row>
    <row r="2843" spans="1:32">
      <c r="A2843" s="134" t="str">
        <f t="shared" si="44"/>
        <v>ISca_02.6</v>
      </c>
      <c r="C2843" s="177" t="s">
        <v>24</v>
      </c>
      <c r="D2843" s="178" t="s">
        <v>495</v>
      </c>
      <c r="E2843" s="178" t="s">
        <v>583</v>
      </c>
      <c r="F2843" s="178" t="s">
        <v>584</v>
      </c>
      <c r="G2843" s="178" t="s">
        <v>540</v>
      </c>
      <c r="H2843" s="177" t="s">
        <v>52</v>
      </c>
      <c r="I2843" s="179" t="s">
        <v>643</v>
      </c>
      <c r="J2843" s="59" t="s">
        <v>3326</v>
      </c>
      <c r="K2843" s="60" t="s">
        <v>3369</v>
      </c>
      <c r="L2843" s="174" t="s">
        <v>272</v>
      </c>
      <c r="M2843" s="2" t="s">
        <v>273</v>
      </c>
      <c r="N2843" s="175" t="s">
        <v>272</v>
      </c>
      <c r="O2843" s="24" t="s">
        <v>672</v>
      </c>
      <c r="P2843" s="2" t="s">
        <v>273</v>
      </c>
      <c r="Q2843" s="2" t="s">
        <v>273</v>
      </c>
      <c r="R2843" s="2" t="s">
        <v>273</v>
      </c>
      <c r="S2843" s="2" t="s">
        <v>273</v>
      </c>
      <c r="T2843" s="2" t="s">
        <v>273</v>
      </c>
      <c r="U2843" s="25" t="s">
        <v>273</v>
      </c>
      <c r="V2843" s="24" t="s">
        <v>273</v>
      </c>
      <c r="W2843" s="2" t="s">
        <v>273</v>
      </c>
      <c r="X2843" s="2" t="s">
        <v>273</v>
      </c>
      <c r="Y2843" s="2" t="s">
        <v>273</v>
      </c>
      <c r="Z2843" s="175" t="s">
        <v>273</v>
      </c>
      <c r="AA2843" s="24" t="s">
        <v>273</v>
      </c>
      <c r="AB2843" s="2" t="s">
        <v>273</v>
      </c>
      <c r="AC2843" s="25" t="s">
        <v>273</v>
      </c>
      <c r="AD2843" s="174" t="s">
        <v>273</v>
      </c>
      <c r="AE2843" s="25" t="s">
        <v>273</v>
      </c>
      <c r="AF2843" s="180">
        <v>100</v>
      </c>
    </row>
    <row r="2844" spans="1:32">
      <c r="A2844" s="134" t="str">
        <f t="shared" si="44"/>
        <v>ISca_03.1</v>
      </c>
      <c r="C2844" s="177" t="s">
        <v>24</v>
      </c>
      <c r="D2844" s="178" t="s">
        <v>495</v>
      </c>
      <c r="E2844" s="178" t="s">
        <v>585</v>
      </c>
      <c r="F2844" s="178" t="s">
        <v>586</v>
      </c>
      <c r="G2844" s="178" t="s">
        <v>533</v>
      </c>
      <c r="H2844" s="177" t="s">
        <v>52</v>
      </c>
      <c r="I2844" s="179" t="s">
        <v>643</v>
      </c>
      <c r="J2844" s="59" t="s">
        <v>3326</v>
      </c>
      <c r="K2844" s="60" t="s">
        <v>3350</v>
      </c>
      <c r="L2844" s="174" t="s">
        <v>272</v>
      </c>
      <c r="M2844" s="2" t="s">
        <v>272</v>
      </c>
      <c r="N2844" s="175" t="s">
        <v>272</v>
      </c>
      <c r="O2844" s="24"/>
      <c r="P2844" s="2"/>
      <c r="Q2844" s="2"/>
      <c r="R2844" s="2"/>
      <c r="S2844" s="2"/>
      <c r="T2844" s="2"/>
      <c r="U2844" s="25"/>
      <c r="V2844" s="24"/>
      <c r="W2844" s="2"/>
      <c r="X2844" s="2"/>
      <c r="Y2844" s="2"/>
      <c r="Z2844" s="175"/>
      <c r="AA2844" s="24"/>
      <c r="AB2844" s="2"/>
      <c r="AC2844" s="25"/>
      <c r="AD2844" s="174"/>
      <c r="AE2844" s="25"/>
      <c r="AF2844" s="180">
        <v>100</v>
      </c>
    </row>
    <row r="2845" spans="1:32">
      <c r="A2845" s="134" t="str">
        <f t="shared" si="44"/>
        <v>ISca_03.1</v>
      </c>
      <c r="C2845" s="177" t="s">
        <v>24</v>
      </c>
      <c r="D2845" s="178" t="s">
        <v>495</v>
      </c>
      <c r="E2845" s="178" t="s">
        <v>585</v>
      </c>
      <c r="F2845" s="178" t="s">
        <v>586</v>
      </c>
      <c r="G2845" s="178" t="s">
        <v>533</v>
      </c>
      <c r="H2845" s="177" t="s">
        <v>52</v>
      </c>
      <c r="I2845" s="179" t="s">
        <v>643</v>
      </c>
      <c r="J2845" s="59" t="s">
        <v>3351</v>
      </c>
      <c r="K2845" s="60" t="s">
        <v>3370</v>
      </c>
      <c r="L2845" s="174" t="s">
        <v>272</v>
      </c>
      <c r="M2845" s="2" t="s">
        <v>272</v>
      </c>
      <c r="N2845" s="175" t="s">
        <v>272</v>
      </c>
      <c r="O2845" s="24"/>
      <c r="P2845" s="2"/>
      <c r="Q2845" s="2"/>
      <c r="R2845" s="2"/>
      <c r="S2845" s="2"/>
      <c r="T2845" s="2"/>
      <c r="U2845" s="25"/>
      <c r="V2845" s="24"/>
      <c r="W2845" s="2"/>
      <c r="X2845" s="2"/>
      <c r="Y2845" s="2"/>
      <c r="Z2845" s="175"/>
      <c r="AA2845" s="24"/>
      <c r="AB2845" s="2"/>
      <c r="AC2845" s="25"/>
      <c r="AD2845" s="174"/>
      <c r="AE2845" s="25"/>
      <c r="AF2845" s="180">
        <v>100</v>
      </c>
    </row>
    <row r="2846" spans="1:32">
      <c r="A2846" s="134" t="str">
        <f t="shared" si="44"/>
        <v>ISca_03.2</v>
      </c>
      <c r="C2846" s="177" t="s">
        <v>24</v>
      </c>
      <c r="D2846" s="178" t="s">
        <v>495</v>
      </c>
      <c r="E2846" s="178" t="s">
        <v>587</v>
      </c>
      <c r="F2846" s="178" t="s">
        <v>588</v>
      </c>
      <c r="G2846" s="178" t="s">
        <v>540</v>
      </c>
      <c r="H2846" s="177" t="s">
        <v>52</v>
      </c>
      <c r="I2846" s="179" t="s">
        <v>643</v>
      </c>
      <c r="J2846" s="59" t="s">
        <v>3351</v>
      </c>
      <c r="K2846" s="60" t="s">
        <v>3371</v>
      </c>
      <c r="L2846" s="174" t="s">
        <v>272</v>
      </c>
      <c r="M2846" s="2" t="s">
        <v>272</v>
      </c>
      <c r="N2846" s="175" t="s">
        <v>272</v>
      </c>
      <c r="O2846" s="24" t="s">
        <v>272</v>
      </c>
      <c r="P2846" s="2" t="s">
        <v>272</v>
      </c>
      <c r="Q2846" s="2" t="s">
        <v>272</v>
      </c>
      <c r="R2846" s="2" t="s">
        <v>272</v>
      </c>
      <c r="S2846" s="2" t="s">
        <v>272</v>
      </c>
      <c r="T2846" s="2" t="s">
        <v>272</v>
      </c>
      <c r="U2846" s="25" t="s">
        <v>272</v>
      </c>
      <c r="V2846" s="24" t="s">
        <v>272</v>
      </c>
      <c r="W2846" s="2" t="s">
        <v>272</v>
      </c>
      <c r="X2846" s="2" t="s">
        <v>272</v>
      </c>
      <c r="Y2846" s="2" t="s">
        <v>273</v>
      </c>
      <c r="Z2846" s="175" t="s">
        <v>273</v>
      </c>
      <c r="AA2846" s="24" t="s">
        <v>272</v>
      </c>
      <c r="AB2846" s="2" t="s">
        <v>272</v>
      </c>
      <c r="AC2846" s="25" t="s">
        <v>272</v>
      </c>
      <c r="AD2846" s="174" t="s">
        <v>272</v>
      </c>
      <c r="AE2846" s="25" t="s">
        <v>272</v>
      </c>
      <c r="AF2846" s="180">
        <v>100</v>
      </c>
    </row>
    <row r="2847" spans="1:32">
      <c r="A2847" s="134" t="str">
        <f t="shared" si="44"/>
        <v>ISca_03.2</v>
      </c>
      <c r="C2847" s="177" t="s">
        <v>24</v>
      </c>
      <c r="D2847" s="178" t="s">
        <v>495</v>
      </c>
      <c r="E2847" s="178" t="s">
        <v>587</v>
      </c>
      <c r="F2847" s="178" t="s">
        <v>588</v>
      </c>
      <c r="G2847" s="178" t="s">
        <v>540</v>
      </c>
      <c r="H2847" s="177" t="s">
        <v>52</v>
      </c>
      <c r="I2847" s="179" t="s">
        <v>643</v>
      </c>
      <c r="J2847" s="59" t="s">
        <v>3326</v>
      </c>
      <c r="K2847" s="60" t="s">
        <v>3372</v>
      </c>
      <c r="L2847" s="174" t="s">
        <v>272</v>
      </c>
      <c r="M2847" s="2" t="s">
        <v>272</v>
      </c>
      <c r="N2847" s="175" t="s">
        <v>272</v>
      </c>
      <c r="O2847" s="24" t="s">
        <v>272</v>
      </c>
      <c r="P2847" s="2" t="s">
        <v>272</v>
      </c>
      <c r="Q2847" s="2" t="s">
        <v>272</v>
      </c>
      <c r="R2847" s="2" t="s">
        <v>272</v>
      </c>
      <c r="S2847" s="2" t="s">
        <v>272</v>
      </c>
      <c r="T2847" s="2" t="s">
        <v>272</v>
      </c>
      <c r="U2847" s="25" t="s">
        <v>272</v>
      </c>
      <c r="V2847" s="24" t="s">
        <v>272</v>
      </c>
      <c r="W2847" s="2" t="s">
        <v>272</v>
      </c>
      <c r="X2847" s="2" t="s">
        <v>272</v>
      </c>
      <c r="Y2847" s="2" t="s">
        <v>273</v>
      </c>
      <c r="Z2847" s="175" t="s">
        <v>273</v>
      </c>
      <c r="AA2847" s="24" t="s">
        <v>272</v>
      </c>
      <c r="AB2847" s="2" t="s">
        <v>272</v>
      </c>
      <c r="AC2847" s="25" t="s">
        <v>272</v>
      </c>
      <c r="AD2847" s="174" t="s">
        <v>272</v>
      </c>
      <c r="AE2847" s="25" t="s">
        <v>272</v>
      </c>
      <c r="AF2847" s="180">
        <v>100</v>
      </c>
    </row>
    <row r="2848" spans="1:32">
      <c r="A2848" s="134" t="str">
        <f t="shared" si="44"/>
        <v>ISca_03.2</v>
      </c>
      <c r="C2848" s="177" t="s">
        <v>24</v>
      </c>
      <c r="D2848" s="178" t="s">
        <v>495</v>
      </c>
      <c r="E2848" s="178" t="s">
        <v>587</v>
      </c>
      <c r="F2848" s="178" t="s">
        <v>588</v>
      </c>
      <c r="G2848" s="178" t="s">
        <v>540</v>
      </c>
      <c r="H2848" s="177" t="s">
        <v>52</v>
      </c>
      <c r="I2848" s="179" t="s">
        <v>643</v>
      </c>
      <c r="J2848" s="59" t="s">
        <v>3351</v>
      </c>
      <c r="K2848" s="60" t="s">
        <v>3373</v>
      </c>
      <c r="L2848" s="174" t="s">
        <v>272</v>
      </c>
      <c r="M2848" s="2" t="s">
        <v>272</v>
      </c>
      <c r="N2848" s="175" t="s">
        <v>272</v>
      </c>
      <c r="O2848" s="24" t="s">
        <v>272</v>
      </c>
      <c r="P2848" s="2" t="s">
        <v>272</v>
      </c>
      <c r="Q2848" s="2" t="s">
        <v>272</v>
      </c>
      <c r="R2848" s="2" t="s">
        <v>272</v>
      </c>
      <c r="S2848" s="2" t="s">
        <v>272</v>
      </c>
      <c r="T2848" s="2" t="s">
        <v>272</v>
      </c>
      <c r="U2848" s="25" t="s">
        <v>272</v>
      </c>
      <c r="V2848" s="24" t="s">
        <v>272</v>
      </c>
      <c r="W2848" s="2" t="s">
        <v>272</v>
      </c>
      <c r="X2848" s="2" t="s">
        <v>272</v>
      </c>
      <c r="Y2848" s="2" t="s">
        <v>273</v>
      </c>
      <c r="Z2848" s="175" t="s">
        <v>273</v>
      </c>
      <c r="AA2848" s="24" t="s">
        <v>272</v>
      </c>
      <c r="AB2848" s="2" t="s">
        <v>272</v>
      </c>
      <c r="AC2848" s="25" t="s">
        <v>272</v>
      </c>
      <c r="AD2848" s="174" t="s">
        <v>272</v>
      </c>
      <c r="AE2848" s="25" t="s">
        <v>272</v>
      </c>
      <c r="AF2848" s="180">
        <v>100</v>
      </c>
    </row>
    <row r="2849" spans="1:32">
      <c r="A2849" s="134" t="str">
        <f t="shared" si="44"/>
        <v>ISca_03.3</v>
      </c>
      <c r="C2849" s="177" t="s">
        <v>24</v>
      </c>
      <c r="D2849" s="178" t="s">
        <v>495</v>
      </c>
      <c r="E2849" s="178" t="s">
        <v>589</v>
      </c>
      <c r="F2849" s="178" t="s">
        <v>590</v>
      </c>
      <c r="G2849" s="178" t="s">
        <v>540</v>
      </c>
      <c r="H2849" s="177" t="s">
        <v>52</v>
      </c>
      <c r="I2849" s="179" t="s">
        <v>643</v>
      </c>
      <c r="J2849" s="59" t="s">
        <v>3351</v>
      </c>
      <c r="K2849" s="60" t="s">
        <v>3374</v>
      </c>
      <c r="L2849" s="174" t="s">
        <v>272</v>
      </c>
      <c r="M2849" s="2" t="s">
        <v>272</v>
      </c>
      <c r="N2849" s="175" t="s">
        <v>272</v>
      </c>
      <c r="O2849" s="24" t="s">
        <v>272</v>
      </c>
      <c r="P2849" s="2" t="s">
        <v>272</v>
      </c>
      <c r="Q2849" s="2" t="s">
        <v>272</v>
      </c>
      <c r="R2849" s="2" t="s">
        <v>272</v>
      </c>
      <c r="S2849" s="2" t="s">
        <v>272</v>
      </c>
      <c r="T2849" s="2" t="s">
        <v>272</v>
      </c>
      <c r="U2849" s="25" t="s">
        <v>272</v>
      </c>
      <c r="V2849" s="24" t="s">
        <v>272</v>
      </c>
      <c r="W2849" s="2" t="s">
        <v>272</v>
      </c>
      <c r="X2849" s="2" t="s">
        <v>272</v>
      </c>
      <c r="Y2849" s="2" t="s">
        <v>273</v>
      </c>
      <c r="Z2849" s="175" t="s">
        <v>273</v>
      </c>
      <c r="AA2849" s="24" t="s">
        <v>272</v>
      </c>
      <c r="AB2849" s="2" t="s">
        <v>272</v>
      </c>
      <c r="AC2849" s="25" t="s">
        <v>272</v>
      </c>
      <c r="AD2849" s="174" t="s">
        <v>272</v>
      </c>
      <c r="AE2849" s="25" t="s">
        <v>272</v>
      </c>
      <c r="AF2849" s="180">
        <v>100</v>
      </c>
    </row>
    <row r="2850" spans="1:32">
      <c r="A2850" s="134" t="str">
        <f t="shared" si="44"/>
        <v>ISca_03.3</v>
      </c>
      <c r="C2850" s="177" t="s">
        <v>24</v>
      </c>
      <c r="D2850" s="178" t="s">
        <v>495</v>
      </c>
      <c r="E2850" s="178" t="s">
        <v>589</v>
      </c>
      <c r="F2850" s="178" t="s">
        <v>590</v>
      </c>
      <c r="G2850" s="178" t="s">
        <v>540</v>
      </c>
      <c r="H2850" s="177" t="s">
        <v>52</v>
      </c>
      <c r="I2850" s="179" t="s">
        <v>643</v>
      </c>
      <c r="J2850" s="59" t="s">
        <v>3351</v>
      </c>
      <c r="K2850" s="60" t="s">
        <v>3373</v>
      </c>
      <c r="L2850" s="174" t="s">
        <v>272</v>
      </c>
      <c r="M2850" s="2" t="s">
        <v>272</v>
      </c>
      <c r="N2850" s="175" t="s">
        <v>272</v>
      </c>
      <c r="O2850" s="24" t="s">
        <v>272</v>
      </c>
      <c r="P2850" s="2" t="s">
        <v>272</v>
      </c>
      <c r="Q2850" s="2" t="s">
        <v>272</v>
      </c>
      <c r="R2850" s="2" t="s">
        <v>272</v>
      </c>
      <c r="S2850" s="2" t="s">
        <v>272</v>
      </c>
      <c r="T2850" s="2" t="s">
        <v>272</v>
      </c>
      <c r="U2850" s="25" t="s">
        <v>272</v>
      </c>
      <c r="V2850" s="24" t="s">
        <v>272</v>
      </c>
      <c r="W2850" s="2" t="s">
        <v>272</v>
      </c>
      <c r="X2850" s="2" t="s">
        <v>272</v>
      </c>
      <c r="Y2850" s="2" t="s">
        <v>272</v>
      </c>
      <c r="Z2850" s="175" t="s">
        <v>273</v>
      </c>
      <c r="AA2850" s="24" t="s">
        <v>272</v>
      </c>
      <c r="AB2850" s="2" t="s">
        <v>272</v>
      </c>
      <c r="AC2850" s="25" t="s">
        <v>272</v>
      </c>
      <c r="AD2850" s="174" t="s">
        <v>272</v>
      </c>
      <c r="AE2850" s="25" t="s">
        <v>272</v>
      </c>
      <c r="AF2850" s="180">
        <v>100</v>
      </c>
    </row>
    <row r="2851" spans="1:32">
      <c r="A2851" s="134" t="str">
        <f t="shared" si="44"/>
        <v>ISca_04.1</v>
      </c>
      <c r="C2851" s="177" t="s">
        <v>24</v>
      </c>
      <c r="D2851" s="178" t="s">
        <v>495</v>
      </c>
      <c r="E2851" s="178" t="s">
        <v>591</v>
      </c>
      <c r="F2851" s="178" t="s">
        <v>592</v>
      </c>
      <c r="G2851" s="178" t="s">
        <v>533</v>
      </c>
      <c r="H2851" s="177" t="s">
        <v>52</v>
      </c>
      <c r="I2851" s="179" t="s">
        <v>643</v>
      </c>
      <c r="J2851" s="59" t="s">
        <v>3326</v>
      </c>
      <c r="K2851" s="60" t="s">
        <v>3372</v>
      </c>
      <c r="L2851" s="174" t="s">
        <v>272</v>
      </c>
      <c r="M2851" s="2" t="s">
        <v>272</v>
      </c>
      <c r="N2851" s="175" t="s">
        <v>272</v>
      </c>
      <c r="O2851" s="24"/>
      <c r="P2851" s="2"/>
      <c r="Q2851" s="2"/>
      <c r="R2851" s="2"/>
      <c r="S2851" s="2"/>
      <c r="T2851" s="2"/>
      <c r="U2851" s="25"/>
      <c r="V2851" s="24"/>
      <c r="W2851" s="2"/>
      <c r="X2851" s="2"/>
      <c r="Y2851" s="2"/>
      <c r="Z2851" s="175"/>
      <c r="AA2851" s="24"/>
      <c r="AB2851" s="2"/>
      <c r="AC2851" s="25"/>
      <c r="AD2851" s="174"/>
      <c r="AE2851" s="25"/>
      <c r="AF2851" s="180">
        <v>100</v>
      </c>
    </row>
    <row r="2852" spans="1:32">
      <c r="A2852" s="134" t="str">
        <f t="shared" si="44"/>
        <v>ISca_04.1</v>
      </c>
      <c r="C2852" s="177" t="s">
        <v>24</v>
      </c>
      <c r="D2852" s="178" t="s">
        <v>495</v>
      </c>
      <c r="E2852" s="178" t="s">
        <v>591</v>
      </c>
      <c r="F2852" s="178" t="s">
        <v>592</v>
      </c>
      <c r="G2852" s="178" t="s">
        <v>533</v>
      </c>
      <c r="H2852" s="177" t="s">
        <v>52</v>
      </c>
      <c r="I2852" s="179" t="s">
        <v>643</v>
      </c>
      <c r="J2852" s="59" t="s">
        <v>3351</v>
      </c>
      <c r="K2852" s="60" t="s">
        <v>3375</v>
      </c>
      <c r="L2852" s="174" t="s">
        <v>272</v>
      </c>
      <c r="M2852" s="2" t="s">
        <v>272</v>
      </c>
      <c r="N2852" s="175" t="s">
        <v>272</v>
      </c>
      <c r="O2852" s="24"/>
      <c r="P2852" s="2"/>
      <c r="Q2852" s="2"/>
      <c r="R2852" s="2"/>
      <c r="S2852" s="2"/>
      <c r="T2852" s="2"/>
      <c r="U2852" s="25"/>
      <c r="V2852" s="24"/>
      <c r="W2852" s="2"/>
      <c r="X2852" s="2"/>
      <c r="Y2852" s="2"/>
      <c r="Z2852" s="175"/>
      <c r="AA2852" s="24"/>
      <c r="AB2852" s="2"/>
      <c r="AC2852" s="25"/>
      <c r="AD2852" s="174"/>
      <c r="AE2852" s="25"/>
      <c r="AF2852" s="180">
        <v>100</v>
      </c>
    </row>
    <row r="2853" spans="1:32">
      <c r="A2853" s="134" t="str">
        <f t="shared" si="44"/>
        <v>ISca_04.2</v>
      </c>
      <c r="C2853" s="177" t="s">
        <v>24</v>
      </c>
      <c r="D2853" s="178" t="s">
        <v>495</v>
      </c>
      <c r="E2853" s="178" t="s">
        <v>593</v>
      </c>
      <c r="F2853" s="178" t="s">
        <v>594</v>
      </c>
      <c r="G2853" s="178" t="s">
        <v>540</v>
      </c>
      <c r="H2853" s="177" t="s">
        <v>52</v>
      </c>
      <c r="I2853" s="179" t="s">
        <v>643</v>
      </c>
      <c r="J2853" s="59" t="s">
        <v>3351</v>
      </c>
      <c r="K2853" s="60" t="s">
        <v>3374</v>
      </c>
      <c r="L2853" s="174" t="s">
        <v>272</v>
      </c>
      <c r="M2853" s="2" t="s">
        <v>272</v>
      </c>
      <c r="N2853" s="175" t="s">
        <v>272</v>
      </c>
      <c r="O2853" s="24" t="s">
        <v>272</v>
      </c>
      <c r="P2853" s="2" t="s">
        <v>272</v>
      </c>
      <c r="Q2853" s="2" t="s">
        <v>272</v>
      </c>
      <c r="R2853" s="2" t="s">
        <v>272</v>
      </c>
      <c r="S2853" s="2" t="s">
        <v>272</v>
      </c>
      <c r="T2853" s="2" t="s">
        <v>272</v>
      </c>
      <c r="U2853" s="25" t="s">
        <v>272</v>
      </c>
      <c r="V2853" s="24" t="s">
        <v>272</v>
      </c>
      <c r="W2853" s="2" t="s">
        <v>272</v>
      </c>
      <c r="X2853" s="2" t="s">
        <v>272</v>
      </c>
      <c r="Y2853" s="2" t="s">
        <v>273</v>
      </c>
      <c r="Z2853" s="175" t="s">
        <v>272</v>
      </c>
      <c r="AA2853" s="24" t="s">
        <v>272</v>
      </c>
      <c r="AB2853" s="2" t="s">
        <v>272</v>
      </c>
      <c r="AC2853" s="25" t="s">
        <v>272</v>
      </c>
      <c r="AD2853" s="174" t="s">
        <v>272</v>
      </c>
      <c r="AE2853" s="25" t="s">
        <v>272</v>
      </c>
      <c r="AF2853" s="180">
        <v>100</v>
      </c>
    </row>
    <row r="2854" spans="1:32">
      <c r="A2854" s="134" t="str">
        <f t="shared" si="44"/>
        <v>ISca_04.2</v>
      </c>
      <c r="C2854" s="177" t="s">
        <v>24</v>
      </c>
      <c r="D2854" s="178" t="s">
        <v>495</v>
      </c>
      <c r="E2854" s="178" t="s">
        <v>593</v>
      </c>
      <c r="F2854" s="178" t="s">
        <v>594</v>
      </c>
      <c r="G2854" s="178" t="s">
        <v>540</v>
      </c>
      <c r="H2854" s="177" t="s">
        <v>52</v>
      </c>
      <c r="I2854" s="179" t="s">
        <v>643</v>
      </c>
      <c r="J2854" s="59" t="s">
        <v>3351</v>
      </c>
      <c r="K2854" s="60" t="s">
        <v>3373</v>
      </c>
      <c r="L2854" s="174" t="s">
        <v>272</v>
      </c>
      <c r="M2854" s="2" t="s">
        <v>272</v>
      </c>
      <c r="N2854" s="175" t="s">
        <v>272</v>
      </c>
      <c r="O2854" s="24" t="s">
        <v>272</v>
      </c>
      <c r="P2854" s="2" t="s">
        <v>272</v>
      </c>
      <c r="Q2854" s="2" t="s">
        <v>272</v>
      </c>
      <c r="R2854" s="2" t="s">
        <v>272</v>
      </c>
      <c r="S2854" s="2" t="s">
        <v>272</v>
      </c>
      <c r="T2854" s="2" t="s">
        <v>272</v>
      </c>
      <c r="U2854" s="25" t="s">
        <v>272</v>
      </c>
      <c r="V2854" s="24" t="s">
        <v>272</v>
      </c>
      <c r="W2854" s="2" t="s">
        <v>272</v>
      </c>
      <c r="X2854" s="2" t="s">
        <v>272</v>
      </c>
      <c r="Y2854" s="2" t="s">
        <v>272</v>
      </c>
      <c r="Z2854" s="175" t="s">
        <v>272</v>
      </c>
      <c r="AA2854" s="24" t="s">
        <v>272</v>
      </c>
      <c r="AB2854" s="2" t="s">
        <v>272</v>
      </c>
      <c r="AC2854" s="25" t="s">
        <v>272</v>
      </c>
      <c r="AD2854" s="174" t="s">
        <v>272</v>
      </c>
      <c r="AE2854" s="25" t="s">
        <v>272</v>
      </c>
      <c r="AF2854" s="180">
        <v>100</v>
      </c>
    </row>
    <row r="2855" spans="1:32">
      <c r="A2855" s="134" t="str">
        <f t="shared" si="44"/>
        <v>ISca_04.3</v>
      </c>
      <c r="C2855" s="177" t="s">
        <v>24</v>
      </c>
      <c r="D2855" s="178" t="s">
        <v>495</v>
      </c>
      <c r="E2855" s="178" t="s">
        <v>595</v>
      </c>
      <c r="F2855" s="178" t="s">
        <v>596</v>
      </c>
      <c r="G2855" s="178" t="s">
        <v>540</v>
      </c>
      <c r="H2855" s="177" t="s">
        <v>52</v>
      </c>
      <c r="I2855" s="179" t="s">
        <v>643</v>
      </c>
      <c r="J2855" s="59" t="s">
        <v>3331</v>
      </c>
      <c r="K2855" s="60" t="s">
        <v>3335</v>
      </c>
      <c r="L2855" s="174" t="s">
        <v>272</v>
      </c>
      <c r="M2855" s="2" t="s">
        <v>272</v>
      </c>
      <c r="N2855" s="175" t="s">
        <v>272</v>
      </c>
      <c r="O2855" s="24" t="s">
        <v>272</v>
      </c>
      <c r="P2855" s="2" t="s">
        <v>272</v>
      </c>
      <c r="Q2855" s="2" t="s">
        <v>272</v>
      </c>
      <c r="R2855" s="2" t="s">
        <v>272</v>
      </c>
      <c r="S2855" s="2" t="s">
        <v>272</v>
      </c>
      <c r="T2855" s="2" t="s">
        <v>272</v>
      </c>
      <c r="U2855" s="25" t="s">
        <v>272</v>
      </c>
      <c r="V2855" s="24" t="s">
        <v>272</v>
      </c>
      <c r="W2855" s="2" t="s">
        <v>272</v>
      </c>
      <c r="X2855" s="2" t="s">
        <v>272</v>
      </c>
      <c r="Y2855" s="2" t="s">
        <v>273</v>
      </c>
      <c r="Z2855" s="175" t="s">
        <v>273</v>
      </c>
      <c r="AA2855" s="24" t="s">
        <v>272</v>
      </c>
      <c r="AB2855" s="2" t="s">
        <v>272</v>
      </c>
      <c r="AC2855" s="25" t="s">
        <v>272</v>
      </c>
      <c r="AD2855" s="174" t="s">
        <v>272</v>
      </c>
      <c r="AE2855" s="25" t="s">
        <v>272</v>
      </c>
      <c r="AF2855" s="180">
        <v>100</v>
      </c>
    </row>
    <row r="2856" spans="1:32">
      <c r="A2856" s="134" t="str">
        <f t="shared" si="44"/>
        <v>ISca_05.1</v>
      </c>
      <c r="C2856" s="177" t="s">
        <v>24</v>
      </c>
      <c r="D2856" s="178" t="s">
        <v>495</v>
      </c>
      <c r="E2856" s="178" t="s">
        <v>597</v>
      </c>
      <c r="F2856" s="178" t="s">
        <v>598</v>
      </c>
      <c r="G2856" s="178" t="s">
        <v>533</v>
      </c>
      <c r="H2856" s="177" t="s">
        <v>52</v>
      </c>
      <c r="I2856" s="179" t="s">
        <v>643</v>
      </c>
      <c r="J2856" s="59" t="s">
        <v>3326</v>
      </c>
      <c r="K2856" s="60" t="s">
        <v>3376</v>
      </c>
      <c r="L2856" s="174" t="s">
        <v>272</v>
      </c>
      <c r="M2856" s="2" t="s">
        <v>272</v>
      </c>
      <c r="N2856" s="175" t="s">
        <v>272</v>
      </c>
      <c r="O2856" s="24"/>
      <c r="P2856" s="2"/>
      <c r="Q2856" s="2"/>
      <c r="R2856" s="2"/>
      <c r="S2856" s="2"/>
      <c r="T2856" s="2"/>
      <c r="U2856" s="25"/>
      <c r="V2856" s="24"/>
      <c r="W2856" s="2"/>
      <c r="X2856" s="2"/>
      <c r="Y2856" s="2"/>
      <c r="Z2856" s="175"/>
      <c r="AA2856" s="24"/>
      <c r="AB2856" s="2"/>
      <c r="AC2856" s="25"/>
      <c r="AD2856" s="174"/>
      <c r="AE2856" s="25"/>
      <c r="AF2856" s="180">
        <v>100</v>
      </c>
    </row>
    <row r="2857" spans="1:32">
      <c r="A2857" s="134" t="str">
        <f t="shared" si="44"/>
        <v>ISca_05.1</v>
      </c>
      <c r="C2857" s="177" t="s">
        <v>24</v>
      </c>
      <c r="D2857" s="178" t="s">
        <v>495</v>
      </c>
      <c r="E2857" s="178" t="s">
        <v>597</v>
      </c>
      <c r="F2857" s="178" t="s">
        <v>598</v>
      </c>
      <c r="G2857" s="178" t="s">
        <v>533</v>
      </c>
      <c r="H2857" s="177" t="s">
        <v>52</v>
      </c>
      <c r="I2857" s="179" t="s">
        <v>643</v>
      </c>
      <c r="J2857" s="59" t="s">
        <v>376</v>
      </c>
      <c r="K2857" s="60" t="s">
        <v>3377</v>
      </c>
      <c r="L2857" s="174" t="s">
        <v>272</v>
      </c>
      <c r="M2857" s="2" t="s">
        <v>272</v>
      </c>
      <c r="N2857" s="175" t="s">
        <v>272</v>
      </c>
      <c r="O2857" s="24"/>
      <c r="P2857" s="2"/>
      <c r="Q2857" s="2"/>
      <c r="R2857" s="2"/>
      <c r="S2857" s="2"/>
      <c r="T2857" s="2"/>
      <c r="U2857" s="25"/>
      <c r="V2857" s="24"/>
      <c r="W2857" s="2"/>
      <c r="X2857" s="2"/>
      <c r="Y2857" s="2"/>
      <c r="Z2857" s="175"/>
      <c r="AA2857" s="24"/>
      <c r="AB2857" s="2"/>
      <c r="AC2857" s="25"/>
      <c r="AD2857" s="174"/>
      <c r="AE2857" s="25"/>
      <c r="AF2857" s="180">
        <v>100</v>
      </c>
    </row>
    <row r="2858" spans="1:32">
      <c r="A2858" s="134" t="str">
        <f t="shared" si="44"/>
        <v>ISca_05.2</v>
      </c>
      <c r="C2858" s="177" t="s">
        <v>24</v>
      </c>
      <c r="D2858" s="178" t="s">
        <v>495</v>
      </c>
      <c r="E2858" s="178" t="s">
        <v>599</v>
      </c>
      <c r="F2858" s="178" t="s">
        <v>600</v>
      </c>
      <c r="G2858" s="178" t="s">
        <v>540</v>
      </c>
      <c r="H2858" s="177" t="s">
        <v>52</v>
      </c>
      <c r="I2858" s="179" t="s">
        <v>643</v>
      </c>
      <c r="J2858" s="59" t="s">
        <v>3326</v>
      </c>
      <c r="K2858" s="60" t="s">
        <v>3378</v>
      </c>
      <c r="L2858" s="174" t="s">
        <v>272</v>
      </c>
      <c r="M2858" s="2" t="s">
        <v>272</v>
      </c>
      <c r="N2858" s="175" t="s">
        <v>272</v>
      </c>
      <c r="O2858" s="24" t="s">
        <v>272</v>
      </c>
      <c r="P2858" s="2" t="s">
        <v>272</v>
      </c>
      <c r="Q2858" s="2" t="s">
        <v>272</v>
      </c>
      <c r="R2858" s="2" t="s">
        <v>272</v>
      </c>
      <c r="S2858" s="2" t="s">
        <v>273</v>
      </c>
      <c r="T2858" s="2" t="s">
        <v>273</v>
      </c>
      <c r="U2858" s="25" t="s">
        <v>272</v>
      </c>
      <c r="V2858" s="24" t="s">
        <v>272</v>
      </c>
      <c r="W2858" s="2" t="s">
        <v>272</v>
      </c>
      <c r="X2858" s="2" t="s">
        <v>272</v>
      </c>
      <c r="Y2858" s="2" t="s">
        <v>273</v>
      </c>
      <c r="Z2858" s="175" t="s">
        <v>273</v>
      </c>
      <c r="AA2858" s="24" t="s">
        <v>272</v>
      </c>
      <c r="AB2858" s="2" t="s">
        <v>272</v>
      </c>
      <c r="AC2858" s="25" t="s">
        <v>272</v>
      </c>
      <c r="AD2858" s="174" t="s">
        <v>272</v>
      </c>
      <c r="AE2858" s="25" t="s">
        <v>272</v>
      </c>
      <c r="AF2858" s="180">
        <v>100</v>
      </c>
    </row>
    <row r="2859" spans="1:32">
      <c r="A2859" s="134" t="str">
        <f t="shared" si="44"/>
        <v>ISca_05.2</v>
      </c>
      <c r="C2859" s="177" t="s">
        <v>24</v>
      </c>
      <c r="D2859" s="178" t="s">
        <v>495</v>
      </c>
      <c r="E2859" s="178" t="s">
        <v>599</v>
      </c>
      <c r="F2859" s="178" t="s">
        <v>600</v>
      </c>
      <c r="G2859" s="178" t="s">
        <v>540</v>
      </c>
      <c r="H2859" s="177" t="s">
        <v>52</v>
      </c>
      <c r="I2859" s="179" t="s">
        <v>643</v>
      </c>
      <c r="J2859" s="59" t="s">
        <v>376</v>
      </c>
      <c r="K2859" s="60" t="s">
        <v>3379</v>
      </c>
      <c r="L2859" s="174" t="s">
        <v>272</v>
      </c>
      <c r="M2859" s="2" t="s">
        <v>272</v>
      </c>
      <c r="N2859" s="175" t="s">
        <v>272</v>
      </c>
      <c r="O2859" s="24" t="s">
        <v>272</v>
      </c>
      <c r="P2859" s="2" t="s">
        <v>272</v>
      </c>
      <c r="Q2859" s="2" t="s">
        <v>272</v>
      </c>
      <c r="R2859" s="2" t="s">
        <v>272</v>
      </c>
      <c r="S2859" s="2" t="s">
        <v>273</v>
      </c>
      <c r="T2859" s="2" t="s">
        <v>273</v>
      </c>
      <c r="U2859" s="25" t="s">
        <v>273</v>
      </c>
      <c r="V2859" s="24" t="s">
        <v>272</v>
      </c>
      <c r="W2859" s="2" t="s">
        <v>272</v>
      </c>
      <c r="X2859" s="2" t="s">
        <v>272</v>
      </c>
      <c r="Y2859" s="2" t="s">
        <v>273</v>
      </c>
      <c r="Z2859" s="175" t="s">
        <v>273</v>
      </c>
      <c r="AA2859" s="24" t="s">
        <v>272</v>
      </c>
      <c r="AB2859" s="2" t="s">
        <v>272</v>
      </c>
      <c r="AC2859" s="25" t="s">
        <v>272</v>
      </c>
      <c r="AD2859" s="174" t="s">
        <v>272</v>
      </c>
      <c r="AE2859" s="25" t="s">
        <v>272</v>
      </c>
      <c r="AF2859" s="180">
        <v>100</v>
      </c>
    </row>
    <row r="2860" spans="1:32">
      <c r="A2860" s="134" t="str">
        <f t="shared" si="44"/>
        <v>ISca_05.3</v>
      </c>
      <c r="C2860" s="177" t="s">
        <v>24</v>
      </c>
      <c r="D2860" s="178" t="s">
        <v>495</v>
      </c>
      <c r="E2860" s="178" t="s">
        <v>601</v>
      </c>
      <c r="F2860" s="178" t="s">
        <v>602</v>
      </c>
      <c r="G2860" s="178" t="s">
        <v>533</v>
      </c>
      <c r="H2860" s="177" t="s">
        <v>52</v>
      </c>
      <c r="I2860" s="179" t="s">
        <v>643</v>
      </c>
      <c r="J2860" s="59" t="s">
        <v>376</v>
      </c>
      <c r="K2860" s="60" t="s">
        <v>3380</v>
      </c>
      <c r="L2860" s="174" t="s">
        <v>272</v>
      </c>
      <c r="M2860" s="2" t="s">
        <v>272</v>
      </c>
      <c r="N2860" s="175" t="s">
        <v>272</v>
      </c>
      <c r="O2860" s="24"/>
      <c r="P2860" s="2"/>
      <c r="Q2860" s="2"/>
      <c r="R2860" s="2"/>
      <c r="S2860" s="2"/>
      <c r="T2860" s="2"/>
      <c r="U2860" s="25"/>
      <c r="V2860" s="24"/>
      <c r="W2860" s="2"/>
      <c r="X2860" s="2"/>
      <c r="Y2860" s="2"/>
      <c r="Z2860" s="175"/>
      <c r="AA2860" s="24"/>
      <c r="AB2860" s="2"/>
      <c r="AC2860" s="25"/>
      <c r="AD2860" s="174"/>
      <c r="AE2860" s="25"/>
      <c r="AF2860" s="180">
        <v>100</v>
      </c>
    </row>
    <row r="2861" spans="1:32">
      <c r="A2861" s="134" t="str">
        <f t="shared" si="44"/>
        <v>ISca_05.3</v>
      </c>
      <c r="C2861" s="177" t="s">
        <v>24</v>
      </c>
      <c r="D2861" s="178" t="s">
        <v>495</v>
      </c>
      <c r="E2861" s="178" t="s">
        <v>601</v>
      </c>
      <c r="F2861" s="178" t="s">
        <v>602</v>
      </c>
      <c r="G2861" s="178" t="s">
        <v>533</v>
      </c>
      <c r="H2861" s="177" t="s">
        <v>52</v>
      </c>
      <c r="I2861" s="179" t="s">
        <v>643</v>
      </c>
      <c r="J2861" s="59" t="s">
        <v>3326</v>
      </c>
      <c r="K2861" s="60" t="s">
        <v>3376</v>
      </c>
      <c r="L2861" s="174" t="s">
        <v>272</v>
      </c>
      <c r="M2861" s="2" t="s">
        <v>272</v>
      </c>
      <c r="N2861" s="175" t="s">
        <v>272</v>
      </c>
      <c r="O2861" s="24"/>
      <c r="P2861" s="2"/>
      <c r="Q2861" s="2"/>
      <c r="R2861" s="2"/>
      <c r="S2861" s="2"/>
      <c r="T2861" s="2"/>
      <c r="U2861" s="25"/>
      <c r="V2861" s="24"/>
      <c r="W2861" s="2"/>
      <c r="X2861" s="2"/>
      <c r="Y2861" s="2"/>
      <c r="Z2861" s="175"/>
      <c r="AA2861" s="24"/>
      <c r="AB2861" s="2"/>
      <c r="AC2861" s="25"/>
      <c r="AD2861" s="174"/>
      <c r="AE2861" s="25"/>
      <c r="AF2861" s="180">
        <v>100</v>
      </c>
    </row>
    <row r="2862" spans="1:32">
      <c r="A2862" s="134" t="str">
        <f t="shared" si="44"/>
        <v>ISfa_01.1</v>
      </c>
      <c r="C2862" s="177" t="s">
        <v>24</v>
      </c>
      <c r="D2862" s="178" t="s">
        <v>2</v>
      </c>
      <c r="E2862" s="178" t="s">
        <v>603</v>
      </c>
      <c r="F2862" s="178" t="s">
        <v>604</v>
      </c>
      <c r="G2862" s="178" t="s">
        <v>533</v>
      </c>
      <c r="H2862" s="177" t="s">
        <v>52</v>
      </c>
      <c r="I2862" s="179" t="s">
        <v>643</v>
      </c>
      <c r="J2862" s="59" t="s">
        <v>3326</v>
      </c>
      <c r="K2862" s="60" t="s">
        <v>3381</v>
      </c>
      <c r="L2862" s="174" t="s">
        <v>272</v>
      </c>
      <c r="M2862" s="2" t="s">
        <v>272</v>
      </c>
      <c r="N2862" s="175" t="s">
        <v>272</v>
      </c>
      <c r="O2862" s="24"/>
      <c r="P2862" s="2"/>
      <c r="Q2862" s="2"/>
      <c r="R2862" s="2"/>
      <c r="S2862" s="2"/>
      <c r="T2862" s="2"/>
      <c r="U2862" s="25"/>
      <c r="V2862" s="24"/>
      <c r="W2862" s="2"/>
      <c r="X2862" s="2"/>
      <c r="Y2862" s="2"/>
      <c r="Z2862" s="175"/>
      <c r="AA2862" s="24"/>
      <c r="AB2862" s="2"/>
      <c r="AC2862" s="25"/>
      <c r="AD2862" s="174"/>
      <c r="AE2862" s="25"/>
      <c r="AF2862" s="180">
        <v>100</v>
      </c>
    </row>
    <row r="2863" spans="1:32">
      <c r="A2863" s="134" t="str">
        <f t="shared" si="44"/>
        <v>ISfa_01.1</v>
      </c>
      <c r="C2863" s="177" t="s">
        <v>24</v>
      </c>
      <c r="D2863" s="178" t="s">
        <v>2</v>
      </c>
      <c r="E2863" s="178" t="s">
        <v>603</v>
      </c>
      <c r="F2863" s="178" t="s">
        <v>604</v>
      </c>
      <c r="G2863" s="178" t="s">
        <v>533</v>
      </c>
      <c r="H2863" s="177" t="s">
        <v>52</v>
      </c>
      <c r="I2863" s="179" t="s">
        <v>643</v>
      </c>
      <c r="J2863" s="59" t="s">
        <v>3326</v>
      </c>
      <c r="K2863" s="60" t="s">
        <v>3382</v>
      </c>
      <c r="L2863" s="174" t="s">
        <v>272</v>
      </c>
      <c r="M2863" s="2" t="s">
        <v>272</v>
      </c>
      <c r="N2863" s="175" t="s">
        <v>272</v>
      </c>
      <c r="O2863" s="24"/>
      <c r="P2863" s="2"/>
      <c r="Q2863" s="2"/>
      <c r="R2863" s="2"/>
      <c r="S2863" s="2"/>
      <c r="T2863" s="2"/>
      <c r="U2863" s="25"/>
      <c r="V2863" s="24"/>
      <c r="W2863" s="2"/>
      <c r="X2863" s="2"/>
      <c r="Y2863" s="2"/>
      <c r="Z2863" s="175"/>
      <c r="AA2863" s="24"/>
      <c r="AB2863" s="2"/>
      <c r="AC2863" s="25"/>
      <c r="AD2863" s="174"/>
      <c r="AE2863" s="25"/>
      <c r="AF2863" s="180">
        <v>100</v>
      </c>
    </row>
    <row r="2864" spans="1:32">
      <c r="A2864" s="134" t="str">
        <f t="shared" si="44"/>
        <v>ISfa_01.1</v>
      </c>
      <c r="C2864" s="177" t="s">
        <v>24</v>
      </c>
      <c r="D2864" s="178" t="s">
        <v>2</v>
      </c>
      <c r="E2864" s="178" t="s">
        <v>603</v>
      </c>
      <c r="F2864" s="178" t="s">
        <v>604</v>
      </c>
      <c r="G2864" s="178" t="s">
        <v>533</v>
      </c>
      <c r="H2864" s="177" t="s">
        <v>52</v>
      </c>
      <c r="I2864" s="179" t="s">
        <v>643</v>
      </c>
      <c r="J2864" s="59" t="s">
        <v>3351</v>
      </c>
      <c r="K2864" s="60" t="s">
        <v>3383</v>
      </c>
      <c r="L2864" s="174" t="s">
        <v>272</v>
      </c>
      <c r="M2864" s="2" t="s">
        <v>272</v>
      </c>
      <c r="N2864" s="175" t="s">
        <v>272</v>
      </c>
      <c r="O2864" s="24"/>
      <c r="P2864" s="2"/>
      <c r="Q2864" s="2"/>
      <c r="R2864" s="2"/>
      <c r="S2864" s="2"/>
      <c r="T2864" s="2"/>
      <c r="U2864" s="25"/>
      <c r="V2864" s="24"/>
      <c r="W2864" s="2"/>
      <c r="X2864" s="2"/>
      <c r="Y2864" s="2"/>
      <c r="Z2864" s="175"/>
      <c r="AA2864" s="24"/>
      <c r="AB2864" s="2"/>
      <c r="AC2864" s="25"/>
      <c r="AD2864" s="174"/>
      <c r="AE2864" s="25"/>
      <c r="AF2864" s="180">
        <v>100</v>
      </c>
    </row>
    <row r="2865" spans="1:32">
      <c r="A2865" s="134" t="str">
        <f t="shared" si="44"/>
        <v>ISfa_01.2</v>
      </c>
      <c r="C2865" s="177" t="s">
        <v>24</v>
      </c>
      <c r="D2865" s="178" t="s">
        <v>2</v>
      </c>
      <c r="E2865" s="178" t="s">
        <v>605</v>
      </c>
      <c r="F2865" s="178" t="s">
        <v>606</v>
      </c>
      <c r="G2865" s="178" t="s">
        <v>540</v>
      </c>
      <c r="H2865" s="177" t="s">
        <v>52</v>
      </c>
      <c r="I2865" s="179"/>
      <c r="J2865" s="59" t="s">
        <v>194</v>
      </c>
      <c r="K2865" s="60" t="s">
        <v>194</v>
      </c>
      <c r="L2865" s="174" t="s">
        <v>7</v>
      </c>
      <c r="M2865" s="2" t="s">
        <v>7</v>
      </c>
      <c r="N2865" s="175" t="s">
        <v>7</v>
      </c>
      <c r="O2865" s="24" t="s">
        <v>7</v>
      </c>
      <c r="P2865" s="2" t="s">
        <v>7</v>
      </c>
      <c r="Q2865" s="2" t="s">
        <v>7</v>
      </c>
      <c r="R2865" s="2" t="s">
        <v>7</v>
      </c>
      <c r="S2865" s="2" t="s">
        <v>7</v>
      </c>
      <c r="T2865" s="2" t="s">
        <v>7</v>
      </c>
      <c r="U2865" s="25" t="s">
        <v>7</v>
      </c>
      <c r="V2865" s="24" t="s">
        <v>7</v>
      </c>
      <c r="W2865" s="2" t="s">
        <v>7</v>
      </c>
      <c r="X2865" s="2" t="s">
        <v>7</v>
      </c>
      <c r="Y2865" s="2" t="s">
        <v>7</v>
      </c>
      <c r="Z2865" s="175" t="s">
        <v>7</v>
      </c>
      <c r="AA2865" s="24" t="s">
        <v>7</v>
      </c>
      <c r="AB2865" s="2" t="s">
        <v>7</v>
      </c>
      <c r="AC2865" s="25" t="s">
        <v>7</v>
      </c>
      <c r="AD2865" s="174" t="s">
        <v>7</v>
      </c>
      <c r="AE2865" s="25" t="s">
        <v>7</v>
      </c>
      <c r="AF2865" s="180" t="s">
        <v>7</v>
      </c>
    </row>
    <row r="2866" spans="1:32">
      <c r="A2866" s="134" t="str">
        <f t="shared" si="44"/>
        <v>ISfa_01.3</v>
      </c>
      <c r="C2866" s="177" t="s">
        <v>24</v>
      </c>
      <c r="D2866" s="178" t="s">
        <v>2</v>
      </c>
      <c r="E2866" s="178" t="s">
        <v>607</v>
      </c>
      <c r="F2866" s="178" t="s">
        <v>608</v>
      </c>
      <c r="G2866" s="178" t="s">
        <v>540</v>
      </c>
      <c r="H2866" s="177" t="s">
        <v>52</v>
      </c>
      <c r="I2866" s="179" t="s">
        <v>643</v>
      </c>
      <c r="J2866" s="59" t="s">
        <v>3326</v>
      </c>
      <c r="K2866" s="60" t="s">
        <v>3384</v>
      </c>
      <c r="L2866" s="174" t="s">
        <v>272</v>
      </c>
      <c r="M2866" s="2" t="s">
        <v>272</v>
      </c>
      <c r="N2866" s="175" t="s">
        <v>272</v>
      </c>
      <c r="O2866" s="24" t="s">
        <v>272</v>
      </c>
      <c r="P2866" s="2" t="s">
        <v>272</v>
      </c>
      <c r="Q2866" s="2" t="s">
        <v>273</v>
      </c>
      <c r="R2866" s="2" t="s">
        <v>273</v>
      </c>
      <c r="S2866" s="2" t="s">
        <v>273</v>
      </c>
      <c r="T2866" s="2" t="s">
        <v>273</v>
      </c>
      <c r="U2866" s="25" t="s">
        <v>272</v>
      </c>
      <c r="V2866" s="24" t="s">
        <v>272</v>
      </c>
      <c r="W2866" s="2" t="s">
        <v>272</v>
      </c>
      <c r="X2866" s="2" t="s">
        <v>272</v>
      </c>
      <c r="Y2866" s="2" t="s">
        <v>273</v>
      </c>
      <c r="Z2866" s="175" t="s">
        <v>273</v>
      </c>
      <c r="AA2866" s="24" t="s">
        <v>272</v>
      </c>
      <c r="AB2866" s="2" t="s">
        <v>272</v>
      </c>
      <c r="AC2866" s="25" t="s">
        <v>272</v>
      </c>
      <c r="AD2866" s="174" t="s">
        <v>272</v>
      </c>
      <c r="AE2866" s="25" t="s">
        <v>273</v>
      </c>
      <c r="AF2866" s="180">
        <v>100</v>
      </c>
    </row>
    <row r="2867" spans="1:32">
      <c r="A2867" s="134" t="str">
        <f t="shared" si="44"/>
        <v>ISfa_01.3</v>
      </c>
      <c r="C2867" s="177" t="s">
        <v>24</v>
      </c>
      <c r="D2867" s="178" t="s">
        <v>2</v>
      </c>
      <c r="E2867" s="178" t="s">
        <v>607</v>
      </c>
      <c r="F2867" s="178" t="s">
        <v>608</v>
      </c>
      <c r="G2867" s="178" t="s">
        <v>540</v>
      </c>
      <c r="H2867" s="177" t="s">
        <v>52</v>
      </c>
      <c r="I2867" s="179" t="s">
        <v>643</v>
      </c>
      <c r="J2867" s="59" t="s">
        <v>377</v>
      </c>
      <c r="K2867" s="60" t="s">
        <v>3385</v>
      </c>
      <c r="L2867" s="174" t="s">
        <v>272</v>
      </c>
      <c r="M2867" s="2" t="s">
        <v>272</v>
      </c>
      <c r="N2867" s="175" t="s">
        <v>272</v>
      </c>
      <c r="O2867" s="24" t="s">
        <v>272</v>
      </c>
      <c r="P2867" s="2" t="s">
        <v>272</v>
      </c>
      <c r="Q2867" s="2" t="s">
        <v>273</v>
      </c>
      <c r="R2867" s="2" t="s">
        <v>273</v>
      </c>
      <c r="S2867" s="2" t="s">
        <v>273</v>
      </c>
      <c r="T2867" s="2" t="s">
        <v>273</v>
      </c>
      <c r="U2867" s="25" t="s">
        <v>272</v>
      </c>
      <c r="V2867" s="24" t="s">
        <v>272</v>
      </c>
      <c r="W2867" s="2" t="s">
        <v>272</v>
      </c>
      <c r="X2867" s="2" t="s">
        <v>272</v>
      </c>
      <c r="Y2867" s="2" t="s">
        <v>273</v>
      </c>
      <c r="Z2867" s="175" t="s">
        <v>273</v>
      </c>
      <c r="AA2867" s="24" t="s">
        <v>272</v>
      </c>
      <c r="AB2867" s="2" t="s">
        <v>272</v>
      </c>
      <c r="AC2867" s="25" t="s">
        <v>272</v>
      </c>
      <c r="AD2867" s="174" t="s">
        <v>272</v>
      </c>
      <c r="AE2867" s="25" t="s">
        <v>273</v>
      </c>
      <c r="AF2867" s="180">
        <v>0</v>
      </c>
    </row>
    <row r="2868" spans="1:32">
      <c r="A2868" s="134" t="str">
        <f t="shared" si="44"/>
        <v>ISfa_01.4</v>
      </c>
      <c r="C2868" s="177" t="s">
        <v>24</v>
      </c>
      <c r="D2868" s="178" t="s">
        <v>2</v>
      </c>
      <c r="E2868" s="178" t="s">
        <v>609</v>
      </c>
      <c r="F2868" s="178" t="s">
        <v>610</v>
      </c>
      <c r="G2868" s="178" t="s">
        <v>540</v>
      </c>
      <c r="H2868" s="177" t="s">
        <v>52</v>
      </c>
      <c r="I2868" s="179" t="s">
        <v>643</v>
      </c>
      <c r="J2868" s="59" t="s">
        <v>47</v>
      </c>
      <c r="K2868" s="60" t="s">
        <v>47</v>
      </c>
      <c r="L2868" s="174" t="s">
        <v>272</v>
      </c>
      <c r="M2868" s="2" t="s">
        <v>272</v>
      </c>
      <c r="N2868" s="175" t="s">
        <v>272</v>
      </c>
      <c r="O2868" s="24" t="s">
        <v>272</v>
      </c>
      <c r="P2868" s="2" t="s">
        <v>272</v>
      </c>
      <c r="Q2868" s="2" t="s">
        <v>272</v>
      </c>
      <c r="R2868" s="2" t="s">
        <v>272</v>
      </c>
      <c r="S2868" s="2" t="s">
        <v>272</v>
      </c>
      <c r="T2868" s="2" t="s">
        <v>272</v>
      </c>
      <c r="U2868" s="25" t="s">
        <v>272</v>
      </c>
      <c r="V2868" s="24" t="s">
        <v>272</v>
      </c>
      <c r="W2868" s="2" t="s">
        <v>272</v>
      </c>
      <c r="X2868" s="2" t="s">
        <v>272</v>
      </c>
      <c r="Y2868" s="2" t="s">
        <v>272</v>
      </c>
      <c r="Z2868" s="175" t="s">
        <v>272</v>
      </c>
      <c r="AA2868" s="24" t="s">
        <v>272</v>
      </c>
      <c r="AB2868" s="2" t="s">
        <v>272</v>
      </c>
      <c r="AC2868" s="25" t="s">
        <v>272</v>
      </c>
      <c r="AD2868" s="174" t="s">
        <v>272</v>
      </c>
      <c r="AE2868" s="25" t="s">
        <v>272</v>
      </c>
      <c r="AF2868" s="180" t="s">
        <v>7</v>
      </c>
    </row>
    <row r="2869" spans="1:32">
      <c r="A2869" s="134" t="str">
        <f t="shared" si="44"/>
        <v>ISfa_02.1</v>
      </c>
      <c r="C2869" s="177" t="s">
        <v>24</v>
      </c>
      <c r="D2869" s="178" t="s">
        <v>2</v>
      </c>
      <c r="E2869" s="178" t="s">
        <v>611</v>
      </c>
      <c r="F2869" s="178" t="s">
        <v>612</v>
      </c>
      <c r="G2869" s="178" t="s">
        <v>540</v>
      </c>
      <c r="H2869" s="177" t="s">
        <v>52</v>
      </c>
      <c r="I2869" s="179" t="s">
        <v>643</v>
      </c>
      <c r="J2869" s="59" t="s">
        <v>3326</v>
      </c>
      <c r="K2869" s="60" t="s">
        <v>3386</v>
      </c>
      <c r="L2869" s="174" t="s">
        <v>272</v>
      </c>
      <c r="M2869" s="2" t="s">
        <v>272</v>
      </c>
      <c r="N2869" s="175" t="s">
        <v>272</v>
      </c>
      <c r="O2869" s="24" t="s">
        <v>272</v>
      </c>
      <c r="P2869" s="2" t="s">
        <v>272</v>
      </c>
      <c r="Q2869" s="2" t="s">
        <v>273</v>
      </c>
      <c r="R2869" s="2" t="s">
        <v>272</v>
      </c>
      <c r="S2869" s="2" t="s">
        <v>272</v>
      </c>
      <c r="T2869" s="2" t="s">
        <v>272</v>
      </c>
      <c r="U2869" s="25" t="s">
        <v>272</v>
      </c>
      <c r="V2869" s="24" t="s">
        <v>272</v>
      </c>
      <c r="W2869" s="2" t="s">
        <v>272</v>
      </c>
      <c r="X2869" s="2" t="s">
        <v>272</v>
      </c>
      <c r="Y2869" s="2" t="s">
        <v>272</v>
      </c>
      <c r="Z2869" s="175" t="s">
        <v>272</v>
      </c>
      <c r="AA2869" s="24" t="s">
        <v>272</v>
      </c>
      <c r="AB2869" s="2" t="s">
        <v>272</v>
      </c>
      <c r="AC2869" s="25" t="s">
        <v>272</v>
      </c>
      <c r="AD2869" s="174" t="s">
        <v>272</v>
      </c>
      <c r="AE2869" s="25" t="s">
        <v>273</v>
      </c>
      <c r="AF2869" s="180">
        <v>100</v>
      </c>
    </row>
    <row r="2870" spans="1:32">
      <c r="A2870" s="134" t="str">
        <f t="shared" si="44"/>
        <v>ISfa_02.1</v>
      </c>
      <c r="C2870" s="177" t="s">
        <v>24</v>
      </c>
      <c r="D2870" s="178" t="s">
        <v>2</v>
      </c>
      <c r="E2870" s="178" t="s">
        <v>611</v>
      </c>
      <c r="F2870" s="178" t="s">
        <v>612</v>
      </c>
      <c r="G2870" s="178" t="s">
        <v>540</v>
      </c>
      <c r="H2870" s="177" t="s">
        <v>52</v>
      </c>
      <c r="I2870" s="179" t="s">
        <v>643</v>
      </c>
      <c r="J2870" s="59" t="s">
        <v>377</v>
      </c>
      <c r="K2870" s="60" t="s">
        <v>3387</v>
      </c>
      <c r="L2870" s="174" t="s">
        <v>272</v>
      </c>
      <c r="M2870" s="2" t="s">
        <v>272</v>
      </c>
      <c r="N2870" s="175" t="s">
        <v>272</v>
      </c>
      <c r="O2870" s="24" t="s">
        <v>272</v>
      </c>
      <c r="P2870" s="2" t="s">
        <v>272</v>
      </c>
      <c r="Q2870" s="2" t="s">
        <v>273</v>
      </c>
      <c r="R2870" s="2" t="s">
        <v>272</v>
      </c>
      <c r="S2870" s="2" t="s">
        <v>272</v>
      </c>
      <c r="T2870" s="2" t="s">
        <v>272</v>
      </c>
      <c r="U2870" s="25" t="s">
        <v>272</v>
      </c>
      <c r="V2870" s="24" t="s">
        <v>272</v>
      </c>
      <c r="W2870" s="2" t="s">
        <v>272</v>
      </c>
      <c r="X2870" s="2" t="s">
        <v>272</v>
      </c>
      <c r="Y2870" s="2" t="s">
        <v>272</v>
      </c>
      <c r="Z2870" s="175" t="s">
        <v>272</v>
      </c>
      <c r="AA2870" s="24" t="s">
        <v>272</v>
      </c>
      <c r="AB2870" s="2" t="s">
        <v>272</v>
      </c>
      <c r="AC2870" s="25" t="s">
        <v>272</v>
      </c>
      <c r="AD2870" s="174" t="s">
        <v>272</v>
      </c>
      <c r="AE2870" s="25" t="s">
        <v>273</v>
      </c>
      <c r="AF2870" s="180">
        <v>100</v>
      </c>
    </row>
    <row r="2871" spans="1:32">
      <c r="A2871" s="134" t="str">
        <f t="shared" si="44"/>
        <v>ISfa_02.2</v>
      </c>
      <c r="C2871" s="177" t="s">
        <v>24</v>
      </c>
      <c r="D2871" s="178" t="s">
        <v>2</v>
      </c>
      <c r="E2871" s="178" t="s">
        <v>613</v>
      </c>
      <c r="F2871" s="178" t="s">
        <v>614</v>
      </c>
      <c r="G2871" s="178" t="s">
        <v>540</v>
      </c>
      <c r="H2871" s="177" t="s">
        <v>52</v>
      </c>
      <c r="I2871" s="179" t="s">
        <v>643</v>
      </c>
      <c r="J2871" s="59" t="s">
        <v>3326</v>
      </c>
      <c r="K2871" s="60" t="s">
        <v>3388</v>
      </c>
      <c r="L2871" s="174" t="s">
        <v>272</v>
      </c>
      <c r="M2871" s="2" t="s">
        <v>272</v>
      </c>
      <c r="N2871" s="175" t="s">
        <v>272</v>
      </c>
      <c r="O2871" s="24" t="s">
        <v>272</v>
      </c>
      <c r="P2871" s="2" t="s">
        <v>273</v>
      </c>
      <c r="Q2871" s="2" t="s">
        <v>273</v>
      </c>
      <c r="R2871" s="2" t="s">
        <v>272</v>
      </c>
      <c r="S2871" s="2" t="s">
        <v>273</v>
      </c>
      <c r="T2871" s="2" t="s">
        <v>273</v>
      </c>
      <c r="U2871" s="25" t="s">
        <v>272</v>
      </c>
      <c r="V2871" s="24" t="s">
        <v>272</v>
      </c>
      <c r="W2871" s="2" t="s">
        <v>272</v>
      </c>
      <c r="X2871" s="2" t="s">
        <v>272</v>
      </c>
      <c r="Y2871" s="2" t="s">
        <v>273</v>
      </c>
      <c r="Z2871" s="175" t="s">
        <v>273</v>
      </c>
      <c r="AA2871" s="24" t="s">
        <v>272</v>
      </c>
      <c r="AB2871" s="2" t="s">
        <v>272</v>
      </c>
      <c r="AC2871" s="25" t="s">
        <v>272</v>
      </c>
      <c r="AD2871" s="174" t="s">
        <v>273</v>
      </c>
      <c r="AE2871" s="25" t="s">
        <v>273</v>
      </c>
      <c r="AF2871" s="180">
        <v>100</v>
      </c>
    </row>
    <row r="2872" spans="1:32">
      <c r="A2872" s="134" t="str">
        <f t="shared" si="44"/>
        <v>ISfa_02.2</v>
      </c>
      <c r="C2872" s="177" t="s">
        <v>24</v>
      </c>
      <c r="D2872" s="178" t="s">
        <v>2</v>
      </c>
      <c r="E2872" s="178" t="s">
        <v>613</v>
      </c>
      <c r="F2872" s="178" t="s">
        <v>614</v>
      </c>
      <c r="G2872" s="178" t="s">
        <v>540</v>
      </c>
      <c r="H2872" s="177" t="s">
        <v>52</v>
      </c>
      <c r="I2872" s="179" t="s">
        <v>643</v>
      </c>
      <c r="J2872" s="59" t="s">
        <v>3389</v>
      </c>
      <c r="K2872" s="60" t="s">
        <v>3390</v>
      </c>
      <c r="L2872" s="174" t="s">
        <v>272</v>
      </c>
      <c r="M2872" s="2" t="s">
        <v>272</v>
      </c>
      <c r="N2872" s="175" t="s">
        <v>272</v>
      </c>
      <c r="O2872" s="24" t="s">
        <v>272</v>
      </c>
      <c r="P2872" s="2" t="s">
        <v>273</v>
      </c>
      <c r="Q2872" s="2" t="s">
        <v>273</v>
      </c>
      <c r="R2872" s="2" t="s">
        <v>272</v>
      </c>
      <c r="S2872" s="2" t="s">
        <v>273</v>
      </c>
      <c r="T2872" s="2" t="s">
        <v>273</v>
      </c>
      <c r="U2872" s="25" t="s">
        <v>272</v>
      </c>
      <c r="V2872" s="24" t="s">
        <v>272</v>
      </c>
      <c r="W2872" s="2" t="s">
        <v>272</v>
      </c>
      <c r="X2872" s="2" t="s">
        <v>272</v>
      </c>
      <c r="Y2872" s="2" t="s">
        <v>273</v>
      </c>
      <c r="Z2872" s="175" t="s">
        <v>273</v>
      </c>
      <c r="AA2872" s="24" t="s">
        <v>272</v>
      </c>
      <c r="AB2872" s="2" t="s">
        <v>272</v>
      </c>
      <c r="AC2872" s="25" t="s">
        <v>272</v>
      </c>
      <c r="AD2872" s="174" t="s">
        <v>273</v>
      </c>
      <c r="AE2872" s="25" t="s">
        <v>273</v>
      </c>
      <c r="AF2872" s="180">
        <v>100</v>
      </c>
    </row>
    <row r="2873" spans="1:32">
      <c r="A2873" s="134" t="str">
        <f t="shared" si="44"/>
        <v>ISfa_03.1</v>
      </c>
      <c r="C2873" s="177" t="s">
        <v>24</v>
      </c>
      <c r="D2873" s="178" t="s">
        <v>2</v>
      </c>
      <c r="E2873" s="178" t="s">
        <v>615</v>
      </c>
      <c r="F2873" s="178" t="s">
        <v>616</v>
      </c>
      <c r="G2873" s="178" t="s">
        <v>540</v>
      </c>
      <c r="H2873" s="177" t="s">
        <v>52</v>
      </c>
      <c r="I2873" s="179" t="s">
        <v>643</v>
      </c>
      <c r="J2873" s="59" t="s">
        <v>3326</v>
      </c>
      <c r="K2873" s="60" t="s">
        <v>3391</v>
      </c>
      <c r="L2873" s="174" t="s">
        <v>272</v>
      </c>
      <c r="M2873" s="2" t="s">
        <v>273</v>
      </c>
      <c r="N2873" s="175" t="s">
        <v>272</v>
      </c>
      <c r="O2873" s="24" t="s">
        <v>672</v>
      </c>
      <c r="P2873" s="2" t="s">
        <v>273</v>
      </c>
      <c r="Q2873" s="2" t="s">
        <v>273</v>
      </c>
      <c r="R2873" s="2" t="s">
        <v>272</v>
      </c>
      <c r="S2873" s="2" t="s">
        <v>272</v>
      </c>
      <c r="T2873" s="2" t="s">
        <v>272</v>
      </c>
      <c r="U2873" s="25" t="s">
        <v>272</v>
      </c>
      <c r="V2873" s="24" t="s">
        <v>273</v>
      </c>
      <c r="W2873" s="2" t="s">
        <v>273</v>
      </c>
      <c r="X2873" s="2" t="s">
        <v>273</v>
      </c>
      <c r="Y2873" s="2" t="s">
        <v>273</v>
      </c>
      <c r="Z2873" s="175" t="s">
        <v>273</v>
      </c>
      <c r="AA2873" s="24" t="s">
        <v>273</v>
      </c>
      <c r="AB2873" s="2" t="s">
        <v>273</v>
      </c>
      <c r="AC2873" s="25" t="s">
        <v>273</v>
      </c>
      <c r="AD2873" s="174" t="s">
        <v>273</v>
      </c>
      <c r="AE2873" s="25" t="s">
        <v>273</v>
      </c>
      <c r="AF2873" s="180">
        <v>100</v>
      </c>
    </row>
    <row r="2874" spans="1:32">
      <c r="A2874" s="134" t="str">
        <f t="shared" si="44"/>
        <v>ISfa_03.1</v>
      </c>
      <c r="C2874" s="177" t="s">
        <v>24</v>
      </c>
      <c r="D2874" s="178" t="s">
        <v>2</v>
      </c>
      <c r="E2874" s="178" t="s">
        <v>615</v>
      </c>
      <c r="F2874" s="178" t="s">
        <v>616</v>
      </c>
      <c r="G2874" s="178" t="s">
        <v>540</v>
      </c>
      <c r="H2874" s="177" t="s">
        <v>52</v>
      </c>
      <c r="I2874" s="179" t="s">
        <v>643</v>
      </c>
      <c r="J2874" s="59" t="s">
        <v>377</v>
      </c>
      <c r="K2874" s="60" t="s">
        <v>3392</v>
      </c>
      <c r="L2874" s="174" t="s">
        <v>272</v>
      </c>
      <c r="M2874" s="2" t="s">
        <v>273</v>
      </c>
      <c r="N2874" s="175" t="s">
        <v>272</v>
      </c>
      <c r="O2874" s="24" t="s">
        <v>672</v>
      </c>
      <c r="P2874" s="2" t="s">
        <v>273</v>
      </c>
      <c r="Q2874" s="2" t="s">
        <v>273</v>
      </c>
      <c r="R2874" s="2" t="s">
        <v>272</v>
      </c>
      <c r="S2874" s="2" t="s">
        <v>272</v>
      </c>
      <c r="T2874" s="2" t="s">
        <v>272</v>
      </c>
      <c r="U2874" s="25" t="s">
        <v>273</v>
      </c>
      <c r="V2874" s="24" t="s">
        <v>273</v>
      </c>
      <c r="W2874" s="2" t="s">
        <v>273</v>
      </c>
      <c r="X2874" s="2" t="s">
        <v>273</v>
      </c>
      <c r="Y2874" s="2" t="s">
        <v>273</v>
      </c>
      <c r="Z2874" s="175" t="s">
        <v>273</v>
      </c>
      <c r="AA2874" s="24" t="s">
        <v>273</v>
      </c>
      <c r="AB2874" s="2" t="s">
        <v>273</v>
      </c>
      <c r="AC2874" s="25" t="s">
        <v>273</v>
      </c>
      <c r="AD2874" s="174" t="s">
        <v>273</v>
      </c>
      <c r="AE2874" s="25" t="s">
        <v>273</v>
      </c>
      <c r="AF2874" s="180">
        <v>100</v>
      </c>
    </row>
    <row r="2875" spans="1:32">
      <c r="A2875" s="134" t="str">
        <f t="shared" si="44"/>
        <v>ISfa_03.2</v>
      </c>
      <c r="C2875" s="177" t="s">
        <v>24</v>
      </c>
      <c r="D2875" s="178" t="s">
        <v>2</v>
      </c>
      <c r="E2875" s="178" t="s">
        <v>617</v>
      </c>
      <c r="F2875" s="178" t="s">
        <v>618</v>
      </c>
      <c r="G2875" s="178" t="s">
        <v>540</v>
      </c>
      <c r="H2875" s="177" t="s">
        <v>52</v>
      </c>
      <c r="I2875" s="179" t="s">
        <v>643</v>
      </c>
      <c r="J2875" s="59" t="s">
        <v>3326</v>
      </c>
      <c r="K2875" s="60" t="s">
        <v>3393</v>
      </c>
      <c r="L2875" s="174" t="s">
        <v>272</v>
      </c>
      <c r="M2875" s="2" t="s">
        <v>272</v>
      </c>
      <c r="N2875" s="175" t="s">
        <v>272</v>
      </c>
      <c r="O2875" s="24" t="s">
        <v>272</v>
      </c>
      <c r="P2875" s="2" t="s">
        <v>273</v>
      </c>
      <c r="Q2875" s="2" t="s">
        <v>273</v>
      </c>
      <c r="R2875" s="2" t="s">
        <v>272</v>
      </c>
      <c r="S2875" s="2" t="s">
        <v>272</v>
      </c>
      <c r="T2875" s="2" t="s">
        <v>272</v>
      </c>
      <c r="U2875" s="25" t="s">
        <v>272</v>
      </c>
      <c r="V2875" s="24" t="s">
        <v>272</v>
      </c>
      <c r="W2875" s="2" t="s">
        <v>272</v>
      </c>
      <c r="X2875" s="2" t="s">
        <v>272</v>
      </c>
      <c r="Y2875" s="2" t="s">
        <v>272</v>
      </c>
      <c r="Z2875" s="175" t="s">
        <v>272</v>
      </c>
      <c r="AA2875" s="24" t="s">
        <v>272</v>
      </c>
      <c r="AB2875" s="2" t="s">
        <v>272</v>
      </c>
      <c r="AC2875" s="25" t="s">
        <v>272</v>
      </c>
      <c r="AD2875" s="174" t="s">
        <v>273</v>
      </c>
      <c r="AE2875" s="25" t="s">
        <v>273</v>
      </c>
      <c r="AF2875" s="180">
        <v>100</v>
      </c>
    </row>
    <row r="2876" spans="1:32">
      <c r="A2876" s="134" t="str">
        <f t="shared" si="44"/>
        <v>ISfa_03.2</v>
      </c>
      <c r="C2876" s="177" t="s">
        <v>24</v>
      </c>
      <c r="D2876" s="178" t="s">
        <v>2</v>
      </c>
      <c r="E2876" s="178" t="s">
        <v>617</v>
      </c>
      <c r="F2876" s="178" t="s">
        <v>618</v>
      </c>
      <c r="G2876" s="178" t="s">
        <v>540</v>
      </c>
      <c r="H2876" s="177" t="s">
        <v>52</v>
      </c>
      <c r="I2876" s="179" t="s">
        <v>643</v>
      </c>
      <c r="J2876" s="59" t="s">
        <v>377</v>
      </c>
      <c r="K2876" s="60" t="s">
        <v>3394</v>
      </c>
      <c r="L2876" s="174" t="s">
        <v>272</v>
      </c>
      <c r="M2876" s="2" t="s">
        <v>272</v>
      </c>
      <c r="N2876" s="175" t="s">
        <v>272</v>
      </c>
      <c r="O2876" s="24" t="s">
        <v>272</v>
      </c>
      <c r="P2876" s="2" t="s">
        <v>273</v>
      </c>
      <c r="Q2876" s="2" t="s">
        <v>273</v>
      </c>
      <c r="R2876" s="2" t="s">
        <v>272</v>
      </c>
      <c r="S2876" s="2" t="s">
        <v>272</v>
      </c>
      <c r="T2876" s="2" t="s">
        <v>272</v>
      </c>
      <c r="U2876" s="25" t="s">
        <v>272</v>
      </c>
      <c r="V2876" s="24" t="s">
        <v>272</v>
      </c>
      <c r="W2876" s="2" t="s">
        <v>272</v>
      </c>
      <c r="X2876" s="2" t="s">
        <v>272</v>
      </c>
      <c r="Y2876" s="2" t="s">
        <v>272</v>
      </c>
      <c r="Z2876" s="175" t="s">
        <v>272</v>
      </c>
      <c r="AA2876" s="24" t="s">
        <v>272</v>
      </c>
      <c r="AB2876" s="2" t="s">
        <v>272</v>
      </c>
      <c r="AC2876" s="25" t="s">
        <v>272</v>
      </c>
      <c r="AD2876" s="174" t="s">
        <v>272</v>
      </c>
      <c r="AE2876" s="25" t="s">
        <v>273</v>
      </c>
      <c r="AF2876" s="180">
        <v>100</v>
      </c>
    </row>
    <row r="2877" spans="1:32">
      <c r="A2877" s="134" t="str">
        <f t="shared" si="44"/>
        <v>ISfa_03.3</v>
      </c>
      <c r="C2877" s="177" t="s">
        <v>24</v>
      </c>
      <c r="D2877" s="178" t="s">
        <v>2</v>
      </c>
      <c r="E2877" s="178" t="s">
        <v>619</v>
      </c>
      <c r="F2877" s="178" t="s">
        <v>620</v>
      </c>
      <c r="G2877" s="178" t="s">
        <v>540</v>
      </c>
      <c r="H2877" s="177" t="s">
        <v>52</v>
      </c>
      <c r="I2877" s="179" t="s">
        <v>643</v>
      </c>
      <c r="J2877" s="59" t="s">
        <v>3326</v>
      </c>
      <c r="K2877" s="60" t="s">
        <v>3395</v>
      </c>
      <c r="L2877" s="174" t="s">
        <v>272</v>
      </c>
      <c r="M2877" s="2" t="s">
        <v>272</v>
      </c>
      <c r="N2877" s="175" t="s">
        <v>272</v>
      </c>
      <c r="O2877" s="24" t="s">
        <v>272</v>
      </c>
      <c r="P2877" s="2" t="s">
        <v>273</v>
      </c>
      <c r="Q2877" s="2" t="s">
        <v>273</v>
      </c>
      <c r="R2877" s="2" t="s">
        <v>272</v>
      </c>
      <c r="S2877" s="2" t="s">
        <v>272</v>
      </c>
      <c r="T2877" s="2" t="s">
        <v>272</v>
      </c>
      <c r="U2877" s="25" t="s">
        <v>272</v>
      </c>
      <c r="V2877" s="24" t="s">
        <v>272</v>
      </c>
      <c r="W2877" s="2" t="s">
        <v>272</v>
      </c>
      <c r="X2877" s="2" t="s">
        <v>272</v>
      </c>
      <c r="Y2877" s="2" t="s">
        <v>272</v>
      </c>
      <c r="Z2877" s="175" t="s">
        <v>273</v>
      </c>
      <c r="AA2877" s="24" t="s">
        <v>273</v>
      </c>
      <c r="AB2877" s="2" t="s">
        <v>273</v>
      </c>
      <c r="AC2877" s="25" t="s">
        <v>273</v>
      </c>
      <c r="AD2877" s="174" t="s">
        <v>272</v>
      </c>
      <c r="AE2877" s="25" t="s">
        <v>272</v>
      </c>
      <c r="AF2877" s="180">
        <v>100</v>
      </c>
    </row>
    <row r="2878" spans="1:32">
      <c r="A2878" s="134" t="str">
        <f t="shared" si="44"/>
        <v>ISfa_03.3</v>
      </c>
      <c r="C2878" s="177" t="s">
        <v>24</v>
      </c>
      <c r="D2878" s="178" t="s">
        <v>2</v>
      </c>
      <c r="E2878" s="178" t="s">
        <v>619</v>
      </c>
      <c r="F2878" s="178" t="s">
        <v>620</v>
      </c>
      <c r="G2878" s="178" t="s">
        <v>540</v>
      </c>
      <c r="H2878" s="177" t="s">
        <v>52</v>
      </c>
      <c r="I2878" s="179" t="s">
        <v>643</v>
      </c>
      <c r="J2878" s="59" t="s">
        <v>3367</v>
      </c>
      <c r="K2878" s="60" t="s">
        <v>3396</v>
      </c>
      <c r="L2878" s="174" t="s">
        <v>272</v>
      </c>
      <c r="M2878" s="2" t="s">
        <v>272</v>
      </c>
      <c r="N2878" s="175" t="s">
        <v>272</v>
      </c>
      <c r="O2878" s="24" t="s">
        <v>272</v>
      </c>
      <c r="P2878" s="2" t="s">
        <v>273</v>
      </c>
      <c r="Q2878" s="2" t="s">
        <v>273</v>
      </c>
      <c r="R2878" s="2" t="s">
        <v>272</v>
      </c>
      <c r="S2878" s="2" t="s">
        <v>272</v>
      </c>
      <c r="T2878" s="2" t="s">
        <v>272</v>
      </c>
      <c r="U2878" s="25" t="s">
        <v>273</v>
      </c>
      <c r="V2878" s="24" t="s">
        <v>272</v>
      </c>
      <c r="W2878" s="2" t="s">
        <v>272</v>
      </c>
      <c r="X2878" s="2" t="s">
        <v>272</v>
      </c>
      <c r="Y2878" s="2" t="s">
        <v>273</v>
      </c>
      <c r="Z2878" s="175" t="s">
        <v>273</v>
      </c>
      <c r="AA2878" s="24" t="s">
        <v>273</v>
      </c>
      <c r="AB2878" s="2" t="s">
        <v>273</v>
      </c>
      <c r="AC2878" s="25" t="s">
        <v>273</v>
      </c>
      <c r="AD2878" s="174" t="s">
        <v>272</v>
      </c>
      <c r="AE2878" s="25" t="s">
        <v>272</v>
      </c>
      <c r="AF2878" s="180">
        <v>0</v>
      </c>
    </row>
    <row r="2879" spans="1:32">
      <c r="A2879" s="134" t="str">
        <f t="shared" si="44"/>
        <v>ISfa_04.1</v>
      </c>
      <c r="C2879" s="177" t="s">
        <v>24</v>
      </c>
      <c r="D2879" s="178" t="s">
        <v>2</v>
      </c>
      <c r="E2879" s="178" t="s">
        <v>621</v>
      </c>
      <c r="F2879" s="178" t="s">
        <v>622</v>
      </c>
      <c r="G2879" s="178" t="s">
        <v>533</v>
      </c>
      <c r="H2879" s="177" t="s">
        <v>52</v>
      </c>
      <c r="I2879" s="179" t="s">
        <v>54</v>
      </c>
      <c r="J2879" s="59" t="s">
        <v>3326</v>
      </c>
      <c r="K2879" s="60" t="s">
        <v>3397</v>
      </c>
      <c r="L2879" s="174" t="s">
        <v>272</v>
      </c>
      <c r="M2879" s="2" t="s">
        <v>273</v>
      </c>
      <c r="N2879" s="175" t="s">
        <v>272</v>
      </c>
      <c r="O2879" s="24"/>
      <c r="P2879" s="2"/>
      <c r="Q2879" s="2"/>
      <c r="R2879" s="2"/>
      <c r="S2879" s="2"/>
      <c r="T2879" s="2"/>
      <c r="U2879" s="25"/>
      <c r="V2879" s="24"/>
      <c r="W2879" s="2"/>
      <c r="X2879" s="2"/>
      <c r="Y2879" s="2"/>
      <c r="Z2879" s="175"/>
      <c r="AA2879" s="24"/>
      <c r="AB2879" s="2"/>
      <c r="AC2879" s="25"/>
      <c r="AD2879" s="174"/>
      <c r="AE2879" s="25"/>
      <c r="AF2879" s="180">
        <v>100</v>
      </c>
    </row>
    <row r="2880" spans="1:32">
      <c r="A2880" s="134" t="str">
        <f t="shared" si="44"/>
        <v>ISfa_04.1</v>
      </c>
      <c r="C2880" s="177" t="s">
        <v>24</v>
      </c>
      <c r="D2880" s="178" t="s">
        <v>2</v>
      </c>
      <c r="E2880" s="178" t="s">
        <v>621</v>
      </c>
      <c r="F2880" s="178" t="s">
        <v>622</v>
      </c>
      <c r="G2880" s="178" t="s">
        <v>533</v>
      </c>
      <c r="H2880" s="177" t="s">
        <v>52</v>
      </c>
      <c r="I2880" s="179" t="s">
        <v>54</v>
      </c>
      <c r="J2880" s="59" t="s">
        <v>3398</v>
      </c>
      <c r="K2880" s="60" t="s">
        <v>3399</v>
      </c>
      <c r="L2880" s="174" t="s">
        <v>272</v>
      </c>
      <c r="M2880" s="2" t="s">
        <v>273</v>
      </c>
      <c r="N2880" s="175" t="s">
        <v>272</v>
      </c>
      <c r="O2880" s="24"/>
      <c r="P2880" s="2"/>
      <c r="Q2880" s="2"/>
      <c r="R2880" s="2"/>
      <c r="S2880" s="2"/>
      <c r="T2880" s="2"/>
      <c r="U2880" s="25"/>
      <c r="V2880" s="24"/>
      <c r="W2880" s="2"/>
      <c r="X2880" s="2"/>
      <c r="Y2880" s="2"/>
      <c r="Z2880" s="175"/>
      <c r="AA2880" s="24"/>
      <c r="AB2880" s="2"/>
      <c r="AC2880" s="25"/>
      <c r="AD2880" s="174"/>
      <c r="AE2880" s="25"/>
      <c r="AF2880" s="180">
        <v>100</v>
      </c>
    </row>
    <row r="2881" spans="1:32">
      <c r="A2881" s="134" t="str">
        <f t="shared" si="44"/>
        <v>ISfa_04.1</v>
      </c>
      <c r="C2881" s="177" t="s">
        <v>24</v>
      </c>
      <c r="D2881" s="178" t="s">
        <v>2</v>
      </c>
      <c r="E2881" s="178" t="s">
        <v>621</v>
      </c>
      <c r="F2881" s="178" t="s">
        <v>622</v>
      </c>
      <c r="G2881" s="178" t="s">
        <v>533</v>
      </c>
      <c r="H2881" s="177" t="s">
        <v>52</v>
      </c>
      <c r="I2881" s="179" t="s">
        <v>54</v>
      </c>
      <c r="J2881" s="59" t="s">
        <v>3400</v>
      </c>
      <c r="K2881" s="60" t="s">
        <v>3401</v>
      </c>
      <c r="L2881" s="174" t="s">
        <v>272</v>
      </c>
      <c r="M2881" s="2" t="s">
        <v>273</v>
      </c>
      <c r="N2881" s="175" t="s">
        <v>272</v>
      </c>
      <c r="O2881" s="24"/>
      <c r="P2881" s="2"/>
      <c r="Q2881" s="2"/>
      <c r="R2881" s="2"/>
      <c r="S2881" s="2"/>
      <c r="T2881" s="2"/>
      <c r="U2881" s="25"/>
      <c r="V2881" s="24"/>
      <c r="W2881" s="2"/>
      <c r="X2881" s="2"/>
      <c r="Y2881" s="2"/>
      <c r="Z2881" s="175"/>
      <c r="AA2881" s="24"/>
      <c r="AB2881" s="2"/>
      <c r="AC2881" s="25"/>
      <c r="AD2881" s="174"/>
      <c r="AE2881" s="25"/>
      <c r="AF2881" s="180">
        <v>100</v>
      </c>
    </row>
    <row r="2882" spans="1:32">
      <c r="A2882" s="134" t="str">
        <f t="shared" si="44"/>
        <v>ISst_01.1</v>
      </c>
      <c r="C2882" s="177" t="s">
        <v>24</v>
      </c>
      <c r="D2882" s="178" t="s">
        <v>3</v>
      </c>
      <c r="E2882" s="178" t="s">
        <v>623</v>
      </c>
      <c r="F2882" s="178" t="s">
        <v>624</v>
      </c>
      <c r="G2882" s="178" t="s">
        <v>533</v>
      </c>
      <c r="H2882" s="177" t="s">
        <v>52</v>
      </c>
      <c r="I2882" s="179" t="s">
        <v>643</v>
      </c>
      <c r="J2882" s="59" t="s">
        <v>3326</v>
      </c>
      <c r="K2882" s="60" t="s">
        <v>3402</v>
      </c>
      <c r="L2882" s="174" t="s">
        <v>272</v>
      </c>
      <c r="M2882" s="2" t="s">
        <v>272</v>
      </c>
      <c r="N2882" s="175" t="s">
        <v>272</v>
      </c>
      <c r="O2882" s="24"/>
      <c r="P2882" s="2"/>
      <c r="Q2882" s="2"/>
      <c r="R2882" s="2"/>
      <c r="S2882" s="2"/>
      <c r="T2882" s="2"/>
      <c r="U2882" s="25"/>
      <c r="V2882" s="24"/>
      <c r="W2882" s="2"/>
      <c r="X2882" s="2"/>
      <c r="Y2882" s="2"/>
      <c r="Z2882" s="175"/>
      <c r="AA2882" s="24"/>
      <c r="AB2882" s="2"/>
      <c r="AC2882" s="25"/>
      <c r="AD2882" s="174"/>
      <c r="AE2882" s="25"/>
      <c r="AF2882" s="180">
        <v>100</v>
      </c>
    </row>
    <row r="2883" spans="1:32">
      <c r="A2883" s="134" t="str">
        <f t="shared" si="44"/>
        <v>ISst_01.1</v>
      </c>
      <c r="C2883" s="177" t="s">
        <v>24</v>
      </c>
      <c r="D2883" s="178" t="s">
        <v>3</v>
      </c>
      <c r="E2883" s="178" t="s">
        <v>623</v>
      </c>
      <c r="F2883" s="178" t="s">
        <v>624</v>
      </c>
      <c r="G2883" s="178" t="s">
        <v>533</v>
      </c>
      <c r="H2883" s="177" t="s">
        <v>52</v>
      </c>
      <c r="I2883" s="179" t="s">
        <v>643</v>
      </c>
      <c r="J2883" s="59" t="s">
        <v>3403</v>
      </c>
      <c r="K2883" s="60" t="s">
        <v>3404</v>
      </c>
      <c r="L2883" s="174" t="s">
        <v>272</v>
      </c>
      <c r="M2883" s="2" t="s">
        <v>272</v>
      </c>
      <c r="N2883" s="175" t="s">
        <v>272</v>
      </c>
      <c r="O2883" s="24"/>
      <c r="P2883" s="2"/>
      <c r="Q2883" s="2"/>
      <c r="R2883" s="2"/>
      <c r="S2883" s="2"/>
      <c r="T2883" s="2"/>
      <c r="U2883" s="25"/>
      <c r="V2883" s="24"/>
      <c r="W2883" s="2"/>
      <c r="X2883" s="2"/>
      <c r="Y2883" s="2"/>
      <c r="Z2883" s="175"/>
      <c r="AA2883" s="24"/>
      <c r="AB2883" s="2"/>
      <c r="AC2883" s="25"/>
      <c r="AD2883" s="174"/>
      <c r="AE2883" s="25"/>
      <c r="AF2883" s="180">
        <v>100</v>
      </c>
    </row>
    <row r="2884" spans="1:32">
      <c r="A2884" s="134" t="str">
        <f t="shared" si="44"/>
        <v>ISst_01.1</v>
      </c>
      <c r="C2884" s="177" t="s">
        <v>24</v>
      </c>
      <c r="D2884" s="178" t="s">
        <v>3</v>
      </c>
      <c r="E2884" s="178" t="s">
        <v>623</v>
      </c>
      <c r="F2884" s="178" t="s">
        <v>624</v>
      </c>
      <c r="G2884" s="178" t="s">
        <v>533</v>
      </c>
      <c r="H2884" s="177" t="s">
        <v>52</v>
      </c>
      <c r="I2884" s="179" t="s">
        <v>643</v>
      </c>
      <c r="J2884" s="59" t="s">
        <v>3405</v>
      </c>
      <c r="K2884" s="60" t="s">
        <v>3406</v>
      </c>
      <c r="L2884" s="174" t="s">
        <v>272</v>
      </c>
      <c r="M2884" s="2" t="s">
        <v>272</v>
      </c>
      <c r="N2884" s="175" t="s">
        <v>272</v>
      </c>
      <c r="O2884" s="24"/>
      <c r="P2884" s="2"/>
      <c r="Q2884" s="2"/>
      <c r="R2884" s="2"/>
      <c r="S2884" s="2"/>
      <c r="T2884" s="2"/>
      <c r="U2884" s="25"/>
      <c r="V2884" s="24"/>
      <c r="W2884" s="2"/>
      <c r="X2884" s="2"/>
      <c r="Y2884" s="2"/>
      <c r="Z2884" s="175"/>
      <c r="AA2884" s="24"/>
      <c r="AB2884" s="2"/>
      <c r="AC2884" s="25"/>
      <c r="AD2884" s="174"/>
      <c r="AE2884" s="25"/>
      <c r="AF2884" s="180">
        <v>100</v>
      </c>
    </row>
    <row r="2885" spans="1:32">
      <c r="A2885" s="134" t="str">
        <f t="shared" si="44"/>
        <v>ISst_01.2</v>
      </c>
      <c r="C2885" s="177" t="s">
        <v>24</v>
      </c>
      <c r="D2885" s="178" t="s">
        <v>3</v>
      </c>
      <c r="E2885" s="178" t="s">
        <v>625</v>
      </c>
      <c r="F2885" s="178" t="s">
        <v>626</v>
      </c>
      <c r="G2885" s="178" t="s">
        <v>533</v>
      </c>
      <c r="H2885" s="177" t="s">
        <v>52</v>
      </c>
      <c r="I2885" s="179" t="s">
        <v>643</v>
      </c>
      <c r="J2885" s="59" t="s">
        <v>3326</v>
      </c>
      <c r="K2885" s="60" t="s">
        <v>3402</v>
      </c>
      <c r="L2885" s="174" t="s">
        <v>272</v>
      </c>
      <c r="M2885" s="2" t="s">
        <v>272</v>
      </c>
      <c r="N2885" s="175" t="s">
        <v>272</v>
      </c>
      <c r="O2885" s="24"/>
      <c r="P2885" s="2"/>
      <c r="Q2885" s="2"/>
      <c r="R2885" s="2"/>
      <c r="S2885" s="2"/>
      <c r="T2885" s="2"/>
      <c r="U2885" s="25"/>
      <c r="V2885" s="24"/>
      <c r="W2885" s="2"/>
      <c r="X2885" s="2"/>
      <c r="Y2885" s="2"/>
      <c r="Z2885" s="175"/>
      <c r="AA2885" s="24"/>
      <c r="AB2885" s="2"/>
      <c r="AC2885" s="25"/>
      <c r="AD2885" s="174"/>
      <c r="AE2885" s="25"/>
      <c r="AF2885" s="180">
        <v>100</v>
      </c>
    </row>
    <row r="2886" spans="1:32">
      <c r="A2886" s="134" t="str">
        <f t="shared" si="44"/>
        <v>ISst_01.2</v>
      </c>
      <c r="C2886" s="177" t="s">
        <v>24</v>
      </c>
      <c r="D2886" s="178" t="s">
        <v>3</v>
      </c>
      <c r="E2886" s="178" t="s">
        <v>625</v>
      </c>
      <c r="F2886" s="178" t="s">
        <v>626</v>
      </c>
      <c r="G2886" s="178" t="s">
        <v>533</v>
      </c>
      <c r="H2886" s="177" t="s">
        <v>52</v>
      </c>
      <c r="I2886" s="179" t="s">
        <v>643</v>
      </c>
      <c r="J2886" s="59" t="s">
        <v>3403</v>
      </c>
      <c r="K2886" s="60" t="s">
        <v>3407</v>
      </c>
      <c r="L2886" s="174" t="s">
        <v>272</v>
      </c>
      <c r="M2886" s="2" t="s">
        <v>272</v>
      </c>
      <c r="N2886" s="175" t="s">
        <v>272</v>
      </c>
      <c r="O2886" s="24"/>
      <c r="P2886" s="2"/>
      <c r="Q2886" s="2"/>
      <c r="R2886" s="2"/>
      <c r="S2886" s="2"/>
      <c r="T2886" s="2"/>
      <c r="U2886" s="25"/>
      <c r="V2886" s="24"/>
      <c r="W2886" s="2"/>
      <c r="X2886" s="2"/>
      <c r="Y2886" s="2"/>
      <c r="Z2886" s="175"/>
      <c r="AA2886" s="24"/>
      <c r="AB2886" s="2"/>
      <c r="AC2886" s="25"/>
      <c r="AD2886" s="174"/>
      <c r="AE2886" s="25"/>
      <c r="AF2886" s="180">
        <v>100</v>
      </c>
    </row>
    <row r="2887" spans="1:32">
      <c r="A2887" s="134" t="str">
        <f t="shared" si="44"/>
        <v>ISst_01.2</v>
      </c>
      <c r="C2887" s="177" t="s">
        <v>24</v>
      </c>
      <c r="D2887" s="178" t="s">
        <v>3</v>
      </c>
      <c r="E2887" s="178" t="s">
        <v>625</v>
      </c>
      <c r="F2887" s="178" t="s">
        <v>626</v>
      </c>
      <c r="G2887" s="178" t="s">
        <v>533</v>
      </c>
      <c r="H2887" s="177" t="s">
        <v>52</v>
      </c>
      <c r="I2887" s="179" t="s">
        <v>643</v>
      </c>
      <c r="J2887" s="59" t="s">
        <v>3405</v>
      </c>
      <c r="K2887" s="60" t="s">
        <v>3406</v>
      </c>
      <c r="L2887" s="174" t="s">
        <v>272</v>
      </c>
      <c r="M2887" s="2" t="s">
        <v>272</v>
      </c>
      <c r="N2887" s="175" t="s">
        <v>272</v>
      </c>
      <c r="O2887" s="24"/>
      <c r="P2887" s="2"/>
      <c r="Q2887" s="2"/>
      <c r="R2887" s="2"/>
      <c r="S2887" s="2"/>
      <c r="T2887" s="2"/>
      <c r="U2887" s="25"/>
      <c r="V2887" s="24"/>
      <c r="W2887" s="2"/>
      <c r="X2887" s="2"/>
      <c r="Y2887" s="2"/>
      <c r="Z2887" s="175"/>
      <c r="AA2887" s="24"/>
      <c r="AB2887" s="2"/>
      <c r="AC2887" s="25"/>
      <c r="AD2887" s="174"/>
      <c r="AE2887" s="25"/>
      <c r="AF2887" s="180">
        <v>100</v>
      </c>
    </row>
    <row r="2888" spans="1:32">
      <c r="A2888" s="134" t="str">
        <f t="shared" ref="A2888:A2951" si="45">C2888&amp;LOWER(LEFT(D2888,2))&amp;"_"&amp;IF(LEN(TRIM(LEFT(E2888,FIND(" ",E2888))))=3,"0"&amp;TRIM(LEFT(E2888,FIND(" ",E2888))),TRIM(LEFT(E2888,FIND(" ",E2888))))</f>
        <v>ISst_02.2</v>
      </c>
      <c r="C2888" s="177" t="s">
        <v>24</v>
      </c>
      <c r="D2888" s="178" t="s">
        <v>3</v>
      </c>
      <c r="E2888" s="178" t="s">
        <v>627</v>
      </c>
      <c r="F2888" s="178" t="s">
        <v>628</v>
      </c>
      <c r="G2888" s="178" t="s">
        <v>540</v>
      </c>
      <c r="H2888" s="177" t="s">
        <v>52</v>
      </c>
      <c r="I2888" s="179" t="s">
        <v>54</v>
      </c>
      <c r="J2888" s="59" t="s">
        <v>3408</v>
      </c>
      <c r="K2888" s="60" t="s">
        <v>3409</v>
      </c>
      <c r="L2888" s="174" t="s">
        <v>272</v>
      </c>
      <c r="M2888" s="2" t="s">
        <v>272</v>
      </c>
      <c r="N2888" s="175" t="s">
        <v>272</v>
      </c>
      <c r="O2888" s="24" t="s">
        <v>272</v>
      </c>
      <c r="P2888" s="2" t="s">
        <v>272</v>
      </c>
      <c r="Q2888" s="2" t="s">
        <v>272</v>
      </c>
      <c r="R2888" s="2" t="s">
        <v>272</v>
      </c>
      <c r="S2888" s="2" t="s">
        <v>272</v>
      </c>
      <c r="T2888" s="2" t="s">
        <v>272</v>
      </c>
      <c r="U2888" s="25" t="s">
        <v>272</v>
      </c>
      <c r="V2888" s="24" t="s">
        <v>272</v>
      </c>
      <c r="W2888" s="2" t="s">
        <v>272</v>
      </c>
      <c r="X2888" s="2" t="s">
        <v>272</v>
      </c>
      <c r="Y2888" s="2" t="s">
        <v>273</v>
      </c>
      <c r="Z2888" s="175" t="s">
        <v>273</v>
      </c>
      <c r="AA2888" s="24" t="s">
        <v>272</v>
      </c>
      <c r="AB2888" s="2" t="s">
        <v>272</v>
      </c>
      <c r="AC2888" s="25" t="s">
        <v>272</v>
      </c>
      <c r="AD2888" s="174" t="s">
        <v>272</v>
      </c>
      <c r="AE2888" s="25" t="s">
        <v>272</v>
      </c>
      <c r="AF2888" s="180">
        <v>100</v>
      </c>
    </row>
    <row r="2889" spans="1:32">
      <c r="A2889" s="134" t="str">
        <f t="shared" si="45"/>
        <v>ISst_02.2</v>
      </c>
      <c r="C2889" s="177" t="s">
        <v>24</v>
      </c>
      <c r="D2889" s="178" t="s">
        <v>3</v>
      </c>
      <c r="E2889" s="178" t="s">
        <v>627</v>
      </c>
      <c r="F2889" s="178" t="s">
        <v>628</v>
      </c>
      <c r="G2889" s="178" t="s">
        <v>540</v>
      </c>
      <c r="H2889" s="177" t="s">
        <v>52</v>
      </c>
      <c r="I2889" s="179" t="s">
        <v>54</v>
      </c>
      <c r="J2889" s="59" t="s">
        <v>3403</v>
      </c>
      <c r="K2889" s="60" t="s">
        <v>3410</v>
      </c>
      <c r="L2889" s="174" t="s">
        <v>272</v>
      </c>
      <c r="M2889" s="2" t="s">
        <v>272</v>
      </c>
      <c r="N2889" s="175" t="s">
        <v>272</v>
      </c>
      <c r="O2889" s="24" t="s">
        <v>272</v>
      </c>
      <c r="P2889" s="2" t="s">
        <v>272</v>
      </c>
      <c r="Q2889" s="2" t="s">
        <v>272</v>
      </c>
      <c r="R2889" s="2" t="s">
        <v>272</v>
      </c>
      <c r="S2889" s="2" t="s">
        <v>272</v>
      </c>
      <c r="T2889" s="2" t="s">
        <v>272</v>
      </c>
      <c r="U2889" s="25" t="s">
        <v>272</v>
      </c>
      <c r="V2889" s="24" t="s">
        <v>272</v>
      </c>
      <c r="W2889" s="2" t="s">
        <v>272</v>
      </c>
      <c r="X2889" s="2" t="s">
        <v>273</v>
      </c>
      <c r="Y2889" s="2" t="s">
        <v>273</v>
      </c>
      <c r="Z2889" s="175" t="s">
        <v>273</v>
      </c>
      <c r="AA2889" s="24" t="s">
        <v>272</v>
      </c>
      <c r="AB2889" s="2" t="s">
        <v>272</v>
      </c>
      <c r="AC2889" s="25" t="s">
        <v>272</v>
      </c>
      <c r="AD2889" s="174" t="s">
        <v>272</v>
      </c>
      <c r="AE2889" s="25" t="s">
        <v>272</v>
      </c>
      <c r="AF2889" s="180">
        <v>100</v>
      </c>
    </row>
    <row r="2890" spans="1:32">
      <c r="A2890" s="134" t="str">
        <f t="shared" si="45"/>
        <v>ISst_02.2</v>
      </c>
      <c r="C2890" s="177" t="s">
        <v>24</v>
      </c>
      <c r="D2890" s="178" t="s">
        <v>3</v>
      </c>
      <c r="E2890" s="178" t="s">
        <v>627</v>
      </c>
      <c r="F2890" s="178" t="s">
        <v>628</v>
      </c>
      <c r="G2890" s="178" t="s">
        <v>540</v>
      </c>
      <c r="H2890" s="177" t="s">
        <v>52</v>
      </c>
      <c r="I2890" s="179" t="s">
        <v>54</v>
      </c>
      <c r="J2890" s="59" t="s">
        <v>3405</v>
      </c>
      <c r="K2890" s="60" t="s">
        <v>3411</v>
      </c>
      <c r="L2890" s="174" t="s">
        <v>272</v>
      </c>
      <c r="M2890" s="2" t="s">
        <v>272</v>
      </c>
      <c r="N2890" s="175" t="s">
        <v>272</v>
      </c>
      <c r="O2890" s="24" t="s">
        <v>272</v>
      </c>
      <c r="P2890" s="2" t="s">
        <v>272</v>
      </c>
      <c r="Q2890" s="2" t="s">
        <v>272</v>
      </c>
      <c r="R2890" s="2" t="s">
        <v>272</v>
      </c>
      <c r="S2890" s="2" t="s">
        <v>272</v>
      </c>
      <c r="T2890" s="2" t="s">
        <v>272</v>
      </c>
      <c r="U2890" s="25" t="s">
        <v>272</v>
      </c>
      <c r="V2890" s="24" t="s">
        <v>272</v>
      </c>
      <c r="W2890" s="2" t="s">
        <v>272</v>
      </c>
      <c r="X2890" s="2" t="s">
        <v>272</v>
      </c>
      <c r="Y2890" s="2" t="s">
        <v>273</v>
      </c>
      <c r="Z2890" s="175" t="s">
        <v>273</v>
      </c>
      <c r="AA2890" s="24" t="s">
        <v>272</v>
      </c>
      <c r="AB2890" s="2" t="s">
        <v>272</v>
      </c>
      <c r="AC2890" s="25" t="s">
        <v>272</v>
      </c>
      <c r="AD2890" s="174" t="s">
        <v>272</v>
      </c>
      <c r="AE2890" s="25" t="s">
        <v>272</v>
      </c>
      <c r="AF2890" s="180">
        <v>100</v>
      </c>
    </row>
    <row r="2891" spans="1:32">
      <c r="A2891" s="134" t="str">
        <f t="shared" si="45"/>
        <v>ISst_02.3</v>
      </c>
      <c r="C2891" s="177" t="s">
        <v>24</v>
      </c>
      <c r="D2891" s="178" t="s">
        <v>3</v>
      </c>
      <c r="E2891" s="178" t="s">
        <v>629</v>
      </c>
      <c r="F2891" s="178" t="s">
        <v>630</v>
      </c>
      <c r="G2891" s="178" t="s">
        <v>540</v>
      </c>
      <c r="H2891" s="177" t="s">
        <v>52</v>
      </c>
      <c r="I2891" s="179" t="s">
        <v>643</v>
      </c>
      <c r="J2891" s="59" t="s">
        <v>3326</v>
      </c>
      <c r="K2891" s="60" t="s">
        <v>3412</v>
      </c>
      <c r="L2891" s="174" t="s">
        <v>272</v>
      </c>
      <c r="M2891" s="2" t="s">
        <v>272</v>
      </c>
      <c r="N2891" s="175" t="s">
        <v>272</v>
      </c>
      <c r="O2891" s="24" t="s">
        <v>272</v>
      </c>
      <c r="P2891" s="2" t="s">
        <v>272</v>
      </c>
      <c r="Q2891" s="2" t="s">
        <v>272</v>
      </c>
      <c r="R2891" s="2" t="s">
        <v>272</v>
      </c>
      <c r="S2891" s="2" t="s">
        <v>272</v>
      </c>
      <c r="T2891" s="2" t="s">
        <v>272</v>
      </c>
      <c r="U2891" s="25" t="s">
        <v>272</v>
      </c>
      <c r="V2891" s="24" t="s">
        <v>272</v>
      </c>
      <c r="W2891" s="2" t="s">
        <v>272</v>
      </c>
      <c r="X2891" s="2" t="s">
        <v>272</v>
      </c>
      <c r="Y2891" s="2" t="s">
        <v>272</v>
      </c>
      <c r="Z2891" s="175" t="s">
        <v>273</v>
      </c>
      <c r="AA2891" s="24" t="s">
        <v>272</v>
      </c>
      <c r="AB2891" s="2" t="s">
        <v>272</v>
      </c>
      <c r="AC2891" s="25" t="s">
        <v>272</v>
      </c>
      <c r="AD2891" s="174" t="s">
        <v>272</v>
      </c>
      <c r="AE2891" s="25" t="s">
        <v>272</v>
      </c>
      <c r="AF2891" s="180">
        <v>100</v>
      </c>
    </row>
    <row r="2892" spans="1:32">
      <c r="A2892" s="134" t="str">
        <f t="shared" si="45"/>
        <v>ISst_02.3</v>
      </c>
      <c r="C2892" s="177" t="s">
        <v>24</v>
      </c>
      <c r="D2892" s="178" t="s">
        <v>3</v>
      </c>
      <c r="E2892" s="178" t="s">
        <v>629</v>
      </c>
      <c r="F2892" s="178" t="s">
        <v>630</v>
      </c>
      <c r="G2892" s="178" t="s">
        <v>540</v>
      </c>
      <c r="H2892" s="177" t="s">
        <v>52</v>
      </c>
      <c r="I2892" s="179" t="s">
        <v>643</v>
      </c>
      <c r="J2892" s="59" t="s">
        <v>3413</v>
      </c>
      <c r="K2892" s="60" t="s">
        <v>3414</v>
      </c>
      <c r="L2892" s="174" t="s">
        <v>272</v>
      </c>
      <c r="M2892" s="2" t="s">
        <v>272</v>
      </c>
      <c r="N2892" s="175" t="s">
        <v>272</v>
      </c>
      <c r="O2892" s="24" t="s">
        <v>272</v>
      </c>
      <c r="P2892" s="2" t="s">
        <v>272</v>
      </c>
      <c r="Q2892" s="2" t="s">
        <v>272</v>
      </c>
      <c r="R2892" s="2" t="s">
        <v>272</v>
      </c>
      <c r="S2892" s="2" t="s">
        <v>272</v>
      </c>
      <c r="T2892" s="2" t="s">
        <v>272</v>
      </c>
      <c r="U2892" s="25" t="s">
        <v>272</v>
      </c>
      <c r="V2892" s="24" t="s">
        <v>272</v>
      </c>
      <c r="W2892" s="2" t="s">
        <v>272</v>
      </c>
      <c r="X2892" s="2" t="s">
        <v>272</v>
      </c>
      <c r="Y2892" s="2" t="s">
        <v>273</v>
      </c>
      <c r="Z2892" s="175" t="s">
        <v>273</v>
      </c>
      <c r="AA2892" s="24" t="s">
        <v>272</v>
      </c>
      <c r="AB2892" s="2" t="s">
        <v>272</v>
      </c>
      <c r="AC2892" s="25" t="s">
        <v>272</v>
      </c>
      <c r="AD2892" s="174" t="s">
        <v>272</v>
      </c>
      <c r="AE2892" s="25" t="s">
        <v>272</v>
      </c>
      <c r="AF2892" s="180">
        <v>100</v>
      </c>
    </row>
    <row r="2893" spans="1:32">
      <c r="A2893" s="134" t="str">
        <f t="shared" si="45"/>
        <v>ISst_02.4</v>
      </c>
      <c r="C2893" s="177" t="s">
        <v>24</v>
      </c>
      <c r="D2893" s="178" t="s">
        <v>3</v>
      </c>
      <c r="E2893" s="178" t="s">
        <v>631</v>
      </c>
      <c r="F2893" s="178" t="s">
        <v>632</v>
      </c>
      <c r="G2893" s="178" t="s">
        <v>533</v>
      </c>
      <c r="H2893" s="177" t="s">
        <v>52</v>
      </c>
      <c r="I2893" s="179" t="s">
        <v>643</v>
      </c>
      <c r="J2893" s="59" t="s">
        <v>3326</v>
      </c>
      <c r="K2893" s="60" t="s">
        <v>3415</v>
      </c>
      <c r="L2893" s="174" t="s">
        <v>272</v>
      </c>
      <c r="M2893" s="2" t="s">
        <v>272</v>
      </c>
      <c r="N2893" s="175" t="s">
        <v>272</v>
      </c>
      <c r="O2893" s="24"/>
      <c r="P2893" s="2"/>
      <c r="Q2893" s="2"/>
      <c r="R2893" s="2"/>
      <c r="S2893" s="2"/>
      <c r="T2893" s="2"/>
      <c r="U2893" s="25"/>
      <c r="V2893" s="24"/>
      <c r="W2893" s="2"/>
      <c r="X2893" s="2"/>
      <c r="Y2893" s="2"/>
      <c r="Z2893" s="175"/>
      <c r="AA2893" s="24"/>
      <c r="AB2893" s="2"/>
      <c r="AC2893" s="25"/>
      <c r="AD2893" s="174"/>
      <c r="AE2893" s="25"/>
      <c r="AF2893" s="180">
        <v>100</v>
      </c>
    </row>
    <row r="2894" spans="1:32">
      <c r="A2894" s="134" t="str">
        <f t="shared" si="45"/>
        <v>ISst_02.4</v>
      </c>
      <c r="C2894" s="177" t="s">
        <v>24</v>
      </c>
      <c r="D2894" s="178" t="s">
        <v>3</v>
      </c>
      <c r="E2894" s="178" t="s">
        <v>631</v>
      </c>
      <c r="F2894" s="178" t="s">
        <v>632</v>
      </c>
      <c r="G2894" s="178" t="s">
        <v>533</v>
      </c>
      <c r="H2894" s="177" t="s">
        <v>52</v>
      </c>
      <c r="I2894" s="179" t="s">
        <v>643</v>
      </c>
      <c r="J2894" s="59" t="s">
        <v>3413</v>
      </c>
      <c r="K2894" s="60" t="s">
        <v>3416</v>
      </c>
      <c r="L2894" s="174" t="s">
        <v>272</v>
      </c>
      <c r="M2894" s="2" t="s">
        <v>272</v>
      </c>
      <c r="N2894" s="175" t="s">
        <v>272</v>
      </c>
      <c r="O2894" s="24"/>
      <c r="P2894" s="2"/>
      <c r="Q2894" s="2"/>
      <c r="R2894" s="2"/>
      <c r="S2894" s="2"/>
      <c r="T2894" s="2"/>
      <c r="U2894" s="25"/>
      <c r="V2894" s="24"/>
      <c r="W2894" s="2"/>
      <c r="X2894" s="2"/>
      <c r="Y2894" s="2"/>
      <c r="Z2894" s="175"/>
      <c r="AA2894" s="24"/>
      <c r="AB2894" s="2"/>
      <c r="AC2894" s="25"/>
      <c r="AD2894" s="174"/>
      <c r="AE2894" s="25"/>
      <c r="AF2894" s="180">
        <v>100</v>
      </c>
    </row>
    <row r="2895" spans="1:32">
      <c r="A2895" s="134" t="str">
        <f t="shared" si="45"/>
        <v>ISst_02.5</v>
      </c>
      <c r="C2895" s="177" t="s">
        <v>24</v>
      </c>
      <c r="D2895" s="178" t="s">
        <v>3</v>
      </c>
      <c r="E2895" s="178" t="s">
        <v>633</v>
      </c>
      <c r="F2895" s="178" t="s">
        <v>634</v>
      </c>
      <c r="G2895" s="178" t="s">
        <v>540</v>
      </c>
      <c r="H2895" s="177" t="s">
        <v>52</v>
      </c>
      <c r="I2895" s="179" t="s">
        <v>643</v>
      </c>
      <c r="J2895" s="59" t="s">
        <v>3326</v>
      </c>
      <c r="K2895" s="60" t="s">
        <v>3415</v>
      </c>
      <c r="L2895" s="174" t="s">
        <v>272</v>
      </c>
      <c r="M2895" s="2" t="s">
        <v>272</v>
      </c>
      <c r="N2895" s="175" t="s">
        <v>272</v>
      </c>
      <c r="O2895" s="24" t="s">
        <v>272</v>
      </c>
      <c r="P2895" s="2" t="s">
        <v>272</v>
      </c>
      <c r="Q2895" s="2" t="s">
        <v>272</v>
      </c>
      <c r="R2895" s="2" t="s">
        <v>272</v>
      </c>
      <c r="S2895" s="2" t="s">
        <v>272</v>
      </c>
      <c r="T2895" s="2" t="s">
        <v>272</v>
      </c>
      <c r="U2895" s="25" t="s">
        <v>272</v>
      </c>
      <c r="V2895" s="24" t="s">
        <v>272</v>
      </c>
      <c r="W2895" s="2" t="s">
        <v>272</v>
      </c>
      <c r="X2895" s="2" t="s">
        <v>272</v>
      </c>
      <c r="Y2895" s="2" t="s">
        <v>272</v>
      </c>
      <c r="Z2895" s="175" t="s">
        <v>273</v>
      </c>
      <c r="AA2895" s="24" t="s">
        <v>272</v>
      </c>
      <c r="AB2895" s="2" t="s">
        <v>272</v>
      </c>
      <c r="AC2895" s="25" t="s">
        <v>272</v>
      </c>
      <c r="AD2895" s="174" t="s">
        <v>272</v>
      </c>
      <c r="AE2895" s="25" t="s">
        <v>272</v>
      </c>
      <c r="AF2895" s="180">
        <v>100</v>
      </c>
    </row>
    <row r="2896" spans="1:32">
      <c r="A2896" s="134" t="str">
        <f t="shared" si="45"/>
        <v>ISst_02.5</v>
      </c>
      <c r="C2896" s="177" t="s">
        <v>24</v>
      </c>
      <c r="D2896" s="178" t="s">
        <v>3</v>
      </c>
      <c r="E2896" s="178" t="s">
        <v>633</v>
      </c>
      <c r="F2896" s="178" t="s">
        <v>634</v>
      </c>
      <c r="G2896" s="178" t="s">
        <v>540</v>
      </c>
      <c r="H2896" s="177" t="s">
        <v>52</v>
      </c>
      <c r="I2896" s="179" t="s">
        <v>643</v>
      </c>
      <c r="J2896" s="59" t="s">
        <v>3326</v>
      </c>
      <c r="K2896" s="60" t="s">
        <v>3412</v>
      </c>
      <c r="L2896" s="174" t="s">
        <v>272</v>
      </c>
      <c r="M2896" s="2" t="s">
        <v>272</v>
      </c>
      <c r="N2896" s="175" t="s">
        <v>272</v>
      </c>
      <c r="O2896" s="24" t="s">
        <v>272</v>
      </c>
      <c r="P2896" s="2" t="s">
        <v>272</v>
      </c>
      <c r="Q2896" s="2" t="s">
        <v>272</v>
      </c>
      <c r="R2896" s="2" t="s">
        <v>272</v>
      </c>
      <c r="S2896" s="2" t="s">
        <v>272</v>
      </c>
      <c r="T2896" s="2" t="s">
        <v>272</v>
      </c>
      <c r="U2896" s="25" t="s">
        <v>272</v>
      </c>
      <c r="V2896" s="24" t="s">
        <v>272</v>
      </c>
      <c r="W2896" s="2" t="s">
        <v>272</v>
      </c>
      <c r="X2896" s="2" t="s">
        <v>272</v>
      </c>
      <c r="Y2896" s="2" t="s">
        <v>272</v>
      </c>
      <c r="Z2896" s="175" t="s">
        <v>273</v>
      </c>
      <c r="AA2896" s="24" t="s">
        <v>272</v>
      </c>
      <c r="AB2896" s="2" t="s">
        <v>272</v>
      </c>
      <c r="AC2896" s="25" t="s">
        <v>272</v>
      </c>
      <c r="AD2896" s="174" t="s">
        <v>272</v>
      </c>
      <c r="AE2896" s="25" t="s">
        <v>272</v>
      </c>
      <c r="AF2896" s="180">
        <v>100</v>
      </c>
    </row>
    <row r="2897" spans="1:32">
      <c r="A2897" s="134" t="str">
        <f t="shared" si="45"/>
        <v>ISst_02.5</v>
      </c>
      <c r="C2897" s="177" t="s">
        <v>24</v>
      </c>
      <c r="D2897" s="178" t="s">
        <v>3</v>
      </c>
      <c r="E2897" s="178" t="s">
        <v>633</v>
      </c>
      <c r="F2897" s="178" t="s">
        <v>634</v>
      </c>
      <c r="G2897" s="178" t="s">
        <v>540</v>
      </c>
      <c r="H2897" s="177" t="s">
        <v>52</v>
      </c>
      <c r="I2897" s="179" t="s">
        <v>643</v>
      </c>
      <c r="J2897" s="59" t="s">
        <v>3413</v>
      </c>
      <c r="K2897" s="60" t="s">
        <v>3417</v>
      </c>
      <c r="L2897" s="174" t="s">
        <v>272</v>
      </c>
      <c r="M2897" s="2" t="s">
        <v>272</v>
      </c>
      <c r="N2897" s="175" t="s">
        <v>272</v>
      </c>
      <c r="O2897" s="24" t="s">
        <v>272</v>
      </c>
      <c r="P2897" s="2" t="s">
        <v>272</v>
      </c>
      <c r="Q2897" s="2" t="s">
        <v>272</v>
      </c>
      <c r="R2897" s="2" t="s">
        <v>272</v>
      </c>
      <c r="S2897" s="2" t="s">
        <v>272</v>
      </c>
      <c r="T2897" s="2" t="s">
        <v>272</v>
      </c>
      <c r="U2897" s="25" t="s">
        <v>272</v>
      </c>
      <c r="V2897" s="24" t="s">
        <v>272</v>
      </c>
      <c r="W2897" s="2" t="s">
        <v>272</v>
      </c>
      <c r="X2897" s="2" t="s">
        <v>272</v>
      </c>
      <c r="Y2897" s="2" t="s">
        <v>273</v>
      </c>
      <c r="Z2897" s="175" t="s">
        <v>273</v>
      </c>
      <c r="AA2897" s="24" t="s">
        <v>272</v>
      </c>
      <c r="AB2897" s="2" t="s">
        <v>272</v>
      </c>
      <c r="AC2897" s="25" t="s">
        <v>272</v>
      </c>
      <c r="AD2897" s="174" t="s">
        <v>272</v>
      </c>
      <c r="AE2897" s="25" t="s">
        <v>272</v>
      </c>
      <c r="AF2897" s="180">
        <v>100</v>
      </c>
    </row>
    <row r="2898" spans="1:32">
      <c r="A2898" s="134" t="str">
        <f t="shared" si="45"/>
        <v>ISst_03.1</v>
      </c>
      <c r="C2898" s="177" t="s">
        <v>24</v>
      </c>
      <c r="D2898" s="178" t="s">
        <v>3</v>
      </c>
      <c r="E2898" s="178" t="s">
        <v>635</v>
      </c>
      <c r="F2898" s="178" t="s">
        <v>636</v>
      </c>
      <c r="G2898" s="178" t="s">
        <v>540</v>
      </c>
      <c r="H2898" s="177" t="s">
        <v>52</v>
      </c>
      <c r="I2898" s="179" t="s">
        <v>643</v>
      </c>
      <c r="J2898" s="59" t="s">
        <v>3413</v>
      </c>
      <c r="K2898" s="60" t="s">
        <v>3418</v>
      </c>
      <c r="L2898" s="174" t="s">
        <v>272</v>
      </c>
      <c r="M2898" s="2" t="s">
        <v>272</v>
      </c>
      <c r="N2898" s="175" t="s">
        <v>272</v>
      </c>
      <c r="O2898" s="24" t="s">
        <v>272</v>
      </c>
      <c r="P2898" s="2" t="s">
        <v>272</v>
      </c>
      <c r="Q2898" s="2" t="s">
        <v>272</v>
      </c>
      <c r="R2898" s="2" t="s">
        <v>272</v>
      </c>
      <c r="S2898" s="2" t="s">
        <v>272</v>
      </c>
      <c r="T2898" s="2" t="s">
        <v>272</v>
      </c>
      <c r="U2898" s="25" t="s">
        <v>272</v>
      </c>
      <c r="V2898" s="24" t="s">
        <v>272</v>
      </c>
      <c r="W2898" s="2" t="s">
        <v>272</v>
      </c>
      <c r="X2898" s="2" t="s">
        <v>272</v>
      </c>
      <c r="Y2898" s="2" t="s">
        <v>273</v>
      </c>
      <c r="Z2898" s="175" t="s">
        <v>273</v>
      </c>
      <c r="AA2898" s="24" t="s">
        <v>272</v>
      </c>
      <c r="AB2898" s="2" t="s">
        <v>272</v>
      </c>
      <c r="AC2898" s="25" t="s">
        <v>272</v>
      </c>
      <c r="AD2898" s="174" t="s">
        <v>272</v>
      </c>
      <c r="AE2898" s="25" t="s">
        <v>272</v>
      </c>
      <c r="AF2898" s="180">
        <v>100</v>
      </c>
    </row>
    <row r="2899" spans="1:32">
      <c r="A2899" s="134" t="str">
        <f t="shared" si="45"/>
        <v>ISst_03.2</v>
      </c>
      <c r="C2899" s="177" t="s">
        <v>24</v>
      </c>
      <c r="D2899" s="178" t="s">
        <v>3</v>
      </c>
      <c r="E2899" s="178" t="s">
        <v>637</v>
      </c>
      <c r="F2899" s="178" t="s">
        <v>638</v>
      </c>
      <c r="G2899" s="178" t="s">
        <v>533</v>
      </c>
      <c r="H2899" s="177" t="s">
        <v>52</v>
      </c>
      <c r="I2899" s="179" t="s">
        <v>54</v>
      </c>
      <c r="J2899" s="59" t="s">
        <v>3403</v>
      </c>
      <c r="K2899" s="60" t="s">
        <v>3419</v>
      </c>
      <c r="L2899" s="174" t="s">
        <v>272</v>
      </c>
      <c r="M2899" s="2" t="s">
        <v>272</v>
      </c>
      <c r="N2899" s="175" t="s">
        <v>272</v>
      </c>
      <c r="O2899" s="24"/>
      <c r="P2899" s="2"/>
      <c r="Q2899" s="2"/>
      <c r="R2899" s="2"/>
      <c r="S2899" s="2"/>
      <c r="T2899" s="2"/>
      <c r="U2899" s="25"/>
      <c r="V2899" s="24"/>
      <c r="W2899" s="2"/>
      <c r="X2899" s="2"/>
      <c r="Y2899" s="2"/>
      <c r="Z2899" s="175"/>
      <c r="AA2899" s="24"/>
      <c r="AB2899" s="2"/>
      <c r="AC2899" s="25"/>
      <c r="AD2899" s="174"/>
      <c r="AE2899" s="25"/>
      <c r="AF2899" s="180">
        <v>100</v>
      </c>
    </row>
    <row r="2900" spans="1:32">
      <c r="A2900" s="134" t="str">
        <f t="shared" si="45"/>
        <v>ISst_03.2</v>
      </c>
      <c r="C2900" s="177" t="s">
        <v>24</v>
      </c>
      <c r="D2900" s="178" t="s">
        <v>3</v>
      </c>
      <c r="E2900" s="178" t="s">
        <v>637</v>
      </c>
      <c r="F2900" s="178" t="s">
        <v>638</v>
      </c>
      <c r="G2900" s="178" t="s">
        <v>533</v>
      </c>
      <c r="H2900" s="177" t="s">
        <v>52</v>
      </c>
      <c r="I2900" s="179" t="s">
        <v>54</v>
      </c>
      <c r="J2900" s="59" t="s">
        <v>3408</v>
      </c>
      <c r="K2900" s="60" t="s">
        <v>3420</v>
      </c>
      <c r="L2900" s="174" t="s">
        <v>272</v>
      </c>
      <c r="M2900" s="2" t="s">
        <v>272</v>
      </c>
      <c r="N2900" s="175" t="s">
        <v>272</v>
      </c>
      <c r="O2900" s="24"/>
      <c r="P2900" s="2"/>
      <c r="Q2900" s="2"/>
      <c r="R2900" s="2"/>
      <c r="S2900" s="2"/>
      <c r="T2900" s="2"/>
      <c r="U2900" s="25"/>
      <c r="V2900" s="24"/>
      <c r="W2900" s="2"/>
      <c r="X2900" s="2"/>
      <c r="Y2900" s="2"/>
      <c r="Z2900" s="175"/>
      <c r="AA2900" s="24"/>
      <c r="AB2900" s="2"/>
      <c r="AC2900" s="25"/>
      <c r="AD2900" s="174"/>
      <c r="AE2900" s="25"/>
      <c r="AF2900" s="180">
        <v>100</v>
      </c>
    </row>
    <row r="2901" spans="1:32">
      <c r="A2901" s="134" t="str">
        <f t="shared" si="45"/>
        <v>ISst_03.2</v>
      </c>
      <c r="C2901" s="177" t="s">
        <v>24</v>
      </c>
      <c r="D2901" s="178" t="s">
        <v>3</v>
      </c>
      <c r="E2901" s="178" t="s">
        <v>637</v>
      </c>
      <c r="F2901" s="178" t="s">
        <v>638</v>
      </c>
      <c r="G2901" s="178" t="s">
        <v>533</v>
      </c>
      <c r="H2901" s="177" t="s">
        <v>52</v>
      </c>
      <c r="I2901" s="179" t="s">
        <v>54</v>
      </c>
      <c r="J2901" s="59" t="s">
        <v>3405</v>
      </c>
      <c r="K2901" s="60" t="s">
        <v>3421</v>
      </c>
      <c r="L2901" s="174" t="s">
        <v>272</v>
      </c>
      <c r="M2901" s="2" t="s">
        <v>272</v>
      </c>
      <c r="N2901" s="175" t="s">
        <v>272</v>
      </c>
      <c r="O2901" s="24"/>
      <c r="P2901" s="2"/>
      <c r="Q2901" s="2"/>
      <c r="R2901" s="2"/>
      <c r="S2901" s="2"/>
      <c r="T2901" s="2"/>
      <c r="U2901" s="25"/>
      <c r="V2901" s="24"/>
      <c r="W2901" s="2"/>
      <c r="X2901" s="2"/>
      <c r="Y2901" s="2"/>
      <c r="Z2901" s="175"/>
      <c r="AA2901" s="24"/>
      <c r="AB2901" s="2"/>
      <c r="AC2901" s="25"/>
      <c r="AD2901" s="174"/>
      <c r="AE2901" s="25"/>
      <c r="AF2901" s="180">
        <v>100</v>
      </c>
    </row>
    <row r="2902" spans="1:32">
      <c r="A2902" s="134" t="str">
        <f t="shared" si="45"/>
        <v>ISst_03.3</v>
      </c>
      <c r="C2902" s="177" t="s">
        <v>24</v>
      </c>
      <c r="D2902" s="178" t="s">
        <v>3</v>
      </c>
      <c r="E2902" s="178" t="s">
        <v>639</v>
      </c>
      <c r="F2902" s="178" t="s">
        <v>640</v>
      </c>
      <c r="G2902" s="178" t="s">
        <v>533</v>
      </c>
      <c r="H2902" s="177" t="s">
        <v>52</v>
      </c>
      <c r="I2902" s="179" t="s">
        <v>54</v>
      </c>
      <c r="J2902" s="59" t="s">
        <v>3408</v>
      </c>
      <c r="K2902" s="60" t="s">
        <v>3422</v>
      </c>
      <c r="L2902" s="174" t="s">
        <v>272</v>
      </c>
      <c r="M2902" s="2" t="s">
        <v>272</v>
      </c>
      <c r="N2902" s="175" t="s">
        <v>272</v>
      </c>
      <c r="O2902" s="24"/>
      <c r="P2902" s="2"/>
      <c r="Q2902" s="2"/>
      <c r="R2902" s="2"/>
      <c r="S2902" s="2"/>
      <c r="T2902" s="2"/>
      <c r="U2902" s="25"/>
      <c r="V2902" s="24"/>
      <c r="W2902" s="2"/>
      <c r="X2902" s="2"/>
      <c r="Y2902" s="2"/>
      <c r="Z2902" s="175"/>
      <c r="AA2902" s="24"/>
      <c r="AB2902" s="2"/>
      <c r="AC2902" s="25"/>
      <c r="AD2902" s="174"/>
      <c r="AE2902" s="25"/>
      <c r="AF2902" s="180">
        <v>100</v>
      </c>
    </row>
    <row r="2903" spans="1:32">
      <c r="A2903" s="134" t="str">
        <f t="shared" si="45"/>
        <v>ISst_03.3</v>
      </c>
      <c r="C2903" s="177" t="s">
        <v>24</v>
      </c>
      <c r="D2903" s="178" t="s">
        <v>3</v>
      </c>
      <c r="E2903" s="178" t="s">
        <v>639</v>
      </c>
      <c r="F2903" s="178" t="s">
        <v>640</v>
      </c>
      <c r="G2903" s="178" t="s">
        <v>533</v>
      </c>
      <c r="H2903" s="177" t="s">
        <v>52</v>
      </c>
      <c r="I2903" s="179" t="s">
        <v>54</v>
      </c>
      <c r="J2903" s="59" t="s">
        <v>3403</v>
      </c>
      <c r="K2903" s="60" t="s">
        <v>3423</v>
      </c>
      <c r="L2903" s="174" t="s">
        <v>272</v>
      </c>
      <c r="M2903" s="2" t="s">
        <v>272</v>
      </c>
      <c r="N2903" s="175" t="s">
        <v>272</v>
      </c>
      <c r="O2903" s="24"/>
      <c r="P2903" s="2"/>
      <c r="Q2903" s="2"/>
      <c r="R2903" s="2"/>
      <c r="S2903" s="2"/>
      <c r="T2903" s="2"/>
      <c r="U2903" s="25"/>
      <c r="V2903" s="24"/>
      <c r="W2903" s="2"/>
      <c r="X2903" s="2"/>
      <c r="Y2903" s="2"/>
      <c r="Z2903" s="175"/>
      <c r="AA2903" s="24"/>
      <c r="AB2903" s="2"/>
      <c r="AC2903" s="25"/>
      <c r="AD2903" s="174"/>
      <c r="AE2903" s="25"/>
      <c r="AF2903" s="180">
        <v>100</v>
      </c>
    </row>
    <row r="2904" spans="1:32">
      <c r="A2904" s="134" t="str">
        <f t="shared" si="45"/>
        <v>ISst_03.3</v>
      </c>
      <c r="C2904" s="177" t="s">
        <v>24</v>
      </c>
      <c r="D2904" s="178" t="s">
        <v>3</v>
      </c>
      <c r="E2904" s="178" t="s">
        <v>639</v>
      </c>
      <c r="F2904" s="178" t="s">
        <v>640</v>
      </c>
      <c r="G2904" s="178" t="s">
        <v>533</v>
      </c>
      <c r="H2904" s="177" t="s">
        <v>52</v>
      </c>
      <c r="I2904" s="179" t="s">
        <v>54</v>
      </c>
      <c r="J2904" s="59" t="s">
        <v>3405</v>
      </c>
      <c r="K2904" s="60" t="s">
        <v>3424</v>
      </c>
      <c r="L2904" s="174" t="s">
        <v>272</v>
      </c>
      <c r="M2904" s="2" t="s">
        <v>272</v>
      </c>
      <c r="N2904" s="175" t="s">
        <v>272</v>
      </c>
      <c r="O2904" s="24"/>
      <c r="P2904" s="2"/>
      <c r="Q2904" s="2"/>
      <c r="R2904" s="2"/>
      <c r="S2904" s="2"/>
      <c r="T2904" s="2"/>
      <c r="U2904" s="25"/>
      <c r="V2904" s="24"/>
      <c r="W2904" s="2"/>
      <c r="X2904" s="2"/>
      <c r="Y2904" s="2"/>
      <c r="Z2904" s="175"/>
      <c r="AA2904" s="24"/>
      <c r="AB2904" s="2"/>
      <c r="AC2904" s="25"/>
      <c r="AD2904" s="174"/>
      <c r="AE2904" s="25"/>
      <c r="AF2904" s="180">
        <v>100</v>
      </c>
    </row>
    <row r="2905" spans="1:32">
      <c r="A2905" s="134" t="str">
        <f t="shared" si="45"/>
        <v>ISst_03.4</v>
      </c>
      <c r="C2905" s="177" t="s">
        <v>24</v>
      </c>
      <c r="D2905" s="178" t="s">
        <v>3</v>
      </c>
      <c r="E2905" s="178" t="s">
        <v>641</v>
      </c>
      <c r="F2905" s="178" t="s">
        <v>642</v>
      </c>
      <c r="G2905" s="178" t="s">
        <v>533</v>
      </c>
      <c r="H2905" s="177" t="s">
        <v>52</v>
      </c>
      <c r="I2905" s="179" t="s">
        <v>54</v>
      </c>
      <c r="J2905" s="59" t="s">
        <v>3326</v>
      </c>
      <c r="K2905" s="60" t="s">
        <v>3425</v>
      </c>
      <c r="L2905" s="174" t="s">
        <v>272</v>
      </c>
      <c r="M2905" s="2" t="s">
        <v>272</v>
      </c>
      <c r="N2905" s="175" t="s">
        <v>272</v>
      </c>
      <c r="O2905" s="24"/>
      <c r="P2905" s="2"/>
      <c r="Q2905" s="2"/>
      <c r="R2905" s="2"/>
      <c r="S2905" s="2"/>
      <c r="T2905" s="2"/>
      <c r="U2905" s="25"/>
      <c r="V2905" s="24"/>
      <c r="W2905" s="2"/>
      <c r="X2905" s="2"/>
      <c r="Y2905" s="2"/>
      <c r="Z2905" s="175"/>
      <c r="AA2905" s="24"/>
      <c r="AB2905" s="2"/>
      <c r="AC2905" s="25"/>
      <c r="AD2905" s="174"/>
      <c r="AE2905" s="25"/>
      <c r="AF2905" s="180">
        <v>100</v>
      </c>
    </row>
    <row r="2906" spans="1:32">
      <c r="A2906" s="134" t="str">
        <f t="shared" si="45"/>
        <v>ISst_03.4</v>
      </c>
      <c r="C2906" s="177" t="s">
        <v>24</v>
      </c>
      <c r="D2906" s="178" t="s">
        <v>3</v>
      </c>
      <c r="E2906" s="178" t="s">
        <v>641</v>
      </c>
      <c r="F2906" s="178" t="s">
        <v>642</v>
      </c>
      <c r="G2906" s="178" t="s">
        <v>533</v>
      </c>
      <c r="H2906" s="177" t="s">
        <v>52</v>
      </c>
      <c r="I2906" s="179" t="s">
        <v>54</v>
      </c>
      <c r="J2906" s="59" t="s">
        <v>3351</v>
      </c>
      <c r="K2906" s="60" t="s">
        <v>3426</v>
      </c>
      <c r="L2906" s="174" t="s">
        <v>272</v>
      </c>
      <c r="M2906" s="2" t="s">
        <v>273</v>
      </c>
      <c r="N2906" s="175" t="s">
        <v>272</v>
      </c>
      <c r="O2906" s="24"/>
      <c r="P2906" s="2"/>
      <c r="Q2906" s="2"/>
      <c r="R2906" s="2"/>
      <c r="S2906" s="2"/>
      <c r="T2906" s="2"/>
      <c r="U2906" s="25"/>
      <c r="V2906" s="24"/>
      <c r="W2906" s="2"/>
      <c r="X2906" s="2"/>
      <c r="Y2906" s="2"/>
      <c r="Z2906" s="175"/>
      <c r="AA2906" s="24"/>
      <c r="AB2906" s="2"/>
      <c r="AC2906" s="25"/>
      <c r="AD2906" s="174"/>
      <c r="AE2906" s="25"/>
      <c r="AF2906" s="180">
        <v>0</v>
      </c>
    </row>
    <row r="2907" spans="1:32">
      <c r="A2907" s="134" t="str">
        <f t="shared" si="45"/>
        <v>ITbu_01.1</v>
      </c>
      <c r="C2907" s="177" t="s">
        <v>25</v>
      </c>
      <c r="D2907" s="178" t="s">
        <v>1</v>
      </c>
      <c r="E2907" s="178" t="s">
        <v>531</v>
      </c>
      <c r="F2907" s="178" t="s">
        <v>532</v>
      </c>
      <c r="G2907" s="178" t="s">
        <v>533</v>
      </c>
      <c r="H2907" s="177" t="s">
        <v>52</v>
      </c>
      <c r="I2907" s="179" t="s">
        <v>643</v>
      </c>
      <c r="J2907" s="59" t="s">
        <v>3427</v>
      </c>
      <c r="K2907" s="60" t="s">
        <v>3428</v>
      </c>
      <c r="L2907" s="174" t="s">
        <v>272</v>
      </c>
      <c r="M2907" s="2" t="s">
        <v>272</v>
      </c>
      <c r="N2907" s="175" t="s">
        <v>272</v>
      </c>
      <c r="O2907" s="24"/>
      <c r="P2907" s="2"/>
      <c r="Q2907" s="2"/>
      <c r="R2907" s="2"/>
      <c r="S2907" s="2"/>
      <c r="T2907" s="2"/>
      <c r="U2907" s="25"/>
      <c r="V2907" s="24"/>
      <c r="W2907" s="2"/>
      <c r="X2907" s="2"/>
      <c r="Y2907" s="2"/>
      <c r="Z2907" s="175"/>
      <c r="AA2907" s="24"/>
      <c r="AB2907" s="2"/>
      <c r="AC2907" s="25"/>
      <c r="AD2907" s="174"/>
      <c r="AE2907" s="25"/>
      <c r="AF2907" s="180">
        <v>100</v>
      </c>
    </row>
    <row r="2908" spans="1:32">
      <c r="A2908" s="134" t="str">
        <f t="shared" si="45"/>
        <v>ITbu_01.1</v>
      </c>
      <c r="C2908" s="177" t="s">
        <v>25</v>
      </c>
      <c r="D2908" s="178" t="s">
        <v>1</v>
      </c>
      <c r="E2908" s="178" t="s">
        <v>531</v>
      </c>
      <c r="F2908" s="178" t="s">
        <v>532</v>
      </c>
      <c r="G2908" s="178" t="s">
        <v>533</v>
      </c>
      <c r="H2908" s="177" t="s">
        <v>52</v>
      </c>
      <c r="I2908" s="179" t="s">
        <v>643</v>
      </c>
      <c r="J2908" s="59" t="s">
        <v>3429</v>
      </c>
      <c r="K2908" s="60" t="s">
        <v>3430</v>
      </c>
      <c r="L2908" s="174" t="s">
        <v>272</v>
      </c>
      <c r="M2908" s="2" t="s">
        <v>272</v>
      </c>
      <c r="N2908" s="175" t="s">
        <v>272</v>
      </c>
      <c r="O2908" s="24"/>
      <c r="P2908" s="2"/>
      <c r="Q2908" s="2"/>
      <c r="R2908" s="2"/>
      <c r="S2908" s="2"/>
      <c r="T2908" s="2"/>
      <c r="U2908" s="25"/>
      <c r="V2908" s="24"/>
      <c r="W2908" s="2"/>
      <c r="X2908" s="2"/>
      <c r="Y2908" s="2"/>
      <c r="Z2908" s="175"/>
      <c r="AA2908" s="24"/>
      <c r="AB2908" s="2"/>
      <c r="AC2908" s="25"/>
      <c r="AD2908" s="174"/>
      <c r="AE2908" s="25"/>
      <c r="AF2908" s="180">
        <v>100</v>
      </c>
    </row>
    <row r="2909" spans="1:32">
      <c r="A2909" s="134" t="str">
        <f t="shared" si="45"/>
        <v>ITbu_01.2</v>
      </c>
      <c r="C2909" s="177" t="s">
        <v>25</v>
      </c>
      <c r="D2909" s="178" t="s">
        <v>1</v>
      </c>
      <c r="E2909" s="178" t="s">
        <v>534</v>
      </c>
      <c r="F2909" s="178" t="s">
        <v>535</v>
      </c>
      <c r="G2909" s="178" t="s">
        <v>533</v>
      </c>
      <c r="H2909" s="177" t="s">
        <v>52</v>
      </c>
      <c r="I2909" s="179" t="s">
        <v>53</v>
      </c>
      <c r="J2909" s="59" t="s">
        <v>3431</v>
      </c>
      <c r="K2909" s="60" t="s">
        <v>3432</v>
      </c>
      <c r="L2909" s="174" t="s">
        <v>272</v>
      </c>
      <c r="M2909" s="2" t="s">
        <v>272</v>
      </c>
      <c r="N2909" s="175" t="s">
        <v>272</v>
      </c>
      <c r="O2909" s="24"/>
      <c r="P2909" s="2"/>
      <c r="Q2909" s="2"/>
      <c r="R2909" s="2"/>
      <c r="S2909" s="2"/>
      <c r="T2909" s="2"/>
      <c r="U2909" s="25"/>
      <c r="V2909" s="24"/>
      <c r="W2909" s="2"/>
      <c r="X2909" s="2"/>
      <c r="Y2909" s="2"/>
      <c r="Z2909" s="175"/>
      <c r="AA2909" s="24"/>
      <c r="AB2909" s="2"/>
      <c r="AC2909" s="25"/>
      <c r="AD2909" s="174"/>
      <c r="AE2909" s="25"/>
      <c r="AF2909" s="180">
        <v>100</v>
      </c>
    </row>
    <row r="2910" spans="1:32">
      <c r="A2910" s="134" t="str">
        <f t="shared" si="45"/>
        <v>ITbu_01.2</v>
      </c>
      <c r="C2910" s="177" t="s">
        <v>25</v>
      </c>
      <c r="D2910" s="178" t="s">
        <v>1</v>
      </c>
      <c r="E2910" s="178" t="s">
        <v>534</v>
      </c>
      <c r="F2910" s="178" t="s">
        <v>535</v>
      </c>
      <c r="G2910" s="178" t="s">
        <v>533</v>
      </c>
      <c r="H2910" s="177" t="s">
        <v>52</v>
      </c>
      <c r="I2910" s="179" t="s">
        <v>53</v>
      </c>
      <c r="J2910" s="59" t="s">
        <v>3433</v>
      </c>
      <c r="K2910" s="60" t="s">
        <v>3434</v>
      </c>
      <c r="L2910" s="174" t="s">
        <v>272</v>
      </c>
      <c r="M2910" s="2" t="s">
        <v>273</v>
      </c>
      <c r="N2910" s="175" t="s">
        <v>272</v>
      </c>
      <c r="O2910" s="24"/>
      <c r="P2910" s="2"/>
      <c r="Q2910" s="2"/>
      <c r="R2910" s="2"/>
      <c r="S2910" s="2"/>
      <c r="T2910" s="2"/>
      <c r="U2910" s="25"/>
      <c r="V2910" s="24"/>
      <c r="W2910" s="2"/>
      <c r="X2910" s="2"/>
      <c r="Y2910" s="2"/>
      <c r="Z2910" s="175"/>
      <c r="AA2910" s="24"/>
      <c r="AB2910" s="2"/>
      <c r="AC2910" s="25"/>
      <c r="AD2910" s="174"/>
      <c r="AE2910" s="25"/>
      <c r="AF2910" s="180">
        <v>100</v>
      </c>
    </row>
    <row r="2911" spans="1:32">
      <c r="A2911" s="134" t="str">
        <f t="shared" si="45"/>
        <v>ITbu_01.2</v>
      </c>
      <c r="C2911" s="177" t="s">
        <v>25</v>
      </c>
      <c r="D2911" s="178" t="s">
        <v>1</v>
      </c>
      <c r="E2911" s="178" t="s">
        <v>534</v>
      </c>
      <c r="F2911" s="178" t="s">
        <v>535</v>
      </c>
      <c r="G2911" s="178" t="s">
        <v>533</v>
      </c>
      <c r="H2911" s="177" t="s">
        <v>52</v>
      </c>
      <c r="I2911" s="179" t="s">
        <v>53</v>
      </c>
      <c r="J2911" s="59" t="s">
        <v>3435</v>
      </c>
      <c r="K2911" s="60" t="s">
        <v>3436</v>
      </c>
      <c r="L2911" s="174" t="s">
        <v>272</v>
      </c>
      <c r="M2911" s="2" t="s">
        <v>273</v>
      </c>
      <c r="N2911" s="175" t="s">
        <v>272</v>
      </c>
      <c r="O2911" s="24"/>
      <c r="P2911" s="2"/>
      <c r="Q2911" s="2"/>
      <c r="R2911" s="2"/>
      <c r="S2911" s="2"/>
      <c r="T2911" s="2"/>
      <c r="U2911" s="25"/>
      <c r="V2911" s="24"/>
      <c r="W2911" s="2"/>
      <c r="X2911" s="2"/>
      <c r="Y2911" s="2"/>
      <c r="Z2911" s="175"/>
      <c r="AA2911" s="24"/>
      <c r="AB2911" s="2"/>
      <c r="AC2911" s="25"/>
      <c r="AD2911" s="174"/>
      <c r="AE2911" s="25"/>
      <c r="AF2911" s="180">
        <v>100</v>
      </c>
    </row>
    <row r="2912" spans="1:32">
      <c r="A2912" s="134" t="str">
        <f t="shared" si="45"/>
        <v>ITbu_01.2</v>
      </c>
      <c r="C2912" s="177" t="s">
        <v>25</v>
      </c>
      <c r="D2912" s="178" t="s">
        <v>1</v>
      </c>
      <c r="E2912" s="178" t="s">
        <v>534</v>
      </c>
      <c r="F2912" s="178" t="s">
        <v>535</v>
      </c>
      <c r="G2912" s="178" t="s">
        <v>533</v>
      </c>
      <c r="H2912" s="177" t="s">
        <v>52</v>
      </c>
      <c r="I2912" s="179" t="s">
        <v>53</v>
      </c>
      <c r="J2912" s="59" t="s">
        <v>3437</v>
      </c>
      <c r="K2912" s="60" t="s">
        <v>3438</v>
      </c>
      <c r="L2912" s="174" t="s">
        <v>272</v>
      </c>
      <c r="M2912" s="2" t="s">
        <v>273</v>
      </c>
      <c r="N2912" s="175" t="s">
        <v>272</v>
      </c>
      <c r="O2912" s="24"/>
      <c r="P2912" s="2"/>
      <c r="Q2912" s="2"/>
      <c r="R2912" s="2"/>
      <c r="S2912" s="2"/>
      <c r="T2912" s="2"/>
      <c r="U2912" s="25"/>
      <c r="V2912" s="24"/>
      <c r="W2912" s="2"/>
      <c r="X2912" s="2"/>
      <c r="Y2912" s="2"/>
      <c r="Z2912" s="175"/>
      <c r="AA2912" s="24"/>
      <c r="AB2912" s="2"/>
      <c r="AC2912" s="25"/>
      <c r="AD2912" s="174"/>
      <c r="AE2912" s="25"/>
      <c r="AF2912" s="180">
        <v>100</v>
      </c>
    </row>
    <row r="2913" spans="1:32">
      <c r="A2913" s="134" t="str">
        <f t="shared" si="45"/>
        <v>ITbu_01.2</v>
      </c>
      <c r="C2913" s="177" t="s">
        <v>25</v>
      </c>
      <c r="D2913" s="178" t="s">
        <v>1</v>
      </c>
      <c r="E2913" s="178" t="s">
        <v>534</v>
      </c>
      <c r="F2913" s="178" t="s">
        <v>535</v>
      </c>
      <c r="G2913" s="178" t="s">
        <v>533</v>
      </c>
      <c r="H2913" s="177" t="s">
        <v>52</v>
      </c>
      <c r="I2913" s="179" t="s">
        <v>53</v>
      </c>
      <c r="J2913" s="59" t="s">
        <v>3439</v>
      </c>
      <c r="K2913" s="60" t="s">
        <v>3440</v>
      </c>
      <c r="L2913" s="174" t="s">
        <v>272</v>
      </c>
      <c r="M2913" s="2" t="s">
        <v>272</v>
      </c>
      <c r="N2913" s="175" t="s">
        <v>272</v>
      </c>
      <c r="O2913" s="24"/>
      <c r="P2913" s="2"/>
      <c r="Q2913" s="2"/>
      <c r="R2913" s="2"/>
      <c r="S2913" s="2"/>
      <c r="T2913" s="2"/>
      <c r="U2913" s="25"/>
      <c r="V2913" s="24"/>
      <c r="W2913" s="2"/>
      <c r="X2913" s="2"/>
      <c r="Y2913" s="2"/>
      <c r="Z2913" s="175"/>
      <c r="AA2913" s="24"/>
      <c r="AB2913" s="2"/>
      <c r="AC2913" s="25"/>
      <c r="AD2913" s="174"/>
      <c r="AE2913" s="25"/>
      <c r="AF2913" s="180">
        <v>100</v>
      </c>
    </row>
    <row r="2914" spans="1:32">
      <c r="A2914" s="134" t="str">
        <f t="shared" si="45"/>
        <v>ITbu_01.3</v>
      </c>
      <c r="C2914" s="177" t="s">
        <v>25</v>
      </c>
      <c r="D2914" s="178" t="s">
        <v>1</v>
      </c>
      <c r="E2914" s="178" t="s">
        <v>536</v>
      </c>
      <c r="F2914" s="178" t="s">
        <v>537</v>
      </c>
      <c r="G2914" s="178" t="s">
        <v>533</v>
      </c>
      <c r="H2914" s="177" t="s">
        <v>52</v>
      </c>
      <c r="I2914" s="179" t="s">
        <v>53</v>
      </c>
      <c r="J2914" s="59" t="s">
        <v>3431</v>
      </c>
      <c r="K2914" s="60" t="s">
        <v>3441</v>
      </c>
      <c r="L2914" s="174" t="s">
        <v>272</v>
      </c>
      <c r="M2914" s="2" t="s">
        <v>272</v>
      </c>
      <c r="N2914" s="175" t="s">
        <v>272</v>
      </c>
      <c r="O2914" s="24"/>
      <c r="P2914" s="2"/>
      <c r="Q2914" s="2"/>
      <c r="R2914" s="2"/>
      <c r="S2914" s="2"/>
      <c r="T2914" s="2"/>
      <c r="U2914" s="25"/>
      <c r="V2914" s="24"/>
      <c r="W2914" s="2"/>
      <c r="X2914" s="2"/>
      <c r="Y2914" s="2"/>
      <c r="Z2914" s="175"/>
      <c r="AA2914" s="24"/>
      <c r="AB2914" s="2"/>
      <c r="AC2914" s="25"/>
      <c r="AD2914" s="174"/>
      <c r="AE2914" s="25"/>
      <c r="AF2914" s="180">
        <v>100</v>
      </c>
    </row>
    <row r="2915" spans="1:32">
      <c r="A2915" s="134" t="str">
        <f t="shared" si="45"/>
        <v>ITbu_01.3</v>
      </c>
      <c r="C2915" s="177" t="s">
        <v>25</v>
      </c>
      <c r="D2915" s="178" t="s">
        <v>1</v>
      </c>
      <c r="E2915" s="178" t="s">
        <v>536</v>
      </c>
      <c r="F2915" s="178" t="s">
        <v>537</v>
      </c>
      <c r="G2915" s="178" t="s">
        <v>533</v>
      </c>
      <c r="H2915" s="177" t="s">
        <v>52</v>
      </c>
      <c r="I2915" s="179" t="s">
        <v>53</v>
      </c>
      <c r="J2915" s="59" t="s">
        <v>3442</v>
      </c>
      <c r="K2915" s="60" t="s">
        <v>3443</v>
      </c>
      <c r="L2915" s="174" t="s">
        <v>272</v>
      </c>
      <c r="M2915" s="2" t="s">
        <v>272</v>
      </c>
      <c r="N2915" s="175" t="s">
        <v>272</v>
      </c>
      <c r="O2915" s="24"/>
      <c r="P2915" s="2"/>
      <c r="Q2915" s="2"/>
      <c r="R2915" s="2"/>
      <c r="S2915" s="2"/>
      <c r="T2915" s="2"/>
      <c r="U2915" s="25"/>
      <c r="V2915" s="24"/>
      <c r="W2915" s="2"/>
      <c r="X2915" s="2"/>
      <c r="Y2915" s="2"/>
      <c r="Z2915" s="175"/>
      <c r="AA2915" s="24"/>
      <c r="AB2915" s="2"/>
      <c r="AC2915" s="25"/>
      <c r="AD2915" s="174"/>
      <c r="AE2915" s="25"/>
      <c r="AF2915" s="180">
        <v>100</v>
      </c>
    </row>
    <row r="2916" spans="1:32">
      <c r="A2916" s="134" t="str">
        <f t="shared" si="45"/>
        <v>ITbu_01.3</v>
      </c>
      <c r="C2916" s="177" t="s">
        <v>25</v>
      </c>
      <c r="D2916" s="178" t="s">
        <v>1</v>
      </c>
      <c r="E2916" s="178" t="s">
        <v>536</v>
      </c>
      <c r="F2916" s="178" t="s">
        <v>537</v>
      </c>
      <c r="G2916" s="178" t="s">
        <v>533</v>
      </c>
      <c r="H2916" s="177" t="s">
        <v>52</v>
      </c>
      <c r="I2916" s="179" t="s">
        <v>53</v>
      </c>
      <c r="J2916" s="59" t="s">
        <v>3444</v>
      </c>
      <c r="K2916" s="60" t="s">
        <v>3445</v>
      </c>
      <c r="L2916" s="174" t="s">
        <v>272</v>
      </c>
      <c r="M2916" s="2" t="s">
        <v>272</v>
      </c>
      <c r="N2916" s="175" t="s">
        <v>272</v>
      </c>
      <c r="O2916" s="24"/>
      <c r="P2916" s="2"/>
      <c r="Q2916" s="2"/>
      <c r="R2916" s="2"/>
      <c r="S2916" s="2"/>
      <c r="T2916" s="2"/>
      <c r="U2916" s="25"/>
      <c r="V2916" s="24"/>
      <c r="W2916" s="2"/>
      <c r="X2916" s="2"/>
      <c r="Y2916" s="2"/>
      <c r="Z2916" s="175"/>
      <c r="AA2916" s="24"/>
      <c r="AB2916" s="2"/>
      <c r="AC2916" s="25"/>
      <c r="AD2916" s="174"/>
      <c r="AE2916" s="25"/>
      <c r="AF2916" s="180">
        <v>100</v>
      </c>
    </row>
    <row r="2917" spans="1:32">
      <c r="A2917" s="134" t="str">
        <f t="shared" si="45"/>
        <v>ITbu_01.3</v>
      </c>
      <c r="C2917" s="177" t="s">
        <v>25</v>
      </c>
      <c r="D2917" s="178" t="s">
        <v>1</v>
      </c>
      <c r="E2917" s="178" t="s">
        <v>536</v>
      </c>
      <c r="F2917" s="178" t="s">
        <v>537</v>
      </c>
      <c r="G2917" s="178" t="s">
        <v>533</v>
      </c>
      <c r="H2917" s="177" t="s">
        <v>52</v>
      </c>
      <c r="I2917" s="179" t="s">
        <v>53</v>
      </c>
      <c r="J2917" s="59" t="s">
        <v>3446</v>
      </c>
      <c r="K2917" s="60" t="s">
        <v>3447</v>
      </c>
      <c r="L2917" s="174" t="s">
        <v>272</v>
      </c>
      <c r="M2917" s="2" t="s">
        <v>272</v>
      </c>
      <c r="N2917" s="175" t="s">
        <v>272</v>
      </c>
      <c r="O2917" s="24"/>
      <c r="P2917" s="2"/>
      <c r="Q2917" s="2"/>
      <c r="R2917" s="2"/>
      <c r="S2917" s="2"/>
      <c r="T2917" s="2"/>
      <c r="U2917" s="25"/>
      <c r="V2917" s="24"/>
      <c r="W2917" s="2"/>
      <c r="X2917" s="2"/>
      <c r="Y2917" s="2"/>
      <c r="Z2917" s="175"/>
      <c r="AA2917" s="24"/>
      <c r="AB2917" s="2"/>
      <c r="AC2917" s="25"/>
      <c r="AD2917" s="174"/>
      <c r="AE2917" s="25"/>
      <c r="AF2917" s="180">
        <v>100</v>
      </c>
    </row>
    <row r="2918" spans="1:32">
      <c r="A2918" s="134" t="str">
        <f t="shared" si="45"/>
        <v>ITbu_01.3</v>
      </c>
      <c r="C2918" s="177" t="s">
        <v>25</v>
      </c>
      <c r="D2918" s="178" t="s">
        <v>1</v>
      </c>
      <c r="E2918" s="178" t="s">
        <v>536</v>
      </c>
      <c r="F2918" s="178" t="s">
        <v>537</v>
      </c>
      <c r="G2918" s="178" t="s">
        <v>533</v>
      </c>
      <c r="H2918" s="177" t="s">
        <v>52</v>
      </c>
      <c r="I2918" s="179" t="s">
        <v>53</v>
      </c>
      <c r="J2918" s="59" t="s">
        <v>3448</v>
      </c>
      <c r="K2918" s="60" t="s">
        <v>3449</v>
      </c>
      <c r="L2918" s="174" t="s">
        <v>272</v>
      </c>
      <c r="M2918" s="2" t="s">
        <v>272</v>
      </c>
      <c r="N2918" s="175" t="s">
        <v>272</v>
      </c>
      <c r="O2918" s="24"/>
      <c r="P2918" s="2"/>
      <c r="Q2918" s="2"/>
      <c r="R2918" s="2"/>
      <c r="S2918" s="2"/>
      <c r="T2918" s="2"/>
      <c r="U2918" s="25"/>
      <c r="V2918" s="24"/>
      <c r="W2918" s="2"/>
      <c r="X2918" s="2"/>
      <c r="Y2918" s="2"/>
      <c r="Z2918" s="175"/>
      <c r="AA2918" s="24"/>
      <c r="AB2918" s="2"/>
      <c r="AC2918" s="25"/>
      <c r="AD2918" s="174"/>
      <c r="AE2918" s="25"/>
      <c r="AF2918" s="180">
        <v>100</v>
      </c>
    </row>
    <row r="2919" spans="1:32">
      <c r="A2919" s="134" t="str">
        <f t="shared" si="45"/>
        <v>ITbu_02.1</v>
      </c>
      <c r="C2919" s="177" t="s">
        <v>25</v>
      </c>
      <c r="D2919" s="178" t="s">
        <v>1</v>
      </c>
      <c r="E2919" s="178" t="s">
        <v>538</v>
      </c>
      <c r="F2919" s="178" t="s">
        <v>539</v>
      </c>
      <c r="G2919" s="178" t="s">
        <v>540</v>
      </c>
      <c r="H2919" s="177" t="s">
        <v>52</v>
      </c>
      <c r="I2919" s="179" t="s">
        <v>643</v>
      </c>
      <c r="J2919" s="59" t="s">
        <v>3450</v>
      </c>
      <c r="K2919" s="60" t="s">
        <v>3451</v>
      </c>
      <c r="L2919" s="174" t="s">
        <v>272</v>
      </c>
      <c r="M2919" s="2" t="s">
        <v>272</v>
      </c>
      <c r="N2919" s="175" t="s">
        <v>272</v>
      </c>
      <c r="O2919" s="24" t="s">
        <v>272</v>
      </c>
      <c r="P2919" s="2" t="s">
        <v>273</v>
      </c>
      <c r="Q2919" s="2" t="s">
        <v>273</v>
      </c>
      <c r="R2919" s="2" t="s">
        <v>273</v>
      </c>
      <c r="S2919" s="2" t="s">
        <v>272</v>
      </c>
      <c r="T2919" s="2" t="s">
        <v>272</v>
      </c>
      <c r="U2919" s="25" t="s">
        <v>273</v>
      </c>
      <c r="V2919" s="24" t="s">
        <v>272</v>
      </c>
      <c r="W2919" s="2" t="s">
        <v>272</v>
      </c>
      <c r="X2919" s="2" t="s">
        <v>272</v>
      </c>
      <c r="Y2919" s="2" t="s">
        <v>273</v>
      </c>
      <c r="Z2919" s="175" t="s">
        <v>272</v>
      </c>
      <c r="AA2919" s="24" t="s">
        <v>272</v>
      </c>
      <c r="AB2919" s="2" t="s">
        <v>272</v>
      </c>
      <c r="AC2919" s="25" t="s">
        <v>272</v>
      </c>
      <c r="AD2919" s="174" t="s">
        <v>272</v>
      </c>
      <c r="AE2919" s="25" t="s">
        <v>272</v>
      </c>
      <c r="AF2919" s="180">
        <v>100</v>
      </c>
    </row>
    <row r="2920" spans="1:32">
      <c r="A2920" s="134" t="str">
        <f t="shared" si="45"/>
        <v>ITbu_03.1</v>
      </c>
      <c r="C2920" s="177" t="s">
        <v>25</v>
      </c>
      <c r="D2920" s="178" t="s">
        <v>1</v>
      </c>
      <c r="E2920" s="178" t="s">
        <v>541</v>
      </c>
      <c r="F2920" s="178" t="s">
        <v>542</v>
      </c>
      <c r="G2920" s="178" t="s">
        <v>540</v>
      </c>
      <c r="H2920" s="177" t="s">
        <v>52</v>
      </c>
      <c r="I2920" s="179" t="s">
        <v>643</v>
      </c>
      <c r="J2920" s="59" t="s">
        <v>3427</v>
      </c>
      <c r="K2920" s="60" t="s">
        <v>3452</v>
      </c>
      <c r="L2920" s="174" t="s">
        <v>272</v>
      </c>
      <c r="M2920" s="2" t="s">
        <v>272</v>
      </c>
      <c r="N2920" s="175" t="s">
        <v>272</v>
      </c>
      <c r="O2920" s="24" t="s">
        <v>272</v>
      </c>
      <c r="P2920" s="2" t="s">
        <v>272</v>
      </c>
      <c r="Q2920" s="2" t="s">
        <v>272</v>
      </c>
      <c r="R2920" s="2" t="s">
        <v>272</v>
      </c>
      <c r="S2920" s="2" t="s">
        <v>272</v>
      </c>
      <c r="T2920" s="2" t="s">
        <v>272</v>
      </c>
      <c r="U2920" s="25" t="s">
        <v>272</v>
      </c>
      <c r="V2920" s="24" t="s">
        <v>272</v>
      </c>
      <c r="W2920" s="2" t="s">
        <v>272</v>
      </c>
      <c r="X2920" s="2" t="s">
        <v>272</v>
      </c>
      <c r="Y2920" s="2" t="s">
        <v>272</v>
      </c>
      <c r="Z2920" s="175" t="s">
        <v>272</v>
      </c>
      <c r="AA2920" s="24" t="s">
        <v>272</v>
      </c>
      <c r="AB2920" s="2" t="s">
        <v>272</v>
      </c>
      <c r="AC2920" s="25" t="s">
        <v>272</v>
      </c>
      <c r="AD2920" s="174" t="s">
        <v>272</v>
      </c>
      <c r="AE2920" s="25" t="s">
        <v>272</v>
      </c>
      <c r="AF2920" s="180">
        <v>100</v>
      </c>
    </row>
    <row r="2921" spans="1:32">
      <c r="A2921" s="134" t="str">
        <f t="shared" si="45"/>
        <v>ITbu_04.1</v>
      </c>
      <c r="C2921" s="177" t="s">
        <v>25</v>
      </c>
      <c r="D2921" s="178" t="s">
        <v>1</v>
      </c>
      <c r="E2921" s="178" t="s">
        <v>543</v>
      </c>
      <c r="F2921" s="178" t="s">
        <v>544</v>
      </c>
      <c r="G2921" s="178" t="s">
        <v>540</v>
      </c>
      <c r="H2921" s="177" t="s">
        <v>52</v>
      </c>
      <c r="I2921" s="179" t="s">
        <v>643</v>
      </c>
      <c r="J2921" s="59" t="s">
        <v>3427</v>
      </c>
      <c r="K2921" s="60" t="s">
        <v>3452</v>
      </c>
      <c r="L2921" s="174" t="s">
        <v>272</v>
      </c>
      <c r="M2921" s="2" t="s">
        <v>272</v>
      </c>
      <c r="N2921" s="175" t="s">
        <v>272</v>
      </c>
      <c r="O2921" s="24" t="s">
        <v>272</v>
      </c>
      <c r="P2921" s="2" t="s">
        <v>273</v>
      </c>
      <c r="Q2921" s="2" t="s">
        <v>273</v>
      </c>
      <c r="R2921" s="2" t="s">
        <v>273</v>
      </c>
      <c r="S2921" s="2" t="s">
        <v>273</v>
      </c>
      <c r="T2921" s="2" t="s">
        <v>273</v>
      </c>
      <c r="U2921" s="25" t="s">
        <v>273</v>
      </c>
      <c r="V2921" s="24" t="s">
        <v>272</v>
      </c>
      <c r="W2921" s="2" t="s">
        <v>272</v>
      </c>
      <c r="X2921" s="2" t="s">
        <v>272</v>
      </c>
      <c r="Y2921" s="2" t="s">
        <v>272</v>
      </c>
      <c r="Z2921" s="175" t="s">
        <v>272</v>
      </c>
      <c r="AA2921" s="24" t="s">
        <v>272</v>
      </c>
      <c r="AB2921" s="2" t="s">
        <v>272</v>
      </c>
      <c r="AC2921" s="25" t="s">
        <v>272</v>
      </c>
      <c r="AD2921" s="174" t="s">
        <v>272</v>
      </c>
      <c r="AE2921" s="25" t="s">
        <v>272</v>
      </c>
      <c r="AF2921" s="180">
        <v>100</v>
      </c>
    </row>
    <row r="2922" spans="1:32">
      <c r="A2922" s="134" t="str">
        <f t="shared" si="45"/>
        <v>ITbu_04.2</v>
      </c>
      <c r="C2922" s="177" t="s">
        <v>25</v>
      </c>
      <c r="D2922" s="178" t="s">
        <v>1</v>
      </c>
      <c r="E2922" s="178" t="s">
        <v>545</v>
      </c>
      <c r="F2922" s="178" t="s">
        <v>546</v>
      </c>
      <c r="G2922" s="178" t="s">
        <v>540</v>
      </c>
      <c r="H2922" s="177" t="s">
        <v>52</v>
      </c>
      <c r="I2922" s="179" t="s">
        <v>643</v>
      </c>
      <c r="J2922" s="59" t="s">
        <v>3427</v>
      </c>
      <c r="K2922" s="60" t="s">
        <v>3452</v>
      </c>
      <c r="L2922" s="174" t="s">
        <v>272</v>
      </c>
      <c r="M2922" s="2" t="s">
        <v>272</v>
      </c>
      <c r="N2922" s="175" t="s">
        <v>272</v>
      </c>
      <c r="O2922" s="24" t="s">
        <v>272</v>
      </c>
      <c r="P2922" s="2" t="s">
        <v>272</v>
      </c>
      <c r="Q2922" s="2" t="s">
        <v>272</v>
      </c>
      <c r="R2922" s="2" t="s">
        <v>272</v>
      </c>
      <c r="S2922" s="2" t="s">
        <v>272</v>
      </c>
      <c r="T2922" s="2" t="s">
        <v>272</v>
      </c>
      <c r="U2922" s="25" t="s">
        <v>272</v>
      </c>
      <c r="V2922" s="24" t="s">
        <v>272</v>
      </c>
      <c r="W2922" s="2" t="s">
        <v>272</v>
      </c>
      <c r="X2922" s="2" t="s">
        <v>272</v>
      </c>
      <c r="Y2922" s="2" t="s">
        <v>272</v>
      </c>
      <c r="Z2922" s="175" t="s">
        <v>272</v>
      </c>
      <c r="AA2922" s="24" t="s">
        <v>272</v>
      </c>
      <c r="AB2922" s="2" t="s">
        <v>272</v>
      </c>
      <c r="AC2922" s="25" t="s">
        <v>272</v>
      </c>
      <c r="AD2922" s="174" t="s">
        <v>272</v>
      </c>
      <c r="AE2922" s="25" t="s">
        <v>272</v>
      </c>
      <c r="AF2922" s="180">
        <v>100</v>
      </c>
    </row>
    <row r="2923" spans="1:32">
      <c r="A2923" s="134" t="str">
        <f t="shared" si="45"/>
        <v>ITbu_05.1</v>
      </c>
      <c r="C2923" s="177" t="s">
        <v>25</v>
      </c>
      <c r="D2923" s="178" t="s">
        <v>1</v>
      </c>
      <c r="E2923" s="178" t="s">
        <v>547</v>
      </c>
      <c r="F2923" s="178" t="s">
        <v>548</v>
      </c>
      <c r="G2923" s="178" t="s">
        <v>540</v>
      </c>
      <c r="H2923" s="177" t="s">
        <v>52</v>
      </c>
      <c r="I2923" s="179" t="s">
        <v>643</v>
      </c>
      <c r="J2923" s="59" t="s">
        <v>3427</v>
      </c>
      <c r="K2923" s="60" t="s">
        <v>3453</v>
      </c>
      <c r="L2923" s="174" t="s">
        <v>272</v>
      </c>
      <c r="M2923" s="2" t="s">
        <v>272</v>
      </c>
      <c r="N2923" s="175" t="s">
        <v>272</v>
      </c>
      <c r="O2923" s="24" t="s">
        <v>272</v>
      </c>
      <c r="P2923" s="2" t="s">
        <v>272</v>
      </c>
      <c r="Q2923" s="2" t="s">
        <v>272</v>
      </c>
      <c r="R2923" s="2" t="s">
        <v>272</v>
      </c>
      <c r="S2923" s="2" t="s">
        <v>272</v>
      </c>
      <c r="T2923" s="2" t="s">
        <v>272</v>
      </c>
      <c r="U2923" s="25" t="s">
        <v>272</v>
      </c>
      <c r="V2923" s="24" t="s">
        <v>272</v>
      </c>
      <c r="W2923" s="2" t="s">
        <v>272</v>
      </c>
      <c r="X2923" s="2" t="s">
        <v>272</v>
      </c>
      <c r="Y2923" s="2" t="s">
        <v>272</v>
      </c>
      <c r="Z2923" s="175" t="s">
        <v>272</v>
      </c>
      <c r="AA2923" s="24" t="s">
        <v>272</v>
      </c>
      <c r="AB2923" s="2" t="s">
        <v>272</v>
      </c>
      <c r="AC2923" s="25" t="s">
        <v>272</v>
      </c>
      <c r="AD2923" s="174" t="s">
        <v>272</v>
      </c>
      <c r="AE2923" s="25" t="s">
        <v>272</v>
      </c>
      <c r="AF2923" s="180">
        <v>100</v>
      </c>
    </row>
    <row r="2924" spans="1:32">
      <c r="A2924" s="134" t="str">
        <f t="shared" si="45"/>
        <v>ITbu_05.2</v>
      </c>
      <c r="C2924" s="177" t="s">
        <v>25</v>
      </c>
      <c r="D2924" s="178" t="s">
        <v>1</v>
      </c>
      <c r="E2924" s="178" t="s">
        <v>549</v>
      </c>
      <c r="F2924" s="178" t="s">
        <v>550</v>
      </c>
      <c r="G2924" s="178" t="s">
        <v>533</v>
      </c>
      <c r="H2924" s="177" t="s">
        <v>52</v>
      </c>
      <c r="I2924" s="179" t="s">
        <v>643</v>
      </c>
      <c r="J2924" s="59" t="s">
        <v>3427</v>
      </c>
      <c r="K2924" s="60" t="s">
        <v>3453</v>
      </c>
      <c r="L2924" s="174" t="s">
        <v>272</v>
      </c>
      <c r="M2924" s="2" t="s">
        <v>272</v>
      </c>
      <c r="N2924" s="175" t="s">
        <v>272</v>
      </c>
      <c r="O2924" s="24"/>
      <c r="P2924" s="2"/>
      <c r="Q2924" s="2"/>
      <c r="R2924" s="2"/>
      <c r="S2924" s="2"/>
      <c r="T2924" s="2"/>
      <c r="U2924" s="25"/>
      <c r="V2924" s="24"/>
      <c r="W2924" s="2"/>
      <c r="X2924" s="2"/>
      <c r="Y2924" s="2"/>
      <c r="Z2924" s="175"/>
      <c r="AA2924" s="24"/>
      <c r="AB2924" s="2"/>
      <c r="AC2924" s="25"/>
      <c r="AD2924" s="174"/>
      <c r="AE2924" s="25"/>
      <c r="AF2924" s="180">
        <v>100</v>
      </c>
    </row>
    <row r="2925" spans="1:32">
      <c r="A2925" s="134" t="str">
        <f t="shared" si="45"/>
        <v>ITbu_05.3</v>
      </c>
      <c r="C2925" s="177" t="s">
        <v>25</v>
      </c>
      <c r="D2925" s="178" t="s">
        <v>1</v>
      </c>
      <c r="E2925" s="178" t="s">
        <v>551</v>
      </c>
      <c r="F2925" s="178" t="s">
        <v>552</v>
      </c>
      <c r="G2925" s="178" t="s">
        <v>533</v>
      </c>
      <c r="H2925" s="177" t="s">
        <v>52</v>
      </c>
      <c r="I2925" s="179" t="s">
        <v>643</v>
      </c>
      <c r="J2925" s="59" t="s">
        <v>3427</v>
      </c>
      <c r="K2925" s="60" t="s">
        <v>3453</v>
      </c>
      <c r="L2925" s="174" t="s">
        <v>272</v>
      </c>
      <c r="M2925" s="2" t="s">
        <v>272</v>
      </c>
      <c r="N2925" s="175" t="s">
        <v>272</v>
      </c>
      <c r="O2925" s="24"/>
      <c r="P2925" s="2"/>
      <c r="Q2925" s="2"/>
      <c r="R2925" s="2"/>
      <c r="S2925" s="2"/>
      <c r="T2925" s="2"/>
      <c r="U2925" s="25"/>
      <c r="V2925" s="24"/>
      <c r="W2925" s="2"/>
      <c r="X2925" s="2"/>
      <c r="Y2925" s="2"/>
      <c r="Z2925" s="175"/>
      <c r="AA2925" s="24"/>
      <c r="AB2925" s="2"/>
      <c r="AC2925" s="25"/>
      <c r="AD2925" s="174"/>
      <c r="AE2925" s="25"/>
      <c r="AF2925" s="180">
        <v>100</v>
      </c>
    </row>
    <row r="2926" spans="1:32">
      <c r="A2926" s="134" t="str">
        <f t="shared" si="45"/>
        <v>ITbu_06.1</v>
      </c>
      <c r="C2926" s="177" t="s">
        <v>25</v>
      </c>
      <c r="D2926" s="178" t="s">
        <v>1</v>
      </c>
      <c r="E2926" s="178" t="s">
        <v>553</v>
      </c>
      <c r="F2926" s="178" t="s">
        <v>554</v>
      </c>
      <c r="G2926" s="178" t="s">
        <v>540</v>
      </c>
      <c r="H2926" s="177" t="s">
        <v>52</v>
      </c>
      <c r="I2926" s="179" t="s">
        <v>643</v>
      </c>
      <c r="J2926" s="59" t="s">
        <v>3427</v>
      </c>
      <c r="K2926" s="60" t="s">
        <v>3453</v>
      </c>
      <c r="L2926" s="174" t="s">
        <v>272</v>
      </c>
      <c r="M2926" s="2" t="s">
        <v>272</v>
      </c>
      <c r="N2926" s="175" t="s">
        <v>272</v>
      </c>
      <c r="O2926" s="24" t="s">
        <v>272</v>
      </c>
      <c r="P2926" s="2" t="s">
        <v>272</v>
      </c>
      <c r="Q2926" s="2" t="s">
        <v>272</v>
      </c>
      <c r="R2926" s="2" t="s">
        <v>273</v>
      </c>
      <c r="S2926" s="2" t="s">
        <v>273</v>
      </c>
      <c r="T2926" s="2" t="s">
        <v>272</v>
      </c>
      <c r="U2926" s="25" t="s">
        <v>272</v>
      </c>
      <c r="V2926" s="24" t="s">
        <v>272</v>
      </c>
      <c r="W2926" s="2" t="s">
        <v>272</v>
      </c>
      <c r="X2926" s="2" t="s">
        <v>272</v>
      </c>
      <c r="Y2926" s="2" t="s">
        <v>272</v>
      </c>
      <c r="Z2926" s="175" t="s">
        <v>272</v>
      </c>
      <c r="AA2926" s="24" t="s">
        <v>272</v>
      </c>
      <c r="AB2926" s="2" t="s">
        <v>272</v>
      </c>
      <c r="AC2926" s="25" t="s">
        <v>273</v>
      </c>
      <c r="AD2926" s="174" t="s">
        <v>272</v>
      </c>
      <c r="AE2926" s="25" t="s">
        <v>272</v>
      </c>
      <c r="AF2926" s="180">
        <v>100</v>
      </c>
    </row>
    <row r="2927" spans="1:32">
      <c r="A2927" s="134" t="str">
        <f t="shared" si="45"/>
        <v>ITbu_06.2</v>
      </c>
      <c r="C2927" s="177" t="s">
        <v>25</v>
      </c>
      <c r="D2927" s="178" t="s">
        <v>1</v>
      </c>
      <c r="E2927" s="178" t="s">
        <v>555</v>
      </c>
      <c r="F2927" s="178" t="s">
        <v>556</v>
      </c>
      <c r="G2927" s="178" t="s">
        <v>540</v>
      </c>
      <c r="H2927" s="177" t="s">
        <v>52</v>
      </c>
      <c r="I2927" s="179" t="s">
        <v>643</v>
      </c>
      <c r="J2927" s="59" t="s">
        <v>3427</v>
      </c>
      <c r="K2927" s="60" t="s">
        <v>3454</v>
      </c>
      <c r="L2927" s="174" t="s">
        <v>272</v>
      </c>
      <c r="M2927" s="2" t="s">
        <v>272</v>
      </c>
      <c r="N2927" s="175" t="s">
        <v>272</v>
      </c>
      <c r="O2927" s="24" t="s">
        <v>272</v>
      </c>
      <c r="P2927" s="2" t="s">
        <v>272</v>
      </c>
      <c r="Q2927" s="2" t="s">
        <v>272</v>
      </c>
      <c r="R2927" s="2" t="s">
        <v>273</v>
      </c>
      <c r="S2927" s="2" t="s">
        <v>273</v>
      </c>
      <c r="T2927" s="2" t="s">
        <v>272</v>
      </c>
      <c r="U2927" s="25" t="s">
        <v>273</v>
      </c>
      <c r="V2927" s="24" t="s">
        <v>272</v>
      </c>
      <c r="W2927" s="2" t="s">
        <v>272</v>
      </c>
      <c r="X2927" s="2" t="s">
        <v>272</v>
      </c>
      <c r="Y2927" s="2" t="s">
        <v>272</v>
      </c>
      <c r="Z2927" s="175" t="s">
        <v>273</v>
      </c>
      <c r="AA2927" s="24" t="s">
        <v>272</v>
      </c>
      <c r="AB2927" s="2" t="s">
        <v>272</v>
      </c>
      <c r="AC2927" s="25" t="s">
        <v>273</v>
      </c>
      <c r="AD2927" s="174" t="s">
        <v>272</v>
      </c>
      <c r="AE2927" s="25" t="s">
        <v>272</v>
      </c>
      <c r="AF2927" s="180">
        <v>100</v>
      </c>
    </row>
    <row r="2928" spans="1:32">
      <c r="A2928" s="134" t="str">
        <f t="shared" si="45"/>
        <v>ITbu_06.3</v>
      </c>
      <c r="C2928" s="177" t="s">
        <v>25</v>
      </c>
      <c r="D2928" s="178" t="s">
        <v>1</v>
      </c>
      <c r="E2928" s="178" t="s">
        <v>557</v>
      </c>
      <c r="F2928" s="178" t="s">
        <v>558</v>
      </c>
      <c r="G2928" s="178" t="s">
        <v>533</v>
      </c>
      <c r="H2928" s="177" t="s">
        <v>52</v>
      </c>
      <c r="I2928" s="179" t="s">
        <v>643</v>
      </c>
      <c r="J2928" s="59" t="s">
        <v>378</v>
      </c>
      <c r="K2928" s="60" t="s">
        <v>230</v>
      </c>
      <c r="L2928" s="174" t="s">
        <v>272</v>
      </c>
      <c r="M2928" s="2" t="s">
        <v>272</v>
      </c>
      <c r="N2928" s="175" t="s">
        <v>272</v>
      </c>
      <c r="O2928" s="24"/>
      <c r="P2928" s="2"/>
      <c r="Q2928" s="2"/>
      <c r="R2928" s="2"/>
      <c r="S2928" s="2"/>
      <c r="T2928" s="2"/>
      <c r="U2928" s="25"/>
      <c r="V2928" s="24"/>
      <c r="W2928" s="2"/>
      <c r="X2928" s="2"/>
      <c r="Y2928" s="2"/>
      <c r="Z2928" s="175"/>
      <c r="AA2928" s="24"/>
      <c r="AB2928" s="2"/>
      <c r="AC2928" s="25"/>
      <c r="AD2928" s="174"/>
      <c r="AE2928" s="25"/>
      <c r="AF2928" s="180">
        <v>100</v>
      </c>
    </row>
    <row r="2929" spans="1:32">
      <c r="A2929" s="134" t="str">
        <f t="shared" si="45"/>
        <v>ITbu_06.3</v>
      </c>
      <c r="C2929" s="177" t="s">
        <v>25</v>
      </c>
      <c r="D2929" s="178" t="s">
        <v>1</v>
      </c>
      <c r="E2929" s="178" t="s">
        <v>557</v>
      </c>
      <c r="F2929" s="178" t="s">
        <v>558</v>
      </c>
      <c r="G2929" s="178" t="s">
        <v>533</v>
      </c>
      <c r="H2929" s="177" t="s">
        <v>52</v>
      </c>
      <c r="I2929" s="179" t="s">
        <v>643</v>
      </c>
      <c r="J2929" s="59" t="s">
        <v>379</v>
      </c>
      <c r="K2929" s="60" t="s">
        <v>231</v>
      </c>
      <c r="L2929" s="174" t="s">
        <v>272</v>
      </c>
      <c r="M2929" s="2" t="s">
        <v>272</v>
      </c>
      <c r="N2929" s="175" t="s">
        <v>272</v>
      </c>
      <c r="O2929" s="24"/>
      <c r="P2929" s="2"/>
      <c r="Q2929" s="2"/>
      <c r="R2929" s="2"/>
      <c r="S2929" s="2"/>
      <c r="T2929" s="2"/>
      <c r="U2929" s="25"/>
      <c r="V2929" s="24"/>
      <c r="W2929" s="2"/>
      <c r="X2929" s="2"/>
      <c r="Y2929" s="2"/>
      <c r="Z2929" s="175"/>
      <c r="AA2929" s="24"/>
      <c r="AB2929" s="2"/>
      <c r="AC2929" s="25"/>
      <c r="AD2929" s="174"/>
      <c r="AE2929" s="25"/>
      <c r="AF2929" s="180">
        <v>100</v>
      </c>
    </row>
    <row r="2930" spans="1:32">
      <c r="A2930" s="134" t="str">
        <f t="shared" si="45"/>
        <v>ITbu_06.4</v>
      </c>
      <c r="C2930" s="177" t="s">
        <v>25</v>
      </c>
      <c r="D2930" s="178" t="s">
        <v>1</v>
      </c>
      <c r="E2930" s="178" t="s">
        <v>559</v>
      </c>
      <c r="F2930" s="178" t="s">
        <v>560</v>
      </c>
      <c r="G2930" s="178" t="s">
        <v>533</v>
      </c>
      <c r="H2930" s="177" t="s">
        <v>52</v>
      </c>
      <c r="I2930" s="179" t="s">
        <v>643</v>
      </c>
      <c r="J2930" s="59" t="s">
        <v>380</v>
      </c>
      <c r="K2930" s="60" t="s">
        <v>3455</v>
      </c>
      <c r="L2930" s="174" t="s">
        <v>272</v>
      </c>
      <c r="M2930" s="2" t="s">
        <v>272</v>
      </c>
      <c r="N2930" s="175" t="s">
        <v>273</v>
      </c>
      <c r="O2930" s="24"/>
      <c r="P2930" s="2"/>
      <c r="Q2930" s="2"/>
      <c r="R2930" s="2"/>
      <c r="S2930" s="2"/>
      <c r="T2930" s="2"/>
      <c r="U2930" s="25"/>
      <c r="V2930" s="24"/>
      <c r="W2930" s="2"/>
      <c r="X2930" s="2"/>
      <c r="Y2930" s="2"/>
      <c r="Z2930" s="175"/>
      <c r="AA2930" s="24"/>
      <c r="AB2930" s="2"/>
      <c r="AC2930" s="25"/>
      <c r="AD2930" s="174"/>
      <c r="AE2930" s="25"/>
      <c r="AF2930" s="180">
        <v>100</v>
      </c>
    </row>
    <row r="2931" spans="1:32">
      <c r="A2931" s="134" t="str">
        <f t="shared" si="45"/>
        <v>ITbu_06.4</v>
      </c>
      <c r="C2931" s="177" t="s">
        <v>25</v>
      </c>
      <c r="D2931" s="178" t="s">
        <v>1</v>
      </c>
      <c r="E2931" s="178" t="s">
        <v>559</v>
      </c>
      <c r="F2931" s="178" t="s">
        <v>560</v>
      </c>
      <c r="G2931" s="178" t="s">
        <v>533</v>
      </c>
      <c r="H2931" s="177" t="s">
        <v>52</v>
      </c>
      <c r="I2931" s="179" t="s">
        <v>643</v>
      </c>
      <c r="J2931" s="59" t="s">
        <v>378</v>
      </c>
      <c r="K2931" s="60" t="s">
        <v>60</v>
      </c>
      <c r="L2931" s="174" t="s">
        <v>272</v>
      </c>
      <c r="M2931" s="2" t="s">
        <v>272</v>
      </c>
      <c r="N2931" s="175" t="s">
        <v>272</v>
      </c>
      <c r="O2931" s="24"/>
      <c r="P2931" s="2"/>
      <c r="Q2931" s="2"/>
      <c r="R2931" s="2"/>
      <c r="S2931" s="2"/>
      <c r="T2931" s="2"/>
      <c r="U2931" s="25"/>
      <c r="V2931" s="24"/>
      <c r="W2931" s="2"/>
      <c r="X2931" s="2"/>
      <c r="Y2931" s="2"/>
      <c r="Z2931" s="175"/>
      <c r="AA2931" s="24"/>
      <c r="AB2931" s="2"/>
      <c r="AC2931" s="25"/>
      <c r="AD2931" s="174"/>
      <c r="AE2931" s="25"/>
      <c r="AF2931" s="180">
        <v>100</v>
      </c>
    </row>
    <row r="2932" spans="1:32">
      <c r="A2932" s="134" t="str">
        <f t="shared" si="45"/>
        <v>ITbu_06.4</v>
      </c>
      <c r="C2932" s="177" t="s">
        <v>25</v>
      </c>
      <c r="D2932" s="178" t="s">
        <v>1</v>
      </c>
      <c r="E2932" s="178" t="s">
        <v>559</v>
      </c>
      <c r="F2932" s="178" t="s">
        <v>560</v>
      </c>
      <c r="G2932" s="178" t="s">
        <v>533</v>
      </c>
      <c r="H2932" s="177" t="s">
        <v>52</v>
      </c>
      <c r="I2932" s="179" t="s">
        <v>643</v>
      </c>
      <c r="J2932" s="59" t="s">
        <v>380</v>
      </c>
      <c r="K2932" s="60" t="s">
        <v>232</v>
      </c>
      <c r="L2932" s="174" t="s">
        <v>272</v>
      </c>
      <c r="M2932" s="2" t="s">
        <v>272</v>
      </c>
      <c r="N2932" s="175" t="s">
        <v>272</v>
      </c>
      <c r="O2932" s="24"/>
      <c r="P2932" s="2"/>
      <c r="Q2932" s="2"/>
      <c r="R2932" s="2"/>
      <c r="S2932" s="2"/>
      <c r="T2932" s="2"/>
      <c r="U2932" s="25"/>
      <c r="V2932" s="24"/>
      <c r="W2932" s="2"/>
      <c r="X2932" s="2"/>
      <c r="Y2932" s="2"/>
      <c r="Z2932" s="175"/>
      <c r="AA2932" s="24"/>
      <c r="AB2932" s="2"/>
      <c r="AC2932" s="25"/>
      <c r="AD2932" s="174"/>
      <c r="AE2932" s="25"/>
      <c r="AF2932" s="180">
        <v>100</v>
      </c>
    </row>
    <row r="2933" spans="1:32">
      <c r="A2933" s="134" t="str">
        <f t="shared" si="45"/>
        <v>ITbu_07.1</v>
      </c>
      <c r="C2933" s="177" t="s">
        <v>25</v>
      </c>
      <c r="D2933" s="178" t="s">
        <v>1</v>
      </c>
      <c r="E2933" s="178" t="s">
        <v>561</v>
      </c>
      <c r="F2933" s="178" t="s">
        <v>562</v>
      </c>
      <c r="G2933" s="178" t="s">
        <v>533</v>
      </c>
      <c r="H2933" s="177" t="s">
        <v>52</v>
      </c>
      <c r="I2933" s="179" t="s">
        <v>643</v>
      </c>
      <c r="J2933" s="59" t="s">
        <v>3456</v>
      </c>
      <c r="K2933" s="60" t="s">
        <v>3457</v>
      </c>
      <c r="L2933" s="174" t="s">
        <v>272</v>
      </c>
      <c r="M2933" s="2" t="s">
        <v>272</v>
      </c>
      <c r="N2933" s="175" t="s">
        <v>273</v>
      </c>
      <c r="O2933" s="24"/>
      <c r="P2933" s="2"/>
      <c r="Q2933" s="2"/>
      <c r="R2933" s="2"/>
      <c r="S2933" s="2"/>
      <c r="T2933" s="2"/>
      <c r="U2933" s="25"/>
      <c r="V2933" s="24"/>
      <c r="W2933" s="2"/>
      <c r="X2933" s="2"/>
      <c r="Y2933" s="2"/>
      <c r="Z2933" s="175"/>
      <c r="AA2933" s="24"/>
      <c r="AB2933" s="2"/>
      <c r="AC2933" s="25"/>
      <c r="AD2933" s="174"/>
      <c r="AE2933" s="25"/>
      <c r="AF2933" s="180">
        <v>100</v>
      </c>
    </row>
    <row r="2934" spans="1:32">
      <c r="A2934" s="134" t="str">
        <f t="shared" si="45"/>
        <v>ITbu_07.1</v>
      </c>
      <c r="C2934" s="177" t="s">
        <v>25</v>
      </c>
      <c r="D2934" s="178" t="s">
        <v>1</v>
      </c>
      <c r="E2934" s="178" t="s">
        <v>561</v>
      </c>
      <c r="F2934" s="178" t="s">
        <v>562</v>
      </c>
      <c r="G2934" s="178" t="s">
        <v>533</v>
      </c>
      <c r="H2934" s="177" t="s">
        <v>52</v>
      </c>
      <c r="I2934" s="179" t="s">
        <v>643</v>
      </c>
      <c r="J2934" s="59" t="s">
        <v>3427</v>
      </c>
      <c r="K2934" s="60" t="s">
        <v>3458</v>
      </c>
      <c r="L2934" s="174" t="s">
        <v>272</v>
      </c>
      <c r="M2934" s="2" t="s">
        <v>272</v>
      </c>
      <c r="N2934" s="175" t="s">
        <v>272</v>
      </c>
      <c r="O2934" s="24"/>
      <c r="P2934" s="2"/>
      <c r="Q2934" s="2"/>
      <c r="R2934" s="2"/>
      <c r="S2934" s="2"/>
      <c r="T2934" s="2"/>
      <c r="U2934" s="25"/>
      <c r="V2934" s="24"/>
      <c r="W2934" s="2"/>
      <c r="X2934" s="2"/>
      <c r="Y2934" s="2"/>
      <c r="Z2934" s="175"/>
      <c r="AA2934" s="24"/>
      <c r="AB2934" s="2"/>
      <c r="AC2934" s="25"/>
      <c r="AD2934" s="174"/>
      <c r="AE2934" s="25"/>
      <c r="AF2934" s="180">
        <v>0</v>
      </c>
    </row>
    <row r="2935" spans="1:32">
      <c r="A2935" s="134" t="str">
        <f t="shared" si="45"/>
        <v>ITbu_07.2</v>
      </c>
      <c r="C2935" s="177" t="s">
        <v>25</v>
      </c>
      <c r="D2935" s="178" t="s">
        <v>1</v>
      </c>
      <c r="E2935" s="178" t="s">
        <v>563</v>
      </c>
      <c r="F2935" s="178" t="s">
        <v>564</v>
      </c>
      <c r="G2935" s="178" t="s">
        <v>540</v>
      </c>
      <c r="H2935" s="177" t="s">
        <v>52</v>
      </c>
      <c r="I2935" s="179" t="s">
        <v>54</v>
      </c>
      <c r="J2935" s="59" t="s">
        <v>3456</v>
      </c>
      <c r="K2935" s="60" t="s">
        <v>3459</v>
      </c>
      <c r="L2935" s="174" t="s">
        <v>272</v>
      </c>
      <c r="M2935" s="2" t="s">
        <v>273</v>
      </c>
      <c r="N2935" s="175" t="s">
        <v>273</v>
      </c>
      <c r="O2935" s="24" t="s">
        <v>672</v>
      </c>
      <c r="P2935" s="2" t="s">
        <v>672</v>
      </c>
      <c r="Q2935" s="2" t="s">
        <v>672</v>
      </c>
      <c r="R2935" s="2" t="s">
        <v>273</v>
      </c>
      <c r="S2935" s="2" t="s">
        <v>272</v>
      </c>
      <c r="T2935" s="2" t="s">
        <v>273</v>
      </c>
      <c r="U2935" s="25" t="s">
        <v>273</v>
      </c>
      <c r="V2935" s="24" t="s">
        <v>272</v>
      </c>
      <c r="W2935" s="2" t="s">
        <v>273</v>
      </c>
      <c r="X2935" s="2" t="s">
        <v>273</v>
      </c>
      <c r="Y2935" s="2" t="s">
        <v>273</v>
      </c>
      <c r="Z2935" s="175" t="s">
        <v>273</v>
      </c>
      <c r="AA2935" s="24" t="s">
        <v>272</v>
      </c>
      <c r="AB2935" s="2" t="s">
        <v>273</v>
      </c>
      <c r="AC2935" s="25" t="s">
        <v>273</v>
      </c>
      <c r="AD2935" s="174" t="s">
        <v>273</v>
      </c>
      <c r="AE2935" s="25" t="s">
        <v>273</v>
      </c>
      <c r="AF2935" s="180">
        <v>100</v>
      </c>
    </row>
    <row r="2936" spans="1:32">
      <c r="A2936" s="134" t="str">
        <f t="shared" si="45"/>
        <v>ITbu_07.2</v>
      </c>
      <c r="C2936" s="177" t="s">
        <v>25</v>
      </c>
      <c r="D2936" s="178" t="s">
        <v>1</v>
      </c>
      <c r="E2936" s="178" t="s">
        <v>563</v>
      </c>
      <c r="F2936" s="178" t="s">
        <v>564</v>
      </c>
      <c r="G2936" s="178" t="s">
        <v>540</v>
      </c>
      <c r="H2936" s="177" t="s">
        <v>52</v>
      </c>
      <c r="I2936" s="179" t="s">
        <v>54</v>
      </c>
      <c r="J2936" s="59" t="s">
        <v>3460</v>
      </c>
      <c r="K2936" s="60" t="s">
        <v>3461</v>
      </c>
      <c r="L2936" s="174" t="s">
        <v>273</v>
      </c>
      <c r="M2936" s="2" t="s">
        <v>273</v>
      </c>
      <c r="N2936" s="175" t="s">
        <v>273</v>
      </c>
      <c r="O2936" s="24" t="s">
        <v>672</v>
      </c>
      <c r="P2936" s="2" t="s">
        <v>672</v>
      </c>
      <c r="Q2936" s="2" t="s">
        <v>672</v>
      </c>
      <c r="R2936" s="2" t="s">
        <v>273</v>
      </c>
      <c r="S2936" s="2" t="s">
        <v>273</v>
      </c>
      <c r="T2936" s="2" t="s">
        <v>273</v>
      </c>
      <c r="U2936" s="25" t="s">
        <v>273</v>
      </c>
      <c r="V2936" s="24" t="s">
        <v>273</v>
      </c>
      <c r="W2936" s="2" t="s">
        <v>273</v>
      </c>
      <c r="X2936" s="2" t="s">
        <v>273</v>
      </c>
      <c r="Y2936" s="2" t="s">
        <v>273</v>
      </c>
      <c r="Z2936" s="175" t="s">
        <v>273</v>
      </c>
      <c r="AA2936" s="24" t="s">
        <v>273</v>
      </c>
      <c r="AB2936" s="2" t="s">
        <v>273</v>
      </c>
      <c r="AC2936" s="25" t="s">
        <v>273</v>
      </c>
      <c r="AD2936" s="174" t="s">
        <v>273</v>
      </c>
      <c r="AE2936" s="25" t="s">
        <v>273</v>
      </c>
      <c r="AF2936" s="180">
        <v>100</v>
      </c>
    </row>
    <row r="2937" spans="1:32">
      <c r="A2937" s="134" t="str">
        <f t="shared" si="45"/>
        <v>ITbu_07.2</v>
      </c>
      <c r="C2937" s="177" t="s">
        <v>25</v>
      </c>
      <c r="D2937" s="178" t="s">
        <v>1</v>
      </c>
      <c r="E2937" s="178" t="s">
        <v>563</v>
      </c>
      <c r="F2937" s="178" t="s">
        <v>564</v>
      </c>
      <c r="G2937" s="178" t="s">
        <v>540</v>
      </c>
      <c r="H2937" s="177" t="s">
        <v>52</v>
      </c>
      <c r="I2937" s="179" t="s">
        <v>54</v>
      </c>
      <c r="J2937" s="59" t="s">
        <v>3462</v>
      </c>
      <c r="K2937" s="60" t="s">
        <v>3463</v>
      </c>
      <c r="L2937" s="174" t="s">
        <v>272</v>
      </c>
      <c r="M2937" s="2" t="s">
        <v>273</v>
      </c>
      <c r="N2937" s="175" t="s">
        <v>273</v>
      </c>
      <c r="O2937" s="24" t="s">
        <v>672</v>
      </c>
      <c r="P2937" s="2" t="s">
        <v>672</v>
      </c>
      <c r="Q2937" s="2" t="s">
        <v>672</v>
      </c>
      <c r="R2937" s="2" t="s">
        <v>273</v>
      </c>
      <c r="S2937" s="2" t="s">
        <v>273</v>
      </c>
      <c r="T2937" s="2" t="s">
        <v>273</v>
      </c>
      <c r="U2937" s="25" t="s">
        <v>273</v>
      </c>
      <c r="V2937" s="24" t="s">
        <v>272</v>
      </c>
      <c r="W2937" s="2" t="s">
        <v>273</v>
      </c>
      <c r="X2937" s="2" t="s">
        <v>273</v>
      </c>
      <c r="Y2937" s="2" t="s">
        <v>273</v>
      </c>
      <c r="Z2937" s="175" t="s">
        <v>273</v>
      </c>
      <c r="AA2937" s="24" t="s">
        <v>272</v>
      </c>
      <c r="AB2937" s="2" t="s">
        <v>273</v>
      </c>
      <c r="AC2937" s="25" t="s">
        <v>273</v>
      </c>
      <c r="AD2937" s="174" t="s">
        <v>273</v>
      </c>
      <c r="AE2937" s="25" t="s">
        <v>273</v>
      </c>
      <c r="AF2937" s="180">
        <v>100</v>
      </c>
    </row>
    <row r="2938" spans="1:32">
      <c r="A2938" s="134" t="str">
        <f t="shared" si="45"/>
        <v>ITbu_07.2</v>
      </c>
      <c r="C2938" s="177" t="s">
        <v>25</v>
      </c>
      <c r="D2938" s="178" t="s">
        <v>1</v>
      </c>
      <c r="E2938" s="178" t="s">
        <v>563</v>
      </c>
      <c r="F2938" s="178" t="s">
        <v>564</v>
      </c>
      <c r="G2938" s="178" t="s">
        <v>540</v>
      </c>
      <c r="H2938" s="177" t="s">
        <v>52</v>
      </c>
      <c r="I2938" s="179" t="s">
        <v>54</v>
      </c>
      <c r="J2938" s="59" t="s">
        <v>3464</v>
      </c>
      <c r="K2938" s="60" t="s">
        <v>3465</v>
      </c>
      <c r="L2938" s="174" t="s">
        <v>272</v>
      </c>
      <c r="M2938" s="2" t="s">
        <v>273</v>
      </c>
      <c r="N2938" s="175" t="s">
        <v>273</v>
      </c>
      <c r="O2938" s="24" t="s">
        <v>672</v>
      </c>
      <c r="P2938" s="2" t="s">
        <v>672</v>
      </c>
      <c r="Q2938" s="2" t="s">
        <v>672</v>
      </c>
      <c r="R2938" s="2" t="s">
        <v>273</v>
      </c>
      <c r="S2938" s="2" t="s">
        <v>273</v>
      </c>
      <c r="T2938" s="2" t="s">
        <v>273</v>
      </c>
      <c r="U2938" s="25" t="s">
        <v>273</v>
      </c>
      <c r="V2938" s="24" t="s">
        <v>272</v>
      </c>
      <c r="W2938" s="2" t="s">
        <v>273</v>
      </c>
      <c r="X2938" s="2" t="s">
        <v>273</v>
      </c>
      <c r="Y2938" s="2" t="s">
        <v>273</v>
      </c>
      <c r="Z2938" s="175" t="s">
        <v>273</v>
      </c>
      <c r="AA2938" s="24" t="s">
        <v>272</v>
      </c>
      <c r="AB2938" s="2" t="s">
        <v>273</v>
      </c>
      <c r="AC2938" s="25" t="s">
        <v>273</v>
      </c>
      <c r="AD2938" s="174" t="s">
        <v>273</v>
      </c>
      <c r="AE2938" s="25" t="s">
        <v>273</v>
      </c>
      <c r="AF2938" s="180">
        <v>100</v>
      </c>
    </row>
    <row r="2939" spans="1:32">
      <c r="A2939" s="134" t="str">
        <f t="shared" si="45"/>
        <v>ITbu_07.2</v>
      </c>
      <c r="C2939" s="177" t="s">
        <v>25</v>
      </c>
      <c r="D2939" s="178" t="s">
        <v>1</v>
      </c>
      <c r="E2939" s="178" t="s">
        <v>563</v>
      </c>
      <c r="F2939" s="178" t="s">
        <v>564</v>
      </c>
      <c r="G2939" s="178" t="s">
        <v>540</v>
      </c>
      <c r="H2939" s="177" t="s">
        <v>52</v>
      </c>
      <c r="I2939" s="179" t="s">
        <v>54</v>
      </c>
      <c r="J2939" s="59" t="s">
        <v>3466</v>
      </c>
      <c r="K2939" s="60" t="s">
        <v>3467</v>
      </c>
      <c r="L2939" s="174" t="s">
        <v>272</v>
      </c>
      <c r="M2939" s="2" t="s">
        <v>273</v>
      </c>
      <c r="N2939" s="175" t="s">
        <v>273</v>
      </c>
      <c r="O2939" s="24" t="s">
        <v>672</v>
      </c>
      <c r="P2939" s="2" t="s">
        <v>672</v>
      </c>
      <c r="Q2939" s="2" t="s">
        <v>672</v>
      </c>
      <c r="R2939" s="2" t="s">
        <v>273</v>
      </c>
      <c r="S2939" s="2" t="s">
        <v>273</v>
      </c>
      <c r="T2939" s="2" t="s">
        <v>273</v>
      </c>
      <c r="U2939" s="25" t="s">
        <v>273</v>
      </c>
      <c r="V2939" s="24" t="s">
        <v>272</v>
      </c>
      <c r="W2939" s="2" t="s">
        <v>273</v>
      </c>
      <c r="X2939" s="2" t="s">
        <v>273</v>
      </c>
      <c r="Y2939" s="2" t="s">
        <v>273</v>
      </c>
      <c r="Z2939" s="175" t="s">
        <v>273</v>
      </c>
      <c r="AA2939" s="24" t="s">
        <v>272</v>
      </c>
      <c r="AB2939" s="2" t="s">
        <v>273</v>
      </c>
      <c r="AC2939" s="25" t="s">
        <v>273</v>
      </c>
      <c r="AD2939" s="174" t="s">
        <v>273</v>
      </c>
      <c r="AE2939" s="25" t="s">
        <v>273</v>
      </c>
      <c r="AF2939" s="180">
        <v>100</v>
      </c>
    </row>
    <row r="2940" spans="1:32">
      <c r="A2940" s="134" t="str">
        <f t="shared" si="45"/>
        <v>ITca_01.1</v>
      </c>
      <c r="C2940" s="177" t="s">
        <v>25</v>
      </c>
      <c r="D2940" s="178" t="s">
        <v>495</v>
      </c>
      <c r="E2940" s="178" t="s">
        <v>565</v>
      </c>
      <c r="F2940" s="178" t="s">
        <v>566</v>
      </c>
      <c r="G2940" s="178" t="s">
        <v>540</v>
      </c>
      <c r="H2940" s="177" t="s">
        <v>52</v>
      </c>
      <c r="I2940" s="179" t="s">
        <v>643</v>
      </c>
      <c r="J2940" s="59" t="s">
        <v>3468</v>
      </c>
      <c r="K2940" s="60" t="s">
        <v>3469</v>
      </c>
      <c r="L2940" s="174" t="s">
        <v>272</v>
      </c>
      <c r="M2940" s="2" t="s">
        <v>273</v>
      </c>
      <c r="N2940" s="175" t="s">
        <v>272</v>
      </c>
      <c r="O2940" s="24" t="s">
        <v>672</v>
      </c>
      <c r="P2940" s="2" t="s">
        <v>672</v>
      </c>
      <c r="Q2940" s="2" t="s">
        <v>672</v>
      </c>
      <c r="R2940" s="2" t="s">
        <v>273</v>
      </c>
      <c r="S2940" s="2" t="s">
        <v>273</v>
      </c>
      <c r="T2940" s="2" t="s">
        <v>273</v>
      </c>
      <c r="U2940" s="25" t="s">
        <v>273</v>
      </c>
      <c r="V2940" s="24" t="s">
        <v>272</v>
      </c>
      <c r="W2940" s="2" t="s">
        <v>273</v>
      </c>
      <c r="X2940" s="2" t="s">
        <v>273</v>
      </c>
      <c r="Y2940" s="2" t="s">
        <v>273</v>
      </c>
      <c r="Z2940" s="175" t="s">
        <v>273</v>
      </c>
      <c r="AA2940" s="24" t="s">
        <v>272</v>
      </c>
      <c r="AB2940" s="2" t="s">
        <v>273</v>
      </c>
      <c r="AC2940" s="25" t="s">
        <v>273</v>
      </c>
      <c r="AD2940" s="174" t="s">
        <v>273</v>
      </c>
      <c r="AE2940" s="25" t="s">
        <v>273</v>
      </c>
      <c r="AF2940" s="180">
        <v>100</v>
      </c>
    </row>
    <row r="2941" spans="1:32">
      <c r="A2941" s="134" t="str">
        <f t="shared" si="45"/>
        <v>ITca_01.2</v>
      </c>
      <c r="C2941" s="177" t="s">
        <v>25</v>
      </c>
      <c r="D2941" s="178" t="s">
        <v>495</v>
      </c>
      <c r="E2941" s="178" t="s">
        <v>567</v>
      </c>
      <c r="F2941" s="178" t="s">
        <v>568</v>
      </c>
      <c r="G2941" s="178" t="s">
        <v>533</v>
      </c>
      <c r="H2941" s="177" t="s">
        <v>52</v>
      </c>
      <c r="I2941" s="179" t="s">
        <v>643</v>
      </c>
      <c r="J2941" s="59" t="s">
        <v>3470</v>
      </c>
      <c r="K2941" s="60" t="s">
        <v>3471</v>
      </c>
      <c r="L2941" s="174" t="s">
        <v>272</v>
      </c>
      <c r="M2941" s="2" t="s">
        <v>272</v>
      </c>
      <c r="N2941" s="175" t="s">
        <v>272</v>
      </c>
      <c r="O2941" s="24"/>
      <c r="P2941" s="2"/>
      <c r="Q2941" s="2"/>
      <c r="R2941" s="2"/>
      <c r="S2941" s="2"/>
      <c r="T2941" s="2"/>
      <c r="U2941" s="25"/>
      <c r="V2941" s="24"/>
      <c r="W2941" s="2"/>
      <c r="X2941" s="2"/>
      <c r="Y2941" s="2"/>
      <c r="Z2941" s="175"/>
      <c r="AA2941" s="24"/>
      <c r="AB2941" s="2"/>
      <c r="AC2941" s="25"/>
      <c r="AD2941" s="174"/>
      <c r="AE2941" s="25"/>
      <c r="AF2941" s="180">
        <v>100</v>
      </c>
    </row>
    <row r="2942" spans="1:32">
      <c r="A2942" s="134" t="str">
        <f t="shared" si="45"/>
        <v>ITca_01.3</v>
      </c>
      <c r="C2942" s="177" t="s">
        <v>25</v>
      </c>
      <c r="D2942" s="178" t="s">
        <v>495</v>
      </c>
      <c r="E2942" s="178" t="s">
        <v>569</v>
      </c>
      <c r="F2942" s="178" t="s">
        <v>570</v>
      </c>
      <c r="G2942" s="178" t="s">
        <v>540</v>
      </c>
      <c r="H2942" s="177" t="s">
        <v>52</v>
      </c>
      <c r="I2942" s="179" t="s">
        <v>643</v>
      </c>
      <c r="J2942" s="59" t="s">
        <v>3470</v>
      </c>
      <c r="K2942" s="60" t="s">
        <v>3472</v>
      </c>
      <c r="L2942" s="174" t="s">
        <v>272</v>
      </c>
      <c r="M2942" s="2" t="s">
        <v>272</v>
      </c>
      <c r="N2942" s="175" t="s">
        <v>272</v>
      </c>
      <c r="O2942" s="24" t="s">
        <v>272</v>
      </c>
      <c r="P2942" s="2" t="s">
        <v>272</v>
      </c>
      <c r="Q2942" s="2" t="s">
        <v>273</v>
      </c>
      <c r="R2942" s="2" t="s">
        <v>273</v>
      </c>
      <c r="S2942" s="2" t="s">
        <v>273</v>
      </c>
      <c r="T2942" s="2" t="s">
        <v>273</v>
      </c>
      <c r="U2942" s="25" t="s">
        <v>272</v>
      </c>
      <c r="V2942" s="24" t="s">
        <v>272</v>
      </c>
      <c r="W2942" s="2" t="s">
        <v>272</v>
      </c>
      <c r="X2942" s="2" t="s">
        <v>272</v>
      </c>
      <c r="Y2942" s="2" t="s">
        <v>272</v>
      </c>
      <c r="Z2942" s="175" t="s">
        <v>273</v>
      </c>
      <c r="AA2942" s="24" t="s">
        <v>272</v>
      </c>
      <c r="AB2942" s="2" t="s">
        <v>272</v>
      </c>
      <c r="AC2942" s="25" t="s">
        <v>272</v>
      </c>
      <c r="AD2942" s="174" t="s">
        <v>272</v>
      </c>
      <c r="AE2942" s="25" t="s">
        <v>272</v>
      </c>
      <c r="AF2942" s="180">
        <v>100</v>
      </c>
    </row>
    <row r="2943" spans="1:32">
      <c r="A2943" s="134" t="str">
        <f t="shared" si="45"/>
        <v>ITca_01.3</v>
      </c>
      <c r="C2943" s="177" t="s">
        <v>25</v>
      </c>
      <c r="D2943" s="178" t="s">
        <v>495</v>
      </c>
      <c r="E2943" s="178" t="s">
        <v>569</v>
      </c>
      <c r="F2943" s="178" t="s">
        <v>570</v>
      </c>
      <c r="G2943" s="178" t="s">
        <v>540</v>
      </c>
      <c r="H2943" s="177" t="s">
        <v>52</v>
      </c>
      <c r="I2943" s="179" t="s">
        <v>643</v>
      </c>
      <c r="J2943" s="59" t="s">
        <v>3470</v>
      </c>
      <c r="K2943" s="60" t="s">
        <v>3473</v>
      </c>
      <c r="L2943" s="174" t="s">
        <v>272</v>
      </c>
      <c r="M2943" s="2" t="s">
        <v>272</v>
      </c>
      <c r="N2943" s="175" t="s">
        <v>272</v>
      </c>
      <c r="O2943" s="24" t="s">
        <v>272</v>
      </c>
      <c r="P2943" s="2" t="s">
        <v>272</v>
      </c>
      <c r="Q2943" s="2" t="s">
        <v>273</v>
      </c>
      <c r="R2943" s="2" t="s">
        <v>273</v>
      </c>
      <c r="S2943" s="2" t="s">
        <v>273</v>
      </c>
      <c r="T2943" s="2" t="s">
        <v>273</v>
      </c>
      <c r="U2943" s="25" t="s">
        <v>272</v>
      </c>
      <c r="V2943" s="24" t="s">
        <v>272</v>
      </c>
      <c r="W2943" s="2" t="s">
        <v>272</v>
      </c>
      <c r="X2943" s="2" t="s">
        <v>272</v>
      </c>
      <c r="Y2943" s="2" t="s">
        <v>272</v>
      </c>
      <c r="Z2943" s="175" t="s">
        <v>273</v>
      </c>
      <c r="AA2943" s="24" t="s">
        <v>272</v>
      </c>
      <c r="AB2943" s="2" t="s">
        <v>272</v>
      </c>
      <c r="AC2943" s="25" t="s">
        <v>272</v>
      </c>
      <c r="AD2943" s="174" t="s">
        <v>272</v>
      </c>
      <c r="AE2943" s="25" t="s">
        <v>272</v>
      </c>
      <c r="AF2943" s="180">
        <v>100</v>
      </c>
    </row>
    <row r="2944" spans="1:32">
      <c r="A2944" s="134" t="str">
        <f t="shared" si="45"/>
        <v>ITca_01.4</v>
      </c>
      <c r="C2944" s="177" t="s">
        <v>25</v>
      </c>
      <c r="D2944" s="178" t="s">
        <v>495</v>
      </c>
      <c r="E2944" s="178" t="s">
        <v>571</v>
      </c>
      <c r="F2944" s="178" t="s">
        <v>572</v>
      </c>
      <c r="G2944" s="178" t="s">
        <v>540</v>
      </c>
      <c r="H2944" s="177" t="s">
        <v>52</v>
      </c>
      <c r="I2944" s="179" t="s">
        <v>643</v>
      </c>
      <c r="J2944" s="59" t="s">
        <v>3470</v>
      </c>
      <c r="K2944" s="60" t="s">
        <v>3474</v>
      </c>
      <c r="L2944" s="174" t="s">
        <v>272</v>
      </c>
      <c r="M2944" s="2" t="s">
        <v>272</v>
      </c>
      <c r="N2944" s="175" t="s">
        <v>272</v>
      </c>
      <c r="O2944" s="24" t="s">
        <v>272</v>
      </c>
      <c r="P2944" s="2" t="s">
        <v>272</v>
      </c>
      <c r="Q2944" s="2" t="s">
        <v>273</v>
      </c>
      <c r="R2944" s="2" t="s">
        <v>273</v>
      </c>
      <c r="S2944" s="2" t="s">
        <v>273</v>
      </c>
      <c r="T2944" s="2" t="s">
        <v>273</v>
      </c>
      <c r="U2944" s="25" t="s">
        <v>272</v>
      </c>
      <c r="V2944" s="24" t="s">
        <v>272</v>
      </c>
      <c r="W2944" s="2" t="s">
        <v>272</v>
      </c>
      <c r="X2944" s="2" t="s">
        <v>272</v>
      </c>
      <c r="Y2944" s="2" t="s">
        <v>272</v>
      </c>
      <c r="Z2944" s="175" t="s">
        <v>273</v>
      </c>
      <c r="AA2944" s="24" t="s">
        <v>273</v>
      </c>
      <c r="AB2944" s="2" t="s">
        <v>273</v>
      </c>
      <c r="AC2944" s="25" t="s">
        <v>273</v>
      </c>
      <c r="AD2944" s="174" t="s">
        <v>272</v>
      </c>
      <c r="AE2944" s="25" t="s">
        <v>272</v>
      </c>
      <c r="AF2944" s="180">
        <v>100</v>
      </c>
    </row>
    <row r="2945" spans="1:32">
      <c r="A2945" s="134" t="str">
        <f t="shared" si="45"/>
        <v>ITca_01.4</v>
      </c>
      <c r="C2945" s="177" t="s">
        <v>25</v>
      </c>
      <c r="D2945" s="178" t="s">
        <v>495</v>
      </c>
      <c r="E2945" s="178" t="s">
        <v>571</v>
      </c>
      <c r="F2945" s="178" t="s">
        <v>572</v>
      </c>
      <c r="G2945" s="178" t="s">
        <v>540</v>
      </c>
      <c r="H2945" s="177" t="s">
        <v>52</v>
      </c>
      <c r="I2945" s="179" t="s">
        <v>643</v>
      </c>
      <c r="J2945" s="59" t="s">
        <v>3470</v>
      </c>
      <c r="K2945" s="60" t="s">
        <v>3475</v>
      </c>
      <c r="L2945" s="174" t="s">
        <v>272</v>
      </c>
      <c r="M2945" s="2" t="s">
        <v>272</v>
      </c>
      <c r="N2945" s="175" t="s">
        <v>272</v>
      </c>
      <c r="O2945" s="24" t="s">
        <v>272</v>
      </c>
      <c r="P2945" s="2" t="s">
        <v>272</v>
      </c>
      <c r="Q2945" s="2" t="s">
        <v>273</v>
      </c>
      <c r="R2945" s="2" t="s">
        <v>273</v>
      </c>
      <c r="S2945" s="2" t="s">
        <v>273</v>
      </c>
      <c r="T2945" s="2" t="s">
        <v>273</v>
      </c>
      <c r="U2945" s="25" t="s">
        <v>272</v>
      </c>
      <c r="V2945" s="24" t="s">
        <v>272</v>
      </c>
      <c r="W2945" s="2" t="s">
        <v>272</v>
      </c>
      <c r="X2945" s="2" t="s">
        <v>272</v>
      </c>
      <c r="Y2945" s="2" t="s">
        <v>272</v>
      </c>
      <c r="Z2945" s="175" t="s">
        <v>273</v>
      </c>
      <c r="AA2945" s="24" t="s">
        <v>273</v>
      </c>
      <c r="AB2945" s="2" t="s">
        <v>273</v>
      </c>
      <c r="AC2945" s="25" t="s">
        <v>273</v>
      </c>
      <c r="AD2945" s="174" t="s">
        <v>272</v>
      </c>
      <c r="AE2945" s="25" t="s">
        <v>272</v>
      </c>
      <c r="AF2945" s="180">
        <v>100</v>
      </c>
    </row>
    <row r="2946" spans="1:32">
      <c r="A2946" s="134" t="str">
        <f t="shared" si="45"/>
        <v>ITca_02.1</v>
      </c>
      <c r="C2946" s="177" t="s">
        <v>25</v>
      </c>
      <c r="D2946" s="178" t="s">
        <v>495</v>
      </c>
      <c r="E2946" s="178" t="s">
        <v>573</v>
      </c>
      <c r="F2946" s="178" t="s">
        <v>574</v>
      </c>
      <c r="G2946" s="178" t="s">
        <v>533</v>
      </c>
      <c r="H2946" s="177" t="s">
        <v>52</v>
      </c>
      <c r="I2946" s="179" t="s">
        <v>643</v>
      </c>
      <c r="J2946" s="59" t="s">
        <v>3468</v>
      </c>
      <c r="K2946" s="60" t="s">
        <v>3476</v>
      </c>
      <c r="L2946" s="174" t="s">
        <v>272</v>
      </c>
      <c r="M2946" s="2" t="s">
        <v>272</v>
      </c>
      <c r="N2946" s="175" t="s">
        <v>272</v>
      </c>
      <c r="O2946" s="24"/>
      <c r="P2946" s="2"/>
      <c r="Q2946" s="2"/>
      <c r="R2946" s="2"/>
      <c r="S2946" s="2"/>
      <c r="T2946" s="2"/>
      <c r="U2946" s="25"/>
      <c r="V2946" s="24"/>
      <c r="W2946" s="2"/>
      <c r="X2946" s="2"/>
      <c r="Y2946" s="2"/>
      <c r="Z2946" s="175"/>
      <c r="AA2946" s="24"/>
      <c r="AB2946" s="2"/>
      <c r="AC2946" s="25"/>
      <c r="AD2946" s="174"/>
      <c r="AE2946" s="25"/>
      <c r="AF2946" s="180">
        <v>100</v>
      </c>
    </row>
    <row r="2947" spans="1:32">
      <c r="A2947" s="134" t="str">
        <f t="shared" si="45"/>
        <v>ITca_02.1</v>
      </c>
      <c r="C2947" s="177" t="s">
        <v>25</v>
      </c>
      <c r="D2947" s="178" t="s">
        <v>495</v>
      </c>
      <c r="E2947" s="178" t="s">
        <v>573</v>
      </c>
      <c r="F2947" s="178" t="s">
        <v>574</v>
      </c>
      <c r="G2947" s="178" t="s">
        <v>533</v>
      </c>
      <c r="H2947" s="177" t="s">
        <v>52</v>
      </c>
      <c r="I2947" s="179" t="s">
        <v>643</v>
      </c>
      <c r="J2947" s="59" t="s">
        <v>3468</v>
      </c>
      <c r="K2947" s="60" t="s">
        <v>3477</v>
      </c>
      <c r="L2947" s="174" t="s">
        <v>272</v>
      </c>
      <c r="M2947" s="2" t="s">
        <v>272</v>
      </c>
      <c r="N2947" s="175" t="s">
        <v>272</v>
      </c>
      <c r="O2947" s="24"/>
      <c r="P2947" s="2"/>
      <c r="Q2947" s="2"/>
      <c r="R2947" s="2"/>
      <c r="S2947" s="2"/>
      <c r="T2947" s="2"/>
      <c r="U2947" s="25"/>
      <c r="V2947" s="24"/>
      <c r="W2947" s="2"/>
      <c r="X2947" s="2"/>
      <c r="Y2947" s="2"/>
      <c r="Z2947" s="175"/>
      <c r="AA2947" s="24"/>
      <c r="AB2947" s="2"/>
      <c r="AC2947" s="25"/>
      <c r="AD2947" s="174"/>
      <c r="AE2947" s="25"/>
      <c r="AF2947" s="180">
        <v>100</v>
      </c>
    </row>
    <row r="2948" spans="1:32">
      <c r="A2948" s="134" t="str">
        <f t="shared" si="45"/>
        <v>ITca_02.1</v>
      </c>
      <c r="C2948" s="177" t="s">
        <v>25</v>
      </c>
      <c r="D2948" s="178" t="s">
        <v>495</v>
      </c>
      <c r="E2948" s="178" t="s">
        <v>573</v>
      </c>
      <c r="F2948" s="178" t="s">
        <v>574</v>
      </c>
      <c r="G2948" s="178" t="s">
        <v>533</v>
      </c>
      <c r="H2948" s="177" t="s">
        <v>52</v>
      </c>
      <c r="I2948" s="179" t="s">
        <v>643</v>
      </c>
      <c r="J2948" s="59" t="s">
        <v>3470</v>
      </c>
      <c r="K2948" s="60" t="s">
        <v>3478</v>
      </c>
      <c r="L2948" s="174" t="s">
        <v>272</v>
      </c>
      <c r="M2948" s="2" t="s">
        <v>272</v>
      </c>
      <c r="N2948" s="175" t="s">
        <v>272</v>
      </c>
      <c r="O2948" s="24"/>
      <c r="P2948" s="2"/>
      <c r="Q2948" s="2"/>
      <c r="R2948" s="2"/>
      <c r="S2948" s="2"/>
      <c r="T2948" s="2"/>
      <c r="U2948" s="25"/>
      <c r="V2948" s="24"/>
      <c r="W2948" s="2"/>
      <c r="X2948" s="2"/>
      <c r="Y2948" s="2"/>
      <c r="Z2948" s="175"/>
      <c r="AA2948" s="24"/>
      <c r="AB2948" s="2"/>
      <c r="AC2948" s="25"/>
      <c r="AD2948" s="174"/>
      <c r="AE2948" s="25"/>
      <c r="AF2948" s="180">
        <v>100</v>
      </c>
    </row>
    <row r="2949" spans="1:32">
      <c r="A2949" s="134" t="str">
        <f t="shared" si="45"/>
        <v>ITca_02.2</v>
      </c>
      <c r="C2949" s="177" t="s">
        <v>25</v>
      </c>
      <c r="D2949" s="178" t="s">
        <v>495</v>
      </c>
      <c r="E2949" s="178" t="s">
        <v>575</v>
      </c>
      <c r="F2949" s="178" t="s">
        <v>576</v>
      </c>
      <c r="G2949" s="178" t="s">
        <v>533</v>
      </c>
      <c r="H2949" s="177" t="s">
        <v>52</v>
      </c>
      <c r="I2949" s="179" t="s">
        <v>53</v>
      </c>
      <c r="J2949" s="59" t="s">
        <v>3464</v>
      </c>
      <c r="K2949" s="60" t="s">
        <v>3479</v>
      </c>
      <c r="L2949" s="174" t="s">
        <v>272</v>
      </c>
      <c r="M2949" s="2" t="s">
        <v>272</v>
      </c>
      <c r="N2949" s="175" t="s">
        <v>272</v>
      </c>
      <c r="O2949" s="24"/>
      <c r="P2949" s="2"/>
      <c r="Q2949" s="2"/>
      <c r="R2949" s="2"/>
      <c r="S2949" s="2"/>
      <c r="T2949" s="2"/>
      <c r="U2949" s="25"/>
      <c r="V2949" s="24"/>
      <c r="W2949" s="2"/>
      <c r="X2949" s="2"/>
      <c r="Y2949" s="2"/>
      <c r="Z2949" s="175"/>
      <c r="AA2949" s="24"/>
      <c r="AB2949" s="2"/>
      <c r="AC2949" s="25"/>
      <c r="AD2949" s="174"/>
      <c r="AE2949" s="25"/>
      <c r="AF2949" s="180">
        <v>100</v>
      </c>
    </row>
    <row r="2950" spans="1:32">
      <c r="A2950" s="134" t="str">
        <f t="shared" si="45"/>
        <v>ITca_02.2</v>
      </c>
      <c r="C2950" s="177" t="s">
        <v>25</v>
      </c>
      <c r="D2950" s="178" t="s">
        <v>495</v>
      </c>
      <c r="E2950" s="178" t="s">
        <v>575</v>
      </c>
      <c r="F2950" s="178" t="s">
        <v>576</v>
      </c>
      <c r="G2950" s="178" t="s">
        <v>533</v>
      </c>
      <c r="H2950" s="177" t="s">
        <v>52</v>
      </c>
      <c r="I2950" s="179" t="s">
        <v>53</v>
      </c>
      <c r="J2950" s="59" t="s">
        <v>3480</v>
      </c>
      <c r="K2950" s="60" t="s">
        <v>3481</v>
      </c>
      <c r="L2950" s="174" t="s">
        <v>272</v>
      </c>
      <c r="M2950" s="2" t="s">
        <v>273</v>
      </c>
      <c r="N2950" s="175" t="s">
        <v>272</v>
      </c>
      <c r="O2950" s="24"/>
      <c r="P2950" s="2"/>
      <c r="Q2950" s="2"/>
      <c r="R2950" s="2"/>
      <c r="S2950" s="2"/>
      <c r="T2950" s="2"/>
      <c r="U2950" s="25"/>
      <c r="V2950" s="24"/>
      <c r="W2950" s="2"/>
      <c r="X2950" s="2"/>
      <c r="Y2950" s="2"/>
      <c r="Z2950" s="175"/>
      <c r="AA2950" s="24"/>
      <c r="AB2950" s="2"/>
      <c r="AC2950" s="25"/>
      <c r="AD2950" s="174"/>
      <c r="AE2950" s="25"/>
      <c r="AF2950" s="180">
        <v>100</v>
      </c>
    </row>
    <row r="2951" spans="1:32">
      <c r="A2951" s="134" t="str">
        <f t="shared" si="45"/>
        <v>ITca_02.2</v>
      </c>
      <c r="C2951" s="177" t="s">
        <v>25</v>
      </c>
      <c r="D2951" s="178" t="s">
        <v>495</v>
      </c>
      <c r="E2951" s="178" t="s">
        <v>575</v>
      </c>
      <c r="F2951" s="178" t="s">
        <v>576</v>
      </c>
      <c r="G2951" s="178" t="s">
        <v>533</v>
      </c>
      <c r="H2951" s="177" t="s">
        <v>52</v>
      </c>
      <c r="I2951" s="179" t="s">
        <v>53</v>
      </c>
      <c r="J2951" s="59" t="s">
        <v>3462</v>
      </c>
      <c r="K2951" s="60" t="s">
        <v>3482</v>
      </c>
      <c r="L2951" s="174" t="s">
        <v>272</v>
      </c>
      <c r="M2951" s="2" t="s">
        <v>273</v>
      </c>
      <c r="N2951" s="175" t="s">
        <v>272</v>
      </c>
      <c r="O2951" s="24"/>
      <c r="P2951" s="2"/>
      <c r="Q2951" s="2"/>
      <c r="R2951" s="2"/>
      <c r="S2951" s="2"/>
      <c r="T2951" s="2"/>
      <c r="U2951" s="25"/>
      <c r="V2951" s="24"/>
      <c r="W2951" s="2"/>
      <c r="X2951" s="2"/>
      <c r="Y2951" s="2"/>
      <c r="Z2951" s="175"/>
      <c r="AA2951" s="24"/>
      <c r="AB2951" s="2"/>
      <c r="AC2951" s="25"/>
      <c r="AD2951" s="174"/>
      <c r="AE2951" s="25"/>
      <c r="AF2951" s="180">
        <v>0</v>
      </c>
    </row>
    <row r="2952" spans="1:32">
      <c r="A2952" s="134" t="str">
        <f t="shared" ref="A2952:A3015" si="46">C2952&amp;LOWER(LEFT(D2952,2))&amp;"_"&amp;IF(LEN(TRIM(LEFT(E2952,FIND(" ",E2952))))=3,"0"&amp;TRIM(LEFT(E2952,FIND(" ",E2952))),TRIM(LEFT(E2952,FIND(" ",E2952))))</f>
        <v>ITca_02.2</v>
      </c>
      <c r="C2952" s="177" t="s">
        <v>25</v>
      </c>
      <c r="D2952" s="178" t="s">
        <v>495</v>
      </c>
      <c r="E2952" s="178" t="s">
        <v>575</v>
      </c>
      <c r="F2952" s="178" t="s">
        <v>576</v>
      </c>
      <c r="G2952" s="178" t="s">
        <v>533</v>
      </c>
      <c r="H2952" s="177" t="s">
        <v>52</v>
      </c>
      <c r="I2952" s="179" t="s">
        <v>53</v>
      </c>
      <c r="J2952" s="59" t="s">
        <v>3460</v>
      </c>
      <c r="K2952" s="60" t="s">
        <v>3483</v>
      </c>
      <c r="L2952" s="174" t="s">
        <v>272</v>
      </c>
      <c r="M2952" s="2" t="s">
        <v>272</v>
      </c>
      <c r="N2952" s="175" t="s">
        <v>272</v>
      </c>
      <c r="O2952" s="24"/>
      <c r="P2952" s="2"/>
      <c r="Q2952" s="2"/>
      <c r="R2952" s="2"/>
      <c r="S2952" s="2"/>
      <c r="T2952" s="2"/>
      <c r="U2952" s="25"/>
      <c r="V2952" s="24"/>
      <c r="W2952" s="2"/>
      <c r="X2952" s="2"/>
      <c r="Y2952" s="2"/>
      <c r="Z2952" s="175"/>
      <c r="AA2952" s="24"/>
      <c r="AB2952" s="2"/>
      <c r="AC2952" s="25"/>
      <c r="AD2952" s="174"/>
      <c r="AE2952" s="25"/>
      <c r="AF2952" s="180">
        <v>100</v>
      </c>
    </row>
    <row r="2953" spans="1:32">
      <c r="A2953" s="134" t="str">
        <f t="shared" si="46"/>
        <v>ITca_02.2</v>
      </c>
      <c r="C2953" s="177" t="s">
        <v>25</v>
      </c>
      <c r="D2953" s="178" t="s">
        <v>495</v>
      </c>
      <c r="E2953" s="178" t="s">
        <v>575</v>
      </c>
      <c r="F2953" s="178" t="s">
        <v>576</v>
      </c>
      <c r="G2953" s="178" t="s">
        <v>533</v>
      </c>
      <c r="H2953" s="177" t="s">
        <v>52</v>
      </c>
      <c r="I2953" s="179" t="s">
        <v>53</v>
      </c>
      <c r="J2953" s="59" t="s">
        <v>3484</v>
      </c>
      <c r="K2953" s="60" t="s">
        <v>3485</v>
      </c>
      <c r="L2953" s="174" t="s">
        <v>272</v>
      </c>
      <c r="M2953" s="2" t="s">
        <v>272</v>
      </c>
      <c r="N2953" s="175" t="s">
        <v>272</v>
      </c>
      <c r="O2953" s="24"/>
      <c r="P2953" s="2"/>
      <c r="Q2953" s="2"/>
      <c r="R2953" s="2"/>
      <c r="S2953" s="2"/>
      <c r="T2953" s="2"/>
      <c r="U2953" s="25"/>
      <c r="V2953" s="24"/>
      <c r="W2953" s="2"/>
      <c r="X2953" s="2"/>
      <c r="Y2953" s="2"/>
      <c r="Z2953" s="175"/>
      <c r="AA2953" s="24"/>
      <c r="AB2953" s="2"/>
      <c r="AC2953" s="25"/>
      <c r="AD2953" s="174"/>
      <c r="AE2953" s="25"/>
      <c r="AF2953" s="180">
        <v>100</v>
      </c>
    </row>
    <row r="2954" spans="1:32">
      <c r="A2954" s="134" t="str">
        <f t="shared" si="46"/>
        <v>ITca_02.3</v>
      </c>
      <c r="C2954" s="177" t="s">
        <v>25</v>
      </c>
      <c r="D2954" s="178" t="s">
        <v>495</v>
      </c>
      <c r="E2954" s="178" t="s">
        <v>577</v>
      </c>
      <c r="F2954" s="178" t="s">
        <v>578</v>
      </c>
      <c r="G2954" s="178" t="s">
        <v>533</v>
      </c>
      <c r="H2954" s="177" t="s">
        <v>52</v>
      </c>
      <c r="I2954" s="179" t="s">
        <v>643</v>
      </c>
      <c r="J2954" s="59" t="s">
        <v>3442</v>
      </c>
      <c r="K2954" s="60" t="s">
        <v>3486</v>
      </c>
      <c r="L2954" s="174" t="s">
        <v>272</v>
      </c>
      <c r="M2954" s="2" t="s">
        <v>272</v>
      </c>
      <c r="N2954" s="175" t="s">
        <v>272</v>
      </c>
      <c r="O2954" s="24"/>
      <c r="P2954" s="2"/>
      <c r="Q2954" s="2"/>
      <c r="R2954" s="2"/>
      <c r="S2954" s="2"/>
      <c r="T2954" s="2"/>
      <c r="U2954" s="25"/>
      <c r="V2954" s="24"/>
      <c r="W2954" s="2"/>
      <c r="X2954" s="2"/>
      <c r="Y2954" s="2"/>
      <c r="Z2954" s="175"/>
      <c r="AA2954" s="24"/>
      <c r="AB2954" s="2"/>
      <c r="AC2954" s="25"/>
      <c r="AD2954" s="174"/>
      <c r="AE2954" s="25"/>
      <c r="AF2954" s="180">
        <v>100</v>
      </c>
    </row>
    <row r="2955" spans="1:32">
      <c r="A2955" s="134" t="str">
        <f t="shared" si="46"/>
        <v>ITca_02.3</v>
      </c>
      <c r="C2955" s="177" t="s">
        <v>25</v>
      </c>
      <c r="D2955" s="178" t="s">
        <v>495</v>
      </c>
      <c r="E2955" s="178" t="s">
        <v>577</v>
      </c>
      <c r="F2955" s="178" t="s">
        <v>578</v>
      </c>
      <c r="G2955" s="178" t="s">
        <v>533</v>
      </c>
      <c r="H2955" s="177" t="s">
        <v>52</v>
      </c>
      <c r="I2955" s="179" t="s">
        <v>643</v>
      </c>
      <c r="J2955" s="59" t="s">
        <v>3487</v>
      </c>
      <c r="K2955" s="60" t="s">
        <v>3488</v>
      </c>
      <c r="L2955" s="174" t="s">
        <v>272</v>
      </c>
      <c r="M2955" s="2" t="s">
        <v>272</v>
      </c>
      <c r="N2955" s="175" t="s">
        <v>272</v>
      </c>
      <c r="O2955" s="24"/>
      <c r="P2955" s="2"/>
      <c r="Q2955" s="2"/>
      <c r="R2955" s="2"/>
      <c r="S2955" s="2"/>
      <c r="T2955" s="2"/>
      <c r="U2955" s="25"/>
      <c r="V2955" s="24"/>
      <c r="W2955" s="2"/>
      <c r="X2955" s="2"/>
      <c r="Y2955" s="2"/>
      <c r="Z2955" s="175"/>
      <c r="AA2955" s="24"/>
      <c r="AB2955" s="2"/>
      <c r="AC2955" s="25"/>
      <c r="AD2955" s="174"/>
      <c r="AE2955" s="25"/>
      <c r="AF2955" s="180">
        <v>0</v>
      </c>
    </row>
    <row r="2956" spans="1:32">
      <c r="A2956" s="134" t="str">
        <f t="shared" si="46"/>
        <v>ITca_02.3</v>
      </c>
      <c r="C2956" s="177" t="s">
        <v>25</v>
      </c>
      <c r="D2956" s="178" t="s">
        <v>495</v>
      </c>
      <c r="E2956" s="178" t="s">
        <v>577</v>
      </c>
      <c r="F2956" s="178" t="s">
        <v>578</v>
      </c>
      <c r="G2956" s="178" t="s">
        <v>533</v>
      </c>
      <c r="H2956" s="177" t="s">
        <v>52</v>
      </c>
      <c r="I2956" s="179" t="s">
        <v>643</v>
      </c>
      <c r="J2956" s="59" t="s">
        <v>3442</v>
      </c>
      <c r="K2956" s="60" t="s">
        <v>3489</v>
      </c>
      <c r="L2956" s="174" t="s">
        <v>272</v>
      </c>
      <c r="M2956" s="2" t="s">
        <v>272</v>
      </c>
      <c r="N2956" s="175" t="s">
        <v>272</v>
      </c>
      <c r="O2956" s="24"/>
      <c r="P2956" s="2"/>
      <c r="Q2956" s="2"/>
      <c r="R2956" s="2"/>
      <c r="S2956" s="2"/>
      <c r="T2956" s="2"/>
      <c r="U2956" s="25"/>
      <c r="V2956" s="24"/>
      <c r="W2956" s="2"/>
      <c r="X2956" s="2"/>
      <c r="Y2956" s="2"/>
      <c r="Z2956" s="175"/>
      <c r="AA2956" s="24"/>
      <c r="AB2956" s="2"/>
      <c r="AC2956" s="25"/>
      <c r="AD2956" s="174"/>
      <c r="AE2956" s="25"/>
      <c r="AF2956" s="180">
        <v>100</v>
      </c>
    </row>
    <row r="2957" spans="1:32">
      <c r="A2957" s="134" t="str">
        <f t="shared" si="46"/>
        <v>ITca_02.4</v>
      </c>
      <c r="C2957" s="177" t="s">
        <v>25</v>
      </c>
      <c r="D2957" s="178" t="s">
        <v>495</v>
      </c>
      <c r="E2957" s="178" t="s">
        <v>579</v>
      </c>
      <c r="F2957" s="178" t="s">
        <v>580</v>
      </c>
      <c r="G2957" s="178" t="s">
        <v>533</v>
      </c>
      <c r="H2957" s="177" t="s">
        <v>52</v>
      </c>
      <c r="I2957" s="179" t="s">
        <v>54</v>
      </c>
      <c r="J2957" s="59" t="s">
        <v>407</v>
      </c>
      <c r="K2957" s="60" t="s">
        <v>3490</v>
      </c>
      <c r="L2957" s="174" t="s">
        <v>272</v>
      </c>
      <c r="M2957" s="2" t="s">
        <v>272</v>
      </c>
      <c r="N2957" s="175" t="s">
        <v>272</v>
      </c>
      <c r="O2957" s="24"/>
      <c r="P2957" s="2"/>
      <c r="Q2957" s="2"/>
      <c r="R2957" s="2"/>
      <c r="S2957" s="2"/>
      <c r="T2957" s="2"/>
      <c r="U2957" s="25"/>
      <c r="V2957" s="24"/>
      <c r="W2957" s="2"/>
      <c r="X2957" s="2"/>
      <c r="Y2957" s="2"/>
      <c r="Z2957" s="175"/>
      <c r="AA2957" s="24"/>
      <c r="AB2957" s="2"/>
      <c r="AC2957" s="25"/>
      <c r="AD2957" s="174"/>
      <c r="AE2957" s="25"/>
      <c r="AF2957" s="180">
        <v>100</v>
      </c>
    </row>
    <row r="2958" spans="1:32">
      <c r="A2958" s="134" t="str">
        <f t="shared" si="46"/>
        <v>ITca_02.4</v>
      </c>
      <c r="C2958" s="177" t="s">
        <v>25</v>
      </c>
      <c r="D2958" s="178" t="s">
        <v>495</v>
      </c>
      <c r="E2958" s="178" t="s">
        <v>579</v>
      </c>
      <c r="F2958" s="178" t="s">
        <v>580</v>
      </c>
      <c r="G2958" s="178" t="s">
        <v>533</v>
      </c>
      <c r="H2958" s="177" t="s">
        <v>52</v>
      </c>
      <c r="I2958" s="179" t="s">
        <v>54</v>
      </c>
      <c r="J2958" s="59" t="s">
        <v>3464</v>
      </c>
      <c r="K2958" s="60" t="s">
        <v>3491</v>
      </c>
      <c r="L2958" s="174" t="s">
        <v>273</v>
      </c>
      <c r="M2958" s="2" t="s">
        <v>273</v>
      </c>
      <c r="N2958" s="175" t="s">
        <v>272</v>
      </c>
      <c r="O2958" s="24"/>
      <c r="P2958" s="2"/>
      <c r="Q2958" s="2"/>
      <c r="R2958" s="2"/>
      <c r="S2958" s="2"/>
      <c r="T2958" s="2"/>
      <c r="U2958" s="25"/>
      <c r="V2958" s="24"/>
      <c r="W2958" s="2"/>
      <c r="X2958" s="2"/>
      <c r="Y2958" s="2"/>
      <c r="Z2958" s="175"/>
      <c r="AA2958" s="24"/>
      <c r="AB2958" s="2"/>
      <c r="AC2958" s="25"/>
      <c r="AD2958" s="174"/>
      <c r="AE2958" s="25"/>
      <c r="AF2958" s="180">
        <v>100</v>
      </c>
    </row>
    <row r="2959" spans="1:32">
      <c r="A2959" s="134" t="str">
        <f t="shared" si="46"/>
        <v>ITca_02.4</v>
      </c>
      <c r="C2959" s="177" t="s">
        <v>25</v>
      </c>
      <c r="D2959" s="178" t="s">
        <v>495</v>
      </c>
      <c r="E2959" s="178" t="s">
        <v>579</v>
      </c>
      <c r="F2959" s="178" t="s">
        <v>580</v>
      </c>
      <c r="G2959" s="178" t="s">
        <v>533</v>
      </c>
      <c r="H2959" s="177" t="s">
        <v>52</v>
      </c>
      <c r="I2959" s="179" t="s">
        <v>54</v>
      </c>
      <c r="J2959" s="59" t="s">
        <v>3480</v>
      </c>
      <c r="K2959" s="60" t="s">
        <v>3492</v>
      </c>
      <c r="L2959" s="174" t="s">
        <v>273</v>
      </c>
      <c r="M2959" s="2" t="s">
        <v>273</v>
      </c>
      <c r="N2959" s="175" t="s">
        <v>273</v>
      </c>
      <c r="O2959" s="24"/>
      <c r="P2959" s="2"/>
      <c r="Q2959" s="2"/>
      <c r="R2959" s="2"/>
      <c r="S2959" s="2"/>
      <c r="T2959" s="2"/>
      <c r="U2959" s="25"/>
      <c r="V2959" s="24"/>
      <c r="W2959" s="2"/>
      <c r="X2959" s="2"/>
      <c r="Y2959" s="2"/>
      <c r="Z2959" s="175"/>
      <c r="AA2959" s="24"/>
      <c r="AB2959" s="2"/>
      <c r="AC2959" s="25"/>
      <c r="AD2959" s="174"/>
      <c r="AE2959" s="25"/>
      <c r="AF2959" s="180">
        <v>100</v>
      </c>
    </row>
    <row r="2960" spans="1:32">
      <c r="A2960" s="134" t="str">
        <f t="shared" si="46"/>
        <v>ITca_02.4</v>
      </c>
      <c r="C2960" s="177" t="s">
        <v>25</v>
      </c>
      <c r="D2960" s="178" t="s">
        <v>495</v>
      </c>
      <c r="E2960" s="178" t="s">
        <v>579</v>
      </c>
      <c r="F2960" s="178" t="s">
        <v>580</v>
      </c>
      <c r="G2960" s="178" t="s">
        <v>533</v>
      </c>
      <c r="H2960" s="177" t="s">
        <v>52</v>
      </c>
      <c r="I2960" s="179" t="s">
        <v>54</v>
      </c>
      <c r="J2960" s="59" t="s">
        <v>3462</v>
      </c>
      <c r="K2960" s="60" t="s">
        <v>3493</v>
      </c>
      <c r="L2960" s="174" t="s">
        <v>272</v>
      </c>
      <c r="M2960" s="2" t="s">
        <v>272</v>
      </c>
      <c r="N2960" s="175" t="s">
        <v>273</v>
      </c>
      <c r="O2960" s="24"/>
      <c r="P2960" s="2"/>
      <c r="Q2960" s="2"/>
      <c r="R2960" s="2"/>
      <c r="S2960" s="2"/>
      <c r="T2960" s="2"/>
      <c r="U2960" s="25"/>
      <c r="V2960" s="24"/>
      <c r="W2960" s="2"/>
      <c r="X2960" s="2"/>
      <c r="Y2960" s="2"/>
      <c r="Z2960" s="175"/>
      <c r="AA2960" s="24"/>
      <c r="AB2960" s="2"/>
      <c r="AC2960" s="25"/>
      <c r="AD2960" s="174"/>
      <c r="AE2960" s="25"/>
      <c r="AF2960" s="180">
        <v>100</v>
      </c>
    </row>
    <row r="2961" spans="1:32">
      <c r="A2961" s="134" t="str">
        <f t="shared" si="46"/>
        <v>ITca_02.4</v>
      </c>
      <c r="C2961" s="177" t="s">
        <v>25</v>
      </c>
      <c r="D2961" s="178" t="s">
        <v>495</v>
      </c>
      <c r="E2961" s="178" t="s">
        <v>579</v>
      </c>
      <c r="F2961" s="178" t="s">
        <v>580</v>
      </c>
      <c r="G2961" s="178" t="s">
        <v>533</v>
      </c>
      <c r="H2961" s="177" t="s">
        <v>52</v>
      </c>
      <c r="I2961" s="179" t="s">
        <v>54</v>
      </c>
      <c r="J2961" s="59" t="s">
        <v>3460</v>
      </c>
      <c r="K2961" s="60" t="s">
        <v>3494</v>
      </c>
      <c r="L2961" s="174" t="s">
        <v>273</v>
      </c>
      <c r="M2961" s="2" t="s">
        <v>273</v>
      </c>
      <c r="N2961" s="175" t="s">
        <v>273</v>
      </c>
      <c r="O2961" s="24"/>
      <c r="P2961" s="2"/>
      <c r="Q2961" s="2"/>
      <c r="R2961" s="2"/>
      <c r="S2961" s="2"/>
      <c r="T2961" s="2"/>
      <c r="U2961" s="25"/>
      <c r="V2961" s="24"/>
      <c r="W2961" s="2"/>
      <c r="X2961" s="2"/>
      <c r="Y2961" s="2"/>
      <c r="Z2961" s="175"/>
      <c r="AA2961" s="24"/>
      <c r="AB2961" s="2"/>
      <c r="AC2961" s="25"/>
      <c r="AD2961" s="174"/>
      <c r="AE2961" s="25"/>
      <c r="AF2961" s="180">
        <v>100</v>
      </c>
    </row>
    <row r="2962" spans="1:32">
      <c r="A2962" s="134" t="str">
        <f t="shared" si="46"/>
        <v>ITca_02.5</v>
      </c>
      <c r="C2962" s="177" t="s">
        <v>25</v>
      </c>
      <c r="D2962" s="178" t="s">
        <v>495</v>
      </c>
      <c r="E2962" s="178" t="s">
        <v>581</v>
      </c>
      <c r="F2962" s="178" t="s">
        <v>582</v>
      </c>
      <c r="G2962" s="178" t="s">
        <v>533</v>
      </c>
      <c r="H2962" s="177" t="s">
        <v>52</v>
      </c>
      <c r="I2962" s="179" t="s">
        <v>643</v>
      </c>
      <c r="J2962" s="59" t="s">
        <v>3470</v>
      </c>
      <c r="K2962" s="60" t="s">
        <v>3495</v>
      </c>
      <c r="L2962" s="174" t="s">
        <v>272</v>
      </c>
      <c r="M2962" s="2" t="s">
        <v>272</v>
      </c>
      <c r="N2962" s="175" t="s">
        <v>272</v>
      </c>
      <c r="O2962" s="24"/>
      <c r="P2962" s="2"/>
      <c r="Q2962" s="2"/>
      <c r="R2962" s="2"/>
      <c r="S2962" s="2"/>
      <c r="T2962" s="2"/>
      <c r="U2962" s="25"/>
      <c r="V2962" s="24"/>
      <c r="W2962" s="2"/>
      <c r="X2962" s="2"/>
      <c r="Y2962" s="2"/>
      <c r="Z2962" s="175"/>
      <c r="AA2962" s="24"/>
      <c r="AB2962" s="2"/>
      <c r="AC2962" s="25"/>
      <c r="AD2962" s="174"/>
      <c r="AE2962" s="25"/>
      <c r="AF2962" s="180">
        <v>100</v>
      </c>
    </row>
    <row r="2963" spans="1:32">
      <c r="A2963" s="134" t="str">
        <f t="shared" si="46"/>
        <v>ITca_02.6</v>
      </c>
      <c r="C2963" s="177" t="s">
        <v>25</v>
      </c>
      <c r="D2963" s="178" t="s">
        <v>495</v>
      </c>
      <c r="E2963" s="178" t="s">
        <v>583</v>
      </c>
      <c r="F2963" s="178" t="s">
        <v>584</v>
      </c>
      <c r="G2963" s="178" t="s">
        <v>540</v>
      </c>
      <c r="H2963" s="177" t="s">
        <v>52</v>
      </c>
      <c r="I2963" s="179" t="s">
        <v>643</v>
      </c>
      <c r="J2963" s="59" t="s">
        <v>3470</v>
      </c>
      <c r="K2963" s="60" t="s">
        <v>3472</v>
      </c>
      <c r="L2963" s="174" t="s">
        <v>272</v>
      </c>
      <c r="M2963" s="2" t="s">
        <v>272</v>
      </c>
      <c r="N2963" s="175" t="s">
        <v>272</v>
      </c>
      <c r="O2963" s="24" t="s">
        <v>272</v>
      </c>
      <c r="P2963" s="2" t="s">
        <v>272</v>
      </c>
      <c r="Q2963" s="2" t="s">
        <v>273</v>
      </c>
      <c r="R2963" s="2" t="s">
        <v>273</v>
      </c>
      <c r="S2963" s="2" t="s">
        <v>273</v>
      </c>
      <c r="T2963" s="2" t="s">
        <v>273</v>
      </c>
      <c r="U2963" s="25" t="s">
        <v>272</v>
      </c>
      <c r="V2963" s="24" t="s">
        <v>272</v>
      </c>
      <c r="W2963" s="2" t="s">
        <v>272</v>
      </c>
      <c r="X2963" s="2" t="s">
        <v>272</v>
      </c>
      <c r="Y2963" s="2" t="s">
        <v>273</v>
      </c>
      <c r="Z2963" s="175" t="s">
        <v>273</v>
      </c>
      <c r="AA2963" s="24" t="s">
        <v>272</v>
      </c>
      <c r="AB2963" s="2" t="s">
        <v>272</v>
      </c>
      <c r="AC2963" s="25" t="s">
        <v>273</v>
      </c>
      <c r="AD2963" s="174" t="s">
        <v>272</v>
      </c>
      <c r="AE2963" s="25" t="s">
        <v>272</v>
      </c>
      <c r="AF2963" s="180">
        <v>100</v>
      </c>
    </row>
    <row r="2964" spans="1:32">
      <c r="A2964" s="134" t="str">
        <f t="shared" si="46"/>
        <v>ITca_03.1</v>
      </c>
      <c r="C2964" s="177" t="s">
        <v>25</v>
      </c>
      <c r="D2964" s="178" t="s">
        <v>495</v>
      </c>
      <c r="E2964" s="178" t="s">
        <v>585</v>
      </c>
      <c r="F2964" s="178" t="s">
        <v>586</v>
      </c>
      <c r="G2964" s="178" t="s">
        <v>533</v>
      </c>
      <c r="H2964" s="177" t="s">
        <v>52</v>
      </c>
      <c r="I2964" s="179" t="s">
        <v>643</v>
      </c>
      <c r="J2964" s="59" t="s">
        <v>3470</v>
      </c>
      <c r="K2964" s="60" t="s">
        <v>3496</v>
      </c>
      <c r="L2964" s="174" t="s">
        <v>272</v>
      </c>
      <c r="M2964" s="2" t="s">
        <v>272</v>
      </c>
      <c r="N2964" s="175" t="s">
        <v>272</v>
      </c>
      <c r="O2964" s="24"/>
      <c r="P2964" s="2"/>
      <c r="Q2964" s="2"/>
      <c r="R2964" s="2"/>
      <c r="S2964" s="2"/>
      <c r="T2964" s="2"/>
      <c r="U2964" s="25"/>
      <c r="V2964" s="24"/>
      <c r="W2964" s="2"/>
      <c r="X2964" s="2"/>
      <c r="Y2964" s="2"/>
      <c r="Z2964" s="175"/>
      <c r="AA2964" s="24"/>
      <c r="AB2964" s="2"/>
      <c r="AC2964" s="25"/>
      <c r="AD2964" s="174"/>
      <c r="AE2964" s="25"/>
      <c r="AF2964" s="180">
        <v>100</v>
      </c>
    </row>
    <row r="2965" spans="1:32">
      <c r="A2965" s="134" t="str">
        <f t="shared" si="46"/>
        <v>ITca_03.1</v>
      </c>
      <c r="C2965" s="177" t="s">
        <v>25</v>
      </c>
      <c r="D2965" s="178" t="s">
        <v>495</v>
      </c>
      <c r="E2965" s="178" t="s">
        <v>585</v>
      </c>
      <c r="F2965" s="178" t="s">
        <v>586</v>
      </c>
      <c r="G2965" s="178" t="s">
        <v>533</v>
      </c>
      <c r="H2965" s="177" t="s">
        <v>52</v>
      </c>
      <c r="I2965" s="179" t="s">
        <v>643</v>
      </c>
      <c r="J2965" s="59" t="s">
        <v>3497</v>
      </c>
      <c r="K2965" s="60" t="s">
        <v>3498</v>
      </c>
      <c r="L2965" s="174" t="s">
        <v>272</v>
      </c>
      <c r="M2965" s="2" t="s">
        <v>272</v>
      </c>
      <c r="N2965" s="175" t="s">
        <v>273</v>
      </c>
      <c r="O2965" s="24"/>
      <c r="P2965" s="2"/>
      <c r="Q2965" s="2"/>
      <c r="R2965" s="2"/>
      <c r="S2965" s="2"/>
      <c r="T2965" s="2"/>
      <c r="U2965" s="25"/>
      <c r="V2965" s="24"/>
      <c r="W2965" s="2"/>
      <c r="X2965" s="2"/>
      <c r="Y2965" s="2"/>
      <c r="Z2965" s="175"/>
      <c r="AA2965" s="24"/>
      <c r="AB2965" s="2"/>
      <c r="AC2965" s="25"/>
      <c r="AD2965" s="174"/>
      <c r="AE2965" s="25"/>
      <c r="AF2965" s="180">
        <v>0</v>
      </c>
    </row>
    <row r="2966" spans="1:32">
      <c r="A2966" s="134" t="str">
        <f t="shared" si="46"/>
        <v>ITca_03.2</v>
      </c>
      <c r="C2966" s="177" t="s">
        <v>25</v>
      </c>
      <c r="D2966" s="178" t="s">
        <v>495</v>
      </c>
      <c r="E2966" s="178" t="s">
        <v>587</v>
      </c>
      <c r="F2966" s="178" t="s">
        <v>588</v>
      </c>
      <c r="G2966" s="178" t="s">
        <v>540</v>
      </c>
      <c r="H2966" s="177" t="s">
        <v>52</v>
      </c>
      <c r="I2966" s="179" t="s">
        <v>643</v>
      </c>
      <c r="J2966" s="59" t="s">
        <v>3470</v>
      </c>
      <c r="K2966" s="60" t="s">
        <v>3499</v>
      </c>
      <c r="L2966" s="174" t="s">
        <v>272</v>
      </c>
      <c r="M2966" s="2" t="s">
        <v>272</v>
      </c>
      <c r="N2966" s="175" t="s">
        <v>272</v>
      </c>
      <c r="O2966" s="24" t="s">
        <v>272</v>
      </c>
      <c r="P2966" s="2" t="s">
        <v>272</v>
      </c>
      <c r="Q2966" s="2" t="s">
        <v>273</v>
      </c>
      <c r="R2966" s="2" t="s">
        <v>273</v>
      </c>
      <c r="S2966" s="2" t="s">
        <v>273</v>
      </c>
      <c r="T2966" s="2" t="s">
        <v>273</v>
      </c>
      <c r="U2966" s="25" t="s">
        <v>273</v>
      </c>
      <c r="V2966" s="24" t="s">
        <v>272</v>
      </c>
      <c r="W2966" s="2" t="s">
        <v>272</v>
      </c>
      <c r="X2966" s="2" t="s">
        <v>272</v>
      </c>
      <c r="Y2966" s="2" t="s">
        <v>273</v>
      </c>
      <c r="Z2966" s="175" t="s">
        <v>273</v>
      </c>
      <c r="AA2966" s="24" t="s">
        <v>272</v>
      </c>
      <c r="AB2966" s="2" t="s">
        <v>273</v>
      </c>
      <c r="AC2966" s="25" t="s">
        <v>273</v>
      </c>
      <c r="AD2966" s="174" t="s">
        <v>272</v>
      </c>
      <c r="AE2966" s="25" t="s">
        <v>272</v>
      </c>
      <c r="AF2966" s="180">
        <v>100</v>
      </c>
    </row>
    <row r="2967" spans="1:32">
      <c r="A2967" s="134" t="str">
        <f t="shared" si="46"/>
        <v>ITca_03.3</v>
      </c>
      <c r="C2967" s="177" t="s">
        <v>25</v>
      </c>
      <c r="D2967" s="178" t="s">
        <v>495</v>
      </c>
      <c r="E2967" s="178" t="s">
        <v>589</v>
      </c>
      <c r="F2967" s="178" t="s">
        <v>590</v>
      </c>
      <c r="G2967" s="178" t="s">
        <v>540</v>
      </c>
      <c r="H2967" s="177" t="s">
        <v>52</v>
      </c>
      <c r="I2967" s="179" t="s">
        <v>643</v>
      </c>
      <c r="J2967" s="59" t="s">
        <v>3470</v>
      </c>
      <c r="K2967" s="60" t="s">
        <v>3499</v>
      </c>
      <c r="L2967" s="174" t="s">
        <v>273</v>
      </c>
      <c r="M2967" s="2" t="s">
        <v>273</v>
      </c>
      <c r="N2967" s="175" t="s">
        <v>273</v>
      </c>
      <c r="O2967" s="24" t="s">
        <v>672</v>
      </c>
      <c r="P2967" s="2" t="s">
        <v>672</v>
      </c>
      <c r="Q2967" s="2" t="s">
        <v>672</v>
      </c>
      <c r="R2967" s="2" t="s">
        <v>273</v>
      </c>
      <c r="S2967" s="2" t="s">
        <v>273</v>
      </c>
      <c r="T2967" s="2" t="s">
        <v>273</v>
      </c>
      <c r="U2967" s="25" t="s">
        <v>273</v>
      </c>
      <c r="V2967" s="24" t="s">
        <v>273</v>
      </c>
      <c r="W2967" s="2" t="s">
        <v>273</v>
      </c>
      <c r="X2967" s="2" t="s">
        <v>273</v>
      </c>
      <c r="Y2967" s="2" t="s">
        <v>273</v>
      </c>
      <c r="Z2967" s="175" t="s">
        <v>273</v>
      </c>
      <c r="AA2967" s="24" t="s">
        <v>273</v>
      </c>
      <c r="AB2967" s="2" t="s">
        <v>273</v>
      </c>
      <c r="AC2967" s="25" t="s">
        <v>273</v>
      </c>
      <c r="AD2967" s="174" t="s">
        <v>273</v>
      </c>
      <c r="AE2967" s="25" t="s">
        <v>273</v>
      </c>
      <c r="AF2967" s="180">
        <v>100</v>
      </c>
    </row>
    <row r="2968" spans="1:32">
      <c r="A2968" s="134" t="str">
        <f t="shared" si="46"/>
        <v>ITca_04.1</v>
      </c>
      <c r="C2968" s="177" t="s">
        <v>25</v>
      </c>
      <c r="D2968" s="178" t="s">
        <v>495</v>
      </c>
      <c r="E2968" s="178" t="s">
        <v>591</v>
      </c>
      <c r="F2968" s="178" t="s">
        <v>592</v>
      </c>
      <c r="G2968" s="178" t="s">
        <v>533</v>
      </c>
      <c r="H2968" s="177" t="s">
        <v>52</v>
      </c>
      <c r="I2968" s="179" t="s">
        <v>643</v>
      </c>
      <c r="J2968" s="59" t="s">
        <v>378</v>
      </c>
      <c r="K2968" s="60" t="s">
        <v>3500</v>
      </c>
      <c r="L2968" s="174" t="s">
        <v>273</v>
      </c>
      <c r="M2968" s="2" t="s">
        <v>273</v>
      </c>
      <c r="N2968" s="175" t="s">
        <v>272</v>
      </c>
      <c r="O2968" s="24"/>
      <c r="P2968" s="2"/>
      <c r="Q2968" s="2"/>
      <c r="R2968" s="2"/>
      <c r="S2968" s="2"/>
      <c r="T2968" s="2"/>
      <c r="U2968" s="25"/>
      <c r="V2968" s="24"/>
      <c r="W2968" s="2"/>
      <c r="X2968" s="2"/>
      <c r="Y2968" s="2"/>
      <c r="Z2968" s="175"/>
      <c r="AA2968" s="24"/>
      <c r="AB2968" s="2"/>
      <c r="AC2968" s="25"/>
      <c r="AD2968" s="174"/>
      <c r="AE2968" s="25"/>
      <c r="AF2968" s="180">
        <v>100</v>
      </c>
    </row>
    <row r="2969" spans="1:32">
      <c r="A2969" s="134" t="str">
        <f t="shared" si="46"/>
        <v>ITca_04.2</v>
      </c>
      <c r="C2969" s="177" t="s">
        <v>25</v>
      </c>
      <c r="D2969" s="178" t="s">
        <v>495</v>
      </c>
      <c r="E2969" s="178" t="s">
        <v>593</v>
      </c>
      <c r="F2969" s="178" t="s">
        <v>594</v>
      </c>
      <c r="G2969" s="178" t="s">
        <v>540</v>
      </c>
      <c r="H2969" s="177" t="s">
        <v>52</v>
      </c>
      <c r="I2969" s="179" t="s">
        <v>643</v>
      </c>
      <c r="J2969" s="59" t="s">
        <v>3470</v>
      </c>
      <c r="K2969" s="60" t="s">
        <v>3473</v>
      </c>
      <c r="L2969" s="174" t="s">
        <v>272</v>
      </c>
      <c r="M2969" s="2" t="s">
        <v>272</v>
      </c>
      <c r="N2969" s="175" t="s">
        <v>272</v>
      </c>
      <c r="O2969" s="24" t="s">
        <v>272</v>
      </c>
      <c r="P2969" s="2" t="s">
        <v>272</v>
      </c>
      <c r="Q2969" s="2" t="s">
        <v>273</v>
      </c>
      <c r="R2969" s="2" t="s">
        <v>273</v>
      </c>
      <c r="S2969" s="2" t="s">
        <v>273</v>
      </c>
      <c r="T2969" s="2" t="s">
        <v>273</v>
      </c>
      <c r="U2969" s="25" t="s">
        <v>272</v>
      </c>
      <c r="V2969" s="24" t="s">
        <v>272</v>
      </c>
      <c r="W2969" s="2" t="s">
        <v>272</v>
      </c>
      <c r="X2969" s="2" t="s">
        <v>272</v>
      </c>
      <c r="Y2969" s="2" t="s">
        <v>273</v>
      </c>
      <c r="Z2969" s="175" t="s">
        <v>273</v>
      </c>
      <c r="AA2969" s="24" t="s">
        <v>273</v>
      </c>
      <c r="AB2969" s="2" t="s">
        <v>273</v>
      </c>
      <c r="AC2969" s="25" t="s">
        <v>273</v>
      </c>
      <c r="AD2969" s="174" t="s">
        <v>272</v>
      </c>
      <c r="AE2969" s="25" t="s">
        <v>272</v>
      </c>
      <c r="AF2969" s="180">
        <v>100</v>
      </c>
    </row>
    <row r="2970" spans="1:32">
      <c r="A2970" s="134" t="str">
        <f t="shared" si="46"/>
        <v>ITca_04.3</v>
      </c>
      <c r="C2970" s="177" t="s">
        <v>25</v>
      </c>
      <c r="D2970" s="178" t="s">
        <v>495</v>
      </c>
      <c r="E2970" s="178" t="s">
        <v>595</v>
      </c>
      <c r="F2970" s="178" t="s">
        <v>596</v>
      </c>
      <c r="G2970" s="178" t="s">
        <v>540</v>
      </c>
      <c r="H2970" s="177" t="s">
        <v>52</v>
      </c>
      <c r="I2970" s="179" t="s">
        <v>643</v>
      </c>
      <c r="J2970" s="59" t="s">
        <v>3450</v>
      </c>
      <c r="K2970" s="60" t="s">
        <v>3501</v>
      </c>
      <c r="L2970" s="174" t="s">
        <v>272</v>
      </c>
      <c r="M2970" s="2" t="s">
        <v>272</v>
      </c>
      <c r="N2970" s="175" t="s">
        <v>272</v>
      </c>
      <c r="O2970" s="24" t="s">
        <v>272</v>
      </c>
      <c r="P2970" s="2" t="s">
        <v>272</v>
      </c>
      <c r="Q2970" s="2" t="s">
        <v>273</v>
      </c>
      <c r="R2970" s="2" t="s">
        <v>273</v>
      </c>
      <c r="S2970" s="2" t="s">
        <v>272</v>
      </c>
      <c r="T2970" s="2" t="s">
        <v>273</v>
      </c>
      <c r="U2970" s="25" t="s">
        <v>272</v>
      </c>
      <c r="V2970" s="24" t="s">
        <v>272</v>
      </c>
      <c r="W2970" s="2" t="s">
        <v>272</v>
      </c>
      <c r="X2970" s="2" t="s">
        <v>272</v>
      </c>
      <c r="Y2970" s="2" t="s">
        <v>273</v>
      </c>
      <c r="Z2970" s="175" t="s">
        <v>273</v>
      </c>
      <c r="AA2970" s="24" t="s">
        <v>273</v>
      </c>
      <c r="AB2970" s="2" t="s">
        <v>273</v>
      </c>
      <c r="AC2970" s="25" t="s">
        <v>273</v>
      </c>
      <c r="AD2970" s="174" t="s">
        <v>272</v>
      </c>
      <c r="AE2970" s="25" t="s">
        <v>272</v>
      </c>
      <c r="AF2970" s="180">
        <v>100</v>
      </c>
    </row>
    <row r="2971" spans="1:32">
      <c r="A2971" s="134" t="str">
        <f t="shared" si="46"/>
        <v>ITca_04.3</v>
      </c>
      <c r="C2971" s="177" t="s">
        <v>25</v>
      </c>
      <c r="D2971" s="178" t="s">
        <v>495</v>
      </c>
      <c r="E2971" s="178" t="s">
        <v>595</v>
      </c>
      <c r="F2971" s="178" t="s">
        <v>596</v>
      </c>
      <c r="G2971" s="178" t="s">
        <v>540</v>
      </c>
      <c r="H2971" s="177" t="s">
        <v>52</v>
      </c>
      <c r="I2971" s="179" t="s">
        <v>643</v>
      </c>
      <c r="J2971" s="59" t="s">
        <v>3450</v>
      </c>
      <c r="K2971" s="60" t="s">
        <v>3502</v>
      </c>
      <c r="L2971" s="174" t="s">
        <v>272</v>
      </c>
      <c r="M2971" s="2" t="s">
        <v>272</v>
      </c>
      <c r="N2971" s="175" t="s">
        <v>272</v>
      </c>
      <c r="O2971" s="24" t="s">
        <v>272</v>
      </c>
      <c r="P2971" s="2" t="s">
        <v>272</v>
      </c>
      <c r="Q2971" s="2" t="s">
        <v>273</v>
      </c>
      <c r="R2971" s="2" t="s">
        <v>273</v>
      </c>
      <c r="S2971" s="2" t="s">
        <v>272</v>
      </c>
      <c r="T2971" s="2" t="s">
        <v>273</v>
      </c>
      <c r="U2971" s="25" t="s">
        <v>272</v>
      </c>
      <c r="V2971" s="24" t="s">
        <v>272</v>
      </c>
      <c r="W2971" s="2" t="s">
        <v>272</v>
      </c>
      <c r="X2971" s="2" t="s">
        <v>272</v>
      </c>
      <c r="Y2971" s="2" t="s">
        <v>273</v>
      </c>
      <c r="Z2971" s="175" t="s">
        <v>273</v>
      </c>
      <c r="AA2971" s="24" t="s">
        <v>273</v>
      </c>
      <c r="AB2971" s="2" t="s">
        <v>273</v>
      </c>
      <c r="AC2971" s="25" t="s">
        <v>273</v>
      </c>
      <c r="AD2971" s="174" t="s">
        <v>272</v>
      </c>
      <c r="AE2971" s="25" t="s">
        <v>272</v>
      </c>
      <c r="AF2971" s="180">
        <v>100</v>
      </c>
    </row>
    <row r="2972" spans="1:32">
      <c r="A2972" s="134" t="str">
        <f t="shared" si="46"/>
        <v>ITca_04.3</v>
      </c>
      <c r="C2972" s="177" t="s">
        <v>25</v>
      </c>
      <c r="D2972" s="178" t="s">
        <v>495</v>
      </c>
      <c r="E2972" s="178" t="s">
        <v>595</v>
      </c>
      <c r="F2972" s="178" t="s">
        <v>596</v>
      </c>
      <c r="G2972" s="178" t="s">
        <v>540</v>
      </c>
      <c r="H2972" s="177" t="s">
        <v>52</v>
      </c>
      <c r="I2972" s="179" t="s">
        <v>643</v>
      </c>
      <c r="J2972" s="59" t="s">
        <v>3450</v>
      </c>
      <c r="K2972" s="60" t="s">
        <v>3503</v>
      </c>
      <c r="L2972" s="174" t="s">
        <v>272</v>
      </c>
      <c r="M2972" s="2" t="s">
        <v>272</v>
      </c>
      <c r="N2972" s="175" t="s">
        <v>272</v>
      </c>
      <c r="O2972" s="24" t="s">
        <v>272</v>
      </c>
      <c r="P2972" s="2" t="s">
        <v>272</v>
      </c>
      <c r="Q2972" s="2" t="s">
        <v>273</v>
      </c>
      <c r="R2972" s="2" t="s">
        <v>273</v>
      </c>
      <c r="S2972" s="2" t="s">
        <v>272</v>
      </c>
      <c r="T2972" s="2" t="s">
        <v>273</v>
      </c>
      <c r="U2972" s="25" t="s">
        <v>272</v>
      </c>
      <c r="V2972" s="24" t="s">
        <v>272</v>
      </c>
      <c r="W2972" s="2" t="s">
        <v>272</v>
      </c>
      <c r="X2972" s="2" t="s">
        <v>272</v>
      </c>
      <c r="Y2972" s="2" t="s">
        <v>273</v>
      </c>
      <c r="Z2972" s="175" t="s">
        <v>273</v>
      </c>
      <c r="AA2972" s="24" t="s">
        <v>273</v>
      </c>
      <c r="AB2972" s="2" t="s">
        <v>273</v>
      </c>
      <c r="AC2972" s="25" t="s">
        <v>273</v>
      </c>
      <c r="AD2972" s="174" t="s">
        <v>272</v>
      </c>
      <c r="AE2972" s="25" t="s">
        <v>272</v>
      </c>
      <c r="AF2972" s="180">
        <v>100</v>
      </c>
    </row>
    <row r="2973" spans="1:32">
      <c r="A2973" s="134" t="str">
        <f t="shared" si="46"/>
        <v>ITca_05.1</v>
      </c>
      <c r="C2973" s="177" t="s">
        <v>25</v>
      </c>
      <c r="D2973" s="178" t="s">
        <v>495</v>
      </c>
      <c r="E2973" s="178" t="s">
        <v>597</v>
      </c>
      <c r="F2973" s="178" t="s">
        <v>598</v>
      </c>
      <c r="G2973" s="178" t="s">
        <v>533</v>
      </c>
      <c r="H2973" s="177" t="s">
        <v>52</v>
      </c>
      <c r="I2973" s="179" t="s">
        <v>643</v>
      </c>
      <c r="J2973" s="59" t="s">
        <v>3470</v>
      </c>
      <c r="K2973" s="60" t="s">
        <v>3504</v>
      </c>
      <c r="L2973" s="174" t="s">
        <v>272</v>
      </c>
      <c r="M2973" s="2" t="s">
        <v>272</v>
      </c>
      <c r="N2973" s="175" t="s">
        <v>272</v>
      </c>
      <c r="O2973" s="24"/>
      <c r="P2973" s="2"/>
      <c r="Q2973" s="2"/>
      <c r="R2973" s="2"/>
      <c r="S2973" s="2"/>
      <c r="T2973" s="2"/>
      <c r="U2973" s="25"/>
      <c r="V2973" s="24"/>
      <c r="W2973" s="2"/>
      <c r="X2973" s="2"/>
      <c r="Y2973" s="2"/>
      <c r="Z2973" s="175"/>
      <c r="AA2973" s="24"/>
      <c r="AB2973" s="2"/>
      <c r="AC2973" s="25"/>
      <c r="AD2973" s="174"/>
      <c r="AE2973" s="25"/>
      <c r="AF2973" s="180">
        <v>100</v>
      </c>
    </row>
    <row r="2974" spans="1:32">
      <c r="A2974" s="134" t="str">
        <f t="shared" si="46"/>
        <v>ITca_05.2</v>
      </c>
      <c r="C2974" s="177" t="s">
        <v>25</v>
      </c>
      <c r="D2974" s="178" t="s">
        <v>495</v>
      </c>
      <c r="E2974" s="178" t="s">
        <v>599</v>
      </c>
      <c r="F2974" s="178" t="s">
        <v>600</v>
      </c>
      <c r="G2974" s="178" t="s">
        <v>540</v>
      </c>
      <c r="H2974" s="177" t="s">
        <v>52</v>
      </c>
      <c r="I2974" s="179" t="s">
        <v>643</v>
      </c>
      <c r="J2974" s="59" t="s">
        <v>3470</v>
      </c>
      <c r="K2974" s="60" t="s">
        <v>3505</v>
      </c>
      <c r="L2974" s="174" t="s">
        <v>272</v>
      </c>
      <c r="M2974" s="2" t="s">
        <v>272</v>
      </c>
      <c r="N2974" s="175" t="s">
        <v>272</v>
      </c>
      <c r="O2974" s="24" t="s">
        <v>272</v>
      </c>
      <c r="P2974" s="2" t="s">
        <v>272</v>
      </c>
      <c r="Q2974" s="2" t="s">
        <v>272</v>
      </c>
      <c r="R2974" s="2" t="s">
        <v>273</v>
      </c>
      <c r="S2974" s="2" t="s">
        <v>273</v>
      </c>
      <c r="T2974" s="2" t="s">
        <v>273</v>
      </c>
      <c r="U2974" s="25" t="s">
        <v>272</v>
      </c>
      <c r="V2974" s="24" t="s">
        <v>272</v>
      </c>
      <c r="W2974" s="2" t="s">
        <v>272</v>
      </c>
      <c r="X2974" s="2" t="s">
        <v>272</v>
      </c>
      <c r="Y2974" s="2" t="s">
        <v>272</v>
      </c>
      <c r="Z2974" s="175" t="s">
        <v>272</v>
      </c>
      <c r="AA2974" s="24" t="s">
        <v>272</v>
      </c>
      <c r="AB2974" s="2" t="s">
        <v>272</v>
      </c>
      <c r="AC2974" s="25" t="s">
        <v>272</v>
      </c>
      <c r="AD2974" s="174" t="s">
        <v>272</v>
      </c>
      <c r="AE2974" s="25" t="s">
        <v>272</v>
      </c>
      <c r="AF2974" s="180">
        <v>100</v>
      </c>
    </row>
    <row r="2975" spans="1:32">
      <c r="A2975" s="134" t="str">
        <f t="shared" si="46"/>
        <v>ITca_05.2</v>
      </c>
      <c r="C2975" s="177" t="s">
        <v>25</v>
      </c>
      <c r="D2975" s="178" t="s">
        <v>495</v>
      </c>
      <c r="E2975" s="178" t="s">
        <v>599</v>
      </c>
      <c r="F2975" s="178" t="s">
        <v>600</v>
      </c>
      <c r="G2975" s="178" t="s">
        <v>540</v>
      </c>
      <c r="H2975" s="177" t="s">
        <v>52</v>
      </c>
      <c r="I2975" s="179" t="s">
        <v>643</v>
      </c>
      <c r="J2975" s="59" t="s">
        <v>3470</v>
      </c>
      <c r="K2975" s="60" t="s">
        <v>3506</v>
      </c>
      <c r="L2975" s="174" t="s">
        <v>272</v>
      </c>
      <c r="M2975" s="2" t="s">
        <v>272</v>
      </c>
      <c r="N2975" s="175" t="s">
        <v>272</v>
      </c>
      <c r="O2975" s="24" t="s">
        <v>272</v>
      </c>
      <c r="P2975" s="2" t="s">
        <v>272</v>
      </c>
      <c r="Q2975" s="2" t="s">
        <v>273</v>
      </c>
      <c r="R2975" s="2" t="s">
        <v>273</v>
      </c>
      <c r="S2975" s="2" t="s">
        <v>273</v>
      </c>
      <c r="T2975" s="2" t="s">
        <v>273</v>
      </c>
      <c r="U2975" s="25" t="s">
        <v>272</v>
      </c>
      <c r="V2975" s="24" t="s">
        <v>272</v>
      </c>
      <c r="W2975" s="2" t="s">
        <v>272</v>
      </c>
      <c r="X2975" s="2" t="s">
        <v>272</v>
      </c>
      <c r="Y2975" s="2" t="s">
        <v>273</v>
      </c>
      <c r="Z2975" s="175" t="s">
        <v>273</v>
      </c>
      <c r="AA2975" s="24" t="s">
        <v>272</v>
      </c>
      <c r="AB2975" s="2" t="s">
        <v>272</v>
      </c>
      <c r="AC2975" s="25" t="s">
        <v>272</v>
      </c>
      <c r="AD2975" s="174" t="s">
        <v>272</v>
      </c>
      <c r="AE2975" s="25" t="s">
        <v>272</v>
      </c>
      <c r="AF2975" s="180">
        <v>100</v>
      </c>
    </row>
    <row r="2976" spans="1:32">
      <c r="A2976" s="134" t="str">
        <f t="shared" si="46"/>
        <v>ITca_05.3</v>
      </c>
      <c r="C2976" s="177" t="s">
        <v>25</v>
      </c>
      <c r="D2976" s="178" t="s">
        <v>495</v>
      </c>
      <c r="E2976" s="178" t="s">
        <v>601</v>
      </c>
      <c r="F2976" s="178" t="s">
        <v>602</v>
      </c>
      <c r="G2976" s="178" t="s">
        <v>533</v>
      </c>
      <c r="H2976" s="177" t="s">
        <v>52</v>
      </c>
      <c r="I2976" s="179" t="s">
        <v>643</v>
      </c>
      <c r="J2976" s="59" t="s">
        <v>3470</v>
      </c>
      <c r="K2976" s="60" t="s">
        <v>3507</v>
      </c>
      <c r="L2976" s="174" t="s">
        <v>272</v>
      </c>
      <c r="M2976" s="2" t="s">
        <v>272</v>
      </c>
      <c r="N2976" s="175" t="s">
        <v>272</v>
      </c>
      <c r="O2976" s="24"/>
      <c r="P2976" s="2"/>
      <c r="Q2976" s="2"/>
      <c r="R2976" s="2"/>
      <c r="S2976" s="2"/>
      <c r="T2976" s="2"/>
      <c r="U2976" s="25"/>
      <c r="V2976" s="24"/>
      <c r="W2976" s="2"/>
      <c r="X2976" s="2"/>
      <c r="Y2976" s="2"/>
      <c r="Z2976" s="175"/>
      <c r="AA2976" s="24"/>
      <c r="AB2976" s="2"/>
      <c r="AC2976" s="25"/>
      <c r="AD2976" s="174"/>
      <c r="AE2976" s="25"/>
      <c r="AF2976" s="180">
        <v>100</v>
      </c>
    </row>
    <row r="2977" spans="1:32">
      <c r="A2977" s="134" t="str">
        <f t="shared" si="46"/>
        <v>ITfa_01.1</v>
      </c>
      <c r="C2977" s="177" t="s">
        <v>25</v>
      </c>
      <c r="D2977" s="178" t="s">
        <v>2</v>
      </c>
      <c r="E2977" s="178" t="s">
        <v>603</v>
      </c>
      <c r="F2977" s="178" t="s">
        <v>604</v>
      </c>
      <c r="G2977" s="178" t="s">
        <v>533</v>
      </c>
      <c r="H2977" s="177" t="s">
        <v>52</v>
      </c>
      <c r="I2977" s="179" t="s">
        <v>643</v>
      </c>
      <c r="J2977" s="59" t="s">
        <v>3470</v>
      </c>
      <c r="K2977" s="60" t="s">
        <v>3508</v>
      </c>
      <c r="L2977" s="174" t="s">
        <v>272</v>
      </c>
      <c r="M2977" s="2" t="s">
        <v>272</v>
      </c>
      <c r="N2977" s="175" t="s">
        <v>272</v>
      </c>
      <c r="O2977" s="24"/>
      <c r="P2977" s="2"/>
      <c r="Q2977" s="2"/>
      <c r="R2977" s="2"/>
      <c r="S2977" s="2"/>
      <c r="T2977" s="2"/>
      <c r="U2977" s="25"/>
      <c r="V2977" s="24"/>
      <c r="W2977" s="2"/>
      <c r="X2977" s="2"/>
      <c r="Y2977" s="2"/>
      <c r="Z2977" s="175"/>
      <c r="AA2977" s="24"/>
      <c r="AB2977" s="2"/>
      <c r="AC2977" s="25"/>
      <c r="AD2977" s="174"/>
      <c r="AE2977" s="25"/>
      <c r="AF2977" s="180">
        <v>100</v>
      </c>
    </row>
    <row r="2978" spans="1:32">
      <c r="A2978" s="134" t="str">
        <f t="shared" si="46"/>
        <v>ITfa_01.2</v>
      </c>
      <c r="C2978" s="177" t="s">
        <v>25</v>
      </c>
      <c r="D2978" s="178" t="s">
        <v>2</v>
      </c>
      <c r="E2978" s="178" t="s">
        <v>605</v>
      </c>
      <c r="F2978" s="178" t="s">
        <v>606</v>
      </c>
      <c r="G2978" s="178" t="s">
        <v>540</v>
      </c>
      <c r="H2978" s="177" t="s">
        <v>52</v>
      </c>
      <c r="I2978" s="179" t="s">
        <v>53</v>
      </c>
      <c r="J2978" s="59" t="s">
        <v>3464</v>
      </c>
      <c r="K2978" s="60" t="s">
        <v>3509</v>
      </c>
      <c r="L2978" s="174" t="s">
        <v>272</v>
      </c>
      <c r="M2978" s="2" t="s">
        <v>273</v>
      </c>
      <c r="N2978" s="175" t="s">
        <v>272</v>
      </c>
      <c r="O2978" s="24" t="s">
        <v>672</v>
      </c>
      <c r="P2978" s="2" t="s">
        <v>672</v>
      </c>
      <c r="Q2978" s="2" t="s">
        <v>672</v>
      </c>
      <c r="R2978" s="2" t="s">
        <v>273</v>
      </c>
      <c r="S2978" s="2" t="s">
        <v>273</v>
      </c>
      <c r="T2978" s="2" t="s">
        <v>273</v>
      </c>
      <c r="U2978" s="25" t="s">
        <v>272</v>
      </c>
      <c r="V2978" s="24" t="s">
        <v>272</v>
      </c>
      <c r="W2978" s="2" t="s">
        <v>273</v>
      </c>
      <c r="X2978" s="2" t="s">
        <v>273</v>
      </c>
      <c r="Y2978" s="2" t="s">
        <v>273</v>
      </c>
      <c r="Z2978" s="175" t="s">
        <v>273</v>
      </c>
      <c r="AA2978" s="24" t="s">
        <v>272</v>
      </c>
      <c r="AB2978" s="2" t="s">
        <v>273</v>
      </c>
      <c r="AC2978" s="25" t="s">
        <v>273</v>
      </c>
      <c r="AD2978" s="174" t="s">
        <v>273</v>
      </c>
      <c r="AE2978" s="25" t="s">
        <v>273</v>
      </c>
      <c r="AF2978" s="180">
        <v>100</v>
      </c>
    </row>
    <row r="2979" spans="1:32">
      <c r="A2979" s="134" t="str">
        <f t="shared" si="46"/>
        <v>ITfa_01.2</v>
      </c>
      <c r="C2979" s="177" t="s">
        <v>25</v>
      </c>
      <c r="D2979" s="178" t="s">
        <v>2</v>
      </c>
      <c r="E2979" s="178" t="s">
        <v>605</v>
      </c>
      <c r="F2979" s="178" t="s">
        <v>606</v>
      </c>
      <c r="G2979" s="178" t="s">
        <v>540</v>
      </c>
      <c r="H2979" s="177" t="s">
        <v>52</v>
      </c>
      <c r="I2979" s="179" t="s">
        <v>53</v>
      </c>
      <c r="J2979" s="59" t="s">
        <v>3480</v>
      </c>
      <c r="K2979" s="60" t="s">
        <v>3510</v>
      </c>
      <c r="L2979" s="174" t="s">
        <v>273</v>
      </c>
      <c r="M2979" s="2" t="s">
        <v>273</v>
      </c>
      <c r="N2979" s="175" t="s">
        <v>273</v>
      </c>
      <c r="O2979" s="24" t="s">
        <v>672</v>
      </c>
      <c r="P2979" s="2" t="s">
        <v>672</v>
      </c>
      <c r="Q2979" s="2" t="s">
        <v>672</v>
      </c>
      <c r="R2979" s="2" t="s">
        <v>273</v>
      </c>
      <c r="S2979" s="2" t="s">
        <v>273</v>
      </c>
      <c r="T2979" s="2" t="s">
        <v>273</v>
      </c>
      <c r="U2979" s="25" t="s">
        <v>273</v>
      </c>
      <c r="V2979" s="24" t="s">
        <v>272</v>
      </c>
      <c r="W2979" s="2" t="s">
        <v>273</v>
      </c>
      <c r="X2979" s="2" t="s">
        <v>273</v>
      </c>
      <c r="Y2979" s="2" t="s">
        <v>273</v>
      </c>
      <c r="Z2979" s="175" t="s">
        <v>273</v>
      </c>
      <c r="AA2979" s="24" t="s">
        <v>272</v>
      </c>
      <c r="AB2979" s="2" t="s">
        <v>273</v>
      </c>
      <c r="AC2979" s="25" t="s">
        <v>273</v>
      </c>
      <c r="AD2979" s="174" t="s">
        <v>273</v>
      </c>
      <c r="AE2979" s="25" t="s">
        <v>273</v>
      </c>
      <c r="AF2979" s="180">
        <v>100</v>
      </c>
    </row>
    <row r="2980" spans="1:32">
      <c r="A2980" s="134" t="str">
        <f t="shared" si="46"/>
        <v>ITfa_01.2</v>
      </c>
      <c r="C2980" s="177" t="s">
        <v>25</v>
      </c>
      <c r="D2980" s="178" t="s">
        <v>2</v>
      </c>
      <c r="E2980" s="178" t="s">
        <v>605</v>
      </c>
      <c r="F2980" s="178" t="s">
        <v>606</v>
      </c>
      <c r="G2980" s="178" t="s">
        <v>540</v>
      </c>
      <c r="H2980" s="177" t="s">
        <v>52</v>
      </c>
      <c r="I2980" s="179" t="s">
        <v>53</v>
      </c>
      <c r="J2980" s="59" t="s">
        <v>3462</v>
      </c>
      <c r="K2980" s="60" t="s">
        <v>3511</v>
      </c>
      <c r="L2980" s="174" t="s">
        <v>272</v>
      </c>
      <c r="M2980" s="2" t="s">
        <v>272</v>
      </c>
      <c r="N2980" s="175" t="s">
        <v>272</v>
      </c>
      <c r="O2980" s="24" t="s">
        <v>672</v>
      </c>
      <c r="P2980" s="2" t="s">
        <v>672</v>
      </c>
      <c r="Q2980" s="2" t="s">
        <v>672</v>
      </c>
      <c r="R2980" s="2" t="s">
        <v>273</v>
      </c>
      <c r="S2980" s="2" t="s">
        <v>273</v>
      </c>
      <c r="T2980" s="2" t="s">
        <v>273</v>
      </c>
      <c r="U2980" s="25" t="s">
        <v>273</v>
      </c>
      <c r="V2980" s="24" t="s">
        <v>272</v>
      </c>
      <c r="W2980" s="2" t="s">
        <v>273</v>
      </c>
      <c r="X2980" s="2" t="s">
        <v>273</v>
      </c>
      <c r="Y2980" s="2" t="s">
        <v>273</v>
      </c>
      <c r="Z2980" s="175" t="s">
        <v>273</v>
      </c>
      <c r="AA2980" s="24" t="s">
        <v>272</v>
      </c>
      <c r="AB2980" s="2" t="s">
        <v>273</v>
      </c>
      <c r="AC2980" s="25" t="s">
        <v>273</v>
      </c>
      <c r="AD2980" s="174" t="s">
        <v>273</v>
      </c>
      <c r="AE2980" s="25" t="s">
        <v>273</v>
      </c>
      <c r="AF2980" s="180">
        <v>100</v>
      </c>
    </row>
    <row r="2981" spans="1:32">
      <c r="A2981" s="134" t="str">
        <f t="shared" si="46"/>
        <v>ITfa_01.2</v>
      </c>
      <c r="C2981" s="177" t="s">
        <v>25</v>
      </c>
      <c r="D2981" s="178" t="s">
        <v>2</v>
      </c>
      <c r="E2981" s="178" t="s">
        <v>605</v>
      </c>
      <c r="F2981" s="178" t="s">
        <v>606</v>
      </c>
      <c r="G2981" s="178" t="s">
        <v>540</v>
      </c>
      <c r="H2981" s="177" t="s">
        <v>52</v>
      </c>
      <c r="I2981" s="179" t="s">
        <v>53</v>
      </c>
      <c r="J2981" s="59" t="s">
        <v>3512</v>
      </c>
      <c r="K2981" s="60" t="s">
        <v>3513</v>
      </c>
      <c r="L2981" s="174" t="s">
        <v>272</v>
      </c>
      <c r="M2981" s="2" t="s">
        <v>273</v>
      </c>
      <c r="N2981" s="175" t="s">
        <v>272</v>
      </c>
      <c r="O2981" s="24" t="s">
        <v>672</v>
      </c>
      <c r="P2981" s="2" t="s">
        <v>672</v>
      </c>
      <c r="Q2981" s="2" t="s">
        <v>672</v>
      </c>
      <c r="R2981" s="2" t="s">
        <v>272</v>
      </c>
      <c r="S2981" s="2" t="s">
        <v>272</v>
      </c>
      <c r="T2981" s="2" t="s">
        <v>272</v>
      </c>
      <c r="U2981" s="25" t="s">
        <v>273</v>
      </c>
      <c r="V2981" s="24" t="s">
        <v>272</v>
      </c>
      <c r="W2981" s="2" t="s">
        <v>273</v>
      </c>
      <c r="X2981" s="2" t="s">
        <v>273</v>
      </c>
      <c r="Y2981" s="2" t="s">
        <v>273</v>
      </c>
      <c r="Z2981" s="175" t="s">
        <v>273</v>
      </c>
      <c r="AA2981" s="24" t="s">
        <v>272</v>
      </c>
      <c r="AB2981" s="2" t="s">
        <v>273</v>
      </c>
      <c r="AC2981" s="25" t="s">
        <v>273</v>
      </c>
      <c r="AD2981" s="174" t="s">
        <v>273</v>
      </c>
      <c r="AE2981" s="25" t="s">
        <v>273</v>
      </c>
      <c r="AF2981" s="180">
        <v>100</v>
      </c>
    </row>
    <row r="2982" spans="1:32">
      <c r="A2982" s="134" t="str">
        <f t="shared" si="46"/>
        <v>ITfa_01.2</v>
      </c>
      <c r="C2982" s="177" t="s">
        <v>25</v>
      </c>
      <c r="D2982" s="178" t="s">
        <v>2</v>
      </c>
      <c r="E2982" s="178" t="s">
        <v>605</v>
      </c>
      <c r="F2982" s="178" t="s">
        <v>606</v>
      </c>
      <c r="G2982" s="178" t="s">
        <v>540</v>
      </c>
      <c r="H2982" s="177" t="s">
        <v>52</v>
      </c>
      <c r="I2982" s="179" t="s">
        <v>53</v>
      </c>
      <c r="J2982" s="59" t="s">
        <v>3460</v>
      </c>
      <c r="K2982" s="60" t="s">
        <v>3514</v>
      </c>
      <c r="L2982" s="174" t="s">
        <v>272</v>
      </c>
      <c r="M2982" s="2" t="s">
        <v>273</v>
      </c>
      <c r="N2982" s="175" t="s">
        <v>272</v>
      </c>
      <c r="O2982" s="24" t="s">
        <v>672</v>
      </c>
      <c r="P2982" s="2" t="s">
        <v>672</v>
      </c>
      <c r="Q2982" s="2" t="s">
        <v>672</v>
      </c>
      <c r="R2982" s="2" t="s">
        <v>273</v>
      </c>
      <c r="S2982" s="2" t="s">
        <v>272</v>
      </c>
      <c r="T2982" s="2" t="s">
        <v>272</v>
      </c>
      <c r="U2982" s="25" t="s">
        <v>273</v>
      </c>
      <c r="V2982" s="24" t="s">
        <v>272</v>
      </c>
      <c r="W2982" s="2" t="s">
        <v>273</v>
      </c>
      <c r="X2982" s="2" t="s">
        <v>273</v>
      </c>
      <c r="Y2982" s="2" t="s">
        <v>273</v>
      </c>
      <c r="Z2982" s="175" t="s">
        <v>273</v>
      </c>
      <c r="AA2982" s="24" t="s">
        <v>272</v>
      </c>
      <c r="AB2982" s="2" t="s">
        <v>273</v>
      </c>
      <c r="AC2982" s="25" t="s">
        <v>273</v>
      </c>
      <c r="AD2982" s="174" t="s">
        <v>273</v>
      </c>
      <c r="AE2982" s="25" t="s">
        <v>273</v>
      </c>
      <c r="AF2982" s="180">
        <v>100</v>
      </c>
    </row>
    <row r="2983" spans="1:32">
      <c r="A2983" s="134" t="str">
        <f t="shared" si="46"/>
        <v>ITfa_01.2</v>
      </c>
      <c r="C2983" s="177" t="s">
        <v>25</v>
      </c>
      <c r="D2983" s="178" t="s">
        <v>2</v>
      </c>
      <c r="E2983" s="178" t="s">
        <v>605</v>
      </c>
      <c r="F2983" s="178" t="s">
        <v>606</v>
      </c>
      <c r="G2983" s="178" t="s">
        <v>540</v>
      </c>
      <c r="H2983" s="177" t="s">
        <v>52</v>
      </c>
      <c r="I2983" s="179" t="s">
        <v>53</v>
      </c>
      <c r="J2983" s="59" t="s">
        <v>3484</v>
      </c>
      <c r="K2983" s="60" t="s">
        <v>3515</v>
      </c>
      <c r="L2983" s="174" t="s">
        <v>272</v>
      </c>
      <c r="M2983" s="2" t="s">
        <v>273</v>
      </c>
      <c r="N2983" s="175" t="s">
        <v>273</v>
      </c>
      <c r="O2983" s="24" t="s">
        <v>672</v>
      </c>
      <c r="P2983" s="2" t="s">
        <v>672</v>
      </c>
      <c r="Q2983" s="2" t="s">
        <v>672</v>
      </c>
      <c r="R2983" s="2" t="s">
        <v>273</v>
      </c>
      <c r="S2983" s="2" t="s">
        <v>272</v>
      </c>
      <c r="T2983" s="2" t="s">
        <v>272</v>
      </c>
      <c r="U2983" s="25" t="s">
        <v>272</v>
      </c>
      <c r="V2983" s="24" t="s">
        <v>272</v>
      </c>
      <c r="W2983" s="2" t="s">
        <v>273</v>
      </c>
      <c r="X2983" s="2" t="s">
        <v>273</v>
      </c>
      <c r="Y2983" s="2" t="s">
        <v>273</v>
      </c>
      <c r="Z2983" s="175" t="s">
        <v>273</v>
      </c>
      <c r="AA2983" s="24" t="s">
        <v>272</v>
      </c>
      <c r="AB2983" s="2" t="s">
        <v>273</v>
      </c>
      <c r="AC2983" s="25" t="s">
        <v>273</v>
      </c>
      <c r="AD2983" s="174" t="s">
        <v>272</v>
      </c>
      <c r="AE2983" s="25" t="s">
        <v>273</v>
      </c>
      <c r="AF2983" s="180">
        <v>100</v>
      </c>
    </row>
    <row r="2984" spans="1:32">
      <c r="A2984" s="134" t="str">
        <f t="shared" si="46"/>
        <v>ITfa_01.2</v>
      </c>
      <c r="C2984" s="177" t="s">
        <v>25</v>
      </c>
      <c r="D2984" s="178" t="s">
        <v>2</v>
      </c>
      <c r="E2984" s="178" t="s">
        <v>605</v>
      </c>
      <c r="F2984" s="178" t="s">
        <v>606</v>
      </c>
      <c r="G2984" s="178" t="s">
        <v>540</v>
      </c>
      <c r="H2984" s="177" t="s">
        <v>52</v>
      </c>
      <c r="I2984" s="179" t="s">
        <v>53</v>
      </c>
      <c r="J2984" s="59" t="s">
        <v>3516</v>
      </c>
      <c r="K2984" s="60" t="s">
        <v>3517</v>
      </c>
      <c r="L2984" s="174" t="s">
        <v>272</v>
      </c>
      <c r="M2984" s="2" t="s">
        <v>273</v>
      </c>
      <c r="N2984" s="175" t="s">
        <v>273</v>
      </c>
      <c r="O2984" s="24" t="s">
        <v>672</v>
      </c>
      <c r="P2984" s="2" t="s">
        <v>273</v>
      </c>
      <c r="Q2984" s="2" t="s">
        <v>273</v>
      </c>
      <c r="R2984" s="2" t="s">
        <v>273</v>
      </c>
      <c r="S2984" s="2" t="s">
        <v>273</v>
      </c>
      <c r="T2984" s="2" t="s">
        <v>273</v>
      </c>
      <c r="U2984" s="25" t="s">
        <v>272</v>
      </c>
      <c r="V2984" s="24" t="s">
        <v>272</v>
      </c>
      <c r="W2984" s="2" t="s">
        <v>273</v>
      </c>
      <c r="X2984" s="2" t="s">
        <v>273</v>
      </c>
      <c r="Y2984" s="2" t="s">
        <v>273</v>
      </c>
      <c r="Z2984" s="175" t="s">
        <v>273</v>
      </c>
      <c r="AA2984" s="24" t="s">
        <v>272</v>
      </c>
      <c r="AB2984" s="2" t="s">
        <v>273</v>
      </c>
      <c r="AC2984" s="25" t="s">
        <v>273</v>
      </c>
      <c r="AD2984" s="174" t="s">
        <v>272</v>
      </c>
      <c r="AE2984" s="25" t="s">
        <v>273</v>
      </c>
      <c r="AF2984" s="180">
        <v>100</v>
      </c>
    </row>
    <row r="2985" spans="1:32">
      <c r="A2985" s="134" t="str">
        <f t="shared" si="46"/>
        <v>ITfa_01.2</v>
      </c>
      <c r="C2985" s="177" t="s">
        <v>25</v>
      </c>
      <c r="D2985" s="178" t="s">
        <v>2</v>
      </c>
      <c r="E2985" s="178" t="s">
        <v>605</v>
      </c>
      <c r="F2985" s="178" t="s">
        <v>606</v>
      </c>
      <c r="G2985" s="178" t="s">
        <v>540</v>
      </c>
      <c r="H2985" s="177" t="s">
        <v>52</v>
      </c>
      <c r="I2985" s="179" t="s">
        <v>53</v>
      </c>
      <c r="J2985" s="59" t="s">
        <v>3518</v>
      </c>
      <c r="K2985" s="60" t="s">
        <v>3519</v>
      </c>
      <c r="L2985" s="174" t="s">
        <v>272</v>
      </c>
      <c r="M2985" s="2" t="s">
        <v>273</v>
      </c>
      <c r="N2985" s="175" t="s">
        <v>273</v>
      </c>
      <c r="O2985" s="24" t="s">
        <v>672</v>
      </c>
      <c r="P2985" s="2" t="s">
        <v>672</v>
      </c>
      <c r="Q2985" s="2" t="s">
        <v>672</v>
      </c>
      <c r="R2985" s="2" t="s">
        <v>273</v>
      </c>
      <c r="S2985" s="2" t="s">
        <v>273</v>
      </c>
      <c r="T2985" s="2" t="s">
        <v>273</v>
      </c>
      <c r="U2985" s="25" t="s">
        <v>272</v>
      </c>
      <c r="V2985" s="24" t="s">
        <v>272</v>
      </c>
      <c r="W2985" s="2" t="s">
        <v>273</v>
      </c>
      <c r="X2985" s="2" t="s">
        <v>273</v>
      </c>
      <c r="Y2985" s="2" t="s">
        <v>273</v>
      </c>
      <c r="Z2985" s="175" t="s">
        <v>273</v>
      </c>
      <c r="AA2985" s="24" t="s">
        <v>272</v>
      </c>
      <c r="AB2985" s="2" t="s">
        <v>273</v>
      </c>
      <c r="AC2985" s="25" t="s">
        <v>273</v>
      </c>
      <c r="AD2985" s="174" t="s">
        <v>273</v>
      </c>
      <c r="AE2985" s="25" t="s">
        <v>273</v>
      </c>
      <c r="AF2985" s="180">
        <v>100</v>
      </c>
    </row>
    <row r="2986" spans="1:32">
      <c r="A2986" s="134" t="str">
        <f t="shared" si="46"/>
        <v>ITfa_01.2</v>
      </c>
      <c r="C2986" s="177" t="s">
        <v>25</v>
      </c>
      <c r="D2986" s="178" t="s">
        <v>2</v>
      </c>
      <c r="E2986" s="178" t="s">
        <v>605</v>
      </c>
      <c r="F2986" s="178" t="s">
        <v>606</v>
      </c>
      <c r="G2986" s="178" t="s">
        <v>540</v>
      </c>
      <c r="H2986" s="177" t="s">
        <v>52</v>
      </c>
      <c r="I2986" s="179" t="s">
        <v>53</v>
      </c>
      <c r="J2986" s="59" t="s">
        <v>3520</v>
      </c>
      <c r="K2986" s="60" t="s">
        <v>3521</v>
      </c>
      <c r="L2986" s="174" t="s">
        <v>272</v>
      </c>
      <c r="M2986" s="2" t="s">
        <v>273</v>
      </c>
      <c r="N2986" s="175" t="s">
        <v>273</v>
      </c>
      <c r="O2986" s="24" t="s">
        <v>672</v>
      </c>
      <c r="P2986" s="2" t="s">
        <v>672</v>
      </c>
      <c r="Q2986" s="2" t="s">
        <v>672</v>
      </c>
      <c r="R2986" s="2" t="s">
        <v>273</v>
      </c>
      <c r="S2986" s="2" t="s">
        <v>273</v>
      </c>
      <c r="T2986" s="2" t="s">
        <v>273</v>
      </c>
      <c r="U2986" s="25" t="s">
        <v>273</v>
      </c>
      <c r="V2986" s="24" t="s">
        <v>272</v>
      </c>
      <c r="W2986" s="2" t="s">
        <v>273</v>
      </c>
      <c r="X2986" s="2" t="s">
        <v>273</v>
      </c>
      <c r="Y2986" s="2" t="s">
        <v>273</v>
      </c>
      <c r="Z2986" s="175" t="s">
        <v>273</v>
      </c>
      <c r="AA2986" s="24" t="s">
        <v>272</v>
      </c>
      <c r="AB2986" s="2" t="s">
        <v>273</v>
      </c>
      <c r="AC2986" s="25" t="s">
        <v>273</v>
      </c>
      <c r="AD2986" s="174" t="s">
        <v>273</v>
      </c>
      <c r="AE2986" s="25" t="s">
        <v>273</v>
      </c>
      <c r="AF2986" s="180">
        <v>100</v>
      </c>
    </row>
    <row r="2987" spans="1:32">
      <c r="A2987" s="134" t="str">
        <f t="shared" si="46"/>
        <v>ITfa_01.2</v>
      </c>
      <c r="C2987" s="177" t="s">
        <v>25</v>
      </c>
      <c r="D2987" s="178" t="s">
        <v>2</v>
      </c>
      <c r="E2987" s="178" t="s">
        <v>605</v>
      </c>
      <c r="F2987" s="178" t="s">
        <v>606</v>
      </c>
      <c r="G2987" s="178" t="s">
        <v>540</v>
      </c>
      <c r="H2987" s="177" t="s">
        <v>52</v>
      </c>
      <c r="I2987" s="179" t="s">
        <v>53</v>
      </c>
      <c r="J2987" s="59" t="s">
        <v>3522</v>
      </c>
      <c r="K2987" s="60" t="s">
        <v>3523</v>
      </c>
      <c r="L2987" s="174" t="s">
        <v>272</v>
      </c>
      <c r="M2987" s="2" t="s">
        <v>273</v>
      </c>
      <c r="N2987" s="175" t="s">
        <v>273</v>
      </c>
      <c r="O2987" s="24" t="s">
        <v>672</v>
      </c>
      <c r="P2987" s="2" t="s">
        <v>672</v>
      </c>
      <c r="Q2987" s="2" t="s">
        <v>672</v>
      </c>
      <c r="R2987" s="2" t="s">
        <v>273</v>
      </c>
      <c r="S2987" s="2" t="s">
        <v>273</v>
      </c>
      <c r="T2987" s="2" t="s">
        <v>273</v>
      </c>
      <c r="U2987" s="25" t="s">
        <v>273</v>
      </c>
      <c r="V2987" s="24" t="s">
        <v>272</v>
      </c>
      <c r="W2987" s="2" t="s">
        <v>273</v>
      </c>
      <c r="X2987" s="2" t="s">
        <v>273</v>
      </c>
      <c r="Y2987" s="2" t="s">
        <v>273</v>
      </c>
      <c r="Z2987" s="175" t="s">
        <v>273</v>
      </c>
      <c r="AA2987" s="24" t="s">
        <v>272</v>
      </c>
      <c r="AB2987" s="2" t="s">
        <v>273</v>
      </c>
      <c r="AC2987" s="25" t="s">
        <v>273</v>
      </c>
      <c r="AD2987" s="174" t="s">
        <v>273</v>
      </c>
      <c r="AE2987" s="25" t="s">
        <v>273</v>
      </c>
      <c r="AF2987" s="180">
        <v>0</v>
      </c>
    </row>
    <row r="2988" spans="1:32">
      <c r="A2988" s="134" t="str">
        <f t="shared" si="46"/>
        <v>ITfa_01.2</v>
      </c>
      <c r="C2988" s="177" t="s">
        <v>25</v>
      </c>
      <c r="D2988" s="178" t="s">
        <v>2</v>
      </c>
      <c r="E2988" s="178" t="s">
        <v>605</v>
      </c>
      <c r="F2988" s="178" t="s">
        <v>606</v>
      </c>
      <c r="G2988" s="178" t="s">
        <v>540</v>
      </c>
      <c r="H2988" s="177" t="s">
        <v>52</v>
      </c>
      <c r="I2988" s="179" t="s">
        <v>53</v>
      </c>
      <c r="J2988" s="59" t="s">
        <v>3524</v>
      </c>
      <c r="K2988" s="60" t="s">
        <v>3525</v>
      </c>
      <c r="L2988" s="174" t="s">
        <v>272</v>
      </c>
      <c r="M2988" s="2" t="s">
        <v>273</v>
      </c>
      <c r="N2988" s="175" t="s">
        <v>273</v>
      </c>
      <c r="O2988" s="24" t="s">
        <v>672</v>
      </c>
      <c r="P2988" s="2" t="s">
        <v>672</v>
      </c>
      <c r="Q2988" s="2" t="s">
        <v>672</v>
      </c>
      <c r="R2988" s="2" t="s">
        <v>273</v>
      </c>
      <c r="S2988" s="2" t="s">
        <v>272</v>
      </c>
      <c r="T2988" s="2" t="s">
        <v>272</v>
      </c>
      <c r="U2988" s="25" t="s">
        <v>273</v>
      </c>
      <c r="V2988" s="24" t="s">
        <v>272</v>
      </c>
      <c r="W2988" s="2" t="s">
        <v>273</v>
      </c>
      <c r="X2988" s="2" t="s">
        <v>273</v>
      </c>
      <c r="Y2988" s="2" t="s">
        <v>273</v>
      </c>
      <c r="Z2988" s="175" t="s">
        <v>273</v>
      </c>
      <c r="AA2988" s="24" t="s">
        <v>272</v>
      </c>
      <c r="AB2988" s="2" t="s">
        <v>273</v>
      </c>
      <c r="AC2988" s="25" t="s">
        <v>273</v>
      </c>
      <c r="AD2988" s="174" t="s">
        <v>273</v>
      </c>
      <c r="AE2988" s="25" t="s">
        <v>273</v>
      </c>
      <c r="AF2988" s="180">
        <v>100</v>
      </c>
    </row>
    <row r="2989" spans="1:32">
      <c r="A2989" s="134" t="str">
        <f t="shared" si="46"/>
        <v>ITfa_01.2</v>
      </c>
      <c r="C2989" s="177" t="s">
        <v>25</v>
      </c>
      <c r="D2989" s="178" t="s">
        <v>2</v>
      </c>
      <c r="E2989" s="178" t="s">
        <v>605</v>
      </c>
      <c r="F2989" s="178" t="s">
        <v>606</v>
      </c>
      <c r="G2989" s="178" t="s">
        <v>540</v>
      </c>
      <c r="H2989" s="177" t="s">
        <v>52</v>
      </c>
      <c r="I2989" s="179" t="s">
        <v>53</v>
      </c>
      <c r="J2989" s="59" t="s">
        <v>3526</v>
      </c>
      <c r="K2989" s="60" t="s">
        <v>3527</v>
      </c>
      <c r="L2989" s="174" t="s">
        <v>272</v>
      </c>
      <c r="M2989" s="2" t="s">
        <v>273</v>
      </c>
      <c r="N2989" s="175" t="s">
        <v>273</v>
      </c>
      <c r="O2989" s="24" t="s">
        <v>672</v>
      </c>
      <c r="P2989" s="2" t="s">
        <v>672</v>
      </c>
      <c r="Q2989" s="2" t="s">
        <v>672</v>
      </c>
      <c r="R2989" s="2" t="s">
        <v>273</v>
      </c>
      <c r="S2989" s="2" t="s">
        <v>273</v>
      </c>
      <c r="T2989" s="2" t="s">
        <v>273</v>
      </c>
      <c r="U2989" s="25" t="s">
        <v>272</v>
      </c>
      <c r="V2989" s="24" t="s">
        <v>272</v>
      </c>
      <c r="W2989" s="2" t="s">
        <v>273</v>
      </c>
      <c r="X2989" s="2" t="s">
        <v>273</v>
      </c>
      <c r="Y2989" s="2" t="s">
        <v>273</v>
      </c>
      <c r="Z2989" s="175" t="s">
        <v>273</v>
      </c>
      <c r="AA2989" s="24" t="s">
        <v>272</v>
      </c>
      <c r="AB2989" s="2" t="s">
        <v>273</v>
      </c>
      <c r="AC2989" s="25" t="s">
        <v>273</v>
      </c>
      <c r="AD2989" s="174" t="s">
        <v>273</v>
      </c>
      <c r="AE2989" s="25" t="s">
        <v>273</v>
      </c>
      <c r="AF2989" s="180">
        <v>0</v>
      </c>
    </row>
    <row r="2990" spans="1:32">
      <c r="A2990" s="134" t="str">
        <f t="shared" si="46"/>
        <v>ITfa_01.2</v>
      </c>
      <c r="C2990" s="177" t="s">
        <v>25</v>
      </c>
      <c r="D2990" s="178" t="s">
        <v>2</v>
      </c>
      <c r="E2990" s="178" t="s">
        <v>605</v>
      </c>
      <c r="F2990" s="178" t="s">
        <v>606</v>
      </c>
      <c r="G2990" s="178" t="s">
        <v>540</v>
      </c>
      <c r="H2990" s="177" t="s">
        <v>52</v>
      </c>
      <c r="I2990" s="179" t="s">
        <v>53</v>
      </c>
      <c r="J2990" s="59" t="s">
        <v>3528</v>
      </c>
      <c r="K2990" s="60" t="s">
        <v>3529</v>
      </c>
      <c r="L2990" s="174" t="s">
        <v>273</v>
      </c>
      <c r="M2990" s="2" t="s">
        <v>273</v>
      </c>
      <c r="N2990" s="175" t="s">
        <v>273</v>
      </c>
      <c r="O2990" s="24" t="s">
        <v>672</v>
      </c>
      <c r="P2990" s="2" t="s">
        <v>672</v>
      </c>
      <c r="Q2990" s="2" t="s">
        <v>672</v>
      </c>
      <c r="R2990" s="2" t="s">
        <v>273</v>
      </c>
      <c r="S2990" s="2" t="s">
        <v>273</v>
      </c>
      <c r="T2990" s="2" t="s">
        <v>273</v>
      </c>
      <c r="U2990" s="25" t="s">
        <v>273</v>
      </c>
      <c r="V2990" s="24" t="s">
        <v>272</v>
      </c>
      <c r="W2990" s="2" t="s">
        <v>273</v>
      </c>
      <c r="X2990" s="2" t="s">
        <v>273</v>
      </c>
      <c r="Y2990" s="2" t="s">
        <v>273</v>
      </c>
      <c r="Z2990" s="175" t="s">
        <v>273</v>
      </c>
      <c r="AA2990" s="24" t="s">
        <v>272</v>
      </c>
      <c r="AB2990" s="2" t="s">
        <v>273</v>
      </c>
      <c r="AC2990" s="25" t="s">
        <v>273</v>
      </c>
      <c r="AD2990" s="174" t="s">
        <v>273</v>
      </c>
      <c r="AE2990" s="25" t="s">
        <v>273</v>
      </c>
      <c r="AF2990" s="180">
        <v>100</v>
      </c>
    </row>
    <row r="2991" spans="1:32">
      <c r="A2991" s="134" t="str">
        <f t="shared" si="46"/>
        <v>ITfa_01.2</v>
      </c>
      <c r="C2991" s="177" t="s">
        <v>25</v>
      </c>
      <c r="D2991" s="178" t="s">
        <v>2</v>
      </c>
      <c r="E2991" s="178" t="s">
        <v>605</v>
      </c>
      <c r="F2991" s="178" t="s">
        <v>606</v>
      </c>
      <c r="G2991" s="178" t="s">
        <v>540</v>
      </c>
      <c r="H2991" s="177" t="s">
        <v>52</v>
      </c>
      <c r="I2991" s="179" t="s">
        <v>53</v>
      </c>
      <c r="J2991" s="59" t="s">
        <v>3530</v>
      </c>
      <c r="K2991" s="60" t="s">
        <v>3531</v>
      </c>
      <c r="L2991" s="174" t="s">
        <v>272</v>
      </c>
      <c r="M2991" s="2" t="s">
        <v>273</v>
      </c>
      <c r="N2991" s="175" t="s">
        <v>273</v>
      </c>
      <c r="O2991" s="24" t="s">
        <v>672</v>
      </c>
      <c r="P2991" s="2" t="s">
        <v>672</v>
      </c>
      <c r="Q2991" s="2" t="s">
        <v>672</v>
      </c>
      <c r="R2991" s="2" t="s">
        <v>273</v>
      </c>
      <c r="S2991" s="2" t="s">
        <v>273</v>
      </c>
      <c r="T2991" s="2" t="s">
        <v>273</v>
      </c>
      <c r="U2991" s="25" t="s">
        <v>272</v>
      </c>
      <c r="V2991" s="24" t="s">
        <v>272</v>
      </c>
      <c r="W2991" s="2" t="s">
        <v>273</v>
      </c>
      <c r="X2991" s="2" t="s">
        <v>273</v>
      </c>
      <c r="Y2991" s="2" t="s">
        <v>273</v>
      </c>
      <c r="Z2991" s="175" t="s">
        <v>273</v>
      </c>
      <c r="AA2991" s="24" t="s">
        <v>272</v>
      </c>
      <c r="AB2991" s="2" t="s">
        <v>273</v>
      </c>
      <c r="AC2991" s="25" t="s">
        <v>273</v>
      </c>
      <c r="AD2991" s="174" t="s">
        <v>272</v>
      </c>
      <c r="AE2991" s="25" t="s">
        <v>273</v>
      </c>
      <c r="AF2991" s="180">
        <v>100</v>
      </c>
    </row>
    <row r="2992" spans="1:32">
      <c r="A2992" s="134" t="str">
        <f t="shared" si="46"/>
        <v>ITfa_01.2</v>
      </c>
      <c r="C2992" s="177" t="s">
        <v>25</v>
      </c>
      <c r="D2992" s="178" t="s">
        <v>2</v>
      </c>
      <c r="E2992" s="178" t="s">
        <v>605</v>
      </c>
      <c r="F2992" s="178" t="s">
        <v>606</v>
      </c>
      <c r="G2992" s="178" t="s">
        <v>540</v>
      </c>
      <c r="H2992" s="177" t="s">
        <v>52</v>
      </c>
      <c r="I2992" s="179" t="s">
        <v>53</v>
      </c>
      <c r="J2992" s="59" t="s">
        <v>3532</v>
      </c>
      <c r="K2992" s="60" t="s">
        <v>3533</v>
      </c>
      <c r="L2992" s="174" t="s">
        <v>272</v>
      </c>
      <c r="M2992" s="2" t="s">
        <v>272</v>
      </c>
      <c r="N2992" s="175" t="s">
        <v>273</v>
      </c>
      <c r="O2992" s="24" t="s">
        <v>272</v>
      </c>
      <c r="P2992" s="2" t="s">
        <v>672</v>
      </c>
      <c r="Q2992" s="2" t="s">
        <v>273</v>
      </c>
      <c r="R2992" s="2" t="s">
        <v>273</v>
      </c>
      <c r="S2992" s="2" t="s">
        <v>273</v>
      </c>
      <c r="T2992" s="2" t="s">
        <v>273</v>
      </c>
      <c r="U2992" s="25" t="s">
        <v>272</v>
      </c>
      <c r="V2992" s="24" t="s">
        <v>272</v>
      </c>
      <c r="W2992" s="2" t="s">
        <v>272</v>
      </c>
      <c r="X2992" s="2" t="s">
        <v>272</v>
      </c>
      <c r="Y2992" s="2" t="s">
        <v>273</v>
      </c>
      <c r="Z2992" s="175" t="s">
        <v>273</v>
      </c>
      <c r="AA2992" s="24" t="s">
        <v>272</v>
      </c>
      <c r="AB2992" s="2" t="s">
        <v>273</v>
      </c>
      <c r="AC2992" s="25" t="s">
        <v>273</v>
      </c>
      <c r="AD2992" s="174" t="s">
        <v>272</v>
      </c>
      <c r="AE2992" s="25" t="s">
        <v>272</v>
      </c>
      <c r="AF2992" s="180">
        <v>100</v>
      </c>
    </row>
    <row r="2993" spans="1:32">
      <c r="A2993" s="134" t="str">
        <f t="shared" si="46"/>
        <v>ITfa_01.2</v>
      </c>
      <c r="C2993" s="177" t="s">
        <v>25</v>
      </c>
      <c r="D2993" s="178" t="s">
        <v>2</v>
      </c>
      <c r="E2993" s="178" t="s">
        <v>605</v>
      </c>
      <c r="F2993" s="178" t="s">
        <v>606</v>
      </c>
      <c r="G2993" s="178" t="s">
        <v>540</v>
      </c>
      <c r="H2993" s="177" t="s">
        <v>52</v>
      </c>
      <c r="I2993" s="179" t="s">
        <v>53</v>
      </c>
      <c r="J2993" s="59" t="s">
        <v>3534</v>
      </c>
      <c r="K2993" s="60" t="s">
        <v>3535</v>
      </c>
      <c r="L2993" s="174" t="s">
        <v>272</v>
      </c>
      <c r="M2993" s="2" t="s">
        <v>273</v>
      </c>
      <c r="N2993" s="175" t="s">
        <v>273</v>
      </c>
      <c r="O2993" s="24" t="s">
        <v>672</v>
      </c>
      <c r="P2993" s="2" t="s">
        <v>672</v>
      </c>
      <c r="Q2993" s="2" t="s">
        <v>672</v>
      </c>
      <c r="R2993" s="2" t="s">
        <v>273</v>
      </c>
      <c r="S2993" s="2" t="s">
        <v>273</v>
      </c>
      <c r="T2993" s="2" t="s">
        <v>273</v>
      </c>
      <c r="U2993" s="25" t="s">
        <v>273</v>
      </c>
      <c r="V2993" s="24" t="s">
        <v>272</v>
      </c>
      <c r="W2993" s="2" t="s">
        <v>273</v>
      </c>
      <c r="X2993" s="2" t="s">
        <v>273</v>
      </c>
      <c r="Y2993" s="2" t="s">
        <v>273</v>
      </c>
      <c r="Z2993" s="175" t="s">
        <v>273</v>
      </c>
      <c r="AA2993" s="24" t="s">
        <v>272</v>
      </c>
      <c r="AB2993" s="2" t="s">
        <v>273</v>
      </c>
      <c r="AC2993" s="25" t="s">
        <v>273</v>
      </c>
      <c r="AD2993" s="174" t="s">
        <v>273</v>
      </c>
      <c r="AE2993" s="25" t="s">
        <v>273</v>
      </c>
      <c r="AF2993" s="180">
        <v>100</v>
      </c>
    </row>
    <row r="2994" spans="1:32">
      <c r="A2994" s="134" t="str">
        <f t="shared" si="46"/>
        <v>ITfa_01.2</v>
      </c>
      <c r="C2994" s="177" t="s">
        <v>25</v>
      </c>
      <c r="D2994" s="178" t="s">
        <v>2</v>
      </c>
      <c r="E2994" s="178" t="s">
        <v>605</v>
      </c>
      <c r="F2994" s="178" t="s">
        <v>606</v>
      </c>
      <c r="G2994" s="178" t="s">
        <v>540</v>
      </c>
      <c r="H2994" s="177" t="s">
        <v>52</v>
      </c>
      <c r="I2994" s="179" t="s">
        <v>53</v>
      </c>
      <c r="J2994" s="59" t="s">
        <v>3536</v>
      </c>
      <c r="K2994" s="60" t="s">
        <v>3537</v>
      </c>
      <c r="L2994" s="174" t="s">
        <v>273</v>
      </c>
      <c r="M2994" s="2" t="s">
        <v>273</v>
      </c>
      <c r="N2994" s="175" t="s">
        <v>273</v>
      </c>
      <c r="O2994" s="24" t="s">
        <v>672</v>
      </c>
      <c r="P2994" s="2" t="s">
        <v>672</v>
      </c>
      <c r="Q2994" s="2" t="s">
        <v>672</v>
      </c>
      <c r="R2994" s="2" t="s">
        <v>273</v>
      </c>
      <c r="S2994" s="2" t="s">
        <v>273</v>
      </c>
      <c r="T2994" s="2" t="s">
        <v>273</v>
      </c>
      <c r="U2994" s="25" t="s">
        <v>273</v>
      </c>
      <c r="V2994" s="24" t="s">
        <v>272</v>
      </c>
      <c r="W2994" s="2" t="s">
        <v>273</v>
      </c>
      <c r="X2994" s="2" t="s">
        <v>273</v>
      </c>
      <c r="Y2994" s="2" t="s">
        <v>273</v>
      </c>
      <c r="Z2994" s="175" t="s">
        <v>273</v>
      </c>
      <c r="AA2994" s="24" t="s">
        <v>273</v>
      </c>
      <c r="AB2994" s="2" t="s">
        <v>273</v>
      </c>
      <c r="AC2994" s="25" t="s">
        <v>273</v>
      </c>
      <c r="AD2994" s="174" t="s">
        <v>273</v>
      </c>
      <c r="AE2994" s="25" t="s">
        <v>273</v>
      </c>
      <c r="AF2994" s="180">
        <v>100</v>
      </c>
    </row>
    <row r="2995" spans="1:32">
      <c r="A2995" s="134" t="str">
        <f t="shared" si="46"/>
        <v>ITfa_01.2</v>
      </c>
      <c r="C2995" s="177" t="s">
        <v>25</v>
      </c>
      <c r="D2995" s="178" t="s">
        <v>2</v>
      </c>
      <c r="E2995" s="178" t="s">
        <v>605</v>
      </c>
      <c r="F2995" s="178" t="s">
        <v>606</v>
      </c>
      <c r="G2995" s="178" t="s">
        <v>540</v>
      </c>
      <c r="H2995" s="177" t="s">
        <v>52</v>
      </c>
      <c r="I2995" s="179" t="s">
        <v>53</v>
      </c>
      <c r="J2995" s="59" t="s">
        <v>3538</v>
      </c>
      <c r="K2995" s="60" t="s">
        <v>3539</v>
      </c>
      <c r="L2995" s="174" t="s">
        <v>272</v>
      </c>
      <c r="M2995" s="2" t="s">
        <v>273</v>
      </c>
      <c r="N2995" s="175" t="s">
        <v>273</v>
      </c>
      <c r="O2995" s="24" t="s">
        <v>672</v>
      </c>
      <c r="P2995" s="2" t="s">
        <v>672</v>
      </c>
      <c r="Q2995" s="2" t="s">
        <v>672</v>
      </c>
      <c r="R2995" s="2" t="s">
        <v>273</v>
      </c>
      <c r="S2995" s="2" t="s">
        <v>272</v>
      </c>
      <c r="T2995" s="2" t="s">
        <v>273</v>
      </c>
      <c r="U2995" s="25" t="s">
        <v>272</v>
      </c>
      <c r="V2995" s="24" t="s">
        <v>272</v>
      </c>
      <c r="W2995" s="2" t="s">
        <v>273</v>
      </c>
      <c r="X2995" s="2" t="s">
        <v>273</v>
      </c>
      <c r="Y2995" s="2" t="s">
        <v>273</v>
      </c>
      <c r="Z2995" s="175" t="s">
        <v>273</v>
      </c>
      <c r="AA2995" s="24" t="s">
        <v>272</v>
      </c>
      <c r="AB2995" s="2" t="s">
        <v>273</v>
      </c>
      <c r="AC2995" s="25" t="s">
        <v>273</v>
      </c>
      <c r="AD2995" s="174" t="s">
        <v>273</v>
      </c>
      <c r="AE2995" s="25" t="s">
        <v>273</v>
      </c>
      <c r="AF2995" s="180">
        <v>100</v>
      </c>
    </row>
    <row r="2996" spans="1:32">
      <c r="A2996" s="134" t="str">
        <f t="shared" si="46"/>
        <v>ITfa_01.2</v>
      </c>
      <c r="C2996" s="177" t="s">
        <v>25</v>
      </c>
      <c r="D2996" s="178" t="s">
        <v>2</v>
      </c>
      <c r="E2996" s="178" t="s">
        <v>605</v>
      </c>
      <c r="F2996" s="178" t="s">
        <v>606</v>
      </c>
      <c r="G2996" s="178" t="s">
        <v>540</v>
      </c>
      <c r="H2996" s="177" t="s">
        <v>52</v>
      </c>
      <c r="I2996" s="179" t="s">
        <v>53</v>
      </c>
      <c r="J2996" s="59" t="s">
        <v>3540</v>
      </c>
      <c r="K2996" s="60" t="s">
        <v>3541</v>
      </c>
      <c r="L2996" s="174" t="s">
        <v>272</v>
      </c>
      <c r="M2996" s="2" t="s">
        <v>273</v>
      </c>
      <c r="N2996" s="175" t="s">
        <v>273</v>
      </c>
      <c r="O2996" s="24" t="s">
        <v>672</v>
      </c>
      <c r="P2996" s="2" t="s">
        <v>672</v>
      </c>
      <c r="Q2996" s="2" t="s">
        <v>672</v>
      </c>
      <c r="R2996" s="2" t="s">
        <v>273</v>
      </c>
      <c r="S2996" s="2" t="s">
        <v>272</v>
      </c>
      <c r="T2996" s="2" t="s">
        <v>273</v>
      </c>
      <c r="U2996" s="25" t="s">
        <v>273</v>
      </c>
      <c r="V2996" s="24" t="s">
        <v>272</v>
      </c>
      <c r="W2996" s="2" t="s">
        <v>273</v>
      </c>
      <c r="X2996" s="2" t="s">
        <v>273</v>
      </c>
      <c r="Y2996" s="2" t="s">
        <v>273</v>
      </c>
      <c r="Z2996" s="175" t="s">
        <v>273</v>
      </c>
      <c r="AA2996" s="24" t="s">
        <v>272</v>
      </c>
      <c r="AB2996" s="2" t="s">
        <v>273</v>
      </c>
      <c r="AC2996" s="25" t="s">
        <v>273</v>
      </c>
      <c r="AD2996" s="174" t="s">
        <v>273</v>
      </c>
      <c r="AE2996" s="25" t="s">
        <v>273</v>
      </c>
      <c r="AF2996" s="180">
        <v>100</v>
      </c>
    </row>
    <row r="2997" spans="1:32">
      <c r="A2997" s="134" t="str">
        <f t="shared" si="46"/>
        <v>ITfa_01.2</v>
      </c>
      <c r="C2997" s="177" t="s">
        <v>25</v>
      </c>
      <c r="D2997" s="178" t="s">
        <v>2</v>
      </c>
      <c r="E2997" s="178" t="s">
        <v>605</v>
      </c>
      <c r="F2997" s="178" t="s">
        <v>606</v>
      </c>
      <c r="G2997" s="178" t="s">
        <v>540</v>
      </c>
      <c r="H2997" s="177" t="s">
        <v>52</v>
      </c>
      <c r="I2997" s="179" t="s">
        <v>53</v>
      </c>
      <c r="J2997" s="59" t="s">
        <v>3542</v>
      </c>
      <c r="K2997" s="60" t="s">
        <v>3543</v>
      </c>
      <c r="L2997" s="174" t="s">
        <v>272</v>
      </c>
      <c r="M2997" s="2" t="s">
        <v>273</v>
      </c>
      <c r="N2997" s="175" t="s">
        <v>273</v>
      </c>
      <c r="O2997" s="24" t="s">
        <v>672</v>
      </c>
      <c r="P2997" s="2" t="s">
        <v>672</v>
      </c>
      <c r="Q2997" s="2" t="s">
        <v>672</v>
      </c>
      <c r="R2997" s="2" t="s">
        <v>273</v>
      </c>
      <c r="S2997" s="2" t="s">
        <v>273</v>
      </c>
      <c r="T2997" s="2" t="s">
        <v>273</v>
      </c>
      <c r="U2997" s="25" t="s">
        <v>272</v>
      </c>
      <c r="V2997" s="24" t="s">
        <v>272</v>
      </c>
      <c r="W2997" s="2" t="s">
        <v>273</v>
      </c>
      <c r="X2997" s="2" t="s">
        <v>273</v>
      </c>
      <c r="Y2997" s="2" t="s">
        <v>273</v>
      </c>
      <c r="Z2997" s="175" t="s">
        <v>273</v>
      </c>
      <c r="AA2997" s="24" t="s">
        <v>272</v>
      </c>
      <c r="AB2997" s="2" t="s">
        <v>273</v>
      </c>
      <c r="AC2997" s="25" t="s">
        <v>273</v>
      </c>
      <c r="AD2997" s="174" t="s">
        <v>273</v>
      </c>
      <c r="AE2997" s="25" t="s">
        <v>273</v>
      </c>
      <c r="AF2997" s="180">
        <v>100</v>
      </c>
    </row>
    <row r="2998" spans="1:32">
      <c r="A2998" s="134" t="str">
        <f t="shared" si="46"/>
        <v>ITfa_01.3</v>
      </c>
      <c r="C2998" s="177" t="s">
        <v>25</v>
      </c>
      <c r="D2998" s="178" t="s">
        <v>2</v>
      </c>
      <c r="E2998" s="178" t="s">
        <v>607</v>
      </c>
      <c r="F2998" s="178" t="s">
        <v>608</v>
      </c>
      <c r="G2998" s="178" t="s">
        <v>540</v>
      </c>
      <c r="H2998" s="177" t="s">
        <v>52</v>
      </c>
      <c r="I2998" s="179" t="s">
        <v>53</v>
      </c>
      <c r="J2998" s="59" t="s">
        <v>3464</v>
      </c>
      <c r="K2998" s="60" t="s">
        <v>3544</v>
      </c>
      <c r="L2998" s="174" t="s">
        <v>272</v>
      </c>
      <c r="M2998" s="2" t="s">
        <v>273</v>
      </c>
      <c r="N2998" s="175" t="s">
        <v>273</v>
      </c>
      <c r="O2998" s="24" t="s">
        <v>672</v>
      </c>
      <c r="P2998" s="2" t="s">
        <v>273</v>
      </c>
      <c r="Q2998" s="2" t="s">
        <v>273</v>
      </c>
      <c r="R2998" s="2" t="s">
        <v>273</v>
      </c>
      <c r="S2998" s="2" t="s">
        <v>273</v>
      </c>
      <c r="T2998" s="2" t="s">
        <v>273</v>
      </c>
      <c r="U2998" s="25" t="s">
        <v>273</v>
      </c>
      <c r="V2998" s="24" t="s">
        <v>272</v>
      </c>
      <c r="W2998" s="2" t="s">
        <v>273</v>
      </c>
      <c r="X2998" s="2" t="s">
        <v>273</v>
      </c>
      <c r="Y2998" s="2" t="s">
        <v>273</v>
      </c>
      <c r="Z2998" s="175" t="s">
        <v>273</v>
      </c>
      <c r="AA2998" s="24" t="s">
        <v>272</v>
      </c>
      <c r="AB2998" s="2" t="s">
        <v>273</v>
      </c>
      <c r="AC2998" s="25" t="s">
        <v>273</v>
      </c>
      <c r="AD2998" s="174" t="s">
        <v>272</v>
      </c>
      <c r="AE2998" s="25" t="s">
        <v>273</v>
      </c>
      <c r="AF2998" s="180">
        <v>100</v>
      </c>
    </row>
    <row r="2999" spans="1:32">
      <c r="A2999" s="134" t="str">
        <f t="shared" si="46"/>
        <v>ITfa_01.3</v>
      </c>
      <c r="C2999" s="177" t="s">
        <v>25</v>
      </c>
      <c r="D2999" s="178" t="s">
        <v>2</v>
      </c>
      <c r="E2999" s="178" t="s">
        <v>607</v>
      </c>
      <c r="F2999" s="178" t="s">
        <v>608</v>
      </c>
      <c r="G2999" s="178" t="s">
        <v>540</v>
      </c>
      <c r="H2999" s="177" t="s">
        <v>52</v>
      </c>
      <c r="I2999" s="179" t="s">
        <v>53</v>
      </c>
      <c r="J2999" s="59" t="s">
        <v>3480</v>
      </c>
      <c r="K2999" s="60" t="s">
        <v>3545</v>
      </c>
      <c r="L2999" s="174" t="s">
        <v>273</v>
      </c>
      <c r="M2999" s="2" t="s">
        <v>273</v>
      </c>
      <c r="N2999" s="175" t="s">
        <v>273</v>
      </c>
      <c r="O2999" s="24" t="s">
        <v>672</v>
      </c>
      <c r="P2999" s="2" t="s">
        <v>672</v>
      </c>
      <c r="Q2999" s="2" t="s">
        <v>672</v>
      </c>
      <c r="R2999" s="2" t="s">
        <v>273</v>
      </c>
      <c r="S2999" s="2" t="s">
        <v>273</v>
      </c>
      <c r="T2999" s="2" t="s">
        <v>273</v>
      </c>
      <c r="U2999" s="25" t="s">
        <v>273</v>
      </c>
      <c r="V2999" s="24" t="s">
        <v>272</v>
      </c>
      <c r="W2999" s="2" t="s">
        <v>273</v>
      </c>
      <c r="X2999" s="2" t="s">
        <v>273</v>
      </c>
      <c r="Y2999" s="2" t="s">
        <v>273</v>
      </c>
      <c r="Z2999" s="175" t="s">
        <v>273</v>
      </c>
      <c r="AA2999" s="24" t="s">
        <v>272</v>
      </c>
      <c r="AB2999" s="2" t="s">
        <v>273</v>
      </c>
      <c r="AC2999" s="25" t="s">
        <v>273</v>
      </c>
      <c r="AD2999" s="174" t="s">
        <v>273</v>
      </c>
      <c r="AE2999" s="25" t="s">
        <v>273</v>
      </c>
      <c r="AF2999" s="180">
        <v>100</v>
      </c>
    </row>
    <row r="3000" spans="1:32">
      <c r="A3000" s="134" t="str">
        <f t="shared" si="46"/>
        <v>ITfa_01.3</v>
      </c>
      <c r="C3000" s="177" t="s">
        <v>25</v>
      </c>
      <c r="D3000" s="178" t="s">
        <v>2</v>
      </c>
      <c r="E3000" s="178" t="s">
        <v>607</v>
      </c>
      <c r="F3000" s="178" t="s">
        <v>608</v>
      </c>
      <c r="G3000" s="178" t="s">
        <v>540</v>
      </c>
      <c r="H3000" s="177" t="s">
        <v>52</v>
      </c>
      <c r="I3000" s="179" t="s">
        <v>53</v>
      </c>
      <c r="J3000" s="59" t="s">
        <v>3462</v>
      </c>
      <c r="K3000" s="60" t="s">
        <v>3511</v>
      </c>
      <c r="L3000" s="174" t="s">
        <v>272</v>
      </c>
      <c r="M3000" s="2" t="s">
        <v>273</v>
      </c>
      <c r="N3000" s="175" t="s">
        <v>273</v>
      </c>
      <c r="O3000" s="24" t="s">
        <v>672</v>
      </c>
      <c r="P3000" s="2" t="s">
        <v>672</v>
      </c>
      <c r="Q3000" s="2" t="s">
        <v>672</v>
      </c>
      <c r="R3000" s="2" t="s">
        <v>273</v>
      </c>
      <c r="S3000" s="2" t="s">
        <v>273</v>
      </c>
      <c r="T3000" s="2" t="s">
        <v>273</v>
      </c>
      <c r="U3000" s="25" t="s">
        <v>273</v>
      </c>
      <c r="V3000" s="24" t="s">
        <v>272</v>
      </c>
      <c r="W3000" s="2" t="s">
        <v>273</v>
      </c>
      <c r="X3000" s="2" t="s">
        <v>273</v>
      </c>
      <c r="Y3000" s="2" t="s">
        <v>273</v>
      </c>
      <c r="Z3000" s="175" t="s">
        <v>273</v>
      </c>
      <c r="AA3000" s="24" t="s">
        <v>272</v>
      </c>
      <c r="AB3000" s="2" t="s">
        <v>273</v>
      </c>
      <c r="AC3000" s="25" t="s">
        <v>273</v>
      </c>
      <c r="AD3000" s="174" t="s">
        <v>273</v>
      </c>
      <c r="AE3000" s="25" t="s">
        <v>273</v>
      </c>
      <c r="AF3000" s="180">
        <v>100</v>
      </c>
    </row>
    <row r="3001" spans="1:32">
      <c r="A3001" s="134" t="str">
        <f t="shared" si="46"/>
        <v>ITfa_01.3</v>
      </c>
      <c r="C3001" s="177" t="s">
        <v>25</v>
      </c>
      <c r="D3001" s="178" t="s">
        <v>2</v>
      </c>
      <c r="E3001" s="178" t="s">
        <v>607</v>
      </c>
      <c r="F3001" s="178" t="s">
        <v>608</v>
      </c>
      <c r="G3001" s="178" t="s">
        <v>540</v>
      </c>
      <c r="H3001" s="177" t="s">
        <v>52</v>
      </c>
      <c r="I3001" s="179" t="s">
        <v>53</v>
      </c>
      <c r="J3001" s="59" t="s">
        <v>3512</v>
      </c>
      <c r="K3001" s="60" t="s">
        <v>3546</v>
      </c>
      <c r="L3001" s="174" t="s">
        <v>273</v>
      </c>
      <c r="M3001" s="2" t="s">
        <v>273</v>
      </c>
      <c r="N3001" s="175" t="s">
        <v>273</v>
      </c>
      <c r="O3001" s="24" t="s">
        <v>672</v>
      </c>
      <c r="P3001" s="2" t="s">
        <v>672</v>
      </c>
      <c r="Q3001" s="2" t="s">
        <v>672</v>
      </c>
      <c r="R3001" s="2" t="s">
        <v>273</v>
      </c>
      <c r="S3001" s="2" t="s">
        <v>273</v>
      </c>
      <c r="T3001" s="2" t="s">
        <v>273</v>
      </c>
      <c r="U3001" s="25" t="s">
        <v>273</v>
      </c>
      <c r="V3001" s="24" t="s">
        <v>272</v>
      </c>
      <c r="W3001" s="2" t="s">
        <v>273</v>
      </c>
      <c r="X3001" s="2" t="s">
        <v>273</v>
      </c>
      <c r="Y3001" s="2" t="s">
        <v>273</v>
      </c>
      <c r="Z3001" s="175" t="s">
        <v>273</v>
      </c>
      <c r="AA3001" s="24" t="s">
        <v>272</v>
      </c>
      <c r="AB3001" s="2" t="s">
        <v>273</v>
      </c>
      <c r="AC3001" s="25" t="s">
        <v>273</v>
      </c>
      <c r="AD3001" s="174" t="s">
        <v>273</v>
      </c>
      <c r="AE3001" s="25" t="s">
        <v>273</v>
      </c>
      <c r="AF3001" s="180">
        <v>100</v>
      </c>
    </row>
    <row r="3002" spans="1:32">
      <c r="A3002" s="134" t="str">
        <f t="shared" si="46"/>
        <v>ITfa_01.3</v>
      </c>
      <c r="C3002" s="177" t="s">
        <v>25</v>
      </c>
      <c r="D3002" s="178" t="s">
        <v>2</v>
      </c>
      <c r="E3002" s="178" t="s">
        <v>607</v>
      </c>
      <c r="F3002" s="178" t="s">
        <v>608</v>
      </c>
      <c r="G3002" s="178" t="s">
        <v>540</v>
      </c>
      <c r="H3002" s="177" t="s">
        <v>52</v>
      </c>
      <c r="I3002" s="179" t="s">
        <v>53</v>
      </c>
      <c r="J3002" s="59" t="s">
        <v>3460</v>
      </c>
      <c r="K3002" s="60" t="s">
        <v>3547</v>
      </c>
      <c r="L3002" s="174" t="s">
        <v>273</v>
      </c>
      <c r="M3002" s="2" t="s">
        <v>273</v>
      </c>
      <c r="N3002" s="175" t="s">
        <v>273</v>
      </c>
      <c r="O3002" s="24" t="s">
        <v>672</v>
      </c>
      <c r="P3002" s="2" t="s">
        <v>672</v>
      </c>
      <c r="Q3002" s="2" t="s">
        <v>672</v>
      </c>
      <c r="R3002" s="2" t="s">
        <v>273</v>
      </c>
      <c r="S3002" s="2" t="s">
        <v>273</v>
      </c>
      <c r="T3002" s="2" t="s">
        <v>273</v>
      </c>
      <c r="U3002" s="25" t="s">
        <v>273</v>
      </c>
      <c r="V3002" s="24" t="s">
        <v>272</v>
      </c>
      <c r="W3002" s="2" t="s">
        <v>273</v>
      </c>
      <c r="X3002" s="2" t="s">
        <v>273</v>
      </c>
      <c r="Y3002" s="2" t="s">
        <v>273</v>
      </c>
      <c r="Z3002" s="175" t="s">
        <v>273</v>
      </c>
      <c r="AA3002" s="24" t="s">
        <v>272</v>
      </c>
      <c r="AB3002" s="2" t="s">
        <v>273</v>
      </c>
      <c r="AC3002" s="25" t="s">
        <v>273</v>
      </c>
      <c r="AD3002" s="174" t="s">
        <v>273</v>
      </c>
      <c r="AE3002" s="25" t="s">
        <v>273</v>
      </c>
      <c r="AF3002" s="180">
        <v>100</v>
      </c>
    </row>
    <row r="3003" spans="1:32">
      <c r="A3003" s="134" t="str">
        <f t="shared" si="46"/>
        <v>ITfa_01.3</v>
      </c>
      <c r="C3003" s="177" t="s">
        <v>25</v>
      </c>
      <c r="D3003" s="178" t="s">
        <v>2</v>
      </c>
      <c r="E3003" s="178" t="s">
        <v>607</v>
      </c>
      <c r="F3003" s="178" t="s">
        <v>608</v>
      </c>
      <c r="G3003" s="178" t="s">
        <v>540</v>
      </c>
      <c r="H3003" s="177" t="s">
        <v>52</v>
      </c>
      <c r="I3003" s="179" t="s">
        <v>53</v>
      </c>
      <c r="J3003" s="59" t="s">
        <v>3484</v>
      </c>
      <c r="K3003" s="60" t="s">
        <v>3548</v>
      </c>
      <c r="L3003" s="174" t="s">
        <v>272</v>
      </c>
      <c r="M3003" s="2" t="s">
        <v>273</v>
      </c>
      <c r="N3003" s="175" t="s">
        <v>273</v>
      </c>
      <c r="O3003" s="24" t="s">
        <v>672</v>
      </c>
      <c r="P3003" s="2" t="s">
        <v>672</v>
      </c>
      <c r="Q3003" s="2" t="s">
        <v>672</v>
      </c>
      <c r="R3003" s="2" t="s">
        <v>273</v>
      </c>
      <c r="S3003" s="2" t="s">
        <v>272</v>
      </c>
      <c r="T3003" s="2" t="s">
        <v>272</v>
      </c>
      <c r="U3003" s="25" t="s">
        <v>273</v>
      </c>
      <c r="V3003" s="24" t="s">
        <v>272</v>
      </c>
      <c r="W3003" s="2" t="s">
        <v>273</v>
      </c>
      <c r="X3003" s="2" t="s">
        <v>273</v>
      </c>
      <c r="Y3003" s="2" t="s">
        <v>273</v>
      </c>
      <c r="Z3003" s="175" t="s">
        <v>273</v>
      </c>
      <c r="AA3003" s="24" t="s">
        <v>272</v>
      </c>
      <c r="AB3003" s="2" t="s">
        <v>273</v>
      </c>
      <c r="AC3003" s="25" t="s">
        <v>273</v>
      </c>
      <c r="AD3003" s="174" t="s">
        <v>272</v>
      </c>
      <c r="AE3003" s="25" t="s">
        <v>273</v>
      </c>
      <c r="AF3003" s="180">
        <v>100</v>
      </c>
    </row>
    <row r="3004" spans="1:32">
      <c r="A3004" s="134" t="str">
        <f t="shared" si="46"/>
        <v>ITfa_01.3</v>
      </c>
      <c r="C3004" s="177" t="s">
        <v>25</v>
      </c>
      <c r="D3004" s="178" t="s">
        <v>2</v>
      </c>
      <c r="E3004" s="178" t="s">
        <v>607</v>
      </c>
      <c r="F3004" s="178" t="s">
        <v>608</v>
      </c>
      <c r="G3004" s="178" t="s">
        <v>540</v>
      </c>
      <c r="H3004" s="177" t="s">
        <v>52</v>
      </c>
      <c r="I3004" s="179" t="s">
        <v>53</v>
      </c>
      <c r="J3004" s="59" t="s">
        <v>3516</v>
      </c>
      <c r="K3004" s="60" t="s">
        <v>3549</v>
      </c>
      <c r="L3004" s="174" t="s">
        <v>273</v>
      </c>
      <c r="M3004" s="2" t="s">
        <v>273</v>
      </c>
      <c r="N3004" s="175" t="s">
        <v>273</v>
      </c>
      <c r="O3004" s="24" t="s">
        <v>672</v>
      </c>
      <c r="P3004" s="2" t="s">
        <v>672</v>
      </c>
      <c r="Q3004" s="2" t="s">
        <v>672</v>
      </c>
      <c r="R3004" s="2" t="s">
        <v>273</v>
      </c>
      <c r="S3004" s="2" t="s">
        <v>273</v>
      </c>
      <c r="T3004" s="2" t="s">
        <v>273</v>
      </c>
      <c r="U3004" s="25" t="s">
        <v>273</v>
      </c>
      <c r="V3004" s="24" t="s">
        <v>272</v>
      </c>
      <c r="W3004" s="2" t="s">
        <v>273</v>
      </c>
      <c r="X3004" s="2" t="s">
        <v>273</v>
      </c>
      <c r="Y3004" s="2" t="s">
        <v>273</v>
      </c>
      <c r="Z3004" s="175" t="s">
        <v>273</v>
      </c>
      <c r="AA3004" s="24" t="s">
        <v>272</v>
      </c>
      <c r="AB3004" s="2" t="s">
        <v>273</v>
      </c>
      <c r="AC3004" s="25" t="s">
        <v>273</v>
      </c>
      <c r="AD3004" s="174" t="s">
        <v>273</v>
      </c>
      <c r="AE3004" s="25" t="s">
        <v>273</v>
      </c>
      <c r="AF3004" s="180">
        <v>100</v>
      </c>
    </row>
    <row r="3005" spans="1:32">
      <c r="A3005" s="134" t="str">
        <f t="shared" si="46"/>
        <v>ITfa_01.3</v>
      </c>
      <c r="C3005" s="177" t="s">
        <v>25</v>
      </c>
      <c r="D3005" s="178" t="s">
        <v>2</v>
      </c>
      <c r="E3005" s="178" t="s">
        <v>607</v>
      </c>
      <c r="F3005" s="178" t="s">
        <v>608</v>
      </c>
      <c r="G3005" s="178" t="s">
        <v>540</v>
      </c>
      <c r="H3005" s="177" t="s">
        <v>52</v>
      </c>
      <c r="I3005" s="179" t="s">
        <v>53</v>
      </c>
      <c r="J3005" s="59" t="s">
        <v>3518</v>
      </c>
      <c r="K3005" s="60" t="s">
        <v>3550</v>
      </c>
      <c r="L3005" s="174" t="s">
        <v>272</v>
      </c>
      <c r="M3005" s="2" t="s">
        <v>273</v>
      </c>
      <c r="N3005" s="175" t="s">
        <v>273</v>
      </c>
      <c r="O3005" s="24" t="s">
        <v>672</v>
      </c>
      <c r="P3005" s="2" t="s">
        <v>672</v>
      </c>
      <c r="Q3005" s="2" t="s">
        <v>672</v>
      </c>
      <c r="R3005" s="2" t="s">
        <v>273</v>
      </c>
      <c r="S3005" s="2" t="s">
        <v>273</v>
      </c>
      <c r="T3005" s="2" t="s">
        <v>273</v>
      </c>
      <c r="U3005" s="25" t="s">
        <v>273</v>
      </c>
      <c r="V3005" s="24" t="s">
        <v>272</v>
      </c>
      <c r="W3005" s="2" t="s">
        <v>273</v>
      </c>
      <c r="X3005" s="2" t="s">
        <v>273</v>
      </c>
      <c r="Y3005" s="2" t="s">
        <v>273</v>
      </c>
      <c r="Z3005" s="175" t="s">
        <v>273</v>
      </c>
      <c r="AA3005" s="24" t="s">
        <v>272</v>
      </c>
      <c r="AB3005" s="2" t="s">
        <v>273</v>
      </c>
      <c r="AC3005" s="25" t="s">
        <v>273</v>
      </c>
      <c r="AD3005" s="174" t="s">
        <v>273</v>
      </c>
      <c r="AE3005" s="25" t="s">
        <v>273</v>
      </c>
      <c r="AF3005" s="180">
        <v>0</v>
      </c>
    </row>
    <row r="3006" spans="1:32">
      <c r="A3006" s="134" t="str">
        <f t="shared" si="46"/>
        <v>ITfa_01.3</v>
      </c>
      <c r="C3006" s="177" t="s">
        <v>25</v>
      </c>
      <c r="D3006" s="178" t="s">
        <v>2</v>
      </c>
      <c r="E3006" s="178" t="s">
        <v>607</v>
      </c>
      <c r="F3006" s="178" t="s">
        <v>608</v>
      </c>
      <c r="G3006" s="178" t="s">
        <v>540</v>
      </c>
      <c r="H3006" s="177" t="s">
        <v>52</v>
      </c>
      <c r="I3006" s="179" t="s">
        <v>53</v>
      </c>
      <c r="J3006" s="59" t="s">
        <v>3520</v>
      </c>
      <c r="K3006" s="60" t="s">
        <v>3551</v>
      </c>
      <c r="L3006" s="174" t="s">
        <v>272</v>
      </c>
      <c r="M3006" s="2" t="s">
        <v>273</v>
      </c>
      <c r="N3006" s="175" t="s">
        <v>273</v>
      </c>
      <c r="O3006" s="24" t="s">
        <v>672</v>
      </c>
      <c r="P3006" s="2" t="s">
        <v>672</v>
      </c>
      <c r="Q3006" s="2" t="s">
        <v>672</v>
      </c>
      <c r="R3006" s="2" t="s">
        <v>273</v>
      </c>
      <c r="S3006" s="2" t="s">
        <v>273</v>
      </c>
      <c r="T3006" s="2" t="s">
        <v>273</v>
      </c>
      <c r="U3006" s="25" t="s">
        <v>273</v>
      </c>
      <c r="V3006" s="24" t="s">
        <v>272</v>
      </c>
      <c r="W3006" s="2" t="s">
        <v>273</v>
      </c>
      <c r="X3006" s="2" t="s">
        <v>273</v>
      </c>
      <c r="Y3006" s="2" t="s">
        <v>273</v>
      </c>
      <c r="Z3006" s="175" t="s">
        <v>273</v>
      </c>
      <c r="AA3006" s="24" t="s">
        <v>272</v>
      </c>
      <c r="AB3006" s="2" t="s">
        <v>273</v>
      </c>
      <c r="AC3006" s="25" t="s">
        <v>273</v>
      </c>
      <c r="AD3006" s="174" t="s">
        <v>273</v>
      </c>
      <c r="AE3006" s="25" t="s">
        <v>273</v>
      </c>
      <c r="AF3006" s="180">
        <v>100</v>
      </c>
    </row>
    <row r="3007" spans="1:32">
      <c r="A3007" s="134" t="str">
        <f t="shared" si="46"/>
        <v>ITfa_01.3</v>
      </c>
      <c r="C3007" s="177" t="s">
        <v>25</v>
      </c>
      <c r="D3007" s="178" t="s">
        <v>2</v>
      </c>
      <c r="E3007" s="178" t="s">
        <v>607</v>
      </c>
      <c r="F3007" s="178" t="s">
        <v>608</v>
      </c>
      <c r="G3007" s="178" t="s">
        <v>540</v>
      </c>
      <c r="H3007" s="177" t="s">
        <v>52</v>
      </c>
      <c r="I3007" s="179" t="s">
        <v>53</v>
      </c>
      <c r="J3007" s="59" t="s">
        <v>3522</v>
      </c>
      <c r="K3007" s="60" t="s">
        <v>3523</v>
      </c>
      <c r="L3007" s="174" t="s">
        <v>272</v>
      </c>
      <c r="M3007" s="2" t="s">
        <v>273</v>
      </c>
      <c r="N3007" s="175" t="s">
        <v>273</v>
      </c>
      <c r="O3007" s="24" t="s">
        <v>672</v>
      </c>
      <c r="P3007" s="2" t="s">
        <v>672</v>
      </c>
      <c r="Q3007" s="2" t="s">
        <v>672</v>
      </c>
      <c r="R3007" s="2" t="s">
        <v>273</v>
      </c>
      <c r="S3007" s="2" t="s">
        <v>273</v>
      </c>
      <c r="T3007" s="2" t="s">
        <v>273</v>
      </c>
      <c r="U3007" s="25" t="s">
        <v>273</v>
      </c>
      <c r="V3007" s="24" t="s">
        <v>272</v>
      </c>
      <c r="W3007" s="2" t="s">
        <v>273</v>
      </c>
      <c r="X3007" s="2" t="s">
        <v>273</v>
      </c>
      <c r="Y3007" s="2" t="s">
        <v>273</v>
      </c>
      <c r="Z3007" s="175" t="s">
        <v>273</v>
      </c>
      <c r="AA3007" s="24" t="s">
        <v>272</v>
      </c>
      <c r="AB3007" s="2" t="s">
        <v>273</v>
      </c>
      <c r="AC3007" s="25" t="s">
        <v>273</v>
      </c>
      <c r="AD3007" s="174" t="s">
        <v>273</v>
      </c>
      <c r="AE3007" s="25" t="s">
        <v>273</v>
      </c>
      <c r="AF3007" s="180">
        <v>0</v>
      </c>
    </row>
    <row r="3008" spans="1:32">
      <c r="A3008" s="134" t="str">
        <f t="shared" si="46"/>
        <v>ITfa_01.3</v>
      </c>
      <c r="C3008" s="177" t="s">
        <v>25</v>
      </c>
      <c r="D3008" s="178" t="s">
        <v>2</v>
      </c>
      <c r="E3008" s="178" t="s">
        <v>607</v>
      </c>
      <c r="F3008" s="178" t="s">
        <v>608</v>
      </c>
      <c r="G3008" s="178" t="s">
        <v>540</v>
      </c>
      <c r="H3008" s="177" t="s">
        <v>52</v>
      </c>
      <c r="I3008" s="179" t="s">
        <v>53</v>
      </c>
      <c r="J3008" s="59" t="s">
        <v>3524</v>
      </c>
      <c r="K3008" s="60" t="s">
        <v>3552</v>
      </c>
      <c r="L3008" s="174" t="s">
        <v>272</v>
      </c>
      <c r="M3008" s="2" t="s">
        <v>273</v>
      </c>
      <c r="N3008" s="175" t="s">
        <v>273</v>
      </c>
      <c r="O3008" s="24" t="s">
        <v>672</v>
      </c>
      <c r="P3008" s="2" t="s">
        <v>672</v>
      </c>
      <c r="Q3008" s="2" t="s">
        <v>672</v>
      </c>
      <c r="R3008" s="2" t="s">
        <v>273</v>
      </c>
      <c r="S3008" s="2" t="s">
        <v>273</v>
      </c>
      <c r="T3008" s="2" t="s">
        <v>272</v>
      </c>
      <c r="U3008" s="25" t="s">
        <v>273</v>
      </c>
      <c r="V3008" s="24" t="s">
        <v>272</v>
      </c>
      <c r="W3008" s="2" t="s">
        <v>273</v>
      </c>
      <c r="X3008" s="2" t="s">
        <v>273</v>
      </c>
      <c r="Y3008" s="2" t="s">
        <v>273</v>
      </c>
      <c r="Z3008" s="175" t="s">
        <v>273</v>
      </c>
      <c r="AA3008" s="24" t="s">
        <v>272</v>
      </c>
      <c r="AB3008" s="2" t="s">
        <v>273</v>
      </c>
      <c r="AC3008" s="25" t="s">
        <v>273</v>
      </c>
      <c r="AD3008" s="174" t="s">
        <v>273</v>
      </c>
      <c r="AE3008" s="25" t="s">
        <v>273</v>
      </c>
      <c r="AF3008" s="180">
        <v>100</v>
      </c>
    </row>
    <row r="3009" spans="1:32">
      <c r="A3009" s="134" t="str">
        <f t="shared" si="46"/>
        <v>ITfa_01.3</v>
      </c>
      <c r="C3009" s="177" t="s">
        <v>25</v>
      </c>
      <c r="D3009" s="178" t="s">
        <v>2</v>
      </c>
      <c r="E3009" s="178" t="s">
        <v>607</v>
      </c>
      <c r="F3009" s="178" t="s">
        <v>608</v>
      </c>
      <c r="G3009" s="178" t="s">
        <v>540</v>
      </c>
      <c r="H3009" s="177" t="s">
        <v>52</v>
      </c>
      <c r="I3009" s="179" t="s">
        <v>53</v>
      </c>
      <c r="J3009" s="59" t="s">
        <v>3526</v>
      </c>
      <c r="K3009" s="60" t="s">
        <v>3553</v>
      </c>
      <c r="L3009" s="174" t="s">
        <v>272</v>
      </c>
      <c r="M3009" s="2" t="s">
        <v>273</v>
      </c>
      <c r="N3009" s="175" t="s">
        <v>273</v>
      </c>
      <c r="O3009" s="24" t="s">
        <v>672</v>
      </c>
      <c r="P3009" s="2" t="s">
        <v>672</v>
      </c>
      <c r="Q3009" s="2" t="s">
        <v>672</v>
      </c>
      <c r="R3009" s="2" t="s">
        <v>273</v>
      </c>
      <c r="S3009" s="2" t="s">
        <v>272</v>
      </c>
      <c r="T3009" s="2" t="s">
        <v>273</v>
      </c>
      <c r="U3009" s="25" t="s">
        <v>273</v>
      </c>
      <c r="V3009" s="24" t="s">
        <v>272</v>
      </c>
      <c r="W3009" s="2" t="s">
        <v>273</v>
      </c>
      <c r="X3009" s="2" t="s">
        <v>273</v>
      </c>
      <c r="Y3009" s="2" t="s">
        <v>273</v>
      </c>
      <c r="Z3009" s="175" t="s">
        <v>273</v>
      </c>
      <c r="AA3009" s="24" t="s">
        <v>272</v>
      </c>
      <c r="AB3009" s="2" t="s">
        <v>273</v>
      </c>
      <c r="AC3009" s="25" t="s">
        <v>273</v>
      </c>
      <c r="AD3009" s="174" t="s">
        <v>273</v>
      </c>
      <c r="AE3009" s="25" t="s">
        <v>273</v>
      </c>
      <c r="AF3009" s="180">
        <v>0</v>
      </c>
    </row>
    <row r="3010" spans="1:32">
      <c r="A3010" s="134" t="str">
        <f t="shared" si="46"/>
        <v>ITfa_01.3</v>
      </c>
      <c r="C3010" s="177" t="s">
        <v>25</v>
      </c>
      <c r="D3010" s="178" t="s">
        <v>2</v>
      </c>
      <c r="E3010" s="178" t="s">
        <v>607</v>
      </c>
      <c r="F3010" s="178" t="s">
        <v>608</v>
      </c>
      <c r="G3010" s="178" t="s">
        <v>540</v>
      </c>
      <c r="H3010" s="177" t="s">
        <v>52</v>
      </c>
      <c r="I3010" s="179" t="s">
        <v>53</v>
      </c>
      <c r="J3010" s="59" t="s">
        <v>3528</v>
      </c>
      <c r="K3010" s="60" t="s">
        <v>3529</v>
      </c>
      <c r="L3010" s="174" t="s">
        <v>273</v>
      </c>
      <c r="M3010" s="2" t="s">
        <v>273</v>
      </c>
      <c r="N3010" s="175" t="s">
        <v>273</v>
      </c>
      <c r="O3010" s="24" t="s">
        <v>672</v>
      </c>
      <c r="P3010" s="2" t="s">
        <v>672</v>
      </c>
      <c r="Q3010" s="2" t="s">
        <v>672</v>
      </c>
      <c r="R3010" s="2" t="s">
        <v>273</v>
      </c>
      <c r="S3010" s="2" t="s">
        <v>273</v>
      </c>
      <c r="T3010" s="2" t="s">
        <v>273</v>
      </c>
      <c r="U3010" s="25" t="s">
        <v>273</v>
      </c>
      <c r="V3010" s="24" t="s">
        <v>272</v>
      </c>
      <c r="W3010" s="2" t="s">
        <v>273</v>
      </c>
      <c r="X3010" s="2" t="s">
        <v>273</v>
      </c>
      <c r="Y3010" s="2" t="s">
        <v>273</v>
      </c>
      <c r="Z3010" s="175" t="s">
        <v>273</v>
      </c>
      <c r="AA3010" s="24" t="s">
        <v>272</v>
      </c>
      <c r="AB3010" s="2" t="s">
        <v>273</v>
      </c>
      <c r="AC3010" s="25" t="s">
        <v>273</v>
      </c>
      <c r="AD3010" s="174" t="s">
        <v>273</v>
      </c>
      <c r="AE3010" s="25" t="s">
        <v>273</v>
      </c>
      <c r="AF3010" s="180">
        <v>100</v>
      </c>
    </row>
    <row r="3011" spans="1:32">
      <c r="A3011" s="134" t="str">
        <f t="shared" si="46"/>
        <v>ITfa_01.3</v>
      </c>
      <c r="C3011" s="177" t="s">
        <v>25</v>
      </c>
      <c r="D3011" s="178" t="s">
        <v>2</v>
      </c>
      <c r="E3011" s="178" t="s">
        <v>607</v>
      </c>
      <c r="F3011" s="178" t="s">
        <v>608</v>
      </c>
      <c r="G3011" s="178" t="s">
        <v>540</v>
      </c>
      <c r="H3011" s="177" t="s">
        <v>52</v>
      </c>
      <c r="I3011" s="179" t="s">
        <v>53</v>
      </c>
      <c r="J3011" s="59" t="s">
        <v>3530</v>
      </c>
      <c r="K3011" s="60" t="s">
        <v>3554</v>
      </c>
      <c r="L3011" s="174" t="s">
        <v>273</v>
      </c>
      <c r="M3011" s="2" t="s">
        <v>273</v>
      </c>
      <c r="N3011" s="175" t="s">
        <v>273</v>
      </c>
      <c r="O3011" s="24" t="s">
        <v>672</v>
      </c>
      <c r="P3011" s="2" t="s">
        <v>672</v>
      </c>
      <c r="Q3011" s="2" t="s">
        <v>672</v>
      </c>
      <c r="R3011" s="2" t="s">
        <v>273</v>
      </c>
      <c r="S3011" s="2" t="s">
        <v>273</v>
      </c>
      <c r="T3011" s="2" t="s">
        <v>273</v>
      </c>
      <c r="U3011" s="25" t="s">
        <v>273</v>
      </c>
      <c r="V3011" s="24" t="s">
        <v>272</v>
      </c>
      <c r="W3011" s="2" t="s">
        <v>273</v>
      </c>
      <c r="X3011" s="2" t="s">
        <v>273</v>
      </c>
      <c r="Y3011" s="2" t="s">
        <v>273</v>
      </c>
      <c r="Z3011" s="175" t="s">
        <v>273</v>
      </c>
      <c r="AA3011" s="24" t="s">
        <v>272</v>
      </c>
      <c r="AB3011" s="2" t="s">
        <v>273</v>
      </c>
      <c r="AC3011" s="25" t="s">
        <v>273</v>
      </c>
      <c r="AD3011" s="174" t="s">
        <v>273</v>
      </c>
      <c r="AE3011" s="25" t="s">
        <v>273</v>
      </c>
      <c r="AF3011" s="180">
        <v>100</v>
      </c>
    </row>
    <row r="3012" spans="1:32">
      <c r="A3012" s="134" t="str">
        <f t="shared" si="46"/>
        <v>ITfa_01.3</v>
      </c>
      <c r="C3012" s="177" t="s">
        <v>25</v>
      </c>
      <c r="D3012" s="178" t="s">
        <v>2</v>
      </c>
      <c r="E3012" s="178" t="s">
        <v>607</v>
      </c>
      <c r="F3012" s="178" t="s">
        <v>608</v>
      </c>
      <c r="G3012" s="178" t="s">
        <v>540</v>
      </c>
      <c r="H3012" s="177" t="s">
        <v>52</v>
      </c>
      <c r="I3012" s="179" t="s">
        <v>53</v>
      </c>
      <c r="J3012" s="59" t="s">
        <v>3532</v>
      </c>
      <c r="K3012" s="60" t="s">
        <v>3555</v>
      </c>
      <c r="L3012" s="174" t="s">
        <v>272</v>
      </c>
      <c r="M3012" s="2" t="s">
        <v>273</v>
      </c>
      <c r="N3012" s="175" t="s">
        <v>273</v>
      </c>
      <c r="O3012" s="24" t="s">
        <v>672</v>
      </c>
      <c r="P3012" s="2" t="s">
        <v>672</v>
      </c>
      <c r="Q3012" s="2" t="s">
        <v>672</v>
      </c>
      <c r="R3012" s="2" t="s">
        <v>273</v>
      </c>
      <c r="S3012" s="2" t="s">
        <v>273</v>
      </c>
      <c r="T3012" s="2" t="s">
        <v>273</v>
      </c>
      <c r="U3012" s="25" t="s">
        <v>273</v>
      </c>
      <c r="V3012" s="24" t="s">
        <v>272</v>
      </c>
      <c r="W3012" s="2" t="s">
        <v>273</v>
      </c>
      <c r="X3012" s="2" t="s">
        <v>273</v>
      </c>
      <c r="Y3012" s="2" t="s">
        <v>273</v>
      </c>
      <c r="Z3012" s="175" t="s">
        <v>273</v>
      </c>
      <c r="AA3012" s="24" t="s">
        <v>272</v>
      </c>
      <c r="AB3012" s="2" t="s">
        <v>273</v>
      </c>
      <c r="AC3012" s="25" t="s">
        <v>273</v>
      </c>
      <c r="AD3012" s="174" t="s">
        <v>273</v>
      </c>
      <c r="AE3012" s="25" t="s">
        <v>273</v>
      </c>
      <c r="AF3012" s="180">
        <v>100</v>
      </c>
    </row>
    <row r="3013" spans="1:32">
      <c r="A3013" s="134" t="str">
        <f t="shared" si="46"/>
        <v>ITfa_01.3</v>
      </c>
      <c r="C3013" s="177" t="s">
        <v>25</v>
      </c>
      <c r="D3013" s="178" t="s">
        <v>2</v>
      </c>
      <c r="E3013" s="178" t="s">
        <v>607</v>
      </c>
      <c r="F3013" s="178" t="s">
        <v>608</v>
      </c>
      <c r="G3013" s="178" t="s">
        <v>540</v>
      </c>
      <c r="H3013" s="177" t="s">
        <v>52</v>
      </c>
      <c r="I3013" s="179" t="s">
        <v>53</v>
      </c>
      <c r="J3013" s="59" t="s">
        <v>3534</v>
      </c>
      <c r="K3013" s="60" t="s">
        <v>3556</v>
      </c>
      <c r="L3013" s="174" t="s">
        <v>272</v>
      </c>
      <c r="M3013" s="2" t="s">
        <v>273</v>
      </c>
      <c r="N3013" s="175" t="s">
        <v>273</v>
      </c>
      <c r="O3013" s="24" t="s">
        <v>672</v>
      </c>
      <c r="P3013" s="2" t="s">
        <v>672</v>
      </c>
      <c r="Q3013" s="2" t="s">
        <v>672</v>
      </c>
      <c r="R3013" s="2" t="s">
        <v>273</v>
      </c>
      <c r="S3013" s="2" t="s">
        <v>273</v>
      </c>
      <c r="T3013" s="2" t="s">
        <v>273</v>
      </c>
      <c r="U3013" s="25" t="s">
        <v>273</v>
      </c>
      <c r="V3013" s="24" t="s">
        <v>272</v>
      </c>
      <c r="W3013" s="2" t="s">
        <v>273</v>
      </c>
      <c r="X3013" s="2" t="s">
        <v>273</v>
      </c>
      <c r="Y3013" s="2" t="s">
        <v>273</v>
      </c>
      <c r="Z3013" s="175" t="s">
        <v>273</v>
      </c>
      <c r="AA3013" s="24" t="s">
        <v>272</v>
      </c>
      <c r="AB3013" s="2" t="s">
        <v>273</v>
      </c>
      <c r="AC3013" s="25" t="s">
        <v>273</v>
      </c>
      <c r="AD3013" s="174" t="s">
        <v>273</v>
      </c>
      <c r="AE3013" s="25" t="s">
        <v>273</v>
      </c>
      <c r="AF3013" s="180">
        <v>100</v>
      </c>
    </row>
    <row r="3014" spans="1:32">
      <c r="A3014" s="134" t="str">
        <f t="shared" si="46"/>
        <v>ITfa_01.3</v>
      </c>
      <c r="C3014" s="177" t="s">
        <v>25</v>
      </c>
      <c r="D3014" s="178" t="s">
        <v>2</v>
      </c>
      <c r="E3014" s="178" t="s">
        <v>607</v>
      </c>
      <c r="F3014" s="178" t="s">
        <v>608</v>
      </c>
      <c r="G3014" s="178" t="s">
        <v>540</v>
      </c>
      <c r="H3014" s="177" t="s">
        <v>52</v>
      </c>
      <c r="I3014" s="179" t="s">
        <v>53</v>
      </c>
      <c r="J3014" s="59" t="s">
        <v>3536</v>
      </c>
      <c r="K3014" s="60" t="s">
        <v>3557</v>
      </c>
      <c r="L3014" s="174" t="s">
        <v>273</v>
      </c>
      <c r="M3014" s="2" t="s">
        <v>273</v>
      </c>
      <c r="N3014" s="175" t="s">
        <v>273</v>
      </c>
      <c r="O3014" s="24" t="s">
        <v>672</v>
      </c>
      <c r="P3014" s="2" t="s">
        <v>672</v>
      </c>
      <c r="Q3014" s="2" t="s">
        <v>672</v>
      </c>
      <c r="R3014" s="2" t="s">
        <v>273</v>
      </c>
      <c r="S3014" s="2" t="s">
        <v>273</v>
      </c>
      <c r="T3014" s="2" t="s">
        <v>273</v>
      </c>
      <c r="U3014" s="25" t="s">
        <v>273</v>
      </c>
      <c r="V3014" s="24" t="s">
        <v>272</v>
      </c>
      <c r="W3014" s="2" t="s">
        <v>273</v>
      </c>
      <c r="X3014" s="2" t="s">
        <v>273</v>
      </c>
      <c r="Y3014" s="2" t="s">
        <v>273</v>
      </c>
      <c r="Z3014" s="175" t="s">
        <v>273</v>
      </c>
      <c r="AA3014" s="24" t="s">
        <v>272</v>
      </c>
      <c r="AB3014" s="2" t="s">
        <v>273</v>
      </c>
      <c r="AC3014" s="25" t="s">
        <v>273</v>
      </c>
      <c r="AD3014" s="174" t="s">
        <v>273</v>
      </c>
      <c r="AE3014" s="25" t="s">
        <v>273</v>
      </c>
      <c r="AF3014" s="180">
        <v>100</v>
      </c>
    </row>
    <row r="3015" spans="1:32">
      <c r="A3015" s="134" t="str">
        <f t="shared" si="46"/>
        <v>ITfa_01.3</v>
      </c>
      <c r="C3015" s="177" t="s">
        <v>25</v>
      </c>
      <c r="D3015" s="178" t="s">
        <v>2</v>
      </c>
      <c r="E3015" s="178" t="s">
        <v>607</v>
      </c>
      <c r="F3015" s="178" t="s">
        <v>608</v>
      </c>
      <c r="G3015" s="178" t="s">
        <v>540</v>
      </c>
      <c r="H3015" s="177" t="s">
        <v>52</v>
      </c>
      <c r="I3015" s="179" t="s">
        <v>53</v>
      </c>
      <c r="J3015" s="59" t="s">
        <v>3538</v>
      </c>
      <c r="K3015" s="60" t="s">
        <v>3539</v>
      </c>
      <c r="L3015" s="174" t="s">
        <v>273</v>
      </c>
      <c r="M3015" s="2" t="s">
        <v>273</v>
      </c>
      <c r="N3015" s="175" t="s">
        <v>273</v>
      </c>
      <c r="O3015" s="24" t="s">
        <v>672</v>
      </c>
      <c r="P3015" s="2" t="s">
        <v>672</v>
      </c>
      <c r="Q3015" s="2" t="s">
        <v>672</v>
      </c>
      <c r="R3015" s="2" t="s">
        <v>273</v>
      </c>
      <c r="S3015" s="2" t="s">
        <v>273</v>
      </c>
      <c r="T3015" s="2" t="s">
        <v>273</v>
      </c>
      <c r="U3015" s="25" t="s">
        <v>273</v>
      </c>
      <c r="V3015" s="24" t="s">
        <v>272</v>
      </c>
      <c r="W3015" s="2" t="s">
        <v>273</v>
      </c>
      <c r="X3015" s="2" t="s">
        <v>273</v>
      </c>
      <c r="Y3015" s="2" t="s">
        <v>273</v>
      </c>
      <c r="Z3015" s="175" t="s">
        <v>273</v>
      </c>
      <c r="AA3015" s="24" t="s">
        <v>272</v>
      </c>
      <c r="AB3015" s="2" t="s">
        <v>273</v>
      </c>
      <c r="AC3015" s="25" t="s">
        <v>273</v>
      </c>
      <c r="AD3015" s="174" t="s">
        <v>273</v>
      </c>
      <c r="AE3015" s="25" t="s">
        <v>273</v>
      </c>
      <c r="AF3015" s="180">
        <v>100</v>
      </c>
    </row>
    <row r="3016" spans="1:32">
      <c r="A3016" s="134" t="str">
        <f t="shared" ref="A3016:A3079" si="47">C3016&amp;LOWER(LEFT(D3016,2))&amp;"_"&amp;IF(LEN(TRIM(LEFT(E3016,FIND(" ",E3016))))=3,"0"&amp;TRIM(LEFT(E3016,FIND(" ",E3016))),TRIM(LEFT(E3016,FIND(" ",E3016))))</f>
        <v>ITfa_01.3</v>
      </c>
      <c r="C3016" s="177" t="s">
        <v>25</v>
      </c>
      <c r="D3016" s="178" t="s">
        <v>2</v>
      </c>
      <c r="E3016" s="178" t="s">
        <v>607</v>
      </c>
      <c r="F3016" s="178" t="s">
        <v>608</v>
      </c>
      <c r="G3016" s="178" t="s">
        <v>540</v>
      </c>
      <c r="H3016" s="177" t="s">
        <v>52</v>
      </c>
      <c r="I3016" s="179" t="s">
        <v>53</v>
      </c>
      <c r="J3016" s="59" t="s">
        <v>3540</v>
      </c>
      <c r="K3016" s="60" t="s">
        <v>3541</v>
      </c>
      <c r="L3016" s="174" t="s">
        <v>273</v>
      </c>
      <c r="M3016" s="2" t="s">
        <v>273</v>
      </c>
      <c r="N3016" s="175" t="s">
        <v>273</v>
      </c>
      <c r="O3016" s="24" t="s">
        <v>672</v>
      </c>
      <c r="P3016" s="2" t="s">
        <v>672</v>
      </c>
      <c r="Q3016" s="2" t="s">
        <v>672</v>
      </c>
      <c r="R3016" s="2" t="s">
        <v>273</v>
      </c>
      <c r="S3016" s="2" t="s">
        <v>273</v>
      </c>
      <c r="T3016" s="2" t="s">
        <v>273</v>
      </c>
      <c r="U3016" s="25" t="s">
        <v>273</v>
      </c>
      <c r="V3016" s="24" t="s">
        <v>272</v>
      </c>
      <c r="W3016" s="2" t="s">
        <v>273</v>
      </c>
      <c r="X3016" s="2" t="s">
        <v>273</v>
      </c>
      <c r="Y3016" s="2" t="s">
        <v>273</v>
      </c>
      <c r="Z3016" s="175" t="s">
        <v>273</v>
      </c>
      <c r="AA3016" s="24" t="s">
        <v>272</v>
      </c>
      <c r="AB3016" s="2" t="s">
        <v>273</v>
      </c>
      <c r="AC3016" s="25" t="s">
        <v>273</v>
      </c>
      <c r="AD3016" s="174" t="s">
        <v>273</v>
      </c>
      <c r="AE3016" s="25" t="s">
        <v>273</v>
      </c>
      <c r="AF3016" s="180">
        <v>100</v>
      </c>
    </row>
    <row r="3017" spans="1:32">
      <c r="A3017" s="134" t="str">
        <f t="shared" si="47"/>
        <v>ITfa_01.3</v>
      </c>
      <c r="C3017" s="177" t="s">
        <v>25</v>
      </c>
      <c r="D3017" s="178" t="s">
        <v>2</v>
      </c>
      <c r="E3017" s="178" t="s">
        <v>607</v>
      </c>
      <c r="F3017" s="178" t="s">
        <v>608</v>
      </c>
      <c r="G3017" s="178" t="s">
        <v>540</v>
      </c>
      <c r="H3017" s="177" t="s">
        <v>52</v>
      </c>
      <c r="I3017" s="179" t="s">
        <v>53</v>
      </c>
      <c r="J3017" s="59" t="s">
        <v>3542</v>
      </c>
      <c r="K3017" s="60" t="s">
        <v>3543</v>
      </c>
      <c r="L3017" s="174" t="s">
        <v>272</v>
      </c>
      <c r="M3017" s="2" t="s">
        <v>273</v>
      </c>
      <c r="N3017" s="175" t="s">
        <v>273</v>
      </c>
      <c r="O3017" s="24" t="s">
        <v>672</v>
      </c>
      <c r="P3017" s="2" t="s">
        <v>672</v>
      </c>
      <c r="Q3017" s="2" t="s">
        <v>672</v>
      </c>
      <c r="R3017" s="2" t="s">
        <v>273</v>
      </c>
      <c r="S3017" s="2" t="s">
        <v>273</v>
      </c>
      <c r="T3017" s="2" t="s">
        <v>273</v>
      </c>
      <c r="U3017" s="25" t="s">
        <v>273</v>
      </c>
      <c r="V3017" s="24" t="s">
        <v>272</v>
      </c>
      <c r="W3017" s="2" t="s">
        <v>273</v>
      </c>
      <c r="X3017" s="2" t="s">
        <v>273</v>
      </c>
      <c r="Y3017" s="2" t="s">
        <v>273</v>
      </c>
      <c r="Z3017" s="175" t="s">
        <v>273</v>
      </c>
      <c r="AA3017" s="24" t="s">
        <v>272</v>
      </c>
      <c r="AB3017" s="2" t="s">
        <v>273</v>
      </c>
      <c r="AC3017" s="25" t="s">
        <v>273</v>
      </c>
      <c r="AD3017" s="174" t="s">
        <v>273</v>
      </c>
      <c r="AE3017" s="25" t="s">
        <v>273</v>
      </c>
      <c r="AF3017" s="180">
        <v>100</v>
      </c>
    </row>
    <row r="3018" spans="1:32">
      <c r="A3018" s="134" t="str">
        <f t="shared" si="47"/>
        <v>ITfa_01.4</v>
      </c>
      <c r="C3018" s="177" t="s">
        <v>25</v>
      </c>
      <c r="D3018" s="178" t="s">
        <v>2</v>
      </c>
      <c r="E3018" s="178" t="s">
        <v>609</v>
      </c>
      <c r="F3018" s="178" t="s">
        <v>610</v>
      </c>
      <c r="G3018" s="178" t="s">
        <v>540</v>
      </c>
      <c r="H3018" s="177" t="s">
        <v>52</v>
      </c>
      <c r="I3018" s="179" t="s">
        <v>643</v>
      </c>
      <c r="J3018" s="59" t="s">
        <v>3470</v>
      </c>
      <c r="K3018" s="60" t="s">
        <v>3558</v>
      </c>
      <c r="L3018" s="174" t="s">
        <v>272</v>
      </c>
      <c r="M3018" s="2" t="s">
        <v>272</v>
      </c>
      <c r="N3018" s="175" t="s">
        <v>272</v>
      </c>
      <c r="O3018" s="24" t="s">
        <v>272</v>
      </c>
      <c r="P3018" s="2" t="s">
        <v>272</v>
      </c>
      <c r="Q3018" s="2" t="s">
        <v>273</v>
      </c>
      <c r="R3018" s="2" t="s">
        <v>273</v>
      </c>
      <c r="S3018" s="2" t="s">
        <v>273</v>
      </c>
      <c r="T3018" s="2" t="s">
        <v>273</v>
      </c>
      <c r="U3018" s="25" t="s">
        <v>272</v>
      </c>
      <c r="V3018" s="24" t="s">
        <v>272</v>
      </c>
      <c r="W3018" s="2" t="s">
        <v>272</v>
      </c>
      <c r="X3018" s="2" t="s">
        <v>272</v>
      </c>
      <c r="Y3018" s="2" t="s">
        <v>272</v>
      </c>
      <c r="Z3018" s="175" t="s">
        <v>273</v>
      </c>
      <c r="AA3018" s="24" t="s">
        <v>272</v>
      </c>
      <c r="AB3018" s="2" t="s">
        <v>272</v>
      </c>
      <c r="AC3018" s="25" t="s">
        <v>272</v>
      </c>
      <c r="AD3018" s="174" t="s">
        <v>272</v>
      </c>
      <c r="AE3018" s="25" t="s">
        <v>272</v>
      </c>
      <c r="AF3018" s="180">
        <v>100</v>
      </c>
    </row>
    <row r="3019" spans="1:32">
      <c r="A3019" s="134" t="str">
        <f t="shared" si="47"/>
        <v>ITfa_02.1</v>
      </c>
      <c r="C3019" s="177" t="s">
        <v>25</v>
      </c>
      <c r="D3019" s="178" t="s">
        <v>2</v>
      </c>
      <c r="E3019" s="178" t="s">
        <v>611</v>
      </c>
      <c r="F3019" s="178" t="s">
        <v>612</v>
      </c>
      <c r="G3019" s="178" t="s">
        <v>540</v>
      </c>
      <c r="H3019" s="177" t="s">
        <v>52</v>
      </c>
      <c r="I3019" s="179" t="s">
        <v>53</v>
      </c>
      <c r="J3019" s="59" t="s">
        <v>3464</v>
      </c>
      <c r="K3019" s="60" t="s">
        <v>3559</v>
      </c>
      <c r="L3019" s="174" t="s">
        <v>272</v>
      </c>
      <c r="M3019" s="2" t="s">
        <v>273</v>
      </c>
      <c r="N3019" s="175" t="s">
        <v>273</v>
      </c>
      <c r="O3019" s="24" t="s">
        <v>672</v>
      </c>
      <c r="P3019" s="2" t="s">
        <v>672</v>
      </c>
      <c r="Q3019" s="2" t="s">
        <v>672</v>
      </c>
      <c r="R3019" s="2" t="s">
        <v>273</v>
      </c>
      <c r="S3019" s="2" t="s">
        <v>273</v>
      </c>
      <c r="T3019" s="2" t="s">
        <v>273</v>
      </c>
      <c r="U3019" s="25" t="s">
        <v>272</v>
      </c>
      <c r="V3019" s="24" t="s">
        <v>272</v>
      </c>
      <c r="W3019" s="2" t="s">
        <v>273</v>
      </c>
      <c r="X3019" s="2" t="s">
        <v>273</v>
      </c>
      <c r="Y3019" s="2" t="s">
        <v>273</v>
      </c>
      <c r="Z3019" s="175" t="s">
        <v>273</v>
      </c>
      <c r="AA3019" s="24" t="s">
        <v>272</v>
      </c>
      <c r="AB3019" s="2" t="s">
        <v>273</v>
      </c>
      <c r="AC3019" s="25" t="s">
        <v>273</v>
      </c>
      <c r="AD3019" s="174" t="s">
        <v>272</v>
      </c>
      <c r="AE3019" s="25" t="s">
        <v>273</v>
      </c>
      <c r="AF3019" s="180">
        <v>100</v>
      </c>
    </row>
    <row r="3020" spans="1:32">
      <c r="A3020" s="134" t="str">
        <f t="shared" si="47"/>
        <v>ITfa_02.1</v>
      </c>
      <c r="C3020" s="177" t="s">
        <v>25</v>
      </c>
      <c r="D3020" s="178" t="s">
        <v>2</v>
      </c>
      <c r="E3020" s="178" t="s">
        <v>611</v>
      </c>
      <c r="F3020" s="178" t="s">
        <v>612</v>
      </c>
      <c r="G3020" s="178" t="s">
        <v>540</v>
      </c>
      <c r="H3020" s="177" t="s">
        <v>52</v>
      </c>
      <c r="I3020" s="179" t="s">
        <v>53</v>
      </c>
      <c r="J3020" s="59" t="s">
        <v>3480</v>
      </c>
      <c r="K3020" s="60" t="s">
        <v>3560</v>
      </c>
      <c r="L3020" s="174" t="s">
        <v>273</v>
      </c>
      <c r="M3020" s="2" t="s">
        <v>273</v>
      </c>
      <c r="N3020" s="175" t="s">
        <v>273</v>
      </c>
      <c r="O3020" s="24" t="s">
        <v>672</v>
      </c>
      <c r="P3020" s="2" t="s">
        <v>672</v>
      </c>
      <c r="Q3020" s="2" t="s">
        <v>672</v>
      </c>
      <c r="R3020" s="2" t="s">
        <v>273</v>
      </c>
      <c r="S3020" s="2" t="s">
        <v>273</v>
      </c>
      <c r="T3020" s="2" t="s">
        <v>273</v>
      </c>
      <c r="U3020" s="25" t="s">
        <v>273</v>
      </c>
      <c r="V3020" s="24" t="s">
        <v>272</v>
      </c>
      <c r="W3020" s="2" t="s">
        <v>273</v>
      </c>
      <c r="X3020" s="2" t="s">
        <v>273</v>
      </c>
      <c r="Y3020" s="2" t="s">
        <v>273</v>
      </c>
      <c r="Z3020" s="175" t="s">
        <v>273</v>
      </c>
      <c r="AA3020" s="24" t="s">
        <v>272</v>
      </c>
      <c r="AB3020" s="2" t="s">
        <v>273</v>
      </c>
      <c r="AC3020" s="25" t="s">
        <v>273</v>
      </c>
      <c r="AD3020" s="174" t="s">
        <v>273</v>
      </c>
      <c r="AE3020" s="25" t="s">
        <v>273</v>
      </c>
      <c r="AF3020" s="180">
        <v>100</v>
      </c>
    </row>
    <row r="3021" spans="1:32">
      <c r="A3021" s="134" t="str">
        <f t="shared" si="47"/>
        <v>ITfa_02.1</v>
      </c>
      <c r="C3021" s="177" t="s">
        <v>25</v>
      </c>
      <c r="D3021" s="178" t="s">
        <v>2</v>
      </c>
      <c r="E3021" s="178" t="s">
        <v>611</v>
      </c>
      <c r="F3021" s="178" t="s">
        <v>612</v>
      </c>
      <c r="G3021" s="178" t="s">
        <v>540</v>
      </c>
      <c r="H3021" s="177" t="s">
        <v>52</v>
      </c>
      <c r="I3021" s="179" t="s">
        <v>53</v>
      </c>
      <c r="J3021" s="59" t="s">
        <v>3462</v>
      </c>
      <c r="K3021" s="60" t="s">
        <v>3561</v>
      </c>
      <c r="L3021" s="174" t="s">
        <v>272</v>
      </c>
      <c r="M3021" s="2" t="s">
        <v>272</v>
      </c>
      <c r="N3021" s="175" t="s">
        <v>273</v>
      </c>
      <c r="O3021" s="24" t="s">
        <v>272</v>
      </c>
      <c r="P3021" s="2" t="s">
        <v>272</v>
      </c>
      <c r="Q3021" s="2" t="s">
        <v>273</v>
      </c>
      <c r="R3021" s="2" t="s">
        <v>273</v>
      </c>
      <c r="S3021" s="2" t="s">
        <v>273</v>
      </c>
      <c r="T3021" s="2" t="s">
        <v>272</v>
      </c>
      <c r="U3021" s="25" t="s">
        <v>272</v>
      </c>
      <c r="V3021" s="24" t="s">
        <v>272</v>
      </c>
      <c r="W3021" s="2" t="s">
        <v>272</v>
      </c>
      <c r="X3021" s="2" t="s">
        <v>272</v>
      </c>
      <c r="Y3021" s="2" t="s">
        <v>273</v>
      </c>
      <c r="Z3021" s="175" t="s">
        <v>273</v>
      </c>
      <c r="AA3021" s="24" t="s">
        <v>272</v>
      </c>
      <c r="AB3021" s="2" t="s">
        <v>272</v>
      </c>
      <c r="AC3021" s="25" t="s">
        <v>273</v>
      </c>
      <c r="AD3021" s="174" t="s">
        <v>272</v>
      </c>
      <c r="AE3021" s="25" t="s">
        <v>272</v>
      </c>
      <c r="AF3021" s="180">
        <v>100</v>
      </c>
    </row>
    <row r="3022" spans="1:32">
      <c r="A3022" s="134" t="str">
        <f t="shared" si="47"/>
        <v>ITfa_02.1</v>
      </c>
      <c r="C3022" s="177" t="s">
        <v>25</v>
      </c>
      <c r="D3022" s="178" t="s">
        <v>2</v>
      </c>
      <c r="E3022" s="178" t="s">
        <v>611</v>
      </c>
      <c r="F3022" s="178" t="s">
        <v>612</v>
      </c>
      <c r="G3022" s="178" t="s">
        <v>540</v>
      </c>
      <c r="H3022" s="177" t="s">
        <v>52</v>
      </c>
      <c r="I3022" s="179" t="s">
        <v>53</v>
      </c>
      <c r="J3022" s="59" t="s">
        <v>3512</v>
      </c>
      <c r="K3022" s="60" t="s">
        <v>3562</v>
      </c>
      <c r="L3022" s="174" t="s">
        <v>272</v>
      </c>
      <c r="M3022" s="2" t="s">
        <v>273</v>
      </c>
      <c r="N3022" s="175" t="s">
        <v>273</v>
      </c>
      <c r="O3022" s="24" t="s">
        <v>672</v>
      </c>
      <c r="P3022" s="2" t="s">
        <v>672</v>
      </c>
      <c r="Q3022" s="2" t="s">
        <v>672</v>
      </c>
      <c r="R3022" s="2" t="s">
        <v>273</v>
      </c>
      <c r="S3022" s="2" t="s">
        <v>272</v>
      </c>
      <c r="T3022" s="2" t="s">
        <v>272</v>
      </c>
      <c r="U3022" s="25" t="s">
        <v>273</v>
      </c>
      <c r="V3022" s="24" t="s">
        <v>272</v>
      </c>
      <c r="W3022" s="2" t="s">
        <v>273</v>
      </c>
      <c r="X3022" s="2" t="s">
        <v>273</v>
      </c>
      <c r="Y3022" s="2" t="s">
        <v>273</v>
      </c>
      <c r="Z3022" s="175" t="s">
        <v>273</v>
      </c>
      <c r="AA3022" s="24" t="s">
        <v>272</v>
      </c>
      <c r="AB3022" s="2" t="s">
        <v>273</v>
      </c>
      <c r="AC3022" s="25" t="s">
        <v>273</v>
      </c>
      <c r="AD3022" s="174" t="s">
        <v>273</v>
      </c>
      <c r="AE3022" s="25" t="s">
        <v>273</v>
      </c>
      <c r="AF3022" s="180">
        <v>100</v>
      </c>
    </row>
    <row r="3023" spans="1:32">
      <c r="A3023" s="134" t="str">
        <f t="shared" si="47"/>
        <v>ITfa_02.1</v>
      </c>
      <c r="C3023" s="177" t="s">
        <v>25</v>
      </c>
      <c r="D3023" s="178" t="s">
        <v>2</v>
      </c>
      <c r="E3023" s="178" t="s">
        <v>611</v>
      </c>
      <c r="F3023" s="178" t="s">
        <v>612</v>
      </c>
      <c r="G3023" s="178" t="s">
        <v>540</v>
      </c>
      <c r="H3023" s="177" t="s">
        <v>52</v>
      </c>
      <c r="I3023" s="179" t="s">
        <v>53</v>
      </c>
      <c r="J3023" s="59" t="s">
        <v>3460</v>
      </c>
      <c r="K3023" s="60" t="s">
        <v>3563</v>
      </c>
      <c r="L3023" s="174" t="s">
        <v>272</v>
      </c>
      <c r="M3023" s="2" t="s">
        <v>273</v>
      </c>
      <c r="N3023" s="175" t="s">
        <v>273</v>
      </c>
      <c r="O3023" s="24" t="s">
        <v>672</v>
      </c>
      <c r="P3023" s="2" t="s">
        <v>672</v>
      </c>
      <c r="Q3023" s="2" t="s">
        <v>672</v>
      </c>
      <c r="R3023" s="2" t="s">
        <v>273</v>
      </c>
      <c r="S3023" s="2" t="s">
        <v>273</v>
      </c>
      <c r="T3023" s="2" t="s">
        <v>273</v>
      </c>
      <c r="U3023" s="25" t="s">
        <v>273</v>
      </c>
      <c r="V3023" s="24" t="s">
        <v>272</v>
      </c>
      <c r="W3023" s="2" t="s">
        <v>273</v>
      </c>
      <c r="X3023" s="2" t="s">
        <v>273</v>
      </c>
      <c r="Y3023" s="2" t="s">
        <v>273</v>
      </c>
      <c r="Z3023" s="175" t="s">
        <v>273</v>
      </c>
      <c r="AA3023" s="24" t="s">
        <v>272</v>
      </c>
      <c r="AB3023" s="2" t="s">
        <v>273</v>
      </c>
      <c r="AC3023" s="25" t="s">
        <v>273</v>
      </c>
      <c r="AD3023" s="174" t="s">
        <v>273</v>
      </c>
      <c r="AE3023" s="25" t="s">
        <v>273</v>
      </c>
      <c r="AF3023" s="180">
        <v>100</v>
      </c>
    </row>
    <row r="3024" spans="1:32">
      <c r="A3024" s="134" t="str">
        <f t="shared" si="47"/>
        <v>ITfa_02.1</v>
      </c>
      <c r="C3024" s="177" t="s">
        <v>25</v>
      </c>
      <c r="D3024" s="178" t="s">
        <v>2</v>
      </c>
      <c r="E3024" s="178" t="s">
        <v>611</v>
      </c>
      <c r="F3024" s="178" t="s">
        <v>612</v>
      </c>
      <c r="G3024" s="178" t="s">
        <v>540</v>
      </c>
      <c r="H3024" s="177" t="s">
        <v>52</v>
      </c>
      <c r="I3024" s="179" t="s">
        <v>53</v>
      </c>
      <c r="J3024" s="59" t="s">
        <v>3484</v>
      </c>
      <c r="K3024" s="60" t="s">
        <v>3564</v>
      </c>
      <c r="L3024" s="174" t="s">
        <v>272</v>
      </c>
      <c r="M3024" s="2" t="s">
        <v>273</v>
      </c>
      <c r="N3024" s="175" t="s">
        <v>273</v>
      </c>
      <c r="O3024" s="24" t="s">
        <v>672</v>
      </c>
      <c r="P3024" s="2" t="s">
        <v>672</v>
      </c>
      <c r="Q3024" s="2" t="s">
        <v>672</v>
      </c>
      <c r="R3024" s="2" t="s">
        <v>273</v>
      </c>
      <c r="S3024" s="2" t="s">
        <v>272</v>
      </c>
      <c r="T3024" s="2" t="s">
        <v>272</v>
      </c>
      <c r="U3024" s="25" t="s">
        <v>272</v>
      </c>
      <c r="V3024" s="24" t="s">
        <v>272</v>
      </c>
      <c r="W3024" s="2" t="s">
        <v>273</v>
      </c>
      <c r="X3024" s="2" t="s">
        <v>273</v>
      </c>
      <c r="Y3024" s="2" t="s">
        <v>273</v>
      </c>
      <c r="Z3024" s="175" t="s">
        <v>273</v>
      </c>
      <c r="AA3024" s="24" t="s">
        <v>272</v>
      </c>
      <c r="AB3024" s="2" t="s">
        <v>273</v>
      </c>
      <c r="AC3024" s="25" t="s">
        <v>273</v>
      </c>
      <c r="AD3024" s="174" t="s">
        <v>273</v>
      </c>
      <c r="AE3024" s="25" t="s">
        <v>273</v>
      </c>
      <c r="AF3024" s="180">
        <v>100</v>
      </c>
    </row>
    <row r="3025" spans="1:32">
      <c r="A3025" s="134" t="str">
        <f t="shared" si="47"/>
        <v>ITfa_02.1</v>
      </c>
      <c r="C3025" s="177" t="s">
        <v>25</v>
      </c>
      <c r="D3025" s="178" t="s">
        <v>2</v>
      </c>
      <c r="E3025" s="178" t="s">
        <v>611</v>
      </c>
      <c r="F3025" s="178" t="s">
        <v>612</v>
      </c>
      <c r="G3025" s="178" t="s">
        <v>540</v>
      </c>
      <c r="H3025" s="177" t="s">
        <v>52</v>
      </c>
      <c r="I3025" s="179" t="s">
        <v>53</v>
      </c>
      <c r="J3025" s="59" t="s">
        <v>3516</v>
      </c>
      <c r="K3025" s="60" t="s">
        <v>3565</v>
      </c>
      <c r="L3025" s="174" t="s">
        <v>272</v>
      </c>
      <c r="M3025" s="2" t="s">
        <v>273</v>
      </c>
      <c r="N3025" s="175" t="s">
        <v>273</v>
      </c>
      <c r="O3025" s="24" t="s">
        <v>672</v>
      </c>
      <c r="P3025" s="2" t="s">
        <v>672</v>
      </c>
      <c r="Q3025" s="2" t="s">
        <v>672</v>
      </c>
      <c r="R3025" s="2" t="s">
        <v>273</v>
      </c>
      <c r="S3025" s="2" t="s">
        <v>273</v>
      </c>
      <c r="T3025" s="2" t="s">
        <v>273</v>
      </c>
      <c r="U3025" s="25" t="s">
        <v>272</v>
      </c>
      <c r="V3025" s="24" t="s">
        <v>272</v>
      </c>
      <c r="W3025" s="2" t="s">
        <v>273</v>
      </c>
      <c r="X3025" s="2" t="s">
        <v>273</v>
      </c>
      <c r="Y3025" s="2" t="s">
        <v>273</v>
      </c>
      <c r="Z3025" s="175" t="s">
        <v>273</v>
      </c>
      <c r="AA3025" s="24" t="s">
        <v>272</v>
      </c>
      <c r="AB3025" s="2" t="s">
        <v>273</v>
      </c>
      <c r="AC3025" s="25" t="s">
        <v>273</v>
      </c>
      <c r="AD3025" s="174" t="s">
        <v>272</v>
      </c>
      <c r="AE3025" s="25" t="s">
        <v>273</v>
      </c>
      <c r="AF3025" s="180">
        <v>100</v>
      </c>
    </row>
    <row r="3026" spans="1:32">
      <c r="A3026" s="134" t="str">
        <f t="shared" si="47"/>
        <v>ITfa_02.1</v>
      </c>
      <c r="C3026" s="177" t="s">
        <v>25</v>
      </c>
      <c r="D3026" s="178" t="s">
        <v>2</v>
      </c>
      <c r="E3026" s="178" t="s">
        <v>611</v>
      </c>
      <c r="F3026" s="178" t="s">
        <v>612</v>
      </c>
      <c r="G3026" s="178" t="s">
        <v>540</v>
      </c>
      <c r="H3026" s="177" t="s">
        <v>52</v>
      </c>
      <c r="I3026" s="179" t="s">
        <v>53</v>
      </c>
      <c r="J3026" s="59" t="s">
        <v>3518</v>
      </c>
      <c r="K3026" s="60" t="s">
        <v>3566</v>
      </c>
      <c r="L3026" s="174" t="s">
        <v>272</v>
      </c>
      <c r="M3026" s="2" t="s">
        <v>273</v>
      </c>
      <c r="N3026" s="175" t="s">
        <v>273</v>
      </c>
      <c r="O3026" s="24" t="s">
        <v>672</v>
      </c>
      <c r="P3026" s="2" t="s">
        <v>672</v>
      </c>
      <c r="Q3026" s="2" t="s">
        <v>672</v>
      </c>
      <c r="R3026" s="2" t="s">
        <v>273</v>
      </c>
      <c r="S3026" s="2" t="s">
        <v>272</v>
      </c>
      <c r="T3026" s="2" t="s">
        <v>273</v>
      </c>
      <c r="U3026" s="25" t="s">
        <v>272</v>
      </c>
      <c r="V3026" s="24" t="s">
        <v>272</v>
      </c>
      <c r="W3026" s="2" t="s">
        <v>273</v>
      </c>
      <c r="X3026" s="2" t="s">
        <v>273</v>
      </c>
      <c r="Y3026" s="2" t="s">
        <v>273</v>
      </c>
      <c r="Z3026" s="175" t="s">
        <v>273</v>
      </c>
      <c r="AA3026" s="24" t="s">
        <v>272</v>
      </c>
      <c r="AB3026" s="2" t="s">
        <v>273</v>
      </c>
      <c r="AC3026" s="25" t="s">
        <v>273</v>
      </c>
      <c r="AD3026" s="174" t="s">
        <v>273</v>
      </c>
      <c r="AE3026" s="25" t="s">
        <v>273</v>
      </c>
      <c r="AF3026" s="180">
        <v>100</v>
      </c>
    </row>
    <row r="3027" spans="1:32">
      <c r="A3027" s="134" t="str">
        <f t="shared" si="47"/>
        <v>ITfa_02.1</v>
      </c>
      <c r="C3027" s="177" t="s">
        <v>25</v>
      </c>
      <c r="D3027" s="178" t="s">
        <v>2</v>
      </c>
      <c r="E3027" s="178" t="s">
        <v>611</v>
      </c>
      <c r="F3027" s="178" t="s">
        <v>612</v>
      </c>
      <c r="G3027" s="178" t="s">
        <v>540</v>
      </c>
      <c r="H3027" s="177" t="s">
        <v>52</v>
      </c>
      <c r="I3027" s="179" t="s">
        <v>53</v>
      </c>
      <c r="J3027" s="59" t="s">
        <v>3520</v>
      </c>
      <c r="K3027" s="60" t="s">
        <v>3567</v>
      </c>
      <c r="L3027" s="174" t="s">
        <v>272</v>
      </c>
      <c r="M3027" s="2" t="s">
        <v>273</v>
      </c>
      <c r="N3027" s="175" t="s">
        <v>273</v>
      </c>
      <c r="O3027" s="24" t="s">
        <v>672</v>
      </c>
      <c r="P3027" s="2" t="s">
        <v>672</v>
      </c>
      <c r="Q3027" s="2" t="s">
        <v>672</v>
      </c>
      <c r="R3027" s="2" t="s">
        <v>273</v>
      </c>
      <c r="S3027" s="2" t="s">
        <v>273</v>
      </c>
      <c r="T3027" s="2" t="s">
        <v>273</v>
      </c>
      <c r="U3027" s="25" t="s">
        <v>273</v>
      </c>
      <c r="V3027" s="24" t="s">
        <v>272</v>
      </c>
      <c r="W3027" s="2" t="s">
        <v>273</v>
      </c>
      <c r="X3027" s="2" t="s">
        <v>273</v>
      </c>
      <c r="Y3027" s="2" t="s">
        <v>273</v>
      </c>
      <c r="Z3027" s="175" t="s">
        <v>273</v>
      </c>
      <c r="AA3027" s="24" t="s">
        <v>272</v>
      </c>
      <c r="AB3027" s="2" t="s">
        <v>273</v>
      </c>
      <c r="AC3027" s="25" t="s">
        <v>273</v>
      </c>
      <c r="AD3027" s="174" t="s">
        <v>273</v>
      </c>
      <c r="AE3027" s="25" t="s">
        <v>273</v>
      </c>
      <c r="AF3027" s="180">
        <v>100</v>
      </c>
    </row>
    <row r="3028" spans="1:32">
      <c r="A3028" s="134" t="str">
        <f t="shared" si="47"/>
        <v>ITfa_02.1</v>
      </c>
      <c r="C3028" s="177" t="s">
        <v>25</v>
      </c>
      <c r="D3028" s="178" t="s">
        <v>2</v>
      </c>
      <c r="E3028" s="178" t="s">
        <v>611</v>
      </c>
      <c r="F3028" s="178" t="s">
        <v>612</v>
      </c>
      <c r="G3028" s="178" t="s">
        <v>540</v>
      </c>
      <c r="H3028" s="177" t="s">
        <v>52</v>
      </c>
      <c r="I3028" s="179" t="s">
        <v>53</v>
      </c>
      <c r="J3028" s="59" t="s">
        <v>3522</v>
      </c>
      <c r="K3028" s="60" t="s">
        <v>3568</v>
      </c>
      <c r="L3028" s="174" t="s">
        <v>272</v>
      </c>
      <c r="M3028" s="2" t="s">
        <v>273</v>
      </c>
      <c r="N3028" s="175" t="s">
        <v>273</v>
      </c>
      <c r="O3028" s="24" t="s">
        <v>672</v>
      </c>
      <c r="P3028" s="2" t="s">
        <v>672</v>
      </c>
      <c r="Q3028" s="2" t="s">
        <v>672</v>
      </c>
      <c r="R3028" s="2" t="s">
        <v>273</v>
      </c>
      <c r="S3028" s="2" t="s">
        <v>273</v>
      </c>
      <c r="T3028" s="2" t="s">
        <v>273</v>
      </c>
      <c r="U3028" s="25" t="s">
        <v>273</v>
      </c>
      <c r="V3028" s="24" t="s">
        <v>272</v>
      </c>
      <c r="W3028" s="2" t="s">
        <v>273</v>
      </c>
      <c r="X3028" s="2" t="s">
        <v>273</v>
      </c>
      <c r="Y3028" s="2" t="s">
        <v>273</v>
      </c>
      <c r="Z3028" s="175" t="s">
        <v>273</v>
      </c>
      <c r="AA3028" s="24" t="s">
        <v>272</v>
      </c>
      <c r="AB3028" s="2" t="s">
        <v>273</v>
      </c>
      <c r="AC3028" s="25" t="s">
        <v>273</v>
      </c>
      <c r="AD3028" s="174" t="s">
        <v>273</v>
      </c>
      <c r="AE3028" s="25" t="s">
        <v>273</v>
      </c>
      <c r="AF3028" s="180">
        <v>0</v>
      </c>
    </row>
    <row r="3029" spans="1:32">
      <c r="A3029" s="134" t="str">
        <f t="shared" si="47"/>
        <v>ITfa_02.1</v>
      </c>
      <c r="C3029" s="177" t="s">
        <v>25</v>
      </c>
      <c r="D3029" s="178" t="s">
        <v>2</v>
      </c>
      <c r="E3029" s="178" t="s">
        <v>611</v>
      </c>
      <c r="F3029" s="178" t="s">
        <v>612</v>
      </c>
      <c r="G3029" s="178" t="s">
        <v>540</v>
      </c>
      <c r="H3029" s="177" t="s">
        <v>52</v>
      </c>
      <c r="I3029" s="179" t="s">
        <v>53</v>
      </c>
      <c r="J3029" s="59" t="s">
        <v>3524</v>
      </c>
      <c r="K3029" s="60" t="s">
        <v>3569</v>
      </c>
      <c r="L3029" s="174" t="s">
        <v>272</v>
      </c>
      <c r="M3029" s="2" t="s">
        <v>273</v>
      </c>
      <c r="N3029" s="175" t="s">
        <v>273</v>
      </c>
      <c r="O3029" s="24" t="s">
        <v>672</v>
      </c>
      <c r="P3029" s="2" t="s">
        <v>672</v>
      </c>
      <c r="Q3029" s="2" t="s">
        <v>672</v>
      </c>
      <c r="R3029" s="2" t="s">
        <v>273</v>
      </c>
      <c r="S3029" s="2" t="s">
        <v>273</v>
      </c>
      <c r="T3029" s="2" t="s">
        <v>272</v>
      </c>
      <c r="U3029" s="25" t="s">
        <v>273</v>
      </c>
      <c r="V3029" s="24" t="s">
        <v>272</v>
      </c>
      <c r="W3029" s="2" t="s">
        <v>273</v>
      </c>
      <c r="X3029" s="2" t="s">
        <v>273</v>
      </c>
      <c r="Y3029" s="2" t="s">
        <v>273</v>
      </c>
      <c r="Z3029" s="175" t="s">
        <v>273</v>
      </c>
      <c r="AA3029" s="24" t="s">
        <v>272</v>
      </c>
      <c r="AB3029" s="2" t="s">
        <v>273</v>
      </c>
      <c r="AC3029" s="25" t="s">
        <v>273</v>
      </c>
      <c r="AD3029" s="174" t="s">
        <v>273</v>
      </c>
      <c r="AE3029" s="25" t="s">
        <v>273</v>
      </c>
      <c r="AF3029" s="180">
        <v>100</v>
      </c>
    </row>
    <row r="3030" spans="1:32">
      <c r="A3030" s="134" t="str">
        <f t="shared" si="47"/>
        <v>ITfa_02.1</v>
      </c>
      <c r="C3030" s="177" t="s">
        <v>25</v>
      </c>
      <c r="D3030" s="178" t="s">
        <v>2</v>
      </c>
      <c r="E3030" s="178" t="s">
        <v>611</v>
      </c>
      <c r="F3030" s="178" t="s">
        <v>612</v>
      </c>
      <c r="G3030" s="178" t="s">
        <v>540</v>
      </c>
      <c r="H3030" s="177" t="s">
        <v>52</v>
      </c>
      <c r="I3030" s="179" t="s">
        <v>53</v>
      </c>
      <c r="J3030" s="59" t="s">
        <v>3526</v>
      </c>
      <c r="K3030" s="60" t="s">
        <v>3570</v>
      </c>
      <c r="L3030" s="174" t="s">
        <v>272</v>
      </c>
      <c r="M3030" s="2" t="s">
        <v>273</v>
      </c>
      <c r="N3030" s="175" t="s">
        <v>273</v>
      </c>
      <c r="O3030" s="24" t="s">
        <v>672</v>
      </c>
      <c r="P3030" s="2" t="s">
        <v>672</v>
      </c>
      <c r="Q3030" s="2" t="s">
        <v>672</v>
      </c>
      <c r="R3030" s="2" t="s">
        <v>273</v>
      </c>
      <c r="S3030" s="2" t="s">
        <v>273</v>
      </c>
      <c r="T3030" s="2" t="s">
        <v>273</v>
      </c>
      <c r="U3030" s="25" t="s">
        <v>273</v>
      </c>
      <c r="V3030" s="24" t="s">
        <v>272</v>
      </c>
      <c r="W3030" s="2" t="s">
        <v>273</v>
      </c>
      <c r="X3030" s="2" t="s">
        <v>273</v>
      </c>
      <c r="Y3030" s="2" t="s">
        <v>273</v>
      </c>
      <c r="Z3030" s="175" t="s">
        <v>273</v>
      </c>
      <c r="AA3030" s="24" t="s">
        <v>272</v>
      </c>
      <c r="AB3030" s="2" t="s">
        <v>273</v>
      </c>
      <c r="AC3030" s="25" t="s">
        <v>273</v>
      </c>
      <c r="AD3030" s="174" t="s">
        <v>273</v>
      </c>
      <c r="AE3030" s="25" t="s">
        <v>273</v>
      </c>
      <c r="AF3030" s="180">
        <v>0</v>
      </c>
    </row>
    <row r="3031" spans="1:32">
      <c r="A3031" s="134" t="str">
        <f t="shared" si="47"/>
        <v>ITfa_02.1</v>
      </c>
      <c r="C3031" s="177" t="s">
        <v>25</v>
      </c>
      <c r="D3031" s="178" t="s">
        <v>2</v>
      </c>
      <c r="E3031" s="178" t="s">
        <v>611</v>
      </c>
      <c r="F3031" s="178" t="s">
        <v>612</v>
      </c>
      <c r="G3031" s="178" t="s">
        <v>540</v>
      </c>
      <c r="H3031" s="177" t="s">
        <v>52</v>
      </c>
      <c r="I3031" s="179" t="s">
        <v>53</v>
      </c>
      <c r="J3031" s="59" t="s">
        <v>3528</v>
      </c>
      <c r="K3031" s="60" t="s">
        <v>3571</v>
      </c>
      <c r="L3031" s="174" t="s">
        <v>272</v>
      </c>
      <c r="M3031" s="2" t="s">
        <v>273</v>
      </c>
      <c r="N3031" s="175" t="s">
        <v>273</v>
      </c>
      <c r="O3031" s="24" t="s">
        <v>672</v>
      </c>
      <c r="P3031" s="2" t="s">
        <v>672</v>
      </c>
      <c r="Q3031" s="2" t="s">
        <v>672</v>
      </c>
      <c r="R3031" s="2" t="s">
        <v>273</v>
      </c>
      <c r="S3031" s="2" t="s">
        <v>273</v>
      </c>
      <c r="T3031" s="2" t="s">
        <v>273</v>
      </c>
      <c r="U3031" s="25" t="s">
        <v>273</v>
      </c>
      <c r="V3031" s="24" t="s">
        <v>272</v>
      </c>
      <c r="W3031" s="2" t="s">
        <v>273</v>
      </c>
      <c r="X3031" s="2" t="s">
        <v>273</v>
      </c>
      <c r="Y3031" s="2" t="s">
        <v>273</v>
      </c>
      <c r="Z3031" s="175" t="s">
        <v>273</v>
      </c>
      <c r="AA3031" s="24" t="s">
        <v>272</v>
      </c>
      <c r="AB3031" s="2" t="s">
        <v>273</v>
      </c>
      <c r="AC3031" s="25" t="s">
        <v>273</v>
      </c>
      <c r="AD3031" s="174" t="s">
        <v>273</v>
      </c>
      <c r="AE3031" s="25" t="s">
        <v>273</v>
      </c>
      <c r="AF3031" s="180">
        <v>0</v>
      </c>
    </row>
    <row r="3032" spans="1:32">
      <c r="A3032" s="134" t="str">
        <f t="shared" si="47"/>
        <v>ITfa_02.1</v>
      </c>
      <c r="C3032" s="177" t="s">
        <v>25</v>
      </c>
      <c r="D3032" s="178" t="s">
        <v>2</v>
      </c>
      <c r="E3032" s="178" t="s">
        <v>611</v>
      </c>
      <c r="F3032" s="178" t="s">
        <v>612</v>
      </c>
      <c r="G3032" s="178" t="s">
        <v>540</v>
      </c>
      <c r="H3032" s="177" t="s">
        <v>52</v>
      </c>
      <c r="I3032" s="179" t="s">
        <v>53</v>
      </c>
      <c r="J3032" s="59" t="s">
        <v>3530</v>
      </c>
      <c r="K3032" s="60" t="s">
        <v>3572</v>
      </c>
      <c r="L3032" s="174" t="s">
        <v>272</v>
      </c>
      <c r="M3032" s="2" t="s">
        <v>273</v>
      </c>
      <c r="N3032" s="175" t="s">
        <v>273</v>
      </c>
      <c r="O3032" s="24" t="s">
        <v>672</v>
      </c>
      <c r="P3032" s="2" t="s">
        <v>672</v>
      </c>
      <c r="Q3032" s="2" t="s">
        <v>672</v>
      </c>
      <c r="R3032" s="2" t="s">
        <v>273</v>
      </c>
      <c r="S3032" s="2" t="s">
        <v>273</v>
      </c>
      <c r="T3032" s="2" t="s">
        <v>273</v>
      </c>
      <c r="U3032" s="25" t="s">
        <v>273</v>
      </c>
      <c r="V3032" s="24" t="s">
        <v>272</v>
      </c>
      <c r="W3032" s="2" t="s">
        <v>273</v>
      </c>
      <c r="X3032" s="2" t="s">
        <v>273</v>
      </c>
      <c r="Y3032" s="2" t="s">
        <v>273</v>
      </c>
      <c r="Z3032" s="175" t="s">
        <v>273</v>
      </c>
      <c r="AA3032" s="24" t="s">
        <v>272</v>
      </c>
      <c r="AB3032" s="2" t="s">
        <v>273</v>
      </c>
      <c r="AC3032" s="25" t="s">
        <v>273</v>
      </c>
      <c r="AD3032" s="174" t="s">
        <v>273</v>
      </c>
      <c r="AE3032" s="25" t="s">
        <v>273</v>
      </c>
      <c r="AF3032" s="180">
        <v>100</v>
      </c>
    </row>
    <row r="3033" spans="1:32">
      <c r="A3033" s="134" t="str">
        <f t="shared" si="47"/>
        <v>ITfa_02.1</v>
      </c>
      <c r="C3033" s="177" t="s">
        <v>25</v>
      </c>
      <c r="D3033" s="178" t="s">
        <v>2</v>
      </c>
      <c r="E3033" s="178" t="s">
        <v>611</v>
      </c>
      <c r="F3033" s="178" t="s">
        <v>612</v>
      </c>
      <c r="G3033" s="178" t="s">
        <v>540</v>
      </c>
      <c r="H3033" s="177" t="s">
        <v>52</v>
      </c>
      <c r="I3033" s="179" t="s">
        <v>53</v>
      </c>
      <c r="J3033" s="59" t="s">
        <v>3532</v>
      </c>
      <c r="K3033" s="60" t="s">
        <v>3573</v>
      </c>
      <c r="L3033" s="174" t="s">
        <v>272</v>
      </c>
      <c r="M3033" s="2" t="s">
        <v>272</v>
      </c>
      <c r="N3033" s="175" t="s">
        <v>273</v>
      </c>
      <c r="O3033" s="24" t="s">
        <v>272</v>
      </c>
      <c r="P3033" s="2" t="s">
        <v>272</v>
      </c>
      <c r="Q3033" s="2" t="s">
        <v>273</v>
      </c>
      <c r="R3033" s="2" t="s">
        <v>273</v>
      </c>
      <c r="S3033" s="2" t="s">
        <v>273</v>
      </c>
      <c r="T3033" s="2" t="s">
        <v>273</v>
      </c>
      <c r="U3033" s="25" t="s">
        <v>273</v>
      </c>
      <c r="V3033" s="24" t="s">
        <v>272</v>
      </c>
      <c r="W3033" s="2" t="s">
        <v>272</v>
      </c>
      <c r="X3033" s="2" t="s">
        <v>272</v>
      </c>
      <c r="Y3033" s="2" t="s">
        <v>273</v>
      </c>
      <c r="Z3033" s="175" t="s">
        <v>273</v>
      </c>
      <c r="AA3033" s="24" t="s">
        <v>272</v>
      </c>
      <c r="AB3033" s="2" t="s">
        <v>272</v>
      </c>
      <c r="AC3033" s="25" t="s">
        <v>273</v>
      </c>
      <c r="AD3033" s="174" t="s">
        <v>272</v>
      </c>
      <c r="AE3033" s="25" t="s">
        <v>272</v>
      </c>
      <c r="AF3033" s="180">
        <v>100</v>
      </c>
    </row>
    <row r="3034" spans="1:32">
      <c r="A3034" s="134" t="str">
        <f t="shared" si="47"/>
        <v>ITfa_02.1</v>
      </c>
      <c r="C3034" s="177" t="s">
        <v>25</v>
      </c>
      <c r="D3034" s="178" t="s">
        <v>2</v>
      </c>
      <c r="E3034" s="178" t="s">
        <v>611</v>
      </c>
      <c r="F3034" s="178" t="s">
        <v>612</v>
      </c>
      <c r="G3034" s="178" t="s">
        <v>540</v>
      </c>
      <c r="H3034" s="177" t="s">
        <v>52</v>
      </c>
      <c r="I3034" s="179" t="s">
        <v>53</v>
      </c>
      <c r="J3034" s="59" t="s">
        <v>3534</v>
      </c>
      <c r="K3034" s="60" t="s">
        <v>3574</v>
      </c>
      <c r="L3034" s="174" t="s">
        <v>272</v>
      </c>
      <c r="M3034" s="2" t="s">
        <v>273</v>
      </c>
      <c r="N3034" s="175" t="s">
        <v>273</v>
      </c>
      <c r="O3034" s="24" t="s">
        <v>672</v>
      </c>
      <c r="P3034" s="2" t="s">
        <v>672</v>
      </c>
      <c r="Q3034" s="2" t="s">
        <v>672</v>
      </c>
      <c r="R3034" s="2" t="s">
        <v>273</v>
      </c>
      <c r="S3034" s="2" t="s">
        <v>273</v>
      </c>
      <c r="T3034" s="2" t="s">
        <v>273</v>
      </c>
      <c r="U3034" s="25" t="s">
        <v>273</v>
      </c>
      <c r="V3034" s="24" t="s">
        <v>272</v>
      </c>
      <c r="W3034" s="2" t="s">
        <v>273</v>
      </c>
      <c r="X3034" s="2" t="s">
        <v>273</v>
      </c>
      <c r="Y3034" s="2" t="s">
        <v>273</v>
      </c>
      <c r="Z3034" s="175" t="s">
        <v>273</v>
      </c>
      <c r="AA3034" s="24" t="s">
        <v>272</v>
      </c>
      <c r="AB3034" s="2" t="s">
        <v>273</v>
      </c>
      <c r="AC3034" s="25" t="s">
        <v>273</v>
      </c>
      <c r="AD3034" s="174" t="s">
        <v>273</v>
      </c>
      <c r="AE3034" s="25" t="s">
        <v>273</v>
      </c>
      <c r="AF3034" s="180">
        <v>100</v>
      </c>
    </row>
    <row r="3035" spans="1:32">
      <c r="A3035" s="134" t="str">
        <f t="shared" si="47"/>
        <v>ITfa_02.1</v>
      </c>
      <c r="C3035" s="177" t="s">
        <v>25</v>
      </c>
      <c r="D3035" s="178" t="s">
        <v>2</v>
      </c>
      <c r="E3035" s="178" t="s">
        <v>611</v>
      </c>
      <c r="F3035" s="178" t="s">
        <v>612</v>
      </c>
      <c r="G3035" s="178" t="s">
        <v>540</v>
      </c>
      <c r="H3035" s="177" t="s">
        <v>52</v>
      </c>
      <c r="I3035" s="179" t="s">
        <v>53</v>
      </c>
      <c r="J3035" s="59" t="s">
        <v>3536</v>
      </c>
      <c r="K3035" s="60" t="s">
        <v>3575</v>
      </c>
      <c r="L3035" s="174" t="s">
        <v>272</v>
      </c>
      <c r="M3035" s="2" t="s">
        <v>272</v>
      </c>
      <c r="N3035" s="175" t="s">
        <v>273</v>
      </c>
      <c r="O3035" s="24" t="s">
        <v>272</v>
      </c>
      <c r="P3035" s="2" t="s">
        <v>273</v>
      </c>
      <c r="Q3035" s="2" t="s">
        <v>273</v>
      </c>
      <c r="R3035" s="2" t="s">
        <v>273</v>
      </c>
      <c r="S3035" s="2" t="s">
        <v>273</v>
      </c>
      <c r="T3035" s="2" t="s">
        <v>273</v>
      </c>
      <c r="U3035" s="25" t="s">
        <v>272</v>
      </c>
      <c r="V3035" s="24" t="s">
        <v>272</v>
      </c>
      <c r="W3035" s="2" t="s">
        <v>272</v>
      </c>
      <c r="X3035" s="2" t="s">
        <v>272</v>
      </c>
      <c r="Y3035" s="2" t="s">
        <v>273</v>
      </c>
      <c r="Z3035" s="175" t="s">
        <v>273</v>
      </c>
      <c r="AA3035" s="24" t="s">
        <v>272</v>
      </c>
      <c r="AB3035" s="2" t="s">
        <v>272</v>
      </c>
      <c r="AC3035" s="25" t="s">
        <v>273</v>
      </c>
      <c r="AD3035" s="174" t="s">
        <v>272</v>
      </c>
      <c r="AE3035" s="25" t="s">
        <v>272</v>
      </c>
      <c r="AF3035" s="180">
        <v>100</v>
      </c>
    </row>
    <row r="3036" spans="1:32">
      <c r="A3036" s="134" t="str">
        <f t="shared" si="47"/>
        <v>ITfa_02.1</v>
      </c>
      <c r="C3036" s="177" t="s">
        <v>25</v>
      </c>
      <c r="D3036" s="178" t="s">
        <v>2</v>
      </c>
      <c r="E3036" s="178" t="s">
        <v>611</v>
      </c>
      <c r="F3036" s="178" t="s">
        <v>612</v>
      </c>
      <c r="G3036" s="178" t="s">
        <v>540</v>
      </c>
      <c r="H3036" s="177" t="s">
        <v>52</v>
      </c>
      <c r="I3036" s="179" t="s">
        <v>53</v>
      </c>
      <c r="J3036" s="59" t="s">
        <v>3538</v>
      </c>
      <c r="K3036" s="60" t="s">
        <v>3576</v>
      </c>
      <c r="L3036" s="174" t="s">
        <v>272</v>
      </c>
      <c r="M3036" s="2" t="s">
        <v>273</v>
      </c>
      <c r="N3036" s="175" t="s">
        <v>273</v>
      </c>
      <c r="O3036" s="24" t="s">
        <v>672</v>
      </c>
      <c r="P3036" s="2" t="s">
        <v>672</v>
      </c>
      <c r="Q3036" s="2" t="s">
        <v>672</v>
      </c>
      <c r="R3036" s="2" t="s">
        <v>273</v>
      </c>
      <c r="S3036" s="2" t="s">
        <v>273</v>
      </c>
      <c r="T3036" s="2" t="s">
        <v>273</v>
      </c>
      <c r="U3036" s="25" t="s">
        <v>273</v>
      </c>
      <c r="V3036" s="24" t="s">
        <v>272</v>
      </c>
      <c r="W3036" s="2" t="s">
        <v>273</v>
      </c>
      <c r="X3036" s="2" t="s">
        <v>273</v>
      </c>
      <c r="Y3036" s="2" t="s">
        <v>273</v>
      </c>
      <c r="Z3036" s="175" t="s">
        <v>273</v>
      </c>
      <c r="AA3036" s="24" t="s">
        <v>272</v>
      </c>
      <c r="AB3036" s="2" t="s">
        <v>273</v>
      </c>
      <c r="AC3036" s="25" t="s">
        <v>273</v>
      </c>
      <c r="AD3036" s="174" t="s">
        <v>272</v>
      </c>
      <c r="AE3036" s="25" t="s">
        <v>273</v>
      </c>
      <c r="AF3036" s="180">
        <v>100</v>
      </c>
    </row>
    <row r="3037" spans="1:32">
      <c r="A3037" s="134" t="str">
        <f t="shared" si="47"/>
        <v>ITfa_02.1</v>
      </c>
      <c r="C3037" s="177" t="s">
        <v>25</v>
      </c>
      <c r="D3037" s="178" t="s">
        <v>2</v>
      </c>
      <c r="E3037" s="178" t="s">
        <v>611</v>
      </c>
      <c r="F3037" s="178" t="s">
        <v>612</v>
      </c>
      <c r="G3037" s="178" t="s">
        <v>540</v>
      </c>
      <c r="H3037" s="177" t="s">
        <v>52</v>
      </c>
      <c r="I3037" s="179" t="s">
        <v>53</v>
      </c>
      <c r="J3037" s="59" t="s">
        <v>3540</v>
      </c>
      <c r="K3037" s="60" t="s">
        <v>3577</v>
      </c>
      <c r="L3037" s="174" t="s">
        <v>272</v>
      </c>
      <c r="M3037" s="2" t="s">
        <v>273</v>
      </c>
      <c r="N3037" s="175" t="s">
        <v>273</v>
      </c>
      <c r="O3037" s="24" t="s">
        <v>672</v>
      </c>
      <c r="P3037" s="2" t="s">
        <v>672</v>
      </c>
      <c r="Q3037" s="2" t="s">
        <v>672</v>
      </c>
      <c r="R3037" s="2" t="s">
        <v>273</v>
      </c>
      <c r="S3037" s="2" t="s">
        <v>273</v>
      </c>
      <c r="T3037" s="2" t="s">
        <v>273</v>
      </c>
      <c r="U3037" s="25" t="s">
        <v>273</v>
      </c>
      <c r="V3037" s="24" t="s">
        <v>272</v>
      </c>
      <c r="W3037" s="2" t="s">
        <v>273</v>
      </c>
      <c r="X3037" s="2" t="s">
        <v>273</v>
      </c>
      <c r="Y3037" s="2" t="s">
        <v>273</v>
      </c>
      <c r="Z3037" s="175" t="s">
        <v>273</v>
      </c>
      <c r="AA3037" s="24" t="s">
        <v>272</v>
      </c>
      <c r="AB3037" s="2" t="s">
        <v>273</v>
      </c>
      <c r="AC3037" s="25" t="s">
        <v>273</v>
      </c>
      <c r="AD3037" s="174" t="s">
        <v>273</v>
      </c>
      <c r="AE3037" s="25" t="s">
        <v>273</v>
      </c>
      <c r="AF3037" s="180">
        <v>100</v>
      </c>
    </row>
    <row r="3038" spans="1:32">
      <c r="A3038" s="134" t="str">
        <f t="shared" si="47"/>
        <v>ITfa_02.1</v>
      </c>
      <c r="C3038" s="177" t="s">
        <v>25</v>
      </c>
      <c r="D3038" s="178" t="s">
        <v>2</v>
      </c>
      <c r="E3038" s="178" t="s">
        <v>611</v>
      </c>
      <c r="F3038" s="178" t="s">
        <v>612</v>
      </c>
      <c r="G3038" s="178" t="s">
        <v>540</v>
      </c>
      <c r="H3038" s="177" t="s">
        <v>52</v>
      </c>
      <c r="I3038" s="179" t="s">
        <v>53</v>
      </c>
      <c r="J3038" s="59" t="s">
        <v>3542</v>
      </c>
      <c r="K3038" s="60" t="s">
        <v>3578</v>
      </c>
      <c r="L3038" s="174" t="s">
        <v>272</v>
      </c>
      <c r="M3038" s="2" t="s">
        <v>273</v>
      </c>
      <c r="N3038" s="175" t="s">
        <v>273</v>
      </c>
      <c r="O3038" s="24" t="s">
        <v>672</v>
      </c>
      <c r="P3038" s="2" t="s">
        <v>672</v>
      </c>
      <c r="Q3038" s="2" t="s">
        <v>672</v>
      </c>
      <c r="R3038" s="2" t="s">
        <v>273</v>
      </c>
      <c r="S3038" s="2" t="s">
        <v>273</v>
      </c>
      <c r="T3038" s="2" t="s">
        <v>273</v>
      </c>
      <c r="U3038" s="25" t="s">
        <v>273</v>
      </c>
      <c r="V3038" s="24" t="s">
        <v>272</v>
      </c>
      <c r="W3038" s="2" t="s">
        <v>273</v>
      </c>
      <c r="X3038" s="2" t="s">
        <v>273</v>
      </c>
      <c r="Y3038" s="2" t="s">
        <v>273</v>
      </c>
      <c r="Z3038" s="175" t="s">
        <v>273</v>
      </c>
      <c r="AA3038" s="24" t="s">
        <v>272</v>
      </c>
      <c r="AB3038" s="2" t="s">
        <v>273</v>
      </c>
      <c r="AC3038" s="25" t="s">
        <v>273</v>
      </c>
      <c r="AD3038" s="174" t="s">
        <v>273</v>
      </c>
      <c r="AE3038" s="25" t="s">
        <v>273</v>
      </c>
      <c r="AF3038" s="180">
        <v>100</v>
      </c>
    </row>
    <row r="3039" spans="1:32">
      <c r="A3039" s="134" t="str">
        <f t="shared" si="47"/>
        <v>ITfa_02.2</v>
      </c>
      <c r="C3039" s="177" t="s">
        <v>25</v>
      </c>
      <c r="D3039" s="178" t="s">
        <v>2</v>
      </c>
      <c r="E3039" s="178" t="s">
        <v>613</v>
      </c>
      <c r="F3039" s="178" t="s">
        <v>614</v>
      </c>
      <c r="G3039" s="178" t="s">
        <v>540</v>
      </c>
      <c r="H3039" s="177" t="s">
        <v>52</v>
      </c>
      <c r="I3039" s="179" t="s">
        <v>53</v>
      </c>
      <c r="J3039" s="59" t="s">
        <v>3464</v>
      </c>
      <c r="K3039" s="60" t="s">
        <v>3579</v>
      </c>
      <c r="L3039" s="174" t="s">
        <v>272</v>
      </c>
      <c r="M3039" s="2" t="s">
        <v>273</v>
      </c>
      <c r="N3039" s="175" t="s">
        <v>273</v>
      </c>
      <c r="O3039" s="24" t="s">
        <v>672</v>
      </c>
      <c r="P3039" s="2" t="s">
        <v>672</v>
      </c>
      <c r="Q3039" s="2" t="s">
        <v>672</v>
      </c>
      <c r="R3039" s="2" t="s">
        <v>273</v>
      </c>
      <c r="S3039" s="2" t="s">
        <v>273</v>
      </c>
      <c r="T3039" s="2" t="s">
        <v>273</v>
      </c>
      <c r="U3039" s="25" t="s">
        <v>273</v>
      </c>
      <c r="V3039" s="24" t="s">
        <v>272</v>
      </c>
      <c r="W3039" s="2" t="s">
        <v>273</v>
      </c>
      <c r="X3039" s="2" t="s">
        <v>273</v>
      </c>
      <c r="Y3039" s="2" t="s">
        <v>273</v>
      </c>
      <c r="Z3039" s="175" t="s">
        <v>273</v>
      </c>
      <c r="AA3039" s="24" t="s">
        <v>272</v>
      </c>
      <c r="AB3039" s="2" t="s">
        <v>273</v>
      </c>
      <c r="AC3039" s="25" t="s">
        <v>273</v>
      </c>
      <c r="AD3039" s="174" t="s">
        <v>272</v>
      </c>
      <c r="AE3039" s="25" t="s">
        <v>273</v>
      </c>
      <c r="AF3039" s="180">
        <v>100</v>
      </c>
    </row>
    <row r="3040" spans="1:32">
      <c r="A3040" s="134" t="str">
        <f t="shared" si="47"/>
        <v>ITfa_02.2</v>
      </c>
      <c r="C3040" s="177" t="s">
        <v>25</v>
      </c>
      <c r="D3040" s="178" t="s">
        <v>2</v>
      </c>
      <c r="E3040" s="178" t="s">
        <v>613</v>
      </c>
      <c r="F3040" s="178" t="s">
        <v>614</v>
      </c>
      <c r="G3040" s="178" t="s">
        <v>540</v>
      </c>
      <c r="H3040" s="177" t="s">
        <v>52</v>
      </c>
      <c r="I3040" s="179" t="s">
        <v>53</v>
      </c>
      <c r="J3040" s="59" t="s">
        <v>3480</v>
      </c>
      <c r="K3040" s="60" t="s">
        <v>3580</v>
      </c>
      <c r="L3040" s="174" t="s">
        <v>272</v>
      </c>
      <c r="M3040" s="2" t="s">
        <v>273</v>
      </c>
      <c r="N3040" s="175" t="s">
        <v>273</v>
      </c>
      <c r="O3040" s="24" t="s">
        <v>672</v>
      </c>
      <c r="P3040" s="2" t="s">
        <v>672</v>
      </c>
      <c r="Q3040" s="2" t="s">
        <v>672</v>
      </c>
      <c r="R3040" s="2" t="s">
        <v>273</v>
      </c>
      <c r="S3040" s="2" t="s">
        <v>273</v>
      </c>
      <c r="T3040" s="2" t="s">
        <v>273</v>
      </c>
      <c r="U3040" s="25" t="s">
        <v>273</v>
      </c>
      <c r="V3040" s="24" t="s">
        <v>272</v>
      </c>
      <c r="W3040" s="2" t="s">
        <v>273</v>
      </c>
      <c r="X3040" s="2" t="s">
        <v>273</v>
      </c>
      <c r="Y3040" s="2" t="s">
        <v>273</v>
      </c>
      <c r="Z3040" s="175" t="s">
        <v>273</v>
      </c>
      <c r="AA3040" s="24" t="s">
        <v>272</v>
      </c>
      <c r="AB3040" s="2" t="s">
        <v>273</v>
      </c>
      <c r="AC3040" s="25" t="s">
        <v>273</v>
      </c>
      <c r="AD3040" s="174" t="s">
        <v>273</v>
      </c>
      <c r="AE3040" s="25" t="s">
        <v>273</v>
      </c>
      <c r="AF3040" s="180">
        <v>100</v>
      </c>
    </row>
    <row r="3041" spans="1:32">
      <c r="A3041" s="134" t="str">
        <f t="shared" si="47"/>
        <v>ITfa_02.2</v>
      </c>
      <c r="C3041" s="177" t="s">
        <v>25</v>
      </c>
      <c r="D3041" s="178" t="s">
        <v>2</v>
      </c>
      <c r="E3041" s="178" t="s">
        <v>613</v>
      </c>
      <c r="F3041" s="178" t="s">
        <v>614</v>
      </c>
      <c r="G3041" s="178" t="s">
        <v>540</v>
      </c>
      <c r="H3041" s="177" t="s">
        <v>52</v>
      </c>
      <c r="I3041" s="179" t="s">
        <v>53</v>
      </c>
      <c r="J3041" s="59" t="s">
        <v>3462</v>
      </c>
      <c r="K3041" s="60" t="s">
        <v>3581</v>
      </c>
      <c r="L3041" s="174" t="s">
        <v>272</v>
      </c>
      <c r="M3041" s="2" t="s">
        <v>273</v>
      </c>
      <c r="N3041" s="175" t="s">
        <v>273</v>
      </c>
      <c r="O3041" s="24" t="s">
        <v>672</v>
      </c>
      <c r="P3041" s="2" t="s">
        <v>672</v>
      </c>
      <c r="Q3041" s="2" t="s">
        <v>672</v>
      </c>
      <c r="R3041" s="2" t="s">
        <v>273</v>
      </c>
      <c r="S3041" s="2" t="s">
        <v>273</v>
      </c>
      <c r="T3041" s="2" t="s">
        <v>273</v>
      </c>
      <c r="U3041" s="25" t="s">
        <v>273</v>
      </c>
      <c r="V3041" s="24" t="s">
        <v>272</v>
      </c>
      <c r="W3041" s="2" t="s">
        <v>273</v>
      </c>
      <c r="X3041" s="2" t="s">
        <v>273</v>
      </c>
      <c r="Y3041" s="2" t="s">
        <v>273</v>
      </c>
      <c r="Z3041" s="175" t="s">
        <v>273</v>
      </c>
      <c r="AA3041" s="24" t="s">
        <v>272</v>
      </c>
      <c r="AB3041" s="2" t="s">
        <v>273</v>
      </c>
      <c r="AC3041" s="25" t="s">
        <v>273</v>
      </c>
      <c r="AD3041" s="174" t="s">
        <v>273</v>
      </c>
      <c r="AE3041" s="25" t="s">
        <v>273</v>
      </c>
      <c r="AF3041" s="180">
        <v>100</v>
      </c>
    </row>
    <row r="3042" spans="1:32">
      <c r="A3042" s="134" t="str">
        <f t="shared" si="47"/>
        <v>ITfa_02.2</v>
      </c>
      <c r="C3042" s="177" t="s">
        <v>25</v>
      </c>
      <c r="D3042" s="178" t="s">
        <v>2</v>
      </c>
      <c r="E3042" s="178" t="s">
        <v>613</v>
      </c>
      <c r="F3042" s="178" t="s">
        <v>614</v>
      </c>
      <c r="G3042" s="178" t="s">
        <v>540</v>
      </c>
      <c r="H3042" s="177" t="s">
        <v>52</v>
      </c>
      <c r="I3042" s="179" t="s">
        <v>53</v>
      </c>
      <c r="J3042" s="59" t="s">
        <v>3512</v>
      </c>
      <c r="K3042" s="60" t="s">
        <v>3582</v>
      </c>
      <c r="L3042" s="174" t="s">
        <v>272</v>
      </c>
      <c r="M3042" s="2" t="s">
        <v>273</v>
      </c>
      <c r="N3042" s="175" t="s">
        <v>273</v>
      </c>
      <c r="O3042" s="24" t="s">
        <v>672</v>
      </c>
      <c r="P3042" s="2" t="s">
        <v>672</v>
      </c>
      <c r="Q3042" s="2" t="s">
        <v>672</v>
      </c>
      <c r="R3042" s="2" t="s">
        <v>273</v>
      </c>
      <c r="S3042" s="2" t="s">
        <v>273</v>
      </c>
      <c r="T3042" s="2" t="s">
        <v>272</v>
      </c>
      <c r="U3042" s="25" t="s">
        <v>273</v>
      </c>
      <c r="V3042" s="24" t="s">
        <v>272</v>
      </c>
      <c r="W3042" s="2" t="s">
        <v>273</v>
      </c>
      <c r="X3042" s="2" t="s">
        <v>273</v>
      </c>
      <c r="Y3042" s="2" t="s">
        <v>273</v>
      </c>
      <c r="Z3042" s="175" t="s">
        <v>273</v>
      </c>
      <c r="AA3042" s="24" t="s">
        <v>272</v>
      </c>
      <c r="AB3042" s="2" t="s">
        <v>273</v>
      </c>
      <c r="AC3042" s="25" t="s">
        <v>273</v>
      </c>
      <c r="AD3042" s="174" t="s">
        <v>273</v>
      </c>
      <c r="AE3042" s="25" t="s">
        <v>273</v>
      </c>
      <c r="AF3042" s="180">
        <v>100</v>
      </c>
    </row>
    <row r="3043" spans="1:32">
      <c r="A3043" s="134" t="str">
        <f t="shared" si="47"/>
        <v>ITfa_02.2</v>
      </c>
      <c r="C3043" s="177" t="s">
        <v>25</v>
      </c>
      <c r="D3043" s="178" t="s">
        <v>2</v>
      </c>
      <c r="E3043" s="178" t="s">
        <v>613</v>
      </c>
      <c r="F3043" s="178" t="s">
        <v>614</v>
      </c>
      <c r="G3043" s="178" t="s">
        <v>540</v>
      </c>
      <c r="H3043" s="177" t="s">
        <v>52</v>
      </c>
      <c r="I3043" s="179" t="s">
        <v>53</v>
      </c>
      <c r="J3043" s="59" t="s">
        <v>3460</v>
      </c>
      <c r="K3043" s="60" t="s">
        <v>3583</v>
      </c>
      <c r="L3043" s="174" t="s">
        <v>272</v>
      </c>
      <c r="M3043" s="2" t="s">
        <v>273</v>
      </c>
      <c r="N3043" s="175" t="s">
        <v>273</v>
      </c>
      <c r="O3043" s="24" t="s">
        <v>672</v>
      </c>
      <c r="P3043" s="2" t="s">
        <v>672</v>
      </c>
      <c r="Q3043" s="2" t="s">
        <v>672</v>
      </c>
      <c r="R3043" s="2" t="s">
        <v>273</v>
      </c>
      <c r="S3043" s="2" t="s">
        <v>273</v>
      </c>
      <c r="T3043" s="2" t="s">
        <v>273</v>
      </c>
      <c r="U3043" s="25" t="s">
        <v>273</v>
      </c>
      <c r="V3043" s="24" t="s">
        <v>272</v>
      </c>
      <c r="W3043" s="2" t="s">
        <v>273</v>
      </c>
      <c r="X3043" s="2" t="s">
        <v>273</v>
      </c>
      <c r="Y3043" s="2" t="s">
        <v>273</v>
      </c>
      <c r="Z3043" s="175" t="s">
        <v>273</v>
      </c>
      <c r="AA3043" s="24" t="s">
        <v>272</v>
      </c>
      <c r="AB3043" s="2" t="s">
        <v>273</v>
      </c>
      <c r="AC3043" s="25" t="s">
        <v>273</v>
      </c>
      <c r="AD3043" s="174" t="s">
        <v>273</v>
      </c>
      <c r="AE3043" s="25" t="s">
        <v>273</v>
      </c>
      <c r="AF3043" s="180">
        <v>100</v>
      </c>
    </row>
    <row r="3044" spans="1:32">
      <c r="A3044" s="134" t="str">
        <f t="shared" si="47"/>
        <v>ITfa_02.2</v>
      </c>
      <c r="C3044" s="177" t="s">
        <v>25</v>
      </c>
      <c r="D3044" s="178" t="s">
        <v>2</v>
      </c>
      <c r="E3044" s="178" t="s">
        <v>613</v>
      </c>
      <c r="F3044" s="178" t="s">
        <v>614</v>
      </c>
      <c r="G3044" s="178" t="s">
        <v>540</v>
      </c>
      <c r="H3044" s="177" t="s">
        <v>52</v>
      </c>
      <c r="I3044" s="179" t="s">
        <v>53</v>
      </c>
      <c r="J3044" s="59" t="s">
        <v>3484</v>
      </c>
      <c r="K3044" s="60" t="s">
        <v>3584</v>
      </c>
      <c r="L3044" s="174" t="s">
        <v>272</v>
      </c>
      <c r="M3044" s="2" t="s">
        <v>273</v>
      </c>
      <c r="N3044" s="175" t="s">
        <v>273</v>
      </c>
      <c r="O3044" s="24" t="s">
        <v>672</v>
      </c>
      <c r="P3044" s="2" t="s">
        <v>672</v>
      </c>
      <c r="Q3044" s="2" t="s">
        <v>672</v>
      </c>
      <c r="R3044" s="2" t="s">
        <v>273</v>
      </c>
      <c r="S3044" s="2" t="s">
        <v>272</v>
      </c>
      <c r="T3044" s="2" t="s">
        <v>272</v>
      </c>
      <c r="U3044" s="25" t="s">
        <v>273</v>
      </c>
      <c r="V3044" s="24" t="s">
        <v>272</v>
      </c>
      <c r="W3044" s="2" t="s">
        <v>273</v>
      </c>
      <c r="X3044" s="2" t="s">
        <v>273</v>
      </c>
      <c r="Y3044" s="2" t="s">
        <v>273</v>
      </c>
      <c r="Z3044" s="175" t="s">
        <v>273</v>
      </c>
      <c r="AA3044" s="24" t="s">
        <v>272</v>
      </c>
      <c r="AB3044" s="2" t="s">
        <v>273</v>
      </c>
      <c r="AC3044" s="25" t="s">
        <v>273</v>
      </c>
      <c r="AD3044" s="174" t="s">
        <v>273</v>
      </c>
      <c r="AE3044" s="25" t="s">
        <v>273</v>
      </c>
      <c r="AF3044" s="180">
        <v>100</v>
      </c>
    </row>
    <row r="3045" spans="1:32">
      <c r="A3045" s="134" t="str">
        <f t="shared" si="47"/>
        <v>ITfa_02.2</v>
      </c>
      <c r="C3045" s="177" t="s">
        <v>25</v>
      </c>
      <c r="D3045" s="178" t="s">
        <v>2</v>
      </c>
      <c r="E3045" s="178" t="s">
        <v>613</v>
      </c>
      <c r="F3045" s="178" t="s">
        <v>614</v>
      </c>
      <c r="G3045" s="178" t="s">
        <v>540</v>
      </c>
      <c r="H3045" s="177" t="s">
        <v>52</v>
      </c>
      <c r="I3045" s="179" t="s">
        <v>53</v>
      </c>
      <c r="J3045" s="59" t="s">
        <v>3516</v>
      </c>
      <c r="K3045" s="60" t="s">
        <v>3585</v>
      </c>
      <c r="L3045" s="174" t="s">
        <v>272</v>
      </c>
      <c r="M3045" s="2" t="s">
        <v>273</v>
      </c>
      <c r="N3045" s="175" t="s">
        <v>273</v>
      </c>
      <c r="O3045" s="24" t="s">
        <v>672</v>
      </c>
      <c r="P3045" s="2" t="s">
        <v>672</v>
      </c>
      <c r="Q3045" s="2" t="s">
        <v>672</v>
      </c>
      <c r="R3045" s="2" t="s">
        <v>273</v>
      </c>
      <c r="S3045" s="2" t="s">
        <v>272</v>
      </c>
      <c r="T3045" s="2" t="s">
        <v>272</v>
      </c>
      <c r="U3045" s="25" t="s">
        <v>273</v>
      </c>
      <c r="V3045" s="24" t="s">
        <v>272</v>
      </c>
      <c r="W3045" s="2" t="s">
        <v>273</v>
      </c>
      <c r="X3045" s="2" t="s">
        <v>273</v>
      </c>
      <c r="Y3045" s="2" t="s">
        <v>273</v>
      </c>
      <c r="Z3045" s="175" t="s">
        <v>273</v>
      </c>
      <c r="AA3045" s="24" t="s">
        <v>272</v>
      </c>
      <c r="AB3045" s="2" t="s">
        <v>273</v>
      </c>
      <c r="AC3045" s="25" t="s">
        <v>273</v>
      </c>
      <c r="AD3045" s="174" t="s">
        <v>273</v>
      </c>
      <c r="AE3045" s="25" t="s">
        <v>273</v>
      </c>
      <c r="AF3045" s="180">
        <v>100</v>
      </c>
    </row>
    <row r="3046" spans="1:32">
      <c r="A3046" s="134" t="str">
        <f t="shared" si="47"/>
        <v>ITfa_02.2</v>
      </c>
      <c r="C3046" s="177" t="s">
        <v>25</v>
      </c>
      <c r="D3046" s="178" t="s">
        <v>2</v>
      </c>
      <c r="E3046" s="178" t="s">
        <v>613</v>
      </c>
      <c r="F3046" s="178" t="s">
        <v>614</v>
      </c>
      <c r="G3046" s="178" t="s">
        <v>540</v>
      </c>
      <c r="H3046" s="177" t="s">
        <v>52</v>
      </c>
      <c r="I3046" s="179" t="s">
        <v>53</v>
      </c>
      <c r="J3046" s="59" t="s">
        <v>3518</v>
      </c>
      <c r="K3046" s="60" t="s">
        <v>3586</v>
      </c>
      <c r="L3046" s="174" t="s">
        <v>272</v>
      </c>
      <c r="M3046" s="2" t="s">
        <v>273</v>
      </c>
      <c r="N3046" s="175" t="s">
        <v>273</v>
      </c>
      <c r="O3046" s="24" t="s">
        <v>672</v>
      </c>
      <c r="P3046" s="2" t="s">
        <v>672</v>
      </c>
      <c r="Q3046" s="2" t="s">
        <v>672</v>
      </c>
      <c r="R3046" s="2" t="s">
        <v>273</v>
      </c>
      <c r="S3046" s="2" t="s">
        <v>273</v>
      </c>
      <c r="T3046" s="2" t="s">
        <v>273</v>
      </c>
      <c r="U3046" s="25" t="s">
        <v>273</v>
      </c>
      <c r="V3046" s="24" t="s">
        <v>272</v>
      </c>
      <c r="W3046" s="2" t="s">
        <v>273</v>
      </c>
      <c r="X3046" s="2" t="s">
        <v>273</v>
      </c>
      <c r="Y3046" s="2" t="s">
        <v>273</v>
      </c>
      <c r="Z3046" s="175" t="s">
        <v>273</v>
      </c>
      <c r="AA3046" s="24" t="s">
        <v>272</v>
      </c>
      <c r="AB3046" s="2" t="s">
        <v>273</v>
      </c>
      <c r="AC3046" s="25" t="s">
        <v>273</v>
      </c>
      <c r="AD3046" s="174" t="s">
        <v>273</v>
      </c>
      <c r="AE3046" s="25" t="s">
        <v>273</v>
      </c>
      <c r="AF3046" s="180">
        <v>0</v>
      </c>
    </row>
    <row r="3047" spans="1:32">
      <c r="A3047" s="134" t="str">
        <f t="shared" si="47"/>
        <v>ITfa_02.2</v>
      </c>
      <c r="C3047" s="177" t="s">
        <v>25</v>
      </c>
      <c r="D3047" s="178" t="s">
        <v>2</v>
      </c>
      <c r="E3047" s="178" t="s">
        <v>613</v>
      </c>
      <c r="F3047" s="178" t="s">
        <v>614</v>
      </c>
      <c r="G3047" s="178" t="s">
        <v>540</v>
      </c>
      <c r="H3047" s="177" t="s">
        <v>52</v>
      </c>
      <c r="I3047" s="179" t="s">
        <v>53</v>
      </c>
      <c r="J3047" s="59" t="s">
        <v>3520</v>
      </c>
      <c r="K3047" s="60" t="s">
        <v>3587</v>
      </c>
      <c r="L3047" s="174" t="s">
        <v>272</v>
      </c>
      <c r="M3047" s="2" t="s">
        <v>273</v>
      </c>
      <c r="N3047" s="175" t="s">
        <v>273</v>
      </c>
      <c r="O3047" s="24" t="s">
        <v>672</v>
      </c>
      <c r="P3047" s="2" t="s">
        <v>672</v>
      </c>
      <c r="Q3047" s="2" t="s">
        <v>672</v>
      </c>
      <c r="R3047" s="2" t="s">
        <v>273</v>
      </c>
      <c r="S3047" s="2" t="s">
        <v>273</v>
      </c>
      <c r="T3047" s="2" t="s">
        <v>273</v>
      </c>
      <c r="U3047" s="25" t="s">
        <v>273</v>
      </c>
      <c r="V3047" s="24" t="s">
        <v>272</v>
      </c>
      <c r="W3047" s="2" t="s">
        <v>273</v>
      </c>
      <c r="X3047" s="2" t="s">
        <v>273</v>
      </c>
      <c r="Y3047" s="2" t="s">
        <v>273</v>
      </c>
      <c r="Z3047" s="175" t="s">
        <v>273</v>
      </c>
      <c r="AA3047" s="24" t="s">
        <v>272</v>
      </c>
      <c r="AB3047" s="2" t="s">
        <v>273</v>
      </c>
      <c r="AC3047" s="25" t="s">
        <v>273</v>
      </c>
      <c r="AD3047" s="174" t="s">
        <v>273</v>
      </c>
      <c r="AE3047" s="25" t="s">
        <v>273</v>
      </c>
      <c r="AF3047" s="180">
        <v>100</v>
      </c>
    </row>
    <row r="3048" spans="1:32">
      <c r="A3048" s="134" t="str">
        <f t="shared" si="47"/>
        <v>ITfa_02.2</v>
      </c>
      <c r="C3048" s="177" t="s">
        <v>25</v>
      </c>
      <c r="D3048" s="178" t="s">
        <v>2</v>
      </c>
      <c r="E3048" s="178" t="s">
        <v>613</v>
      </c>
      <c r="F3048" s="178" t="s">
        <v>614</v>
      </c>
      <c r="G3048" s="178" t="s">
        <v>540</v>
      </c>
      <c r="H3048" s="177" t="s">
        <v>52</v>
      </c>
      <c r="I3048" s="179" t="s">
        <v>53</v>
      </c>
      <c r="J3048" s="59" t="s">
        <v>3522</v>
      </c>
      <c r="K3048" s="60" t="s">
        <v>3588</v>
      </c>
      <c r="L3048" s="174" t="s">
        <v>272</v>
      </c>
      <c r="M3048" s="2" t="s">
        <v>273</v>
      </c>
      <c r="N3048" s="175" t="s">
        <v>273</v>
      </c>
      <c r="O3048" s="24" t="s">
        <v>672</v>
      </c>
      <c r="P3048" s="2" t="s">
        <v>672</v>
      </c>
      <c r="Q3048" s="2" t="s">
        <v>672</v>
      </c>
      <c r="R3048" s="2" t="s">
        <v>273</v>
      </c>
      <c r="S3048" s="2" t="s">
        <v>273</v>
      </c>
      <c r="T3048" s="2" t="s">
        <v>273</v>
      </c>
      <c r="U3048" s="25" t="s">
        <v>273</v>
      </c>
      <c r="V3048" s="24" t="s">
        <v>272</v>
      </c>
      <c r="W3048" s="2" t="s">
        <v>273</v>
      </c>
      <c r="X3048" s="2" t="s">
        <v>273</v>
      </c>
      <c r="Y3048" s="2" t="s">
        <v>273</v>
      </c>
      <c r="Z3048" s="175" t="s">
        <v>273</v>
      </c>
      <c r="AA3048" s="24" t="s">
        <v>272</v>
      </c>
      <c r="AB3048" s="2" t="s">
        <v>273</v>
      </c>
      <c r="AC3048" s="25" t="s">
        <v>273</v>
      </c>
      <c r="AD3048" s="174" t="s">
        <v>273</v>
      </c>
      <c r="AE3048" s="25" t="s">
        <v>273</v>
      </c>
      <c r="AF3048" s="180">
        <v>0</v>
      </c>
    </row>
    <row r="3049" spans="1:32">
      <c r="A3049" s="134" t="str">
        <f t="shared" si="47"/>
        <v>ITfa_02.2</v>
      </c>
      <c r="C3049" s="177" t="s">
        <v>25</v>
      </c>
      <c r="D3049" s="178" t="s">
        <v>2</v>
      </c>
      <c r="E3049" s="178" t="s">
        <v>613</v>
      </c>
      <c r="F3049" s="178" t="s">
        <v>614</v>
      </c>
      <c r="G3049" s="178" t="s">
        <v>540</v>
      </c>
      <c r="H3049" s="177" t="s">
        <v>52</v>
      </c>
      <c r="I3049" s="179" t="s">
        <v>53</v>
      </c>
      <c r="J3049" s="59" t="s">
        <v>3524</v>
      </c>
      <c r="K3049" s="60" t="s">
        <v>3589</v>
      </c>
      <c r="L3049" s="174" t="s">
        <v>272</v>
      </c>
      <c r="M3049" s="2" t="s">
        <v>273</v>
      </c>
      <c r="N3049" s="175" t="s">
        <v>273</v>
      </c>
      <c r="O3049" s="24" t="s">
        <v>672</v>
      </c>
      <c r="P3049" s="2" t="s">
        <v>672</v>
      </c>
      <c r="Q3049" s="2" t="s">
        <v>672</v>
      </c>
      <c r="R3049" s="2" t="s">
        <v>273</v>
      </c>
      <c r="S3049" s="2" t="s">
        <v>272</v>
      </c>
      <c r="T3049" s="2" t="s">
        <v>272</v>
      </c>
      <c r="U3049" s="25" t="s">
        <v>273</v>
      </c>
      <c r="V3049" s="24" t="s">
        <v>272</v>
      </c>
      <c r="W3049" s="2" t="s">
        <v>273</v>
      </c>
      <c r="X3049" s="2" t="s">
        <v>273</v>
      </c>
      <c r="Y3049" s="2" t="s">
        <v>273</v>
      </c>
      <c r="Z3049" s="175" t="s">
        <v>273</v>
      </c>
      <c r="AA3049" s="24" t="s">
        <v>272</v>
      </c>
      <c r="AB3049" s="2" t="s">
        <v>273</v>
      </c>
      <c r="AC3049" s="25" t="s">
        <v>273</v>
      </c>
      <c r="AD3049" s="174" t="s">
        <v>273</v>
      </c>
      <c r="AE3049" s="25" t="s">
        <v>273</v>
      </c>
      <c r="AF3049" s="180">
        <v>100</v>
      </c>
    </row>
    <row r="3050" spans="1:32">
      <c r="A3050" s="134" t="str">
        <f t="shared" si="47"/>
        <v>ITfa_02.2</v>
      </c>
      <c r="C3050" s="177" t="s">
        <v>25</v>
      </c>
      <c r="D3050" s="178" t="s">
        <v>2</v>
      </c>
      <c r="E3050" s="178" t="s">
        <v>613</v>
      </c>
      <c r="F3050" s="178" t="s">
        <v>614</v>
      </c>
      <c r="G3050" s="178" t="s">
        <v>540</v>
      </c>
      <c r="H3050" s="177" t="s">
        <v>52</v>
      </c>
      <c r="I3050" s="179" t="s">
        <v>53</v>
      </c>
      <c r="J3050" s="59" t="s">
        <v>3526</v>
      </c>
      <c r="K3050" s="60" t="s">
        <v>3590</v>
      </c>
      <c r="L3050" s="174" t="s">
        <v>272</v>
      </c>
      <c r="M3050" s="2" t="s">
        <v>273</v>
      </c>
      <c r="N3050" s="175" t="s">
        <v>273</v>
      </c>
      <c r="O3050" s="24" t="s">
        <v>672</v>
      </c>
      <c r="P3050" s="2" t="s">
        <v>672</v>
      </c>
      <c r="Q3050" s="2" t="s">
        <v>672</v>
      </c>
      <c r="R3050" s="2" t="s">
        <v>273</v>
      </c>
      <c r="S3050" s="2" t="s">
        <v>273</v>
      </c>
      <c r="T3050" s="2" t="s">
        <v>273</v>
      </c>
      <c r="U3050" s="25" t="s">
        <v>273</v>
      </c>
      <c r="V3050" s="24" t="s">
        <v>272</v>
      </c>
      <c r="W3050" s="2" t="s">
        <v>273</v>
      </c>
      <c r="X3050" s="2" t="s">
        <v>273</v>
      </c>
      <c r="Y3050" s="2" t="s">
        <v>273</v>
      </c>
      <c r="Z3050" s="175" t="s">
        <v>273</v>
      </c>
      <c r="AA3050" s="24" t="s">
        <v>272</v>
      </c>
      <c r="AB3050" s="2" t="s">
        <v>273</v>
      </c>
      <c r="AC3050" s="25" t="s">
        <v>273</v>
      </c>
      <c r="AD3050" s="174" t="s">
        <v>272</v>
      </c>
      <c r="AE3050" s="25" t="s">
        <v>273</v>
      </c>
      <c r="AF3050" s="180">
        <v>0</v>
      </c>
    </row>
    <row r="3051" spans="1:32">
      <c r="A3051" s="134" t="str">
        <f t="shared" si="47"/>
        <v>ITfa_02.2</v>
      </c>
      <c r="C3051" s="177" t="s">
        <v>25</v>
      </c>
      <c r="D3051" s="178" t="s">
        <v>2</v>
      </c>
      <c r="E3051" s="178" t="s">
        <v>613</v>
      </c>
      <c r="F3051" s="178" t="s">
        <v>614</v>
      </c>
      <c r="G3051" s="178" t="s">
        <v>540</v>
      </c>
      <c r="H3051" s="177" t="s">
        <v>52</v>
      </c>
      <c r="I3051" s="179" t="s">
        <v>53</v>
      </c>
      <c r="J3051" s="59" t="s">
        <v>3528</v>
      </c>
      <c r="K3051" s="60" t="s">
        <v>3591</v>
      </c>
      <c r="L3051" s="174" t="s">
        <v>272</v>
      </c>
      <c r="M3051" s="2" t="s">
        <v>273</v>
      </c>
      <c r="N3051" s="175" t="s">
        <v>273</v>
      </c>
      <c r="O3051" s="24" t="s">
        <v>672</v>
      </c>
      <c r="P3051" s="2" t="s">
        <v>672</v>
      </c>
      <c r="Q3051" s="2" t="s">
        <v>672</v>
      </c>
      <c r="R3051" s="2" t="s">
        <v>273</v>
      </c>
      <c r="S3051" s="2" t="s">
        <v>273</v>
      </c>
      <c r="T3051" s="2" t="s">
        <v>273</v>
      </c>
      <c r="U3051" s="25" t="s">
        <v>273</v>
      </c>
      <c r="V3051" s="24" t="s">
        <v>272</v>
      </c>
      <c r="W3051" s="2" t="s">
        <v>273</v>
      </c>
      <c r="X3051" s="2" t="s">
        <v>273</v>
      </c>
      <c r="Y3051" s="2" t="s">
        <v>273</v>
      </c>
      <c r="Z3051" s="175" t="s">
        <v>273</v>
      </c>
      <c r="AA3051" s="24" t="s">
        <v>272</v>
      </c>
      <c r="AB3051" s="2" t="s">
        <v>273</v>
      </c>
      <c r="AC3051" s="25" t="s">
        <v>273</v>
      </c>
      <c r="AD3051" s="174" t="s">
        <v>273</v>
      </c>
      <c r="AE3051" s="25" t="s">
        <v>273</v>
      </c>
      <c r="AF3051" s="180">
        <v>100</v>
      </c>
    </row>
    <row r="3052" spans="1:32">
      <c r="A3052" s="134" t="str">
        <f t="shared" si="47"/>
        <v>ITfa_02.2</v>
      </c>
      <c r="C3052" s="177" t="s">
        <v>25</v>
      </c>
      <c r="D3052" s="178" t="s">
        <v>2</v>
      </c>
      <c r="E3052" s="178" t="s">
        <v>613</v>
      </c>
      <c r="F3052" s="178" t="s">
        <v>614</v>
      </c>
      <c r="G3052" s="178" t="s">
        <v>540</v>
      </c>
      <c r="H3052" s="177" t="s">
        <v>52</v>
      </c>
      <c r="I3052" s="179" t="s">
        <v>53</v>
      </c>
      <c r="J3052" s="59" t="s">
        <v>3530</v>
      </c>
      <c r="K3052" s="60" t="s">
        <v>3592</v>
      </c>
      <c r="L3052" s="174" t="s">
        <v>272</v>
      </c>
      <c r="M3052" s="2" t="s">
        <v>273</v>
      </c>
      <c r="N3052" s="175" t="s">
        <v>273</v>
      </c>
      <c r="O3052" s="24" t="s">
        <v>672</v>
      </c>
      <c r="P3052" s="2" t="s">
        <v>672</v>
      </c>
      <c r="Q3052" s="2" t="s">
        <v>672</v>
      </c>
      <c r="R3052" s="2" t="s">
        <v>273</v>
      </c>
      <c r="S3052" s="2" t="s">
        <v>273</v>
      </c>
      <c r="T3052" s="2" t="s">
        <v>273</v>
      </c>
      <c r="U3052" s="25" t="s">
        <v>273</v>
      </c>
      <c r="V3052" s="24" t="s">
        <v>272</v>
      </c>
      <c r="W3052" s="2" t="s">
        <v>273</v>
      </c>
      <c r="X3052" s="2" t="s">
        <v>273</v>
      </c>
      <c r="Y3052" s="2" t="s">
        <v>273</v>
      </c>
      <c r="Z3052" s="175" t="s">
        <v>273</v>
      </c>
      <c r="AA3052" s="24" t="s">
        <v>272</v>
      </c>
      <c r="AB3052" s="2" t="s">
        <v>273</v>
      </c>
      <c r="AC3052" s="25" t="s">
        <v>273</v>
      </c>
      <c r="AD3052" s="174" t="s">
        <v>273</v>
      </c>
      <c r="AE3052" s="25" t="s">
        <v>273</v>
      </c>
      <c r="AF3052" s="180">
        <v>100</v>
      </c>
    </row>
    <row r="3053" spans="1:32">
      <c r="A3053" s="134" t="str">
        <f t="shared" si="47"/>
        <v>ITfa_02.2</v>
      </c>
      <c r="C3053" s="177" t="s">
        <v>25</v>
      </c>
      <c r="D3053" s="178" t="s">
        <v>2</v>
      </c>
      <c r="E3053" s="178" t="s">
        <v>613</v>
      </c>
      <c r="F3053" s="178" t="s">
        <v>614</v>
      </c>
      <c r="G3053" s="178" t="s">
        <v>540</v>
      </c>
      <c r="H3053" s="177" t="s">
        <v>52</v>
      </c>
      <c r="I3053" s="179" t="s">
        <v>53</v>
      </c>
      <c r="J3053" s="59" t="s">
        <v>3532</v>
      </c>
      <c r="K3053" s="60" t="s">
        <v>3593</v>
      </c>
      <c r="L3053" s="174" t="s">
        <v>272</v>
      </c>
      <c r="M3053" s="2" t="s">
        <v>273</v>
      </c>
      <c r="N3053" s="175" t="s">
        <v>273</v>
      </c>
      <c r="O3053" s="24" t="s">
        <v>672</v>
      </c>
      <c r="P3053" s="2" t="s">
        <v>672</v>
      </c>
      <c r="Q3053" s="2" t="s">
        <v>672</v>
      </c>
      <c r="R3053" s="2" t="s">
        <v>273</v>
      </c>
      <c r="S3053" s="2" t="s">
        <v>273</v>
      </c>
      <c r="T3053" s="2" t="s">
        <v>273</v>
      </c>
      <c r="U3053" s="25" t="s">
        <v>273</v>
      </c>
      <c r="V3053" s="24" t="s">
        <v>272</v>
      </c>
      <c r="W3053" s="2" t="s">
        <v>273</v>
      </c>
      <c r="X3053" s="2" t="s">
        <v>273</v>
      </c>
      <c r="Y3053" s="2" t="s">
        <v>273</v>
      </c>
      <c r="Z3053" s="175" t="s">
        <v>273</v>
      </c>
      <c r="AA3053" s="24" t="s">
        <v>272</v>
      </c>
      <c r="AB3053" s="2" t="s">
        <v>273</v>
      </c>
      <c r="AC3053" s="25" t="s">
        <v>273</v>
      </c>
      <c r="AD3053" s="174" t="s">
        <v>273</v>
      </c>
      <c r="AE3053" s="25" t="s">
        <v>273</v>
      </c>
      <c r="AF3053" s="180">
        <v>100</v>
      </c>
    </row>
    <row r="3054" spans="1:32">
      <c r="A3054" s="134" t="str">
        <f t="shared" si="47"/>
        <v>ITfa_02.2</v>
      </c>
      <c r="C3054" s="177" t="s">
        <v>25</v>
      </c>
      <c r="D3054" s="178" t="s">
        <v>2</v>
      </c>
      <c r="E3054" s="178" t="s">
        <v>613</v>
      </c>
      <c r="F3054" s="178" t="s">
        <v>614</v>
      </c>
      <c r="G3054" s="178" t="s">
        <v>540</v>
      </c>
      <c r="H3054" s="177" t="s">
        <v>52</v>
      </c>
      <c r="I3054" s="179" t="s">
        <v>53</v>
      </c>
      <c r="J3054" s="59" t="s">
        <v>3534</v>
      </c>
      <c r="K3054" s="60" t="s">
        <v>3594</v>
      </c>
      <c r="L3054" s="174" t="s">
        <v>272</v>
      </c>
      <c r="M3054" s="2" t="s">
        <v>273</v>
      </c>
      <c r="N3054" s="175" t="s">
        <v>273</v>
      </c>
      <c r="O3054" s="24" t="s">
        <v>672</v>
      </c>
      <c r="P3054" s="2" t="s">
        <v>672</v>
      </c>
      <c r="Q3054" s="2" t="s">
        <v>672</v>
      </c>
      <c r="R3054" s="2" t="s">
        <v>273</v>
      </c>
      <c r="S3054" s="2" t="s">
        <v>273</v>
      </c>
      <c r="T3054" s="2" t="s">
        <v>273</v>
      </c>
      <c r="U3054" s="25" t="s">
        <v>273</v>
      </c>
      <c r="V3054" s="24" t="s">
        <v>272</v>
      </c>
      <c r="W3054" s="2" t="s">
        <v>273</v>
      </c>
      <c r="X3054" s="2" t="s">
        <v>273</v>
      </c>
      <c r="Y3054" s="2" t="s">
        <v>273</v>
      </c>
      <c r="Z3054" s="175" t="s">
        <v>273</v>
      </c>
      <c r="AA3054" s="24" t="s">
        <v>272</v>
      </c>
      <c r="AB3054" s="2" t="s">
        <v>273</v>
      </c>
      <c r="AC3054" s="25" t="s">
        <v>273</v>
      </c>
      <c r="AD3054" s="174" t="s">
        <v>273</v>
      </c>
      <c r="AE3054" s="25" t="s">
        <v>273</v>
      </c>
      <c r="AF3054" s="180">
        <v>100</v>
      </c>
    </row>
    <row r="3055" spans="1:32">
      <c r="A3055" s="134" t="str">
        <f t="shared" si="47"/>
        <v>ITfa_02.2</v>
      </c>
      <c r="C3055" s="177" t="s">
        <v>25</v>
      </c>
      <c r="D3055" s="178" t="s">
        <v>2</v>
      </c>
      <c r="E3055" s="178" t="s">
        <v>613</v>
      </c>
      <c r="F3055" s="178" t="s">
        <v>614</v>
      </c>
      <c r="G3055" s="178" t="s">
        <v>540</v>
      </c>
      <c r="H3055" s="177" t="s">
        <v>52</v>
      </c>
      <c r="I3055" s="179" t="s">
        <v>53</v>
      </c>
      <c r="J3055" s="59" t="s">
        <v>3536</v>
      </c>
      <c r="K3055" s="60" t="s">
        <v>3595</v>
      </c>
      <c r="L3055" s="174" t="s">
        <v>272</v>
      </c>
      <c r="M3055" s="2" t="s">
        <v>272</v>
      </c>
      <c r="N3055" s="175" t="s">
        <v>273</v>
      </c>
      <c r="O3055" s="24" t="s">
        <v>272</v>
      </c>
      <c r="P3055" s="2" t="s">
        <v>272</v>
      </c>
      <c r="Q3055" s="2" t="s">
        <v>273</v>
      </c>
      <c r="R3055" s="2" t="s">
        <v>273</v>
      </c>
      <c r="S3055" s="2" t="s">
        <v>273</v>
      </c>
      <c r="T3055" s="2" t="s">
        <v>273</v>
      </c>
      <c r="U3055" s="25" t="s">
        <v>273</v>
      </c>
      <c r="V3055" s="24" t="s">
        <v>272</v>
      </c>
      <c r="W3055" s="2" t="s">
        <v>272</v>
      </c>
      <c r="X3055" s="2" t="s">
        <v>272</v>
      </c>
      <c r="Y3055" s="2" t="s">
        <v>273</v>
      </c>
      <c r="Z3055" s="175" t="s">
        <v>273</v>
      </c>
      <c r="AA3055" s="24" t="s">
        <v>272</v>
      </c>
      <c r="AB3055" s="2" t="s">
        <v>272</v>
      </c>
      <c r="AC3055" s="25" t="s">
        <v>273</v>
      </c>
      <c r="AD3055" s="174" t="s">
        <v>272</v>
      </c>
      <c r="AE3055" s="25" t="s">
        <v>272</v>
      </c>
      <c r="AF3055" s="180">
        <v>100</v>
      </c>
    </row>
    <row r="3056" spans="1:32">
      <c r="A3056" s="134" t="str">
        <f t="shared" si="47"/>
        <v>ITfa_02.2</v>
      </c>
      <c r="C3056" s="177" t="s">
        <v>25</v>
      </c>
      <c r="D3056" s="178" t="s">
        <v>2</v>
      </c>
      <c r="E3056" s="178" t="s">
        <v>613</v>
      </c>
      <c r="F3056" s="178" t="s">
        <v>614</v>
      </c>
      <c r="G3056" s="178" t="s">
        <v>540</v>
      </c>
      <c r="H3056" s="177" t="s">
        <v>52</v>
      </c>
      <c r="I3056" s="179" t="s">
        <v>53</v>
      </c>
      <c r="J3056" s="59" t="s">
        <v>3538</v>
      </c>
      <c r="K3056" s="60" t="s">
        <v>3596</v>
      </c>
      <c r="L3056" s="174" t="s">
        <v>272</v>
      </c>
      <c r="M3056" s="2" t="s">
        <v>273</v>
      </c>
      <c r="N3056" s="175" t="s">
        <v>273</v>
      </c>
      <c r="O3056" s="24" t="s">
        <v>672</v>
      </c>
      <c r="P3056" s="2" t="s">
        <v>672</v>
      </c>
      <c r="Q3056" s="2" t="s">
        <v>672</v>
      </c>
      <c r="R3056" s="2" t="s">
        <v>273</v>
      </c>
      <c r="S3056" s="2" t="s">
        <v>273</v>
      </c>
      <c r="T3056" s="2" t="s">
        <v>273</v>
      </c>
      <c r="U3056" s="25" t="s">
        <v>273</v>
      </c>
      <c r="V3056" s="24" t="s">
        <v>272</v>
      </c>
      <c r="W3056" s="2" t="s">
        <v>273</v>
      </c>
      <c r="X3056" s="2" t="s">
        <v>273</v>
      </c>
      <c r="Y3056" s="2" t="s">
        <v>273</v>
      </c>
      <c r="Z3056" s="175" t="s">
        <v>273</v>
      </c>
      <c r="AA3056" s="24" t="s">
        <v>272</v>
      </c>
      <c r="AB3056" s="2" t="s">
        <v>273</v>
      </c>
      <c r="AC3056" s="25" t="s">
        <v>273</v>
      </c>
      <c r="AD3056" s="174" t="s">
        <v>273</v>
      </c>
      <c r="AE3056" s="25" t="s">
        <v>273</v>
      </c>
      <c r="AF3056" s="180">
        <v>100</v>
      </c>
    </row>
    <row r="3057" spans="1:32">
      <c r="A3057" s="134" t="str">
        <f t="shared" si="47"/>
        <v>ITfa_02.2</v>
      </c>
      <c r="C3057" s="177" t="s">
        <v>25</v>
      </c>
      <c r="D3057" s="178" t="s">
        <v>2</v>
      </c>
      <c r="E3057" s="178" t="s">
        <v>613</v>
      </c>
      <c r="F3057" s="178" t="s">
        <v>614</v>
      </c>
      <c r="G3057" s="178" t="s">
        <v>540</v>
      </c>
      <c r="H3057" s="177" t="s">
        <v>52</v>
      </c>
      <c r="I3057" s="179" t="s">
        <v>53</v>
      </c>
      <c r="J3057" s="59" t="s">
        <v>3540</v>
      </c>
      <c r="K3057" s="60" t="s">
        <v>3597</v>
      </c>
      <c r="L3057" s="174" t="s">
        <v>272</v>
      </c>
      <c r="M3057" s="2" t="s">
        <v>273</v>
      </c>
      <c r="N3057" s="175" t="s">
        <v>273</v>
      </c>
      <c r="O3057" s="24" t="s">
        <v>672</v>
      </c>
      <c r="P3057" s="2" t="s">
        <v>672</v>
      </c>
      <c r="Q3057" s="2" t="s">
        <v>672</v>
      </c>
      <c r="R3057" s="2" t="s">
        <v>273</v>
      </c>
      <c r="S3057" s="2" t="s">
        <v>273</v>
      </c>
      <c r="T3057" s="2" t="s">
        <v>272</v>
      </c>
      <c r="U3057" s="25" t="s">
        <v>273</v>
      </c>
      <c r="V3057" s="24" t="s">
        <v>272</v>
      </c>
      <c r="W3057" s="2" t="s">
        <v>273</v>
      </c>
      <c r="X3057" s="2" t="s">
        <v>273</v>
      </c>
      <c r="Y3057" s="2" t="s">
        <v>273</v>
      </c>
      <c r="Z3057" s="175" t="s">
        <v>273</v>
      </c>
      <c r="AA3057" s="24" t="s">
        <v>272</v>
      </c>
      <c r="AB3057" s="2" t="s">
        <v>273</v>
      </c>
      <c r="AC3057" s="25" t="s">
        <v>273</v>
      </c>
      <c r="AD3057" s="174" t="s">
        <v>273</v>
      </c>
      <c r="AE3057" s="25" t="s">
        <v>273</v>
      </c>
      <c r="AF3057" s="180">
        <v>100</v>
      </c>
    </row>
    <row r="3058" spans="1:32">
      <c r="A3058" s="134" t="str">
        <f t="shared" si="47"/>
        <v>ITfa_02.2</v>
      </c>
      <c r="C3058" s="177" t="s">
        <v>25</v>
      </c>
      <c r="D3058" s="178" t="s">
        <v>2</v>
      </c>
      <c r="E3058" s="178" t="s">
        <v>613</v>
      </c>
      <c r="F3058" s="178" t="s">
        <v>614</v>
      </c>
      <c r="G3058" s="178" t="s">
        <v>540</v>
      </c>
      <c r="H3058" s="177" t="s">
        <v>52</v>
      </c>
      <c r="I3058" s="179" t="s">
        <v>53</v>
      </c>
      <c r="J3058" s="59" t="s">
        <v>3542</v>
      </c>
      <c r="K3058" s="60" t="s">
        <v>3598</v>
      </c>
      <c r="L3058" s="174" t="s">
        <v>272</v>
      </c>
      <c r="M3058" s="2" t="s">
        <v>273</v>
      </c>
      <c r="N3058" s="175" t="s">
        <v>273</v>
      </c>
      <c r="O3058" s="24" t="s">
        <v>672</v>
      </c>
      <c r="P3058" s="2" t="s">
        <v>672</v>
      </c>
      <c r="Q3058" s="2" t="s">
        <v>672</v>
      </c>
      <c r="R3058" s="2" t="s">
        <v>273</v>
      </c>
      <c r="S3058" s="2" t="s">
        <v>272</v>
      </c>
      <c r="T3058" s="2" t="s">
        <v>272</v>
      </c>
      <c r="U3058" s="25" t="s">
        <v>273</v>
      </c>
      <c r="V3058" s="24" t="s">
        <v>272</v>
      </c>
      <c r="W3058" s="2" t="s">
        <v>273</v>
      </c>
      <c r="X3058" s="2" t="s">
        <v>273</v>
      </c>
      <c r="Y3058" s="2" t="s">
        <v>273</v>
      </c>
      <c r="Z3058" s="175" t="s">
        <v>273</v>
      </c>
      <c r="AA3058" s="24" t="s">
        <v>272</v>
      </c>
      <c r="AB3058" s="2" t="s">
        <v>273</v>
      </c>
      <c r="AC3058" s="25" t="s">
        <v>273</v>
      </c>
      <c r="AD3058" s="174" t="s">
        <v>273</v>
      </c>
      <c r="AE3058" s="25" t="s">
        <v>273</v>
      </c>
      <c r="AF3058" s="180">
        <v>100</v>
      </c>
    </row>
    <row r="3059" spans="1:32">
      <c r="A3059" s="134" t="str">
        <f t="shared" si="47"/>
        <v>ITfa_03.1</v>
      </c>
      <c r="C3059" s="177" t="s">
        <v>25</v>
      </c>
      <c r="D3059" s="178" t="s">
        <v>2</v>
      </c>
      <c r="E3059" s="178" t="s">
        <v>615</v>
      </c>
      <c r="F3059" s="178" t="s">
        <v>616</v>
      </c>
      <c r="G3059" s="178" t="s">
        <v>540</v>
      </c>
      <c r="H3059" s="177" t="s">
        <v>52</v>
      </c>
      <c r="I3059" s="179" t="s">
        <v>53</v>
      </c>
      <c r="J3059" s="59" t="s">
        <v>3599</v>
      </c>
      <c r="K3059" s="60" t="s">
        <v>3600</v>
      </c>
      <c r="L3059" s="174" t="s">
        <v>272</v>
      </c>
      <c r="M3059" s="2" t="s">
        <v>272</v>
      </c>
      <c r="N3059" s="175" t="s">
        <v>273</v>
      </c>
      <c r="O3059" s="24" t="s">
        <v>272</v>
      </c>
      <c r="P3059" s="2" t="s">
        <v>272</v>
      </c>
      <c r="Q3059" s="2" t="s">
        <v>273</v>
      </c>
      <c r="R3059" s="2" t="s">
        <v>273</v>
      </c>
      <c r="S3059" s="2" t="s">
        <v>273</v>
      </c>
      <c r="T3059" s="2" t="s">
        <v>273</v>
      </c>
      <c r="U3059" s="25" t="s">
        <v>273</v>
      </c>
      <c r="V3059" s="24" t="s">
        <v>272</v>
      </c>
      <c r="W3059" s="2" t="s">
        <v>272</v>
      </c>
      <c r="X3059" s="2" t="s">
        <v>272</v>
      </c>
      <c r="Y3059" s="2" t="s">
        <v>273</v>
      </c>
      <c r="Z3059" s="175" t="s">
        <v>273</v>
      </c>
      <c r="AA3059" s="24" t="s">
        <v>272</v>
      </c>
      <c r="AB3059" s="2" t="s">
        <v>273</v>
      </c>
      <c r="AC3059" s="25" t="s">
        <v>273</v>
      </c>
      <c r="AD3059" s="174" t="s">
        <v>272</v>
      </c>
      <c r="AE3059" s="25" t="s">
        <v>272</v>
      </c>
      <c r="AF3059" s="180">
        <v>100</v>
      </c>
    </row>
    <row r="3060" spans="1:32">
      <c r="A3060" s="134" t="str">
        <f t="shared" si="47"/>
        <v>ITfa_03.1</v>
      </c>
      <c r="C3060" s="177" t="s">
        <v>25</v>
      </c>
      <c r="D3060" s="178" t="s">
        <v>2</v>
      </c>
      <c r="E3060" s="178" t="s">
        <v>615</v>
      </c>
      <c r="F3060" s="178" t="s">
        <v>616</v>
      </c>
      <c r="G3060" s="178" t="s">
        <v>540</v>
      </c>
      <c r="H3060" s="177" t="s">
        <v>52</v>
      </c>
      <c r="I3060" s="179" t="s">
        <v>53</v>
      </c>
      <c r="J3060" s="59" t="s">
        <v>3601</v>
      </c>
      <c r="K3060" s="60" t="s">
        <v>3602</v>
      </c>
      <c r="L3060" s="174" t="s">
        <v>272</v>
      </c>
      <c r="M3060" s="2" t="s">
        <v>272</v>
      </c>
      <c r="N3060" s="175" t="s">
        <v>273</v>
      </c>
      <c r="O3060" s="24" t="s">
        <v>272</v>
      </c>
      <c r="P3060" s="2" t="s">
        <v>272</v>
      </c>
      <c r="Q3060" s="2" t="s">
        <v>273</v>
      </c>
      <c r="R3060" s="2" t="s">
        <v>273</v>
      </c>
      <c r="S3060" s="2" t="s">
        <v>273</v>
      </c>
      <c r="T3060" s="2" t="s">
        <v>273</v>
      </c>
      <c r="U3060" s="25" t="s">
        <v>273</v>
      </c>
      <c r="V3060" s="24" t="s">
        <v>272</v>
      </c>
      <c r="W3060" s="2" t="s">
        <v>272</v>
      </c>
      <c r="X3060" s="2" t="s">
        <v>272</v>
      </c>
      <c r="Y3060" s="2" t="s">
        <v>273</v>
      </c>
      <c r="Z3060" s="175" t="s">
        <v>273</v>
      </c>
      <c r="AA3060" s="24" t="s">
        <v>272</v>
      </c>
      <c r="AB3060" s="2" t="s">
        <v>273</v>
      </c>
      <c r="AC3060" s="25" t="s">
        <v>273</v>
      </c>
      <c r="AD3060" s="174" t="s">
        <v>272</v>
      </c>
      <c r="AE3060" s="25" t="s">
        <v>272</v>
      </c>
      <c r="AF3060" s="180">
        <v>100</v>
      </c>
    </row>
    <row r="3061" spans="1:32">
      <c r="A3061" s="134" t="str">
        <f t="shared" si="47"/>
        <v>ITfa_03.1</v>
      </c>
      <c r="C3061" s="177" t="s">
        <v>25</v>
      </c>
      <c r="D3061" s="178" t="s">
        <v>2</v>
      </c>
      <c r="E3061" s="178" t="s">
        <v>615</v>
      </c>
      <c r="F3061" s="178" t="s">
        <v>616</v>
      </c>
      <c r="G3061" s="178" t="s">
        <v>540</v>
      </c>
      <c r="H3061" s="177" t="s">
        <v>52</v>
      </c>
      <c r="I3061" s="179" t="s">
        <v>53</v>
      </c>
      <c r="J3061" s="59" t="s">
        <v>3603</v>
      </c>
      <c r="K3061" s="60" t="s">
        <v>3604</v>
      </c>
      <c r="L3061" s="174" t="s">
        <v>272</v>
      </c>
      <c r="M3061" s="2" t="s">
        <v>272</v>
      </c>
      <c r="N3061" s="175" t="s">
        <v>273</v>
      </c>
      <c r="O3061" s="24" t="s">
        <v>272</v>
      </c>
      <c r="P3061" s="2" t="s">
        <v>272</v>
      </c>
      <c r="Q3061" s="2" t="s">
        <v>273</v>
      </c>
      <c r="R3061" s="2" t="s">
        <v>273</v>
      </c>
      <c r="S3061" s="2" t="s">
        <v>273</v>
      </c>
      <c r="T3061" s="2" t="s">
        <v>273</v>
      </c>
      <c r="U3061" s="25" t="s">
        <v>273</v>
      </c>
      <c r="V3061" s="24" t="s">
        <v>272</v>
      </c>
      <c r="W3061" s="2" t="s">
        <v>272</v>
      </c>
      <c r="X3061" s="2" t="s">
        <v>272</v>
      </c>
      <c r="Y3061" s="2" t="s">
        <v>273</v>
      </c>
      <c r="Z3061" s="175" t="s">
        <v>273</v>
      </c>
      <c r="AA3061" s="24" t="s">
        <v>272</v>
      </c>
      <c r="AB3061" s="2" t="s">
        <v>273</v>
      </c>
      <c r="AC3061" s="25" t="s">
        <v>273</v>
      </c>
      <c r="AD3061" s="174" t="s">
        <v>272</v>
      </c>
      <c r="AE3061" s="25" t="s">
        <v>272</v>
      </c>
      <c r="AF3061" s="180">
        <v>100</v>
      </c>
    </row>
    <row r="3062" spans="1:32">
      <c r="A3062" s="134" t="str">
        <f t="shared" si="47"/>
        <v>ITfa_03.1</v>
      </c>
      <c r="C3062" s="177" t="s">
        <v>25</v>
      </c>
      <c r="D3062" s="178" t="s">
        <v>2</v>
      </c>
      <c r="E3062" s="178" t="s">
        <v>615</v>
      </c>
      <c r="F3062" s="178" t="s">
        <v>616</v>
      </c>
      <c r="G3062" s="178" t="s">
        <v>540</v>
      </c>
      <c r="H3062" s="177" t="s">
        <v>52</v>
      </c>
      <c r="I3062" s="179" t="s">
        <v>53</v>
      </c>
      <c r="J3062" s="59" t="s">
        <v>3605</v>
      </c>
      <c r="K3062" s="60" t="s">
        <v>3606</v>
      </c>
      <c r="L3062" s="174" t="s">
        <v>272</v>
      </c>
      <c r="M3062" s="2" t="s">
        <v>272</v>
      </c>
      <c r="N3062" s="175" t="s">
        <v>273</v>
      </c>
      <c r="O3062" s="24" t="s">
        <v>272</v>
      </c>
      <c r="P3062" s="2" t="s">
        <v>272</v>
      </c>
      <c r="Q3062" s="2" t="s">
        <v>273</v>
      </c>
      <c r="R3062" s="2" t="s">
        <v>273</v>
      </c>
      <c r="S3062" s="2" t="s">
        <v>273</v>
      </c>
      <c r="T3062" s="2" t="s">
        <v>273</v>
      </c>
      <c r="U3062" s="25" t="s">
        <v>273</v>
      </c>
      <c r="V3062" s="24" t="s">
        <v>272</v>
      </c>
      <c r="W3062" s="2" t="s">
        <v>272</v>
      </c>
      <c r="X3062" s="2" t="s">
        <v>272</v>
      </c>
      <c r="Y3062" s="2" t="s">
        <v>273</v>
      </c>
      <c r="Z3062" s="175" t="s">
        <v>273</v>
      </c>
      <c r="AA3062" s="24" t="s">
        <v>272</v>
      </c>
      <c r="AB3062" s="2" t="s">
        <v>273</v>
      </c>
      <c r="AC3062" s="25" t="s">
        <v>273</v>
      </c>
      <c r="AD3062" s="174" t="s">
        <v>272</v>
      </c>
      <c r="AE3062" s="25" t="s">
        <v>272</v>
      </c>
      <c r="AF3062" s="180">
        <v>100</v>
      </c>
    </row>
    <row r="3063" spans="1:32">
      <c r="A3063" s="134" t="str">
        <f t="shared" si="47"/>
        <v>ITfa_03.1</v>
      </c>
      <c r="C3063" s="177" t="s">
        <v>25</v>
      </c>
      <c r="D3063" s="178" t="s">
        <v>2</v>
      </c>
      <c r="E3063" s="178" t="s">
        <v>615</v>
      </c>
      <c r="F3063" s="178" t="s">
        <v>616</v>
      </c>
      <c r="G3063" s="178" t="s">
        <v>540</v>
      </c>
      <c r="H3063" s="177" t="s">
        <v>52</v>
      </c>
      <c r="I3063" s="179" t="s">
        <v>53</v>
      </c>
      <c r="J3063" s="59" t="s">
        <v>3607</v>
      </c>
      <c r="K3063" s="60" t="s">
        <v>3608</v>
      </c>
      <c r="L3063" s="174" t="s">
        <v>272</v>
      </c>
      <c r="M3063" s="2" t="s">
        <v>272</v>
      </c>
      <c r="N3063" s="175" t="s">
        <v>273</v>
      </c>
      <c r="O3063" s="24" t="s">
        <v>272</v>
      </c>
      <c r="P3063" s="2" t="s">
        <v>272</v>
      </c>
      <c r="Q3063" s="2" t="s">
        <v>273</v>
      </c>
      <c r="R3063" s="2" t="s">
        <v>273</v>
      </c>
      <c r="S3063" s="2" t="s">
        <v>273</v>
      </c>
      <c r="T3063" s="2" t="s">
        <v>273</v>
      </c>
      <c r="U3063" s="25" t="s">
        <v>273</v>
      </c>
      <c r="V3063" s="24" t="s">
        <v>272</v>
      </c>
      <c r="W3063" s="2" t="s">
        <v>272</v>
      </c>
      <c r="X3063" s="2" t="s">
        <v>272</v>
      </c>
      <c r="Y3063" s="2" t="s">
        <v>273</v>
      </c>
      <c r="Z3063" s="175" t="s">
        <v>273</v>
      </c>
      <c r="AA3063" s="24" t="s">
        <v>272</v>
      </c>
      <c r="AB3063" s="2" t="s">
        <v>273</v>
      </c>
      <c r="AC3063" s="25" t="s">
        <v>273</v>
      </c>
      <c r="AD3063" s="174" t="s">
        <v>272</v>
      </c>
      <c r="AE3063" s="25" t="s">
        <v>272</v>
      </c>
      <c r="AF3063" s="180">
        <v>100</v>
      </c>
    </row>
    <row r="3064" spans="1:32">
      <c r="A3064" s="134" t="str">
        <f t="shared" si="47"/>
        <v>ITfa_03.1</v>
      </c>
      <c r="C3064" s="177" t="s">
        <v>25</v>
      </c>
      <c r="D3064" s="178" t="s">
        <v>2</v>
      </c>
      <c r="E3064" s="178" t="s">
        <v>615</v>
      </c>
      <c r="F3064" s="178" t="s">
        <v>616</v>
      </c>
      <c r="G3064" s="178" t="s">
        <v>540</v>
      </c>
      <c r="H3064" s="177" t="s">
        <v>52</v>
      </c>
      <c r="I3064" s="179" t="s">
        <v>53</v>
      </c>
      <c r="J3064" s="59" t="s">
        <v>3609</v>
      </c>
      <c r="K3064" s="60" t="s">
        <v>3610</v>
      </c>
      <c r="L3064" s="174" t="s">
        <v>272</v>
      </c>
      <c r="M3064" s="2" t="s">
        <v>272</v>
      </c>
      <c r="N3064" s="175" t="s">
        <v>273</v>
      </c>
      <c r="O3064" s="24" t="s">
        <v>272</v>
      </c>
      <c r="P3064" s="2" t="s">
        <v>272</v>
      </c>
      <c r="Q3064" s="2" t="s">
        <v>273</v>
      </c>
      <c r="R3064" s="2" t="s">
        <v>273</v>
      </c>
      <c r="S3064" s="2" t="s">
        <v>273</v>
      </c>
      <c r="T3064" s="2" t="s">
        <v>273</v>
      </c>
      <c r="U3064" s="25" t="s">
        <v>273</v>
      </c>
      <c r="V3064" s="24" t="s">
        <v>272</v>
      </c>
      <c r="W3064" s="2" t="s">
        <v>272</v>
      </c>
      <c r="X3064" s="2" t="s">
        <v>272</v>
      </c>
      <c r="Y3064" s="2" t="s">
        <v>273</v>
      </c>
      <c r="Z3064" s="175" t="s">
        <v>273</v>
      </c>
      <c r="AA3064" s="24" t="s">
        <v>272</v>
      </c>
      <c r="AB3064" s="2" t="s">
        <v>273</v>
      </c>
      <c r="AC3064" s="25" t="s">
        <v>273</v>
      </c>
      <c r="AD3064" s="174" t="s">
        <v>272</v>
      </c>
      <c r="AE3064" s="25" t="s">
        <v>272</v>
      </c>
      <c r="AF3064" s="180">
        <v>100</v>
      </c>
    </row>
    <row r="3065" spans="1:32">
      <c r="A3065" s="134" t="str">
        <f t="shared" si="47"/>
        <v>ITfa_03.1</v>
      </c>
      <c r="C3065" s="177" t="s">
        <v>25</v>
      </c>
      <c r="D3065" s="178" t="s">
        <v>2</v>
      </c>
      <c r="E3065" s="178" t="s">
        <v>615</v>
      </c>
      <c r="F3065" s="178" t="s">
        <v>616</v>
      </c>
      <c r="G3065" s="178" t="s">
        <v>540</v>
      </c>
      <c r="H3065" s="177" t="s">
        <v>52</v>
      </c>
      <c r="I3065" s="179" t="s">
        <v>53</v>
      </c>
      <c r="J3065" s="59" t="s">
        <v>3611</v>
      </c>
      <c r="K3065" s="60" t="s">
        <v>3612</v>
      </c>
      <c r="L3065" s="174" t="s">
        <v>272</v>
      </c>
      <c r="M3065" s="2" t="s">
        <v>272</v>
      </c>
      <c r="N3065" s="175" t="s">
        <v>273</v>
      </c>
      <c r="O3065" s="24" t="s">
        <v>272</v>
      </c>
      <c r="P3065" s="2" t="s">
        <v>272</v>
      </c>
      <c r="Q3065" s="2" t="s">
        <v>273</v>
      </c>
      <c r="R3065" s="2" t="s">
        <v>273</v>
      </c>
      <c r="S3065" s="2" t="s">
        <v>273</v>
      </c>
      <c r="T3065" s="2" t="s">
        <v>273</v>
      </c>
      <c r="U3065" s="25" t="s">
        <v>273</v>
      </c>
      <c r="V3065" s="24" t="s">
        <v>272</v>
      </c>
      <c r="W3065" s="2" t="s">
        <v>272</v>
      </c>
      <c r="X3065" s="2" t="s">
        <v>272</v>
      </c>
      <c r="Y3065" s="2" t="s">
        <v>273</v>
      </c>
      <c r="Z3065" s="175" t="s">
        <v>273</v>
      </c>
      <c r="AA3065" s="24" t="s">
        <v>272</v>
      </c>
      <c r="AB3065" s="2" t="s">
        <v>273</v>
      </c>
      <c r="AC3065" s="25" t="s">
        <v>273</v>
      </c>
      <c r="AD3065" s="174" t="s">
        <v>272</v>
      </c>
      <c r="AE3065" s="25" t="s">
        <v>272</v>
      </c>
      <c r="AF3065" s="180">
        <v>100</v>
      </c>
    </row>
    <row r="3066" spans="1:32">
      <c r="A3066" s="134" t="str">
        <f t="shared" si="47"/>
        <v>ITfa_03.1</v>
      </c>
      <c r="C3066" s="177" t="s">
        <v>25</v>
      </c>
      <c r="D3066" s="178" t="s">
        <v>2</v>
      </c>
      <c r="E3066" s="178" t="s">
        <v>615</v>
      </c>
      <c r="F3066" s="178" t="s">
        <v>616</v>
      </c>
      <c r="G3066" s="178" t="s">
        <v>540</v>
      </c>
      <c r="H3066" s="177" t="s">
        <v>52</v>
      </c>
      <c r="I3066" s="179" t="s">
        <v>53</v>
      </c>
      <c r="J3066" s="59" t="s">
        <v>3613</v>
      </c>
      <c r="K3066" s="60" t="s">
        <v>3614</v>
      </c>
      <c r="L3066" s="174" t="s">
        <v>272</v>
      </c>
      <c r="M3066" s="2" t="s">
        <v>272</v>
      </c>
      <c r="N3066" s="175" t="s">
        <v>273</v>
      </c>
      <c r="O3066" s="24" t="s">
        <v>272</v>
      </c>
      <c r="P3066" s="2" t="s">
        <v>272</v>
      </c>
      <c r="Q3066" s="2" t="s">
        <v>273</v>
      </c>
      <c r="R3066" s="2" t="s">
        <v>273</v>
      </c>
      <c r="S3066" s="2" t="s">
        <v>273</v>
      </c>
      <c r="T3066" s="2" t="s">
        <v>273</v>
      </c>
      <c r="U3066" s="25" t="s">
        <v>273</v>
      </c>
      <c r="V3066" s="24" t="s">
        <v>272</v>
      </c>
      <c r="W3066" s="2" t="s">
        <v>272</v>
      </c>
      <c r="X3066" s="2" t="s">
        <v>272</v>
      </c>
      <c r="Y3066" s="2" t="s">
        <v>273</v>
      </c>
      <c r="Z3066" s="175" t="s">
        <v>273</v>
      </c>
      <c r="AA3066" s="24" t="s">
        <v>272</v>
      </c>
      <c r="AB3066" s="2" t="s">
        <v>273</v>
      </c>
      <c r="AC3066" s="25" t="s">
        <v>273</v>
      </c>
      <c r="AD3066" s="174" t="s">
        <v>272</v>
      </c>
      <c r="AE3066" s="25" t="s">
        <v>272</v>
      </c>
      <c r="AF3066" s="180">
        <v>100</v>
      </c>
    </row>
    <row r="3067" spans="1:32">
      <c r="A3067" s="134" t="str">
        <f t="shared" si="47"/>
        <v>ITfa_03.1</v>
      </c>
      <c r="C3067" s="177" t="s">
        <v>25</v>
      </c>
      <c r="D3067" s="178" t="s">
        <v>2</v>
      </c>
      <c r="E3067" s="178" t="s">
        <v>615</v>
      </c>
      <c r="F3067" s="178" t="s">
        <v>616</v>
      </c>
      <c r="G3067" s="178" t="s">
        <v>540</v>
      </c>
      <c r="H3067" s="177" t="s">
        <v>52</v>
      </c>
      <c r="I3067" s="179" t="s">
        <v>53</v>
      </c>
      <c r="J3067" s="59" t="s">
        <v>3615</v>
      </c>
      <c r="K3067" s="60" t="s">
        <v>3616</v>
      </c>
      <c r="L3067" s="174" t="s">
        <v>272</v>
      </c>
      <c r="M3067" s="2" t="s">
        <v>272</v>
      </c>
      <c r="N3067" s="175" t="s">
        <v>273</v>
      </c>
      <c r="O3067" s="24" t="s">
        <v>272</v>
      </c>
      <c r="P3067" s="2" t="s">
        <v>272</v>
      </c>
      <c r="Q3067" s="2" t="s">
        <v>273</v>
      </c>
      <c r="R3067" s="2" t="s">
        <v>273</v>
      </c>
      <c r="S3067" s="2" t="s">
        <v>273</v>
      </c>
      <c r="T3067" s="2" t="s">
        <v>273</v>
      </c>
      <c r="U3067" s="25" t="s">
        <v>273</v>
      </c>
      <c r="V3067" s="24" t="s">
        <v>272</v>
      </c>
      <c r="W3067" s="2" t="s">
        <v>272</v>
      </c>
      <c r="X3067" s="2" t="s">
        <v>272</v>
      </c>
      <c r="Y3067" s="2" t="s">
        <v>273</v>
      </c>
      <c r="Z3067" s="175" t="s">
        <v>273</v>
      </c>
      <c r="AA3067" s="24" t="s">
        <v>272</v>
      </c>
      <c r="AB3067" s="2" t="s">
        <v>273</v>
      </c>
      <c r="AC3067" s="25" t="s">
        <v>273</v>
      </c>
      <c r="AD3067" s="174" t="s">
        <v>272</v>
      </c>
      <c r="AE3067" s="25" t="s">
        <v>272</v>
      </c>
      <c r="AF3067" s="180">
        <v>100</v>
      </c>
    </row>
    <row r="3068" spans="1:32">
      <c r="A3068" s="134" t="str">
        <f t="shared" si="47"/>
        <v>ITfa_03.1</v>
      </c>
      <c r="C3068" s="177" t="s">
        <v>25</v>
      </c>
      <c r="D3068" s="178" t="s">
        <v>2</v>
      </c>
      <c r="E3068" s="178" t="s">
        <v>615</v>
      </c>
      <c r="F3068" s="178" t="s">
        <v>616</v>
      </c>
      <c r="G3068" s="178" t="s">
        <v>540</v>
      </c>
      <c r="H3068" s="177" t="s">
        <v>52</v>
      </c>
      <c r="I3068" s="179" t="s">
        <v>53</v>
      </c>
      <c r="J3068" s="59" t="s">
        <v>3617</v>
      </c>
      <c r="K3068" s="60" t="s">
        <v>3618</v>
      </c>
      <c r="L3068" s="174" t="s">
        <v>272</v>
      </c>
      <c r="M3068" s="2" t="s">
        <v>272</v>
      </c>
      <c r="N3068" s="175" t="s">
        <v>273</v>
      </c>
      <c r="O3068" s="24" t="s">
        <v>272</v>
      </c>
      <c r="P3068" s="2" t="s">
        <v>272</v>
      </c>
      <c r="Q3068" s="2" t="s">
        <v>273</v>
      </c>
      <c r="R3068" s="2" t="s">
        <v>273</v>
      </c>
      <c r="S3068" s="2" t="s">
        <v>273</v>
      </c>
      <c r="T3068" s="2" t="s">
        <v>273</v>
      </c>
      <c r="U3068" s="25" t="s">
        <v>273</v>
      </c>
      <c r="V3068" s="24" t="s">
        <v>272</v>
      </c>
      <c r="W3068" s="2" t="s">
        <v>272</v>
      </c>
      <c r="X3068" s="2" t="s">
        <v>272</v>
      </c>
      <c r="Y3068" s="2" t="s">
        <v>273</v>
      </c>
      <c r="Z3068" s="175" t="s">
        <v>273</v>
      </c>
      <c r="AA3068" s="24" t="s">
        <v>272</v>
      </c>
      <c r="AB3068" s="2" t="s">
        <v>273</v>
      </c>
      <c r="AC3068" s="25" t="s">
        <v>273</v>
      </c>
      <c r="AD3068" s="174" t="s">
        <v>272</v>
      </c>
      <c r="AE3068" s="25" t="s">
        <v>272</v>
      </c>
      <c r="AF3068" s="180">
        <v>100</v>
      </c>
    </row>
    <row r="3069" spans="1:32">
      <c r="A3069" s="134" t="str">
        <f t="shared" si="47"/>
        <v>ITfa_03.1</v>
      </c>
      <c r="C3069" s="177" t="s">
        <v>25</v>
      </c>
      <c r="D3069" s="178" t="s">
        <v>2</v>
      </c>
      <c r="E3069" s="178" t="s">
        <v>615</v>
      </c>
      <c r="F3069" s="178" t="s">
        <v>616</v>
      </c>
      <c r="G3069" s="178" t="s">
        <v>540</v>
      </c>
      <c r="H3069" s="177" t="s">
        <v>52</v>
      </c>
      <c r="I3069" s="179" t="s">
        <v>53</v>
      </c>
      <c r="J3069" s="59" t="s">
        <v>3619</v>
      </c>
      <c r="K3069" s="60" t="s">
        <v>3620</v>
      </c>
      <c r="L3069" s="174" t="s">
        <v>272</v>
      </c>
      <c r="M3069" s="2" t="s">
        <v>272</v>
      </c>
      <c r="N3069" s="175" t="s">
        <v>273</v>
      </c>
      <c r="O3069" s="24" t="s">
        <v>272</v>
      </c>
      <c r="P3069" s="2" t="s">
        <v>272</v>
      </c>
      <c r="Q3069" s="2" t="s">
        <v>273</v>
      </c>
      <c r="R3069" s="2" t="s">
        <v>273</v>
      </c>
      <c r="S3069" s="2" t="s">
        <v>273</v>
      </c>
      <c r="T3069" s="2" t="s">
        <v>273</v>
      </c>
      <c r="U3069" s="25" t="s">
        <v>273</v>
      </c>
      <c r="V3069" s="24" t="s">
        <v>272</v>
      </c>
      <c r="W3069" s="2" t="s">
        <v>272</v>
      </c>
      <c r="X3069" s="2" t="s">
        <v>272</v>
      </c>
      <c r="Y3069" s="2" t="s">
        <v>273</v>
      </c>
      <c r="Z3069" s="175" t="s">
        <v>273</v>
      </c>
      <c r="AA3069" s="24" t="s">
        <v>272</v>
      </c>
      <c r="AB3069" s="2" t="s">
        <v>273</v>
      </c>
      <c r="AC3069" s="25" t="s">
        <v>273</v>
      </c>
      <c r="AD3069" s="174" t="s">
        <v>272</v>
      </c>
      <c r="AE3069" s="25" t="s">
        <v>272</v>
      </c>
      <c r="AF3069" s="180">
        <v>100</v>
      </c>
    </row>
    <row r="3070" spans="1:32">
      <c r="A3070" s="134" t="str">
        <f t="shared" si="47"/>
        <v>ITfa_03.1</v>
      </c>
      <c r="C3070" s="177" t="s">
        <v>25</v>
      </c>
      <c r="D3070" s="178" t="s">
        <v>2</v>
      </c>
      <c r="E3070" s="178" t="s">
        <v>615</v>
      </c>
      <c r="F3070" s="178" t="s">
        <v>616</v>
      </c>
      <c r="G3070" s="178" t="s">
        <v>540</v>
      </c>
      <c r="H3070" s="177" t="s">
        <v>52</v>
      </c>
      <c r="I3070" s="179" t="s">
        <v>53</v>
      </c>
      <c r="J3070" s="59" t="s">
        <v>3621</v>
      </c>
      <c r="K3070" s="60" t="s">
        <v>3622</v>
      </c>
      <c r="L3070" s="174" t="s">
        <v>272</v>
      </c>
      <c r="M3070" s="2" t="s">
        <v>272</v>
      </c>
      <c r="N3070" s="175" t="s">
        <v>273</v>
      </c>
      <c r="O3070" s="24" t="s">
        <v>272</v>
      </c>
      <c r="P3070" s="2" t="s">
        <v>272</v>
      </c>
      <c r="Q3070" s="2" t="s">
        <v>273</v>
      </c>
      <c r="R3070" s="2" t="s">
        <v>273</v>
      </c>
      <c r="S3070" s="2" t="s">
        <v>273</v>
      </c>
      <c r="T3070" s="2" t="s">
        <v>273</v>
      </c>
      <c r="U3070" s="25" t="s">
        <v>273</v>
      </c>
      <c r="V3070" s="24" t="s">
        <v>272</v>
      </c>
      <c r="W3070" s="2" t="s">
        <v>272</v>
      </c>
      <c r="X3070" s="2" t="s">
        <v>272</v>
      </c>
      <c r="Y3070" s="2" t="s">
        <v>273</v>
      </c>
      <c r="Z3070" s="175" t="s">
        <v>273</v>
      </c>
      <c r="AA3070" s="24" t="s">
        <v>272</v>
      </c>
      <c r="AB3070" s="2" t="s">
        <v>273</v>
      </c>
      <c r="AC3070" s="25" t="s">
        <v>273</v>
      </c>
      <c r="AD3070" s="174" t="s">
        <v>272</v>
      </c>
      <c r="AE3070" s="25" t="s">
        <v>272</v>
      </c>
      <c r="AF3070" s="180">
        <v>100</v>
      </c>
    </row>
    <row r="3071" spans="1:32">
      <c r="A3071" s="134" t="str">
        <f t="shared" si="47"/>
        <v>ITfa_03.1</v>
      </c>
      <c r="C3071" s="177" t="s">
        <v>25</v>
      </c>
      <c r="D3071" s="178" t="s">
        <v>2</v>
      </c>
      <c r="E3071" s="178" t="s">
        <v>615</v>
      </c>
      <c r="F3071" s="178" t="s">
        <v>616</v>
      </c>
      <c r="G3071" s="178" t="s">
        <v>540</v>
      </c>
      <c r="H3071" s="177" t="s">
        <v>52</v>
      </c>
      <c r="I3071" s="179" t="s">
        <v>53</v>
      </c>
      <c r="J3071" s="59" t="s">
        <v>3623</v>
      </c>
      <c r="K3071" s="60" t="s">
        <v>3624</v>
      </c>
      <c r="L3071" s="174" t="s">
        <v>272</v>
      </c>
      <c r="M3071" s="2" t="s">
        <v>272</v>
      </c>
      <c r="N3071" s="175" t="s">
        <v>273</v>
      </c>
      <c r="O3071" s="24" t="s">
        <v>272</v>
      </c>
      <c r="P3071" s="2" t="s">
        <v>272</v>
      </c>
      <c r="Q3071" s="2" t="s">
        <v>273</v>
      </c>
      <c r="R3071" s="2" t="s">
        <v>273</v>
      </c>
      <c r="S3071" s="2" t="s">
        <v>273</v>
      </c>
      <c r="T3071" s="2" t="s">
        <v>273</v>
      </c>
      <c r="U3071" s="25" t="s">
        <v>273</v>
      </c>
      <c r="V3071" s="24" t="s">
        <v>272</v>
      </c>
      <c r="W3071" s="2" t="s">
        <v>272</v>
      </c>
      <c r="X3071" s="2" t="s">
        <v>272</v>
      </c>
      <c r="Y3071" s="2" t="s">
        <v>273</v>
      </c>
      <c r="Z3071" s="175" t="s">
        <v>273</v>
      </c>
      <c r="AA3071" s="24" t="s">
        <v>272</v>
      </c>
      <c r="AB3071" s="2" t="s">
        <v>273</v>
      </c>
      <c r="AC3071" s="25" t="s">
        <v>273</v>
      </c>
      <c r="AD3071" s="174" t="s">
        <v>272</v>
      </c>
      <c r="AE3071" s="25" t="s">
        <v>272</v>
      </c>
      <c r="AF3071" s="180">
        <v>100</v>
      </c>
    </row>
    <row r="3072" spans="1:32">
      <c r="A3072" s="134" t="str">
        <f t="shared" si="47"/>
        <v>ITfa_03.1</v>
      </c>
      <c r="C3072" s="177" t="s">
        <v>25</v>
      </c>
      <c r="D3072" s="178" t="s">
        <v>2</v>
      </c>
      <c r="E3072" s="178" t="s">
        <v>615</v>
      </c>
      <c r="F3072" s="178" t="s">
        <v>616</v>
      </c>
      <c r="G3072" s="178" t="s">
        <v>540</v>
      </c>
      <c r="H3072" s="177" t="s">
        <v>52</v>
      </c>
      <c r="I3072" s="179" t="s">
        <v>53</v>
      </c>
      <c r="J3072" s="59" t="s">
        <v>3625</v>
      </c>
      <c r="K3072" s="60" t="s">
        <v>3626</v>
      </c>
      <c r="L3072" s="174" t="s">
        <v>272</v>
      </c>
      <c r="M3072" s="2" t="s">
        <v>272</v>
      </c>
      <c r="N3072" s="175" t="s">
        <v>273</v>
      </c>
      <c r="O3072" s="24" t="s">
        <v>272</v>
      </c>
      <c r="P3072" s="2" t="s">
        <v>272</v>
      </c>
      <c r="Q3072" s="2" t="s">
        <v>273</v>
      </c>
      <c r="R3072" s="2" t="s">
        <v>273</v>
      </c>
      <c r="S3072" s="2" t="s">
        <v>273</v>
      </c>
      <c r="T3072" s="2" t="s">
        <v>273</v>
      </c>
      <c r="U3072" s="25" t="s">
        <v>273</v>
      </c>
      <c r="V3072" s="24" t="s">
        <v>272</v>
      </c>
      <c r="W3072" s="2" t="s">
        <v>272</v>
      </c>
      <c r="X3072" s="2" t="s">
        <v>272</v>
      </c>
      <c r="Y3072" s="2" t="s">
        <v>273</v>
      </c>
      <c r="Z3072" s="175" t="s">
        <v>273</v>
      </c>
      <c r="AA3072" s="24" t="s">
        <v>272</v>
      </c>
      <c r="AB3072" s="2" t="s">
        <v>273</v>
      </c>
      <c r="AC3072" s="25" t="s">
        <v>273</v>
      </c>
      <c r="AD3072" s="174" t="s">
        <v>272</v>
      </c>
      <c r="AE3072" s="25" t="s">
        <v>272</v>
      </c>
      <c r="AF3072" s="180">
        <v>100</v>
      </c>
    </row>
    <row r="3073" spans="1:32">
      <c r="A3073" s="134" t="str">
        <f t="shared" si="47"/>
        <v>ITfa_03.1</v>
      </c>
      <c r="C3073" s="177" t="s">
        <v>25</v>
      </c>
      <c r="D3073" s="178" t="s">
        <v>2</v>
      </c>
      <c r="E3073" s="178" t="s">
        <v>615</v>
      </c>
      <c r="F3073" s="178" t="s">
        <v>616</v>
      </c>
      <c r="G3073" s="178" t="s">
        <v>540</v>
      </c>
      <c r="H3073" s="177" t="s">
        <v>52</v>
      </c>
      <c r="I3073" s="179" t="s">
        <v>53</v>
      </c>
      <c r="J3073" s="59" t="s">
        <v>3627</v>
      </c>
      <c r="K3073" s="60" t="s">
        <v>3628</v>
      </c>
      <c r="L3073" s="174" t="s">
        <v>272</v>
      </c>
      <c r="M3073" s="2" t="s">
        <v>272</v>
      </c>
      <c r="N3073" s="175" t="s">
        <v>273</v>
      </c>
      <c r="O3073" s="24" t="s">
        <v>272</v>
      </c>
      <c r="P3073" s="2" t="s">
        <v>272</v>
      </c>
      <c r="Q3073" s="2" t="s">
        <v>273</v>
      </c>
      <c r="R3073" s="2" t="s">
        <v>273</v>
      </c>
      <c r="S3073" s="2" t="s">
        <v>273</v>
      </c>
      <c r="T3073" s="2" t="s">
        <v>273</v>
      </c>
      <c r="U3073" s="25" t="s">
        <v>273</v>
      </c>
      <c r="V3073" s="24" t="s">
        <v>272</v>
      </c>
      <c r="W3073" s="2" t="s">
        <v>272</v>
      </c>
      <c r="X3073" s="2" t="s">
        <v>272</v>
      </c>
      <c r="Y3073" s="2" t="s">
        <v>273</v>
      </c>
      <c r="Z3073" s="175" t="s">
        <v>273</v>
      </c>
      <c r="AA3073" s="24" t="s">
        <v>272</v>
      </c>
      <c r="AB3073" s="2" t="s">
        <v>273</v>
      </c>
      <c r="AC3073" s="25" t="s">
        <v>273</v>
      </c>
      <c r="AD3073" s="174" t="s">
        <v>272</v>
      </c>
      <c r="AE3073" s="25" t="s">
        <v>272</v>
      </c>
      <c r="AF3073" s="180">
        <v>100</v>
      </c>
    </row>
    <row r="3074" spans="1:32">
      <c r="A3074" s="134" t="str">
        <f t="shared" si="47"/>
        <v>ITfa_03.1</v>
      </c>
      <c r="C3074" s="177" t="s">
        <v>25</v>
      </c>
      <c r="D3074" s="178" t="s">
        <v>2</v>
      </c>
      <c r="E3074" s="178" t="s">
        <v>615</v>
      </c>
      <c r="F3074" s="178" t="s">
        <v>616</v>
      </c>
      <c r="G3074" s="178" t="s">
        <v>540</v>
      </c>
      <c r="H3074" s="177" t="s">
        <v>52</v>
      </c>
      <c r="I3074" s="179" t="s">
        <v>53</v>
      </c>
      <c r="J3074" s="59" t="s">
        <v>3629</v>
      </c>
      <c r="K3074" s="60" t="s">
        <v>3630</v>
      </c>
      <c r="L3074" s="174" t="s">
        <v>272</v>
      </c>
      <c r="M3074" s="2" t="s">
        <v>272</v>
      </c>
      <c r="N3074" s="175" t="s">
        <v>273</v>
      </c>
      <c r="O3074" s="24" t="s">
        <v>272</v>
      </c>
      <c r="P3074" s="2" t="s">
        <v>272</v>
      </c>
      <c r="Q3074" s="2" t="s">
        <v>273</v>
      </c>
      <c r="R3074" s="2" t="s">
        <v>273</v>
      </c>
      <c r="S3074" s="2" t="s">
        <v>273</v>
      </c>
      <c r="T3074" s="2" t="s">
        <v>273</v>
      </c>
      <c r="U3074" s="25" t="s">
        <v>273</v>
      </c>
      <c r="V3074" s="24" t="s">
        <v>272</v>
      </c>
      <c r="W3074" s="2" t="s">
        <v>272</v>
      </c>
      <c r="X3074" s="2" t="s">
        <v>272</v>
      </c>
      <c r="Y3074" s="2" t="s">
        <v>273</v>
      </c>
      <c r="Z3074" s="175" t="s">
        <v>273</v>
      </c>
      <c r="AA3074" s="24" t="s">
        <v>272</v>
      </c>
      <c r="AB3074" s="2" t="s">
        <v>273</v>
      </c>
      <c r="AC3074" s="25" t="s">
        <v>273</v>
      </c>
      <c r="AD3074" s="174" t="s">
        <v>272</v>
      </c>
      <c r="AE3074" s="25" t="s">
        <v>272</v>
      </c>
      <c r="AF3074" s="180">
        <v>100</v>
      </c>
    </row>
    <row r="3075" spans="1:32">
      <c r="A3075" s="134" t="str">
        <f t="shared" si="47"/>
        <v>ITfa_03.1</v>
      </c>
      <c r="C3075" s="177" t="s">
        <v>25</v>
      </c>
      <c r="D3075" s="178" t="s">
        <v>2</v>
      </c>
      <c r="E3075" s="178" t="s">
        <v>615</v>
      </c>
      <c r="F3075" s="178" t="s">
        <v>616</v>
      </c>
      <c r="G3075" s="178" t="s">
        <v>540</v>
      </c>
      <c r="H3075" s="177" t="s">
        <v>52</v>
      </c>
      <c r="I3075" s="179" t="s">
        <v>53</v>
      </c>
      <c r="J3075" s="59" t="s">
        <v>3631</v>
      </c>
      <c r="K3075" s="60" t="s">
        <v>3632</v>
      </c>
      <c r="L3075" s="174" t="s">
        <v>272</v>
      </c>
      <c r="M3075" s="2" t="s">
        <v>272</v>
      </c>
      <c r="N3075" s="175" t="s">
        <v>273</v>
      </c>
      <c r="O3075" s="24" t="s">
        <v>272</v>
      </c>
      <c r="P3075" s="2" t="s">
        <v>272</v>
      </c>
      <c r="Q3075" s="2" t="s">
        <v>273</v>
      </c>
      <c r="R3075" s="2" t="s">
        <v>273</v>
      </c>
      <c r="S3075" s="2" t="s">
        <v>273</v>
      </c>
      <c r="T3075" s="2" t="s">
        <v>273</v>
      </c>
      <c r="U3075" s="25" t="s">
        <v>273</v>
      </c>
      <c r="V3075" s="24" t="s">
        <v>272</v>
      </c>
      <c r="W3075" s="2" t="s">
        <v>272</v>
      </c>
      <c r="X3075" s="2" t="s">
        <v>272</v>
      </c>
      <c r="Y3075" s="2" t="s">
        <v>273</v>
      </c>
      <c r="Z3075" s="175" t="s">
        <v>273</v>
      </c>
      <c r="AA3075" s="24" t="s">
        <v>272</v>
      </c>
      <c r="AB3075" s="2" t="s">
        <v>273</v>
      </c>
      <c r="AC3075" s="25" t="s">
        <v>273</v>
      </c>
      <c r="AD3075" s="174" t="s">
        <v>272</v>
      </c>
      <c r="AE3075" s="25" t="s">
        <v>272</v>
      </c>
      <c r="AF3075" s="180">
        <v>100</v>
      </c>
    </row>
    <row r="3076" spans="1:32">
      <c r="A3076" s="134" t="str">
        <f t="shared" si="47"/>
        <v>ITfa_03.1</v>
      </c>
      <c r="C3076" s="177" t="s">
        <v>25</v>
      </c>
      <c r="D3076" s="178" t="s">
        <v>2</v>
      </c>
      <c r="E3076" s="178" t="s">
        <v>615</v>
      </c>
      <c r="F3076" s="178" t="s">
        <v>616</v>
      </c>
      <c r="G3076" s="178" t="s">
        <v>540</v>
      </c>
      <c r="H3076" s="177" t="s">
        <v>52</v>
      </c>
      <c r="I3076" s="179" t="s">
        <v>53</v>
      </c>
      <c r="J3076" s="59" t="s">
        <v>3633</v>
      </c>
      <c r="K3076" s="60" t="s">
        <v>3634</v>
      </c>
      <c r="L3076" s="174" t="s">
        <v>272</v>
      </c>
      <c r="M3076" s="2" t="s">
        <v>272</v>
      </c>
      <c r="N3076" s="175" t="s">
        <v>273</v>
      </c>
      <c r="O3076" s="24" t="s">
        <v>272</v>
      </c>
      <c r="P3076" s="2" t="s">
        <v>272</v>
      </c>
      <c r="Q3076" s="2" t="s">
        <v>273</v>
      </c>
      <c r="R3076" s="2" t="s">
        <v>273</v>
      </c>
      <c r="S3076" s="2" t="s">
        <v>273</v>
      </c>
      <c r="T3076" s="2" t="s">
        <v>273</v>
      </c>
      <c r="U3076" s="25" t="s">
        <v>273</v>
      </c>
      <c r="V3076" s="24" t="s">
        <v>272</v>
      </c>
      <c r="W3076" s="2" t="s">
        <v>272</v>
      </c>
      <c r="X3076" s="2" t="s">
        <v>272</v>
      </c>
      <c r="Y3076" s="2" t="s">
        <v>273</v>
      </c>
      <c r="Z3076" s="175" t="s">
        <v>273</v>
      </c>
      <c r="AA3076" s="24" t="s">
        <v>272</v>
      </c>
      <c r="AB3076" s="2" t="s">
        <v>273</v>
      </c>
      <c r="AC3076" s="25" t="s">
        <v>273</v>
      </c>
      <c r="AD3076" s="174" t="s">
        <v>272</v>
      </c>
      <c r="AE3076" s="25" t="s">
        <v>272</v>
      </c>
      <c r="AF3076" s="180">
        <v>100</v>
      </c>
    </row>
    <row r="3077" spans="1:32">
      <c r="A3077" s="134" t="str">
        <f t="shared" si="47"/>
        <v>ITfa_03.1</v>
      </c>
      <c r="C3077" s="177" t="s">
        <v>25</v>
      </c>
      <c r="D3077" s="178" t="s">
        <v>2</v>
      </c>
      <c r="E3077" s="178" t="s">
        <v>615</v>
      </c>
      <c r="F3077" s="178" t="s">
        <v>616</v>
      </c>
      <c r="G3077" s="178" t="s">
        <v>540</v>
      </c>
      <c r="H3077" s="177" t="s">
        <v>52</v>
      </c>
      <c r="I3077" s="179" t="s">
        <v>53</v>
      </c>
      <c r="J3077" s="59" t="s">
        <v>3635</v>
      </c>
      <c r="K3077" s="60" t="s">
        <v>3636</v>
      </c>
      <c r="L3077" s="174" t="s">
        <v>272</v>
      </c>
      <c r="M3077" s="2" t="s">
        <v>272</v>
      </c>
      <c r="N3077" s="175" t="s">
        <v>273</v>
      </c>
      <c r="O3077" s="24" t="s">
        <v>272</v>
      </c>
      <c r="P3077" s="2" t="s">
        <v>272</v>
      </c>
      <c r="Q3077" s="2" t="s">
        <v>273</v>
      </c>
      <c r="R3077" s="2" t="s">
        <v>273</v>
      </c>
      <c r="S3077" s="2" t="s">
        <v>273</v>
      </c>
      <c r="T3077" s="2" t="s">
        <v>273</v>
      </c>
      <c r="U3077" s="25" t="s">
        <v>273</v>
      </c>
      <c r="V3077" s="24" t="s">
        <v>272</v>
      </c>
      <c r="W3077" s="2" t="s">
        <v>272</v>
      </c>
      <c r="X3077" s="2" t="s">
        <v>272</v>
      </c>
      <c r="Y3077" s="2" t="s">
        <v>273</v>
      </c>
      <c r="Z3077" s="175" t="s">
        <v>273</v>
      </c>
      <c r="AA3077" s="24" t="s">
        <v>272</v>
      </c>
      <c r="AB3077" s="2" t="s">
        <v>273</v>
      </c>
      <c r="AC3077" s="25" t="s">
        <v>273</v>
      </c>
      <c r="AD3077" s="174" t="s">
        <v>272</v>
      </c>
      <c r="AE3077" s="25" t="s">
        <v>272</v>
      </c>
      <c r="AF3077" s="180">
        <v>100</v>
      </c>
    </row>
    <row r="3078" spans="1:32">
      <c r="A3078" s="134" t="str">
        <f t="shared" si="47"/>
        <v>ITfa_03.1</v>
      </c>
      <c r="C3078" s="177" t="s">
        <v>25</v>
      </c>
      <c r="D3078" s="178" t="s">
        <v>2</v>
      </c>
      <c r="E3078" s="178" t="s">
        <v>615</v>
      </c>
      <c r="F3078" s="178" t="s">
        <v>616</v>
      </c>
      <c r="G3078" s="178" t="s">
        <v>540</v>
      </c>
      <c r="H3078" s="177" t="s">
        <v>52</v>
      </c>
      <c r="I3078" s="179" t="s">
        <v>53</v>
      </c>
      <c r="J3078" s="59" t="s">
        <v>3637</v>
      </c>
      <c r="K3078" s="60" t="s">
        <v>3638</v>
      </c>
      <c r="L3078" s="174" t="s">
        <v>272</v>
      </c>
      <c r="M3078" s="2" t="s">
        <v>272</v>
      </c>
      <c r="N3078" s="175" t="s">
        <v>273</v>
      </c>
      <c r="O3078" s="24" t="s">
        <v>272</v>
      </c>
      <c r="P3078" s="2" t="s">
        <v>272</v>
      </c>
      <c r="Q3078" s="2" t="s">
        <v>273</v>
      </c>
      <c r="R3078" s="2" t="s">
        <v>273</v>
      </c>
      <c r="S3078" s="2" t="s">
        <v>273</v>
      </c>
      <c r="T3078" s="2" t="s">
        <v>273</v>
      </c>
      <c r="U3078" s="25" t="s">
        <v>273</v>
      </c>
      <c r="V3078" s="24" t="s">
        <v>272</v>
      </c>
      <c r="W3078" s="2" t="s">
        <v>272</v>
      </c>
      <c r="X3078" s="2" t="s">
        <v>272</v>
      </c>
      <c r="Y3078" s="2" t="s">
        <v>273</v>
      </c>
      <c r="Z3078" s="175" t="s">
        <v>273</v>
      </c>
      <c r="AA3078" s="24" t="s">
        <v>272</v>
      </c>
      <c r="AB3078" s="2" t="s">
        <v>273</v>
      </c>
      <c r="AC3078" s="25" t="s">
        <v>273</v>
      </c>
      <c r="AD3078" s="174" t="s">
        <v>272</v>
      </c>
      <c r="AE3078" s="25" t="s">
        <v>272</v>
      </c>
      <c r="AF3078" s="180">
        <v>100</v>
      </c>
    </row>
    <row r="3079" spans="1:32">
      <c r="A3079" s="134" t="str">
        <f t="shared" si="47"/>
        <v>ITfa_03.2</v>
      </c>
      <c r="C3079" s="177" t="s">
        <v>25</v>
      </c>
      <c r="D3079" s="178" t="s">
        <v>2</v>
      </c>
      <c r="E3079" s="178" t="s">
        <v>617</v>
      </c>
      <c r="F3079" s="178" t="s">
        <v>618</v>
      </c>
      <c r="G3079" s="178" t="s">
        <v>540</v>
      </c>
      <c r="H3079" s="177" t="s">
        <v>52</v>
      </c>
      <c r="I3079" s="179" t="s">
        <v>53</v>
      </c>
      <c r="J3079" s="59" t="s">
        <v>3464</v>
      </c>
      <c r="K3079" s="60" t="s">
        <v>3639</v>
      </c>
      <c r="L3079" s="174" t="s">
        <v>272</v>
      </c>
      <c r="M3079" s="2" t="s">
        <v>272</v>
      </c>
      <c r="N3079" s="175" t="s">
        <v>273</v>
      </c>
      <c r="O3079" s="24" t="s">
        <v>272</v>
      </c>
      <c r="P3079" s="2" t="s">
        <v>272</v>
      </c>
      <c r="Q3079" s="2" t="s">
        <v>273</v>
      </c>
      <c r="R3079" s="2" t="s">
        <v>273</v>
      </c>
      <c r="S3079" s="2" t="s">
        <v>273</v>
      </c>
      <c r="T3079" s="2" t="s">
        <v>273</v>
      </c>
      <c r="U3079" s="25" t="s">
        <v>272</v>
      </c>
      <c r="V3079" s="24" t="s">
        <v>272</v>
      </c>
      <c r="W3079" s="2" t="s">
        <v>272</v>
      </c>
      <c r="X3079" s="2" t="s">
        <v>272</v>
      </c>
      <c r="Y3079" s="2" t="s">
        <v>273</v>
      </c>
      <c r="Z3079" s="175" t="s">
        <v>273</v>
      </c>
      <c r="AA3079" s="24" t="s">
        <v>273</v>
      </c>
      <c r="AB3079" s="2" t="s">
        <v>273</v>
      </c>
      <c r="AC3079" s="25" t="s">
        <v>273</v>
      </c>
      <c r="AD3079" s="174" t="s">
        <v>272</v>
      </c>
      <c r="AE3079" s="25" t="s">
        <v>272</v>
      </c>
      <c r="AF3079" s="180">
        <v>100</v>
      </c>
    </row>
    <row r="3080" spans="1:32">
      <c r="A3080" s="134" t="str">
        <f t="shared" ref="A3080:A3143" si="48">C3080&amp;LOWER(LEFT(D3080,2))&amp;"_"&amp;IF(LEN(TRIM(LEFT(E3080,FIND(" ",E3080))))=3,"0"&amp;TRIM(LEFT(E3080,FIND(" ",E3080))),TRIM(LEFT(E3080,FIND(" ",E3080))))</f>
        <v>ITfa_03.2</v>
      </c>
      <c r="C3080" s="177" t="s">
        <v>25</v>
      </c>
      <c r="D3080" s="178" t="s">
        <v>2</v>
      </c>
      <c r="E3080" s="178" t="s">
        <v>617</v>
      </c>
      <c r="F3080" s="178" t="s">
        <v>618</v>
      </c>
      <c r="G3080" s="178" t="s">
        <v>540</v>
      </c>
      <c r="H3080" s="177" t="s">
        <v>52</v>
      </c>
      <c r="I3080" s="179" t="s">
        <v>53</v>
      </c>
      <c r="J3080" s="59" t="s">
        <v>3480</v>
      </c>
      <c r="K3080" s="60" t="s">
        <v>3510</v>
      </c>
      <c r="L3080" s="174" t="s">
        <v>272</v>
      </c>
      <c r="M3080" s="2" t="s">
        <v>272</v>
      </c>
      <c r="N3080" s="175" t="s">
        <v>272</v>
      </c>
      <c r="O3080" s="24" t="s">
        <v>273</v>
      </c>
      <c r="P3080" s="2" t="s">
        <v>273</v>
      </c>
      <c r="Q3080" s="2" t="s">
        <v>273</v>
      </c>
      <c r="R3080" s="2" t="s">
        <v>273</v>
      </c>
      <c r="S3080" s="2" t="s">
        <v>273</v>
      </c>
      <c r="T3080" s="2" t="s">
        <v>273</v>
      </c>
      <c r="U3080" s="25" t="s">
        <v>273</v>
      </c>
      <c r="V3080" s="24" t="s">
        <v>272</v>
      </c>
      <c r="W3080" s="2" t="s">
        <v>272</v>
      </c>
      <c r="X3080" s="2" t="s">
        <v>272</v>
      </c>
      <c r="Y3080" s="2" t="s">
        <v>273</v>
      </c>
      <c r="Z3080" s="175" t="s">
        <v>273</v>
      </c>
      <c r="AA3080" s="24" t="s">
        <v>273</v>
      </c>
      <c r="AB3080" s="2" t="s">
        <v>273</v>
      </c>
      <c r="AC3080" s="25" t="s">
        <v>273</v>
      </c>
      <c r="AD3080" s="174" t="s">
        <v>272</v>
      </c>
      <c r="AE3080" s="25" t="s">
        <v>272</v>
      </c>
      <c r="AF3080" s="180">
        <v>100</v>
      </c>
    </row>
    <row r="3081" spans="1:32">
      <c r="A3081" s="134" t="str">
        <f t="shared" si="48"/>
        <v>ITfa_03.2</v>
      </c>
      <c r="C3081" s="177" t="s">
        <v>25</v>
      </c>
      <c r="D3081" s="178" t="s">
        <v>2</v>
      </c>
      <c r="E3081" s="178" t="s">
        <v>617</v>
      </c>
      <c r="F3081" s="178" t="s">
        <v>618</v>
      </c>
      <c r="G3081" s="178" t="s">
        <v>540</v>
      </c>
      <c r="H3081" s="177" t="s">
        <v>52</v>
      </c>
      <c r="I3081" s="179" t="s">
        <v>53</v>
      </c>
      <c r="J3081" s="59" t="s">
        <v>3462</v>
      </c>
      <c r="K3081" s="60" t="s">
        <v>3640</v>
      </c>
      <c r="L3081" s="174" t="s">
        <v>272</v>
      </c>
      <c r="M3081" s="2" t="s">
        <v>272</v>
      </c>
      <c r="N3081" s="175" t="s">
        <v>272</v>
      </c>
      <c r="O3081" s="24" t="s">
        <v>273</v>
      </c>
      <c r="P3081" s="2" t="s">
        <v>672</v>
      </c>
      <c r="Q3081" s="2" t="s">
        <v>672</v>
      </c>
      <c r="R3081" s="2" t="s">
        <v>272</v>
      </c>
      <c r="S3081" s="2" t="s">
        <v>272</v>
      </c>
      <c r="T3081" s="2" t="s">
        <v>272</v>
      </c>
      <c r="U3081" s="25" t="s">
        <v>273</v>
      </c>
      <c r="V3081" s="24" t="s">
        <v>272</v>
      </c>
      <c r="W3081" s="2" t="s">
        <v>273</v>
      </c>
      <c r="X3081" s="2" t="s">
        <v>273</v>
      </c>
      <c r="Y3081" s="2" t="s">
        <v>273</v>
      </c>
      <c r="Z3081" s="175" t="s">
        <v>273</v>
      </c>
      <c r="AA3081" s="24" t="s">
        <v>273</v>
      </c>
      <c r="AB3081" s="2" t="s">
        <v>273</v>
      </c>
      <c r="AC3081" s="25" t="s">
        <v>273</v>
      </c>
      <c r="AD3081" s="174" t="s">
        <v>272</v>
      </c>
      <c r="AE3081" s="25" t="s">
        <v>273</v>
      </c>
      <c r="AF3081" s="180">
        <v>100</v>
      </c>
    </row>
    <row r="3082" spans="1:32">
      <c r="A3082" s="134" t="str">
        <f t="shared" si="48"/>
        <v>ITfa_03.2</v>
      </c>
      <c r="C3082" s="177" t="s">
        <v>25</v>
      </c>
      <c r="D3082" s="178" t="s">
        <v>2</v>
      </c>
      <c r="E3082" s="178" t="s">
        <v>617</v>
      </c>
      <c r="F3082" s="178" t="s">
        <v>618</v>
      </c>
      <c r="G3082" s="178" t="s">
        <v>540</v>
      </c>
      <c r="H3082" s="177" t="s">
        <v>52</v>
      </c>
      <c r="I3082" s="179" t="s">
        <v>53</v>
      </c>
      <c r="J3082" s="59" t="s">
        <v>3512</v>
      </c>
      <c r="K3082" s="60" t="s">
        <v>3641</v>
      </c>
      <c r="L3082" s="174" t="s">
        <v>272</v>
      </c>
      <c r="M3082" s="2" t="s">
        <v>272</v>
      </c>
      <c r="N3082" s="175" t="s">
        <v>272</v>
      </c>
      <c r="O3082" s="24" t="s">
        <v>273</v>
      </c>
      <c r="P3082" s="2" t="s">
        <v>273</v>
      </c>
      <c r="Q3082" s="2" t="s">
        <v>273</v>
      </c>
      <c r="R3082" s="2" t="s">
        <v>273</v>
      </c>
      <c r="S3082" s="2" t="s">
        <v>273</v>
      </c>
      <c r="T3082" s="2" t="s">
        <v>273</v>
      </c>
      <c r="U3082" s="25" t="s">
        <v>273</v>
      </c>
      <c r="V3082" s="24" t="s">
        <v>272</v>
      </c>
      <c r="W3082" s="2" t="s">
        <v>272</v>
      </c>
      <c r="X3082" s="2" t="s">
        <v>272</v>
      </c>
      <c r="Y3082" s="2" t="s">
        <v>273</v>
      </c>
      <c r="Z3082" s="175" t="s">
        <v>273</v>
      </c>
      <c r="AA3082" s="24" t="s">
        <v>273</v>
      </c>
      <c r="AB3082" s="2" t="s">
        <v>273</v>
      </c>
      <c r="AC3082" s="25" t="s">
        <v>273</v>
      </c>
      <c r="AD3082" s="174" t="s">
        <v>272</v>
      </c>
      <c r="AE3082" s="25" t="s">
        <v>272</v>
      </c>
      <c r="AF3082" s="180">
        <v>0</v>
      </c>
    </row>
    <row r="3083" spans="1:32">
      <c r="A3083" s="134" t="str">
        <f t="shared" si="48"/>
        <v>ITfa_03.2</v>
      </c>
      <c r="C3083" s="177" t="s">
        <v>25</v>
      </c>
      <c r="D3083" s="178" t="s">
        <v>2</v>
      </c>
      <c r="E3083" s="178" t="s">
        <v>617</v>
      </c>
      <c r="F3083" s="178" t="s">
        <v>618</v>
      </c>
      <c r="G3083" s="178" t="s">
        <v>540</v>
      </c>
      <c r="H3083" s="177" t="s">
        <v>52</v>
      </c>
      <c r="I3083" s="179" t="s">
        <v>53</v>
      </c>
      <c r="J3083" s="59" t="s">
        <v>3460</v>
      </c>
      <c r="K3083" s="60" t="s">
        <v>3514</v>
      </c>
      <c r="L3083" s="174" t="s">
        <v>272</v>
      </c>
      <c r="M3083" s="2" t="s">
        <v>272</v>
      </c>
      <c r="N3083" s="175" t="s">
        <v>272</v>
      </c>
      <c r="O3083" s="24" t="s">
        <v>272</v>
      </c>
      <c r="P3083" s="2" t="s">
        <v>272</v>
      </c>
      <c r="Q3083" s="2" t="s">
        <v>273</v>
      </c>
      <c r="R3083" s="2" t="s">
        <v>273</v>
      </c>
      <c r="S3083" s="2" t="s">
        <v>273</v>
      </c>
      <c r="T3083" s="2" t="s">
        <v>273</v>
      </c>
      <c r="U3083" s="25" t="s">
        <v>272</v>
      </c>
      <c r="V3083" s="24" t="s">
        <v>272</v>
      </c>
      <c r="W3083" s="2" t="s">
        <v>272</v>
      </c>
      <c r="X3083" s="2" t="s">
        <v>272</v>
      </c>
      <c r="Y3083" s="2" t="s">
        <v>273</v>
      </c>
      <c r="Z3083" s="175" t="s">
        <v>273</v>
      </c>
      <c r="AA3083" s="24" t="s">
        <v>273</v>
      </c>
      <c r="AB3083" s="2" t="s">
        <v>273</v>
      </c>
      <c r="AC3083" s="25" t="s">
        <v>273</v>
      </c>
      <c r="AD3083" s="174" t="s">
        <v>272</v>
      </c>
      <c r="AE3083" s="25" t="s">
        <v>272</v>
      </c>
      <c r="AF3083" s="180">
        <v>100</v>
      </c>
    </row>
    <row r="3084" spans="1:32">
      <c r="A3084" s="134" t="str">
        <f t="shared" si="48"/>
        <v>ITfa_03.2</v>
      </c>
      <c r="C3084" s="177" t="s">
        <v>25</v>
      </c>
      <c r="D3084" s="178" t="s">
        <v>2</v>
      </c>
      <c r="E3084" s="178" t="s">
        <v>617</v>
      </c>
      <c r="F3084" s="178" t="s">
        <v>618</v>
      </c>
      <c r="G3084" s="178" t="s">
        <v>540</v>
      </c>
      <c r="H3084" s="177" t="s">
        <v>52</v>
      </c>
      <c r="I3084" s="179" t="s">
        <v>53</v>
      </c>
      <c r="J3084" s="59" t="s">
        <v>3484</v>
      </c>
      <c r="K3084" s="60" t="s">
        <v>3642</v>
      </c>
      <c r="L3084" s="174" t="s">
        <v>272</v>
      </c>
      <c r="M3084" s="2" t="s">
        <v>272</v>
      </c>
      <c r="N3084" s="175" t="s">
        <v>273</v>
      </c>
      <c r="O3084" s="24" t="s">
        <v>273</v>
      </c>
      <c r="P3084" s="2" t="s">
        <v>272</v>
      </c>
      <c r="Q3084" s="2" t="s">
        <v>273</v>
      </c>
      <c r="R3084" s="2" t="s">
        <v>273</v>
      </c>
      <c r="S3084" s="2" t="s">
        <v>272</v>
      </c>
      <c r="T3084" s="2" t="s">
        <v>272</v>
      </c>
      <c r="U3084" s="25" t="s">
        <v>272</v>
      </c>
      <c r="V3084" s="24" t="s">
        <v>272</v>
      </c>
      <c r="W3084" s="2" t="s">
        <v>272</v>
      </c>
      <c r="X3084" s="2" t="s">
        <v>272</v>
      </c>
      <c r="Y3084" s="2" t="s">
        <v>273</v>
      </c>
      <c r="Z3084" s="175" t="s">
        <v>273</v>
      </c>
      <c r="AA3084" s="24" t="s">
        <v>273</v>
      </c>
      <c r="AB3084" s="2" t="s">
        <v>273</v>
      </c>
      <c r="AC3084" s="25" t="s">
        <v>273</v>
      </c>
      <c r="AD3084" s="174" t="s">
        <v>272</v>
      </c>
      <c r="AE3084" s="25" t="s">
        <v>272</v>
      </c>
      <c r="AF3084" s="180">
        <v>100</v>
      </c>
    </row>
    <row r="3085" spans="1:32">
      <c r="A3085" s="134" t="str">
        <f t="shared" si="48"/>
        <v>ITfa_03.2</v>
      </c>
      <c r="C3085" s="177" t="s">
        <v>25</v>
      </c>
      <c r="D3085" s="178" t="s">
        <v>2</v>
      </c>
      <c r="E3085" s="178" t="s">
        <v>617</v>
      </c>
      <c r="F3085" s="178" t="s">
        <v>618</v>
      </c>
      <c r="G3085" s="178" t="s">
        <v>540</v>
      </c>
      <c r="H3085" s="177" t="s">
        <v>52</v>
      </c>
      <c r="I3085" s="179" t="s">
        <v>53</v>
      </c>
      <c r="J3085" s="59" t="s">
        <v>3516</v>
      </c>
      <c r="K3085" s="60" t="s">
        <v>3643</v>
      </c>
      <c r="L3085" s="174" t="s">
        <v>272</v>
      </c>
      <c r="M3085" s="2" t="s">
        <v>272</v>
      </c>
      <c r="N3085" s="175" t="s">
        <v>273</v>
      </c>
      <c r="O3085" s="24" t="s">
        <v>272</v>
      </c>
      <c r="P3085" s="2" t="s">
        <v>272</v>
      </c>
      <c r="Q3085" s="2" t="s">
        <v>273</v>
      </c>
      <c r="R3085" s="2" t="s">
        <v>273</v>
      </c>
      <c r="S3085" s="2" t="s">
        <v>273</v>
      </c>
      <c r="T3085" s="2" t="s">
        <v>273</v>
      </c>
      <c r="U3085" s="25" t="s">
        <v>272</v>
      </c>
      <c r="V3085" s="24" t="s">
        <v>272</v>
      </c>
      <c r="W3085" s="2" t="s">
        <v>272</v>
      </c>
      <c r="X3085" s="2" t="s">
        <v>272</v>
      </c>
      <c r="Y3085" s="2" t="s">
        <v>273</v>
      </c>
      <c r="Z3085" s="175" t="s">
        <v>273</v>
      </c>
      <c r="AA3085" s="24" t="s">
        <v>273</v>
      </c>
      <c r="AB3085" s="2" t="s">
        <v>273</v>
      </c>
      <c r="AC3085" s="25" t="s">
        <v>273</v>
      </c>
      <c r="AD3085" s="174" t="s">
        <v>272</v>
      </c>
      <c r="AE3085" s="25" t="s">
        <v>273</v>
      </c>
      <c r="AF3085" s="180">
        <v>100</v>
      </c>
    </row>
    <row r="3086" spans="1:32">
      <c r="A3086" s="134" t="str">
        <f t="shared" si="48"/>
        <v>ITfa_03.2</v>
      </c>
      <c r="C3086" s="177" t="s">
        <v>25</v>
      </c>
      <c r="D3086" s="178" t="s">
        <v>2</v>
      </c>
      <c r="E3086" s="178" t="s">
        <v>617</v>
      </c>
      <c r="F3086" s="178" t="s">
        <v>618</v>
      </c>
      <c r="G3086" s="178" t="s">
        <v>540</v>
      </c>
      <c r="H3086" s="177" t="s">
        <v>52</v>
      </c>
      <c r="I3086" s="179" t="s">
        <v>53</v>
      </c>
      <c r="J3086" s="59" t="s">
        <v>3518</v>
      </c>
      <c r="K3086" s="60" t="s">
        <v>3644</v>
      </c>
      <c r="L3086" s="174" t="s">
        <v>272</v>
      </c>
      <c r="M3086" s="2" t="s">
        <v>272</v>
      </c>
      <c r="N3086" s="175" t="s">
        <v>273</v>
      </c>
      <c r="O3086" s="24" t="s">
        <v>272</v>
      </c>
      <c r="P3086" s="2" t="s">
        <v>272</v>
      </c>
      <c r="Q3086" s="2" t="s">
        <v>273</v>
      </c>
      <c r="R3086" s="2" t="s">
        <v>273</v>
      </c>
      <c r="S3086" s="2" t="s">
        <v>272</v>
      </c>
      <c r="T3086" s="2" t="s">
        <v>273</v>
      </c>
      <c r="U3086" s="25" t="s">
        <v>272</v>
      </c>
      <c r="V3086" s="24" t="s">
        <v>272</v>
      </c>
      <c r="W3086" s="2" t="s">
        <v>272</v>
      </c>
      <c r="X3086" s="2" t="s">
        <v>272</v>
      </c>
      <c r="Y3086" s="2" t="s">
        <v>273</v>
      </c>
      <c r="Z3086" s="175" t="s">
        <v>273</v>
      </c>
      <c r="AA3086" s="24" t="s">
        <v>273</v>
      </c>
      <c r="AB3086" s="2" t="s">
        <v>273</v>
      </c>
      <c r="AC3086" s="25" t="s">
        <v>273</v>
      </c>
      <c r="AD3086" s="174" t="s">
        <v>272</v>
      </c>
      <c r="AE3086" s="25" t="s">
        <v>272</v>
      </c>
      <c r="AF3086" s="180">
        <v>0</v>
      </c>
    </row>
    <row r="3087" spans="1:32">
      <c r="A3087" s="134" t="str">
        <f t="shared" si="48"/>
        <v>ITfa_03.2</v>
      </c>
      <c r="C3087" s="177" t="s">
        <v>25</v>
      </c>
      <c r="D3087" s="178" t="s">
        <v>2</v>
      </c>
      <c r="E3087" s="178" t="s">
        <v>617</v>
      </c>
      <c r="F3087" s="178" t="s">
        <v>618</v>
      </c>
      <c r="G3087" s="178" t="s">
        <v>540</v>
      </c>
      <c r="H3087" s="177" t="s">
        <v>52</v>
      </c>
      <c r="I3087" s="179" t="s">
        <v>53</v>
      </c>
      <c r="J3087" s="59" t="s">
        <v>3520</v>
      </c>
      <c r="K3087" s="60" t="s">
        <v>3645</v>
      </c>
      <c r="L3087" s="174" t="s">
        <v>272</v>
      </c>
      <c r="M3087" s="2" t="s">
        <v>273</v>
      </c>
      <c r="N3087" s="175" t="s">
        <v>273</v>
      </c>
      <c r="O3087" s="24" t="s">
        <v>672</v>
      </c>
      <c r="P3087" s="2" t="s">
        <v>672</v>
      </c>
      <c r="Q3087" s="2" t="s">
        <v>672</v>
      </c>
      <c r="R3087" s="2" t="s">
        <v>273</v>
      </c>
      <c r="S3087" s="2" t="s">
        <v>272</v>
      </c>
      <c r="T3087" s="2" t="s">
        <v>272</v>
      </c>
      <c r="U3087" s="25" t="s">
        <v>273</v>
      </c>
      <c r="V3087" s="24" t="s">
        <v>272</v>
      </c>
      <c r="W3087" s="2" t="s">
        <v>273</v>
      </c>
      <c r="X3087" s="2" t="s">
        <v>273</v>
      </c>
      <c r="Y3087" s="2" t="s">
        <v>273</v>
      </c>
      <c r="Z3087" s="175" t="s">
        <v>273</v>
      </c>
      <c r="AA3087" s="24" t="s">
        <v>273</v>
      </c>
      <c r="AB3087" s="2" t="s">
        <v>273</v>
      </c>
      <c r="AC3087" s="25" t="s">
        <v>273</v>
      </c>
      <c r="AD3087" s="174" t="s">
        <v>273</v>
      </c>
      <c r="AE3087" s="25" t="s">
        <v>273</v>
      </c>
      <c r="AF3087" s="180">
        <v>100</v>
      </c>
    </row>
    <row r="3088" spans="1:32">
      <c r="A3088" s="134" t="str">
        <f t="shared" si="48"/>
        <v>ITfa_03.2</v>
      </c>
      <c r="C3088" s="177" t="s">
        <v>25</v>
      </c>
      <c r="D3088" s="178" t="s">
        <v>2</v>
      </c>
      <c r="E3088" s="178" t="s">
        <v>617</v>
      </c>
      <c r="F3088" s="178" t="s">
        <v>618</v>
      </c>
      <c r="G3088" s="178" t="s">
        <v>540</v>
      </c>
      <c r="H3088" s="177" t="s">
        <v>52</v>
      </c>
      <c r="I3088" s="179" t="s">
        <v>53</v>
      </c>
      <c r="J3088" s="59" t="s">
        <v>3522</v>
      </c>
      <c r="K3088" s="60" t="s">
        <v>3646</v>
      </c>
      <c r="L3088" s="174" t="s">
        <v>272</v>
      </c>
      <c r="M3088" s="2" t="s">
        <v>272</v>
      </c>
      <c r="N3088" s="175" t="s">
        <v>273</v>
      </c>
      <c r="O3088" s="24" t="s">
        <v>272</v>
      </c>
      <c r="P3088" s="2" t="s">
        <v>272</v>
      </c>
      <c r="Q3088" s="2" t="s">
        <v>273</v>
      </c>
      <c r="R3088" s="2" t="s">
        <v>273</v>
      </c>
      <c r="S3088" s="2" t="s">
        <v>273</v>
      </c>
      <c r="T3088" s="2" t="s">
        <v>273</v>
      </c>
      <c r="U3088" s="25" t="s">
        <v>272</v>
      </c>
      <c r="V3088" s="24" t="s">
        <v>272</v>
      </c>
      <c r="W3088" s="2" t="s">
        <v>272</v>
      </c>
      <c r="X3088" s="2" t="s">
        <v>272</v>
      </c>
      <c r="Y3088" s="2" t="s">
        <v>273</v>
      </c>
      <c r="Z3088" s="175" t="s">
        <v>273</v>
      </c>
      <c r="AA3088" s="24" t="s">
        <v>273</v>
      </c>
      <c r="AB3088" s="2" t="s">
        <v>273</v>
      </c>
      <c r="AC3088" s="25" t="s">
        <v>273</v>
      </c>
      <c r="AD3088" s="174" t="s">
        <v>272</v>
      </c>
      <c r="AE3088" s="25" t="s">
        <v>272</v>
      </c>
      <c r="AF3088" s="180">
        <v>100</v>
      </c>
    </row>
    <row r="3089" spans="1:32">
      <c r="A3089" s="134" t="str">
        <f t="shared" si="48"/>
        <v>ITfa_03.2</v>
      </c>
      <c r="C3089" s="177" t="s">
        <v>25</v>
      </c>
      <c r="D3089" s="178" t="s">
        <v>2</v>
      </c>
      <c r="E3089" s="178" t="s">
        <v>617</v>
      </c>
      <c r="F3089" s="178" t="s">
        <v>618</v>
      </c>
      <c r="G3089" s="178" t="s">
        <v>540</v>
      </c>
      <c r="H3089" s="177" t="s">
        <v>52</v>
      </c>
      <c r="I3089" s="179" t="s">
        <v>53</v>
      </c>
      <c r="J3089" s="59" t="s">
        <v>3524</v>
      </c>
      <c r="K3089" s="60" t="s">
        <v>3647</v>
      </c>
      <c r="L3089" s="174" t="s">
        <v>272</v>
      </c>
      <c r="M3089" s="2" t="s">
        <v>272</v>
      </c>
      <c r="N3089" s="175" t="s">
        <v>273</v>
      </c>
      <c r="O3089" s="24" t="s">
        <v>273</v>
      </c>
      <c r="P3089" s="2" t="s">
        <v>272</v>
      </c>
      <c r="Q3089" s="2" t="s">
        <v>273</v>
      </c>
      <c r="R3089" s="2" t="s">
        <v>273</v>
      </c>
      <c r="S3089" s="2" t="s">
        <v>273</v>
      </c>
      <c r="T3089" s="2" t="s">
        <v>273</v>
      </c>
      <c r="U3089" s="25" t="s">
        <v>273</v>
      </c>
      <c r="V3089" s="24" t="s">
        <v>272</v>
      </c>
      <c r="W3089" s="2" t="s">
        <v>272</v>
      </c>
      <c r="X3089" s="2" t="s">
        <v>272</v>
      </c>
      <c r="Y3089" s="2" t="s">
        <v>273</v>
      </c>
      <c r="Z3089" s="175" t="s">
        <v>273</v>
      </c>
      <c r="AA3089" s="24" t="s">
        <v>273</v>
      </c>
      <c r="AB3089" s="2" t="s">
        <v>273</v>
      </c>
      <c r="AC3089" s="25" t="s">
        <v>273</v>
      </c>
      <c r="AD3089" s="174" t="s">
        <v>272</v>
      </c>
      <c r="AE3089" s="25" t="s">
        <v>272</v>
      </c>
      <c r="AF3089" s="180">
        <v>100</v>
      </c>
    </row>
    <row r="3090" spans="1:32">
      <c r="A3090" s="134" t="str">
        <f t="shared" si="48"/>
        <v>ITfa_03.2</v>
      </c>
      <c r="C3090" s="177" t="s">
        <v>25</v>
      </c>
      <c r="D3090" s="178" t="s">
        <v>2</v>
      </c>
      <c r="E3090" s="178" t="s">
        <v>617</v>
      </c>
      <c r="F3090" s="178" t="s">
        <v>618</v>
      </c>
      <c r="G3090" s="178" t="s">
        <v>540</v>
      </c>
      <c r="H3090" s="177" t="s">
        <v>52</v>
      </c>
      <c r="I3090" s="179" t="s">
        <v>53</v>
      </c>
      <c r="J3090" s="59" t="s">
        <v>3526</v>
      </c>
      <c r="K3090" s="60" t="s">
        <v>3648</v>
      </c>
      <c r="L3090" s="174" t="s">
        <v>272</v>
      </c>
      <c r="M3090" s="2" t="s">
        <v>272</v>
      </c>
      <c r="N3090" s="175" t="s">
        <v>273</v>
      </c>
      <c r="O3090" s="24" t="s">
        <v>273</v>
      </c>
      <c r="P3090" s="2" t="s">
        <v>272</v>
      </c>
      <c r="Q3090" s="2" t="s">
        <v>273</v>
      </c>
      <c r="R3090" s="2" t="s">
        <v>273</v>
      </c>
      <c r="S3090" s="2" t="s">
        <v>273</v>
      </c>
      <c r="T3090" s="2" t="s">
        <v>273</v>
      </c>
      <c r="U3090" s="25" t="s">
        <v>272</v>
      </c>
      <c r="V3090" s="24" t="s">
        <v>272</v>
      </c>
      <c r="W3090" s="2" t="s">
        <v>272</v>
      </c>
      <c r="X3090" s="2" t="s">
        <v>272</v>
      </c>
      <c r="Y3090" s="2" t="s">
        <v>273</v>
      </c>
      <c r="Z3090" s="175" t="s">
        <v>273</v>
      </c>
      <c r="AA3090" s="24" t="s">
        <v>273</v>
      </c>
      <c r="AB3090" s="2" t="s">
        <v>273</v>
      </c>
      <c r="AC3090" s="25" t="s">
        <v>273</v>
      </c>
      <c r="AD3090" s="174" t="s">
        <v>272</v>
      </c>
      <c r="AE3090" s="25" t="s">
        <v>272</v>
      </c>
      <c r="AF3090" s="180">
        <v>0</v>
      </c>
    </row>
    <row r="3091" spans="1:32">
      <c r="A3091" s="134" t="str">
        <f t="shared" si="48"/>
        <v>ITfa_03.2</v>
      </c>
      <c r="C3091" s="177" t="s">
        <v>25</v>
      </c>
      <c r="D3091" s="178" t="s">
        <v>2</v>
      </c>
      <c r="E3091" s="178" t="s">
        <v>617</v>
      </c>
      <c r="F3091" s="178" t="s">
        <v>618</v>
      </c>
      <c r="G3091" s="178" t="s">
        <v>540</v>
      </c>
      <c r="H3091" s="177" t="s">
        <v>52</v>
      </c>
      <c r="I3091" s="179" t="s">
        <v>53</v>
      </c>
      <c r="J3091" s="59" t="s">
        <v>3528</v>
      </c>
      <c r="K3091" s="60" t="s">
        <v>3649</v>
      </c>
      <c r="L3091" s="174" t="s">
        <v>272</v>
      </c>
      <c r="M3091" s="2" t="s">
        <v>272</v>
      </c>
      <c r="N3091" s="175" t="s">
        <v>273</v>
      </c>
      <c r="O3091" s="24" t="s">
        <v>273</v>
      </c>
      <c r="P3091" s="2" t="s">
        <v>272</v>
      </c>
      <c r="Q3091" s="2" t="s">
        <v>273</v>
      </c>
      <c r="R3091" s="2" t="s">
        <v>273</v>
      </c>
      <c r="S3091" s="2" t="s">
        <v>272</v>
      </c>
      <c r="T3091" s="2" t="s">
        <v>273</v>
      </c>
      <c r="U3091" s="25" t="s">
        <v>272</v>
      </c>
      <c r="V3091" s="24" t="s">
        <v>272</v>
      </c>
      <c r="W3091" s="2" t="s">
        <v>272</v>
      </c>
      <c r="X3091" s="2" t="s">
        <v>272</v>
      </c>
      <c r="Y3091" s="2" t="s">
        <v>273</v>
      </c>
      <c r="Z3091" s="175" t="s">
        <v>273</v>
      </c>
      <c r="AA3091" s="24" t="s">
        <v>273</v>
      </c>
      <c r="AB3091" s="2" t="s">
        <v>273</v>
      </c>
      <c r="AC3091" s="25" t="s">
        <v>273</v>
      </c>
      <c r="AD3091" s="174" t="s">
        <v>272</v>
      </c>
      <c r="AE3091" s="25" t="s">
        <v>272</v>
      </c>
      <c r="AF3091" s="180">
        <v>100</v>
      </c>
    </row>
    <row r="3092" spans="1:32">
      <c r="A3092" s="134" t="str">
        <f t="shared" si="48"/>
        <v>ITfa_03.2</v>
      </c>
      <c r="C3092" s="177" t="s">
        <v>25</v>
      </c>
      <c r="D3092" s="178" t="s">
        <v>2</v>
      </c>
      <c r="E3092" s="178" t="s">
        <v>617</v>
      </c>
      <c r="F3092" s="178" t="s">
        <v>618</v>
      </c>
      <c r="G3092" s="178" t="s">
        <v>540</v>
      </c>
      <c r="H3092" s="177" t="s">
        <v>52</v>
      </c>
      <c r="I3092" s="179" t="s">
        <v>53</v>
      </c>
      <c r="J3092" s="59" t="s">
        <v>3530</v>
      </c>
      <c r="K3092" s="60" t="s">
        <v>3650</v>
      </c>
      <c r="L3092" s="174" t="s">
        <v>272</v>
      </c>
      <c r="M3092" s="2" t="s">
        <v>272</v>
      </c>
      <c r="N3092" s="175" t="s">
        <v>273</v>
      </c>
      <c r="O3092" s="24" t="s">
        <v>273</v>
      </c>
      <c r="P3092" s="2" t="s">
        <v>272</v>
      </c>
      <c r="Q3092" s="2" t="s">
        <v>273</v>
      </c>
      <c r="R3092" s="2" t="s">
        <v>273</v>
      </c>
      <c r="S3092" s="2" t="s">
        <v>273</v>
      </c>
      <c r="T3092" s="2" t="s">
        <v>273</v>
      </c>
      <c r="U3092" s="25" t="s">
        <v>272</v>
      </c>
      <c r="V3092" s="24" t="s">
        <v>272</v>
      </c>
      <c r="W3092" s="2" t="s">
        <v>272</v>
      </c>
      <c r="X3092" s="2" t="s">
        <v>272</v>
      </c>
      <c r="Y3092" s="2" t="s">
        <v>273</v>
      </c>
      <c r="Z3092" s="175" t="s">
        <v>273</v>
      </c>
      <c r="AA3092" s="24" t="s">
        <v>273</v>
      </c>
      <c r="AB3092" s="2" t="s">
        <v>273</v>
      </c>
      <c r="AC3092" s="25" t="s">
        <v>273</v>
      </c>
      <c r="AD3092" s="174" t="s">
        <v>272</v>
      </c>
      <c r="AE3092" s="25" t="s">
        <v>272</v>
      </c>
      <c r="AF3092" s="180">
        <v>100</v>
      </c>
    </row>
    <row r="3093" spans="1:32">
      <c r="A3093" s="134" t="str">
        <f t="shared" si="48"/>
        <v>ITfa_03.2</v>
      </c>
      <c r="C3093" s="177" t="s">
        <v>25</v>
      </c>
      <c r="D3093" s="178" t="s">
        <v>2</v>
      </c>
      <c r="E3093" s="178" t="s">
        <v>617</v>
      </c>
      <c r="F3093" s="178" t="s">
        <v>618</v>
      </c>
      <c r="G3093" s="178" t="s">
        <v>540</v>
      </c>
      <c r="H3093" s="177" t="s">
        <v>52</v>
      </c>
      <c r="I3093" s="179" t="s">
        <v>53</v>
      </c>
      <c r="J3093" s="59" t="s">
        <v>3532</v>
      </c>
      <c r="K3093" s="60" t="s">
        <v>3651</v>
      </c>
      <c r="L3093" s="174" t="s">
        <v>272</v>
      </c>
      <c r="M3093" s="2" t="s">
        <v>272</v>
      </c>
      <c r="N3093" s="175" t="s">
        <v>273</v>
      </c>
      <c r="O3093" s="24" t="s">
        <v>273</v>
      </c>
      <c r="P3093" s="2" t="s">
        <v>272</v>
      </c>
      <c r="Q3093" s="2" t="s">
        <v>273</v>
      </c>
      <c r="R3093" s="2" t="s">
        <v>273</v>
      </c>
      <c r="S3093" s="2" t="s">
        <v>272</v>
      </c>
      <c r="T3093" s="2" t="s">
        <v>273</v>
      </c>
      <c r="U3093" s="25" t="s">
        <v>272</v>
      </c>
      <c r="V3093" s="24" t="s">
        <v>272</v>
      </c>
      <c r="W3093" s="2" t="s">
        <v>272</v>
      </c>
      <c r="X3093" s="2" t="s">
        <v>272</v>
      </c>
      <c r="Y3093" s="2" t="s">
        <v>273</v>
      </c>
      <c r="Z3093" s="175" t="s">
        <v>273</v>
      </c>
      <c r="AA3093" s="24" t="s">
        <v>273</v>
      </c>
      <c r="AB3093" s="2" t="s">
        <v>273</v>
      </c>
      <c r="AC3093" s="25" t="s">
        <v>273</v>
      </c>
      <c r="AD3093" s="174" t="s">
        <v>272</v>
      </c>
      <c r="AE3093" s="25" t="s">
        <v>272</v>
      </c>
      <c r="AF3093" s="180">
        <v>100</v>
      </c>
    </row>
    <row r="3094" spans="1:32">
      <c r="A3094" s="134" t="str">
        <f t="shared" si="48"/>
        <v>ITfa_03.2</v>
      </c>
      <c r="C3094" s="177" t="s">
        <v>25</v>
      </c>
      <c r="D3094" s="178" t="s">
        <v>2</v>
      </c>
      <c r="E3094" s="178" t="s">
        <v>617</v>
      </c>
      <c r="F3094" s="178" t="s">
        <v>618</v>
      </c>
      <c r="G3094" s="178" t="s">
        <v>540</v>
      </c>
      <c r="H3094" s="177" t="s">
        <v>52</v>
      </c>
      <c r="I3094" s="179" t="s">
        <v>53</v>
      </c>
      <c r="J3094" s="59" t="s">
        <v>3534</v>
      </c>
      <c r="K3094" s="60" t="s">
        <v>3652</v>
      </c>
      <c r="L3094" s="174" t="s">
        <v>272</v>
      </c>
      <c r="M3094" s="2" t="s">
        <v>273</v>
      </c>
      <c r="N3094" s="175" t="s">
        <v>273</v>
      </c>
      <c r="O3094" s="24" t="s">
        <v>672</v>
      </c>
      <c r="P3094" s="2" t="s">
        <v>672</v>
      </c>
      <c r="Q3094" s="2" t="s">
        <v>672</v>
      </c>
      <c r="R3094" s="2" t="s">
        <v>273</v>
      </c>
      <c r="S3094" s="2" t="s">
        <v>273</v>
      </c>
      <c r="T3094" s="2" t="s">
        <v>273</v>
      </c>
      <c r="U3094" s="25" t="s">
        <v>273</v>
      </c>
      <c r="V3094" s="24" t="s">
        <v>272</v>
      </c>
      <c r="W3094" s="2" t="s">
        <v>273</v>
      </c>
      <c r="X3094" s="2" t="s">
        <v>273</v>
      </c>
      <c r="Y3094" s="2" t="s">
        <v>273</v>
      </c>
      <c r="Z3094" s="175" t="s">
        <v>273</v>
      </c>
      <c r="AA3094" s="24" t="s">
        <v>273</v>
      </c>
      <c r="AB3094" s="2" t="s">
        <v>273</v>
      </c>
      <c r="AC3094" s="25" t="s">
        <v>273</v>
      </c>
      <c r="AD3094" s="174" t="s">
        <v>273</v>
      </c>
      <c r="AE3094" s="25" t="s">
        <v>273</v>
      </c>
      <c r="AF3094" s="180">
        <v>100</v>
      </c>
    </row>
    <row r="3095" spans="1:32">
      <c r="A3095" s="134" t="str">
        <f t="shared" si="48"/>
        <v>ITfa_03.2</v>
      </c>
      <c r="C3095" s="177" t="s">
        <v>25</v>
      </c>
      <c r="D3095" s="178" t="s">
        <v>2</v>
      </c>
      <c r="E3095" s="178" t="s">
        <v>617</v>
      </c>
      <c r="F3095" s="178" t="s">
        <v>618</v>
      </c>
      <c r="G3095" s="178" t="s">
        <v>540</v>
      </c>
      <c r="H3095" s="177" t="s">
        <v>52</v>
      </c>
      <c r="I3095" s="179" t="s">
        <v>53</v>
      </c>
      <c r="J3095" s="59" t="s">
        <v>3536</v>
      </c>
      <c r="K3095" s="60" t="s">
        <v>3653</v>
      </c>
      <c r="L3095" s="174" t="s">
        <v>272</v>
      </c>
      <c r="M3095" s="2" t="s">
        <v>272</v>
      </c>
      <c r="N3095" s="175" t="s">
        <v>273</v>
      </c>
      <c r="O3095" s="24" t="s">
        <v>273</v>
      </c>
      <c r="P3095" s="2" t="s">
        <v>272</v>
      </c>
      <c r="Q3095" s="2" t="s">
        <v>273</v>
      </c>
      <c r="R3095" s="2" t="s">
        <v>273</v>
      </c>
      <c r="S3095" s="2" t="s">
        <v>273</v>
      </c>
      <c r="T3095" s="2" t="s">
        <v>273</v>
      </c>
      <c r="U3095" s="25" t="s">
        <v>272</v>
      </c>
      <c r="V3095" s="24" t="s">
        <v>272</v>
      </c>
      <c r="W3095" s="2" t="s">
        <v>272</v>
      </c>
      <c r="X3095" s="2" t="s">
        <v>272</v>
      </c>
      <c r="Y3095" s="2" t="s">
        <v>273</v>
      </c>
      <c r="Z3095" s="175" t="s">
        <v>273</v>
      </c>
      <c r="AA3095" s="24" t="s">
        <v>273</v>
      </c>
      <c r="AB3095" s="2" t="s">
        <v>273</v>
      </c>
      <c r="AC3095" s="25" t="s">
        <v>273</v>
      </c>
      <c r="AD3095" s="174" t="s">
        <v>272</v>
      </c>
      <c r="AE3095" s="25" t="s">
        <v>272</v>
      </c>
      <c r="AF3095" s="180">
        <v>100</v>
      </c>
    </row>
    <row r="3096" spans="1:32">
      <c r="A3096" s="134" t="str">
        <f t="shared" si="48"/>
        <v>ITfa_03.2</v>
      </c>
      <c r="C3096" s="177" t="s">
        <v>25</v>
      </c>
      <c r="D3096" s="178" t="s">
        <v>2</v>
      </c>
      <c r="E3096" s="178" t="s">
        <v>617</v>
      </c>
      <c r="F3096" s="178" t="s">
        <v>618</v>
      </c>
      <c r="G3096" s="178" t="s">
        <v>540</v>
      </c>
      <c r="H3096" s="177" t="s">
        <v>52</v>
      </c>
      <c r="I3096" s="179" t="s">
        <v>53</v>
      </c>
      <c r="J3096" s="59" t="s">
        <v>3538</v>
      </c>
      <c r="K3096" s="60" t="s">
        <v>3654</v>
      </c>
      <c r="L3096" s="174" t="s">
        <v>272</v>
      </c>
      <c r="M3096" s="2" t="s">
        <v>272</v>
      </c>
      <c r="N3096" s="175" t="s">
        <v>273</v>
      </c>
      <c r="O3096" s="24" t="s">
        <v>273</v>
      </c>
      <c r="P3096" s="2" t="s">
        <v>273</v>
      </c>
      <c r="Q3096" s="2" t="s">
        <v>273</v>
      </c>
      <c r="R3096" s="2" t="s">
        <v>273</v>
      </c>
      <c r="S3096" s="2" t="s">
        <v>273</v>
      </c>
      <c r="T3096" s="2" t="s">
        <v>273</v>
      </c>
      <c r="U3096" s="25" t="s">
        <v>272</v>
      </c>
      <c r="V3096" s="24" t="s">
        <v>272</v>
      </c>
      <c r="W3096" s="2" t="s">
        <v>272</v>
      </c>
      <c r="X3096" s="2" t="s">
        <v>272</v>
      </c>
      <c r="Y3096" s="2" t="s">
        <v>273</v>
      </c>
      <c r="Z3096" s="175" t="s">
        <v>273</v>
      </c>
      <c r="AA3096" s="24" t="s">
        <v>273</v>
      </c>
      <c r="AB3096" s="2" t="s">
        <v>273</v>
      </c>
      <c r="AC3096" s="25" t="s">
        <v>273</v>
      </c>
      <c r="AD3096" s="174" t="s">
        <v>272</v>
      </c>
      <c r="AE3096" s="25" t="s">
        <v>272</v>
      </c>
      <c r="AF3096" s="180">
        <v>100</v>
      </c>
    </row>
    <row r="3097" spans="1:32">
      <c r="A3097" s="134" t="str">
        <f t="shared" si="48"/>
        <v>ITfa_03.2</v>
      </c>
      <c r="C3097" s="177" t="s">
        <v>25</v>
      </c>
      <c r="D3097" s="178" t="s">
        <v>2</v>
      </c>
      <c r="E3097" s="178" t="s">
        <v>617</v>
      </c>
      <c r="F3097" s="178" t="s">
        <v>618</v>
      </c>
      <c r="G3097" s="178" t="s">
        <v>540</v>
      </c>
      <c r="H3097" s="177" t="s">
        <v>52</v>
      </c>
      <c r="I3097" s="179" t="s">
        <v>53</v>
      </c>
      <c r="J3097" s="59" t="s">
        <v>3540</v>
      </c>
      <c r="K3097" s="60" t="s">
        <v>3655</v>
      </c>
      <c r="L3097" s="174" t="s">
        <v>272</v>
      </c>
      <c r="M3097" s="2" t="s">
        <v>273</v>
      </c>
      <c r="N3097" s="175" t="s">
        <v>273</v>
      </c>
      <c r="O3097" s="24" t="s">
        <v>672</v>
      </c>
      <c r="P3097" s="2" t="s">
        <v>672</v>
      </c>
      <c r="Q3097" s="2" t="s">
        <v>672</v>
      </c>
      <c r="R3097" s="2" t="s">
        <v>273</v>
      </c>
      <c r="S3097" s="2" t="s">
        <v>272</v>
      </c>
      <c r="T3097" s="2" t="s">
        <v>273</v>
      </c>
      <c r="U3097" s="25" t="s">
        <v>273</v>
      </c>
      <c r="V3097" s="24" t="s">
        <v>272</v>
      </c>
      <c r="W3097" s="2" t="s">
        <v>273</v>
      </c>
      <c r="X3097" s="2" t="s">
        <v>273</v>
      </c>
      <c r="Y3097" s="2" t="s">
        <v>273</v>
      </c>
      <c r="Z3097" s="175" t="s">
        <v>273</v>
      </c>
      <c r="AA3097" s="24" t="s">
        <v>273</v>
      </c>
      <c r="AB3097" s="2" t="s">
        <v>273</v>
      </c>
      <c r="AC3097" s="25" t="s">
        <v>273</v>
      </c>
      <c r="AD3097" s="174" t="s">
        <v>273</v>
      </c>
      <c r="AE3097" s="25" t="s">
        <v>273</v>
      </c>
      <c r="AF3097" s="180">
        <v>100</v>
      </c>
    </row>
    <row r="3098" spans="1:32">
      <c r="A3098" s="134" t="str">
        <f t="shared" si="48"/>
        <v>ITfa_03.2</v>
      </c>
      <c r="C3098" s="177" t="s">
        <v>25</v>
      </c>
      <c r="D3098" s="178" t="s">
        <v>2</v>
      </c>
      <c r="E3098" s="178" t="s">
        <v>617</v>
      </c>
      <c r="F3098" s="178" t="s">
        <v>618</v>
      </c>
      <c r="G3098" s="178" t="s">
        <v>540</v>
      </c>
      <c r="H3098" s="177" t="s">
        <v>52</v>
      </c>
      <c r="I3098" s="179" t="s">
        <v>53</v>
      </c>
      <c r="J3098" s="59" t="s">
        <v>3542</v>
      </c>
      <c r="K3098" s="60" t="s">
        <v>3656</v>
      </c>
      <c r="L3098" s="174" t="s">
        <v>272</v>
      </c>
      <c r="M3098" s="2" t="s">
        <v>273</v>
      </c>
      <c r="N3098" s="175" t="s">
        <v>273</v>
      </c>
      <c r="O3098" s="24" t="s">
        <v>672</v>
      </c>
      <c r="P3098" s="2" t="s">
        <v>672</v>
      </c>
      <c r="Q3098" s="2" t="s">
        <v>672</v>
      </c>
      <c r="R3098" s="2" t="s">
        <v>273</v>
      </c>
      <c r="S3098" s="2" t="s">
        <v>273</v>
      </c>
      <c r="T3098" s="2" t="s">
        <v>273</v>
      </c>
      <c r="U3098" s="25" t="s">
        <v>272</v>
      </c>
      <c r="V3098" s="24" t="s">
        <v>272</v>
      </c>
      <c r="W3098" s="2" t="s">
        <v>273</v>
      </c>
      <c r="X3098" s="2" t="s">
        <v>273</v>
      </c>
      <c r="Y3098" s="2" t="s">
        <v>273</v>
      </c>
      <c r="Z3098" s="175" t="s">
        <v>273</v>
      </c>
      <c r="AA3098" s="24" t="s">
        <v>273</v>
      </c>
      <c r="AB3098" s="2" t="s">
        <v>273</v>
      </c>
      <c r="AC3098" s="25" t="s">
        <v>273</v>
      </c>
      <c r="AD3098" s="174" t="s">
        <v>273</v>
      </c>
      <c r="AE3098" s="25" t="s">
        <v>273</v>
      </c>
      <c r="AF3098" s="180">
        <v>100</v>
      </c>
    </row>
    <row r="3099" spans="1:32">
      <c r="A3099" s="134" t="str">
        <f t="shared" si="48"/>
        <v>ITfa_03.3</v>
      </c>
      <c r="C3099" s="177" t="s">
        <v>25</v>
      </c>
      <c r="D3099" s="178" t="s">
        <v>2</v>
      </c>
      <c r="E3099" s="178" t="s">
        <v>619</v>
      </c>
      <c r="F3099" s="178" t="s">
        <v>620</v>
      </c>
      <c r="G3099" s="178" t="s">
        <v>540</v>
      </c>
      <c r="H3099" s="177" t="s">
        <v>52</v>
      </c>
      <c r="I3099" s="179" t="s">
        <v>643</v>
      </c>
      <c r="J3099" s="59" t="s">
        <v>407</v>
      </c>
      <c r="K3099" s="60" t="s">
        <v>3657</v>
      </c>
      <c r="L3099" s="174" t="s">
        <v>272</v>
      </c>
      <c r="M3099" s="2" t="s">
        <v>273</v>
      </c>
      <c r="N3099" s="175" t="s">
        <v>272</v>
      </c>
      <c r="O3099" s="24" t="s">
        <v>672</v>
      </c>
      <c r="P3099" s="2" t="s">
        <v>672</v>
      </c>
      <c r="Q3099" s="2" t="s">
        <v>273</v>
      </c>
      <c r="R3099" s="2" t="s">
        <v>273</v>
      </c>
      <c r="S3099" s="2" t="s">
        <v>273</v>
      </c>
      <c r="T3099" s="2" t="s">
        <v>273</v>
      </c>
      <c r="U3099" s="25" t="s">
        <v>273</v>
      </c>
      <c r="V3099" s="24" t="s">
        <v>273</v>
      </c>
      <c r="W3099" s="2" t="s">
        <v>273</v>
      </c>
      <c r="X3099" s="2" t="s">
        <v>273</v>
      </c>
      <c r="Y3099" s="2" t="s">
        <v>273</v>
      </c>
      <c r="Z3099" s="175" t="s">
        <v>273</v>
      </c>
      <c r="AA3099" s="24" t="s">
        <v>273</v>
      </c>
      <c r="AB3099" s="2" t="s">
        <v>273</v>
      </c>
      <c r="AC3099" s="25" t="s">
        <v>273</v>
      </c>
      <c r="AD3099" s="174" t="s">
        <v>273</v>
      </c>
      <c r="AE3099" s="25" t="s">
        <v>273</v>
      </c>
      <c r="AF3099" s="180">
        <v>100</v>
      </c>
    </row>
    <row r="3100" spans="1:32">
      <c r="A3100" s="134" t="str">
        <f t="shared" si="48"/>
        <v>ITfa_04.1</v>
      </c>
      <c r="C3100" s="177" t="s">
        <v>25</v>
      </c>
      <c r="D3100" s="178" t="s">
        <v>2</v>
      </c>
      <c r="E3100" s="178" t="s">
        <v>621</v>
      </c>
      <c r="F3100" s="178" t="s">
        <v>622</v>
      </c>
      <c r="G3100" s="178" t="s">
        <v>533</v>
      </c>
      <c r="H3100" s="177" t="s">
        <v>52</v>
      </c>
      <c r="I3100" s="179" t="s">
        <v>53</v>
      </c>
      <c r="J3100" s="59" t="s">
        <v>3464</v>
      </c>
      <c r="K3100" s="60" t="s">
        <v>3658</v>
      </c>
      <c r="L3100" s="174" t="s">
        <v>272</v>
      </c>
      <c r="M3100" s="2" t="s">
        <v>272</v>
      </c>
      <c r="N3100" s="175" t="s">
        <v>273</v>
      </c>
      <c r="O3100" s="24"/>
      <c r="P3100" s="2"/>
      <c r="Q3100" s="2"/>
      <c r="R3100" s="2"/>
      <c r="S3100" s="2"/>
      <c r="T3100" s="2"/>
      <c r="U3100" s="25"/>
      <c r="V3100" s="24"/>
      <c r="W3100" s="2"/>
      <c r="X3100" s="2"/>
      <c r="Y3100" s="2"/>
      <c r="Z3100" s="175"/>
      <c r="AA3100" s="24"/>
      <c r="AB3100" s="2"/>
      <c r="AC3100" s="25"/>
      <c r="AD3100" s="174"/>
      <c r="AE3100" s="25"/>
      <c r="AF3100" s="180">
        <v>100</v>
      </c>
    </row>
    <row r="3101" spans="1:32">
      <c r="A3101" s="134" t="str">
        <f t="shared" si="48"/>
        <v>ITfa_04.1</v>
      </c>
      <c r="C3101" s="177" t="s">
        <v>25</v>
      </c>
      <c r="D3101" s="178" t="s">
        <v>2</v>
      </c>
      <c r="E3101" s="178" t="s">
        <v>621</v>
      </c>
      <c r="F3101" s="178" t="s">
        <v>622</v>
      </c>
      <c r="G3101" s="178" t="s">
        <v>533</v>
      </c>
      <c r="H3101" s="177" t="s">
        <v>52</v>
      </c>
      <c r="I3101" s="179" t="s">
        <v>53</v>
      </c>
      <c r="J3101" s="59" t="s">
        <v>3480</v>
      </c>
      <c r="K3101" s="60" t="s">
        <v>3659</v>
      </c>
      <c r="L3101" s="174" t="s">
        <v>272</v>
      </c>
      <c r="M3101" s="2" t="s">
        <v>272</v>
      </c>
      <c r="N3101" s="175" t="s">
        <v>273</v>
      </c>
      <c r="O3101" s="24"/>
      <c r="P3101" s="2"/>
      <c r="Q3101" s="2"/>
      <c r="R3101" s="2"/>
      <c r="S3101" s="2"/>
      <c r="T3101" s="2"/>
      <c r="U3101" s="25"/>
      <c r="V3101" s="24"/>
      <c r="W3101" s="2"/>
      <c r="X3101" s="2"/>
      <c r="Y3101" s="2"/>
      <c r="Z3101" s="175"/>
      <c r="AA3101" s="24"/>
      <c r="AB3101" s="2"/>
      <c r="AC3101" s="25"/>
      <c r="AD3101" s="174"/>
      <c r="AE3101" s="25"/>
      <c r="AF3101" s="180">
        <v>100</v>
      </c>
    </row>
    <row r="3102" spans="1:32">
      <c r="A3102" s="134" t="str">
        <f t="shared" si="48"/>
        <v>ITfa_04.1</v>
      </c>
      <c r="C3102" s="177" t="s">
        <v>25</v>
      </c>
      <c r="D3102" s="178" t="s">
        <v>2</v>
      </c>
      <c r="E3102" s="178" t="s">
        <v>621</v>
      </c>
      <c r="F3102" s="178" t="s">
        <v>622</v>
      </c>
      <c r="G3102" s="178" t="s">
        <v>533</v>
      </c>
      <c r="H3102" s="177" t="s">
        <v>52</v>
      </c>
      <c r="I3102" s="179" t="s">
        <v>53</v>
      </c>
      <c r="J3102" s="59" t="s">
        <v>3462</v>
      </c>
      <c r="K3102" s="60" t="s">
        <v>3660</v>
      </c>
      <c r="L3102" s="174" t="s">
        <v>272</v>
      </c>
      <c r="M3102" s="2" t="s">
        <v>272</v>
      </c>
      <c r="N3102" s="175" t="s">
        <v>273</v>
      </c>
      <c r="O3102" s="24"/>
      <c r="P3102" s="2"/>
      <c r="Q3102" s="2"/>
      <c r="R3102" s="2"/>
      <c r="S3102" s="2"/>
      <c r="T3102" s="2"/>
      <c r="U3102" s="25"/>
      <c r="V3102" s="24"/>
      <c r="W3102" s="2"/>
      <c r="X3102" s="2"/>
      <c r="Y3102" s="2"/>
      <c r="Z3102" s="175"/>
      <c r="AA3102" s="24"/>
      <c r="AB3102" s="2"/>
      <c r="AC3102" s="25"/>
      <c r="AD3102" s="174"/>
      <c r="AE3102" s="25"/>
      <c r="AF3102" s="180">
        <v>100</v>
      </c>
    </row>
    <row r="3103" spans="1:32">
      <c r="A3103" s="134" t="str">
        <f t="shared" si="48"/>
        <v>ITfa_04.1</v>
      </c>
      <c r="C3103" s="177" t="s">
        <v>25</v>
      </c>
      <c r="D3103" s="178" t="s">
        <v>2</v>
      </c>
      <c r="E3103" s="178" t="s">
        <v>621</v>
      </c>
      <c r="F3103" s="178" t="s">
        <v>622</v>
      </c>
      <c r="G3103" s="178" t="s">
        <v>533</v>
      </c>
      <c r="H3103" s="177" t="s">
        <v>52</v>
      </c>
      <c r="I3103" s="179" t="s">
        <v>53</v>
      </c>
      <c r="J3103" s="59" t="s">
        <v>3512</v>
      </c>
      <c r="K3103" s="60" t="s">
        <v>3661</v>
      </c>
      <c r="L3103" s="174" t="s">
        <v>272</v>
      </c>
      <c r="M3103" s="2" t="s">
        <v>273</v>
      </c>
      <c r="N3103" s="175" t="s">
        <v>273</v>
      </c>
      <c r="O3103" s="24"/>
      <c r="P3103" s="2"/>
      <c r="Q3103" s="2"/>
      <c r="R3103" s="2"/>
      <c r="S3103" s="2"/>
      <c r="T3103" s="2"/>
      <c r="U3103" s="25"/>
      <c r="V3103" s="24"/>
      <c r="W3103" s="2"/>
      <c r="X3103" s="2"/>
      <c r="Y3103" s="2"/>
      <c r="Z3103" s="175"/>
      <c r="AA3103" s="24"/>
      <c r="AB3103" s="2"/>
      <c r="AC3103" s="25"/>
      <c r="AD3103" s="174"/>
      <c r="AE3103" s="25"/>
      <c r="AF3103" s="180">
        <v>100</v>
      </c>
    </row>
    <row r="3104" spans="1:32">
      <c r="A3104" s="134" t="str">
        <f t="shared" si="48"/>
        <v>ITfa_04.1</v>
      </c>
      <c r="C3104" s="177" t="s">
        <v>25</v>
      </c>
      <c r="D3104" s="178" t="s">
        <v>2</v>
      </c>
      <c r="E3104" s="178" t="s">
        <v>621</v>
      </c>
      <c r="F3104" s="178" t="s">
        <v>622</v>
      </c>
      <c r="G3104" s="178" t="s">
        <v>533</v>
      </c>
      <c r="H3104" s="177" t="s">
        <v>52</v>
      </c>
      <c r="I3104" s="179" t="s">
        <v>53</v>
      </c>
      <c r="J3104" s="59" t="s">
        <v>3460</v>
      </c>
      <c r="K3104" s="60" t="s">
        <v>3662</v>
      </c>
      <c r="L3104" s="174" t="s">
        <v>272</v>
      </c>
      <c r="M3104" s="2" t="s">
        <v>272</v>
      </c>
      <c r="N3104" s="175" t="s">
        <v>273</v>
      </c>
      <c r="O3104" s="24"/>
      <c r="P3104" s="2"/>
      <c r="Q3104" s="2"/>
      <c r="R3104" s="2"/>
      <c r="S3104" s="2"/>
      <c r="T3104" s="2"/>
      <c r="U3104" s="25"/>
      <c r="V3104" s="24"/>
      <c r="W3104" s="2"/>
      <c r="X3104" s="2"/>
      <c r="Y3104" s="2"/>
      <c r="Z3104" s="175"/>
      <c r="AA3104" s="24"/>
      <c r="AB3104" s="2"/>
      <c r="AC3104" s="25"/>
      <c r="AD3104" s="174"/>
      <c r="AE3104" s="25"/>
      <c r="AF3104" s="180">
        <v>100</v>
      </c>
    </row>
    <row r="3105" spans="1:32">
      <c r="A3105" s="134" t="str">
        <f t="shared" si="48"/>
        <v>ITfa_04.1</v>
      </c>
      <c r="C3105" s="177" t="s">
        <v>25</v>
      </c>
      <c r="D3105" s="178" t="s">
        <v>2</v>
      </c>
      <c r="E3105" s="178" t="s">
        <v>621</v>
      </c>
      <c r="F3105" s="178" t="s">
        <v>622</v>
      </c>
      <c r="G3105" s="178" t="s">
        <v>533</v>
      </c>
      <c r="H3105" s="177" t="s">
        <v>52</v>
      </c>
      <c r="I3105" s="179" t="s">
        <v>53</v>
      </c>
      <c r="J3105" s="59" t="s">
        <v>3484</v>
      </c>
      <c r="K3105" s="60" t="s">
        <v>3663</v>
      </c>
      <c r="L3105" s="174" t="s">
        <v>272</v>
      </c>
      <c r="M3105" s="2" t="s">
        <v>272</v>
      </c>
      <c r="N3105" s="175" t="s">
        <v>273</v>
      </c>
      <c r="O3105" s="24"/>
      <c r="P3105" s="2"/>
      <c r="Q3105" s="2"/>
      <c r="R3105" s="2"/>
      <c r="S3105" s="2"/>
      <c r="T3105" s="2"/>
      <c r="U3105" s="25"/>
      <c r="V3105" s="24"/>
      <c r="W3105" s="2"/>
      <c r="X3105" s="2"/>
      <c r="Y3105" s="2"/>
      <c r="Z3105" s="175"/>
      <c r="AA3105" s="24"/>
      <c r="AB3105" s="2"/>
      <c r="AC3105" s="25"/>
      <c r="AD3105" s="174"/>
      <c r="AE3105" s="25"/>
      <c r="AF3105" s="180">
        <v>100</v>
      </c>
    </row>
    <row r="3106" spans="1:32">
      <c r="A3106" s="134" t="str">
        <f t="shared" si="48"/>
        <v>ITfa_04.1</v>
      </c>
      <c r="C3106" s="177" t="s">
        <v>25</v>
      </c>
      <c r="D3106" s="178" t="s">
        <v>2</v>
      </c>
      <c r="E3106" s="178" t="s">
        <v>621</v>
      </c>
      <c r="F3106" s="178" t="s">
        <v>622</v>
      </c>
      <c r="G3106" s="178" t="s">
        <v>533</v>
      </c>
      <c r="H3106" s="177" t="s">
        <v>52</v>
      </c>
      <c r="I3106" s="179" t="s">
        <v>53</v>
      </c>
      <c r="J3106" s="59" t="s">
        <v>3516</v>
      </c>
      <c r="K3106" s="60" t="s">
        <v>3664</v>
      </c>
      <c r="L3106" s="174" t="s">
        <v>272</v>
      </c>
      <c r="M3106" s="2" t="s">
        <v>272</v>
      </c>
      <c r="N3106" s="175" t="s">
        <v>273</v>
      </c>
      <c r="O3106" s="24"/>
      <c r="P3106" s="2"/>
      <c r="Q3106" s="2"/>
      <c r="R3106" s="2"/>
      <c r="S3106" s="2"/>
      <c r="T3106" s="2"/>
      <c r="U3106" s="25"/>
      <c r="V3106" s="24"/>
      <c r="W3106" s="2"/>
      <c r="X3106" s="2"/>
      <c r="Y3106" s="2"/>
      <c r="Z3106" s="175"/>
      <c r="AA3106" s="24"/>
      <c r="AB3106" s="2"/>
      <c r="AC3106" s="25"/>
      <c r="AD3106" s="174"/>
      <c r="AE3106" s="25"/>
      <c r="AF3106" s="180">
        <v>100</v>
      </c>
    </row>
    <row r="3107" spans="1:32">
      <c r="A3107" s="134" t="str">
        <f t="shared" si="48"/>
        <v>ITfa_04.1</v>
      </c>
      <c r="C3107" s="177" t="s">
        <v>25</v>
      </c>
      <c r="D3107" s="178" t="s">
        <v>2</v>
      </c>
      <c r="E3107" s="178" t="s">
        <v>621</v>
      </c>
      <c r="F3107" s="178" t="s">
        <v>622</v>
      </c>
      <c r="G3107" s="178" t="s">
        <v>533</v>
      </c>
      <c r="H3107" s="177" t="s">
        <v>52</v>
      </c>
      <c r="I3107" s="179" t="s">
        <v>53</v>
      </c>
      <c r="J3107" s="59" t="s">
        <v>3518</v>
      </c>
      <c r="K3107" s="60" t="s">
        <v>3665</v>
      </c>
      <c r="L3107" s="174" t="s">
        <v>272</v>
      </c>
      <c r="M3107" s="2" t="s">
        <v>272</v>
      </c>
      <c r="N3107" s="175" t="s">
        <v>273</v>
      </c>
      <c r="O3107" s="24"/>
      <c r="P3107" s="2"/>
      <c r="Q3107" s="2"/>
      <c r="R3107" s="2"/>
      <c r="S3107" s="2"/>
      <c r="T3107" s="2"/>
      <c r="U3107" s="25"/>
      <c r="V3107" s="24"/>
      <c r="W3107" s="2"/>
      <c r="X3107" s="2"/>
      <c r="Y3107" s="2"/>
      <c r="Z3107" s="175"/>
      <c r="AA3107" s="24"/>
      <c r="AB3107" s="2"/>
      <c r="AC3107" s="25"/>
      <c r="AD3107" s="174"/>
      <c r="AE3107" s="25"/>
      <c r="AF3107" s="180">
        <v>0</v>
      </c>
    </row>
    <row r="3108" spans="1:32">
      <c r="A3108" s="134" t="str">
        <f t="shared" si="48"/>
        <v>ITfa_04.1</v>
      </c>
      <c r="C3108" s="177" t="s">
        <v>25</v>
      </c>
      <c r="D3108" s="178" t="s">
        <v>2</v>
      </c>
      <c r="E3108" s="178" t="s">
        <v>621</v>
      </c>
      <c r="F3108" s="178" t="s">
        <v>622</v>
      </c>
      <c r="G3108" s="178" t="s">
        <v>533</v>
      </c>
      <c r="H3108" s="177" t="s">
        <v>52</v>
      </c>
      <c r="I3108" s="179" t="s">
        <v>53</v>
      </c>
      <c r="J3108" s="59" t="s">
        <v>3520</v>
      </c>
      <c r="K3108" s="60" t="s">
        <v>3666</v>
      </c>
      <c r="L3108" s="174" t="s">
        <v>272</v>
      </c>
      <c r="M3108" s="2" t="s">
        <v>272</v>
      </c>
      <c r="N3108" s="175" t="s">
        <v>273</v>
      </c>
      <c r="O3108" s="24"/>
      <c r="P3108" s="2"/>
      <c r="Q3108" s="2"/>
      <c r="R3108" s="2"/>
      <c r="S3108" s="2"/>
      <c r="T3108" s="2"/>
      <c r="U3108" s="25"/>
      <c r="V3108" s="24"/>
      <c r="W3108" s="2"/>
      <c r="X3108" s="2"/>
      <c r="Y3108" s="2"/>
      <c r="Z3108" s="175"/>
      <c r="AA3108" s="24"/>
      <c r="AB3108" s="2"/>
      <c r="AC3108" s="25"/>
      <c r="AD3108" s="174"/>
      <c r="AE3108" s="25"/>
      <c r="AF3108" s="180">
        <v>100</v>
      </c>
    </row>
    <row r="3109" spans="1:32">
      <c r="A3109" s="134" t="str">
        <f t="shared" si="48"/>
        <v>ITfa_04.1</v>
      </c>
      <c r="C3109" s="177" t="s">
        <v>25</v>
      </c>
      <c r="D3109" s="178" t="s">
        <v>2</v>
      </c>
      <c r="E3109" s="178" t="s">
        <v>621</v>
      </c>
      <c r="F3109" s="178" t="s">
        <v>622</v>
      </c>
      <c r="G3109" s="178" t="s">
        <v>533</v>
      </c>
      <c r="H3109" s="177" t="s">
        <v>52</v>
      </c>
      <c r="I3109" s="179" t="s">
        <v>53</v>
      </c>
      <c r="J3109" s="59" t="s">
        <v>3522</v>
      </c>
      <c r="K3109" s="60" t="s">
        <v>3667</v>
      </c>
      <c r="L3109" s="174" t="s">
        <v>272</v>
      </c>
      <c r="M3109" s="2" t="s">
        <v>272</v>
      </c>
      <c r="N3109" s="175" t="s">
        <v>273</v>
      </c>
      <c r="O3109" s="24"/>
      <c r="P3109" s="2"/>
      <c r="Q3109" s="2"/>
      <c r="R3109" s="2"/>
      <c r="S3109" s="2"/>
      <c r="T3109" s="2"/>
      <c r="U3109" s="25"/>
      <c r="V3109" s="24"/>
      <c r="W3109" s="2"/>
      <c r="X3109" s="2"/>
      <c r="Y3109" s="2"/>
      <c r="Z3109" s="175"/>
      <c r="AA3109" s="24"/>
      <c r="AB3109" s="2"/>
      <c r="AC3109" s="25"/>
      <c r="AD3109" s="174"/>
      <c r="AE3109" s="25"/>
      <c r="AF3109" s="180">
        <v>100</v>
      </c>
    </row>
    <row r="3110" spans="1:32">
      <c r="A3110" s="134" t="str">
        <f t="shared" si="48"/>
        <v>ITfa_04.1</v>
      </c>
      <c r="C3110" s="177" t="s">
        <v>25</v>
      </c>
      <c r="D3110" s="178" t="s">
        <v>2</v>
      </c>
      <c r="E3110" s="178" t="s">
        <v>621</v>
      </c>
      <c r="F3110" s="178" t="s">
        <v>622</v>
      </c>
      <c r="G3110" s="178" t="s">
        <v>533</v>
      </c>
      <c r="H3110" s="177" t="s">
        <v>52</v>
      </c>
      <c r="I3110" s="179" t="s">
        <v>53</v>
      </c>
      <c r="J3110" s="59" t="s">
        <v>3524</v>
      </c>
      <c r="K3110" s="60" t="s">
        <v>3668</v>
      </c>
      <c r="L3110" s="174" t="s">
        <v>272</v>
      </c>
      <c r="M3110" s="2" t="s">
        <v>272</v>
      </c>
      <c r="N3110" s="175" t="s">
        <v>273</v>
      </c>
      <c r="O3110" s="24"/>
      <c r="P3110" s="2"/>
      <c r="Q3110" s="2"/>
      <c r="R3110" s="2"/>
      <c r="S3110" s="2"/>
      <c r="T3110" s="2"/>
      <c r="U3110" s="25"/>
      <c r="V3110" s="24"/>
      <c r="W3110" s="2"/>
      <c r="X3110" s="2"/>
      <c r="Y3110" s="2"/>
      <c r="Z3110" s="175"/>
      <c r="AA3110" s="24"/>
      <c r="AB3110" s="2"/>
      <c r="AC3110" s="25"/>
      <c r="AD3110" s="174"/>
      <c r="AE3110" s="25"/>
      <c r="AF3110" s="180">
        <v>100</v>
      </c>
    </row>
    <row r="3111" spans="1:32">
      <c r="A3111" s="134" t="str">
        <f t="shared" si="48"/>
        <v>ITfa_04.1</v>
      </c>
      <c r="C3111" s="177" t="s">
        <v>25</v>
      </c>
      <c r="D3111" s="178" t="s">
        <v>2</v>
      </c>
      <c r="E3111" s="178" t="s">
        <v>621</v>
      </c>
      <c r="F3111" s="178" t="s">
        <v>622</v>
      </c>
      <c r="G3111" s="178" t="s">
        <v>533</v>
      </c>
      <c r="H3111" s="177" t="s">
        <v>52</v>
      </c>
      <c r="I3111" s="179" t="s">
        <v>53</v>
      </c>
      <c r="J3111" s="59" t="s">
        <v>3526</v>
      </c>
      <c r="K3111" s="60" t="s">
        <v>3669</v>
      </c>
      <c r="L3111" s="174" t="s">
        <v>272</v>
      </c>
      <c r="M3111" s="2" t="s">
        <v>272</v>
      </c>
      <c r="N3111" s="175" t="s">
        <v>273</v>
      </c>
      <c r="O3111" s="24"/>
      <c r="P3111" s="2"/>
      <c r="Q3111" s="2"/>
      <c r="R3111" s="2"/>
      <c r="S3111" s="2"/>
      <c r="T3111" s="2"/>
      <c r="U3111" s="25"/>
      <c r="V3111" s="24"/>
      <c r="W3111" s="2"/>
      <c r="X3111" s="2"/>
      <c r="Y3111" s="2"/>
      <c r="Z3111" s="175"/>
      <c r="AA3111" s="24"/>
      <c r="AB3111" s="2"/>
      <c r="AC3111" s="25"/>
      <c r="AD3111" s="174"/>
      <c r="AE3111" s="25"/>
      <c r="AF3111" s="180">
        <v>100</v>
      </c>
    </row>
    <row r="3112" spans="1:32">
      <c r="A3112" s="134" t="str">
        <f t="shared" si="48"/>
        <v>ITfa_04.1</v>
      </c>
      <c r="C3112" s="177" t="s">
        <v>25</v>
      </c>
      <c r="D3112" s="178" t="s">
        <v>2</v>
      </c>
      <c r="E3112" s="178" t="s">
        <v>621</v>
      </c>
      <c r="F3112" s="178" t="s">
        <v>622</v>
      </c>
      <c r="G3112" s="178" t="s">
        <v>533</v>
      </c>
      <c r="H3112" s="177" t="s">
        <v>52</v>
      </c>
      <c r="I3112" s="179" t="s">
        <v>53</v>
      </c>
      <c r="J3112" s="59" t="s">
        <v>3528</v>
      </c>
      <c r="K3112" s="60" t="s">
        <v>3670</v>
      </c>
      <c r="L3112" s="174" t="s">
        <v>272</v>
      </c>
      <c r="M3112" s="2" t="s">
        <v>272</v>
      </c>
      <c r="N3112" s="175" t="s">
        <v>273</v>
      </c>
      <c r="O3112" s="24"/>
      <c r="P3112" s="2"/>
      <c r="Q3112" s="2"/>
      <c r="R3112" s="2"/>
      <c r="S3112" s="2"/>
      <c r="T3112" s="2"/>
      <c r="U3112" s="25"/>
      <c r="V3112" s="24"/>
      <c r="W3112" s="2"/>
      <c r="X3112" s="2"/>
      <c r="Y3112" s="2"/>
      <c r="Z3112" s="175"/>
      <c r="AA3112" s="24"/>
      <c r="AB3112" s="2"/>
      <c r="AC3112" s="25"/>
      <c r="AD3112" s="174"/>
      <c r="AE3112" s="25"/>
      <c r="AF3112" s="180">
        <v>100</v>
      </c>
    </row>
    <row r="3113" spans="1:32">
      <c r="A3113" s="134" t="str">
        <f t="shared" si="48"/>
        <v>ITfa_04.1</v>
      </c>
      <c r="C3113" s="177" t="s">
        <v>25</v>
      </c>
      <c r="D3113" s="178" t="s">
        <v>2</v>
      </c>
      <c r="E3113" s="178" t="s">
        <v>621</v>
      </c>
      <c r="F3113" s="178" t="s">
        <v>622</v>
      </c>
      <c r="G3113" s="178" t="s">
        <v>533</v>
      </c>
      <c r="H3113" s="177" t="s">
        <v>52</v>
      </c>
      <c r="I3113" s="179" t="s">
        <v>53</v>
      </c>
      <c r="J3113" s="59" t="s">
        <v>3530</v>
      </c>
      <c r="K3113" s="60" t="s">
        <v>3671</v>
      </c>
      <c r="L3113" s="174" t="s">
        <v>272</v>
      </c>
      <c r="M3113" s="2" t="s">
        <v>272</v>
      </c>
      <c r="N3113" s="175" t="s">
        <v>273</v>
      </c>
      <c r="O3113" s="24"/>
      <c r="P3113" s="2"/>
      <c r="Q3113" s="2"/>
      <c r="R3113" s="2"/>
      <c r="S3113" s="2"/>
      <c r="T3113" s="2"/>
      <c r="U3113" s="25"/>
      <c r="V3113" s="24"/>
      <c r="W3113" s="2"/>
      <c r="X3113" s="2"/>
      <c r="Y3113" s="2"/>
      <c r="Z3113" s="175"/>
      <c r="AA3113" s="24"/>
      <c r="AB3113" s="2"/>
      <c r="AC3113" s="25"/>
      <c r="AD3113" s="174"/>
      <c r="AE3113" s="25"/>
      <c r="AF3113" s="180">
        <v>100</v>
      </c>
    </row>
    <row r="3114" spans="1:32">
      <c r="A3114" s="134" t="str">
        <f t="shared" si="48"/>
        <v>ITfa_04.1</v>
      </c>
      <c r="C3114" s="177" t="s">
        <v>25</v>
      </c>
      <c r="D3114" s="178" t="s">
        <v>2</v>
      </c>
      <c r="E3114" s="178" t="s">
        <v>621</v>
      </c>
      <c r="F3114" s="178" t="s">
        <v>622</v>
      </c>
      <c r="G3114" s="178" t="s">
        <v>533</v>
      </c>
      <c r="H3114" s="177" t="s">
        <v>52</v>
      </c>
      <c r="I3114" s="179" t="s">
        <v>53</v>
      </c>
      <c r="J3114" s="59" t="s">
        <v>3532</v>
      </c>
      <c r="K3114" s="60" t="s">
        <v>3672</v>
      </c>
      <c r="L3114" s="174" t="s">
        <v>272</v>
      </c>
      <c r="M3114" s="2" t="s">
        <v>272</v>
      </c>
      <c r="N3114" s="175" t="s">
        <v>273</v>
      </c>
      <c r="O3114" s="24"/>
      <c r="P3114" s="2"/>
      <c r="Q3114" s="2"/>
      <c r="R3114" s="2"/>
      <c r="S3114" s="2"/>
      <c r="T3114" s="2"/>
      <c r="U3114" s="25"/>
      <c r="V3114" s="24"/>
      <c r="W3114" s="2"/>
      <c r="X3114" s="2"/>
      <c r="Y3114" s="2"/>
      <c r="Z3114" s="175"/>
      <c r="AA3114" s="24"/>
      <c r="AB3114" s="2"/>
      <c r="AC3114" s="25"/>
      <c r="AD3114" s="174"/>
      <c r="AE3114" s="25"/>
      <c r="AF3114" s="180">
        <v>100</v>
      </c>
    </row>
    <row r="3115" spans="1:32">
      <c r="A3115" s="134" t="str">
        <f t="shared" si="48"/>
        <v>ITfa_04.1</v>
      </c>
      <c r="C3115" s="177" t="s">
        <v>25</v>
      </c>
      <c r="D3115" s="178" t="s">
        <v>2</v>
      </c>
      <c r="E3115" s="178" t="s">
        <v>621</v>
      </c>
      <c r="F3115" s="178" t="s">
        <v>622</v>
      </c>
      <c r="G3115" s="178" t="s">
        <v>533</v>
      </c>
      <c r="H3115" s="177" t="s">
        <v>52</v>
      </c>
      <c r="I3115" s="179" t="s">
        <v>53</v>
      </c>
      <c r="J3115" s="59" t="s">
        <v>3534</v>
      </c>
      <c r="K3115" s="60" t="s">
        <v>3673</v>
      </c>
      <c r="L3115" s="174" t="s">
        <v>272</v>
      </c>
      <c r="M3115" s="2" t="s">
        <v>272</v>
      </c>
      <c r="N3115" s="175" t="s">
        <v>273</v>
      </c>
      <c r="O3115" s="24"/>
      <c r="P3115" s="2"/>
      <c r="Q3115" s="2"/>
      <c r="R3115" s="2"/>
      <c r="S3115" s="2"/>
      <c r="T3115" s="2"/>
      <c r="U3115" s="25"/>
      <c r="V3115" s="24"/>
      <c r="W3115" s="2"/>
      <c r="X3115" s="2"/>
      <c r="Y3115" s="2"/>
      <c r="Z3115" s="175"/>
      <c r="AA3115" s="24"/>
      <c r="AB3115" s="2"/>
      <c r="AC3115" s="25"/>
      <c r="AD3115" s="174"/>
      <c r="AE3115" s="25"/>
      <c r="AF3115" s="180">
        <v>100</v>
      </c>
    </row>
    <row r="3116" spans="1:32">
      <c r="A3116" s="134" t="str">
        <f t="shared" si="48"/>
        <v>ITfa_04.1</v>
      </c>
      <c r="C3116" s="177" t="s">
        <v>25</v>
      </c>
      <c r="D3116" s="178" t="s">
        <v>2</v>
      </c>
      <c r="E3116" s="178" t="s">
        <v>621</v>
      </c>
      <c r="F3116" s="178" t="s">
        <v>622</v>
      </c>
      <c r="G3116" s="178" t="s">
        <v>533</v>
      </c>
      <c r="H3116" s="177" t="s">
        <v>52</v>
      </c>
      <c r="I3116" s="179" t="s">
        <v>53</v>
      </c>
      <c r="J3116" s="59" t="s">
        <v>3536</v>
      </c>
      <c r="K3116" s="60" t="s">
        <v>3674</v>
      </c>
      <c r="L3116" s="174" t="s">
        <v>272</v>
      </c>
      <c r="M3116" s="2" t="s">
        <v>272</v>
      </c>
      <c r="N3116" s="175" t="s">
        <v>273</v>
      </c>
      <c r="O3116" s="24"/>
      <c r="P3116" s="2"/>
      <c r="Q3116" s="2"/>
      <c r="R3116" s="2"/>
      <c r="S3116" s="2"/>
      <c r="T3116" s="2"/>
      <c r="U3116" s="25"/>
      <c r="V3116" s="24"/>
      <c r="W3116" s="2"/>
      <c r="X3116" s="2"/>
      <c r="Y3116" s="2"/>
      <c r="Z3116" s="175"/>
      <c r="AA3116" s="24"/>
      <c r="AB3116" s="2"/>
      <c r="AC3116" s="25"/>
      <c r="AD3116" s="174"/>
      <c r="AE3116" s="25"/>
      <c r="AF3116" s="180">
        <v>100</v>
      </c>
    </row>
    <row r="3117" spans="1:32">
      <c r="A3117" s="134" t="str">
        <f t="shared" si="48"/>
        <v>ITfa_04.1</v>
      </c>
      <c r="C3117" s="177" t="s">
        <v>25</v>
      </c>
      <c r="D3117" s="178" t="s">
        <v>2</v>
      </c>
      <c r="E3117" s="178" t="s">
        <v>621</v>
      </c>
      <c r="F3117" s="178" t="s">
        <v>622</v>
      </c>
      <c r="G3117" s="178" t="s">
        <v>533</v>
      </c>
      <c r="H3117" s="177" t="s">
        <v>52</v>
      </c>
      <c r="I3117" s="179" t="s">
        <v>53</v>
      </c>
      <c r="J3117" s="59" t="s">
        <v>3538</v>
      </c>
      <c r="K3117" s="60" t="s">
        <v>3675</v>
      </c>
      <c r="L3117" s="174" t="s">
        <v>272</v>
      </c>
      <c r="M3117" s="2" t="s">
        <v>272</v>
      </c>
      <c r="N3117" s="175" t="s">
        <v>273</v>
      </c>
      <c r="O3117" s="24"/>
      <c r="P3117" s="2"/>
      <c r="Q3117" s="2"/>
      <c r="R3117" s="2"/>
      <c r="S3117" s="2"/>
      <c r="T3117" s="2"/>
      <c r="U3117" s="25"/>
      <c r="V3117" s="24"/>
      <c r="W3117" s="2"/>
      <c r="X3117" s="2"/>
      <c r="Y3117" s="2"/>
      <c r="Z3117" s="175"/>
      <c r="AA3117" s="24"/>
      <c r="AB3117" s="2"/>
      <c r="AC3117" s="25"/>
      <c r="AD3117" s="174"/>
      <c r="AE3117" s="25"/>
      <c r="AF3117" s="180">
        <v>100</v>
      </c>
    </row>
    <row r="3118" spans="1:32">
      <c r="A3118" s="134" t="str">
        <f t="shared" si="48"/>
        <v>ITfa_04.1</v>
      </c>
      <c r="C3118" s="177" t="s">
        <v>25</v>
      </c>
      <c r="D3118" s="178" t="s">
        <v>2</v>
      </c>
      <c r="E3118" s="178" t="s">
        <v>621</v>
      </c>
      <c r="F3118" s="178" t="s">
        <v>622</v>
      </c>
      <c r="G3118" s="178" t="s">
        <v>533</v>
      </c>
      <c r="H3118" s="177" t="s">
        <v>52</v>
      </c>
      <c r="I3118" s="179" t="s">
        <v>53</v>
      </c>
      <c r="J3118" s="59" t="s">
        <v>3540</v>
      </c>
      <c r="K3118" s="60" t="s">
        <v>3676</v>
      </c>
      <c r="L3118" s="174" t="s">
        <v>272</v>
      </c>
      <c r="M3118" s="2" t="s">
        <v>272</v>
      </c>
      <c r="N3118" s="175" t="s">
        <v>273</v>
      </c>
      <c r="O3118" s="24"/>
      <c r="P3118" s="2"/>
      <c r="Q3118" s="2"/>
      <c r="R3118" s="2"/>
      <c r="S3118" s="2"/>
      <c r="T3118" s="2"/>
      <c r="U3118" s="25"/>
      <c r="V3118" s="24"/>
      <c r="W3118" s="2"/>
      <c r="X3118" s="2"/>
      <c r="Y3118" s="2"/>
      <c r="Z3118" s="175"/>
      <c r="AA3118" s="24"/>
      <c r="AB3118" s="2"/>
      <c r="AC3118" s="25"/>
      <c r="AD3118" s="174"/>
      <c r="AE3118" s="25"/>
      <c r="AF3118" s="180">
        <v>100</v>
      </c>
    </row>
    <row r="3119" spans="1:32">
      <c r="A3119" s="134" t="str">
        <f t="shared" si="48"/>
        <v>ITfa_04.1</v>
      </c>
      <c r="C3119" s="177" t="s">
        <v>25</v>
      </c>
      <c r="D3119" s="178" t="s">
        <v>2</v>
      </c>
      <c r="E3119" s="178" t="s">
        <v>621</v>
      </c>
      <c r="F3119" s="178" t="s">
        <v>622</v>
      </c>
      <c r="G3119" s="178" t="s">
        <v>533</v>
      </c>
      <c r="H3119" s="177" t="s">
        <v>52</v>
      </c>
      <c r="I3119" s="179" t="s">
        <v>53</v>
      </c>
      <c r="J3119" s="59" t="s">
        <v>3542</v>
      </c>
      <c r="K3119" s="60" t="s">
        <v>3677</v>
      </c>
      <c r="L3119" s="174" t="s">
        <v>272</v>
      </c>
      <c r="M3119" s="2" t="s">
        <v>272</v>
      </c>
      <c r="N3119" s="175" t="s">
        <v>273</v>
      </c>
      <c r="O3119" s="24"/>
      <c r="P3119" s="2"/>
      <c r="Q3119" s="2"/>
      <c r="R3119" s="2"/>
      <c r="S3119" s="2"/>
      <c r="T3119" s="2"/>
      <c r="U3119" s="25"/>
      <c r="V3119" s="24"/>
      <c r="W3119" s="2"/>
      <c r="X3119" s="2"/>
      <c r="Y3119" s="2"/>
      <c r="Z3119" s="175"/>
      <c r="AA3119" s="24"/>
      <c r="AB3119" s="2"/>
      <c r="AC3119" s="25"/>
      <c r="AD3119" s="174"/>
      <c r="AE3119" s="25"/>
      <c r="AF3119" s="180">
        <v>100</v>
      </c>
    </row>
    <row r="3120" spans="1:32">
      <c r="A3120" s="134" t="str">
        <f t="shared" si="48"/>
        <v>ITst_01.1</v>
      </c>
      <c r="C3120" s="177" t="s">
        <v>25</v>
      </c>
      <c r="D3120" s="178" t="s">
        <v>3</v>
      </c>
      <c r="E3120" s="178" t="s">
        <v>623</v>
      </c>
      <c r="F3120" s="178" t="s">
        <v>624</v>
      </c>
      <c r="G3120" s="178" t="s">
        <v>533</v>
      </c>
      <c r="H3120" s="177" t="s">
        <v>52</v>
      </c>
      <c r="I3120" s="179" t="s">
        <v>643</v>
      </c>
      <c r="J3120" s="59" t="s">
        <v>3678</v>
      </c>
      <c r="K3120" s="60" t="s">
        <v>3679</v>
      </c>
      <c r="L3120" s="174" t="s">
        <v>272</v>
      </c>
      <c r="M3120" s="2" t="s">
        <v>272</v>
      </c>
      <c r="N3120" s="175" t="s">
        <v>272</v>
      </c>
      <c r="O3120" s="24"/>
      <c r="P3120" s="2"/>
      <c r="Q3120" s="2"/>
      <c r="R3120" s="2"/>
      <c r="S3120" s="2"/>
      <c r="T3120" s="2"/>
      <c r="U3120" s="25"/>
      <c r="V3120" s="24"/>
      <c r="W3120" s="2"/>
      <c r="X3120" s="2"/>
      <c r="Y3120" s="2"/>
      <c r="Z3120" s="175"/>
      <c r="AA3120" s="24"/>
      <c r="AB3120" s="2"/>
      <c r="AC3120" s="25"/>
      <c r="AD3120" s="174"/>
      <c r="AE3120" s="25"/>
      <c r="AF3120" s="180">
        <v>100</v>
      </c>
    </row>
    <row r="3121" spans="1:32">
      <c r="A3121" s="134" t="str">
        <f t="shared" si="48"/>
        <v>ITst_01.1</v>
      </c>
      <c r="C3121" s="177" t="s">
        <v>25</v>
      </c>
      <c r="D3121" s="178" t="s">
        <v>3</v>
      </c>
      <c r="E3121" s="178" t="s">
        <v>623</v>
      </c>
      <c r="F3121" s="178" t="s">
        <v>624</v>
      </c>
      <c r="G3121" s="178" t="s">
        <v>533</v>
      </c>
      <c r="H3121" s="177" t="s">
        <v>52</v>
      </c>
      <c r="I3121" s="179" t="s">
        <v>643</v>
      </c>
      <c r="J3121" s="59" t="s">
        <v>3678</v>
      </c>
      <c r="K3121" s="60" t="s">
        <v>3680</v>
      </c>
      <c r="L3121" s="174" t="s">
        <v>272</v>
      </c>
      <c r="M3121" s="2" t="s">
        <v>272</v>
      </c>
      <c r="N3121" s="175" t="s">
        <v>272</v>
      </c>
      <c r="O3121" s="24"/>
      <c r="P3121" s="2"/>
      <c r="Q3121" s="2"/>
      <c r="R3121" s="2"/>
      <c r="S3121" s="2"/>
      <c r="T3121" s="2"/>
      <c r="U3121" s="25"/>
      <c r="V3121" s="24"/>
      <c r="W3121" s="2"/>
      <c r="X3121" s="2"/>
      <c r="Y3121" s="2"/>
      <c r="Z3121" s="175"/>
      <c r="AA3121" s="24"/>
      <c r="AB3121" s="2"/>
      <c r="AC3121" s="25"/>
      <c r="AD3121" s="174"/>
      <c r="AE3121" s="25"/>
      <c r="AF3121" s="180">
        <v>0</v>
      </c>
    </row>
    <row r="3122" spans="1:32">
      <c r="A3122" s="134" t="str">
        <f t="shared" si="48"/>
        <v>ITst_01.1</v>
      </c>
      <c r="C3122" s="177" t="s">
        <v>25</v>
      </c>
      <c r="D3122" s="178" t="s">
        <v>3</v>
      </c>
      <c r="E3122" s="178" t="s">
        <v>623</v>
      </c>
      <c r="F3122" s="178" t="s">
        <v>624</v>
      </c>
      <c r="G3122" s="178" t="s">
        <v>533</v>
      </c>
      <c r="H3122" s="177" t="s">
        <v>52</v>
      </c>
      <c r="I3122" s="179" t="s">
        <v>643</v>
      </c>
      <c r="J3122" s="59" t="s">
        <v>3678</v>
      </c>
      <c r="K3122" s="60" t="s">
        <v>3681</v>
      </c>
      <c r="L3122" s="174" t="s">
        <v>272</v>
      </c>
      <c r="M3122" s="2" t="s">
        <v>272</v>
      </c>
      <c r="N3122" s="175" t="s">
        <v>272</v>
      </c>
      <c r="O3122" s="24"/>
      <c r="P3122" s="2"/>
      <c r="Q3122" s="2"/>
      <c r="R3122" s="2"/>
      <c r="S3122" s="2"/>
      <c r="T3122" s="2"/>
      <c r="U3122" s="25"/>
      <c r="V3122" s="24"/>
      <c r="W3122" s="2"/>
      <c r="X3122" s="2"/>
      <c r="Y3122" s="2"/>
      <c r="Z3122" s="175"/>
      <c r="AA3122" s="24"/>
      <c r="AB3122" s="2"/>
      <c r="AC3122" s="25"/>
      <c r="AD3122" s="174"/>
      <c r="AE3122" s="25"/>
      <c r="AF3122" s="180">
        <v>0</v>
      </c>
    </row>
    <row r="3123" spans="1:32">
      <c r="A3123" s="134" t="str">
        <f t="shared" si="48"/>
        <v>ITst_01.2</v>
      </c>
      <c r="C3123" s="177" t="s">
        <v>25</v>
      </c>
      <c r="D3123" s="178" t="s">
        <v>3</v>
      </c>
      <c r="E3123" s="178" t="s">
        <v>625</v>
      </c>
      <c r="F3123" s="178" t="s">
        <v>626</v>
      </c>
      <c r="G3123" s="178" t="s">
        <v>533</v>
      </c>
      <c r="H3123" s="177" t="s">
        <v>52</v>
      </c>
      <c r="I3123" s="179" t="s">
        <v>643</v>
      </c>
      <c r="J3123" s="59" t="s">
        <v>3682</v>
      </c>
      <c r="K3123" s="60" t="s">
        <v>3683</v>
      </c>
      <c r="L3123" s="174" t="s">
        <v>272</v>
      </c>
      <c r="M3123" s="2" t="s">
        <v>272</v>
      </c>
      <c r="N3123" s="175" t="s">
        <v>273</v>
      </c>
      <c r="O3123" s="24"/>
      <c r="P3123" s="2"/>
      <c r="Q3123" s="2"/>
      <c r="R3123" s="2"/>
      <c r="S3123" s="2"/>
      <c r="T3123" s="2"/>
      <c r="U3123" s="25"/>
      <c r="V3123" s="24"/>
      <c r="W3123" s="2"/>
      <c r="X3123" s="2"/>
      <c r="Y3123" s="2"/>
      <c r="Z3123" s="175"/>
      <c r="AA3123" s="24"/>
      <c r="AB3123" s="2"/>
      <c r="AC3123" s="25"/>
      <c r="AD3123" s="174"/>
      <c r="AE3123" s="25"/>
      <c r="AF3123" s="180">
        <v>100</v>
      </c>
    </row>
    <row r="3124" spans="1:32">
      <c r="A3124" s="134" t="str">
        <f t="shared" si="48"/>
        <v>ITst_01.2</v>
      </c>
      <c r="C3124" s="177" t="s">
        <v>25</v>
      </c>
      <c r="D3124" s="178" t="s">
        <v>3</v>
      </c>
      <c r="E3124" s="178" t="s">
        <v>625</v>
      </c>
      <c r="F3124" s="178" t="s">
        <v>626</v>
      </c>
      <c r="G3124" s="178" t="s">
        <v>533</v>
      </c>
      <c r="H3124" s="177" t="s">
        <v>52</v>
      </c>
      <c r="I3124" s="179" t="s">
        <v>643</v>
      </c>
      <c r="J3124" s="59" t="s">
        <v>3678</v>
      </c>
      <c r="K3124" s="60" t="s">
        <v>3680</v>
      </c>
      <c r="L3124" s="174" t="s">
        <v>272</v>
      </c>
      <c r="M3124" s="2" t="s">
        <v>272</v>
      </c>
      <c r="N3124" s="175" t="s">
        <v>272</v>
      </c>
      <c r="O3124" s="24"/>
      <c r="P3124" s="2"/>
      <c r="Q3124" s="2"/>
      <c r="R3124" s="2"/>
      <c r="S3124" s="2"/>
      <c r="T3124" s="2"/>
      <c r="U3124" s="25"/>
      <c r="V3124" s="24"/>
      <c r="W3124" s="2"/>
      <c r="X3124" s="2"/>
      <c r="Y3124" s="2"/>
      <c r="Z3124" s="175"/>
      <c r="AA3124" s="24"/>
      <c r="AB3124" s="2"/>
      <c r="AC3124" s="25"/>
      <c r="AD3124" s="174"/>
      <c r="AE3124" s="25"/>
      <c r="AF3124" s="180">
        <v>0</v>
      </c>
    </row>
    <row r="3125" spans="1:32">
      <c r="A3125" s="134" t="str">
        <f t="shared" si="48"/>
        <v>ITst_02.2</v>
      </c>
      <c r="C3125" s="177" t="s">
        <v>25</v>
      </c>
      <c r="D3125" s="178" t="s">
        <v>3</v>
      </c>
      <c r="E3125" s="178" t="s">
        <v>627</v>
      </c>
      <c r="F3125" s="178" t="s">
        <v>628</v>
      </c>
      <c r="G3125" s="178" t="s">
        <v>540</v>
      </c>
      <c r="H3125" s="177" t="s">
        <v>52</v>
      </c>
      <c r="I3125" s="179" t="s">
        <v>53</v>
      </c>
      <c r="J3125" s="59" t="s">
        <v>3684</v>
      </c>
      <c r="K3125" s="60" t="s">
        <v>3685</v>
      </c>
      <c r="L3125" s="174" t="s">
        <v>272</v>
      </c>
      <c r="M3125" s="2" t="s">
        <v>272</v>
      </c>
      <c r="N3125" s="175" t="s">
        <v>272</v>
      </c>
      <c r="O3125" s="24" t="s">
        <v>272</v>
      </c>
      <c r="P3125" s="2" t="s">
        <v>272</v>
      </c>
      <c r="Q3125" s="2" t="s">
        <v>272</v>
      </c>
      <c r="R3125" s="2" t="s">
        <v>273</v>
      </c>
      <c r="S3125" s="2" t="s">
        <v>272</v>
      </c>
      <c r="T3125" s="2" t="s">
        <v>272</v>
      </c>
      <c r="U3125" s="25" t="s">
        <v>272</v>
      </c>
      <c r="V3125" s="24" t="s">
        <v>272</v>
      </c>
      <c r="W3125" s="2" t="s">
        <v>272</v>
      </c>
      <c r="X3125" s="2" t="s">
        <v>272</v>
      </c>
      <c r="Y3125" s="2" t="s">
        <v>273</v>
      </c>
      <c r="Z3125" s="175" t="s">
        <v>272</v>
      </c>
      <c r="AA3125" s="24" t="s">
        <v>272</v>
      </c>
      <c r="AB3125" s="2" t="s">
        <v>272</v>
      </c>
      <c r="AC3125" s="25" t="s">
        <v>272</v>
      </c>
      <c r="AD3125" s="174" t="s">
        <v>272</v>
      </c>
      <c r="AE3125" s="25" t="s">
        <v>273</v>
      </c>
      <c r="AF3125" s="180">
        <v>100</v>
      </c>
    </row>
    <row r="3126" spans="1:32">
      <c r="A3126" s="134" t="str">
        <f t="shared" si="48"/>
        <v>ITst_02.2</v>
      </c>
      <c r="C3126" s="177" t="s">
        <v>25</v>
      </c>
      <c r="D3126" s="178" t="s">
        <v>3</v>
      </c>
      <c r="E3126" s="178" t="s">
        <v>627</v>
      </c>
      <c r="F3126" s="178" t="s">
        <v>628</v>
      </c>
      <c r="G3126" s="178" t="s">
        <v>540</v>
      </c>
      <c r="H3126" s="177" t="s">
        <v>52</v>
      </c>
      <c r="I3126" s="179" t="s">
        <v>53</v>
      </c>
      <c r="J3126" s="59" t="s">
        <v>3686</v>
      </c>
      <c r="K3126" s="60" t="s">
        <v>3687</v>
      </c>
      <c r="L3126" s="174" t="s">
        <v>272</v>
      </c>
      <c r="M3126" s="2" t="s">
        <v>272</v>
      </c>
      <c r="N3126" s="175" t="s">
        <v>272</v>
      </c>
      <c r="O3126" s="24" t="s">
        <v>272</v>
      </c>
      <c r="P3126" s="2" t="s">
        <v>272</v>
      </c>
      <c r="Q3126" s="2" t="s">
        <v>272</v>
      </c>
      <c r="R3126" s="2" t="s">
        <v>273</v>
      </c>
      <c r="S3126" s="2" t="s">
        <v>272</v>
      </c>
      <c r="T3126" s="2" t="s">
        <v>272</v>
      </c>
      <c r="U3126" s="25" t="s">
        <v>272</v>
      </c>
      <c r="V3126" s="24" t="s">
        <v>272</v>
      </c>
      <c r="W3126" s="2" t="s">
        <v>272</v>
      </c>
      <c r="X3126" s="2" t="s">
        <v>272</v>
      </c>
      <c r="Y3126" s="2" t="s">
        <v>273</v>
      </c>
      <c r="Z3126" s="175" t="s">
        <v>273</v>
      </c>
      <c r="AA3126" s="24" t="s">
        <v>272</v>
      </c>
      <c r="AB3126" s="2" t="s">
        <v>272</v>
      </c>
      <c r="AC3126" s="25" t="s">
        <v>272</v>
      </c>
      <c r="AD3126" s="174" t="s">
        <v>272</v>
      </c>
      <c r="AE3126" s="25" t="s">
        <v>273</v>
      </c>
      <c r="AF3126" s="180">
        <v>100</v>
      </c>
    </row>
    <row r="3127" spans="1:32">
      <c r="A3127" s="134" t="str">
        <f t="shared" si="48"/>
        <v>ITst_02.2</v>
      </c>
      <c r="C3127" s="177" t="s">
        <v>25</v>
      </c>
      <c r="D3127" s="178" t="s">
        <v>3</v>
      </c>
      <c r="E3127" s="178" t="s">
        <v>627</v>
      </c>
      <c r="F3127" s="178" t="s">
        <v>628</v>
      </c>
      <c r="G3127" s="178" t="s">
        <v>540</v>
      </c>
      <c r="H3127" s="177" t="s">
        <v>52</v>
      </c>
      <c r="I3127" s="179" t="s">
        <v>53</v>
      </c>
      <c r="J3127" s="59" t="s">
        <v>3688</v>
      </c>
      <c r="K3127" s="60" t="s">
        <v>3689</v>
      </c>
      <c r="L3127" s="174" t="s">
        <v>272</v>
      </c>
      <c r="M3127" s="2" t="s">
        <v>272</v>
      </c>
      <c r="N3127" s="175" t="s">
        <v>272</v>
      </c>
      <c r="O3127" s="24" t="s">
        <v>272</v>
      </c>
      <c r="P3127" s="2" t="s">
        <v>272</v>
      </c>
      <c r="Q3127" s="2" t="s">
        <v>272</v>
      </c>
      <c r="R3127" s="2" t="s">
        <v>273</v>
      </c>
      <c r="S3127" s="2" t="s">
        <v>272</v>
      </c>
      <c r="T3127" s="2" t="s">
        <v>272</v>
      </c>
      <c r="U3127" s="25" t="s">
        <v>272</v>
      </c>
      <c r="V3127" s="24" t="s">
        <v>272</v>
      </c>
      <c r="W3127" s="2" t="s">
        <v>272</v>
      </c>
      <c r="X3127" s="2" t="s">
        <v>272</v>
      </c>
      <c r="Y3127" s="2" t="s">
        <v>273</v>
      </c>
      <c r="Z3127" s="175" t="s">
        <v>273</v>
      </c>
      <c r="AA3127" s="24" t="s">
        <v>272</v>
      </c>
      <c r="AB3127" s="2" t="s">
        <v>272</v>
      </c>
      <c r="AC3127" s="25" t="s">
        <v>272</v>
      </c>
      <c r="AD3127" s="174" t="s">
        <v>272</v>
      </c>
      <c r="AE3127" s="25" t="s">
        <v>273</v>
      </c>
      <c r="AF3127" s="180">
        <v>100</v>
      </c>
    </row>
    <row r="3128" spans="1:32">
      <c r="A3128" s="134" t="str">
        <f t="shared" si="48"/>
        <v>ITst_02.2</v>
      </c>
      <c r="C3128" s="177" t="s">
        <v>25</v>
      </c>
      <c r="D3128" s="178" t="s">
        <v>3</v>
      </c>
      <c r="E3128" s="178" t="s">
        <v>627</v>
      </c>
      <c r="F3128" s="178" t="s">
        <v>628</v>
      </c>
      <c r="G3128" s="178" t="s">
        <v>540</v>
      </c>
      <c r="H3128" s="177" t="s">
        <v>52</v>
      </c>
      <c r="I3128" s="179" t="s">
        <v>53</v>
      </c>
      <c r="J3128" s="59" t="s">
        <v>3690</v>
      </c>
      <c r="K3128" s="60" t="s">
        <v>3691</v>
      </c>
      <c r="L3128" s="174" t="s">
        <v>272</v>
      </c>
      <c r="M3128" s="2" t="s">
        <v>272</v>
      </c>
      <c r="N3128" s="175" t="s">
        <v>272</v>
      </c>
      <c r="O3128" s="24" t="s">
        <v>272</v>
      </c>
      <c r="P3128" s="2" t="s">
        <v>272</v>
      </c>
      <c r="Q3128" s="2" t="s">
        <v>272</v>
      </c>
      <c r="R3128" s="2" t="s">
        <v>273</v>
      </c>
      <c r="S3128" s="2" t="s">
        <v>272</v>
      </c>
      <c r="T3128" s="2" t="s">
        <v>272</v>
      </c>
      <c r="U3128" s="25" t="s">
        <v>272</v>
      </c>
      <c r="V3128" s="24" t="s">
        <v>272</v>
      </c>
      <c r="W3128" s="2" t="s">
        <v>272</v>
      </c>
      <c r="X3128" s="2" t="s">
        <v>272</v>
      </c>
      <c r="Y3128" s="2" t="s">
        <v>273</v>
      </c>
      <c r="Z3128" s="175" t="s">
        <v>273</v>
      </c>
      <c r="AA3128" s="24" t="s">
        <v>272</v>
      </c>
      <c r="AB3128" s="2" t="s">
        <v>272</v>
      </c>
      <c r="AC3128" s="25" t="s">
        <v>272</v>
      </c>
      <c r="AD3128" s="174" t="s">
        <v>272</v>
      </c>
      <c r="AE3128" s="25" t="s">
        <v>273</v>
      </c>
      <c r="AF3128" s="180">
        <v>100</v>
      </c>
    </row>
    <row r="3129" spans="1:32">
      <c r="A3129" s="134" t="str">
        <f t="shared" si="48"/>
        <v>ITst_02.2</v>
      </c>
      <c r="C3129" s="177" t="s">
        <v>25</v>
      </c>
      <c r="D3129" s="178" t="s">
        <v>3</v>
      </c>
      <c r="E3129" s="178" t="s">
        <v>627</v>
      </c>
      <c r="F3129" s="178" t="s">
        <v>628</v>
      </c>
      <c r="G3129" s="178" t="s">
        <v>540</v>
      </c>
      <c r="H3129" s="177" t="s">
        <v>52</v>
      </c>
      <c r="I3129" s="179" t="s">
        <v>53</v>
      </c>
      <c r="J3129" s="59" t="s">
        <v>3692</v>
      </c>
      <c r="K3129" s="60" t="s">
        <v>3693</v>
      </c>
      <c r="L3129" s="174" t="s">
        <v>272</v>
      </c>
      <c r="M3129" s="2" t="s">
        <v>272</v>
      </c>
      <c r="N3129" s="175" t="s">
        <v>272</v>
      </c>
      <c r="O3129" s="24" t="s">
        <v>272</v>
      </c>
      <c r="P3129" s="2" t="s">
        <v>272</v>
      </c>
      <c r="Q3129" s="2" t="s">
        <v>272</v>
      </c>
      <c r="R3129" s="2" t="s">
        <v>273</v>
      </c>
      <c r="S3129" s="2" t="s">
        <v>272</v>
      </c>
      <c r="T3129" s="2" t="s">
        <v>272</v>
      </c>
      <c r="U3129" s="25" t="s">
        <v>272</v>
      </c>
      <c r="V3129" s="24" t="s">
        <v>272</v>
      </c>
      <c r="W3129" s="2" t="s">
        <v>272</v>
      </c>
      <c r="X3129" s="2" t="s">
        <v>272</v>
      </c>
      <c r="Y3129" s="2" t="s">
        <v>273</v>
      </c>
      <c r="Z3129" s="175" t="s">
        <v>273</v>
      </c>
      <c r="AA3129" s="24" t="s">
        <v>272</v>
      </c>
      <c r="AB3129" s="2" t="s">
        <v>272</v>
      </c>
      <c r="AC3129" s="25" t="s">
        <v>272</v>
      </c>
      <c r="AD3129" s="174" t="s">
        <v>272</v>
      </c>
      <c r="AE3129" s="25" t="s">
        <v>273</v>
      </c>
      <c r="AF3129" s="180">
        <v>100</v>
      </c>
    </row>
    <row r="3130" spans="1:32">
      <c r="A3130" s="134" t="str">
        <f t="shared" si="48"/>
        <v>ITst_02.3</v>
      </c>
      <c r="C3130" s="177" t="s">
        <v>25</v>
      </c>
      <c r="D3130" s="178" t="s">
        <v>3</v>
      </c>
      <c r="E3130" s="178" t="s">
        <v>629</v>
      </c>
      <c r="F3130" s="178" t="s">
        <v>630</v>
      </c>
      <c r="G3130" s="178" t="s">
        <v>540</v>
      </c>
      <c r="H3130" s="177" t="s">
        <v>52</v>
      </c>
      <c r="I3130" s="179" t="s">
        <v>53</v>
      </c>
      <c r="J3130" s="59" t="s">
        <v>3694</v>
      </c>
      <c r="K3130" s="60" t="s">
        <v>3695</v>
      </c>
      <c r="L3130" s="174" t="s">
        <v>272</v>
      </c>
      <c r="M3130" s="2" t="s">
        <v>272</v>
      </c>
      <c r="N3130" s="175" t="s">
        <v>272</v>
      </c>
      <c r="O3130" s="24" t="s">
        <v>672</v>
      </c>
      <c r="P3130" s="2" t="s">
        <v>672</v>
      </c>
      <c r="Q3130" s="2" t="s">
        <v>672</v>
      </c>
      <c r="R3130" s="2" t="s">
        <v>273</v>
      </c>
      <c r="S3130" s="2" t="s">
        <v>273</v>
      </c>
      <c r="T3130" s="2" t="s">
        <v>273</v>
      </c>
      <c r="U3130" s="25" t="s">
        <v>273</v>
      </c>
      <c r="V3130" s="24" t="s">
        <v>273</v>
      </c>
      <c r="W3130" s="2" t="s">
        <v>273</v>
      </c>
      <c r="X3130" s="2" t="s">
        <v>273</v>
      </c>
      <c r="Y3130" s="2" t="s">
        <v>273</v>
      </c>
      <c r="Z3130" s="175" t="s">
        <v>273</v>
      </c>
      <c r="AA3130" s="24" t="s">
        <v>272</v>
      </c>
      <c r="AB3130" s="2" t="s">
        <v>273</v>
      </c>
      <c r="AC3130" s="25" t="s">
        <v>273</v>
      </c>
      <c r="AD3130" s="174" t="s">
        <v>273</v>
      </c>
      <c r="AE3130" s="25" t="s">
        <v>273</v>
      </c>
      <c r="AF3130" s="180">
        <v>0</v>
      </c>
    </row>
    <row r="3131" spans="1:32">
      <c r="A3131" s="134" t="str">
        <f t="shared" si="48"/>
        <v>ITst_02.3</v>
      </c>
      <c r="C3131" s="177" t="s">
        <v>25</v>
      </c>
      <c r="D3131" s="178" t="s">
        <v>3</v>
      </c>
      <c r="E3131" s="178" t="s">
        <v>629</v>
      </c>
      <c r="F3131" s="178" t="s">
        <v>630</v>
      </c>
      <c r="G3131" s="178" t="s">
        <v>540</v>
      </c>
      <c r="H3131" s="177" t="s">
        <v>52</v>
      </c>
      <c r="I3131" s="179" t="s">
        <v>53</v>
      </c>
      <c r="J3131" s="59" t="s">
        <v>3684</v>
      </c>
      <c r="K3131" s="60" t="s">
        <v>3696</v>
      </c>
      <c r="L3131" s="174" t="s">
        <v>272</v>
      </c>
      <c r="M3131" s="2" t="s">
        <v>272</v>
      </c>
      <c r="N3131" s="175" t="s">
        <v>272</v>
      </c>
      <c r="O3131" s="24" t="s">
        <v>272</v>
      </c>
      <c r="P3131" s="2" t="s">
        <v>272</v>
      </c>
      <c r="Q3131" s="2" t="s">
        <v>273</v>
      </c>
      <c r="R3131" s="2" t="s">
        <v>273</v>
      </c>
      <c r="S3131" s="2" t="s">
        <v>272</v>
      </c>
      <c r="T3131" s="2" t="s">
        <v>272</v>
      </c>
      <c r="U3131" s="25" t="s">
        <v>273</v>
      </c>
      <c r="V3131" s="24" t="s">
        <v>272</v>
      </c>
      <c r="W3131" s="2" t="s">
        <v>272</v>
      </c>
      <c r="X3131" s="2" t="s">
        <v>273</v>
      </c>
      <c r="Y3131" s="2" t="s">
        <v>273</v>
      </c>
      <c r="Z3131" s="175" t="s">
        <v>273</v>
      </c>
      <c r="AA3131" s="24" t="s">
        <v>272</v>
      </c>
      <c r="AB3131" s="2" t="s">
        <v>272</v>
      </c>
      <c r="AC3131" s="25" t="s">
        <v>272</v>
      </c>
      <c r="AD3131" s="174" t="s">
        <v>272</v>
      </c>
      <c r="AE3131" s="25" t="s">
        <v>273</v>
      </c>
      <c r="AF3131" s="180">
        <v>100</v>
      </c>
    </row>
    <row r="3132" spans="1:32">
      <c r="A3132" s="134" t="str">
        <f t="shared" si="48"/>
        <v>ITst_02.3</v>
      </c>
      <c r="C3132" s="177" t="s">
        <v>25</v>
      </c>
      <c r="D3132" s="178" t="s">
        <v>3</v>
      </c>
      <c r="E3132" s="178" t="s">
        <v>629</v>
      </c>
      <c r="F3132" s="178" t="s">
        <v>630</v>
      </c>
      <c r="G3132" s="178" t="s">
        <v>540</v>
      </c>
      <c r="H3132" s="177" t="s">
        <v>52</v>
      </c>
      <c r="I3132" s="179" t="s">
        <v>53</v>
      </c>
      <c r="J3132" s="59" t="s">
        <v>3688</v>
      </c>
      <c r="K3132" s="60" t="s">
        <v>3697</v>
      </c>
      <c r="L3132" s="174" t="s">
        <v>272</v>
      </c>
      <c r="M3132" s="2" t="s">
        <v>272</v>
      </c>
      <c r="N3132" s="175" t="s">
        <v>272</v>
      </c>
      <c r="O3132" s="24" t="s">
        <v>672</v>
      </c>
      <c r="P3132" s="2" t="s">
        <v>672</v>
      </c>
      <c r="Q3132" s="2" t="s">
        <v>672</v>
      </c>
      <c r="R3132" s="2" t="s">
        <v>273</v>
      </c>
      <c r="S3132" s="2" t="s">
        <v>273</v>
      </c>
      <c r="T3132" s="2" t="s">
        <v>273</v>
      </c>
      <c r="U3132" s="25" t="s">
        <v>273</v>
      </c>
      <c r="V3132" s="24" t="s">
        <v>272</v>
      </c>
      <c r="W3132" s="2" t="s">
        <v>272</v>
      </c>
      <c r="X3132" s="2" t="s">
        <v>272</v>
      </c>
      <c r="Y3132" s="2" t="s">
        <v>273</v>
      </c>
      <c r="Z3132" s="175" t="s">
        <v>273</v>
      </c>
      <c r="AA3132" s="24" t="s">
        <v>272</v>
      </c>
      <c r="AB3132" s="2" t="s">
        <v>272</v>
      </c>
      <c r="AC3132" s="25" t="s">
        <v>272</v>
      </c>
      <c r="AD3132" s="174" t="s">
        <v>272</v>
      </c>
      <c r="AE3132" s="25" t="s">
        <v>273</v>
      </c>
      <c r="AF3132" s="180">
        <v>100</v>
      </c>
    </row>
    <row r="3133" spans="1:32">
      <c r="A3133" s="134" t="str">
        <f t="shared" si="48"/>
        <v>ITst_02.3</v>
      </c>
      <c r="C3133" s="177" t="s">
        <v>25</v>
      </c>
      <c r="D3133" s="178" t="s">
        <v>3</v>
      </c>
      <c r="E3133" s="178" t="s">
        <v>629</v>
      </c>
      <c r="F3133" s="178" t="s">
        <v>630</v>
      </c>
      <c r="G3133" s="178" t="s">
        <v>540</v>
      </c>
      <c r="H3133" s="177" t="s">
        <v>52</v>
      </c>
      <c r="I3133" s="179" t="s">
        <v>53</v>
      </c>
      <c r="J3133" s="59" t="s">
        <v>3692</v>
      </c>
      <c r="K3133" s="60" t="s">
        <v>3698</v>
      </c>
      <c r="L3133" s="174" t="s">
        <v>272</v>
      </c>
      <c r="M3133" s="2" t="s">
        <v>272</v>
      </c>
      <c r="N3133" s="175" t="s">
        <v>272</v>
      </c>
      <c r="O3133" s="24" t="s">
        <v>272</v>
      </c>
      <c r="P3133" s="2" t="s">
        <v>272</v>
      </c>
      <c r="Q3133" s="2" t="s">
        <v>272</v>
      </c>
      <c r="R3133" s="2" t="s">
        <v>273</v>
      </c>
      <c r="S3133" s="2" t="s">
        <v>272</v>
      </c>
      <c r="T3133" s="2" t="s">
        <v>272</v>
      </c>
      <c r="U3133" s="25" t="s">
        <v>272</v>
      </c>
      <c r="V3133" s="24" t="s">
        <v>272</v>
      </c>
      <c r="W3133" s="2" t="s">
        <v>272</v>
      </c>
      <c r="X3133" s="2" t="s">
        <v>272</v>
      </c>
      <c r="Y3133" s="2" t="s">
        <v>273</v>
      </c>
      <c r="Z3133" s="175" t="s">
        <v>272</v>
      </c>
      <c r="AA3133" s="24" t="s">
        <v>272</v>
      </c>
      <c r="AB3133" s="2" t="s">
        <v>272</v>
      </c>
      <c r="AC3133" s="25" t="s">
        <v>272</v>
      </c>
      <c r="AD3133" s="174" t="s">
        <v>272</v>
      </c>
      <c r="AE3133" s="25" t="s">
        <v>273</v>
      </c>
      <c r="AF3133" s="180">
        <v>100</v>
      </c>
    </row>
    <row r="3134" spans="1:32">
      <c r="A3134" s="134" t="str">
        <f t="shared" si="48"/>
        <v>ITst_02.3</v>
      </c>
      <c r="C3134" s="177" t="s">
        <v>25</v>
      </c>
      <c r="D3134" s="178" t="s">
        <v>3</v>
      </c>
      <c r="E3134" s="178" t="s">
        <v>629</v>
      </c>
      <c r="F3134" s="178" t="s">
        <v>630</v>
      </c>
      <c r="G3134" s="178" t="s">
        <v>540</v>
      </c>
      <c r="H3134" s="177" t="s">
        <v>52</v>
      </c>
      <c r="I3134" s="179" t="s">
        <v>53</v>
      </c>
      <c r="J3134" s="59" t="s">
        <v>3678</v>
      </c>
      <c r="K3134" s="60" t="s">
        <v>3699</v>
      </c>
      <c r="L3134" s="174" t="s">
        <v>272</v>
      </c>
      <c r="M3134" s="2" t="s">
        <v>273</v>
      </c>
      <c r="N3134" s="175" t="s">
        <v>272</v>
      </c>
      <c r="O3134" s="24" t="s">
        <v>672</v>
      </c>
      <c r="P3134" s="2" t="s">
        <v>672</v>
      </c>
      <c r="Q3134" s="2" t="s">
        <v>672</v>
      </c>
      <c r="R3134" s="2" t="s">
        <v>273</v>
      </c>
      <c r="S3134" s="2" t="s">
        <v>273</v>
      </c>
      <c r="T3134" s="2" t="s">
        <v>273</v>
      </c>
      <c r="U3134" s="25" t="s">
        <v>273</v>
      </c>
      <c r="V3134" s="24" t="s">
        <v>272</v>
      </c>
      <c r="W3134" s="2" t="s">
        <v>273</v>
      </c>
      <c r="X3134" s="2" t="s">
        <v>273</v>
      </c>
      <c r="Y3134" s="2" t="s">
        <v>273</v>
      </c>
      <c r="Z3134" s="175" t="s">
        <v>273</v>
      </c>
      <c r="AA3134" s="24" t="s">
        <v>272</v>
      </c>
      <c r="AB3134" s="2" t="s">
        <v>273</v>
      </c>
      <c r="AC3134" s="25" t="s">
        <v>273</v>
      </c>
      <c r="AD3134" s="174" t="s">
        <v>272</v>
      </c>
      <c r="AE3134" s="25" t="s">
        <v>273</v>
      </c>
      <c r="AF3134" s="180">
        <v>0</v>
      </c>
    </row>
    <row r="3135" spans="1:32">
      <c r="A3135" s="134" t="str">
        <f t="shared" si="48"/>
        <v>ITst_02.4</v>
      </c>
      <c r="C3135" s="177" t="s">
        <v>25</v>
      </c>
      <c r="D3135" s="178" t="s">
        <v>3</v>
      </c>
      <c r="E3135" s="178" t="s">
        <v>631</v>
      </c>
      <c r="F3135" s="178" t="s">
        <v>632</v>
      </c>
      <c r="G3135" s="178" t="s">
        <v>533</v>
      </c>
      <c r="H3135" s="177" t="s">
        <v>52</v>
      </c>
      <c r="I3135" s="179" t="s">
        <v>53</v>
      </c>
      <c r="J3135" s="59" t="s">
        <v>3684</v>
      </c>
      <c r="K3135" s="60" t="s">
        <v>3700</v>
      </c>
      <c r="L3135" s="174" t="s">
        <v>272</v>
      </c>
      <c r="M3135" s="2" t="s">
        <v>272</v>
      </c>
      <c r="N3135" s="175" t="s">
        <v>272</v>
      </c>
      <c r="O3135" s="24"/>
      <c r="P3135" s="2"/>
      <c r="Q3135" s="2"/>
      <c r="R3135" s="2"/>
      <c r="S3135" s="2"/>
      <c r="T3135" s="2"/>
      <c r="U3135" s="25"/>
      <c r="V3135" s="24"/>
      <c r="W3135" s="2"/>
      <c r="X3135" s="2"/>
      <c r="Y3135" s="2"/>
      <c r="Z3135" s="175"/>
      <c r="AA3135" s="24"/>
      <c r="AB3135" s="2"/>
      <c r="AC3135" s="25"/>
      <c r="AD3135" s="174"/>
      <c r="AE3135" s="25"/>
      <c r="AF3135" s="180">
        <v>100</v>
      </c>
    </row>
    <row r="3136" spans="1:32">
      <c r="A3136" s="134" t="str">
        <f t="shared" si="48"/>
        <v>ITst_02.4</v>
      </c>
      <c r="C3136" s="177" t="s">
        <v>25</v>
      </c>
      <c r="D3136" s="178" t="s">
        <v>3</v>
      </c>
      <c r="E3136" s="178" t="s">
        <v>631</v>
      </c>
      <c r="F3136" s="178" t="s">
        <v>632</v>
      </c>
      <c r="G3136" s="178" t="s">
        <v>533</v>
      </c>
      <c r="H3136" s="177" t="s">
        <v>52</v>
      </c>
      <c r="I3136" s="179" t="s">
        <v>53</v>
      </c>
      <c r="J3136" s="59" t="s">
        <v>3688</v>
      </c>
      <c r="K3136" s="60" t="s">
        <v>3701</v>
      </c>
      <c r="L3136" s="174" t="s">
        <v>272</v>
      </c>
      <c r="M3136" s="2" t="s">
        <v>272</v>
      </c>
      <c r="N3136" s="175" t="s">
        <v>272</v>
      </c>
      <c r="O3136" s="24"/>
      <c r="P3136" s="2"/>
      <c r="Q3136" s="2"/>
      <c r="R3136" s="2"/>
      <c r="S3136" s="2"/>
      <c r="T3136" s="2"/>
      <c r="U3136" s="25"/>
      <c r="V3136" s="24"/>
      <c r="W3136" s="2"/>
      <c r="X3136" s="2"/>
      <c r="Y3136" s="2"/>
      <c r="Z3136" s="175"/>
      <c r="AA3136" s="24"/>
      <c r="AB3136" s="2"/>
      <c r="AC3136" s="25"/>
      <c r="AD3136" s="174"/>
      <c r="AE3136" s="25"/>
      <c r="AF3136" s="180">
        <v>100</v>
      </c>
    </row>
    <row r="3137" spans="1:32">
      <c r="A3137" s="134" t="str">
        <f t="shared" si="48"/>
        <v>ITst_02.4</v>
      </c>
      <c r="C3137" s="177" t="s">
        <v>25</v>
      </c>
      <c r="D3137" s="178" t="s">
        <v>3</v>
      </c>
      <c r="E3137" s="178" t="s">
        <v>631</v>
      </c>
      <c r="F3137" s="178" t="s">
        <v>632</v>
      </c>
      <c r="G3137" s="178" t="s">
        <v>533</v>
      </c>
      <c r="H3137" s="177" t="s">
        <v>52</v>
      </c>
      <c r="I3137" s="179" t="s">
        <v>53</v>
      </c>
      <c r="J3137" s="59" t="s">
        <v>3690</v>
      </c>
      <c r="K3137" s="60" t="s">
        <v>3702</v>
      </c>
      <c r="L3137" s="174" t="s">
        <v>272</v>
      </c>
      <c r="M3137" s="2" t="s">
        <v>272</v>
      </c>
      <c r="N3137" s="175" t="s">
        <v>272</v>
      </c>
      <c r="O3137" s="24"/>
      <c r="P3137" s="2"/>
      <c r="Q3137" s="2"/>
      <c r="R3137" s="2"/>
      <c r="S3137" s="2"/>
      <c r="T3137" s="2"/>
      <c r="U3137" s="25"/>
      <c r="V3137" s="24"/>
      <c r="W3137" s="2"/>
      <c r="X3137" s="2"/>
      <c r="Y3137" s="2"/>
      <c r="Z3137" s="175"/>
      <c r="AA3137" s="24"/>
      <c r="AB3137" s="2"/>
      <c r="AC3137" s="25"/>
      <c r="AD3137" s="174"/>
      <c r="AE3137" s="25"/>
      <c r="AF3137" s="180">
        <v>100</v>
      </c>
    </row>
    <row r="3138" spans="1:32">
      <c r="A3138" s="134" t="str">
        <f t="shared" si="48"/>
        <v>ITst_02.4</v>
      </c>
      <c r="C3138" s="177" t="s">
        <v>25</v>
      </c>
      <c r="D3138" s="178" t="s">
        <v>3</v>
      </c>
      <c r="E3138" s="178" t="s">
        <v>631</v>
      </c>
      <c r="F3138" s="178" t="s">
        <v>632</v>
      </c>
      <c r="G3138" s="178" t="s">
        <v>533</v>
      </c>
      <c r="H3138" s="177" t="s">
        <v>52</v>
      </c>
      <c r="I3138" s="179" t="s">
        <v>53</v>
      </c>
      <c r="J3138" s="59" t="s">
        <v>3692</v>
      </c>
      <c r="K3138" s="60" t="s">
        <v>3703</v>
      </c>
      <c r="L3138" s="174" t="s">
        <v>272</v>
      </c>
      <c r="M3138" s="2" t="s">
        <v>272</v>
      </c>
      <c r="N3138" s="175" t="s">
        <v>272</v>
      </c>
      <c r="O3138" s="24"/>
      <c r="P3138" s="2"/>
      <c r="Q3138" s="2"/>
      <c r="R3138" s="2"/>
      <c r="S3138" s="2"/>
      <c r="T3138" s="2"/>
      <c r="U3138" s="25"/>
      <c r="V3138" s="24"/>
      <c r="W3138" s="2"/>
      <c r="X3138" s="2"/>
      <c r="Y3138" s="2"/>
      <c r="Z3138" s="175"/>
      <c r="AA3138" s="24"/>
      <c r="AB3138" s="2"/>
      <c r="AC3138" s="25"/>
      <c r="AD3138" s="174"/>
      <c r="AE3138" s="25"/>
      <c r="AF3138" s="180">
        <v>100</v>
      </c>
    </row>
    <row r="3139" spans="1:32">
      <c r="A3139" s="134" t="str">
        <f t="shared" si="48"/>
        <v>ITst_02.4</v>
      </c>
      <c r="C3139" s="177" t="s">
        <v>25</v>
      </c>
      <c r="D3139" s="178" t="s">
        <v>3</v>
      </c>
      <c r="E3139" s="178" t="s">
        <v>631</v>
      </c>
      <c r="F3139" s="178" t="s">
        <v>632</v>
      </c>
      <c r="G3139" s="178" t="s">
        <v>533</v>
      </c>
      <c r="H3139" s="177" t="s">
        <v>52</v>
      </c>
      <c r="I3139" s="179" t="s">
        <v>53</v>
      </c>
      <c r="J3139" s="59" t="s">
        <v>3686</v>
      </c>
      <c r="K3139" s="60" t="s">
        <v>3704</v>
      </c>
      <c r="L3139" s="174" t="s">
        <v>272</v>
      </c>
      <c r="M3139" s="2" t="s">
        <v>272</v>
      </c>
      <c r="N3139" s="175" t="s">
        <v>272</v>
      </c>
      <c r="O3139" s="24"/>
      <c r="P3139" s="2"/>
      <c r="Q3139" s="2"/>
      <c r="R3139" s="2"/>
      <c r="S3139" s="2"/>
      <c r="T3139" s="2"/>
      <c r="U3139" s="25"/>
      <c r="V3139" s="24"/>
      <c r="W3139" s="2"/>
      <c r="X3139" s="2"/>
      <c r="Y3139" s="2"/>
      <c r="Z3139" s="175"/>
      <c r="AA3139" s="24"/>
      <c r="AB3139" s="2"/>
      <c r="AC3139" s="25"/>
      <c r="AD3139" s="174"/>
      <c r="AE3139" s="25"/>
      <c r="AF3139" s="180">
        <v>100</v>
      </c>
    </row>
    <row r="3140" spans="1:32">
      <c r="A3140" s="134" t="str">
        <f t="shared" si="48"/>
        <v>ITst_02.5</v>
      </c>
      <c r="C3140" s="177" t="s">
        <v>25</v>
      </c>
      <c r="D3140" s="178" t="s">
        <v>3</v>
      </c>
      <c r="E3140" s="178" t="s">
        <v>633</v>
      </c>
      <c r="F3140" s="178" t="s">
        <v>634</v>
      </c>
      <c r="G3140" s="178" t="s">
        <v>540</v>
      </c>
      <c r="H3140" s="177" t="s">
        <v>52</v>
      </c>
      <c r="I3140" s="179" t="s">
        <v>53</v>
      </c>
      <c r="J3140" s="59" t="s">
        <v>3705</v>
      </c>
      <c r="K3140" s="60" t="s">
        <v>3706</v>
      </c>
      <c r="L3140" s="174" t="s">
        <v>272</v>
      </c>
      <c r="M3140" s="2" t="s">
        <v>272</v>
      </c>
      <c r="N3140" s="175" t="s">
        <v>272</v>
      </c>
      <c r="O3140" s="24" t="s">
        <v>272</v>
      </c>
      <c r="P3140" s="2" t="s">
        <v>273</v>
      </c>
      <c r="Q3140" s="2" t="s">
        <v>273</v>
      </c>
      <c r="R3140" s="2" t="s">
        <v>273</v>
      </c>
      <c r="S3140" s="2" t="s">
        <v>273</v>
      </c>
      <c r="T3140" s="2" t="s">
        <v>273</v>
      </c>
      <c r="U3140" s="25" t="s">
        <v>273</v>
      </c>
      <c r="V3140" s="24" t="s">
        <v>272</v>
      </c>
      <c r="W3140" s="2" t="s">
        <v>272</v>
      </c>
      <c r="X3140" s="2" t="s">
        <v>273</v>
      </c>
      <c r="Y3140" s="2" t="s">
        <v>273</v>
      </c>
      <c r="Z3140" s="175" t="s">
        <v>273</v>
      </c>
      <c r="AA3140" s="24" t="s">
        <v>272</v>
      </c>
      <c r="AB3140" s="2" t="s">
        <v>272</v>
      </c>
      <c r="AC3140" s="25" t="s">
        <v>272</v>
      </c>
      <c r="AD3140" s="174" t="s">
        <v>272</v>
      </c>
      <c r="AE3140" s="25" t="s">
        <v>273</v>
      </c>
      <c r="AF3140" s="180">
        <v>100</v>
      </c>
    </row>
    <row r="3141" spans="1:32">
      <c r="A3141" s="134" t="str">
        <f t="shared" si="48"/>
        <v>ITst_02.5</v>
      </c>
      <c r="C3141" s="177" t="s">
        <v>25</v>
      </c>
      <c r="D3141" s="178" t="s">
        <v>3</v>
      </c>
      <c r="E3141" s="178" t="s">
        <v>633</v>
      </c>
      <c r="F3141" s="178" t="s">
        <v>634</v>
      </c>
      <c r="G3141" s="178" t="s">
        <v>540</v>
      </c>
      <c r="H3141" s="177" t="s">
        <v>52</v>
      </c>
      <c r="I3141" s="179" t="s">
        <v>53</v>
      </c>
      <c r="J3141" s="59" t="s">
        <v>3684</v>
      </c>
      <c r="K3141" s="60" t="s">
        <v>3707</v>
      </c>
      <c r="L3141" s="174" t="s">
        <v>272</v>
      </c>
      <c r="M3141" s="2" t="s">
        <v>272</v>
      </c>
      <c r="N3141" s="175" t="s">
        <v>272</v>
      </c>
      <c r="O3141" s="24" t="s">
        <v>272</v>
      </c>
      <c r="P3141" s="2" t="s">
        <v>273</v>
      </c>
      <c r="Q3141" s="2" t="s">
        <v>273</v>
      </c>
      <c r="R3141" s="2" t="s">
        <v>273</v>
      </c>
      <c r="S3141" s="2" t="s">
        <v>273</v>
      </c>
      <c r="T3141" s="2" t="s">
        <v>273</v>
      </c>
      <c r="U3141" s="25" t="s">
        <v>273</v>
      </c>
      <c r="V3141" s="24" t="s">
        <v>272</v>
      </c>
      <c r="W3141" s="2" t="s">
        <v>272</v>
      </c>
      <c r="X3141" s="2" t="s">
        <v>272</v>
      </c>
      <c r="Y3141" s="2" t="s">
        <v>273</v>
      </c>
      <c r="Z3141" s="175" t="s">
        <v>272</v>
      </c>
      <c r="AA3141" s="24" t="s">
        <v>272</v>
      </c>
      <c r="AB3141" s="2" t="s">
        <v>272</v>
      </c>
      <c r="AC3141" s="25" t="s">
        <v>272</v>
      </c>
      <c r="AD3141" s="174" t="s">
        <v>272</v>
      </c>
      <c r="AE3141" s="25" t="s">
        <v>273</v>
      </c>
      <c r="AF3141" s="180">
        <v>100</v>
      </c>
    </row>
    <row r="3142" spans="1:32">
      <c r="A3142" s="134" t="str">
        <f t="shared" si="48"/>
        <v>ITst_02.5</v>
      </c>
      <c r="C3142" s="177" t="s">
        <v>25</v>
      </c>
      <c r="D3142" s="178" t="s">
        <v>3</v>
      </c>
      <c r="E3142" s="178" t="s">
        <v>633</v>
      </c>
      <c r="F3142" s="178" t="s">
        <v>634</v>
      </c>
      <c r="G3142" s="178" t="s">
        <v>540</v>
      </c>
      <c r="H3142" s="177" t="s">
        <v>52</v>
      </c>
      <c r="I3142" s="179" t="s">
        <v>53</v>
      </c>
      <c r="J3142" s="59" t="s">
        <v>3692</v>
      </c>
      <c r="K3142" s="60" t="s">
        <v>3708</v>
      </c>
      <c r="L3142" s="174" t="s">
        <v>272</v>
      </c>
      <c r="M3142" s="2" t="s">
        <v>273</v>
      </c>
      <c r="N3142" s="175" t="s">
        <v>272</v>
      </c>
      <c r="O3142" s="24" t="s">
        <v>672</v>
      </c>
      <c r="P3142" s="2" t="s">
        <v>672</v>
      </c>
      <c r="Q3142" s="2" t="s">
        <v>672</v>
      </c>
      <c r="R3142" s="2" t="s">
        <v>273</v>
      </c>
      <c r="S3142" s="2" t="s">
        <v>273</v>
      </c>
      <c r="T3142" s="2" t="s">
        <v>273</v>
      </c>
      <c r="U3142" s="25" t="s">
        <v>273</v>
      </c>
      <c r="V3142" s="24" t="s">
        <v>272</v>
      </c>
      <c r="W3142" s="2" t="s">
        <v>273</v>
      </c>
      <c r="X3142" s="2" t="s">
        <v>273</v>
      </c>
      <c r="Y3142" s="2" t="s">
        <v>273</v>
      </c>
      <c r="Z3142" s="175" t="s">
        <v>273</v>
      </c>
      <c r="AA3142" s="24" t="s">
        <v>272</v>
      </c>
      <c r="AB3142" s="2" t="s">
        <v>273</v>
      </c>
      <c r="AC3142" s="25" t="s">
        <v>273</v>
      </c>
      <c r="AD3142" s="174" t="s">
        <v>273</v>
      </c>
      <c r="AE3142" s="25" t="s">
        <v>273</v>
      </c>
      <c r="AF3142" s="180">
        <v>100</v>
      </c>
    </row>
    <row r="3143" spans="1:32">
      <c r="A3143" s="134" t="str">
        <f t="shared" si="48"/>
        <v>ITst_02.5</v>
      </c>
      <c r="C3143" s="177" t="s">
        <v>25</v>
      </c>
      <c r="D3143" s="178" t="s">
        <v>3</v>
      </c>
      <c r="E3143" s="178" t="s">
        <v>633</v>
      </c>
      <c r="F3143" s="178" t="s">
        <v>634</v>
      </c>
      <c r="G3143" s="178" t="s">
        <v>540</v>
      </c>
      <c r="H3143" s="177" t="s">
        <v>52</v>
      </c>
      <c r="I3143" s="179" t="s">
        <v>53</v>
      </c>
      <c r="J3143" s="59" t="s">
        <v>3678</v>
      </c>
      <c r="K3143" s="60" t="s">
        <v>3709</v>
      </c>
      <c r="L3143" s="174" t="s">
        <v>272</v>
      </c>
      <c r="M3143" s="2" t="s">
        <v>273</v>
      </c>
      <c r="N3143" s="175" t="s">
        <v>272</v>
      </c>
      <c r="O3143" s="24" t="s">
        <v>672</v>
      </c>
      <c r="P3143" s="2" t="s">
        <v>672</v>
      </c>
      <c r="Q3143" s="2" t="s">
        <v>672</v>
      </c>
      <c r="R3143" s="2" t="s">
        <v>273</v>
      </c>
      <c r="S3143" s="2" t="s">
        <v>273</v>
      </c>
      <c r="T3143" s="2" t="s">
        <v>273</v>
      </c>
      <c r="U3143" s="25" t="s">
        <v>273</v>
      </c>
      <c r="V3143" s="24" t="s">
        <v>272</v>
      </c>
      <c r="W3143" s="2" t="s">
        <v>273</v>
      </c>
      <c r="X3143" s="2" t="s">
        <v>273</v>
      </c>
      <c r="Y3143" s="2" t="s">
        <v>273</v>
      </c>
      <c r="Z3143" s="175" t="s">
        <v>273</v>
      </c>
      <c r="AA3143" s="24" t="s">
        <v>272</v>
      </c>
      <c r="AB3143" s="2" t="s">
        <v>273</v>
      </c>
      <c r="AC3143" s="25" t="s">
        <v>273</v>
      </c>
      <c r="AD3143" s="174" t="s">
        <v>272</v>
      </c>
      <c r="AE3143" s="25" t="s">
        <v>273</v>
      </c>
      <c r="AF3143" s="180">
        <v>0</v>
      </c>
    </row>
    <row r="3144" spans="1:32">
      <c r="A3144" s="134" t="str">
        <f t="shared" ref="A3144:A3207" si="49">C3144&amp;LOWER(LEFT(D3144,2))&amp;"_"&amp;IF(LEN(TRIM(LEFT(E3144,FIND(" ",E3144))))=3,"0"&amp;TRIM(LEFT(E3144,FIND(" ",E3144))),TRIM(LEFT(E3144,FIND(" ",E3144))))</f>
        <v>ITst_02.5</v>
      </c>
      <c r="C3144" s="177" t="s">
        <v>25</v>
      </c>
      <c r="D3144" s="178" t="s">
        <v>3</v>
      </c>
      <c r="E3144" s="178" t="s">
        <v>633</v>
      </c>
      <c r="F3144" s="178" t="s">
        <v>634</v>
      </c>
      <c r="G3144" s="178" t="s">
        <v>540</v>
      </c>
      <c r="H3144" s="177" t="s">
        <v>52</v>
      </c>
      <c r="I3144" s="179" t="s">
        <v>53</v>
      </c>
      <c r="J3144" s="59" t="s">
        <v>3686</v>
      </c>
      <c r="K3144" s="60" t="s">
        <v>3710</v>
      </c>
      <c r="L3144" s="174" t="s">
        <v>272</v>
      </c>
      <c r="M3144" s="2" t="s">
        <v>273</v>
      </c>
      <c r="N3144" s="175" t="s">
        <v>272</v>
      </c>
      <c r="O3144" s="24" t="s">
        <v>672</v>
      </c>
      <c r="P3144" s="2" t="s">
        <v>672</v>
      </c>
      <c r="Q3144" s="2" t="s">
        <v>672</v>
      </c>
      <c r="R3144" s="2" t="s">
        <v>273</v>
      </c>
      <c r="S3144" s="2" t="s">
        <v>273</v>
      </c>
      <c r="T3144" s="2" t="s">
        <v>273</v>
      </c>
      <c r="U3144" s="25" t="s">
        <v>273</v>
      </c>
      <c r="V3144" s="24" t="s">
        <v>272</v>
      </c>
      <c r="W3144" s="2" t="s">
        <v>273</v>
      </c>
      <c r="X3144" s="2" t="s">
        <v>273</v>
      </c>
      <c r="Y3144" s="2" t="s">
        <v>273</v>
      </c>
      <c r="Z3144" s="175" t="s">
        <v>273</v>
      </c>
      <c r="AA3144" s="24" t="s">
        <v>272</v>
      </c>
      <c r="AB3144" s="2" t="s">
        <v>273</v>
      </c>
      <c r="AC3144" s="25" t="s">
        <v>273</v>
      </c>
      <c r="AD3144" s="174" t="s">
        <v>273</v>
      </c>
      <c r="AE3144" s="25" t="s">
        <v>273</v>
      </c>
      <c r="AF3144" s="180">
        <v>100</v>
      </c>
    </row>
    <row r="3145" spans="1:32">
      <c r="A3145" s="134" t="str">
        <f t="shared" si="49"/>
        <v>ITst_03.1</v>
      </c>
      <c r="C3145" s="177" t="s">
        <v>25</v>
      </c>
      <c r="D3145" s="178" t="s">
        <v>3</v>
      </c>
      <c r="E3145" s="178" t="s">
        <v>635</v>
      </c>
      <c r="F3145" s="178" t="s">
        <v>636</v>
      </c>
      <c r="G3145" s="178" t="s">
        <v>540</v>
      </c>
      <c r="H3145" s="177" t="s">
        <v>52</v>
      </c>
      <c r="I3145" s="179" t="s">
        <v>53</v>
      </c>
      <c r="J3145" s="59" t="s">
        <v>3692</v>
      </c>
      <c r="K3145" s="60" t="s">
        <v>3711</v>
      </c>
      <c r="L3145" s="174" t="s">
        <v>273</v>
      </c>
      <c r="M3145" s="2" t="s">
        <v>273</v>
      </c>
      <c r="N3145" s="175" t="s">
        <v>273</v>
      </c>
      <c r="O3145" s="24" t="s">
        <v>672</v>
      </c>
      <c r="P3145" s="2" t="s">
        <v>672</v>
      </c>
      <c r="Q3145" s="2" t="s">
        <v>672</v>
      </c>
      <c r="R3145" s="2" t="s">
        <v>273</v>
      </c>
      <c r="S3145" s="2" t="s">
        <v>273</v>
      </c>
      <c r="T3145" s="2" t="s">
        <v>273</v>
      </c>
      <c r="U3145" s="25" t="s">
        <v>273</v>
      </c>
      <c r="V3145" s="24" t="s">
        <v>273</v>
      </c>
      <c r="W3145" s="2" t="s">
        <v>273</v>
      </c>
      <c r="X3145" s="2" t="s">
        <v>273</v>
      </c>
      <c r="Y3145" s="2" t="s">
        <v>273</v>
      </c>
      <c r="Z3145" s="175" t="s">
        <v>273</v>
      </c>
      <c r="AA3145" s="24" t="s">
        <v>273</v>
      </c>
      <c r="AB3145" s="2" t="s">
        <v>273</v>
      </c>
      <c r="AC3145" s="25" t="s">
        <v>273</v>
      </c>
      <c r="AD3145" s="174" t="s">
        <v>273</v>
      </c>
      <c r="AE3145" s="25" t="s">
        <v>273</v>
      </c>
      <c r="AF3145" s="180">
        <v>100</v>
      </c>
    </row>
    <row r="3146" spans="1:32">
      <c r="A3146" s="134" t="str">
        <f t="shared" si="49"/>
        <v>ITst_03.1</v>
      </c>
      <c r="C3146" s="177" t="s">
        <v>25</v>
      </c>
      <c r="D3146" s="178" t="s">
        <v>3</v>
      </c>
      <c r="E3146" s="178" t="s">
        <v>635</v>
      </c>
      <c r="F3146" s="178" t="s">
        <v>636</v>
      </c>
      <c r="G3146" s="178" t="s">
        <v>540</v>
      </c>
      <c r="H3146" s="177" t="s">
        <v>52</v>
      </c>
      <c r="I3146" s="179" t="s">
        <v>53</v>
      </c>
      <c r="J3146" s="59" t="s">
        <v>3690</v>
      </c>
      <c r="K3146" s="60" t="s">
        <v>3706</v>
      </c>
      <c r="L3146" s="174" t="s">
        <v>273</v>
      </c>
      <c r="M3146" s="2" t="s">
        <v>273</v>
      </c>
      <c r="N3146" s="175" t="s">
        <v>273</v>
      </c>
      <c r="O3146" s="24" t="s">
        <v>672</v>
      </c>
      <c r="P3146" s="2" t="s">
        <v>672</v>
      </c>
      <c r="Q3146" s="2" t="s">
        <v>672</v>
      </c>
      <c r="R3146" s="2" t="s">
        <v>273</v>
      </c>
      <c r="S3146" s="2" t="s">
        <v>273</v>
      </c>
      <c r="T3146" s="2" t="s">
        <v>273</v>
      </c>
      <c r="U3146" s="25" t="s">
        <v>273</v>
      </c>
      <c r="V3146" s="24" t="s">
        <v>273</v>
      </c>
      <c r="W3146" s="2" t="s">
        <v>273</v>
      </c>
      <c r="X3146" s="2" t="s">
        <v>273</v>
      </c>
      <c r="Y3146" s="2" t="s">
        <v>273</v>
      </c>
      <c r="Z3146" s="175" t="s">
        <v>273</v>
      </c>
      <c r="AA3146" s="24" t="s">
        <v>273</v>
      </c>
      <c r="AB3146" s="2" t="s">
        <v>273</v>
      </c>
      <c r="AC3146" s="25" t="s">
        <v>273</v>
      </c>
      <c r="AD3146" s="174" t="s">
        <v>273</v>
      </c>
      <c r="AE3146" s="25" t="s">
        <v>273</v>
      </c>
      <c r="AF3146" s="180">
        <v>100</v>
      </c>
    </row>
    <row r="3147" spans="1:32">
      <c r="A3147" s="134" t="str">
        <f t="shared" si="49"/>
        <v>ITst_03.1</v>
      </c>
      <c r="C3147" s="177" t="s">
        <v>25</v>
      </c>
      <c r="D3147" s="178" t="s">
        <v>3</v>
      </c>
      <c r="E3147" s="178" t="s">
        <v>635</v>
      </c>
      <c r="F3147" s="178" t="s">
        <v>636</v>
      </c>
      <c r="G3147" s="178" t="s">
        <v>540</v>
      </c>
      <c r="H3147" s="177" t="s">
        <v>52</v>
      </c>
      <c r="I3147" s="179" t="s">
        <v>53</v>
      </c>
      <c r="J3147" s="59" t="s">
        <v>3684</v>
      </c>
      <c r="K3147" s="60" t="s">
        <v>3696</v>
      </c>
      <c r="L3147" s="174" t="s">
        <v>273</v>
      </c>
      <c r="M3147" s="2" t="s">
        <v>273</v>
      </c>
      <c r="N3147" s="175" t="s">
        <v>273</v>
      </c>
      <c r="O3147" s="24" t="s">
        <v>672</v>
      </c>
      <c r="P3147" s="2" t="s">
        <v>672</v>
      </c>
      <c r="Q3147" s="2" t="s">
        <v>672</v>
      </c>
      <c r="R3147" s="2" t="s">
        <v>273</v>
      </c>
      <c r="S3147" s="2" t="s">
        <v>273</v>
      </c>
      <c r="T3147" s="2" t="s">
        <v>273</v>
      </c>
      <c r="U3147" s="25" t="s">
        <v>273</v>
      </c>
      <c r="V3147" s="24" t="s">
        <v>273</v>
      </c>
      <c r="W3147" s="2" t="s">
        <v>273</v>
      </c>
      <c r="X3147" s="2" t="s">
        <v>273</v>
      </c>
      <c r="Y3147" s="2" t="s">
        <v>273</v>
      </c>
      <c r="Z3147" s="175" t="s">
        <v>273</v>
      </c>
      <c r="AA3147" s="24" t="s">
        <v>273</v>
      </c>
      <c r="AB3147" s="2" t="s">
        <v>273</v>
      </c>
      <c r="AC3147" s="25" t="s">
        <v>273</v>
      </c>
      <c r="AD3147" s="174" t="s">
        <v>273</v>
      </c>
      <c r="AE3147" s="25" t="s">
        <v>273</v>
      </c>
      <c r="AF3147" s="180">
        <v>100</v>
      </c>
    </row>
    <row r="3148" spans="1:32">
      <c r="A3148" s="134" t="str">
        <f t="shared" si="49"/>
        <v>ITst_03.1</v>
      </c>
      <c r="C3148" s="177" t="s">
        <v>25</v>
      </c>
      <c r="D3148" s="178" t="s">
        <v>3</v>
      </c>
      <c r="E3148" s="178" t="s">
        <v>635</v>
      </c>
      <c r="F3148" s="178" t="s">
        <v>636</v>
      </c>
      <c r="G3148" s="178" t="s">
        <v>540</v>
      </c>
      <c r="H3148" s="177" t="s">
        <v>52</v>
      </c>
      <c r="I3148" s="179" t="s">
        <v>53</v>
      </c>
      <c r="J3148" s="59" t="s">
        <v>3686</v>
      </c>
      <c r="K3148" s="60" t="s">
        <v>3712</v>
      </c>
      <c r="L3148" s="174" t="s">
        <v>273</v>
      </c>
      <c r="M3148" s="2" t="s">
        <v>273</v>
      </c>
      <c r="N3148" s="175" t="s">
        <v>273</v>
      </c>
      <c r="O3148" s="24" t="s">
        <v>672</v>
      </c>
      <c r="P3148" s="2" t="s">
        <v>672</v>
      </c>
      <c r="Q3148" s="2" t="s">
        <v>672</v>
      </c>
      <c r="R3148" s="2" t="s">
        <v>273</v>
      </c>
      <c r="S3148" s="2" t="s">
        <v>273</v>
      </c>
      <c r="T3148" s="2" t="s">
        <v>273</v>
      </c>
      <c r="U3148" s="25" t="s">
        <v>273</v>
      </c>
      <c r="V3148" s="24" t="s">
        <v>273</v>
      </c>
      <c r="W3148" s="2" t="s">
        <v>273</v>
      </c>
      <c r="X3148" s="2" t="s">
        <v>273</v>
      </c>
      <c r="Y3148" s="2" t="s">
        <v>273</v>
      </c>
      <c r="Z3148" s="175" t="s">
        <v>273</v>
      </c>
      <c r="AA3148" s="24" t="s">
        <v>273</v>
      </c>
      <c r="AB3148" s="2" t="s">
        <v>273</v>
      </c>
      <c r="AC3148" s="25" t="s">
        <v>273</v>
      </c>
      <c r="AD3148" s="174" t="s">
        <v>273</v>
      </c>
      <c r="AE3148" s="25" t="s">
        <v>273</v>
      </c>
      <c r="AF3148" s="180">
        <v>100</v>
      </c>
    </row>
    <row r="3149" spans="1:32">
      <c r="A3149" s="134" t="str">
        <f t="shared" si="49"/>
        <v>ITst_03.1</v>
      </c>
      <c r="C3149" s="177" t="s">
        <v>25</v>
      </c>
      <c r="D3149" s="178" t="s">
        <v>3</v>
      </c>
      <c r="E3149" s="178" t="s">
        <v>635</v>
      </c>
      <c r="F3149" s="178" t="s">
        <v>636</v>
      </c>
      <c r="G3149" s="178" t="s">
        <v>540</v>
      </c>
      <c r="H3149" s="177" t="s">
        <v>52</v>
      </c>
      <c r="I3149" s="179" t="s">
        <v>53</v>
      </c>
      <c r="J3149" s="59" t="s">
        <v>3688</v>
      </c>
      <c r="K3149" s="60" t="s">
        <v>3713</v>
      </c>
      <c r="L3149" s="174" t="s">
        <v>273</v>
      </c>
      <c r="M3149" s="2" t="s">
        <v>273</v>
      </c>
      <c r="N3149" s="175" t="s">
        <v>273</v>
      </c>
      <c r="O3149" s="24" t="s">
        <v>672</v>
      </c>
      <c r="P3149" s="2" t="s">
        <v>672</v>
      </c>
      <c r="Q3149" s="2" t="s">
        <v>672</v>
      </c>
      <c r="R3149" s="2" t="s">
        <v>273</v>
      </c>
      <c r="S3149" s="2" t="s">
        <v>273</v>
      </c>
      <c r="T3149" s="2" t="s">
        <v>273</v>
      </c>
      <c r="U3149" s="25" t="s">
        <v>273</v>
      </c>
      <c r="V3149" s="24" t="s">
        <v>273</v>
      </c>
      <c r="W3149" s="2" t="s">
        <v>273</v>
      </c>
      <c r="X3149" s="2" t="s">
        <v>273</v>
      </c>
      <c r="Y3149" s="2" t="s">
        <v>273</v>
      </c>
      <c r="Z3149" s="175" t="s">
        <v>273</v>
      </c>
      <c r="AA3149" s="24" t="s">
        <v>273</v>
      </c>
      <c r="AB3149" s="2" t="s">
        <v>273</v>
      </c>
      <c r="AC3149" s="25" t="s">
        <v>273</v>
      </c>
      <c r="AD3149" s="174" t="s">
        <v>273</v>
      </c>
      <c r="AE3149" s="25" t="s">
        <v>273</v>
      </c>
      <c r="AF3149" s="180">
        <v>100</v>
      </c>
    </row>
    <row r="3150" spans="1:32">
      <c r="A3150" s="134" t="str">
        <f t="shared" si="49"/>
        <v>ITst_03.2</v>
      </c>
      <c r="C3150" s="177" t="s">
        <v>25</v>
      </c>
      <c r="D3150" s="178" t="s">
        <v>3</v>
      </c>
      <c r="E3150" s="178" t="s">
        <v>637</v>
      </c>
      <c r="F3150" s="178" t="s">
        <v>638</v>
      </c>
      <c r="G3150" s="178" t="s">
        <v>533</v>
      </c>
      <c r="H3150" s="177" t="s">
        <v>52</v>
      </c>
      <c r="I3150" s="179" t="s">
        <v>53</v>
      </c>
      <c r="J3150" s="59" t="s">
        <v>3684</v>
      </c>
      <c r="K3150" s="60" t="s">
        <v>3714</v>
      </c>
      <c r="L3150" s="174" t="s">
        <v>272</v>
      </c>
      <c r="M3150" s="2" t="s">
        <v>272</v>
      </c>
      <c r="N3150" s="175" t="s">
        <v>272</v>
      </c>
      <c r="O3150" s="24"/>
      <c r="P3150" s="2"/>
      <c r="Q3150" s="2"/>
      <c r="R3150" s="2"/>
      <c r="S3150" s="2"/>
      <c r="T3150" s="2"/>
      <c r="U3150" s="25"/>
      <c r="V3150" s="24"/>
      <c r="W3150" s="2"/>
      <c r="X3150" s="2"/>
      <c r="Y3150" s="2"/>
      <c r="Z3150" s="175"/>
      <c r="AA3150" s="24"/>
      <c r="AB3150" s="2"/>
      <c r="AC3150" s="25"/>
      <c r="AD3150" s="174"/>
      <c r="AE3150" s="25"/>
      <c r="AF3150" s="180">
        <v>100</v>
      </c>
    </row>
    <row r="3151" spans="1:32">
      <c r="A3151" s="134" t="str">
        <f t="shared" si="49"/>
        <v>ITst_03.2</v>
      </c>
      <c r="C3151" s="177" t="s">
        <v>25</v>
      </c>
      <c r="D3151" s="178" t="s">
        <v>3</v>
      </c>
      <c r="E3151" s="178" t="s">
        <v>637</v>
      </c>
      <c r="F3151" s="178" t="s">
        <v>638</v>
      </c>
      <c r="G3151" s="178" t="s">
        <v>533</v>
      </c>
      <c r="H3151" s="177" t="s">
        <v>52</v>
      </c>
      <c r="I3151" s="179" t="s">
        <v>53</v>
      </c>
      <c r="J3151" s="59" t="s">
        <v>3690</v>
      </c>
      <c r="K3151" s="60" t="s">
        <v>3715</v>
      </c>
      <c r="L3151" s="174" t="s">
        <v>272</v>
      </c>
      <c r="M3151" s="2" t="s">
        <v>272</v>
      </c>
      <c r="N3151" s="175" t="s">
        <v>272</v>
      </c>
      <c r="O3151" s="24"/>
      <c r="P3151" s="2"/>
      <c r="Q3151" s="2"/>
      <c r="R3151" s="2"/>
      <c r="S3151" s="2"/>
      <c r="T3151" s="2"/>
      <c r="U3151" s="25"/>
      <c r="V3151" s="24"/>
      <c r="W3151" s="2"/>
      <c r="X3151" s="2"/>
      <c r="Y3151" s="2"/>
      <c r="Z3151" s="175"/>
      <c r="AA3151" s="24"/>
      <c r="AB3151" s="2"/>
      <c r="AC3151" s="25"/>
      <c r="AD3151" s="174"/>
      <c r="AE3151" s="25"/>
      <c r="AF3151" s="180">
        <v>100</v>
      </c>
    </row>
    <row r="3152" spans="1:32">
      <c r="A3152" s="134" t="str">
        <f t="shared" si="49"/>
        <v>ITst_03.2</v>
      </c>
      <c r="C3152" s="177" t="s">
        <v>25</v>
      </c>
      <c r="D3152" s="178" t="s">
        <v>3</v>
      </c>
      <c r="E3152" s="178" t="s">
        <v>637</v>
      </c>
      <c r="F3152" s="178" t="s">
        <v>638</v>
      </c>
      <c r="G3152" s="178" t="s">
        <v>533</v>
      </c>
      <c r="H3152" s="177" t="s">
        <v>52</v>
      </c>
      <c r="I3152" s="179" t="s">
        <v>53</v>
      </c>
      <c r="J3152" s="59" t="s">
        <v>3686</v>
      </c>
      <c r="K3152" s="60" t="s">
        <v>3716</v>
      </c>
      <c r="L3152" s="174" t="s">
        <v>272</v>
      </c>
      <c r="M3152" s="2" t="s">
        <v>272</v>
      </c>
      <c r="N3152" s="175" t="s">
        <v>272</v>
      </c>
      <c r="O3152" s="24"/>
      <c r="P3152" s="2"/>
      <c r="Q3152" s="2"/>
      <c r="R3152" s="2"/>
      <c r="S3152" s="2"/>
      <c r="T3152" s="2"/>
      <c r="U3152" s="25"/>
      <c r="V3152" s="24"/>
      <c r="W3152" s="2"/>
      <c r="X3152" s="2"/>
      <c r="Y3152" s="2"/>
      <c r="Z3152" s="175"/>
      <c r="AA3152" s="24"/>
      <c r="AB3152" s="2"/>
      <c r="AC3152" s="25"/>
      <c r="AD3152" s="174"/>
      <c r="AE3152" s="25"/>
      <c r="AF3152" s="180">
        <v>0</v>
      </c>
    </row>
    <row r="3153" spans="1:32">
      <c r="A3153" s="134" t="str">
        <f t="shared" si="49"/>
        <v>ITst_03.2</v>
      </c>
      <c r="C3153" s="177" t="s">
        <v>25</v>
      </c>
      <c r="D3153" s="178" t="s">
        <v>3</v>
      </c>
      <c r="E3153" s="178" t="s">
        <v>637</v>
      </c>
      <c r="F3153" s="178" t="s">
        <v>638</v>
      </c>
      <c r="G3153" s="178" t="s">
        <v>533</v>
      </c>
      <c r="H3153" s="177" t="s">
        <v>52</v>
      </c>
      <c r="I3153" s="179" t="s">
        <v>53</v>
      </c>
      <c r="J3153" s="59" t="s">
        <v>3692</v>
      </c>
      <c r="K3153" s="60" t="s">
        <v>3717</v>
      </c>
      <c r="L3153" s="174" t="s">
        <v>272</v>
      </c>
      <c r="M3153" s="2" t="s">
        <v>272</v>
      </c>
      <c r="N3153" s="175" t="s">
        <v>272</v>
      </c>
      <c r="O3153" s="24"/>
      <c r="P3153" s="2"/>
      <c r="Q3153" s="2"/>
      <c r="R3153" s="2"/>
      <c r="S3153" s="2"/>
      <c r="T3153" s="2"/>
      <c r="U3153" s="25"/>
      <c r="V3153" s="24"/>
      <c r="W3153" s="2"/>
      <c r="X3153" s="2"/>
      <c r="Y3153" s="2"/>
      <c r="Z3153" s="175"/>
      <c r="AA3153" s="24"/>
      <c r="AB3153" s="2"/>
      <c r="AC3153" s="25"/>
      <c r="AD3153" s="174"/>
      <c r="AE3153" s="25"/>
      <c r="AF3153" s="180">
        <v>100</v>
      </c>
    </row>
    <row r="3154" spans="1:32">
      <c r="A3154" s="134" t="str">
        <f t="shared" si="49"/>
        <v>ITst_03.2</v>
      </c>
      <c r="C3154" s="177" t="s">
        <v>25</v>
      </c>
      <c r="D3154" s="178" t="s">
        <v>3</v>
      </c>
      <c r="E3154" s="178" t="s">
        <v>637</v>
      </c>
      <c r="F3154" s="178" t="s">
        <v>638</v>
      </c>
      <c r="G3154" s="178" t="s">
        <v>533</v>
      </c>
      <c r="H3154" s="177" t="s">
        <v>52</v>
      </c>
      <c r="I3154" s="179" t="s">
        <v>53</v>
      </c>
      <c r="J3154" s="59" t="s">
        <v>3688</v>
      </c>
      <c r="K3154" s="60" t="s">
        <v>3718</v>
      </c>
      <c r="L3154" s="174" t="s">
        <v>272</v>
      </c>
      <c r="M3154" s="2" t="s">
        <v>272</v>
      </c>
      <c r="N3154" s="175" t="s">
        <v>272</v>
      </c>
      <c r="O3154" s="24"/>
      <c r="P3154" s="2"/>
      <c r="Q3154" s="2"/>
      <c r="R3154" s="2"/>
      <c r="S3154" s="2"/>
      <c r="T3154" s="2"/>
      <c r="U3154" s="25"/>
      <c r="V3154" s="24"/>
      <c r="W3154" s="2"/>
      <c r="X3154" s="2"/>
      <c r="Y3154" s="2"/>
      <c r="Z3154" s="175"/>
      <c r="AA3154" s="24"/>
      <c r="AB3154" s="2"/>
      <c r="AC3154" s="25"/>
      <c r="AD3154" s="174"/>
      <c r="AE3154" s="25"/>
      <c r="AF3154" s="180">
        <v>100</v>
      </c>
    </row>
    <row r="3155" spans="1:32">
      <c r="A3155" s="134" t="str">
        <f t="shared" si="49"/>
        <v>ITst_03.3</v>
      </c>
      <c r="C3155" s="177" t="s">
        <v>25</v>
      </c>
      <c r="D3155" s="178" t="s">
        <v>3</v>
      </c>
      <c r="E3155" s="178" t="s">
        <v>639</v>
      </c>
      <c r="F3155" s="178" t="s">
        <v>640</v>
      </c>
      <c r="G3155" s="178" t="s">
        <v>533</v>
      </c>
      <c r="H3155" s="177" t="s">
        <v>52</v>
      </c>
      <c r="I3155" s="179" t="s">
        <v>53</v>
      </c>
      <c r="J3155" s="59" t="s">
        <v>3690</v>
      </c>
      <c r="K3155" s="60" t="s">
        <v>3719</v>
      </c>
      <c r="L3155" s="174" t="s">
        <v>272</v>
      </c>
      <c r="M3155" s="2" t="s">
        <v>272</v>
      </c>
      <c r="N3155" s="175" t="s">
        <v>272</v>
      </c>
      <c r="O3155" s="24"/>
      <c r="P3155" s="2"/>
      <c r="Q3155" s="2"/>
      <c r="R3155" s="2"/>
      <c r="S3155" s="2"/>
      <c r="T3155" s="2"/>
      <c r="U3155" s="25"/>
      <c r="V3155" s="24"/>
      <c r="W3155" s="2"/>
      <c r="X3155" s="2"/>
      <c r="Y3155" s="2"/>
      <c r="Z3155" s="175"/>
      <c r="AA3155" s="24"/>
      <c r="AB3155" s="2"/>
      <c r="AC3155" s="25"/>
      <c r="AD3155" s="174"/>
      <c r="AE3155" s="25"/>
      <c r="AF3155" s="180">
        <v>100</v>
      </c>
    </row>
    <row r="3156" spans="1:32">
      <c r="A3156" s="134" t="str">
        <f t="shared" si="49"/>
        <v>ITst_03.3</v>
      </c>
      <c r="C3156" s="177" t="s">
        <v>25</v>
      </c>
      <c r="D3156" s="178" t="s">
        <v>3</v>
      </c>
      <c r="E3156" s="178" t="s">
        <v>639</v>
      </c>
      <c r="F3156" s="178" t="s">
        <v>640</v>
      </c>
      <c r="G3156" s="178" t="s">
        <v>533</v>
      </c>
      <c r="H3156" s="177" t="s">
        <v>52</v>
      </c>
      <c r="I3156" s="179" t="s">
        <v>53</v>
      </c>
      <c r="J3156" s="59" t="s">
        <v>3684</v>
      </c>
      <c r="K3156" s="60" t="s">
        <v>3720</v>
      </c>
      <c r="L3156" s="174" t="s">
        <v>272</v>
      </c>
      <c r="M3156" s="2" t="s">
        <v>272</v>
      </c>
      <c r="N3156" s="175" t="s">
        <v>272</v>
      </c>
      <c r="O3156" s="24"/>
      <c r="P3156" s="2"/>
      <c r="Q3156" s="2"/>
      <c r="R3156" s="2"/>
      <c r="S3156" s="2"/>
      <c r="T3156" s="2"/>
      <c r="U3156" s="25"/>
      <c r="V3156" s="24"/>
      <c r="W3156" s="2"/>
      <c r="X3156" s="2"/>
      <c r="Y3156" s="2"/>
      <c r="Z3156" s="175"/>
      <c r="AA3156" s="24"/>
      <c r="AB3156" s="2"/>
      <c r="AC3156" s="25"/>
      <c r="AD3156" s="174"/>
      <c r="AE3156" s="25"/>
      <c r="AF3156" s="180">
        <v>100</v>
      </c>
    </row>
    <row r="3157" spans="1:32">
      <c r="A3157" s="134" t="str">
        <f t="shared" si="49"/>
        <v>ITst_03.3</v>
      </c>
      <c r="C3157" s="177" t="s">
        <v>25</v>
      </c>
      <c r="D3157" s="178" t="s">
        <v>3</v>
      </c>
      <c r="E3157" s="178" t="s">
        <v>639</v>
      </c>
      <c r="F3157" s="178" t="s">
        <v>640</v>
      </c>
      <c r="G3157" s="178" t="s">
        <v>533</v>
      </c>
      <c r="H3157" s="177" t="s">
        <v>52</v>
      </c>
      <c r="I3157" s="179" t="s">
        <v>53</v>
      </c>
      <c r="J3157" s="59" t="s">
        <v>3688</v>
      </c>
      <c r="K3157" s="60" t="s">
        <v>3721</v>
      </c>
      <c r="L3157" s="174" t="s">
        <v>272</v>
      </c>
      <c r="M3157" s="2" t="s">
        <v>272</v>
      </c>
      <c r="N3157" s="175" t="s">
        <v>272</v>
      </c>
      <c r="O3157" s="24"/>
      <c r="P3157" s="2"/>
      <c r="Q3157" s="2"/>
      <c r="R3157" s="2"/>
      <c r="S3157" s="2"/>
      <c r="T3157" s="2"/>
      <c r="U3157" s="25"/>
      <c r="V3157" s="24"/>
      <c r="W3157" s="2"/>
      <c r="X3157" s="2"/>
      <c r="Y3157" s="2"/>
      <c r="Z3157" s="175"/>
      <c r="AA3157" s="24"/>
      <c r="AB3157" s="2"/>
      <c r="AC3157" s="25"/>
      <c r="AD3157" s="174"/>
      <c r="AE3157" s="25"/>
      <c r="AF3157" s="180">
        <v>100</v>
      </c>
    </row>
    <row r="3158" spans="1:32">
      <c r="A3158" s="134" t="str">
        <f t="shared" si="49"/>
        <v>ITst_03.3</v>
      </c>
      <c r="C3158" s="177" t="s">
        <v>25</v>
      </c>
      <c r="D3158" s="178" t="s">
        <v>3</v>
      </c>
      <c r="E3158" s="178" t="s">
        <v>639</v>
      </c>
      <c r="F3158" s="178" t="s">
        <v>640</v>
      </c>
      <c r="G3158" s="178" t="s">
        <v>533</v>
      </c>
      <c r="H3158" s="177" t="s">
        <v>52</v>
      </c>
      <c r="I3158" s="179" t="s">
        <v>53</v>
      </c>
      <c r="J3158" s="59" t="s">
        <v>3686</v>
      </c>
      <c r="K3158" s="60" t="s">
        <v>3722</v>
      </c>
      <c r="L3158" s="174" t="s">
        <v>272</v>
      </c>
      <c r="M3158" s="2" t="s">
        <v>272</v>
      </c>
      <c r="N3158" s="175" t="s">
        <v>272</v>
      </c>
      <c r="O3158" s="24"/>
      <c r="P3158" s="2"/>
      <c r="Q3158" s="2"/>
      <c r="R3158" s="2"/>
      <c r="S3158" s="2"/>
      <c r="T3158" s="2"/>
      <c r="U3158" s="25"/>
      <c r="V3158" s="24"/>
      <c r="W3158" s="2"/>
      <c r="X3158" s="2"/>
      <c r="Y3158" s="2"/>
      <c r="Z3158" s="175"/>
      <c r="AA3158" s="24"/>
      <c r="AB3158" s="2"/>
      <c r="AC3158" s="25"/>
      <c r="AD3158" s="174"/>
      <c r="AE3158" s="25"/>
      <c r="AF3158" s="180">
        <v>100</v>
      </c>
    </row>
    <row r="3159" spans="1:32">
      <c r="A3159" s="134" t="str">
        <f t="shared" si="49"/>
        <v>ITst_03.3</v>
      </c>
      <c r="C3159" s="177" t="s">
        <v>25</v>
      </c>
      <c r="D3159" s="178" t="s">
        <v>3</v>
      </c>
      <c r="E3159" s="178" t="s">
        <v>639</v>
      </c>
      <c r="F3159" s="178" t="s">
        <v>640</v>
      </c>
      <c r="G3159" s="178" t="s">
        <v>533</v>
      </c>
      <c r="H3159" s="177" t="s">
        <v>52</v>
      </c>
      <c r="I3159" s="179" t="s">
        <v>53</v>
      </c>
      <c r="J3159" s="59" t="s">
        <v>3692</v>
      </c>
      <c r="K3159" s="60" t="s">
        <v>3723</v>
      </c>
      <c r="L3159" s="174" t="s">
        <v>272</v>
      </c>
      <c r="M3159" s="2" t="s">
        <v>272</v>
      </c>
      <c r="N3159" s="175" t="s">
        <v>272</v>
      </c>
      <c r="O3159" s="24"/>
      <c r="P3159" s="2"/>
      <c r="Q3159" s="2"/>
      <c r="R3159" s="2"/>
      <c r="S3159" s="2"/>
      <c r="T3159" s="2"/>
      <c r="U3159" s="25"/>
      <c r="V3159" s="24"/>
      <c r="W3159" s="2"/>
      <c r="X3159" s="2"/>
      <c r="Y3159" s="2"/>
      <c r="Z3159" s="175"/>
      <c r="AA3159" s="24"/>
      <c r="AB3159" s="2"/>
      <c r="AC3159" s="25"/>
      <c r="AD3159" s="174"/>
      <c r="AE3159" s="25"/>
      <c r="AF3159" s="180">
        <v>100</v>
      </c>
    </row>
    <row r="3160" spans="1:32">
      <c r="A3160" s="134" t="str">
        <f t="shared" si="49"/>
        <v>ITst_03.4</v>
      </c>
      <c r="C3160" s="177" t="s">
        <v>25</v>
      </c>
      <c r="D3160" s="178" t="s">
        <v>3</v>
      </c>
      <c r="E3160" s="178" t="s">
        <v>641</v>
      </c>
      <c r="F3160" s="178" t="s">
        <v>642</v>
      </c>
      <c r="G3160" s="178" t="s">
        <v>533</v>
      </c>
      <c r="H3160" s="177" t="s">
        <v>52</v>
      </c>
      <c r="I3160" s="179" t="s">
        <v>53</v>
      </c>
      <c r="J3160" s="59" t="s">
        <v>3692</v>
      </c>
      <c r="K3160" s="60" t="s">
        <v>3724</v>
      </c>
      <c r="L3160" s="174" t="s">
        <v>272</v>
      </c>
      <c r="M3160" s="2" t="s">
        <v>272</v>
      </c>
      <c r="N3160" s="175" t="s">
        <v>272</v>
      </c>
      <c r="O3160" s="24"/>
      <c r="P3160" s="2"/>
      <c r="Q3160" s="2"/>
      <c r="R3160" s="2"/>
      <c r="S3160" s="2"/>
      <c r="T3160" s="2"/>
      <c r="U3160" s="25"/>
      <c r="V3160" s="24"/>
      <c r="W3160" s="2"/>
      <c r="X3160" s="2"/>
      <c r="Y3160" s="2"/>
      <c r="Z3160" s="175"/>
      <c r="AA3160" s="24"/>
      <c r="AB3160" s="2"/>
      <c r="AC3160" s="25"/>
      <c r="AD3160" s="174"/>
      <c r="AE3160" s="25"/>
      <c r="AF3160" s="180">
        <v>100</v>
      </c>
    </row>
    <row r="3161" spans="1:32">
      <c r="A3161" s="134" t="str">
        <f t="shared" si="49"/>
        <v>ITst_03.4</v>
      </c>
      <c r="C3161" s="177" t="s">
        <v>25</v>
      </c>
      <c r="D3161" s="178" t="s">
        <v>3</v>
      </c>
      <c r="E3161" s="178" t="s">
        <v>641</v>
      </c>
      <c r="F3161" s="178" t="s">
        <v>642</v>
      </c>
      <c r="G3161" s="178" t="s">
        <v>533</v>
      </c>
      <c r="H3161" s="177" t="s">
        <v>52</v>
      </c>
      <c r="I3161" s="179" t="s">
        <v>53</v>
      </c>
      <c r="J3161" s="59" t="s">
        <v>3725</v>
      </c>
      <c r="K3161" s="60" t="s">
        <v>3726</v>
      </c>
      <c r="L3161" s="174" t="s">
        <v>272</v>
      </c>
      <c r="M3161" s="2" t="s">
        <v>272</v>
      </c>
      <c r="N3161" s="175" t="s">
        <v>272</v>
      </c>
      <c r="O3161" s="24"/>
      <c r="P3161" s="2"/>
      <c r="Q3161" s="2"/>
      <c r="R3161" s="2"/>
      <c r="S3161" s="2"/>
      <c r="T3161" s="2"/>
      <c r="U3161" s="25"/>
      <c r="V3161" s="24"/>
      <c r="W3161" s="2"/>
      <c r="X3161" s="2"/>
      <c r="Y3161" s="2"/>
      <c r="Z3161" s="175"/>
      <c r="AA3161" s="24"/>
      <c r="AB3161" s="2"/>
      <c r="AC3161" s="25"/>
      <c r="AD3161" s="174"/>
      <c r="AE3161" s="25"/>
      <c r="AF3161" s="180">
        <v>100</v>
      </c>
    </row>
    <row r="3162" spans="1:32">
      <c r="A3162" s="134" t="str">
        <f t="shared" si="49"/>
        <v>ITst_03.4</v>
      </c>
      <c r="C3162" s="177" t="s">
        <v>25</v>
      </c>
      <c r="D3162" s="178" t="s">
        <v>3</v>
      </c>
      <c r="E3162" s="178" t="s">
        <v>641</v>
      </c>
      <c r="F3162" s="178" t="s">
        <v>642</v>
      </c>
      <c r="G3162" s="178" t="s">
        <v>533</v>
      </c>
      <c r="H3162" s="177" t="s">
        <v>52</v>
      </c>
      <c r="I3162" s="179" t="s">
        <v>53</v>
      </c>
      <c r="J3162" s="59" t="s">
        <v>3727</v>
      </c>
      <c r="K3162" s="60" t="s">
        <v>3728</v>
      </c>
      <c r="L3162" s="174" t="s">
        <v>272</v>
      </c>
      <c r="M3162" s="2" t="s">
        <v>272</v>
      </c>
      <c r="N3162" s="175" t="s">
        <v>272</v>
      </c>
      <c r="O3162" s="24"/>
      <c r="P3162" s="2"/>
      <c r="Q3162" s="2"/>
      <c r="R3162" s="2"/>
      <c r="S3162" s="2"/>
      <c r="T3162" s="2"/>
      <c r="U3162" s="25"/>
      <c r="V3162" s="24"/>
      <c r="W3162" s="2"/>
      <c r="X3162" s="2"/>
      <c r="Y3162" s="2"/>
      <c r="Z3162" s="175"/>
      <c r="AA3162" s="24"/>
      <c r="AB3162" s="2"/>
      <c r="AC3162" s="25"/>
      <c r="AD3162" s="174"/>
      <c r="AE3162" s="25"/>
      <c r="AF3162" s="180">
        <v>100</v>
      </c>
    </row>
    <row r="3163" spans="1:32">
      <c r="A3163" s="134" t="str">
        <f t="shared" si="49"/>
        <v>ITst_03.4</v>
      </c>
      <c r="C3163" s="177" t="s">
        <v>25</v>
      </c>
      <c r="D3163" s="178" t="s">
        <v>3</v>
      </c>
      <c r="E3163" s="178" t="s">
        <v>641</v>
      </c>
      <c r="F3163" s="178" t="s">
        <v>642</v>
      </c>
      <c r="G3163" s="178" t="s">
        <v>533</v>
      </c>
      <c r="H3163" s="177" t="s">
        <v>52</v>
      </c>
      <c r="I3163" s="179" t="s">
        <v>53</v>
      </c>
      <c r="J3163" s="59" t="s">
        <v>3688</v>
      </c>
      <c r="K3163" s="60" t="s">
        <v>3729</v>
      </c>
      <c r="L3163" s="174" t="s">
        <v>272</v>
      </c>
      <c r="M3163" s="2" t="s">
        <v>272</v>
      </c>
      <c r="N3163" s="175" t="s">
        <v>272</v>
      </c>
      <c r="O3163" s="24"/>
      <c r="P3163" s="2"/>
      <c r="Q3163" s="2"/>
      <c r="R3163" s="2"/>
      <c r="S3163" s="2"/>
      <c r="T3163" s="2"/>
      <c r="U3163" s="25"/>
      <c r="V3163" s="24"/>
      <c r="W3163" s="2"/>
      <c r="X3163" s="2"/>
      <c r="Y3163" s="2"/>
      <c r="Z3163" s="175"/>
      <c r="AA3163" s="24"/>
      <c r="AB3163" s="2"/>
      <c r="AC3163" s="25"/>
      <c r="AD3163" s="174"/>
      <c r="AE3163" s="25"/>
      <c r="AF3163" s="180">
        <v>100</v>
      </c>
    </row>
    <row r="3164" spans="1:32">
      <c r="A3164" s="134" t="str">
        <f t="shared" si="49"/>
        <v>ITst_03.4</v>
      </c>
      <c r="C3164" s="177" t="s">
        <v>25</v>
      </c>
      <c r="D3164" s="178" t="s">
        <v>3</v>
      </c>
      <c r="E3164" s="178" t="s">
        <v>641</v>
      </c>
      <c r="F3164" s="178" t="s">
        <v>642</v>
      </c>
      <c r="G3164" s="178" t="s">
        <v>533</v>
      </c>
      <c r="H3164" s="177" t="s">
        <v>52</v>
      </c>
      <c r="I3164" s="179" t="s">
        <v>53</v>
      </c>
      <c r="J3164" s="59" t="s">
        <v>3690</v>
      </c>
      <c r="K3164" s="60" t="s">
        <v>3730</v>
      </c>
      <c r="L3164" s="174" t="s">
        <v>272</v>
      </c>
      <c r="M3164" s="2" t="s">
        <v>272</v>
      </c>
      <c r="N3164" s="175" t="s">
        <v>272</v>
      </c>
      <c r="O3164" s="24"/>
      <c r="P3164" s="2"/>
      <c r="Q3164" s="2"/>
      <c r="R3164" s="2"/>
      <c r="S3164" s="2"/>
      <c r="T3164" s="2"/>
      <c r="U3164" s="25"/>
      <c r="V3164" s="24"/>
      <c r="W3164" s="2"/>
      <c r="X3164" s="2"/>
      <c r="Y3164" s="2"/>
      <c r="Z3164" s="175"/>
      <c r="AA3164" s="24"/>
      <c r="AB3164" s="2"/>
      <c r="AC3164" s="25"/>
      <c r="AD3164" s="174"/>
      <c r="AE3164" s="25"/>
      <c r="AF3164" s="180">
        <v>100</v>
      </c>
    </row>
    <row r="3165" spans="1:32">
      <c r="A3165" s="134" t="str">
        <f t="shared" si="49"/>
        <v>LTbu_01.1</v>
      </c>
      <c r="C3165" s="177" t="s">
        <v>26</v>
      </c>
      <c r="D3165" s="178" t="s">
        <v>1</v>
      </c>
      <c r="E3165" s="178" t="s">
        <v>531</v>
      </c>
      <c r="F3165" s="178" t="s">
        <v>532</v>
      </c>
      <c r="G3165" s="178" t="s">
        <v>533</v>
      </c>
      <c r="H3165" s="177" t="s">
        <v>52</v>
      </c>
      <c r="I3165" s="179" t="s">
        <v>643</v>
      </c>
      <c r="J3165" s="59" t="s">
        <v>3731</v>
      </c>
      <c r="K3165" s="60" t="s">
        <v>3732</v>
      </c>
      <c r="L3165" s="174" t="s">
        <v>272</v>
      </c>
      <c r="M3165" s="2" t="s">
        <v>272</v>
      </c>
      <c r="N3165" s="175" t="s">
        <v>272</v>
      </c>
      <c r="O3165" s="24"/>
      <c r="P3165" s="2"/>
      <c r="Q3165" s="2"/>
      <c r="R3165" s="2"/>
      <c r="S3165" s="2"/>
      <c r="T3165" s="2"/>
      <c r="U3165" s="25"/>
      <c r="V3165" s="24"/>
      <c r="W3165" s="2"/>
      <c r="X3165" s="2"/>
      <c r="Y3165" s="2"/>
      <c r="Z3165" s="175"/>
      <c r="AA3165" s="24"/>
      <c r="AB3165" s="2"/>
      <c r="AC3165" s="25"/>
      <c r="AD3165" s="174"/>
      <c r="AE3165" s="25"/>
      <c r="AF3165" s="180">
        <v>100</v>
      </c>
    </row>
    <row r="3166" spans="1:32">
      <c r="A3166" s="134" t="str">
        <f t="shared" si="49"/>
        <v>LTbu_01.1</v>
      </c>
      <c r="C3166" s="177" t="s">
        <v>26</v>
      </c>
      <c r="D3166" s="178" t="s">
        <v>1</v>
      </c>
      <c r="E3166" s="178" t="s">
        <v>531</v>
      </c>
      <c r="F3166" s="178" t="s">
        <v>532</v>
      </c>
      <c r="G3166" s="178" t="s">
        <v>533</v>
      </c>
      <c r="H3166" s="177" t="s">
        <v>52</v>
      </c>
      <c r="I3166" s="179" t="s">
        <v>643</v>
      </c>
      <c r="J3166" s="59" t="s">
        <v>3731</v>
      </c>
      <c r="K3166" s="60" t="s">
        <v>3733</v>
      </c>
      <c r="L3166" s="174" t="s">
        <v>272</v>
      </c>
      <c r="M3166" s="2" t="s">
        <v>272</v>
      </c>
      <c r="N3166" s="175" t="s">
        <v>272</v>
      </c>
      <c r="O3166" s="24"/>
      <c r="P3166" s="2"/>
      <c r="Q3166" s="2"/>
      <c r="R3166" s="2"/>
      <c r="S3166" s="2"/>
      <c r="T3166" s="2"/>
      <c r="U3166" s="25"/>
      <c r="V3166" s="24"/>
      <c r="W3166" s="2"/>
      <c r="X3166" s="2"/>
      <c r="Y3166" s="2"/>
      <c r="Z3166" s="175"/>
      <c r="AA3166" s="24"/>
      <c r="AB3166" s="2"/>
      <c r="AC3166" s="25"/>
      <c r="AD3166" s="174"/>
      <c r="AE3166" s="25"/>
      <c r="AF3166" s="180">
        <v>100</v>
      </c>
    </row>
    <row r="3167" spans="1:32">
      <c r="A3167" s="134" t="str">
        <f t="shared" si="49"/>
        <v>LTbu_01.2</v>
      </c>
      <c r="C3167" s="177" t="s">
        <v>26</v>
      </c>
      <c r="D3167" s="178" t="s">
        <v>1</v>
      </c>
      <c r="E3167" s="178" t="s">
        <v>534</v>
      </c>
      <c r="F3167" s="178" t="s">
        <v>535</v>
      </c>
      <c r="G3167" s="178" t="s">
        <v>533</v>
      </c>
      <c r="H3167" s="177" t="s">
        <v>52</v>
      </c>
      <c r="I3167" s="179" t="s">
        <v>643</v>
      </c>
      <c r="J3167" s="59" t="s">
        <v>3734</v>
      </c>
      <c r="K3167" s="60" t="s">
        <v>3735</v>
      </c>
      <c r="L3167" s="174" t="s">
        <v>272</v>
      </c>
      <c r="M3167" s="2" t="s">
        <v>273</v>
      </c>
      <c r="N3167" s="175" t="s">
        <v>272</v>
      </c>
      <c r="O3167" s="24"/>
      <c r="P3167" s="2"/>
      <c r="Q3167" s="2"/>
      <c r="R3167" s="2"/>
      <c r="S3167" s="2"/>
      <c r="T3167" s="2"/>
      <c r="U3167" s="25"/>
      <c r="V3167" s="24"/>
      <c r="W3167" s="2"/>
      <c r="X3167" s="2"/>
      <c r="Y3167" s="2"/>
      <c r="Z3167" s="175"/>
      <c r="AA3167" s="24"/>
      <c r="AB3167" s="2"/>
      <c r="AC3167" s="25"/>
      <c r="AD3167" s="174"/>
      <c r="AE3167" s="25"/>
      <c r="AF3167" s="180">
        <v>100</v>
      </c>
    </row>
    <row r="3168" spans="1:32">
      <c r="A3168" s="134" t="str">
        <f t="shared" si="49"/>
        <v>LTbu_01.2</v>
      </c>
      <c r="C3168" s="177" t="s">
        <v>26</v>
      </c>
      <c r="D3168" s="178" t="s">
        <v>1</v>
      </c>
      <c r="E3168" s="178" t="s">
        <v>534</v>
      </c>
      <c r="F3168" s="178" t="s">
        <v>535</v>
      </c>
      <c r="G3168" s="178" t="s">
        <v>533</v>
      </c>
      <c r="H3168" s="177" t="s">
        <v>52</v>
      </c>
      <c r="I3168" s="179" t="s">
        <v>643</v>
      </c>
      <c r="J3168" s="59" t="s">
        <v>3734</v>
      </c>
      <c r="K3168" s="60" t="s">
        <v>3732</v>
      </c>
      <c r="L3168" s="174" t="s">
        <v>272</v>
      </c>
      <c r="M3168" s="2" t="s">
        <v>272</v>
      </c>
      <c r="N3168" s="175" t="s">
        <v>272</v>
      </c>
      <c r="O3168" s="24"/>
      <c r="P3168" s="2"/>
      <c r="Q3168" s="2"/>
      <c r="R3168" s="2"/>
      <c r="S3168" s="2"/>
      <c r="T3168" s="2"/>
      <c r="U3168" s="25"/>
      <c r="V3168" s="24"/>
      <c r="W3168" s="2"/>
      <c r="X3168" s="2"/>
      <c r="Y3168" s="2"/>
      <c r="Z3168" s="175"/>
      <c r="AA3168" s="24"/>
      <c r="AB3168" s="2"/>
      <c r="AC3168" s="25"/>
      <c r="AD3168" s="174"/>
      <c r="AE3168" s="25"/>
      <c r="AF3168" s="180">
        <v>100</v>
      </c>
    </row>
    <row r="3169" spans="1:32">
      <c r="A3169" s="134" t="str">
        <f t="shared" si="49"/>
        <v>LTbu_01.2</v>
      </c>
      <c r="C3169" s="177" t="s">
        <v>26</v>
      </c>
      <c r="D3169" s="178" t="s">
        <v>1</v>
      </c>
      <c r="E3169" s="178" t="s">
        <v>534</v>
      </c>
      <c r="F3169" s="178" t="s">
        <v>535</v>
      </c>
      <c r="G3169" s="178" t="s">
        <v>533</v>
      </c>
      <c r="H3169" s="177" t="s">
        <v>52</v>
      </c>
      <c r="I3169" s="179" t="s">
        <v>643</v>
      </c>
      <c r="J3169" s="59" t="s">
        <v>3734</v>
      </c>
      <c r="K3169" s="60" t="s">
        <v>3736</v>
      </c>
      <c r="L3169" s="174" t="s">
        <v>272</v>
      </c>
      <c r="M3169" s="2" t="s">
        <v>272</v>
      </c>
      <c r="N3169" s="175" t="s">
        <v>272</v>
      </c>
      <c r="O3169" s="24"/>
      <c r="P3169" s="2"/>
      <c r="Q3169" s="2"/>
      <c r="R3169" s="2"/>
      <c r="S3169" s="2"/>
      <c r="T3169" s="2"/>
      <c r="U3169" s="25"/>
      <c r="V3169" s="24"/>
      <c r="W3169" s="2"/>
      <c r="X3169" s="2"/>
      <c r="Y3169" s="2"/>
      <c r="Z3169" s="175"/>
      <c r="AA3169" s="24"/>
      <c r="AB3169" s="2"/>
      <c r="AC3169" s="25"/>
      <c r="AD3169" s="174"/>
      <c r="AE3169" s="25"/>
      <c r="AF3169" s="180">
        <v>100</v>
      </c>
    </row>
    <row r="3170" spans="1:32">
      <c r="A3170" s="134" t="str">
        <f t="shared" si="49"/>
        <v>LTbu_01.3</v>
      </c>
      <c r="C3170" s="177" t="s">
        <v>26</v>
      </c>
      <c r="D3170" s="178" t="s">
        <v>1</v>
      </c>
      <c r="E3170" s="178" t="s">
        <v>536</v>
      </c>
      <c r="F3170" s="178" t="s">
        <v>537</v>
      </c>
      <c r="G3170" s="178" t="s">
        <v>533</v>
      </c>
      <c r="H3170" s="177" t="s">
        <v>52</v>
      </c>
      <c r="I3170" s="179" t="s">
        <v>643</v>
      </c>
      <c r="J3170" s="59" t="s">
        <v>3737</v>
      </c>
      <c r="K3170" s="60" t="s">
        <v>3738</v>
      </c>
      <c r="L3170" s="174" t="s">
        <v>272</v>
      </c>
      <c r="M3170" s="2" t="s">
        <v>272</v>
      </c>
      <c r="N3170" s="175" t="s">
        <v>272</v>
      </c>
      <c r="O3170" s="24"/>
      <c r="P3170" s="2"/>
      <c r="Q3170" s="2"/>
      <c r="R3170" s="2"/>
      <c r="S3170" s="2"/>
      <c r="T3170" s="2"/>
      <c r="U3170" s="25"/>
      <c r="V3170" s="24"/>
      <c r="W3170" s="2"/>
      <c r="X3170" s="2"/>
      <c r="Y3170" s="2"/>
      <c r="Z3170" s="175"/>
      <c r="AA3170" s="24"/>
      <c r="AB3170" s="2"/>
      <c r="AC3170" s="25"/>
      <c r="AD3170" s="174"/>
      <c r="AE3170" s="25"/>
      <c r="AF3170" s="180">
        <v>100</v>
      </c>
    </row>
    <row r="3171" spans="1:32">
      <c r="A3171" s="134" t="str">
        <f t="shared" si="49"/>
        <v>LTbu_02.1</v>
      </c>
      <c r="C3171" s="177" t="s">
        <v>26</v>
      </c>
      <c r="D3171" s="178" t="s">
        <v>1</v>
      </c>
      <c r="E3171" s="178" t="s">
        <v>538</v>
      </c>
      <c r="F3171" s="178" t="s">
        <v>539</v>
      </c>
      <c r="G3171" s="178" t="s">
        <v>540</v>
      </c>
      <c r="H3171" s="177" t="s">
        <v>52</v>
      </c>
      <c r="I3171" s="179" t="s">
        <v>643</v>
      </c>
      <c r="J3171" s="59" t="s">
        <v>3739</v>
      </c>
      <c r="K3171" s="60" t="s">
        <v>3740</v>
      </c>
      <c r="L3171" s="174" t="s">
        <v>272</v>
      </c>
      <c r="M3171" s="2" t="s">
        <v>272</v>
      </c>
      <c r="N3171" s="175" t="s">
        <v>272</v>
      </c>
      <c r="O3171" s="24" t="s">
        <v>272</v>
      </c>
      <c r="P3171" s="2" t="s">
        <v>272</v>
      </c>
      <c r="Q3171" s="2" t="s">
        <v>272</v>
      </c>
      <c r="R3171" s="2" t="s">
        <v>272</v>
      </c>
      <c r="S3171" s="2" t="s">
        <v>272</v>
      </c>
      <c r="T3171" s="2" t="s">
        <v>272</v>
      </c>
      <c r="U3171" s="25" t="s">
        <v>272</v>
      </c>
      <c r="V3171" s="24" t="s">
        <v>272</v>
      </c>
      <c r="W3171" s="2" t="s">
        <v>272</v>
      </c>
      <c r="X3171" s="2" t="s">
        <v>272</v>
      </c>
      <c r="Y3171" s="2" t="s">
        <v>272</v>
      </c>
      <c r="Z3171" s="175" t="s">
        <v>272</v>
      </c>
      <c r="AA3171" s="24" t="s">
        <v>272</v>
      </c>
      <c r="AB3171" s="2" t="s">
        <v>272</v>
      </c>
      <c r="AC3171" s="25" t="s">
        <v>272</v>
      </c>
      <c r="AD3171" s="174" t="s">
        <v>272</v>
      </c>
      <c r="AE3171" s="25" t="s">
        <v>272</v>
      </c>
      <c r="AF3171" s="180">
        <v>100</v>
      </c>
    </row>
    <row r="3172" spans="1:32">
      <c r="A3172" s="134" t="str">
        <f t="shared" si="49"/>
        <v>LTbu_03.1</v>
      </c>
      <c r="C3172" s="177" t="s">
        <v>26</v>
      </c>
      <c r="D3172" s="178" t="s">
        <v>1</v>
      </c>
      <c r="E3172" s="178" t="s">
        <v>541</v>
      </c>
      <c r="F3172" s="178" t="s">
        <v>542</v>
      </c>
      <c r="G3172" s="178" t="s">
        <v>540</v>
      </c>
      <c r="H3172" s="177" t="s">
        <v>52</v>
      </c>
      <c r="I3172" s="179" t="s">
        <v>643</v>
      </c>
      <c r="J3172" s="59" t="s">
        <v>381</v>
      </c>
      <c r="K3172" s="60" t="s">
        <v>3741</v>
      </c>
      <c r="L3172" s="174" t="s">
        <v>272</v>
      </c>
      <c r="M3172" s="2" t="s">
        <v>272</v>
      </c>
      <c r="N3172" s="175" t="s">
        <v>272</v>
      </c>
      <c r="O3172" s="24" t="s">
        <v>272</v>
      </c>
      <c r="P3172" s="2" t="s">
        <v>272</v>
      </c>
      <c r="Q3172" s="2" t="s">
        <v>272</v>
      </c>
      <c r="R3172" s="2" t="s">
        <v>273</v>
      </c>
      <c r="S3172" s="2" t="s">
        <v>272</v>
      </c>
      <c r="T3172" s="2" t="s">
        <v>272</v>
      </c>
      <c r="U3172" s="25" t="s">
        <v>272</v>
      </c>
      <c r="V3172" s="24" t="s">
        <v>272</v>
      </c>
      <c r="W3172" s="2" t="s">
        <v>272</v>
      </c>
      <c r="X3172" s="2" t="s">
        <v>272</v>
      </c>
      <c r="Y3172" s="2" t="s">
        <v>272</v>
      </c>
      <c r="Z3172" s="175" t="s">
        <v>272</v>
      </c>
      <c r="AA3172" s="24" t="s">
        <v>273</v>
      </c>
      <c r="AB3172" s="2" t="s">
        <v>273</v>
      </c>
      <c r="AC3172" s="25" t="s">
        <v>273</v>
      </c>
      <c r="AD3172" s="174" t="s">
        <v>272</v>
      </c>
      <c r="AE3172" s="25" t="s">
        <v>272</v>
      </c>
      <c r="AF3172" s="180">
        <v>0</v>
      </c>
    </row>
    <row r="3173" spans="1:32">
      <c r="A3173" s="134" t="str">
        <f t="shared" si="49"/>
        <v>LTbu_04.1</v>
      </c>
      <c r="C3173" s="177" t="s">
        <v>26</v>
      </c>
      <c r="D3173" s="178" t="s">
        <v>1</v>
      </c>
      <c r="E3173" s="178" t="s">
        <v>543</v>
      </c>
      <c r="F3173" s="178" t="s">
        <v>544</v>
      </c>
      <c r="G3173" s="178" t="s">
        <v>540</v>
      </c>
      <c r="H3173" s="177" t="s">
        <v>52</v>
      </c>
      <c r="I3173" s="179" t="s">
        <v>643</v>
      </c>
      <c r="J3173" s="59" t="s">
        <v>3742</v>
      </c>
      <c r="K3173" s="60" t="s">
        <v>3743</v>
      </c>
      <c r="L3173" s="174" t="s">
        <v>272</v>
      </c>
      <c r="M3173" s="2" t="s">
        <v>272</v>
      </c>
      <c r="N3173" s="175" t="s">
        <v>272</v>
      </c>
      <c r="O3173" s="24" t="s">
        <v>272</v>
      </c>
      <c r="P3173" s="2" t="s">
        <v>272</v>
      </c>
      <c r="Q3173" s="2" t="s">
        <v>272</v>
      </c>
      <c r="R3173" s="2" t="s">
        <v>272</v>
      </c>
      <c r="S3173" s="2" t="s">
        <v>272</v>
      </c>
      <c r="T3173" s="2" t="s">
        <v>272</v>
      </c>
      <c r="U3173" s="25" t="s">
        <v>272</v>
      </c>
      <c r="V3173" s="24" t="s">
        <v>272</v>
      </c>
      <c r="W3173" s="2" t="s">
        <v>272</v>
      </c>
      <c r="X3173" s="2" t="s">
        <v>272</v>
      </c>
      <c r="Y3173" s="2" t="s">
        <v>272</v>
      </c>
      <c r="Z3173" s="175" t="s">
        <v>272</v>
      </c>
      <c r="AA3173" s="24" t="s">
        <v>272</v>
      </c>
      <c r="AB3173" s="2" t="s">
        <v>272</v>
      </c>
      <c r="AC3173" s="25" t="s">
        <v>272</v>
      </c>
      <c r="AD3173" s="174" t="s">
        <v>272</v>
      </c>
      <c r="AE3173" s="25" t="s">
        <v>272</v>
      </c>
      <c r="AF3173" s="180">
        <v>0</v>
      </c>
    </row>
    <row r="3174" spans="1:32">
      <c r="A3174" s="134" t="str">
        <f t="shared" si="49"/>
        <v>LTbu_04.2</v>
      </c>
      <c r="C3174" s="177" t="s">
        <v>26</v>
      </c>
      <c r="D3174" s="178" t="s">
        <v>1</v>
      </c>
      <c r="E3174" s="178" t="s">
        <v>545</v>
      </c>
      <c r="F3174" s="178" t="s">
        <v>546</v>
      </c>
      <c r="G3174" s="178" t="s">
        <v>540</v>
      </c>
      <c r="H3174" s="177" t="s">
        <v>52</v>
      </c>
      <c r="I3174" s="179" t="s">
        <v>643</v>
      </c>
      <c r="J3174" s="59" t="s">
        <v>3739</v>
      </c>
      <c r="K3174" s="60" t="s">
        <v>3744</v>
      </c>
      <c r="L3174" s="174" t="s">
        <v>272</v>
      </c>
      <c r="M3174" s="2" t="s">
        <v>272</v>
      </c>
      <c r="N3174" s="175" t="s">
        <v>272</v>
      </c>
      <c r="O3174" s="24" t="s">
        <v>272</v>
      </c>
      <c r="P3174" s="2" t="s">
        <v>272</v>
      </c>
      <c r="Q3174" s="2" t="s">
        <v>272</v>
      </c>
      <c r="R3174" s="2" t="s">
        <v>272</v>
      </c>
      <c r="S3174" s="2" t="s">
        <v>272</v>
      </c>
      <c r="T3174" s="2" t="s">
        <v>272</v>
      </c>
      <c r="U3174" s="25" t="s">
        <v>272</v>
      </c>
      <c r="V3174" s="24" t="s">
        <v>272</v>
      </c>
      <c r="W3174" s="2" t="s">
        <v>272</v>
      </c>
      <c r="X3174" s="2" t="s">
        <v>272</v>
      </c>
      <c r="Y3174" s="2" t="s">
        <v>273</v>
      </c>
      <c r="Z3174" s="175" t="s">
        <v>272</v>
      </c>
      <c r="AA3174" s="24" t="s">
        <v>272</v>
      </c>
      <c r="AB3174" s="2" t="s">
        <v>272</v>
      </c>
      <c r="AC3174" s="25" t="s">
        <v>272</v>
      </c>
      <c r="AD3174" s="174" t="s">
        <v>272</v>
      </c>
      <c r="AE3174" s="25" t="s">
        <v>272</v>
      </c>
      <c r="AF3174" s="180">
        <v>0</v>
      </c>
    </row>
    <row r="3175" spans="1:32">
      <c r="A3175" s="134" t="str">
        <f t="shared" si="49"/>
        <v>LTbu_05.1</v>
      </c>
      <c r="C3175" s="177" t="s">
        <v>26</v>
      </c>
      <c r="D3175" s="178" t="s">
        <v>1</v>
      </c>
      <c r="E3175" s="178" t="s">
        <v>547</v>
      </c>
      <c r="F3175" s="178" t="s">
        <v>548</v>
      </c>
      <c r="G3175" s="178" t="s">
        <v>540</v>
      </c>
      <c r="H3175" s="177" t="s">
        <v>52</v>
      </c>
      <c r="I3175" s="179" t="s">
        <v>643</v>
      </c>
      <c r="J3175" s="59" t="s">
        <v>3745</v>
      </c>
      <c r="K3175" s="60" t="s">
        <v>3746</v>
      </c>
      <c r="L3175" s="174" t="s">
        <v>272</v>
      </c>
      <c r="M3175" s="2" t="s">
        <v>272</v>
      </c>
      <c r="N3175" s="175" t="s">
        <v>272</v>
      </c>
      <c r="O3175" s="24" t="s">
        <v>273</v>
      </c>
      <c r="P3175" s="2" t="s">
        <v>273</v>
      </c>
      <c r="Q3175" s="2" t="s">
        <v>273</v>
      </c>
      <c r="R3175" s="2" t="s">
        <v>272</v>
      </c>
      <c r="S3175" s="2" t="s">
        <v>272</v>
      </c>
      <c r="T3175" s="2" t="s">
        <v>272</v>
      </c>
      <c r="U3175" s="25" t="s">
        <v>273</v>
      </c>
      <c r="V3175" s="24" t="s">
        <v>272</v>
      </c>
      <c r="W3175" s="2" t="s">
        <v>272</v>
      </c>
      <c r="X3175" s="2" t="s">
        <v>272</v>
      </c>
      <c r="Y3175" s="2" t="s">
        <v>272</v>
      </c>
      <c r="Z3175" s="175" t="s">
        <v>272</v>
      </c>
      <c r="AA3175" s="24" t="s">
        <v>273</v>
      </c>
      <c r="AB3175" s="2" t="s">
        <v>273</v>
      </c>
      <c r="AC3175" s="25" t="s">
        <v>273</v>
      </c>
      <c r="AD3175" s="174" t="s">
        <v>273</v>
      </c>
      <c r="AE3175" s="25" t="s">
        <v>273</v>
      </c>
      <c r="AF3175" s="180">
        <v>0</v>
      </c>
    </row>
    <row r="3176" spans="1:32">
      <c r="A3176" s="134" t="str">
        <f t="shared" si="49"/>
        <v>LTbu_05.2</v>
      </c>
      <c r="C3176" s="177" t="s">
        <v>26</v>
      </c>
      <c r="D3176" s="178" t="s">
        <v>1</v>
      </c>
      <c r="E3176" s="178" t="s">
        <v>549</v>
      </c>
      <c r="F3176" s="178" t="s">
        <v>550</v>
      </c>
      <c r="G3176" s="178" t="s">
        <v>533</v>
      </c>
      <c r="H3176" s="177" t="s">
        <v>52</v>
      </c>
      <c r="I3176" s="179" t="s">
        <v>54</v>
      </c>
      <c r="J3176" s="59" t="s">
        <v>3745</v>
      </c>
      <c r="K3176" s="60" t="s">
        <v>3747</v>
      </c>
      <c r="L3176" s="174" t="s">
        <v>272</v>
      </c>
      <c r="M3176" s="2" t="s">
        <v>273</v>
      </c>
      <c r="N3176" s="175" t="s">
        <v>272</v>
      </c>
      <c r="O3176" s="24"/>
      <c r="P3176" s="2"/>
      <c r="Q3176" s="2"/>
      <c r="R3176" s="2"/>
      <c r="S3176" s="2"/>
      <c r="T3176" s="2"/>
      <c r="U3176" s="25"/>
      <c r="V3176" s="24"/>
      <c r="W3176" s="2"/>
      <c r="X3176" s="2"/>
      <c r="Y3176" s="2"/>
      <c r="Z3176" s="175"/>
      <c r="AA3176" s="24"/>
      <c r="AB3176" s="2"/>
      <c r="AC3176" s="25"/>
      <c r="AD3176" s="174"/>
      <c r="AE3176" s="25"/>
      <c r="AF3176" s="180">
        <v>100</v>
      </c>
    </row>
    <row r="3177" spans="1:32">
      <c r="A3177" s="134" t="str">
        <f t="shared" si="49"/>
        <v>LTbu_05.2</v>
      </c>
      <c r="C3177" s="177" t="s">
        <v>26</v>
      </c>
      <c r="D3177" s="178" t="s">
        <v>1</v>
      </c>
      <c r="E3177" s="178" t="s">
        <v>549</v>
      </c>
      <c r="F3177" s="178" t="s">
        <v>550</v>
      </c>
      <c r="G3177" s="178" t="s">
        <v>533</v>
      </c>
      <c r="H3177" s="177" t="s">
        <v>52</v>
      </c>
      <c r="I3177" s="179" t="s">
        <v>54</v>
      </c>
      <c r="J3177" s="59" t="s">
        <v>3748</v>
      </c>
      <c r="K3177" s="60" t="s">
        <v>3749</v>
      </c>
      <c r="L3177" s="174" t="s">
        <v>272</v>
      </c>
      <c r="M3177" s="2" t="s">
        <v>273</v>
      </c>
      <c r="N3177" s="175" t="s">
        <v>272</v>
      </c>
      <c r="O3177" s="24"/>
      <c r="P3177" s="2"/>
      <c r="Q3177" s="2"/>
      <c r="R3177" s="2"/>
      <c r="S3177" s="2"/>
      <c r="T3177" s="2"/>
      <c r="U3177" s="25"/>
      <c r="V3177" s="24"/>
      <c r="W3177" s="2"/>
      <c r="X3177" s="2"/>
      <c r="Y3177" s="2"/>
      <c r="Z3177" s="175"/>
      <c r="AA3177" s="24"/>
      <c r="AB3177" s="2"/>
      <c r="AC3177" s="25"/>
      <c r="AD3177" s="174"/>
      <c r="AE3177" s="25"/>
      <c r="AF3177" s="180">
        <v>100</v>
      </c>
    </row>
    <row r="3178" spans="1:32">
      <c r="A3178" s="134" t="str">
        <f t="shared" si="49"/>
        <v>LTbu_05.2</v>
      </c>
      <c r="C3178" s="177" t="s">
        <v>26</v>
      </c>
      <c r="D3178" s="178" t="s">
        <v>1</v>
      </c>
      <c r="E3178" s="178" t="s">
        <v>549</v>
      </c>
      <c r="F3178" s="178" t="s">
        <v>550</v>
      </c>
      <c r="G3178" s="178" t="s">
        <v>533</v>
      </c>
      <c r="H3178" s="177" t="s">
        <v>52</v>
      </c>
      <c r="I3178" s="179" t="s">
        <v>54</v>
      </c>
      <c r="J3178" s="59" t="s">
        <v>3748</v>
      </c>
      <c r="K3178" s="60" t="s">
        <v>3750</v>
      </c>
      <c r="L3178" s="174" t="s">
        <v>272</v>
      </c>
      <c r="M3178" s="2" t="s">
        <v>273</v>
      </c>
      <c r="N3178" s="175" t="s">
        <v>272</v>
      </c>
      <c r="O3178" s="24"/>
      <c r="P3178" s="2"/>
      <c r="Q3178" s="2"/>
      <c r="R3178" s="2"/>
      <c r="S3178" s="2"/>
      <c r="T3178" s="2"/>
      <c r="U3178" s="25"/>
      <c r="V3178" s="24"/>
      <c r="W3178" s="2"/>
      <c r="X3178" s="2"/>
      <c r="Y3178" s="2"/>
      <c r="Z3178" s="175"/>
      <c r="AA3178" s="24"/>
      <c r="AB3178" s="2"/>
      <c r="AC3178" s="25"/>
      <c r="AD3178" s="174"/>
      <c r="AE3178" s="25"/>
      <c r="AF3178" s="180">
        <v>100</v>
      </c>
    </row>
    <row r="3179" spans="1:32">
      <c r="A3179" s="134" t="str">
        <f t="shared" si="49"/>
        <v>LTbu_05.2</v>
      </c>
      <c r="C3179" s="177" t="s">
        <v>26</v>
      </c>
      <c r="D3179" s="178" t="s">
        <v>1</v>
      </c>
      <c r="E3179" s="178" t="s">
        <v>549</v>
      </c>
      <c r="F3179" s="178" t="s">
        <v>550</v>
      </c>
      <c r="G3179" s="178" t="s">
        <v>533</v>
      </c>
      <c r="H3179" s="177" t="s">
        <v>52</v>
      </c>
      <c r="I3179" s="179" t="s">
        <v>54</v>
      </c>
      <c r="J3179" s="59" t="s">
        <v>3748</v>
      </c>
      <c r="K3179" s="60" t="s">
        <v>3751</v>
      </c>
      <c r="L3179" s="174" t="s">
        <v>272</v>
      </c>
      <c r="M3179" s="2" t="s">
        <v>273</v>
      </c>
      <c r="N3179" s="175" t="s">
        <v>272</v>
      </c>
      <c r="O3179" s="24"/>
      <c r="P3179" s="2"/>
      <c r="Q3179" s="2"/>
      <c r="R3179" s="2"/>
      <c r="S3179" s="2"/>
      <c r="T3179" s="2"/>
      <c r="U3179" s="25"/>
      <c r="V3179" s="24"/>
      <c r="W3179" s="2"/>
      <c r="X3179" s="2"/>
      <c r="Y3179" s="2"/>
      <c r="Z3179" s="175"/>
      <c r="AA3179" s="24"/>
      <c r="AB3179" s="2"/>
      <c r="AC3179" s="25"/>
      <c r="AD3179" s="174"/>
      <c r="AE3179" s="25"/>
      <c r="AF3179" s="180">
        <v>100</v>
      </c>
    </row>
    <row r="3180" spans="1:32">
      <c r="A3180" s="134" t="str">
        <f t="shared" si="49"/>
        <v>LTbu_05.2</v>
      </c>
      <c r="C3180" s="177" t="s">
        <v>26</v>
      </c>
      <c r="D3180" s="178" t="s">
        <v>1</v>
      </c>
      <c r="E3180" s="178" t="s">
        <v>549</v>
      </c>
      <c r="F3180" s="178" t="s">
        <v>550</v>
      </c>
      <c r="G3180" s="178" t="s">
        <v>533</v>
      </c>
      <c r="H3180" s="177" t="s">
        <v>52</v>
      </c>
      <c r="I3180" s="179" t="s">
        <v>54</v>
      </c>
      <c r="J3180" s="59" t="s">
        <v>3748</v>
      </c>
      <c r="K3180" s="60" t="s">
        <v>3752</v>
      </c>
      <c r="L3180" s="174" t="s">
        <v>272</v>
      </c>
      <c r="M3180" s="2" t="s">
        <v>273</v>
      </c>
      <c r="N3180" s="175" t="s">
        <v>272</v>
      </c>
      <c r="O3180" s="24"/>
      <c r="P3180" s="2"/>
      <c r="Q3180" s="2"/>
      <c r="R3180" s="2"/>
      <c r="S3180" s="2"/>
      <c r="T3180" s="2"/>
      <c r="U3180" s="25"/>
      <c r="V3180" s="24"/>
      <c r="W3180" s="2"/>
      <c r="X3180" s="2"/>
      <c r="Y3180" s="2"/>
      <c r="Z3180" s="175"/>
      <c r="AA3180" s="24"/>
      <c r="AB3180" s="2"/>
      <c r="AC3180" s="25"/>
      <c r="AD3180" s="174"/>
      <c r="AE3180" s="25"/>
      <c r="AF3180" s="180">
        <v>100</v>
      </c>
    </row>
    <row r="3181" spans="1:32">
      <c r="A3181" s="134" t="str">
        <f t="shared" si="49"/>
        <v>LTbu_05.3</v>
      </c>
      <c r="C3181" s="177" t="s">
        <v>26</v>
      </c>
      <c r="D3181" s="178" t="s">
        <v>1</v>
      </c>
      <c r="E3181" s="178" t="s">
        <v>551</v>
      </c>
      <c r="F3181" s="178" t="s">
        <v>552</v>
      </c>
      <c r="G3181" s="178" t="s">
        <v>533</v>
      </c>
      <c r="H3181" s="177" t="s">
        <v>52</v>
      </c>
      <c r="I3181" s="179" t="s">
        <v>643</v>
      </c>
      <c r="J3181" s="59" t="s">
        <v>3748</v>
      </c>
      <c r="K3181" s="60" t="s">
        <v>3753</v>
      </c>
      <c r="L3181" s="174" t="s">
        <v>272</v>
      </c>
      <c r="M3181" s="2" t="s">
        <v>272</v>
      </c>
      <c r="N3181" s="175" t="s">
        <v>272</v>
      </c>
      <c r="O3181" s="24"/>
      <c r="P3181" s="2"/>
      <c r="Q3181" s="2"/>
      <c r="R3181" s="2"/>
      <c r="S3181" s="2"/>
      <c r="T3181" s="2"/>
      <c r="U3181" s="25"/>
      <c r="V3181" s="24"/>
      <c r="W3181" s="2"/>
      <c r="X3181" s="2"/>
      <c r="Y3181" s="2"/>
      <c r="Z3181" s="175"/>
      <c r="AA3181" s="24"/>
      <c r="AB3181" s="2"/>
      <c r="AC3181" s="25"/>
      <c r="AD3181" s="174"/>
      <c r="AE3181" s="25"/>
      <c r="AF3181" s="180">
        <v>100</v>
      </c>
    </row>
    <row r="3182" spans="1:32">
      <c r="A3182" s="134" t="str">
        <f t="shared" si="49"/>
        <v>LTbu_06.1</v>
      </c>
      <c r="C3182" s="177" t="s">
        <v>26</v>
      </c>
      <c r="D3182" s="178" t="s">
        <v>1</v>
      </c>
      <c r="E3182" s="178" t="s">
        <v>553</v>
      </c>
      <c r="F3182" s="178" t="s">
        <v>554</v>
      </c>
      <c r="G3182" s="178" t="s">
        <v>540</v>
      </c>
      <c r="H3182" s="177" t="s">
        <v>52</v>
      </c>
      <c r="I3182" s="179" t="s">
        <v>643</v>
      </c>
      <c r="J3182" s="59" t="s">
        <v>3739</v>
      </c>
      <c r="K3182" s="60" t="s">
        <v>3754</v>
      </c>
      <c r="L3182" s="174" t="s">
        <v>272</v>
      </c>
      <c r="M3182" s="2" t="s">
        <v>272</v>
      </c>
      <c r="N3182" s="175" t="s">
        <v>272</v>
      </c>
      <c r="O3182" s="24" t="s">
        <v>272</v>
      </c>
      <c r="P3182" s="2" t="s">
        <v>272</v>
      </c>
      <c r="Q3182" s="2" t="s">
        <v>273</v>
      </c>
      <c r="R3182" s="2" t="s">
        <v>273</v>
      </c>
      <c r="S3182" s="2" t="s">
        <v>272</v>
      </c>
      <c r="T3182" s="2" t="s">
        <v>272</v>
      </c>
      <c r="U3182" s="25" t="s">
        <v>273</v>
      </c>
      <c r="V3182" s="24" t="s">
        <v>272</v>
      </c>
      <c r="W3182" s="2" t="s">
        <v>272</v>
      </c>
      <c r="X3182" s="2" t="s">
        <v>272</v>
      </c>
      <c r="Y3182" s="2" t="s">
        <v>272</v>
      </c>
      <c r="Z3182" s="175" t="s">
        <v>272</v>
      </c>
      <c r="AA3182" s="24" t="s">
        <v>272</v>
      </c>
      <c r="AB3182" s="2" t="s">
        <v>272</v>
      </c>
      <c r="AC3182" s="25" t="s">
        <v>272</v>
      </c>
      <c r="AD3182" s="174" t="s">
        <v>272</v>
      </c>
      <c r="AE3182" s="25" t="s">
        <v>272</v>
      </c>
      <c r="AF3182" s="180">
        <v>0</v>
      </c>
    </row>
    <row r="3183" spans="1:32">
      <c r="A3183" s="134" t="str">
        <f t="shared" si="49"/>
        <v>LTbu_06.2</v>
      </c>
      <c r="C3183" s="177" t="s">
        <v>26</v>
      </c>
      <c r="D3183" s="178" t="s">
        <v>1</v>
      </c>
      <c r="E3183" s="178" t="s">
        <v>555</v>
      </c>
      <c r="F3183" s="178" t="s">
        <v>556</v>
      </c>
      <c r="G3183" s="178" t="s">
        <v>540</v>
      </c>
      <c r="H3183" s="177" t="s">
        <v>52</v>
      </c>
      <c r="I3183" s="179" t="s">
        <v>643</v>
      </c>
      <c r="J3183" s="59" t="s">
        <v>3748</v>
      </c>
      <c r="K3183" s="60" t="s">
        <v>3755</v>
      </c>
      <c r="L3183" s="174" t="s">
        <v>272</v>
      </c>
      <c r="M3183" s="2" t="s">
        <v>272</v>
      </c>
      <c r="N3183" s="175" t="s">
        <v>272</v>
      </c>
      <c r="O3183" s="24" t="s">
        <v>272</v>
      </c>
      <c r="P3183" s="2" t="s">
        <v>272</v>
      </c>
      <c r="Q3183" s="2" t="s">
        <v>272</v>
      </c>
      <c r="R3183" s="2" t="s">
        <v>272</v>
      </c>
      <c r="S3183" s="2" t="s">
        <v>272</v>
      </c>
      <c r="T3183" s="2" t="s">
        <v>272</v>
      </c>
      <c r="U3183" s="25" t="s">
        <v>272</v>
      </c>
      <c r="V3183" s="24" t="s">
        <v>272</v>
      </c>
      <c r="W3183" s="2" t="s">
        <v>272</v>
      </c>
      <c r="X3183" s="2" t="s">
        <v>272</v>
      </c>
      <c r="Y3183" s="2" t="s">
        <v>272</v>
      </c>
      <c r="Z3183" s="175" t="s">
        <v>272</v>
      </c>
      <c r="AA3183" s="24" t="s">
        <v>272</v>
      </c>
      <c r="AB3183" s="2" t="s">
        <v>272</v>
      </c>
      <c r="AC3183" s="25" t="s">
        <v>273</v>
      </c>
      <c r="AD3183" s="174" t="s">
        <v>272</v>
      </c>
      <c r="AE3183" s="25" t="s">
        <v>273</v>
      </c>
      <c r="AF3183" s="180">
        <v>100</v>
      </c>
    </row>
    <row r="3184" spans="1:32">
      <c r="A3184" s="134" t="str">
        <f t="shared" si="49"/>
        <v>LTbu_06.3</v>
      </c>
      <c r="C3184" s="177" t="s">
        <v>26</v>
      </c>
      <c r="D3184" s="178" t="s">
        <v>1</v>
      </c>
      <c r="E3184" s="178" t="s">
        <v>557</v>
      </c>
      <c r="F3184" s="178" t="s">
        <v>558</v>
      </c>
      <c r="G3184" s="178" t="s">
        <v>533</v>
      </c>
      <c r="H3184" s="177" t="s">
        <v>52</v>
      </c>
      <c r="I3184" s="179" t="s">
        <v>643</v>
      </c>
      <c r="J3184" s="59" t="s">
        <v>383</v>
      </c>
      <c r="K3184" s="60" t="s">
        <v>233</v>
      </c>
      <c r="L3184" s="174" t="s">
        <v>272</v>
      </c>
      <c r="M3184" s="2" t="s">
        <v>272</v>
      </c>
      <c r="N3184" s="175" t="s">
        <v>272</v>
      </c>
      <c r="O3184" s="24"/>
      <c r="P3184" s="2"/>
      <c r="Q3184" s="2"/>
      <c r="R3184" s="2"/>
      <c r="S3184" s="2"/>
      <c r="T3184" s="2"/>
      <c r="U3184" s="25"/>
      <c r="V3184" s="24"/>
      <c r="W3184" s="2"/>
      <c r="X3184" s="2"/>
      <c r="Y3184" s="2"/>
      <c r="Z3184" s="175"/>
      <c r="AA3184" s="24"/>
      <c r="AB3184" s="2"/>
      <c r="AC3184" s="25"/>
      <c r="AD3184" s="174"/>
      <c r="AE3184" s="25"/>
      <c r="AF3184" s="180">
        <v>100</v>
      </c>
    </row>
    <row r="3185" spans="1:32">
      <c r="A3185" s="134" t="str">
        <f t="shared" si="49"/>
        <v>LTbu_06.4</v>
      </c>
      <c r="C3185" s="177" t="s">
        <v>26</v>
      </c>
      <c r="D3185" s="178" t="s">
        <v>1</v>
      </c>
      <c r="E3185" s="178" t="s">
        <v>559</v>
      </c>
      <c r="F3185" s="178" t="s">
        <v>560</v>
      </c>
      <c r="G3185" s="178" t="s">
        <v>533</v>
      </c>
      <c r="H3185" s="177" t="s">
        <v>52</v>
      </c>
      <c r="I3185" s="179" t="s">
        <v>643</v>
      </c>
      <c r="J3185" s="59" t="s">
        <v>383</v>
      </c>
      <c r="K3185" s="60" t="s">
        <v>234</v>
      </c>
      <c r="L3185" s="174" t="s">
        <v>272</v>
      </c>
      <c r="M3185" s="2" t="s">
        <v>272</v>
      </c>
      <c r="N3185" s="175" t="s">
        <v>272</v>
      </c>
      <c r="O3185" s="24"/>
      <c r="P3185" s="2"/>
      <c r="Q3185" s="2"/>
      <c r="R3185" s="2"/>
      <c r="S3185" s="2"/>
      <c r="T3185" s="2"/>
      <c r="U3185" s="25"/>
      <c r="V3185" s="24"/>
      <c r="W3185" s="2"/>
      <c r="X3185" s="2"/>
      <c r="Y3185" s="2"/>
      <c r="Z3185" s="175"/>
      <c r="AA3185" s="24"/>
      <c r="AB3185" s="2"/>
      <c r="AC3185" s="25"/>
      <c r="AD3185" s="174"/>
      <c r="AE3185" s="25"/>
      <c r="AF3185" s="180">
        <v>100</v>
      </c>
    </row>
    <row r="3186" spans="1:32">
      <c r="A3186" s="134" t="str">
        <f t="shared" si="49"/>
        <v>LTbu_07.1</v>
      </c>
      <c r="C3186" s="177" t="s">
        <v>26</v>
      </c>
      <c r="D3186" s="178" t="s">
        <v>1</v>
      </c>
      <c r="E3186" s="178" t="s">
        <v>561</v>
      </c>
      <c r="F3186" s="178" t="s">
        <v>562</v>
      </c>
      <c r="G3186" s="178" t="s">
        <v>533</v>
      </c>
      <c r="H3186" s="177" t="s">
        <v>52</v>
      </c>
      <c r="I3186" s="179" t="s">
        <v>643</v>
      </c>
      <c r="J3186" s="59" t="s">
        <v>3756</v>
      </c>
      <c r="K3186" s="60" t="s">
        <v>3757</v>
      </c>
      <c r="L3186" s="174" t="s">
        <v>272</v>
      </c>
      <c r="M3186" s="2" t="s">
        <v>272</v>
      </c>
      <c r="N3186" s="175" t="s">
        <v>272</v>
      </c>
      <c r="O3186" s="24"/>
      <c r="P3186" s="2"/>
      <c r="Q3186" s="2"/>
      <c r="R3186" s="2"/>
      <c r="S3186" s="2"/>
      <c r="T3186" s="2"/>
      <c r="U3186" s="25"/>
      <c r="V3186" s="24"/>
      <c r="W3186" s="2"/>
      <c r="X3186" s="2"/>
      <c r="Y3186" s="2"/>
      <c r="Z3186" s="175"/>
      <c r="AA3186" s="24"/>
      <c r="AB3186" s="2"/>
      <c r="AC3186" s="25"/>
      <c r="AD3186" s="174"/>
      <c r="AE3186" s="25"/>
      <c r="AF3186" s="180">
        <v>100</v>
      </c>
    </row>
    <row r="3187" spans="1:32">
      <c r="A3187" s="134" t="str">
        <f t="shared" si="49"/>
        <v>LTbu_07.2</v>
      </c>
      <c r="C3187" s="177" t="s">
        <v>26</v>
      </c>
      <c r="D3187" s="178" t="s">
        <v>1</v>
      </c>
      <c r="E3187" s="178" t="s">
        <v>563</v>
      </c>
      <c r="F3187" s="178" t="s">
        <v>564</v>
      </c>
      <c r="G3187" s="178" t="s">
        <v>540</v>
      </c>
      <c r="H3187" s="177" t="s">
        <v>52</v>
      </c>
      <c r="I3187" s="179" t="s">
        <v>643</v>
      </c>
      <c r="J3187" s="59" t="s">
        <v>3756</v>
      </c>
      <c r="K3187" s="60" t="s">
        <v>3758</v>
      </c>
      <c r="L3187" s="174" t="s">
        <v>272</v>
      </c>
      <c r="M3187" s="2" t="s">
        <v>272</v>
      </c>
      <c r="N3187" s="175" t="s">
        <v>272</v>
      </c>
      <c r="O3187" s="24" t="s">
        <v>272</v>
      </c>
      <c r="P3187" s="2" t="s">
        <v>272</v>
      </c>
      <c r="Q3187" s="2" t="s">
        <v>272</v>
      </c>
      <c r="R3187" s="2" t="s">
        <v>273</v>
      </c>
      <c r="S3187" s="2" t="s">
        <v>272</v>
      </c>
      <c r="T3187" s="2" t="s">
        <v>272</v>
      </c>
      <c r="U3187" s="25" t="s">
        <v>272</v>
      </c>
      <c r="V3187" s="24" t="s">
        <v>272</v>
      </c>
      <c r="W3187" s="2" t="s">
        <v>272</v>
      </c>
      <c r="X3187" s="2" t="s">
        <v>272</v>
      </c>
      <c r="Y3187" s="2" t="s">
        <v>272</v>
      </c>
      <c r="Z3187" s="175" t="s">
        <v>272</v>
      </c>
      <c r="AA3187" s="24" t="s">
        <v>272</v>
      </c>
      <c r="AB3187" s="2" t="s">
        <v>272</v>
      </c>
      <c r="AC3187" s="25" t="s">
        <v>272</v>
      </c>
      <c r="AD3187" s="174" t="s">
        <v>272</v>
      </c>
      <c r="AE3187" s="25" t="s">
        <v>272</v>
      </c>
      <c r="AF3187" s="180">
        <v>0</v>
      </c>
    </row>
    <row r="3188" spans="1:32">
      <c r="A3188" s="134" t="str">
        <f t="shared" si="49"/>
        <v>LTbu_07.2</v>
      </c>
      <c r="C3188" s="177" t="s">
        <v>26</v>
      </c>
      <c r="D3188" s="178" t="s">
        <v>1</v>
      </c>
      <c r="E3188" s="178" t="s">
        <v>563</v>
      </c>
      <c r="F3188" s="178" t="s">
        <v>564</v>
      </c>
      <c r="G3188" s="178" t="s">
        <v>540</v>
      </c>
      <c r="H3188" s="177" t="s">
        <v>52</v>
      </c>
      <c r="I3188" s="179" t="s">
        <v>643</v>
      </c>
      <c r="J3188" s="59" t="s">
        <v>3756</v>
      </c>
      <c r="K3188" s="60" t="s">
        <v>3759</v>
      </c>
      <c r="L3188" s="174" t="s">
        <v>272</v>
      </c>
      <c r="M3188" s="2" t="s">
        <v>272</v>
      </c>
      <c r="N3188" s="175" t="s">
        <v>272</v>
      </c>
      <c r="O3188" s="24" t="s">
        <v>273</v>
      </c>
      <c r="P3188" s="2" t="s">
        <v>273</v>
      </c>
      <c r="Q3188" s="2" t="s">
        <v>272</v>
      </c>
      <c r="R3188" s="2" t="s">
        <v>273</v>
      </c>
      <c r="S3188" s="2" t="s">
        <v>273</v>
      </c>
      <c r="T3188" s="2" t="s">
        <v>273</v>
      </c>
      <c r="U3188" s="25" t="s">
        <v>272</v>
      </c>
      <c r="V3188" s="24" t="s">
        <v>272</v>
      </c>
      <c r="W3188" s="2" t="s">
        <v>272</v>
      </c>
      <c r="X3188" s="2" t="s">
        <v>272</v>
      </c>
      <c r="Y3188" s="2" t="s">
        <v>272</v>
      </c>
      <c r="Z3188" s="175" t="s">
        <v>272</v>
      </c>
      <c r="AA3188" s="24" t="s">
        <v>272</v>
      </c>
      <c r="AB3188" s="2" t="s">
        <v>272</v>
      </c>
      <c r="AC3188" s="25" t="s">
        <v>272</v>
      </c>
      <c r="AD3188" s="174" t="s">
        <v>272</v>
      </c>
      <c r="AE3188" s="25" t="s">
        <v>272</v>
      </c>
      <c r="AF3188" s="180">
        <v>0</v>
      </c>
    </row>
    <row r="3189" spans="1:32">
      <c r="A3189" s="134" t="str">
        <f t="shared" si="49"/>
        <v>LTca_01.1</v>
      </c>
      <c r="C3189" s="177" t="s">
        <v>26</v>
      </c>
      <c r="D3189" s="178" t="s">
        <v>495</v>
      </c>
      <c r="E3189" s="178" t="s">
        <v>565</v>
      </c>
      <c r="F3189" s="178" t="s">
        <v>566</v>
      </c>
      <c r="G3189" s="178" t="s">
        <v>540</v>
      </c>
      <c r="H3189" s="177" t="s">
        <v>52</v>
      </c>
      <c r="I3189" s="179" t="s">
        <v>53</v>
      </c>
      <c r="J3189" s="59" t="s">
        <v>3760</v>
      </c>
      <c r="K3189" s="60" t="s">
        <v>3761</v>
      </c>
      <c r="L3189" s="174" t="s">
        <v>272</v>
      </c>
      <c r="M3189" s="2" t="s">
        <v>272</v>
      </c>
      <c r="N3189" s="175" t="s">
        <v>272</v>
      </c>
      <c r="O3189" s="24" t="s">
        <v>272</v>
      </c>
      <c r="P3189" s="2" t="s">
        <v>272</v>
      </c>
      <c r="Q3189" s="2" t="s">
        <v>272</v>
      </c>
      <c r="R3189" s="2" t="s">
        <v>272</v>
      </c>
      <c r="S3189" s="2" t="s">
        <v>272</v>
      </c>
      <c r="T3189" s="2" t="s">
        <v>272</v>
      </c>
      <c r="U3189" s="25" t="s">
        <v>272</v>
      </c>
      <c r="V3189" s="24" t="s">
        <v>272</v>
      </c>
      <c r="W3189" s="2" t="s">
        <v>272</v>
      </c>
      <c r="X3189" s="2" t="s">
        <v>272</v>
      </c>
      <c r="Y3189" s="2" t="s">
        <v>272</v>
      </c>
      <c r="Z3189" s="175" t="s">
        <v>272</v>
      </c>
      <c r="AA3189" s="24" t="s">
        <v>272</v>
      </c>
      <c r="AB3189" s="2" t="s">
        <v>272</v>
      </c>
      <c r="AC3189" s="25" t="s">
        <v>272</v>
      </c>
      <c r="AD3189" s="174" t="s">
        <v>272</v>
      </c>
      <c r="AE3189" s="25" t="s">
        <v>272</v>
      </c>
      <c r="AF3189" s="180">
        <v>100</v>
      </c>
    </row>
    <row r="3190" spans="1:32">
      <c r="A3190" s="134" t="str">
        <f t="shared" si="49"/>
        <v>LTca_01.1</v>
      </c>
      <c r="C3190" s="177" t="s">
        <v>26</v>
      </c>
      <c r="D3190" s="178" t="s">
        <v>495</v>
      </c>
      <c r="E3190" s="178" t="s">
        <v>565</v>
      </c>
      <c r="F3190" s="178" t="s">
        <v>566</v>
      </c>
      <c r="G3190" s="178" t="s">
        <v>540</v>
      </c>
      <c r="H3190" s="177" t="s">
        <v>52</v>
      </c>
      <c r="I3190" s="179" t="s">
        <v>53</v>
      </c>
      <c r="J3190" s="59" t="s">
        <v>3760</v>
      </c>
      <c r="K3190" s="60" t="s">
        <v>3762</v>
      </c>
      <c r="L3190" s="174" t="s">
        <v>272</v>
      </c>
      <c r="M3190" s="2" t="s">
        <v>272</v>
      </c>
      <c r="N3190" s="175" t="s">
        <v>272</v>
      </c>
      <c r="O3190" s="24" t="s">
        <v>272</v>
      </c>
      <c r="P3190" s="2" t="s">
        <v>272</v>
      </c>
      <c r="Q3190" s="2" t="s">
        <v>272</v>
      </c>
      <c r="R3190" s="2" t="s">
        <v>272</v>
      </c>
      <c r="S3190" s="2" t="s">
        <v>272</v>
      </c>
      <c r="T3190" s="2" t="s">
        <v>272</v>
      </c>
      <c r="U3190" s="25" t="s">
        <v>272</v>
      </c>
      <c r="V3190" s="24" t="s">
        <v>272</v>
      </c>
      <c r="W3190" s="2" t="s">
        <v>272</v>
      </c>
      <c r="X3190" s="2" t="s">
        <v>272</v>
      </c>
      <c r="Y3190" s="2" t="s">
        <v>272</v>
      </c>
      <c r="Z3190" s="175" t="s">
        <v>272</v>
      </c>
      <c r="AA3190" s="24" t="s">
        <v>272</v>
      </c>
      <c r="AB3190" s="2" t="s">
        <v>272</v>
      </c>
      <c r="AC3190" s="25" t="s">
        <v>272</v>
      </c>
      <c r="AD3190" s="174" t="s">
        <v>272</v>
      </c>
      <c r="AE3190" s="25" t="s">
        <v>272</v>
      </c>
      <c r="AF3190" s="180">
        <v>0</v>
      </c>
    </row>
    <row r="3191" spans="1:32">
      <c r="A3191" s="134" t="str">
        <f t="shared" si="49"/>
        <v>LTca_01.1</v>
      </c>
      <c r="C3191" s="177" t="s">
        <v>26</v>
      </c>
      <c r="D3191" s="178" t="s">
        <v>495</v>
      </c>
      <c r="E3191" s="178" t="s">
        <v>565</v>
      </c>
      <c r="F3191" s="178" t="s">
        <v>566</v>
      </c>
      <c r="G3191" s="178" t="s">
        <v>540</v>
      </c>
      <c r="H3191" s="177" t="s">
        <v>52</v>
      </c>
      <c r="I3191" s="179" t="s">
        <v>53</v>
      </c>
      <c r="J3191" s="59" t="s">
        <v>3760</v>
      </c>
      <c r="K3191" s="60" t="s">
        <v>3763</v>
      </c>
      <c r="L3191" s="174" t="s">
        <v>272</v>
      </c>
      <c r="M3191" s="2" t="s">
        <v>272</v>
      </c>
      <c r="N3191" s="175" t="s">
        <v>272</v>
      </c>
      <c r="O3191" s="24" t="s">
        <v>272</v>
      </c>
      <c r="P3191" s="2" t="s">
        <v>272</v>
      </c>
      <c r="Q3191" s="2" t="s">
        <v>272</v>
      </c>
      <c r="R3191" s="2" t="s">
        <v>272</v>
      </c>
      <c r="S3191" s="2" t="s">
        <v>272</v>
      </c>
      <c r="T3191" s="2" t="s">
        <v>272</v>
      </c>
      <c r="U3191" s="25" t="s">
        <v>272</v>
      </c>
      <c r="V3191" s="24" t="s">
        <v>272</v>
      </c>
      <c r="W3191" s="2" t="s">
        <v>272</v>
      </c>
      <c r="X3191" s="2" t="s">
        <v>272</v>
      </c>
      <c r="Y3191" s="2" t="s">
        <v>272</v>
      </c>
      <c r="Z3191" s="175" t="s">
        <v>272</v>
      </c>
      <c r="AA3191" s="24" t="s">
        <v>272</v>
      </c>
      <c r="AB3191" s="2" t="s">
        <v>272</v>
      </c>
      <c r="AC3191" s="25" t="s">
        <v>272</v>
      </c>
      <c r="AD3191" s="174" t="s">
        <v>272</v>
      </c>
      <c r="AE3191" s="25" t="s">
        <v>272</v>
      </c>
      <c r="AF3191" s="180">
        <v>100</v>
      </c>
    </row>
    <row r="3192" spans="1:32">
      <c r="A3192" s="134" t="str">
        <f t="shared" si="49"/>
        <v>LTca_01.1</v>
      </c>
      <c r="C3192" s="177" t="s">
        <v>26</v>
      </c>
      <c r="D3192" s="178" t="s">
        <v>495</v>
      </c>
      <c r="E3192" s="178" t="s">
        <v>565</v>
      </c>
      <c r="F3192" s="178" t="s">
        <v>566</v>
      </c>
      <c r="G3192" s="178" t="s">
        <v>540</v>
      </c>
      <c r="H3192" s="177" t="s">
        <v>52</v>
      </c>
      <c r="I3192" s="179" t="s">
        <v>53</v>
      </c>
      <c r="J3192" s="59" t="s">
        <v>3760</v>
      </c>
      <c r="K3192" s="60" t="s">
        <v>3764</v>
      </c>
      <c r="L3192" s="174" t="s">
        <v>272</v>
      </c>
      <c r="M3192" s="2" t="s">
        <v>272</v>
      </c>
      <c r="N3192" s="175" t="s">
        <v>272</v>
      </c>
      <c r="O3192" s="24" t="s">
        <v>272</v>
      </c>
      <c r="P3192" s="2" t="s">
        <v>272</v>
      </c>
      <c r="Q3192" s="2" t="s">
        <v>272</v>
      </c>
      <c r="R3192" s="2" t="s">
        <v>272</v>
      </c>
      <c r="S3192" s="2" t="s">
        <v>272</v>
      </c>
      <c r="T3192" s="2" t="s">
        <v>272</v>
      </c>
      <c r="U3192" s="25" t="s">
        <v>272</v>
      </c>
      <c r="V3192" s="24" t="s">
        <v>272</v>
      </c>
      <c r="W3192" s="2" t="s">
        <v>272</v>
      </c>
      <c r="X3192" s="2" t="s">
        <v>272</v>
      </c>
      <c r="Y3192" s="2" t="s">
        <v>272</v>
      </c>
      <c r="Z3192" s="175" t="s">
        <v>272</v>
      </c>
      <c r="AA3192" s="24" t="s">
        <v>272</v>
      </c>
      <c r="AB3192" s="2" t="s">
        <v>272</v>
      </c>
      <c r="AC3192" s="25" t="s">
        <v>272</v>
      </c>
      <c r="AD3192" s="174" t="s">
        <v>272</v>
      </c>
      <c r="AE3192" s="25" t="s">
        <v>272</v>
      </c>
      <c r="AF3192" s="180">
        <v>100</v>
      </c>
    </row>
    <row r="3193" spans="1:32">
      <c r="A3193" s="134" t="str">
        <f t="shared" si="49"/>
        <v>LTca_01.1</v>
      </c>
      <c r="C3193" s="177" t="s">
        <v>26</v>
      </c>
      <c r="D3193" s="178" t="s">
        <v>495</v>
      </c>
      <c r="E3193" s="178" t="s">
        <v>565</v>
      </c>
      <c r="F3193" s="178" t="s">
        <v>566</v>
      </c>
      <c r="G3193" s="178" t="s">
        <v>540</v>
      </c>
      <c r="H3193" s="177" t="s">
        <v>52</v>
      </c>
      <c r="I3193" s="179" t="s">
        <v>53</v>
      </c>
      <c r="J3193" s="59" t="s">
        <v>3760</v>
      </c>
      <c r="K3193" s="60" t="s">
        <v>3765</v>
      </c>
      <c r="L3193" s="174" t="s">
        <v>272</v>
      </c>
      <c r="M3193" s="2" t="s">
        <v>272</v>
      </c>
      <c r="N3193" s="175" t="s">
        <v>272</v>
      </c>
      <c r="O3193" s="24" t="s">
        <v>272</v>
      </c>
      <c r="P3193" s="2" t="s">
        <v>272</v>
      </c>
      <c r="Q3193" s="2" t="s">
        <v>272</v>
      </c>
      <c r="R3193" s="2" t="s">
        <v>272</v>
      </c>
      <c r="S3193" s="2" t="s">
        <v>272</v>
      </c>
      <c r="T3193" s="2" t="s">
        <v>272</v>
      </c>
      <c r="U3193" s="25" t="s">
        <v>272</v>
      </c>
      <c r="V3193" s="24" t="s">
        <v>272</v>
      </c>
      <c r="W3193" s="2" t="s">
        <v>272</v>
      </c>
      <c r="X3193" s="2" t="s">
        <v>272</v>
      </c>
      <c r="Y3193" s="2" t="s">
        <v>272</v>
      </c>
      <c r="Z3193" s="175" t="s">
        <v>272</v>
      </c>
      <c r="AA3193" s="24" t="s">
        <v>272</v>
      </c>
      <c r="AB3193" s="2" t="s">
        <v>272</v>
      </c>
      <c r="AC3193" s="25" t="s">
        <v>272</v>
      </c>
      <c r="AD3193" s="174" t="s">
        <v>272</v>
      </c>
      <c r="AE3193" s="25" t="s">
        <v>272</v>
      </c>
      <c r="AF3193" s="180">
        <v>100</v>
      </c>
    </row>
    <row r="3194" spans="1:32">
      <c r="A3194" s="134" t="str">
        <f t="shared" si="49"/>
        <v>LTca_01.2</v>
      </c>
      <c r="C3194" s="177" t="s">
        <v>26</v>
      </c>
      <c r="D3194" s="178" t="s">
        <v>495</v>
      </c>
      <c r="E3194" s="178" t="s">
        <v>567</v>
      </c>
      <c r="F3194" s="178" t="s">
        <v>568</v>
      </c>
      <c r="G3194" s="178" t="s">
        <v>533</v>
      </c>
      <c r="H3194" s="177" t="s">
        <v>52</v>
      </c>
      <c r="I3194" s="179" t="s">
        <v>643</v>
      </c>
      <c r="J3194" s="59" t="s">
        <v>3748</v>
      </c>
      <c r="K3194" s="60" t="s">
        <v>3766</v>
      </c>
      <c r="L3194" s="174" t="s">
        <v>272</v>
      </c>
      <c r="M3194" s="2" t="s">
        <v>272</v>
      </c>
      <c r="N3194" s="175" t="s">
        <v>272</v>
      </c>
      <c r="O3194" s="24"/>
      <c r="P3194" s="2"/>
      <c r="Q3194" s="2"/>
      <c r="R3194" s="2"/>
      <c r="S3194" s="2"/>
      <c r="T3194" s="2"/>
      <c r="U3194" s="25"/>
      <c r="V3194" s="24"/>
      <c r="W3194" s="2"/>
      <c r="X3194" s="2"/>
      <c r="Y3194" s="2"/>
      <c r="Z3194" s="175"/>
      <c r="AA3194" s="24"/>
      <c r="AB3194" s="2"/>
      <c r="AC3194" s="25"/>
      <c r="AD3194" s="174"/>
      <c r="AE3194" s="25"/>
      <c r="AF3194" s="180">
        <v>100</v>
      </c>
    </row>
    <row r="3195" spans="1:32">
      <c r="A3195" s="134" t="str">
        <f t="shared" si="49"/>
        <v>LTca_01.3</v>
      </c>
      <c r="C3195" s="177" t="s">
        <v>26</v>
      </c>
      <c r="D3195" s="178" t="s">
        <v>495</v>
      </c>
      <c r="E3195" s="178" t="s">
        <v>569</v>
      </c>
      <c r="F3195" s="178" t="s">
        <v>570</v>
      </c>
      <c r="G3195" s="178" t="s">
        <v>540</v>
      </c>
      <c r="H3195" s="177" t="s">
        <v>52</v>
      </c>
      <c r="I3195" s="179" t="s">
        <v>53</v>
      </c>
      <c r="J3195" s="59" t="s">
        <v>3748</v>
      </c>
      <c r="K3195" s="60" t="s">
        <v>3766</v>
      </c>
      <c r="L3195" s="174" t="s">
        <v>272</v>
      </c>
      <c r="M3195" s="2" t="s">
        <v>272</v>
      </c>
      <c r="N3195" s="175" t="s">
        <v>272</v>
      </c>
      <c r="O3195" s="24" t="s">
        <v>272</v>
      </c>
      <c r="P3195" s="2" t="s">
        <v>272</v>
      </c>
      <c r="Q3195" s="2" t="s">
        <v>272</v>
      </c>
      <c r="R3195" s="2" t="s">
        <v>273</v>
      </c>
      <c r="S3195" s="2" t="s">
        <v>272</v>
      </c>
      <c r="T3195" s="2" t="s">
        <v>272</v>
      </c>
      <c r="U3195" s="25" t="s">
        <v>273</v>
      </c>
      <c r="V3195" s="24" t="s">
        <v>272</v>
      </c>
      <c r="W3195" s="2" t="s">
        <v>272</v>
      </c>
      <c r="X3195" s="2" t="s">
        <v>272</v>
      </c>
      <c r="Y3195" s="2" t="s">
        <v>272</v>
      </c>
      <c r="Z3195" s="175" t="s">
        <v>272</v>
      </c>
      <c r="AA3195" s="24" t="s">
        <v>272</v>
      </c>
      <c r="AB3195" s="2" t="s">
        <v>272</v>
      </c>
      <c r="AC3195" s="25" t="s">
        <v>272</v>
      </c>
      <c r="AD3195" s="174" t="s">
        <v>272</v>
      </c>
      <c r="AE3195" s="25" t="s">
        <v>272</v>
      </c>
      <c r="AF3195" s="180">
        <v>100</v>
      </c>
    </row>
    <row r="3196" spans="1:32">
      <c r="A3196" s="134" t="str">
        <f t="shared" si="49"/>
        <v>LTca_01.3</v>
      </c>
      <c r="C3196" s="177" t="s">
        <v>26</v>
      </c>
      <c r="D3196" s="178" t="s">
        <v>495</v>
      </c>
      <c r="E3196" s="178" t="s">
        <v>569</v>
      </c>
      <c r="F3196" s="178" t="s">
        <v>570</v>
      </c>
      <c r="G3196" s="178" t="s">
        <v>540</v>
      </c>
      <c r="H3196" s="177" t="s">
        <v>52</v>
      </c>
      <c r="I3196" s="179" t="s">
        <v>53</v>
      </c>
      <c r="J3196" s="59" t="s">
        <v>3767</v>
      </c>
      <c r="K3196" s="60" t="s">
        <v>3768</v>
      </c>
      <c r="L3196" s="174" t="s">
        <v>272</v>
      </c>
      <c r="M3196" s="2" t="s">
        <v>273</v>
      </c>
      <c r="N3196" s="175" t="s">
        <v>272</v>
      </c>
      <c r="O3196" s="24" t="s">
        <v>672</v>
      </c>
      <c r="P3196" s="2" t="s">
        <v>672</v>
      </c>
      <c r="Q3196" s="2" t="s">
        <v>672</v>
      </c>
      <c r="R3196" s="2" t="s">
        <v>273</v>
      </c>
      <c r="S3196" s="2" t="s">
        <v>273</v>
      </c>
      <c r="T3196" s="2" t="s">
        <v>273</v>
      </c>
      <c r="U3196" s="25" t="s">
        <v>273</v>
      </c>
      <c r="V3196" s="24" t="s">
        <v>272</v>
      </c>
      <c r="W3196" s="2" t="s">
        <v>273</v>
      </c>
      <c r="X3196" s="2" t="s">
        <v>273</v>
      </c>
      <c r="Y3196" s="2" t="s">
        <v>273</v>
      </c>
      <c r="Z3196" s="175" t="s">
        <v>273</v>
      </c>
      <c r="AA3196" s="24" t="s">
        <v>272</v>
      </c>
      <c r="AB3196" s="2" t="s">
        <v>273</v>
      </c>
      <c r="AC3196" s="25" t="s">
        <v>273</v>
      </c>
      <c r="AD3196" s="174" t="s">
        <v>273</v>
      </c>
      <c r="AE3196" s="25" t="s">
        <v>273</v>
      </c>
      <c r="AF3196" s="180">
        <v>100</v>
      </c>
    </row>
    <row r="3197" spans="1:32">
      <c r="A3197" s="134" t="str">
        <f t="shared" si="49"/>
        <v>LTca_01.3</v>
      </c>
      <c r="C3197" s="177" t="s">
        <v>26</v>
      </c>
      <c r="D3197" s="178" t="s">
        <v>495</v>
      </c>
      <c r="E3197" s="178" t="s">
        <v>569</v>
      </c>
      <c r="F3197" s="178" t="s">
        <v>570</v>
      </c>
      <c r="G3197" s="178" t="s">
        <v>540</v>
      </c>
      <c r="H3197" s="177" t="s">
        <v>52</v>
      </c>
      <c r="I3197" s="179" t="s">
        <v>53</v>
      </c>
      <c r="J3197" s="59" t="s">
        <v>3767</v>
      </c>
      <c r="K3197" s="60" t="s">
        <v>3769</v>
      </c>
      <c r="L3197" s="174" t="s">
        <v>272</v>
      </c>
      <c r="M3197" s="2" t="s">
        <v>273</v>
      </c>
      <c r="N3197" s="175" t="s">
        <v>272</v>
      </c>
      <c r="O3197" s="24" t="s">
        <v>672</v>
      </c>
      <c r="P3197" s="2" t="s">
        <v>672</v>
      </c>
      <c r="Q3197" s="2" t="s">
        <v>672</v>
      </c>
      <c r="R3197" s="2" t="s">
        <v>273</v>
      </c>
      <c r="S3197" s="2" t="s">
        <v>273</v>
      </c>
      <c r="T3197" s="2" t="s">
        <v>273</v>
      </c>
      <c r="U3197" s="25" t="s">
        <v>273</v>
      </c>
      <c r="V3197" s="24" t="s">
        <v>272</v>
      </c>
      <c r="W3197" s="2" t="s">
        <v>273</v>
      </c>
      <c r="X3197" s="2" t="s">
        <v>273</v>
      </c>
      <c r="Y3197" s="2" t="s">
        <v>273</v>
      </c>
      <c r="Z3197" s="175" t="s">
        <v>273</v>
      </c>
      <c r="AA3197" s="24" t="s">
        <v>272</v>
      </c>
      <c r="AB3197" s="2" t="s">
        <v>273</v>
      </c>
      <c r="AC3197" s="25" t="s">
        <v>273</v>
      </c>
      <c r="AD3197" s="174" t="s">
        <v>273</v>
      </c>
      <c r="AE3197" s="25" t="s">
        <v>273</v>
      </c>
      <c r="AF3197" s="180">
        <v>100</v>
      </c>
    </row>
    <row r="3198" spans="1:32">
      <c r="A3198" s="134" t="str">
        <f t="shared" si="49"/>
        <v>LTca_01.3</v>
      </c>
      <c r="C3198" s="177" t="s">
        <v>26</v>
      </c>
      <c r="D3198" s="178" t="s">
        <v>495</v>
      </c>
      <c r="E3198" s="178" t="s">
        <v>569</v>
      </c>
      <c r="F3198" s="178" t="s">
        <v>570</v>
      </c>
      <c r="G3198" s="178" t="s">
        <v>540</v>
      </c>
      <c r="H3198" s="177" t="s">
        <v>52</v>
      </c>
      <c r="I3198" s="179" t="s">
        <v>53</v>
      </c>
      <c r="J3198" s="59" t="s">
        <v>3767</v>
      </c>
      <c r="K3198" s="60" t="s">
        <v>3770</v>
      </c>
      <c r="L3198" s="174" t="s">
        <v>272</v>
      </c>
      <c r="M3198" s="2" t="s">
        <v>273</v>
      </c>
      <c r="N3198" s="175" t="s">
        <v>272</v>
      </c>
      <c r="O3198" s="24" t="s">
        <v>672</v>
      </c>
      <c r="P3198" s="2" t="s">
        <v>672</v>
      </c>
      <c r="Q3198" s="2" t="s">
        <v>672</v>
      </c>
      <c r="R3198" s="2" t="s">
        <v>273</v>
      </c>
      <c r="S3198" s="2" t="s">
        <v>273</v>
      </c>
      <c r="T3198" s="2" t="s">
        <v>273</v>
      </c>
      <c r="U3198" s="25" t="s">
        <v>273</v>
      </c>
      <c r="V3198" s="24" t="s">
        <v>272</v>
      </c>
      <c r="W3198" s="2" t="s">
        <v>273</v>
      </c>
      <c r="X3198" s="2" t="s">
        <v>273</v>
      </c>
      <c r="Y3198" s="2" t="s">
        <v>273</v>
      </c>
      <c r="Z3198" s="175" t="s">
        <v>273</v>
      </c>
      <c r="AA3198" s="24" t="s">
        <v>272</v>
      </c>
      <c r="AB3198" s="2" t="s">
        <v>273</v>
      </c>
      <c r="AC3198" s="25" t="s">
        <v>273</v>
      </c>
      <c r="AD3198" s="174" t="s">
        <v>273</v>
      </c>
      <c r="AE3198" s="25" t="s">
        <v>273</v>
      </c>
      <c r="AF3198" s="180">
        <v>100</v>
      </c>
    </row>
    <row r="3199" spans="1:32">
      <c r="A3199" s="134" t="str">
        <f t="shared" si="49"/>
        <v>LTca_01.3</v>
      </c>
      <c r="C3199" s="177" t="s">
        <v>26</v>
      </c>
      <c r="D3199" s="178" t="s">
        <v>495</v>
      </c>
      <c r="E3199" s="178" t="s">
        <v>569</v>
      </c>
      <c r="F3199" s="178" t="s">
        <v>570</v>
      </c>
      <c r="G3199" s="178" t="s">
        <v>540</v>
      </c>
      <c r="H3199" s="177" t="s">
        <v>52</v>
      </c>
      <c r="I3199" s="179" t="s">
        <v>53</v>
      </c>
      <c r="J3199" s="59" t="s">
        <v>3767</v>
      </c>
      <c r="K3199" s="60" t="s">
        <v>3771</v>
      </c>
      <c r="L3199" s="174" t="s">
        <v>272</v>
      </c>
      <c r="M3199" s="2" t="s">
        <v>273</v>
      </c>
      <c r="N3199" s="175" t="s">
        <v>272</v>
      </c>
      <c r="O3199" s="24" t="s">
        <v>672</v>
      </c>
      <c r="P3199" s="2" t="s">
        <v>672</v>
      </c>
      <c r="Q3199" s="2" t="s">
        <v>672</v>
      </c>
      <c r="R3199" s="2" t="s">
        <v>273</v>
      </c>
      <c r="S3199" s="2" t="s">
        <v>273</v>
      </c>
      <c r="T3199" s="2" t="s">
        <v>273</v>
      </c>
      <c r="U3199" s="25" t="s">
        <v>273</v>
      </c>
      <c r="V3199" s="24" t="s">
        <v>272</v>
      </c>
      <c r="W3199" s="2" t="s">
        <v>273</v>
      </c>
      <c r="X3199" s="2" t="s">
        <v>273</v>
      </c>
      <c r="Y3199" s="2" t="s">
        <v>273</v>
      </c>
      <c r="Z3199" s="175" t="s">
        <v>273</v>
      </c>
      <c r="AA3199" s="24" t="s">
        <v>272</v>
      </c>
      <c r="AB3199" s="2" t="s">
        <v>273</v>
      </c>
      <c r="AC3199" s="25" t="s">
        <v>273</v>
      </c>
      <c r="AD3199" s="174" t="s">
        <v>273</v>
      </c>
      <c r="AE3199" s="25" t="s">
        <v>273</v>
      </c>
      <c r="AF3199" s="180">
        <v>0</v>
      </c>
    </row>
    <row r="3200" spans="1:32">
      <c r="A3200" s="134" t="str">
        <f t="shared" si="49"/>
        <v>LTca_01.4</v>
      </c>
      <c r="C3200" s="177" t="s">
        <v>26</v>
      </c>
      <c r="D3200" s="178" t="s">
        <v>495</v>
      </c>
      <c r="E3200" s="178" t="s">
        <v>571</v>
      </c>
      <c r="F3200" s="178" t="s">
        <v>572</v>
      </c>
      <c r="G3200" s="178" t="s">
        <v>540</v>
      </c>
      <c r="H3200" s="177" t="s">
        <v>52</v>
      </c>
      <c r="I3200" s="179"/>
      <c r="J3200" s="59" t="s">
        <v>194</v>
      </c>
      <c r="K3200" s="60" t="s">
        <v>194</v>
      </c>
      <c r="L3200" s="174" t="s">
        <v>7</v>
      </c>
      <c r="M3200" s="2" t="s">
        <v>7</v>
      </c>
      <c r="N3200" s="175" t="s">
        <v>7</v>
      </c>
      <c r="O3200" s="24" t="s">
        <v>7</v>
      </c>
      <c r="P3200" s="2" t="s">
        <v>7</v>
      </c>
      <c r="Q3200" s="2" t="s">
        <v>7</v>
      </c>
      <c r="R3200" s="2" t="s">
        <v>7</v>
      </c>
      <c r="S3200" s="2" t="s">
        <v>7</v>
      </c>
      <c r="T3200" s="2" t="s">
        <v>7</v>
      </c>
      <c r="U3200" s="25" t="s">
        <v>7</v>
      </c>
      <c r="V3200" s="24" t="s">
        <v>7</v>
      </c>
      <c r="W3200" s="2" t="s">
        <v>7</v>
      </c>
      <c r="X3200" s="2" t="s">
        <v>7</v>
      </c>
      <c r="Y3200" s="2" t="s">
        <v>7</v>
      </c>
      <c r="Z3200" s="175" t="s">
        <v>7</v>
      </c>
      <c r="AA3200" s="24" t="s">
        <v>7</v>
      </c>
      <c r="AB3200" s="2" t="s">
        <v>7</v>
      </c>
      <c r="AC3200" s="25" t="s">
        <v>7</v>
      </c>
      <c r="AD3200" s="174" t="s">
        <v>7</v>
      </c>
      <c r="AE3200" s="25" t="s">
        <v>7</v>
      </c>
      <c r="AF3200" s="180" t="s">
        <v>7</v>
      </c>
    </row>
    <row r="3201" spans="1:32">
      <c r="A3201" s="134" t="str">
        <f t="shared" si="49"/>
        <v>LTca_02.1</v>
      </c>
      <c r="C3201" s="177" t="s">
        <v>26</v>
      </c>
      <c r="D3201" s="178" t="s">
        <v>495</v>
      </c>
      <c r="E3201" s="178" t="s">
        <v>573</v>
      </c>
      <c r="F3201" s="178" t="s">
        <v>574</v>
      </c>
      <c r="G3201" s="178" t="s">
        <v>533</v>
      </c>
      <c r="H3201" s="177" t="s">
        <v>52</v>
      </c>
      <c r="I3201" s="179" t="s">
        <v>53</v>
      </c>
      <c r="J3201" s="59" t="s">
        <v>3767</v>
      </c>
      <c r="K3201" s="60" t="s">
        <v>3772</v>
      </c>
      <c r="L3201" s="174" t="s">
        <v>272</v>
      </c>
      <c r="M3201" s="2" t="s">
        <v>273</v>
      </c>
      <c r="N3201" s="175" t="s">
        <v>272</v>
      </c>
      <c r="O3201" s="24"/>
      <c r="P3201" s="2"/>
      <c r="Q3201" s="2"/>
      <c r="R3201" s="2"/>
      <c r="S3201" s="2"/>
      <c r="T3201" s="2"/>
      <c r="U3201" s="25"/>
      <c r="V3201" s="24"/>
      <c r="W3201" s="2"/>
      <c r="X3201" s="2"/>
      <c r="Y3201" s="2"/>
      <c r="Z3201" s="175"/>
      <c r="AA3201" s="24"/>
      <c r="AB3201" s="2"/>
      <c r="AC3201" s="25"/>
      <c r="AD3201" s="174"/>
      <c r="AE3201" s="25"/>
      <c r="AF3201" s="180">
        <v>100</v>
      </c>
    </row>
    <row r="3202" spans="1:32">
      <c r="A3202" s="134" t="str">
        <f t="shared" si="49"/>
        <v>LTca_02.1</v>
      </c>
      <c r="C3202" s="177" t="s">
        <v>26</v>
      </c>
      <c r="D3202" s="178" t="s">
        <v>495</v>
      </c>
      <c r="E3202" s="178" t="s">
        <v>573</v>
      </c>
      <c r="F3202" s="178" t="s">
        <v>574</v>
      </c>
      <c r="G3202" s="178" t="s">
        <v>533</v>
      </c>
      <c r="H3202" s="177" t="s">
        <v>52</v>
      </c>
      <c r="I3202" s="179" t="s">
        <v>53</v>
      </c>
      <c r="J3202" s="59" t="s">
        <v>3767</v>
      </c>
      <c r="K3202" s="60" t="s">
        <v>3761</v>
      </c>
      <c r="L3202" s="174" t="s">
        <v>272</v>
      </c>
      <c r="M3202" s="2" t="s">
        <v>273</v>
      </c>
      <c r="N3202" s="175" t="s">
        <v>272</v>
      </c>
      <c r="O3202" s="24"/>
      <c r="P3202" s="2"/>
      <c r="Q3202" s="2"/>
      <c r="R3202" s="2"/>
      <c r="S3202" s="2"/>
      <c r="T3202" s="2"/>
      <c r="U3202" s="25"/>
      <c r="V3202" s="24"/>
      <c r="W3202" s="2"/>
      <c r="X3202" s="2"/>
      <c r="Y3202" s="2"/>
      <c r="Z3202" s="175"/>
      <c r="AA3202" s="24"/>
      <c r="AB3202" s="2"/>
      <c r="AC3202" s="25"/>
      <c r="AD3202" s="174"/>
      <c r="AE3202" s="25"/>
      <c r="AF3202" s="180">
        <v>100</v>
      </c>
    </row>
    <row r="3203" spans="1:32">
      <c r="A3203" s="134" t="str">
        <f t="shared" si="49"/>
        <v>LTca_02.1</v>
      </c>
      <c r="C3203" s="177" t="s">
        <v>26</v>
      </c>
      <c r="D3203" s="178" t="s">
        <v>495</v>
      </c>
      <c r="E3203" s="178" t="s">
        <v>573</v>
      </c>
      <c r="F3203" s="178" t="s">
        <v>574</v>
      </c>
      <c r="G3203" s="178" t="s">
        <v>533</v>
      </c>
      <c r="H3203" s="177" t="s">
        <v>52</v>
      </c>
      <c r="I3203" s="179" t="s">
        <v>53</v>
      </c>
      <c r="J3203" s="59" t="s">
        <v>3767</v>
      </c>
      <c r="K3203" s="60" t="s">
        <v>3762</v>
      </c>
      <c r="L3203" s="174" t="s">
        <v>272</v>
      </c>
      <c r="M3203" s="2" t="s">
        <v>273</v>
      </c>
      <c r="N3203" s="175" t="s">
        <v>272</v>
      </c>
      <c r="O3203" s="24"/>
      <c r="P3203" s="2"/>
      <c r="Q3203" s="2"/>
      <c r="R3203" s="2"/>
      <c r="S3203" s="2"/>
      <c r="T3203" s="2"/>
      <c r="U3203" s="25"/>
      <c r="V3203" s="24"/>
      <c r="W3203" s="2"/>
      <c r="X3203" s="2"/>
      <c r="Y3203" s="2"/>
      <c r="Z3203" s="175"/>
      <c r="AA3203" s="24"/>
      <c r="AB3203" s="2"/>
      <c r="AC3203" s="25"/>
      <c r="AD3203" s="174"/>
      <c r="AE3203" s="25"/>
      <c r="AF3203" s="180">
        <v>0</v>
      </c>
    </row>
    <row r="3204" spans="1:32">
      <c r="A3204" s="134" t="str">
        <f t="shared" si="49"/>
        <v>LTca_02.1</v>
      </c>
      <c r="C3204" s="177" t="s">
        <v>26</v>
      </c>
      <c r="D3204" s="178" t="s">
        <v>495</v>
      </c>
      <c r="E3204" s="178" t="s">
        <v>573</v>
      </c>
      <c r="F3204" s="178" t="s">
        <v>574</v>
      </c>
      <c r="G3204" s="178" t="s">
        <v>533</v>
      </c>
      <c r="H3204" s="177" t="s">
        <v>52</v>
      </c>
      <c r="I3204" s="179" t="s">
        <v>53</v>
      </c>
      <c r="J3204" s="59" t="s">
        <v>3767</v>
      </c>
      <c r="K3204" s="60" t="s">
        <v>3763</v>
      </c>
      <c r="L3204" s="174" t="s">
        <v>272</v>
      </c>
      <c r="M3204" s="2" t="s">
        <v>273</v>
      </c>
      <c r="N3204" s="175" t="s">
        <v>272</v>
      </c>
      <c r="O3204" s="24"/>
      <c r="P3204" s="2"/>
      <c r="Q3204" s="2"/>
      <c r="R3204" s="2"/>
      <c r="S3204" s="2"/>
      <c r="T3204" s="2"/>
      <c r="U3204" s="25"/>
      <c r="V3204" s="24"/>
      <c r="W3204" s="2"/>
      <c r="X3204" s="2"/>
      <c r="Y3204" s="2"/>
      <c r="Z3204" s="175"/>
      <c r="AA3204" s="24"/>
      <c r="AB3204" s="2"/>
      <c r="AC3204" s="25"/>
      <c r="AD3204" s="174"/>
      <c r="AE3204" s="25"/>
      <c r="AF3204" s="180">
        <v>100</v>
      </c>
    </row>
    <row r="3205" spans="1:32">
      <c r="A3205" s="134" t="str">
        <f t="shared" si="49"/>
        <v>LTca_02.1</v>
      </c>
      <c r="C3205" s="177" t="s">
        <v>26</v>
      </c>
      <c r="D3205" s="178" t="s">
        <v>495</v>
      </c>
      <c r="E3205" s="178" t="s">
        <v>573</v>
      </c>
      <c r="F3205" s="178" t="s">
        <v>574</v>
      </c>
      <c r="G3205" s="178" t="s">
        <v>533</v>
      </c>
      <c r="H3205" s="177" t="s">
        <v>52</v>
      </c>
      <c r="I3205" s="179" t="s">
        <v>53</v>
      </c>
      <c r="J3205" s="59" t="s">
        <v>3767</v>
      </c>
      <c r="K3205" s="60" t="s">
        <v>3764</v>
      </c>
      <c r="L3205" s="174" t="s">
        <v>272</v>
      </c>
      <c r="M3205" s="2" t="s">
        <v>273</v>
      </c>
      <c r="N3205" s="175" t="s">
        <v>272</v>
      </c>
      <c r="O3205" s="24"/>
      <c r="P3205" s="2"/>
      <c r="Q3205" s="2"/>
      <c r="R3205" s="2"/>
      <c r="S3205" s="2"/>
      <c r="T3205" s="2"/>
      <c r="U3205" s="25"/>
      <c r="V3205" s="24"/>
      <c r="W3205" s="2"/>
      <c r="X3205" s="2"/>
      <c r="Y3205" s="2"/>
      <c r="Z3205" s="175"/>
      <c r="AA3205" s="24"/>
      <c r="AB3205" s="2"/>
      <c r="AC3205" s="25"/>
      <c r="AD3205" s="174"/>
      <c r="AE3205" s="25"/>
      <c r="AF3205" s="180">
        <v>100</v>
      </c>
    </row>
    <row r="3206" spans="1:32">
      <c r="A3206" s="134" t="str">
        <f t="shared" si="49"/>
        <v>LTca_02.2</v>
      </c>
      <c r="C3206" s="177" t="s">
        <v>26</v>
      </c>
      <c r="D3206" s="178" t="s">
        <v>495</v>
      </c>
      <c r="E3206" s="178" t="s">
        <v>575</v>
      </c>
      <c r="F3206" s="178" t="s">
        <v>576</v>
      </c>
      <c r="G3206" s="178" t="s">
        <v>533</v>
      </c>
      <c r="H3206" s="177" t="s">
        <v>52</v>
      </c>
      <c r="I3206" s="179" t="s">
        <v>53</v>
      </c>
      <c r="J3206" s="59" t="s">
        <v>3773</v>
      </c>
      <c r="K3206" s="60" t="s">
        <v>3774</v>
      </c>
      <c r="L3206" s="174" t="s">
        <v>272</v>
      </c>
      <c r="M3206" s="2" t="s">
        <v>272</v>
      </c>
      <c r="N3206" s="175" t="s">
        <v>272</v>
      </c>
      <c r="O3206" s="24"/>
      <c r="P3206" s="2"/>
      <c r="Q3206" s="2"/>
      <c r="R3206" s="2"/>
      <c r="S3206" s="2"/>
      <c r="T3206" s="2"/>
      <c r="U3206" s="25"/>
      <c r="V3206" s="24"/>
      <c r="W3206" s="2"/>
      <c r="X3206" s="2"/>
      <c r="Y3206" s="2"/>
      <c r="Z3206" s="175"/>
      <c r="AA3206" s="24"/>
      <c r="AB3206" s="2"/>
      <c r="AC3206" s="25"/>
      <c r="AD3206" s="174"/>
      <c r="AE3206" s="25"/>
      <c r="AF3206" s="180">
        <v>100</v>
      </c>
    </row>
    <row r="3207" spans="1:32">
      <c r="A3207" s="134" t="str">
        <f t="shared" si="49"/>
        <v>LTca_02.2</v>
      </c>
      <c r="C3207" s="177" t="s">
        <v>26</v>
      </c>
      <c r="D3207" s="178" t="s">
        <v>495</v>
      </c>
      <c r="E3207" s="178" t="s">
        <v>575</v>
      </c>
      <c r="F3207" s="178" t="s">
        <v>576</v>
      </c>
      <c r="G3207" s="178" t="s">
        <v>533</v>
      </c>
      <c r="H3207" s="177" t="s">
        <v>52</v>
      </c>
      <c r="I3207" s="179" t="s">
        <v>53</v>
      </c>
      <c r="J3207" s="59" t="s">
        <v>3773</v>
      </c>
      <c r="K3207" s="60" t="s">
        <v>3775</v>
      </c>
      <c r="L3207" s="174" t="s">
        <v>272</v>
      </c>
      <c r="M3207" s="2" t="s">
        <v>272</v>
      </c>
      <c r="N3207" s="175" t="s">
        <v>272</v>
      </c>
      <c r="O3207" s="24"/>
      <c r="P3207" s="2"/>
      <c r="Q3207" s="2"/>
      <c r="R3207" s="2"/>
      <c r="S3207" s="2"/>
      <c r="T3207" s="2"/>
      <c r="U3207" s="25"/>
      <c r="V3207" s="24"/>
      <c r="W3207" s="2"/>
      <c r="X3207" s="2"/>
      <c r="Y3207" s="2"/>
      <c r="Z3207" s="175"/>
      <c r="AA3207" s="24"/>
      <c r="AB3207" s="2"/>
      <c r="AC3207" s="25"/>
      <c r="AD3207" s="174"/>
      <c r="AE3207" s="25"/>
      <c r="AF3207" s="180">
        <v>100</v>
      </c>
    </row>
    <row r="3208" spans="1:32">
      <c r="A3208" s="134" t="str">
        <f t="shared" ref="A3208:A3271" si="50">C3208&amp;LOWER(LEFT(D3208,2))&amp;"_"&amp;IF(LEN(TRIM(LEFT(E3208,FIND(" ",E3208))))=3,"0"&amp;TRIM(LEFT(E3208,FIND(" ",E3208))),TRIM(LEFT(E3208,FIND(" ",E3208))))</f>
        <v>LTca_02.2</v>
      </c>
      <c r="C3208" s="177" t="s">
        <v>26</v>
      </c>
      <c r="D3208" s="178" t="s">
        <v>495</v>
      </c>
      <c r="E3208" s="178" t="s">
        <v>575</v>
      </c>
      <c r="F3208" s="178" t="s">
        <v>576</v>
      </c>
      <c r="G3208" s="178" t="s">
        <v>533</v>
      </c>
      <c r="H3208" s="177" t="s">
        <v>52</v>
      </c>
      <c r="I3208" s="179" t="s">
        <v>53</v>
      </c>
      <c r="J3208" s="59" t="s">
        <v>3773</v>
      </c>
      <c r="K3208" s="60" t="s">
        <v>3776</v>
      </c>
      <c r="L3208" s="174" t="s">
        <v>272</v>
      </c>
      <c r="M3208" s="2" t="s">
        <v>272</v>
      </c>
      <c r="N3208" s="175" t="s">
        <v>272</v>
      </c>
      <c r="O3208" s="24"/>
      <c r="P3208" s="2"/>
      <c r="Q3208" s="2"/>
      <c r="R3208" s="2"/>
      <c r="S3208" s="2"/>
      <c r="T3208" s="2"/>
      <c r="U3208" s="25"/>
      <c r="V3208" s="24"/>
      <c r="W3208" s="2"/>
      <c r="X3208" s="2"/>
      <c r="Y3208" s="2"/>
      <c r="Z3208" s="175"/>
      <c r="AA3208" s="24"/>
      <c r="AB3208" s="2"/>
      <c r="AC3208" s="25"/>
      <c r="AD3208" s="174"/>
      <c r="AE3208" s="25"/>
      <c r="AF3208" s="180">
        <v>100</v>
      </c>
    </row>
    <row r="3209" spans="1:32">
      <c r="A3209" s="134" t="str">
        <f t="shared" si="50"/>
        <v>LTca_02.2</v>
      </c>
      <c r="C3209" s="177" t="s">
        <v>26</v>
      </c>
      <c r="D3209" s="178" t="s">
        <v>495</v>
      </c>
      <c r="E3209" s="178" t="s">
        <v>575</v>
      </c>
      <c r="F3209" s="178" t="s">
        <v>576</v>
      </c>
      <c r="G3209" s="178" t="s">
        <v>533</v>
      </c>
      <c r="H3209" s="177" t="s">
        <v>52</v>
      </c>
      <c r="I3209" s="179" t="s">
        <v>53</v>
      </c>
      <c r="J3209" s="59" t="s">
        <v>3773</v>
      </c>
      <c r="K3209" s="60" t="s">
        <v>3777</v>
      </c>
      <c r="L3209" s="174" t="s">
        <v>272</v>
      </c>
      <c r="M3209" s="2" t="s">
        <v>272</v>
      </c>
      <c r="N3209" s="175" t="s">
        <v>272</v>
      </c>
      <c r="O3209" s="24"/>
      <c r="P3209" s="2"/>
      <c r="Q3209" s="2"/>
      <c r="R3209" s="2"/>
      <c r="S3209" s="2"/>
      <c r="T3209" s="2"/>
      <c r="U3209" s="25"/>
      <c r="V3209" s="24"/>
      <c r="W3209" s="2"/>
      <c r="X3209" s="2"/>
      <c r="Y3209" s="2"/>
      <c r="Z3209" s="175"/>
      <c r="AA3209" s="24"/>
      <c r="AB3209" s="2"/>
      <c r="AC3209" s="25"/>
      <c r="AD3209" s="174"/>
      <c r="AE3209" s="25"/>
      <c r="AF3209" s="180">
        <v>0</v>
      </c>
    </row>
    <row r="3210" spans="1:32">
      <c r="A3210" s="134" t="str">
        <f t="shared" si="50"/>
        <v>LTca_02.2</v>
      </c>
      <c r="C3210" s="177" t="s">
        <v>26</v>
      </c>
      <c r="D3210" s="178" t="s">
        <v>495</v>
      </c>
      <c r="E3210" s="178" t="s">
        <v>575</v>
      </c>
      <c r="F3210" s="178" t="s">
        <v>576</v>
      </c>
      <c r="G3210" s="178" t="s">
        <v>533</v>
      </c>
      <c r="H3210" s="177" t="s">
        <v>52</v>
      </c>
      <c r="I3210" s="179" t="s">
        <v>53</v>
      </c>
      <c r="J3210" s="59" t="s">
        <v>3773</v>
      </c>
      <c r="K3210" s="60" t="s">
        <v>3778</v>
      </c>
      <c r="L3210" s="174" t="s">
        <v>272</v>
      </c>
      <c r="M3210" s="2" t="s">
        <v>272</v>
      </c>
      <c r="N3210" s="175" t="s">
        <v>272</v>
      </c>
      <c r="O3210" s="24"/>
      <c r="P3210" s="2"/>
      <c r="Q3210" s="2"/>
      <c r="R3210" s="2"/>
      <c r="S3210" s="2"/>
      <c r="T3210" s="2"/>
      <c r="U3210" s="25"/>
      <c r="V3210" s="24"/>
      <c r="W3210" s="2"/>
      <c r="X3210" s="2"/>
      <c r="Y3210" s="2"/>
      <c r="Z3210" s="175"/>
      <c r="AA3210" s="24"/>
      <c r="AB3210" s="2"/>
      <c r="AC3210" s="25"/>
      <c r="AD3210" s="174"/>
      <c r="AE3210" s="25"/>
      <c r="AF3210" s="180">
        <v>100</v>
      </c>
    </row>
    <row r="3211" spans="1:32">
      <c r="A3211" s="134" t="str">
        <f t="shared" si="50"/>
        <v>LTca_02.3</v>
      </c>
      <c r="C3211" s="177" t="s">
        <v>26</v>
      </c>
      <c r="D3211" s="178" t="s">
        <v>495</v>
      </c>
      <c r="E3211" s="178" t="s">
        <v>577</v>
      </c>
      <c r="F3211" s="178" t="s">
        <v>578</v>
      </c>
      <c r="G3211" s="178" t="s">
        <v>533</v>
      </c>
      <c r="H3211" s="177" t="s">
        <v>52</v>
      </c>
      <c r="I3211" s="179" t="s">
        <v>53</v>
      </c>
      <c r="J3211" s="59" t="s">
        <v>3773</v>
      </c>
      <c r="K3211" s="60" t="s">
        <v>235</v>
      </c>
      <c r="L3211" s="174" t="s">
        <v>272</v>
      </c>
      <c r="M3211" s="2" t="s">
        <v>272</v>
      </c>
      <c r="N3211" s="175" t="s">
        <v>272</v>
      </c>
      <c r="O3211" s="24"/>
      <c r="P3211" s="2"/>
      <c r="Q3211" s="2"/>
      <c r="R3211" s="2"/>
      <c r="S3211" s="2"/>
      <c r="T3211" s="2"/>
      <c r="U3211" s="25"/>
      <c r="V3211" s="24"/>
      <c r="W3211" s="2"/>
      <c r="X3211" s="2"/>
      <c r="Y3211" s="2"/>
      <c r="Z3211" s="175"/>
      <c r="AA3211" s="24"/>
      <c r="AB3211" s="2"/>
      <c r="AC3211" s="25"/>
      <c r="AD3211" s="174"/>
      <c r="AE3211" s="25"/>
      <c r="AF3211" s="180">
        <v>100</v>
      </c>
    </row>
    <row r="3212" spans="1:32">
      <c r="A3212" s="134" t="str">
        <f t="shared" si="50"/>
        <v>LTca_02.3</v>
      </c>
      <c r="C3212" s="177" t="s">
        <v>26</v>
      </c>
      <c r="D3212" s="178" t="s">
        <v>495</v>
      </c>
      <c r="E3212" s="178" t="s">
        <v>577</v>
      </c>
      <c r="F3212" s="178" t="s">
        <v>578</v>
      </c>
      <c r="G3212" s="178" t="s">
        <v>533</v>
      </c>
      <c r="H3212" s="177" t="s">
        <v>52</v>
      </c>
      <c r="I3212" s="179" t="s">
        <v>53</v>
      </c>
      <c r="J3212" s="59" t="s">
        <v>3773</v>
      </c>
      <c r="K3212" s="60" t="s">
        <v>3779</v>
      </c>
      <c r="L3212" s="174" t="s">
        <v>272</v>
      </c>
      <c r="M3212" s="2" t="s">
        <v>272</v>
      </c>
      <c r="N3212" s="175" t="s">
        <v>272</v>
      </c>
      <c r="O3212" s="24"/>
      <c r="P3212" s="2"/>
      <c r="Q3212" s="2"/>
      <c r="R3212" s="2"/>
      <c r="S3212" s="2"/>
      <c r="T3212" s="2"/>
      <c r="U3212" s="25"/>
      <c r="V3212" s="24"/>
      <c r="W3212" s="2"/>
      <c r="X3212" s="2"/>
      <c r="Y3212" s="2"/>
      <c r="Z3212" s="175"/>
      <c r="AA3212" s="24"/>
      <c r="AB3212" s="2"/>
      <c r="AC3212" s="25"/>
      <c r="AD3212" s="174"/>
      <c r="AE3212" s="25"/>
      <c r="AF3212" s="180">
        <v>100</v>
      </c>
    </row>
    <row r="3213" spans="1:32">
      <c r="A3213" s="134" t="str">
        <f t="shared" si="50"/>
        <v>LTca_02.3</v>
      </c>
      <c r="C3213" s="177" t="s">
        <v>26</v>
      </c>
      <c r="D3213" s="178" t="s">
        <v>495</v>
      </c>
      <c r="E3213" s="178" t="s">
        <v>577</v>
      </c>
      <c r="F3213" s="178" t="s">
        <v>578</v>
      </c>
      <c r="G3213" s="178" t="s">
        <v>533</v>
      </c>
      <c r="H3213" s="177" t="s">
        <v>52</v>
      </c>
      <c r="I3213" s="179" t="s">
        <v>53</v>
      </c>
      <c r="J3213" s="59" t="s">
        <v>3773</v>
      </c>
      <c r="K3213" s="60" t="s">
        <v>3780</v>
      </c>
      <c r="L3213" s="174" t="s">
        <v>272</v>
      </c>
      <c r="M3213" s="2" t="s">
        <v>272</v>
      </c>
      <c r="N3213" s="175" t="s">
        <v>272</v>
      </c>
      <c r="O3213" s="24"/>
      <c r="P3213" s="2"/>
      <c r="Q3213" s="2"/>
      <c r="R3213" s="2"/>
      <c r="S3213" s="2"/>
      <c r="T3213" s="2"/>
      <c r="U3213" s="25"/>
      <c r="V3213" s="24"/>
      <c r="W3213" s="2"/>
      <c r="X3213" s="2"/>
      <c r="Y3213" s="2"/>
      <c r="Z3213" s="175"/>
      <c r="AA3213" s="24"/>
      <c r="AB3213" s="2"/>
      <c r="AC3213" s="25"/>
      <c r="AD3213" s="174"/>
      <c r="AE3213" s="25"/>
      <c r="AF3213" s="180">
        <v>100</v>
      </c>
    </row>
    <row r="3214" spans="1:32">
      <c r="A3214" s="134" t="str">
        <f t="shared" si="50"/>
        <v>LTca_02.3</v>
      </c>
      <c r="C3214" s="177" t="s">
        <v>26</v>
      </c>
      <c r="D3214" s="178" t="s">
        <v>495</v>
      </c>
      <c r="E3214" s="178" t="s">
        <v>577</v>
      </c>
      <c r="F3214" s="178" t="s">
        <v>578</v>
      </c>
      <c r="G3214" s="178" t="s">
        <v>533</v>
      </c>
      <c r="H3214" s="177" t="s">
        <v>52</v>
      </c>
      <c r="I3214" s="179" t="s">
        <v>53</v>
      </c>
      <c r="J3214" s="59" t="s">
        <v>3773</v>
      </c>
      <c r="K3214" s="60" t="s">
        <v>3781</v>
      </c>
      <c r="L3214" s="174" t="s">
        <v>272</v>
      </c>
      <c r="M3214" s="2" t="s">
        <v>272</v>
      </c>
      <c r="N3214" s="175" t="s">
        <v>272</v>
      </c>
      <c r="O3214" s="24"/>
      <c r="P3214" s="2"/>
      <c r="Q3214" s="2"/>
      <c r="R3214" s="2"/>
      <c r="S3214" s="2"/>
      <c r="T3214" s="2"/>
      <c r="U3214" s="25"/>
      <c r="V3214" s="24"/>
      <c r="W3214" s="2"/>
      <c r="X3214" s="2"/>
      <c r="Y3214" s="2"/>
      <c r="Z3214" s="175"/>
      <c r="AA3214" s="24"/>
      <c r="AB3214" s="2"/>
      <c r="AC3214" s="25"/>
      <c r="AD3214" s="174"/>
      <c r="AE3214" s="25"/>
      <c r="AF3214" s="180">
        <v>100</v>
      </c>
    </row>
    <row r="3215" spans="1:32">
      <c r="A3215" s="134" t="str">
        <f t="shared" si="50"/>
        <v>LTca_02.3</v>
      </c>
      <c r="C3215" s="177" t="s">
        <v>26</v>
      </c>
      <c r="D3215" s="178" t="s">
        <v>495</v>
      </c>
      <c r="E3215" s="178" t="s">
        <v>577</v>
      </c>
      <c r="F3215" s="178" t="s">
        <v>578</v>
      </c>
      <c r="G3215" s="178" t="s">
        <v>533</v>
      </c>
      <c r="H3215" s="177" t="s">
        <v>52</v>
      </c>
      <c r="I3215" s="179" t="s">
        <v>53</v>
      </c>
      <c r="J3215" s="59" t="s">
        <v>3773</v>
      </c>
      <c r="K3215" s="60" t="s">
        <v>3782</v>
      </c>
      <c r="L3215" s="174" t="s">
        <v>272</v>
      </c>
      <c r="M3215" s="2" t="s">
        <v>272</v>
      </c>
      <c r="N3215" s="175" t="s">
        <v>272</v>
      </c>
      <c r="O3215" s="24"/>
      <c r="P3215" s="2"/>
      <c r="Q3215" s="2"/>
      <c r="R3215" s="2"/>
      <c r="S3215" s="2"/>
      <c r="T3215" s="2"/>
      <c r="U3215" s="25"/>
      <c r="V3215" s="24"/>
      <c r="W3215" s="2"/>
      <c r="X3215" s="2"/>
      <c r="Y3215" s="2"/>
      <c r="Z3215" s="175"/>
      <c r="AA3215" s="24"/>
      <c r="AB3215" s="2"/>
      <c r="AC3215" s="25"/>
      <c r="AD3215" s="174"/>
      <c r="AE3215" s="25"/>
      <c r="AF3215" s="180">
        <v>100</v>
      </c>
    </row>
    <row r="3216" spans="1:32">
      <c r="A3216" s="134" t="str">
        <f t="shared" si="50"/>
        <v>LTca_02.4</v>
      </c>
      <c r="C3216" s="177" t="s">
        <v>26</v>
      </c>
      <c r="D3216" s="178" t="s">
        <v>495</v>
      </c>
      <c r="E3216" s="178" t="s">
        <v>579</v>
      </c>
      <c r="F3216" s="178" t="s">
        <v>580</v>
      </c>
      <c r="G3216" s="178" t="s">
        <v>533</v>
      </c>
      <c r="H3216" s="177" t="s">
        <v>52</v>
      </c>
      <c r="I3216" s="179" t="s">
        <v>643</v>
      </c>
      <c r="J3216" s="59" t="s">
        <v>3783</v>
      </c>
      <c r="K3216" s="60" t="s">
        <v>3784</v>
      </c>
      <c r="L3216" s="174" t="s">
        <v>272</v>
      </c>
      <c r="M3216" s="2" t="s">
        <v>273</v>
      </c>
      <c r="N3216" s="175" t="s">
        <v>272</v>
      </c>
      <c r="O3216" s="24"/>
      <c r="P3216" s="2"/>
      <c r="Q3216" s="2"/>
      <c r="R3216" s="2"/>
      <c r="S3216" s="2"/>
      <c r="T3216" s="2"/>
      <c r="U3216" s="25"/>
      <c r="V3216" s="24"/>
      <c r="W3216" s="2"/>
      <c r="X3216" s="2"/>
      <c r="Y3216" s="2"/>
      <c r="Z3216" s="175"/>
      <c r="AA3216" s="24"/>
      <c r="AB3216" s="2"/>
      <c r="AC3216" s="25"/>
      <c r="AD3216" s="174"/>
      <c r="AE3216" s="25"/>
      <c r="AF3216" s="180">
        <v>0</v>
      </c>
    </row>
    <row r="3217" spans="1:32">
      <c r="A3217" s="134" t="str">
        <f t="shared" si="50"/>
        <v>LTca_02.5</v>
      </c>
      <c r="C3217" s="177" t="s">
        <v>26</v>
      </c>
      <c r="D3217" s="178" t="s">
        <v>495</v>
      </c>
      <c r="E3217" s="178" t="s">
        <v>581</v>
      </c>
      <c r="F3217" s="178" t="s">
        <v>582</v>
      </c>
      <c r="G3217" s="178" t="s">
        <v>533</v>
      </c>
      <c r="H3217" s="177" t="s">
        <v>52</v>
      </c>
      <c r="I3217" s="179" t="s">
        <v>643</v>
      </c>
      <c r="J3217" s="59" t="s">
        <v>3748</v>
      </c>
      <c r="K3217" s="60" t="s">
        <v>3785</v>
      </c>
      <c r="L3217" s="174" t="s">
        <v>272</v>
      </c>
      <c r="M3217" s="2" t="s">
        <v>272</v>
      </c>
      <c r="N3217" s="175" t="s">
        <v>272</v>
      </c>
      <c r="O3217" s="24"/>
      <c r="P3217" s="2"/>
      <c r="Q3217" s="2"/>
      <c r="R3217" s="2"/>
      <c r="S3217" s="2"/>
      <c r="T3217" s="2"/>
      <c r="U3217" s="25"/>
      <c r="V3217" s="24"/>
      <c r="W3217" s="2"/>
      <c r="X3217" s="2"/>
      <c r="Y3217" s="2"/>
      <c r="Z3217" s="175"/>
      <c r="AA3217" s="24"/>
      <c r="AB3217" s="2"/>
      <c r="AC3217" s="25"/>
      <c r="AD3217" s="174"/>
      <c r="AE3217" s="25"/>
      <c r="AF3217" s="180">
        <v>100</v>
      </c>
    </row>
    <row r="3218" spans="1:32">
      <c r="A3218" s="134" t="str">
        <f t="shared" si="50"/>
        <v>LTca_02.6</v>
      </c>
      <c r="C3218" s="177" t="s">
        <v>26</v>
      </c>
      <c r="D3218" s="178" t="s">
        <v>495</v>
      </c>
      <c r="E3218" s="178" t="s">
        <v>583</v>
      </c>
      <c r="F3218" s="178" t="s">
        <v>584</v>
      </c>
      <c r="G3218" s="178" t="s">
        <v>540</v>
      </c>
      <c r="H3218" s="177" t="s">
        <v>52</v>
      </c>
      <c r="I3218" s="179" t="s">
        <v>643</v>
      </c>
      <c r="J3218" s="59" t="s">
        <v>3767</v>
      </c>
      <c r="K3218" s="60" t="s">
        <v>3786</v>
      </c>
      <c r="L3218" s="174" t="s">
        <v>272</v>
      </c>
      <c r="M3218" s="2" t="s">
        <v>273</v>
      </c>
      <c r="N3218" s="175" t="s">
        <v>272</v>
      </c>
      <c r="O3218" s="24" t="s">
        <v>672</v>
      </c>
      <c r="P3218" s="2" t="s">
        <v>672</v>
      </c>
      <c r="Q3218" s="2" t="s">
        <v>672</v>
      </c>
      <c r="R3218" s="2" t="s">
        <v>272</v>
      </c>
      <c r="S3218" s="2" t="s">
        <v>272</v>
      </c>
      <c r="T3218" s="2" t="s">
        <v>272</v>
      </c>
      <c r="U3218" s="25" t="s">
        <v>272</v>
      </c>
      <c r="V3218" s="24" t="s">
        <v>272</v>
      </c>
      <c r="W3218" s="2" t="s">
        <v>273</v>
      </c>
      <c r="X3218" s="2" t="s">
        <v>273</v>
      </c>
      <c r="Y3218" s="2" t="s">
        <v>273</v>
      </c>
      <c r="Z3218" s="175" t="s">
        <v>273</v>
      </c>
      <c r="AA3218" s="24" t="s">
        <v>272</v>
      </c>
      <c r="AB3218" s="2" t="s">
        <v>273</v>
      </c>
      <c r="AC3218" s="25" t="s">
        <v>273</v>
      </c>
      <c r="AD3218" s="174" t="s">
        <v>272</v>
      </c>
      <c r="AE3218" s="25" t="s">
        <v>273</v>
      </c>
      <c r="AF3218" s="180">
        <v>100</v>
      </c>
    </row>
    <row r="3219" spans="1:32">
      <c r="A3219" s="134" t="str">
        <f t="shared" si="50"/>
        <v>LTca_02.6</v>
      </c>
      <c r="C3219" s="177" t="s">
        <v>26</v>
      </c>
      <c r="D3219" s="178" t="s">
        <v>495</v>
      </c>
      <c r="E3219" s="178" t="s">
        <v>583</v>
      </c>
      <c r="F3219" s="178" t="s">
        <v>584</v>
      </c>
      <c r="G3219" s="178" t="s">
        <v>540</v>
      </c>
      <c r="H3219" s="177" t="s">
        <v>52</v>
      </c>
      <c r="I3219" s="179" t="s">
        <v>643</v>
      </c>
      <c r="J3219" s="59" t="s">
        <v>3767</v>
      </c>
      <c r="K3219" s="60" t="s">
        <v>3787</v>
      </c>
      <c r="L3219" s="174" t="s">
        <v>272</v>
      </c>
      <c r="M3219" s="2" t="s">
        <v>273</v>
      </c>
      <c r="N3219" s="175" t="s">
        <v>272</v>
      </c>
      <c r="O3219" s="24" t="s">
        <v>672</v>
      </c>
      <c r="P3219" s="2" t="s">
        <v>672</v>
      </c>
      <c r="Q3219" s="2" t="s">
        <v>672</v>
      </c>
      <c r="R3219" s="2" t="s">
        <v>272</v>
      </c>
      <c r="S3219" s="2" t="s">
        <v>272</v>
      </c>
      <c r="T3219" s="2" t="s">
        <v>272</v>
      </c>
      <c r="U3219" s="25" t="s">
        <v>272</v>
      </c>
      <c r="V3219" s="24" t="s">
        <v>272</v>
      </c>
      <c r="W3219" s="2" t="s">
        <v>273</v>
      </c>
      <c r="X3219" s="2" t="s">
        <v>273</v>
      </c>
      <c r="Y3219" s="2" t="s">
        <v>273</v>
      </c>
      <c r="Z3219" s="175" t="s">
        <v>273</v>
      </c>
      <c r="AA3219" s="24" t="s">
        <v>272</v>
      </c>
      <c r="AB3219" s="2" t="s">
        <v>273</v>
      </c>
      <c r="AC3219" s="25" t="s">
        <v>273</v>
      </c>
      <c r="AD3219" s="174" t="s">
        <v>272</v>
      </c>
      <c r="AE3219" s="25" t="s">
        <v>273</v>
      </c>
      <c r="AF3219" s="180">
        <v>100</v>
      </c>
    </row>
    <row r="3220" spans="1:32">
      <c r="A3220" s="134" t="str">
        <f t="shared" si="50"/>
        <v>LTca_03.1</v>
      </c>
      <c r="C3220" s="177" t="s">
        <v>26</v>
      </c>
      <c r="D3220" s="178" t="s">
        <v>495</v>
      </c>
      <c r="E3220" s="178" t="s">
        <v>585</v>
      </c>
      <c r="F3220" s="178" t="s">
        <v>586</v>
      </c>
      <c r="G3220" s="178" t="s">
        <v>533</v>
      </c>
      <c r="H3220" s="177" t="s">
        <v>52</v>
      </c>
      <c r="I3220" s="179" t="s">
        <v>643</v>
      </c>
      <c r="J3220" s="59" t="s">
        <v>3767</v>
      </c>
      <c r="K3220" s="60" t="s">
        <v>3788</v>
      </c>
      <c r="L3220" s="174" t="s">
        <v>272</v>
      </c>
      <c r="M3220" s="2" t="s">
        <v>273</v>
      </c>
      <c r="N3220" s="175" t="s">
        <v>272</v>
      </c>
      <c r="O3220" s="24"/>
      <c r="P3220" s="2"/>
      <c r="Q3220" s="2"/>
      <c r="R3220" s="2"/>
      <c r="S3220" s="2"/>
      <c r="T3220" s="2"/>
      <c r="U3220" s="25"/>
      <c r="V3220" s="24"/>
      <c r="W3220" s="2"/>
      <c r="X3220" s="2"/>
      <c r="Y3220" s="2"/>
      <c r="Z3220" s="175"/>
      <c r="AA3220" s="24"/>
      <c r="AB3220" s="2"/>
      <c r="AC3220" s="25"/>
      <c r="AD3220" s="174"/>
      <c r="AE3220" s="25"/>
      <c r="AF3220" s="180">
        <v>100</v>
      </c>
    </row>
    <row r="3221" spans="1:32">
      <c r="A3221" s="134" t="str">
        <f t="shared" si="50"/>
        <v>LTca_03.2</v>
      </c>
      <c r="C3221" s="177" t="s">
        <v>26</v>
      </c>
      <c r="D3221" s="178" t="s">
        <v>495</v>
      </c>
      <c r="E3221" s="178" t="s">
        <v>587</v>
      </c>
      <c r="F3221" s="178" t="s">
        <v>588</v>
      </c>
      <c r="G3221" s="178" t="s">
        <v>540</v>
      </c>
      <c r="H3221" s="177" t="s">
        <v>52</v>
      </c>
      <c r="I3221" s="179" t="s">
        <v>53</v>
      </c>
      <c r="J3221" s="59" t="s">
        <v>3767</v>
      </c>
      <c r="K3221" s="60" t="s">
        <v>3787</v>
      </c>
      <c r="L3221" s="174" t="s">
        <v>272</v>
      </c>
      <c r="M3221" s="2" t="s">
        <v>273</v>
      </c>
      <c r="N3221" s="175" t="s">
        <v>272</v>
      </c>
      <c r="O3221" s="24" t="s">
        <v>672</v>
      </c>
      <c r="P3221" s="2" t="s">
        <v>672</v>
      </c>
      <c r="Q3221" s="2" t="s">
        <v>672</v>
      </c>
      <c r="R3221" s="2" t="s">
        <v>272</v>
      </c>
      <c r="S3221" s="2" t="s">
        <v>272</v>
      </c>
      <c r="T3221" s="2" t="s">
        <v>272</v>
      </c>
      <c r="U3221" s="25" t="s">
        <v>273</v>
      </c>
      <c r="V3221" s="24" t="s">
        <v>272</v>
      </c>
      <c r="W3221" s="2" t="s">
        <v>273</v>
      </c>
      <c r="X3221" s="2" t="s">
        <v>273</v>
      </c>
      <c r="Y3221" s="2" t="s">
        <v>273</v>
      </c>
      <c r="Z3221" s="175" t="s">
        <v>273</v>
      </c>
      <c r="AA3221" s="24" t="s">
        <v>272</v>
      </c>
      <c r="AB3221" s="2" t="s">
        <v>273</v>
      </c>
      <c r="AC3221" s="25" t="s">
        <v>273</v>
      </c>
      <c r="AD3221" s="174" t="s">
        <v>272</v>
      </c>
      <c r="AE3221" s="25" t="s">
        <v>273</v>
      </c>
      <c r="AF3221" s="180">
        <v>100</v>
      </c>
    </row>
    <row r="3222" spans="1:32">
      <c r="A3222" s="134" t="str">
        <f t="shared" si="50"/>
        <v>LTca_03.2</v>
      </c>
      <c r="C3222" s="177" t="s">
        <v>26</v>
      </c>
      <c r="D3222" s="178" t="s">
        <v>495</v>
      </c>
      <c r="E3222" s="178" t="s">
        <v>587</v>
      </c>
      <c r="F3222" s="178" t="s">
        <v>588</v>
      </c>
      <c r="G3222" s="178" t="s">
        <v>540</v>
      </c>
      <c r="H3222" s="177" t="s">
        <v>52</v>
      </c>
      <c r="I3222" s="179" t="s">
        <v>53</v>
      </c>
      <c r="J3222" s="59" t="s">
        <v>3767</v>
      </c>
      <c r="K3222" s="60" t="s">
        <v>3761</v>
      </c>
      <c r="L3222" s="174" t="s">
        <v>272</v>
      </c>
      <c r="M3222" s="2" t="s">
        <v>273</v>
      </c>
      <c r="N3222" s="175" t="s">
        <v>272</v>
      </c>
      <c r="O3222" s="24" t="s">
        <v>672</v>
      </c>
      <c r="P3222" s="2" t="s">
        <v>672</v>
      </c>
      <c r="Q3222" s="2" t="s">
        <v>672</v>
      </c>
      <c r="R3222" s="2" t="s">
        <v>272</v>
      </c>
      <c r="S3222" s="2" t="s">
        <v>272</v>
      </c>
      <c r="T3222" s="2" t="s">
        <v>272</v>
      </c>
      <c r="U3222" s="25" t="s">
        <v>273</v>
      </c>
      <c r="V3222" s="24" t="s">
        <v>272</v>
      </c>
      <c r="W3222" s="2" t="s">
        <v>273</v>
      </c>
      <c r="X3222" s="2" t="s">
        <v>273</v>
      </c>
      <c r="Y3222" s="2" t="s">
        <v>273</v>
      </c>
      <c r="Z3222" s="175" t="s">
        <v>273</v>
      </c>
      <c r="AA3222" s="24" t="s">
        <v>272</v>
      </c>
      <c r="AB3222" s="2" t="s">
        <v>273</v>
      </c>
      <c r="AC3222" s="25" t="s">
        <v>273</v>
      </c>
      <c r="AD3222" s="174" t="s">
        <v>272</v>
      </c>
      <c r="AE3222" s="25" t="s">
        <v>273</v>
      </c>
      <c r="AF3222" s="180">
        <v>100</v>
      </c>
    </row>
    <row r="3223" spans="1:32">
      <c r="A3223" s="134" t="str">
        <f t="shared" si="50"/>
        <v>LTca_03.2</v>
      </c>
      <c r="C3223" s="177" t="s">
        <v>26</v>
      </c>
      <c r="D3223" s="178" t="s">
        <v>495</v>
      </c>
      <c r="E3223" s="178" t="s">
        <v>587</v>
      </c>
      <c r="F3223" s="178" t="s">
        <v>588</v>
      </c>
      <c r="G3223" s="178" t="s">
        <v>540</v>
      </c>
      <c r="H3223" s="177" t="s">
        <v>52</v>
      </c>
      <c r="I3223" s="179" t="s">
        <v>53</v>
      </c>
      <c r="J3223" s="59" t="s">
        <v>3767</v>
      </c>
      <c r="K3223" s="60" t="s">
        <v>3762</v>
      </c>
      <c r="L3223" s="174" t="s">
        <v>272</v>
      </c>
      <c r="M3223" s="2" t="s">
        <v>273</v>
      </c>
      <c r="N3223" s="175" t="s">
        <v>272</v>
      </c>
      <c r="O3223" s="24" t="s">
        <v>672</v>
      </c>
      <c r="P3223" s="2" t="s">
        <v>672</v>
      </c>
      <c r="Q3223" s="2" t="s">
        <v>672</v>
      </c>
      <c r="R3223" s="2" t="s">
        <v>272</v>
      </c>
      <c r="S3223" s="2" t="s">
        <v>272</v>
      </c>
      <c r="T3223" s="2" t="s">
        <v>272</v>
      </c>
      <c r="U3223" s="25" t="s">
        <v>273</v>
      </c>
      <c r="V3223" s="24" t="s">
        <v>272</v>
      </c>
      <c r="W3223" s="2" t="s">
        <v>273</v>
      </c>
      <c r="X3223" s="2" t="s">
        <v>273</v>
      </c>
      <c r="Y3223" s="2" t="s">
        <v>273</v>
      </c>
      <c r="Z3223" s="175" t="s">
        <v>273</v>
      </c>
      <c r="AA3223" s="24" t="s">
        <v>272</v>
      </c>
      <c r="AB3223" s="2" t="s">
        <v>273</v>
      </c>
      <c r="AC3223" s="25" t="s">
        <v>273</v>
      </c>
      <c r="AD3223" s="174" t="s">
        <v>272</v>
      </c>
      <c r="AE3223" s="25" t="s">
        <v>273</v>
      </c>
      <c r="AF3223" s="180">
        <v>0</v>
      </c>
    </row>
    <row r="3224" spans="1:32">
      <c r="A3224" s="134" t="str">
        <f t="shared" si="50"/>
        <v>LTca_03.2</v>
      </c>
      <c r="C3224" s="177" t="s">
        <v>26</v>
      </c>
      <c r="D3224" s="178" t="s">
        <v>495</v>
      </c>
      <c r="E3224" s="178" t="s">
        <v>587</v>
      </c>
      <c r="F3224" s="178" t="s">
        <v>588</v>
      </c>
      <c r="G3224" s="178" t="s">
        <v>540</v>
      </c>
      <c r="H3224" s="177" t="s">
        <v>52</v>
      </c>
      <c r="I3224" s="179" t="s">
        <v>53</v>
      </c>
      <c r="J3224" s="59" t="s">
        <v>3767</v>
      </c>
      <c r="K3224" s="60" t="s">
        <v>3763</v>
      </c>
      <c r="L3224" s="174" t="s">
        <v>272</v>
      </c>
      <c r="M3224" s="2" t="s">
        <v>273</v>
      </c>
      <c r="N3224" s="175" t="s">
        <v>272</v>
      </c>
      <c r="O3224" s="24" t="s">
        <v>672</v>
      </c>
      <c r="P3224" s="2" t="s">
        <v>672</v>
      </c>
      <c r="Q3224" s="2" t="s">
        <v>672</v>
      </c>
      <c r="R3224" s="2" t="s">
        <v>272</v>
      </c>
      <c r="S3224" s="2" t="s">
        <v>272</v>
      </c>
      <c r="T3224" s="2" t="s">
        <v>272</v>
      </c>
      <c r="U3224" s="25" t="s">
        <v>273</v>
      </c>
      <c r="V3224" s="24" t="s">
        <v>272</v>
      </c>
      <c r="W3224" s="2" t="s">
        <v>273</v>
      </c>
      <c r="X3224" s="2" t="s">
        <v>273</v>
      </c>
      <c r="Y3224" s="2" t="s">
        <v>273</v>
      </c>
      <c r="Z3224" s="175" t="s">
        <v>273</v>
      </c>
      <c r="AA3224" s="24" t="s">
        <v>272</v>
      </c>
      <c r="AB3224" s="2" t="s">
        <v>273</v>
      </c>
      <c r="AC3224" s="25" t="s">
        <v>273</v>
      </c>
      <c r="AD3224" s="174" t="s">
        <v>272</v>
      </c>
      <c r="AE3224" s="25" t="s">
        <v>273</v>
      </c>
      <c r="AF3224" s="180">
        <v>100</v>
      </c>
    </row>
    <row r="3225" spans="1:32">
      <c r="A3225" s="134" t="str">
        <f t="shared" si="50"/>
        <v>LTca_03.2</v>
      </c>
      <c r="C3225" s="177" t="s">
        <v>26</v>
      </c>
      <c r="D3225" s="178" t="s">
        <v>495</v>
      </c>
      <c r="E3225" s="178" t="s">
        <v>587</v>
      </c>
      <c r="F3225" s="178" t="s">
        <v>588</v>
      </c>
      <c r="G3225" s="178" t="s">
        <v>540</v>
      </c>
      <c r="H3225" s="177" t="s">
        <v>52</v>
      </c>
      <c r="I3225" s="179" t="s">
        <v>53</v>
      </c>
      <c r="J3225" s="59" t="s">
        <v>3767</v>
      </c>
      <c r="K3225" s="60" t="s">
        <v>3764</v>
      </c>
      <c r="L3225" s="174" t="s">
        <v>272</v>
      </c>
      <c r="M3225" s="2" t="s">
        <v>273</v>
      </c>
      <c r="N3225" s="175" t="s">
        <v>272</v>
      </c>
      <c r="O3225" s="24" t="s">
        <v>672</v>
      </c>
      <c r="P3225" s="2" t="s">
        <v>672</v>
      </c>
      <c r="Q3225" s="2" t="s">
        <v>672</v>
      </c>
      <c r="R3225" s="2" t="s">
        <v>272</v>
      </c>
      <c r="S3225" s="2" t="s">
        <v>272</v>
      </c>
      <c r="T3225" s="2" t="s">
        <v>272</v>
      </c>
      <c r="U3225" s="25" t="s">
        <v>273</v>
      </c>
      <c r="V3225" s="24" t="s">
        <v>272</v>
      </c>
      <c r="W3225" s="2" t="s">
        <v>273</v>
      </c>
      <c r="X3225" s="2" t="s">
        <v>273</v>
      </c>
      <c r="Y3225" s="2" t="s">
        <v>273</v>
      </c>
      <c r="Z3225" s="175" t="s">
        <v>273</v>
      </c>
      <c r="AA3225" s="24" t="s">
        <v>272</v>
      </c>
      <c r="AB3225" s="2" t="s">
        <v>273</v>
      </c>
      <c r="AC3225" s="25" t="s">
        <v>273</v>
      </c>
      <c r="AD3225" s="174" t="s">
        <v>272</v>
      </c>
      <c r="AE3225" s="25" t="s">
        <v>273</v>
      </c>
      <c r="AF3225" s="180">
        <v>100</v>
      </c>
    </row>
    <row r="3226" spans="1:32">
      <c r="A3226" s="134" t="str">
        <f t="shared" si="50"/>
        <v>LTca_03.3</v>
      </c>
      <c r="C3226" s="177" t="s">
        <v>26</v>
      </c>
      <c r="D3226" s="178" t="s">
        <v>495</v>
      </c>
      <c r="E3226" s="178" t="s">
        <v>589</v>
      </c>
      <c r="F3226" s="178" t="s">
        <v>590</v>
      </c>
      <c r="G3226" s="178" t="s">
        <v>540</v>
      </c>
      <c r="H3226" s="177" t="s">
        <v>52</v>
      </c>
      <c r="I3226" s="179" t="s">
        <v>53</v>
      </c>
      <c r="J3226" s="59" t="s">
        <v>3767</v>
      </c>
      <c r="K3226" s="60" t="s">
        <v>3772</v>
      </c>
      <c r="L3226" s="174" t="s">
        <v>272</v>
      </c>
      <c r="M3226" s="2" t="s">
        <v>273</v>
      </c>
      <c r="N3226" s="175" t="s">
        <v>272</v>
      </c>
      <c r="O3226" s="24" t="s">
        <v>672</v>
      </c>
      <c r="P3226" s="2" t="s">
        <v>672</v>
      </c>
      <c r="Q3226" s="2" t="s">
        <v>672</v>
      </c>
      <c r="R3226" s="2" t="s">
        <v>273</v>
      </c>
      <c r="S3226" s="2" t="s">
        <v>273</v>
      </c>
      <c r="T3226" s="2" t="s">
        <v>273</v>
      </c>
      <c r="U3226" s="25" t="s">
        <v>273</v>
      </c>
      <c r="V3226" s="24" t="s">
        <v>273</v>
      </c>
      <c r="W3226" s="2" t="s">
        <v>273</v>
      </c>
      <c r="X3226" s="2" t="s">
        <v>273</v>
      </c>
      <c r="Y3226" s="2" t="s">
        <v>273</v>
      </c>
      <c r="Z3226" s="175" t="s">
        <v>273</v>
      </c>
      <c r="AA3226" s="24" t="s">
        <v>273</v>
      </c>
      <c r="AB3226" s="2" t="s">
        <v>273</v>
      </c>
      <c r="AC3226" s="25" t="s">
        <v>273</v>
      </c>
      <c r="AD3226" s="174" t="s">
        <v>273</v>
      </c>
      <c r="AE3226" s="25" t="s">
        <v>273</v>
      </c>
      <c r="AF3226" s="180">
        <v>100</v>
      </c>
    </row>
    <row r="3227" spans="1:32">
      <c r="A3227" s="134" t="str">
        <f t="shared" si="50"/>
        <v>LTca_03.3</v>
      </c>
      <c r="C3227" s="177" t="s">
        <v>26</v>
      </c>
      <c r="D3227" s="178" t="s">
        <v>495</v>
      </c>
      <c r="E3227" s="178" t="s">
        <v>589</v>
      </c>
      <c r="F3227" s="178" t="s">
        <v>590</v>
      </c>
      <c r="G3227" s="178" t="s">
        <v>540</v>
      </c>
      <c r="H3227" s="177" t="s">
        <v>52</v>
      </c>
      <c r="I3227" s="179" t="s">
        <v>53</v>
      </c>
      <c r="J3227" s="59" t="s">
        <v>3767</v>
      </c>
      <c r="K3227" s="60" t="s">
        <v>3772</v>
      </c>
      <c r="L3227" s="174" t="s">
        <v>272</v>
      </c>
      <c r="M3227" s="2" t="s">
        <v>273</v>
      </c>
      <c r="N3227" s="175" t="s">
        <v>272</v>
      </c>
      <c r="O3227" s="24" t="s">
        <v>672</v>
      </c>
      <c r="P3227" s="2" t="s">
        <v>672</v>
      </c>
      <c r="Q3227" s="2" t="s">
        <v>672</v>
      </c>
      <c r="R3227" s="2" t="s">
        <v>273</v>
      </c>
      <c r="S3227" s="2" t="s">
        <v>273</v>
      </c>
      <c r="T3227" s="2" t="s">
        <v>273</v>
      </c>
      <c r="U3227" s="25" t="s">
        <v>273</v>
      </c>
      <c r="V3227" s="24" t="s">
        <v>273</v>
      </c>
      <c r="W3227" s="2" t="s">
        <v>273</v>
      </c>
      <c r="X3227" s="2" t="s">
        <v>273</v>
      </c>
      <c r="Y3227" s="2" t="s">
        <v>273</v>
      </c>
      <c r="Z3227" s="175" t="s">
        <v>273</v>
      </c>
      <c r="AA3227" s="24" t="s">
        <v>273</v>
      </c>
      <c r="AB3227" s="2" t="s">
        <v>273</v>
      </c>
      <c r="AC3227" s="25" t="s">
        <v>273</v>
      </c>
      <c r="AD3227" s="174" t="s">
        <v>273</v>
      </c>
      <c r="AE3227" s="25" t="s">
        <v>273</v>
      </c>
      <c r="AF3227" s="180">
        <v>100</v>
      </c>
    </row>
    <row r="3228" spans="1:32">
      <c r="A3228" s="134" t="str">
        <f t="shared" si="50"/>
        <v>LTca_03.3</v>
      </c>
      <c r="C3228" s="177" t="s">
        <v>26</v>
      </c>
      <c r="D3228" s="178" t="s">
        <v>495</v>
      </c>
      <c r="E3228" s="178" t="s">
        <v>589</v>
      </c>
      <c r="F3228" s="178" t="s">
        <v>590</v>
      </c>
      <c r="G3228" s="178" t="s">
        <v>540</v>
      </c>
      <c r="H3228" s="177" t="s">
        <v>52</v>
      </c>
      <c r="I3228" s="179" t="s">
        <v>53</v>
      </c>
      <c r="J3228" s="59" t="s">
        <v>3767</v>
      </c>
      <c r="K3228" s="60" t="s">
        <v>3772</v>
      </c>
      <c r="L3228" s="174" t="s">
        <v>272</v>
      </c>
      <c r="M3228" s="2" t="s">
        <v>273</v>
      </c>
      <c r="N3228" s="175" t="s">
        <v>272</v>
      </c>
      <c r="O3228" s="24" t="s">
        <v>672</v>
      </c>
      <c r="P3228" s="2" t="s">
        <v>672</v>
      </c>
      <c r="Q3228" s="2" t="s">
        <v>672</v>
      </c>
      <c r="R3228" s="2" t="s">
        <v>273</v>
      </c>
      <c r="S3228" s="2" t="s">
        <v>273</v>
      </c>
      <c r="T3228" s="2" t="s">
        <v>273</v>
      </c>
      <c r="U3228" s="25" t="s">
        <v>273</v>
      </c>
      <c r="V3228" s="24" t="s">
        <v>273</v>
      </c>
      <c r="W3228" s="2" t="s">
        <v>273</v>
      </c>
      <c r="X3228" s="2" t="s">
        <v>273</v>
      </c>
      <c r="Y3228" s="2" t="s">
        <v>273</v>
      </c>
      <c r="Z3228" s="175" t="s">
        <v>273</v>
      </c>
      <c r="AA3228" s="24" t="s">
        <v>273</v>
      </c>
      <c r="AB3228" s="2" t="s">
        <v>273</v>
      </c>
      <c r="AC3228" s="25" t="s">
        <v>273</v>
      </c>
      <c r="AD3228" s="174" t="s">
        <v>273</v>
      </c>
      <c r="AE3228" s="25" t="s">
        <v>273</v>
      </c>
      <c r="AF3228" s="180">
        <v>100</v>
      </c>
    </row>
    <row r="3229" spans="1:32">
      <c r="A3229" s="134" t="str">
        <f t="shared" si="50"/>
        <v>LTca_03.3</v>
      </c>
      <c r="C3229" s="177" t="s">
        <v>26</v>
      </c>
      <c r="D3229" s="178" t="s">
        <v>495</v>
      </c>
      <c r="E3229" s="178" t="s">
        <v>589</v>
      </c>
      <c r="F3229" s="178" t="s">
        <v>590</v>
      </c>
      <c r="G3229" s="178" t="s">
        <v>540</v>
      </c>
      <c r="H3229" s="177" t="s">
        <v>52</v>
      </c>
      <c r="I3229" s="179" t="s">
        <v>53</v>
      </c>
      <c r="J3229" s="59" t="s">
        <v>3767</v>
      </c>
      <c r="K3229" s="60" t="s">
        <v>3772</v>
      </c>
      <c r="L3229" s="174" t="s">
        <v>272</v>
      </c>
      <c r="M3229" s="2" t="s">
        <v>273</v>
      </c>
      <c r="N3229" s="175" t="s">
        <v>272</v>
      </c>
      <c r="O3229" s="24" t="s">
        <v>672</v>
      </c>
      <c r="P3229" s="2" t="s">
        <v>672</v>
      </c>
      <c r="Q3229" s="2" t="s">
        <v>672</v>
      </c>
      <c r="R3229" s="2" t="s">
        <v>273</v>
      </c>
      <c r="S3229" s="2" t="s">
        <v>273</v>
      </c>
      <c r="T3229" s="2" t="s">
        <v>273</v>
      </c>
      <c r="U3229" s="25" t="s">
        <v>273</v>
      </c>
      <c r="V3229" s="24" t="s">
        <v>273</v>
      </c>
      <c r="W3229" s="2" t="s">
        <v>273</v>
      </c>
      <c r="X3229" s="2" t="s">
        <v>273</v>
      </c>
      <c r="Y3229" s="2" t="s">
        <v>273</v>
      </c>
      <c r="Z3229" s="175" t="s">
        <v>273</v>
      </c>
      <c r="AA3229" s="24" t="s">
        <v>273</v>
      </c>
      <c r="AB3229" s="2" t="s">
        <v>273</v>
      </c>
      <c r="AC3229" s="25" t="s">
        <v>273</v>
      </c>
      <c r="AD3229" s="174" t="s">
        <v>273</v>
      </c>
      <c r="AE3229" s="25" t="s">
        <v>273</v>
      </c>
      <c r="AF3229" s="180">
        <v>100</v>
      </c>
    </row>
    <row r="3230" spans="1:32">
      <c r="A3230" s="134" t="str">
        <f t="shared" si="50"/>
        <v>LTca_03.3</v>
      </c>
      <c r="C3230" s="177" t="s">
        <v>26</v>
      </c>
      <c r="D3230" s="178" t="s">
        <v>495</v>
      </c>
      <c r="E3230" s="178" t="s">
        <v>589</v>
      </c>
      <c r="F3230" s="178" t="s">
        <v>590</v>
      </c>
      <c r="G3230" s="178" t="s">
        <v>540</v>
      </c>
      <c r="H3230" s="177" t="s">
        <v>52</v>
      </c>
      <c r="I3230" s="179" t="s">
        <v>53</v>
      </c>
      <c r="J3230" s="59" t="s">
        <v>3767</v>
      </c>
      <c r="K3230" s="60" t="s">
        <v>3772</v>
      </c>
      <c r="L3230" s="174" t="s">
        <v>272</v>
      </c>
      <c r="M3230" s="2" t="s">
        <v>273</v>
      </c>
      <c r="N3230" s="175" t="s">
        <v>272</v>
      </c>
      <c r="O3230" s="24" t="s">
        <v>672</v>
      </c>
      <c r="P3230" s="2" t="s">
        <v>672</v>
      </c>
      <c r="Q3230" s="2" t="s">
        <v>672</v>
      </c>
      <c r="R3230" s="2" t="s">
        <v>273</v>
      </c>
      <c r="S3230" s="2" t="s">
        <v>273</v>
      </c>
      <c r="T3230" s="2" t="s">
        <v>273</v>
      </c>
      <c r="U3230" s="25" t="s">
        <v>273</v>
      </c>
      <c r="V3230" s="24" t="s">
        <v>273</v>
      </c>
      <c r="W3230" s="2" t="s">
        <v>273</v>
      </c>
      <c r="X3230" s="2" t="s">
        <v>273</v>
      </c>
      <c r="Y3230" s="2" t="s">
        <v>273</v>
      </c>
      <c r="Z3230" s="175" t="s">
        <v>273</v>
      </c>
      <c r="AA3230" s="24" t="s">
        <v>273</v>
      </c>
      <c r="AB3230" s="2" t="s">
        <v>273</v>
      </c>
      <c r="AC3230" s="25" t="s">
        <v>273</v>
      </c>
      <c r="AD3230" s="174" t="s">
        <v>273</v>
      </c>
      <c r="AE3230" s="25" t="s">
        <v>273</v>
      </c>
      <c r="AF3230" s="180">
        <v>100</v>
      </c>
    </row>
    <row r="3231" spans="1:32">
      <c r="A3231" s="134" t="str">
        <f t="shared" si="50"/>
        <v>LTca_04.1</v>
      </c>
      <c r="C3231" s="177" t="s">
        <v>26</v>
      </c>
      <c r="D3231" s="178" t="s">
        <v>495</v>
      </c>
      <c r="E3231" s="178" t="s">
        <v>591</v>
      </c>
      <c r="F3231" s="178" t="s">
        <v>592</v>
      </c>
      <c r="G3231" s="178" t="s">
        <v>533</v>
      </c>
      <c r="H3231" s="177" t="s">
        <v>52</v>
      </c>
      <c r="I3231" s="179" t="s">
        <v>643</v>
      </c>
      <c r="J3231" s="59" t="s">
        <v>3767</v>
      </c>
      <c r="K3231" s="60" t="s">
        <v>3786</v>
      </c>
      <c r="L3231" s="174" t="s">
        <v>272</v>
      </c>
      <c r="M3231" s="2" t="s">
        <v>272</v>
      </c>
      <c r="N3231" s="175" t="s">
        <v>272</v>
      </c>
      <c r="O3231" s="24"/>
      <c r="P3231" s="2"/>
      <c r="Q3231" s="2"/>
      <c r="R3231" s="2"/>
      <c r="S3231" s="2"/>
      <c r="T3231" s="2"/>
      <c r="U3231" s="25"/>
      <c r="V3231" s="24"/>
      <c r="W3231" s="2"/>
      <c r="X3231" s="2"/>
      <c r="Y3231" s="2"/>
      <c r="Z3231" s="175"/>
      <c r="AA3231" s="24"/>
      <c r="AB3231" s="2"/>
      <c r="AC3231" s="25"/>
      <c r="AD3231" s="174"/>
      <c r="AE3231" s="25"/>
      <c r="AF3231" s="180">
        <v>100</v>
      </c>
    </row>
    <row r="3232" spans="1:32">
      <c r="A3232" s="134" t="str">
        <f t="shared" si="50"/>
        <v>LTca_04.2</v>
      </c>
      <c r="C3232" s="177" t="s">
        <v>26</v>
      </c>
      <c r="D3232" s="178" t="s">
        <v>495</v>
      </c>
      <c r="E3232" s="178" t="s">
        <v>593</v>
      </c>
      <c r="F3232" s="178" t="s">
        <v>594</v>
      </c>
      <c r="G3232" s="178" t="s">
        <v>540</v>
      </c>
      <c r="H3232" s="177" t="s">
        <v>52</v>
      </c>
      <c r="I3232" s="179" t="s">
        <v>643</v>
      </c>
      <c r="J3232" s="59" t="s">
        <v>3767</v>
      </c>
      <c r="K3232" s="60" t="s">
        <v>3772</v>
      </c>
      <c r="L3232" s="174" t="s">
        <v>272</v>
      </c>
      <c r="M3232" s="2" t="s">
        <v>272</v>
      </c>
      <c r="N3232" s="175" t="s">
        <v>272</v>
      </c>
      <c r="O3232" s="24" t="s">
        <v>273</v>
      </c>
      <c r="P3232" s="2" t="s">
        <v>273</v>
      </c>
      <c r="Q3232" s="2" t="s">
        <v>272</v>
      </c>
      <c r="R3232" s="2" t="s">
        <v>273</v>
      </c>
      <c r="S3232" s="2" t="s">
        <v>273</v>
      </c>
      <c r="T3232" s="2" t="s">
        <v>273</v>
      </c>
      <c r="U3232" s="25" t="s">
        <v>273</v>
      </c>
      <c r="V3232" s="24" t="s">
        <v>272</v>
      </c>
      <c r="W3232" s="2" t="s">
        <v>272</v>
      </c>
      <c r="X3232" s="2" t="s">
        <v>272</v>
      </c>
      <c r="Y3232" s="2" t="s">
        <v>272</v>
      </c>
      <c r="Z3232" s="175" t="s">
        <v>272</v>
      </c>
      <c r="AA3232" s="24" t="s">
        <v>272</v>
      </c>
      <c r="AB3232" s="2" t="s">
        <v>273</v>
      </c>
      <c r="AC3232" s="25" t="s">
        <v>273</v>
      </c>
      <c r="AD3232" s="174" t="s">
        <v>273</v>
      </c>
      <c r="AE3232" s="25" t="s">
        <v>273</v>
      </c>
      <c r="AF3232" s="180">
        <v>100</v>
      </c>
    </row>
    <row r="3233" spans="1:32">
      <c r="A3233" s="134" t="str">
        <f t="shared" si="50"/>
        <v>LTca_04.3</v>
      </c>
      <c r="C3233" s="177" t="s">
        <v>26</v>
      </c>
      <c r="D3233" s="178" t="s">
        <v>495</v>
      </c>
      <c r="E3233" s="178" t="s">
        <v>595</v>
      </c>
      <c r="F3233" s="178" t="s">
        <v>596</v>
      </c>
      <c r="G3233" s="178" t="s">
        <v>540</v>
      </c>
      <c r="H3233" s="177" t="s">
        <v>52</v>
      </c>
      <c r="I3233" s="179" t="s">
        <v>643</v>
      </c>
      <c r="J3233" s="59" t="s">
        <v>3739</v>
      </c>
      <c r="K3233" s="60" t="s">
        <v>3789</v>
      </c>
      <c r="L3233" s="174" t="s">
        <v>272</v>
      </c>
      <c r="M3233" s="2" t="s">
        <v>272</v>
      </c>
      <c r="N3233" s="175" t="s">
        <v>272</v>
      </c>
      <c r="O3233" s="24" t="s">
        <v>272</v>
      </c>
      <c r="P3233" s="2" t="s">
        <v>272</v>
      </c>
      <c r="Q3233" s="2" t="s">
        <v>272</v>
      </c>
      <c r="R3233" s="2" t="s">
        <v>272</v>
      </c>
      <c r="S3233" s="2" t="s">
        <v>272</v>
      </c>
      <c r="T3233" s="2" t="s">
        <v>272</v>
      </c>
      <c r="U3233" s="25" t="s">
        <v>272</v>
      </c>
      <c r="V3233" s="24" t="s">
        <v>272</v>
      </c>
      <c r="W3233" s="2" t="s">
        <v>272</v>
      </c>
      <c r="X3233" s="2" t="s">
        <v>272</v>
      </c>
      <c r="Y3233" s="2" t="s">
        <v>272</v>
      </c>
      <c r="Z3233" s="175" t="s">
        <v>272</v>
      </c>
      <c r="AA3233" s="24" t="s">
        <v>272</v>
      </c>
      <c r="AB3233" s="2" t="s">
        <v>272</v>
      </c>
      <c r="AC3233" s="25" t="s">
        <v>272</v>
      </c>
      <c r="AD3233" s="174" t="s">
        <v>272</v>
      </c>
      <c r="AE3233" s="25" t="s">
        <v>272</v>
      </c>
      <c r="AF3233" s="180">
        <v>0</v>
      </c>
    </row>
    <row r="3234" spans="1:32">
      <c r="A3234" s="134" t="str">
        <f t="shared" si="50"/>
        <v>LTca_04.3</v>
      </c>
      <c r="C3234" s="177" t="s">
        <v>26</v>
      </c>
      <c r="D3234" s="178" t="s">
        <v>495</v>
      </c>
      <c r="E3234" s="178" t="s">
        <v>595</v>
      </c>
      <c r="F3234" s="178" t="s">
        <v>596</v>
      </c>
      <c r="G3234" s="178" t="s">
        <v>540</v>
      </c>
      <c r="H3234" s="177" t="s">
        <v>52</v>
      </c>
      <c r="I3234" s="179" t="s">
        <v>643</v>
      </c>
      <c r="J3234" s="59" t="s">
        <v>3739</v>
      </c>
      <c r="K3234" s="60" t="s">
        <v>3790</v>
      </c>
      <c r="L3234" s="174" t="s">
        <v>272</v>
      </c>
      <c r="M3234" s="2" t="s">
        <v>272</v>
      </c>
      <c r="N3234" s="175" t="s">
        <v>272</v>
      </c>
      <c r="O3234" s="24" t="s">
        <v>272</v>
      </c>
      <c r="P3234" s="2" t="s">
        <v>272</v>
      </c>
      <c r="Q3234" s="2" t="s">
        <v>272</v>
      </c>
      <c r="R3234" s="2" t="s">
        <v>272</v>
      </c>
      <c r="S3234" s="2" t="s">
        <v>272</v>
      </c>
      <c r="T3234" s="2" t="s">
        <v>272</v>
      </c>
      <c r="U3234" s="25" t="s">
        <v>272</v>
      </c>
      <c r="V3234" s="24" t="s">
        <v>272</v>
      </c>
      <c r="W3234" s="2" t="s">
        <v>272</v>
      </c>
      <c r="X3234" s="2" t="s">
        <v>272</v>
      </c>
      <c r="Y3234" s="2" t="s">
        <v>272</v>
      </c>
      <c r="Z3234" s="175" t="s">
        <v>272</v>
      </c>
      <c r="AA3234" s="24" t="s">
        <v>272</v>
      </c>
      <c r="AB3234" s="2" t="s">
        <v>272</v>
      </c>
      <c r="AC3234" s="25" t="s">
        <v>272</v>
      </c>
      <c r="AD3234" s="174" t="s">
        <v>272</v>
      </c>
      <c r="AE3234" s="25" t="s">
        <v>272</v>
      </c>
      <c r="AF3234" s="180">
        <v>0</v>
      </c>
    </row>
    <row r="3235" spans="1:32">
      <c r="A3235" s="134" t="str">
        <f t="shared" si="50"/>
        <v>LTca_05.1</v>
      </c>
      <c r="C3235" s="177" t="s">
        <v>26</v>
      </c>
      <c r="D3235" s="178" t="s">
        <v>495</v>
      </c>
      <c r="E3235" s="178" t="s">
        <v>597</v>
      </c>
      <c r="F3235" s="178" t="s">
        <v>598</v>
      </c>
      <c r="G3235" s="178" t="s">
        <v>533</v>
      </c>
      <c r="H3235" s="177" t="s">
        <v>52</v>
      </c>
      <c r="I3235" s="179" t="s">
        <v>643</v>
      </c>
      <c r="J3235" s="59" t="s">
        <v>3745</v>
      </c>
      <c r="K3235" s="60" t="s">
        <v>3791</v>
      </c>
      <c r="L3235" s="174" t="s">
        <v>272</v>
      </c>
      <c r="M3235" s="2" t="s">
        <v>272</v>
      </c>
      <c r="N3235" s="175" t="s">
        <v>272</v>
      </c>
      <c r="O3235" s="24"/>
      <c r="P3235" s="2"/>
      <c r="Q3235" s="2"/>
      <c r="R3235" s="2"/>
      <c r="S3235" s="2"/>
      <c r="T3235" s="2"/>
      <c r="U3235" s="25"/>
      <c r="V3235" s="24"/>
      <c r="W3235" s="2"/>
      <c r="X3235" s="2"/>
      <c r="Y3235" s="2"/>
      <c r="Z3235" s="175"/>
      <c r="AA3235" s="24"/>
      <c r="AB3235" s="2"/>
      <c r="AC3235" s="25"/>
      <c r="AD3235" s="174"/>
      <c r="AE3235" s="25"/>
      <c r="AF3235" s="180">
        <v>100</v>
      </c>
    </row>
    <row r="3236" spans="1:32">
      <c r="A3236" s="134" t="str">
        <f t="shared" si="50"/>
        <v>LTca_05.1</v>
      </c>
      <c r="C3236" s="177" t="s">
        <v>26</v>
      </c>
      <c r="D3236" s="178" t="s">
        <v>495</v>
      </c>
      <c r="E3236" s="178" t="s">
        <v>597</v>
      </c>
      <c r="F3236" s="178" t="s">
        <v>598</v>
      </c>
      <c r="G3236" s="178" t="s">
        <v>533</v>
      </c>
      <c r="H3236" s="177" t="s">
        <v>52</v>
      </c>
      <c r="I3236" s="179" t="s">
        <v>643</v>
      </c>
      <c r="J3236" s="59" t="s">
        <v>3748</v>
      </c>
      <c r="K3236" s="60" t="s">
        <v>3792</v>
      </c>
      <c r="L3236" s="174" t="s">
        <v>272</v>
      </c>
      <c r="M3236" s="2" t="s">
        <v>272</v>
      </c>
      <c r="N3236" s="175" t="s">
        <v>272</v>
      </c>
      <c r="O3236" s="24"/>
      <c r="P3236" s="2"/>
      <c r="Q3236" s="2"/>
      <c r="R3236" s="2"/>
      <c r="S3236" s="2"/>
      <c r="T3236" s="2"/>
      <c r="U3236" s="25"/>
      <c r="V3236" s="24"/>
      <c r="W3236" s="2"/>
      <c r="X3236" s="2"/>
      <c r="Y3236" s="2"/>
      <c r="Z3236" s="175"/>
      <c r="AA3236" s="24"/>
      <c r="AB3236" s="2"/>
      <c r="AC3236" s="25"/>
      <c r="AD3236" s="174"/>
      <c r="AE3236" s="25"/>
      <c r="AF3236" s="180">
        <v>100</v>
      </c>
    </row>
    <row r="3237" spans="1:32">
      <c r="A3237" s="134" t="str">
        <f t="shared" si="50"/>
        <v>LTca_05.2</v>
      </c>
      <c r="C3237" s="177" t="s">
        <v>26</v>
      </c>
      <c r="D3237" s="178" t="s">
        <v>495</v>
      </c>
      <c r="E3237" s="178" t="s">
        <v>599</v>
      </c>
      <c r="F3237" s="178" t="s">
        <v>600</v>
      </c>
      <c r="G3237" s="178" t="s">
        <v>540</v>
      </c>
      <c r="H3237" s="177" t="s">
        <v>52</v>
      </c>
      <c r="I3237" s="179" t="s">
        <v>643</v>
      </c>
      <c r="J3237" s="59" t="s">
        <v>3748</v>
      </c>
      <c r="K3237" s="60" t="s">
        <v>3792</v>
      </c>
      <c r="L3237" s="174" t="s">
        <v>272</v>
      </c>
      <c r="M3237" s="2" t="s">
        <v>272</v>
      </c>
      <c r="N3237" s="175" t="s">
        <v>272</v>
      </c>
      <c r="O3237" s="24" t="s">
        <v>272</v>
      </c>
      <c r="P3237" s="2" t="s">
        <v>272</v>
      </c>
      <c r="Q3237" s="2" t="s">
        <v>272</v>
      </c>
      <c r="R3237" s="2" t="s">
        <v>272</v>
      </c>
      <c r="S3237" s="2" t="s">
        <v>272</v>
      </c>
      <c r="T3237" s="2" t="s">
        <v>272</v>
      </c>
      <c r="U3237" s="25" t="s">
        <v>272</v>
      </c>
      <c r="V3237" s="24" t="s">
        <v>272</v>
      </c>
      <c r="W3237" s="2" t="s">
        <v>272</v>
      </c>
      <c r="X3237" s="2" t="s">
        <v>272</v>
      </c>
      <c r="Y3237" s="2" t="s">
        <v>272</v>
      </c>
      <c r="Z3237" s="175" t="s">
        <v>272</v>
      </c>
      <c r="AA3237" s="24" t="s">
        <v>272</v>
      </c>
      <c r="AB3237" s="2" t="s">
        <v>272</v>
      </c>
      <c r="AC3237" s="25" t="s">
        <v>272</v>
      </c>
      <c r="AD3237" s="174" t="s">
        <v>272</v>
      </c>
      <c r="AE3237" s="25" t="s">
        <v>272</v>
      </c>
      <c r="AF3237" s="180">
        <v>100</v>
      </c>
    </row>
    <row r="3238" spans="1:32">
      <c r="A3238" s="134" t="str">
        <f t="shared" si="50"/>
        <v>LTca_05.2</v>
      </c>
      <c r="C3238" s="177" t="s">
        <v>26</v>
      </c>
      <c r="D3238" s="178" t="s">
        <v>495</v>
      </c>
      <c r="E3238" s="178" t="s">
        <v>599</v>
      </c>
      <c r="F3238" s="178" t="s">
        <v>600</v>
      </c>
      <c r="G3238" s="178" t="s">
        <v>540</v>
      </c>
      <c r="H3238" s="177" t="s">
        <v>52</v>
      </c>
      <c r="I3238" s="179" t="s">
        <v>643</v>
      </c>
      <c r="J3238" s="59" t="s">
        <v>3748</v>
      </c>
      <c r="K3238" s="60" t="s">
        <v>3793</v>
      </c>
      <c r="L3238" s="174" t="s">
        <v>272</v>
      </c>
      <c r="M3238" s="2" t="s">
        <v>272</v>
      </c>
      <c r="N3238" s="175" t="s">
        <v>272</v>
      </c>
      <c r="O3238" s="24" t="s">
        <v>272</v>
      </c>
      <c r="P3238" s="2" t="s">
        <v>272</v>
      </c>
      <c r="Q3238" s="2" t="s">
        <v>272</v>
      </c>
      <c r="R3238" s="2" t="s">
        <v>272</v>
      </c>
      <c r="S3238" s="2" t="s">
        <v>272</v>
      </c>
      <c r="T3238" s="2" t="s">
        <v>272</v>
      </c>
      <c r="U3238" s="25" t="s">
        <v>272</v>
      </c>
      <c r="V3238" s="24" t="s">
        <v>272</v>
      </c>
      <c r="W3238" s="2" t="s">
        <v>272</v>
      </c>
      <c r="X3238" s="2" t="s">
        <v>272</v>
      </c>
      <c r="Y3238" s="2" t="s">
        <v>272</v>
      </c>
      <c r="Z3238" s="175" t="s">
        <v>272</v>
      </c>
      <c r="AA3238" s="24" t="s">
        <v>272</v>
      </c>
      <c r="AB3238" s="2" t="s">
        <v>272</v>
      </c>
      <c r="AC3238" s="25" t="s">
        <v>272</v>
      </c>
      <c r="AD3238" s="174" t="s">
        <v>272</v>
      </c>
      <c r="AE3238" s="25" t="s">
        <v>272</v>
      </c>
      <c r="AF3238" s="180">
        <v>100</v>
      </c>
    </row>
    <row r="3239" spans="1:32">
      <c r="A3239" s="134" t="str">
        <f t="shared" si="50"/>
        <v>LTca_05.3</v>
      </c>
      <c r="C3239" s="177" t="s">
        <v>26</v>
      </c>
      <c r="D3239" s="178" t="s">
        <v>495</v>
      </c>
      <c r="E3239" s="178" t="s">
        <v>601</v>
      </c>
      <c r="F3239" s="178" t="s">
        <v>602</v>
      </c>
      <c r="G3239" s="178" t="s">
        <v>533</v>
      </c>
      <c r="H3239" s="177" t="s">
        <v>52</v>
      </c>
      <c r="I3239" s="179" t="s">
        <v>643</v>
      </c>
      <c r="J3239" s="59" t="s">
        <v>3748</v>
      </c>
      <c r="K3239" s="60" t="s">
        <v>3794</v>
      </c>
      <c r="L3239" s="174" t="s">
        <v>272</v>
      </c>
      <c r="M3239" s="2" t="s">
        <v>272</v>
      </c>
      <c r="N3239" s="175" t="s">
        <v>272</v>
      </c>
      <c r="O3239" s="24"/>
      <c r="P3239" s="2"/>
      <c r="Q3239" s="2"/>
      <c r="R3239" s="2"/>
      <c r="S3239" s="2"/>
      <c r="T3239" s="2"/>
      <c r="U3239" s="25"/>
      <c r="V3239" s="24"/>
      <c r="W3239" s="2"/>
      <c r="X3239" s="2"/>
      <c r="Y3239" s="2"/>
      <c r="Z3239" s="175"/>
      <c r="AA3239" s="24"/>
      <c r="AB3239" s="2"/>
      <c r="AC3239" s="25"/>
      <c r="AD3239" s="174"/>
      <c r="AE3239" s="25"/>
      <c r="AF3239" s="180">
        <v>100</v>
      </c>
    </row>
    <row r="3240" spans="1:32">
      <c r="A3240" s="134" t="str">
        <f t="shared" si="50"/>
        <v>LTfa_01.1</v>
      </c>
      <c r="C3240" s="177" t="s">
        <v>26</v>
      </c>
      <c r="D3240" s="178" t="s">
        <v>2</v>
      </c>
      <c r="E3240" s="178" t="s">
        <v>603</v>
      </c>
      <c r="F3240" s="178" t="s">
        <v>604</v>
      </c>
      <c r="G3240" s="178" t="s">
        <v>533</v>
      </c>
      <c r="H3240" s="177" t="s">
        <v>52</v>
      </c>
      <c r="I3240" s="179" t="s">
        <v>643</v>
      </c>
      <c r="J3240" s="59" t="s">
        <v>3748</v>
      </c>
      <c r="K3240" s="60" t="s">
        <v>3795</v>
      </c>
      <c r="L3240" s="174" t="s">
        <v>272</v>
      </c>
      <c r="M3240" s="2" t="s">
        <v>272</v>
      </c>
      <c r="N3240" s="175" t="s">
        <v>272</v>
      </c>
      <c r="O3240" s="24"/>
      <c r="P3240" s="2"/>
      <c r="Q3240" s="2"/>
      <c r="R3240" s="2"/>
      <c r="S3240" s="2"/>
      <c r="T3240" s="2"/>
      <c r="U3240" s="25"/>
      <c r="V3240" s="24"/>
      <c r="W3240" s="2"/>
      <c r="X3240" s="2"/>
      <c r="Y3240" s="2"/>
      <c r="Z3240" s="175"/>
      <c r="AA3240" s="24"/>
      <c r="AB3240" s="2"/>
      <c r="AC3240" s="25"/>
      <c r="AD3240" s="174"/>
      <c r="AE3240" s="25"/>
      <c r="AF3240" s="180">
        <v>100</v>
      </c>
    </row>
    <row r="3241" spans="1:32">
      <c r="A3241" s="134" t="str">
        <f t="shared" si="50"/>
        <v>LTfa_01.2</v>
      </c>
      <c r="C3241" s="177" t="s">
        <v>26</v>
      </c>
      <c r="D3241" s="178" t="s">
        <v>2</v>
      </c>
      <c r="E3241" s="178" t="s">
        <v>605</v>
      </c>
      <c r="F3241" s="178" t="s">
        <v>606</v>
      </c>
      <c r="G3241" s="178" t="s">
        <v>540</v>
      </c>
      <c r="H3241" s="177" t="s">
        <v>52</v>
      </c>
      <c r="I3241" s="179" t="s">
        <v>54</v>
      </c>
      <c r="J3241" s="59" t="s">
        <v>475</v>
      </c>
      <c r="K3241" s="60" t="s">
        <v>3796</v>
      </c>
      <c r="L3241" s="174" t="s">
        <v>272</v>
      </c>
      <c r="M3241" s="2" t="s">
        <v>272</v>
      </c>
      <c r="N3241" s="175" t="s">
        <v>272</v>
      </c>
      <c r="O3241" s="24" t="s">
        <v>272</v>
      </c>
      <c r="P3241" s="2" t="s">
        <v>672</v>
      </c>
      <c r="Q3241" s="2" t="s">
        <v>272</v>
      </c>
      <c r="R3241" s="2" t="s">
        <v>272</v>
      </c>
      <c r="S3241" s="2" t="s">
        <v>272</v>
      </c>
      <c r="T3241" s="2" t="s">
        <v>272</v>
      </c>
      <c r="U3241" s="25" t="s">
        <v>272</v>
      </c>
      <c r="V3241" s="24" t="s">
        <v>272</v>
      </c>
      <c r="W3241" s="2" t="s">
        <v>272</v>
      </c>
      <c r="X3241" s="2" t="s">
        <v>272</v>
      </c>
      <c r="Y3241" s="2" t="s">
        <v>272</v>
      </c>
      <c r="Z3241" s="175" t="s">
        <v>272</v>
      </c>
      <c r="AA3241" s="24" t="s">
        <v>272</v>
      </c>
      <c r="AB3241" s="2" t="s">
        <v>272</v>
      </c>
      <c r="AC3241" s="25" t="s">
        <v>272</v>
      </c>
      <c r="AD3241" s="174" t="s">
        <v>272</v>
      </c>
      <c r="AE3241" s="25" t="s">
        <v>272</v>
      </c>
      <c r="AF3241" s="180">
        <v>0</v>
      </c>
    </row>
    <row r="3242" spans="1:32">
      <c r="A3242" s="134" t="str">
        <f t="shared" si="50"/>
        <v>LTfa_01.2</v>
      </c>
      <c r="C3242" s="177" t="s">
        <v>26</v>
      </c>
      <c r="D3242" s="178" t="s">
        <v>2</v>
      </c>
      <c r="E3242" s="178" t="s">
        <v>605</v>
      </c>
      <c r="F3242" s="178" t="s">
        <v>606</v>
      </c>
      <c r="G3242" s="178" t="s">
        <v>540</v>
      </c>
      <c r="H3242" s="177" t="s">
        <v>52</v>
      </c>
      <c r="I3242" s="179" t="s">
        <v>54</v>
      </c>
      <c r="J3242" s="59" t="s">
        <v>3797</v>
      </c>
      <c r="K3242" s="60" t="s">
        <v>3798</v>
      </c>
      <c r="L3242" s="174" t="s">
        <v>272</v>
      </c>
      <c r="M3242" s="2" t="s">
        <v>272</v>
      </c>
      <c r="N3242" s="175" t="s">
        <v>272</v>
      </c>
      <c r="O3242" s="24" t="s">
        <v>272</v>
      </c>
      <c r="P3242" s="2" t="s">
        <v>672</v>
      </c>
      <c r="Q3242" s="2" t="s">
        <v>272</v>
      </c>
      <c r="R3242" s="2" t="s">
        <v>272</v>
      </c>
      <c r="S3242" s="2" t="s">
        <v>272</v>
      </c>
      <c r="T3242" s="2" t="s">
        <v>272</v>
      </c>
      <c r="U3242" s="25" t="s">
        <v>272</v>
      </c>
      <c r="V3242" s="24" t="s">
        <v>272</v>
      </c>
      <c r="W3242" s="2" t="s">
        <v>272</v>
      </c>
      <c r="X3242" s="2" t="s">
        <v>272</v>
      </c>
      <c r="Y3242" s="2" t="s">
        <v>272</v>
      </c>
      <c r="Z3242" s="175" t="s">
        <v>272</v>
      </c>
      <c r="AA3242" s="24" t="s">
        <v>272</v>
      </c>
      <c r="AB3242" s="2" t="s">
        <v>272</v>
      </c>
      <c r="AC3242" s="25" t="s">
        <v>272</v>
      </c>
      <c r="AD3242" s="174" t="s">
        <v>272</v>
      </c>
      <c r="AE3242" s="25" t="s">
        <v>272</v>
      </c>
      <c r="AF3242" s="180">
        <v>100</v>
      </c>
    </row>
    <row r="3243" spans="1:32">
      <c r="A3243" s="134" t="str">
        <f t="shared" si="50"/>
        <v>LTfa_01.2</v>
      </c>
      <c r="C3243" s="177" t="s">
        <v>26</v>
      </c>
      <c r="D3243" s="178" t="s">
        <v>2</v>
      </c>
      <c r="E3243" s="178" t="s">
        <v>605</v>
      </c>
      <c r="F3243" s="178" t="s">
        <v>606</v>
      </c>
      <c r="G3243" s="178" t="s">
        <v>540</v>
      </c>
      <c r="H3243" s="177" t="s">
        <v>52</v>
      </c>
      <c r="I3243" s="179" t="s">
        <v>54</v>
      </c>
      <c r="J3243" s="59" t="s">
        <v>3797</v>
      </c>
      <c r="K3243" s="60" t="s">
        <v>3799</v>
      </c>
      <c r="L3243" s="174" t="s">
        <v>272</v>
      </c>
      <c r="M3243" s="2" t="s">
        <v>272</v>
      </c>
      <c r="N3243" s="175" t="s">
        <v>272</v>
      </c>
      <c r="O3243" s="24" t="s">
        <v>272</v>
      </c>
      <c r="P3243" s="2" t="s">
        <v>672</v>
      </c>
      <c r="Q3243" s="2" t="s">
        <v>272</v>
      </c>
      <c r="R3243" s="2" t="s">
        <v>272</v>
      </c>
      <c r="S3243" s="2" t="s">
        <v>272</v>
      </c>
      <c r="T3243" s="2" t="s">
        <v>272</v>
      </c>
      <c r="U3243" s="25" t="s">
        <v>272</v>
      </c>
      <c r="V3243" s="24" t="s">
        <v>272</v>
      </c>
      <c r="W3243" s="2" t="s">
        <v>272</v>
      </c>
      <c r="X3243" s="2" t="s">
        <v>272</v>
      </c>
      <c r="Y3243" s="2" t="s">
        <v>272</v>
      </c>
      <c r="Z3243" s="175" t="s">
        <v>272</v>
      </c>
      <c r="AA3243" s="24" t="s">
        <v>272</v>
      </c>
      <c r="AB3243" s="2" t="s">
        <v>272</v>
      </c>
      <c r="AC3243" s="25" t="s">
        <v>272</v>
      </c>
      <c r="AD3243" s="174" t="s">
        <v>272</v>
      </c>
      <c r="AE3243" s="25" t="s">
        <v>272</v>
      </c>
      <c r="AF3243" s="180">
        <v>100</v>
      </c>
    </row>
    <row r="3244" spans="1:32">
      <c r="A3244" s="134" t="str">
        <f t="shared" si="50"/>
        <v>LTfa_01.2</v>
      </c>
      <c r="C3244" s="177" t="s">
        <v>26</v>
      </c>
      <c r="D3244" s="178" t="s">
        <v>2</v>
      </c>
      <c r="E3244" s="178" t="s">
        <v>605</v>
      </c>
      <c r="F3244" s="178" t="s">
        <v>606</v>
      </c>
      <c r="G3244" s="178" t="s">
        <v>540</v>
      </c>
      <c r="H3244" s="177" t="s">
        <v>52</v>
      </c>
      <c r="I3244" s="179" t="s">
        <v>54</v>
      </c>
      <c r="J3244" s="59" t="s">
        <v>3797</v>
      </c>
      <c r="K3244" s="60" t="s">
        <v>3798</v>
      </c>
      <c r="L3244" s="174" t="s">
        <v>272</v>
      </c>
      <c r="M3244" s="2" t="s">
        <v>272</v>
      </c>
      <c r="N3244" s="175" t="s">
        <v>272</v>
      </c>
      <c r="O3244" s="24" t="s">
        <v>272</v>
      </c>
      <c r="P3244" s="2" t="s">
        <v>672</v>
      </c>
      <c r="Q3244" s="2" t="s">
        <v>272</v>
      </c>
      <c r="R3244" s="2" t="s">
        <v>272</v>
      </c>
      <c r="S3244" s="2" t="s">
        <v>272</v>
      </c>
      <c r="T3244" s="2" t="s">
        <v>272</v>
      </c>
      <c r="U3244" s="25" t="s">
        <v>272</v>
      </c>
      <c r="V3244" s="24" t="s">
        <v>272</v>
      </c>
      <c r="W3244" s="2" t="s">
        <v>272</v>
      </c>
      <c r="X3244" s="2" t="s">
        <v>272</v>
      </c>
      <c r="Y3244" s="2" t="s">
        <v>272</v>
      </c>
      <c r="Z3244" s="175" t="s">
        <v>272</v>
      </c>
      <c r="AA3244" s="24" t="s">
        <v>272</v>
      </c>
      <c r="AB3244" s="2" t="s">
        <v>272</v>
      </c>
      <c r="AC3244" s="25" t="s">
        <v>272</v>
      </c>
      <c r="AD3244" s="174" t="s">
        <v>272</v>
      </c>
      <c r="AE3244" s="25" t="s">
        <v>272</v>
      </c>
      <c r="AF3244" s="180">
        <v>100</v>
      </c>
    </row>
    <row r="3245" spans="1:32">
      <c r="A3245" s="134" t="str">
        <f t="shared" si="50"/>
        <v>LTfa_01.2</v>
      </c>
      <c r="C3245" s="177" t="s">
        <v>26</v>
      </c>
      <c r="D3245" s="178" t="s">
        <v>2</v>
      </c>
      <c r="E3245" s="178" t="s">
        <v>605</v>
      </c>
      <c r="F3245" s="178" t="s">
        <v>606</v>
      </c>
      <c r="G3245" s="178" t="s">
        <v>540</v>
      </c>
      <c r="H3245" s="177" t="s">
        <v>52</v>
      </c>
      <c r="I3245" s="179" t="s">
        <v>54</v>
      </c>
      <c r="J3245" s="59" t="s">
        <v>475</v>
      </c>
      <c r="K3245" s="60" t="s">
        <v>3800</v>
      </c>
      <c r="L3245" s="174" t="s">
        <v>272</v>
      </c>
      <c r="M3245" s="2" t="s">
        <v>272</v>
      </c>
      <c r="N3245" s="175" t="s">
        <v>272</v>
      </c>
      <c r="O3245" s="24" t="s">
        <v>272</v>
      </c>
      <c r="P3245" s="2" t="s">
        <v>672</v>
      </c>
      <c r="Q3245" s="2" t="s">
        <v>272</v>
      </c>
      <c r="R3245" s="2" t="s">
        <v>272</v>
      </c>
      <c r="S3245" s="2" t="s">
        <v>272</v>
      </c>
      <c r="T3245" s="2" t="s">
        <v>272</v>
      </c>
      <c r="U3245" s="25" t="s">
        <v>272</v>
      </c>
      <c r="V3245" s="24" t="s">
        <v>272</v>
      </c>
      <c r="W3245" s="2" t="s">
        <v>272</v>
      </c>
      <c r="X3245" s="2" t="s">
        <v>272</v>
      </c>
      <c r="Y3245" s="2" t="s">
        <v>272</v>
      </c>
      <c r="Z3245" s="175" t="s">
        <v>272</v>
      </c>
      <c r="AA3245" s="24" t="s">
        <v>272</v>
      </c>
      <c r="AB3245" s="2" t="s">
        <v>272</v>
      </c>
      <c r="AC3245" s="25" t="s">
        <v>272</v>
      </c>
      <c r="AD3245" s="174" t="s">
        <v>272</v>
      </c>
      <c r="AE3245" s="25" t="s">
        <v>272</v>
      </c>
      <c r="AF3245" s="180">
        <v>0</v>
      </c>
    </row>
    <row r="3246" spans="1:32">
      <c r="A3246" s="134" t="str">
        <f t="shared" si="50"/>
        <v>LTfa_01.2</v>
      </c>
      <c r="C3246" s="177" t="s">
        <v>26</v>
      </c>
      <c r="D3246" s="178" t="s">
        <v>2</v>
      </c>
      <c r="E3246" s="178" t="s">
        <v>605</v>
      </c>
      <c r="F3246" s="178" t="s">
        <v>606</v>
      </c>
      <c r="G3246" s="178" t="s">
        <v>540</v>
      </c>
      <c r="H3246" s="177" t="s">
        <v>52</v>
      </c>
      <c r="I3246" s="179" t="s">
        <v>54</v>
      </c>
      <c r="J3246" s="59" t="s">
        <v>3797</v>
      </c>
      <c r="K3246" s="60" t="s">
        <v>3801</v>
      </c>
      <c r="L3246" s="174" t="s">
        <v>272</v>
      </c>
      <c r="M3246" s="2" t="s">
        <v>272</v>
      </c>
      <c r="N3246" s="175" t="s">
        <v>272</v>
      </c>
      <c r="O3246" s="24" t="s">
        <v>272</v>
      </c>
      <c r="P3246" s="2" t="s">
        <v>672</v>
      </c>
      <c r="Q3246" s="2" t="s">
        <v>272</v>
      </c>
      <c r="R3246" s="2" t="s">
        <v>272</v>
      </c>
      <c r="S3246" s="2" t="s">
        <v>272</v>
      </c>
      <c r="T3246" s="2" t="s">
        <v>272</v>
      </c>
      <c r="U3246" s="25" t="s">
        <v>272</v>
      </c>
      <c r="V3246" s="24" t="s">
        <v>272</v>
      </c>
      <c r="W3246" s="2" t="s">
        <v>272</v>
      </c>
      <c r="X3246" s="2" t="s">
        <v>272</v>
      </c>
      <c r="Y3246" s="2" t="s">
        <v>272</v>
      </c>
      <c r="Z3246" s="175" t="s">
        <v>272</v>
      </c>
      <c r="AA3246" s="24" t="s">
        <v>272</v>
      </c>
      <c r="AB3246" s="2" t="s">
        <v>272</v>
      </c>
      <c r="AC3246" s="25" t="s">
        <v>272</v>
      </c>
      <c r="AD3246" s="174" t="s">
        <v>272</v>
      </c>
      <c r="AE3246" s="25" t="s">
        <v>272</v>
      </c>
      <c r="AF3246" s="180">
        <v>0</v>
      </c>
    </row>
    <row r="3247" spans="1:32">
      <c r="A3247" s="134" t="str">
        <f t="shared" si="50"/>
        <v>LTfa_01.2</v>
      </c>
      <c r="C3247" s="177" t="s">
        <v>26</v>
      </c>
      <c r="D3247" s="178" t="s">
        <v>2</v>
      </c>
      <c r="E3247" s="178" t="s">
        <v>605</v>
      </c>
      <c r="F3247" s="178" t="s">
        <v>606</v>
      </c>
      <c r="G3247" s="178" t="s">
        <v>540</v>
      </c>
      <c r="H3247" s="177" t="s">
        <v>52</v>
      </c>
      <c r="I3247" s="179" t="s">
        <v>54</v>
      </c>
      <c r="J3247" s="59" t="s">
        <v>3797</v>
      </c>
      <c r="K3247" s="60" t="s">
        <v>3802</v>
      </c>
      <c r="L3247" s="174" t="s">
        <v>272</v>
      </c>
      <c r="M3247" s="2" t="s">
        <v>272</v>
      </c>
      <c r="N3247" s="175" t="s">
        <v>272</v>
      </c>
      <c r="O3247" s="24" t="s">
        <v>272</v>
      </c>
      <c r="P3247" s="2" t="s">
        <v>672</v>
      </c>
      <c r="Q3247" s="2" t="s">
        <v>272</v>
      </c>
      <c r="R3247" s="2" t="s">
        <v>272</v>
      </c>
      <c r="S3247" s="2" t="s">
        <v>272</v>
      </c>
      <c r="T3247" s="2" t="s">
        <v>272</v>
      </c>
      <c r="U3247" s="25" t="s">
        <v>272</v>
      </c>
      <c r="V3247" s="24" t="s">
        <v>272</v>
      </c>
      <c r="W3247" s="2" t="s">
        <v>272</v>
      </c>
      <c r="X3247" s="2" t="s">
        <v>272</v>
      </c>
      <c r="Y3247" s="2" t="s">
        <v>272</v>
      </c>
      <c r="Z3247" s="175" t="s">
        <v>272</v>
      </c>
      <c r="AA3247" s="24" t="s">
        <v>272</v>
      </c>
      <c r="AB3247" s="2" t="s">
        <v>272</v>
      </c>
      <c r="AC3247" s="25" t="s">
        <v>272</v>
      </c>
      <c r="AD3247" s="174" t="s">
        <v>272</v>
      </c>
      <c r="AE3247" s="25" t="s">
        <v>272</v>
      </c>
      <c r="AF3247" s="180">
        <v>0</v>
      </c>
    </row>
    <row r="3248" spans="1:32">
      <c r="A3248" s="134" t="str">
        <f t="shared" si="50"/>
        <v>LTfa_01.2</v>
      </c>
      <c r="C3248" s="177" t="s">
        <v>26</v>
      </c>
      <c r="D3248" s="178" t="s">
        <v>2</v>
      </c>
      <c r="E3248" s="178" t="s">
        <v>605</v>
      </c>
      <c r="F3248" s="178" t="s">
        <v>606</v>
      </c>
      <c r="G3248" s="178" t="s">
        <v>540</v>
      </c>
      <c r="H3248" s="177" t="s">
        <v>52</v>
      </c>
      <c r="I3248" s="179" t="s">
        <v>54</v>
      </c>
      <c r="J3248" s="59" t="s">
        <v>3797</v>
      </c>
      <c r="K3248" s="60" t="s">
        <v>3801</v>
      </c>
      <c r="L3248" s="174" t="s">
        <v>272</v>
      </c>
      <c r="M3248" s="2" t="s">
        <v>272</v>
      </c>
      <c r="N3248" s="175" t="s">
        <v>272</v>
      </c>
      <c r="O3248" s="24" t="s">
        <v>272</v>
      </c>
      <c r="P3248" s="2" t="s">
        <v>672</v>
      </c>
      <c r="Q3248" s="2" t="s">
        <v>272</v>
      </c>
      <c r="R3248" s="2" t="s">
        <v>272</v>
      </c>
      <c r="S3248" s="2" t="s">
        <v>272</v>
      </c>
      <c r="T3248" s="2" t="s">
        <v>272</v>
      </c>
      <c r="U3248" s="25" t="s">
        <v>272</v>
      </c>
      <c r="V3248" s="24" t="s">
        <v>272</v>
      </c>
      <c r="W3248" s="2" t="s">
        <v>272</v>
      </c>
      <c r="X3248" s="2" t="s">
        <v>272</v>
      </c>
      <c r="Y3248" s="2" t="s">
        <v>272</v>
      </c>
      <c r="Z3248" s="175" t="s">
        <v>272</v>
      </c>
      <c r="AA3248" s="24" t="s">
        <v>272</v>
      </c>
      <c r="AB3248" s="2" t="s">
        <v>272</v>
      </c>
      <c r="AC3248" s="25" t="s">
        <v>272</v>
      </c>
      <c r="AD3248" s="174" t="s">
        <v>272</v>
      </c>
      <c r="AE3248" s="25" t="s">
        <v>272</v>
      </c>
      <c r="AF3248" s="180">
        <v>0</v>
      </c>
    </row>
    <row r="3249" spans="1:32">
      <c r="A3249" s="134" t="str">
        <f t="shared" si="50"/>
        <v>LTfa_01.2</v>
      </c>
      <c r="C3249" s="177" t="s">
        <v>26</v>
      </c>
      <c r="D3249" s="178" t="s">
        <v>2</v>
      </c>
      <c r="E3249" s="178" t="s">
        <v>605</v>
      </c>
      <c r="F3249" s="178" t="s">
        <v>606</v>
      </c>
      <c r="G3249" s="178" t="s">
        <v>540</v>
      </c>
      <c r="H3249" s="177" t="s">
        <v>52</v>
      </c>
      <c r="I3249" s="179" t="s">
        <v>54</v>
      </c>
      <c r="J3249" s="59" t="s">
        <v>3797</v>
      </c>
      <c r="K3249" s="60" t="s">
        <v>3803</v>
      </c>
      <c r="L3249" s="174" t="s">
        <v>272</v>
      </c>
      <c r="M3249" s="2" t="s">
        <v>272</v>
      </c>
      <c r="N3249" s="175" t="s">
        <v>272</v>
      </c>
      <c r="O3249" s="24" t="s">
        <v>272</v>
      </c>
      <c r="P3249" s="2" t="s">
        <v>672</v>
      </c>
      <c r="Q3249" s="2" t="s">
        <v>272</v>
      </c>
      <c r="R3249" s="2" t="s">
        <v>272</v>
      </c>
      <c r="S3249" s="2" t="s">
        <v>272</v>
      </c>
      <c r="T3249" s="2" t="s">
        <v>272</v>
      </c>
      <c r="U3249" s="25" t="s">
        <v>272</v>
      </c>
      <c r="V3249" s="24" t="s">
        <v>272</v>
      </c>
      <c r="W3249" s="2" t="s">
        <v>272</v>
      </c>
      <c r="X3249" s="2" t="s">
        <v>272</v>
      </c>
      <c r="Y3249" s="2" t="s">
        <v>272</v>
      </c>
      <c r="Z3249" s="175" t="s">
        <v>272</v>
      </c>
      <c r="AA3249" s="24" t="s">
        <v>272</v>
      </c>
      <c r="AB3249" s="2" t="s">
        <v>272</v>
      </c>
      <c r="AC3249" s="25" t="s">
        <v>272</v>
      </c>
      <c r="AD3249" s="174" t="s">
        <v>272</v>
      </c>
      <c r="AE3249" s="25" t="s">
        <v>272</v>
      </c>
      <c r="AF3249" s="180">
        <v>100</v>
      </c>
    </row>
    <row r="3250" spans="1:32">
      <c r="A3250" s="134" t="str">
        <f t="shared" si="50"/>
        <v>LTfa_01.2</v>
      </c>
      <c r="C3250" s="177" t="s">
        <v>26</v>
      </c>
      <c r="D3250" s="178" t="s">
        <v>2</v>
      </c>
      <c r="E3250" s="178" t="s">
        <v>605</v>
      </c>
      <c r="F3250" s="178" t="s">
        <v>606</v>
      </c>
      <c r="G3250" s="178" t="s">
        <v>540</v>
      </c>
      <c r="H3250" s="177" t="s">
        <v>52</v>
      </c>
      <c r="I3250" s="179" t="s">
        <v>54</v>
      </c>
      <c r="J3250" s="59" t="s">
        <v>3797</v>
      </c>
      <c r="K3250" s="60" t="s">
        <v>3804</v>
      </c>
      <c r="L3250" s="174" t="s">
        <v>272</v>
      </c>
      <c r="M3250" s="2" t="s">
        <v>272</v>
      </c>
      <c r="N3250" s="175" t="s">
        <v>272</v>
      </c>
      <c r="O3250" s="24" t="s">
        <v>272</v>
      </c>
      <c r="P3250" s="2" t="s">
        <v>672</v>
      </c>
      <c r="Q3250" s="2" t="s">
        <v>272</v>
      </c>
      <c r="R3250" s="2" t="s">
        <v>272</v>
      </c>
      <c r="S3250" s="2" t="s">
        <v>272</v>
      </c>
      <c r="T3250" s="2" t="s">
        <v>272</v>
      </c>
      <c r="U3250" s="25" t="s">
        <v>272</v>
      </c>
      <c r="V3250" s="24" t="s">
        <v>272</v>
      </c>
      <c r="W3250" s="2" t="s">
        <v>272</v>
      </c>
      <c r="X3250" s="2" t="s">
        <v>272</v>
      </c>
      <c r="Y3250" s="2" t="s">
        <v>272</v>
      </c>
      <c r="Z3250" s="175" t="s">
        <v>272</v>
      </c>
      <c r="AA3250" s="24" t="s">
        <v>272</v>
      </c>
      <c r="AB3250" s="2" t="s">
        <v>272</v>
      </c>
      <c r="AC3250" s="25" t="s">
        <v>272</v>
      </c>
      <c r="AD3250" s="174" t="s">
        <v>272</v>
      </c>
      <c r="AE3250" s="25" t="s">
        <v>272</v>
      </c>
      <c r="AF3250" s="180">
        <v>100</v>
      </c>
    </row>
    <row r="3251" spans="1:32">
      <c r="A3251" s="134" t="str">
        <f t="shared" si="50"/>
        <v>LTfa_01.3</v>
      </c>
      <c r="C3251" s="177" t="s">
        <v>26</v>
      </c>
      <c r="D3251" s="178" t="s">
        <v>2</v>
      </c>
      <c r="E3251" s="178" t="s">
        <v>607</v>
      </c>
      <c r="F3251" s="178" t="s">
        <v>608</v>
      </c>
      <c r="G3251" s="178" t="s">
        <v>540</v>
      </c>
      <c r="H3251" s="177" t="s">
        <v>52</v>
      </c>
      <c r="I3251" s="179" t="s">
        <v>643</v>
      </c>
      <c r="J3251" s="59" t="s">
        <v>475</v>
      </c>
      <c r="K3251" s="60" t="s">
        <v>3805</v>
      </c>
      <c r="L3251" s="174" t="s">
        <v>272</v>
      </c>
      <c r="M3251" s="2" t="s">
        <v>272</v>
      </c>
      <c r="N3251" s="175" t="s">
        <v>272</v>
      </c>
      <c r="O3251" s="24" t="s">
        <v>272</v>
      </c>
      <c r="P3251" s="2" t="s">
        <v>672</v>
      </c>
      <c r="Q3251" s="2" t="s">
        <v>272</v>
      </c>
      <c r="R3251" s="2" t="s">
        <v>272</v>
      </c>
      <c r="S3251" s="2" t="s">
        <v>272</v>
      </c>
      <c r="T3251" s="2" t="s">
        <v>272</v>
      </c>
      <c r="U3251" s="25" t="s">
        <v>272</v>
      </c>
      <c r="V3251" s="24" t="s">
        <v>272</v>
      </c>
      <c r="W3251" s="2" t="s">
        <v>272</v>
      </c>
      <c r="X3251" s="2" t="s">
        <v>272</v>
      </c>
      <c r="Y3251" s="2" t="s">
        <v>272</v>
      </c>
      <c r="Z3251" s="175" t="s">
        <v>272</v>
      </c>
      <c r="AA3251" s="24" t="s">
        <v>272</v>
      </c>
      <c r="AB3251" s="2" t="s">
        <v>272</v>
      </c>
      <c r="AC3251" s="25" t="s">
        <v>272</v>
      </c>
      <c r="AD3251" s="174" t="s">
        <v>272</v>
      </c>
      <c r="AE3251" s="25" t="s">
        <v>272</v>
      </c>
      <c r="AF3251" s="180">
        <v>0</v>
      </c>
    </row>
    <row r="3252" spans="1:32">
      <c r="A3252" s="134" t="str">
        <f t="shared" si="50"/>
        <v>LTfa_01.3</v>
      </c>
      <c r="C3252" s="177" t="s">
        <v>26</v>
      </c>
      <c r="D3252" s="178" t="s">
        <v>2</v>
      </c>
      <c r="E3252" s="178" t="s">
        <v>607</v>
      </c>
      <c r="F3252" s="178" t="s">
        <v>608</v>
      </c>
      <c r="G3252" s="178" t="s">
        <v>540</v>
      </c>
      <c r="H3252" s="177" t="s">
        <v>52</v>
      </c>
      <c r="I3252" s="179" t="s">
        <v>643</v>
      </c>
      <c r="J3252" s="59" t="s">
        <v>3797</v>
      </c>
      <c r="K3252" s="60" t="s">
        <v>3798</v>
      </c>
      <c r="L3252" s="174" t="s">
        <v>272</v>
      </c>
      <c r="M3252" s="2" t="s">
        <v>272</v>
      </c>
      <c r="N3252" s="175" t="s">
        <v>272</v>
      </c>
      <c r="O3252" s="24" t="s">
        <v>272</v>
      </c>
      <c r="P3252" s="2" t="s">
        <v>672</v>
      </c>
      <c r="Q3252" s="2" t="s">
        <v>272</v>
      </c>
      <c r="R3252" s="2" t="s">
        <v>272</v>
      </c>
      <c r="S3252" s="2" t="s">
        <v>272</v>
      </c>
      <c r="T3252" s="2" t="s">
        <v>272</v>
      </c>
      <c r="U3252" s="25" t="s">
        <v>272</v>
      </c>
      <c r="V3252" s="24" t="s">
        <v>272</v>
      </c>
      <c r="W3252" s="2" t="s">
        <v>272</v>
      </c>
      <c r="X3252" s="2" t="s">
        <v>272</v>
      </c>
      <c r="Y3252" s="2" t="s">
        <v>272</v>
      </c>
      <c r="Z3252" s="175" t="s">
        <v>272</v>
      </c>
      <c r="AA3252" s="24" t="s">
        <v>272</v>
      </c>
      <c r="AB3252" s="2" t="s">
        <v>272</v>
      </c>
      <c r="AC3252" s="25" t="s">
        <v>272</v>
      </c>
      <c r="AD3252" s="174" t="s">
        <v>272</v>
      </c>
      <c r="AE3252" s="25" t="s">
        <v>272</v>
      </c>
      <c r="AF3252" s="180">
        <v>100</v>
      </c>
    </row>
    <row r="3253" spans="1:32">
      <c r="A3253" s="134" t="str">
        <f t="shared" si="50"/>
        <v>LTfa_01.4</v>
      </c>
      <c r="C3253" s="177" t="s">
        <v>26</v>
      </c>
      <c r="D3253" s="178" t="s">
        <v>2</v>
      </c>
      <c r="E3253" s="178" t="s">
        <v>609</v>
      </c>
      <c r="F3253" s="178" t="s">
        <v>610</v>
      </c>
      <c r="G3253" s="178" t="s">
        <v>540</v>
      </c>
      <c r="H3253" s="177" t="s">
        <v>52</v>
      </c>
      <c r="I3253" s="179" t="s">
        <v>643</v>
      </c>
      <c r="J3253" s="59" t="s">
        <v>3748</v>
      </c>
      <c r="K3253" s="60" t="s">
        <v>3806</v>
      </c>
      <c r="L3253" s="174" t="s">
        <v>272</v>
      </c>
      <c r="M3253" s="2" t="s">
        <v>272</v>
      </c>
      <c r="N3253" s="175" t="s">
        <v>272</v>
      </c>
      <c r="O3253" s="24" t="s">
        <v>272</v>
      </c>
      <c r="P3253" s="2" t="s">
        <v>272</v>
      </c>
      <c r="Q3253" s="2" t="s">
        <v>272</v>
      </c>
      <c r="R3253" s="2" t="s">
        <v>272</v>
      </c>
      <c r="S3253" s="2" t="s">
        <v>272</v>
      </c>
      <c r="T3253" s="2" t="s">
        <v>272</v>
      </c>
      <c r="U3253" s="25" t="s">
        <v>272</v>
      </c>
      <c r="V3253" s="24" t="s">
        <v>272</v>
      </c>
      <c r="W3253" s="2" t="s">
        <v>272</v>
      </c>
      <c r="X3253" s="2" t="s">
        <v>272</v>
      </c>
      <c r="Y3253" s="2" t="s">
        <v>272</v>
      </c>
      <c r="Z3253" s="175" t="s">
        <v>272</v>
      </c>
      <c r="AA3253" s="24" t="s">
        <v>272</v>
      </c>
      <c r="AB3253" s="2" t="s">
        <v>272</v>
      </c>
      <c r="AC3253" s="25" t="s">
        <v>272</v>
      </c>
      <c r="AD3253" s="174" t="s">
        <v>272</v>
      </c>
      <c r="AE3253" s="25" t="s">
        <v>272</v>
      </c>
      <c r="AF3253" s="180">
        <v>100</v>
      </c>
    </row>
    <row r="3254" spans="1:32">
      <c r="A3254" s="134" t="str">
        <f t="shared" si="50"/>
        <v>LTfa_02.1</v>
      </c>
      <c r="C3254" s="177" t="s">
        <v>26</v>
      </c>
      <c r="D3254" s="178" t="s">
        <v>2</v>
      </c>
      <c r="E3254" s="178" t="s">
        <v>611</v>
      </c>
      <c r="F3254" s="178" t="s">
        <v>612</v>
      </c>
      <c r="G3254" s="178" t="s">
        <v>540</v>
      </c>
      <c r="H3254" s="177" t="s">
        <v>52</v>
      </c>
      <c r="I3254" s="179" t="s">
        <v>643</v>
      </c>
      <c r="J3254" s="59" t="s">
        <v>3797</v>
      </c>
      <c r="K3254" s="60" t="s">
        <v>3798</v>
      </c>
      <c r="L3254" s="174" t="s">
        <v>272</v>
      </c>
      <c r="M3254" s="2" t="s">
        <v>272</v>
      </c>
      <c r="N3254" s="175" t="s">
        <v>272</v>
      </c>
      <c r="O3254" s="24" t="s">
        <v>272</v>
      </c>
      <c r="P3254" s="2" t="s">
        <v>672</v>
      </c>
      <c r="Q3254" s="2" t="s">
        <v>272</v>
      </c>
      <c r="R3254" s="2" t="s">
        <v>272</v>
      </c>
      <c r="S3254" s="2" t="s">
        <v>272</v>
      </c>
      <c r="T3254" s="2" t="s">
        <v>272</v>
      </c>
      <c r="U3254" s="25" t="s">
        <v>272</v>
      </c>
      <c r="V3254" s="24" t="s">
        <v>272</v>
      </c>
      <c r="W3254" s="2" t="s">
        <v>272</v>
      </c>
      <c r="X3254" s="2" t="s">
        <v>272</v>
      </c>
      <c r="Y3254" s="2" t="s">
        <v>272</v>
      </c>
      <c r="Z3254" s="175" t="s">
        <v>272</v>
      </c>
      <c r="AA3254" s="24" t="s">
        <v>272</v>
      </c>
      <c r="AB3254" s="2" t="s">
        <v>272</v>
      </c>
      <c r="AC3254" s="25" t="s">
        <v>272</v>
      </c>
      <c r="AD3254" s="174" t="s">
        <v>272</v>
      </c>
      <c r="AE3254" s="25" t="s">
        <v>272</v>
      </c>
      <c r="AF3254" s="180">
        <v>100</v>
      </c>
    </row>
    <row r="3255" spans="1:32">
      <c r="A3255" s="134" t="str">
        <f t="shared" si="50"/>
        <v>LTfa_02.1</v>
      </c>
      <c r="C3255" s="177" t="s">
        <v>26</v>
      </c>
      <c r="D3255" s="178" t="s">
        <v>2</v>
      </c>
      <c r="E3255" s="178" t="s">
        <v>611</v>
      </c>
      <c r="F3255" s="178" t="s">
        <v>612</v>
      </c>
      <c r="G3255" s="178" t="s">
        <v>540</v>
      </c>
      <c r="H3255" s="177" t="s">
        <v>52</v>
      </c>
      <c r="I3255" s="179" t="s">
        <v>643</v>
      </c>
      <c r="J3255" s="59" t="s">
        <v>3807</v>
      </c>
      <c r="K3255" s="60" t="s">
        <v>3808</v>
      </c>
      <c r="L3255" s="174" t="s">
        <v>272</v>
      </c>
      <c r="M3255" s="2" t="s">
        <v>272</v>
      </c>
      <c r="N3255" s="175" t="s">
        <v>272</v>
      </c>
      <c r="O3255" s="24" t="s">
        <v>272</v>
      </c>
      <c r="P3255" s="2" t="s">
        <v>672</v>
      </c>
      <c r="Q3255" s="2" t="s">
        <v>272</v>
      </c>
      <c r="R3255" s="2" t="s">
        <v>272</v>
      </c>
      <c r="S3255" s="2" t="s">
        <v>272</v>
      </c>
      <c r="T3255" s="2" t="s">
        <v>272</v>
      </c>
      <c r="U3255" s="25" t="s">
        <v>272</v>
      </c>
      <c r="V3255" s="24" t="s">
        <v>272</v>
      </c>
      <c r="W3255" s="2" t="s">
        <v>272</v>
      </c>
      <c r="X3255" s="2" t="s">
        <v>272</v>
      </c>
      <c r="Y3255" s="2" t="s">
        <v>272</v>
      </c>
      <c r="Z3255" s="175" t="s">
        <v>272</v>
      </c>
      <c r="AA3255" s="24" t="s">
        <v>272</v>
      </c>
      <c r="AB3255" s="2" t="s">
        <v>272</v>
      </c>
      <c r="AC3255" s="25" t="s">
        <v>272</v>
      </c>
      <c r="AD3255" s="174" t="s">
        <v>272</v>
      </c>
      <c r="AE3255" s="25" t="s">
        <v>272</v>
      </c>
      <c r="AF3255" s="180">
        <v>100</v>
      </c>
    </row>
    <row r="3256" spans="1:32">
      <c r="A3256" s="134" t="str">
        <f t="shared" si="50"/>
        <v>LTfa_02.2</v>
      </c>
      <c r="C3256" s="177" t="s">
        <v>26</v>
      </c>
      <c r="D3256" s="178" t="s">
        <v>2</v>
      </c>
      <c r="E3256" s="178" t="s">
        <v>613</v>
      </c>
      <c r="F3256" s="178" t="s">
        <v>614</v>
      </c>
      <c r="G3256" s="178" t="s">
        <v>540</v>
      </c>
      <c r="H3256" s="177" t="s">
        <v>52</v>
      </c>
      <c r="I3256" s="179" t="s">
        <v>643</v>
      </c>
      <c r="J3256" s="59" t="s">
        <v>3797</v>
      </c>
      <c r="K3256" s="60" t="s">
        <v>3809</v>
      </c>
      <c r="L3256" s="174" t="s">
        <v>272</v>
      </c>
      <c r="M3256" s="2" t="s">
        <v>272</v>
      </c>
      <c r="N3256" s="175" t="s">
        <v>272</v>
      </c>
      <c r="O3256" s="24" t="s">
        <v>272</v>
      </c>
      <c r="P3256" s="2" t="s">
        <v>672</v>
      </c>
      <c r="Q3256" s="2" t="s">
        <v>272</v>
      </c>
      <c r="R3256" s="2" t="s">
        <v>272</v>
      </c>
      <c r="S3256" s="2" t="s">
        <v>272</v>
      </c>
      <c r="T3256" s="2" t="s">
        <v>272</v>
      </c>
      <c r="U3256" s="25" t="s">
        <v>273</v>
      </c>
      <c r="V3256" s="24" t="s">
        <v>272</v>
      </c>
      <c r="W3256" s="2" t="s">
        <v>272</v>
      </c>
      <c r="X3256" s="2" t="s">
        <v>272</v>
      </c>
      <c r="Y3256" s="2" t="s">
        <v>272</v>
      </c>
      <c r="Z3256" s="175" t="s">
        <v>272</v>
      </c>
      <c r="AA3256" s="24" t="s">
        <v>272</v>
      </c>
      <c r="AB3256" s="2" t="s">
        <v>272</v>
      </c>
      <c r="AC3256" s="25" t="s">
        <v>272</v>
      </c>
      <c r="AD3256" s="174" t="s">
        <v>272</v>
      </c>
      <c r="AE3256" s="25" t="s">
        <v>272</v>
      </c>
      <c r="AF3256" s="180">
        <v>100</v>
      </c>
    </row>
    <row r="3257" spans="1:32">
      <c r="A3257" s="134" t="str">
        <f t="shared" si="50"/>
        <v>LTfa_03.1</v>
      </c>
      <c r="C3257" s="177" t="s">
        <v>26</v>
      </c>
      <c r="D3257" s="178" t="s">
        <v>2</v>
      </c>
      <c r="E3257" s="178" t="s">
        <v>615</v>
      </c>
      <c r="F3257" s="178" t="s">
        <v>616</v>
      </c>
      <c r="G3257" s="178" t="s">
        <v>540</v>
      </c>
      <c r="H3257" s="177" t="s">
        <v>52</v>
      </c>
      <c r="I3257" s="179" t="s">
        <v>643</v>
      </c>
      <c r="J3257" s="59" t="s">
        <v>3810</v>
      </c>
      <c r="K3257" s="60" t="s">
        <v>3811</v>
      </c>
      <c r="L3257" s="174" t="s">
        <v>272</v>
      </c>
      <c r="M3257" s="2" t="s">
        <v>273</v>
      </c>
      <c r="N3257" s="175" t="s">
        <v>272</v>
      </c>
      <c r="O3257" s="24" t="s">
        <v>672</v>
      </c>
      <c r="P3257" s="2" t="s">
        <v>273</v>
      </c>
      <c r="Q3257" s="2" t="s">
        <v>273</v>
      </c>
      <c r="R3257" s="2" t="s">
        <v>273</v>
      </c>
      <c r="S3257" s="2" t="s">
        <v>272</v>
      </c>
      <c r="T3257" s="2" t="s">
        <v>272</v>
      </c>
      <c r="U3257" s="25" t="s">
        <v>272</v>
      </c>
      <c r="V3257" s="24" t="s">
        <v>272</v>
      </c>
      <c r="W3257" s="2" t="s">
        <v>273</v>
      </c>
      <c r="X3257" s="2" t="s">
        <v>273</v>
      </c>
      <c r="Y3257" s="2" t="s">
        <v>273</v>
      </c>
      <c r="Z3257" s="175" t="s">
        <v>273</v>
      </c>
      <c r="AA3257" s="24" t="s">
        <v>273</v>
      </c>
      <c r="AB3257" s="2" t="s">
        <v>273</v>
      </c>
      <c r="AC3257" s="25" t="s">
        <v>273</v>
      </c>
      <c r="AD3257" s="174" t="s">
        <v>273</v>
      </c>
      <c r="AE3257" s="25" t="s">
        <v>273</v>
      </c>
      <c r="AF3257" s="180">
        <v>100</v>
      </c>
    </row>
    <row r="3258" spans="1:32">
      <c r="A3258" s="134" t="str">
        <f t="shared" si="50"/>
        <v>LTfa_03.2</v>
      </c>
      <c r="C3258" s="177" t="s">
        <v>26</v>
      </c>
      <c r="D3258" s="178" t="s">
        <v>2</v>
      </c>
      <c r="E3258" s="178" t="s">
        <v>617</v>
      </c>
      <c r="F3258" s="178" t="s">
        <v>618</v>
      </c>
      <c r="G3258" s="178" t="s">
        <v>540</v>
      </c>
      <c r="H3258" s="177" t="s">
        <v>52</v>
      </c>
      <c r="I3258" s="179" t="s">
        <v>643</v>
      </c>
      <c r="J3258" s="59" t="s">
        <v>3797</v>
      </c>
      <c r="K3258" s="60" t="s">
        <v>3798</v>
      </c>
      <c r="L3258" s="174" t="s">
        <v>272</v>
      </c>
      <c r="M3258" s="2" t="s">
        <v>272</v>
      </c>
      <c r="N3258" s="175" t="s">
        <v>272</v>
      </c>
      <c r="O3258" s="24" t="s">
        <v>272</v>
      </c>
      <c r="P3258" s="2" t="s">
        <v>672</v>
      </c>
      <c r="Q3258" s="2" t="s">
        <v>272</v>
      </c>
      <c r="R3258" s="2" t="s">
        <v>272</v>
      </c>
      <c r="S3258" s="2" t="s">
        <v>272</v>
      </c>
      <c r="T3258" s="2" t="s">
        <v>272</v>
      </c>
      <c r="U3258" s="25" t="s">
        <v>272</v>
      </c>
      <c r="V3258" s="24" t="s">
        <v>272</v>
      </c>
      <c r="W3258" s="2" t="s">
        <v>272</v>
      </c>
      <c r="X3258" s="2" t="s">
        <v>272</v>
      </c>
      <c r="Y3258" s="2" t="s">
        <v>272</v>
      </c>
      <c r="Z3258" s="175" t="s">
        <v>272</v>
      </c>
      <c r="AA3258" s="24" t="s">
        <v>272</v>
      </c>
      <c r="AB3258" s="2" t="s">
        <v>272</v>
      </c>
      <c r="AC3258" s="25" t="s">
        <v>272</v>
      </c>
      <c r="AD3258" s="174" t="s">
        <v>272</v>
      </c>
      <c r="AE3258" s="25" t="s">
        <v>272</v>
      </c>
      <c r="AF3258" s="180">
        <v>100</v>
      </c>
    </row>
    <row r="3259" spans="1:32">
      <c r="A3259" s="134" t="str">
        <f t="shared" si="50"/>
        <v>LTfa_03.3</v>
      </c>
      <c r="C3259" s="177" t="s">
        <v>26</v>
      </c>
      <c r="D3259" s="178" t="s">
        <v>2</v>
      </c>
      <c r="E3259" s="178" t="s">
        <v>619</v>
      </c>
      <c r="F3259" s="178" t="s">
        <v>620</v>
      </c>
      <c r="G3259" s="178" t="s">
        <v>540</v>
      </c>
      <c r="H3259" s="177" t="s">
        <v>52</v>
      </c>
      <c r="I3259" s="179" t="s">
        <v>643</v>
      </c>
      <c r="J3259" s="59" t="s">
        <v>3783</v>
      </c>
      <c r="K3259" s="60" t="s">
        <v>3812</v>
      </c>
      <c r="L3259" s="174" t="s">
        <v>272</v>
      </c>
      <c r="M3259" s="2" t="s">
        <v>272</v>
      </c>
      <c r="N3259" s="175" t="s">
        <v>272</v>
      </c>
      <c r="O3259" s="24" t="s">
        <v>272</v>
      </c>
      <c r="P3259" s="2" t="s">
        <v>672</v>
      </c>
      <c r="Q3259" s="2" t="s">
        <v>273</v>
      </c>
      <c r="R3259" s="2" t="s">
        <v>272</v>
      </c>
      <c r="S3259" s="2" t="s">
        <v>272</v>
      </c>
      <c r="T3259" s="2" t="s">
        <v>272</v>
      </c>
      <c r="U3259" s="25" t="s">
        <v>273</v>
      </c>
      <c r="V3259" s="24" t="s">
        <v>272</v>
      </c>
      <c r="W3259" s="2" t="s">
        <v>272</v>
      </c>
      <c r="X3259" s="2" t="s">
        <v>272</v>
      </c>
      <c r="Y3259" s="2" t="s">
        <v>272</v>
      </c>
      <c r="Z3259" s="175" t="s">
        <v>272</v>
      </c>
      <c r="AA3259" s="24" t="s">
        <v>273</v>
      </c>
      <c r="AB3259" s="2" t="s">
        <v>273</v>
      </c>
      <c r="AC3259" s="25" t="s">
        <v>273</v>
      </c>
      <c r="AD3259" s="174" t="s">
        <v>272</v>
      </c>
      <c r="AE3259" s="25" t="s">
        <v>272</v>
      </c>
      <c r="AF3259" s="180">
        <v>0</v>
      </c>
    </row>
    <row r="3260" spans="1:32">
      <c r="A3260" s="134" t="str">
        <f t="shared" si="50"/>
        <v>LTfa_04.1</v>
      </c>
      <c r="C3260" s="177" t="s">
        <v>26</v>
      </c>
      <c r="D3260" s="178" t="s">
        <v>2</v>
      </c>
      <c r="E3260" s="178" t="s">
        <v>621</v>
      </c>
      <c r="F3260" s="178" t="s">
        <v>622</v>
      </c>
      <c r="G3260" s="178" t="s">
        <v>533</v>
      </c>
      <c r="H3260" s="177" t="s">
        <v>52</v>
      </c>
      <c r="I3260" s="179" t="s">
        <v>643</v>
      </c>
      <c r="J3260" s="59" t="s">
        <v>3797</v>
      </c>
      <c r="K3260" s="60" t="s">
        <v>3813</v>
      </c>
      <c r="L3260" s="174" t="s">
        <v>272</v>
      </c>
      <c r="M3260" s="2" t="s">
        <v>272</v>
      </c>
      <c r="N3260" s="175" t="s">
        <v>272</v>
      </c>
      <c r="O3260" s="24"/>
      <c r="P3260" s="2"/>
      <c r="Q3260" s="2"/>
      <c r="R3260" s="2"/>
      <c r="S3260" s="2"/>
      <c r="T3260" s="2"/>
      <c r="U3260" s="25"/>
      <c r="V3260" s="24"/>
      <c r="W3260" s="2"/>
      <c r="X3260" s="2"/>
      <c r="Y3260" s="2"/>
      <c r="Z3260" s="175"/>
      <c r="AA3260" s="24"/>
      <c r="AB3260" s="2"/>
      <c r="AC3260" s="25"/>
      <c r="AD3260" s="174"/>
      <c r="AE3260" s="25"/>
      <c r="AF3260" s="180">
        <v>100</v>
      </c>
    </row>
    <row r="3261" spans="1:32">
      <c r="A3261" s="134" t="str">
        <f t="shared" si="50"/>
        <v>LTst_01.1</v>
      </c>
      <c r="C3261" s="177" t="s">
        <v>26</v>
      </c>
      <c r="D3261" s="178" t="s">
        <v>3</v>
      </c>
      <c r="E3261" s="178" t="s">
        <v>623</v>
      </c>
      <c r="F3261" s="178" t="s">
        <v>624</v>
      </c>
      <c r="G3261" s="178" t="s">
        <v>533</v>
      </c>
      <c r="H3261" s="177" t="s">
        <v>52</v>
      </c>
      <c r="I3261" s="179" t="s">
        <v>643</v>
      </c>
      <c r="J3261" s="59" t="s">
        <v>3814</v>
      </c>
      <c r="K3261" s="60" t="s">
        <v>3815</v>
      </c>
      <c r="L3261" s="174" t="s">
        <v>272</v>
      </c>
      <c r="M3261" s="2" t="s">
        <v>272</v>
      </c>
      <c r="N3261" s="175" t="s">
        <v>272</v>
      </c>
      <c r="O3261" s="24"/>
      <c r="P3261" s="2"/>
      <c r="Q3261" s="2"/>
      <c r="R3261" s="2"/>
      <c r="S3261" s="2"/>
      <c r="T3261" s="2"/>
      <c r="U3261" s="25"/>
      <c r="V3261" s="24"/>
      <c r="W3261" s="2"/>
      <c r="X3261" s="2"/>
      <c r="Y3261" s="2"/>
      <c r="Z3261" s="175"/>
      <c r="AA3261" s="24"/>
      <c r="AB3261" s="2"/>
      <c r="AC3261" s="25"/>
      <c r="AD3261" s="174"/>
      <c r="AE3261" s="25"/>
      <c r="AF3261" s="180">
        <v>100</v>
      </c>
    </row>
    <row r="3262" spans="1:32">
      <c r="A3262" s="134" t="str">
        <f t="shared" si="50"/>
        <v>LTst_01.2</v>
      </c>
      <c r="C3262" s="177" t="s">
        <v>26</v>
      </c>
      <c r="D3262" s="178" t="s">
        <v>3</v>
      </c>
      <c r="E3262" s="178" t="s">
        <v>625</v>
      </c>
      <c r="F3262" s="178" t="s">
        <v>626</v>
      </c>
      <c r="G3262" s="178" t="s">
        <v>533</v>
      </c>
      <c r="H3262" s="177" t="s">
        <v>52</v>
      </c>
      <c r="I3262" s="179" t="s">
        <v>643</v>
      </c>
      <c r="J3262" s="59" t="s">
        <v>3816</v>
      </c>
      <c r="K3262" s="60" t="s">
        <v>3817</v>
      </c>
      <c r="L3262" s="174" t="s">
        <v>272</v>
      </c>
      <c r="M3262" s="2" t="s">
        <v>272</v>
      </c>
      <c r="N3262" s="175" t="s">
        <v>272</v>
      </c>
      <c r="O3262" s="24"/>
      <c r="P3262" s="2"/>
      <c r="Q3262" s="2"/>
      <c r="R3262" s="2"/>
      <c r="S3262" s="2"/>
      <c r="T3262" s="2"/>
      <c r="U3262" s="25"/>
      <c r="V3262" s="24"/>
      <c r="W3262" s="2"/>
      <c r="X3262" s="2"/>
      <c r="Y3262" s="2"/>
      <c r="Z3262" s="175"/>
      <c r="AA3262" s="24"/>
      <c r="AB3262" s="2"/>
      <c r="AC3262" s="25"/>
      <c r="AD3262" s="174"/>
      <c r="AE3262" s="25"/>
      <c r="AF3262" s="180">
        <v>100</v>
      </c>
    </row>
    <row r="3263" spans="1:32">
      <c r="A3263" s="134" t="str">
        <f t="shared" si="50"/>
        <v>LTst_02.2</v>
      </c>
      <c r="C3263" s="177" t="s">
        <v>26</v>
      </c>
      <c r="D3263" s="178" t="s">
        <v>3</v>
      </c>
      <c r="E3263" s="178" t="s">
        <v>627</v>
      </c>
      <c r="F3263" s="178" t="s">
        <v>628</v>
      </c>
      <c r="G3263" s="178" t="s">
        <v>540</v>
      </c>
      <c r="H3263" s="177" t="s">
        <v>52</v>
      </c>
      <c r="I3263" s="179" t="s">
        <v>643</v>
      </c>
      <c r="J3263" s="59" t="s">
        <v>3816</v>
      </c>
      <c r="K3263" s="60" t="s">
        <v>3818</v>
      </c>
      <c r="L3263" s="174" t="s">
        <v>272</v>
      </c>
      <c r="M3263" s="2" t="s">
        <v>272</v>
      </c>
      <c r="N3263" s="175" t="s">
        <v>272</v>
      </c>
      <c r="O3263" s="24" t="s">
        <v>272</v>
      </c>
      <c r="P3263" s="2" t="s">
        <v>272</v>
      </c>
      <c r="Q3263" s="2" t="s">
        <v>272</v>
      </c>
      <c r="R3263" s="2" t="s">
        <v>272</v>
      </c>
      <c r="S3263" s="2" t="s">
        <v>272</v>
      </c>
      <c r="T3263" s="2" t="s">
        <v>272</v>
      </c>
      <c r="U3263" s="25" t="s">
        <v>272</v>
      </c>
      <c r="V3263" s="24" t="s">
        <v>272</v>
      </c>
      <c r="W3263" s="2" t="s">
        <v>272</v>
      </c>
      <c r="X3263" s="2" t="s">
        <v>272</v>
      </c>
      <c r="Y3263" s="2" t="s">
        <v>273</v>
      </c>
      <c r="Z3263" s="175" t="s">
        <v>273</v>
      </c>
      <c r="AA3263" s="24" t="s">
        <v>272</v>
      </c>
      <c r="AB3263" s="2" t="s">
        <v>272</v>
      </c>
      <c r="AC3263" s="25" t="s">
        <v>272</v>
      </c>
      <c r="AD3263" s="174" t="s">
        <v>272</v>
      </c>
      <c r="AE3263" s="25" t="s">
        <v>272</v>
      </c>
      <c r="AF3263" s="180">
        <v>100</v>
      </c>
    </row>
    <row r="3264" spans="1:32">
      <c r="A3264" s="134" t="str">
        <f t="shared" si="50"/>
        <v>LTst_02.3</v>
      </c>
      <c r="C3264" s="177" t="s">
        <v>26</v>
      </c>
      <c r="D3264" s="178" t="s">
        <v>3</v>
      </c>
      <c r="E3264" s="178" t="s">
        <v>629</v>
      </c>
      <c r="F3264" s="178" t="s">
        <v>630</v>
      </c>
      <c r="G3264" s="178" t="s">
        <v>540</v>
      </c>
      <c r="H3264" s="177" t="s">
        <v>52</v>
      </c>
      <c r="I3264" s="179" t="s">
        <v>643</v>
      </c>
      <c r="J3264" s="59" t="s">
        <v>3819</v>
      </c>
      <c r="K3264" s="60" t="s">
        <v>3820</v>
      </c>
      <c r="L3264" s="174" t="s">
        <v>272</v>
      </c>
      <c r="M3264" s="2" t="s">
        <v>272</v>
      </c>
      <c r="N3264" s="175" t="s">
        <v>272</v>
      </c>
      <c r="O3264" s="24" t="s">
        <v>272</v>
      </c>
      <c r="P3264" s="2" t="s">
        <v>672</v>
      </c>
      <c r="Q3264" s="2" t="s">
        <v>272</v>
      </c>
      <c r="R3264" s="2" t="s">
        <v>272</v>
      </c>
      <c r="S3264" s="2" t="s">
        <v>272</v>
      </c>
      <c r="T3264" s="2" t="s">
        <v>272</v>
      </c>
      <c r="U3264" s="25" t="s">
        <v>272</v>
      </c>
      <c r="V3264" s="24" t="s">
        <v>272</v>
      </c>
      <c r="W3264" s="2" t="s">
        <v>272</v>
      </c>
      <c r="X3264" s="2" t="s">
        <v>272</v>
      </c>
      <c r="Y3264" s="2" t="s">
        <v>272</v>
      </c>
      <c r="Z3264" s="175" t="s">
        <v>272</v>
      </c>
      <c r="AA3264" s="24" t="s">
        <v>272</v>
      </c>
      <c r="AB3264" s="2" t="s">
        <v>272</v>
      </c>
      <c r="AC3264" s="25" t="s">
        <v>272</v>
      </c>
      <c r="AD3264" s="174" t="s">
        <v>272</v>
      </c>
      <c r="AE3264" s="25" t="s">
        <v>272</v>
      </c>
      <c r="AF3264" s="180">
        <v>100</v>
      </c>
    </row>
    <row r="3265" spans="1:32">
      <c r="A3265" s="134" t="str">
        <f t="shared" si="50"/>
        <v>LTst_02.3</v>
      </c>
      <c r="C3265" s="177" t="s">
        <v>26</v>
      </c>
      <c r="D3265" s="178" t="s">
        <v>3</v>
      </c>
      <c r="E3265" s="178" t="s">
        <v>629</v>
      </c>
      <c r="F3265" s="178" t="s">
        <v>630</v>
      </c>
      <c r="G3265" s="178" t="s">
        <v>540</v>
      </c>
      <c r="H3265" s="177" t="s">
        <v>52</v>
      </c>
      <c r="I3265" s="179" t="s">
        <v>643</v>
      </c>
      <c r="J3265" s="59" t="s">
        <v>3819</v>
      </c>
      <c r="K3265" s="60" t="s">
        <v>3821</v>
      </c>
      <c r="L3265" s="174" t="s">
        <v>272</v>
      </c>
      <c r="M3265" s="2" t="s">
        <v>272</v>
      </c>
      <c r="N3265" s="175" t="s">
        <v>272</v>
      </c>
      <c r="O3265" s="24" t="s">
        <v>272</v>
      </c>
      <c r="P3265" s="2" t="s">
        <v>672</v>
      </c>
      <c r="Q3265" s="2" t="s">
        <v>272</v>
      </c>
      <c r="R3265" s="2" t="s">
        <v>272</v>
      </c>
      <c r="S3265" s="2" t="s">
        <v>272</v>
      </c>
      <c r="T3265" s="2" t="s">
        <v>272</v>
      </c>
      <c r="U3265" s="25" t="s">
        <v>272</v>
      </c>
      <c r="V3265" s="24" t="s">
        <v>272</v>
      </c>
      <c r="W3265" s="2" t="s">
        <v>272</v>
      </c>
      <c r="X3265" s="2" t="s">
        <v>272</v>
      </c>
      <c r="Y3265" s="2" t="s">
        <v>272</v>
      </c>
      <c r="Z3265" s="175" t="s">
        <v>272</v>
      </c>
      <c r="AA3265" s="24" t="s">
        <v>272</v>
      </c>
      <c r="AB3265" s="2" t="s">
        <v>272</v>
      </c>
      <c r="AC3265" s="25" t="s">
        <v>272</v>
      </c>
      <c r="AD3265" s="174" t="s">
        <v>272</v>
      </c>
      <c r="AE3265" s="25" t="s">
        <v>272</v>
      </c>
      <c r="AF3265" s="180">
        <v>100</v>
      </c>
    </row>
    <row r="3266" spans="1:32">
      <c r="A3266" s="134" t="str">
        <f t="shared" si="50"/>
        <v>LTst_02.4</v>
      </c>
      <c r="C3266" s="177" t="s">
        <v>26</v>
      </c>
      <c r="D3266" s="178" t="s">
        <v>3</v>
      </c>
      <c r="E3266" s="178" t="s">
        <v>631</v>
      </c>
      <c r="F3266" s="178" t="s">
        <v>632</v>
      </c>
      <c r="G3266" s="178" t="s">
        <v>533</v>
      </c>
      <c r="H3266" s="177" t="s">
        <v>52</v>
      </c>
      <c r="I3266" s="179" t="s">
        <v>643</v>
      </c>
      <c r="J3266" s="59" t="s">
        <v>3819</v>
      </c>
      <c r="K3266" s="60" t="s">
        <v>3822</v>
      </c>
      <c r="L3266" s="174" t="s">
        <v>272</v>
      </c>
      <c r="M3266" s="2" t="s">
        <v>272</v>
      </c>
      <c r="N3266" s="175" t="s">
        <v>272</v>
      </c>
      <c r="O3266" s="24"/>
      <c r="P3266" s="2"/>
      <c r="Q3266" s="2"/>
      <c r="R3266" s="2"/>
      <c r="S3266" s="2"/>
      <c r="T3266" s="2"/>
      <c r="U3266" s="25"/>
      <c r="V3266" s="24"/>
      <c r="W3266" s="2"/>
      <c r="X3266" s="2"/>
      <c r="Y3266" s="2"/>
      <c r="Z3266" s="175"/>
      <c r="AA3266" s="24"/>
      <c r="AB3266" s="2"/>
      <c r="AC3266" s="25"/>
      <c r="AD3266" s="174"/>
      <c r="AE3266" s="25"/>
      <c r="AF3266" s="180">
        <v>100</v>
      </c>
    </row>
    <row r="3267" spans="1:32">
      <c r="A3267" s="134" t="str">
        <f t="shared" si="50"/>
        <v>LTst_02.5</v>
      </c>
      <c r="C3267" s="177" t="s">
        <v>26</v>
      </c>
      <c r="D3267" s="178" t="s">
        <v>3</v>
      </c>
      <c r="E3267" s="178" t="s">
        <v>633</v>
      </c>
      <c r="F3267" s="178" t="s">
        <v>634</v>
      </c>
      <c r="G3267" s="178" t="s">
        <v>540</v>
      </c>
      <c r="H3267" s="177" t="s">
        <v>52</v>
      </c>
      <c r="I3267" s="179" t="s">
        <v>643</v>
      </c>
      <c r="J3267" s="59" t="s">
        <v>3819</v>
      </c>
      <c r="K3267" s="60" t="s">
        <v>3823</v>
      </c>
      <c r="L3267" s="174" t="s">
        <v>272</v>
      </c>
      <c r="M3267" s="2" t="s">
        <v>272</v>
      </c>
      <c r="N3267" s="175" t="s">
        <v>272</v>
      </c>
      <c r="O3267" s="24" t="s">
        <v>272</v>
      </c>
      <c r="P3267" s="2" t="s">
        <v>672</v>
      </c>
      <c r="Q3267" s="2" t="s">
        <v>272</v>
      </c>
      <c r="R3267" s="2" t="s">
        <v>272</v>
      </c>
      <c r="S3267" s="2" t="s">
        <v>272</v>
      </c>
      <c r="T3267" s="2" t="s">
        <v>272</v>
      </c>
      <c r="U3267" s="25" t="s">
        <v>272</v>
      </c>
      <c r="V3267" s="24" t="s">
        <v>272</v>
      </c>
      <c r="W3267" s="2" t="s">
        <v>272</v>
      </c>
      <c r="X3267" s="2" t="s">
        <v>272</v>
      </c>
      <c r="Y3267" s="2" t="s">
        <v>272</v>
      </c>
      <c r="Z3267" s="175" t="s">
        <v>272</v>
      </c>
      <c r="AA3267" s="24" t="s">
        <v>272</v>
      </c>
      <c r="AB3267" s="2" t="s">
        <v>272</v>
      </c>
      <c r="AC3267" s="25" t="s">
        <v>272</v>
      </c>
      <c r="AD3267" s="174" t="s">
        <v>272</v>
      </c>
      <c r="AE3267" s="25" t="s">
        <v>272</v>
      </c>
      <c r="AF3267" s="180">
        <v>100</v>
      </c>
    </row>
    <row r="3268" spans="1:32">
      <c r="A3268" s="134" t="str">
        <f t="shared" si="50"/>
        <v>LTst_02.5</v>
      </c>
      <c r="C3268" s="177" t="s">
        <v>26</v>
      </c>
      <c r="D3268" s="178" t="s">
        <v>3</v>
      </c>
      <c r="E3268" s="178" t="s">
        <v>633</v>
      </c>
      <c r="F3268" s="178" t="s">
        <v>634</v>
      </c>
      <c r="G3268" s="178" t="s">
        <v>540</v>
      </c>
      <c r="H3268" s="177" t="s">
        <v>52</v>
      </c>
      <c r="I3268" s="179" t="s">
        <v>643</v>
      </c>
      <c r="J3268" s="59" t="s">
        <v>3819</v>
      </c>
      <c r="K3268" s="60" t="s">
        <v>3824</v>
      </c>
      <c r="L3268" s="174" t="s">
        <v>272</v>
      </c>
      <c r="M3268" s="2" t="s">
        <v>272</v>
      </c>
      <c r="N3268" s="175" t="s">
        <v>272</v>
      </c>
      <c r="O3268" s="24" t="s">
        <v>272</v>
      </c>
      <c r="P3268" s="2" t="s">
        <v>672</v>
      </c>
      <c r="Q3268" s="2" t="s">
        <v>272</v>
      </c>
      <c r="R3268" s="2" t="s">
        <v>272</v>
      </c>
      <c r="S3268" s="2" t="s">
        <v>272</v>
      </c>
      <c r="T3268" s="2" t="s">
        <v>272</v>
      </c>
      <c r="U3268" s="25" t="s">
        <v>272</v>
      </c>
      <c r="V3268" s="24" t="s">
        <v>272</v>
      </c>
      <c r="W3268" s="2" t="s">
        <v>272</v>
      </c>
      <c r="X3268" s="2" t="s">
        <v>272</v>
      </c>
      <c r="Y3268" s="2" t="s">
        <v>272</v>
      </c>
      <c r="Z3268" s="175" t="s">
        <v>272</v>
      </c>
      <c r="AA3268" s="24" t="s">
        <v>272</v>
      </c>
      <c r="AB3268" s="2" t="s">
        <v>272</v>
      </c>
      <c r="AC3268" s="25" t="s">
        <v>272</v>
      </c>
      <c r="AD3268" s="174" t="s">
        <v>272</v>
      </c>
      <c r="AE3268" s="25" t="s">
        <v>272</v>
      </c>
      <c r="AF3268" s="180">
        <v>100</v>
      </c>
    </row>
    <row r="3269" spans="1:32">
      <c r="A3269" s="134" t="str">
        <f t="shared" si="50"/>
        <v>LTst_03.1</v>
      </c>
      <c r="C3269" s="177" t="s">
        <v>26</v>
      </c>
      <c r="D3269" s="178" t="s">
        <v>3</v>
      </c>
      <c r="E3269" s="178" t="s">
        <v>635</v>
      </c>
      <c r="F3269" s="178" t="s">
        <v>636</v>
      </c>
      <c r="G3269" s="178" t="s">
        <v>540</v>
      </c>
      <c r="H3269" s="177" t="s">
        <v>52</v>
      </c>
      <c r="I3269" s="179" t="s">
        <v>53</v>
      </c>
      <c r="J3269" s="59" t="s">
        <v>3825</v>
      </c>
      <c r="K3269" s="60" t="s">
        <v>3826</v>
      </c>
      <c r="L3269" s="174" t="s">
        <v>273</v>
      </c>
      <c r="M3269" s="2" t="s">
        <v>273</v>
      </c>
      <c r="N3269" s="175" t="s">
        <v>273</v>
      </c>
      <c r="O3269" s="24" t="s">
        <v>672</v>
      </c>
      <c r="P3269" s="2" t="s">
        <v>672</v>
      </c>
      <c r="Q3269" s="2" t="s">
        <v>672</v>
      </c>
      <c r="R3269" s="2" t="s">
        <v>273</v>
      </c>
      <c r="S3269" s="2" t="s">
        <v>273</v>
      </c>
      <c r="T3269" s="2" t="s">
        <v>273</v>
      </c>
      <c r="U3269" s="25" t="s">
        <v>273</v>
      </c>
      <c r="V3269" s="24" t="s">
        <v>273</v>
      </c>
      <c r="W3269" s="2" t="s">
        <v>273</v>
      </c>
      <c r="X3269" s="2" t="s">
        <v>273</v>
      </c>
      <c r="Y3269" s="2" t="s">
        <v>273</v>
      </c>
      <c r="Z3269" s="175" t="s">
        <v>273</v>
      </c>
      <c r="AA3269" s="24" t="s">
        <v>273</v>
      </c>
      <c r="AB3269" s="2" t="s">
        <v>273</v>
      </c>
      <c r="AC3269" s="25" t="s">
        <v>273</v>
      </c>
      <c r="AD3269" s="174" t="s">
        <v>273</v>
      </c>
      <c r="AE3269" s="25" t="s">
        <v>273</v>
      </c>
      <c r="AF3269" s="180">
        <v>100</v>
      </c>
    </row>
    <row r="3270" spans="1:32">
      <c r="A3270" s="134" t="str">
        <f t="shared" si="50"/>
        <v>LTst_03.1</v>
      </c>
      <c r="C3270" s="177" t="s">
        <v>26</v>
      </c>
      <c r="D3270" s="178" t="s">
        <v>3</v>
      </c>
      <c r="E3270" s="178" t="s">
        <v>635</v>
      </c>
      <c r="F3270" s="178" t="s">
        <v>636</v>
      </c>
      <c r="G3270" s="178" t="s">
        <v>540</v>
      </c>
      <c r="H3270" s="177" t="s">
        <v>52</v>
      </c>
      <c r="I3270" s="179" t="s">
        <v>53</v>
      </c>
      <c r="J3270" s="59" t="s">
        <v>3827</v>
      </c>
      <c r="K3270" s="60" t="s">
        <v>3828</v>
      </c>
      <c r="L3270" s="174" t="s">
        <v>273</v>
      </c>
      <c r="M3270" s="2" t="s">
        <v>273</v>
      </c>
      <c r="N3270" s="175" t="s">
        <v>273</v>
      </c>
      <c r="O3270" s="24" t="s">
        <v>672</v>
      </c>
      <c r="P3270" s="2" t="s">
        <v>672</v>
      </c>
      <c r="Q3270" s="2" t="s">
        <v>672</v>
      </c>
      <c r="R3270" s="2" t="s">
        <v>273</v>
      </c>
      <c r="S3270" s="2" t="s">
        <v>273</v>
      </c>
      <c r="T3270" s="2" t="s">
        <v>273</v>
      </c>
      <c r="U3270" s="25" t="s">
        <v>273</v>
      </c>
      <c r="V3270" s="24" t="s">
        <v>273</v>
      </c>
      <c r="W3270" s="2" t="s">
        <v>273</v>
      </c>
      <c r="X3270" s="2" t="s">
        <v>273</v>
      </c>
      <c r="Y3270" s="2" t="s">
        <v>273</v>
      </c>
      <c r="Z3270" s="175" t="s">
        <v>273</v>
      </c>
      <c r="AA3270" s="24" t="s">
        <v>273</v>
      </c>
      <c r="AB3270" s="2" t="s">
        <v>273</v>
      </c>
      <c r="AC3270" s="25" t="s">
        <v>273</v>
      </c>
      <c r="AD3270" s="174" t="s">
        <v>273</v>
      </c>
      <c r="AE3270" s="25" t="s">
        <v>273</v>
      </c>
      <c r="AF3270" s="180">
        <v>100</v>
      </c>
    </row>
    <row r="3271" spans="1:32">
      <c r="A3271" s="134" t="str">
        <f t="shared" si="50"/>
        <v>LTst_03.1</v>
      </c>
      <c r="C3271" s="177" t="s">
        <v>26</v>
      </c>
      <c r="D3271" s="178" t="s">
        <v>3</v>
      </c>
      <c r="E3271" s="178" t="s">
        <v>635</v>
      </c>
      <c r="F3271" s="178" t="s">
        <v>636</v>
      </c>
      <c r="G3271" s="178" t="s">
        <v>540</v>
      </c>
      <c r="H3271" s="177" t="s">
        <v>52</v>
      </c>
      <c r="I3271" s="179" t="s">
        <v>53</v>
      </c>
      <c r="J3271" s="59" t="s">
        <v>3829</v>
      </c>
      <c r="K3271" s="60" t="s">
        <v>3830</v>
      </c>
      <c r="L3271" s="174" t="s">
        <v>272</v>
      </c>
      <c r="M3271" s="2" t="s">
        <v>273</v>
      </c>
      <c r="N3271" s="175" t="s">
        <v>273</v>
      </c>
      <c r="O3271" s="24" t="s">
        <v>672</v>
      </c>
      <c r="P3271" s="2" t="s">
        <v>672</v>
      </c>
      <c r="Q3271" s="2" t="s">
        <v>672</v>
      </c>
      <c r="R3271" s="2" t="s">
        <v>273</v>
      </c>
      <c r="S3271" s="2" t="s">
        <v>273</v>
      </c>
      <c r="T3271" s="2" t="s">
        <v>273</v>
      </c>
      <c r="U3271" s="25" t="s">
        <v>273</v>
      </c>
      <c r="V3271" s="24" t="s">
        <v>273</v>
      </c>
      <c r="W3271" s="2" t="s">
        <v>273</v>
      </c>
      <c r="X3271" s="2" t="s">
        <v>273</v>
      </c>
      <c r="Y3271" s="2" t="s">
        <v>273</v>
      </c>
      <c r="Z3271" s="175" t="s">
        <v>273</v>
      </c>
      <c r="AA3271" s="24" t="s">
        <v>273</v>
      </c>
      <c r="AB3271" s="2" t="s">
        <v>273</v>
      </c>
      <c r="AC3271" s="25" t="s">
        <v>273</v>
      </c>
      <c r="AD3271" s="174" t="s">
        <v>273</v>
      </c>
      <c r="AE3271" s="25" t="s">
        <v>273</v>
      </c>
      <c r="AF3271" s="180">
        <v>0</v>
      </c>
    </row>
    <row r="3272" spans="1:32">
      <c r="A3272" s="134" t="str">
        <f t="shared" ref="A3272:A3335" si="51">C3272&amp;LOWER(LEFT(D3272,2))&amp;"_"&amp;IF(LEN(TRIM(LEFT(E3272,FIND(" ",E3272))))=3,"0"&amp;TRIM(LEFT(E3272,FIND(" ",E3272))),TRIM(LEFT(E3272,FIND(" ",E3272))))</f>
        <v>LTst_03.1</v>
      </c>
      <c r="C3272" s="177" t="s">
        <v>26</v>
      </c>
      <c r="D3272" s="178" t="s">
        <v>3</v>
      </c>
      <c r="E3272" s="178" t="s">
        <v>635</v>
      </c>
      <c r="F3272" s="178" t="s">
        <v>636</v>
      </c>
      <c r="G3272" s="178" t="s">
        <v>540</v>
      </c>
      <c r="H3272" s="177" t="s">
        <v>52</v>
      </c>
      <c r="I3272" s="179" t="s">
        <v>53</v>
      </c>
      <c r="J3272" s="59" t="s">
        <v>3831</v>
      </c>
      <c r="K3272" s="60" t="s">
        <v>3832</v>
      </c>
      <c r="L3272" s="174" t="s">
        <v>272</v>
      </c>
      <c r="M3272" s="2" t="s">
        <v>273</v>
      </c>
      <c r="N3272" s="175" t="s">
        <v>273</v>
      </c>
      <c r="O3272" s="24" t="s">
        <v>672</v>
      </c>
      <c r="P3272" s="2" t="s">
        <v>672</v>
      </c>
      <c r="Q3272" s="2" t="s">
        <v>672</v>
      </c>
      <c r="R3272" s="2" t="s">
        <v>273</v>
      </c>
      <c r="S3272" s="2" t="s">
        <v>273</v>
      </c>
      <c r="T3272" s="2" t="s">
        <v>273</v>
      </c>
      <c r="U3272" s="25" t="s">
        <v>273</v>
      </c>
      <c r="V3272" s="24" t="s">
        <v>273</v>
      </c>
      <c r="W3272" s="2" t="s">
        <v>273</v>
      </c>
      <c r="X3272" s="2" t="s">
        <v>273</v>
      </c>
      <c r="Y3272" s="2" t="s">
        <v>273</v>
      </c>
      <c r="Z3272" s="175" t="s">
        <v>273</v>
      </c>
      <c r="AA3272" s="24" t="s">
        <v>273</v>
      </c>
      <c r="AB3272" s="2" t="s">
        <v>273</v>
      </c>
      <c r="AC3272" s="25" t="s">
        <v>273</v>
      </c>
      <c r="AD3272" s="174" t="s">
        <v>273</v>
      </c>
      <c r="AE3272" s="25" t="s">
        <v>273</v>
      </c>
      <c r="AF3272" s="180">
        <v>100</v>
      </c>
    </row>
    <row r="3273" spans="1:32">
      <c r="A3273" s="134" t="str">
        <f t="shared" si="51"/>
        <v>LTst_03.1</v>
      </c>
      <c r="C3273" s="177" t="s">
        <v>26</v>
      </c>
      <c r="D3273" s="178" t="s">
        <v>3</v>
      </c>
      <c r="E3273" s="178" t="s">
        <v>635</v>
      </c>
      <c r="F3273" s="178" t="s">
        <v>636</v>
      </c>
      <c r="G3273" s="178" t="s">
        <v>540</v>
      </c>
      <c r="H3273" s="177" t="s">
        <v>52</v>
      </c>
      <c r="I3273" s="179" t="s">
        <v>53</v>
      </c>
      <c r="J3273" s="59" t="s">
        <v>3833</v>
      </c>
      <c r="K3273" s="60" t="s">
        <v>3834</v>
      </c>
      <c r="L3273" s="174" t="s">
        <v>272</v>
      </c>
      <c r="M3273" s="2" t="s">
        <v>273</v>
      </c>
      <c r="N3273" s="175" t="s">
        <v>273</v>
      </c>
      <c r="O3273" s="24" t="s">
        <v>672</v>
      </c>
      <c r="P3273" s="2" t="s">
        <v>672</v>
      </c>
      <c r="Q3273" s="2" t="s">
        <v>672</v>
      </c>
      <c r="R3273" s="2" t="s">
        <v>273</v>
      </c>
      <c r="S3273" s="2" t="s">
        <v>273</v>
      </c>
      <c r="T3273" s="2" t="s">
        <v>273</v>
      </c>
      <c r="U3273" s="25" t="s">
        <v>273</v>
      </c>
      <c r="V3273" s="24" t="s">
        <v>273</v>
      </c>
      <c r="W3273" s="2" t="s">
        <v>273</v>
      </c>
      <c r="X3273" s="2" t="s">
        <v>273</v>
      </c>
      <c r="Y3273" s="2" t="s">
        <v>273</v>
      </c>
      <c r="Z3273" s="175" t="s">
        <v>273</v>
      </c>
      <c r="AA3273" s="24" t="s">
        <v>273</v>
      </c>
      <c r="AB3273" s="2" t="s">
        <v>273</v>
      </c>
      <c r="AC3273" s="25" t="s">
        <v>273</v>
      </c>
      <c r="AD3273" s="174" t="s">
        <v>273</v>
      </c>
      <c r="AE3273" s="25" t="s">
        <v>273</v>
      </c>
      <c r="AF3273" s="180">
        <v>100</v>
      </c>
    </row>
    <row r="3274" spans="1:32">
      <c r="A3274" s="134" t="str">
        <f t="shared" si="51"/>
        <v>LTst_03.2</v>
      </c>
      <c r="C3274" s="177" t="s">
        <v>26</v>
      </c>
      <c r="D3274" s="178" t="s">
        <v>3</v>
      </c>
      <c r="E3274" s="178" t="s">
        <v>637</v>
      </c>
      <c r="F3274" s="178" t="s">
        <v>638</v>
      </c>
      <c r="G3274" s="178" t="s">
        <v>533</v>
      </c>
      <c r="H3274" s="177" t="s">
        <v>52</v>
      </c>
      <c r="I3274" s="179" t="s">
        <v>53</v>
      </c>
      <c r="J3274" s="59" t="s">
        <v>3833</v>
      </c>
      <c r="K3274" s="60" t="s">
        <v>3835</v>
      </c>
      <c r="L3274" s="174" t="s">
        <v>272</v>
      </c>
      <c r="M3274" s="2" t="s">
        <v>272</v>
      </c>
      <c r="N3274" s="175" t="s">
        <v>272</v>
      </c>
      <c r="O3274" s="24"/>
      <c r="P3274" s="2"/>
      <c r="Q3274" s="2"/>
      <c r="R3274" s="2"/>
      <c r="S3274" s="2"/>
      <c r="T3274" s="2"/>
      <c r="U3274" s="25"/>
      <c r="V3274" s="24"/>
      <c r="W3274" s="2"/>
      <c r="X3274" s="2"/>
      <c r="Y3274" s="2"/>
      <c r="Z3274" s="175"/>
      <c r="AA3274" s="24"/>
      <c r="AB3274" s="2"/>
      <c r="AC3274" s="25"/>
      <c r="AD3274" s="174"/>
      <c r="AE3274" s="25"/>
      <c r="AF3274" s="180">
        <v>100</v>
      </c>
    </row>
    <row r="3275" spans="1:32">
      <c r="A3275" s="134" t="str">
        <f t="shared" si="51"/>
        <v>LTst_03.2</v>
      </c>
      <c r="C3275" s="177" t="s">
        <v>26</v>
      </c>
      <c r="D3275" s="178" t="s">
        <v>3</v>
      </c>
      <c r="E3275" s="178" t="s">
        <v>637</v>
      </c>
      <c r="F3275" s="178" t="s">
        <v>638</v>
      </c>
      <c r="G3275" s="178" t="s">
        <v>533</v>
      </c>
      <c r="H3275" s="177" t="s">
        <v>52</v>
      </c>
      <c r="I3275" s="179" t="s">
        <v>53</v>
      </c>
      <c r="J3275" s="59" t="s">
        <v>3831</v>
      </c>
      <c r="K3275" s="60" t="s">
        <v>3836</v>
      </c>
      <c r="L3275" s="174" t="s">
        <v>272</v>
      </c>
      <c r="M3275" s="2" t="s">
        <v>272</v>
      </c>
      <c r="N3275" s="175" t="s">
        <v>272</v>
      </c>
      <c r="O3275" s="24"/>
      <c r="P3275" s="2"/>
      <c r="Q3275" s="2"/>
      <c r="R3275" s="2"/>
      <c r="S3275" s="2"/>
      <c r="T3275" s="2"/>
      <c r="U3275" s="25"/>
      <c r="V3275" s="24"/>
      <c r="W3275" s="2"/>
      <c r="X3275" s="2"/>
      <c r="Y3275" s="2"/>
      <c r="Z3275" s="175"/>
      <c r="AA3275" s="24"/>
      <c r="AB3275" s="2"/>
      <c r="AC3275" s="25"/>
      <c r="AD3275" s="174"/>
      <c r="AE3275" s="25"/>
      <c r="AF3275" s="180">
        <v>100</v>
      </c>
    </row>
    <row r="3276" spans="1:32">
      <c r="A3276" s="134" t="str">
        <f t="shared" si="51"/>
        <v>LTst_03.2</v>
      </c>
      <c r="C3276" s="177" t="s">
        <v>26</v>
      </c>
      <c r="D3276" s="178" t="s">
        <v>3</v>
      </c>
      <c r="E3276" s="178" t="s">
        <v>637</v>
      </c>
      <c r="F3276" s="178" t="s">
        <v>638</v>
      </c>
      <c r="G3276" s="178" t="s">
        <v>533</v>
      </c>
      <c r="H3276" s="177" t="s">
        <v>52</v>
      </c>
      <c r="I3276" s="179" t="s">
        <v>53</v>
      </c>
      <c r="J3276" s="59" t="s">
        <v>3825</v>
      </c>
      <c r="K3276" s="60" t="s">
        <v>3837</v>
      </c>
      <c r="L3276" s="174" t="s">
        <v>272</v>
      </c>
      <c r="M3276" s="2" t="s">
        <v>272</v>
      </c>
      <c r="N3276" s="175" t="s">
        <v>272</v>
      </c>
      <c r="O3276" s="24"/>
      <c r="P3276" s="2"/>
      <c r="Q3276" s="2"/>
      <c r="R3276" s="2"/>
      <c r="S3276" s="2"/>
      <c r="T3276" s="2"/>
      <c r="U3276" s="25"/>
      <c r="V3276" s="24"/>
      <c r="W3276" s="2"/>
      <c r="X3276" s="2"/>
      <c r="Y3276" s="2"/>
      <c r="Z3276" s="175"/>
      <c r="AA3276" s="24"/>
      <c r="AB3276" s="2"/>
      <c r="AC3276" s="25"/>
      <c r="AD3276" s="174"/>
      <c r="AE3276" s="25"/>
      <c r="AF3276" s="180">
        <v>100</v>
      </c>
    </row>
    <row r="3277" spans="1:32">
      <c r="A3277" s="134" t="str">
        <f t="shared" si="51"/>
        <v>LTst_03.2</v>
      </c>
      <c r="C3277" s="177" t="s">
        <v>26</v>
      </c>
      <c r="D3277" s="178" t="s">
        <v>3</v>
      </c>
      <c r="E3277" s="178" t="s">
        <v>637</v>
      </c>
      <c r="F3277" s="178" t="s">
        <v>638</v>
      </c>
      <c r="G3277" s="178" t="s">
        <v>533</v>
      </c>
      <c r="H3277" s="177" t="s">
        <v>52</v>
      </c>
      <c r="I3277" s="179" t="s">
        <v>53</v>
      </c>
      <c r="J3277" s="59" t="s">
        <v>3829</v>
      </c>
      <c r="K3277" s="60" t="s">
        <v>3838</v>
      </c>
      <c r="L3277" s="174" t="s">
        <v>272</v>
      </c>
      <c r="M3277" s="2" t="s">
        <v>272</v>
      </c>
      <c r="N3277" s="175" t="s">
        <v>272</v>
      </c>
      <c r="O3277" s="24"/>
      <c r="P3277" s="2"/>
      <c r="Q3277" s="2"/>
      <c r="R3277" s="2"/>
      <c r="S3277" s="2"/>
      <c r="T3277" s="2"/>
      <c r="U3277" s="25"/>
      <c r="V3277" s="24"/>
      <c r="W3277" s="2"/>
      <c r="X3277" s="2"/>
      <c r="Y3277" s="2"/>
      <c r="Z3277" s="175"/>
      <c r="AA3277" s="24"/>
      <c r="AB3277" s="2"/>
      <c r="AC3277" s="25"/>
      <c r="AD3277" s="174"/>
      <c r="AE3277" s="25"/>
      <c r="AF3277" s="180">
        <v>0</v>
      </c>
    </row>
    <row r="3278" spans="1:32">
      <c r="A3278" s="134" t="str">
        <f t="shared" si="51"/>
        <v>LTst_03.2</v>
      </c>
      <c r="C3278" s="177" t="s">
        <v>26</v>
      </c>
      <c r="D3278" s="178" t="s">
        <v>3</v>
      </c>
      <c r="E3278" s="178" t="s">
        <v>637</v>
      </c>
      <c r="F3278" s="178" t="s">
        <v>638</v>
      </c>
      <c r="G3278" s="178" t="s">
        <v>533</v>
      </c>
      <c r="H3278" s="177" t="s">
        <v>52</v>
      </c>
      <c r="I3278" s="179" t="s">
        <v>53</v>
      </c>
      <c r="J3278" s="59" t="s">
        <v>3827</v>
      </c>
      <c r="K3278" s="60" t="s">
        <v>3839</v>
      </c>
      <c r="L3278" s="174" t="s">
        <v>272</v>
      </c>
      <c r="M3278" s="2" t="s">
        <v>272</v>
      </c>
      <c r="N3278" s="175" t="s">
        <v>272</v>
      </c>
      <c r="O3278" s="24"/>
      <c r="P3278" s="2"/>
      <c r="Q3278" s="2"/>
      <c r="R3278" s="2"/>
      <c r="S3278" s="2"/>
      <c r="T3278" s="2"/>
      <c r="U3278" s="25"/>
      <c r="V3278" s="24"/>
      <c r="W3278" s="2"/>
      <c r="X3278" s="2"/>
      <c r="Y3278" s="2"/>
      <c r="Z3278" s="175"/>
      <c r="AA3278" s="24"/>
      <c r="AB3278" s="2"/>
      <c r="AC3278" s="25"/>
      <c r="AD3278" s="174"/>
      <c r="AE3278" s="25"/>
      <c r="AF3278" s="180">
        <v>100</v>
      </c>
    </row>
    <row r="3279" spans="1:32">
      <c r="A3279" s="134" t="str">
        <f t="shared" si="51"/>
        <v>LTst_03.3</v>
      </c>
      <c r="C3279" s="177" t="s">
        <v>26</v>
      </c>
      <c r="D3279" s="178" t="s">
        <v>3</v>
      </c>
      <c r="E3279" s="178" t="s">
        <v>639</v>
      </c>
      <c r="F3279" s="178" t="s">
        <v>640</v>
      </c>
      <c r="G3279" s="178" t="s">
        <v>533</v>
      </c>
      <c r="H3279" s="177" t="s">
        <v>52</v>
      </c>
      <c r="I3279" s="179" t="s">
        <v>53</v>
      </c>
      <c r="J3279" s="59" t="s">
        <v>3827</v>
      </c>
      <c r="K3279" s="60" t="s">
        <v>3840</v>
      </c>
      <c r="L3279" s="174" t="s">
        <v>272</v>
      </c>
      <c r="M3279" s="2" t="s">
        <v>272</v>
      </c>
      <c r="N3279" s="175" t="s">
        <v>272</v>
      </c>
      <c r="O3279" s="24"/>
      <c r="P3279" s="2"/>
      <c r="Q3279" s="2"/>
      <c r="R3279" s="2"/>
      <c r="S3279" s="2"/>
      <c r="T3279" s="2"/>
      <c r="U3279" s="25"/>
      <c r="V3279" s="24"/>
      <c r="W3279" s="2"/>
      <c r="X3279" s="2"/>
      <c r="Y3279" s="2"/>
      <c r="Z3279" s="175"/>
      <c r="AA3279" s="24"/>
      <c r="AB3279" s="2"/>
      <c r="AC3279" s="25"/>
      <c r="AD3279" s="174"/>
      <c r="AE3279" s="25"/>
      <c r="AF3279" s="180">
        <v>100</v>
      </c>
    </row>
    <row r="3280" spans="1:32">
      <c r="A3280" s="134" t="str">
        <f t="shared" si="51"/>
        <v>LTst_03.3</v>
      </c>
      <c r="C3280" s="177" t="s">
        <v>26</v>
      </c>
      <c r="D3280" s="178" t="s">
        <v>3</v>
      </c>
      <c r="E3280" s="178" t="s">
        <v>639</v>
      </c>
      <c r="F3280" s="178" t="s">
        <v>640</v>
      </c>
      <c r="G3280" s="178" t="s">
        <v>533</v>
      </c>
      <c r="H3280" s="177" t="s">
        <v>52</v>
      </c>
      <c r="I3280" s="179" t="s">
        <v>53</v>
      </c>
      <c r="J3280" s="59" t="s">
        <v>3829</v>
      </c>
      <c r="K3280" s="60" t="s">
        <v>3841</v>
      </c>
      <c r="L3280" s="174" t="s">
        <v>272</v>
      </c>
      <c r="M3280" s="2" t="s">
        <v>272</v>
      </c>
      <c r="N3280" s="175" t="s">
        <v>272</v>
      </c>
      <c r="O3280" s="24"/>
      <c r="P3280" s="2"/>
      <c r="Q3280" s="2"/>
      <c r="R3280" s="2"/>
      <c r="S3280" s="2"/>
      <c r="T3280" s="2"/>
      <c r="U3280" s="25"/>
      <c r="V3280" s="24"/>
      <c r="W3280" s="2"/>
      <c r="X3280" s="2"/>
      <c r="Y3280" s="2"/>
      <c r="Z3280" s="175"/>
      <c r="AA3280" s="24"/>
      <c r="AB3280" s="2"/>
      <c r="AC3280" s="25"/>
      <c r="AD3280" s="174"/>
      <c r="AE3280" s="25"/>
      <c r="AF3280" s="180">
        <v>100</v>
      </c>
    </row>
    <row r="3281" spans="1:32">
      <c r="A3281" s="134" t="str">
        <f t="shared" si="51"/>
        <v>LTst_03.3</v>
      </c>
      <c r="C3281" s="177" t="s">
        <v>26</v>
      </c>
      <c r="D3281" s="178" t="s">
        <v>3</v>
      </c>
      <c r="E3281" s="178" t="s">
        <v>639</v>
      </c>
      <c r="F3281" s="178" t="s">
        <v>640</v>
      </c>
      <c r="G3281" s="178" t="s">
        <v>533</v>
      </c>
      <c r="H3281" s="177" t="s">
        <v>52</v>
      </c>
      <c r="I3281" s="179" t="s">
        <v>53</v>
      </c>
      <c r="J3281" s="59" t="s">
        <v>3825</v>
      </c>
      <c r="K3281" s="60" t="s">
        <v>3842</v>
      </c>
      <c r="L3281" s="174" t="s">
        <v>272</v>
      </c>
      <c r="M3281" s="2" t="s">
        <v>272</v>
      </c>
      <c r="N3281" s="175" t="s">
        <v>272</v>
      </c>
      <c r="O3281" s="24"/>
      <c r="P3281" s="2"/>
      <c r="Q3281" s="2"/>
      <c r="R3281" s="2"/>
      <c r="S3281" s="2"/>
      <c r="T3281" s="2"/>
      <c r="U3281" s="25"/>
      <c r="V3281" s="24"/>
      <c r="W3281" s="2"/>
      <c r="X3281" s="2"/>
      <c r="Y3281" s="2"/>
      <c r="Z3281" s="175"/>
      <c r="AA3281" s="24"/>
      <c r="AB3281" s="2"/>
      <c r="AC3281" s="25"/>
      <c r="AD3281" s="174"/>
      <c r="AE3281" s="25"/>
      <c r="AF3281" s="180">
        <v>100</v>
      </c>
    </row>
    <row r="3282" spans="1:32">
      <c r="A3282" s="134" t="str">
        <f t="shared" si="51"/>
        <v>LTst_03.3</v>
      </c>
      <c r="C3282" s="177" t="s">
        <v>26</v>
      </c>
      <c r="D3282" s="178" t="s">
        <v>3</v>
      </c>
      <c r="E3282" s="178" t="s">
        <v>639</v>
      </c>
      <c r="F3282" s="178" t="s">
        <v>640</v>
      </c>
      <c r="G3282" s="178" t="s">
        <v>533</v>
      </c>
      <c r="H3282" s="177" t="s">
        <v>52</v>
      </c>
      <c r="I3282" s="179" t="s">
        <v>53</v>
      </c>
      <c r="J3282" s="59" t="s">
        <v>3831</v>
      </c>
      <c r="K3282" s="60" t="s">
        <v>3843</v>
      </c>
      <c r="L3282" s="174" t="s">
        <v>272</v>
      </c>
      <c r="M3282" s="2" t="s">
        <v>272</v>
      </c>
      <c r="N3282" s="175" t="s">
        <v>272</v>
      </c>
      <c r="O3282" s="24"/>
      <c r="P3282" s="2"/>
      <c r="Q3282" s="2"/>
      <c r="R3282" s="2"/>
      <c r="S3282" s="2"/>
      <c r="T3282" s="2"/>
      <c r="U3282" s="25"/>
      <c r="V3282" s="24"/>
      <c r="W3282" s="2"/>
      <c r="X3282" s="2"/>
      <c r="Y3282" s="2"/>
      <c r="Z3282" s="175"/>
      <c r="AA3282" s="24"/>
      <c r="AB3282" s="2"/>
      <c r="AC3282" s="25"/>
      <c r="AD3282" s="174"/>
      <c r="AE3282" s="25"/>
      <c r="AF3282" s="180">
        <v>100</v>
      </c>
    </row>
    <row r="3283" spans="1:32">
      <c r="A3283" s="134" t="str">
        <f t="shared" si="51"/>
        <v>LTst_03.3</v>
      </c>
      <c r="C3283" s="177" t="s">
        <v>26</v>
      </c>
      <c r="D3283" s="178" t="s">
        <v>3</v>
      </c>
      <c r="E3283" s="178" t="s">
        <v>639</v>
      </c>
      <c r="F3283" s="178" t="s">
        <v>640</v>
      </c>
      <c r="G3283" s="178" t="s">
        <v>533</v>
      </c>
      <c r="H3283" s="177" t="s">
        <v>52</v>
      </c>
      <c r="I3283" s="179" t="s">
        <v>53</v>
      </c>
      <c r="J3283" s="59" t="s">
        <v>3833</v>
      </c>
      <c r="K3283" s="60" t="s">
        <v>3844</v>
      </c>
      <c r="L3283" s="174" t="s">
        <v>272</v>
      </c>
      <c r="M3283" s="2" t="s">
        <v>272</v>
      </c>
      <c r="N3283" s="175" t="s">
        <v>272</v>
      </c>
      <c r="O3283" s="24"/>
      <c r="P3283" s="2"/>
      <c r="Q3283" s="2"/>
      <c r="R3283" s="2"/>
      <c r="S3283" s="2"/>
      <c r="T3283" s="2"/>
      <c r="U3283" s="25"/>
      <c r="V3283" s="24"/>
      <c r="W3283" s="2"/>
      <c r="X3283" s="2"/>
      <c r="Y3283" s="2"/>
      <c r="Z3283" s="175"/>
      <c r="AA3283" s="24"/>
      <c r="AB3283" s="2"/>
      <c r="AC3283" s="25"/>
      <c r="AD3283" s="174"/>
      <c r="AE3283" s="25"/>
      <c r="AF3283" s="180">
        <v>100</v>
      </c>
    </row>
    <row r="3284" spans="1:32">
      <c r="A3284" s="134" t="str">
        <f t="shared" si="51"/>
        <v>LTst_03.4</v>
      </c>
      <c r="C3284" s="177" t="s">
        <v>26</v>
      </c>
      <c r="D3284" s="178" t="s">
        <v>3</v>
      </c>
      <c r="E3284" s="178" t="s">
        <v>641</v>
      </c>
      <c r="F3284" s="178" t="s">
        <v>642</v>
      </c>
      <c r="G3284" s="178" t="s">
        <v>533</v>
      </c>
      <c r="H3284" s="177" t="s">
        <v>52</v>
      </c>
      <c r="I3284" s="179" t="s">
        <v>53</v>
      </c>
      <c r="J3284" s="59" t="s">
        <v>3825</v>
      </c>
      <c r="K3284" s="60" t="s">
        <v>3845</v>
      </c>
      <c r="L3284" s="174" t="s">
        <v>272</v>
      </c>
      <c r="M3284" s="2" t="s">
        <v>272</v>
      </c>
      <c r="N3284" s="175" t="s">
        <v>272</v>
      </c>
      <c r="O3284" s="24"/>
      <c r="P3284" s="2"/>
      <c r="Q3284" s="2"/>
      <c r="R3284" s="2"/>
      <c r="S3284" s="2"/>
      <c r="T3284" s="2"/>
      <c r="U3284" s="25"/>
      <c r="V3284" s="24"/>
      <c r="W3284" s="2"/>
      <c r="X3284" s="2"/>
      <c r="Y3284" s="2"/>
      <c r="Z3284" s="175"/>
      <c r="AA3284" s="24"/>
      <c r="AB3284" s="2"/>
      <c r="AC3284" s="25"/>
      <c r="AD3284" s="174"/>
      <c r="AE3284" s="25"/>
      <c r="AF3284" s="180">
        <v>100</v>
      </c>
    </row>
    <row r="3285" spans="1:32">
      <c r="A3285" s="134" t="str">
        <f t="shared" si="51"/>
        <v>LTst_03.4</v>
      </c>
      <c r="C3285" s="177" t="s">
        <v>26</v>
      </c>
      <c r="D3285" s="178" t="s">
        <v>3</v>
      </c>
      <c r="E3285" s="178" t="s">
        <v>641</v>
      </c>
      <c r="F3285" s="178" t="s">
        <v>642</v>
      </c>
      <c r="G3285" s="178" t="s">
        <v>533</v>
      </c>
      <c r="H3285" s="177" t="s">
        <v>52</v>
      </c>
      <c r="I3285" s="179" t="s">
        <v>53</v>
      </c>
      <c r="J3285" s="59" t="s">
        <v>3846</v>
      </c>
      <c r="K3285" s="60" t="s">
        <v>3847</v>
      </c>
      <c r="L3285" s="174" t="s">
        <v>272</v>
      </c>
      <c r="M3285" s="2" t="s">
        <v>272</v>
      </c>
      <c r="N3285" s="175" t="s">
        <v>272</v>
      </c>
      <c r="O3285" s="24"/>
      <c r="P3285" s="2"/>
      <c r="Q3285" s="2"/>
      <c r="R3285" s="2"/>
      <c r="S3285" s="2"/>
      <c r="T3285" s="2"/>
      <c r="U3285" s="25"/>
      <c r="V3285" s="24"/>
      <c r="W3285" s="2"/>
      <c r="X3285" s="2"/>
      <c r="Y3285" s="2"/>
      <c r="Z3285" s="175"/>
      <c r="AA3285" s="24"/>
      <c r="AB3285" s="2"/>
      <c r="AC3285" s="25"/>
      <c r="AD3285" s="174"/>
      <c r="AE3285" s="25"/>
      <c r="AF3285" s="180">
        <v>100</v>
      </c>
    </row>
    <row r="3286" spans="1:32">
      <c r="A3286" s="134" t="str">
        <f t="shared" si="51"/>
        <v>LTst_03.4</v>
      </c>
      <c r="C3286" s="177" t="s">
        <v>26</v>
      </c>
      <c r="D3286" s="178" t="s">
        <v>3</v>
      </c>
      <c r="E3286" s="178" t="s">
        <v>641</v>
      </c>
      <c r="F3286" s="178" t="s">
        <v>642</v>
      </c>
      <c r="G3286" s="178" t="s">
        <v>533</v>
      </c>
      <c r="H3286" s="177" t="s">
        <v>52</v>
      </c>
      <c r="I3286" s="179" t="s">
        <v>53</v>
      </c>
      <c r="J3286" s="59" t="s">
        <v>3827</v>
      </c>
      <c r="K3286" s="60" t="s">
        <v>3848</v>
      </c>
      <c r="L3286" s="174" t="s">
        <v>272</v>
      </c>
      <c r="M3286" s="2" t="s">
        <v>272</v>
      </c>
      <c r="N3286" s="175" t="s">
        <v>272</v>
      </c>
      <c r="O3286" s="24"/>
      <c r="P3286" s="2"/>
      <c r="Q3286" s="2"/>
      <c r="R3286" s="2"/>
      <c r="S3286" s="2"/>
      <c r="T3286" s="2"/>
      <c r="U3286" s="25"/>
      <c r="V3286" s="24"/>
      <c r="W3286" s="2"/>
      <c r="X3286" s="2"/>
      <c r="Y3286" s="2"/>
      <c r="Z3286" s="175"/>
      <c r="AA3286" s="24"/>
      <c r="AB3286" s="2"/>
      <c r="AC3286" s="25"/>
      <c r="AD3286" s="174"/>
      <c r="AE3286" s="25"/>
      <c r="AF3286" s="180">
        <v>100</v>
      </c>
    </row>
    <row r="3287" spans="1:32">
      <c r="A3287" s="134" t="str">
        <f t="shared" si="51"/>
        <v>LTst_03.4</v>
      </c>
      <c r="C3287" s="177" t="s">
        <v>26</v>
      </c>
      <c r="D3287" s="178" t="s">
        <v>3</v>
      </c>
      <c r="E3287" s="178" t="s">
        <v>641</v>
      </c>
      <c r="F3287" s="178" t="s">
        <v>642</v>
      </c>
      <c r="G3287" s="178" t="s">
        <v>533</v>
      </c>
      <c r="H3287" s="177" t="s">
        <v>52</v>
      </c>
      <c r="I3287" s="179" t="s">
        <v>53</v>
      </c>
      <c r="J3287" s="59" t="s">
        <v>3829</v>
      </c>
      <c r="K3287" s="60" t="s">
        <v>3849</v>
      </c>
      <c r="L3287" s="174" t="s">
        <v>272</v>
      </c>
      <c r="M3287" s="2" t="s">
        <v>272</v>
      </c>
      <c r="N3287" s="175" t="s">
        <v>272</v>
      </c>
      <c r="O3287" s="24"/>
      <c r="P3287" s="2"/>
      <c r="Q3287" s="2"/>
      <c r="R3287" s="2"/>
      <c r="S3287" s="2"/>
      <c r="T3287" s="2"/>
      <c r="U3287" s="25"/>
      <c r="V3287" s="24"/>
      <c r="W3287" s="2"/>
      <c r="X3287" s="2"/>
      <c r="Y3287" s="2"/>
      <c r="Z3287" s="175"/>
      <c r="AA3287" s="24"/>
      <c r="AB3287" s="2"/>
      <c r="AC3287" s="25"/>
      <c r="AD3287" s="174"/>
      <c r="AE3287" s="25"/>
      <c r="AF3287" s="180">
        <v>100</v>
      </c>
    </row>
    <row r="3288" spans="1:32">
      <c r="A3288" s="134" t="str">
        <f t="shared" si="51"/>
        <v>LTst_03.4</v>
      </c>
      <c r="C3288" s="177" t="s">
        <v>26</v>
      </c>
      <c r="D3288" s="178" t="s">
        <v>3</v>
      </c>
      <c r="E3288" s="178" t="s">
        <v>641</v>
      </c>
      <c r="F3288" s="178" t="s">
        <v>642</v>
      </c>
      <c r="G3288" s="178" t="s">
        <v>533</v>
      </c>
      <c r="H3288" s="177" t="s">
        <v>52</v>
      </c>
      <c r="I3288" s="179" t="s">
        <v>53</v>
      </c>
      <c r="J3288" s="59" t="s">
        <v>3831</v>
      </c>
      <c r="K3288" s="60" t="s">
        <v>3850</v>
      </c>
      <c r="L3288" s="174" t="s">
        <v>272</v>
      </c>
      <c r="M3288" s="2" t="s">
        <v>272</v>
      </c>
      <c r="N3288" s="175" t="s">
        <v>272</v>
      </c>
      <c r="O3288" s="24"/>
      <c r="P3288" s="2"/>
      <c r="Q3288" s="2"/>
      <c r="R3288" s="2"/>
      <c r="S3288" s="2"/>
      <c r="T3288" s="2"/>
      <c r="U3288" s="25"/>
      <c r="V3288" s="24"/>
      <c r="W3288" s="2"/>
      <c r="X3288" s="2"/>
      <c r="Y3288" s="2"/>
      <c r="Z3288" s="175"/>
      <c r="AA3288" s="24"/>
      <c r="AB3288" s="2"/>
      <c r="AC3288" s="25"/>
      <c r="AD3288" s="174"/>
      <c r="AE3288" s="25"/>
      <c r="AF3288" s="180">
        <v>100</v>
      </c>
    </row>
    <row r="3289" spans="1:32">
      <c r="A3289" s="134" t="str">
        <f t="shared" si="51"/>
        <v>LUbu_01.1</v>
      </c>
      <c r="C3289" s="177" t="s">
        <v>27</v>
      </c>
      <c r="D3289" s="178" t="s">
        <v>1</v>
      </c>
      <c r="E3289" s="178" t="s">
        <v>531</v>
      </c>
      <c r="F3289" s="178" t="s">
        <v>532</v>
      </c>
      <c r="G3289" s="178" t="s">
        <v>533</v>
      </c>
      <c r="H3289" s="177" t="s">
        <v>52</v>
      </c>
      <c r="I3289" s="179" t="s">
        <v>643</v>
      </c>
      <c r="J3289" s="59" t="s">
        <v>3851</v>
      </c>
      <c r="K3289" s="60" t="s">
        <v>3852</v>
      </c>
      <c r="L3289" s="174" t="s">
        <v>272</v>
      </c>
      <c r="M3289" s="2" t="s">
        <v>272</v>
      </c>
      <c r="N3289" s="175" t="s">
        <v>272</v>
      </c>
      <c r="O3289" s="24"/>
      <c r="P3289" s="2"/>
      <c r="Q3289" s="2"/>
      <c r="R3289" s="2"/>
      <c r="S3289" s="2"/>
      <c r="T3289" s="2"/>
      <c r="U3289" s="25"/>
      <c r="V3289" s="24"/>
      <c r="W3289" s="2"/>
      <c r="X3289" s="2"/>
      <c r="Y3289" s="2"/>
      <c r="Z3289" s="175"/>
      <c r="AA3289" s="24"/>
      <c r="AB3289" s="2"/>
      <c r="AC3289" s="25"/>
      <c r="AD3289" s="174"/>
      <c r="AE3289" s="25"/>
      <c r="AF3289" s="180">
        <v>100</v>
      </c>
    </row>
    <row r="3290" spans="1:32">
      <c r="A3290" s="134" t="str">
        <f t="shared" si="51"/>
        <v>LUbu_01.1</v>
      </c>
      <c r="C3290" s="177" t="s">
        <v>27</v>
      </c>
      <c r="D3290" s="178" t="s">
        <v>1</v>
      </c>
      <c r="E3290" s="178" t="s">
        <v>531</v>
      </c>
      <c r="F3290" s="178" t="s">
        <v>532</v>
      </c>
      <c r="G3290" s="178" t="s">
        <v>533</v>
      </c>
      <c r="H3290" s="177" t="s">
        <v>52</v>
      </c>
      <c r="I3290" s="179" t="s">
        <v>643</v>
      </c>
      <c r="J3290" s="59" t="s">
        <v>3853</v>
      </c>
      <c r="K3290" s="60" t="s">
        <v>3854</v>
      </c>
      <c r="L3290" s="174" t="s">
        <v>272</v>
      </c>
      <c r="M3290" s="2" t="s">
        <v>272</v>
      </c>
      <c r="N3290" s="175" t="s">
        <v>272</v>
      </c>
      <c r="O3290" s="24"/>
      <c r="P3290" s="2"/>
      <c r="Q3290" s="2"/>
      <c r="R3290" s="2"/>
      <c r="S3290" s="2"/>
      <c r="T3290" s="2"/>
      <c r="U3290" s="25"/>
      <c r="V3290" s="24"/>
      <c r="W3290" s="2"/>
      <c r="X3290" s="2"/>
      <c r="Y3290" s="2"/>
      <c r="Z3290" s="175"/>
      <c r="AA3290" s="24"/>
      <c r="AB3290" s="2"/>
      <c r="AC3290" s="25"/>
      <c r="AD3290" s="174"/>
      <c r="AE3290" s="25"/>
      <c r="AF3290" s="180">
        <v>100</v>
      </c>
    </row>
    <row r="3291" spans="1:32">
      <c r="A3291" s="134" t="str">
        <f t="shared" si="51"/>
        <v>LUbu_01.2</v>
      </c>
      <c r="C3291" s="177" t="s">
        <v>27</v>
      </c>
      <c r="D3291" s="178" t="s">
        <v>1</v>
      </c>
      <c r="E3291" s="178" t="s">
        <v>534</v>
      </c>
      <c r="F3291" s="178" t="s">
        <v>535</v>
      </c>
      <c r="G3291" s="178" t="s">
        <v>533</v>
      </c>
      <c r="H3291" s="177" t="s">
        <v>52</v>
      </c>
      <c r="I3291" s="179" t="s">
        <v>643</v>
      </c>
      <c r="J3291" s="59" t="s">
        <v>384</v>
      </c>
      <c r="K3291" s="60" t="s">
        <v>3855</v>
      </c>
      <c r="L3291" s="174" t="s">
        <v>272</v>
      </c>
      <c r="M3291" s="2" t="s">
        <v>272</v>
      </c>
      <c r="N3291" s="175" t="s">
        <v>272</v>
      </c>
      <c r="O3291" s="24"/>
      <c r="P3291" s="2"/>
      <c r="Q3291" s="2"/>
      <c r="R3291" s="2"/>
      <c r="S3291" s="2"/>
      <c r="T3291" s="2"/>
      <c r="U3291" s="25"/>
      <c r="V3291" s="24"/>
      <c r="W3291" s="2"/>
      <c r="X3291" s="2"/>
      <c r="Y3291" s="2"/>
      <c r="Z3291" s="175"/>
      <c r="AA3291" s="24"/>
      <c r="AB3291" s="2"/>
      <c r="AC3291" s="25"/>
      <c r="AD3291" s="174"/>
      <c r="AE3291" s="25"/>
      <c r="AF3291" s="180">
        <v>100</v>
      </c>
    </row>
    <row r="3292" spans="1:32">
      <c r="A3292" s="134" t="str">
        <f t="shared" si="51"/>
        <v>LUbu_01.3</v>
      </c>
      <c r="C3292" s="177" t="s">
        <v>27</v>
      </c>
      <c r="D3292" s="178" t="s">
        <v>1</v>
      </c>
      <c r="E3292" s="178" t="s">
        <v>536</v>
      </c>
      <c r="F3292" s="178" t="s">
        <v>537</v>
      </c>
      <c r="G3292" s="178" t="s">
        <v>533</v>
      </c>
      <c r="H3292" s="177" t="s">
        <v>52</v>
      </c>
      <c r="I3292" s="179" t="s">
        <v>643</v>
      </c>
      <c r="J3292" s="59" t="s">
        <v>384</v>
      </c>
      <c r="K3292" s="60" t="s">
        <v>3856</v>
      </c>
      <c r="L3292" s="174" t="s">
        <v>272</v>
      </c>
      <c r="M3292" s="2" t="s">
        <v>272</v>
      </c>
      <c r="N3292" s="175" t="s">
        <v>272</v>
      </c>
      <c r="O3292" s="24"/>
      <c r="P3292" s="2"/>
      <c r="Q3292" s="2"/>
      <c r="R3292" s="2"/>
      <c r="S3292" s="2"/>
      <c r="T3292" s="2"/>
      <c r="U3292" s="25"/>
      <c r="V3292" s="24"/>
      <c r="W3292" s="2"/>
      <c r="X3292" s="2"/>
      <c r="Y3292" s="2"/>
      <c r="Z3292" s="175"/>
      <c r="AA3292" s="24"/>
      <c r="AB3292" s="2"/>
      <c r="AC3292" s="25"/>
      <c r="AD3292" s="174"/>
      <c r="AE3292" s="25"/>
      <c r="AF3292" s="180">
        <v>100</v>
      </c>
    </row>
    <row r="3293" spans="1:32">
      <c r="A3293" s="134" t="str">
        <f t="shared" si="51"/>
        <v>LUbu_01.3</v>
      </c>
      <c r="C3293" s="177" t="s">
        <v>27</v>
      </c>
      <c r="D3293" s="178" t="s">
        <v>1</v>
      </c>
      <c r="E3293" s="178" t="s">
        <v>536</v>
      </c>
      <c r="F3293" s="178" t="s">
        <v>537</v>
      </c>
      <c r="G3293" s="178" t="s">
        <v>533</v>
      </c>
      <c r="H3293" s="177" t="s">
        <v>52</v>
      </c>
      <c r="I3293" s="179" t="s">
        <v>643</v>
      </c>
      <c r="J3293" s="59" t="s">
        <v>3853</v>
      </c>
      <c r="K3293" s="60" t="s">
        <v>3857</v>
      </c>
      <c r="L3293" s="174" t="s">
        <v>272</v>
      </c>
      <c r="M3293" s="2" t="s">
        <v>272</v>
      </c>
      <c r="N3293" s="175" t="s">
        <v>272</v>
      </c>
      <c r="O3293" s="24"/>
      <c r="P3293" s="2"/>
      <c r="Q3293" s="2"/>
      <c r="R3293" s="2"/>
      <c r="S3293" s="2"/>
      <c r="T3293" s="2"/>
      <c r="U3293" s="25"/>
      <c r="V3293" s="24"/>
      <c r="W3293" s="2"/>
      <c r="X3293" s="2"/>
      <c r="Y3293" s="2"/>
      <c r="Z3293" s="175"/>
      <c r="AA3293" s="24"/>
      <c r="AB3293" s="2"/>
      <c r="AC3293" s="25"/>
      <c r="AD3293" s="174"/>
      <c r="AE3293" s="25"/>
      <c r="AF3293" s="180">
        <v>100</v>
      </c>
    </row>
    <row r="3294" spans="1:32">
      <c r="A3294" s="134" t="str">
        <f t="shared" si="51"/>
        <v>LUbu_02.1</v>
      </c>
      <c r="C3294" s="177" t="s">
        <v>27</v>
      </c>
      <c r="D3294" s="178" t="s">
        <v>1</v>
      </c>
      <c r="E3294" s="178" t="s">
        <v>538</v>
      </c>
      <c r="F3294" s="178" t="s">
        <v>539</v>
      </c>
      <c r="G3294" s="178" t="s">
        <v>540</v>
      </c>
      <c r="H3294" s="177" t="s">
        <v>52</v>
      </c>
      <c r="I3294" s="179" t="s">
        <v>643</v>
      </c>
      <c r="J3294" s="59" t="s">
        <v>384</v>
      </c>
      <c r="K3294" s="60" t="s">
        <v>3858</v>
      </c>
      <c r="L3294" s="174" t="s">
        <v>272</v>
      </c>
      <c r="M3294" s="2" t="s">
        <v>272</v>
      </c>
      <c r="N3294" s="175" t="s">
        <v>272</v>
      </c>
      <c r="O3294" s="24" t="s">
        <v>272</v>
      </c>
      <c r="P3294" s="2" t="s">
        <v>273</v>
      </c>
      <c r="Q3294" s="2" t="s">
        <v>273</v>
      </c>
      <c r="R3294" s="2" t="s">
        <v>273</v>
      </c>
      <c r="S3294" s="2" t="s">
        <v>272</v>
      </c>
      <c r="T3294" s="2" t="s">
        <v>272</v>
      </c>
      <c r="U3294" s="25" t="s">
        <v>272</v>
      </c>
      <c r="V3294" s="24" t="s">
        <v>272</v>
      </c>
      <c r="W3294" s="2" t="s">
        <v>273</v>
      </c>
      <c r="X3294" s="2" t="s">
        <v>273</v>
      </c>
      <c r="Y3294" s="2" t="s">
        <v>273</v>
      </c>
      <c r="Z3294" s="175" t="s">
        <v>273</v>
      </c>
      <c r="AA3294" s="24" t="s">
        <v>273</v>
      </c>
      <c r="AB3294" s="2" t="s">
        <v>273</v>
      </c>
      <c r="AC3294" s="25" t="s">
        <v>273</v>
      </c>
      <c r="AD3294" s="174" t="s">
        <v>273</v>
      </c>
      <c r="AE3294" s="25" t="s">
        <v>273</v>
      </c>
      <c r="AF3294" s="180">
        <v>100</v>
      </c>
    </row>
    <row r="3295" spans="1:32">
      <c r="A3295" s="134" t="str">
        <f t="shared" si="51"/>
        <v>LUbu_02.1</v>
      </c>
      <c r="C3295" s="177" t="s">
        <v>27</v>
      </c>
      <c r="D3295" s="178" t="s">
        <v>1</v>
      </c>
      <c r="E3295" s="178" t="s">
        <v>538</v>
      </c>
      <c r="F3295" s="178" t="s">
        <v>539</v>
      </c>
      <c r="G3295" s="178" t="s">
        <v>540</v>
      </c>
      <c r="H3295" s="177" t="s">
        <v>52</v>
      </c>
      <c r="I3295" s="179" t="s">
        <v>643</v>
      </c>
      <c r="J3295" s="59" t="s">
        <v>3859</v>
      </c>
      <c r="K3295" s="60" t="s">
        <v>3860</v>
      </c>
      <c r="L3295" s="174" t="s">
        <v>272</v>
      </c>
      <c r="M3295" s="2" t="s">
        <v>272</v>
      </c>
      <c r="N3295" s="175" t="s">
        <v>272</v>
      </c>
      <c r="O3295" s="24" t="s">
        <v>272</v>
      </c>
      <c r="P3295" s="2" t="s">
        <v>273</v>
      </c>
      <c r="Q3295" s="2" t="s">
        <v>273</v>
      </c>
      <c r="R3295" s="2" t="s">
        <v>272</v>
      </c>
      <c r="S3295" s="2" t="s">
        <v>272</v>
      </c>
      <c r="T3295" s="2" t="s">
        <v>272</v>
      </c>
      <c r="U3295" s="25" t="s">
        <v>273</v>
      </c>
      <c r="V3295" s="24" t="s">
        <v>272</v>
      </c>
      <c r="W3295" s="2" t="s">
        <v>273</v>
      </c>
      <c r="X3295" s="2" t="s">
        <v>273</v>
      </c>
      <c r="Y3295" s="2" t="s">
        <v>273</v>
      </c>
      <c r="Z3295" s="175" t="s">
        <v>273</v>
      </c>
      <c r="AA3295" s="24" t="s">
        <v>273</v>
      </c>
      <c r="AB3295" s="2" t="s">
        <v>273</v>
      </c>
      <c r="AC3295" s="25" t="s">
        <v>273</v>
      </c>
      <c r="AD3295" s="174" t="s">
        <v>272</v>
      </c>
      <c r="AE3295" s="25" t="s">
        <v>273</v>
      </c>
      <c r="AF3295" s="180">
        <v>100</v>
      </c>
    </row>
    <row r="3296" spans="1:32">
      <c r="A3296" s="134" t="str">
        <f t="shared" si="51"/>
        <v>LUbu_02.1</v>
      </c>
      <c r="C3296" s="177" t="s">
        <v>27</v>
      </c>
      <c r="D3296" s="178" t="s">
        <v>1</v>
      </c>
      <c r="E3296" s="178" t="s">
        <v>538</v>
      </c>
      <c r="F3296" s="178" t="s">
        <v>539</v>
      </c>
      <c r="G3296" s="178" t="s">
        <v>540</v>
      </c>
      <c r="H3296" s="177" t="s">
        <v>52</v>
      </c>
      <c r="I3296" s="179" t="s">
        <v>643</v>
      </c>
      <c r="J3296" s="59" t="s">
        <v>3861</v>
      </c>
      <c r="K3296" s="60" t="s">
        <v>3862</v>
      </c>
      <c r="L3296" s="174" t="s">
        <v>272</v>
      </c>
      <c r="M3296" s="2" t="s">
        <v>272</v>
      </c>
      <c r="N3296" s="175" t="s">
        <v>272</v>
      </c>
      <c r="O3296" s="24" t="s">
        <v>272</v>
      </c>
      <c r="P3296" s="2" t="s">
        <v>273</v>
      </c>
      <c r="Q3296" s="2" t="s">
        <v>273</v>
      </c>
      <c r="R3296" s="2" t="s">
        <v>272</v>
      </c>
      <c r="S3296" s="2" t="s">
        <v>272</v>
      </c>
      <c r="T3296" s="2" t="s">
        <v>272</v>
      </c>
      <c r="U3296" s="25" t="s">
        <v>273</v>
      </c>
      <c r="V3296" s="24" t="s">
        <v>272</v>
      </c>
      <c r="W3296" s="2" t="s">
        <v>272</v>
      </c>
      <c r="X3296" s="2" t="s">
        <v>273</v>
      </c>
      <c r="Y3296" s="2" t="s">
        <v>273</v>
      </c>
      <c r="Z3296" s="175" t="s">
        <v>273</v>
      </c>
      <c r="AA3296" s="24" t="s">
        <v>273</v>
      </c>
      <c r="AB3296" s="2" t="s">
        <v>273</v>
      </c>
      <c r="AC3296" s="25" t="s">
        <v>273</v>
      </c>
      <c r="AD3296" s="174" t="s">
        <v>272</v>
      </c>
      <c r="AE3296" s="25" t="s">
        <v>273</v>
      </c>
      <c r="AF3296" s="180">
        <v>100</v>
      </c>
    </row>
    <row r="3297" spans="1:32">
      <c r="A3297" s="134" t="str">
        <f t="shared" si="51"/>
        <v>LUbu_03.1</v>
      </c>
      <c r="C3297" s="177" t="s">
        <v>27</v>
      </c>
      <c r="D3297" s="178" t="s">
        <v>1</v>
      </c>
      <c r="E3297" s="178" t="s">
        <v>541</v>
      </c>
      <c r="F3297" s="178" t="s">
        <v>542</v>
      </c>
      <c r="G3297" s="178" t="s">
        <v>540</v>
      </c>
      <c r="H3297" s="177" t="s">
        <v>52</v>
      </c>
      <c r="I3297" s="179" t="s">
        <v>643</v>
      </c>
      <c r="J3297" s="59" t="s">
        <v>384</v>
      </c>
      <c r="K3297" s="60" t="s">
        <v>3863</v>
      </c>
      <c r="L3297" s="174" t="s">
        <v>272</v>
      </c>
      <c r="M3297" s="2" t="s">
        <v>272</v>
      </c>
      <c r="N3297" s="175" t="s">
        <v>272</v>
      </c>
      <c r="O3297" s="24" t="s">
        <v>272</v>
      </c>
      <c r="P3297" s="2" t="s">
        <v>273</v>
      </c>
      <c r="Q3297" s="2" t="s">
        <v>272</v>
      </c>
      <c r="R3297" s="2" t="s">
        <v>272</v>
      </c>
      <c r="S3297" s="2" t="s">
        <v>272</v>
      </c>
      <c r="T3297" s="2" t="s">
        <v>273</v>
      </c>
      <c r="U3297" s="25" t="s">
        <v>273</v>
      </c>
      <c r="V3297" s="24" t="s">
        <v>272</v>
      </c>
      <c r="W3297" s="2" t="s">
        <v>272</v>
      </c>
      <c r="X3297" s="2" t="s">
        <v>272</v>
      </c>
      <c r="Y3297" s="2" t="s">
        <v>272</v>
      </c>
      <c r="Z3297" s="175" t="s">
        <v>272</v>
      </c>
      <c r="AA3297" s="24" t="s">
        <v>272</v>
      </c>
      <c r="AB3297" s="2" t="s">
        <v>272</v>
      </c>
      <c r="AC3297" s="25" t="s">
        <v>273</v>
      </c>
      <c r="AD3297" s="174" t="s">
        <v>272</v>
      </c>
      <c r="AE3297" s="25" t="s">
        <v>272</v>
      </c>
      <c r="AF3297" s="180">
        <v>100</v>
      </c>
    </row>
    <row r="3298" spans="1:32">
      <c r="A3298" s="134" t="str">
        <f t="shared" si="51"/>
        <v>LUbu_04.1</v>
      </c>
      <c r="C3298" s="177" t="s">
        <v>27</v>
      </c>
      <c r="D3298" s="178" t="s">
        <v>1</v>
      </c>
      <c r="E3298" s="178" t="s">
        <v>543</v>
      </c>
      <c r="F3298" s="178" t="s">
        <v>544</v>
      </c>
      <c r="G3298" s="178" t="s">
        <v>540</v>
      </c>
      <c r="H3298" s="177" t="s">
        <v>52</v>
      </c>
      <c r="I3298" s="179" t="s">
        <v>643</v>
      </c>
      <c r="J3298" s="59" t="s">
        <v>47</v>
      </c>
      <c r="K3298" s="60" t="s">
        <v>47</v>
      </c>
      <c r="L3298" s="174" t="s">
        <v>272</v>
      </c>
      <c r="M3298" s="2" t="s">
        <v>272</v>
      </c>
      <c r="N3298" s="175" t="s">
        <v>272</v>
      </c>
      <c r="O3298" s="24" t="s">
        <v>272</v>
      </c>
      <c r="P3298" s="2" t="s">
        <v>272</v>
      </c>
      <c r="Q3298" s="2" t="s">
        <v>272</v>
      </c>
      <c r="R3298" s="2" t="s">
        <v>272</v>
      </c>
      <c r="S3298" s="2" t="s">
        <v>272</v>
      </c>
      <c r="T3298" s="2" t="s">
        <v>272</v>
      </c>
      <c r="U3298" s="25" t="s">
        <v>272</v>
      </c>
      <c r="V3298" s="24" t="s">
        <v>272</v>
      </c>
      <c r="W3298" s="2" t="s">
        <v>272</v>
      </c>
      <c r="X3298" s="2" t="s">
        <v>272</v>
      </c>
      <c r="Y3298" s="2" t="s">
        <v>272</v>
      </c>
      <c r="Z3298" s="175" t="s">
        <v>272</v>
      </c>
      <c r="AA3298" s="24" t="s">
        <v>272</v>
      </c>
      <c r="AB3298" s="2" t="s">
        <v>272</v>
      </c>
      <c r="AC3298" s="25" t="s">
        <v>272</v>
      </c>
      <c r="AD3298" s="174" t="s">
        <v>272</v>
      </c>
      <c r="AE3298" s="25" t="s">
        <v>272</v>
      </c>
      <c r="AF3298" s="180" t="s">
        <v>7</v>
      </c>
    </row>
    <row r="3299" spans="1:32">
      <c r="A3299" s="134" t="str">
        <f t="shared" si="51"/>
        <v>LUbu_04.2</v>
      </c>
      <c r="C3299" s="177" t="s">
        <v>27</v>
      </c>
      <c r="D3299" s="178" t="s">
        <v>1</v>
      </c>
      <c r="E3299" s="178" t="s">
        <v>545</v>
      </c>
      <c r="F3299" s="178" t="s">
        <v>546</v>
      </c>
      <c r="G3299" s="178" t="s">
        <v>540</v>
      </c>
      <c r="H3299" s="177" t="s">
        <v>52</v>
      </c>
      <c r="I3299" s="179" t="s">
        <v>643</v>
      </c>
      <c r="J3299" s="59" t="s">
        <v>384</v>
      </c>
      <c r="K3299" s="60" t="s">
        <v>3864</v>
      </c>
      <c r="L3299" s="174" t="s">
        <v>272</v>
      </c>
      <c r="M3299" s="2" t="s">
        <v>272</v>
      </c>
      <c r="N3299" s="175" t="s">
        <v>272</v>
      </c>
      <c r="O3299" s="24" t="s">
        <v>272</v>
      </c>
      <c r="P3299" s="2" t="s">
        <v>273</v>
      </c>
      <c r="Q3299" s="2" t="s">
        <v>273</v>
      </c>
      <c r="R3299" s="2" t="s">
        <v>272</v>
      </c>
      <c r="S3299" s="2" t="s">
        <v>272</v>
      </c>
      <c r="T3299" s="2" t="s">
        <v>273</v>
      </c>
      <c r="U3299" s="25" t="s">
        <v>273</v>
      </c>
      <c r="V3299" s="24" t="s">
        <v>272</v>
      </c>
      <c r="W3299" s="2" t="s">
        <v>272</v>
      </c>
      <c r="X3299" s="2" t="s">
        <v>272</v>
      </c>
      <c r="Y3299" s="2" t="s">
        <v>272</v>
      </c>
      <c r="Z3299" s="175" t="s">
        <v>272</v>
      </c>
      <c r="AA3299" s="24" t="s">
        <v>272</v>
      </c>
      <c r="AB3299" s="2" t="s">
        <v>272</v>
      </c>
      <c r="AC3299" s="25" t="s">
        <v>273</v>
      </c>
      <c r="AD3299" s="174" t="s">
        <v>272</v>
      </c>
      <c r="AE3299" s="25" t="s">
        <v>272</v>
      </c>
      <c r="AF3299" s="180">
        <v>100</v>
      </c>
    </row>
    <row r="3300" spans="1:32">
      <c r="A3300" s="134" t="str">
        <f t="shared" si="51"/>
        <v>LUbu_05.1</v>
      </c>
      <c r="C3300" s="177" t="s">
        <v>27</v>
      </c>
      <c r="D3300" s="178" t="s">
        <v>1</v>
      </c>
      <c r="E3300" s="178" t="s">
        <v>547</v>
      </c>
      <c r="F3300" s="178" t="s">
        <v>548</v>
      </c>
      <c r="G3300" s="178" t="s">
        <v>540</v>
      </c>
      <c r="H3300" s="177" t="s">
        <v>52</v>
      </c>
      <c r="I3300" s="179" t="s">
        <v>643</v>
      </c>
      <c r="J3300" s="59" t="s">
        <v>384</v>
      </c>
      <c r="K3300" s="60" t="s">
        <v>240</v>
      </c>
      <c r="L3300" s="174" t="s">
        <v>272</v>
      </c>
      <c r="M3300" s="2" t="s">
        <v>272</v>
      </c>
      <c r="N3300" s="175" t="s">
        <v>272</v>
      </c>
      <c r="O3300" s="24" t="s">
        <v>272</v>
      </c>
      <c r="P3300" s="2" t="s">
        <v>273</v>
      </c>
      <c r="Q3300" s="2" t="s">
        <v>272</v>
      </c>
      <c r="R3300" s="2" t="s">
        <v>273</v>
      </c>
      <c r="S3300" s="2" t="s">
        <v>273</v>
      </c>
      <c r="T3300" s="2" t="s">
        <v>273</v>
      </c>
      <c r="U3300" s="25" t="s">
        <v>273</v>
      </c>
      <c r="V3300" s="24" t="s">
        <v>272</v>
      </c>
      <c r="W3300" s="2" t="s">
        <v>272</v>
      </c>
      <c r="X3300" s="2" t="s">
        <v>272</v>
      </c>
      <c r="Y3300" s="2" t="s">
        <v>272</v>
      </c>
      <c r="Z3300" s="175" t="s">
        <v>272</v>
      </c>
      <c r="AA3300" s="24" t="s">
        <v>272</v>
      </c>
      <c r="AB3300" s="2" t="s">
        <v>272</v>
      </c>
      <c r="AC3300" s="25" t="s">
        <v>273</v>
      </c>
      <c r="AD3300" s="174" t="s">
        <v>272</v>
      </c>
      <c r="AE3300" s="25" t="s">
        <v>272</v>
      </c>
      <c r="AF3300" s="180">
        <v>100</v>
      </c>
    </row>
    <row r="3301" spans="1:32">
      <c r="A3301" s="134" t="str">
        <f t="shared" si="51"/>
        <v>LUbu_05.2</v>
      </c>
      <c r="C3301" s="177" t="s">
        <v>27</v>
      </c>
      <c r="D3301" s="178" t="s">
        <v>1</v>
      </c>
      <c r="E3301" s="178" t="s">
        <v>549</v>
      </c>
      <c r="F3301" s="178" t="s">
        <v>550</v>
      </c>
      <c r="G3301" s="178" t="s">
        <v>533</v>
      </c>
      <c r="H3301" s="177" t="s">
        <v>52</v>
      </c>
      <c r="I3301" s="179" t="s">
        <v>643</v>
      </c>
      <c r="J3301" s="59" t="s">
        <v>47</v>
      </c>
      <c r="K3301" s="60" t="s">
        <v>47</v>
      </c>
      <c r="L3301" s="174" t="s">
        <v>272</v>
      </c>
      <c r="M3301" s="2" t="s">
        <v>272</v>
      </c>
      <c r="N3301" s="175" t="s">
        <v>272</v>
      </c>
      <c r="O3301" s="24"/>
      <c r="P3301" s="2"/>
      <c r="Q3301" s="2"/>
      <c r="R3301" s="2"/>
      <c r="S3301" s="2"/>
      <c r="T3301" s="2"/>
      <c r="U3301" s="25"/>
      <c r="V3301" s="24"/>
      <c r="W3301" s="2"/>
      <c r="X3301" s="2"/>
      <c r="Y3301" s="2"/>
      <c r="Z3301" s="175"/>
      <c r="AA3301" s="24"/>
      <c r="AB3301" s="2"/>
      <c r="AC3301" s="25"/>
      <c r="AD3301" s="174"/>
      <c r="AE3301" s="25"/>
      <c r="AF3301" s="180" t="s">
        <v>7</v>
      </c>
    </row>
    <row r="3302" spans="1:32">
      <c r="A3302" s="134" t="str">
        <f t="shared" si="51"/>
        <v>LUbu_05.3</v>
      </c>
      <c r="C3302" s="177" t="s">
        <v>27</v>
      </c>
      <c r="D3302" s="178" t="s">
        <v>1</v>
      </c>
      <c r="E3302" s="178" t="s">
        <v>551</v>
      </c>
      <c r="F3302" s="178" t="s">
        <v>552</v>
      </c>
      <c r="G3302" s="178" t="s">
        <v>533</v>
      </c>
      <c r="H3302" s="177" t="s">
        <v>52</v>
      </c>
      <c r="I3302" s="179" t="s">
        <v>643</v>
      </c>
      <c r="J3302" s="59" t="s">
        <v>47</v>
      </c>
      <c r="K3302" s="60" t="s">
        <v>47</v>
      </c>
      <c r="L3302" s="174" t="s">
        <v>272</v>
      </c>
      <c r="M3302" s="2" t="s">
        <v>272</v>
      </c>
      <c r="N3302" s="175" t="s">
        <v>272</v>
      </c>
      <c r="O3302" s="24"/>
      <c r="P3302" s="2"/>
      <c r="Q3302" s="2"/>
      <c r="R3302" s="2"/>
      <c r="S3302" s="2"/>
      <c r="T3302" s="2"/>
      <c r="U3302" s="25"/>
      <c r="V3302" s="24"/>
      <c r="W3302" s="2"/>
      <c r="X3302" s="2"/>
      <c r="Y3302" s="2"/>
      <c r="Z3302" s="175"/>
      <c r="AA3302" s="24"/>
      <c r="AB3302" s="2"/>
      <c r="AC3302" s="25"/>
      <c r="AD3302" s="174"/>
      <c r="AE3302" s="25"/>
      <c r="AF3302" s="180" t="s">
        <v>7</v>
      </c>
    </row>
    <row r="3303" spans="1:32">
      <c r="A3303" s="134" t="str">
        <f t="shared" si="51"/>
        <v>LUbu_06.1</v>
      </c>
      <c r="C3303" s="177" t="s">
        <v>27</v>
      </c>
      <c r="D3303" s="178" t="s">
        <v>1</v>
      </c>
      <c r="E3303" s="178" t="s">
        <v>553</v>
      </c>
      <c r="F3303" s="178" t="s">
        <v>554</v>
      </c>
      <c r="G3303" s="178" t="s">
        <v>540</v>
      </c>
      <c r="H3303" s="177" t="s">
        <v>52</v>
      </c>
      <c r="I3303" s="179"/>
      <c r="J3303" s="59" t="s">
        <v>194</v>
      </c>
      <c r="K3303" s="60" t="s">
        <v>194</v>
      </c>
      <c r="L3303" s="174" t="s">
        <v>7</v>
      </c>
      <c r="M3303" s="2" t="s">
        <v>7</v>
      </c>
      <c r="N3303" s="175" t="s">
        <v>7</v>
      </c>
      <c r="O3303" s="24" t="s">
        <v>7</v>
      </c>
      <c r="P3303" s="2" t="s">
        <v>7</v>
      </c>
      <c r="Q3303" s="2" t="s">
        <v>7</v>
      </c>
      <c r="R3303" s="2" t="s">
        <v>7</v>
      </c>
      <c r="S3303" s="2" t="s">
        <v>7</v>
      </c>
      <c r="T3303" s="2" t="s">
        <v>7</v>
      </c>
      <c r="U3303" s="25" t="s">
        <v>7</v>
      </c>
      <c r="V3303" s="24" t="s">
        <v>7</v>
      </c>
      <c r="W3303" s="2" t="s">
        <v>7</v>
      </c>
      <c r="X3303" s="2" t="s">
        <v>7</v>
      </c>
      <c r="Y3303" s="2" t="s">
        <v>7</v>
      </c>
      <c r="Z3303" s="175" t="s">
        <v>7</v>
      </c>
      <c r="AA3303" s="24" t="s">
        <v>7</v>
      </c>
      <c r="AB3303" s="2" t="s">
        <v>7</v>
      </c>
      <c r="AC3303" s="25" t="s">
        <v>7</v>
      </c>
      <c r="AD3303" s="174" t="s">
        <v>7</v>
      </c>
      <c r="AE3303" s="25" t="s">
        <v>7</v>
      </c>
      <c r="AF3303" s="180" t="s">
        <v>7</v>
      </c>
    </row>
    <row r="3304" spans="1:32">
      <c r="A3304" s="134" t="str">
        <f t="shared" si="51"/>
        <v>LUbu_06.2</v>
      </c>
      <c r="C3304" s="177" t="s">
        <v>27</v>
      </c>
      <c r="D3304" s="178" t="s">
        <v>1</v>
      </c>
      <c r="E3304" s="178" t="s">
        <v>555</v>
      </c>
      <c r="F3304" s="178" t="s">
        <v>556</v>
      </c>
      <c r="G3304" s="178" t="s">
        <v>540</v>
      </c>
      <c r="H3304" s="177" t="s">
        <v>52</v>
      </c>
      <c r="I3304" s="179"/>
      <c r="J3304" s="59" t="s">
        <v>194</v>
      </c>
      <c r="K3304" s="60" t="s">
        <v>194</v>
      </c>
      <c r="L3304" s="174" t="s">
        <v>7</v>
      </c>
      <c r="M3304" s="2" t="s">
        <v>7</v>
      </c>
      <c r="N3304" s="175" t="s">
        <v>7</v>
      </c>
      <c r="O3304" s="24" t="s">
        <v>7</v>
      </c>
      <c r="P3304" s="2" t="s">
        <v>7</v>
      </c>
      <c r="Q3304" s="2" t="s">
        <v>7</v>
      </c>
      <c r="R3304" s="2" t="s">
        <v>7</v>
      </c>
      <c r="S3304" s="2" t="s">
        <v>7</v>
      </c>
      <c r="T3304" s="2" t="s">
        <v>7</v>
      </c>
      <c r="U3304" s="25" t="s">
        <v>7</v>
      </c>
      <c r="V3304" s="24" t="s">
        <v>7</v>
      </c>
      <c r="W3304" s="2" t="s">
        <v>7</v>
      </c>
      <c r="X3304" s="2" t="s">
        <v>7</v>
      </c>
      <c r="Y3304" s="2" t="s">
        <v>7</v>
      </c>
      <c r="Z3304" s="175" t="s">
        <v>7</v>
      </c>
      <c r="AA3304" s="24" t="s">
        <v>7</v>
      </c>
      <c r="AB3304" s="2" t="s">
        <v>7</v>
      </c>
      <c r="AC3304" s="25" t="s">
        <v>7</v>
      </c>
      <c r="AD3304" s="174" t="s">
        <v>7</v>
      </c>
      <c r="AE3304" s="25" t="s">
        <v>7</v>
      </c>
      <c r="AF3304" s="180" t="s">
        <v>7</v>
      </c>
    </row>
    <row r="3305" spans="1:32">
      <c r="A3305" s="134" t="str">
        <f t="shared" si="51"/>
        <v>LUbu_06.3</v>
      </c>
      <c r="C3305" s="177" t="s">
        <v>27</v>
      </c>
      <c r="D3305" s="178" t="s">
        <v>1</v>
      </c>
      <c r="E3305" s="178" t="s">
        <v>557</v>
      </c>
      <c r="F3305" s="178" t="s">
        <v>558</v>
      </c>
      <c r="G3305" s="178" t="s">
        <v>533</v>
      </c>
      <c r="H3305" s="177" t="s">
        <v>52</v>
      </c>
      <c r="I3305" s="179" t="s">
        <v>643</v>
      </c>
      <c r="J3305" s="59" t="s">
        <v>384</v>
      </c>
      <c r="K3305" s="60" t="s">
        <v>236</v>
      </c>
      <c r="L3305" s="174" t="s">
        <v>272</v>
      </c>
      <c r="M3305" s="2" t="s">
        <v>272</v>
      </c>
      <c r="N3305" s="175" t="s">
        <v>272</v>
      </c>
      <c r="O3305" s="24"/>
      <c r="P3305" s="2"/>
      <c r="Q3305" s="2"/>
      <c r="R3305" s="2"/>
      <c r="S3305" s="2"/>
      <c r="T3305" s="2"/>
      <c r="U3305" s="25"/>
      <c r="V3305" s="24"/>
      <c r="W3305" s="2"/>
      <c r="X3305" s="2"/>
      <c r="Y3305" s="2"/>
      <c r="Z3305" s="175"/>
      <c r="AA3305" s="24"/>
      <c r="AB3305" s="2"/>
      <c r="AC3305" s="25"/>
      <c r="AD3305" s="174"/>
      <c r="AE3305" s="25"/>
      <c r="AF3305" s="180">
        <v>100</v>
      </c>
    </row>
    <row r="3306" spans="1:32">
      <c r="A3306" s="134" t="str">
        <f t="shared" si="51"/>
        <v>LUbu_06.3</v>
      </c>
      <c r="C3306" s="177" t="s">
        <v>27</v>
      </c>
      <c r="D3306" s="178" t="s">
        <v>1</v>
      </c>
      <c r="E3306" s="178" t="s">
        <v>557</v>
      </c>
      <c r="F3306" s="178" t="s">
        <v>558</v>
      </c>
      <c r="G3306" s="178" t="s">
        <v>533</v>
      </c>
      <c r="H3306" s="177" t="s">
        <v>52</v>
      </c>
      <c r="I3306" s="179" t="s">
        <v>643</v>
      </c>
      <c r="J3306" s="59" t="s">
        <v>384</v>
      </c>
      <c r="K3306" s="60" t="s">
        <v>237</v>
      </c>
      <c r="L3306" s="174" t="s">
        <v>272</v>
      </c>
      <c r="M3306" s="2" t="s">
        <v>272</v>
      </c>
      <c r="N3306" s="175" t="s">
        <v>272</v>
      </c>
      <c r="O3306" s="24"/>
      <c r="P3306" s="2"/>
      <c r="Q3306" s="2"/>
      <c r="R3306" s="2"/>
      <c r="S3306" s="2"/>
      <c r="T3306" s="2"/>
      <c r="U3306" s="25"/>
      <c r="V3306" s="24"/>
      <c r="W3306" s="2"/>
      <c r="X3306" s="2"/>
      <c r="Y3306" s="2"/>
      <c r="Z3306" s="175"/>
      <c r="AA3306" s="24"/>
      <c r="AB3306" s="2"/>
      <c r="AC3306" s="25"/>
      <c r="AD3306" s="174"/>
      <c r="AE3306" s="25"/>
      <c r="AF3306" s="180">
        <v>100</v>
      </c>
    </row>
    <row r="3307" spans="1:32">
      <c r="A3307" s="134" t="str">
        <f t="shared" si="51"/>
        <v>LUbu_06.4</v>
      </c>
      <c r="C3307" s="177" t="s">
        <v>27</v>
      </c>
      <c r="D3307" s="178" t="s">
        <v>1</v>
      </c>
      <c r="E3307" s="178" t="s">
        <v>559</v>
      </c>
      <c r="F3307" s="178" t="s">
        <v>560</v>
      </c>
      <c r="G3307" s="178" t="s">
        <v>533</v>
      </c>
      <c r="H3307" s="177" t="s">
        <v>52</v>
      </c>
      <c r="I3307" s="179" t="s">
        <v>643</v>
      </c>
      <c r="J3307" s="59" t="s">
        <v>384</v>
      </c>
      <c r="K3307" s="60" t="s">
        <v>238</v>
      </c>
      <c r="L3307" s="174" t="s">
        <v>272</v>
      </c>
      <c r="M3307" s="2" t="s">
        <v>272</v>
      </c>
      <c r="N3307" s="175" t="s">
        <v>272</v>
      </c>
      <c r="O3307" s="24"/>
      <c r="P3307" s="2"/>
      <c r="Q3307" s="2"/>
      <c r="R3307" s="2"/>
      <c r="S3307" s="2"/>
      <c r="T3307" s="2"/>
      <c r="U3307" s="25"/>
      <c r="V3307" s="24"/>
      <c r="W3307" s="2"/>
      <c r="X3307" s="2"/>
      <c r="Y3307" s="2"/>
      <c r="Z3307" s="175"/>
      <c r="AA3307" s="24"/>
      <c r="AB3307" s="2"/>
      <c r="AC3307" s="25"/>
      <c r="AD3307" s="174"/>
      <c r="AE3307" s="25"/>
      <c r="AF3307" s="180">
        <v>100</v>
      </c>
    </row>
    <row r="3308" spans="1:32">
      <c r="A3308" s="134" t="str">
        <f t="shared" si="51"/>
        <v>LUbu_06.4</v>
      </c>
      <c r="C3308" s="177" t="s">
        <v>27</v>
      </c>
      <c r="D3308" s="178" t="s">
        <v>1</v>
      </c>
      <c r="E3308" s="178" t="s">
        <v>559</v>
      </c>
      <c r="F3308" s="178" t="s">
        <v>560</v>
      </c>
      <c r="G3308" s="178" t="s">
        <v>533</v>
      </c>
      <c r="H3308" s="177" t="s">
        <v>52</v>
      </c>
      <c r="I3308" s="179" t="s">
        <v>643</v>
      </c>
      <c r="J3308" s="59" t="s">
        <v>384</v>
      </c>
      <c r="K3308" s="60" t="s">
        <v>239</v>
      </c>
      <c r="L3308" s="174" t="s">
        <v>272</v>
      </c>
      <c r="M3308" s="2" t="s">
        <v>272</v>
      </c>
      <c r="N3308" s="175" t="s">
        <v>272</v>
      </c>
      <c r="O3308" s="24"/>
      <c r="P3308" s="2"/>
      <c r="Q3308" s="2"/>
      <c r="R3308" s="2"/>
      <c r="S3308" s="2"/>
      <c r="T3308" s="2"/>
      <c r="U3308" s="25"/>
      <c r="V3308" s="24"/>
      <c r="W3308" s="2"/>
      <c r="X3308" s="2"/>
      <c r="Y3308" s="2"/>
      <c r="Z3308" s="175"/>
      <c r="AA3308" s="24"/>
      <c r="AB3308" s="2"/>
      <c r="AC3308" s="25"/>
      <c r="AD3308" s="174"/>
      <c r="AE3308" s="25"/>
      <c r="AF3308" s="180">
        <v>100</v>
      </c>
    </row>
    <row r="3309" spans="1:32">
      <c r="A3309" s="134" t="str">
        <f t="shared" si="51"/>
        <v>LUbu_06.4</v>
      </c>
      <c r="C3309" s="177" t="s">
        <v>27</v>
      </c>
      <c r="D3309" s="178" t="s">
        <v>1</v>
      </c>
      <c r="E3309" s="178" t="s">
        <v>559</v>
      </c>
      <c r="F3309" s="178" t="s">
        <v>560</v>
      </c>
      <c r="G3309" s="178" t="s">
        <v>533</v>
      </c>
      <c r="H3309" s="177" t="s">
        <v>52</v>
      </c>
      <c r="I3309" s="179" t="s">
        <v>643</v>
      </c>
      <c r="J3309" s="59" t="s">
        <v>384</v>
      </c>
      <c r="K3309" s="60" t="s">
        <v>3865</v>
      </c>
      <c r="L3309" s="174" t="s">
        <v>272</v>
      </c>
      <c r="M3309" s="2" t="s">
        <v>272</v>
      </c>
      <c r="N3309" s="175" t="s">
        <v>272</v>
      </c>
      <c r="O3309" s="24"/>
      <c r="P3309" s="2"/>
      <c r="Q3309" s="2"/>
      <c r="R3309" s="2"/>
      <c r="S3309" s="2"/>
      <c r="T3309" s="2"/>
      <c r="U3309" s="25"/>
      <c r="V3309" s="24"/>
      <c r="W3309" s="2"/>
      <c r="X3309" s="2"/>
      <c r="Y3309" s="2"/>
      <c r="Z3309" s="175"/>
      <c r="AA3309" s="24"/>
      <c r="AB3309" s="2"/>
      <c r="AC3309" s="25"/>
      <c r="AD3309" s="174"/>
      <c r="AE3309" s="25"/>
      <c r="AF3309" s="180">
        <v>100</v>
      </c>
    </row>
    <row r="3310" spans="1:32">
      <c r="A3310" s="134" t="str">
        <f t="shared" si="51"/>
        <v>LUbu_07.1</v>
      </c>
      <c r="C3310" s="177" t="s">
        <v>27</v>
      </c>
      <c r="D3310" s="178" t="s">
        <v>1</v>
      </c>
      <c r="E3310" s="178" t="s">
        <v>561</v>
      </c>
      <c r="F3310" s="178" t="s">
        <v>562</v>
      </c>
      <c r="G3310" s="178" t="s">
        <v>533</v>
      </c>
      <c r="H3310" s="177" t="s">
        <v>52</v>
      </c>
      <c r="I3310" s="179" t="s">
        <v>643</v>
      </c>
      <c r="J3310" s="59" t="s">
        <v>384</v>
      </c>
      <c r="K3310" s="60" t="s">
        <v>3866</v>
      </c>
      <c r="L3310" s="174" t="s">
        <v>272</v>
      </c>
      <c r="M3310" s="2" t="s">
        <v>272</v>
      </c>
      <c r="N3310" s="175" t="s">
        <v>272</v>
      </c>
      <c r="O3310" s="24"/>
      <c r="P3310" s="2"/>
      <c r="Q3310" s="2"/>
      <c r="R3310" s="2"/>
      <c r="S3310" s="2"/>
      <c r="T3310" s="2"/>
      <c r="U3310" s="25"/>
      <c r="V3310" s="24"/>
      <c r="W3310" s="2"/>
      <c r="X3310" s="2"/>
      <c r="Y3310" s="2"/>
      <c r="Z3310" s="175"/>
      <c r="AA3310" s="24"/>
      <c r="AB3310" s="2"/>
      <c r="AC3310" s="25"/>
      <c r="AD3310" s="174"/>
      <c r="AE3310" s="25"/>
      <c r="AF3310" s="180">
        <v>100</v>
      </c>
    </row>
    <row r="3311" spans="1:32">
      <c r="A3311" s="134" t="str">
        <f t="shared" si="51"/>
        <v>LUbu_07.2</v>
      </c>
      <c r="C3311" s="177" t="s">
        <v>27</v>
      </c>
      <c r="D3311" s="178" t="s">
        <v>1</v>
      </c>
      <c r="E3311" s="178" t="s">
        <v>563</v>
      </c>
      <c r="F3311" s="178" t="s">
        <v>564</v>
      </c>
      <c r="G3311" s="178" t="s">
        <v>540</v>
      </c>
      <c r="H3311" s="177" t="s">
        <v>52</v>
      </c>
      <c r="I3311" s="179" t="s">
        <v>643</v>
      </c>
      <c r="J3311" s="59" t="s">
        <v>384</v>
      </c>
      <c r="K3311" s="60" t="s">
        <v>3867</v>
      </c>
      <c r="L3311" s="174" t="s">
        <v>272</v>
      </c>
      <c r="M3311" s="2" t="s">
        <v>272</v>
      </c>
      <c r="N3311" s="175" t="s">
        <v>272</v>
      </c>
      <c r="O3311" s="24" t="s">
        <v>272</v>
      </c>
      <c r="P3311" s="2" t="s">
        <v>272</v>
      </c>
      <c r="Q3311" s="2" t="s">
        <v>272</v>
      </c>
      <c r="R3311" s="2" t="s">
        <v>273</v>
      </c>
      <c r="S3311" s="2" t="s">
        <v>272</v>
      </c>
      <c r="T3311" s="2" t="s">
        <v>272</v>
      </c>
      <c r="U3311" s="25" t="s">
        <v>273</v>
      </c>
      <c r="V3311" s="24" t="s">
        <v>272</v>
      </c>
      <c r="W3311" s="2" t="s">
        <v>272</v>
      </c>
      <c r="X3311" s="2" t="s">
        <v>272</v>
      </c>
      <c r="Y3311" s="2" t="s">
        <v>272</v>
      </c>
      <c r="Z3311" s="175" t="s">
        <v>273</v>
      </c>
      <c r="AA3311" s="24" t="s">
        <v>272</v>
      </c>
      <c r="AB3311" s="2" t="s">
        <v>273</v>
      </c>
      <c r="AC3311" s="25" t="s">
        <v>273</v>
      </c>
      <c r="AD3311" s="174" t="s">
        <v>272</v>
      </c>
      <c r="AE3311" s="25" t="s">
        <v>273</v>
      </c>
      <c r="AF3311" s="180">
        <v>100</v>
      </c>
    </row>
    <row r="3312" spans="1:32">
      <c r="A3312" s="134" t="str">
        <f t="shared" si="51"/>
        <v>LUca_01.1</v>
      </c>
      <c r="C3312" s="177" t="s">
        <v>27</v>
      </c>
      <c r="D3312" s="178" t="s">
        <v>495</v>
      </c>
      <c r="E3312" s="178" t="s">
        <v>565</v>
      </c>
      <c r="F3312" s="178" t="s">
        <v>566</v>
      </c>
      <c r="G3312" s="178" t="s">
        <v>540</v>
      </c>
      <c r="H3312" s="177" t="s">
        <v>52</v>
      </c>
      <c r="I3312" s="179" t="s">
        <v>643</v>
      </c>
      <c r="J3312" s="59" t="s">
        <v>3868</v>
      </c>
      <c r="K3312" s="60" t="s">
        <v>3869</v>
      </c>
      <c r="L3312" s="174" t="s">
        <v>272</v>
      </c>
      <c r="M3312" s="2" t="s">
        <v>272</v>
      </c>
      <c r="N3312" s="175" t="s">
        <v>272</v>
      </c>
      <c r="O3312" s="24" t="s">
        <v>672</v>
      </c>
      <c r="P3312" s="2" t="s">
        <v>273</v>
      </c>
      <c r="Q3312" s="2" t="s">
        <v>273</v>
      </c>
      <c r="R3312" s="2" t="s">
        <v>272</v>
      </c>
      <c r="S3312" s="2" t="s">
        <v>272</v>
      </c>
      <c r="T3312" s="2" t="s">
        <v>273</v>
      </c>
      <c r="U3312" s="25" t="s">
        <v>272</v>
      </c>
      <c r="V3312" s="24" t="s">
        <v>272</v>
      </c>
      <c r="W3312" s="2" t="s">
        <v>273</v>
      </c>
      <c r="X3312" s="2" t="s">
        <v>273</v>
      </c>
      <c r="Y3312" s="2" t="s">
        <v>273</v>
      </c>
      <c r="Z3312" s="175" t="s">
        <v>273</v>
      </c>
      <c r="AA3312" s="24" t="s">
        <v>272</v>
      </c>
      <c r="AB3312" s="2" t="s">
        <v>273</v>
      </c>
      <c r="AC3312" s="25" t="s">
        <v>273</v>
      </c>
      <c r="AD3312" s="174" t="s">
        <v>272</v>
      </c>
      <c r="AE3312" s="25" t="s">
        <v>272</v>
      </c>
      <c r="AF3312" s="180">
        <v>100</v>
      </c>
    </row>
    <row r="3313" spans="1:32">
      <c r="A3313" s="134" t="str">
        <f t="shared" si="51"/>
        <v>LUca_01.2</v>
      </c>
      <c r="C3313" s="177" t="s">
        <v>27</v>
      </c>
      <c r="D3313" s="178" t="s">
        <v>495</v>
      </c>
      <c r="E3313" s="178" t="s">
        <v>567</v>
      </c>
      <c r="F3313" s="178" t="s">
        <v>568</v>
      </c>
      <c r="G3313" s="178" t="s">
        <v>533</v>
      </c>
      <c r="H3313" s="177" t="s">
        <v>52</v>
      </c>
      <c r="I3313" s="179"/>
      <c r="J3313" s="59" t="s">
        <v>194</v>
      </c>
      <c r="K3313" s="60" t="s">
        <v>194</v>
      </c>
      <c r="L3313" s="174" t="s">
        <v>7</v>
      </c>
      <c r="M3313" s="2" t="s">
        <v>7</v>
      </c>
      <c r="N3313" s="175" t="s">
        <v>7</v>
      </c>
      <c r="O3313" s="24"/>
      <c r="P3313" s="2"/>
      <c r="Q3313" s="2"/>
      <c r="R3313" s="2"/>
      <c r="S3313" s="2"/>
      <c r="T3313" s="2"/>
      <c r="U3313" s="25"/>
      <c r="V3313" s="24"/>
      <c r="W3313" s="2"/>
      <c r="X3313" s="2"/>
      <c r="Y3313" s="2"/>
      <c r="Z3313" s="175"/>
      <c r="AA3313" s="24"/>
      <c r="AB3313" s="2"/>
      <c r="AC3313" s="25"/>
      <c r="AD3313" s="174"/>
      <c r="AE3313" s="25"/>
      <c r="AF3313" s="180" t="s">
        <v>7</v>
      </c>
    </row>
    <row r="3314" spans="1:32">
      <c r="A3314" s="134" t="str">
        <f t="shared" si="51"/>
        <v>LUca_01.3</v>
      </c>
      <c r="C3314" s="177" t="s">
        <v>27</v>
      </c>
      <c r="D3314" s="178" t="s">
        <v>495</v>
      </c>
      <c r="E3314" s="178" t="s">
        <v>569</v>
      </c>
      <c r="F3314" s="178" t="s">
        <v>570</v>
      </c>
      <c r="G3314" s="178" t="s">
        <v>540</v>
      </c>
      <c r="H3314" s="177" t="s">
        <v>52</v>
      </c>
      <c r="I3314" s="179" t="s">
        <v>643</v>
      </c>
      <c r="J3314" s="59" t="s">
        <v>47</v>
      </c>
      <c r="K3314" s="60" t="s">
        <v>47</v>
      </c>
      <c r="L3314" s="174" t="s">
        <v>272</v>
      </c>
      <c r="M3314" s="2" t="s">
        <v>272</v>
      </c>
      <c r="N3314" s="175" t="s">
        <v>272</v>
      </c>
      <c r="O3314" s="24" t="s">
        <v>272</v>
      </c>
      <c r="P3314" s="2" t="s">
        <v>272</v>
      </c>
      <c r="Q3314" s="2" t="s">
        <v>272</v>
      </c>
      <c r="R3314" s="2" t="s">
        <v>272</v>
      </c>
      <c r="S3314" s="2" t="s">
        <v>272</v>
      </c>
      <c r="T3314" s="2" t="s">
        <v>272</v>
      </c>
      <c r="U3314" s="25" t="s">
        <v>272</v>
      </c>
      <c r="V3314" s="24" t="s">
        <v>272</v>
      </c>
      <c r="W3314" s="2" t="s">
        <v>272</v>
      </c>
      <c r="X3314" s="2" t="s">
        <v>272</v>
      </c>
      <c r="Y3314" s="2" t="s">
        <v>272</v>
      </c>
      <c r="Z3314" s="175" t="s">
        <v>272</v>
      </c>
      <c r="AA3314" s="24" t="s">
        <v>272</v>
      </c>
      <c r="AB3314" s="2" t="s">
        <v>272</v>
      </c>
      <c r="AC3314" s="25" t="s">
        <v>272</v>
      </c>
      <c r="AD3314" s="174" t="s">
        <v>272</v>
      </c>
      <c r="AE3314" s="25" t="s">
        <v>272</v>
      </c>
      <c r="AF3314" s="180" t="s">
        <v>7</v>
      </c>
    </row>
    <row r="3315" spans="1:32">
      <c r="A3315" s="134" t="str">
        <f t="shared" si="51"/>
        <v>LUca_01.4</v>
      </c>
      <c r="C3315" s="177" t="s">
        <v>27</v>
      </c>
      <c r="D3315" s="178" t="s">
        <v>495</v>
      </c>
      <c r="E3315" s="178" t="s">
        <v>571</v>
      </c>
      <c r="F3315" s="178" t="s">
        <v>572</v>
      </c>
      <c r="G3315" s="178" t="s">
        <v>540</v>
      </c>
      <c r="H3315" s="177" t="s">
        <v>52</v>
      </c>
      <c r="I3315" s="179" t="s">
        <v>643</v>
      </c>
      <c r="J3315" s="59" t="s">
        <v>3868</v>
      </c>
      <c r="K3315" s="60" t="s">
        <v>3870</v>
      </c>
      <c r="L3315" s="174" t="s">
        <v>272</v>
      </c>
      <c r="M3315" s="2" t="s">
        <v>273</v>
      </c>
      <c r="N3315" s="175" t="s">
        <v>272</v>
      </c>
      <c r="O3315" s="24" t="s">
        <v>273</v>
      </c>
      <c r="P3315" s="2" t="s">
        <v>273</v>
      </c>
      <c r="Q3315" s="2" t="s">
        <v>273</v>
      </c>
      <c r="R3315" s="2" t="s">
        <v>272</v>
      </c>
      <c r="S3315" s="2" t="s">
        <v>272</v>
      </c>
      <c r="T3315" s="2" t="s">
        <v>272</v>
      </c>
      <c r="U3315" s="25" t="s">
        <v>273</v>
      </c>
      <c r="V3315" s="24" t="s">
        <v>272</v>
      </c>
      <c r="W3315" s="2" t="s">
        <v>273</v>
      </c>
      <c r="X3315" s="2" t="s">
        <v>273</v>
      </c>
      <c r="Y3315" s="2" t="s">
        <v>273</v>
      </c>
      <c r="Z3315" s="175" t="s">
        <v>273</v>
      </c>
      <c r="AA3315" s="24" t="s">
        <v>272</v>
      </c>
      <c r="AB3315" s="2" t="s">
        <v>273</v>
      </c>
      <c r="AC3315" s="25" t="s">
        <v>273</v>
      </c>
      <c r="AD3315" s="174" t="s">
        <v>273</v>
      </c>
      <c r="AE3315" s="25" t="s">
        <v>273</v>
      </c>
      <c r="AF3315" s="180">
        <v>100</v>
      </c>
    </row>
    <row r="3316" spans="1:32">
      <c r="A3316" s="134" t="str">
        <f t="shared" si="51"/>
        <v>LUca_01.4</v>
      </c>
      <c r="C3316" s="177" t="s">
        <v>27</v>
      </c>
      <c r="D3316" s="178" t="s">
        <v>495</v>
      </c>
      <c r="E3316" s="178" t="s">
        <v>571</v>
      </c>
      <c r="F3316" s="178" t="s">
        <v>572</v>
      </c>
      <c r="G3316" s="178" t="s">
        <v>540</v>
      </c>
      <c r="H3316" s="177" t="s">
        <v>52</v>
      </c>
      <c r="I3316" s="179" t="s">
        <v>643</v>
      </c>
      <c r="J3316" s="59" t="s">
        <v>384</v>
      </c>
      <c r="K3316" s="60" t="s">
        <v>3871</v>
      </c>
      <c r="L3316" s="174" t="s">
        <v>272</v>
      </c>
      <c r="M3316" s="2" t="s">
        <v>272</v>
      </c>
      <c r="N3316" s="175" t="s">
        <v>272</v>
      </c>
      <c r="O3316" s="24" t="s">
        <v>272</v>
      </c>
      <c r="P3316" s="2" t="s">
        <v>273</v>
      </c>
      <c r="Q3316" s="2" t="s">
        <v>273</v>
      </c>
      <c r="R3316" s="2" t="s">
        <v>272</v>
      </c>
      <c r="S3316" s="2" t="s">
        <v>272</v>
      </c>
      <c r="T3316" s="2" t="s">
        <v>272</v>
      </c>
      <c r="U3316" s="25" t="s">
        <v>272</v>
      </c>
      <c r="V3316" s="24" t="s">
        <v>272</v>
      </c>
      <c r="W3316" s="2" t="s">
        <v>273</v>
      </c>
      <c r="X3316" s="2" t="s">
        <v>273</v>
      </c>
      <c r="Y3316" s="2" t="s">
        <v>273</v>
      </c>
      <c r="Z3316" s="175" t="s">
        <v>273</v>
      </c>
      <c r="AA3316" s="24" t="s">
        <v>272</v>
      </c>
      <c r="AB3316" s="2" t="s">
        <v>273</v>
      </c>
      <c r="AC3316" s="25" t="s">
        <v>273</v>
      </c>
      <c r="AD3316" s="174" t="s">
        <v>273</v>
      </c>
      <c r="AE3316" s="25" t="s">
        <v>273</v>
      </c>
      <c r="AF3316" s="180">
        <v>100</v>
      </c>
    </row>
    <row r="3317" spans="1:32">
      <c r="A3317" s="134" t="str">
        <f t="shared" si="51"/>
        <v>LUca_01.4</v>
      </c>
      <c r="C3317" s="177" t="s">
        <v>27</v>
      </c>
      <c r="D3317" s="178" t="s">
        <v>495</v>
      </c>
      <c r="E3317" s="178" t="s">
        <v>571</v>
      </c>
      <c r="F3317" s="178" t="s">
        <v>572</v>
      </c>
      <c r="G3317" s="178" t="s">
        <v>540</v>
      </c>
      <c r="H3317" s="177" t="s">
        <v>52</v>
      </c>
      <c r="I3317" s="179" t="s">
        <v>643</v>
      </c>
      <c r="J3317" s="59" t="s">
        <v>384</v>
      </c>
      <c r="K3317" s="60" t="s">
        <v>3872</v>
      </c>
      <c r="L3317" s="174" t="s">
        <v>272</v>
      </c>
      <c r="M3317" s="2" t="s">
        <v>272</v>
      </c>
      <c r="N3317" s="175" t="s">
        <v>272</v>
      </c>
      <c r="O3317" s="24" t="s">
        <v>672</v>
      </c>
      <c r="P3317" s="2" t="s">
        <v>273</v>
      </c>
      <c r="Q3317" s="2" t="s">
        <v>273</v>
      </c>
      <c r="R3317" s="2" t="s">
        <v>273</v>
      </c>
      <c r="S3317" s="2" t="s">
        <v>273</v>
      </c>
      <c r="T3317" s="2" t="s">
        <v>273</v>
      </c>
      <c r="U3317" s="25" t="s">
        <v>273</v>
      </c>
      <c r="V3317" s="24" t="s">
        <v>272</v>
      </c>
      <c r="W3317" s="2" t="s">
        <v>273</v>
      </c>
      <c r="X3317" s="2" t="s">
        <v>273</v>
      </c>
      <c r="Y3317" s="2" t="s">
        <v>273</v>
      </c>
      <c r="Z3317" s="175" t="s">
        <v>273</v>
      </c>
      <c r="AA3317" s="24" t="s">
        <v>272</v>
      </c>
      <c r="AB3317" s="2" t="s">
        <v>273</v>
      </c>
      <c r="AC3317" s="25" t="s">
        <v>273</v>
      </c>
      <c r="AD3317" s="174" t="s">
        <v>272</v>
      </c>
      <c r="AE3317" s="25" t="s">
        <v>273</v>
      </c>
      <c r="AF3317" s="180">
        <v>100</v>
      </c>
    </row>
    <row r="3318" spans="1:32">
      <c r="A3318" s="134" t="str">
        <f t="shared" si="51"/>
        <v>LUca_02.1</v>
      </c>
      <c r="C3318" s="177" t="s">
        <v>27</v>
      </c>
      <c r="D3318" s="178" t="s">
        <v>495</v>
      </c>
      <c r="E3318" s="178" t="s">
        <v>573</v>
      </c>
      <c r="F3318" s="178" t="s">
        <v>574</v>
      </c>
      <c r="G3318" s="178" t="s">
        <v>533</v>
      </c>
      <c r="H3318" s="177" t="s">
        <v>52</v>
      </c>
      <c r="I3318" s="179"/>
      <c r="J3318" s="59" t="s">
        <v>194</v>
      </c>
      <c r="K3318" s="60" t="s">
        <v>194</v>
      </c>
      <c r="L3318" s="174" t="s">
        <v>7</v>
      </c>
      <c r="M3318" s="2" t="s">
        <v>7</v>
      </c>
      <c r="N3318" s="175" t="s">
        <v>7</v>
      </c>
      <c r="O3318" s="24"/>
      <c r="P3318" s="2"/>
      <c r="Q3318" s="2"/>
      <c r="R3318" s="2"/>
      <c r="S3318" s="2"/>
      <c r="T3318" s="2"/>
      <c r="U3318" s="25"/>
      <c r="V3318" s="24"/>
      <c r="W3318" s="2"/>
      <c r="X3318" s="2"/>
      <c r="Y3318" s="2"/>
      <c r="Z3318" s="175"/>
      <c r="AA3318" s="24"/>
      <c r="AB3318" s="2"/>
      <c r="AC3318" s="25"/>
      <c r="AD3318" s="174"/>
      <c r="AE3318" s="25"/>
      <c r="AF3318" s="180" t="s">
        <v>7</v>
      </c>
    </row>
    <row r="3319" spans="1:32">
      <c r="A3319" s="134" t="str">
        <f t="shared" si="51"/>
        <v>LUca_02.2</v>
      </c>
      <c r="C3319" s="177" t="s">
        <v>27</v>
      </c>
      <c r="D3319" s="178" t="s">
        <v>495</v>
      </c>
      <c r="E3319" s="178" t="s">
        <v>575</v>
      </c>
      <c r="F3319" s="178" t="s">
        <v>576</v>
      </c>
      <c r="G3319" s="178" t="s">
        <v>533</v>
      </c>
      <c r="H3319" s="177" t="s">
        <v>52</v>
      </c>
      <c r="I3319" s="179" t="s">
        <v>643</v>
      </c>
      <c r="J3319" s="59" t="s">
        <v>3873</v>
      </c>
      <c r="K3319" s="60" t="s">
        <v>3874</v>
      </c>
      <c r="L3319" s="174" t="s">
        <v>272</v>
      </c>
      <c r="M3319" s="2" t="s">
        <v>272</v>
      </c>
      <c r="N3319" s="175" t="s">
        <v>272</v>
      </c>
      <c r="O3319" s="24"/>
      <c r="P3319" s="2"/>
      <c r="Q3319" s="2"/>
      <c r="R3319" s="2"/>
      <c r="S3319" s="2"/>
      <c r="T3319" s="2"/>
      <c r="U3319" s="25"/>
      <c r="V3319" s="24"/>
      <c r="W3319" s="2"/>
      <c r="X3319" s="2"/>
      <c r="Y3319" s="2"/>
      <c r="Z3319" s="175"/>
      <c r="AA3319" s="24"/>
      <c r="AB3319" s="2"/>
      <c r="AC3319" s="25"/>
      <c r="AD3319" s="174"/>
      <c r="AE3319" s="25"/>
      <c r="AF3319" s="180">
        <v>100</v>
      </c>
    </row>
    <row r="3320" spans="1:32">
      <c r="A3320" s="134" t="str">
        <f t="shared" si="51"/>
        <v>LUca_02.2</v>
      </c>
      <c r="C3320" s="177" t="s">
        <v>27</v>
      </c>
      <c r="D3320" s="178" t="s">
        <v>495</v>
      </c>
      <c r="E3320" s="178" t="s">
        <v>575</v>
      </c>
      <c r="F3320" s="178" t="s">
        <v>576</v>
      </c>
      <c r="G3320" s="178" t="s">
        <v>533</v>
      </c>
      <c r="H3320" s="177" t="s">
        <v>52</v>
      </c>
      <c r="I3320" s="179" t="s">
        <v>643</v>
      </c>
      <c r="J3320" s="59" t="s">
        <v>3875</v>
      </c>
      <c r="K3320" s="60" t="s">
        <v>3876</v>
      </c>
      <c r="L3320" s="174" t="s">
        <v>272</v>
      </c>
      <c r="M3320" s="2" t="s">
        <v>272</v>
      </c>
      <c r="N3320" s="175" t="s">
        <v>272</v>
      </c>
      <c r="O3320" s="24"/>
      <c r="P3320" s="2"/>
      <c r="Q3320" s="2"/>
      <c r="R3320" s="2"/>
      <c r="S3320" s="2"/>
      <c r="T3320" s="2"/>
      <c r="U3320" s="25"/>
      <c r="V3320" s="24"/>
      <c r="W3320" s="2"/>
      <c r="X3320" s="2"/>
      <c r="Y3320" s="2"/>
      <c r="Z3320" s="175"/>
      <c r="AA3320" s="24"/>
      <c r="AB3320" s="2"/>
      <c r="AC3320" s="25"/>
      <c r="AD3320" s="174"/>
      <c r="AE3320" s="25"/>
      <c r="AF3320" s="180">
        <v>100</v>
      </c>
    </row>
    <row r="3321" spans="1:32">
      <c r="A3321" s="134" t="str">
        <f t="shared" si="51"/>
        <v>LUca_02.3</v>
      </c>
      <c r="C3321" s="177" t="s">
        <v>27</v>
      </c>
      <c r="D3321" s="178" t="s">
        <v>495</v>
      </c>
      <c r="E3321" s="178" t="s">
        <v>577</v>
      </c>
      <c r="F3321" s="178" t="s">
        <v>578</v>
      </c>
      <c r="G3321" s="178" t="s">
        <v>533</v>
      </c>
      <c r="H3321" s="177" t="s">
        <v>52</v>
      </c>
      <c r="I3321" s="179" t="s">
        <v>643</v>
      </c>
      <c r="J3321" s="59" t="s">
        <v>384</v>
      </c>
      <c r="K3321" s="60" t="s">
        <v>3877</v>
      </c>
      <c r="L3321" s="174" t="s">
        <v>272</v>
      </c>
      <c r="M3321" s="2" t="s">
        <v>272</v>
      </c>
      <c r="N3321" s="175" t="s">
        <v>272</v>
      </c>
      <c r="O3321" s="24"/>
      <c r="P3321" s="2"/>
      <c r="Q3321" s="2"/>
      <c r="R3321" s="2"/>
      <c r="S3321" s="2"/>
      <c r="T3321" s="2"/>
      <c r="U3321" s="25"/>
      <c r="V3321" s="24"/>
      <c r="W3321" s="2"/>
      <c r="X3321" s="2"/>
      <c r="Y3321" s="2"/>
      <c r="Z3321" s="175"/>
      <c r="AA3321" s="24"/>
      <c r="AB3321" s="2"/>
      <c r="AC3321" s="25"/>
      <c r="AD3321" s="174"/>
      <c r="AE3321" s="25"/>
      <c r="AF3321" s="180">
        <v>100</v>
      </c>
    </row>
    <row r="3322" spans="1:32">
      <c r="A3322" s="134" t="str">
        <f t="shared" si="51"/>
        <v>LUca_02.4</v>
      </c>
      <c r="C3322" s="177" t="s">
        <v>27</v>
      </c>
      <c r="D3322" s="178" t="s">
        <v>495</v>
      </c>
      <c r="E3322" s="178" t="s">
        <v>579</v>
      </c>
      <c r="F3322" s="178" t="s">
        <v>580</v>
      </c>
      <c r="G3322" s="178" t="s">
        <v>533</v>
      </c>
      <c r="H3322" s="177" t="s">
        <v>52</v>
      </c>
      <c r="I3322" s="179" t="s">
        <v>643</v>
      </c>
      <c r="J3322" s="59" t="s">
        <v>407</v>
      </c>
      <c r="K3322" s="60" t="s">
        <v>3878</v>
      </c>
      <c r="L3322" s="174" t="s">
        <v>272</v>
      </c>
      <c r="M3322" s="2" t="s">
        <v>272</v>
      </c>
      <c r="N3322" s="175" t="s">
        <v>273</v>
      </c>
      <c r="O3322" s="24"/>
      <c r="P3322" s="2"/>
      <c r="Q3322" s="2"/>
      <c r="R3322" s="2"/>
      <c r="S3322" s="2"/>
      <c r="T3322" s="2"/>
      <c r="U3322" s="25"/>
      <c r="V3322" s="24"/>
      <c r="W3322" s="2"/>
      <c r="X3322" s="2"/>
      <c r="Y3322" s="2"/>
      <c r="Z3322" s="175"/>
      <c r="AA3322" s="24"/>
      <c r="AB3322" s="2"/>
      <c r="AC3322" s="25"/>
      <c r="AD3322" s="174"/>
      <c r="AE3322" s="25"/>
      <c r="AF3322" s="180">
        <v>100</v>
      </c>
    </row>
    <row r="3323" spans="1:32">
      <c r="A3323" s="134" t="str">
        <f t="shared" si="51"/>
        <v>LUca_02.5</v>
      </c>
      <c r="C3323" s="177" t="s">
        <v>27</v>
      </c>
      <c r="D3323" s="178" t="s">
        <v>495</v>
      </c>
      <c r="E3323" s="178" t="s">
        <v>581</v>
      </c>
      <c r="F3323" s="178" t="s">
        <v>582</v>
      </c>
      <c r="G3323" s="178" t="s">
        <v>533</v>
      </c>
      <c r="H3323" s="177" t="s">
        <v>52</v>
      </c>
      <c r="I3323" s="179" t="s">
        <v>643</v>
      </c>
      <c r="J3323" s="59" t="s">
        <v>3868</v>
      </c>
      <c r="K3323" s="60" t="s">
        <v>3879</v>
      </c>
      <c r="L3323" s="174" t="s">
        <v>272</v>
      </c>
      <c r="M3323" s="2" t="s">
        <v>272</v>
      </c>
      <c r="N3323" s="175" t="s">
        <v>272</v>
      </c>
      <c r="O3323" s="24"/>
      <c r="P3323" s="2"/>
      <c r="Q3323" s="2"/>
      <c r="R3323" s="2"/>
      <c r="S3323" s="2"/>
      <c r="T3323" s="2"/>
      <c r="U3323" s="25"/>
      <c r="V3323" s="24"/>
      <c r="W3323" s="2"/>
      <c r="X3323" s="2"/>
      <c r="Y3323" s="2"/>
      <c r="Z3323" s="175"/>
      <c r="AA3323" s="24"/>
      <c r="AB3323" s="2"/>
      <c r="AC3323" s="25"/>
      <c r="AD3323" s="174"/>
      <c r="AE3323" s="25"/>
      <c r="AF3323" s="180">
        <v>100</v>
      </c>
    </row>
    <row r="3324" spans="1:32">
      <c r="A3324" s="134" t="str">
        <f t="shared" si="51"/>
        <v>LUca_02.5</v>
      </c>
      <c r="C3324" s="177" t="s">
        <v>27</v>
      </c>
      <c r="D3324" s="178" t="s">
        <v>495</v>
      </c>
      <c r="E3324" s="178" t="s">
        <v>581</v>
      </c>
      <c r="F3324" s="178" t="s">
        <v>582</v>
      </c>
      <c r="G3324" s="178" t="s">
        <v>533</v>
      </c>
      <c r="H3324" s="177" t="s">
        <v>52</v>
      </c>
      <c r="I3324" s="179" t="s">
        <v>643</v>
      </c>
      <c r="J3324" s="59" t="s">
        <v>384</v>
      </c>
      <c r="K3324" s="60" t="s">
        <v>3880</v>
      </c>
      <c r="L3324" s="174" t="s">
        <v>272</v>
      </c>
      <c r="M3324" s="2" t="s">
        <v>272</v>
      </c>
      <c r="N3324" s="175" t="s">
        <v>272</v>
      </c>
      <c r="O3324" s="24"/>
      <c r="P3324" s="2"/>
      <c r="Q3324" s="2"/>
      <c r="R3324" s="2"/>
      <c r="S3324" s="2"/>
      <c r="T3324" s="2"/>
      <c r="U3324" s="25"/>
      <c r="V3324" s="24"/>
      <c r="W3324" s="2"/>
      <c r="X3324" s="2"/>
      <c r="Y3324" s="2"/>
      <c r="Z3324" s="175"/>
      <c r="AA3324" s="24"/>
      <c r="AB3324" s="2"/>
      <c r="AC3324" s="25"/>
      <c r="AD3324" s="174"/>
      <c r="AE3324" s="25"/>
      <c r="AF3324" s="180">
        <v>100</v>
      </c>
    </row>
    <row r="3325" spans="1:32">
      <c r="A3325" s="134" t="str">
        <f t="shared" si="51"/>
        <v>LUca_02.6</v>
      </c>
      <c r="C3325" s="177" t="s">
        <v>27</v>
      </c>
      <c r="D3325" s="178" t="s">
        <v>495</v>
      </c>
      <c r="E3325" s="178" t="s">
        <v>583</v>
      </c>
      <c r="F3325" s="178" t="s">
        <v>584</v>
      </c>
      <c r="G3325" s="178" t="s">
        <v>540</v>
      </c>
      <c r="H3325" s="177" t="s">
        <v>52</v>
      </c>
      <c r="I3325" s="179"/>
      <c r="J3325" s="59" t="s">
        <v>194</v>
      </c>
      <c r="K3325" s="60" t="s">
        <v>194</v>
      </c>
      <c r="L3325" s="174" t="s">
        <v>7</v>
      </c>
      <c r="M3325" s="2" t="s">
        <v>7</v>
      </c>
      <c r="N3325" s="175" t="s">
        <v>7</v>
      </c>
      <c r="O3325" s="24" t="s">
        <v>7</v>
      </c>
      <c r="P3325" s="2" t="s">
        <v>7</v>
      </c>
      <c r="Q3325" s="2" t="s">
        <v>7</v>
      </c>
      <c r="R3325" s="2" t="s">
        <v>7</v>
      </c>
      <c r="S3325" s="2" t="s">
        <v>7</v>
      </c>
      <c r="T3325" s="2" t="s">
        <v>7</v>
      </c>
      <c r="U3325" s="25" t="s">
        <v>7</v>
      </c>
      <c r="V3325" s="24" t="s">
        <v>7</v>
      </c>
      <c r="W3325" s="2" t="s">
        <v>7</v>
      </c>
      <c r="X3325" s="2" t="s">
        <v>7</v>
      </c>
      <c r="Y3325" s="2" t="s">
        <v>7</v>
      </c>
      <c r="Z3325" s="175" t="s">
        <v>7</v>
      </c>
      <c r="AA3325" s="24" t="s">
        <v>7</v>
      </c>
      <c r="AB3325" s="2" t="s">
        <v>7</v>
      </c>
      <c r="AC3325" s="25" t="s">
        <v>7</v>
      </c>
      <c r="AD3325" s="174" t="s">
        <v>7</v>
      </c>
      <c r="AE3325" s="25" t="s">
        <v>7</v>
      </c>
      <c r="AF3325" s="180" t="s">
        <v>7</v>
      </c>
    </row>
    <row r="3326" spans="1:32">
      <c r="A3326" s="134" t="str">
        <f t="shared" si="51"/>
        <v>LUca_03.1</v>
      </c>
      <c r="C3326" s="177" t="s">
        <v>27</v>
      </c>
      <c r="D3326" s="178" t="s">
        <v>495</v>
      </c>
      <c r="E3326" s="178" t="s">
        <v>585</v>
      </c>
      <c r="F3326" s="178" t="s">
        <v>586</v>
      </c>
      <c r="G3326" s="178" t="s">
        <v>533</v>
      </c>
      <c r="H3326" s="177" t="s">
        <v>52</v>
      </c>
      <c r="I3326" s="179" t="s">
        <v>643</v>
      </c>
      <c r="J3326" s="59" t="s">
        <v>3868</v>
      </c>
      <c r="K3326" s="60" t="s">
        <v>3881</v>
      </c>
      <c r="L3326" s="174" t="s">
        <v>272</v>
      </c>
      <c r="M3326" s="2" t="s">
        <v>272</v>
      </c>
      <c r="N3326" s="175" t="s">
        <v>272</v>
      </c>
      <c r="O3326" s="24"/>
      <c r="P3326" s="2"/>
      <c r="Q3326" s="2"/>
      <c r="R3326" s="2"/>
      <c r="S3326" s="2"/>
      <c r="T3326" s="2"/>
      <c r="U3326" s="25"/>
      <c r="V3326" s="24"/>
      <c r="W3326" s="2"/>
      <c r="X3326" s="2"/>
      <c r="Y3326" s="2"/>
      <c r="Z3326" s="175"/>
      <c r="AA3326" s="24"/>
      <c r="AB3326" s="2"/>
      <c r="AC3326" s="25"/>
      <c r="AD3326" s="174"/>
      <c r="AE3326" s="25"/>
      <c r="AF3326" s="180">
        <v>100</v>
      </c>
    </row>
    <row r="3327" spans="1:32">
      <c r="A3327" s="134" t="str">
        <f t="shared" si="51"/>
        <v>LUca_03.2</v>
      </c>
      <c r="C3327" s="177" t="s">
        <v>27</v>
      </c>
      <c r="D3327" s="178" t="s">
        <v>495</v>
      </c>
      <c r="E3327" s="178" t="s">
        <v>587</v>
      </c>
      <c r="F3327" s="178" t="s">
        <v>588</v>
      </c>
      <c r="G3327" s="178" t="s">
        <v>540</v>
      </c>
      <c r="H3327" s="177" t="s">
        <v>52</v>
      </c>
      <c r="I3327" s="179"/>
      <c r="J3327" s="59" t="s">
        <v>194</v>
      </c>
      <c r="K3327" s="60" t="s">
        <v>194</v>
      </c>
      <c r="L3327" s="174" t="s">
        <v>7</v>
      </c>
      <c r="M3327" s="2" t="s">
        <v>7</v>
      </c>
      <c r="N3327" s="175" t="s">
        <v>7</v>
      </c>
      <c r="O3327" s="24" t="s">
        <v>7</v>
      </c>
      <c r="P3327" s="2" t="s">
        <v>7</v>
      </c>
      <c r="Q3327" s="2" t="s">
        <v>7</v>
      </c>
      <c r="R3327" s="2" t="s">
        <v>7</v>
      </c>
      <c r="S3327" s="2" t="s">
        <v>7</v>
      </c>
      <c r="T3327" s="2" t="s">
        <v>7</v>
      </c>
      <c r="U3327" s="25" t="s">
        <v>7</v>
      </c>
      <c r="V3327" s="24" t="s">
        <v>7</v>
      </c>
      <c r="W3327" s="2" t="s">
        <v>7</v>
      </c>
      <c r="X3327" s="2" t="s">
        <v>7</v>
      </c>
      <c r="Y3327" s="2" t="s">
        <v>7</v>
      </c>
      <c r="Z3327" s="175" t="s">
        <v>7</v>
      </c>
      <c r="AA3327" s="24" t="s">
        <v>7</v>
      </c>
      <c r="AB3327" s="2" t="s">
        <v>7</v>
      </c>
      <c r="AC3327" s="25" t="s">
        <v>7</v>
      </c>
      <c r="AD3327" s="174" t="s">
        <v>7</v>
      </c>
      <c r="AE3327" s="25" t="s">
        <v>7</v>
      </c>
      <c r="AF3327" s="180" t="s">
        <v>7</v>
      </c>
    </row>
    <row r="3328" spans="1:32">
      <c r="A3328" s="134" t="str">
        <f t="shared" si="51"/>
        <v>LUca_03.3</v>
      </c>
      <c r="C3328" s="177" t="s">
        <v>27</v>
      </c>
      <c r="D3328" s="178" t="s">
        <v>495</v>
      </c>
      <c r="E3328" s="178" t="s">
        <v>589</v>
      </c>
      <c r="F3328" s="178" t="s">
        <v>590</v>
      </c>
      <c r="G3328" s="178" t="s">
        <v>540</v>
      </c>
      <c r="H3328" s="177" t="s">
        <v>52</v>
      </c>
      <c r="I3328" s="179"/>
      <c r="J3328" s="59" t="s">
        <v>194</v>
      </c>
      <c r="K3328" s="60" t="s">
        <v>194</v>
      </c>
      <c r="L3328" s="174" t="s">
        <v>7</v>
      </c>
      <c r="M3328" s="2" t="s">
        <v>7</v>
      </c>
      <c r="N3328" s="175" t="s">
        <v>7</v>
      </c>
      <c r="O3328" s="24" t="s">
        <v>7</v>
      </c>
      <c r="P3328" s="2" t="s">
        <v>7</v>
      </c>
      <c r="Q3328" s="2" t="s">
        <v>7</v>
      </c>
      <c r="R3328" s="2" t="s">
        <v>7</v>
      </c>
      <c r="S3328" s="2" t="s">
        <v>7</v>
      </c>
      <c r="T3328" s="2" t="s">
        <v>7</v>
      </c>
      <c r="U3328" s="25" t="s">
        <v>7</v>
      </c>
      <c r="V3328" s="24" t="s">
        <v>7</v>
      </c>
      <c r="W3328" s="2" t="s">
        <v>7</v>
      </c>
      <c r="X3328" s="2" t="s">
        <v>7</v>
      </c>
      <c r="Y3328" s="2" t="s">
        <v>7</v>
      </c>
      <c r="Z3328" s="175" t="s">
        <v>7</v>
      </c>
      <c r="AA3328" s="24" t="s">
        <v>7</v>
      </c>
      <c r="AB3328" s="2" t="s">
        <v>7</v>
      </c>
      <c r="AC3328" s="25" t="s">
        <v>7</v>
      </c>
      <c r="AD3328" s="174" t="s">
        <v>7</v>
      </c>
      <c r="AE3328" s="25" t="s">
        <v>7</v>
      </c>
      <c r="AF3328" s="180" t="s">
        <v>7</v>
      </c>
    </row>
    <row r="3329" spans="1:32">
      <c r="A3329" s="134" t="str">
        <f t="shared" si="51"/>
        <v>LUca_04.1</v>
      </c>
      <c r="C3329" s="177" t="s">
        <v>27</v>
      </c>
      <c r="D3329" s="178" t="s">
        <v>495</v>
      </c>
      <c r="E3329" s="178" t="s">
        <v>591</v>
      </c>
      <c r="F3329" s="178" t="s">
        <v>592</v>
      </c>
      <c r="G3329" s="178" t="s">
        <v>533</v>
      </c>
      <c r="H3329" s="177" t="s">
        <v>52</v>
      </c>
      <c r="I3329" s="179" t="s">
        <v>643</v>
      </c>
      <c r="J3329" s="59" t="s">
        <v>3868</v>
      </c>
      <c r="K3329" s="60" t="s">
        <v>3882</v>
      </c>
      <c r="L3329" s="174" t="s">
        <v>272</v>
      </c>
      <c r="M3329" s="2" t="s">
        <v>272</v>
      </c>
      <c r="N3329" s="175" t="s">
        <v>272</v>
      </c>
      <c r="O3329" s="24"/>
      <c r="P3329" s="2"/>
      <c r="Q3329" s="2"/>
      <c r="R3329" s="2"/>
      <c r="S3329" s="2"/>
      <c r="T3329" s="2"/>
      <c r="U3329" s="25"/>
      <c r="V3329" s="24"/>
      <c r="W3329" s="2"/>
      <c r="X3329" s="2"/>
      <c r="Y3329" s="2"/>
      <c r="Z3329" s="175"/>
      <c r="AA3329" s="24"/>
      <c r="AB3329" s="2"/>
      <c r="AC3329" s="25"/>
      <c r="AD3329" s="174"/>
      <c r="AE3329" s="25"/>
      <c r="AF3329" s="180">
        <v>100</v>
      </c>
    </row>
    <row r="3330" spans="1:32">
      <c r="A3330" s="134" t="str">
        <f t="shared" si="51"/>
        <v>LUca_04.1</v>
      </c>
      <c r="C3330" s="177" t="s">
        <v>27</v>
      </c>
      <c r="D3330" s="178" t="s">
        <v>495</v>
      </c>
      <c r="E3330" s="178" t="s">
        <v>591</v>
      </c>
      <c r="F3330" s="178" t="s">
        <v>592</v>
      </c>
      <c r="G3330" s="178" t="s">
        <v>533</v>
      </c>
      <c r="H3330" s="177" t="s">
        <v>52</v>
      </c>
      <c r="I3330" s="179" t="s">
        <v>643</v>
      </c>
      <c r="J3330" s="59" t="s">
        <v>3868</v>
      </c>
      <c r="K3330" s="60" t="s">
        <v>3883</v>
      </c>
      <c r="L3330" s="174" t="s">
        <v>272</v>
      </c>
      <c r="M3330" s="2" t="s">
        <v>272</v>
      </c>
      <c r="N3330" s="175" t="s">
        <v>272</v>
      </c>
      <c r="O3330" s="24"/>
      <c r="P3330" s="2"/>
      <c r="Q3330" s="2"/>
      <c r="R3330" s="2"/>
      <c r="S3330" s="2"/>
      <c r="T3330" s="2"/>
      <c r="U3330" s="25"/>
      <c r="V3330" s="24"/>
      <c r="W3330" s="2"/>
      <c r="X3330" s="2"/>
      <c r="Y3330" s="2"/>
      <c r="Z3330" s="175"/>
      <c r="AA3330" s="24"/>
      <c r="AB3330" s="2"/>
      <c r="AC3330" s="25"/>
      <c r="AD3330" s="174"/>
      <c r="AE3330" s="25"/>
      <c r="AF3330" s="180">
        <v>100</v>
      </c>
    </row>
    <row r="3331" spans="1:32">
      <c r="A3331" s="134" t="str">
        <f t="shared" si="51"/>
        <v>LUca_04.1</v>
      </c>
      <c r="C3331" s="177" t="s">
        <v>27</v>
      </c>
      <c r="D3331" s="178" t="s">
        <v>495</v>
      </c>
      <c r="E3331" s="178" t="s">
        <v>591</v>
      </c>
      <c r="F3331" s="178" t="s">
        <v>592</v>
      </c>
      <c r="G3331" s="178" t="s">
        <v>533</v>
      </c>
      <c r="H3331" s="177" t="s">
        <v>52</v>
      </c>
      <c r="I3331" s="179" t="s">
        <v>643</v>
      </c>
      <c r="J3331" s="59" t="s">
        <v>3868</v>
      </c>
      <c r="K3331" s="60" t="s">
        <v>3884</v>
      </c>
      <c r="L3331" s="174" t="s">
        <v>272</v>
      </c>
      <c r="M3331" s="2" t="s">
        <v>272</v>
      </c>
      <c r="N3331" s="175" t="s">
        <v>272</v>
      </c>
      <c r="O3331" s="24"/>
      <c r="P3331" s="2"/>
      <c r="Q3331" s="2"/>
      <c r="R3331" s="2"/>
      <c r="S3331" s="2"/>
      <c r="T3331" s="2"/>
      <c r="U3331" s="25"/>
      <c r="V3331" s="24"/>
      <c r="W3331" s="2"/>
      <c r="X3331" s="2"/>
      <c r="Y3331" s="2"/>
      <c r="Z3331" s="175"/>
      <c r="AA3331" s="24"/>
      <c r="AB3331" s="2"/>
      <c r="AC3331" s="25"/>
      <c r="AD3331" s="174"/>
      <c r="AE3331" s="25"/>
      <c r="AF3331" s="180">
        <v>100</v>
      </c>
    </row>
    <row r="3332" spans="1:32">
      <c r="A3332" s="134" t="str">
        <f t="shared" si="51"/>
        <v>LUca_04.2</v>
      </c>
      <c r="C3332" s="177" t="s">
        <v>27</v>
      </c>
      <c r="D3332" s="178" t="s">
        <v>495</v>
      </c>
      <c r="E3332" s="178" t="s">
        <v>593</v>
      </c>
      <c r="F3332" s="178" t="s">
        <v>594</v>
      </c>
      <c r="G3332" s="178" t="s">
        <v>540</v>
      </c>
      <c r="H3332" s="177" t="s">
        <v>52</v>
      </c>
      <c r="I3332" s="179" t="s">
        <v>643</v>
      </c>
      <c r="J3332" s="59" t="s">
        <v>47</v>
      </c>
      <c r="K3332" s="60" t="s">
        <v>47</v>
      </c>
      <c r="L3332" s="174" t="s">
        <v>272</v>
      </c>
      <c r="M3332" s="2" t="s">
        <v>272</v>
      </c>
      <c r="N3332" s="175" t="s">
        <v>272</v>
      </c>
      <c r="O3332" s="24" t="s">
        <v>272</v>
      </c>
      <c r="P3332" s="2" t="s">
        <v>272</v>
      </c>
      <c r="Q3332" s="2" t="s">
        <v>272</v>
      </c>
      <c r="R3332" s="2" t="s">
        <v>272</v>
      </c>
      <c r="S3332" s="2" t="s">
        <v>272</v>
      </c>
      <c r="T3332" s="2" t="s">
        <v>272</v>
      </c>
      <c r="U3332" s="25" t="s">
        <v>272</v>
      </c>
      <c r="V3332" s="24" t="s">
        <v>272</v>
      </c>
      <c r="W3332" s="2" t="s">
        <v>272</v>
      </c>
      <c r="X3332" s="2" t="s">
        <v>272</v>
      </c>
      <c r="Y3332" s="2" t="s">
        <v>272</v>
      </c>
      <c r="Z3332" s="175" t="s">
        <v>272</v>
      </c>
      <c r="AA3332" s="24" t="s">
        <v>272</v>
      </c>
      <c r="AB3332" s="2" t="s">
        <v>272</v>
      </c>
      <c r="AC3332" s="25" t="s">
        <v>272</v>
      </c>
      <c r="AD3332" s="174" t="s">
        <v>272</v>
      </c>
      <c r="AE3332" s="25" t="s">
        <v>272</v>
      </c>
      <c r="AF3332" s="180" t="s">
        <v>7</v>
      </c>
    </row>
    <row r="3333" spans="1:32">
      <c r="A3333" s="134" t="str">
        <f t="shared" si="51"/>
        <v>LUca_04.3</v>
      </c>
      <c r="C3333" s="177" t="s">
        <v>27</v>
      </c>
      <c r="D3333" s="178" t="s">
        <v>495</v>
      </c>
      <c r="E3333" s="178" t="s">
        <v>595</v>
      </c>
      <c r="F3333" s="178" t="s">
        <v>596</v>
      </c>
      <c r="G3333" s="178" t="s">
        <v>540</v>
      </c>
      <c r="H3333" s="177" t="s">
        <v>52</v>
      </c>
      <c r="I3333" s="179" t="s">
        <v>643</v>
      </c>
      <c r="J3333" s="59" t="s">
        <v>384</v>
      </c>
      <c r="K3333" s="60" t="s">
        <v>3885</v>
      </c>
      <c r="L3333" s="174" t="s">
        <v>272</v>
      </c>
      <c r="M3333" s="2" t="s">
        <v>272</v>
      </c>
      <c r="N3333" s="175" t="s">
        <v>272</v>
      </c>
      <c r="O3333" s="24" t="s">
        <v>272</v>
      </c>
      <c r="P3333" s="2" t="s">
        <v>272</v>
      </c>
      <c r="Q3333" s="2" t="s">
        <v>272</v>
      </c>
      <c r="R3333" s="2" t="s">
        <v>273</v>
      </c>
      <c r="S3333" s="2" t="s">
        <v>273</v>
      </c>
      <c r="T3333" s="2" t="s">
        <v>273</v>
      </c>
      <c r="U3333" s="25" t="s">
        <v>273</v>
      </c>
      <c r="V3333" s="24" t="s">
        <v>272</v>
      </c>
      <c r="W3333" s="2" t="s">
        <v>272</v>
      </c>
      <c r="X3333" s="2" t="s">
        <v>272</v>
      </c>
      <c r="Y3333" s="2" t="s">
        <v>272</v>
      </c>
      <c r="Z3333" s="175" t="s">
        <v>272</v>
      </c>
      <c r="AA3333" s="24" t="s">
        <v>272</v>
      </c>
      <c r="AB3333" s="2" t="s">
        <v>272</v>
      </c>
      <c r="AC3333" s="25" t="s">
        <v>272</v>
      </c>
      <c r="AD3333" s="174" t="s">
        <v>272</v>
      </c>
      <c r="AE3333" s="25" t="s">
        <v>272</v>
      </c>
      <c r="AF3333" s="180">
        <v>100</v>
      </c>
    </row>
    <row r="3334" spans="1:32">
      <c r="A3334" s="134" t="str">
        <f t="shared" si="51"/>
        <v>LUca_05.1</v>
      </c>
      <c r="C3334" s="177" t="s">
        <v>27</v>
      </c>
      <c r="D3334" s="178" t="s">
        <v>495</v>
      </c>
      <c r="E3334" s="178" t="s">
        <v>597</v>
      </c>
      <c r="F3334" s="178" t="s">
        <v>598</v>
      </c>
      <c r="G3334" s="178" t="s">
        <v>533</v>
      </c>
      <c r="H3334" s="177" t="s">
        <v>52</v>
      </c>
      <c r="I3334" s="179" t="s">
        <v>643</v>
      </c>
      <c r="J3334" s="59" t="s">
        <v>3886</v>
      </c>
      <c r="K3334" s="60" t="s">
        <v>3887</v>
      </c>
      <c r="L3334" s="174" t="s">
        <v>272</v>
      </c>
      <c r="M3334" s="2" t="s">
        <v>272</v>
      </c>
      <c r="N3334" s="175" t="s">
        <v>272</v>
      </c>
      <c r="O3334" s="24"/>
      <c r="P3334" s="2"/>
      <c r="Q3334" s="2"/>
      <c r="R3334" s="2"/>
      <c r="S3334" s="2"/>
      <c r="T3334" s="2"/>
      <c r="U3334" s="25"/>
      <c r="V3334" s="24"/>
      <c r="W3334" s="2"/>
      <c r="X3334" s="2"/>
      <c r="Y3334" s="2"/>
      <c r="Z3334" s="175"/>
      <c r="AA3334" s="24"/>
      <c r="AB3334" s="2"/>
      <c r="AC3334" s="25"/>
      <c r="AD3334" s="174"/>
      <c r="AE3334" s="25"/>
      <c r="AF3334" s="180">
        <v>0</v>
      </c>
    </row>
    <row r="3335" spans="1:32">
      <c r="A3335" s="134" t="str">
        <f t="shared" si="51"/>
        <v>LUca_05.2</v>
      </c>
      <c r="C3335" s="177" t="s">
        <v>27</v>
      </c>
      <c r="D3335" s="178" t="s">
        <v>495</v>
      </c>
      <c r="E3335" s="178" t="s">
        <v>599</v>
      </c>
      <c r="F3335" s="178" t="s">
        <v>600</v>
      </c>
      <c r="G3335" s="178" t="s">
        <v>540</v>
      </c>
      <c r="H3335" s="177" t="s">
        <v>52</v>
      </c>
      <c r="I3335" s="179" t="s">
        <v>643</v>
      </c>
      <c r="J3335" s="59" t="s">
        <v>384</v>
      </c>
      <c r="K3335" s="60" t="s">
        <v>3888</v>
      </c>
      <c r="L3335" s="174" t="s">
        <v>272</v>
      </c>
      <c r="M3335" s="2" t="s">
        <v>273</v>
      </c>
      <c r="N3335" s="175" t="s">
        <v>272</v>
      </c>
      <c r="O3335" s="24" t="s">
        <v>672</v>
      </c>
      <c r="P3335" s="2" t="s">
        <v>273</v>
      </c>
      <c r="Q3335" s="2" t="s">
        <v>272</v>
      </c>
      <c r="R3335" s="2" t="s">
        <v>272</v>
      </c>
      <c r="S3335" s="2" t="s">
        <v>273</v>
      </c>
      <c r="T3335" s="2" t="s">
        <v>273</v>
      </c>
      <c r="U3335" s="25" t="s">
        <v>273</v>
      </c>
      <c r="V3335" s="24" t="s">
        <v>272</v>
      </c>
      <c r="W3335" s="2" t="s">
        <v>273</v>
      </c>
      <c r="X3335" s="2" t="s">
        <v>273</v>
      </c>
      <c r="Y3335" s="2" t="s">
        <v>273</v>
      </c>
      <c r="Z3335" s="175" t="s">
        <v>273</v>
      </c>
      <c r="AA3335" s="24" t="s">
        <v>272</v>
      </c>
      <c r="AB3335" s="2" t="s">
        <v>273</v>
      </c>
      <c r="AC3335" s="25" t="s">
        <v>273</v>
      </c>
      <c r="AD3335" s="174" t="s">
        <v>272</v>
      </c>
      <c r="AE3335" s="25" t="s">
        <v>273</v>
      </c>
      <c r="AF3335" s="180">
        <v>100</v>
      </c>
    </row>
    <row r="3336" spans="1:32">
      <c r="A3336" s="134" t="str">
        <f t="shared" ref="A3336:A3399" si="52">C3336&amp;LOWER(LEFT(D3336,2))&amp;"_"&amp;IF(LEN(TRIM(LEFT(E3336,FIND(" ",E3336))))=3,"0"&amp;TRIM(LEFT(E3336,FIND(" ",E3336))),TRIM(LEFT(E3336,FIND(" ",E3336))))</f>
        <v>LUca_05.3</v>
      </c>
      <c r="C3336" s="177" t="s">
        <v>27</v>
      </c>
      <c r="D3336" s="178" t="s">
        <v>495</v>
      </c>
      <c r="E3336" s="178" t="s">
        <v>601</v>
      </c>
      <c r="F3336" s="178" t="s">
        <v>602</v>
      </c>
      <c r="G3336" s="178" t="s">
        <v>533</v>
      </c>
      <c r="H3336" s="177" t="s">
        <v>52</v>
      </c>
      <c r="I3336" s="179" t="s">
        <v>643</v>
      </c>
      <c r="J3336" s="59" t="s">
        <v>3873</v>
      </c>
      <c r="K3336" s="60" t="s">
        <v>3889</v>
      </c>
      <c r="L3336" s="174" t="s">
        <v>272</v>
      </c>
      <c r="M3336" s="2" t="s">
        <v>272</v>
      </c>
      <c r="N3336" s="175" t="s">
        <v>272</v>
      </c>
      <c r="O3336" s="24"/>
      <c r="P3336" s="2"/>
      <c r="Q3336" s="2"/>
      <c r="R3336" s="2"/>
      <c r="S3336" s="2"/>
      <c r="T3336" s="2"/>
      <c r="U3336" s="25"/>
      <c r="V3336" s="24"/>
      <c r="W3336" s="2"/>
      <c r="X3336" s="2"/>
      <c r="Y3336" s="2"/>
      <c r="Z3336" s="175"/>
      <c r="AA3336" s="24"/>
      <c r="AB3336" s="2"/>
      <c r="AC3336" s="25"/>
      <c r="AD3336" s="174"/>
      <c r="AE3336" s="25"/>
      <c r="AF3336" s="180">
        <v>100</v>
      </c>
    </row>
    <row r="3337" spans="1:32">
      <c r="A3337" s="134" t="str">
        <f t="shared" si="52"/>
        <v>LUfa_01.1</v>
      </c>
      <c r="C3337" s="177" t="s">
        <v>27</v>
      </c>
      <c r="D3337" s="178" t="s">
        <v>2</v>
      </c>
      <c r="E3337" s="178" t="s">
        <v>603</v>
      </c>
      <c r="F3337" s="178" t="s">
        <v>604</v>
      </c>
      <c r="G3337" s="178" t="s">
        <v>533</v>
      </c>
      <c r="H3337" s="177" t="s">
        <v>52</v>
      </c>
      <c r="I3337" s="179" t="s">
        <v>643</v>
      </c>
      <c r="J3337" s="59" t="s">
        <v>3873</v>
      </c>
      <c r="K3337" s="60" t="s">
        <v>3890</v>
      </c>
      <c r="L3337" s="174" t="s">
        <v>272</v>
      </c>
      <c r="M3337" s="2" t="s">
        <v>272</v>
      </c>
      <c r="N3337" s="175" t="s">
        <v>272</v>
      </c>
      <c r="O3337" s="24"/>
      <c r="P3337" s="2"/>
      <c r="Q3337" s="2"/>
      <c r="R3337" s="2"/>
      <c r="S3337" s="2"/>
      <c r="T3337" s="2"/>
      <c r="U3337" s="25"/>
      <c r="V3337" s="24"/>
      <c r="W3337" s="2"/>
      <c r="X3337" s="2"/>
      <c r="Y3337" s="2"/>
      <c r="Z3337" s="175"/>
      <c r="AA3337" s="24"/>
      <c r="AB3337" s="2"/>
      <c r="AC3337" s="25"/>
      <c r="AD3337" s="174"/>
      <c r="AE3337" s="25"/>
      <c r="AF3337" s="180">
        <v>100</v>
      </c>
    </row>
    <row r="3338" spans="1:32">
      <c r="A3338" s="134" t="str">
        <f t="shared" si="52"/>
        <v>LUfa_01.1</v>
      </c>
      <c r="C3338" s="177" t="s">
        <v>27</v>
      </c>
      <c r="D3338" s="178" t="s">
        <v>2</v>
      </c>
      <c r="E3338" s="178" t="s">
        <v>603</v>
      </c>
      <c r="F3338" s="178" t="s">
        <v>604</v>
      </c>
      <c r="G3338" s="178" t="s">
        <v>533</v>
      </c>
      <c r="H3338" s="177" t="s">
        <v>52</v>
      </c>
      <c r="I3338" s="179" t="s">
        <v>643</v>
      </c>
      <c r="J3338" s="59" t="s">
        <v>3873</v>
      </c>
      <c r="K3338" s="60" t="s">
        <v>3891</v>
      </c>
      <c r="L3338" s="174" t="s">
        <v>272</v>
      </c>
      <c r="M3338" s="2" t="s">
        <v>272</v>
      </c>
      <c r="N3338" s="175" t="s">
        <v>272</v>
      </c>
      <c r="O3338" s="24"/>
      <c r="P3338" s="2"/>
      <c r="Q3338" s="2"/>
      <c r="R3338" s="2"/>
      <c r="S3338" s="2"/>
      <c r="T3338" s="2"/>
      <c r="U3338" s="25"/>
      <c r="V3338" s="24"/>
      <c r="W3338" s="2"/>
      <c r="X3338" s="2"/>
      <c r="Y3338" s="2"/>
      <c r="Z3338" s="175"/>
      <c r="AA3338" s="24"/>
      <c r="AB3338" s="2"/>
      <c r="AC3338" s="25"/>
      <c r="AD3338" s="174"/>
      <c r="AE3338" s="25"/>
      <c r="AF3338" s="180">
        <v>100</v>
      </c>
    </row>
    <row r="3339" spans="1:32">
      <c r="A3339" s="134" t="str">
        <f t="shared" si="52"/>
        <v>LUfa_01.2</v>
      </c>
      <c r="C3339" s="177" t="s">
        <v>27</v>
      </c>
      <c r="D3339" s="178" t="s">
        <v>2</v>
      </c>
      <c r="E3339" s="178" t="s">
        <v>605</v>
      </c>
      <c r="F3339" s="178" t="s">
        <v>606</v>
      </c>
      <c r="G3339" s="178" t="s">
        <v>540</v>
      </c>
      <c r="H3339" s="177" t="s">
        <v>52</v>
      </c>
      <c r="I3339" s="179" t="s">
        <v>53</v>
      </c>
      <c r="J3339" s="59" t="s">
        <v>384</v>
      </c>
      <c r="K3339" s="60" t="s">
        <v>3892</v>
      </c>
      <c r="L3339" s="174" t="s">
        <v>272</v>
      </c>
      <c r="M3339" s="2" t="s">
        <v>273</v>
      </c>
      <c r="N3339" s="175" t="s">
        <v>272</v>
      </c>
      <c r="O3339" s="24" t="s">
        <v>672</v>
      </c>
      <c r="P3339" s="2" t="s">
        <v>672</v>
      </c>
      <c r="Q3339" s="2" t="s">
        <v>672</v>
      </c>
      <c r="R3339" s="2" t="s">
        <v>272</v>
      </c>
      <c r="S3339" s="2" t="s">
        <v>272</v>
      </c>
      <c r="T3339" s="2" t="s">
        <v>273</v>
      </c>
      <c r="U3339" s="25" t="s">
        <v>273</v>
      </c>
      <c r="V3339" s="24" t="s">
        <v>272</v>
      </c>
      <c r="W3339" s="2" t="s">
        <v>273</v>
      </c>
      <c r="X3339" s="2" t="s">
        <v>273</v>
      </c>
      <c r="Y3339" s="2" t="s">
        <v>273</v>
      </c>
      <c r="Z3339" s="175" t="s">
        <v>273</v>
      </c>
      <c r="AA3339" s="24" t="s">
        <v>272</v>
      </c>
      <c r="AB3339" s="2" t="s">
        <v>273</v>
      </c>
      <c r="AC3339" s="25" t="s">
        <v>273</v>
      </c>
      <c r="AD3339" s="174" t="s">
        <v>273</v>
      </c>
      <c r="AE3339" s="25" t="s">
        <v>273</v>
      </c>
      <c r="AF3339" s="180">
        <v>100</v>
      </c>
    </row>
    <row r="3340" spans="1:32">
      <c r="A3340" s="134" t="str">
        <f t="shared" si="52"/>
        <v>LUfa_01.2</v>
      </c>
      <c r="C3340" s="177" t="s">
        <v>27</v>
      </c>
      <c r="D3340" s="178" t="s">
        <v>2</v>
      </c>
      <c r="E3340" s="178" t="s">
        <v>605</v>
      </c>
      <c r="F3340" s="178" t="s">
        <v>606</v>
      </c>
      <c r="G3340" s="178" t="s">
        <v>540</v>
      </c>
      <c r="H3340" s="177" t="s">
        <v>52</v>
      </c>
      <c r="I3340" s="179" t="s">
        <v>53</v>
      </c>
      <c r="J3340" s="59" t="s">
        <v>3893</v>
      </c>
      <c r="K3340" s="60" t="s">
        <v>3894</v>
      </c>
      <c r="L3340" s="174" t="s">
        <v>272</v>
      </c>
      <c r="M3340" s="2" t="s">
        <v>273</v>
      </c>
      <c r="N3340" s="175" t="s">
        <v>272</v>
      </c>
      <c r="O3340" s="24" t="s">
        <v>672</v>
      </c>
      <c r="P3340" s="2" t="s">
        <v>672</v>
      </c>
      <c r="Q3340" s="2" t="s">
        <v>672</v>
      </c>
      <c r="R3340" s="2" t="s">
        <v>272</v>
      </c>
      <c r="S3340" s="2" t="s">
        <v>272</v>
      </c>
      <c r="T3340" s="2" t="s">
        <v>273</v>
      </c>
      <c r="U3340" s="25" t="s">
        <v>273</v>
      </c>
      <c r="V3340" s="24" t="s">
        <v>272</v>
      </c>
      <c r="W3340" s="2" t="s">
        <v>273</v>
      </c>
      <c r="X3340" s="2" t="s">
        <v>273</v>
      </c>
      <c r="Y3340" s="2" t="s">
        <v>273</v>
      </c>
      <c r="Z3340" s="175" t="s">
        <v>273</v>
      </c>
      <c r="AA3340" s="24" t="s">
        <v>272</v>
      </c>
      <c r="AB3340" s="2" t="s">
        <v>273</v>
      </c>
      <c r="AC3340" s="25" t="s">
        <v>273</v>
      </c>
      <c r="AD3340" s="174" t="s">
        <v>273</v>
      </c>
      <c r="AE3340" s="25" t="s">
        <v>273</v>
      </c>
      <c r="AF3340" s="180">
        <v>100</v>
      </c>
    </row>
    <row r="3341" spans="1:32">
      <c r="A3341" s="134" t="str">
        <f t="shared" si="52"/>
        <v>LUfa_01.2</v>
      </c>
      <c r="C3341" s="177" t="s">
        <v>27</v>
      </c>
      <c r="D3341" s="178" t="s">
        <v>2</v>
      </c>
      <c r="E3341" s="178" t="s">
        <v>605</v>
      </c>
      <c r="F3341" s="178" t="s">
        <v>606</v>
      </c>
      <c r="G3341" s="178" t="s">
        <v>540</v>
      </c>
      <c r="H3341" s="177" t="s">
        <v>52</v>
      </c>
      <c r="I3341" s="179" t="s">
        <v>53</v>
      </c>
      <c r="J3341" s="59" t="s">
        <v>3895</v>
      </c>
      <c r="K3341" s="60" t="s">
        <v>3896</v>
      </c>
      <c r="L3341" s="174" t="s">
        <v>272</v>
      </c>
      <c r="M3341" s="2" t="s">
        <v>273</v>
      </c>
      <c r="N3341" s="175" t="s">
        <v>272</v>
      </c>
      <c r="O3341" s="24" t="s">
        <v>672</v>
      </c>
      <c r="P3341" s="2" t="s">
        <v>672</v>
      </c>
      <c r="Q3341" s="2" t="s">
        <v>672</v>
      </c>
      <c r="R3341" s="2" t="s">
        <v>272</v>
      </c>
      <c r="S3341" s="2" t="s">
        <v>272</v>
      </c>
      <c r="T3341" s="2" t="s">
        <v>273</v>
      </c>
      <c r="U3341" s="25" t="s">
        <v>273</v>
      </c>
      <c r="V3341" s="24" t="s">
        <v>272</v>
      </c>
      <c r="W3341" s="2" t="s">
        <v>273</v>
      </c>
      <c r="X3341" s="2" t="s">
        <v>273</v>
      </c>
      <c r="Y3341" s="2" t="s">
        <v>273</v>
      </c>
      <c r="Z3341" s="175" t="s">
        <v>273</v>
      </c>
      <c r="AA3341" s="24" t="s">
        <v>272</v>
      </c>
      <c r="AB3341" s="2" t="s">
        <v>273</v>
      </c>
      <c r="AC3341" s="25" t="s">
        <v>273</v>
      </c>
      <c r="AD3341" s="174" t="s">
        <v>273</v>
      </c>
      <c r="AE3341" s="25" t="s">
        <v>273</v>
      </c>
      <c r="AF3341" s="180">
        <v>100</v>
      </c>
    </row>
    <row r="3342" spans="1:32">
      <c r="A3342" s="134" t="str">
        <f t="shared" si="52"/>
        <v>LUfa_01.3</v>
      </c>
      <c r="C3342" s="177" t="s">
        <v>27</v>
      </c>
      <c r="D3342" s="178" t="s">
        <v>2</v>
      </c>
      <c r="E3342" s="178" t="s">
        <v>607</v>
      </c>
      <c r="F3342" s="178" t="s">
        <v>608</v>
      </c>
      <c r="G3342" s="178" t="s">
        <v>540</v>
      </c>
      <c r="H3342" s="177" t="s">
        <v>52</v>
      </c>
      <c r="I3342" s="179"/>
      <c r="J3342" s="59" t="s">
        <v>194</v>
      </c>
      <c r="K3342" s="60" t="s">
        <v>194</v>
      </c>
      <c r="L3342" s="174" t="s">
        <v>7</v>
      </c>
      <c r="M3342" s="2" t="s">
        <v>7</v>
      </c>
      <c r="N3342" s="175" t="s">
        <v>7</v>
      </c>
      <c r="O3342" s="24" t="s">
        <v>7</v>
      </c>
      <c r="P3342" s="2" t="s">
        <v>7</v>
      </c>
      <c r="Q3342" s="2" t="s">
        <v>7</v>
      </c>
      <c r="R3342" s="2" t="s">
        <v>7</v>
      </c>
      <c r="S3342" s="2" t="s">
        <v>7</v>
      </c>
      <c r="T3342" s="2" t="s">
        <v>7</v>
      </c>
      <c r="U3342" s="25" t="s">
        <v>7</v>
      </c>
      <c r="V3342" s="24" t="s">
        <v>7</v>
      </c>
      <c r="W3342" s="2" t="s">
        <v>7</v>
      </c>
      <c r="X3342" s="2" t="s">
        <v>7</v>
      </c>
      <c r="Y3342" s="2" t="s">
        <v>7</v>
      </c>
      <c r="Z3342" s="175" t="s">
        <v>7</v>
      </c>
      <c r="AA3342" s="24" t="s">
        <v>7</v>
      </c>
      <c r="AB3342" s="2" t="s">
        <v>7</v>
      </c>
      <c r="AC3342" s="25" t="s">
        <v>7</v>
      </c>
      <c r="AD3342" s="174" t="s">
        <v>7</v>
      </c>
      <c r="AE3342" s="25" t="s">
        <v>7</v>
      </c>
      <c r="AF3342" s="180" t="s">
        <v>7</v>
      </c>
    </row>
    <row r="3343" spans="1:32">
      <c r="A3343" s="134" t="str">
        <f t="shared" si="52"/>
        <v>LUfa_01.4</v>
      </c>
      <c r="C3343" s="177" t="s">
        <v>27</v>
      </c>
      <c r="D3343" s="178" t="s">
        <v>2</v>
      </c>
      <c r="E3343" s="178" t="s">
        <v>609</v>
      </c>
      <c r="F3343" s="178" t="s">
        <v>610</v>
      </c>
      <c r="G3343" s="178" t="s">
        <v>540</v>
      </c>
      <c r="H3343" s="177" t="s">
        <v>52</v>
      </c>
      <c r="I3343" s="179" t="s">
        <v>643</v>
      </c>
      <c r="J3343" s="59" t="s">
        <v>384</v>
      </c>
      <c r="K3343" s="60" t="s">
        <v>3897</v>
      </c>
      <c r="L3343" s="174" t="s">
        <v>272</v>
      </c>
      <c r="M3343" s="2" t="s">
        <v>272</v>
      </c>
      <c r="N3343" s="175" t="s">
        <v>272</v>
      </c>
      <c r="O3343" s="24" t="s">
        <v>272</v>
      </c>
      <c r="P3343" s="2" t="s">
        <v>272</v>
      </c>
      <c r="Q3343" s="2" t="s">
        <v>272</v>
      </c>
      <c r="R3343" s="2" t="s">
        <v>273</v>
      </c>
      <c r="S3343" s="2" t="s">
        <v>273</v>
      </c>
      <c r="T3343" s="2" t="s">
        <v>273</v>
      </c>
      <c r="U3343" s="25" t="s">
        <v>273</v>
      </c>
      <c r="V3343" s="24" t="s">
        <v>272</v>
      </c>
      <c r="W3343" s="2" t="s">
        <v>272</v>
      </c>
      <c r="X3343" s="2" t="s">
        <v>272</v>
      </c>
      <c r="Y3343" s="2" t="s">
        <v>272</v>
      </c>
      <c r="Z3343" s="175" t="s">
        <v>272</v>
      </c>
      <c r="AA3343" s="24" t="s">
        <v>272</v>
      </c>
      <c r="AB3343" s="2" t="s">
        <v>272</v>
      </c>
      <c r="AC3343" s="25" t="s">
        <v>273</v>
      </c>
      <c r="AD3343" s="174" t="s">
        <v>272</v>
      </c>
      <c r="AE3343" s="25" t="s">
        <v>272</v>
      </c>
      <c r="AF3343" s="180">
        <v>100</v>
      </c>
    </row>
    <row r="3344" spans="1:32">
      <c r="A3344" s="134" t="str">
        <f t="shared" si="52"/>
        <v>LUfa_02.1</v>
      </c>
      <c r="C3344" s="177" t="s">
        <v>27</v>
      </c>
      <c r="D3344" s="178" t="s">
        <v>2</v>
      </c>
      <c r="E3344" s="178" t="s">
        <v>611</v>
      </c>
      <c r="F3344" s="178" t="s">
        <v>612</v>
      </c>
      <c r="G3344" s="178" t="s">
        <v>540</v>
      </c>
      <c r="H3344" s="177" t="s">
        <v>52</v>
      </c>
      <c r="I3344" s="179" t="s">
        <v>53</v>
      </c>
      <c r="J3344" s="59" t="s">
        <v>384</v>
      </c>
      <c r="K3344" s="60" t="s">
        <v>3898</v>
      </c>
      <c r="L3344" s="174" t="s">
        <v>272</v>
      </c>
      <c r="M3344" s="2" t="s">
        <v>273</v>
      </c>
      <c r="N3344" s="175" t="s">
        <v>272</v>
      </c>
      <c r="O3344" s="24" t="s">
        <v>672</v>
      </c>
      <c r="P3344" s="2" t="s">
        <v>672</v>
      </c>
      <c r="Q3344" s="2" t="s">
        <v>672</v>
      </c>
      <c r="R3344" s="2" t="s">
        <v>272</v>
      </c>
      <c r="S3344" s="2" t="s">
        <v>272</v>
      </c>
      <c r="T3344" s="2" t="s">
        <v>272</v>
      </c>
      <c r="U3344" s="25" t="s">
        <v>273</v>
      </c>
      <c r="V3344" s="24" t="s">
        <v>272</v>
      </c>
      <c r="W3344" s="2" t="s">
        <v>273</v>
      </c>
      <c r="X3344" s="2" t="s">
        <v>273</v>
      </c>
      <c r="Y3344" s="2" t="s">
        <v>273</v>
      </c>
      <c r="Z3344" s="175" t="s">
        <v>273</v>
      </c>
      <c r="AA3344" s="24" t="s">
        <v>272</v>
      </c>
      <c r="AB3344" s="2" t="s">
        <v>273</v>
      </c>
      <c r="AC3344" s="25" t="s">
        <v>273</v>
      </c>
      <c r="AD3344" s="174" t="s">
        <v>273</v>
      </c>
      <c r="AE3344" s="25" t="s">
        <v>273</v>
      </c>
      <c r="AF3344" s="180">
        <v>100</v>
      </c>
    </row>
    <row r="3345" spans="1:32">
      <c r="A3345" s="134" t="str">
        <f t="shared" si="52"/>
        <v>LUfa_02.1</v>
      </c>
      <c r="C3345" s="177" t="s">
        <v>27</v>
      </c>
      <c r="D3345" s="178" t="s">
        <v>2</v>
      </c>
      <c r="E3345" s="178" t="s">
        <v>611</v>
      </c>
      <c r="F3345" s="178" t="s">
        <v>612</v>
      </c>
      <c r="G3345" s="178" t="s">
        <v>540</v>
      </c>
      <c r="H3345" s="177" t="s">
        <v>52</v>
      </c>
      <c r="I3345" s="179" t="s">
        <v>53</v>
      </c>
      <c r="J3345" s="59" t="s">
        <v>384</v>
      </c>
      <c r="K3345" s="60" t="s">
        <v>3899</v>
      </c>
      <c r="L3345" s="174" t="s">
        <v>272</v>
      </c>
      <c r="M3345" s="2" t="s">
        <v>273</v>
      </c>
      <c r="N3345" s="175" t="s">
        <v>272</v>
      </c>
      <c r="O3345" s="24" t="s">
        <v>672</v>
      </c>
      <c r="P3345" s="2" t="s">
        <v>672</v>
      </c>
      <c r="Q3345" s="2" t="s">
        <v>672</v>
      </c>
      <c r="R3345" s="2" t="s">
        <v>272</v>
      </c>
      <c r="S3345" s="2" t="s">
        <v>272</v>
      </c>
      <c r="T3345" s="2" t="s">
        <v>273</v>
      </c>
      <c r="U3345" s="25" t="s">
        <v>273</v>
      </c>
      <c r="V3345" s="24" t="s">
        <v>272</v>
      </c>
      <c r="W3345" s="2" t="s">
        <v>273</v>
      </c>
      <c r="X3345" s="2" t="s">
        <v>273</v>
      </c>
      <c r="Y3345" s="2" t="s">
        <v>273</v>
      </c>
      <c r="Z3345" s="175" t="s">
        <v>273</v>
      </c>
      <c r="AA3345" s="24" t="s">
        <v>272</v>
      </c>
      <c r="AB3345" s="2" t="s">
        <v>273</v>
      </c>
      <c r="AC3345" s="25" t="s">
        <v>273</v>
      </c>
      <c r="AD3345" s="174" t="s">
        <v>273</v>
      </c>
      <c r="AE3345" s="25" t="s">
        <v>273</v>
      </c>
      <c r="AF3345" s="180">
        <v>100</v>
      </c>
    </row>
    <row r="3346" spans="1:32">
      <c r="A3346" s="134" t="str">
        <f t="shared" si="52"/>
        <v>LUfa_02.1</v>
      </c>
      <c r="C3346" s="177" t="s">
        <v>27</v>
      </c>
      <c r="D3346" s="178" t="s">
        <v>2</v>
      </c>
      <c r="E3346" s="178" t="s">
        <v>611</v>
      </c>
      <c r="F3346" s="178" t="s">
        <v>612</v>
      </c>
      <c r="G3346" s="178" t="s">
        <v>540</v>
      </c>
      <c r="H3346" s="177" t="s">
        <v>52</v>
      </c>
      <c r="I3346" s="179" t="s">
        <v>53</v>
      </c>
      <c r="J3346" s="59" t="s">
        <v>3893</v>
      </c>
      <c r="K3346" s="60" t="s">
        <v>3900</v>
      </c>
      <c r="L3346" s="174" t="s">
        <v>272</v>
      </c>
      <c r="M3346" s="2" t="s">
        <v>273</v>
      </c>
      <c r="N3346" s="175" t="s">
        <v>272</v>
      </c>
      <c r="O3346" s="24" t="s">
        <v>672</v>
      </c>
      <c r="P3346" s="2" t="s">
        <v>672</v>
      </c>
      <c r="Q3346" s="2" t="s">
        <v>672</v>
      </c>
      <c r="R3346" s="2" t="s">
        <v>272</v>
      </c>
      <c r="S3346" s="2" t="s">
        <v>272</v>
      </c>
      <c r="T3346" s="2" t="s">
        <v>273</v>
      </c>
      <c r="U3346" s="25" t="s">
        <v>273</v>
      </c>
      <c r="V3346" s="24" t="s">
        <v>272</v>
      </c>
      <c r="W3346" s="2" t="s">
        <v>273</v>
      </c>
      <c r="X3346" s="2" t="s">
        <v>273</v>
      </c>
      <c r="Y3346" s="2" t="s">
        <v>273</v>
      </c>
      <c r="Z3346" s="175" t="s">
        <v>273</v>
      </c>
      <c r="AA3346" s="24" t="s">
        <v>272</v>
      </c>
      <c r="AB3346" s="2" t="s">
        <v>273</v>
      </c>
      <c r="AC3346" s="25" t="s">
        <v>273</v>
      </c>
      <c r="AD3346" s="174" t="s">
        <v>273</v>
      </c>
      <c r="AE3346" s="25" t="s">
        <v>273</v>
      </c>
      <c r="AF3346" s="180">
        <v>100</v>
      </c>
    </row>
    <row r="3347" spans="1:32">
      <c r="A3347" s="134" t="str">
        <f t="shared" si="52"/>
        <v>LUfa_02.2</v>
      </c>
      <c r="C3347" s="177" t="s">
        <v>27</v>
      </c>
      <c r="D3347" s="178" t="s">
        <v>2</v>
      </c>
      <c r="E3347" s="178" t="s">
        <v>613</v>
      </c>
      <c r="F3347" s="178" t="s">
        <v>614</v>
      </c>
      <c r="G3347" s="178" t="s">
        <v>540</v>
      </c>
      <c r="H3347" s="177" t="s">
        <v>52</v>
      </c>
      <c r="I3347" s="179" t="s">
        <v>643</v>
      </c>
      <c r="J3347" s="59" t="s">
        <v>3873</v>
      </c>
      <c r="K3347" s="60" t="s">
        <v>3901</v>
      </c>
      <c r="L3347" s="174" t="s">
        <v>272</v>
      </c>
      <c r="M3347" s="2" t="s">
        <v>272</v>
      </c>
      <c r="N3347" s="175" t="s">
        <v>272</v>
      </c>
      <c r="O3347" s="24" t="s">
        <v>272</v>
      </c>
      <c r="P3347" s="2" t="s">
        <v>272</v>
      </c>
      <c r="Q3347" s="2" t="s">
        <v>272</v>
      </c>
      <c r="R3347" s="2" t="s">
        <v>272</v>
      </c>
      <c r="S3347" s="2" t="s">
        <v>272</v>
      </c>
      <c r="T3347" s="2" t="s">
        <v>272</v>
      </c>
      <c r="U3347" s="25" t="s">
        <v>273</v>
      </c>
      <c r="V3347" s="24" t="s">
        <v>272</v>
      </c>
      <c r="W3347" s="2" t="s">
        <v>272</v>
      </c>
      <c r="X3347" s="2" t="s">
        <v>272</v>
      </c>
      <c r="Y3347" s="2" t="s">
        <v>272</v>
      </c>
      <c r="Z3347" s="175" t="s">
        <v>272</v>
      </c>
      <c r="AA3347" s="24" t="s">
        <v>272</v>
      </c>
      <c r="AB3347" s="2" t="s">
        <v>273</v>
      </c>
      <c r="AC3347" s="25" t="s">
        <v>272</v>
      </c>
      <c r="AD3347" s="174" t="s">
        <v>272</v>
      </c>
      <c r="AE3347" s="25" t="s">
        <v>272</v>
      </c>
      <c r="AF3347" s="180">
        <v>100</v>
      </c>
    </row>
    <row r="3348" spans="1:32">
      <c r="A3348" s="134" t="str">
        <f t="shared" si="52"/>
        <v>LUfa_03.1</v>
      </c>
      <c r="C3348" s="177" t="s">
        <v>27</v>
      </c>
      <c r="D3348" s="178" t="s">
        <v>2</v>
      </c>
      <c r="E3348" s="178" t="s">
        <v>615</v>
      </c>
      <c r="F3348" s="178" t="s">
        <v>616</v>
      </c>
      <c r="G3348" s="178" t="s">
        <v>540</v>
      </c>
      <c r="H3348" s="177" t="s">
        <v>52</v>
      </c>
      <c r="I3348" s="179" t="s">
        <v>643</v>
      </c>
      <c r="J3348" s="59" t="s">
        <v>384</v>
      </c>
      <c r="K3348" s="60" t="s">
        <v>3902</v>
      </c>
      <c r="L3348" s="174" t="s">
        <v>272</v>
      </c>
      <c r="M3348" s="2" t="s">
        <v>273</v>
      </c>
      <c r="N3348" s="175" t="s">
        <v>272</v>
      </c>
      <c r="O3348" s="24" t="s">
        <v>672</v>
      </c>
      <c r="P3348" s="2" t="s">
        <v>272</v>
      </c>
      <c r="Q3348" s="2" t="s">
        <v>272</v>
      </c>
      <c r="R3348" s="2" t="s">
        <v>272</v>
      </c>
      <c r="S3348" s="2" t="s">
        <v>272</v>
      </c>
      <c r="T3348" s="2" t="s">
        <v>272</v>
      </c>
      <c r="U3348" s="25" t="s">
        <v>273</v>
      </c>
      <c r="V3348" s="24" t="s">
        <v>272</v>
      </c>
      <c r="W3348" s="2" t="s">
        <v>273</v>
      </c>
      <c r="X3348" s="2" t="s">
        <v>273</v>
      </c>
      <c r="Y3348" s="2" t="s">
        <v>273</v>
      </c>
      <c r="Z3348" s="175" t="s">
        <v>273</v>
      </c>
      <c r="AA3348" s="24" t="s">
        <v>272</v>
      </c>
      <c r="AB3348" s="2" t="s">
        <v>273</v>
      </c>
      <c r="AC3348" s="25" t="s">
        <v>273</v>
      </c>
      <c r="AD3348" s="174" t="s">
        <v>273</v>
      </c>
      <c r="AE3348" s="25" t="s">
        <v>273</v>
      </c>
      <c r="AF3348" s="180">
        <v>100</v>
      </c>
    </row>
    <row r="3349" spans="1:32">
      <c r="A3349" s="134" t="str">
        <f t="shared" si="52"/>
        <v>LUfa_03.2</v>
      </c>
      <c r="C3349" s="177" t="s">
        <v>27</v>
      </c>
      <c r="D3349" s="178" t="s">
        <v>2</v>
      </c>
      <c r="E3349" s="178" t="s">
        <v>617</v>
      </c>
      <c r="F3349" s="178" t="s">
        <v>618</v>
      </c>
      <c r="G3349" s="178" t="s">
        <v>540</v>
      </c>
      <c r="H3349" s="177" t="s">
        <v>52</v>
      </c>
      <c r="I3349" s="179" t="s">
        <v>53</v>
      </c>
      <c r="J3349" s="59" t="s">
        <v>384</v>
      </c>
      <c r="K3349" s="60" t="s">
        <v>3903</v>
      </c>
      <c r="L3349" s="174" t="s">
        <v>272</v>
      </c>
      <c r="M3349" s="2" t="s">
        <v>272</v>
      </c>
      <c r="N3349" s="175" t="s">
        <v>272</v>
      </c>
      <c r="O3349" s="24" t="s">
        <v>272</v>
      </c>
      <c r="P3349" s="2" t="s">
        <v>272</v>
      </c>
      <c r="Q3349" s="2" t="s">
        <v>273</v>
      </c>
      <c r="R3349" s="2" t="s">
        <v>273</v>
      </c>
      <c r="S3349" s="2" t="s">
        <v>273</v>
      </c>
      <c r="T3349" s="2" t="s">
        <v>273</v>
      </c>
      <c r="U3349" s="25" t="s">
        <v>273</v>
      </c>
      <c r="V3349" s="24" t="s">
        <v>272</v>
      </c>
      <c r="W3349" s="2" t="s">
        <v>272</v>
      </c>
      <c r="X3349" s="2" t="s">
        <v>272</v>
      </c>
      <c r="Y3349" s="2" t="s">
        <v>273</v>
      </c>
      <c r="Z3349" s="175" t="s">
        <v>272</v>
      </c>
      <c r="AA3349" s="24" t="s">
        <v>272</v>
      </c>
      <c r="AB3349" s="2" t="s">
        <v>273</v>
      </c>
      <c r="AC3349" s="25" t="s">
        <v>273</v>
      </c>
      <c r="AD3349" s="174" t="s">
        <v>272</v>
      </c>
      <c r="AE3349" s="25" t="s">
        <v>273</v>
      </c>
      <c r="AF3349" s="180">
        <v>100</v>
      </c>
    </row>
    <row r="3350" spans="1:32">
      <c r="A3350" s="134" t="str">
        <f t="shared" si="52"/>
        <v>LUfa_03.3</v>
      </c>
      <c r="C3350" s="177" t="s">
        <v>27</v>
      </c>
      <c r="D3350" s="178" t="s">
        <v>2</v>
      </c>
      <c r="E3350" s="178" t="s">
        <v>619</v>
      </c>
      <c r="F3350" s="178" t="s">
        <v>620</v>
      </c>
      <c r="G3350" s="178" t="s">
        <v>540</v>
      </c>
      <c r="H3350" s="177" t="s">
        <v>52</v>
      </c>
      <c r="I3350" s="179" t="s">
        <v>643</v>
      </c>
      <c r="J3350" s="59" t="s">
        <v>47</v>
      </c>
      <c r="K3350" s="60" t="s">
        <v>47</v>
      </c>
      <c r="L3350" s="174" t="s">
        <v>272</v>
      </c>
      <c r="M3350" s="2" t="s">
        <v>272</v>
      </c>
      <c r="N3350" s="175" t="s">
        <v>272</v>
      </c>
      <c r="O3350" s="24" t="s">
        <v>272</v>
      </c>
      <c r="P3350" s="2" t="s">
        <v>272</v>
      </c>
      <c r="Q3350" s="2" t="s">
        <v>272</v>
      </c>
      <c r="R3350" s="2" t="s">
        <v>272</v>
      </c>
      <c r="S3350" s="2" t="s">
        <v>272</v>
      </c>
      <c r="T3350" s="2" t="s">
        <v>272</v>
      </c>
      <c r="U3350" s="25" t="s">
        <v>272</v>
      </c>
      <c r="V3350" s="24" t="s">
        <v>272</v>
      </c>
      <c r="W3350" s="2" t="s">
        <v>272</v>
      </c>
      <c r="X3350" s="2" t="s">
        <v>272</v>
      </c>
      <c r="Y3350" s="2" t="s">
        <v>272</v>
      </c>
      <c r="Z3350" s="175" t="s">
        <v>272</v>
      </c>
      <c r="AA3350" s="24" t="s">
        <v>272</v>
      </c>
      <c r="AB3350" s="2" t="s">
        <v>272</v>
      </c>
      <c r="AC3350" s="25" t="s">
        <v>272</v>
      </c>
      <c r="AD3350" s="174" t="s">
        <v>272</v>
      </c>
      <c r="AE3350" s="25" t="s">
        <v>272</v>
      </c>
      <c r="AF3350" s="180" t="s">
        <v>7</v>
      </c>
    </row>
    <row r="3351" spans="1:32">
      <c r="A3351" s="134" t="str">
        <f t="shared" si="52"/>
        <v>LUfa_04.1</v>
      </c>
      <c r="C3351" s="177" t="s">
        <v>27</v>
      </c>
      <c r="D3351" s="178" t="s">
        <v>2</v>
      </c>
      <c r="E3351" s="178" t="s">
        <v>621</v>
      </c>
      <c r="F3351" s="178" t="s">
        <v>622</v>
      </c>
      <c r="G3351" s="178" t="s">
        <v>533</v>
      </c>
      <c r="H3351" s="177" t="s">
        <v>52</v>
      </c>
      <c r="I3351" s="179" t="s">
        <v>53</v>
      </c>
      <c r="J3351" s="59" t="s">
        <v>384</v>
      </c>
      <c r="K3351" s="60" t="s">
        <v>3904</v>
      </c>
      <c r="L3351" s="174" t="s">
        <v>272</v>
      </c>
      <c r="M3351" s="2" t="s">
        <v>273</v>
      </c>
      <c r="N3351" s="175" t="s">
        <v>272</v>
      </c>
      <c r="O3351" s="24"/>
      <c r="P3351" s="2"/>
      <c r="Q3351" s="2"/>
      <c r="R3351" s="2"/>
      <c r="S3351" s="2"/>
      <c r="T3351" s="2"/>
      <c r="U3351" s="25"/>
      <c r="V3351" s="24"/>
      <c r="W3351" s="2"/>
      <c r="X3351" s="2"/>
      <c r="Y3351" s="2"/>
      <c r="Z3351" s="175"/>
      <c r="AA3351" s="24"/>
      <c r="AB3351" s="2"/>
      <c r="AC3351" s="25"/>
      <c r="AD3351" s="174"/>
      <c r="AE3351" s="25"/>
      <c r="AF3351" s="180">
        <v>100</v>
      </c>
    </row>
    <row r="3352" spans="1:32">
      <c r="A3352" s="134" t="str">
        <f t="shared" si="52"/>
        <v>LUfa_04.1</v>
      </c>
      <c r="C3352" s="177" t="s">
        <v>27</v>
      </c>
      <c r="D3352" s="178" t="s">
        <v>2</v>
      </c>
      <c r="E3352" s="178" t="s">
        <v>621</v>
      </c>
      <c r="F3352" s="178" t="s">
        <v>622</v>
      </c>
      <c r="G3352" s="178" t="s">
        <v>533</v>
      </c>
      <c r="H3352" s="177" t="s">
        <v>52</v>
      </c>
      <c r="I3352" s="179" t="s">
        <v>53</v>
      </c>
      <c r="J3352" s="59" t="s">
        <v>3893</v>
      </c>
      <c r="K3352" s="60" t="s">
        <v>3905</v>
      </c>
      <c r="L3352" s="174" t="s">
        <v>272</v>
      </c>
      <c r="M3352" s="2" t="s">
        <v>272</v>
      </c>
      <c r="N3352" s="175" t="s">
        <v>272</v>
      </c>
      <c r="O3352" s="24"/>
      <c r="P3352" s="2"/>
      <c r="Q3352" s="2"/>
      <c r="R3352" s="2"/>
      <c r="S3352" s="2"/>
      <c r="T3352" s="2"/>
      <c r="U3352" s="25"/>
      <c r="V3352" s="24"/>
      <c r="W3352" s="2"/>
      <c r="X3352" s="2"/>
      <c r="Y3352" s="2"/>
      <c r="Z3352" s="175"/>
      <c r="AA3352" s="24"/>
      <c r="AB3352" s="2"/>
      <c r="AC3352" s="25"/>
      <c r="AD3352" s="174"/>
      <c r="AE3352" s="25"/>
      <c r="AF3352" s="180">
        <v>100</v>
      </c>
    </row>
    <row r="3353" spans="1:32">
      <c r="A3353" s="134" t="str">
        <f t="shared" si="52"/>
        <v>LUfa_04.1</v>
      </c>
      <c r="C3353" s="177" t="s">
        <v>27</v>
      </c>
      <c r="D3353" s="178" t="s">
        <v>2</v>
      </c>
      <c r="E3353" s="178" t="s">
        <v>621</v>
      </c>
      <c r="F3353" s="178" t="s">
        <v>622</v>
      </c>
      <c r="G3353" s="178" t="s">
        <v>533</v>
      </c>
      <c r="H3353" s="177" t="s">
        <v>52</v>
      </c>
      <c r="I3353" s="179" t="s">
        <v>53</v>
      </c>
      <c r="J3353" s="59" t="s">
        <v>3895</v>
      </c>
      <c r="K3353" s="60" t="s">
        <v>3906</v>
      </c>
      <c r="L3353" s="174" t="s">
        <v>272</v>
      </c>
      <c r="M3353" s="2" t="s">
        <v>272</v>
      </c>
      <c r="N3353" s="175" t="s">
        <v>272</v>
      </c>
      <c r="O3353" s="24"/>
      <c r="P3353" s="2"/>
      <c r="Q3353" s="2"/>
      <c r="R3353" s="2"/>
      <c r="S3353" s="2"/>
      <c r="T3353" s="2"/>
      <c r="U3353" s="25"/>
      <c r="V3353" s="24"/>
      <c r="W3353" s="2"/>
      <c r="X3353" s="2"/>
      <c r="Y3353" s="2"/>
      <c r="Z3353" s="175"/>
      <c r="AA3353" s="24"/>
      <c r="AB3353" s="2"/>
      <c r="AC3353" s="25"/>
      <c r="AD3353" s="174"/>
      <c r="AE3353" s="25"/>
      <c r="AF3353" s="180">
        <v>100</v>
      </c>
    </row>
    <row r="3354" spans="1:32">
      <c r="A3354" s="134" t="str">
        <f t="shared" si="52"/>
        <v>LUst_01.1</v>
      </c>
      <c r="C3354" s="177" t="s">
        <v>27</v>
      </c>
      <c r="D3354" s="178" t="s">
        <v>3</v>
      </c>
      <c r="E3354" s="178" t="s">
        <v>623</v>
      </c>
      <c r="F3354" s="178" t="s">
        <v>624</v>
      </c>
      <c r="G3354" s="178" t="s">
        <v>533</v>
      </c>
      <c r="H3354" s="177" t="s">
        <v>52</v>
      </c>
      <c r="I3354" s="179" t="s">
        <v>643</v>
      </c>
      <c r="J3354" s="59" t="s">
        <v>3907</v>
      </c>
      <c r="K3354" s="60" t="s">
        <v>3908</v>
      </c>
      <c r="L3354" s="174" t="s">
        <v>272</v>
      </c>
      <c r="M3354" s="2" t="s">
        <v>272</v>
      </c>
      <c r="N3354" s="175" t="s">
        <v>272</v>
      </c>
      <c r="O3354" s="24"/>
      <c r="P3354" s="2"/>
      <c r="Q3354" s="2"/>
      <c r="R3354" s="2"/>
      <c r="S3354" s="2"/>
      <c r="T3354" s="2"/>
      <c r="U3354" s="25"/>
      <c r="V3354" s="24"/>
      <c r="W3354" s="2"/>
      <c r="X3354" s="2"/>
      <c r="Y3354" s="2"/>
      <c r="Z3354" s="175"/>
      <c r="AA3354" s="24"/>
      <c r="AB3354" s="2"/>
      <c r="AC3354" s="25"/>
      <c r="AD3354" s="174"/>
      <c r="AE3354" s="25"/>
      <c r="AF3354" s="180">
        <v>0</v>
      </c>
    </row>
    <row r="3355" spans="1:32">
      <c r="A3355" s="134" t="str">
        <f t="shared" si="52"/>
        <v>LUst_01.2</v>
      </c>
      <c r="C3355" s="177" t="s">
        <v>27</v>
      </c>
      <c r="D3355" s="178" t="s">
        <v>3</v>
      </c>
      <c r="E3355" s="178" t="s">
        <v>625</v>
      </c>
      <c r="F3355" s="178" t="s">
        <v>626</v>
      </c>
      <c r="G3355" s="178" t="s">
        <v>533</v>
      </c>
      <c r="H3355" s="177" t="s">
        <v>52</v>
      </c>
      <c r="I3355" s="179" t="s">
        <v>643</v>
      </c>
      <c r="J3355" s="59" t="s">
        <v>384</v>
      </c>
      <c r="K3355" s="60" t="s">
        <v>3909</v>
      </c>
      <c r="L3355" s="174" t="s">
        <v>272</v>
      </c>
      <c r="M3355" s="2" t="s">
        <v>272</v>
      </c>
      <c r="N3355" s="175" t="s">
        <v>272</v>
      </c>
      <c r="O3355" s="24"/>
      <c r="P3355" s="2"/>
      <c r="Q3355" s="2"/>
      <c r="R3355" s="2"/>
      <c r="S3355" s="2"/>
      <c r="T3355" s="2"/>
      <c r="U3355" s="25"/>
      <c r="V3355" s="24"/>
      <c r="W3355" s="2"/>
      <c r="X3355" s="2"/>
      <c r="Y3355" s="2"/>
      <c r="Z3355" s="175"/>
      <c r="AA3355" s="24"/>
      <c r="AB3355" s="2"/>
      <c r="AC3355" s="25"/>
      <c r="AD3355" s="174"/>
      <c r="AE3355" s="25"/>
      <c r="AF3355" s="180">
        <v>100</v>
      </c>
    </row>
    <row r="3356" spans="1:32">
      <c r="A3356" s="134" t="str">
        <f t="shared" si="52"/>
        <v>LUst_01.2</v>
      </c>
      <c r="C3356" s="177" t="s">
        <v>27</v>
      </c>
      <c r="D3356" s="178" t="s">
        <v>3</v>
      </c>
      <c r="E3356" s="178" t="s">
        <v>625</v>
      </c>
      <c r="F3356" s="178" t="s">
        <v>626</v>
      </c>
      <c r="G3356" s="178" t="s">
        <v>533</v>
      </c>
      <c r="H3356" s="177" t="s">
        <v>52</v>
      </c>
      <c r="I3356" s="179" t="s">
        <v>643</v>
      </c>
      <c r="J3356" s="59" t="s">
        <v>3907</v>
      </c>
      <c r="K3356" s="60" t="s">
        <v>3910</v>
      </c>
      <c r="L3356" s="174" t="s">
        <v>272</v>
      </c>
      <c r="M3356" s="2" t="s">
        <v>272</v>
      </c>
      <c r="N3356" s="175" t="s">
        <v>272</v>
      </c>
      <c r="O3356" s="24"/>
      <c r="P3356" s="2"/>
      <c r="Q3356" s="2"/>
      <c r="R3356" s="2"/>
      <c r="S3356" s="2"/>
      <c r="T3356" s="2"/>
      <c r="U3356" s="25"/>
      <c r="V3356" s="24"/>
      <c r="W3356" s="2"/>
      <c r="X3356" s="2"/>
      <c r="Y3356" s="2"/>
      <c r="Z3356" s="175"/>
      <c r="AA3356" s="24"/>
      <c r="AB3356" s="2"/>
      <c r="AC3356" s="25"/>
      <c r="AD3356" s="174"/>
      <c r="AE3356" s="25"/>
      <c r="AF3356" s="180">
        <v>0</v>
      </c>
    </row>
    <row r="3357" spans="1:32">
      <c r="A3357" s="134" t="str">
        <f t="shared" si="52"/>
        <v>LUst_01.2</v>
      </c>
      <c r="C3357" s="177" t="s">
        <v>27</v>
      </c>
      <c r="D3357" s="178" t="s">
        <v>3</v>
      </c>
      <c r="E3357" s="178" t="s">
        <v>625</v>
      </c>
      <c r="F3357" s="178" t="s">
        <v>626</v>
      </c>
      <c r="G3357" s="178" t="s">
        <v>533</v>
      </c>
      <c r="H3357" s="177" t="s">
        <v>52</v>
      </c>
      <c r="I3357" s="179" t="s">
        <v>643</v>
      </c>
      <c r="J3357" s="59" t="s">
        <v>3907</v>
      </c>
      <c r="K3357" s="60" t="s">
        <v>3911</v>
      </c>
      <c r="L3357" s="174" t="s">
        <v>272</v>
      </c>
      <c r="M3357" s="2" t="s">
        <v>272</v>
      </c>
      <c r="N3357" s="175" t="s">
        <v>272</v>
      </c>
      <c r="O3357" s="24"/>
      <c r="P3357" s="2"/>
      <c r="Q3357" s="2"/>
      <c r="R3357" s="2"/>
      <c r="S3357" s="2"/>
      <c r="T3357" s="2"/>
      <c r="U3357" s="25"/>
      <c r="V3357" s="24"/>
      <c r="W3357" s="2"/>
      <c r="X3357" s="2"/>
      <c r="Y3357" s="2"/>
      <c r="Z3357" s="175"/>
      <c r="AA3357" s="24"/>
      <c r="AB3357" s="2"/>
      <c r="AC3357" s="25"/>
      <c r="AD3357" s="174"/>
      <c r="AE3357" s="25"/>
      <c r="AF3357" s="180">
        <v>0</v>
      </c>
    </row>
    <row r="3358" spans="1:32">
      <c r="A3358" s="134" t="str">
        <f t="shared" si="52"/>
        <v>LUst_02.2</v>
      </c>
      <c r="C3358" s="177" t="s">
        <v>27</v>
      </c>
      <c r="D3358" s="178" t="s">
        <v>3</v>
      </c>
      <c r="E3358" s="178" t="s">
        <v>627</v>
      </c>
      <c r="F3358" s="178" t="s">
        <v>628</v>
      </c>
      <c r="G3358" s="178" t="s">
        <v>540</v>
      </c>
      <c r="H3358" s="177" t="s">
        <v>52</v>
      </c>
      <c r="I3358" s="179" t="s">
        <v>643</v>
      </c>
      <c r="J3358" s="59" t="s">
        <v>3912</v>
      </c>
      <c r="K3358" s="60" t="s">
        <v>3911</v>
      </c>
      <c r="L3358" s="174" t="s">
        <v>272</v>
      </c>
      <c r="M3358" s="2" t="s">
        <v>272</v>
      </c>
      <c r="N3358" s="175" t="s">
        <v>272</v>
      </c>
      <c r="O3358" s="24" t="s">
        <v>272</v>
      </c>
      <c r="P3358" s="2" t="s">
        <v>272</v>
      </c>
      <c r="Q3358" s="2" t="s">
        <v>272</v>
      </c>
      <c r="R3358" s="2" t="s">
        <v>272</v>
      </c>
      <c r="S3358" s="2" t="s">
        <v>272</v>
      </c>
      <c r="T3358" s="2" t="s">
        <v>273</v>
      </c>
      <c r="U3358" s="25" t="s">
        <v>273</v>
      </c>
      <c r="V3358" s="24" t="s">
        <v>272</v>
      </c>
      <c r="W3358" s="2" t="s">
        <v>272</v>
      </c>
      <c r="X3358" s="2" t="s">
        <v>272</v>
      </c>
      <c r="Y3358" s="2" t="s">
        <v>273</v>
      </c>
      <c r="Z3358" s="175" t="s">
        <v>273</v>
      </c>
      <c r="AA3358" s="24" t="s">
        <v>272</v>
      </c>
      <c r="AB3358" s="2" t="s">
        <v>272</v>
      </c>
      <c r="AC3358" s="25" t="s">
        <v>273</v>
      </c>
      <c r="AD3358" s="174" t="s">
        <v>272</v>
      </c>
      <c r="AE3358" s="25" t="s">
        <v>273</v>
      </c>
      <c r="AF3358" s="180">
        <v>0</v>
      </c>
    </row>
    <row r="3359" spans="1:32">
      <c r="A3359" s="134" t="str">
        <f t="shared" si="52"/>
        <v>LUst_02.3</v>
      </c>
      <c r="C3359" s="177" t="s">
        <v>27</v>
      </c>
      <c r="D3359" s="178" t="s">
        <v>3</v>
      </c>
      <c r="E3359" s="178" t="s">
        <v>629</v>
      </c>
      <c r="F3359" s="178" t="s">
        <v>630</v>
      </c>
      <c r="G3359" s="178" t="s">
        <v>540</v>
      </c>
      <c r="H3359" s="177" t="s">
        <v>52</v>
      </c>
      <c r="I3359" s="179" t="s">
        <v>643</v>
      </c>
      <c r="J3359" s="59" t="s">
        <v>384</v>
      </c>
      <c r="K3359" s="60" t="s">
        <v>3913</v>
      </c>
      <c r="L3359" s="174" t="s">
        <v>272</v>
      </c>
      <c r="M3359" s="2" t="s">
        <v>272</v>
      </c>
      <c r="N3359" s="175" t="s">
        <v>272</v>
      </c>
      <c r="O3359" s="24" t="s">
        <v>272</v>
      </c>
      <c r="P3359" s="2" t="s">
        <v>272</v>
      </c>
      <c r="Q3359" s="2" t="s">
        <v>272</v>
      </c>
      <c r="R3359" s="2" t="s">
        <v>272</v>
      </c>
      <c r="S3359" s="2" t="s">
        <v>273</v>
      </c>
      <c r="T3359" s="2" t="s">
        <v>272</v>
      </c>
      <c r="U3359" s="25" t="s">
        <v>273</v>
      </c>
      <c r="V3359" s="24" t="s">
        <v>272</v>
      </c>
      <c r="W3359" s="2" t="s">
        <v>272</v>
      </c>
      <c r="X3359" s="2" t="s">
        <v>272</v>
      </c>
      <c r="Y3359" s="2" t="s">
        <v>272</v>
      </c>
      <c r="Z3359" s="175" t="s">
        <v>272</v>
      </c>
      <c r="AA3359" s="24" t="s">
        <v>272</v>
      </c>
      <c r="AB3359" s="2" t="s">
        <v>272</v>
      </c>
      <c r="AC3359" s="25" t="s">
        <v>272</v>
      </c>
      <c r="AD3359" s="174" t="s">
        <v>272</v>
      </c>
      <c r="AE3359" s="25" t="s">
        <v>272</v>
      </c>
      <c r="AF3359" s="180">
        <v>100</v>
      </c>
    </row>
    <row r="3360" spans="1:32">
      <c r="A3360" s="134" t="str">
        <f t="shared" si="52"/>
        <v>LUst_02.4</v>
      </c>
      <c r="C3360" s="177" t="s">
        <v>27</v>
      </c>
      <c r="D3360" s="178" t="s">
        <v>3</v>
      </c>
      <c r="E3360" s="178" t="s">
        <v>631</v>
      </c>
      <c r="F3360" s="178" t="s">
        <v>632</v>
      </c>
      <c r="G3360" s="178" t="s">
        <v>533</v>
      </c>
      <c r="H3360" s="177" t="s">
        <v>52</v>
      </c>
      <c r="I3360" s="179" t="s">
        <v>643</v>
      </c>
      <c r="J3360" s="59" t="s">
        <v>3914</v>
      </c>
      <c r="K3360" s="60" t="s">
        <v>3915</v>
      </c>
      <c r="L3360" s="174" t="s">
        <v>272</v>
      </c>
      <c r="M3360" s="2" t="s">
        <v>272</v>
      </c>
      <c r="N3360" s="175" t="s">
        <v>272</v>
      </c>
      <c r="O3360" s="24"/>
      <c r="P3360" s="2"/>
      <c r="Q3360" s="2"/>
      <c r="R3360" s="2"/>
      <c r="S3360" s="2"/>
      <c r="T3360" s="2"/>
      <c r="U3360" s="25"/>
      <c r="V3360" s="24"/>
      <c r="W3360" s="2"/>
      <c r="X3360" s="2"/>
      <c r="Y3360" s="2"/>
      <c r="Z3360" s="175"/>
      <c r="AA3360" s="24"/>
      <c r="AB3360" s="2"/>
      <c r="AC3360" s="25"/>
      <c r="AD3360" s="174"/>
      <c r="AE3360" s="25"/>
      <c r="AF3360" s="180">
        <v>100</v>
      </c>
    </row>
    <row r="3361" spans="1:32">
      <c r="A3361" s="134" t="str">
        <f t="shared" si="52"/>
        <v>LUst_02.5</v>
      </c>
      <c r="C3361" s="177" t="s">
        <v>27</v>
      </c>
      <c r="D3361" s="178" t="s">
        <v>3</v>
      </c>
      <c r="E3361" s="178" t="s">
        <v>633</v>
      </c>
      <c r="F3361" s="178" t="s">
        <v>634</v>
      </c>
      <c r="G3361" s="178" t="s">
        <v>540</v>
      </c>
      <c r="H3361" s="177" t="s">
        <v>52</v>
      </c>
      <c r="I3361" s="179" t="s">
        <v>643</v>
      </c>
      <c r="J3361" s="59" t="s">
        <v>3914</v>
      </c>
      <c r="K3361" s="60" t="s">
        <v>3916</v>
      </c>
      <c r="L3361" s="174" t="s">
        <v>272</v>
      </c>
      <c r="M3361" s="2" t="s">
        <v>272</v>
      </c>
      <c r="N3361" s="175" t="s">
        <v>272</v>
      </c>
      <c r="O3361" s="24" t="s">
        <v>273</v>
      </c>
      <c r="P3361" s="2" t="s">
        <v>273</v>
      </c>
      <c r="Q3361" s="2" t="s">
        <v>272</v>
      </c>
      <c r="R3361" s="2" t="s">
        <v>273</v>
      </c>
      <c r="S3361" s="2" t="s">
        <v>272</v>
      </c>
      <c r="T3361" s="2" t="s">
        <v>273</v>
      </c>
      <c r="U3361" s="25" t="s">
        <v>273</v>
      </c>
      <c r="V3361" s="24" t="s">
        <v>272</v>
      </c>
      <c r="W3361" s="2" t="s">
        <v>273</v>
      </c>
      <c r="X3361" s="2" t="s">
        <v>273</v>
      </c>
      <c r="Y3361" s="2" t="s">
        <v>273</v>
      </c>
      <c r="Z3361" s="175" t="s">
        <v>273</v>
      </c>
      <c r="AA3361" s="24" t="s">
        <v>272</v>
      </c>
      <c r="AB3361" s="2" t="s">
        <v>273</v>
      </c>
      <c r="AC3361" s="25" t="s">
        <v>273</v>
      </c>
      <c r="AD3361" s="174" t="s">
        <v>272</v>
      </c>
      <c r="AE3361" s="25" t="s">
        <v>272</v>
      </c>
      <c r="AF3361" s="180">
        <v>100</v>
      </c>
    </row>
    <row r="3362" spans="1:32">
      <c r="A3362" s="134" t="str">
        <f t="shared" si="52"/>
        <v>LUst_03.1</v>
      </c>
      <c r="C3362" s="177" t="s">
        <v>27</v>
      </c>
      <c r="D3362" s="178" t="s">
        <v>3</v>
      </c>
      <c r="E3362" s="178" t="s">
        <v>635</v>
      </c>
      <c r="F3362" s="178" t="s">
        <v>636</v>
      </c>
      <c r="G3362" s="178" t="s">
        <v>540</v>
      </c>
      <c r="H3362" s="177" t="s">
        <v>52</v>
      </c>
      <c r="I3362" s="179"/>
      <c r="J3362" s="59" t="s">
        <v>194</v>
      </c>
      <c r="K3362" s="60" t="s">
        <v>194</v>
      </c>
      <c r="L3362" s="174" t="s">
        <v>7</v>
      </c>
      <c r="M3362" s="2" t="s">
        <v>7</v>
      </c>
      <c r="N3362" s="175" t="s">
        <v>7</v>
      </c>
      <c r="O3362" s="24" t="s">
        <v>7</v>
      </c>
      <c r="P3362" s="2" t="s">
        <v>7</v>
      </c>
      <c r="Q3362" s="2" t="s">
        <v>7</v>
      </c>
      <c r="R3362" s="2" t="s">
        <v>7</v>
      </c>
      <c r="S3362" s="2" t="s">
        <v>7</v>
      </c>
      <c r="T3362" s="2" t="s">
        <v>7</v>
      </c>
      <c r="U3362" s="25" t="s">
        <v>7</v>
      </c>
      <c r="V3362" s="24" t="s">
        <v>7</v>
      </c>
      <c r="W3362" s="2" t="s">
        <v>7</v>
      </c>
      <c r="X3362" s="2" t="s">
        <v>7</v>
      </c>
      <c r="Y3362" s="2" t="s">
        <v>7</v>
      </c>
      <c r="Z3362" s="175" t="s">
        <v>7</v>
      </c>
      <c r="AA3362" s="24" t="s">
        <v>7</v>
      </c>
      <c r="AB3362" s="2" t="s">
        <v>7</v>
      </c>
      <c r="AC3362" s="25" t="s">
        <v>7</v>
      </c>
      <c r="AD3362" s="174" t="s">
        <v>7</v>
      </c>
      <c r="AE3362" s="25" t="s">
        <v>7</v>
      </c>
      <c r="AF3362" s="180" t="s">
        <v>7</v>
      </c>
    </row>
    <row r="3363" spans="1:32">
      <c r="A3363" s="134" t="str">
        <f t="shared" si="52"/>
        <v>LUst_03.2</v>
      </c>
      <c r="C3363" s="177" t="s">
        <v>27</v>
      </c>
      <c r="D3363" s="178" t="s">
        <v>3</v>
      </c>
      <c r="E3363" s="178" t="s">
        <v>637</v>
      </c>
      <c r="F3363" s="178" t="s">
        <v>638</v>
      </c>
      <c r="G3363" s="178" t="s">
        <v>533</v>
      </c>
      <c r="H3363" s="177" t="s">
        <v>52</v>
      </c>
      <c r="I3363" s="179" t="s">
        <v>643</v>
      </c>
      <c r="J3363" s="59" t="s">
        <v>3907</v>
      </c>
      <c r="K3363" s="60" t="s">
        <v>3917</v>
      </c>
      <c r="L3363" s="174" t="s">
        <v>272</v>
      </c>
      <c r="M3363" s="2" t="s">
        <v>272</v>
      </c>
      <c r="N3363" s="175" t="s">
        <v>272</v>
      </c>
      <c r="O3363" s="24"/>
      <c r="P3363" s="2"/>
      <c r="Q3363" s="2"/>
      <c r="R3363" s="2"/>
      <c r="S3363" s="2"/>
      <c r="T3363" s="2"/>
      <c r="U3363" s="25"/>
      <c r="V3363" s="24"/>
      <c r="W3363" s="2"/>
      <c r="X3363" s="2"/>
      <c r="Y3363" s="2"/>
      <c r="Z3363" s="175"/>
      <c r="AA3363" s="24"/>
      <c r="AB3363" s="2"/>
      <c r="AC3363" s="25"/>
      <c r="AD3363" s="174"/>
      <c r="AE3363" s="25"/>
      <c r="AF3363" s="180">
        <v>0</v>
      </c>
    </row>
    <row r="3364" spans="1:32">
      <c r="A3364" s="134" t="str">
        <f t="shared" si="52"/>
        <v>LUst_03.3</v>
      </c>
      <c r="C3364" s="177" t="s">
        <v>27</v>
      </c>
      <c r="D3364" s="178" t="s">
        <v>3</v>
      </c>
      <c r="E3364" s="178" t="s">
        <v>639</v>
      </c>
      <c r="F3364" s="178" t="s">
        <v>640</v>
      </c>
      <c r="G3364" s="178" t="s">
        <v>533</v>
      </c>
      <c r="H3364" s="177" t="s">
        <v>52</v>
      </c>
      <c r="I3364" s="179" t="s">
        <v>54</v>
      </c>
      <c r="J3364" s="59" t="s">
        <v>3907</v>
      </c>
      <c r="K3364" s="60" t="s">
        <v>3918</v>
      </c>
      <c r="L3364" s="174" t="s">
        <v>272</v>
      </c>
      <c r="M3364" s="2" t="s">
        <v>272</v>
      </c>
      <c r="N3364" s="175" t="s">
        <v>272</v>
      </c>
      <c r="O3364" s="24"/>
      <c r="P3364" s="2"/>
      <c r="Q3364" s="2"/>
      <c r="R3364" s="2"/>
      <c r="S3364" s="2"/>
      <c r="T3364" s="2"/>
      <c r="U3364" s="25"/>
      <c r="V3364" s="24"/>
      <c r="W3364" s="2"/>
      <c r="X3364" s="2"/>
      <c r="Y3364" s="2"/>
      <c r="Z3364" s="175"/>
      <c r="AA3364" s="24"/>
      <c r="AB3364" s="2"/>
      <c r="AC3364" s="25"/>
      <c r="AD3364" s="174"/>
      <c r="AE3364" s="25"/>
      <c r="AF3364" s="180">
        <v>0</v>
      </c>
    </row>
    <row r="3365" spans="1:32">
      <c r="A3365" s="134" t="str">
        <f t="shared" si="52"/>
        <v>LUst_03.3</v>
      </c>
      <c r="C3365" s="177" t="s">
        <v>27</v>
      </c>
      <c r="D3365" s="178" t="s">
        <v>3</v>
      </c>
      <c r="E3365" s="178" t="s">
        <v>639</v>
      </c>
      <c r="F3365" s="178" t="s">
        <v>640</v>
      </c>
      <c r="G3365" s="178" t="s">
        <v>533</v>
      </c>
      <c r="H3365" s="177" t="s">
        <v>52</v>
      </c>
      <c r="I3365" s="179" t="s">
        <v>54</v>
      </c>
      <c r="J3365" s="59" t="s">
        <v>3919</v>
      </c>
      <c r="K3365" s="60" t="s">
        <v>3920</v>
      </c>
      <c r="L3365" s="174" t="s">
        <v>272</v>
      </c>
      <c r="M3365" s="2" t="s">
        <v>272</v>
      </c>
      <c r="N3365" s="175" t="s">
        <v>272</v>
      </c>
      <c r="O3365" s="24"/>
      <c r="P3365" s="2"/>
      <c r="Q3365" s="2"/>
      <c r="R3365" s="2"/>
      <c r="S3365" s="2"/>
      <c r="T3365" s="2"/>
      <c r="U3365" s="25"/>
      <c r="V3365" s="24"/>
      <c r="W3365" s="2"/>
      <c r="X3365" s="2"/>
      <c r="Y3365" s="2"/>
      <c r="Z3365" s="175"/>
      <c r="AA3365" s="24"/>
      <c r="AB3365" s="2"/>
      <c r="AC3365" s="25"/>
      <c r="AD3365" s="174"/>
      <c r="AE3365" s="25"/>
      <c r="AF3365" s="180">
        <v>100</v>
      </c>
    </row>
    <row r="3366" spans="1:32">
      <c r="A3366" s="134" t="str">
        <f t="shared" si="52"/>
        <v>LUst_03.4</v>
      </c>
      <c r="C3366" s="177" t="s">
        <v>27</v>
      </c>
      <c r="D3366" s="178" t="s">
        <v>3</v>
      </c>
      <c r="E3366" s="178" t="s">
        <v>641</v>
      </c>
      <c r="F3366" s="178" t="s">
        <v>642</v>
      </c>
      <c r="G3366" s="178" t="s">
        <v>533</v>
      </c>
      <c r="H3366" s="177" t="s">
        <v>52</v>
      </c>
      <c r="I3366" s="179" t="s">
        <v>54</v>
      </c>
      <c r="J3366" s="59" t="s">
        <v>3868</v>
      </c>
      <c r="K3366" s="60" t="s">
        <v>3921</v>
      </c>
      <c r="L3366" s="174" t="s">
        <v>272</v>
      </c>
      <c r="M3366" s="2" t="s">
        <v>272</v>
      </c>
      <c r="N3366" s="175" t="s">
        <v>272</v>
      </c>
      <c r="O3366" s="24"/>
      <c r="P3366" s="2"/>
      <c r="Q3366" s="2"/>
      <c r="R3366" s="2"/>
      <c r="S3366" s="2"/>
      <c r="T3366" s="2"/>
      <c r="U3366" s="25"/>
      <c r="V3366" s="24"/>
      <c r="W3366" s="2"/>
      <c r="X3366" s="2"/>
      <c r="Y3366" s="2"/>
      <c r="Z3366" s="175"/>
      <c r="AA3366" s="24"/>
      <c r="AB3366" s="2"/>
      <c r="AC3366" s="25"/>
      <c r="AD3366" s="174"/>
      <c r="AE3366" s="25"/>
      <c r="AF3366" s="180">
        <v>100</v>
      </c>
    </row>
    <row r="3367" spans="1:32">
      <c r="A3367" s="134" t="str">
        <f t="shared" si="52"/>
        <v>LUst_03.4</v>
      </c>
      <c r="C3367" s="177" t="s">
        <v>27</v>
      </c>
      <c r="D3367" s="178" t="s">
        <v>3</v>
      </c>
      <c r="E3367" s="178" t="s">
        <v>641</v>
      </c>
      <c r="F3367" s="178" t="s">
        <v>642</v>
      </c>
      <c r="G3367" s="178" t="s">
        <v>533</v>
      </c>
      <c r="H3367" s="177" t="s">
        <v>52</v>
      </c>
      <c r="I3367" s="179" t="s">
        <v>54</v>
      </c>
      <c r="J3367" s="59" t="s">
        <v>3907</v>
      </c>
      <c r="K3367" s="60" t="s">
        <v>3922</v>
      </c>
      <c r="L3367" s="174" t="s">
        <v>272</v>
      </c>
      <c r="M3367" s="2" t="s">
        <v>272</v>
      </c>
      <c r="N3367" s="175" t="s">
        <v>272</v>
      </c>
      <c r="O3367" s="24"/>
      <c r="P3367" s="2"/>
      <c r="Q3367" s="2"/>
      <c r="R3367" s="2"/>
      <c r="S3367" s="2"/>
      <c r="T3367" s="2"/>
      <c r="U3367" s="25"/>
      <c r="V3367" s="24"/>
      <c r="W3367" s="2"/>
      <c r="X3367" s="2"/>
      <c r="Y3367" s="2"/>
      <c r="Z3367" s="175"/>
      <c r="AA3367" s="24"/>
      <c r="AB3367" s="2"/>
      <c r="AC3367" s="25"/>
      <c r="AD3367" s="174"/>
      <c r="AE3367" s="25"/>
      <c r="AF3367" s="180">
        <v>100</v>
      </c>
    </row>
    <row r="3368" spans="1:32">
      <c r="A3368" s="134" t="str">
        <f t="shared" si="52"/>
        <v>LUst_03.4</v>
      </c>
      <c r="C3368" s="177" t="s">
        <v>27</v>
      </c>
      <c r="D3368" s="178" t="s">
        <v>3</v>
      </c>
      <c r="E3368" s="178" t="s">
        <v>641</v>
      </c>
      <c r="F3368" s="178" t="s">
        <v>642</v>
      </c>
      <c r="G3368" s="178" t="s">
        <v>533</v>
      </c>
      <c r="H3368" s="177" t="s">
        <v>52</v>
      </c>
      <c r="I3368" s="179" t="s">
        <v>54</v>
      </c>
      <c r="J3368" s="59" t="s">
        <v>3923</v>
      </c>
      <c r="K3368" s="60" t="s">
        <v>3924</v>
      </c>
      <c r="L3368" s="174" t="s">
        <v>272</v>
      </c>
      <c r="M3368" s="2" t="s">
        <v>272</v>
      </c>
      <c r="N3368" s="175" t="s">
        <v>272</v>
      </c>
      <c r="O3368" s="24"/>
      <c r="P3368" s="2"/>
      <c r="Q3368" s="2"/>
      <c r="R3368" s="2"/>
      <c r="S3368" s="2"/>
      <c r="T3368" s="2"/>
      <c r="U3368" s="25"/>
      <c r="V3368" s="24"/>
      <c r="W3368" s="2"/>
      <c r="X3368" s="2"/>
      <c r="Y3368" s="2"/>
      <c r="Z3368" s="175"/>
      <c r="AA3368" s="24"/>
      <c r="AB3368" s="2"/>
      <c r="AC3368" s="25"/>
      <c r="AD3368" s="174"/>
      <c r="AE3368" s="25"/>
      <c r="AF3368" s="180">
        <v>100</v>
      </c>
    </row>
    <row r="3369" spans="1:32">
      <c r="A3369" s="134" t="str">
        <f t="shared" si="52"/>
        <v>LVbu_01.1</v>
      </c>
      <c r="C3369" s="177" t="s">
        <v>28</v>
      </c>
      <c r="D3369" s="178" t="s">
        <v>1</v>
      </c>
      <c r="E3369" s="178" t="s">
        <v>531</v>
      </c>
      <c r="F3369" s="178" t="s">
        <v>532</v>
      </c>
      <c r="G3369" s="178" t="s">
        <v>533</v>
      </c>
      <c r="H3369" s="177" t="s">
        <v>52</v>
      </c>
      <c r="I3369" s="179" t="s">
        <v>643</v>
      </c>
      <c r="J3369" s="59" t="s">
        <v>3925</v>
      </c>
      <c r="K3369" s="60" t="s">
        <v>3926</v>
      </c>
      <c r="L3369" s="174" t="s">
        <v>272</v>
      </c>
      <c r="M3369" s="2" t="s">
        <v>272</v>
      </c>
      <c r="N3369" s="175" t="s">
        <v>272</v>
      </c>
      <c r="O3369" s="24"/>
      <c r="P3369" s="2"/>
      <c r="Q3369" s="2"/>
      <c r="R3369" s="2"/>
      <c r="S3369" s="2"/>
      <c r="T3369" s="2"/>
      <c r="U3369" s="25"/>
      <c r="V3369" s="24"/>
      <c r="W3369" s="2"/>
      <c r="X3369" s="2"/>
      <c r="Y3369" s="2"/>
      <c r="Z3369" s="175"/>
      <c r="AA3369" s="24"/>
      <c r="AB3369" s="2"/>
      <c r="AC3369" s="25"/>
      <c r="AD3369" s="174"/>
      <c r="AE3369" s="25"/>
      <c r="AF3369" s="180">
        <v>100</v>
      </c>
    </row>
    <row r="3370" spans="1:32">
      <c r="A3370" s="134" t="str">
        <f t="shared" si="52"/>
        <v>LVbu_01.1</v>
      </c>
      <c r="C3370" s="177" t="s">
        <v>28</v>
      </c>
      <c r="D3370" s="178" t="s">
        <v>1</v>
      </c>
      <c r="E3370" s="178" t="s">
        <v>531</v>
      </c>
      <c r="F3370" s="178" t="s">
        <v>532</v>
      </c>
      <c r="G3370" s="178" t="s">
        <v>533</v>
      </c>
      <c r="H3370" s="177" t="s">
        <v>52</v>
      </c>
      <c r="I3370" s="179" t="s">
        <v>643</v>
      </c>
      <c r="J3370" s="59" t="s">
        <v>3927</v>
      </c>
      <c r="K3370" s="60" t="s">
        <v>3928</v>
      </c>
      <c r="L3370" s="174" t="s">
        <v>272</v>
      </c>
      <c r="M3370" s="2" t="s">
        <v>272</v>
      </c>
      <c r="N3370" s="175" t="s">
        <v>272</v>
      </c>
      <c r="O3370" s="24"/>
      <c r="P3370" s="2"/>
      <c r="Q3370" s="2"/>
      <c r="R3370" s="2"/>
      <c r="S3370" s="2"/>
      <c r="T3370" s="2"/>
      <c r="U3370" s="25"/>
      <c r="V3370" s="24"/>
      <c r="W3370" s="2"/>
      <c r="X3370" s="2"/>
      <c r="Y3370" s="2"/>
      <c r="Z3370" s="175"/>
      <c r="AA3370" s="24"/>
      <c r="AB3370" s="2"/>
      <c r="AC3370" s="25"/>
      <c r="AD3370" s="174"/>
      <c r="AE3370" s="25"/>
      <c r="AF3370" s="180">
        <v>100</v>
      </c>
    </row>
    <row r="3371" spans="1:32">
      <c r="A3371" s="134" t="str">
        <f t="shared" si="52"/>
        <v>LVbu_01.1</v>
      </c>
      <c r="C3371" s="177" t="s">
        <v>28</v>
      </c>
      <c r="D3371" s="178" t="s">
        <v>1</v>
      </c>
      <c r="E3371" s="178" t="s">
        <v>531</v>
      </c>
      <c r="F3371" s="178" t="s">
        <v>532</v>
      </c>
      <c r="G3371" s="178" t="s">
        <v>533</v>
      </c>
      <c r="H3371" s="177" t="s">
        <v>52</v>
      </c>
      <c r="I3371" s="179" t="s">
        <v>643</v>
      </c>
      <c r="J3371" s="59" t="s">
        <v>3927</v>
      </c>
      <c r="K3371" s="60" t="s">
        <v>3929</v>
      </c>
      <c r="L3371" s="174" t="s">
        <v>272</v>
      </c>
      <c r="M3371" s="2" t="s">
        <v>272</v>
      </c>
      <c r="N3371" s="175" t="s">
        <v>272</v>
      </c>
      <c r="O3371" s="24"/>
      <c r="P3371" s="2"/>
      <c r="Q3371" s="2"/>
      <c r="R3371" s="2"/>
      <c r="S3371" s="2"/>
      <c r="T3371" s="2"/>
      <c r="U3371" s="25"/>
      <c r="V3371" s="24"/>
      <c r="W3371" s="2"/>
      <c r="X3371" s="2"/>
      <c r="Y3371" s="2"/>
      <c r="Z3371" s="175"/>
      <c r="AA3371" s="24"/>
      <c r="AB3371" s="2"/>
      <c r="AC3371" s="25"/>
      <c r="AD3371" s="174"/>
      <c r="AE3371" s="25"/>
      <c r="AF3371" s="180">
        <v>100</v>
      </c>
    </row>
    <row r="3372" spans="1:32">
      <c r="A3372" s="134" t="str">
        <f t="shared" si="52"/>
        <v>LVbu_01.2</v>
      </c>
      <c r="C3372" s="177" t="s">
        <v>28</v>
      </c>
      <c r="D3372" s="178" t="s">
        <v>1</v>
      </c>
      <c r="E3372" s="178" t="s">
        <v>534</v>
      </c>
      <c r="F3372" s="178" t="s">
        <v>535</v>
      </c>
      <c r="G3372" s="178" t="s">
        <v>533</v>
      </c>
      <c r="H3372" s="177" t="s">
        <v>52</v>
      </c>
      <c r="I3372" s="179" t="s">
        <v>643</v>
      </c>
      <c r="J3372" s="59" t="s">
        <v>3925</v>
      </c>
      <c r="K3372" s="60" t="s">
        <v>3930</v>
      </c>
      <c r="L3372" s="174" t="s">
        <v>272</v>
      </c>
      <c r="M3372" s="2" t="s">
        <v>272</v>
      </c>
      <c r="N3372" s="175" t="s">
        <v>272</v>
      </c>
      <c r="O3372" s="24"/>
      <c r="P3372" s="2"/>
      <c r="Q3372" s="2"/>
      <c r="R3372" s="2"/>
      <c r="S3372" s="2"/>
      <c r="T3372" s="2"/>
      <c r="U3372" s="25"/>
      <c r="V3372" s="24"/>
      <c r="W3372" s="2"/>
      <c r="X3372" s="2"/>
      <c r="Y3372" s="2"/>
      <c r="Z3372" s="175"/>
      <c r="AA3372" s="24"/>
      <c r="AB3372" s="2"/>
      <c r="AC3372" s="25"/>
      <c r="AD3372" s="174"/>
      <c r="AE3372" s="25"/>
      <c r="AF3372" s="180">
        <v>100</v>
      </c>
    </row>
    <row r="3373" spans="1:32">
      <c r="A3373" s="134" t="str">
        <f t="shared" si="52"/>
        <v>LVbu_01.2</v>
      </c>
      <c r="C3373" s="177" t="s">
        <v>28</v>
      </c>
      <c r="D3373" s="178" t="s">
        <v>1</v>
      </c>
      <c r="E3373" s="178" t="s">
        <v>534</v>
      </c>
      <c r="F3373" s="178" t="s">
        <v>535</v>
      </c>
      <c r="G3373" s="178" t="s">
        <v>533</v>
      </c>
      <c r="H3373" s="177" t="s">
        <v>52</v>
      </c>
      <c r="I3373" s="179" t="s">
        <v>643</v>
      </c>
      <c r="J3373" s="59" t="s">
        <v>3927</v>
      </c>
      <c r="K3373" s="60" t="s">
        <v>3931</v>
      </c>
      <c r="L3373" s="174" t="s">
        <v>272</v>
      </c>
      <c r="M3373" s="2" t="s">
        <v>272</v>
      </c>
      <c r="N3373" s="175" t="s">
        <v>272</v>
      </c>
      <c r="O3373" s="24"/>
      <c r="P3373" s="2"/>
      <c r="Q3373" s="2"/>
      <c r="R3373" s="2"/>
      <c r="S3373" s="2"/>
      <c r="T3373" s="2"/>
      <c r="U3373" s="25"/>
      <c r="V3373" s="24"/>
      <c r="W3373" s="2"/>
      <c r="X3373" s="2"/>
      <c r="Y3373" s="2"/>
      <c r="Z3373" s="175"/>
      <c r="AA3373" s="24"/>
      <c r="AB3373" s="2"/>
      <c r="AC3373" s="25"/>
      <c r="AD3373" s="174"/>
      <c r="AE3373" s="25"/>
      <c r="AF3373" s="180">
        <v>100</v>
      </c>
    </row>
    <row r="3374" spans="1:32">
      <c r="A3374" s="134" t="str">
        <f t="shared" si="52"/>
        <v>LVbu_01.3</v>
      </c>
      <c r="C3374" s="177" t="s">
        <v>28</v>
      </c>
      <c r="D3374" s="178" t="s">
        <v>1</v>
      </c>
      <c r="E3374" s="178" t="s">
        <v>536</v>
      </c>
      <c r="F3374" s="178" t="s">
        <v>537</v>
      </c>
      <c r="G3374" s="178" t="s">
        <v>533</v>
      </c>
      <c r="H3374" s="177" t="s">
        <v>52</v>
      </c>
      <c r="I3374" s="179" t="s">
        <v>643</v>
      </c>
      <c r="J3374" s="59" t="s">
        <v>3932</v>
      </c>
      <c r="K3374" s="60" t="s">
        <v>3928</v>
      </c>
      <c r="L3374" s="174" t="s">
        <v>272</v>
      </c>
      <c r="M3374" s="2" t="s">
        <v>272</v>
      </c>
      <c r="N3374" s="175" t="s">
        <v>272</v>
      </c>
      <c r="O3374" s="24"/>
      <c r="P3374" s="2"/>
      <c r="Q3374" s="2"/>
      <c r="R3374" s="2"/>
      <c r="S3374" s="2"/>
      <c r="T3374" s="2"/>
      <c r="U3374" s="25"/>
      <c r="V3374" s="24"/>
      <c r="W3374" s="2"/>
      <c r="X3374" s="2"/>
      <c r="Y3374" s="2"/>
      <c r="Z3374" s="175"/>
      <c r="AA3374" s="24"/>
      <c r="AB3374" s="2"/>
      <c r="AC3374" s="25"/>
      <c r="AD3374" s="174"/>
      <c r="AE3374" s="25"/>
      <c r="AF3374" s="180">
        <v>100</v>
      </c>
    </row>
    <row r="3375" spans="1:32">
      <c r="A3375" s="134" t="str">
        <f t="shared" si="52"/>
        <v>LVbu_01.3</v>
      </c>
      <c r="C3375" s="177" t="s">
        <v>28</v>
      </c>
      <c r="D3375" s="178" t="s">
        <v>1</v>
      </c>
      <c r="E3375" s="178" t="s">
        <v>536</v>
      </c>
      <c r="F3375" s="178" t="s">
        <v>537</v>
      </c>
      <c r="G3375" s="178" t="s">
        <v>533</v>
      </c>
      <c r="H3375" s="177" t="s">
        <v>52</v>
      </c>
      <c r="I3375" s="179" t="s">
        <v>643</v>
      </c>
      <c r="J3375" s="59" t="s">
        <v>3925</v>
      </c>
      <c r="K3375" s="60" t="s">
        <v>3933</v>
      </c>
      <c r="L3375" s="174" t="s">
        <v>272</v>
      </c>
      <c r="M3375" s="2" t="s">
        <v>272</v>
      </c>
      <c r="N3375" s="175" t="s">
        <v>272</v>
      </c>
      <c r="O3375" s="24"/>
      <c r="P3375" s="2"/>
      <c r="Q3375" s="2"/>
      <c r="R3375" s="2"/>
      <c r="S3375" s="2"/>
      <c r="T3375" s="2"/>
      <c r="U3375" s="25"/>
      <c r="V3375" s="24"/>
      <c r="W3375" s="2"/>
      <c r="X3375" s="2"/>
      <c r="Y3375" s="2"/>
      <c r="Z3375" s="175"/>
      <c r="AA3375" s="24"/>
      <c r="AB3375" s="2"/>
      <c r="AC3375" s="25"/>
      <c r="AD3375" s="174"/>
      <c r="AE3375" s="25"/>
      <c r="AF3375" s="180">
        <v>100</v>
      </c>
    </row>
    <row r="3376" spans="1:32">
      <c r="A3376" s="134" t="str">
        <f t="shared" si="52"/>
        <v>LVbu_01.3</v>
      </c>
      <c r="C3376" s="177" t="s">
        <v>28</v>
      </c>
      <c r="D3376" s="178" t="s">
        <v>1</v>
      </c>
      <c r="E3376" s="178" t="s">
        <v>536</v>
      </c>
      <c r="F3376" s="178" t="s">
        <v>537</v>
      </c>
      <c r="G3376" s="178" t="s">
        <v>533</v>
      </c>
      <c r="H3376" s="177" t="s">
        <v>52</v>
      </c>
      <c r="I3376" s="179" t="s">
        <v>643</v>
      </c>
      <c r="J3376" s="59" t="s">
        <v>3925</v>
      </c>
      <c r="K3376" s="60" t="s">
        <v>3934</v>
      </c>
      <c r="L3376" s="174" t="s">
        <v>272</v>
      </c>
      <c r="M3376" s="2" t="s">
        <v>272</v>
      </c>
      <c r="N3376" s="175" t="s">
        <v>272</v>
      </c>
      <c r="O3376" s="24"/>
      <c r="P3376" s="2"/>
      <c r="Q3376" s="2"/>
      <c r="R3376" s="2"/>
      <c r="S3376" s="2"/>
      <c r="T3376" s="2"/>
      <c r="U3376" s="25"/>
      <c r="V3376" s="24"/>
      <c r="W3376" s="2"/>
      <c r="X3376" s="2"/>
      <c r="Y3376" s="2"/>
      <c r="Z3376" s="175"/>
      <c r="AA3376" s="24"/>
      <c r="AB3376" s="2"/>
      <c r="AC3376" s="25"/>
      <c r="AD3376" s="174"/>
      <c r="AE3376" s="25"/>
      <c r="AF3376" s="180">
        <v>100</v>
      </c>
    </row>
    <row r="3377" spans="1:32">
      <c r="A3377" s="134" t="str">
        <f t="shared" si="52"/>
        <v>LVbu_02.1</v>
      </c>
      <c r="C3377" s="177" t="s">
        <v>28</v>
      </c>
      <c r="D3377" s="178" t="s">
        <v>1</v>
      </c>
      <c r="E3377" s="178" t="s">
        <v>538</v>
      </c>
      <c r="F3377" s="178" t="s">
        <v>539</v>
      </c>
      <c r="G3377" s="178" t="s">
        <v>540</v>
      </c>
      <c r="H3377" s="177" t="s">
        <v>52</v>
      </c>
      <c r="I3377" s="179" t="s">
        <v>643</v>
      </c>
      <c r="J3377" s="59" t="s">
        <v>385</v>
      </c>
      <c r="K3377" s="60" t="s">
        <v>3935</v>
      </c>
      <c r="L3377" s="174" t="s">
        <v>272</v>
      </c>
      <c r="M3377" s="2" t="s">
        <v>272</v>
      </c>
      <c r="N3377" s="175" t="s">
        <v>272</v>
      </c>
      <c r="O3377" s="24" t="s">
        <v>272</v>
      </c>
      <c r="P3377" s="2" t="s">
        <v>272</v>
      </c>
      <c r="Q3377" s="2" t="s">
        <v>272</v>
      </c>
      <c r="R3377" s="2" t="s">
        <v>272</v>
      </c>
      <c r="S3377" s="2" t="s">
        <v>272</v>
      </c>
      <c r="T3377" s="2" t="s">
        <v>272</v>
      </c>
      <c r="U3377" s="25" t="s">
        <v>272</v>
      </c>
      <c r="V3377" s="24" t="s">
        <v>272</v>
      </c>
      <c r="W3377" s="2" t="s">
        <v>272</v>
      </c>
      <c r="X3377" s="2" t="s">
        <v>273</v>
      </c>
      <c r="Y3377" s="2" t="s">
        <v>273</v>
      </c>
      <c r="Z3377" s="175" t="s">
        <v>273</v>
      </c>
      <c r="AA3377" s="24" t="s">
        <v>272</v>
      </c>
      <c r="AB3377" s="2" t="s">
        <v>273</v>
      </c>
      <c r="AC3377" s="25" t="s">
        <v>273</v>
      </c>
      <c r="AD3377" s="174" t="s">
        <v>272</v>
      </c>
      <c r="AE3377" s="25" t="s">
        <v>273</v>
      </c>
      <c r="AF3377" s="180">
        <v>100</v>
      </c>
    </row>
    <row r="3378" spans="1:32">
      <c r="A3378" s="134" t="str">
        <f t="shared" si="52"/>
        <v>LVbu_03.1</v>
      </c>
      <c r="C3378" s="177" t="s">
        <v>28</v>
      </c>
      <c r="D3378" s="178" t="s">
        <v>1</v>
      </c>
      <c r="E3378" s="178" t="s">
        <v>541</v>
      </c>
      <c r="F3378" s="178" t="s">
        <v>542</v>
      </c>
      <c r="G3378" s="178" t="s">
        <v>540</v>
      </c>
      <c r="H3378" s="177" t="s">
        <v>52</v>
      </c>
      <c r="I3378" s="179" t="s">
        <v>643</v>
      </c>
      <c r="J3378" s="59" t="s">
        <v>3936</v>
      </c>
      <c r="K3378" s="60" t="s">
        <v>3937</v>
      </c>
      <c r="L3378" s="174" t="s">
        <v>272</v>
      </c>
      <c r="M3378" s="2" t="s">
        <v>272</v>
      </c>
      <c r="N3378" s="175" t="s">
        <v>272</v>
      </c>
      <c r="O3378" s="24" t="s">
        <v>272</v>
      </c>
      <c r="P3378" s="2" t="s">
        <v>272</v>
      </c>
      <c r="Q3378" s="2" t="s">
        <v>272</v>
      </c>
      <c r="R3378" s="2" t="s">
        <v>272</v>
      </c>
      <c r="S3378" s="2" t="s">
        <v>272</v>
      </c>
      <c r="T3378" s="2" t="s">
        <v>272</v>
      </c>
      <c r="U3378" s="25" t="s">
        <v>272</v>
      </c>
      <c r="V3378" s="24" t="s">
        <v>272</v>
      </c>
      <c r="W3378" s="2" t="s">
        <v>272</v>
      </c>
      <c r="X3378" s="2" t="s">
        <v>272</v>
      </c>
      <c r="Y3378" s="2" t="s">
        <v>272</v>
      </c>
      <c r="Z3378" s="175" t="s">
        <v>272</v>
      </c>
      <c r="AA3378" s="24" t="s">
        <v>272</v>
      </c>
      <c r="AB3378" s="2" t="s">
        <v>272</v>
      </c>
      <c r="AC3378" s="25" t="s">
        <v>272</v>
      </c>
      <c r="AD3378" s="174" t="s">
        <v>272</v>
      </c>
      <c r="AE3378" s="25" t="s">
        <v>273</v>
      </c>
      <c r="AF3378" s="180">
        <v>100</v>
      </c>
    </row>
    <row r="3379" spans="1:32">
      <c r="A3379" s="134" t="str">
        <f t="shared" si="52"/>
        <v>LVbu_03.1</v>
      </c>
      <c r="C3379" s="177" t="s">
        <v>28</v>
      </c>
      <c r="D3379" s="178" t="s">
        <v>1</v>
      </c>
      <c r="E3379" s="178" t="s">
        <v>541</v>
      </c>
      <c r="F3379" s="178" t="s">
        <v>542</v>
      </c>
      <c r="G3379" s="178" t="s">
        <v>540</v>
      </c>
      <c r="H3379" s="177" t="s">
        <v>52</v>
      </c>
      <c r="I3379" s="179" t="s">
        <v>643</v>
      </c>
      <c r="J3379" s="59" t="s">
        <v>3938</v>
      </c>
      <c r="K3379" s="60" t="s">
        <v>3939</v>
      </c>
      <c r="L3379" s="174" t="s">
        <v>272</v>
      </c>
      <c r="M3379" s="2" t="s">
        <v>272</v>
      </c>
      <c r="N3379" s="175" t="s">
        <v>272</v>
      </c>
      <c r="O3379" s="24" t="s">
        <v>272</v>
      </c>
      <c r="P3379" s="2" t="s">
        <v>272</v>
      </c>
      <c r="Q3379" s="2" t="s">
        <v>272</v>
      </c>
      <c r="R3379" s="2" t="s">
        <v>272</v>
      </c>
      <c r="S3379" s="2" t="s">
        <v>272</v>
      </c>
      <c r="T3379" s="2" t="s">
        <v>272</v>
      </c>
      <c r="U3379" s="25" t="s">
        <v>272</v>
      </c>
      <c r="V3379" s="24" t="s">
        <v>272</v>
      </c>
      <c r="W3379" s="2" t="s">
        <v>272</v>
      </c>
      <c r="X3379" s="2" t="s">
        <v>272</v>
      </c>
      <c r="Y3379" s="2" t="s">
        <v>272</v>
      </c>
      <c r="Z3379" s="175" t="s">
        <v>272</v>
      </c>
      <c r="AA3379" s="24" t="s">
        <v>272</v>
      </c>
      <c r="AB3379" s="2" t="s">
        <v>272</v>
      </c>
      <c r="AC3379" s="25" t="s">
        <v>272</v>
      </c>
      <c r="AD3379" s="174" t="s">
        <v>272</v>
      </c>
      <c r="AE3379" s="25" t="s">
        <v>273</v>
      </c>
      <c r="AF3379" s="180">
        <v>100</v>
      </c>
    </row>
    <row r="3380" spans="1:32">
      <c r="A3380" s="134" t="str">
        <f t="shared" si="52"/>
        <v>LVbu_03.1</v>
      </c>
      <c r="C3380" s="177" t="s">
        <v>28</v>
      </c>
      <c r="D3380" s="178" t="s">
        <v>1</v>
      </c>
      <c r="E3380" s="178" t="s">
        <v>541</v>
      </c>
      <c r="F3380" s="178" t="s">
        <v>542</v>
      </c>
      <c r="G3380" s="178" t="s">
        <v>540</v>
      </c>
      <c r="H3380" s="177" t="s">
        <v>52</v>
      </c>
      <c r="I3380" s="179" t="s">
        <v>643</v>
      </c>
      <c r="J3380" s="59" t="s">
        <v>3938</v>
      </c>
      <c r="K3380" s="60" t="s">
        <v>3939</v>
      </c>
      <c r="L3380" s="174" t="s">
        <v>272</v>
      </c>
      <c r="M3380" s="2" t="s">
        <v>272</v>
      </c>
      <c r="N3380" s="175" t="s">
        <v>272</v>
      </c>
      <c r="O3380" s="24" t="s">
        <v>272</v>
      </c>
      <c r="P3380" s="2" t="s">
        <v>272</v>
      </c>
      <c r="Q3380" s="2" t="s">
        <v>272</v>
      </c>
      <c r="R3380" s="2" t="s">
        <v>272</v>
      </c>
      <c r="S3380" s="2" t="s">
        <v>272</v>
      </c>
      <c r="T3380" s="2" t="s">
        <v>272</v>
      </c>
      <c r="U3380" s="25" t="s">
        <v>272</v>
      </c>
      <c r="V3380" s="24" t="s">
        <v>272</v>
      </c>
      <c r="W3380" s="2" t="s">
        <v>272</v>
      </c>
      <c r="X3380" s="2" t="s">
        <v>272</v>
      </c>
      <c r="Y3380" s="2" t="s">
        <v>272</v>
      </c>
      <c r="Z3380" s="175" t="s">
        <v>272</v>
      </c>
      <c r="AA3380" s="24" t="s">
        <v>272</v>
      </c>
      <c r="AB3380" s="2" t="s">
        <v>272</v>
      </c>
      <c r="AC3380" s="25" t="s">
        <v>272</v>
      </c>
      <c r="AD3380" s="174" t="s">
        <v>272</v>
      </c>
      <c r="AE3380" s="25" t="s">
        <v>273</v>
      </c>
      <c r="AF3380" s="180">
        <v>100</v>
      </c>
    </row>
    <row r="3381" spans="1:32">
      <c r="A3381" s="134" t="str">
        <f t="shared" si="52"/>
        <v>LVbu_04.1</v>
      </c>
      <c r="C3381" s="177" t="s">
        <v>28</v>
      </c>
      <c r="D3381" s="178" t="s">
        <v>1</v>
      </c>
      <c r="E3381" s="178" t="s">
        <v>543</v>
      </c>
      <c r="F3381" s="178" t="s">
        <v>544</v>
      </c>
      <c r="G3381" s="178" t="s">
        <v>540</v>
      </c>
      <c r="H3381" s="177" t="s">
        <v>52</v>
      </c>
      <c r="I3381" s="179" t="s">
        <v>643</v>
      </c>
      <c r="J3381" s="59" t="s">
        <v>385</v>
      </c>
      <c r="K3381" s="60" t="s">
        <v>243</v>
      </c>
      <c r="L3381" s="174" t="s">
        <v>272</v>
      </c>
      <c r="M3381" s="2" t="s">
        <v>272</v>
      </c>
      <c r="N3381" s="175" t="s">
        <v>272</v>
      </c>
      <c r="O3381" s="24" t="s">
        <v>272</v>
      </c>
      <c r="P3381" s="2" t="s">
        <v>272</v>
      </c>
      <c r="Q3381" s="2" t="s">
        <v>272</v>
      </c>
      <c r="R3381" s="2" t="s">
        <v>272</v>
      </c>
      <c r="S3381" s="2" t="s">
        <v>272</v>
      </c>
      <c r="T3381" s="2" t="s">
        <v>272</v>
      </c>
      <c r="U3381" s="25" t="s">
        <v>272</v>
      </c>
      <c r="V3381" s="24" t="s">
        <v>272</v>
      </c>
      <c r="W3381" s="2" t="s">
        <v>272</v>
      </c>
      <c r="X3381" s="2" t="s">
        <v>272</v>
      </c>
      <c r="Y3381" s="2" t="s">
        <v>272</v>
      </c>
      <c r="Z3381" s="175" t="s">
        <v>272</v>
      </c>
      <c r="AA3381" s="24" t="s">
        <v>272</v>
      </c>
      <c r="AB3381" s="2" t="s">
        <v>272</v>
      </c>
      <c r="AC3381" s="25" t="s">
        <v>272</v>
      </c>
      <c r="AD3381" s="174" t="s">
        <v>272</v>
      </c>
      <c r="AE3381" s="25" t="s">
        <v>272</v>
      </c>
      <c r="AF3381" s="180">
        <v>100</v>
      </c>
    </row>
    <row r="3382" spans="1:32">
      <c r="A3382" s="134" t="str">
        <f t="shared" si="52"/>
        <v>LVbu_04.1</v>
      </c>
      <c r="C3382" s="177" t="s">
        <v>28</v>
      </c>
      <c r="D3382" s="178" t="s">
        <v>1</v>
      </c>
      <c r="E3382" s="178" t="s">
        <v>543</v>
      </c>
      <c r="F3382" s="178" t="s">
        <v>544</v>
      </c>
      <c r="G3382" s="178" t="s">
        <v>540</v>
      </c>
      <c r="H3382" s="177" t="s">
        <v>52</v>
      </c>
      <c r="I3382" s="179" t="s">
        <v>643</v>
      </c>
      <c r="J3382" s="59" t="s">
        <v>385</v>
      </c>
      <c r="K3382" s="60" t="s">
        <v>3940</v>
      </c>
      <c r="L3382" s="174" t="s">
        <v>272</v>
      </c>
      <c r="M3382" s="2" t="s">
        <v>272</v>
      </c>
      <c r="N3382" s="175" t="s">
        <v>272</v>
      </c>
      <c r="O3382" s="24" t="s">
        <v>272</v>
      </c>
      <c r="P3382" s="2" t="s">
        <v>272</v>
      </c>
      <c r="Q3382" s="2" t="s">
        <v>272</v>
      </c>
      <c r="R3382" s="2" t="s">
        <v>272</v>
      </c>
      <c r="S3382" s="2" t="s">
        <v>272</v>
      </c>
      <c r="T3382" s="2" t="s">
        <v>272</v>
      </c>
      <c r="U3382" s="25" t="s">
        <v>272</v>
      </c>
      <c r="V3382" s="24" t="s">
        <v>272</v>
      </c>
      <c r="W3382" s="2" t="s">
        <v>272</v>
      </c>
      <c r="X3382" s="2" t="s">
        <v>272</v>
      </c>
      <c r="Y3382" s="2" t="s">
        <v>272</v>
      </c>
      <c r="Z3382" s="175" t="s">
        <v>272</v>
      </c>
      <c r="AA3382" s="24" t="s">
        <v>272</v>
      </c>
      <c r="AB3382" s="2" t="s">
        <v>272</v>
      </c>
      <c r="AC3382" s="25" t="s">
        <v>272</v>
      </c>
      <c r="AD3382" s="174" t="s">
        <v>272</v>
      </c>
      <c r="AE3382" s="25" t="s">
        <v>272</v>
      </c>
      <c r="AF3382" s="180">
        <v>100</v>
      </c>
    </row>
    <row r="3383" spans="1:32">
      <c r="A3383" s="134" t="str">
        <f t="shared" si="52"/>
        <v>LVbu_04.1</v>
      </c>
      <c r="C3383" s="177" t="s">
        <v>28</v>
      </c>
      <c r="D3383" s="178" t="s">
        <v>1</v>
      </c>
      <c r="E3383" s="178" t="s">
        <v>543</v>
      </c>
      <c r="F3383" s="178" t="s">
        <v>544</v>
      </c>
      <c r="G3383" s="178" t="s">
        <v>540</v>
      </c>
      <c r="H3383" s="177" t="s">
        <v>52</v>
      </c>
      <c r="I3383" s="179" t="s">
        <v>643</v>
      </c>
      <c r="J3383" s="59" t="s">
        <v>385</v>
      </c>
      <c r="K3383" s="60" t="s">
        <v>244</v>
      </c>
      <c r="L3383" s="174" t="s">
        <v>272</v>
      </c>
      <c r="M3383" s="2" t="s">
        <v>272</v>
      </c>
      <c r="N3383" s="175" t="s">
        <v>272</v>
      </c>
      <c r="O3383" s="24" t="s">
        <v>272</v>
      </c>
      <c r="P3383" s="2" t="s">
        <v>272</v>
      </c>
      <c r="Q3383" s="2" t="s">
        <v>272</v>
      </c>
      <c r="R3383" s="2" t="s">
        <v>272</v>
      </c>
      <c r="S3383" s="2" t="s">
        <v>272</v>
      </c>
      <c r="T3383" s="2" t="s">
        <v>272</v>
      </c>
      <c r="U3383" s="25" t="s">
        <v>272</v>
      </c>
      <c r="V3383" s="24" t="s">
        <v>272</v>
      </c>
      <c r="W3383" s="2" t="s">
        <v>272</v>
      </c>
      <c r="X3383" s="2" t="s">
        <v>272</v>
      </c>
      <c r="Y3383" s="2" t="s">
        <v>272</v>
      </c>
      <c r="Z3383" s="175" t="s">
        <v>272</v>
      </c>
      <c r="AA3383" s="24" t="s">
        <v>272</v>
      </c>
      <c r="AB3383" s="2" t="s">
        <v>272</v>
      </c>
      <c r="AC3383" s="25" t="s">
        <v>272</v>
      </c>
      <c r="AD3383" s="174" t="s">
        <v>272</v>
      </c>
      <c r="AE3383" s="25" t="s">
        <v>272</v>
      </c>
      <c r="AF3383" s="180">
        <v>100</v>
      </c>
    </row>
    <row r="3384" spans="1:32">
      <c r="A3384" s="134" t="str">
        <f t="shared" si="52"/>
        <v>LVbu_04.2</v>
      </c>
      <c r="C3384" s="177" t="s">
        <v>28</v>
      </c>
      <c r="D3384" s="178" t="s">
        <v>1</v>
      </c>
      <c r="E3384" s="178" t="s">
        <v>545</v>
      </c>
      <c r="F3384" s="178" t="s">
        <v>546</v>
      </c>
      <c r="G3384" s="178" t="s">
        <v>540</v>
      </c>
      <c r="H3384" s="177" t="s">
        <v>52</v>
      </c>
      <c r="I3384" s="179" t="s">
        <v>643</v>
      </c>
      <c r="J3384" s="59" t="s">
        <v>385</v>
      </c>
      <c r="K3384" s="60" t="s">
        <v>244</v>
      </c>
      <c r="L3384" s="174" t="s">
        <v>272</v>
      </c>
      <c r="M3384" s="2" t="s">
        <v>272</v>
      </c>
      <c r="N3384" s="175" t="s">
        <v>272</v>
      </c>
      <c r="O3384" s="24" t="s">
        <v>272</v>
      </c>
      <c r="P3384" s="2" t="s">
        <v>272</v>
      </c>
      <c r="Q3384" s="2" t="s">
        <v>272</v>
      </c>
      <c r="R3384" s="2" t="s">
        <v>272</v>
      </c>
      <c r="S3384" s="2" t="s">
        <v>272</v>
      </c>
      <c r="T3384" s="2" t="s">
        <v>272</v>
      </c>
      <c r="U3384" s="25" t="s">
        <v>272</v>
      </c>
      <c r="V3384" s="24" t="s">
        <v>272</v>
      </c>
      <c r="W3384" s="2" t="s">
        <v>272</v>
      </c>
      <c r="X3384" s="2" t="s">
        <v>272</v>
      </c>
      <c r="Y3384" s="2" t="s">
        <v>272</v>
      </c>
      <c r="Z3384" s="175" t="s">
        <v>272</v>
      </c>
      <c r="AA3384" s="24" t="s">
        <v>272</v>
      </c>
      <c r="AB3384" s="2" t="s">
        <v>272</v>
      </c>
      <c r="AC3384" s="25" t="s">
        <v>272</v>
      </c>
      <c r="AD3384" s="174" t="s">
        <v>272</v>
      </c>
      <c r="AE3384" s="25" t="s">
        <v>272</v>
      </c>
      <c r="AF3384" s="180">
        <v>100</v>
      </c>
    </row>
    <row r="3385" spans="1:32">
      <c r="A3385" s="134" t="str">
        <f t="shared" si="52"/>
        <v>LVbu_04.2</v>
      </c>
      <c r="C3385" s="177" t="s">
        <v>28</v>
      </c>
      <c r="D3385" s="178" t="s">
        <v>1</v>
      </c>
      <c r="E3385" s="178" t="s">
        <v>545</v>
      </c>
      <c r="F3385" s="178" t="s">
        <v>546</v>
      </c>
      <c r="G3385" s="178" t="s">
        <v>540</v>
      </c>
      <c r="H3385" s="177" t="s">
        <v>52</v>
      </c>
      <c r="I3385" s="179" t="s">
        <v>643</v>
      </c>
      <c r="J3385" s="59" t="s">
        <v>385</v>
      </c>
      <c r="K3385" s="60" t="s">
        <v>3941</v>
      </c>
      <c r="L3385" s="174" t="s">
        <v>272</v>
      </c>
      <c r="M3385" s="2" t="s">
        <v>272</v>
      </c>
      <c r="N3385" s="175" t="s">
        <v>272</v>
      </c>
      <c r="O3385" s="24" t="s">
        <v>272</v>
      </c>
      <c r="P3385" s="2" t="s">
        <v>272</v>
      </c>
      <c r="Q3385" s="2" t="s">
        <v>272</v>
      </c>
      <c r="R3385" s="2" t="s">
        <v>272</v>
      </c>
      <c r="S3385" s="2" t="s">
        <v>272</v>
      </c>
      <c r="T3385" s="2" t="s">
        <v>272</v>
      </c>
      <c r="U3385" s="25" t="s">
        <v>272</v>
      </c>
      <c r="V3385" s="24" t="s">
        <v>272</v>
      </c>
      <c r="W3385" s="2" t="s">
        <v>272</v>
      </c>
      <c r="X3385" s="2" t="s">
        <v>272</v>
      </c>
      <c r="Y3385" s="2" t="s">
        <v>272</v>
      </c>
      <c r="Z3385" s="175" t="s">
        <v>272</v>
      </c>
      <c r="AA3385" s="24" t="s">
        <v>272</v>
      </c>
      <c r="AB3385" s="2" t="s">
        <v>272</v>
      </c>
      <c r="AC3385" s="25" t="s">
        <v>272</v>
      </c>
      <c r="AD3385" s="174" t="s">
        <v>272</v>
      </c>
      <c r="AE3385" s="25" t="s">
        <v>272</v>
      </c>
      <c r="AF3385" s="180">
        <v>100</v>
      </c>
    </row>
    <row r="3386" spans="1:32">
      <c r="A3386" s="134" t="str">
        <f t="shared" si="52"/>
        <v>LVbu_05.1</v>
      </c>
      <c r="C3386" s="177" t="s">
        <v>28</v>
      </c>
      <c r="D3386" s="178" t="s">
        <v>1</v>
      </c>
      <c r="E3386" s="178" t="s">
        <v>547</v>
      </c>
      <c r="F3386" s="178" t="s">
        <v>548</v>
      </c>
      <c r="G3386" s="178" t="s">
        <v>540</v>
      </c>
      <c r="H3386" s="177" t="s">
        <v>52</v>
      </c>
      <c r="I3386" s="179" t="s">
        <v>643</v>
      </c>
      <c r="J3386" s="59" t="s">
        <v>3942</v>
      </c>
      <c r="K3386" s="60" t="s">
        <v>3943</v>
      </c>
      <c r="L3386" s="174" t="s">
        <v>272</v>
      </c>
      <c r="M3386" s="2" t="s">
        <v>272</v>
      </c>
      <c r="N3386" s="175" t="s">
        <v>272</v>
      </c>
      <c r="O3386" s="24" t="s">
        <v>272</v>
      </c>
      <c r="P3386" s="2" t="s">
        <v>272</v>
      </c>
      <c r="Q3386" s="2" t="s">
        <v>272</v>
      </c>
      <c r="R3386" s="2" t="s">
        <v>272</v>
      </c>
      <c r="S3386" s="2" t="s">
        <v>272</v>
      </c>
      <c r="T3386" s="2" t="s">
        <v>272</v>
      </c>
      <c r="U3386" s="25" t="s">
        <v>272</v>
      </c>
      <c r="V3386" s="24" t="s">
        <v>272</v>
      </c>
      <c r="W3386" s="2" t="s">
        <v>272</v>
      </c>
      <c r="X3386" s="2" t="s">
        <v>272</v>
      </c>
      <c r="Y3386" s="2" t="s">
        <v>272</v>
      </c>
      <c r="Z3386" s="175" t="s">
        <v>272</v>
      </c>
      <c r="AA3386" s="24" t="s">
        <v>272</v>
      </c>
      <c r="AB3386" s="2" t="s">
        <v>273</v>
      </c>
      <c r="AC3386" s="25" t="s">
        <v>273</v>
      </c>
      <c r="AD3386" s="174" t="s">
        <v>272</v>
      </c>
      <c r="AE3386" s="25" t="s">
        <v>272</v>
      </c>
      <c r="AF3386" s="180">
        <v>100</v>
      </c>
    </row>
    <row r="3387" spans="1:32">
      <c r="A3387" s="134" t="str">
        <f t="shared" si="52"/>
        <v>LVbu_05.2</v>
      </c>
      <c r="C3387" s="177" t="s">
        <v>28</v>
      </c>
      <c r="D3387" s="178" t="s">
        <v>1</v>
      </c>
      <c r="E3387" s="178" t="s">
        <v>549</v>
      </c>
      <c r="F3387" s="178" t="s">
        <v>550</v>
      </c>
      <c r="G3387" s="178" t="s">
        <v>533</v>
      </c>
      <c r="H3387" s="177" t="s">
        <v>52</v>
      </c>
      <c r="I3387" s="179" t="s">
        <v>643</v>
      </c>
      <c r="J3387" s="59" t="s">
        <v>3944</v>
      </c>
      <c r="K3387" s="60" t="s">
        <v>3945</v>
      </c>
      <c r="L3387" s="174" t="s">
        <v>272</v>
      </c>
      <c r="M3387" s="2" t="s">
        <v>272</v>
      </c>
      <c r="N3387" s="175" t="s">
        <v>272</v>
      </c>
      <c r="O3387" s="24"/>
      <c r="P3387" s="2"/>
      <c r="Q3387" s="2"/>
      <c r="R3387" s="2"/>
      <c r="S3387" s="2"/>
      <c r="T3387" s="2"/>
      <c r="U3387" s="25"/>
      <c r="V3387" s="24"/>
      <c r="W3387" s="2"/>
      <c r="X3387" s="2"/>
      <c r="Y3387" s="2"/>
      <c r="Z3387" s="175"/>
      <c r="AA3387" s="24"/>
      <c r="AB3387" s="2"/>
      <c r="AC3387" s="25"/>
      <c r="AD3387" s="174"/>
      <c r="AE3387" s="25"/>
      <c r="AF3387" s="180">
        <v>0</v>
      </c>
    </row>
    <row r="3388" spans="1:32">
      <c r="A3388" s="134" t="str">
        <f t="shared" si="52"/>
        <v>LVbu_05.2</v>
      </c>
      <c r="C3388" s="177" t="s">
        <v>28</v>
      </c>
      <c r="D3388" s="178" t="s">
        <v>1</v>
      </c>
      <c r="E3388" s="178" t="s">
        <v>549</v>
      </c>
      <c r="F3388" s="178" t="s">
        <v>550</v>
      </c>
      <c r="G3388" s="178" t="s">
        <v>533</v>
      </c>
      <c r="H3388" s="177" t="s">
        <v>52</v>
      </c>
      <c r="I3388" s="179" t="s">
        <v>643</v>
      </c>
      <c r="J3388" s="59" t="s">
        <v>3942</v>
      </c>
      <c r="K3388" s="60" t="s">
        <v>3946</v>
      </c>
      <c r="L3388" s="174" t="s">
        <v>272</v>
      </c>
      <c r="M3388" s="2" t="s">
        <v>272</v>
      </c>
      <c r="N3388" s="175" t="s">
        <v>272</v>
      </c>
      <c r="O3388" s="24"/>
      <c r="P3388" s="2"/>
      <c r="Q3388" s="2"/>
      <c r="R3388" s="2"/>
      <c r="S3388" s="2"/>
      <c r="T3388" s="2"/>
      <c r="U3388" s="25"/>
      <c r="V3388" s="24"/>
      <c r="W3388" s="2"/>
      <c r="X3388" s="2"/>
      <c r="Y3388" s="2"/>
      <c r="Z3388" s="175"/>
      <c r="AA3388" s="24"/>
      <c r="AB3388" s="2"/>
      <c r="AC3388" s="25"/>
      <c r="AD3388" s="174"/>
      <c r="AE3388" s="25"/>
      <c r="AF3388" s="180">
        <v>100</v>
      </c>
    </row>
    <row r="3389" spans="1:32">
      <c r="A3389" s="134" t="str">
        <f t="shared" si="52"/>
        <v>LVbu_05.3</v>
      </c>
      <c r="C3389" s="177" t="s">
        <v>28</v>
      </c>
      <c r="D3389" s="178" t="s">
        <v>1</v>
      </c>
      <c r="E3389" s="178" t="s">
        <v>551</v>
      </c>
      <c r="F3389" s="178" t="s">
        <v>552</v>
      </c>
      <c r="G3389" s="178" t="s">
        <v>533</v>
      </c>
      <c r="H3389" s="177" t="s">
        <v>52</v>
      </c>
      <c r="I3389" s="179"/>
      <c r="J3389" s="59" t="s">
        <v>194</v>
      </c>
      <c r="K3389" s="60" t="s">
        <v>194</v>
      </c>
      <c r="L3389" s="174" t="s">
        <v>7</v>
      </c>
      <c r="M3389" s="2" t="s">
        <v>7</v>
      </c>
      <c r="N3389" s="175" t="s">
        <v>7</v>
      </c>
      <c r="O3389" s="24"/>
      <c r="P3389" s="2"/>
      <c r="Q3389" s="2"/>
      <c r="R3389" s="2"/>
      <c r="S3389" s="2"/>
      <c r="T3389" s="2"/>
      <c r="U3389" s="25"/>
      <c r="V3389" s="24"/>
      <c r="W3389" s="2"/>
      <c r="X3389" s="2"/>
      <c r="Y3389" s="2"/>
      <c r="Z3389" s="175"/>
      <c r="AA3389" s="24"/>
      <c r="AB3389" s="2"/>
      <c r="AC3389" s="25"/>
      <c r="AD3389" s="174"/>
      <c r="AE3389" s="25"/>
      <c r="AF3389" s="180" t="s">
        <v>7</v>
      </c>
    </row>
    <row r="3390" spans="1:32">
      <c r="A3390" s="134" t="str">
        <f t="shared" si="52"/>
        <v>LVbu_06.1</v>
      </c>
      <c r="C3390" s="177" t="s">
        <v>28</v>
      </c>
      <c r="D3390" s="178" t="s">
        <v>1</v>
      </c>
      <c r="E3390" s="178" t="s">
        <v>553</v>
      </c>
      <c r="F3390" s="178" t="s">
        <v>554</v>
      </c>
      <c r="G3390" s="178" t="s">
        <v>540</v>
      </c>
      <c r="H3390" s="177" t="s">
        <v>52</v>
      </c>
      <c r="I3390" s="179" t="s">
        <v>643</v>
      </c>
      <c r="J3390" s="59" t="s">
        <v>3927</v>
      </c>
      <c r="K3390" s="60" t="s">
        <v>3937</v>
      </c>
      <c r="L3390" s="174" t="s">
        <v>272</v>
      </c>
      <c r="M3390" s="2" t="s">
        <v>272</v>
      </c>
      <c r="N3390" s="175" t="s">
        <v>272</v>
      </c>
      <c r="O3390" s="24" t="s">
        <v>272</v>
      </c>
      <c r="P3390" s="2" t="s">
        <v>272</v>
      </c>
      <c r="Q3390" s="2" t="s">
        <v>272</v>
      </c>
      <c r="R3390" s="2" t="s">
        <v>272</v>
      </c>
      <c r="S3390" s="2" t="s">
        <v>272</v>
      </c>
      <c r="T3390" s="2" t="s">
        <v>272</v>
      </c>
      <c r="U3390" s="25" t="s">
        <v>272</v>
      </c>
      <c r="V3390" s="24" t="s">
        <v>272</v>
      </c>
      <c r="W3390" s="2" t="s">
        <v>272</v>
      </c>
      <c r="X3390" s="2" t="s">
        <v>272</v>
      </c>
      <c r="Y3390" s="2" t="s">
        <v>272</v>
      </c>
      <c r="Z3390" s="175" t="s">
        <v>272</v>
      </c>
      <c r="AA3390" s="24" t="s">
        <v>272</v>
      </c>
      <c r="AB3390" s="2" t="s">
        <v>272</v>
      </c>
      <c r="AC3390" s="25" t="s">
        <v>272</v>
      </c>
      <c r="AD3390" s="174" t="s">
        <v>272</v>
      </c>
      <c r="AE3390" s="25" t="s">
        <v>272</v>
      </c>
      <c r="AF3390" s="180">
        <v>100</v>
      </c>
    </row>
    <row r="3391" spans="1:32">
      <c r="A3391" s="134" t="str">
        <f t="shared" si="52"/>
        <v>LVbu_06.1</v>
      </c>
      <c r="C3391" s="177" t="s">
        <v>28</v>
      </c>
      <c r="D3391" s="178" t="s">
        <v>1</v>
      </c>
      <c r="E3391" s="178" t="s">
        <v>553</v>
      </c>
      <c r="F3391" s="178" t="s">
        <v>554</v>
      </c>
      <c r="G3391" s="178" t="s">
        <v>540</v>
      </c>
      <c r="H3391" s="177" t="s">
        <v>52</v>
      </c>
      <c r="I3391" s="179" t="s">
        <v>643</v>
      </c>
      <c r="J3391" s="59" t="s">
        <v>385</v>
      </c>
      <c r="K3391" s="60" t="s">
        <v>3947</v>
      </c>
      <c r="L3391" s="174" t="s">
        <v>272</v>
      </c>
      <c r="M3391" s="2" t="s">
        <v>272</v>
      </c>
      <c r="N3391" s="175" t="s">
        <v>272</v>
      </c>
      <c r="O3391" s="24" t="s">
        <v>272</v>
      </c>
      <c r="P3391" s="2" t="s">
        <v>272</v>
      </c>
      <c r="Q3391" s="2" t="s">
        <v>272</v>
      </c>
      <c r="R3391" s="2" t="s">
        <v>272</v>
      </c>
      <c r="S3391" s="2" t="s">
        <v>272</v>
      </c>
      <c r="T3391" s="2" t="s">
        <v>272</v>
      </c>
      <c r="U3391" s="25" t="s">
        <v>272</v>
      </c>
      <c r="V3391" s="24" t="s">
        <v>272</v>
      </c>
      <c r="W3391" s="2" t="s">
        <v>272</v>
      </c>
      <c r="X3391" s="2" t="s">
        <v>272</v>
      </c>
      <c r="Y3391" s="2" t="s">
        <v>272</v>
      </c>
      <c r="Z3391" s="175" t="s">
        <v>272</v>
      </c>
      <c r="AA3391" s="24" t="s">
        <v>272</v>
      </c>
      <c r="AB3391" s="2" t="s">
        <v>272</v>
      </c>
      <c r="AC3391" s="25" t="s">
        <v>272</v>
      </c>
      <c r="AD3391" s="174" t="s">
        <v>272</v>
      </c>
      <c r="AE3391" s="25" t="s">
        <v>272</v>
      </c>
      <c r="AF3391" s="180">
        <v>100</v>
      </c>
    </row>
    <row r="3392" spans="1:32">
      <c r="A3392" s="134" t="str">
        <f t="shared" si="52"/>
        <v>LVbu_06.2</v>
      </c>
      <c r="C3392" s="177" t="s">
        <v>28</v>
      </c>
      <c r="D3392" s="178" t="s">
        <v>1</v>
      </c>
      <c r="E3392" s="178" t="s">
        <v>555</v>
      </c>
      <c r="F3392" s="178" t="s">
        <v>556</v>
      </c>
      <c r="G3392" s="178" t="s">
        <v>540</v>
      </c>
      <c r="H3392" s="177" t="s">
        <v>52</v>
      </c>
      <c r="I3392" s="179" t="s">
        <v>643</v>
      </c>
      <c r="J3392" s="59" t="s">
        <v>385</v>
      </c>
      <c r="K3392" s="60" t="s">
        <v>3947</v>
      </c>
      <c r="L3392" s="174" t="s">
        <v>272</v>
      </c>
      <c r="M3392" s="2" t="s">
        <v>272</v>
      </c>
      <c r="N3392" s="175" t="s">
        <v>272</v>
      </c>
      <c r="O3392" s="24" t="s">
        <v>272</v>
      </c>
      <c r="P3392" s="2" t="s">
        <v>272</v>
      </c>
      <c r="Q3392" s="2" t="s">
        <v>272</v>
      </c>
      <c r="R3392" s="2" t="s">
        <v>272</v>
      </c>
      <c r="S3392" s="2" t="s">
        <v>272</v>
      </c>
      <c r="T3392" s="2" t="s">
        <v>272</v>
      </c>
      <c r="U3392" s="25" t="s">
        <v>272</v>
      </c>
      <c r="V3392" s="24" t="s">
        <v>272</v>
      </c>
      <c r="W3392" s="2" t="s">
        <v>272</v>
      </c>
      <c r="X3392" s="2" t="s">
        <v>272</v>
      </c>
      <c r="Y3392" s="2" t="s">
        <v>272</v>
      </c>
      <c r="Z3392" s="175" t="s">
        <v>273</v>
      </c>
      <c r="AA3392" s="24" t="s">
        <v>272</v>
      </c>
      <c r="AB3392" s="2" t="s">
        <v>272</v>
      </c>
      <c r="AC3392" s="25" t="s">
        <v>272</v>
      </c>
      <c r="AD3392" s="174" t="s">
        <v>273</v>
      </c>
      <c r="AE3392" s="25" t="s">
        <v>273</v>
      </c>
      <c r="AF3392" s="180">
        <v>100</v>
      </c>
    </row>
    <row r="3393" spans="1:32">
      <c r="A3393" s="134" t="str">
        <f t="shared" si="52"/>
        <v>LVbu_06.3</v>
      </c>
      <c r="C3393" s="177" t="s">
        <v>28</v>
      </c>
      <c r="D3393" s="178" t="s">
        <v>1</v>
      </c>
      <c r="E3393" s="178" t="s">
        <v>557</v>
      </c>
      <c r="F3393" s="178" t="s">
        <v>558</v>
      </c>
      <c r="G3393" s="178" t="s">
        <v>533</v>
      </c>
      <c r="H3393" s="177" t="s">
        <v>52</v>
      </c>
      <c r="I3393" s="179" t="s">
        <v>643</v>
      </c>
      <c r="J3393" s="59" t="s">
        <v>387</v>
      </c>
      <c r="K3393" s="60" t="s">
        <v>3948</v>
      </c>
      <c r="L3393" s="174" t="s">
        <v>272</v>
      </c>
      <c r="M3393" s="2" t="s">
        <v>272</v>
      </c>
      <c r="N3393" s="175" t="s">
        <v>272</v>
      </c>
      <c r="O3393" s="24"/>
      <c r="P3393" s="2"/>
      <c r="Q3393" s="2"/>
      <c r="R3393" s="2"/>
      <c r="S3393" s="2"/>
      <c r="T3393" s="2"/>
      <c r="U3393" s="25"/>
      <c r="V3393" s="24"/>
      <c r="W3393" s="2"/>
      <c r="X3393" s="2"/>
      <c r="Y3393" s="2"/>
      <c r="Z3393" s="175"/>
      <c r="AA3393" s="24"/>
      <c r="AB3393" s="2"/>
      <c r="AC3393" s="25"/>
      <c r="AD3393" s="174"/>
      <c r="AE3393" s="25"/>
      <c r="AF3393" s="180">
        <v>100</v>
      </c>
    </row>
    <row r="3394" spans="1:32">
      <c r="A3394" s="134" t="str">
        <f t="shared" si="52"/>
        <v>LVbu_06.3</v>
      </c>
      <c r="C3394" s="177" t="s">
        <v>28</v>
      </c>
      <c r="D3394" s="178" t="s">
        <v>1</v>
      </c>
      <c r="E3394" s="178" t="s">
        <v>557</v>
      </c>
      <c r="F3394" s="178" t="s">
        <v>558</v>
      </c>
      <c r="G3394" s="178" t="s">
        <v>533</v>
      </c>
      <c r="H3394" s="177" t="s">
        <v>52</v>
      </c>
      <c r="I3394" s="179" t="s">
        <v>643</v>
      </c>
      <c r="J3394" s="59" t="s">
        <v>387</v>
      </c>
      <c r="K3394" s="60" t="s">
        <v>3949</v>
      </c>
      <c r="L3394" s="174" t="s">
        <v>272</v>
      </c>
      <c r="M3394" s="2" t="s">
        <v>272</v>
      </c>
      <c r="N3394" s="175" t="s">
        <v>272</v>
      </c>
      <c r="O3394" s="24"/>
      <c r="P3394" s="2"/>
      <c r="Q3394" s="2"/>
      <c r="R3394" s="2"/>
      <c r="S3394" s="2"/>
      <c r="T3394" s="2"/>
      <c r="U3394" s="25"/>
      <c r="V3394" s="24"/>
      <c r="W3394" s="2"/>
      <c r="X3394" s="2"/>
      <c r="Y3394" s="2"/>
      <c r="Z3394" s="175"/>
      <c r="AA3394" s="24"/>
      <c r="AB3394" s="2"/>
      <c r="AC3394" s="25"/>
      <c r="AD3394" s="174"/>
      <c r="AE3394" s="25"/>
      <c r="AF3394" s="180">
        <v>100</v>
      </c>
    </row>
    <row r="3395" spans="1:32">
      <c r="A3395" s="134" t="str">
        <f t="shared" si="52"/>
        <v>LVbu_06.3</v>
      </c>
      <c r="C3395" s="177" t="s">
        <v>28</v>
      </c>
      <c r="D3395" s="178" t="s">
        <v>1</v>
      </c>
      <c r="E3395" s="178" t="s">
        <v>557</v>
      </c>
      <c r="F3395" s="178" t="s">
        <v>558</v>
      </c>
      <c r="G3395" s="178" t="s">
        <v>533</v>
      </c>
      <c r="H3395" s="177" t="s">
        <v>52</v>
      </c>
      <c r="I3395" s="179" t="s">
        <v>643</v>
      </c>
      <c r="J3395" s="59" t="s">
        <v>388</v>
      </c>
      <c r="K3395" s="60" t="s">
        <v>245</v>
      </c>
      <c r="L3395" s="174" t="s">
        <v>272</v>
      </c>
      <c r="M3395" s="2" t="s">
        <v>272</v>
      </c>
      <c r="N3395" s="175" t="s">
        <v>272</v>
      </c>
      <c r="O3395" s="24"/>
      <c r="P3395" s="2"/>
      <c r="Q3395" s="2"/>
      <c r="R3395" s="2"/>
      <c r="S3395" s="2"/>
      <c r="T3395" s="2"/>
      <c r="U3395" s="25"/>
      <c r="V3395" s="24"/>
      <c r="W3395" s="2"/>
      <c r="X3395" s="2"/>
      <c r="Y3395" s="2"/>
      <c r="Z3395" s="175"/>
      <c r="AA3395" s="24"/>
      <c r="AB3395" s="2"/>
      <c r="AC3395" s="25"/>
      <c r="AD3395" s="174"/>
      <c r="AE3395" s="25"/>
      <c r="AF3395" s="180">
        <v>100</v>
      </c>
    </row>
    <row r="3396" spans="1:32">
      <c r="A3396" s="134" t="str">
        <f t="shared" si="52"/>
        <v>LVbu_06.4</v>
      </c>
      <c r="C3396" s="177" t="s">
        <v>28</v>
      </c>
      <c r="D3396" s="178" t="s">
        <v>1</v>
      </c>
      <c r="E3396" s="178" t="s">
        <v>559</v>
      </c>
      <c r="F3396" s="178" t="s">
        <v>560</v>
      </c>
      <c r="G3396" s="178" t="s">
        <v>533</v>
      </c>
      <c r="H3396" s="177" t="s">
        <v>52</v>
      </c>
      <c r="I3396" s="179" t="s">
        <v>643</v>
      </c>
      <c r="J3396" s="59" t="s">
        <v>387</v>
      </c>
      <c r="K3396" s="60" t="s">
        <v>3948</v>
      </c>
      <c r="L3396" s="174" t="s">
        <v>272</v>
      </c>
      <c r="M3396" s="2" t="s">
        <v>272</v>
      </c>
      <c r="N3396" s="175" t="s">
        <v>272</v>
      </c>
      <c r="O3396" s="24"/>
      <c r="P3396" s="2"/>
      <c r="Q3396" s="2"/>
      <c r="R3396" s="2"/>
      <c r="S3396" s="2"/>
      <c r="T3396" s="2"/>
      <c r="U3396" s="25"/>
      <c r="V3396" s="24"/>
      <c r="W3396" s="2"/>
      <c r="X3396" s="2"/>
      <c r="Y3396" s="2"/>
      <c r="Z3396" s="175"/>
      <c r="AA3396" s="24"/>
      <c r="AB3396" s="2"/>
      <c r="AC3396" s="25"/>
      <c r="AD3396" s="174"/>
      <c r="AE3396" s="25"/>
      <c r="AF3396" s="180">
        <v>100</v>
      </c>
    </row>
    <row r="3397" spans="1:32">
      <c r="A3397" s="134" t="str">
        <f t="shared" si="52"/>
        <v>LVbu_06.4</v>
      </c>
      <c r="C3397" s="177" t="s">
        <v>28</v>
      </c>
      <c r="D3397" s="178" t="s">
        <v>1</v>
      </c>
      <c r="E3397" s="178" t="s">
        <v>559</v>
      </c>
      <c r="F3397" s="178" t="s">
        <v>560</v>
      </c>
      <c r="G3397" s="178" t="s">
        <v>533</v>
      </c>
      <c r="H3397" s="177" t="s">
        <v>52</v>
      </c>
      <c r="I3397" s="179" t="s">
        <v>643</v>
      </c>
      <c r="J3397" s="59" t="s">
        <v>383</v>
      </c>
      <c r="K3397" s="60" t="s">
        <v>246</v>
      </c>
      <c r="L3397" s="174" t="s">
        <v>272</v>
      </c>
      <c r="M3397" s="2" t="s">
        <v>272</v>
      </c>
      <c r="N3397" s="175" t="s">
        <v>272</v>
      </c>
      <c r="O3397" s="24"/>
      <c r="P3397" s="2"/>
      <c r="Q3397" s="2"/>
      <c r="R3397" s="2"/>
      <c r="S3397" s="2"/>
      <c r="T3397" s="2"/>
      <c r="U3397" s="25"/>
      <c r="V3397" s="24"/>
      <c r="W3397" s="2"/>
      <c r="X3397" s="2"/>
      <c r="Y3397" s="2"/>
      <c r="Z3397" s="175"/>
      <c r="AA3397" s="24"/>
      <c r="AB3397" s="2"/>
      <c r="AC3397" s="25"/>
      <c r="AD3397" s="174"/>
      <c r="AE3397" s="25"/>
      <c r="AF3397" s="180">
        <v>0</v>
      </c>
    </row>
    <row r="3398" spans="1:32">
      <c r="A3398" s="134" t="str">
        <f t="shared" si="52"/>
        <v>LVbu_06.4</v>
      </c>
      <c r="C3398" s="177" t="s">
        <v>28</v>
      </c>
      <c r="D3398" s="178" t="s">
        <v>1</v>
      </c>
      <c r="E3398" s="178" t="s">
        <v>559</v>
      </c>
      <c r="F3398" s="178" t="s">
        <v>560</v>
      </c>
      <c r="G3398" s="178" t="s">
        <v>533</v>
      </c>
      <c r="H3398" s="177" t="s">
        <v>52</v>
      </c>
      <c r="I3398" s="179" t="s">
        <v>643</v>
      </c>
      <c r="J3398" s="59" t="s">
        <v>383</v>
      </c>
      <c r="K3398" s="60" t="s">
        <v>247</v>
      </c>
      <c r="L3398" s="174" t="s">
        <v>272</v>
      </c>
      <c r="M3398" s="2" t="s">
        <v>272</v>
      </c>
      <c r="N3398" s="175" t="s">
        <v>272</v>
      </c>
      <c r="O3398" s="24"/>
      <c r="P3398" s="2"/>
      <c r="Q3398" s="2"/>
      <c r="R3398" s="2"/>
      <c r="S3398" s="2"/>
      <c r="T3398" s="2"/>
      <c r="U3398" s="25"/>
      <c r="V3398" s="24"/>
      <c r="W3398" s="2"/>
      <c r="X3398" s="2"/>
      <c r="Y3398" s="2"/>
      <c r="Z3398" s="175"/>
      <c r="AA3398" s="24"/>
      <c r="AB3398" s="2"/>
      <c r="AC3398" s="25"/>
      <c r="AD3398" s="174"/>
      <c r="AE3398" s="25"/>
      <c r="AF3398" s="180">
        <v>100</v>
      </c>
    </row>
    <row r="3399" spans="1:32">
      <c r="A3399" s="134" t="str">
        <f t="shared" si="52"/>
        <v>LVbu_07.1</v>
      </c>
      <c r="C3399" s="177" t="s">
        <v>28</v>
      </c>
      <c r="D3399" s="178" t="s">
        <v>1</v>
      </c>
      <c r="E3399" s="178" t="s">
        <v>561</v>
      </c>
      <c r="F3399" s="178" t="s">
        <v>562</v>
      </c>
      <c r="G3399" s="178" t="s">
        <v>533</v>
      </c>
      <c r="H3399" s="177" t="s">
        <v>52</v>
      </c>
      <c r="I3399" s="179" t="s">
        <v>643</v>
      </c>
      <c r="J3399" s="59" t="s">
        <v>3950</v>
      </c>
      <c r="K3399" s="60" t="s">
        <v>3951</v>
      </c>
      <c r="L3399" s="174" t="s">
        <v>272</v>
      </c>
      <c r="M3399" s="2" t="s">
        <v>272</v>
      </c>
      <c r="N3399" s="175" t="s">
        <v>272</v>
      </c>
      <c r="O3399" s="24"/>
      <c r="P3399" s="2"/>
      <c r="Q3399" s="2"/>
      <c r="R3399" s="2"/>
      <c r="S3399" s="2"/>
      <c r="T3399" s="2"/>
      <c r="U3399" s="25"/>
      <c r="V3399" s="24"/>
      <c r="W3399" s="2"/>
      <c r="X3399" s="2"/>
      <c r="Y3399" s="2"/>
      <c r="Z3399" s="175"/>
      <c r="AA3399" s="24"/>
      <c r="AB3399" s="2"/>
      <c r="AC3399" s="25"/>
      <c r="AD3399" s="174"/>
      <c r="AE3399" s="25"/>
      <c r="AF3399" s="180">
        <v>100</v>
      </c>
    </row>
    <row r="3400" spans="1:32">
      <c r="A3400" s="134" t="str">
        <f t="shared" ref="A3400:A3463" si="53">C3400&amp;LOWER(LEFT(D3400,2))&amp;"_"&amp;IF(LEN(TRIM(LEFT(E3400,FIND(" ",E3400))))=3,"0"&amp;TRIM(LEFT(E3400,FIND(" ",E3400))),TRIM(LEFT(E3400,FIND(" ",E3400))))</f>
        <v>LVbu_07.1</v>
      </c>
      <c r="C3400" s="177" t="s">
        <v>28</v>
      </c>
      <c r="D3400" s="178" t="s">
        <v>1</v>
      </c>
      <c r="E3400" s="178" t="s">
        <v>561</v>
      </c>
      <c r="F3400" s="178" t="s">
        <v>562</v>
      </c>
      <c r="G3400" s="178" t="s">
        <v>533</v>
      </c>
      <c r="H3400" s="177" t="s">
        <v>52</v>
      </c>
      <c r="I3400" s="179" t="s">
        <v>643</v>
      </c>
      <c r="J3400" s="59" t="s">
        <v>3927</v>
      </c>
      <c r="K3400" s="60" t="s">
        <v>3952</v>
      </c>
      <c r="L3400" s="174" t="s">
        <v>272</v>
      </c>
      <c r="M3400" s="2" t="s">
        <v>272</v>
      </c>
      <c r="N3400" s="175" t="s">
        <v>272</v>
      </c>
      <c r="O3400" s="24"/>
      <c r="P3400" s="2"/>
      <c r="Q3400" s="2"/>
      <c r="R3400" s="2"/>
      <c r="S3400" s="2"/>
      <c r="T3400" s="2"/>
      <c r="U3400" s="25"/>
      <c r="V3400" s="24"/>
      <c r="W3400" s="2"/>
      <c r="X3400" s="2"/>
      <c r="Y3400" s="2"/>
      <c r="Z3400" s="175"/>
      <c r="AA3400" s="24"/>
      <c r="AB3400" s="2"/>
      <c r="AC3400" s="25"/>
      <c r="AD3400" s="174"/>
      <c r="AE3400" s="25"/>
      <c r="AF3400" s="180">
        <v>100</v>
      </c>
    </row>
    <row r="3401" spans="1:32">
      <c r="A3401" s="134" t="str">
        <f t="shared" si="53"/>
        <v>LVbu_07.2</v>
      </c>
      <c r="C3401" s="177" t="s">
        <v>28</v>
      </c>
      <c r="D3401" s="178" t="s">
        <v>1</v>
      </c>
      <c r="E3401" s="178" t="s">
        <v>563</v>
      </c>
      <c r="F3401" s="178" t="s">
        <v>564</v>
      </c>
      <c r="G3401" s="178" t="s">
        <v>540</v>
      </c>
      <c r="H3401" s="177" t="s">
        <v>52</v>
      </c>
      <c r="I3401" s="179" t="s">
        <v>643</v>
      </c>
      <c r="J3401" s="59" t="s">
        <v>3953</v>
      </c>
      <c r="K3401" s="60" t="s">
        <v>3954</v>
      </c>
      <c r="L3401" s="174" t="s">
        <v>272</v>
      </c>
      <c r="M3401" s="2" t="s">
        <v>272</v>
      </c>
      <c r="N3401" s="175" t="s">
        <v>272</v>
      </c>
      <c r="O3401" s="24" t="s">
        <v>272</v>
      </c>
      <c r="P3401" s="2" t="s">
        <v>272</v>
      </c>
      <c r="Q3401" s="2" t="s">
        <v>272</v>
      </c>
      <c r="R3401" s="2" t="s">
        <v>272</v>
      </c>
      <c r="S3401" s="2" t="s">
        <v>272</v>
      </c>
      <c r="T3401" s="2" t="s">
        <v>272</v>
      </c>
      <c r="U3401" s="25" t="s">
        <v>272</v>
      </c>
      <c r="V3401" s="24" t="s">
        <v>272</v>
      </c>
      <c r="W3401" s="2" t="s">
        <v>272</v>
      </c>
      <c r="X3401" s="2" t="s">
        <v>272</v>
      </c>
      <c r="Y3401" s="2" t="s">
        <v>272</v>
      </c>
      <c r="Z3401" s="175" t="s">
        <v>272</v>
      </c>
      <c r="AA3401" s="24" t="s">
        <v>272</v>
      </c>
      <c r="AB3401" s="2" t="s">
        <v>272</v>
      </c>
      <c r="AC3401" s="25" t="s">
        <v>272</v>
      </c>
      <c r="AD3401" s="174" t="s">
        <v>272</v>
      </c>
      <c r="AE3401" s="25" t="s">
        <v>272</v>
      </c>
      <c r="AF3401" s="180">
        <v>0</v>
      </c>
    </row>
    <row r="3402" spans="1:32">
      <c r="A3402" s="134" t="str">
        <f t="shared" si="53"/>
        <v>LVca_01.1</v>
      </c>
      <c r="C3402" s="177" t="s">
        <v>28</v>
      </c>
      <c r="D3402" s="178" t="s">
        <v>495</v>
      </c>
      <c r="E3402" s="178" t="s">
        <v>565</v>
      </c>
      <c r="F3402" s="178" t="s">
        <v>566</v>
      </c>
      <c r="G3402" s="178" t="s">
        <v>540</v>
      </c>
      <c r="H3402" s="177" t="s">
        <v>52</v>
      </c>
      <c r="I3402" s="179" t="s">
        <v>643</v>
      </c>
      <c r="J3402" s="59" t="s">
        <v>3955</v>
      </c>
      <c r="K3402" s="60" t="s">
        <v>3956</v>
      </c>
      <c r="L3402" s="174" t="s">
        <v>272</v>
      </c>
      <c r="M3402" s="2" t="s">
        <v>272</v>
      </c>
      <c r="N3402" s="175" t="s">
        <v>272</v>
      </c>
      <c r="O3402" s="24" t="s">
        <v>272</v>
      </c>
      <c r="P3402" s="2" t="s">
        <v>272</v>
      </c>
      <c r="Q3402" s="2" t="s">
        <v>272</v>
      </c>
      <c r="R3402" s="2" t="s">
        <v>272</v>
      </c>
      <c r="S3402" s="2" t="s">
        <v>272</v>
      </c>
      <c r="T3402" s="2" t="s">
        <v>272</v>
      </c>
      <c r="U3402" s="25" t="s">
        <v>272</v>
      </c>
      <c r="V3402" s="24" t="s">
        <v>272</v>
      </c>
      <c r="W3402" s="2" t="s">
        <v>272</v>
      </c>
      <c r="X3402" s="2" t="s">
        <v>272</v>
      </c>
      <c r="Y3402" s="2" t="s">
        <v>272</v>
      </c>
      <c r="Z3402" s="175" t="s">
        <v>272</v>
      </c>
      <c r="AA3402" s="24" t="s">
        <v>272</v>
      </c>
      <c r="AB3402" s="2" t="s">
        <v>272</v>
      </c>
      <c r="AC3402" s="25" t="s">
        <v>272</v>
      </c>
      <c r="AD3402" s="174" t="s">
        <v>272</v>
      </c>
      <c r="AE3402" s="25" t="s">
        <v>272</v>
      </c>
      <c r="AF3402" s="180">
        <v>100</v>
      </c>
    </row>
    <row r="3403" spans="1:32">
      <c r="A3403" s="134" t="str">
        <f t="shared" si="53"/>
        <v>LVca_01.1</v>
      </c>
      <c r="C3403" s="177" t="s">
        <v>28</v>
      </c>
      <c r="D3403" s="178" t="s">
        <v>495</v>
      </c>
      <c r="E3403" s="178" t="s">
        <v>565</v>
      </c>
      <c r="F3403" s="178" t="s">
        <v>566</v>
      </c>
      <c r="G3403" s="178" t="s">
        <v>540</v>
      </c>
      <c r="H3403" s="177" t="s">
        <v>52</v>
      </c>
      <c r="I3403" s="179" t="s">
        <v>643</v>
      </c>
      <c r="J3403" s="59" t="s">
        <v>3927</v>
      </c>
      <c r="K3403" s="60" t="s">
        <v>3957</v>
      </c>
      <c r="L3403" s="174" t="s">
        <v>272</v>
      </c>
      <c r="M3403" s="2" t="s">
        <v>272</v>
      </c>
      <c r="N3403" s="175" t="s">
        <v>272</v>
      </c>
      <c r="O3403" s="24" t="s">
        <v>272</v>
      </c>
      <c r="P3403" s="2" t="s">
        <v>272</v>
      </c>
      <c r="Q3403" s="2" t="s">
        <v>272</v>
      </c>
      <c r="R3403" s="2" t="s">
        <v>272</v>
      </c>
      <c r="S3403" s="2" t="s">
        <v>272</v>
      </c>
      <c r="T3403" s="2" t="s">
        <v>272</v>
      </c>
      <c r="U3403" s="25" t="s">
        <v>272</v>
      </c>
      <c r="V3403" s="24" t="s">
        <v>272</v>
      </c>
      <c r="W3403" s="2" t="s">
        <v>272</v>
      </c>
      <c r="X3403" s="2" t="s">
        <v>272</v>
      </c>
      <c r="Y3403" s="2" t="s">
        <v>272</v>
      </c>
      <c r="Z3403" s="175" t="s">
        <v>272</v>
      </c>
      <c r="AA3403" s="24" t="s">
        <v>272</v>
      </c>
      <c r="AB3403" s="2" t="s">
        <v>272</v>
      </c>
      <c r="AC3403" s="25" t="s">
        <v>272</v>
      </c>
      <c r="AD3403" s="174" t="s">
        <v>272</v>
      </c>
      <c r="AE3403" s="25" t="s">
        <v>272</v>
      </c>
      <c r="AF3403" s="180">
        <v>100</v>
      </c>
    </row>
    <row r="3404" spans="1:32">
      <c r="A3404" s="134" t="str">
        <f t="shared" si="53"/>
        <v>LVca_01.1</v>
      </c>
      <c r="C3404" s="177" t="s">
        <v>28</v>
      </c>
      <c r="D3404" s="178" t="s">
        <v>495</v>
      </c>
      <c r="E3404" s="178" t="s">
        <v>565</v>
      </c>
      <c r="F3404" s="178" t="s">
        <v>566</v>
      </c>
      <c r="G3404" s="178" t="s">
        <v>540</v>
      </c>
      <c r="H3404" s="177" t="s">
        <v>52</v>
      </c>
      <c r="I3404" s="179" t="s">
        <v>643</v>
      </c>
      <c r="J3404" s="59" t="s">
        <v>3927</v>
      </c>
      <c r="K3404" s="60" t="s">
        <v>3958</v>
      </c>
      <c r="L3404" s="174" t="s">
        <v>272</v>
      </c>
      <c r="M3404" s="2" t="s">
        <v>272</v>
      </c>
      <c r="N3404" s="175" t="s">
        <v>272</v>
      </c>
      <c r="O3404" s="24" t="s">
        <v>272</v>
      </c>
      <c r="P3404" s="2" t="s">
        <v>272</v>
      </c>
      <c r="Q3404" s="2" t="s">
        <v>272</v>
      </c>
      <c r="R3404" s="2" t="s">
        <v>272</v>
      </c>
      <c r="S3404" s="2" t="s">
        <v>272</v>
      </c>
      <c r="T3404" s="2" t="s">
        <v>272</v>
      </c>
      <c r="U3404" s="25" t="s">
        <v>272</v>
      </c>
      <c r="V3404" s="24" t="s">
        <v>272</v>
      </c>
      <c r="W3404" s="2" t="s">
        <v>272</v>
      </c>
      <c r="X3404" s="2" t="s">
        <v>272</v>
      </c>
      <c r="Y3404" s="2" t="s">
        <v>272</v>
      </c>
      <c r="Z3404" s="175" t="s">
        <v>272</v>
      </c>
      <c r="AA3404" s="24" t="s">
        <v>272</v>
      </c>
      <c r="AB3404" s="2" t="s">
        <v>272</v>
      </c>
      <c r="AC3404" s="25" t="s">
        <v>272</v>
      </c>
      <c r="AD3404" s="174" t="s">
        <v>272</v>
      </c>
      <c r="AE3404" s="25" t="s">
        <v>272</v>
      </c>
      <c r="AF3404" s="180">
        <v>100</v>
      </c>
    </row>
    <row r="3405" spans="1:32">
      <c r="A3405" s="134" t="str">
        <f t="shared" si="53"/>
        <v>LVca_01.2</v>
      </c>
      <c r="C3405" s="177" t="s">
        <v>28</v>
      </c>
      <c r="D3405" s="178" t="s">
        <v>495</v>
      </c>
      <c r="E3405" s="178" t="s">
        <v>567</v>
      </c>
      <c r="F3405" s="178" t="s">
        <v>568</v>
      </c>
      <c r="G3405" s="178" t="s">
        <v>533</v>
      </c>
      <c r="H3405" s="177" t="s">
        <v>52</v>
      </c>
      <c r="I3405" s="179" t="s">
        <v>643</v>
      </c>
      <c r="J3405" s="59" t="s">
        <v>3944</v>
      </c>
      <c r="K3405" s="60" t="s">
        <v>3959</v>
      </c>
      <c r="L3405" s="174" t="s">
        <v>272</v>
      </c>
      <c r="M3405" s="2" t="s">
        <v>272</v>
      </c>
      <c r="N3405" s="175" t="s">
        <v>272</v>
      </c>
      <c r="O3405" s="24"/>
      <c r="P3405" s="2"/>
      <c r="Q3405" s="2"/>
      <c r="R3405" s="2"/>
      <c r="S3405" s="2"/>
      <c r="T3405" s="2"/>
      <c r="U3405" s="25"/>
      <c r="V3405" s="24"/>
      <c r="W3405" s="2"/>
      <c r="X3405" s="2"/>
      <c r="Y3405" s="2"/>
      <c r="Z3405" s="175"/>
      <c r="AA3405" s="24"/>
      <c r="AB3405" s="2"/>
      <c r="AC3405" s="25"/>
      <c r="AD3405" s="174"/>
      <c r="AE3405" s="25"/>
      <c r="AF3405" s="180">
        <v>100</v>
      </c>
    </row>
    <row r="3406" spans="1:32">
      <c r="A3406" s="134" t="str">
        <f t="shared" si="53"/>
        <v>LVca_01.2</v>
      </c>
      <c r="C3406" s="177" t="s">
        <v>28</v>
      </c>
      <c r="D3406" s="178" t="s">
        <v>495</v>
      </c>
      <c r="E3406" s="178" t="s">
        <v>567</v>
      </c>
      <c r="F3406" s="178" t="s">
        <v>568</v>
      </c>
      <c r="G3406" s="178" t="s">
        <v>533</v>
      </c>
      <c r="H3406" s="177" t="s">
        <v>52</v>
      </c>
      <c r="I3406" s="179" t="s">
        <v>643</v>
      </c>
      <c r="J3406" s="59" t="s">
        <v>3927</v>
      </c>
      <c r="K3406" s="60" t="s">
        <v>3957</v>
      </c>
      <c r="L3406" s="174" t="s">
        <v>272</v>
      </c>
      <c r="M3406" s="2" t="s">
        <v>272</v>
      </c>
      <c r="N3406" s="175" t="s">
        <v>272</v>
      </c>
      <c r="O3406" s="24"/>
      <c r="P3406" s="2"/>
      <c r="Q3406" s="2"/>
      <c r="R3406" s="2"/>
      <c r="S3406" s="2"/>
      <c r="T3406" s="2"/>
      <c r="U3406" s="25"/>
      <c r="V3406" s="24"/>
      <c r="W3406" s="2"/>
      <c r="X3406" s="2"/>
      <c r="Y3406" s="2"/>
      <c r="Z3406" s="175"/>
      <c r="AA3406" s="24"/>
      <c r="AB3406" s="2"/>
      <c r="AC3406" s="25"/>
      <c r="AD3406" s="174"/>
      <c r="AE3406" s="25"/>
      <c r="AF3406" s="180">
        <v>100</v>
      </c>
    </row>
    <row r="3407" spans="1:32">
      <c r="A3407" s="134" t="str">
        <f t="shared" si="53"/>
        <v>LVca_01.3</v>
      </c>
      <c r="C3407" s="177" t="s">
        <v>28</v>
      </c>
      <c r="D3407" s="178" t="s">
        <v>495</v>
      </c>
      <c r="E3407" s="178" t="s">
        <v>569</v>
      </c>
      <c r="F3407" s="178" t="s">
        <v>570</v>
      </c>
      <c r="G3407" s="178" t="s">
        <v>540</v>
      </c>
      <c r="H3407" s="177" t="s">
        <v>52</v>
      </c>
      <c r="I3407" s="179" t="s">
        <v>643</v>
      </c>
      <c r="J3407" s="59" t="s">
        <v>3955</v>
      </c>
      <c r="K3407" s="60" t="s">
        <v>3956</v>
      </c>
      <c r="L3407" s="174" t="s">
        <v>272</v>
      </c>
      <c r="M3407" s="2" t="s">
        <v>272</v>
      </c>
      <c r="N3407" s="175" t="s">
        <v>272</v>
      </c>
      <c r="O3407" s="24" t="s">
        <v>272</v>
      </c>
      <c r="P3407" s="2" t="s">
        <v>272</v>
      </c>
      <c r="Q3407" s="2" t="s">
        <v>272</v>
      </c>
      <c r="R3407" s="2" t="s">
        <v>272</v>
      </c>
      <c r="S3407" s="2" t="s">
        <v>272</v>
      </c>
      <c r="T3407" s="2" t="s">
        <v>272</v>
      </c>
      <c r="U3407" s="25" t="s">
        <v>272</v>
      </c>
      <c r="V3407" s="24" t="s">
        <v>272</v>
      </c>
      <c r="W3407" s="2" t="s">
        <v>272</v>
      </c>
      <c r="X3407" s="2" t="s">
        <v>272</v>
      </c>
      <c r="Y3407" s="2" t="s">
        <v>272</v>
      </c>
      <c r="Z3407" s="175" t="s">
        <v>272</v>
      </c>
      <c r="AA3407" s="24" t="s">
        <v>272</v>
      </c>
      <c r="AB3407" s="2" t="s">
        <v>272</v>
      </c>
      <c r="AC3407" s="25" t="s">
        <v>272</v>
      </c>
      <c r="AD3407" s="174" t="s">
        <v>272</v>
      </c>
      <c r="AE3407" s="25" t="s">
        <v>272</v>
      </c>
      <c r="AF3407" s="180">
        <v>100</v>
      </c>
    </row>
    <row r="3408" spans="1:32">
      <c r="A3408" s="134" t="str">
        <f t="shared" si="53"/>
        <v>LVca_01.3</v>
      </c>
      <c r="C3408" s="177" t="s">
        <v>28</v>
      </c>
      <c r="D3408" s="178" t="s">
        <v>495</v>
      </c>
      <c r="E3408" s="178" t="s">
        <v>569</v>
      </c>
      <c r="F3408" s="178" t="s">
        <v>570</v>
      </c>
      <c r="G3408" s="178" t="s">
        <v>540</v>
      </c>
      <c r="H3408" s="177" t="s">
        <v>52</v>
      </c>
      <c r="I3408" s="179" t="s">
        <v>643</v>
      </c>
      <c r="J3408" s="59" t="s">
        <v>3944</v>
      </c>
      <c r="K3408" s="60" t="s">
        <v>3959</v>
      </c>
      <c r="L3408" s="174" t="s">
        <v>272</v>
      </c>
      <c r="M3408" s="2" t="s">
        <v>272</v>
      </c>
      <c r="N3408" s="175" t="s">
        <v>272</v>
      </c>
      <c r="O3408" s="24" t="s">
        <v>272</v>
      </c>
      <c r="P3408" s="2" t="s">
        <v>272</v>
      </c>
      <c r="Q3408" s="2" t="s">
        <v>272</v>
      </c>
      <c r="R3408" s="2" t="s">
        <v>272</v>
      </c>
      <c r="S3408" s="2" t="s">
        <v>272</v>
      </c>
      <c r="T3408" s="2" t="s">
        <v>272</v>
      </c>
      <c r="U3408" s="25" t="s">
        <v>272</v>
      </c>
      <c r="V3408" s="24" t="s">
        <v>272</v>
      </c>
      <c r="W3408" s="2" t="s">
        <v>272</v>
      </c>
      <c r="X3408" s="2" t="s">
        <v>272</v>
      </c>
      <c r="Y3408" s="2" t="s">
        <v>272</v>
      </c>
      <c r="Z3408" s="175" t="s">
        <v>272</v>
      </c>
      <c r="AA3408" s="24" t="s">
        <v>272</v>
      </c>
      <c r="AB3408" s="2" t="s">
        <v>272</v>
      </c>
      <c r="AC3408" s="25" t="s">
        <v>272</v>
      </c>
      <c r="AD3408" s="174" t="s">
        <v>272</v>
      </c>
      <c r="AE3408" s="25" t="s">
        <v>272</v>
      </c>
      <c r="AF3408" s="180">
        <v>100</v>
      </c>
    </row>
    <row r="3409" spans="1:32">
      <c r="A3409" s="134" t="str">
        <f t="shared" si="53"/>
        <v>LVca_01.3</v>
      </c>
      <c r="C3409" s="177" t="s">
        <v>28</v>
      </c>
      <c r="D3409" s="178" t="s">
        <v>495</v>
      </c>
      <c r="E3409" s="178" t="s">
        <v>569</v>
      </c>
      <c r="F3409" s="178" t="s">
        <v>570</v>
      </c>
      <c r="G3409" s="178" t="s">
        <v>540</v>
      </c>
      <c r="H3409" s="177" t="s">
        <v>52</v>
      </c>
      <c r="I3409" s="179" t="s">
        <v>643</v>
      </c>
      <c r="J3409" s="59" t="s">
        <v>3927</v>
      </c>
      <c r="K3409" s="60" t="s">
        <v>3957</v>
      </c>
      <c r="L3409" s="174" t="s">
        <v>272</v>
      </c>
      <c r="M3409" s="2" t="s">
        <v>272</v>
      </c>
      <c r="N3409" s="175" t="s">
        <v>272</v>
      </c>
      <c r="O3409" s="24" t="s">
        <v>272</v>
      </c>
      <c r="P3409" s="2" t="s">
        <v>272</v>
      </c>
      <c r="Q3409" s="2" t="s">
        <v>272</v>
      </c>
      <c r="R3409" s="2" t="s">
        <v>272</v>
      </c>
      <c r="S3409" s="2" t="s">
        <v>272</v>
      </c>
      <c r="T3409" s="2" t="s">
        <v>272</v>
      </c>
      <c r="U3409" s="25" t="s">
        <v>272</v>
      </c>
      <c r="V3409" s="24" t="s">
        <v>272</v>
      </c>
      <c r="W3409" s="2" t="s">
        <v>272</v>
      </c>
      <c r="X3409" s="2" t="s">
        <v>272</v>
      </c>
      <c r="Y3409" s="2" t="s">
        <v>272</v>
      </c>
      <c r="Z3409" s="175" t="s">
        <v>272</v>
      </c>
      <c r="AA3409" s="24" t="s">
        <v>272</v>
      </c>
      <c r="AB3409" s="2" t="s">
        <v>272</v>
      </c>
      <c r="AC3409" s="25" t="s">
        <v>272</v>
      </c>
      <c r="AD3409" s="174" t="s">
        <v>272</v>
      </c>
      <c r="AE3409" s="25" t="s">
        <v>272</v>
      </c>
      <c r="AF3409" s="180">
        <v>100</v>
      </c>
    </row>
    <row r="3410" spans="1:32">
      <c r="A3410" s="134" t="str">
        <f t="shared" si="53"/>
        <v>LVca_01.4</v>
      </c>
      <c r="C3410" s="177" t="s">
        <v>28</v>
      </c>
      <c r="D3410" s="178" t="s">
        <v>495</v>
      </c>
      <c r="E3410" s="178" t="s">
        <v>571</v>
      </c>
      <c r="F3410" s="178" t="s">
        <v>572</v>
      </c>
      <c r="G3410" s="178" t="s">
        <v>540</v>
      </c>
      <c r="H3410" s="177" t="s">
        <v>52</v>
      </c>
      <c r="I3410" s="179" t="s">
        <v>643</v>
      </c>
      <c r="J3410" s="59" t="s">
        <v>3944</v>
      </c>
      <c r="K3410" s="60" t="s">
        <v>3960</v>
      </c>
      <c r="L3410" s="174" t="s">
        <v>272</v>
      </c>
      <c r="M3410" s="2" t="s">
        <v>272</v>
      </c>
      <c r="N3410" s="175" t="s">
        <v>272</v>
      </c>
      <c r="O3410" s="24" t="s">
        <v>272</v>
      </c>
      <c r="P3410" s="2" t="s">
        <v>273</v>
      </c>
      <c r="Q3410" s="2" t="s">
        <v>273</v>
      </c>
      <c r="R3410" s="2" t="s">
        <v>272</v>
      </c>
      <c r="S3410" s="2" t="s">
        <v>272</v>
      </c>
      <c r="T3410" s="2" t="s">
        <v>272</v>
      </c>
      <c r="U3410" s="25" t="s">
        <v>273</v>
      </c>
      <c r="V3410" s="24" t="s">
        <v>272</v>
      </c>
      <c r="W3410" s="2" t="s">
        <v>272</v>
      </c>
      <c r="X3410" s="2" t="s">
        <v>272</v>
      </c>
      <c r="Y3410" s="2" t="s">
        <v>272</v>
      </c>
      <c r="Z3410" s="175" t="s">
        <v>272</v>
      </c>
      <c r="AA3410" s="24" t="s">
        <v>272</v>
      </c>
      <c r="AB3410" s="2" t="s">
        <v>272</v>
      </c>
      <c r="AC3410" s="25" t="s">
        <v>272</v>
      </c>
      <c r="AD3410" s="174" t="s">
        <v>273</v>
      </c>
      <c r="AE3410" s="25" t="s">
        <v>273</v>
      </c>
      <c r="AF3410" s="180">
        <v>100</v>
      </c>
    </row>
    <row r="3411" spans="1:32">
      <c r="A3411" s="134" t="str">
        <f t="shared" si="53"/>
        <v>LVca_02.1</v>
      </c>
      <c r="C3411" s="177" t="s">
        <v>28</v>
      </c>
      <c r="D3411" s="178" t="s">
        <v>495</v>
      </c>
      <c r="E3411" s="178" t="s">
        <v>573</v>
      </c>
      <c r="F3411" s="178" t="s">
        <v>574</v>
      </c>
      <c r="G3411" s="178" t="s">
        <v>533</v>
      </c>
      <c r="H3411" s="177" t="s">
        <v>52</v>
      </c>
      <c r="I3411" s="179" t="s">
        <v>643</v>
      </c>
      <c r="J3411" s="59" t="s">
        <v>3944</v>
      </c>
      <c r="K3411" s="60" t="s">
        <v>3959</v>
      </c>
      <c r="L3411" s="174" t="s">
        <v>272</v>
      </c>
      <c r="M3411" s="2" t="s">
        <v>272</v>
      </c>
      <c r="N3411" s="175" t="s">
        <v>272</v>
      </c>
      <c r="O3411" s="24"/>
      <c r="P3411" s="2"/>
      <c r="Q3411" s="2"/>
      <c r="R3411" s="2"/>
      <c r="S3411" s="2"/>
      <c r="T3411" s="2"/>
      <c r="U3411" s="25"/>
      <c r="V3411" s="24"/>
      <c r="W3411" s="2"/>
      <c r="X3411" s="2"/>
      <c r="Y3411" s="2"/>
      <c r="Z3411" s="175"/>
      <c r="AA3411" s="24"/>
      <c r="AB3411" s="2"/>
      <c r="AC3411" s="25"/>
      <c r="AD3411" s="174"/>
      <c r="AE3411" s="25"/>
      <c r="AF3411" s="180">
        <v>100</v>
      </c>
    </row>
    <row r="3412" spans="1:32">
      <c r="A3412" s="134" t="str">
        <f t="shared" si="53"/>
        <v>LVca_02.2</v>
      </c>
      <c r="C3412" s="177" t="s">
        <v>28</v>
      </c>
      <c r="D3412" s="178" t="s">
        <v>495</v>
      </c>
      <c r="E3412" s="178" t="s">
        <v>575</v>
      </c>
      <c r="F3412" s="178" t="s">
        <v>576</v>
      </c>
      <c r="G3412" s="178" t="s">
        <v>533</v>
      </c>
      <c r="H3412" s="177" t="s">
        <v>52</v>
      </c>
      <c r="I3412" s="179" t="s">
        <v>53</v>
      </c>
      <c r="J3412" s="59" t="s">
        <v>3927</v>
      </c>
      <c r="K3412" s="60" t="s">
        <v>3961</v>
      </c>
      <c r="L3412" s="174" t="s">
        <v>272</v>
      </c>
      <c r="M3412" s="2" t="s">
        <v>272</v>
      </c>
      <c r="N3412" s="175" t="s">
        <v>272</v>
      </c>
      <c r="O3412" s="24"/>
      <c r="P3412" s="2"/>
      <c r="Q3412" s="2"/>
      <c r="R3412" s="2"/>
      <c r="S3412" s="2"/>
      <c r="T3412" s="2"/>
      <c r="U3412" s="25"/>
      <c r="V3412" s="24"/>
      <c r="W3412" s="2"/>
      <c r="X3412" s="2"/>
      <c r="Y3412" s="2"/>
      <c r="Z3412" s="175"/>
      <c r="AA3412" s="24"/>
      <c r="AB3412" s="2"/>
      <c r="AC3412" s="25"/>
      <c r="AD3412" s="174"/>
      <c r="AE3412" s="25"/>
      <c r="AF3412" s="180">
        <v>100</v>
      </c>
    </row>
    <row r="3413" spans="1:32">
      <c r="A3413" s="134" t="str">
        <f t="shared" si="53"/>
        <v>LVca_02.2</v>
      </c>
      <c r="C3413" s="177" t="s">
        <v>28</v>
      </c>
      <c r="D3413" s="178" t="s">
        <v>495</v>
      </c>
      <c r="E3413" s="178" t="s">
        <v>575</v>
      </c>
      <c r="F3413" s="178" t="s">
        <v>576</v>
      </c>
      <c r="G3413" s="178" t="s">
        <v>533</v>
      </c>
      <c r="H3413" s="177" t="s">
        <v>52</v>
      </c>
      <c r="I3413" s="179" t="s">
        <v>53</v>
      </c>
      <c r="J3413" s="59" t="s">
        <v>3927</v>
      </c>
      <c r="K3413" s="60" t="s">
        <v>3962</v>
      </c>
      <c r="L3413" s="174" t="s">
        <v>272</v>
      </c>
      <c r="M3413" s="2" t="s">
        <v>272</v>
      </c>
      <c r="N3413" s="175" t="s">
        <v>272</v>
      </c>
      <c r="O3413" s="24"/>
      <c r="P3413" s="2"/>
      <c r="Q3413" s="2"/>
      <c r="R3413" s="2"/>
      <c r="S3413" s="2"/>
      <c r="T3413" s="2"/>
      <c r="U3413" s="25"/>
      <c r="V3413" s="24"/>
      <c r="W3413" s="2"/>
      <c r="X3413" s="2"/>
      <c r="Y3413" s="2"/>
      <c r="Z3413" s="175"/>
      <c r="AA3413" s="24"/>
      <c r="AB3413" s="2"/>
      <c r="AC3413" s="25"/>
      <c r="AD3413" s="174"/>
      <c r="AE3413" s="25"/>
      <c r="AF3413" s="180">
        <v>100</v>
      </c>
    </row>
    <row r="3414" spans="1:32">
      <c r="A3414" s="134" t="str">
        <f t="shared" si="53"/>
        <v>LVca_02.2</v>
      </c>
      <c r="C3414" s="177" t="s">
        <v>28</v>
      </c>
      <c r="D3414" s="178" t="s">
        <v>495</v>
      </c>
      <c r="E3414" s="178" t="s">
        <v>575</v>
      </c>
      <c r="F3414" s="178" t="s">
        <v>576</v>
      </c>
      <c r="G3414" s="178" t="s">
        <v>533</v>
      </c>
      <c r="H3414" s="177" t="s">
        <v>52</v>
      </c>
      <c r="I3414" s="179" t="s">
        <v>53</v>
      </c>
      <c r="J3414" s="59" t="s">
        <v>3963</v>
      </c>
      <c r="K3414" s="60" t="s">
        <v>3964</v>
      </c>
      <c r="L3414" s="174" t="s">
        <v>272</v>
      </c>
      <c r="M3414" s="2" t="s">
        <v>272</v>
      </c>
      <c r="N3414" s="175" t="s">
        <v>272</v>
      </c>
      <c r="O3414" s="24"/>
      <c r="P3414" s="2"/>
      <c r="Q3414" s="2"/>
      <c r="R3414" s="2"/>
      <c r="S3414" s="2"/>
      <c r="T3414" s="2"/>
      <c r="U3414" s="25"/>
      <c r="V3414" s="24"/>
      <c r="W3414" s="2"/>
      <c r="X3414" s="2"/>
      <c r="Y3414" s="2"/>
      <c r="Z3414" s="175"/>
      <c r="AA3414" s="24"/>
      <c r="AB3414" s="2"/>
      <c r="AC3414" s="25"/>
      <c r="AD3414" s="174"/>
      <c r="AE3414" s="25"/>
      <c r="AF3414" s="180">
        <v>100</v>
      </c>
    </row>
    <row r="3415" spans="1:32">
      <c r="A3415" s="134" t="str">
        <f t="shared" si="53"/>
        <v>LVca_02.2</v>
      </c>
      <c r="C3415" s="177" t="s">
        <v>28</v>
      </c>
      <c r="D3415" s="178" t="s">
        <v>495</v>
      </c>
      <c r="E3415" s="178" t="s">
        <v>575</v>
      </c>
      <c r="F3415" s="178" t="s">
        <v>576</v>
      </c>
      <c r="G3415" s="178" t="s">
        <v>533</v>
      </c>
      <c r="H3415" s="177" t="s">
        <v>52</v>
      </c>
      <c r="I3415" s="179" t="s">
        <v>53</v>
      </c>
      <c r="J3415" s="59" t="s">
        <v>3965</v>
      </c>
      <c r="K3415" s="60" t="s">
        <v>3966</v>
      </c>
      <c r="L3415" s="174" t="s">
        <v>272</v>
      </c>
      <c r="M3415" s="2" t="s">
        <v>272</v>
      </c>
      <c r="N3415" s="175" t="s">
        <v>272</v>
      </c>
      <c r="O3415" s="24"/>
      <c r="P3415" s="2"/>
      <c r="Q3415" s="2"/>
      <c r="R3415" s="2"/>
      <c r="S3415" s="2"/>
      <c r="T3415" s="2"/>
      <c r="U3415" s="25"/>
      <c r="V3415" s="24"/>
      <c r="W3415" s="2"/>
      <c r="X3415" s="2"/>
      <c r="Y3415" s="2"/>
      <c r="Z3415" s="175"/>
      <c r="AA3415" s="24"/>
      <c r="AB3415" s="2"/>
      <c r="AC3415" s="25"/>
      <c r="AD3415" s="174"/>
      <c r="AE3415" s="25"/>
      <c r="AF3415" s="180">
        <v>100</v>
      </c>
    </row>
    <row r="3416" spans="1:32">
      <c r="A3416" s="134" t="str">
        <f t="shared" si="53"/>
        <v>LVca_02.2</v>
      </c>
      <c r="C3416" s="177" t="s">
        <v>28</v>
      </c>
      <c r="D3416" s="178" t="s">
        <v>495</v>
      </c>
      <c r="E3416" s="178" t="s">
        <v>575</v>
      </c>
      <c r="F3416" s="178" t="s">
        <v>576</v>
      </c>
      <c r="G3416" s="178" t="s">
        <v>533</v>
      </c>
      <c r="H3416" s="177" t="s">
        <v>52</v>
      </c>
      <c r="I3416" s="179" t="s">
        <v>53</v>
      </c>
      <c r="J3416" s="59" t="s">
        <v>3967</v>
      </c>
      <c r="K3416" s="60" t="s">
        <v>3968</v>
      </c>
      <c r="L3416" s="174" t="s">
        <v>272</v>
      </c>
      <c r="M3416" s="2" t="s">
        <v>272</v>
      </c>
      <c r="N3416" s="175" t="s">
        <v>272</v>
      </c>
      <c r="O3416" s="24"/>
      <c r="P3416" s="2"/>
      <c r="Q3416" s="2"/>
      <c r="R3416" s="2"/>
      <c r="S3416" s="2"/>
      <c r="T3416" s="2"/>
      <c r="U3416" s="25"/>
      <c r="V3416" s="24"/>
      <c r="W3416" s="2"/>
      <c r="X3416" s="2"/>
      <c r="Y3416" s="2"/>
      <c r="Z3416" s="175"/>
      <c r="AA3416" s="24"/>
      <c r="AB3416" s="2"/>
      <c r="AC3416" s="25"/>
      <c r="AD3416" s="174"/>
      <c r="AE3416" s="25"/>
      <c r="AF3416" s="180">
        <v>100</v>
      </c>
    </row>
    <row r="3417" spans="1:32">
      <c r="A3417" s="134" t="str">
        <f t="shared" si="53"/>
        <v>LVca_02.3</v>
      </c>
      <c r="C3417" s="177" t="s">
        <v>28</v>
      </c>
      <c r="D3417" s="178" t="s">
        <v>495</v>
      </c>
      <c r="E3417" s="178" t="s">
        <v>577</v>
      </c>
      <c r="F3417" s="178" t="s">
        <v>578</v>
      </c>
      <c r="G3417" s="178" t="s">
        <v>533</v>
      </c>
      <c r="H3417" s="177" t="s">
        <v>52</v>
      </c>
      <c r="I3417" s="179" t="s">
        <v>643</v>
      </c>
      <c r="J3417" s="59" t="s">
        <v>3969</v>
      </c>
      <c r="K3417" s="60" t="s">
        <v>3970</v>
      </c>
      <c r="L3417" s="174" t="s">
        <v>272</v>
      </c>
      <c r="M3417" s="2" t="s">
        <v>272</v>
      </c>
      <c r="N3417" s="175" t="s">
        <v>272</v>
      </c>
      <c r="O3417" s="24"/>
      <c r="P3417" s="2"/>
      <c r="Q3417" s="2"/>
      <c r="R3417" s="2"/>
      <c r="S3417" s="2"/>
      <c r="T3417" s="2"/>
      <c r="U3417" s="25"/>
      <c r="V3417" s="24"/>
      <c r="W3417" s="2"/>
      <c r="X3417" s="2"/>
      <c r="Y3417" s="2"/>
      <c r="Z3417" s="175"/>
      <c r="AA3417" s="24"/>
      <c r="AB3417" s="2"/>
      <c r="AC3417" s="25"/>
      <c r="AD3417" s="174"/>
      <c r="AE3417" s="25"/>
      <c r="AF3417" s="180">
        <v>100</v>
      </c>
    </row>
    <row r="3418" spans="1:32">
      <c r="A3418" s="134" t="str">
        <f t="shared" si="53"/>
        <v>LVca_02.3</v>
      </c>
      <c r="C3418" s="177" t="s">
        <v>28</v>
      </c>
      <c r="D3418" s="178" t="s">
        <v>495</v>
      </c>
      <c r="E3418" s="178" t="s">
        <v>577</v>
      </c>
      <c r="F3418" s="178" t="s">
        <v>578</v>
      </c>
      <c r="G3418" s="178" t="s">
        <v>533</v>
      </c>
      <c r="H3418" s="177" t="s">
        <v>52</v>
      </c>
      <c r="I3418" s="179" t="s">
        <v>643</v>
      </c>
      <c r="J3418" s="59" t="s">
        <v>3927</v>
      </c>
      <c r="K3418" s="60" t="s">
        <v>3971</v>
      </c>
      <c r="L3418" s="174" t="s">
        <v>272</v>
      </c>
      <c r="M3418" s="2" t="s">
        <v>272</v>
      </c>
      <c r="N3418" s="175" t="s">
        <v>272</v>
      </c>
      <c r="O3418" s="24"/>
      <c r="P3418" s="2"/>
      <c r="Q3418" s="2"/>
      <c r="R3418" s="2"/>
      <c r="S3418" s="2"/>
      <c r="T3418" s="2"/>
      <c r="U3418" s="25"/>
      <c r="V3418" s="24"/>
      <c r="W3418" s="2"/>
      <c r="X3418" s="2"/>
      <c r="Y3418" s="2"/>
      <c r="Z3418" s="175"/>
      <c r="AA3418" s="24"/>
      <c r="AB3418" s="2"/>
      <c r="AC3418" s="25"/>
      <c r="AD3418" s="174"/>
      <c r="AE3418" s="25"/>
      <c r="AF3418" s="180">
        <v>100</v>
      </c>
    </row>
    <row r="3419" spans="1:32">
      <c r="A3419" s="134" t="str">
        <f t="shared" si="53"/>
        <v>LVca_02.4</v>
      </c>
      <c r="C3419" s="177" t="s">
        <v>28</v>
      </c>
      <c r="D3419" s="178" t="s">
        <v>495</v>
      </c>
      <c r="E3419" s="178" t="s">
        <v>579</v>
      </c>
      <c r="F3419" s="178" t="s">
        <v>580</v>
      </c>
      <c r="G3419" s="178" t="s">
        <v>533</v>
      </c>
      <c r="H3419" s="177" t="s">
        <v>52</v>
      </c>
      <c r="I3419" s="179" t="s">
        <v>643</v>
      </c>
      <c r="J3419" s="59" t="s">
        <v>3972</v>
      </c>
      <c r="K3419" s="60" t="s">
        <v>3973</v>
      </c>
      <c r="L3419" s="174" t="s">
        <v>272</v>
      </c>
      <c r="M3419" s="2" t="s">
        <v>272</v>
      </c>
      <c r="N3419" s="175" t="s">
        <v>272</v>
      </c>
      <c r="O3419" s="24"/>
      <c r="P3419" s="2"/>
      <c r="Q3419" s="2"/>
      <c r="R3419" s="2"/>
      <c r="S3419" s="2"/>
      <c r="T3419" s="2"/>
      <c r="U3419" s="25"/>
      <c r="V3419" s="24"/>
      <c r="W3419" s="2"/>
      <c r="X3419" s="2"/>
      <c r="Y3419" s="2"/>
      <c r="Z3419" s="175"/>
      <c r="AA3419" s="24"/>
      <c r="AB3419" s="2"/>
      <c r="AC3419" s="25"/>
      <c r="AD3419" s="174"/>
      <c r="AE3419" s="25"/>
      <c r="AF3419" s="180">
        <v>0</v>
      </c>
    </row>
    <row r="3420" spans="1:32">
      <c r="A3420" s="134" t="str">
        <f t="shared" si="53"/>
        <v>LVca_02.4</v>
      </c>
      <c r="C3420" s="177" t="s">
        <v>28</v>
      </c>
      <c r="D3420" s="178" t="s">
        <v>495</v>
      </c>
      <c r="E3420" s="178" t="s">
        <v>579</v>
      </c>
      <c r="F3420" s="178" t="s">
        <v>580</v>
      </c>
      <c r="G3420" s="178" t="s">
        <v>533</v>
      </c>
      <c r="H3420" s="177" t="s">
        <v>52</v>
      </c>
      <c r="I3420" s="179" t="s">
        <v>643</v>
      </c>
      <c r="J3420" s="59" t="s">
        <v>3927</v>
      </c>
      <c r="K3420" s="60" t="s">
        <v>3974</v>
      </c>
      <c r="L3420" s="174" t="s">
        <v>272</v>
      </c>
      <c r="M3420" s="2" t="s">
        <v>272</v>
      </c>
      <c r="N3420" s="175" t="s">
        <v>272</v>
      </c>
      <c r="O3420" s="24"/>
      <c r="P3420" s="2"/>
      <c r="Q3420" s="2"/>
      <c r="R3420" s="2"/>
      <c r="S3420" s="2"/>
      <c r="T3420" s="2"/>
      <c r="U3420" s="25"/>
      <c r="V3420" s="24"/>
      <c r="W3420" s="2"/>
      <c r="X3420" s="2"/>
      <c r="Y3420" s="2"/>
      <c r="Z3420" s="175"/>
      <c r="AA3420" s="24"/>
      <c r="AB3420" s="2"/>
      <c r="AC3420" s="25"/>
      <c r="AD3420" s="174"/>
      <c r="AE3420" s="25"/>
      <c r="AF3420" s="180">
        <v>100</v>
      </c>
    </row>
    <row r="3421" spans="1:32">
      <c r="A3421" s="134" t="str">
        <f t="shared" si="53"/>
        <v>LVca_02.5</v>
      </c>
      <c r="C3421" s="177" t="s">
        <v>28</v>
      </c>
      <c r="D3421" s="178" t="s">
        <v>495</v>
      </c>
      <c r="E3421" s="178" t="s">
        <v>581</v>
      </c>
      <c r="F3421" s="178" t="s">
        <v>582</v>
      </c>
      <c r="G3421" s="178" t="s">
        <v>533</v>
      </c>
      <c r="H3421" s="177" t="s">
        <v>52</v>
      </c>
      <c r="I3421" s="179" t="s">
        <v>643</v>
      </c>
      <c r="J3421" s="59" t="s">
        <v>3955</v>
      </c>
      <c r="K3421" s="60" t="s">
        <v>3975</v>
      </c>
      <c r="L3421" s="174" t="s">
        <v>272</v>
      </c>
      <c r="M3421" s="2" t="s">
        <v>272</v>
      </c>
      <c r="N3421" s="175" t="s">
        <v>272</v>
      </c>
      <c r="O3421" s="24"/>
      <c r="P3421" s="2"/>
      <c r="Q3421" s="2"/>
      <c r="R3421" s="2"/>
      <c r="S3421" s="2"/>
      <c r="T3421" s="2"/>
      <c r="U3421" s="25"/>
      <c r="V3421" s="24"/>
      <c r="W3421" s="2"/>
      <c r="X3421" s="2"/>
      <c r="Y3421" s="2"/>
      <c r="Z3421" s="175"/>
      <c r="AA3421" s="24"/>
      <c r="AB3421" s="2"/>
      <c r="AC3421" s="25"/>
      <c r="AD3421" s="174"/>
      <c r="AE3421" s="25"/>
      <c r="AF3421" s="180">
        <v>100</v>
      </c>
    </row>
    <row r="3422" spans="1:32">
      <c r="A3422" s="134" t="str">
        <f t="shared" si="53"/>
        <v>LVca_02.5</v>
      </c>
      <c r="C3422" s="177" t="s">
        <v>28</v>
      </c>
      <c r="D3422" s="178" t="s">
        <v>495</v>
      </c>
      <c r="E3422" s="178" t="s">
        <v>581</v>
      </c>
      <c r="F3422" s="178" t="s">
        <v>582</v>
      </c>
      <c r="G3422" s="178" t="s">
        <v>533</v>
      </c>
      <c r="H3422" s="177" t="s">
        <v>52</v>
      </c>
      <c r="I3422" s="179" t="s">
        <v>643</v>
      </c>
      <c r="J3422" s="59" t="s">
        <v>3972</v>
      </c>
      <c r="K3422" s="60" t="s">
        <v>3976</v>
      </c>
      <c r="L3422" s="174" t="s">
        <v>272</v>
      </c>
      <c r="M3422" s="2" t="s">
        <v>272</v>
      </c>
      <c r="N3422" s="175" t="s">
        <v>272</v>
      </c>
      <c r="O3422" s="24"/>
      <c r="P3422" s="2"/>
      <c r="Q3422" s="2"/>
      <c r="R3422" s="2"/>
      <c r="S3422" s="2"/>
      <c r="T3422" s="2"/>
      <c r="U3422" s="25"/>
      <c r="V3422" s="24"/>
      <c r="W3422" s="2"/>
      <c r="X3422" s="2"/>
      <c r="Y3422" s="2"/>
      <c r="Z3422" s="175"/>
      <c r="AA3422" s="24"/>
      <c r="AB3422" s="2"/>
      <c r="AC3422" s="25"/>
      <c r="AD3422" s="174"/>
      <c r="AE3422" s="25"/>
      <c r="AF3422" s="180">
        <v>100</v>
      </c>
    </row>
    <row r="3423" spans="1:32">
      <c r="A3423" s="134" t="str">
        <f t="shared" si="53"/>
        <v>LVca_02.5</v>
      </c>
      <c r="C3423" s="177" t="s">
        <v>28</v>
      </c>
      <c r="D3423" s="178" t="s">
        <v>495</v>
      </c>
      <c r="E3423" s="178" t="s">
        <v>581</v>
      </c>
      <c r="F3423" s="178" t="s">
        <v>582</v>
      </c>
      <c r="G3423" s="178" t="s">
        <v>533</v>
      </c>
      <c r="H3423" s="177" t="s">
        <v>52</v>
      </c>
      <c r="I3423" s="179" t="s">
        <v>643</v>
      </c>
      <c r="J3423" s="59" t="s">
        <v>3944</v>
      </c>
      <c r="K3423" s="60" t="s">
        <v>3977</v>
      </c>
      <c r="L3423" s="174" t="s">
        <v>272</v>
      </c>
      <c r="M3423" s="2" t="s">
        <v>272</v>
      </c>
      <c r="N3423" s="175" t="s">
        <v>272</v>
      </c>
      <c r="O3423" s="24"/>
      <c r="P3423" s="2"/>
      <c r="Q3423" s="2"/>
      <c r="R3423" s="2"/>
      <c r="S3423" s="2"/>
      <c r="T3423" s="2"/>
      <c r="U3423" s="25"/>
      <c r="V3423" s="24"/>
      <c r="W3423" s="2"/>
      <c r="X3423" s="2"/>
      <c r="Y3423" s="2"/>
      <c r="Z3423" s="175"/>
      <c r="AA3423" s="24"/>
      <c r="AB3423" s="2"/>
      <c r="AC3423" s="25"/>
      <c r="AD3423" s="174"/>
      <c r="AE3423" s="25"/>
      <c r="AF3423" s="180">
        <v>0</v>
      </c>
    </row>
    <row r="3424" spans="1:32">
      <c r="A3424" s="134" t="str">
        <f t="shared" si="53"/>
        <v>LVca_02.6</v>
      </c>
      <c r="C3424" s="177" t="s">
        <v>28</v>
      </c>
      <c r="D3424" s="178" t="s">
        <v>495</v>
      </c>
      <c r="E3424" s="178" t="s">
        <v>583</v>
      </c>
      <c r="F3424" s="178" t="s">
        <v>584</v>
      </c>
      <c r="G3424" s="178" t="s">
        <v>540</v>
      </c>
      <c r="H3424" s="177" t="s">
        <v>52</v>
      </c>
      <c r="I3424" s="179" t="s">
        <v>643</v>
      </c>
      <c r="J3424" s="59" t="s">
        <v>3927</v>
      </c>
      <c r="K3424" s="60" t="s">
        <v>3978</v>
      </c>
      <c r="L3424" s="174" t="s">
        <v>272</v>
      </c>
      <c r="M3424" s="2" t="s">
        <v>272</v>
      </c>
      <c r="N3424" s="175" t="s">
        <v>272</v>
      </c>
      <c r="O3424" s="24" t="s">
        <v>272</v>
      </c>
      <c r="P3424" s="2" t="s">
        <v>272</v>
      </c>
      <c r="Q3424" s="2" t="s">
        <v>272</v>
      </c>
      <c r="R3424" s="2" t="s">
        <v>272</v>
      </c>
      <c r="S3424" s="2" t="s">
        <v>272</v>
      </c>
      <c r="T3424" s="2" t="s">
        <v>272</v>
      </c>
      <c r="U3424" s="25" t="s">
        <v>272</v>
      </c>
      <c r="V3424" s="24" t="s">
        <v>272</v>
      </c>
      <c r="W3424" s="2" t="s">
        <v>272</v>
      </c>
      <c r="X3424" s="2" t="s">
        <v>272</v>
      </c>
      <c r="Y3424" s="2" t="s">
        <v>272</v>
      </c>
      <c r="Z3424" s="175" t="s">
        <v>272</v>
      </c>
      <c r="AA3424" s="24" t="s">
        <v>272</v>
      </c>
      <c r="AB3424" s="2" t="s">
        <v>272</v>
      </c>
      <c r="AC3424" s="25" t="s">
        <v>272</v>
      </c>
      <c r="AD3424" s="174" t="s">
        <v>272</v>
      </c>
      <c r="AE3424" s="25" t="s">
        <v>272</v>
      </c>
      <c r="AF3424" s="180">
        <v>100</v>
      </c>
    </row>
    <row r="3425" spans="1:32">
      <c r="A3425" s="134" t="str">
        <f t="shared" si="53"/>
        <v>LVca_02.6</v>
      </c>
      <c r="C3425" s="177" t="s">
        <v>28</v>
      </c>
      <c r="D3425" s="178" t="s">
        <v>495</v>
      </c>
      <c r="E3425" s="178" t="s">
        <v>583</v>
      </c>
      <c r="F3425" s="178" t="s">
        <v>584</v>
      </c>
      <c r="G3425" s="178" t="s">
        <v>540</v>
      </c>
      <c r="H3425" s="177" t="s">
        <v>52</v>
      </c>
      <c r="I3425" s="179" t="s">
        <v>643</v>
      </c>
      <c r="J3425" s="59" t="s">
        <v>385</v>
      </c>
      <c r="K3425" s="60" t="s">
        <v>3979</v>
      </c>
      <c r="L3425" s="174" t="s">
        <v>272</v>
      </c>
      <c r="M3425" s="2" t="s">
        <v>272</v>
      </c>
      <c r="N3425" s="175" t="s">
        <v>272</v>
      </c>
      <c r="O3425" s="24" t="s">
        <v>272</v>
      </c>
      <c r="P3425" s="2" t="s">
        <v>272</v>
      </c>
      <c r="Q3425" s="2" t="s">
        <v>272</v>
      </c>
      <c r="R3425" s="2" t="s">
        <v>272</v>
      </c>
      <c r="S3425" s="2" t="s">
        <v>272</v>
      </c>
      <c r="T3425" s="2" t="s">
        <v>272</v>
      </c>
      <c r="U3425" s="25" t="s">
        <v>272</v>
      </c>
      <c r="V3425" s="24" t="s">
        <v>272</v>
      </c>
      <c r="W3425" s="2" t="s">
        <v>272</v>
      </c>
      <c r="X3425" s="2" t="s">
        <v>272</v>
      </c>
      <c r="Y3425" s="2" t="s">
        <v>272</v>
      </c>
      <c r="Z3425" s="175" t="s">
        <v>272</v>
      </c>
      <c r="AA3425" s="24" t="s">
        <v>272</v>
      </c>
      <c r="AB3425" s="2" t="s">
        <v>272</v>
      </c>
      <c r="AC3425" s="25" t="s">
        <v>272</v>
      </c>
      <c r="AD3425" s="174" t="s">
        <v>272</v>
      </c>
      <c r="AE3425" s="25" t="s">
        <v>272</v>
      </c>
      <c r="AF3425" s="180">
        <v>100</v>
      </c>
    </row>
    <row r="3426" spans="1:32">
      <c r="A3426" s="134" t="str">
        <f t="shared" si="53"/>
        <v>LVca_03.1</v>
      </c>
      <c r="C3426" s="177" t="s">
        <v>28</v>
      </c>
      <c r="D3426" s="178" t="s">
        <v>495</v>
      </c>
      <c r="E3426" s="178" t="s">
        <v>585</v>
      </c>
      <c r="F3426" s="178" t="s">
        <v>586</v>
      </c>
      <c r="G3426" s="178" t="s">
        <v>533</v>
      </c>
      <c r="H3426" s="177" t="s">
        <v>52</v>
      </c>
      <c r="I3426" s="179" t="s">
        <v>643</v>
      </c>
      <c r="J3426" s="59" t="s">
        <v>386</v>
      </c>
      <c r="K3426" s="60" t="s">
        <v>3980</v>
      </c>
      <c r="L3426" s="174" t="s">
        <v>272</v>
      </c>
      <c r="M3426" s="2" t="s">
        <v>272</v>
      </c>
      <c r="N3426" s="175" t="s">
        <v>272</v>
      </c>
      <c r="O3426" s="24"/>
      <c r="P3426" s="2"/>
      <c r="Q3426" s="2"/>
      <c r="R3426" s="2"/>
      <c r="S3426" s="2"/>
      <c r="T3426" s="2"/>
      <c r="U3426" s="25"/>
      <c r="V3426" s="24"/>
      <c r="W3426" s="2"/>
      <c r="X3426" s="2"/>
      <c r="Y3426" s="2"/>
      <c r="Z3426" s="175"/>
      <c r="AA3426" s="24"/>
      <c r="AB3426" s="2"/>
      <c r="AC3426" s="25"/>
      <c r="AD3426" s="174"/>
      <c r="AE3426" s="25"/>
      <c r="AF3426" s="180">
        <v>0</v>
      </c>
    </row>
    <row r="3427" spans="1:32">
      <c r="A3427" s="134" t="str">
        <f t="shared" si="53"/>
        <v>LVca_03.2</v>
      </c>
      <c r="C3427" s="177" t="s">
        <v>28</v>
      </c>
      <c r="D3427" s="178" t="s">
        <v>495</v>
      </c>
      <c r="E3427" s="178" t="s">
        <v>587</v>
      </c>
      <c r="F3427" s="178" t="s">
        <v>588</v>
      </c>
      <c r="G3427" s="178" t="s">
        <v>540</v>
      </c>
      <c r="H3427" s="177" t="s">
        <v>52</v>
      </c>
      <c r="I3427" s="179" t="s">
        <v>643</v>
      </c>
      <c r="J3427" s="59" t="s">
        <v>3955</v>
      </c>
      <c r="K3427" s="60" t="s">
        <v>3956</v>
      </c>
      <c r="L3427" s="174" t="s">
        <v>272</v>
      </c>
      <c r="M3427" s="2" t="s">
        <v>272</v>
      </c>
      <c r="N3427" s="175" t="s">
        <v>272</v>
      </c>
      <c r="O3427" s="24" t="s">
        <v>272</v>
      </c>
      <c r="P3427" s="2" t="s">
        <v>272</v>
      </c>
      <c r="Q3427" s="2" t="s">
        <v>272</v>
      </c>
      <c r="R3427" s="2" t="s">
        <v>272</v>
      </c>
      <c r="S3427" s="2" t="s">
        <v>272</v>
      </c>
      <c r="T3427" s="2" t="s">
        <v>272</v>
      </c>
      <c r="U3427" s="25" t="s">
        <v>272</v>
      </c>
      <c r="V3427" s="24" t="s">
        <v>272</v>
      </c>
      <c r="W3427" s="2" t="s">
        <v>272</v>
      </c>
      <c r="X3427" s="2" t="s">
        <v>272</v>
      </c>
      <c r="Y3427" s="2" t="s">
        <v>272</v>
      </c>
      <c r="Z3427" s="175" t="s">
        <v>272</v>
      </c>
      <c r="AA3427" s="24" t="s">
        <v>272</v>
      </c>
      <c r="AB3427" s="2" t="s">
        <v>272</v>
      </c>
      <c r="AC3427" s="25" t="s">
        <v>272</v>
      </c>
      <c r="AD3427" s="174" t="s">
        <v>272</v>
      </c>
      <c r="AE3427" s="25" t="s">
        <v>273</v>
      </c>
      <c r="AF3427" s="180">
        <v>100</v>
      </c>
    </row>
    <row r="3428" spans="1:32">
      <c r="A3428" s="134" t="str">
        <f t="shared" si="53"/>
        <v>LVca_03.3</v>
      </c>
      <c r="C3428" s="177" t="s">
        <v>28</v>
      </c>
      <c r="D3428" s="178" t="s">
        <v>495</v>
      </c>
      <c r="E3428" s="178" t="s">
        <v>589</v>
      </c>
      <c r="F3428" s="178" t="s">
        <v>590</v>
      </c>
      <c r="G3428" s="178" t="s">
        <v>540</v>
      </c>
      <c r="H3428" s="177" t="s">
        <v>52</v>
      </c>
      <c r="I3428" s="179"/>
      <c r="J3428" s="59" t="s">
        <v>194</v>
      </c>
      <c r="K3428" s="60" t="s">
        <v>194</v>
      </c>
      <c r="L3428" s="174" t="s">
        <v>7</v>
      </c>
      <c r="M3428" s="2" t="s">
        <v>7</v>
      </c>
      <c r="N3428" s="175" t="s">
        <v>7</v>
      </c>
      <c r="O3428" s="24" t="s">
        <v>7</v>
      </c>
      <c r="P3428" s="2" t="s">
        <v>7</v>
      </c>
      <c r="Q3428" s="2" t="s">
        <v>7</v>
      </c>
      <c r="R3428" s="2" t="s">
        <v>7</v>
      </c>
      <c r="S3428" s="2" t="s">
        <v>7</v>
      </c>
      <c r="T3428" s="2" t="s">
        <v>7</v>
      </c>
      <c r="U3428" s="25" t="s">
        <v>7</v>
      </c>
      <c r="V3428" s="24" t="s">
        <v>7</v>
      </c>
      <c r="W3428" s="2" t="s">
        <v>7</v>
      </c>
      <c r="X3428" s="2" t="s">
        <v>7</v>
      </c>
      <c r="Y3428" s="2" t="s">
        <v>7</v>
      </c>
      <c r="Z3428" s="175" t="s">
        <v>7</v>
      </c>
      <c r="AA3428" s="24" t="s">
        <v>7</v>
      </c>
      <c r="AB3428" s="2" t="s">
        <v>7</v>
      </c>
      <c r="AC3428" s="25" t="s">
        <v>7</v>
      </c>
      <c r="AD3428" s="174" t="s">
        <v>7</v>
      </c>
      <c r="AE3428" s="25" t="s">
        <v>7</v>
      </c>
      <c r="AF3428" s="180" t="s">
        <v>7</v>
      </c>
    </row>
    <row r="3429" spans="1:32">
      <c r="A3429" s="134" t="str">
        <f t="shared" si="53"/>
        <v>LVca_04.1</v>
      </c>
      <c r="C3429" s="177" t="s">
        <v>28</v>
      </c>
      <c r="D3429" s="178" t="s">
        <v>495</v>
      </c>
      <c r="E3429" s="178" t="s">
        <v>591</v>
      </c>
      <c r="F3429" s="178" t="s">
        <v>592</v>
      </c>
      <c r="G3429" s="178" t="s">
        <v>533</v>
      </c>
      <c r="H3429" s="177" t="s">
        <v>52</v>
      </c>
      <c r="I3429" s="179" t="s">
        <v>643</v>
      </c>
      <c r="J3429" s="59" t="s">
        <v>3955</v>
      </c>
      <c r="K3429" s="60" t="s">
        <v>3981</v>
      </c>
      <c r="L3429" s="174" t="s">
        <v>272</v>
      </c>
      <c r="M3429" s="2" t="s">
        <v>272</v>
      </c>
      <c r="N3429" s="175" t="s">
        <v>272</v>
      </c>
      <c r="O3429" s="24"/>
      <c r="P3429" s="2"/>
      <c r="Q3429" s="2"/>
      <c r="R3429" s="2"/>
      <c r="S3429" s="2"/>
      <c r="T3429" s="2"/>
      <c r="U3429" s="25"/>
      <c r="V3429" s="24"/>
      <c r="W3429" s="2"/>
      <c r="X3429" s="2"/>
      <c r="Y3429" s="2"/>
      <c r="Z3429" s="175"/>
      <c r="AA3429" s="24"/>
      <c r="AB3429" s="2"/>
      <c r="AC3429" s="25"/>
      <c r="AD3429" s="174"/>
      <c r="AE3429" s="25"/>
      <c r="AF3429" s="180">
        <v>100</v>
      </c>
    </row>
    <row r="3430" spans="1:32">
      <c r="A3430" s="134" t="str">
        <f t="shared" si="53"/>
        <v>LVca_04.1</v>
      </c>
      <c r="C3430" s="177" t="s">
        <v>28</v>
      </c>
      <c r="D3430" s="178" t="s">
        <v>495</v>
      </c>
      <c r="E3430" s="178" t="s">
        <v>591</v>
      </c>
      <c r="F3430" s="178" t="s">
        <v>592</v>
      </c>
      <c r="G3430" s="178" t="s">
        <v>533</v>
      </c>
      <c r="H3430" s="177" t="s">
        <v>52</v>
      </c>
      <c r="I3430" s="179" t="s">
        <v>643</v>
      </c>
      <c r="J3430" s="59" t="s">
        <v>3982</v>
      </c>
      <c r="K3430" s="60" t="s">
        <v>3983</v>
      </c>
      <c r="L3430" s="174" t="s">
        <v>272</v>
      </c>
      <c r="M3430" s="2" t="s">
        <v>272</v>
      </c>
      <c r="N3430" s="175" t="s">
        <v>272</v>
      </c>
      <c r="O3430" s="24"/>
      <c r="P3430" s="2"/>
      <c r="Q3430" s="2"/>
      <c r="R3430" s="2"/>
      <c r="S3430" s="2"/>
      <c r="T3430" s="2"/>
      <c r="U3430" s="25"/>
      <c r="V3430" s="24"/>
      <c r="W3430" s="2"/>
      <c r="X3430" s="2"/>
      <c r="Y3430" s="2"/>
      <c r="Z3430" s="175"/>
      <c r="AA3430" s="24"/>
      <c r="AB3430" s="2"/>
      <c r="AC3430" s="25"/>
      <c r="AD3430" s="174"/>
      <c r="AE3430" s="25"/>
      <c r="AF3430" s="180">
        <v>100</v>
      </c>
    </row>
    <row r="3431" spans="1:32">
      <c r="A3431" s="134" t="str">
        <f t="shared" si="53"/>
        <v>LVca_04.2</v>
      </c>
      <c r="C3431" s="177" t="s">
        <v>28</v>
      </c>
      <c r="D3431" s="178" t="s">
        <v>495</v>
      </c>
      <c r="E3431" s="178" t="s">
        <v>593</v>
      </c>
      <c r="F3431" s="178" t="s">
        <v>594</v>
      </c>
      <c r="G3431" s="178" t="s">
        <v>540</v>
      </c>
      <c r="H3431" s="177" t="s">
        <v>52</v>
      </c>
      <c r="I3431" s="179" t="s">
        <v>643</v>
      </c>
      <c r="J3431" s="59" t="s">
        <v>3955</v>
      </c>
      <c r="K3431" s="60" t="s">
        <v>3981</v>
      </c>
      <c r="L3431" s="174" t="s">
        <v>273</v>
      </c>
      <c r="M3431" s="2" t="s">
        <v>273</v>
      </c>
      <c r="N3431" s="175" t="s">
        <v>272</v>
      </c>
      <c r="O3431" s="24" t="s">
        <v>672</v>
      </c>
      <c r="P3431" s="2" t="s">
        <v>273</v>
      </c>
      <c r="Q3431" s="2" t="s">
        <v>273</v>
      </c>
      <c r="R3431" s="2" t="s">
        <v>273</v>
      </c>
      <c r="S3431" s="2" t="s">
        <v>273</v>
      </c>
      <c r="T3431" s="2" t="s">
        <v>273</v>
      </c>
      <c r="U3431" s="25" t="s">
        <v>273</v>
      </c>
      <c r="V3431" s="24" t="s">
        <v>273</v>
      </c>
      <c r="W3431" s="2" t="s">
        <v>273</v>
      </c>
      <c r="X3431" s="2" t="s">
        <v>273</v>
      </c>
      <c r="Y3431" s="2" t="s">
        <v>273</v>
      </c>
      <c r="Z3431" s="175" t="s">
        <v>273</v>
      </c>
      <c r="AA3431" s="24" t="s">
        <v>273</v>
      </c>
      <c r="AB3431" s="2" t="s">
        <v>273</v>
      </c>
      <c r="AC3431" s="25" t="s">
        <v>273</v>
      </c>
      <c r="AD3431" s="174" t="s">
        <v>273</v>
      </c>
      <c r="AE3431" s="25" t="s">
        <v>273</v>
      </c>
      <c r="AF3431" s="180">
        <v>100</v>
      </c>
    </row>
    <row r="3432" spans="1:32">
      <c r="A3432" s="134" t="str">
        <f t="shared" si="53"/>
        <v>LVca_04.2</v>
      </c>
      <c r="C3432" s="177" t="s">
        <v>28</v>
      </c>
      <c r="D3432" s="178" t="s">
        <v>495</v>
      </c>
      <c r="E3432" s="178" t="s">
        <v>593</v>
      </c>
      <c r="F3432" s="178" t="s">
        <v>594</v>
      </c>
      <c r="G3432" s="178" t="s">
        <v>540</v>
      </c>
      <c r="H3432" s="177" t="s">
        <v>52</v>
      </c>
      <c r="I3432" s="179" t="s">
        <v>643</v>
      </c>
      <c r="J3432" s="59" t="s">
        <v>3982</v>
      </c>
      <c r="K3432" s="60" t="s">
        <v>3983</v>
      </c>
      <c r="L3432" s="174" t="s">
        <v>273</v>
      </c>
      <c r="M3432" s="2" t="s">
        <v>273</v>
      </c>
      <c r="N3432" s="175" t="s">
        <v>272</v>
      </c>
      <c r="O3432" s="24" t="s">
        <v>672</v>
      </c>
      <c r="P3432" s="2" t="s">
        <v>273</v>
      </c>
      <c r="Q3432" s="2" t="s">
        <v>273</v>
      </c>
      <c r="R3432" s="2" t="s">
        <v>273</v>
      </c>
      <c r="S3432" s="2" t="s">
        <v>273</v>
      </c>
      <c r="T3432" s="2" t="s">
        <v>273</v>
      </c>
      <c r="U3432" s="25" t="s">
        <v>273</v>
      </c>
      <c r="V3432" s="24" t="s">
        <v>273</v>
      </c>
      <c r="W3432" s="2" t="s">
        <v>273</v>
      </c>
      <c r="X3432" s="2" t="s">
        <v>273</v>
      </c>
      <c r="Y3432" s="2" t="s">
        <v>273</v>
      </c>
      <c r="Z3432" s="175" t="s">
        <v>273</v>
      </c>
      <c r="AA3432" s="24" t="s">
        <v>273</v>
      </c>
      <c r="AB3432" s="2" t="s">
        <v>273</v>
      </c>
      <c r="AC3432" s="25" t="s">
        <v>273</v>
      </c>
      <c r="AD3432" s="174" t="s">
        <v>273</v>
      </c>
      <c r="AE3432" s="25" t="s">
        <v>273</v>
      </c>
      <c r="AF3432" s="180">
        <v>100</v>
      </c>
    </row>
    <row r="3433" spans="1:32">
      <c r="A3433" s="134" t="str">
        <f t="shared" si="53"/>
        <v>LVca_04.3</v>
      </c>
      <c r="C3433" s="177" t="s">
        <v>28</v>
      </c>
      <c r="D3433" s="178" t="s">
        <v>495</v>
      </c>
      <c r="E3433" s="178" t="s">
        <v>595</v>
      </c>
      <c r="F3433" s="178" t="s">
        <v>596</v>
      </c>
      <c r="G3433" s="178" t="s">
        <v>540</v>
      </c>
      <c r="H3433" s="177" t="s">
        <v>52</v>
      </c>
      <c r="I3433" s="179" t="s">
        <v>643</v>
      </c>
      <c r="J3433" s="59" t="s">
        <v>3982</v>
      </c>
      <c r="K3433" s="60" t="s">
        <v>3984</v>
      </c>
      <c r="L3433" s="174" t="s">
        <v>272</v>
      </c>
      <c r="M3433" s="2" t="s">
        <v>272</v>
      </c>
      <c r="N3433" s="175" t="s">
        <v>272</v>
      </c>
      <c r="O3433" s="24" t="s">
        <v>272</v>
      </c>
      <c r="P3433" s="2" t="s">
        <v>272</v>
      </c>
      <c r="Q3433" s="2" t="s">
        <v>272</v>
      </c>
      <c r="R3433" s="2" t="s">
        <v>272</v>
      </c>
      <c r="S3433" s="2" t="s">
        <v>272</v>
      </c>
      <c r="T3433" s="2" t="s">
        <v>272</v>
      </c>
      <c r="U3433" s="25" t="s">
        <v>272</v>
      </c>
      <c r="V3433" s="24" t="s">
        <v>272</v>
      </c>
      <c r="W3433" s="2" t="s">
        <v>272</v>
      </c>
      <c r="X3433" s="2" t="s">
        <v>272</v>
      </c>
      <c r="Y3433" s="2" t="s">
        <v>272</v>
      </c>
      <c r="Z3433" s="175" t="s">
        <v>272</v>
      </c>
      <c r="AA3433" s="24" t="s">
        <v>272</v>
      </c>
      <c r="AB3433" s="2" t="s">
        <v>272</v>
      </c>
      <c r="AC3433" s="25" t="s">
        <v>272</v>
      </c>
      <c r="AD3433" s="174" t="s">
        <v>272</v>
      </c>
      <c r="AE3433" s="25" t="s">
        <v>272</v>
      </c>
      <c r="AF3433" s="180">
        <v>100</v>
      </c>
    </row>
    <row r="3434" spans="1:32">
      <c r="A3434" s="134" t="str">
        <f t="shared" si="53"/>
        <v>LVca_04.3</v>
      </c>
      <c r="C3434" s="177" t="s">
        <v>28</v>
      </c>
      <c r="D3434" s="178" t="s">
        <v>495</v>
      </c>
      <c r="E3434" s="178" t="s">
        <v>595</v>
      </c>
      <c r="F3434" s="178" t="s">
        <v>596</v>
      </c>
      <c r="G3434" s="178" t="s">
        <v>540</v>
      </c>
      <c r="H3434" s="177" t="s">
        <v>52</v>
      </c>
      <c r="I3434" s="179" t="s">
        <v>643</v>
      </c>
      <c r="J3434" s="59" t="s">
        <v>385</v>
      </c>
      <c r="K3434" s="60" t="s">
        <v>3985</v>
      </c>
      <c r="L3434" s="174" t="s">
        <v>272</v>
      </c>
      <c r="M3434" s="2" t="s">
        <v>272</v>
      </c>
      <c r="N3434" s="175" t="s">
        <v>272</v>
      </c>
      <c r="O3434" s="24" t="s">
        <v>272</v>
      </c>
      <c r="P3434" s="2" t="s">
        <v>272</v>
      </c>
      <c r="Q3434" s="2" t="s">
        <v>272</v>
      </c>
      <c r="R3434" s="2" t="s">
        <v>272</v>
      </c>
      <c r="S3434" s="2" t="s">
        <v>272</v>
      </c>
      <c r="T3434" s="2" t="s">
        <v>272</v>
      </c>
      <c r="U3434" s="25" t="s">
        <v>272</v>
      </c>
      <c r="V3434" s="24" t="s">
        <v>272</v>
      </c>
      <c r="W3434" s="2" t="s">
        <v>272</v>
      </c>
      <c r="X3434" s="2" t="s">
        <v>272</v>
      </c>
      <c r="Y3434" s="2" t="s">
        <v>272</v>
      </c>
      <c r="Z3434" s="175" t="s">
        <v>272</v>
      </c>
      <c r="AA3434" s="24" t="s">
        <v>272</v>
      </c>
      <c r="AB3434" s="2" t="s">
        <v>272</v>
      </c>
      <c r="AC3434" s="25" t="s">
        <v>272</v>
      </c>
      <c r="AD3434" s="174" t="s">
        <v>272</v>
      </c>
      <c r="AE3434" s="25" t="s">
        <v>272</v>
      </c>
      <c r="AF3434" s="180">
        <v>100</v>
      </c>
    </row>
    <row r="3435" spans="1:32">
      <c r="A3435" s="134" t="str">
        <f t="shared" si="53"/>
        <v>LVca_05.1</v>
      </c>
      <c r="C3435" s="177" t="s">
        <v>28</v>
      </c>
      <c r="D3435" s="178" t="s">
        <v>495</v>
      </c>
      <c r="E3435" s="178" t="s">
        <v>597</v>
      </c>
      <c r="F3435" s="178" t="s">
        <v>598</v>
      </c>
      <c r="G3435" s="178" t="s">
        <v>533</v>
      </c>
      <c r="H3435" s="177" t="s">
        <v>52</v>
      </c>
      <c r="I3435" s="179" t="s">
        <v>643</v>
      </c>
      <c r="J3435" s="59" t="s">
        <v>274</v>
      </c>
      <c r="K3435" s="60" t="s">
        <v>3986</v>
      </c>
      <c r="L3435" s="174" t="s">
        <v>272</v>
      </c>
      <c r="M3435" s="2" t="s">
        <v>272</v>
      </c>
      <c r="N3435" s="175" t="s">
        <v>272</v>
      </c>
      <c r="O3435" s="24"/>
      <c r="P3435" s="2"/>
      <c r="Q3435" s="2"/>
      <c r="R3435" s="2"/>
      <c r="S3435" s="2"/>
      <c r="T3435" s="2"/>
      <c r="U3435" s="25"/>
      <c r="V3435" s="24"/>
      <c r="W3435" s="2"/>
      <c r="X3435" s="2"/>
      <c r="Y3435" s="2"/>
      <c r="Z3435" s="175"/>
      <c r="AA3435" s="24"/>
      <c r="AB3435" s="2"/>
      <c r="AC3435" s="25"/>
      <c r="AD3435" s="174"/>
      <c r="AE3435" s="25"/>
      <c r="AF3435" s="180">
        <v>100</v>
      </c>
    </row>
    <row r="3436" spans="1:32">
      <c r="A3436" s="134" t="str">
        <f t="shared" si="53"/>
        <v>LVca_05.1</v>
      </c>
      <c r="C3436" s="177" t="s">
        <v>28</v>
      </c>
      <c r="D3436" s="178" t="s">
        <v>495</v>
      </c>
      <c r="E3436" s="178" t="s">
        <v>597</v>
      </c>
      <c r="F3436" s="178" t="s">
        <v>598</v>
      </c>
      <c r="G3436" s="178" t="s">
        <v>533</v>
      </c>
      <c r="H3436" s="177" t="s">
        <v>52</v>
      </c>
      <c r="I3436" s="179" t="s">
        <v>643</v>
      </c>
      <c r="J3436" s="59" t="s">
        <v>274</v>
      </c>
      <c r="K3436" s="60" t="s">
        <v>3987</v>
      </c>
      <c r="L3436" s="174" t="s">
        <v>272</v>
      </c>
      <c r="M3436" s="2" t="s">
        <v>272</v>
      </c>
      <c r="N3436" s="175" t="s">
        <v>272</v>
      </c>
      <c r="O3436" s="24"/>
      <c r="P3436" s="2"/>
      <c r="Q3436" s="2"/>
      <c r="R3436" s="2"/>
      <c r="S3436" s="2"/>
      <c r="T3436" s="2"/>
      <c r="U3436" s="25"/>
      <c r="V3436" s="24"/>
      <c r="W3436" s="2"/>
      <c r="X3436" s="2"/>
      <c r="Y3436" s="2"/>
      <c r="Z3436" s="175"/>
      <c r="AA3436" s="24"/>
      <c r="AB3436" s="2"/>
      <c r="AC3436" s="25"/>
      <c r="AD3436" s="174"/>
      <c r="AE3436" s="25"/>
      <c r="AF3436" s="180">
        <v>100</v>
      </c>
    </row>
    <row r="3437" spans="1:32">
      <c r="A3437" s="134" t="str">
        <f t="shared" si="53"/>
        <v>LVca_05.1</v>
      </c>
      <c r="C3437" s="177" t="s">
        <v>28</v>
      </c>
      <c r="D3437" s="178" t="s">
        <v>495</v>
      </c>
      <c r="E3437" s="178" t="s">
        <v>597</v>
      </c>
      <c r="F3437" s="178" t="s">
        <v>598</v>
      </c>
      <c r="G3437" s="178" t="s">
        <v>533</v>
      </c>
      <c r="H3437" s="177" t="s">
        <v>52</v>
      </c>
      <c r="I3437" s="179" t="s">
        <v>643</v>
      </c>
      <c r="J3437" s="59" t="s">
        <v>3927</v>
      </c>
      <c r="K3437" s="60" t="s">
        <v>3946</v>
      </c>
      <c r="L3437" s="174" t="s">
        <v>272</v>
      </c>
      <c r="M3437" s="2" t="s">
        <v>272</v>
      </c>
      <c r="N3437" s="175" t="s">
        <v>272</v>
      </c>
      <c r="O3437" s="24"/>
      <c r="P3437" s="2"/>
      <c r="Q3437" s="2"/>
      <c r="R3437" s="2"/>
      <c r="S3437" s="2"/>
      <c r="T3437" s="2"/>
      <c r="U3437" s="25"/>
      <c r="V3437" s="24"/>
      <c r="W3437" s="2"/>
      <c r="X3437" s="2"/>
      <c r="Y3437" s="2"/>
      <c r="Z3437" s="175"/>
      <c r="AA3437" s="24"/>
      <c r="AB3437" s="2"/>
      <c r="AC3437" s="25"/>
      <c r="AD3437" s="174"/>
      <c r="AE3437" s="25"/>
      <c r="AF3437" s="180">
        <v>100</v>
      </c>
    </row>
    <row r="3438" spans="1:32">
      <c r="A3438" s="134" t="str">
        <f t="shared" si="53"/>
        <v>LVca_05.2</v>
      </c>
      <c r="C3438" s="177" t="s">
        <v>28</v>
      </c>
      <c r="D3438" s="178" t="s">
        <v>495</v>
      </c>
      <c r="E3438" s="178" t="s">
        <v>599</v>
      </c>
      <c r="F3438" s="178" t="s">
        <v>600</v>
      </c>
      <c r="G3438" s="178" t="s">
        <v>540</v>
      </c>
      <c r="H3438" s="177" t="s">
        <v>52</v>
      </c>
      <c r="I3438" s="179" t="s">
        <v>643</v>
      </c>
      <c r="J3438" s="59" t="s">
        <v>3944</v>
      </c>
      <c r="K3438" s="60" t="s">
        <v>3988</v>
      </c>
      <c r="L3438" s="174" t="s">
        <v>272</v>
      </c>
      <c r="M3438" s="2" t="s">
        <v>272</v>
      </c>
      <c r="N3438" s="175" t="s">
        <v>272</v>
      </c>
      <c r="O3438" s="24" t="s">
        <v>272</v>
      </c>
      <c r="P3438" s="2" t="s">
        <v>272</v>
      </c>
      <c r="Q3438" s="2" t="s">
        <v>272</v>
      </c>
      <c r="R3438" s="2" t="s">
        <v>272</v>
      </c>
      <c r="S3438" s="2" t="s">
        <v>272</v>
      </c>
      <c r="T3438" s="2" t="s">
        <v>272</v>
      </c>
      <c r="U3438" s="25" t="s">
        <v>272</v>
      </c>
      <c r="V3438" s="24" t="s">
        <v>272</v>
      </c>
      <c r="W3438" s="2" t="s">
        <v>272</v>
      </c>
      <c r="X3438" s="2" t="s">
        <v>272</v>
      </c>
      <c r="Y3438" s="2" t="s">
        <v>272</v>
      </c>
      <c r="Z3438" s="175" t="s">
        <v>272</v>
      </c>
      <c r="AA3438" s="24" t="s">
        <v>272</v>
      </c>
      <c r="AB3438" s="2" t="s">
        <v>272</v>
      </c>
      <c r="AC3438" s="25" t="s">
        <v>272</v>
      </c>
      <c r="AD3438" s="174" t="s">
        <v>272</v>
      </c>
      <c r="AE3438" s="25" t="s">
        <v>273</v>
      </c>
      <c r="AF3438" s="180">
        <v>0</v>
      </c>
    </row>
    <row r="3439" spans="1:32">
      <c r="A3439" s="134" t="str">
        <f t="shared" si="53"/>
        <v>LVca_05.2</v>
      </c>
      <c r="C3439" s="177" t="s">
        <v>28</v>
      </c>
      <c r="D3439" s="178" t="s">
        <v>495</v>
      </c>
      <c r="E3439" s="178" t="s">
        <v>599</v>
      </c>
      <c r="F3439" s="178" t="s">
        <v>600</v>
      </c>
      <c r="G3439" s="178" t="s">
        <v>540</v>
      </c>
      <c r="H3439" s="177" t="s">
        <v>52</v>
      </c>
      <c r="I3439" s="179" t="s">
        <v>643</v>
      </c>
      <c r="J3439" s="59" t="s">
        <v>3927</v>
      </c>
      <c r="K3439" s="60" t="s">
        <v>3946</v>
      </c>
      <c r="L3439" s="174" t="s">
        <v>272</v>
      </c>
      <c r="M3439" s="2" t="s">
        <v>272</v>
      </c>
      <c r="N3439" s="175" t="s">
        <v>272</v>
      </c>
      <c r="O3439" s="24" t="s">
        <v>272</v>
      </c>
      <c r="P3439" s="2" t="s">
        <v>272</v>
      </c>
      <c r="Q3439" s="2" t="s">
        <v>272</v>
      </c>
      <c r="R3439" s="2" t="s">
        <v>272</v>
      </c>
      <c r="S3439" s="2" t="s">
        <v>272</v>
      </c>
      <c r="T3439" s="2" t="s">
        <v>272</v>
      </c>
      <c r="U3439" s="25" t="s">
        <v>272</v>
      </c>
      <c r="V3439" s="24" t="s">
        <v>272</v>
      </c>
      <c r="W3439" s="2" t="s">
        <v>272</v>
      </c>
      <c r="X3439" s="2" t="s">
        <v>272</v>
      </c>
      <c r="Y3439" s="2" t="s">
        <v>272</v>
      </c>
      <c r="Z3439" s="175" t="s">
        <v>272</v>
      </c>
      <c r="AA3439" s="24" t="s">
        <v>272</v>
      </c>
      <c r="AB3439" s="2" t="s">
        <v>272</v>
      </c>
      <c r="AC3439" s="25" t="s">
        <v>272</v>
      </c>
      <c r="AD3439" s="174" t="s">
        <v>272</v>
      </c>
      <c r="AE3439" s="25" t="s">
        <v>272</v>
      </c>
      <c r="AF3439" s="180">
        <v>100</v>
      </c>
    </row>
    <row r="3440" spans="1:32">
      <c r="A3440" s="134" t="str">
        <f t="shared" si="53"/>
        <v>LVca_05.3</v>
      </c>
      <c r="C3440" s="177" t="s">
        <v>28</v>
      </c>
      <c r="D3440" s="178" t="s">
        <v>495</v>
      </c>
      <c r="E3440" s="178" t="s">
        <v>601</v>
      </c>
      <c r="F3440" s="178" t="s">
        <v>602</v>
      </c>
      <c r="G3440" s="178" t="s">
        <v>533</v>
      </c>
      <c r="H3440" s="177" t="s">
        <v>52</v>
      </c>
      <c r="I3440" s="179" t="s">
        <v>643</v>
      </c>
      <c r="J3440" s="59" t="s">
        <v>3989</v>
      </c>
      <c r="K3440" s="60" t="s">
        <v>3990</v>
      </c>
      <c r="L3440" s="174" t="s">
        <v>272</v>
      </c>
      <c r="M3440" s="2" t="s">
        <v>272</v>
      </c>
      <c r="N3440" s="175" t="s">
        <v>272</v>
      </c>
      <c r="O3440" s="24"/>
      <c r="P3440" s="2"/>
      <c r="Q3440" s="2"/>
      <c r="R3440" s="2"/>
      <c r="S3440" s="2"/>
      <c r="T3440" s="2"/>
      <c r="U3440" s="25"/>
      <c r="V3440" s="24"/>
      <c r="W3440" s="2"/>
      <c r="X3440" s="2"/>
      <c r="Y3440" s="2"/>
      <c r="Z3440" s="175"/>
      <c r="AA3440" s="24"/>
      <c r="AB3440" s="2"/>
      <c r="AC3440" s="25"/>
      <c r="AD3440" s="174"/>
      <c r="AE3440" s="25"/>
      <c r="AF3440" s="180">
        <v>100</v>
      </c>
    </row>
    <row r="3441" spans="1:32">
      <c r="A3441" s="134" t="str">
        <f t="shared" si="53"/>
        <v>LVca_05.3</v>
      </c>
      <c r="C3441" s="177" t="s">
        <v>28</v>
      </c>
      <c r="D3441" s="178" t="s">
        <v>495</v>
      </c>
      <c r="E3441" s="178" t="s">
        <v>601</v>
      </c>
      <c r="F3441" s="178" t="s">
        <v>602</v>
      </c>
      <c r="G3441" s="178" t="s">
        <v>533</v>
      </c>
      <c r="H3441" s="177" t="s">
        <v>52</v>
      </c>
      <c r="I3441" s="179" t="s">
        <v>643</v>
      </c>
      <c r="J3441" s="59" t="s">
        <v>3944</v>
      </c>
      <c r="K3441" s="60" t="s">
        <v>3988</v>
      </c>
      <c r="L3441" s="174" t="s">
        <v>272</v>
      </c>
      <c r="M3441" s="2" t="s">
        <v>272</v>
      </c>
      <c r="N3441" s="175" t="s">
        <v>272</v>
      </c>
      <c r="O3441" s="24"/>
      <c r="P3441" s="2"/>
      <c r="Q3441" s="2"/>
      <c r="R3441" s="2"/>
      <c r="S3441" s="2"/>
      <c r="T3441" s="2"/>
      <c r="U3441" s="25"/>
      <c r="V3441" s="24"/>
      <c r="W3441" s="2"/>
      <c r="X3441" s="2"/>
      <c r="Y3441" s="2"/>
      <c r="Z3441" s="175"/>
      <c r="AA3441" s="24"/>
      <c r="AB3441" s="2"/>
      <c r="AC3441" s="25"/>
      <c r="AD3441" s="174"/>
      <c r="AE3441" s="25"/>
      <c r="AF3441" s="180">
        <v>0</v>
      </c>
    </row>
    <row r="3442" spans="1:32">
      <c r="A3442" s="134" t="str">
        <f t="shared" si="53"/>
        <v>LVca_05.3</v>
      </c>
      <c r="C3442" s="177" t="s">
        <v>28</v>
      </c>
      <c r="D3442" s="178" t="s">
        <v>495</v>
      </c>
      <c r="E3442" s="178" t="s">
        <v>601</v>
      </c>
      <c r="F3442" s="178" t="s">
        <v>602</v>
      </c>
      <c r="G3442" s="178" t="s">
        <v>533</v>
      </c>
      <c r="H3442" s="177" t="s">
        <v>52</v>
      </c>
      <c r="I3442" s="179" t="s">
        <v>643</v>
      </c>
      <c r="J3442" s="59" t="s">
        <v>274</v>
      </c>
      <c r="K3442" s="60" t="s">
        <v>3991</v>
      </c>
      <c r="L3442" s="174" t="s">
        <v>272</v>
      </c>
      <c r="M3442" s="2" t="s">
        <v>272</v>
      </c>
      <c r="N3442" s="175" t="s">
        <v>272</v>
      </c>
      <c r="O3442" s="24"/>
      <c r="P3442" s="2"/>
      <c r="Q3442" s="2"/>
      <c r="R3442" s="2"/>
      <c r="S3442" s="2"/>
      <c r="T3442" s="2"/>
      <c r="U3442" s="25"/>
      <c r="V3442" s="24"/>
      <c r="W3442" s="2"/>
      <c r="X3442" s="2"/>
      <c r="Y3442" s="2"/>
      <c r="Z3442" s="175"/>
      <c r="AA3442" s="24"/>
      <c r="AB3442" s="2"/>
      <c r="AC3442" s="25"/>
      <c r="AD3442" s="174"/>
      <c r="AE3442" s="25"/>
      <c r="AF3442" s="180">
        <v>100</v>
      </c>
    </row>
    <row r="3443" spans="1:32">
      <c r="A3443" s="134" t="str">
        <f t="shared" si="53"/>
        <v>LVfa_01.1</v>
      </c>
      <c r="C3443" s="177" t="s">
        <v>28</v>
      </c>
      <c r="D3443" s="178" t="s">
        <v>2</v>
      </c>
      <c r="E3443" s="178" t="s">
        <v>603</v>
      </c>
      <c r="F3443" s="178" t="s">
        <v>604</v>
      </c>
      <c r="G3443" s="178" t="s">
        <v>533</v>
      </c>
      <c r="H3443" s="177" t="s">
        <v>52</v>
      </c>
      <c r="I3443" s="179" t="s">
        <v>643</v>
      </c>
      <c r="J3443" s="59" t="s">
        <v>274</v>
      </c>
      <c r="K3443" s="60" t="s">
        <v>3992</v>
      </c>
      <c r="L3443" s="174" t="s">
        <v>272</v>
      </c>
      <c r="M3443" s="2" t="s">
        <v>272</v>
      </c>
      <c r="N3443" s="175" t="s">
        <v>272</v>
      </c>
      <c r="O3443" s="24"/>
      <c r="P3443" s="2"/>
      <c r="Q3443" s="2"/>
      <c r="R3443" s="2"/>
      <c r="S3443" s="2"/>
      <c r="T3443" s="2"/>
      <c r="U3443" s="25"/>
      <c r="V3443" s="24"/>
      <c r="W3443" s="2"/>
      <c r="X3443" s="2"/>
      <c r="Y3443" s="2"/>
      <c r="Z3443" s="175"/>
      <c r="AA3443" s="24"/>
      <c r="AB3443" s="2"/>
      <c r="AC3443" s="25"/>
      <c r="AD3443" s="174"/>
      <c r="AE3443" s="25"/>
      <c r="AF3443" s="180">
        <v>100</v>
      </c>
    </row>
    <row r="3444" spans="1:32">
      <c r="A3444" s="134" t="str">
        <f t="shared" si="53"/>
        <v>LVfa_01.1</v>
      </c>
      <c r="C3444" s="177" t="s">
        <v>28</v>
      </c>
      <c r="D3444" s="178" t="s">
        <v>2</v>
      </c>
      <c r="E3444" s="178" t="s">
        <v>603</v>
      </c>
      <c r="F3444" s="178" t="s">
        <v>604</v>
      </c>
      <c r="G3444" s="178" t="s">
        <v>533</v>
      </c>
      <c r="H3444" s="177" t="s">
        <v>52</v>
      </c>
      <c r="I3444" s="179" t="s">
        <v>643</v>
      </c>
      <c r="J3444" s="59" t="s">
        <v>3927</v>
      </c>
      <c r="K3444" s="60" t="s">
        <v>3993</v>
      </c>
      <c r="L3444" s="174" t="s">
        <v>272</v>
      </c>
      <c r="M3444" s="2" t="s">
        <v>272</v>
      </c>
      <c r="N3444" s="175" t="s">
        <v>272</v>
      </c>
      <c r="O3444" s="24"/>
      <c r="P3444" s="2"/>
      <c r="Q3444" s="2"/>
      <c r="R3444" s="2"/>
      <c r="S3444" s="2"/>
      <c r="T3444" s="2"/>
      <c r="U3444" s="25"/>
      <c r="V3444" s="24"/>
      <c r="W3444" s="2"/>
      <c r="X3444" s="2"/>
      <c r="Y3444" s="2"/>
      <c r="Z3444" s="175"/>
      <c r="AA3444" s="24"/>
      <c r="AB3444" s="2"/>
      <c r="AC3444" s="25"/>
      <c r="AD3444" s="174"/>
      <c r="AE3444" s="25"/>
      <c r="AF3444" s="180">
        <v>100</v>
      </c>
    </row>
    <row r="3445" spans="1:32">
      <c r="A3445" s="134" t="str">
        <f t="shared" si="53"/>
        <v>LVfa_01.2</v>
      </c>
      <c r="C3445" s="177" t="s">
        <v>28</v>
      </c>
      <c r="D3445" s="178" t="s">
        <v>2</v>
      </c>
      <c r="E3445" s="178" t="s">
        <v>605</v>
      </c>
      <c r="F3445" s="178" t="s">
        <v>606</v>
      </c>
      <c r="G3445" s="178" t="s">
        <v>540</v>
      </c>
      <c r="H3445" s="177" t="s">
        <v>52</v>
      </c>
      <c r="I3445" s="179" t="s">
        <v>54</v>
      </c>
      <c r="J3445" s="59" t="s">
        <v>3927</v>
      </c>
      <c r="K3445" s="60" t="s">
        <v>3974</v>
      </c>
      <c r="L3445" s="174" t="s">
        <v>272</v>
      </c>
      <c r="M3445" s="2" t="s">
        <v>273</v>
      </c>
      <c r="N3445" s="175" t="s">
        <v>272</v>
      </c>
      <c r="O3445" s="24" t="s">
        <v>672</v>
      </c>
      <c r="P3445" s="2" t="s">
        <v>273</v>
      </c>
      <c r="Q3445" s="2" t="s">
        <v>273</v>
      </c>
      <c r="R3445" s="2" t="s">
        <v>272</v>
      </c>
      <c r="S3445" s="2" t="s">
        <v>272</v>
      </c>
      <c r="T3445" s="2" t="s">
        <v>272</v>
      </c>
      <c r="U3445" s="25" t="s">
        <v>272</v>
      </c>
      <c r="V3445" s="24" t="s">
        <v>272</v>
      </c>
      <c r="W3445" s="2" t="s">
        <v>273</v>
      </c>
      <c r="X3445" s="2" t="s">
        <v>273</v>
      </c>
      <c r="Y3445" s="2" t="s">
        <v>273</v>
      </c>
      <c r="Z3445" s="175" t="s">
        <v>273</v>
      </c>
      <c r="AA3445" s="24" t="s">
        <v>273</v>
      </c>
      <c r="AB3445" s="2" t="s">
        <v>273</v>
      </c>
      <c r="AC3445" s="25" t="s">
        <v>273</v>
      </c>
      <c r="AD3445" s="174" t="s">
        <v>272</v>
      </c>
      <c r="AE3445" s="25" t="s">
        <v>273</v>
      </c>
      <c r="AF3445" s="180">
        <v>100</v>
      </c>
    </row>
    <row r="3446" spans="1:32">
      <c r="A3446" s="134" t="str">
        <f t="shared" si="53"/>
        <v>LVfa_01.2</v>
      </c>
      <c r="C3446" s="177" t="s">
        <v>28</v>
      </c>
      <c r="D3446" s="178" t="s">
        <v>2</v>
      </c>
      <c r="E3446" s="178" t="s">
        <v>605</v>
      </c>
      <c r="F3446" s="178" t="s">
        <v>606</v>
      </c>
      <c r="G3446" s="178" t="s">
        <v>540</v>
      </c>
      <c r="H3446" s="177" t="s">
        <v>52</v>
      </c>
      <c r="I3446" s="179" t="s">
        <v>54</v>
      </c>
      <c r="J3446" s="59" t="s">
        <v>3927</v>
      </c>
      <c r="K3446" s="60" t="s">
        <v>3994</v>
      </c>
      <c r="L3446" s="174" t="s">
        <v>272</v>
      </c>
      <c r="M3446" s="2" t="s">
        <v>273</v>
      </c>
      <c r="N3446" s="175" t="s">
        <v>272</v>
      </c>
      <c r="O3446" s="24" t="s">
        <v>672</v>
      </c>
      <c r="P3446" s="2" t="s">
        <v>273</v>
      </c>
      <c r="Q3446" s="2" t="s">
        <v>273</v>
      </c>
      <c r="R3446" s="2" t="s">
        <v>272</v>
      </c>
      <c r="S3446" s="2" t="s">
        <v>272</v>
      </c>
      <c r="T3446" s="2" t="s">
        <v>272</v>
      </c>
      <c r="U3446" s="25" t="s">
        <v>272</v>
      </c>
      <c r="V3446" s="24" t="s">
        <v>272</v>
      </c>
      <c r="W3446" s="2" t="s">
        <v>273</v>
      </c>
      <c r="X3446" s="2" t="s">
        <v>273</v>
      </c>
      <c r="Y3446" s="2" t="s">
        <v>273</v>
      </c>
      <c r="Z3446" s="175" t="s">
        <v>273</v>
      </c>
      <c r="AA3446" s="24" t="s">
        <v>273</v>
      </c>
      <c r="AB3446" s="2" t="s">
        <v>273</v>
      </c>
      <c r="AC3446" s="25" t="s">
        <v>273</v>
      </c>
      <c r="AD3446" s="174" t="s">
        <v>272</v>
      </c>
      <c r="AE3446" s="25" t="s">
        <v>273</v>
      </c>
      <c r="AF3446" s="180">
        <v>100</v>
      </c>
    </row>
    <row r="3447" spans="1:32">
      <c r="A3447" s="134" t="str">
        <f t="shared" si="53"/>
        <v>LVfa_01.2</v>
      </c>
      <c r="C3447" s="177" t="s">
        <v>28</v>
      </c>
      <c r="D3447" s="178" t="s">
        <v>2</v>
      </c>
      <c r="E3447" s="178" t="s">
        <v>605</v>
      </c>
      <c r="F3447" s="178" t="s">
        <v>606</v>
      </c>
      <c r="G3447" s="178" t="s">
        <v>540</v>
      </c>
      <c r="H3447" s="177" t="s">
        <v>52</v>
      </c>
      <c r="I3447" s="179" t="s">
        <v>54</v>
      </c>
      <c r="J3447" s="59" t="s">
        <v>274</v>
      </c>
      <c r="K3447" s="60" t="s">
        <v>3986</v>
      </c>
      <c r="L3447" s="174" t="s">
        <v>272</v>
      </c>
      <c r="M3447" s="2" t="s">
        <v>273</v>
      </c>
      <c r="N3447" s="175" t="s">
        <v>272</v>
      </c>
      <c r="O3447" s="24" t="s">
        <v>672</v>
      </c>
      <c r="P3447" s="2" t="s">
        <v>273</v>
      </c>
      <c r="Q3447" s="2" t="s">
        <v>273</v>
      </c>
      <c r="R3447" s="2" t="s">
        <v>272</v>
      </c>
      <c r="S3447" s="2" t="s">
        <v>272</v>
      </c>
      <c r="T3447" s="2" t="s">
        <v>272</v>
      </c>
      <c r="U3447" s="25" t="s">
        <v>272</v>
      </c>
      <c r="V3447" s="24" t="s">
        <v>272</v>
      </c>
      <c r="W3447" s="2" t="s">
        <v>273</v>
      </c>
      <c r="X3447" s="2" t="s">
        <v>273</v>
      </c>
      <c r="Y3447" s="2" t="s">
        <v>273</v>
      </c>
      <c r="Z3447" s="175" t="s">
        <v>273</v>
      </c>
      <c r="AA3447" s="24" t="s">
        <v>273</v>
      </c>
      <c r="AB3447" s="2" t="s">
        <v>273</v>
      </c>
      <c r="AC3447" s="25" t="s">
        <v>273</v>
      </c>
      <c r="AD3447" s="174" t="s">
        <v>272</v>
      </c>
      <c r="AE3447" s="25" t="s">
        <v>273</v>
      </c>
      <c r="AF3447" s="180">
        <v>100</v>
      </c>
    </row>
    <row r="3448" spans="1:32">
      <c r="A3448" s="134" t="str">
        <f t="shared" si="53"/>
        <v>LVfa_01.2</v>
      </c>
      <c r="C3448" s="177" t="s">
        <v>28</v>
      </c>
      <c r="D3448" s="178" t="s">
        <v>2</v>
      </c>
      <c r="E3448" s="178" t="s">
        <v>605</v>
      </c>
      <c r="F3448" s="178" t="s">
        <v>606</v>
      </c>
      <c r="G3448" s="178" t="s">
        <v>540</v>
      </c>
      <c r="H3448" s="177" t="s">
        <v>52</v>
      </c>
      <c r="I3448" s="179" t="s">
        <v>54</v>
      </c>
      <c r="J3448" s="59" t="s">
        <v>3965</v>
      </c>
      <c r="K3448" s="60" t="s">
        <v>3995</v>
      </c>
      <c r="L3448" s="174" t="s">
        <v>272</v>
      </c>
      <c r="M3448" s="2" t="s">
        <v>273</v>
      </c>
      <c r="N3448" s="175" t="s">
        <v>272</v>
      </c>
      <c r="O3448" s="24" t="s">
        <v>672</v>
      </c>
      <c r="P3448" s="2" t="s">
        <v>273</v>
      </c>
      <c r="Q3448" s="2" t="s">
        <v>273</v>
      </c>
      <c r="R3448" s="2" t="s">
        <v>272</v>
      </c>
      <c r="S3448" s="2" t="s">
        <v>272</v>
      </c>
      <c r="T3448" s="2" t="s">
        <v>272</v>
      </c>
      <c r="U3448" s="25" t="s">
        <v>272</v>
      </c>
      <c r="V3448" s="24" t="s">
        <v>272</v>
      </c>
      <c r="W3448" s="2" t="s">
        <v>273</v>
      </c>
      <c r="X3448" s="2" t="s">
        <v>273</v>
      </c>
      <c r="Y3448" s="2" t="s">
        <v>273</v>
      </c>
      <c r="Z3448" s="175" t="s">
        <v>273</v>
      </c>
      <c r="AA3448" s="24" t="s">
        <v>273</v>
      </c>
      <c r="AB3448" s="2" t="s">
        <v>273</v>
      </c>
      <c r="AC3448" s="25" t="s">
        <v>273</v>
      </c>
      <c r="AD3448" s="174" t="s">
        <v>272</v>
      </c>
      <c r="AE3448" s="25" t="s">
        <v>273</v>
      </c>
      <c r="AF3448" s="180">
        <v>100</v>
      </c>
    </row>
    <row r="3449" spans="1:32">
      <c r="A3449" s="134" t="str">
        <f t="shared" si="53"/>
        <v>LVfa_01.2</v>
      </c>
      <c r="C3449" s="177" t="s">
        <v>28</v>
      </c>
      <c r="D3449" s="178" t="s">
        <v>2</v>
      </c>
      <c r="E3449" s="178" t="s">
        <v>605</v>
      </c>
      <c r="F3449" s="178" t="s">
        <v>606</v>
      </c>
      <c r="G3449" s="178" t="s">
        <v>540</v>
      </c>
      <c r="H3449" s="177" t="s">
        <v>52</v>
      </c>
      <c r="I3449" s="179" t="s">
        <v>54</v>
      </c>
      <c r="J3449" s="59" t="s">
        <v>3967</v>
      </c>
      <c r="K3449" s="60" t="s">
        <v>3996</v>
      </c>
      <c r="L3449" s="174" t="s">
        <v>272</v>
      </c>
      <c r="M3449" s="2" t="s">
        <v>273</v>
      </c>
      <c r="N3449" s="175" t="s">
        <v>272</v>
      </c>
      <c r="O3449" s="24" t="s">
        <v>672</v>
      </c>
      <c r="P3449" s="2" t="s">
        <v>273</v>
      </c>
      <c r="Q3449" s="2" t="s">
        <v>273</v>
      </c>
      <c r="R3449" s="2" t="s">
        <v>272</v>
      </c>
      <c r="S3449" s="2" t="s">
        <v>272</v>
      </c>
      <c r="T3449" s="2" t="s">
        <v>272</v>
      </c>
      <c r="U3449" s="25" t="s">
        <v>272</v>
      </c>
      <c r="V3449" s="24" t="s">
        <v>272</v>
      </c>
      <c r="W3449" s="2" t="s">
        <v>273</v>
      </c>
      <c r="X3449" s="2" t="s">
        <v>273</v>
      </c>
      <c r="Y3449" s="2" t="s">
        <v>273</v>
      </c>
      <c r="Z3449" s="175" t="s">
        <v>273</v>
      </c>
      <c r="AA3449" s="24" t="s">
        <v>273</v>
      </c>
      <c r="AB3449" s="2" t="s">
        <v>273</v>
      </c>
      <c r="AC3449" s="25" t="s">
        <v>273</v>
      </c>
      <c r="AD3449" s="174" t="s">
        <v>272</v>
      </c>
      <c r="AE3449" s="25" t="s">
        <v>273</v>
      </c>
      <c r="AF3449" s="180">
        <v>100</v>
      </c>
    </row>
    <row r="3450" spans="1:32">
      <c r="A3450" s="134" t="str">
        <f t="shared" si="53"/>
        <v>LVfa_01.2</v>
      </c>
      <c r="C3450" s="177" t="s">
        <v>28</v>
      </c>
      <c r="D3450" s="178" t="s">
        <v>2</v>
      </c>
      <c r="E3450" s="178" t="s">
        <v>605</v>
      </c>
      <c r="F3450" s="178" t="s">
        <v>606</v>
      </c>
      <c r="G3450" s="178" t="s">
        <v>540</v>
      </c>
      <c r="H3450" s="177" t="s">
        <v>52</v>
      </c>
      <c r="I3450" s="179" t="s">
        <v>54</v>
      </c>
      <c r="J3450" s="59" t="s">
        <v>3997</v>
      </c>
      <c r="K3450" s="60" t="s">
        <v>3998</v>
      </c>
      <c r="L3450" s="174" t="s">
        <v>272</v>
      </c>
      <c r="M3450" s="2" t="s">
        <v>273</v>
      </c>
      <c r="N3450" s="175" t="s">
        <v>272</v>
      </c>
      <c r="O3450" s="24" t="s">
        <v>672</v>
      </c>
      <c r="P3450" s="2" t="s">
        <v>273</v>
      </c>
      <c r="Q3450" s="2" t="s">
        <v>273</v>
      </c>
      <c r="R3450" s="2" t="s">
        <v>272</v>
      </c>
      <c r="S3450" s="2" t="s">
        <v>272</v>
      </c>
      <c r="T3450" s="2" t="s">
        <v>272</v>
      </c>
      <c r="U3450" s="25" t="s">
        <v>272</v>
      </c>
      <c r="V3450" s="24" t="s">
        <v>272</v>
      </c>
      <c r="W3450" s="2" t="s">
        <v>273</v>
      </c>
      <c r="X3450" s="2" t="s">
        <v>273</v>
      </c>
      <c r="Y3450" s="2" t="s">
        <v>273</v>
      </c>
      <c r="Z3450" s="175" t="s">
        <v>273</v>
      </c>
      <c r="AA3450" s="24" t="s">
        <v>273</v>
      </c>
      <c r="AB3450" s="2" t="s">
        <v>273</v>
      </c>
      <c r="AC3450" s="25" t="s">
        <v>273</v>
      </c>
      <c r="AD3450" s="174" t="s">
        <v>272</v>
      </c>
      <c r="AE3450" s="25" t="s">
        <v>273</v>
      </c>
      <c r="AF3450" s="180">
        <v>100</v>
      </c>
    </row>
    <row r="3451" spans="1:32">
      <c r="A3451" s="134" t="str">
        <f t="shared" si="53"/>
        <v>LVfa_01.2</v>
      </c>
      <c r="C3451" s="177" t="s">
        <v>28</v>
      </c>
      <c r="D3451" s="178" t="s">
        <v>2</v>
      </c>
      <c r="E3451" s="178" t="s">
        <v>605</v>
      </c>
      <c r="F3451" s="178" t="s">
        <v>606</v>
      </c>
      <c r="G3451" s="178" t="s">
        <v>540</v>
      </c>
      <c r="H3451" s="177" t="s">
        <v>52</v>
      </c>
      <c r="I3451" s="179" t="s">
        <v>54</v>
      </c>
      <c r="J3451" s="59" t="s">
        <v>3999</v>
      </c>
      <c r="K3451" s="60" t="s">
        <v>3999</v>
      </c>
      <c r="L3451" s="174" t="s">
        <v>272</v>
      </c>
      <c r="M3451" s="2" t="s">
        <v>273</v>
      </c>
      <c r="N3451" s="175" t="s">
        <v>272</v>
      </c>
      <c r="O3451" s="24" t="s">
        <v>672</v>
      </c>
      <c r="P3451" s="2" t="s">
        <v>273</v>
      </c>
      <c r="Q3451" s="2" t="s">
        <v>273</v>
      </c>
      <c r="R3451" s="2" t="s">
        <v>272</v>
      </c>
      <c r="S3451" s="2" t="s">
        <v>272</v>
      </c>
      <c r="T3451" s="2" t="s">
        <v>272</v>
      </c>
      <c r="U3451" s="25" t="s">
        <v>272</v>
      </c>
      <c r="V3451" s="24" t="s">
        <v>272</v>
      </c>
      <c r="W3451" s="2" t="s">
        <v>273</v>
      </c>
      <c r="X3451" s="2" t="s">
        <v>273</v>
      </c>
      <c r="Y3451" s="2" t="s">
        <v>273</v>
      </c>
      <c r="Z3451" s="175" t="s">
        <v>273</v>
      </c>
      <c r="AA3451" s="24" t="s">
        <v>273</v>
      </c>
      <c r="AB3451" s="2" t="s">
        <v>273</v>
      </c>
      <c r="AC3451" s="25" t="s">
        <v>273</v>
      </c>
      <c r="AD3451" s="174" t="s">
        <v>272</v>
      </c>
      <c r="AE3451" s="25" t="s">
        <v>273</v>
      </c>
      <c r="AF3451" s="180">
        <v>0</v>
      </c>
    </row>
    <row r="3452" spans="1:32">
      <c r="A3452" s="134" t="str">
        <f t="shared" si="53"/>
        <v>LVfa_01.2</v>
      </c>
      <c r="C3452" s="177" t="s">
        <v>28</v>
      </c>
      <c r="D3452" s="178" t="s">
        <v>2</v>
      </c>
      <c r="E3452" s="178" t="s">
        <v>605</v>
      </c>
      <c r="F3452" s="178" t="s">
        <v>606</v>
      </c>
      <c r="G3452" s="178" t="s">
        <v>540</v>
      </c>
      <c r="H3452" s="177" t="s">
        <v>52</v>
      </c>
      <c r="I3452" s="179" t="s">
        <v>54</v>
      </c>
      <c r="J3452" s="59" t="s">
        <v>4000</v>
      </c>
      <c r="K3452" s="60" t="s">
        <v>4001</v>
      </c>
      <c r="L3452" s="174" t="s">
        <v>272</v>
      </c>
      <c r="M3452" s="2" t="s">
        <v>273</v>
      </c>
      <c r="N3452" s="175" t="s">
        <v>272</v>
      </c>
      <c r="O3452" s="24" t="s">
        <v>672</v>
      </c>
      <c r="P3452" s="2" t="s">
        <v>273</v>
      </c>
      <c r="Q3452" s="2" t="s">
        <v>273</v>
      </c>
      <c r="R3452" s="2" t="s">
        <v>272</v>
      </c>
      <c r="S3452" s="2" t="s">
        <v>272</v>
      </c>
      <c r="T3452" s="2" t="s">
        <v>272</v>
      </c>
      <c r="U3452" s="25" t="s">
        <v>272</v>
      </c>
      <c r="V3452" s="24" t="s">
        <v>272</v>
      </c>
      <c r="W3452" s="2" t="s">
        <v>273</v>
      </c>
      <c r="X3452" s="2" t="s">
        <v>273</v>
      </c>
      <c r="Y3452" s="2" t="s">
        <v>273</v>
      </c>
      <c r="Z3452" s="175" t="s">
        <v>273</v>
      </c>
      <c r="AA3452" s="24" t="s">
        <v>273</v>
      </c>
      <c r="AB3452" s="2" t="s">
        <v>273</v>
      </c>
      <c r="AC3452" s="25" t="s">
        <v>273</v>
      </c>
      <c r="AD3452" s="174" t="s">
        <v>272</v>
      </c>
      <c r="AE3452" s="25" t="s">
        <v>273</v>
      </c>
      <c r="AF3452" s="180">
        <v>100</v>
      </c>
    </row>
    <row r="3453" spans="1:32">
      <c r="A3453" s="134" t="str">
        <f t="shared" si="53"/>
        <v>LVfa_01.2</v>
      </c>
      <c r="C3453" s="177" t="s">
        <v>28</v>
      </c>
      <c r="D3453" s="178" t="s">
        <v>2</v>
      </c>
      <c r="E3453" s="178" t="s">
        <v>605</v>
      </c>
      <c r="F3453" s="178" t="s">
        <v>606</v>
      </c>
      <c r="G3453" s="178" t="s">
        <v>540</v>
      </c>
      <c r="H3453" s="177" t="s">
        <v>52</v>
      </c>
      <c r="I3453" s="179" t="s">
        <v>54</v>
      </c>
      <c r="J3453" s="59" t="s">
        <v>4002</v>
      </c>
      <c r="K3453" s="60" t="s">
        <v>4003</v>
      </c>
      <c r="L3453" s="174" t="s">
        <v>272</v>
      </c>
      <c r="M3453" s="2" t="s">
        <v>273</v>
      </c>
      <c r="N3453" s="175" t="s">
        <v>272</v>
      </c>
      <c r="O3453" s="24" t="s">
        <v>672</v>
      </c>
      <c r="P3453" s="2" t="s">
        <v>273</v>
      </c>
      <c r="Q3453" s="2" t="s">
        <v>273</v>
      </c>
      <c r="R3453" s="2" t="s">
        <v>272</v>
      </c>
      <c r="S3453" s="2" t="s">
        <v>272</v>
      </c>
      <c r="T3453" s="2" t="s">
        <v>272</v>
      </c>
      <c r="U3453" s="25" t="s">
        <v>272</v>
      </c>
      <c r="V3453" s="24" t="s">
        <v>272</v>
      </c>
      <c r="W3453" s="2" t="s">
        <v>273</v>
      </c>
      <c r="X3453" s="2" t="s">
        <v>273</v>
      </c>
      <c r="Y3453" s="2" t="s">
        <v>273</v>
      </c>
      <c r="Z3453" s="175" t="s">
        <v>273</v>
      </c>
      <c r="AA3453" s="24" t="s">
        <v>273</v>
      </c>
      <c r="AB3453" s="2" t="s">
        <v>273</v>
      </c>
      <c r="AC3453" s="25" t="s">
        <v>273</v>
      </c>
      <c r="AD3453" s="174" t="s">
        <v>273</v>
      </c>
      <c r="AE3453" s="25" t="s">
        <v>273</v>
      </c>
      <c r="AF3453" s="180">
        <v>100</v>
      </c>
    </row>
    <row r="3454" spans="1:32">
      <c r="A3454" s="134" t="str">
        <f t="shared" si="53"/>
        <v>LVfa_01.3</v>
      </c>
      <c r="C3454" s="177" t="s">
        <v>28</v>
      </c>
      <c r="D3454" s="178" t="s">
        <v>2</v>
      </c>
      <c r="E3454" s="178" t="s">
        <v>607</v>
      </c>
      <c r="F3454" s="178" t="s">
        <v>608</v>
      </c>
      <c r="G3454" s="178" t="s">
        <v>540</v>
      </c>
      <c r="H3454" s="177" t="s">
        <v>52</v>
      </c>
      <c r="I3454" s="179" t="s">
        <v>643</v>
      </c>
      <c r="J3454" s="59" t="s">
        <v>4004</v>
      </c>
      <c r="K3454" s="60" t="s">
        <v>4005</v>
      </c>
      <c r="L3454" s="174" t="s">
        <v>272</v>
      </c>
      <c r="M3454" s="2" t="s">
        <v>273</v>
      </c>
      <c r="N3454" s="175" t="s">
        <v>272</v>
      </c>
      <c r="O3454" s="24" t="s">
        <v>672</v>
      </c>
      <c r="P3454" s="2" t="s">
        <v>273</v>
      </c>
      <c r="Q3454" s="2" t="s">
        <v>273</v>
      </c>
      <c r="R3454" s="2" t="s">
        <v>272</v>
      </c>
      <c r="S3454" s="2" t="s">
        <v>272</v>
      </c>
      <c r="T3454" s="2" t="s">
        <v>272</v>
      </c>
      <c r="U3454" s="25" t="s">
        <v>273</v>
      </c>
      <c r="V3454" s="24" t="s">
        <v>272</v>
      </c>
      <c r="W3454" s="2" t="s">
        <v>273</v>
      </c>
      <c r="X3454" s="2" t="s">
        <v>273</v>
      </c>
      <c r="Y3454" s="2" t="s">
        <v>273</v>
      </c>
      <c r="Z3454" s="175" t="s">
        <v>273</v>
      </c>
      <c r="AA3454" s="24" t="s">
        <v>272</v>
      </c>
      <c r="AB3454" s="2" t="s">
        <v>273</v>
      </c>
      <c r="AC3454" s="25" t="s">
        <v>273</v>
      </c>
      <c r="AD3454" s="174" t="s">
        <v>273</v>
      </c>
      <c r="AE3454" s="25" t="s">
        <v>273</v>
      </c>
      <c r="AF3454" s="180">
        <v>100</v>
      </c>
    </row>
    <row r="3455" spans="1:32">
      <c r="A3455" s="134" t="str">
        <f t="shared" si="53"/>
        <v>LVfa_01.3</v>
      </c>
      <c r="C3455" s="177" t="s">
        <v>28</v>
      </c>
      <c r="D3455" s="178" t="s">
        <v>2</v>
      </c>
      <c r="E3455" s="178" t="s">
        <v>607</v>
      </c>
      <c r="F3455" s="178" t="s">
        <v>608</v>
      </c>
      <c r="G3455" s="178" t="s">
        <v>540</v>
      </c>
      <c r="H3455" s="177" t="s">
        <v>52</v>
      </c>
      <c r="I3455" s="179" t="s">
        <v>643</v>
      </c>
      <c r="J3455" s="59" t="s">
        <v>274</v>
      </c>
      <c r="K3455" s="60" t="s">
        <v>4006</v>
      </c>
      <c r="L3455" s="174" t="s">
        <v>272</v>
      </c>
      <c r="M3455" s="2" t="s">
        <v>272</v>
      </c>
      <c r="N3455" s="175" t="s">
        <v>272</v>
      </c>
      <c r="O3455" s="24" t="s">
        <v>672</v>
      </c>
      <c r="P3455" s="2" t="s">
        <v>672</v>
      </c>
      <c r="Q3455" s="2" t="s">
        <v>672</v>
      </c>
      <c r="R3455" s="2" t="s">
        <v>272</v>
      </c>
      <c r="S3455" s="2" t="s">
        <v>272</v>
      </c>
      <c r="T3455" s="2" t="s">
        <v>272</v>
      </c>
      <c r="U3455" s="25" t="s">
        <v>273</v>
      </c>
      <c r="V3455" s="24" t="s">
        <v>272</v>
      </c>
      <c r="W3455" s="2" t="s">
        <v>273</v>
      </c>
      <c r="X3455" s="2" t="s">
        <v>273</v>
      </c>
      <c r="Y3455" s="2" t="s">
        <v>273</v>
      </c>
      <c r="Z3455" s="175" t="s">
        <v>273</v>
      </c>
      <c r="AA3455" s="24" t="s">
        <v>272</v>
      </c>
      <c r="AB3455" s="2" t="s">
        <v>273</v>
      </c>
      <c r="AC3455" s="25" t="s">
        <v>273</v>
      </c>
      <c r="AD3455" s="174" t="s">
        <v>273</v>
      </c>
      <c r="AE3455" s="25" t="s">
        <v>273</v>
      </c>
      <c r="AF3455" s="180">
        <v>100</v>
      </c>
    </row>
    <row r="3456" spans="1:32">
      <c r="A3456" s="134" t="str">
        <f t="shared" si="53"/>
        <v>LVfa_01.4</v>
      </c>
      <c r="C3456" s="177" t="s">
        <v>28</v>
      </c>
      <c r="D3456" s="178" t="s">
        <v>2</v>
      </c>
      <c r="E3456" s="178" t="s">
        <v>609</v>
      </c>
      <c r="F3456" s="178" t="s">
        <v>610</v>
      </c>
      <c r="G3456" s="178" t="s">
        <v>540</v>
      </c>
      <c r="H3456" s="177" t="s">
        <v>52</v>
      </c>
      <c r="I3456" s="179" t="s">
        <v>643</v>
      </c>
      <c r="J3456" s="59" t="s">
        <v>3927</v>
      </c>
      <c r="K3456" s="60" t="s">
        <v>4007</v>
      </c>
      <c r="L3456" s="174" t="s">
        <v>272</v>
      </c>
      <c r="M3456" s="2" t="s">
        <v>272</v>
      </c>
      <c r="N3456" s="175" t="s">
        <v>272</v>
      </c>
      <c r="O3456" s="24" t="s">
        <v>272</v>
      </c>
      <c r="P3456" s="2" t="s">
        <v>272</v>
      </c>
      <c r="Q3456" s="2" t="s">
        <v>272</v>
      </c>
      <c r="R3456" s="2" t="s">
        <v>272</v>
      </c>
      <c r="S3456" s="2" t="s">
        <v>272</v>
      </c>
      <c r="T3456" s="2" t="s">
        <v>272</v>
      </c>
      <c r="U3456" s="25" t="s">
        <v>272</v>
      </c>
      <c r="V3456" s="24" t="s">
        <v>272</v>
      </c>
      <c r="W3456" s="2" t="s">
        <v>272</v>
      </c>
      <c r="X3456" s="2" t="s">
        <v>272</v>
      </c>
      <c r="Y3456" s="2" t="s">
        <v>272</v>
      </c>
      <c r="Z3456" s="175" t="s">
        <v>272</v>
      </c>
      <c r="AA3456" s="24" t="s">
        <v>272</v>
      </c>
      <c r="AB3456" s="2" t="s">
        <v>272</v>
      </c>
      <c r="AC3456" s="25" t="s">
        <v>272</v>
      </c>
      <c r="AD3456" s="174" t="s">
        <v>272</v>
      </c>
      <c r="AE3456" s="25" t="s">
        <v>272</v>
      </c>
      <c r="AF3456" s="180">
        <v>100</v>
      </c>
    </row>
    <row r="3457" spans="1:32">
      <c r="A3457" s="134" t="str">
        <f t="shared" si="53"/>
        <v>LVfa_01.4</v>
      </c>
      <c r="C3457" s="177" t="s">
        <v>28</v>
      </c>
      <c r="D3457" s="178" t="s">
        <v>2</v>
      </c>
      <c r="E3457" s="178" t="s">
        <v>609</v>
      </c>
      <c r="F3457" s="178" t="s">
        <v>610</v>
      </c>
      <c r="G3457" s="178" t="s">
        <v>540</v>
      </c>
      <c r="H3457" s="177" t="s">
        <v>52</v>
      </c>
      <c r="I3457" s="179" t="s">
        <v>643</v>
      </c>
      <c r="J3457" s="59" t="s">
        <v>386</v>
      </c>
      <c r="K3457" s="60" t="s">
        <v>4008</v>
      </c>
      <c r="L3457" s="174" t="s">
        <v>272</v>
      </c>
      <c r="M3457" s="2" t="s">
        <v>272</v>
      </c>
      <c r="N3457" s="175" t="s">
        <v>272</v>
      </c>
      <c r="O3457" s="24" t="s">
        <v>272</v>
      </c>
      <c r="P3457" s="2" t="s">
        <v>272</v>
      </c>
      <c r="Q3457" s="2" t="s">
        <v>272</v>
      </c>
      <c r="R3457" s="2" t="s">
        <v>272</v>
      </c>
      <c r="S3457" s="2" t="s">
        <v>272</v>
      </c>
      <c r="T3457" s="2" t="s">
        <v>272</v>
      </c>
      <c r="U3457" s="25" t="s">
        <v>272</v>
      </c>
      <c r="V3457" s="24" t="s">
        <v>272</v>
      </c>
      <c r="W3457" s="2" t="s">
        <v>272</v>
      </c>
      <c r="X3457" s="2" t="s">
        <v>272</v>
      </c>
      <c r="Y3457" s="2" t="s">
        <v>272</v>
      </c>
      <c r="Z3457" s="175" t="s">
        <v>272</v>
      </c>
      <c r="AA3457" s="24" t="s">
        <v>272</v>
      </c>
      <c r="AB3457" s="2" t="s">
        <v>272</v>
      </c>
      <c r="AC3457" s="25" t="s">
        <v>272</v>
      </c>
      <c r="AD3457" s="174" t="s">
        <v>272</v>
      </c>
      <c r="AE3457" s="25" t="s">
        <v>272</v>
      </c>
      <c r="AF3457" s="180">
        <v>0</v>
      </c>
    </row>
    <row r="3458" spans="1:32">
      <c r="A3458" s="134" t="str">
        <f t="shared" si="53"/>
        <v>LVfa_02.1</v>
      </c>
      <c r="C3458" s="177" t="s">
        <v>28</v>
      </c>
      <c r="D3458" s="178" t="s">
        <v>2</v>
      </c>
      <c r="E3458" s="178" t="s">
        <v>611</v>
      </c>
      <c r="F3458" s="178" t="s">
        <v>612</v>
      </c>
      <c r="G3458" s="178" t="s">
        <v>540</v>
      </c>
      <c r="H3458" s="177" t="s">
        <v>52</v>
      </c>
      <c r="I3458" s="179" t="s">
        <v>53</v>
      </c>
      <c r="J3458" s="59" t="s">
        <v>4009</v>
      </c>
      <c r="K3458" s="60" t="s">
        <v>4010</v>
      </c>
      <c r="L3458" s="174" t="s">
        <v>272</v>
      </c>
      <c r="M3458" s="2" t="s">
        <v>273</v>
      </c>
      <c r="N3458" s="175" t="s">
        <v>272</v>
      </c>
      <c r="O3458" s="24" t="s">
        <v>672</v>
      </c>
      <c r="P3458" s="2" t="s">
        <v>273</v>
      </c>
      <c r="Q3458" s="2" t="s">
        <v>273</v>
      </c>
      <c r="R3458" s="2" t="s">
        <v>272</v>
      </c>
      <c r="S3458" s="2" t="s">
        <v>272</v>
      </c>
      <c r="T3458" s="2" t="s">
        <v>273</v>
      </c>
      <c r="U3458" s="25" t="s">
        <v>272</v>
      </c>
      <c r="V3458" s="24" t="s">
        <v>272</v>
      </c>
      <c r="W3458" s="2" t="s">
        <v>273</v>
      </c>
      <c r="X3458" s="2" t="s">
        <v>273</v>
      </c>
      <c r="Y3458" s="2" t="s">
        <v>273</v>
      </c>
      <c r="Z3458" s="175" t="s">
        <v>273</v>
      </c>
      <c r="AA3458" s="24" t="s">
        <v>273</v>
      </c>
      <c r="AB3458" s="2" t="s">
        <v>273</v>
      </c>
      <c r="AC3458" s="25" t="s">
        <v>273</v>
      </c>
      <c r="AD3458" s="174" t="s">
        <v>273</v>
      </c>
      <c r="AE3458" s="25" t="s">
        <v>273</v>
      </c>
      <c r="AF3458" s="180">
        <v>100</v>
      </c>
    </row>
    <row r="3459" spans="1:32">
      <c r="A3459" s="134" t="str">
        <f t="shared" si="53"/>
        <v>LVfa_02.1</v>
      </c>
      <c r="C3459" s="177" t="s">
        <v>28</v>
      </c>
      <c r="D3459" s="178" t="s">
        <v>2</v>
      </c>
      <c r="E3459" s="178" t="s">
        <v>611</v>
      </c>
      <c r="F3459" s="178" t="s">
        <v>612</v>
      </c>
      <c r="G3459" s="178" t="s">
        <v>540</v>
      </c>
      <c r="H3459" s="177" t="s">
        <v>52</v>
      </c>
      <c r="I3459" s="179" t="s">
        <v>53</v>
      </c>
      <c r="J3459" s="59" t="s">
        <v>3927</v>
      </c>
      <c r="K3459" s="60" t="s">
        <v>3974</v>
      </c>
      <c r="L3459" s="174" t="s">
        <v>272</v>
      </c>
      <c r="M3459" s="2" t="s">
        <v>273</v>
      </c>
      <c r="N3459" s="175" t="s">
        <v>272</v>
      </c>
      <c r="O3459" s="24" t="s">
        <v>672</v>
      </c>
      <c r="P3459" s="2" t="s">
        <v>273</v>
      </c>
      <c r="Q3459" s="2" t="s">
        <v>273</v>
      </c>
      <c r="R3459" s="2" t="s">
        <v>272</v>
      </c>
      <c r="S3459" s="2" t="s">
        <v>272</v>
      </c>
      <c r="T3459" s="2" t="s">
        <v>273</v>
      </c>
      <c r="U3459" s="25" t="s">
        <v>272</v>
      </c>
      <c r="V3459" s="24" t="s">
        <v>272</v>
      </c>
      <c r="W3459" s="2" t="s">
        <v>273</v>
      </c>
      <c r="X3459" s="2" t="s">
        <v>273</v>
      </c>
      <c r="Y3459" s="2" t="s">
        <v>273</v>
      </c>
      <c r="Z3459" s="175" t="s">
        <v>273</v>
      </c>
      <c r="AA3459" s="24" t="s">
        <v>273</v>
      </c>
      <c r="AB3459" s="2" t="s">
        <v>273</v>
      </c>
      <c r="AC3459" s="25" t="s">
        <v>273</v>
      </c>
      <c r="AD3459" s="174" t="s">
        <v>272</v>
      </c>
      <c r="AE3459" s="25" t="s">
        <v>273</v>
      </c>
      <c r="AF3459" s="180">
        <v>100</v>
      </c>
    </row>
    <row r="3460" spans="1:32">
      <c r="A3460" s="134" t="str">
        <f t="shared" si="53"/>
        <v>LVfa_02.1</v>
      </c>
      <c r="C3460" s="177" t="s">
        <v>28</v>
      </c>
      <c r="D3460" s="178" t="s">
        <v>2</v>
      </c>
      <c r="E3460" s="178" t="s">
        <v>611</v>
      </c>
      <c r="F3460" s="178" t="s">
        <v>612</v>
      </c>
      <c r="G3460" s="178" t="s">
        <v>540</v>
      </c>
      <c r="H3460" s="177" t="s">
        <v>52</v>
      </c>
      <c r="I3460" s="179" t="s">
        <v>53</v>
      </c>
      <c r="J3460" s="59" t="s">
        <v>3927</v>
      </c>
      <c r="K3460" s="60" t="s">
        <v>4011</v>
      </c>
      <c r="L3460" s="174" t="s">
        <v>272</v>
      </c>
      <c r="M3460" s="2" t="s">
        <v>273</v>
      </c>
      <c r="N3460" s="175" t="s">
        <v>272</v>
      </c>
      <c r="O3460" s="24" t="s">
        <v>672</v>
      </c>
      <c r="P3460" s="2" t="s">
        <v>273</v>
      </c>
      <c r="Q3460" s="2" t="s">
        <v>273</v>
      </c>
      <c r="R3460" s="2" t="s">
        <v>272</v>
      </c>
      <c r="S3460" s="2" t="s">
        <v>272</v>
      </c>
      <c r="T3460" s="2" t="s">
        <v>273</v>
      </c>
      <c r="U3460" s="25" t="s">
        <v>272</v>
      </c>
      <c r="V3460" s="24" t="s">
        <v>272</v>
      </c>
      <c r="W3460" s="2" t="s">
        <v>273</v>
      </c>
      <c r="X3460" s="2" t="s">
        <v>273</v>
      </c>
      <c r="Y3460" s="2" t="s">
        <v>273</v>
      </c>
      <c r="Z3460" s="175" t="s">
        <v>273</v>
      </c>
      <c r="AA3460" s="24" t="s">
        <v>273</v>
      </c>
      <c r="AB3460" s="2" t="s">
        <v>273</v>
      </c>
      <c r="AC3460" s="25" t="s">
        <v>273</v>
      </c>
      <c r="AD3460" s="174" t="s">
        <v>272</v>
      </c>
      <c r="AE3460" s="25" t="s">
        <v>273</v>
      </c>
      <c r="AF3460" s="180">
        <v>100</v>
      </c>
    </row>
    <row r="3461" spans="1:32">
      <c r="A3461" s="134" t="str">
        <f t="shared" si="53"/>
        <v>LVfa_02.1</v>
      </c>
      <c r="C3461" s="177" t="s">
        <v>28</v>
      </c>
      <c r="D3461" s="178" t="s">
        <v>2</v>
      </c>
      <c r="E3461" s="178" t="s">
        <v>611</v>
      </c>
      <c r="F3461" s="178" t="s">
        <v>612</v>
      </c>
      <c r="G3461" s="178" t="s">
        <v>540</v>
      </c>
      <c r="H3461" s="177" t="s">
        <v>52</v>
      </c>
      <c r="I3461" s="179" t="s">
        <v>53</v>
      </c>
      <c r="J3461" s="59" t="s">
        <v>274</v>
      </c>
      <c r="K3461" s="60" t="s">
        <v>4012</v>
      </c>
      <c r="L3461" s="174" t="s">
        <v>272</v>
      </c>
      <c r="M3461" s="2" t="s">
        <v>273</v>
      </c>
      <c r="N3461" s="175" t="s">
        <v>272</v>
      </c>
      <c r="O3461" s="24" t="s">
        <v>672</v>
      </c>
      <c r="P3461" s="2" t="s">
        <v>273</v>
      </c>
      <c r="Q3461" s="2" t="s">
        <v>273</v>
      </c>
      <c r="R3461" s="2" t="s">
        <v>272</v>
      </c>
      <c r="S3461" s="2" t="s">
        <v>272</v>
      </c>
      <c r="T3461" s="2" t="s">
        <v>273</v>
      </c>
      <c r="U3461" s="25" t="s">
        <v>272</v>
      </c>
      <c r="V3461" s="24" t="s">
        <v>272</v>
      </c>
      <c r="W3461" s="2" t="s">
        <v>273</v>
      </c>
      <c r="X3461" s="2" t="s">
        <v>273</v>
      </c>
      <c r="Y3461" s="2" t="s">
        <v>273</v>
      </c>
      <c r="Z3461" s="175" t="s">
        <v>273</v>
      </c>
      <c r="AA3461" s="24" t="s">
        <v>272</v>
      </c>
      <c r="AB3461" s="2" t="s">
        <v>273</v>
      </c>
      <c r="AC3461" s="25" t="s">
        <v>273</v>
      </c>
      <c r="AD3461" s="174" t="s">
        <v>272</v>
      </c>
      <c r="AE3461" s="25" t="s">
        <v>273</v>
      </c>
      <c r="AF3461" s="180">
        <v>100</v>
      </c>
    </row>
    <row r="3462" spans="1:32">
      <c r="A3462" s="134" t="str">
        <f t="shared" si="53"/>
        <v>LVfa_02.1</v>
      </c>
      <c r="C3462" s="177" t="s">
        <v>28</v>
      </c>
      <c r="D3462" s="178" t="s">
        <v>2</v>
      </c>
      <c r="E3462" s="178" t="s">
        <v>611</v>
      </c>
      <c r="F3462" s="178" t="s">
        <v>612</v>
      </c>
      <c r="G3462" s="178" t="s">
        <v>540</v>
      </c>
      <c r="H3462" s="177" t="s">
        <v>52</v>
      </c>
      <c r="I3462" s="179" t="s">
        <v>53</v>
      </c>
      <c r="J3462" s="59" t="s">
        <v>3965</v>
      </c>
      <c r="K3462" s="60" t="s">
        <v>3966</v>
      </c>
      <c r="L3462" s="174" t="s">
        <v>272</v>
      </c>
      <c r="M3462" s="2" t="s">
        <v>273</v>
      </c>
      <c r="N3462" s="175" t="s">
        <v>272</v>
      </c>
      <c r="O3462" s="24" t="s">
        <v>672</v>
      </c>
      <c r="P3462" s="2" t="s">
        <v>273</v>
      </c>
      <c r="Q3462" s="2" t="s">
        <v>273</v>
      </c>
      <c r="R3462" s="2" t="s">
        <v>272</v>
      </c>
      <c r="S3462" s="2" t="s">
        <v>272</v>
      </c>
      <c r="T3462" s="2" t="s">
        <v>273</v>
      </c>
      <c r="U3462" s="25" t="s">
        <v>272</v>
      </c>
      <c r="V3462" s="24" t="s">
        <v>272</v>
      </c>
      <c r="W3462" s="2" t="s">
        <v>273</v>
      </c>
      <c r="X3462" s="2" t="s">
        <v>273</v>
      </c>
      <c r="Y3462" s="2" t="s">
        <v>273</v>
      </c>
      <c r="Z3462" s="175" t="s">
        <v>273</v>
      </c>
      <c r="AA3462" s="24" t="s">
        <v>273</v>
      </c>
      <c r="AB3462" s="2" t="s">
        <v>273</v>
      </c>
      <c r="AC3462" s="25" t="s">
        <v>273</v>
      </c>
      <c r="AD3462" s="174" t="s">
        <v>273</v>
      </c>
      <c r="AE3462" s="25" t="s">
        <v>273</v>
      </c>
      <c r="AF3462" s="180">
        <v>100</v>
      </c>
    </row>
    <row r="3463" spans="1:32">
      <c r="A3463" s="134" t="str">
        <f t="shared" si="53"/>
        <v>LVfa_02.1</v>
      </c>
      <c r="C3463" s="177" t="s">
        <v>28</v>
      </c>
      <c r="D3463" s="178" t="s">
        <v>2</v>
      </c>
      <c r="E3463" s="178" t="s">
        <v>611</v>
      </c>
      <c r="F3463" s="178" t="s">
        <v>612</v>
      </c>
      <c r="G3463" s="178" t="s">
        <v>540</v>
      </c>
      <c r="H3463" s="177" t="s">
        <v>52</v>
      </c>
      <c r="I3463" s="179" t="s">
        <v>53</v>
      </c>
      <c r="J3463" s="59" t="s">
        <v>3967</v>
      </c>
      <c r="K3463" s="60" t="s">
        <v>3996</v>
      </c>
      <c r="L3463" s="174" t="s">
        <v>272</v>
      </c>
      <c r="M3463" s="2" t="s">
        <v>273</v>
      </c>
      <c r="N3463" s="175" t="s">
        <v>272</v>
      </c>
      <c r="O3463" s="24" t="s">
        <v>672</v>
      </c>
      <c r="P3463" s="2" t="s">
        <v>273</v>
      </c>
      <c r="Q3463" s="2" t="s">
        <v>273</v>
      </c>
      <c r="R3463" s="2" t="s">
        <v>272</v>
      </c>
      <c r="S3463" s="2" t="s">
        <v>272</v>
      </c>
      <c r="T3463" s="2" t="s">
        <v>273</v>
      </c>
      <c r="U3463" s="25" t="s">
        <v>272</v>
      </c>
      <c r="V3463" s="24" t="s">
        <v>272</v>
      </c>
      <c r="W3463" s="2" t="s">
        <v>273</v>
      </c>
      <c r="X3463" s="2" t="s">
        <v>273</v>
      </c>
      <c r="Y3463" s="2" t="s">
        <v>273</v>
      </c>
      <c r="Z3463" s="175" t="s">
        <v>273</v>
      </c>
      <c r="AA3463" s="24" t="s">
        <v>273</v>
      </c>
      <c r="AB3463" s="2" t="s">
        <v>273</v>
      </c>
      <c r="AC3463" s="25" t="s">
        <v>273</v>
      </c>
      <c r="AD3463" s="174" t="s">
        <v>273</v>
      </c>
      <c r="AE3463" s="25" t="s">
        <v>273</v>
      </c>
      <c r="AF3463" s="180">
        <v>100</v>
      </c>
    </row>
    <row r="3464" spans="1:32">
      <c r="A3464" s="134" t="str">
        <f t="shared" ref="A3464:A3527" si="54">C3464&amp;LOWER(LEFT(D3464,2))&amp;"_"&amp;IF(LEN(TRIM(LEFT(E3464,FIND(" ",E3464))))=3,"0"&amp;TRIM(LEFT(E3464,FIND(" ",E3464))),TRIM(LEFT(E3464,FIND(" ",E3464))))</f>
        <v>LVfa_02.1</v>
      </c>
      <c r="C3464" s="177" t="s">
        <v>28</v>
      </c>
      <c r="D3464" s="178" t="s">
        <v>2</v>
      </c>
      <c r="E3464" s="178" t="s">
        <v>611</v>
      </c>
      <c r="F3464" s="178" t="s">
        <v>612</v>
      </c>
      <c r="G3464" s="178" t="s">
        <v>540</v>
      </c>
      <c r="H3464" s="177" t="s">
        <v>52</v>
      </c>
      <c r="I3464" s="179" t="s">
        <v>53</v>
      </c>
      <c r="J3464" s="59" t="s">
        <v>3997</v>
      </c>
      <c r="K3464" s="60" t="s">
        <v>3998</v>
      </c>
      <c r="L3464" s="174" t="s">
        <v>272</v>
      </c>
      <c r="M3464" s="2" t="s">
        <v>273</v>
      </c>
      <c r="N3464" s="175" t="s">
        <v>272</v>
      </c>
      <c r="O3464" s="24" t="s">
        <v>672</v>
      </c>
      <c r="P3464" s="2" t="s">
        <v>273</v>
      </c>
      <c r="Q3464" s="2" t="s">
        <v>273</v>
      </c>
      <c r="R3464" s="2" t="s">
        <v>272</v>
      </c>
      <c r="S3464" s="2" t="s">
        <v>272</v>
      </c>
      <c r="T3464" s="2" t="s">
        <v>272</v>
      </c>
      <c r="U3464" s="25" t="s">
        <v>272</v>
      </c>
      <c r="V3464" s="24" t="s">
        <v>272</v>
      </c>
      <c r="W3464" s="2" t="s">
        <v>273</v>
      </c>
      <c r="X3464" s="2" t="s">
        <v>273</v>
      </c>
      <c r="Y3464" s="2" t="s">
        <v>273</v>
      </c>
      <c r="Z3464" s="175" t="s">
        <v>273</v>
      </c>
      <c r="AA3464" s="24" t="s">
        <v>273</v>
      </c>
      <c r="AB3464" s="2" t="s">
        <v>273</v>
      </c>
      <c r="AC3464" s="25" t="s">
        <v>273</v>
      </c>
      <c r="AD3464" s="174" t="s">
        <v>273</v>
      </c>
      <c r="AE3464" s="25" t="s">
        <v>273</v>
      </c>
      <c r="AF3464" s="180">
        <v>100</v>
      </c>
    </row>
    <row r="3465" spans="1:32">
      <c r="A3465" s="134" t="str">
        <f t="shared" si="54"/>
        <v>LVfa_02.1</v>
      </c>
      <c r="C3465" s="177" t="s">
        <v>28</v>
      </c>
      <c r="D3465" s="178" t="s">
        <v>2</v>
      </c>
      <c r="E3465" s="178" t="s">
        <v>611</v>
      </c>
      <c r="F3465" s="178" t="s">
        <v>612</v>
      </c>
      <c r="G3465" s="178" t="s">
        <v>540</v>
      </c>
      <c r="H3465" s="177" t="s">
        <v>52</v>
      </c>
      <c r="I3465" s="179" t="s">
        <v>53</v>
      </c>
      <c r="J3465" s="59" t="s">
        <v>4000</v>
      </c>
      <c r="K3465" s="60" t="s">
        <v>4010</v>
      </c>
      <c r="L3465" s="174" t="s">
        <v>272</v>
      </c>
      <c r="M3465" s="2" t="s">
        <v>273</v>
      </c>
      <c r="N3465" s="175" t="s">
        <v>272</v>
      </c>
      <c r="O3465" s="24" t="s">
        <v>672</v>
      </c>
      <c r="P3465" s="2" t="s">
        <v>273</v>
      </c>
      <c r="Q3465" s="2" t="s">
        <v>273</v>
      </c>
      <c r="R3465" s="2" t="s">
        <v>272</v>
      </c>
      <c r="S3465" s="2" t="s">
        <v>272</v>
      </c>
      <c r="T3465" s="2" t="s">
        <v>272</v>
      </c>
      <c r="U3465" s="25" t="s">
        <v>272</v>
      </c>
      <c r="V3465" s="24" t="s">
        <v>272</v>
      </c>
      <c r="W3465" s="2" t="s">
        <v>273</v>
      </c>
      <c r="X3465" s="2" t="s">
        <v>273</v>
      </c>
      <c r="Y3465" s="2" t="s">
        <v>273</v>
      </c>
      <c r="Z3465" s="175" t="s">
        <v>273</v>
      </c>
      <c r="AA3465" s="24" t="s">
        <v>273</v>
      </c>
      <c r="AB3465" s="2" t="s">
        <v>273</v>
      </c>
      <c r="AC3465" s="25" t="s">
        <v>273</v>
      </c>
      <c r="AD3465" s="174" t="s">
        <v>273</v>
      </c>
      <c r="AE3465" s="25" t="s">
        <v>273</v>
      </c>
      <c r="AF3465" s="180">
        <v>100</v>
      </c>
    </row>
    <row r="3466" spans="1:32">
      <c r="A3466" s="134" t="str">
        <f t="shared" si="54"/>
        <v>LVfa_02.1</v>
      </c>
      <c r="C3466" s="177" t="s">
        <v>28</v>
      </c>
      <c r="D3466" s="178" t="s">
        <v>2</v>
      </c>
      <c r="E3466" s="178" t="s">
        <v>611</v>
      </c>
      <c r="F3466" s="178" t="s">
        <v>612</v>
      </c>
      <c r="G3466" s="178" t="s">
        <v>540</v>
      </c>
      <c r="H3466" s="177" t="s">
        <v>52</v>
      </c>
      <c r="I3466" s="179" t="s">
        <v>53</v>
      </c>
      <c r="J3466" s="59" t="s">
        <v>4002</v>
      </c>
      <c r="K3466" s="60" t="s">
        <v>4003</v>
      </c>
      <c r="L3466" s="174" t="s">
        <v>272</v>
      </c>
      <c r="M3466" s="2" t="s">
        <v>273</v>
      </c>
      <c r="N3466" s="175" t="s">
        <v>272</v>
      </c>
      <c r="O3466" s="24" t="s">
        <v>672</v>
      </c>
      <c r="P3466" s="2" t="s">
        <v>273</v>
      </c>
      <c r="Q3466" s="2" t="s">
        <v>273</v>
      </c>
      <c r="R3466" s="2" t="s">
        <v>272</v>
      </c>
      <c r="S3466" s="2" t="s">
        <v>272</v>
      </c>
      <c r="T3466" s="2" t="s">
        <v>272</v>
      </c>
      <c r="U3466" s="25" t="s">
        <v>272</v>
      </c>
      <c r="V3466" s="24" t="s">
        <v>272</v>
      </c>
      <c r="W3466" s="2" t="s">
        <v>273</v>
      </c>
      <c r="X3466" s="2" t="s">
        <v>273</v>
      </c>
      <c r="Y3466" s="2" t="s">
        <v>273</v>
      </c>
      <c r="Z3466" s="175" t="s">
        <v>273</v>
      </c>
      <c r="AA3466" s="24" t="s">
        <v>273</v>
      </c>
      <c r="AB3466" s="2" t="s">
        <v>273</v>
      </c>
      <c r="AC3466" s="25" t="s">
        <v>273</v>
      </c>
      <c r="AD3466" s="174" t="s">
        <v>273</v>
      </c>
      <c r="AE3466" s="25" t="s">
        <v>273</v>
      </c>
      <c r="AF3466" s="180">
        <v>100</v>
      </c>
    </row>
    <row r="3467" spans="1:32">
      <c r="A3467" s="134" t="str">
        <f t="shared" si="54"/>
        <v>LVfa_02.2</v>
      </c>
      <c r="C3467" s="177" t="s">
        <v>28</v>
      </c>
      <c r="D3467" s="178" t="s">
        <v>2</v>
      </c>
      <c r="E3467" s="178" t="s">
        <v>613</v>
      </c>
      <c r="F3467" s="178" t="s">
        <v>614</v>
      </c>
      <c r="G3467" s="178" t="s">
        <v>540</v>
      </c>
      <c r="H3467" s="177" t="s">
        <v>52</v>
      </c>
      <c r="I3467" s="179" t="s">
        <v>643</v>
      </c>
      <c r="J3467" s="59" t="s">
        <v>274</v>
      </c>
      <c r="K3467" s="60" t="s">
        <v>4012</v>
      </c>
      <c r="L3467" s="174" t="s">
        <v>272</v>
      </c>
      <c r="M3467" s="2" t="s">
        <v>272</v>
      </c>
      <c r="N3467" s="175" t="s">
        <v>272</v>
      </c>
      <c r="O3467" s="24" t="s">
        <v>272</v>
      </c>
      <c r="P3467" s="2" t="s">
        <v>272</v>
      </c>
      <c r="Q3467" s="2" t="s">
        <v>272</v>
      </c>
      <c r="R3467" s="2" t="s">
        <v>272</v>
      </c>
      <c r="S3467" s="2" t="s">
        <v>272</v>
      </c>
      <c r="T3467" s="2" t="s">
        <v>272</v>
      </c>
      <c r="U3467" s="25" t="s">
        <v>272</v>
      </c>
      <c r="V3467" s="24" t="s">
        <v>272</v>
      </c>
      <c r="W3467" s="2" t="s">
        <v>272</v>
      </c>
      <c r="X3467" s="2" t="s">
        <v>272</v>
      </c>
      <c r="Y3467" s="2" t="s">
        <v>273</v>
      </c>
      <c r="Z3467" s="175" t="s">
        <v>273</v>
      </c>
      <c r="AA3467" s="24" t="s">
        <v>272</v>
      </c>
      <c r="AB3467" s="2" t="s">
        <v>272</v>
      </c>
      <c r="AC3467" s="25" t="s">
        <v>272</v>
      </c>
      <c r="AD3467" s="174" t="s">
        <v>272</v>
      </c>
      <c r="AE3467" s="25" t="s">
        <v>273</v>
      </c>
      <c r="AF3467" s="180">
        <v>100</v>
      </c>
    </row>
    <row r="3468" spans="1:32">
      <c r="A3468" s="134" t="str">
        <f t="shared" si="54"/>
        <v>LVfa_03.1</v>
      </c>
      <c r="C3468" s="177" t="s">
        <v>28</v>
      </c>
      <c r="D3468" s="178" t="s">
        <v>2</v>
      </c>
      <c r="E3468" s="178" t="s">
        <v>615</v>
      </c>
      <c r="F3468" s="178" t="s">
        <v>616</v>
      </c>
      <c r="G3468" s="178" t="s">
        <v>540</v>
      </c>
      <c r="H3468" s="177" t="s">
        <v>52</v>
      </c>
      <c r="I3468" s="179" t="s">
        <v>643</v>
      </c>
      <c r="J3468" s="59" t="s">
        <v>390</v>
      </c>
      <c r="K3468" s="60" t="s">
        <v>4013</v>
      </c>
      <c r="L3468" s="174" t="s">
        <v>272</v>
      </c>
      <c r="M3468" s="2" t="s">
        <v>273</v>
      </c>
      <c r="N3468" s="175" t="s">
        <v>272</v>
      </c>
      <c r="O3468" s="24" t="s">
        <v>672</v>
      </c>
      <c r="P3468" s="2" t="s">
        <v>672</v>
      </c>
      <c r="Q3468" s="2" t="s">
        <v>672</v>
      </c>
      <c r="R3468" s="2" t="s">
        <v>272</v>
      </c>
      <c r="S3468" s="2" t="s">
        <v>272</v>
      </c>
      <c r="T3468" s="2" t="s">
        <v>272</v>
      </c>
      <c r="U3468" s="25" t="s">
        <v>272</v>
      </c>
      <c r="V3468" s="24" t="s">
        <v>272</v>
      </c>
      <c r="W3468" s="2" t="s">
        <v>273</v>
      </c>
      <c r="X3468" s="2" t="s">
        <v>273</v>
      </c>
      <c r="Y3468" s="2" t="s">
        <v>273</v>
      </c>
      <c r="Z3468" s="175" t="s">
        <v>273</v>
      </c>
      <c r="AA3468" s="24" t="s">
        <v>272</v>
      </c>
      <c r="AB3468" s="2" t="s">
        <v>273</v>
      </c>
      <c r="AC3468" s="25" t="s">
        <v>273</v>
      </c>
      <c r="AD3468" s="174" t="s">
        <v>273</v>
      </c>
      <c r="AE3468" s="25" t="s">
        <v>273</v>
      </c>
      <c r="AF3468" s="180">
        <v>0</v>
      </c>
    </row>
    <row r="3469" spans="1:32">
      <c r="A3469" s="134" t="str">
        <f t="shared" si="54"/>
        <v>LVfa_03.2</v>
      </c>
      <c r="C3469" s="177" t="s">
        <v>28</v>
      </c>
      <c r="D3469" s="178" t="s">
        <v>2</v>
      </c>
      <c r="E3469" s="178" t="s">
        <v>617</v>
      </c>
      <c r="F3469" s="178" t="s">
        <v>618</v>
      </c>
      <c r="G3469" s="178" t="s">
        <v>540</v>
      </c>
      <c r="H3469" s="177" t="s">
        <v>52</v>
      </c>
      <c r="I3469" s="179" t="s">
        <v>643</v>
      </c>
      <c r="J3469" s="59" t="s">
        <v>274</v>
      </c>
      <c r="K3469" s="60" t="s">
        <v>4014</v>
      </c>
      <c r="L3469" s="174" t="s">
        <v>272</v>
      </c>
      <c r="M3469" s="2" t="s">
        <v>272</v>
      </c>
      <c r="N3469" s="175" t="s">
        <v>272</v>
      </c>
      <c r="O3469" s="24" t="s">
        <v>672</v>
      </c>
      <c r="P3469" s="2" t="s">
        <v>273</v>
      </c>
      <c r="Q3469" s="2" t="s">
        <v>273</v>
      </c>
      <c r="R3469" s="2" t="s">
        <v>272</v>
      </c>
      <c r="S3469" s="2" t="s">
        <v>272</v>
      </c>
      <c r="T3469" s="2" t="s">
        <v>272</v>
      </c>
      <c r="U3469" s="25" t="s">
        <v>272</v>
      </c>
      <c r="V3469" s="24" t="s">
        <v>272</v>
      </c>
      <c r="W3469" s="2" t="s">
        <v>272</v>
      </c>
      <c r="X3469" s="2" t="s">
        <v>272</v>
      </c>
      <c r="Y3469" s="2" t="s">
        <v>273</v>
      </c>
      <c r="Z3469" s="175" t="s">
        <v>273</v>
      </c>
      <c r="AA3469" s="24" t="s">
        <v>272</v>
      </c>
      <c r="AB3469" s="2" t="s">
        <v>273</v>
      </c>
      <c r="AC3469" s="25" t="s">
        <v>273</v>
      </c>
      <c r="AD3469" s="174" t="s">
        <v>272</v>
      </c>
      <c r="AE3469" s="25" t="s">
        <v>273</v>
      </c>
      <c r="AF3469" s="180">
        <v>100</v>
      </c>
    </row>
    <row r="3470" spans="1:32">
      <c r="A3470" s="134" t="str">
        <f t="shared" si="54"/>
        <v>LVfa_03.3</v>
      </c>
      <c r="C3470" s="177" t="s">
        <v>28</v>
      </c>
      <c r="D3470" s="178" t="s">
        <v>2</v>
      </c>
      <c r="E3470" s="178" t="s">
        <v>619</v>
      </c>
      <c r="F3470" s="178" t="s">
        <v>620</v>
      </c>
      <c r="G3470" s="178" t="s">
        <v>540</v>
      </c>
      <c r="H3470" s="177" t="s">
        <v>52</v>
      </c>
      <c r="I3470" s="179" t="s">
        <v>643</v>
      </c>
      <c r="J3470" s="59" t="s">
        <v>407</v>
      </c>
      <c r="K3470" s="60" t="s">
        <v>4015</v>
      </c>
      <c r="L3470" s="174" t="s">
        <v>272</v>
      </c>
      <c r="M3470" s="2" t="s">
        <v>272</v>
      </c>
      <c r="N3470" s="175" t="s">
        <v>272</v>
      </c>
      <c r="O3470" s="24" t="s">
        <v>272</v>
      </c>
      <c r="P3470" s="2" t="s">
        <v>272</v>
      </c>
      <c r="Q3470" s="2" t="s">
        <v>272</v>
      </c>
      <c r="R3470" s="2" t="s">
        <v>272</v>
      </c>
      <c r="S3470" s="2" t="s">
        <v>272</v>
      </c>
      <c r="T3470" s="2" t="s">
        <v>272</v>
      </c>
      <c r="U3470" s="25" t="s">
        <v>272</v>
      </c>
      <c r="V3470" s="24" t="s">
        <v>272</v>
      </c>
      <c r="W3470" s="2" t="s">
        <v>272</v>
      </c>
      <c r="X3470" s="2" t="s">
        <v>272</v>
      </c>
      <c r="Y3470" s="2" t="s">
        <v>272</v>
      </c>
      <c r="Z3470" s="175" t="s">
        <v>272</v>
      </c>
      <c r="AA3470" s="24" t="s">
        <v>272</v>
      </c>
      <c r="AB3470" s="2" t="s">
        <v>273</v>
      </c>
      <c r="AC3470" s="25" t="s">
        <v>273</v>
      </c>
      <c r="AD3470" s="174" t="s">
        <v>272</v>
      </c>
      <c r="AE3470" s="25" t="s">
        <v>272</v>
      </c>
      <c r="AF3470" s="180">
        <v>100</v>
      </c>
    </row>
    <row r="3471" spans="1:32">
      <c r="A3471" s="134" t="str">
        <f t="shared" si="54"/>
        <v>LVfa_04.1</v>
      </c>
      <c r="C3471" s="177" t="s">
        <v>28</v>
      </c>
      <c r="D3471" s="178" t="s">
        <v>2</v>
      </c>
      <c r="E3471" s="178" t="s">
        <v>621</v>
      </c>
      <c r="F3471" s="178" t="s">
        <v>622</v>
      </c>
      <c r="G3471" s="178" t="s">
        <v>533</v>
      </c>
      <c r="H3471" s="177" t="s">
        <v>52</v>
      </c>
      <c r="I3471" s="179" t="s">
        <v>643</v>
      </c>
      <c r="J3471" s="59" t="s">
        <v>274</v>
      </c>
      <c r="K3471" s="60" t="s">
        <v>4016</v>
      </c>
      <c r="L3471" s="174" t="s">
        <v>272</v>
      </c>
      <c r="M3471" s="2" t="s">
        <v>272</v>
      </c>
      <c r="N3471" s="175" t="s">
        <v>272</v>
      </c>
      <c r="O3471" s="24"/>
      <c r="P3471" s="2"/>
      <c r="Q3471" s="2"/>
      <c r="R3471" s="2"/>
      <c r="S3471" s="2"/>
      <c r="T3471" s="2"/>
      <c r="U3471" s="25"/>
      <c r="V3471" s="24"/>
      <c r="W3471" s="2"/>
      <c r="X3471" s="2"/>
      <c r="Y3471" s="2"/>
      <c r="Z3471" s="175"/>
      <c r="AA3471" s="24"/>
      <c r="AB3471" s="2"/>
      <c r="AC3471" s="25"/>
      <c r="AD3471" s="174"/>
      <c r="AE3471" s="25"/>
      <c r="AF3471" s="180">
        <v>100</v>
      </c>
    </row>
    <row r="3472" spans="1:32">
      <c r="A3472" s="134" t="str">
        <f t="shared" si="54"/>
        <v>LVst_01.1</v>
      </c>
      <c r="C3472" s="177" t="s">
        <v>28</v>
      </c>
      <c r="D3472" s="178" t="s">
        <v>3</v>
      </c>
      <c r="E3472" s="178" t="s">
        <v>623</v>
      </c>
      <c r="F3472" s="178" t="s">
        <v>624</v>
      </c>
      <c r="G3472" s="178" t="s">
        <v>533</v>
      </c>
      <c r="H3472" s="177" t="s">
        <v>52</v>
      </c>
      <c r="I3472" s="179" t="s">
        <v>54</v>
      </c>
      <c r="J3472" s="59" t="s">
        <v>4017</v>
      </c>
      <c r="K3472" s="60" t="s">
        <v>4018</v>
      </c>
      <c r="L3472" s="174" t="s">
        <v>272</v>
      </c>
      <c r="M3472" s="2" t="s">
        <v>272</v>
      </c>
      <c r="N3472" s="175" t="s">
        <v>272</v>
      </c>
      <c r="O3472" s="24"/>
      <c r="P3472" s="2"/>
      <c r="Q3472" s="2"/>
      <c r="R3472" s="2"/>
      <c r="S3472" s="2"/>
      <c r="T3472" s="2"/>
      <c r="U3472" s="25"/>
      <c r="V3472" s="24"/>
      <c r="W3472" s="2"/>
      <c r="X3472" s="2"/>
      <c r="Y3472" s="2"/>
      <c r="Z3472" s="175"/>
      <c r="AA3472" s="24"/>
      <c r="AB3472" s="2"/>
      <c r="AC3472" s="25"/>
      <c r="AD3472" s="174"/>
      <c r="AE3472" s="25"/>
      <c r="AF3472" s="180">
        <v>0</v>
      </c>
    </row>
    <row r="3473" spans="1:32">
      <c r="A3473" s="134" t="str">
        <f t="shared" si="54"/>
        <v>LVst_01.1</v>
      </c>
      <c r="C3473" s="177" t="s">
        <v>28</v>
      </c>
      <c r="D3473" s="178" t="s">
        <v>3</v>
      </c>
      <c r="E3473" s="178" t="s">
        <v>623</v>
      </c>
      <c r="F3473" s="178" t="s">
        <v>624</v>
      </c>
      <c r="G3473" s="178" t="s">
        <v>533</v>
      </c>
      <c r="H3473" s="177" t="s">
        <v>52</v>
      </c>
      <c r="I3473" s="179" t="s">
        <v>54</v>
      </c>
      <c r="J3473" s="59" t="s">
        <v>4019</v>
      </c>
      <c r="K3473" s="60" t="s">
        <v>4020</v>
      </c>
      <c r="L3473" s="174" t="s">
        <v>272</v>
      </c>
      <c r="M3473" s="2" t="s">
        <v>272</v>
      </c>
      <c r="N3473" s="175" t="s">
        <v>272</v>
      </c>
      <c r="O3473" s="24"/>
      <c r="P3473" s="2"/>
      <c r="Q3473" s="2"/>
      <c r="R3473" s="2"/>
      <c r="S3473" s="2"/>
      <c r="T3473" s="2"/>
      <c r="U3473" s="25"/>
      <c r="V3473" s="24"/>
      <c r="W3473" s="2"/>
      <c r="X3473" s="2"/>
      <c r="Y3473" s="2"/>
      <c r="Z3473" s="175"/>
      <c r="AA3473" s="24"/>
      <c r="AB3473" s="2"/>
      <c r="AC3473" s="25"/>
      <c r="AD3473" s="174"/>
      <c r="AE3473" s="25"/>
      <c r="AF3473" s="180">
        <v>100</v>
      </c>
    </row>
    <row r="3474" spans="1:32">
      <c r="A3474" s="134" t="str">
        <f t="shared" si="54"/>
        <v>LVst_01.1</v>
      </c>
      <c r="C3474" s="177" t="s">
        <v>28</v>
      </c>
      <c r="D3474" s="178" t="s">
        <v>3</v>
      </c>
      <c r="E3474" s="178" t="s">
        <v>623</v>
      </c>
      <c r="F3474" s="178" t="s">
        <v>624</v>
      </c>
      <c r="G3474" s="178" t="s">
        <v>533</v>
      </c>
      <c r="H3474" s="177" t="s">
        <v>52</v>
      </c>
      <c r="I3474" s="179" t="s">
        <v>54</v>
      </c>
      <c r="J3474" s="59" t="s">
        <v>4021</v>
      </c>
      <c r="K3474" s="60" t="s">
        <v>4022</v>
      </c>
      <c r="L3474" s="174" t="s">
        <v>272</v>
      </c>
      <c r="M3474" s="2" t="s">
        <v>272</v>
      </c>
      <c r="N3474" s="175" t="s">
        <v>272</v>
      </c>
      <c r="O3474" s="24"/>
      <c r="P3474" s="2"/>
      <c r="Q3474" s="2"/>
      <c r="R3474" s="2"/>
      <c r="S3474" s="2"/>
      <c r="T3474" s="2"/>
      <c r="U3474" s="25"/>
      <c r="V3474" s="24"/>
      <c r="W3474" s="2"/>
      <c r="X3474" s="2"/>
      <c r="Y3474" s="2"/>
      <c r="Z3474" s="175"/>
      <c r="AA3474" s="24"/>
      <c r="AB3474" s="2"/>
      <c r="AC3474" s="25"/>
      <c r="AD3474" s="174"/>
      <c r="AE3474" s="25"/>
      <c r="AF3474" s="180">
        <v>100</v>
      </c>
    </row>
    <row r="3475" spans="1:32">
      <c r="A3475" s="134" t="str">
        <f t="shared" si="54"/>
        <v>LVst_01.1</v>
      </c>
      <c r="C3475" s="177" t="s">
        <v>28</v>
      </c>
      <c r="D3475" s="178" t="s">
        <v>3</v>
      </c>
      <c r="E3475" s="178" t="s">
        <v>623</v>
      </c>
      <c r="F3475" s="178" t="s">
        <v>624</v>
      </c>
      <c r="G3475" s="178" t="s">
        <v>533</v>
      </c>
      <c r="H3475" s="177" t="s">
        <v>52</v>
      </c>
      <c r="I3475" s="179" t="s">
        <v>54</v>
      </c>
      <c r="J3475" s="59" t="s">
        <v>4023</v>
      </c>
      <c r="K3475" s="60" t="s">
        <v>4024</v>
      </c>
      <c r="L3475" s="174" t="s">
        <v>272</v>
      </c>
      <c r="M3475" s="2" t="s">
        <v>272</v>
      </c>
      <c r="N3475" s="175" t="s">
        <v>272</v>
      </c>
      <c r="O3475" s="24"/>
      <c r="P3475" s="2"/>
      <c r="Q3475" s="2"/>
      <c r="R3475" s="2"/>
      <c r="S3475" s="2"/>
      <c r="T3475" s="2"/>
      <c r="U3475" s="25"/>
      <c r="V3475" s="24"/>
      <c r="W3475" s="2"/>
      <c r="X3475" s="2"/>
      <c r="Y3475" s="2"/>
      <c r="Z3475" s="175"/>
      <c r="AA3475" s="24"/>
      <c r="AB3475" s="2"/>
      <c r="AC3475" s="25"/>
      <c r="AD3475" s="174"/>
      <c r="AE3475" s="25"/>
      <c r="AF3475" s="180">
        <v>100</v>
      </c>
    </row>
    <row r="3476" spans="1:32">
      <c r="A3476" s="134" t="str">
        <f t="shared" si="54"/>
        <v>LVst_01.1</v>
      </c>
      <c r="C3476" s="177" t="s">
        <v>28</v>
      </c>
      <c r="D3476" s="178" t="s">
        <v>3</v>
      </c>
      <c r="E3476" s="178" t="s">
        <v>623</v>
      </c>
      <c r="F3476" s="178" t="s">
        <v>624</v>
      </c>
      <c r="G3476" s="178" t="s">
        <v>533</v>
      </c>
      <c r="H3476" s="177" t="s">
        <v>52</v>
      </c>
      <c r="I3476" s="179" t="s">
        <v>54</v>
      </c>
      <c r="J3476" s="59" t="s">
        <v>4025</v>
      </c>
      <c r="K3476" s="60" t="s">
        <v>4026</v>
      </c>
      <c r="L3476" s="174" t="s">
        <v>272</v>
      </c>
      <c r="M3476" s="2" t="s">
        <v>272</v>
      </c>
      <c r="N3476" s="175" t="s">
        <v>272</v>
      </c>
      <c r="O3476" s="24"/>
      <c r="P3476" s="2"/>
      <c r="Q3476" s="2"/>
      <c r="R3476" s="2"/>
      <c r="S3476" s="2"/>
      <c r="T3476" s="2"/>
      <c r="U3476" s="25"/>
      <c r="V3476" s="24"/>
      <c r="W3476" s="2"/>
      <c r="X3476" s="2"/>
      <c r="Y3476" s="2"/>
      <c r="Z3476" s="175"/>
      <c r="AA3476" s="24"/>
      <c r="AB3476" s="2"/>
      <c r="AC3476" s="25"/>
      <c r="AD3476" s="174"/>
      <c r="AE3476" s="25"/>
      <c r="AF3476" s="180">
        <v>100</v>
      </c>
    </row>
    <row r="3477" spans="1:32">
      <c r="A3477" s="134" t="str">
        <f t="shared" si="54"/>
        <v>LVst_01.2</v>
      </c>
      <c r="C3477" s="177" t="s">
        <v>28</v>
      </c>
      <c r="D3477" s="178" t="s">
        <v>3</v>
      </c>
      <c r="E3477" s="178" t="s">
        <v>625</v>
      </c>
      <c r="F3477" s="178" t="s">
        <v>626</v>
      </c>
      <c r="G3477" s="178" t="s">
        <v>533</v>
      </c>
      <c r="H3477" s="177" t="s">
        <v>52</v>
      </c>
      <c r="I3477" s="179" t="s">
        <v>643</v>
      </c>
      <c r="J3477" s="59" t="s">
        <v>4027</v>
      </c>
      <c r="K3477" s="60" t="s">
        <v>4028</v>
      </c>
      <c r="L3477" s="174" t="s">
        <v>272</v>
      </c>
      <c r="M3477" s="2" t="s">
        <v>272</v>
      </c>
      <c r="N3477" s="175" t="s">
        <v>272</v>
      </c>
      <c r="O3477" s="24"/>
      <c r="P3477" s="2"/>
      <c r="Q3477" s="2"/>
      <c r="R3477" s="2"/>
      <c r="S3477" s="2"/>
      <c r="T3477" s="2"/>
      <c r="U3477" s="25"/>
      <c r="V3477" s="24"/>
      <c r="W3477" s="2"/>
      <c r="X3477" s="2"/>
      <c r="Y3477" s="2"/>
      <c r="Z3477" s="175"/>
      <c r="AA3477" s="24"/>
      <c r="AB3477" s="2"/>
      <c r="AC3477" s="25"/>
      <c r="AD3477" s="174"/>
      <c r="AE3477" s="25"/>
      <c r="AF3477" s="180">
        <v>100</v>
      </c>
    </row>
    <row r="3478" spans="1:32">
      <c r="A3478" s="134" t="str">
        <f t="shared" si="54"/>
        <v>LVst_01.2</v>
      </c>
      <c r="C3478" s="177" t="s">
        <v>28</v>
      </c>
      <c r="D3478" s="178" t="s">
        <v>3</v>
      </c>
      <c r="E3478" s="178" t="s">
        <v>625</v>
      </c>
      <c r="F3478" s="178" t="s">
        <v>626</v>
      </c>
      <c r="G3478" s="178" t="s">
        <v>533</v>
      </c>
      <c r="H3478" s="177" t="s">
        <v>52</v>
      </c>
      <c r="I3478" s="179" t="s">
        <v>643</v>
      </c>
      <c r="J3478" s="59" t="s">
        <v>4017</v>
      </c>
      <c r="K3478" s="60" t="s">
        <v>4029</v>
      </c>
      <c r="L3478" s="174" t="s">
        <v>272</v>
      </c>
      <c r="M3478" s="2" t="s">
        <v>272</v>
      </c>
      <c r="N3478" s="175" t="s">
        <v>272</v>
      </c>
      <c r="O3478" s="24"/>
      <c r="P3478" s="2"/>
      <c r="Q3478" s="2"/>
      <c r="R3478" s="2"/>
      <c r="S3478" s="2"/>
      <c r="T3478" s="2"/>
      <c r="U3478" s="25"/>
      <c r="V3478" s="24"/>
      <c r="W3478" s="2"/>
      <c r="X3478" s="2"/>
      <c r="Y3478" s="2"/>
      <c r="Z3478" s="175"/>
      <c r="AA3478" s="24"/>
      <c r="AB3478" s="2"/>
      <c r="AC3478" s="25"/>
      <c r="AD3478" s="174"/>
      <c r="AE3478" s="25"/>
      <c r="AF3478" s="180">
        <v>100</v>
      </c>
    </row>
    <row r="3479" spans="1:32">
      <c r="A3479" s="134" t="str">
        <f t="shared" si="54"/>
        <v>LVst_01.2</v>
      </c>
      <c r="C3479" s="177" t="s">
        <v>28</v>
      </c>
      <c r="D3479" s="178" t="s">
        <v>3</v>
      </c>
      <c r="E3479" s="178" t="s">
        <v>625</v>
      </c>
      <c r="F3479" s="178" t="s">
        <v>626</v>
      </c>
      <c r="G3479" s="178" t="s">
        <v>533</v>
      </c>
      <c r="H3479" s="177" t="s">
        <v>52</v>
      </c>
      <c r="I3479" s="179" t="s">
        <v>643</v>
      </c>
      <c r="J3479" s="59" t="s">
        <v>4021</v>
      </c>
      <c r="K3479" s="60" t="s">
        <v>4022</v>
      </c>
      <c r="L3479" s="174" t="s">
        <v>272</v>
      </c>
      <c r="M3479" s="2" t="s">
        <v>272</v>
      </c>
      <c r="N3479" s="175" t="s">
        <v>272</v>
      </c>
      <c r="O3479" s="24"/>
      <c r="P3479" s="2"/>
      <c r="Q3479" s="2"/>
      <c r="R3479" s="2"/>
      <c r="S3479" s="2"/>
      <c r="T3479" s="2"/>
      <c r="U3479" s="25"/>
      <c r="V3479" s="24"/>
      <c r="W3479" s="2"/>
      <c r="X3479" s="2"/>
      <c r="Y3479" s="2"/>
      <c r="Z3479" s="175"/>
      <c r="AA3479" s="24"/>
      <c r="AB3479" s="2"/>
      <c r="AC3479" s="25"/>
      <c r="AD3479" s="174"/>
      <c r="AE3479" s="25"/>
      <c r="AF3479" s="180">
        <v>100</v>
      </c>
    </row>
    <row r="3480" spans="1:32">
      <c r="A3480" s="134" t="str">
        <f t="shared" si="54"/>
        <v>LVst_02.2</v>
      </c>
      <c r="C3480" s="177" t="s">
        <v>28</v>
      </c>
      <c r="D3480" s="178" t="s">
        <v>3</v>
      </c>
      <c r="E3480" s="178" t="s">
        <v>627</v>
      </c>
      <c r="F3480" s="178" t="s">
        <v>628</v>
      </c>
      <c r="G3480" s="178" t="s">
        <v>540</v>
      </c>
      <c r="H3480" s="177" t="s">
        <v>52</v>
      </c>
      <c r="I3480" s="179" t="s">
        <v>54</v>
      </c>
      <c r="J3480" s="59" t="s">
        <v>4017</v>
      </c>
      <c r="K3480" s="60" t="s">
        <v>4029</v>
      </c>
      <c r="L3480" s="174" t="s">
        <v>272</v>
      </c>
      <c r="M3480" s="2" t="s">
        <v>273</v>
      </c>
      <c r="N3480" s="175" t="s">
        <v>272</v>
      </c>
      <c r="O3480" s="24" t="s">
        <v>672</v>
      </c>
      <c r="P3480" s="2" t="s">
        <v>273</v>
      </c>
      <c r="Q3480" s="2" t="s">
        <v>273</v>
      </c>
      <c r="R3480" s="2" t="s">
        <v>273</v>
      </c>
      <c r="S3480" s="2" t="s">
        <v>273</v>
      </c>
      <c r="T3480" s="2" t="s">
        <v>273</v>
      </c>
      <c r="U3480" s="25" t="s">
        <v>273</v>
      </c>
      <c r="V3480" s="24" t="s">
        <v>273</v>
      </c>
      <c r="W3480" s="2" t="s">
        <v>273</v>
      </c>
      <c r="X3480" s="2" t="s">
        <v>273</v>
      </c>
      <c r="Y3480" s="2" t="s">
        <v>273</v>
      </c>
      <c r="Z3480" s="175" t="s">
        <v>273</v>
      </c>
      <c r="AA3480" s="24" t="s">
        <v>272</v>
      </c>
      <c r="AB3480" s="2" t="s">
        <v>273</v>
      </c>
      <c r="AC3480" s="25" t="s">
        <v>273</v>
      </c>
      <c r="AD3480" s="174" t="s">
        <v>273</v>
      </c>
      <c r="AE3480" s="25" t="s">
        <v>273</v>
      </c>
      <c r="AF3480" s="180">
        <v>100</v>
      </c>
    </row>
    <row r="3481" spans="1:32">
      <c r="A3481" s="134" t="str">
        <f t="shared" si="54"/>
        <v>LVst_02.2</v>
      </c>
      <c r="C3481" s="177" t="s">
        <v>28</v>
      </c>
      <c r="D3481" s="178" t="s">
        <v>3</v>
      </c>
      <c r="E3481" s="178" t="s">
        <v>627</v>
      </c>
      <c r="F3481" s="178" t="s">
        <v>628</v>
      </c>
      <c r="G3481" s="178" t="s">
        <v>540</v>
      </c>
      <c r="H3481" s="177" t="s">
        <v>52</v>
      </c>
      <c r="I3481" s="179" t="s">
        <v>54</v>
      </c>
      <c r="J3481" s="59" t="s">
        <v>4023</v>
      </c>
      <c r="K3481" s="60" t="s">
        <v>3974</v>
      </c>
      <c r="L3481" s="174" t="s">
        <v>272</v>
      </c>
      <c r="M3481" s="2" t="s">
        <v>272</v>
      </c>
      <c r="N3481" s="175" t="s">
        <v>272</v>
      </c>
      <c r="O3481" s="24" t="s">
        <v>272</v>
      </c>
      <c r="P3481" s="2" t="s">
        <v>272</v>
      </c>
      <c r="Q3481" s="2" t="s">
        <v>272</v>
      </c>
      <c r="R3481" s="2" t="s">
        <v>272</v>
      </c>
      <c r="S3481" s="2" t="s">
        <v>272</v>
      </c>
      <c r="T3481" s="2" t="s">
        <v>272</v>
      </c>
      <c r="U3481" s="25" t="s">
        <v>272</v>
      </c>
      <c r="V3481" s="24" t="s">
        <v>272</v>
      </c>
      <c r="W3481" s="2" t="s">
        <v>272</v>
      </c>
      <c r="X3481" s="2" t="s">
        <v>272</v>
      </c>
      <c r="Y3481" s="2" t="s">
        <v>272</v>
      </c>
      <c r="Z3481" s="175" t="s">
        <v>272</v>
      </c>
      <c r="AA3481" s="24" t="s">
        <v>272</v>
      </c>
      <c r="AB3481" s="2" t="s">
        <v>272</v>
      </c>
      <c r="AC3481" s="25" t="s">
        <v>272</v>
      </c>
      <c r="AD3481" s="174" t="s">
        <v>272</v>
      </c>
      <c r="AE3481" s="25" t="s">
        <v>272</v>
      </c>
      <c r="AF3481" s="180">
        <v>100</v>
      </c>
    </row>
    <row r="3482" spans="1:32">
      <c r="A3482" s="134" t="str">
        <f t="shared" si="54"/>
        <v>LVst_02.2</v>
      </c>
      <c r="C3482" s="177" t="s">
        <v>28</v>
      </c>
      <c r="D3482" s="178" t="s">
        <v>3</v>
      </c>
      <c r="E3482" s="178" t="s">
        <v>627</v>
      </c>
      <c r="F3482" s="178" t="s">
        <v>628</v>
      </c>
      <c r="G3482" s="178" t="s">
        <v>540</v>
      </c>
      <c r="H3482" s="177" t="s">
        <v>52</v>
      </c>
      <c r="I3482" s="179" t="s">
        <v>54</v>
      </c>
      <c r="J3482" s="59" t="s">
        <v>4025</v>
      </c>
      <c r="K3482" s="60" t="s">
        <v>4030</v>
      </c>
      <c r="L3482" s="174" t="s">
        <v>272</v>
      </c>
      <c r="M3482" s="2" t="s">
        <v>272</v>
      </c>
      <c r="N3482" s="175" t="s">
        <v>272</v>
      </c>
      <c r="O3482" s="24" t="s">
        <v>272</v>
      </c>
      <c r="P3482" s="2" t="s">
        <v>272</v>
      </c>
      <c r="Q3482" s="2" t="s">
        <v>272</v>
      </c>
      <c r="R3482" s="2" t="s">
        <v>272</v>
      </c>
      <c r="S3482" s="2" t="s">
        <v>272</v>
      </c>
      <c r="T3482" s="2" t="s">
        <v>272</v>
      </c>
      <c r="U3482" s="25" t="s">
        <v>272</v>
      </c>
      <c r="V3482" s="24" t="s">
        <v>272</v>
      </c>
      <c r="W3482" s="2" t="s">
        <v>272</v>
      </c>
      <c r="X3482" s="2" t="s">
        <v>272</v>
      </c>
      <c r="Y3482" s="2" t="s">
        <v>272</v>
      </c>
      <c r="Z3482" s="175" t="s">
        <v>272</v>
      </c>
      <c r="AA3482" s="24" t="s">
        <v>272</v>
      </c>
      <c r="AB3482" s="2" t="s">
        <v>272</v>
      </c>
      <c r="AC3482" s="25" t="s">
        <v>272</v>
      </c>
      <c r="AD3482" s="174" t="s">
        <v>272</v>
      </c>
      <c r="AE3482" s="25" t="s">
        <v>272</v>
      </c>
      <c r="AF3482" s="180">
        <v>100</v>
      </c>
    </row>
    <row r="3483" spans="1:32">
      <c r="A3483" s="134" t="str">
        <f t="shared" si="54"/>
        <v>LVst_02.2</v>
      </c>
      <c r="C3483" s="177" t="s">
        <v>28</v>
      </c>
      <c r="D3483" s="178" t="s">
        <v>3</v>
      </c>
      <c r="E3483" s="178" t="s">
        <v>627</v>
      </c>
      <c r="F3483" s="178" t="s">
        <v>628</v>
      </c>
      <c r="G3483" s="178" t="s">
        <v>540</v>
      </c>
      <c r="H3483" s="177" t="s">
        <v>52</v>
      </c>
      <c r="I3483" s="179" t="s">
        <v>54</v>
      </c>
      <c r="J3483" s="59" t="s">
        <v>3927</v>
      </c>
      <c r="K3483" s="60" t="s">
        <v>4031</v>
      </c>
      <c r="L3483" s="174" t="s">
        <v>272</v>
      </c>
      <c r="M3483" s="2" t="s">
        <v>272</v>
      </c>
      <c r="N3483" s="175" t="s">
        <v>272</v>
      </c>
      <c r="O3483" s="24" t="s">
        <v>272</v>
      </c>
      <c r="P3483" s="2" t="s">
        <v>272</v>
      </c>
      <c r="Q3483" s="2" t="s">
        <v>272</v>
      </c>
      <c r="R3483" s="2" t="s">
        <v>272</v>
      </c>
      <c r="S3483" s="2" t="s">
        <v>272</v>
      </c>
      <c r="T3483" s="2" t="s">
        <v>272</v>
      </c>
      <c r="U3483" s="25" t="s">
        <v>272</v>
      </c>
      <c r="V3483" s="24" t="s">
        <v>272</v>
      </c>
      <c r="W3483" s="2" t="s">
        <v>272</v>
      </c>
      <c r="X3483" s="2" t="s">
        <v>272</v>
      </c>
      <c r="Y3483" s="2" t="s">
        <v>272</v>
      </c>
      <c r="Z3483" s="175" t="s">
        <v>272</v>
      </c>
      <c r="AA3483" s="24" t="s">
        <v>272</v>
      </c>
      <c r="AB3483" s="2" t="s">
        <v>272</v>
      </c>
      <c r="AC3483" s="25" t="s">
        <v>272</v>
      </c>
      <c r="AD3483" s="174" t="s">
        <v>272</v>
      </c>
      <c r="AE3483" s="25" t="s">
        <v>272</v>
      </c>
      <c r="AF3483" s="180">
        <v>100</v>
      </c>
    </row>
    <row r="3484" spans="1:32">
      <c r="A3484" s="134" t="str">
        <f t="shared" si="54"/>
        <v>LVst_02.2</v>
      </c>
      <c r="C3484" s="177" t="s">
        <v>28</v>
      </c>
      <c r="D3484" s="178" t="s">
        <v>3</v>
      </c>
      <c r="E3484" s="178" t="s">
        <v>627</v>
      </c>
      <c r="F3484" s="178" t="s">
        <v>628</v>
      </c>
      <c r="G3484" s="178" t="s">
        <v>540</v>
      </c>
      <c r="H3484" s="177" t="s">
        <v>52</v>
      </c>
      <c r="I3484" s="179" t="s">
        <v>54</v>
      </c>
      <c r="J3484" s="59" t="s">
        <v>3927</v>
      </c>
      <c r="K3484" s="60" t="s">
        <v>4031</v>
      </c>
      <c r="L3484" s="174" t="s">
        <v>272</v>
      </c>
      <c r="M3484" s="2" t="s">
        <v>272</v>
      </c>
      <c r="N3484" s="175" t="s">
        <v>272</v>
      </c>
      <c r="O3484" s="24" t="s">
        <v>272</v>
      </c>
      <c r="P3484" s="2" t="s">
        <v>272</v>
      </c>
      <c r="Q3484" s="2" t="s">
        <v>272</v>
      </c>
      <c r="R3484" s="2" t="s">
        <v>272</v>
      </c>
      <c r="S3484" s="2" t="s">
        <v>272</v>
      </c>
      <c r="T3484" s="2" t="s">
        <v>272</v>
      </c>
      <c r="U3484" s="25" t="s">
        <v>272</v>
      </c>
      <c r="V3484" s="24" t="s">
        <v>272</v>
      </c>
      <c r="W3484" s="2" t="s">
        <v>272</v>
      </c>
      <c r="X3484" s="2" t="s">
        <v>272</v>
      </c>
      <c r="Y3484" s="2" t="s">
        <v>272</v>
      </c>
      <c r="Z3484" s="175" t="s">
        <v>272</v>
      </c>
      <c r="AA3484" s="24" t="s">
        <v>272</v>
      </c>
      <c r="AB3484" s="2" t="s">
        <v>272</v>
      </c>
      <c r="AC3484" s="25" t="s">
        <v>272</v>
      </c>
      <c r="AD3484" s="174" t="s">
        <v>272</v>
      </c>
      <c r="AE3484" s="25" t="s">
        <v>272</v>
      </c>
      <c r="AF3484" s="180">
        <v>100</v>
      </c>
    </row>
    <row r="3485" spans="1:32">
      <c r="A3485" s="134" t="str">
        <f t="shared" si="54"/>
        <v>LVst_02.3</v>
      </c>
      <c r="C3485" s="177" t="s">
        <v>28</v>
      </c>
      <c r="D3485" s="178" t="s">
        <v>3</v>
      </c>
      <c r="E3485" s="178" t="s">
        <v>629</v>
      </c>
      <c r="F3485" s="178" t="s">
        <v>630</v>
      </c>
      <c r="G3485" s="178" t="s">
        <v>540</v>
      </c>
      <c r="H3485" s="177" t="s">
        <v>52</v>
      </c>
      <c r="I3485" s="179" t="s">
        <v>54</v>
      </c>
      <c r="J3485" s="59" t="s">
        <v>4032</v>
      </c>
      <c r="K3485" s="60" t="s">
        <v>4033</v>
      </c>
      <c r="L3485" s="174" t="s">
        <v>272</v>
      </c>
      <c r="M3485" s="2" t="s">
        <v>273</v>
      </c>
      <c r="N3485" s="175" t="s">
        <v>272</v>
      </c>
      <c r="O3485" s="24" t="s">
        <v>672</v>
      </c>
      <c r="P3485" s="2" t="s">
        <v>273</v>
      </c>
      <c r="Q3485" s="2" t="s">
        <v>672</v>
      </c>
      <c r="R3485" s="2" t="s">
        <v>273</v>
      </c>
      <c r="S3485" s="2" t="s">
        <v>273</v>
      </c>
      <c r="T3485" s="2" t="s">
        <v>272</v>
      </c>
      <c r="U3485" s="25" t="s">
        <v>272</v>
      </c>
      <c r="V3485" s="24" t="s">
        <v>272</v>
      </c>
      <c r="W3485" s="2" t="s">
        <v>273</v>
      </c>
      <c r="X3485" s="2" t="s">
        <v>273</v>
      </c>
      <c r="Y3485" s="2" t="s">
        <v>273</v>
      </c>
      <c r="Z3485" s="175" t="s">
        <v>273</v>
      </c>
      <c r="AA3485" s="24" t="s">
        <v>272</v>
      </c>
      <c r="AB3485" s="2" t="s">
        <v>273</v>
      </c>
      <c r="AC3485" s="25" t="s">
        <v>273</v>
      </c>
      <c r="AD3485" s="174" t="s">
        <v>273</v>
      </c>
      <c r="AE3485" s="25" t="s">
        <v>273</v>
      </c>
      <c r="AF3485" s="180">
        <v>100</v>
      </c>
    </row>
    <row r="3486" spans="1:32">
      <c r="A3486" s="134" t="str">
        <f t="shared" si="54"/>
        <v>LVst_02.3</v>
      </c>
      <c r="C3486" s="177" t="s">
        <v>28</v>
      </c>
      <c r="D3486" s="178" t="s">
        <v>3</v>
      </c>
      <c r="E3486" s="178" t="s">
        <v>629</v>
      </c>
      <c r="F3486" s="178" t="s">
        <v>630</v>
      </c>
      <c r="G3486" s="178" t="s">
        <v>540</v>
      </c>
      <c r="H3486" s="177" t="s">
        <v>52</v>
      </c>
      <c r="I3486" s="179" t="s">
        <v>54</v>
      </c>
      <c r="J3486" s="59" t="s">
        <v>4034</v>
      </c>
      <c r="K3486" s="60" t="s">
        <v>4035</v>
      </c>
      <c r="L3486" s="174" t="s">
        <v>272</v>
      </c>
      <c r="M3486" s="2" t="s">
        <v>272</v>
      </c>
      <c r="N3486" s="175" t="s">
        <v>272</v>
      </c>
      <c r="O3486" s="24" t="s">
        <v>272</v>
      </c>
      <c r="P3486" s="2" t="s">
        <v>273</v>
      </c>
      <c r="Q3486" s="2" t="s">
        <v>273</v>
      </c>
      <c r="R3486" s="2" t="s">
        <v>273</v>
      </c>
      <c r="S3486" s="2" t="s">
        <v>273</v>
      </c>
      <c r="T3486" s="2" t="s">
        <v>272</v>
      </c>
      <c r="U3486" s="25" t="s">
        <v>273</v>
      </c>
      <c r="V3486" s="24" t="s">
        <v>273</v>
      </c>
      <c r="W3486" s="2" t="s">
        <v>273</v>
      </c>
      <c r="X3486" s="2" t="s">
        <v>273</v>
      </c>
      <c r="Y3486" s="2" t="s">
        <v>273</v>
      </c>
      <c r="Z3486" s="175" t="s">
        <v>273</v>
      </c>
      <c r="AA3486" s="24" t="s">
        <v>272</v>
      </c>
      <c r="AB3486" s="2" t="s">
        <v>273</v>
      </c>
      <c r="AC3486" s="25" t="s">
        <v>273</v>
      </c>
      <c r="AD3486" s="174" t="s">
        <v>273</v>
      </c>
      <c r="AE3486" s="25" t="s">
        <v>273</v>
      </c>
      <c r="AF3486" s="180">
        <v>0</v>
      </c>
    </row>
    <row r="3487" spans="1:32">
      <c r="A3487" s="134" t="str">
        <f t="shared" si="54"/>
        <v>LVst_02.3</v>
      </c>
      <c r="C3487" s="177" t="s">
        <v>28</v>
      </c>
      <c r="D3487" s="178" t="s">
        <v>3</v>
      </c>
      <c r="E3487" s="178" t="s">
        <v>629</v>
      </c>
      <c r="F3487" s="178" t="s">
        <v>630</v>
      </c>
      <c r="G3487" s="178" t="s">
        <v>540</v>
      </c>
      <c r="H3487" s="177" t="s">
        <v>52</v>
      </c>
      <c r="I3487" s="179" t="s">
        <v>54</v>
      </c>
      <c r="J3487" s="59" t="s">
        <v>3927</v>
      </c>
      <c r="K3487" s="60" t="s">
        <v>4036</v>
      </c>
      <c r="L3487" s="174" t="s">
        <v>272</v>
      </c>
      <c r="M3487" s="2" t="s">
        <v>273</v>
      </c>
      <c r="N3487" s="175" t="s">
        <v>273</v>
      </c>
      <c r="O3487" s="24" t="s">
        <v>672</v>
      </c>
      <c r="P3487" s="2" t="s">
        <v>273</v>
      </c>
      <c r="Q3487" s="2" t="s">
        <v>273</v>
      </c>
      <c r="R3487" s="2" t="s">
        <v>273</v>
      </c>
      <c r="S3487" s="2" t="s">
        <v>273</v>
      </c>
      <c r="T3487" s="2" t="s">
        <v>273</v>
      </c>
      <c r="U3487" s="25" t="s">
        <v>273</v>
      </c>
      <c r="V3487" s="24" t="s">
        <v>273</v>
      </c>
      <c r="W3487" s="2" t="s">
        <v>273</v>
      </c>
      <c r="X3487" s="2" t="s">
        <v>273</v>
      </c>
      <c r="Y3487" s="2" t="s">
        <v>273</v>
      </c>
      <c r="Z3487" s="175" t="s">
        <v>273</v>
      </c>
      <c r="AA3487" s="24" t="s">
        <v>273</v>
      </c>
      <c r="AB3487" s="2" t="s">
        <v>273</v>
      </c>
      <c r="AC3487" s="25" t="s">
        <v>273</v>
      </c>
      <c r="AD3487" s="174" t="s">
        <v>273</v>
      </c>
      <c r="AE3487" s="25" t="s">
        <v>273</v>
      </c>
      <c r="AF3487" s="180">
        <v>100</v>
      </c>
    </row>
    <row r="3488" spans="1:32">
      <c r="A3488" s="134" t="str">
        <f t="shared" si="54"/>
        <v>LVst_02.3</v>
      </c>
      <c r="C3488" s="177" t="s">
        <v>28</v>
      </c>
      <c r="D3488" s="178" t="s">
        <v>3</v>
      </c>
      <c r="E3488" s="178" t="s">
        <v>629</v>
      </c>
      <c r="F3488" s="178" t="s">
        <v>630</v>
      </c>
      <c r="G3488" s="178" t="s">
        <v>540</v>
      </c>
      <c r="H3488" s="177" t="s">
        <v>52</v>
      </c>
      <c r="I3488" s="179" t="s">
        <v>54</v>
      </c>
      <c r="J3488" s="59" t="s">
        <v>4037</v>
      </c>
      <c r="K3488" s="60" t="s">
        <v>4022</v>
      </c>
      <c r="L3488" s="174" t="s">
        <v>272</v>
      </c>
      <c r="M3488" s="2" t="s">
        <v>272</v>
      </c>
      <c r="N3488" s="175" t="s">
        <v>272</v>
      </c>
      <c r="O3488" s="24" t="s">
        <v>273</v>
      </c>
      <c r="P3488" s="2" t="s">
        <v>273</v>
      </c>
      <c r="Q3488" s="2" t="s">
        <v>273</v>
      </c>
      <c r="R3488" s="2" t="s">
        <v>272</v>
      </c>
      <c r="S3488" s="2" t="s">
        <v>272</v>
      </c>
      <c r="T3488" s="2" t="s">
        <v>272</v>
      </c>
      <c r="U3488" s="25" t="s">
        <v>272</v>
      </c>
      <c r="V3488" s="24" t="s">
        <v>272</v>
      </c>
      <c r="W3488" s="2" t="s">
        <v>273</v>
      </c>
      <c r="X3488" s="2" t="s">
        <v>273</v>
      </c>
      <c r="Y3488" s="2" t="s">
        <v>273</v>
      </c>
      <c r="Z3488" s="175" t="s">
        <v>273</v>
      </c>
      <c r="AA3488" s="24" t="s">
        <v>272</v>
      </c>
      <c r="AB3488" s="2" t="s">
        <v>273</v>
      </c>
      <c r="AC3488" s="25" t="s">
        <v>273</v>
      </c>
      <c r="AD3488" s="174" t="s">
        <v>273</v>
      </c>
      <c r="AE3488" s="25" t="s">
        <v>273</v>
      </c>
      <c r="AF3488" s="180">
        <v>100</v>
      </c>
    </row>
    <row r="3489" spans="1:32">
      <c r="A3489" s="134" t="str">
        <f t="shared" si="54"/>
        <v>LVst_02.3</v>
      </c>
      <c r="C3489" s="177" t="s">
        <v>28</v>
      </c>
      <c r="D3489" s="178" t="s">
        <v>3</v>
      </c>
      <c r="E3489" s="178" t="s">
        <v>629</v>
      </c>
      <c r="F3489" s="178" t="s">
        <v>630</v>
      </c>
      <c r="G3489" s="178" t="s">
        <v>540</v>
      </c>
      <c r="H3489" s="177" t="s">
        <v>52</v>
      </c>
      <c r="I3489" s="179" t="s">
        <v>54</v>
      </c>
      <c r="J3489" s="59" t="s">
        <v>4023</v>
      </c>
      <c r="K3489" s="60" t="s">
        <v>4038</v>
      </c>
      <c r="L3489" s="174" t="s">
        <v>272</v>
      </c>
      <c r="M3489" s="2" t="s">
        <v>272</v>
      </c>
      <c r="N3489" s="175" t="s">
        <v>272</v>
      </c>
      <c r="O3489" s="24" t="s">
        <v>272</v>
      </c>
      <c r="P3489" s="2" t="s">
        <v>273</v>
      </c>
      <c r="Q3489" s="2" t="s">
        <v>273</v>
      </c>
      <c r="R3489" s="2" t="s">
        <v>273</v>
      </c>
      <c r="S3489" s="2" t="s">
        <v>273</v>
      </c>
      <c r="T3489" s="2" t="s">
        <v>272</v>
      </c>
      <c r="U3489" s="25" t="s">
        <v>272</v>
      </c>
      <c r="V3489" s="24" t="s">
        <v>272</v>
      </c>
      <c r="W3489" s="2" t="s">
        <v>272</v>
      </c>
      <c r="X3489" s="2" t="s">
        <v>272</v>
      </c>
      <c r="Y3489" s="2" t="s">
        <v>272</v>
      </c>
      <c r="Z3489" s="175" t="s">
        <v>272</v>
      </c>
      <c r="AA3489" s="24" t="s">
        <v>272</v>
      </c>
      <c r="AB3489" s="2" t="s">
        <v>272</v>
      </c>
      <c r="AC3489" s="25" t="s">
        <v>272</v>
      </c>
      <c r="AD3489" s="174" t="s">
        <v>272</v>
      </c>
      <c r="AE3489" s="25" t="s">
        <v>272</v>
      </c>
      <c r="AF3489" s="180">
        <v>100</v>
      </c>
    </row>
    <row r="3490" spans="1:32">
      <c r="A3490" s="134" t="str">
        <f t="shared" si="54"/>
        <v>LVst_02.4</v>
      </c>
      <c r="C3490" s="177" t="s">
        <v>28</v>
      </c>
      <c r="D3490" s="178" t="s">
        <v>3</v>
      </c>
      <c r="E3490" s="178" t="s">
        <v>631</v>
      </c>
      <c r="F3490" s="178" t="s">
        <v>632</v>
      </c>
      <c r="G3490" s="178" t="s">
        <v>533</v>
      </c>
      <c r="H3490" s="177" t="s">
        <v>52</v>
      </c>
      <c r="I3490" s="179"/>
      <c r="J3490" s="59" t="s">
        <v>194</v>
      </c>
      <c r="K3490" s="60" t="s">
        <v>194</v>
      </c>
      <c r="L3490" s="174" t="s">
        <v>7</v>
      </c>
      <c r="M3490" s="2" t="s">
        <v>7</v>
      </c>
      <c r="N3490" s="175" t="s">
        <v>7</v>
      </c>
      <c r="O3490" s="24"/>
      <c r="P3490" s="2"/>
      <c r="Q3490" s="2"/>
      <c r="R3490" s="2"/>
      <c r="S3490" s="2"/>
      <c r="T3490" s="2"/>
      <c r="U3490" s="25"/>
      <c r="V3490" s="24"/>
      <c r="W3490" s="2"/>
      <c r="X3490" s="2"/>
      <c r="Y3490" s="2"/>
      <c r="Z3490" s="175"/>
      <c r="AA3490" s="24"/>
      <c r="AB3490" s="2"/>
      <c r="AC3490" s="25"/>
      <c r="AD3490" s="174"/>
      <c r="AE3490" s="25"/>
      <c r="AF3490" s="180" t="s">
        <v>7</v>
      </c>
    </row>
    <row r="3491" spans="1:32">
      <c r="A3491" s="134" t="str">
        <f t="shared" si="54"/>
        <v>LVst_02.5</v>
      </c>
      <c r="C3491" s="177" t="s">
        <v>28</v>
      </c>
      <c r="D3491" s="178" t="s">
        <v>3</v>
      </c>
      <c r="E3491" s="178" t="s">
        <v>633</v>
      </c>
      <c r="F3491" s="178" t="s">
        <v>634</v>
      </c>
      <c r="G3491" s="178" t="s">
        <v>540</v>
      </c>
      <c r="H3491" s="177" t="s">
        <v>52</v>
      </c>
      <c r="I3491" s="179" t="s">
        <v>643</v>
      </c>
      <c r="J3491" s="59" t="s">
        <v>4039</v>
      </c>
      <c r="K3491" s="60" t="s">
        <v>4029</v>
      </c>
      <c r="L3491" s="174" t="s">
        <v>272</v>
      </c>
      <c r="M3491" s="2" t="s">
        <v>272</v>
      </c>
      <c r="N3491" s="175" t="s">
        <v>272</v>
      </c>
      <c r="O3491" s="24" t="s">
        <v>272</v>
      </c>
      <c r="P3491" s="2" t="s">
        <v>272</v>
      </c>
      <c r="Q3491" s="2" t="s">
        <v>272</v>
      </c>
      <c r="R3491" s="2" t="s">
        <v>273</v>
      </c>
      <c r="S3491" s="2" t="s">
        <v>273</v>
      </c>
      <c r="T3491" s="2" t="s">
        <v>272</v>
      </c>
      <c r="U3491" s="25" t="s">
        <v>272</v>
      </c>
      <c r="V3491" s="24" t="s">
        <v>272</v>
      </c>
      <c r="W3491" s="2" t="s">
        <v>272</v>
      </c>
      <c r="X3491" s="2" t="s">
        <v>272</v>
      </c>
      <c r="Y3491" s="2" t="s">
        <v>272</v>
      </c>
      <c r="Z3491" s="175" t="s">
        <v>272</v>
      </c>
      <c r="AA3491" s="24" t="s">
        <v>272</v>
      </c>
      <c r="AB3491" s="2" t="s">
        <v>272</v>
      </c>
      <c r="AC3491" s="25" t="s">
        <v>273</v>
      </c>
      <c r="AD3491" s="174" t="s">
        <v>273</v>
      </c>
      <c r="AE3491" s="25" t="s">
        <v>273</v>
      </c>
      <c r="AF3491" s="180">
        <v>100</v>
      </c>
    </row>
    <row r="3492" spans="1:32">
      <c r="A3492" s="134" t="str">
        <f t="shared" si="54"/>
        <v>LVst_02.5</v>
      </c>
      <c r="C3492" s="177" t="s">
        <v>28</v>
      </c>
      <c r="D3492" s="178" t="s">
        <v>3</v>
      </c>
      <c r="E3492" s="178" t="s">
        <v>633</v>
      </c>
      <c r="F3492" s="178" t="s">
        <v>634</v>
      </c>
      <c r="G3492" s="178" t="s">
        <v>540</v>
      </c>
      <c r="H3492" s="177" t="s">
        <v>52</v>
      </c>
      <c r="I3492" s="179" t="s">
        <v>643</v>
      </c>
      <c r="J3492" s="59" t="s">
        <v>4021</v>
      </c>
      <c r="K3492" s="60" t="s">
        <v>4040</v>
      </c>
      <c r="L3492" s="174" t="s">
        <v>272</v>
      </c>
      <c r="M3492" s="2" t="s">
        <v>272</v>
      </c>
      <c r="N3492" s="175" t="s">
        <v>272</v>
      </c>
      <c r="O3492" s="24" t="s">
        <v>272</v>
      </c>
      <c r="P3492" s="2" t="s">
        <v>272</v>
      </c>
      <c r="Q3492" s="2" t="s">
        <v>272</v>
      </c>
      <c r="R3492" s="2" t="s">
        <v>273</v>
      </c>
      <c r="S3492" s="2" t="s">
        <v>273</v>
      </c>
      <c r="T3492" s="2" t="s">
        <v>272</v>
      </c>
      <c r="U3492" s="25" t="s">
        <v>272</v>
      </c>
      <c r="V3492" s="24" t="s">
        <v>272</v>
      </c>
      <c r="W3492" s="2" t="s">
        <v>272</v>
      </c>
      <c r="X3492" s="2" t="s">
        <v>272</v>
      </c>
      <c r="Y3492" s="2" t="s">
        <v>272</v>
      </c>
      <c r="Z3492" s="175" t="s">
        <v>272</v>
      </c>
      <c r="AA3492" s="24" t="s">
        <v>272</v>
      </c>
      <c r="AB3492" s="2" t="s">
        <v>272</v>
      </c>
      <c r="AC3492" s="25" t="s">
        <v>272</v>
      </c>
      <c r="AD3492" s="174" t="s">
        <v>272</v>
      </c>
      <c r="AE3492" s="25" t="s">
        <v>273</v>
      </c>
      <c r="AF3492" s="180">
        <v>100</v>
      </c>
    </row>
    <row r="3493" spans="1:32">
      <c r="A3493" s="134" t="str">
        <f t="shared" si="54"/>
        <v>LVst_02.5</v>
      </c>
      <c r="C3493" s="177" t="s">
        <v>28</v>
      </c>
      <c r="D3493" s="178" t="s">
        <v>3</v>
      </c>
      <c r="E3493" s="178" t="s">
        <v>633</v>
      </c>
      <c r="F3493" s="178" t="s">
        <v>634</v>
      </c>
      <c r="G3493" s="178" t="s">
        <v>540</v>
      </c>
      <c r="H3493" s="177" t="s">
        <v>52</v>
      </c>
      <c r="I3493" s="179" t="s">
        <v>643</v>
      </c>
      <c r="J3493" s="59" t="s">
        <v>3927</v>
      </c>
      <c r="K3493" s="60" t="s">
        <v>4041</v>
      </c>
      <c r="L3493" s="174" t="s">
        <v>272</v>
      </c>
      <c r="M3493" s="2" t="s">
        <v>273</v>
      </c>
      <c r="N3493" s="175" t="s">
        <v>272</v>
      </c>
      <c r="O3493" s="24" t="s">
        <v>672</v>
      </c>
      <c r="P3493" s="2" t="s">
        <v>273</v>
      </c>
      <c r="Q3493" s="2" t="s">
        <v>273</v>
      </c>
      <c r="R3493" s="2" t="s">
        <v>272</v>
      </c>
      <c r="S3493" s="2" t="s">
        <v>273</v>
      </c>
      <c r="T3493" s="2" t="s">
        <v>273</v>
      </c>
      <c r="U3493" s="25" t="s">
        <v>273</v>
      </c>
      <c r="V3493" s="24" t="s">
        <v>273</v>
      </c>
      <c r="W3493" s="2" t="s">
        <v>273</v>
      </c>
      <c r="X3493" s="2" t="s">
        <v>273</v>
      </c>
      <c r="Y3493" s="2" t="s">
        <v>273</v>
      </c>
      <c r="Z3493" s="175" t="s">
        <v>273</v>
      </c>
      <c r="AA3493" s="24" t="s">
        <v>273</v>
      </c>
      <c r="AB3493" s="2" t="s">
        <v>273</v>
      </c>
      <c r="AC3493" s="25" t="s">
        <v>273</v>
      </c>
      <c r="AD3493" s="174" t="s">
        <v>273</v>
      </c>
      <c r="AE3493" s="25" t="s">
        <v>273</v>
      </c>
      <c r="AF3493" s="180">
        <v>100</v>
      </c>
    </row>
    <row r="3494" spans="1:32">
      <c r="A3494" s="134" t="str">
        <f t="shared" si="54"/>
        <v>LVst_03.1</v>
      </c>
      <c r="C3494" s="177" t="s">
        <v>28</v>
      </c>
      <c r="D3494" s="178" t="s">
        <v>3</v>
      </c>
      <c r="E3494" s="178" t="s">
        <v>635</v>
      </c>
      <c r="F3494" s="178" t="s">
        <v>636</v>
      </c>
      <c r="G3494" s="178" t="s">
        <v>540</v>
      </c>
      <c r="H3494" s="177" t="s">
        <v>52</v>
      </c>
      <c r="I3494" s="179" t="s">
        <v>643</v>
      </c>
      <c r="J3494" s="59" t="s">
        <v>1296</v>
      </c>
      <c r="K3494" s="60" t="s">
        <v>4042</v>
      </c>
      <c r="L3494" s="174" t="s">
        <v>272</v>
      </c>
      <c r="M3494" s="2" t="s">
        <v>273</v>
      </c>
      <c r="N3494" s="175" t="s">
        <v>272</v>
      </c>
      <c r="O3494" s="24" t="s">
        <v>672</v>
      </c>
      <c r="P3494" s="2" t="s">
        <v>273</v>
      </c>
      <c r="Q3494" s="2" t="s">
        <v>273</v>
      </c>
      <c r="R3494" s="2" t="s">
        <v>273</v>
      </c>
      <c r="S3494" s="2" t="s">
        <v>273</v>
      </c>
      <c r="T3494" s="2" t="s">
        <v>273</v>
      </c>
      <c r="U3494" s="25" t="s">
        <v>273</v>
      </c>
      <c r="V3494" s="24" t="s">
        <v>273</v>
      </c>
      <c r="W3494" s="2" t="s">
        <v>273</v>
      </c>
      <c r="X3494" s="2" t="s">
        <v>273</v>
      </c>
      <c r="Y3494" s="2" t="s">
        <v>273</v>
      </c>
      <c r="Z3494" s="175" t="s">
        <v>273</v>
      </c>
      <c r="AA3494" s="24" t="s">
        <v>273</v>
      </c>
      <c r="AB3494" s="2" t="s">
        <v>273</v>
      </c>
      <c r="AC3494" s="25" t="s">
        <v>273</v>
      </c>
      <c r="AD3494" s="174" t="s">
        <v>273</v>
      </c>
      <c r="AE3494" s="25" t="s">
        <v>273</v>
      </c>
      <c r="AF3494" s="180">
        <v>100</v>
      </c>
    </row>
    <row r="3495" spans="1:32">
      <c r="A3495" s="134" t="str">
        <f t="shared" si="54"/>
        <v>LVst_03.2</v>
      </c>
      <c r="C3495" s="177" t="s">
        <v>28</v>
      </c>
      <c r="D3495" s="178" t="s">
        <v>3</v>
      </c>
      <c r="E3495" s="178" t="s">
        <v>637</v>
      </c>
      <c r="F3495" s="178" t="s">
        <v>638</v>
      </c>
      <c r="G3495" s="178" t="s">
        <v>533</v>
      </c>
      <c r="H3495" s="177" t="s">
        <v>52</v>
      </c>
      <c r="I3495" s="179" t="s">
        <v>54</v>
      </c>
      <c r="J3495" s="59" t="s">
        <v>4043</v>
      </c>
      <c r="K3495" s="60" t="s">
        <v>4044</v>
      </c>
      <c r="L3495" s="174" t="s">
        <v>272</v>
      </c>
      <c r="M3495" s="2" t="s">
        <v>272</v>
      </c>
      <c r="N3495" s="175" t="s">
        <v>272</v>
      </c>
      <c r="O3495" s="24"/>
      <c r="P3495" s="2"/>
      <c r="Q3495" s="2"/>
      <c r="R3495" s="2"/>
      <c r="S3495" s="2"/>
      <c r="T3495" s="2"/>
      <c r="U3495" s="25"/>
      <c r="V3495" s="24"/>
      <c r="W3495" s="2"/>
      <c r="X3495" s="2"/>
      <c r="Y3495" s="2"/>
      <c r="Z3495" s="175"/>
      <c r="AA3495" s="24"/>
      <c r="AB3495" s="2"/>
      <c r="AC3495" s="25"/>
      <c r="AD3495" s="174"/>
      <c r="AE3495" s="25"/>
      <c r="AF3495" s="180">
        <v>100</v>
      </c>
    </row>
    <row r="3496" spans="1:32">
      <c r="A3496" s="134" t="str">
        <f t="shared" si="54"/>
        <v>LVst_03.2</v>
      </c>
      <c r="C3496" s="177" t="s">
        <v>28</v>
      </c>
      <c r="D3496" s="178" t="s">
        <v>3</v>
      </c>
      <c r="E3496" s="178" t="s">
        <v>637</v>
      </c>
      <c r="F3496" s="178" t="s">
        <v>638</v>
      </c>
      <c r="G3496" s="178" t="s">
        <v>533</v>
      </c>
      <c r="H3496" s="177" t="s">
        <v>52</v>
      </c>
      <c r="I3496" s="179" t="s">
        <v>54</v>
      </c>
      <c r="J3496" s="59" t="s">
        <v>4043</v>
      </c>
      <c r="K3496" s="60" t="s">
        <v>4045</v>
      </c>
      <c r="L3496" s="174" t="s">
        <v>272</v>
      </c>
      <c r="M3496" s="2" t="s">
        <v>272</v>
      </c>
      <c r="N3496" s="175" t="s">
        <v>272</v>
      </c>
      <c r="O3496" s="24"/>
      <c r="P3496" s="2"/>
      <c r="Q3496" s="2"/>
      <c r="R3496" s="2"/>
      <c r="S3496" s="2"/>
      <c r="T3496" s="2"/>
      <c r="U3496" s="25"/>
      <c r="V3496" s="24"/>
      <c r="W3496" s="2"/>
      <c r="X3496" s="2"/>
      <c r="Y3496" s="2"/>
      <c r="Z3496" s="175"/>
      <c r="AA3496" s="24"/>
      <c r="AB3496" s="2"/>
      <c r="AC3496" s="25"/>
      <c r="AD3496" s="174"/>
      <c r="AE3496" s="25"/>
      <c r="AF3496" s="180">
        <v>100</v>
      </c>
    </row>
    <row r="3497" spans="1:32">
      <c r="A3497" s="134" t="str">
        <f t="shared" si="54"/>
        <v>LVst_03.2</v>
      </c>
      <c r="C3497" s="177" t="s">
        <v>28</v>
      </c>
      <c r="D3497" s="178" t="s">
        <v>3</v>
      </c>
      <c r="E3497" s="178" t="s">
        <v>637</v>
      </c>
      <c r="F3497" s="178" t="s">
        <v>638</v>
      </c>
      <c r="G3497" s="178" t="s">
        <v>533</v>
      </c>
      <c r="H3497" s="177" t="s">
        <v>52</v>
      </c>
      <c r="I3497" s="179" t="s">
        <v>54</v>
      </c>
      <c r="J3497" s="59" t="s">
        <v>4023</v>
      </c>
      <c r="K3497" s="60" t="s">
        <v>4046</v>
      </c>
      <c r="L3497" s="174" t="s">
        <v>272</v>
      </c>
      <c r="M3497" s="2" t="s">
        <v>272</v>
      </c>
      <c r="N3497" s="175" t="s">
        <v>272</v>
      </c>
      <c r="O3497" s="24"/>
      <c r="P3497" s="2"/>
      <c r="Q3497" s="2"/>
      <c r="R3497" s="2"/>
      <c r="S3497" s="2"/>
      <c r="T3497" s="2"/>
      <c r="U3497" s="25"/>
      <c r="V3497" s="24"/>
      <c r="W3497" s="2"/>
      <c r="X3497" s="2"/>
      <c r="Y3497" s="2"/>
      <c r="Z3497" s="175"/>
      <c r="AA3497" s="24"/>
      <c r="AB3497" s="2"/>
      <c r="AC3497" s="25"/>
      <c r="AD3497" s="174"/>
      <c r="AE3497" s="25"/>
      <c r="AF3497" s="180">
        <v>100</v>
      </c>
    </row>
    <row r="3498" spans="1:32">
      <c r="A3498" s="134" t="str">
        <f t="shared" si="54"/>
        <v>LVst_03.2</v>
      </c>
      <c r="C3498" s="177" t="s">
        <v>28</v>
      </c>
      <c r="D3498" s="178" t="s">
        <v>3</v>
      </c>
      <c r="E3498" s="178" t="s">
        <v>637</v>
      </c>
      <c r="F3498" s="178" t="s">
        <v>638</v>
      </c>
      <c r="G3498" s="178" t="s">
        <v>533</v>
      </c>
      <c r="H3498" s="177" t="s">
        <v>52</v>
      </c>
      <c r="I3498" s="179" t="s">
        <v>54</v>
      </c>
      <c r="J3498" s="59" t="s">
        <v>4025</v>
      </c>
      <c r="K3498" s="60" t="s">
        <v>4047</v>
      </c>
      <c r="L3498" s="174" t="s">
        <v>272</v>
      </c>
      <c r="M3498" s="2" t="s">
        <v>272</v>
      </c>
      <c r="N3498" s="175" t="s">
        <v>272</v>
      </c>
      <c r="O3498" s="24"/>
      <c r="P3498" s="2"/>
      <c r="Q3498" s="2"/>
      <c r="R3498" s="2"/>
      <c r="S3498" s="2"/>
      <c r="T3498" s="2"/>
      <c r="U3498" s="25"/>
      <c r="V3498" s="24"/>
      <c r="W3498" s="2"/>
      <c r="X3498" s="2"/>
      <c r="Y3498" s="2"/>
      <c r="Z3498" s="175"/>
      <c r="AA3498" s="24"/>
      <c r="AB3498" s="2"/>
      <c r="AC3498" s="25"/>
      <c r="AD3498" s="174"/>
      <c r="AE3498" s="25"/>
      <c r="AF3498" s="180">
        <v>100</v>
      </c>
    </row>
    <row r="3499" spans="1:32">
      <c r="A3499" s="134" t="str">
        <f t="shared" si="54"/>
        <v>LVst_03.2</v>
      </c>
      <c r="C3499" s="177" t="s">
        <v>28</v>
      </c>
      <c r="D3499" s="178" t="s">
        <v>3</v>
      </c>
      <c r="E3499" s="178" t="s">
        <v>637</v>
      </c>
      <c r="F3499" s="178" t="s">
        <v>638</v>
      </c>
      <c r="G3499" s="178" t="s">
        <v>533</v>
      </c>
      <c r="H3499" s="177" t="s">
        <v>52</v>
      </c>
      <c r="I3499" s="179" t="s">
        <v>54</v>
      </c>
      <c r="J3499" s="59" t="s">
        <v>4021</v>
      </c>
      <c r="K3499" s="60" t="s">
        <v>4022</v>
      </c>
      <c r="L3499" s="174" t="s">
        <v>272</v>
      </c>
      <c r="M3499" s="2" t="s">
        <v>272</v>
      </c>
      <c r="N3499" s="175" t="s">
        <v>272</v>
      </c>
      <c r="O3499" s="24"/>
      <c r="P3499" s="2"/>
      <c r="Q3499" s="2"/>
      <c r="R3499" s="2"/>
      <c r="S3499" s="2"/>
      <c r="T3499" s="2"/>
      <c r="U3499" s="25"/>
      <c r="V3499" s="24"/>
      <c r="W3499" s="2"/>
      <c r="X3499" s="2"/>
      <c r="Y3499" s="2"/>
      <c r="Z3499" s="175"/>
      <c r="AA3499" s="24"/>
      <c r="AB3499" s="2"/>
      <c r="AC3499" s="25"/>
      <c r="AD3499" s="174"/>
      <c r="AE3499" s="25"/>
      <c r="AF3499" s="180">
        <v>100</v>
      </c>
    </row>
    <row r="3500" spans="1:32">
      <c r="A3500" s="134" t="str">
        <f t="shared" si="54"/>
        <v>LVst_03.3</v>
      </c>
      <c r="C3500" s="177" t="s">
        <v>28</v>
      </c>
      <c r="D3500" s="178" t="s">
        <v>3</v>
      </c>
      <c r="E3500" s="178" t="s">
        <v>639</v>
      </c>
      <c r="F3500" s="178" t="s">
        <v>640</v>
      </c>
      <c r="G3500" s="178" t="s">
        <v>533</v>
      </c>
      <c r="H3500" s="177" t="s">
        <v>52</v>
      </c>
      <c r="I3500" s="179" t="s">
        <v>54</v>
      </c>
      <c r="J3500" s="59" t="s">
        <v>4048</v>
      </c>
      <c r="K3500" s="60" t="s">
        <v>4049</v>
      </c>
      <c r="L3500" s="174" t="s">
        <v>272</v>
      </c>
      <c r="M3500" s="2" t="s">
        <v>272</v>
      </c>
      <c r="N3500" s="175" t="s">
        <v>272</v>
      </c>
      <c r="O3500" s="24"/>
      <c r="P3500" s="2"/>
      <c r="Q3500" s="2"/>
      <c r="R3500" s="2"/>
      <c r="S3500" s="2"/>
      <c r="T3500" s="2"/>
      <c r="U3500" s="25"/>
      <c r="V3500" s="24"/>
      <c r="W3500" s="2"/>
      <c r="X3500" s="2"/>
      <c r="Y3500" s="2"/>
      <c r="Z3500" s="175"/>
      <c r="AA3500" s="24"/>
      <c r="AB3500" s="2"/>
      <c r="AC3500" s="25"/>
      <c r="AD3500" s="174"/>
      <c r="AE3500" s="25"/>
      <c r="AF3500" s="180">
        <v>100</v>
      </c>
    </row>
    <row r="3501" spans="1:32">
      <c r="A3501" s="134" t="str">
        <f t="shared" si="54"/>
        <v>LVst_03.3</v>
      </c>
      <c r="C3501" s="177" t="s">
        <v>28</v>
      </c>
      <c r="D3501" s="178" t="s">
        <v>3</v>
      </c>
      <c r="E3501" s="178" t="s">
        <v>639</v>
      </c>
      <c r="F3501" s="178" t="s">
        <v>640</v>
      </c>
      <c r="G3501" s="178" t="s">
        <v>533</v>
      </c>
      <c r="H3501" s="177" t="s">
        <v>52</v>
      </c>
      <c r="I3501" s="179" t="s">
        <v>54</v>
      </c>
      <c r="J3501" s="59" t="s">
        <v>4021</v>
      </c>
      <c r="K3501" s="60" t="s">
        <v>4050</v>
      </c>
      <c r="L3501" s="174" t="s">
        <v>272</v>
      </c>
      <c r="M3501" s="2" t="s">
        <v>272</v>
      </c>
      <c r="N3501" s="175" t="s">
        <v>272</v>
      </c>
      <c r="O3501" s="24"/>
      <c r="P3501" s="2"/>
      <c r="Q3501" s="2"/>
      <c r="R3501" s="2"/>
      <c r="S3501" s="2"/>
      <c r="T3501" s="2"/>
      <c r="U3501" s="25"/>
      <c r="V3501" s="24"/>
      <c r="W3501" s="2"/>
      <c r="X3501" s="2"/>
      <c r="Y3501" s="2"/>
      <c r="Z3501" s="175"/>
      <c r="AA3501" s="24"/>
      <c r="AB3501" s="2"/>
      <c r="AC3501" s="25"/>
      <c r="AD3501" s="174"/>
      <c r="AE3501" s="25"/>
      <c r="AF3501" s="180">
        <v>100</v>
      </c>
    </row>
    <row r="3502" spans="1:32">
      <c r="A3502" s="134" t="str">
        <f t="shared" si="54"/>
        <v>LVst_03.3</v>
      </c>
      <c r="C3502" s="177" t="s">
        <v>28</v>
      </c>
      <c r="D3502" s="178" t="s">
        <v>3</v>
      </c>
      <c r="E3502" s="178" t="s">
        <v>639</v>
      </c>
      <c r="F3502" s="178" t="s">
        <v>640</v>
      </c>
      <c r="G3502" s="178" t="s">
        <v>533</v>
      </c>
      <c r="H3502" s="177" t="s">
        <v>52</v>
      </c>
      <c r="I3502" s="179" t="s">
        <v>54</v>
      </c>
      <c r="J3502" s="59" t="s">
        <v>4023</v>
      </c>
      <c r="K3502" s="60" t="s">
        <v>4051</v>
      </c>
      <c r="L3502" s="174" t="s">
        <v>272</v>
      </c>
      <c r="M3502" s="2" t="s">
        <v>272</v>
      </c>
      <c r="N3502" s="175" t="s">
        <v>272</v>
      </c>
      <c r="O3502" s="24"/>
      <c r="P3502" s="2"/>
      <c r="Q3502" s="2"/>
      <c r="R3502" s="2"/>
      <c r="S3502" s="2"/>
      <c r="T3502" s="2"/>
      <c r="U3502" s="25"/>
      <c r="V3502" s="24"/>
      <c r="W3502" s="2"/>
      <c r="X3502" s="2"/>
      <c r="Y3502" s="2"/>
      <c r="Z3502" s="175"/>
      <c r="AA3502" s="24"/>
      <c r="AB3502" s="2"/>
      <c r="AC3502" s="25"/>
      <c r="AD3502" s="174"/>
      <c r="AE3502" s="25"/>
      <c r="AF3502" s="180">
        <v>100</v>
      </c>
    </row>
    <row r="3503" spans="1:32">
      <c r="A3503" s="134" t="str">
        <f t="shared" si="54"/>
        <v>LVst_03.3</v>
      </c>
      <c r="C3503" s="177" t="s">
        <v>28</v>
      </c>
      <c r="D3503" s="178" t="s">
        <v>3</v>
      </c>
      <c r="E3503" s="178" t="s">
        <v>639</v>
      </c>
      <c r="F3503" s="178" t="s">
        <v>640</v>
      </c>
      <c r="G3503" s="178" t="s">
        <v>533</v>
      </c>
      <c r="H3503" s="177" t="s">
        <v>52</v>
      </c>
      <c r="I3503" s="179" t="s">
        <v>54</v>
      </c>
      <c r="J3503" s="59" t="s">
        <v>4025</v>
      </c>
      <c r="K3503" s="60" t="s">
        <v>4052</v>
      </c>
      <c r="L3503" s="174" t="s">
        <v>272</v>
      </c>
      <c r="M3503" s="2" t="s">
        <v>272</v>
      </c>
      <c r="N3503" s="175" t="s">
        <v>272</v>
      </c>
      <c r="O3503" s="24"/>
      <c r="P3503" s="2"/>
      <c r="Q3503" s="2"/>
      <c r="R3503" s="2"/>
      <c r="S3503" s="2"/>
      <c r="T3503" s="2"/>
      <c r="U3503" s="25"/>
      <c r="V3503" s="24"/>
      <c r="W3503" s="2"/>
      <c r="X3503" s="2"/>
      <c r="Y3503" s="2"/>
      <c r="Z3503" s="175"/>
      <c r="AA3503" s="24"/>
      <c r="AB3503" s="2"/>
      <c r="AC3503" s="25"/>
      <c r="AD3503" s="174"/>
      <c r="AE3503" s="25"/>
      <c r="AF3503" s="180">
        <v>100</v>
      </c>
    </row>
    <row r="3504" spans="1:32">
      <c r="A3504" s="134" t="str">
        <f t="shared" si="54"/>
        <v>LVst_03.3</v>
      </c>
      <c r="C3504" s="177" t="s">
        <v>28</v>
      </c>
      <c r="D3504" s="178" t="s">
        <v>3</v>
      </c>
      <c r="E3504" s="178" t="s">
        <v>639</v>
      </c>
      <c r="F3504" s="178" t="s">
        <v>640</v>
      </c>
      <c r="G3504" s="178" t="s">
        <v>533</v>
      </c>
      <c r="H3504" s="177" t="s">
        <v>52</v>
      </c>
      <c r="I3504" s="179" t="s">
        <v>54</v>
      </c>
      <c r="J3504" s="59" t="s">
        <v>4053</v>
      </c>
      <c r="K3504" s="60" t="s">
        <v>4054</v>
      </c>
      <c r="L3504" s="174" t="s">
        <v>272</v>
      </c>
      <c r="M3504" s="2" t="s">
        <v>272</v>
      </c>
      <c r="N3504" s="175" t="s">
        <v>272</v>
      </c>
      <c r="O3504" s="24"/>
      <c r="P3504" s="2"/>
      <c r="Q3504" s="2"/>
      <c r="R3504" s="2"/>
      <c r="S3504" s="2"/>
      <c r="T3504" s="2"/>
      <c r="U3504" s="25"/>
      <c r="V3504" s="24"/>
      <c r="W3504" s="2"/>
      <c r="X3504" s="2"/>
      <c r="Y3504" s="2"/>
      <c r="Z3504" s="175"/>
      <c r="AA3504" s="24"/>
      <c r="AB3504" s="2"/>
      <c r="AC3504" s="25"/>
      <c r="AD3504" s="174"/>
      <c r="AE3504" s="25"/>
      <c r="AF3504" s="180">
        <v>100</v>
      </c>
    </row>
    <row r="3505" spans="1:32">
      <c r="A3505" s="134" t="str">
        <f t="shared" si="54"/>
        <v>LVst_03.4</v>
      </c>
      <c r="C3505" s="177" t="s">
        <v>28</v>
      </c>
      <c r="D3505" s="178" t="s">
        <v>3</v>
      </c>
      <c r="E3505" s="178" t="s">
        <v>641</v>
      </c>
      <c r="F3505" s="178" t="s">
        <v>642</v>
      </c>
      <c r="G3505" s="178" t="s">
        <v>533</v>
      </c>
      <c r="H3505" s="177" t="s">
        <v>52</v>
      </c>
      <c r="I3505" s="179" t="s">
        <v>643</v>
      </c>
      <c r="J3505" s="59" t="s">
        <v>4055</v>
      </c>
      <c r="K3505" s="60" t="s">
        <v>4056</v>
      </c>
      <c r="L3505" s="174" t="s">
        <v>272</v>
      </c>
      <c r="M3505" s="2" t="s">
        <v>272</v>
      </c>
      <c r="N3505" s="175" t="s">
        <v>272</v>
      </c>
      <c r="O3505" s="24"/>
      <c r="P3505" s="2"/>
      <c r="Q3505" s="2"/>
      <c r="R3505" s="2"/>
      <c r="S3505" s="2"/>
      <c r="T3505" s="2"/>
      <c r="U3505" s="25"/>
      <c r="V3505" s="24"/>
      <c r="W3505" s="2"/>
      <c r="X3505" s="2"/>
      <c r="Y3505" s="2"/>
      <c r="Z3505" s="175"/>
      <c r="AA3505" s="24"/>
      <c r="AB3505" s="2"/>
      <c r="AC3505" s="25"/>
      <c r="AD3505" s="174"/>
      <c r="AE3505" s="25"/>
      <c r="AF3505" s="180">
        <v>100</v>
      </c>
    </row>
    <row r="3506" spans="1:32">
      <c r="A3506" s="134" t="str">
        <f t="shared" si="54"/>
        <v>LVst_03.4</v>
      </c>
      <c r="C3506" s="177" t="s">
        <v>28</v>
      </c>
      <c r="D3506" s="178" t="s">
        <v>3</v>
      </c>
      <c r="E3506" s="178" t="s">
        <v>641</v>
      </c>
      <c r="F3506" s="178" t="s">
        <v>642</v>
      </c>
      <c r="G3506" s="178" t="s">
        <v>533</v>
      </c>
      <c r="H3506" s="177" t="s">
        <v>52</v>
      </c>
      <c r="I3506" s="179" t="s">
        <v>643</v>
      </c>
      <c r="J3506" s="59" t="s">
        <v>4021</v>
      </c>
      <c r="K3506" s="60" t="s">
        <v>4022</v>
      </c>
      <c r="L3506" s="174" t="s">
        <v>272</v>
      </c>
      <c r="M3506" s="2" t="s">
        <v>272</v>
      </c>
      <c r="N3506" s="175" t="s">
        <v>272</v>
      </c>
      <c r="O3506" s="24"/>
      <c r="P3506" s="2"/>
      <c r="Q3506" s="2"/>
      <c r="R3506" s="2"/>
      <c r="S3506" s="2"/>
      <c r="T3506" s="2"/>
      <c r="U3506" s="25"/>
      <c r="V3506" s="24"/>
      <c r="W3506" s="2"/>
      <c r="X3506" s="2"/>
      <c r="Y3506" s="2"/>
      <c r="Z3506" s="175"/>
      <c r="AA3506" s="24"/>
      <c r="AB3506" s="2"/>
      <c r="AC3506" s="25"/>
      <c r="AD3506" s="174"/>
      <c r="AE3506" s="25"/>
      <c r="AF3506" s="180">
        <v>100</v>
      </c>
    </row>
    <row r="3507" spans="1:32">
      <c r="A3507" s="134" t="str">
        <f t="shared" si="54"/>
        <v>LVst_03.4</v>
      </c>
      <c r="C3507" s="177" t="s">
        <v>28</v>
      </c>
      <c r="D3507" s="178" t="s">
        <v>3</v>
      </c>
      <c r="E3507" s="178" t="s">
        <v>641</v>
      </c>
      <c r="F3507" s="178" t="s">
        <v>642</v>
      </c>
      <c r="G3507" s="178" t="s">
        <v>533</v>
      </c>
      <c r="H3507" s="177" t="s">
        <v>52</v>
      </c>
      <c r="I3507" s="179" t="s">
        <v>643</v>
      </c>
      <c r="J3507" s="59" t="s">
        <v>448</v>
      </c>
      <c r="K3507" s="60" t="s">
        <v>4057</v>
      </c>
      <c r="L3507" s="174" t="s">
        <v>272</v>
      </c>
      <c r="M3507" s="2" t="s">
        <v>272</v>
      </c>
      <c r="N3507" s="175" t="s">
        <v>272</v>
      </c>
      <c r="O3507" s="24"/>
      <c r="P3507" s="2"/>
      <c r="Q3507" s="2"/>
      <c r="R3507" s="2"/>
      <c r="S3507" s="2"/>
      <c r="T3507" s="2"/>
      <c r="U3507" s="25"/>
      <c r="V3507" s="24"/>
      <c r="W3507" s="2"/>
      <c r="X3507" s="2"/>
      <c r="Y3507" s="2"/>
      <c r="Z3507" s="175"/>
      <c r="AA3507" s="24"/>
      <c r="AB3507" s="2"/>
      <c r="AC3507" s="25"/>
      <c r="AD3507" s="174"/>
      <c r="AE3507" s="25"/>
      <c r="AF3507" s="180">
        <v>100</v>
      </c>
    </row>
    <row r="3508" spans="1:32">
      <c r="A3508" s="134" t="str">
        <f t="shared" si="54"/>
        <v>MEbu_01.1</v>
      </c>
      <c r="C3508" s="177" t="s">
        <v>29</v>
      </c>
      <c r="D3508" s="178" t="s">
        <v>1</v>
      </c>
      <c r="E3508" s="178" t="s">
        <v>531</v>
      </c>
      <c r="F3508" s="178" t="s">
        <v>532</v>
      </c>
      <c r="G3508" s="178" t="s">
        <v>533</v>
      </c>
      <c r="H3508" s="177" t="s">
        <v>52</v>
      </c>
      <c r="I3508" s="179" t="s">
        <v>643</v>
      </c>
      <c r="J3508" s="59" t="s">
        <v>4058</v>
      </c>
      <c r="K3508" s="60" t="s">
        <v>4059</v>
      </c>
      <c r="L3508" s="174" t="s">
        <v>272</v>
      </c>
      <c r="M3508" s="2" t="s">
        <v>272</v>
      </c>
      <c r="N3508" s="175" t="s">
        <v>273</v>
      </c>
      <c r="O3508" s="24"/>
      <c r="P3508" s="2"/>
      <c r="Q3508" s="2"/>
      <c r="R3508" s="2"/>
      <c r="S3508" s="2"/>
      <c r="T3508" s="2"/>
      <c r="U3508" s="25"/>
      <c r="V3508" s="24"/>
      <c r="W3508" s="2"/>
      <c r="X3508" s="2"/>
      <c r="Y3508" s="2"/>
      <c r="Z3508" s="175"/>
      <c r="AA3508" s="24"/>
      <c r="AB3508" s="2"/>
      <c r="AC3508" s="25"/>
      <c r="AD3508" s="174"/>
      <c r="AE3508" s="25"/>
      <c r="AF3508" s="180">
        <v>100</v>
      </c>
    </row>
    <row r="3509" spans="1:32">
      <c r="A3509" s="134" t="str">
        <f t="shared" si="54"/>
        <v>MEbu_01.1</v>
      </c>
      <c r="C3509" s="177" t="s">
        <v>29</v>
      </c>
      <c r="D3509" s="178" t="s">
        <v>1</v>
      </c>
      <c r="E3509" s="178" t="s">
        <v>531</v>
      </c>
      <c r="F3509" s="178" t="s">
        <v>532</v>
      </c>
      <c r="G3509" s="178" t="s">
        <v>533</v>
      </c>
      <c r="H3509" s="177" t="s">
        <v>52</v>
      </c>
      <c r="I3509" s="179" t="s">
        <v>643</v>
      </c>
      <c r="J3509" s="59" t="s">
        <v>4060</v>
      </c>
      <c r="K3509" s="60" t="s">
        <v>4061</v>
      </c>
      <c r="L3509" s="174" t="s">
        <v>272</v>
      </c>
      <c r="M3509" s="2" t="s">
        <v>273</v>
      </c>
      <c r="N3509" s="175" t="s">
        <v>273</v>
      </c>
      <c r="O3509" s="24"/>
      <c r="P3509" s="2"/>
      <c r="Q3509" s="2"/>
      <c r="R3509" s="2"/>
      <c r="S3509" s="2"/>
      <c r="T3509" s="2"/>
      <c r="U3509" s="25"/>
      <c r="V3509" s="24"/>
      <c r="W3509" s="2"/>
      <c r="X3509" s="2"/>
      <c r="Y3509" s="2"/>
      <c r="Z3509" s="175"/>
      <c r="AA3509" s="24"/>
      <c r="AB3509" s="2"/>
      <c r="AC3509" s="25"/>
      <c r="AD3509" s="174"/>
      <c r="AE3509" s="25"/>
      <c r="AF3509" s="180">
        <v>0</v>
      </c>
    </row>
    <row r="3510" spans="1:32">
      <c r="A3510" s="134" t="str">
        <f t="shared" si="54"/>
        <v>MEbu_01.1</v>
      </c>
      <c r="C3510" s="177" t="s">
        <v>29</v>
      </c>
      <c r="D3510" s="178" t="s">
        <v>1</v>
      </c>
      <c r="E3510" s="178" t="s">
        <v>531</v>
      </c>
      <c r="F3510" s="178" t="s">
        <v>532</v>
      </c>
      <c r="G3510" s="178" t="s">
        <v>533</v>
      </c>
      <c r="H3510" s="177" t="s">
        <v>52</v>
      </c>
      <c r="I3510" s="179" t="s">
        <v>643</v>
      </c>
      <c r="J3510" s="59" t="s">
        <v>4062</v>
      </c>
      <c r="K3510" s="60" t="s">
        <v>248</v>
      </c>
      <c r="L3510" s="174" t="s">
        <v>272</v>
      </c>
      <c r="M3510" s="2" t="s">
        <v>272</v>
      </c>
      <c r="N3510" s="175" t="s">
        <v>273</v>
      </c>
      <c r="O3510" s="24"/>
      <c r="P3510" s="2"/>
      <c r="Q3510" s="2"/>
      <c r="R3510" s="2"/>
      <c r="S3510" s="2"/>
      <c r="T3510" s="2"/>
      <c r="U3510" s="25"/>
      <c r="V3510" s="24"/>
      <c r="W3510" s="2"/>
      <c r="X3510" s="2"/>
      <c r="Y3510" s="2"/>
      <c r="Z3510" s="175"/>
      <c r="AA3510" s="24"/>
      <c r="AB3510" s="2"/>
      <c r="AC3510" s="25"/>
      <c r="AD3510" s="174"/>
      <c r="AE3510" s="25"/>
      <c r="AF3510" s="180">
        <v>0</v>
      </c>
    </row>
    <row r="3511" spans="1:32">
      <c r="A3511" s="134" t="str">
        <f t="shared" si="54"/>
        <v>MEbu_01.2</v>
      </c>
      <c r="C3511" s="177" t="s">
        <v>29</v>
      </c>
      <c r="D3511" s="178" t="s">
        <v>1</v>
      </c>
      <c r="E3511" s="178" t="s">
        <v>534</v>
      </c>
      <c r="F3511" s="178" t="s">
        <v>535</v>
      </c>
      <c r="G3511" s="178" t="s">
        <v>533</v>
      </c>
      <c r="H3511" s="177" t="s">
        <v>52</v>
      </c>
      <c r="I3511" s="179" t="s">
        <v>643</v>
      </c>
      <c r="J3511" s="59" t="s">
        <v>4063</v>
      </c>
      <c r="K3511" s="60" t="s">
        <v>4064</v>
      </c>
      <c r="L3511" s="174" t="s">
        <v>272</v>
      </c>
      <c r="M3511" s="2" t="s">
        <v>273</v>
      </c>
      <c r="N3511" s="175" t="s">
        <v>273</v>
      </c>
      <c r="O3511" s="24"/>
      <c r="P3511" s="2"/>
      <c r="Q3511" s="2"/>
      <c r="R3511" s="2"/>
      <c r="S3511" s="2"/>
      <c r="T3511" s="2"/>
      <c r="U3511" s="25"/>
      <c r="V3511" s="24"/>
      <c r="W3511" s="2"/>
      <c r="X3511" s="2"/>
      <c r="Y3511" s="2"/>
      <c r="Z3511" s="175"/>
      <c r="AA3511" s="24"/>
      <c r="AB3511" s="2"/>
      <c r="AC3511" s="25"/>
      <c r="AD3511" s="174"/>
      <c r="AE3511" s="25"/>
      <c r="AF3511" s="180">
        <v>100</v>
      </c>
    </row>
    <row r="3512" spans="1:32">
      <c r="A3512" s="134" t="str">
        <f t="shared" si="54"/>
        <v>MEbu_01.2</v>
      </c>
      <c r="C3512" s="177" t="s">
        <v>29</v>
      </c>
      <c r="D3512" s="178" t="s">
        <v>1</v>
      </c>
      <c r="E3512" s="178" t="s">
        <v>534</v>
      </c>
      <c r="F3512" s="178" t="s">
        <v>535</v>
      </c>
      <c r="G3512" s="178" t="s">
        <v>533</v>
      </c>
      <c r="H3512" s="177" t="s">
        <v>52</v>
      </c>
      <c r="I3512" s="179" t="s">
        <v>643</v>
      </c>
      <c r="J3512" s="59" t="s">
        <v>4058</v>
      </c>
      <c r="K3512" s="60" t="s">
        <v>4059</v>
      </c>
      <c r="L3512" s="174" t="s">
        <v>272</v>
      </c>
      <c r="M3512" s="2" t="s">
        <v>272</v>
      </c>
      <c r="N3512" s="175" t="s">
        <v>272</v>
      </c>
      <c r="O3512" s="24"/>
      <c r="P3512" s="2"/>
      <c r="Q3512" s="2"/>
      <c r="R3512" s="2"/>
      <c r="S3512" s="2"/>
      <c r="T3512" s="2"/>
      <c r="U3512" s="25"/>
      <c r="V3512" s="24"/>
      <c r="W3512" s="2"/>
      <c r="X3512" s="2"/>
      <c r="Y3512" s="2"/>
      <c r="Z3512" s="175"/>
      <c r="AA3512" s="24"/>
      <c r="AB3512" s="2"/>
      <c r="AC3512" s="25"/>
      <c r="AD3512" s="174"/>
      <c r="AE3512" s="25"/>
      <c r="AF3512" s="180">
        <v>100</v>
      </c>
    </row>
    <row r="3513" spans="1:32">
      <c r="A3513" s="134" t="str">
        <f t="shared" si="54"/>
        <v>MEbu_01.2</v>
      </c>
      <c r="C3513" s="177" t="s">
        <v>29</v>
      </c>
      <c r="D3513" s="178" t="s">
        <v>1</v>
      </c>
      <c r="E3513" s="178" t="s">
        <v>534</v>
      </c>
      <c r="F3513" s="178" t="s">
        <v>535</v>
      </c>
      <c r="G3513" s="178" t="s">
        <v>533</v>
      </c>
      <c r="H3513" s="177" t="s">
        <v>52</v>
      </c>
      <c r="I3513" s="179" t="s">
        <v>643</v>
      </c>
      <c r="J3513" s="59" t="s">
        <v>4065</v>
      </c>
      <c r="K3513" s="60" t="s">
        <v>4066</v>
      </c>
      <c r="L3513" s="174" t="s">
        <v>272</v>
      </c>
      <c r="M3513" s="2" t="s">
        <v>273</v>
      </c>
      <c r="N3513" s="175" t="s">
        <v>273</v>
      </c>
      <c r="O3513" s="24"/>
      <c r="P3513" s="2"/>
      <c r="Q3513" s="2"/>
      <c r="R3513" s="2"/>
      <c r="S3513" s="2"/>
      <c r="T3513" s="2"/>
      <c r="U3513" s="25"/>
      <c r="V3513" s="24"/>
      <c r="W3513" s="2"/>
      <c r="X3513" s="2"/>
      <c r="Y3513" s="2"/>
      <c r="Z3513" s="175"/>
      <c r="AA3513" s="24"/>
      <c r="AB3513" s="2"/>
      <c r="AC3513" s="25"/>
      <c r="AD3513" s="174"/>
      <c r="AE3513" s="25"/>
      <c r="AF3513" s="180">
        <v>100</v>
      </c>
    </row>
    <row r="3514" spans="1:32">
      <c r="A3514" s="134" t="str">
        <f t="shared" si="54"/>
        <v>MEbu_01.3</v>
      </c>
      <c r="C3514" s="177" t="s">
        <v>29</v>
      </c>
      <c r="D3514" s="178" t="s">
        <v>1</v>
      </c>
      <c r="E3514" s="178" t="s">
        <v>536</v>
      </c>
      <c r="F3514" s="178" t="s">
        <v>537</v>
      </c>
      <c r="G3514" s="178" t="s">
        <v>533</v>
      </c>
      <c r="H3514" s="177" t="s">
        <v>52</v>
      </c>
      <c r="I3514" s="179" t="s">
        <v>643</v>
      </c>
      <c r="J3514" s="59" t="s">
        <v>4067</v>
      </c>
      <c r="K3514" s="60" t="s">
        <v>4068</v>
      </c>
      <c r="L3514" s="174" t="s">
        <v>272</v>
      </c>
      <c r="M3514" s="2" t="s">
        <v>272</v>
      </c>
      <c r="N3514" s="175" t="s">
        <v>272</v>
      </c>
      <c r="O3514" s="24"/>
      <c r="P3514" s="2"/>
      <c r="Q3514" s="2"/>
      <c r="R3514" s="2"/>
      <c r="S3514" s="2"/>
      <c r="T3514" s="2"/>
      <c r="U3514" s="25"/>
      <c r="V3514" s="24"/>
      <c r="W3514" s="2"/>
      <c r="X3514" s="2"/>
      <c r="Y3514" s="2"/>
      <c r="Z3514" s="175"/>
      <c r="AA3514" s="24"/>
      <c r="AB3514" s="2"/>
      <c r="AC3514" s="25"/>
      <c r="AD3514" s="174"/>
      <c r="AE3514" s="25"/>
      <c r="AF3514" s="180">
        <v>0</v>
      </c>
    </row>
    <row r="3515" spans="1:32">
      <c r="A3515" s="134" t="str">
        <f t="shared" si="54"/>
        <v>MEbu_01.3</v>
      </c>
      <c r="C3515" s="177" t="s">
        <v>29</v>
      </c>
      <c r="D3515" s="178" t="s">
        <v>1</v>
      </c>
      <c r="E3515" s="178" t="s">
        <v>536</v>
      </c>
      <c r="F3515" s="178" t="s">
        <v>537</v>
      </c>
      <c r="G3515" s="178" t="s">
        <v>533</v>
      </c>
      <c r="H3515" s="177" t="s">
        <v>52</v>
      </c>
      <c r="I3515" s="179" t="s">
        <v>643</v>
      </c>
      <c r="J3515" s="59" t="s">
        <v>4069</v>
      </c>
      <c r="K3515" s="60" t="s">
        <v>4061</v>
      </c>
      <c r="L3515" s="174" t="s">
        <v>272</v>
      </c>
      <c r="M3515" s="2" t="s">
        <v>272</v>
      </c>
      <c r="N3515" s="175" t="s">
        <v>273</v>
      </c>
      <c r="O3515" s="24"/>
      <c r="P3515" s="2"/>
      <c r="Q3515" s="2"/>
      <c r="R3515" s="2"/>
      <c r="S3515" s="2"/>
      <c r="T3515" s="2"/>
      <c r="U3515" s="25"/>
      <c r="V3515" s="24"/>
      <c r="W3515" s="2"/>
      <c r="X3515" s="2"/>
      <c r="Y3515" s="2"/>
      <c r="Z3515" s="175"/>
      <c r="AA3515" s="24"/>
      <c r="AB3515" s="2"/>
      <c r="AC3515" s="25"/>
      <c r="AD3515" s="174"/>
      <c r="AE3515" s="25"/>
      <c r="AF3515" s="180">
        <v>0</v>
      </c>
    </row>
    <row r="3516" spans="1:32">
      <c r="A3516" s="134" t="str">
        <f t="shared" si="54"/>
        <v>MEbu_01.3</v>
      </c>
      <c r="C3516" s="177" t="s">
        <v>29</v>
      </c>
      <c r="D3516" s="178" t="s">
        <v>1</v>
      </c>
      <c r="E3516" s="178" t="s">
        <v>536</v>
      </c>
      <c r="F3516" s="178" t="s">
        <v>537</v>
      </c>
      <c r="G3516" s="178" t="s">
        <v>533</v>
      </c>
      <c r="H3516" s="177" t="s">
        <v>52</v>
      </c>
      <c r="I3516" s="179" t="s">
        <v>643</v>
      </c>
      <c r="J3516" s="59" t="s">
        <v>4062</v>
      </c>
      <c r="K3516" s="60" t="s">
        <v>248</v>
      </c>
      <c r="L3516" s="174" t="s">
        <v>272</v>
      </c>
      <c r="M3516" s="2" t="s">
        <v>273</v>
      </c>
      <c r="N3516" s="175" t="s">
        <v>273</v>
      </c>
      <c r="O3516" s="24"/>
      <c r="P3516" s="2"/>
      <c r="Q3516" s="2"/>
      <c r="R3516" s="2"/>
      <c r="S3516" s="2"/>
      <c r="T3516" s="2"/>
      <c r="U3516" s="25"/>
      <c r="V3516" s="24"/>
      <c r="W3516" s="2"/>
      <c r="X3516" s="2"/>
      <c r="Y3516" s="2"/>
      <c r="Z3516" s="175"/>
      <c r="AA3516" s="24"/>
      <c r="AB3516" s="2"/>
      <c r="AC3516" s="25"/>
      <c r="AD3516" s="174"/>
      <c r="AE3516" s="25"/>
      <c r="AF3516" s="180">
        <v>0</v>
      </c>
    </row>
    <row r="3517" spans="1:32">
      <c r="A3517" s="134" t="str">
        <f t="shared" si="54"/>
        <v>MEbu_02.1</v>
      </c>
      <c r="C3517" s="177" t="s">
        <v>29</v>
      </c>
      <c r="D3517" s="178" t="s">
        <v>1</v>
      </c>
      <c r="E3517" s="178" t="s">
        <v>538</v>
      </c>
      <c r="F3517" s="178" t="s">
        <v>539</v>
      </c>
      <c r="G3517" s="178" t="s">
        <v>540</v>
      </c>
      <c r="H3517" s="177" t="s">
        <v>52</v>
      </c>
      <c r="I3517" s="179" t="s">
        <v>643</v>
      </c>
      <c r="J3517" s="59" t="s">
        <v>4067</v>
      </c>
      <c r="K3517" s="60" t="s">
        <v>4070</v>
      </c>
      <c r="L3517" s="174" t="s">
        <v>272</v>
      </c>
      <c r="M3517" s="2" t="s">
        <v>272</v>
      </c>
      <c r="N3517" s="175" t="s">
        <v>272</v>
      </c>
      <c r="O3517" s="24" t="s">
        <v>272</v>
      </c>
      <c r="P3517" s="2" t="s">
        <v>273</v>
      </c>
      <c r="Q3517" s="2" t="s">
        <v>273</v>
      </c>
      <c r="R3517" s="2" t="s">
        <v>273</v>
      </c>
      <c r="S3517" s="2" t="s">
        <v>273</v>
      </c>
      <c r="T3517" s="2" t="s">
        <v>273</v>
      </c>
      <c r="U3517" s="25" t="s">
        <v>273</v>
      </c>
      <c r="V3517" s="24" t="s">
        <v>272</v>
      </c>
      <c r="W3517" s="2" t="s">
        <v>272</v>
      </c>
      <c r="X3517" s="2" t="s">
        <v>272</v>
      </c>
      <c r="Y3517" s="2" t="s">
        <v>273</v>
      </c>
      <c r="Z3517" s="175" t="s">
        <v>273</v>
      </c>
      <c r="AA3517" s="24" t="s">
        <v>272</v>
      </c>
      <c r="AB3517" s="2" t="s">
        <v>272</v>
      </c>
      <c r="AC3517" s="25" t="s">
        <v>272</v>
      </c>
      <c r="AD3517" s="174" t="s">
        <v>272</v>
      </c>
      <c r="AE3517" s="25" t="s">
        <v>272</v>
      </c>
      <c r="AF3517" s="180">
        <v>0</v>
      </c>
    </row>
    <row r="3518" spans="1:32">
      <c r="A3518" s="134" t="str">
        <f t="shared" si="54"/>
        <v>MEbu_02.1</v>
      </c>
      <c r="C3518" s="177" t="s">
        <v>29</v>
      </c>
      <c r="D3518" s="178" t="s">
        <v>1</v>
      </c>
      <c r="E3518" s="178" t="s">
        <v>538</v>
      </c>
      <c r="F3518" s="178" t="s">
        <v>539</v>
      </c>
      <c r="G3518" s="178" t="s">
        <v>540</v>
      </c>
      <c r="H3518" s="177" t="s">
        <v>52</v>
      </c>
      <c r="I3518" s="179" t="s">
        <v>643</v>
      </c>
      <c r="J3518" s="59" t="s">
        <v>4071</v>
      </c>
      <c r="K3518" s="60" t="s">
        <v>61</v>
      </c>
      <c r="L3518" s="174" t="s">
        <v>272</v>
      </c>
      <c r="M3518" s="2" t="s">
        <v>272</v>
      </c>
      <c r="N3518" s="175" t="s">
        <v>272</v>
      </c>
      <c r="O3518" s="24" t="s">
        <v>272</v>
      </c>
      <c r="P3518" s="2" t="s">
        <v>273</v>
      </c>
      <c r="Q3518" s="2" t="s">
        <v>273</v>
      </c>
      <c r="R3518" s="2" t="s">
        <v>273</v>
      </c>
      <c r="S3518" s="2" t="s">
        <v>272</v>
      </c>
      <c r="T3518" s="2" t="s">
        <v>273</v>
      </c>
      <c r="U3518" s="25" t="s">
        <v>273</v>
      </c>
      <c r="V3518" s="24" t="s">
        <v>272</v>
      </c>
      <c r="W3518" s="2" t="s">
        <v>272</v>
      </c>
      <c r="X3518" s="2" t="s">
        <v>272</v>
      </c>
      <c r="Y3518" s="2" t="s">
        <v>272</v>
      </c>
      <c r="Z3518" s="175" t="s">
        <v>273</v>
      </c>
      <c r="AA3518" s="24" t="s">
        <v>273</v>
      </c>
      <c r="AB3518" s="2" t="s">
        <v>273</v>
      </c>
      <c r="AC3518" s="25" t="s">
        <v>273</v>
      </c>
      <c r="AD3518" s="174" t="s">
        <v>272</v>
      </c>
      <c r="AE3518" s="25" t="s">
        <v>273</v>
      </c>
      <c r="AF3518" s="180">
        <v>100</v>
      </c>
    </row>
    <row r="3519" spans="1:32">
      <c r="A3519" s="134" t="str">
        <f t="shared" si="54"/>
        <v>MEbu_03.1</v>
      </c>
      <c r="C3519" s="177" t="s">
        <v>29</v>
      </c>
      <c r="D3519" s="178" t="s">
        <v>1</v>
      </c>
      <c r="E3519" s="178" t="s">
        <v>541</v>
      </c>
      <c r="F3519" s="178" t="s">
        <v>542</v>
      </c>
      <c r="G3519" s="178" t="s">
        <v>540</v>
      </c>
      <c r="H3519" s="177" t="s">
        <v>52</v>
      </c>
      <c r="I3519" s="179" t="s">
        <v>643</v>
      </c>
      <c r="J3519" s="59" t="s">
        <v>4071</v>
      </c>
      <c r="K3519" s="60" t="s">
        <v>61</v>
      </c>
      <c r="L3519" s="174" t="s">
        <v>272</v>
      </c>
      <c r="M3519" s="2" t="s">
        <v>272</v>
      </c>
      <c r="N3519" s="175" t="s">
        <v>272</v>
      </c>
      <c r="O3519" s="24" t="s">
        <v>272</v>
      </c>
      <c r="P3519" s="2" t="s">
        <v>273</v>
      </c>
      <c r="Q3519" s="2" t="s">
        <v>273</v>
      </c>
      <c r="R3519" s="2" t="s">
        <v>273</v>
      </c>
      <c r="S3519" s="2" t="s">
        <v>272</v>
      </c>
      <c r="T3519" s="2" t="s">
        <v>273</v>
      </c>
      <c r="U3519" s="25" t="s">
        <v>273</v>
      </c>
      <c r="V3519" s="24" t="s">
        <v>272</v>
      </c>
      <c r="W3519" s="2" t="s">
        <v>272</v>
      </c>
      <c r="X3519" s="2" t="s">
        <v>272</v>
      </c>
      <c r="Y3519" s="2" t="s">
        <v>272</v>
      </c>
      <c r="Z3519" s="175" t="s">
        <v>273</v>
      </c>
      <c r="AA3519" s="24" t="s">
        <v>272</v>
      </c>
      <c r="AB3519" s="2" t="s">
        <v>273</v>
      </c>
      <c r="AC3519" s="25" t="s">
        <v>273</v>
      </c>
      <c r="AD3519" s="174" t="s">
        <v>272</v>
      </c>
      <c r="AE3519" s="25" t="s">
        <v>272</v>
      </c>
      <c r="AF3519" s="180">
        <v>100</v>
      </c>
    </row>
    <row r="3520" spans="1:32">
      <c r="A3520" s="134" t="str">
        <f t="shared" si="54"/>
        <v>MEbu_03.1</v>
      </c>
      <c r="C3520" s="177" t="s">
        <v>29</v>
      </c>
      <c r="D3520" s="178" t="s">
        <v>1</v>
      </c>
      <c r="E3520" s="178" t="s">
        <v>541</v>
      </c>
      <c r="F3520" s="178" t="s">
        <v>542</v>
      </c>
      <c r="G3520" s="178" t="s">
        <v>540</v>
      </c>
      <c r="H3520" s="177" t="s">
        <v>52</v>
      </c>
      <c r="I3520" s="179" t="s">
        <v>643</v>
      </c>
      <c r="J3520" s="59" t="s">
        <v>4072</v>
      </c>
      <c r="K3520" s="60" t="s">
        <v>4073</v>
      </c>
      <c r="L3520" s="174" t="s">
        <v>272</v>
      </c>
      <c r="M3520" s="2" t="s">
        <v>272</v>
      </c>
      <c r="N3520" s="175" t="s">
        <v>272</v>
      </c>
      <c r="O3520" s="24" t="s">
        <v>272</v>
      </c>
      <c r="P3520" s="2" t="s">
        <v>272</v>
      </c>
      <c r="Q3520" s="2" t="s">
        <v>272</v>
      </c>
      <c r="R3520" s="2" t="s">
        <v>273</v>
      </c>
      <c r="S3520" s="2" t="s">
        <v>272</v>
      </c>
      <c r="T3520" s="2" t="s">
        <v>273</v>
      </c>
      <c r="U3520" s="25" t="s">
        <v>272</v>
      </c>
      <c r="V3520" s="24" t="s">
        <v>272</v>
      </c>
      <c r="W3520" s="2" t="s">
        <v>272</v>
      </c>
      <c r="X3520" s="2" t="s">
        <v>272</v>
      </c>
      <c r="Y3520" s="2" t="s">
        <v>272</v>
      </c>
      <c r="Z3520" s="175" t="s">
        <v>273</v>
      </c>
      <c r="AA3520" s="24" t="s">
        <v>272</v>
      </c>
      <c r="AB3520" s="2" t="s">
        <v>272</v>
      </c>
      <c r="AC3520" s="25" t="s">
        <v>272</v>
      </c>
      <c r="AD3520" s="174" t="s">
        <v>272</v>
      </c>
      <c r="AE3520" s="25" t="s">
        <v>273</v>
      </c>
      <c r="AF3520" s="180">
        <v>100</v>
      </c>
    </row>
    <row r="3521" spans="1:32">
      <c r="A3521" s="134" t="str">
        <f t="shared" si="54"/>
        <v>MEbu_03.1</v>
      </c>
      <c r="C3521" s="177" t="s">
        <v>29</v>
      </c>
      <c r="D3521" s="178" t="s">
        <v>1</v>
      </c>
      <c r="E3521" s="178" t="s">
        <v>541</v>
      </c>
      <c r="F3521" s="178" t="s">
        <v>542</v>
      </c>
      <c r="G3521" s="178" t="s">
        <v>540</v>
      </c>
      <c r="H3521" s="177" t="s">
        <v>52</v>
      </c>
      <c r="I3521" s="179" t="s">
        <v>643</v>
      </c>
      <c r="J3521" s="59" t="s">
        <v>4074</v>
      </c>
      <c r="K3521" s="60" t="s">
        <v>4075</v>
      </c>
      <c r="L3521" s="174" t="s">
        <v>272</v>
      </c>
      <c r="M3521" s="2" t="s">
        <v>273</v>
      </c>
      <c r="N3521" s="175" t="s">
        <v>273</v>
      </c>
      <c r="O3521" s="24" t="s">
        <v>672</v>
      </c>
      <c r="P3521" s="2" t="s">
        <v>273</v>
      </c>
      <c r="Q3521" s="2" t="s">
        <v>273</v>
      </c>
      <c r="R3521" s="2" t="s">
        <v>273</v>
      </c>
      <c r="S3521" s="2" t="s">
        <v>273</v>
      </c>
      <c r="T3521" s="2" t="s">
        <v>273</v>
      </c>
      <c r="U3521" s="25" t="s">
        <v>273</v>
      </c>
      <c r="V3521" s="24" t="s">
        <v>273</v>
      </c>
      <c r="W3521" s="2" t="s">
        <v>273</v>
      </c>
      <c r="X3521" s="2" t="s">
        <v>273</v>
      </c>
      <c r="Y3521" s="2" t="s">
        <v>273</v>
      </c>
      <c r="Z3521" s="175" t="s">
        <v>273</v>
      </c>
      <c r="AA3521" s="24" t="s">
        <v>272</v>
      </c>
      <c r="AB3521" s="2" t="s">
        <v>273</v>
      </c>
      <c r="AC3521" s="25" t="s">
        <v>273</v>
      </c>
      <c r="AD3521" s="174" t="s">
        <v>273</v>
      </c>
      <c r="AE3521" s="25" t="s">
        <v>273</v>
      </c>
      <c r="AF3521" s="180">
        <v>100</v>
      </c>
    </row>
    <row r="3522" spans="1:32">
      <c r="A3522" s="134" t="str">
        <f t="shared" si="54"/>
        <v>MEbu_04.1</v>
      </c>
      <c r="C3522" s="177" t="s">
        <v>29</v>
      </c>
      <c r="D3522" s="178" t="s">
        <v>1</v>
      </c>
      <c r="E3522" s="178" t="s">
        <v>543</v>
      </c>
      <c r="F3522" s="178" t="s">
        <v>544</v>
      </c>
      <c r="G3522" s="178" t="s">
        <v>540</v>
      </c>
      <c r="H3522" s="177" t="s">
        <v>52</v>
      </c>
      <c r="I3522" s="179" t="s">
        <v>643</v>
      </c>
      <c r="J3522" s="59" t="s">
        <v>4067</v>
      </c>
      <c r="K3522" s="60" t="s">
        <v>4070</v>
      </c>
      <c r="L3522" s="174" t="s">
        <v>272</v>
      </c>
      <c r="M3522" s="2" t="s">
        <v>273</v>
      </c>
      <c r="N3522" s="175" t="s">
        <v>272</v>
      </c>
      <c r="O3522" s="24" t="s">
        <v>672</v>
      </c>
      <c r="P3522" s="2" t="s">
        <v>273</v>
      </c>
      <c r="Q3522" s="2" t="s">
        <v>273</v>
      </c>
      <c r="R3522" s="2" t="s">
        <v>273</v>
      </c>
      <c r="S3522" s="2" t="s">
        <v>273</v>
      </c>
      <c r="T3522" s="2" t="s">
        <v>273</v>
      </c>
      <c r="U3522" s="25" t="s">
        <v>273</v>
      </c>
      <c r="V3522" s="24" t="s">
        <v>272</v>
      </c>
      <c r="W3522" s="2" t="s">
        <v>273</v>
      </c>
      <c r="X3522" s="2" t="s">
        <v>273</v>
      </c>
      <c r="Y3522" s="2" t="s">
        <v>273</v>
      </c>
      <c r="Z3522" s="175" t="s">
        <v>273</v>
      </c>
      <c r="AA3522" s="24" t="s">
        <v>273</v>
      </c>
      <c r="AB3522" s="2" t="s">
        <v>273</v>
      </c>
      <c r="AC3522" s="25" t="s">
        <v>273</v>
      </c>
      <c r="AD3522" s="174" t="s">
        <v>272</v>
      </c>
      <c r="AE3522" s="25" t="s">
        <v>273</v>
      </c>
      <c r="AF3522" s="180">
        <v>0</v>
      </c>
    </row>
    <row r="3523" spans="1:32">
      <c r="A3523" s="134" t="str">
        <f t="shared" si="54"/>
        <v>MEbu_04.1</v>
      </c>
      <c r="C3523" s="177" t="s">
        <v>29</v>
      </c>
      <c r="D3523" s="178" t="s">
        <v>1</v>
      </c>
      <c r="E3523" s="178" t="s">
        <v>543</v>
      </c>
      <c r="F3523" s="178" t="s">
        <v>544</v>
      </c>
      <c r="G3523" s="178" t="s">
        <v>540</v>
      </c>
      <c r="H3523" s="177" t="s">
        <v>52</v>
      </c>
      <c r="I3523" s="179" t="s">
        <v>643</v>
      </c>
      <c r="J3523" s="59" t="s">
        <v>4074</v>
      </c>
      <c r="K3523" s="60" t="s">
        <v>4075</v>
      </c>
      <c r="L3523" s="174" t="s">
        <v>272</v>
      </c>
      <c r="M3523" s="2" t="s">
        <v>273</v>
      </c>
      <c r="N3523" s="175" t="s">
        <v>273</v>
      </c>
      <c r="O3523" s="24" t="s">
        <v>672</v>
      </c>
      <c r="P3523" s="2" t="s">
        <v>273</v>
      </c>
      <c r="Q3523" s="2" t="s">
        <v>273</v>
      </c>
      <c r="R3523" s="2" t="s">
        <v>273</v>
      </c>
      <c r="S3523" s="2" t="s">
        <v>273</v>
      </c>
      <c r="T3523" s="2" t="s">
        <v>273</v>
      </c>
      <c r="U3523" s="25" t="s">
        <v>273</v>
      </c>
      <c r="V3523" s="24" t="s">
        <v>273</v>
      </c>
      <c r="W3523" s="2" t="s">
        <v>273</v>
      </c>
      <c r="X3523" s="2" t="s">
        <v>273</v>
      </c>
      <c r="Y3523" s="2" t="s">
        <v>273</v>
      </c>
      <c r="Z3523" s="175" t="s">
        <v>273</v>
      </c>
      <c r="AA3523" s="24" t="s">
        <v>272</v>
      </c>
      <c r="AB3523" s="2" t="s">
        <v>273</v>
      </c>
      <c r="AC3523" s="25" t="s">
        <v>273</v>
      </c>
      <c r="AD3523" s="174" t="s">
        <v>273</v>
      </c>
      <c r="AE3523" s="25" t="s">
        <v>273</v>
      </c>
      <c r="AF3523" s="180">
        <v>100</v>
      </c>
    </row>
    <row r="3524" spans="1:32">
      <c r="A3524" s="134" t="str">
        <f t="shared" si="54"/>
        <v>MEbu_04.2</v>
      </c>
      <c r="C3524" s="177" t="s">
        <v>29</v>
      </c>
      <c r="D3524" s="178" t="s">
        <v>1</v>
      </c>
      <c r="E3524" s="178" t="s">
        <v>545</v>
      </c>
      <c r="F3524" s="178" t="s">
        <v>546</v>
      </c>
      <c r="G3524" s="178" t="s">
        <v>540</v>
      </c>
      <c r="H3524" s="177" t="s">
        <v>52</v>
      </c>
      <c r="I3524" s="179" t="s">
        <v>643</v>
      </c>
      <c r="J3524" s="59" t="s">
        <v>4067</v>
      </c>
      <c r="K3524" s="60" t="s">
        <v>4068</v>
      </c>
      <c r="L3524" s="174" t="s">
        <v>272</v>
      </c>
      <c r="M3524" s="2" t="s">
        <v>273</v>
      </c>
      <c r="N3524" s="175" t="s">
        <v>272</v>
      </c>
      <c r="O3524" s="24" t="s">
        <v>672</v>
      </c>
      <c r="P3524" s="2" t="s">
        <v>273</v>
      </c>
      <c r="Q3524" s="2" t="s">
        <v>273</v>
      </c>
      <c r="R3524" s="2" t="s">
        <v>273</v>
      </c>
      <c r="S3524" s="2" t="s">
        <v>273</v>
      </c>
      <c r="T3524" s="2" t="s">
        <v>273</v>
      </c>
      <c r="U3524" s="25" t="s">
        <v>273</v>
      </c>
      <c r="V3524" s="24" t="s">
        <v>272</v>
      </c>
      <c r="W3524" s="2" t="s">
        <v>273</v>
      </c>
      <c r="X3524" s="2" t="s">
        <v>273</v>
      </c>
      <c r="Y3524" s="2" t="s">
        <v>273</v>
      </c>
      <c r="Z3524" s="175" t="s">
        <v>273</v>
      </c>
      <c r="AA3524" s="24" t="s">
        <v>272</v>
      </c>
      <c r="AB3524" s="2" t="s">
        <v>273</v>
      </c>
      <c r="AC3524" s="25" t="s">
        <v>273</v>
      </c>
      <c r="AD3524" s="174" t="s">
        <v>272</v>
      </c>
      <c r="AE3524" s="25" t="s">
        <v>273</v>
      </c>
      <c r="AF3524" s="180">
        <v>0</v>
      </c>
    </row>
    <row r="3525" spans="1:32">
      <c r="A3525" s="134" t="str">
        <f t="shared" si="54"/>
        <v>MEbu_05.1</v>
      </c>
      <c r="C3525" s="177" t="s">
        <v>29</v>
      </c>
      <c r="D3525" s="178" t="s">
        <v>1</v>
      </c>
      <c r="E3525" s="178" t="s">
        <v>547</v>
      </c>
      <c r="F3525" s="178" t="s">
        <v>548</v>
      </c>
      <c r="G3525" s="178" t="s">
        <v>540</v>
      </c>
      <c r="H3525" s="177" t="s">
        <v>52</v>
      </c>
      <c r="I3525" s="179" t="s">
        <v>643</v>
      </c>
      <c r="J3525" s="59" t="s">
        <v>4076</v>
      </c>
      <c r="K3525" s="60" t="s">
        <v>4077</v>
      </c>
      <c r="L3525" s="174" t="s">
        <v>272</v>
      </c>
      <c r="M3525" s="2" t="s">
        <v>273</v>
      </c>
      <c r="N3525" s="175" t="s">
        <v>273</v>
      </c>
      <c r="O3525" s="24" t="s">
        <v>672</v>
      </c>
      <c r="P3525" s="2" t="s">
        <v>273</v>
      </c>
      <c r="Q3525" s="2" t="s">
        <v>273</v>
      </c>
      <c r="R3525" s="2" t="s">
        <v>273</v>
      </c>
      <c r="S3525" s="2" t="s">
        <v>273</v>
      </c>
      <c r="T3525" s="2" t="s">
        <v>273</v>
      </c>
      <c r="U3525" s="25" t="s">
        <v>273</v>
      </c>
      <c r="V3525" s="24" t="s">
        <v>272</v>
      </c>
      <c r="W3525" s="2" t="s">
        <v>273</v>
      </c>
      <c r="X3525" s="2" t="s">
        <v>273</v>
      </c>
      <c r="Y3525" s="2" t="s">
        <v>273</v>
      </c>
      <c r="Z3525" s="175" t="s">
        <v>273</v>
      </c>
      <c r="AA3525" s="24" t="s">
        <v>273</v>
      </c>
      <c r="AB3525" s="2" t="s">
        <v>273</v>
      </c>
      <c r="AC3525" s="25" t="s">
        <v>273</v>
      </c>
      <c r="AD3525" s="174" t="s">
        <v>273</v>
      </c>
      <c r="AE3525" s="25" t="s">
        <v>273</v>
      </c>
      <c r="AF3525" s="180">
        <v>100</v>
      </c>
    </row>
    <row r="3526" spans="1:32">
      <c r="A3526" s="134" t="str">
        <f t="shared" si="54"/>
        <v>MEbu_05.2</v>
      </c>
      <c r="C3526" s="177" t="s">
        <v>29</v>
      </c>
      <c r="D3526" s="178" t="s">
        <v>1</v>
      </c>
      <c r="E3526" s="178" t="s">
        <v>549</v>
      </c>
      <c r="F3526" s="178" t="s">
        <v>550</v>
      </c>
      <c r="G3526" s="178" t="s">
        <v>533</v>
      </c>
      <c r="H3526" s="177" t="s">
        <v>52</v>
      </c>
      <c r="I3526" s="179" t="s">
        <v>643</v>
      </c>
      <c r="J3526" s="59" t="s">
        <v>4078</v>
      </c>
      <c r="K3526" s="60" t="s">
        <v>62</v>
      </c>
      <c r="L3526" s="174" t="s">
        <v>272</v>
      </c>
      <c r="M3526" s="2" t="s">
        <v>272</v>
      </c>
      <c r="N3526" s="175" t="s">
        <v>272</v>
      </c>
      <c r="O3526" s="24"/>
      <c r="P3526" s="2"/>
      <c r="Q3526" s="2"/>
      <c r="R3526" s="2"/>
      <c r="S3526" s="2"/>
      <c r="T3526" s="2"/>
      <c r="U3526" s="25"/>
      <c r="V3526" s="24"/>
      <c r="W3526" s="2"/>
      <c r="X3526" s="2"/>
      <c r="Y3526" s="2"/>
      <c r="Z3526" s="175"/>
      <c r="AA3526" s="24"/>
      <c r="AB3526" s="2"/>
      <c r="AC3526" s="25"/>
      <c r="AD3526" s="174"/>
      <c r="AE3526" s="25"/>
      <c r="AF3526" s="180">
        <v>100</v>
      </c>
    </row>
    <row r="3527" spans="1:32">
      <c r="A3527" s="134" t="str">
        <f t="shared" si="54"/>
        <v>MEbu_05.2</v>
      </c>
      <c r="C3527" s="177" t="s">
        <v>29</v>
      </c>
      <c r="D3527" s="178" t="s">
        <v>1</v>
      </c>
      <c r="E3527" s="178" t="s">
        <v>549</v>
      </c>
      <c r="F3527" s="178" t="s">
        <v>550</v>
      </c>
      <c r="G3527" s="178" t="s">
        <v>533</v>
      </c>
      <c r="H3527" s="177" t="s">
        <v>52</v>
      </c>
      <c r="I3527" s="179" t="s">
        <v>643</v>
      </c>
      <c r="J3527" s="59" t="s">
        <v>4062</v>
      </c>
      <c r="K3527" s="60" t="s">
        <v>248</v>
      </c>
      <c r="L3527" s="174" t="s">
        <v>272</v>
      </c>
      <c r="M3527" s="2" t="s">
        <v>272</v>
      </c>
      <c r="N3527" s="175" t="s">
        <v>273</v>
      </c>
      <c r="O3527" s="24"/>
      <c r="P3527" s="2"/>
      <c r="Q3527" s="2"/>
      <c r="R3527" s="2"/>
      <c r="S3527" s="2"/>
      <c r="T3527" s="2"/>
      <c r="U3527" s="25"/>
      <c r="V3527" s="24"/>
      <c r="W3527" s="2"/>
      <c r="X3527" s="2"/>
      <c r="Y3527" s="2"/>
      <c r="Z3527" s="175"/>
      <c r="AA3527" s="24"/>
      <c r="AB3527" s="2"/>
      <c r="AC3527" s="25"/>
      <c r="AD3527" s="174"/>
      <c r="AE3527" s="25"/>
      <c r="AF3527" s="180">
        <v>0</v>
      </c>
    </row>
    <row r="3528" spans="1:32">
      <c r="A3528" s="134" t="str">
        <f t="shared" ref="A3528:A3591" si="55">C3528&amp;LOWER(LEFT(D3528,2))&amp;"_"&amp;IF(LEN(TRIM(LEFT(E3528,FIND(" ",E3528))))=3,"0"&amp;TRIM(LEFT(E3528,FIND(" ",E3528))),TRIM(LEFT(E3528,FIND(" ",E3528))))</f>
        <v>MEbu_05.3</v>
      </c>
      <c r="C3528" s="177" t="s">
        <v>29</v>
      </c>
      <c r="D3528" s="178" t="s">
        <v>1</v>
      </c>
      <c r="E3528" s="178" t="s">
        <v>551</v>
      </c>
      <c r="F3528" s="178" t="s">
        <v>552</v>
      </c>
      <c r="G3528" s="178" t="s">
        <v>533</v>
      </c>
      <c r="H3528" s="177" t="s">
        <v>52</v>
      </c>
      <c r="I3528" s="179" t="s">
        <v>643</v>
      </c>
      <c r="J3528" s="59" t="s">
        <v>4079</v>
      </c>
      <c r="K3528" s="60" t="s">
        <v>4068</v>
      </c>
      <c r="L3528" s="174" t="s">
        <v>272</v>
      </c>
      <c r="M3528" s="2" t="s">
        <v>272</v>
      </c>
      <c r="N3528" s="175" t="s">
        <v>273</v>
      </c>
      <c r="O3528" s="24"/>
      <c r="P3528" s="2"/>
      <c r="Q3528" s="2"/>
      <c r="R3528" s="2"/>
      <c r="S3528" s="2"/>
      <c r="T3528" s="2"/>
      <c r="U3528" s="25"/>
      <c r="V3528" s="24"/>
      <c r="W3528" s="2"/>
      <c r="X3528" s="2"/>
      <c r="Y3528" s="2"/>
      <c r="Z3528" s="175"/>
      <c r="AA3528" s="24"/>
      <c r="AB3528" s="2"/>
      <c r="AC3528" s="25"/>
      <c r="AD3528" s="174"/>
      <c r="AE3528" s="25"/>
      <c r="AF3528" s="180">
        <v>0</v>
      </c>
    </row>
    <row r="3529" spans="1:32">
      <c r="A3529" s="134" t="str">
        <f t="shared" si="55"/>
        <v>MEbu_05.3</v>
      </c>
      <c r="C3529" s="177" t="s">
        <v>29</v>
      </c>
      <c r="D3529" s="178" t="s">
        <v>1</v>
      </c>
      <c r="E3529" s="178" t="s">
        <v>551</v>
      </c>
      <c r="F3529" s="178" t="s">
        <v>552</v>
      </c>
      <c r="G3529" s="178" t="s">
        <v>533</v>
      </c>
      <c r="H3529" s="177" t="s">
        <v>52</v>
      </c>
      <c r="I3529" s="179" t="s">
        <v>643</v>
      </c>
      <c r="J3529" s="59" t="s">
        <v>4062</v>
      </c>
      <c r="K3529" s="60" t="s">
        <v>248</v>
      </c>
      <c r="L3529" s="174" t="s">
        <v>272</v>
      </c>
      <c r="M3529" s="2" t="s">
        <v>272</v>
      </c>
      <c r="N3529" s="175" t="s">
        <v>273</v>
      </c>
      <c r="O3529" s="24"/>
      <c r="P3529" s="2"/>
      <c r="Q3529" s="2"/>
      <c r="R3529" s="2"/>
      <c r="S3529" s="2"/>
      <c r="T3529" s="2"/>
      <c r="U3529" s="25"/>
      <c r="V3529" s="24"/>
      <c r="W3529" s="2"/>
      <c r="X3529" s="2"/>
      <c r="Y3529" s="2"/>
      <c r="Z3529" s="175"/>
      <c r="AA3529" s="24"/>
      <c r="AB3529" s="2"/>
      <c r="AC3529" s="25"/>
      <c r="AD3529" s="174"/>
      <c r="AE3529" s="25"/>
      <c r="AF3529" s="180">
        <v>0</v>
      </c>
    </row>
    <row r="3530" spans="1:32">
      <c r="A3530" s="134" t="str">
        <f t="shared" si="55"/>
        <v>MEbu_05.3</v>
      </c>
      <c r="C3530" s="177" t="s">
        <v>29</v>
      </c>
      <c r="D3530" s="178" t="s">
        <v>1</v>
      </c>
      <c r="E3530" s="178" t="s">
        <v>551</v>
      </c>
      <c r="F3530" s="178" t="s">
        <v>552</v>
      </c>
      <c r="G3530" s="178" t="s">
        <v>533</v>
      </c>
      <c r="H3530" s="177" t="s">
        <v>52</v>
      </c>
      <c r="I3530" s="179" t="s">
        <v>643</v>
      </c>
      <c r="J3530" s="59" t="s">
        <v>4080</v>
      </c>
      <c r="K3530" s="60" t="s">
        <v>4061</v>
      </c>
      <c r="L3530" s="174" t="s">
        <v>273</v>
      </c>
      <c r="M3530" s="2" t="s">
        <v>273</v>
      </c>
      <c r="N3530" s="175" t="s">
        <v>273</v>
      </c>
      <c r="O3530" s="24"/>
      <c r="P3530" s="2"/>
      <c r="Q3530" s="2"/>
      <c r="R3530" s="2"/>
      <c r="S3530" s="2"/>
      <c r="T3530" s="2"/>
      <c r="U3530" s="25"/>
      <c r="V3530" s="24"/>
      <c r="W3530" s="2"/>
      <c r="X3530" s="2"/>
      <c r="Y3530" s="2"/>
      <c r="Z3530" s="175"/>
      <c r="AA3530" s="24"/>
      <c r="AB3530" s="2"/>
      <c r="AC3530" s="25"/>
      <c r="AD3530" s="174"/>
      <c r="AE3530" s="25"/>
      <c r="AF3530" s="180">
        <v>0</v>
      </c>
    </row>
    <row r="3531" spans="1:32">
      <c r="A3531" s="134" t="str">
        <f t="shared" si="55"/>
        <v>MEbu_06.1</v>
      </c>
      <c r="C3531" s="177" t="s">
        <v>29</v>
      </c>
      <c r="D3531" s="178" t="s">
        <v>1</v>
      </c>
      <c r="E3531" s="178" t="s">
        <v>553</v>
      </c>
      <c r="F3531" s="178" t="s">
        <v>554</v>
      </c>
      <c r="G3531" s="178" t="s">
        <v>540</v>
      </c>
      <c r="H3531" s="177" t="s">
        <v>52</v>
      </c>
      <c r="I3531" s="179" t="s">
        <v>643</v>
      </c>
      <c r="J3531" s="59" t="s">
        <v>4067</v>
      </c>
      <c r="K3531" s="60" t="s">
        <v>4068</v>
      </c>
      <c r="L3531" s="174" t="s">
        <v>272</v>
      </c>
      <c r="M3531" s="2" t="s">
        <v>272</v>
      </c>
      <c r="N3531" s="175" t="s">
        <v>272</v>
      </c>
      <c r="O3531" s="24" t="s">
        <v>273</v>
      </c>
      <c r="P3531" s="2" t="s">
        <v>273</v>
      </c>
      <c r="Q3531" s="2" t="s">
        <v>273</v>
      </c>
      <c r="R3531" s="2" t="s">
        <v>273</v>
      </c>
      <c r="S3531" s="2" t="s">
        <v>273</v>
      </c>
      <c r="T3531" s="2" t="s">
        <v>273</v>
      </c>
      <c r="U3531" s="25" t="s">
        <v>273</v>
      </c>
      <c r="V3531" s="24" t="s">
        <v>272</v>
      </c>
      <c r="W3531" s="2" t="s">
        <v>273</v>
      </c>
      <c r="X3531" s="2" t="s">
        <v>273</v>
      </c>
      <c r="Y3531" s="2" t="s">
        <v>273</v>
      </c>
      <c r="Z3531" s="175" t="s">
        <v>273</v>
      </c>
      <c r="AA3531" s="24" t="s">
        <v>273</v>
      </c>
      <c r="AB3531" s="2" t="s">
        <v>273</v>
      </c>
      <c r="AC3531" s="25" t="s">
        <v>273</v>
      </c>
      <c r="AD3531" s="174" t="s">
        <v>273</v>
      </c>
      <c r="AE3531" s="25" t="s">
        <v>273</v>
      </c>
      <c r="AF3531" s="180">
        <v>0</v>
      </c>
    </row>
    <row r="3532" spans="1:32">
      <c r="A3532" s="134" t="str">
        <f t="shared" si="55"/>
        <v>MEbu_06.1</v>
      </c>
      <c r="C3532" s="177" t="s">
        <v>29</v>
      </c>
      <c r="D3532" s="178" t="s">
        <v>1</v>
      </c>
      <c r="E3532" s="178" t="s">
        <v>553</v>
      </c>
      <c r="F3532" s="178" t="s">
        <v>554</v>
      </c>
      <c r="G3532" s="178" t="s">
        <v>540</v>
      </c>
      <c r="H3532" s="177" t="s">
        <v>52</v>
      </c>
      <c r="I3532" s="179" t="s">
        <v>643</v>
      </c>
      <c r="J3532" s="59" t="s">
        <v>4081</v>
      </c>
      <c r="K3532" s="60" t="s">
        <v>4082</v>
      </c>
      <c r="L3532" s="174" t="s">
        <v>272</v>
      </c>
      <c r="M3532" s="2" t="s">
        <v>273</v>
      </c>
      <c r="N3532" s="175" t="s">
        <v>273</v>
      </c>
      <c r="O3532" s="24" t="s">
        <v>272</v>
      </c>
      <c r="P3532" s="2" t="s">
        <v>273</v>
      </c>
      <c r="Q3532" s="2" t="s">
        <v>273</v>
      </c>
      <c r="R3532" s="2" t="s">
        <v>273</v>
      </c>
      <c r="S3532" s="2" t="s">
        <v>273</v>
      </c>
      <c r="T3532" s="2" t="s">
        <v>273</v>
      </c>
      <c r="U3532" s="25" t="s">
        <v>272</v>
      </c>
      <c r="V3532" s="24" t="s">
        <v>273</v>
      </c>
      <c r="W3532" s="2" t="s">
        <v>273</v>
      </c>
      <c r="X3532" s="2" t="s">
        <v>273</v>
      </c>
      <c r="Y3532" s="2" t="s">
        <v>273</v>
      </c>
      <c r="Z3532" s="175" t="s">
        <v>273</v>
      </c>
      <c r="AA3532" s="24" t="s">
        <v>273</v>
      </c>
      <c r="AB3532" s="2" t="s">
        <v>273</v>
      </c>
      <c r="AC3532" s="25" t="s">
        <v>273</v>
      </c>
      <c r="AD3532" s="174" t="s">
        <v>273</v>
      </c>
      <c r="AE3532" s="25" t="s">
        <v>273</v>
      </c>
      <c r="AF3532" s="180">
        <v>100</v>
      </c>
    </row>
    <row r="3533" spans="1:32">
      <c r="A3533" s="134" t="str">
        <f t="shared" si="55"/>
        <v>MEbu_06.1</v>
      </c>
      <c r="C3533" s="177" t="s">
        <v>29</v>
      </c>
      <c r="D3533" s="178" t="s">
        <v>1</v>
      </c>
      <c r="E3533" s="178" t="s">
        <v>553</v>
      </c>
      <c r="F3533" s="178" t="s">
        <v>554</v>
      </c>
      <c r="G3533" s="178" t="s">
        <v>540</v>
      </c>
      <c r="H3533" s="177" t="s">
        <v>52</v>
      </c>
      <c r="I3533" s="179" t="s">
        <v>643</v>
      </c>
      <c r="J3533" s="59" t="s">
        <v>4083</v>
      </c>
      <c r="K3533" s="60" t="s">
        <v>4084</v>
      </c>
      <c r="L3533" s="174" t="s">
        <v>272</v>
      </c>
      <c r="M3533" s="2" t="s">
        <v>273</v>
      </c>
      <c r="N3533" s="175" t="s">
        <v>273</v>
      </c>
      <c r="O3533" s="24" t="s">
        <v>672</v>
      </c>
      <c r="P3533" s="2" t="s">
        <v>273</v>
      </c>
      <c r="Q3533" s="2" t="s">
        <v>273</v>
      </c>
      <c r="R3533" s="2" t="s">
        <v>273</v>
      </c>
      <c r="S3533" s="2" t="s">
        <v>273</v>
      </c>
      <c r="T3533" s="2" t="s">
        <v>273</v>
      </c>
      <c r="U3533" s="25" t="s">
        <v>273</v>
      </c>
      <c r="V3533" s="24" t="s">
        <v>273</v>
      </c>
      <c r="W3533" s="2" t="s">
        <v>273</v>
      </c>
      <c r="X3533" s="2" t="s">
        <v>273</v>
      </c>
      <c r="Y3533" s="2" t="s">
        <v>273</v>
      </c>
      <c r="Z3533" s="175" t="s">
        <v>273</v>
      </c>
      <c r="AA3533" s="24" t="s">
        <v>273</v>
      </c>
      <c r="AB3533" s="2" t="s">
        <v>273</v>
      </c>
      <c r="AC3533" s="25" t="s">
        <v>273</v>
      </c>
      <c r="AD3533" s="174" t="s">
        <v>273</v>
      </c>
      <c r="AE3533" s="25" t="s">
        <v>273</v>
      </c>
      <c r="AF3533" s="180">
        <v>100</v>
      </c>
    </row>
    <row r="3534" spans="1:32">
      <c r="A3534" s="134" t="str">
        <f t="shared" si="55"/>
        <v>MEbu_06.2</v>
      </c>
      <c r="C3534" s="177" t="s">
        <v>29</v>
      </c>
      <c r="D3534" s="178" t="s">
        <v>1</v>
      </c>
      <c r="E3534" s="178" t="s">
        <v>555</v>
      </c>
      <c r="F3534" s="178" t="s">
        <v>556</v>
      </c>
      <c r="G3534" s="178" t="s">
        <v>540</v>
      </c>
      <c r="H3534" s="177" t="s">
        <v>52</v>
      </c>
      <c r="I3534" s="179" t="s">
        <v>643</v>
      </c>
      <c r="J3534" s="59" t="s">
        <v>4067</v>
      </c>
      <c r="K3534" s="60" t="s">
        <v>4068</v>
      </c>
      <c r="L3534" s="174" t="s">
        <v>272</v>
      </c>
      <c r="M3534" s="2" t="s">
        <v>273</v>
      </c>
      <c r="N3534" s="175" t="s">
        <v>273</v>
      </c>
      <c r="O3534" s="24" t="s">
        <v>672</v>
      </c>
      <c r="P3534" s="2" t="s">
        <v>273</v>
      </c>
      <c r="Q3534" s="2" t="s">
        <v>273</v>
      </c>
      <c r="R3534" s="2" t="s">
        <v>273</v>
      </c>
      <c r="S3534" s="2" t="s">
        <v>272</v>
      </c>
      <c r="T3534" s="2" t="s">
        <v>273</v>
      </c>
      <c r="U3534" s="25" t="s">
        <v>273</v>
      </c>
      <c r="V3534" s="24" t="s">
        <v>272</v>
      </c>
      <c r="W3534" s="2" t="s">
        <v>273</v>
      </c>
      <c r="X3534" s="2" t="s">
        <v>273</v>
      </c>
      <c r="Y3534" s="2" t="s">
        <v>273</v>
      </c>
      <c r="Z3534" s="175" t="s">
        <v>273</v>
      </c>
      <c r="AA3534" s="24" t="s">
        <v>273</v>
      </c>
      <c r="AB3534" s="2" t="s">
        <v>273</v>
      </c>
      <c r="AC3534" s="25" t="s">
        <v>273</v>
      </c>
      <c r="AD3534" s="174" t="s">
        <v>273</v>
      </c>
      <c r="AE3534" s="25" t="s">
        <v>273</v>
      </c>
      <c r="AF3534" s="180">
        <v>0</v>
      </c>
    </row>
    <row r="3535" spans="1:32">
      <c r="A3535" s="134" t="str">
        <f t="shared" si="55"/>
        <v>MEbu_06.2</v>
      </c>
      <c r="C3535" s="177" t="s">
        <v>29</v>
      </c>
      <c r="D3535" s="178" t="s">
        <v>1</v>
      </c>
      <c r="E3535" s="178" t="s">
        <v>555</v>
      </c>
      <c r="F3535" s="178" t="s">
        <v>556</v>
      </c>
      <c r="G3535" s="178" t="s">
        <v>540</v>
      </c>
      <c r="H3535" s="177" t="s">
        <v>52</v>
      </c>
      <c r="I3535" s="179" t="s">
        <v>643</v>
      </c>
      <c r="J3535" s="59" t="s">
        <v>4085</v>
      </c>
      <c r="K3535" s="60" t="s">
        <v>4086</v>
      </c>
      <c r="L3535" s="174" t="s">
        <v>272</v>
      </c>
      <c r="M3535" s="2" t="s">
        <v>273</v>
      </c>
      <c r="N3535" s="175" t="s">
        <v>273</v>
      </c>
      <c r="O3535" s="24" t="s">
        <v>672</v>
      </c>
      <c r="P3535" s="2" t="s">
        <v>273</v>
      </c>
      <c r="Q3535" s="2" t="s">
        <v>273</v>
      </c>
      <c r="R3535" s="2" t="s">
        <v>273</v>
      </c>
      <c r="S3535" s="2" t="s">
        <v>273</v>
      </c>
      <c r="T3535" s="2" t="s">
        <v>273</v>
      </c>
      <c r="U3535" s="25" t="s">
        <v>273</v>
      </c>
      <c r="V3535" s="24" t="s">
        <v>272</v>
      </c>
      <c r="W3535" s="2" t="s">
        <v>273</v>
      </c>
      <c r="X3535" s="2" t="s">
        <v>273</v>
      </c>
      <c r="Y3535" s="2" t="s">
        <v>273</v>
      </c>
      <c r="Z3535" s="175" t="s">
        <v>273</v>
      </c>
      <c r="AA3535" s="24" t="s">
        <v>273</v>
      </c>
      <c r="AB3535" s="2" t="s">
        <v>273</v>
      </c>
      <c r="AC3535" s="25" t="s">
        <v>273</v>
      </c>
      <c r="AD3535" s="174" t="s">
        <v>273</v>
      </c>
      <c r="AE3535" s="25" t="s">
        <v>273</v>
      </c>
      <c r="AF3535" s="180">
        <v>100</v>
      </c>
    </row>
    <row r="3536" spans="1:32">
      <c r="A3536" s="134" t="str">
        <f t="shared" si="55"/>
        <v>MEbu_06.3</v>
      </c>
      <c r="C3536" s="177" t="s">
        <v>29</v>
      </c>
      <c r="D3536" s="178" t="s">
        <v>1</v>
      </c>
      <c r="E3536" s="178" t="s">
        <v>557</v>
      </c>
      <c r="F3536" s="178" t="s">
        <v>558</v>
      </c>
      <c r="G3536" s="178" t="s">
        <v>533</v>
      </c>
      <c r="H3536" s="177" t="s">
        <v>52</v>
      </c>
      <c r="I3536" s="179" t="s">
        <v>643</v>
      </c>
      <c r="J3536" s="59" t="s">
        <v>4087</v>
      </c>
      <c r="K3536" s="60" t="s">
        <v>4088</v>
      </c>
      <c r="L3536" s="174" t="s">
        <v>272</v>
      </c>
      <c r="M3536" s="2" t="s">
        <v>272</v>
      </c>
      <c r="N3536" s="175" t="s">
        <v>273</v>
      </c>
      <c r="O3536" s="24"/>
      <c r="P3536" s="2"/>
      <c r="Q3536" s="2"/>
      <c r="R3536" s="2"/>
      <c r="S3536" s="2"/>
      <c r="T3536" s="2"/>
      <c r="U3536" s="25"/>
      <c r="V3536" s="24"/>
      <c r="W3536" s="2"/>
      <c r="X3536" s="2"/>
      <c r="Y3536" s="2"/>
      <c r="Z3536" s="175"/>
      <c r="AA3536" s="24"/>
      <c r="AB3536" s="2"/>
      <c r="AC3536" s="25"/>
      <c r="AD3536" s="174"/>
      <c r="AE3536" s="25"/>
      <c r="AF3536" s="180">
        <v>0</v>
      </c>
    </row>
    <row r="3537" spans="1:32">
      <c r="A3537" s="134" t="str">
        <f t="shared" si="55"/>
        <v>MEbu_06.3</v>
      </c>
      <c r="C3537" s="177" t="s">
        <v>29</v>
      </c>
      <c r="D3537" s="178" t="s">
        <v>1</v>
      </c>
      <c r="E3537" s="178" t="s">
        <v>557</v>
      </c>
      <c r="F3537" s="178" t="s">
        <v>558</v>
      </c>
      <c r="G3537" s="178" t="s">
        <v>533</v>
      </c>
      <c r="H3537" s="177" t="s">
        <v>52</v>
      </c>
      <c r="I3537" s="179" t="s">
        <v>643</v>
      </c>
      <c r="J3537" s="59" t="s">
        <v>4085</v>
      </c>
      <c r="K3537" s="60" t="s">
        <v>4086</v>
      </c>
      <c r="L3537" s="174" t="s">
        <v>272</v>
      </c>
      <c r="M3537" s="2" t="s">
        <v>272</v>
      </c>
      <c r="N3537" s="175" t="s">
        <v>273</v>
      </c>
      <c r="O3537" s="24"/>
      <c r="P3537" s="2"/>
      <c r="Q3537" s="2"/>
      <c r="R3537" s="2"/>
      <c r="S3537" s="2"/>
      <c r="T3537" s="2"/>
      <c r="U3537" s="25"/>
      <c r="V3537" s="24"/>
      <c r="W3537" s="2"/>
      <c r="X3537" s="2"/>
      <c r="Y3537" s="2"/>
      <c r="Z3537" s="175"/>
      <c r="AA3537" s="24"/>
      <c r="AB3537" s="2"/>
      <c r="AC3537" s="25"/>
      <c r="AD3537" s="174"/>
      <c r="AE3537" s="25"/>
      <c r="AF3537" s="180">
        <v>100</v>
      </c>
    </row>
    <row r="3538" spans="1:32">
      <c r="A3538" s="134" t="str">
        <f t="shared" si="55"/>
        <v>MEbu_06.4</v>
      </c>
      <c r="C3538" s="177" t="s">
        <v>29</v>
      </c>
      <c r="D3538" s="178" t="s">
        <v>1</v>
      </c>
      <c r="E3538" s="178" t="s">
        <v>559</v>
      </c>
      <c r="F3538" s="178" t="s">
        <v>560</v>
      </c>
      <c r="G3538" s="178" t="s">
        <v>533</v>
      </c>
      <c r="H3538" s="177" t="s">
        <v>52</v>
      </c>
      <c r="I3538" s="179" t="s">
        <v>643</v>
      </c>
      <c r="J3538" s="59" t="s">
        <v>4089</v>
      </c>
      <c r="K3538" s="60" t="s">
        <v>4090</v>
      </c>
      <c r="L3538" s="174" t="s">
        <v>272</v>
      </c>
      <c r="M3538" s="2" t="s">
        <v>272</v>
      </c>
      <c r="N3538" s="175" t="s">
        <v>273</v>
      </c>
      <c r="O3538" s="24"/>
      <c r="P3538" s="2"/>
      <c r="Q3538" s="2"/>
      <c r="R3538" s="2"/>
      <c r="S3538" s="2"/>
      <c r="T3538" s="2"/>
      <c r="U3538" s="25"/>
      <c r="V3538" s="24"/>
      <c r="W3538" s="2"/>
      <c r="X3538" s="2"/>
      <c r="Y3538" s="2"/>
      <c r="Z3538" s="175"/>
      <c r="AA3538" s="24"/>
      <c r="AB3538" s="2"/>
      <c r="AC3538" s="25"/>
      <c r="AD3538" s="174"/>
      <c r="AE3538" s="25"/>
      <c r="AF3538" s="180">
        <v>0</v>
      </c>
    </row>
    <row r="3539" spans="1:32">
      <c r="A3539" s="134" t="str">
        <f t="shared" si="55"/>
        <v>MEbu_07.1</v>
      </c>
      <c r="C3539" s="177" t="s">
        <v>29</v>
      </c>
      <c r="D3539" s="178" t="s">
        <v>1</v>
      </c>
      <c r="E3539" s="178" t="s">
        <v>561</v>
      </c>
      <c r="F3539" s="178" t="s">
        <v>562</v>
      </c>
      <c r="G3539" s="178" t="s">
        <v>533</v>
      </c>
      <c r="H3539" s="177" t="s">
        <v>52</v>
      </c>
      <c r="I3539" s="179" t="s">
        <v>643</v>
      </c>
      <c r="J3539" s="59" t="s">
        <v>4091</v>
      </c>
      <c r="K3539" s="60" t="s">
        <v>4092</v>
      </c>
      <c r="L3539" s="174" t="s">
        <v>272</v>
      </c>
      <c r="M3539" s="2" t="s">
        <v>272</v>
      </c>
      <c r="N3539" s="175" t="s">
        <v>272</v>
      </c>
      <c r="O3539" s="24"/>
      <c r="P3539" s="2"/>
      <c r="Q3539" s="2"/>
      <c r="R3539" s="2"/>
      <c r="S3539" s="2"/>
      <c r="T3539" s="2"/>
      <c r="U3539" s="25"/>
      <c r="V3539" s="24"/>
      <c r="W3539" s="2"/>
      <c r="X3539" s="2"/>
      <c r="Y3539" s="2"/>
      <c r="Z3539" s="175"/>
      <c r="AA3539" s="24"/>
      <c r="AB3539" s="2"/>
      <c r="AC3539" s="25"/>
      <c r="AD3539" s="174"/>
      <c r="AE3539" s="25"/>
      <c r="AF3539" s="180">
        <v>100</v>
      </c>
    </row>
    <row r="3540" spans="1:32">
      <c r="A3540" s="134" t="str">
        <f t="shared" si="55"/>
        <v>MEbu_07.1</v>
      </c>
      <c r="C3540" s="177" t="s">
        <v>29</v>
      </c>
      <c r="D3540" s="178" t="s">
        <v>1</v>
      </c>
      <c r="E3540" s="178" t="s">
        <v>561</v>
      </c>
      <c r="F3540" s="178" t="s">
        <v>562</v>
      </c>
      <c r="G3540" s="178" t="s">
        <v>533</v>
      </c>
      <c r="H3540" s="177" t="s">
        <v>52</v>
      </c>
      <c r="I3540" s="179" t="s">
        <v>643</v>
      </c>
      <c r="J3540" s="59" t="s">
        <v>4093</v>
      </c>
      <c r="K3540" s="60" t="s">
        <v>4094</v>
      </c>
      <c r="L3540" s="174" t="s">
        <v>272</v>
      </c>
      <c r="M3540" s="2" t="s">
        <v>272</v>
      </c>
      <c r="N3540" s="175" t="s">
        <v>273</v>
      </c>
      <c r="O3540" s="24"/>
      <c r="P3540" s="2"/>
      <c r="Q3540" s="2"/>
      <c r="R3540" s="2"/>
      <c r="S3540" s="2"/>
      <c r="T3540" s="2"/>
      <c r="U3540" s="25"/>
      <c r="V3540" s="24"/>
      <c r="W3540" s="2"/>
      <c r="X3540" s="2"/>
      <c r="Y3540" s="2"/>
      <c r="Z3540" s="175"/>
      <c r="AA3540" s="24"/>
      <c r="AB3540" s="2"/>
      <c r="AC3540" s="25"/>
      <c r="AD3540" s="174"/>
      <c r="AE3540" s="25"/>
      <c r="AF3540" s="180">
        <v>100</v>
      </c>
    </row>
    <row r="3541" spans="1:32">
      <c r="A3541" s="134" t="str">
        <f t="shared" si="55"/>
        <v>MEbu_07.2</v>
      </c>
      <c r="C3541" s="177" t="s">
        <v>29</v>
      </c>
      <c r="D3541" s="178" t="s">
        <v>1</v>
      </c>
      <c r="E3541" s="178" t="s">
        <v>563</v>
      </c>
      <c r="F3541" s="178" t="s">
        <v>564</v>
      </c>
      <c r="G3541" s="178" t="s">
        <v>540</v>
      </c>
      <c r="H3541" s="177" t="s">
        <v>52</v>
      </c>
      <c r="I3541" s="179" t="s">
        <v>643</v>
      </c>
      <c r="J3541" s="59" t="s">
        <v>4091</v>
      </c>
      <c r="K3541" s="60" t="s">
        <v>4092</v>
      </c>
      <c r="L3541" s="174" t="s">
        <v>272</v>
      </c>
      <c r="M3541" s="2" t="s">
        <v>272</v>
      </c>
      <c r="N3541" s="175" t="s">
        <v>272</v>
      </c>
      <c r="O3541" s="24" t="s">
        <v>273</v>
      </c>
      <c r="P3541" s="2" t="s">
        <v>273</v>
      </c>
      <c r="Q3541" s="2" t="s">
        <v>273</v>
      </c>
      <c r="R3541" s="2" t="s">
        <v>273</v>
      </c>
      <c r="S3541" s="2" t="s">
        <v>273</v>
      </c>
      <c r="T3541" s="2" t="s">
        <v>273</v>
      </c>
      <c r="U3541" s="25" t="s">
        <v>273</v>
      </c>
      <c r="V3541" s="24" t="s">
        <v>273</v>
      </c>
      <c r="W3541" s="2" t="s">
        <v>273</v>
      </c>
      <c r="X3541" s="2" t="s">
        <v>273</v>
      </c>
      <c r="Y3541" s="2" t="s">
        <v>273</v>
      </c>
      <c r="Z3541" s="175" t="s">
        <v>273</v>
      </c>
      <c r="AA3541" s="24" t="s">
        <v>273</v>
      </c>
      <c r="AB3541" s="2" t="s">
        <v>273</v>
      </c>
      <c r="AC3541" s="25" t="s">
        <v>273</v>
      </c>
      <c r="AD3541" s="174" t="s">
        <v>273</v>
      </c>
      <c r="AE3541" s="25" t="s">
        <v>273</v>
      </c>
      <c r="AF3541" s="180">
        <v>100</v>
      </c>
    </row>
    <row r="3542" spans="1:32">
      <c r="A3542" s="134" t="str">
        <f t="shared" si="55"/>
        <v>MEca_01.1</v>
      </c>
      <c r="C3542" s="177" t="s">
        <v>29</v>
      </c>
      <c r="D3542" s="178" t="s">
        <v>495</v>
      </c>
      <c r="E3542" s="178" t="s">
        <v>565</v>
      </c>
      <c r="F3542" s="178" t="s">
        <v>566</v>
      </c>
      <c r="G3542" s="178" t="s">
        <v>540</v>
      </c>
      <c r="H3542" s="177" t="s">
        <v>52</v>
      </c>
      <c r="I3542" s="179" t="s">
        <v>643</v>
      </c>
      <c r="J3542" s="59" t="s">
        <v>4095</v>
      </c>
      <c r="K3542" s="60" t="s">
        <v>4096</v>
      </c>
      <c r="L3542" s="174" t="s">
        <v>272</v>
      </c>
      <c r="M3542" s="2" t="s">
        <v>273</v>
      </c>
      <c r="N3542" s="175" t="s">
        <v>273</v>
      </c>
      <c r="O3542" s="24" t="s">
        <v>672</v>
      </c>
      <c r="P3542" s="2" t="s">
        <v>273</v>
      </c>
      <c r="Q3542" s="2" t="s">
        <v>273</v>
      </c>
      <c r="R3542" s="2" t="s">
        <v>273</v>
      </c>
      <c r="S3542" s="2" t="s">
        <v>273</v>
      </c>
      <c r="T3542" s="2" t="s">
        <v>273</v>
      </c>
      <c r="U3542" s="25" t="s">
        <v>273</v>
      </c>
      <c r="V3542" s="24" t="s">
        <v>272</v>
      </c>
      <c r="W3542" s="2" t="s">
        <v>273</v>
      </c>
      <c r="X3542" s="2" t="s">
        <v>273</v>
      </c>
      <c r="Y3542" s="2" t="s">
        <v>273</v>
      </c>
      <c r="Z3542" s="175" t="s">
        <v>273</v>
      </c>
      <c r="AA3542" s="24" t="s">
        <v>273</v>
      </c>
      <c r="AB3542" s="2" t="s">
        <v>273</v>
      </c>
      <c r="AC3542" s="25" t="s">
        <v>273</v>
      </c>
      <c r="AD3542" s="174" t="s">
        <v>273</v>
      </c>
      <c r="AE3542" s="25" t="s">
        <v>273</v>
      </c>
      <c r="AF3542" s="180">
        <v>100</v>
      </c>
    </row>
    <row r="3543" spans="1:32">
      <c r="A3543" s="134" t="str">
        <f t="shared" si="55"/>
        <v>MEca_01.2</v>
      </c>
      <c r="C3543" s="177" t="s">
        <v>29</v>
      </c>
      <c r="D3543" s="178" t="s">
        <v>495</v>
      </c>
      <c r="E3543" s="178" t="s">
        <v>567</v>
      </c>
      <c r="F3543" s="178" t="s">
        <v>568</v>
      </c>
      <c r="G3543" s="178" t="s">
        <v>533</v>
      </c>
      <c r="H3543" s="177" t="s">
        <v>52</v>
      </c>
      <c r="I3543" s="179"/>
      <c r="J3543" s="59" t="s">
        <v>194</v>
      </c>
      <c r="K3543" s="60" t="s">
        <v>194</v>
      </c>
      <c r="L3543" s="174" t="s">
        <v>7</v>
      </c>
      <c r="M3543" s="2" t="s">
        <v>7</v>
      </c>
      <c r="N3543" s="175" t="s">
        <v>7</v>
      </c>
      <c r="O3543" s="24"/>
      <c r="P3543" s="2"/>
      <c r="Q3543" s="2"/>
      <c r="R3543" s="2"/>
      <c r="S3543" s="2"/>
      <c r="T3543" s="2"/>
      <c r="U3543" s="25"/>
      <c r="V3543" s="24"/>
      <c r="W3543" s="2"/>
      <c r="X3543" s="2"/>
      <c r="Y3543" s="2"/>
      <c r="Z3543" s="175"/>
      <c r="AA3543" s="24"/>
      <c r="AB3543" s="2"/>
      <c r="AC3543" s="25"/>
      <c r="AD3543" s="174"/>
      <c r="AE3543" s="25"/>
      <c r="AF3543" s="180" t="s">
        <v>7</v>
      </c>
    </row>
    <row r="3544" spans="1:32">
      <c r="A3544" s="134" t="str">
        <f t="shared" si="55"/>
        <v>MEca_01.3</v>
      </c>
      <c r="C3544" s="177" t="s">
        <v>29</v>
      </c>
      <c r="D3544" s="178" t="s">
        <v>495</v>
      </c>
      <c r="E3544" s="178" t="s">
        <v>569</v>
      </c>
      <c r="F3544" s="178" t="s">
        <v>570</v>
      </c>
      <c r="G3544" s="178" t="s">
        <v>540</v>
      </c>
      <c r="H3544" s="177" t="s">
        <v>52</v>
      </c>
      <c r="I3544" s="179" t="s">
        <v>643</v>
      </c>
      <c r="J3544" s="59" t="s">
        <v>4095</v>
      </c>
      <c r="K3544" s="60" t="s">
        <v>4096</v>
      </c>
      <c r="L3544" s="174" t="s">
        <v>272</v>
      </c>
      <c r="M3544" s="2" t="s">
        <v>273</v>
      </c>
      <c r="N3544" s="175" t="s">
        <v>273</v>
      </c>
      <c r="O3544" s="24" t="s">
        <v>672</v>
      </c>
      <c r="P3544" s="2" t="s">
        <v>273</v>
      </c>
      <c r="Q3544" s="2" t="s">
        <v>273</v>
      </c>
      <c r="R3544" s="2" t="s">
        <v>273</v>
      </c>
      <c r="S3544" s="2" t="s">
        <v>273</v>
      </c>
      <c r="T3544" s="2" t="s">
        <v>273</v>
      </c>
      <c r="U3544" s="25" t="s">
        <v>273</v>
      </c>
      <c r="V3544" s="24" t="s">
        <v>272</v>
      </c>
      <c r="W3544" s="2" t="s">
        <v>273</v>
      </c>
      <c r="X3544" s="2" t="s">
        <v>273</v>
      </c>
      <c r="Y3544" s="2" t="s">
        <v>273</v>
      </c>
      <c r="Z3544" s="175" t="s">
        <v>273</v>
      </c>
      <c r="AA3544" s="24" t="s">
        <v>273</v>
      </c>
      <c r="AB3544" s="2" t="s">
        <v>273</v>
      </c>
      <c r="AC3544" s="25" t="s">
        <v>273</v>
      </c>
      <c r="AD3544" s="174" t="s">
        <v>273</v>
      </c>
      <c r="AE3544" s="25" t="s">
        <v>273</v>
      </c>
      <c r="AF3544" s="180">
        <v>100</v>
      </c>
    </row>
    <row r="3545" spans="1:32">
      <c r="A3545" s="134" t="str">
        <f t="shared" si="55"/>
        <v>MEca_01.4</v>
      </c>
      <c r="C3545" s="177" t="s">
        <v>29</v>
      </c>
      <c r="D3545" s="178" t="s">
        <v>495</v>
      </c>
      <c r="E3545" s="178" t="s">
        <v>571</v>
      </c>
      <c r="F3545" s="178" t="s">
        <v>572</v>
      </c>
      <c r="G3545" s="178" t="s">
        <v>540</v>
      </c>
      <c r="H3545" s="177" t="s">
        <v>52</v>
      </c>
      <c r="I3545" s="179" t="s">
        <v>643</v>
      </c>
      <c r="J3545" s="59" t="s">
        <v>4097</v>
      </c>
      <c r="K3545" s="60" t="s">
        <v>4098</v>
      </c>
      <c r="L3545" s="174" t="s">
        <v>272</v>
      </c>
      <c r="M3545" s="2" t="s">
        <v>273</v>
      </c>
      <c r="N3545" s="175" t="s">
        <v>272</v>
      </c>
      <c r="O3545" s="24" t="s">
        <v>672</v>
      </c>
      <c r="P3545" s="2" t="s">
        <v>273</v>
      </c>
      <c r="Q3545" s="2" t="s">
        <v>273</v>
      </c>
      <c r="R3545" s="2" t="s">
        <v>273</v>
      </c>
      <c r="S3545" s="2" t="s">
        <v>273</v>
      </c>
      <c r="T3545" s="2" t="s">
        <v>273</v>
      </c>
      <c r="U3545" s="25" t="s">
        <v>273</v>
      </c>
      <c r="V3545" s="24" t="s">
        <v>273</v>
      </c>
      <c r="W3545" s="2" t="s">
        <v>273</v>
      </c>
      <c r="X3545" s="2" t="s">
        <v>273</v>
      </c>
      <c r="Y3545" s="2" t="s">
        <v>273</v>
      </c>
      <c r="Z3545" s="175" t="s">
        <v>273</v>
      </c>
      <c r="AA3545" s="24" t="s">
        <v>273</v>
      </c>
      <c r="AB3545" s="2" t="s">
        <v>273</v>
      </c>
      <c r="AC3545" s="25" t="s">
        <v>273</v>
      </c>
      <c r="AD3545" s="174" t="s">
        <v>273</v>
      </c>
      <c r="AE3545" s="25" t="s">
        <v>273</v>
      </c>
      <c r="AF3545" s="180">
        <v>100</v>
      </c>
    </row>
    <row r="3546" spans="1:32">
      <c r="A3546" s="134" t="str">
        <f t="shared" si="55"/>
        <v>MEca_01.4</v>
      </c>
      <c r="C3546" s="177" t="s">
        <v>29</v>
      </c>
      <c r="D3546" s="178" t="s">
        <v>495</v>
      </c>
      <c r="E3546" s="178" t="s">
        <v>571</v>
      </c>
      <c r="F3546" s="178" t="s">
        <v>572</v>
      </c>
      <c r="G3546" s="178" t="s">
        <v>540</v>
      </c>
      <c r="H3546" s="177" t="s">
        <v>52</v>
      </c>
      <c r="I3546" s="179" t="s">
        <v>643</v>
      </c>
      <c r="J3546" s="59" t="s">
        <v>4099</v>
      </c>
      <c r="K3546" s="60" t="s">
        <v>4100</v>
      </c>
      <c r="L3546" s="174" t="s">
        <v>272</v>
      </c>
      <c r="M3546" s="2" t="s">
        <v>273</v>
      </c>
      <c r="N3546" s="175" t="s">
        <v>272</v>
      </c>
      <c r="O3546" s="24" t="s">
        <v>672</v>
      </c>
      <c r="P3546" s="2" t="s">
        <v>273</v>
      </c>
      <c r="Q3546" s="2" t="s">
        <v>273</v>
      </c>
      <c r="R3546" s="2" t="s">
        <v>273</v>
      </c>
      <c r="S3546" s="2" t="s">
        <v>273</v>
      </c>
      <c r="T3546" s="2" t="s">
        <v>273</v>
      </c>
      <c r="U3546" s="25" t="s">
        <v>273</v>
      </c>
      <c r="V3546" s="24" t="s">
        <v>272</v>
      </c>
      <c r="W3546" s="2" t="s">
        <v>273</v>
      </c>
      <c r="X3546" s="2" t="s">
        <v>273</v>
      </c>
      <c r="Y3546" s="2" t="s">
        <v>273</v>
      </c>
      <c r="Z3546" s="175" t="s">
        <v>273</v>
      </c>
      <c r="AA3546" s="24" t="s">
        <v>273</v>
      </c>
      <c r="AB3546" s="2" t="s">
        <v>273</v>
      </c>
      <c r="AC3546" s="25" t="s">
        <v>273</v>
      </c>
      <c r="AD3546" s="174" t="s">
        <v>273</v>
      </c>
      <c r="AE3546" s="25" t="s">
        <v>273</v>
      </c>
      <c r="AF3546" s="180">
        <v>0</v>
      </c>
    </row>
    <row r="3547" spans="1:32">
      <c r="A3547" s="134" t="str">
        <f t="shared" si="55"/>
        <v>MEca_02.1</v>
      </c>
      <c r="C3547" s="177" t="s">
        <v>29</v>
      </c>
      <c r="D3547" s="178" t="s">
        <v>495</v>
      </c>
      <c r="E3547" s="178" t="s">
        <v>573</v>
      </c>
      <c r="F3547" s="178" t="s">
        <v>574</v>
      </c>
      <c r="G3547" s="178" t="s">
        <v>533</v>
      </c>
      <c r="H3547" s="177" t="s">
        <v>52</v>
      </c>
      <c r="I3547" s="179" t="s">
        <v>643</v>
      </c>
      <c r="J3547" s="59" t="s">
        <v>4101</v>
      </c>
      <c r="K3547" s="60" t="s">
        <v>4102</v>
      </c>
      <c r="L3547" s="174" t="s">
        <v>272</v>
      </c>
      <c r="M3547" s="2" t="s">
        <v>272</v>
      </c>
      <c r="N3547" s="175" t="s">
        <v>272</v>
      </c>
      <c r="O3547" s="24"/>
      <c r="P3547" s="2"/>
      <c r="Q3547" s="2"/>
      <c r="R3547" s="2"/>
      <c r="S3547" s="2"/>
      <c r="T3547" s="2"/>
      <c r="U3547" s="25"/>
      <c r="V3547" s="24"/>
      <c r="W3547" s="2"/>
      <c r="X3547" s="2"/>
      <c r="Y3547" s="2"/>
      <c r="Z3547" s="175"/>
      <c r="AA3547" s="24"/>
      <c r="AB3547" s="2"/>
      <c r="AC3547" s="25"/>
      <c r="AD3547" s="174"/>
      <c r="AE3547" s="25"/>
      <c r="AF3547" s="180">
        <v>100</v>
      </c>
    </row>
    <row r="3548" spans="1:32">
      <c r="A3548" s="134" t="str">
        <f t="shared" si="55"/>
        <v>MEca_02.1</v>
      </c>
      <c r="C3548" s="177" t="s">
        <v>29</v>
      </c>
      <c r="D3548" s="178" t="s">
        <v>495</v>
      </c>
      <c r="E3548" s="178" t="s">
        <v>573</v>
      </c>
      <c r="F3548" s="178" t="s">
        <v>574</v>
      </c>
      <c r="G3548" s="178" t="s">
        <v>533</v>
      </c>
      <c r="H3548" s="177" t="s">
        <v>52</v>
      </c>
      <c r="I3548" s="179" t="s">
        <v>643</v>
      </c>
      <c r="J3548" s="59" t="s">
        <v>4103</v>
      </c>
      <c r="K3548" s="60" t="s">
        <v>4104</v>
      </c>
      <c r="L3548" s="174" t="s">
        <v>272</v>
      </c>
      <c r="M3548" s="2" t="s">
        <v>272</v>
      </c>
      <c r="N3548" s="175" t="s">
        <v>272</v>
      </c>
      <c r="O3548" s="24"/>
      <c r="P3548" s="2"/>
      <c r="Q3548" s="2"/>
      <c r="R3548" s="2"/>
      <c r="S3548" s="2"/>
      <c r="T3548" s="2"/>
      <c r="U3548" s="25"/>
      <c r="V3548" s="24"/>
      <c r="W3548" s="2"/>
      <c r="X3548" s="2"/>
      <c r="Y3548" s="2"/>
      <c r="Z3548" s="175"/>
      <c r="AA3548" s="24"/>
      <c r="AB3548" s="2"/>
      <c r="AC3548" s="25"/>
      <c r="AD3548" s="174"/>
      <c r="AE3548" s="25"/>
      <c r="AF3548" s="180">
        <v>100</v>
      </c>
    </row>
    <row r="3549" spans="1:32">
      <c r="A3549" s="134" t="str">
        <f t="shared" si="55"/>
        <v>MEca_02.1</v>
      </c>
      <c r="C3549" s="177" t="s">
        <v>29</v>
      </c>
      <c r="D3549" s="178" t="s">
        <v>495</v>
      </c>
      <c r="E3549" s="178" t="s">
        <v>573</v>
      </c>
      <c r="F3549" s="178" t="s">
        <v>574</v>
      </c>
      <c r="G3549" s="178" t="s">
        <v>533</v>
      </c>
      <c r="H3549" s="177" t="s">
        <v>52</v>
      </c>
      <c r="I3549" s="179" t="s">
        <v>643</v>
      </c>
      <c r="J3549" s="59" t="s">
        <v>4105</v>
      </c>
      <c r="K3549" s="60" t="s">
        <v>4086</v>
      </c>
      <c r="L3549" s="174" t="s">
        <v>272</v>
      </c>
      <c r="M3549" s="2" t="s">
        <v>272</v>
      </c>
      <c r="N3549" s="175" t="s">
        <v>272</v>
      </c>
      <c r="O3549" s="24"/>
      <c r="P3549" s="2"/>
      <c r="Q3549" s="2"/>
      <c r="R3549" s="2"/>
      <c r="S3549" s="2"/>
      <c r="T3549" s="2"/>
      <c r="U3549" s="25"/>
      <c r="V3549" s="24"/>
      <c r="W3549" s="2"/>
      <c r="X3549" s="2"/>
      <c r="Y3549" s="2"/>
      <c r="Z3549" s="175"/>
      <c r="AA3549" s="24"/>
      <c r="AB3549" s="2"/>
      <c r="AC3549" s="25"/>
      <c r="AD3549" s="174"/>
      <c r="AE3549" s="25"/>
      <c r="AF3549" s="180">
        <v>100</v>
      </c>
    </row>
    <row r="3550" spans="1:32">
      <c r="A3550" s="134" t="str">
        <f t="shared" si="55"/>
        <v>MEca_02.2</v>
      </c>
      <c r="C3550" s="177" t="s">
        <v>29</v>
      </c>
      <c r="D3550" s="178" t="s">
        <v>495</v>
      </c>
      <c r="E3550" s="178" t="s">
        <v>575</v>
      </c>
      <c r="F3550" s="178" t="s">
        <v>576</v>
      </c>
      <c r="G3550" s="178" t="s">
        <v>533</v>
      </c>
      <c r="H3550" s="177" t="s">
        <v>52</v>
      </c>
      <c r="I3550" s="179" t="s">
        <v>643</v>
      </c>
      <c r="J3550" s="59" t="s">
        <v>4089</v>
      </c>
      <c r="K3550" s="60" t="s">
        <v>4100</v>
      </c>
      <c r="L3550" s="174" t="s">
        <v>272</v>
      </c>
      <c r="M3550" s="2" t="s">
        <v>272</v>
      </c>
      <c r="N3550" s="175" t="s">
        <v>272</v>
      </c>
      <c r="O3550" s="24"/>
      <c r="P3550" s="2"/>
      <c r="Q3550" s="2"/>
      <c r="R3550" s="2"/>
      <c r="S3550" s="2"/>
      <c r="T3550" s="2"/>
      <c r="U3550" s="25"/>
      <c r="V3550" s="24"/>
      <c r="W3550" s="2"/>
      <c r="X3550" s="2"/>
      <c r="Y3550" s="2"/>
      <c r="Z3550" s="175"/>
      <c r="AA3550" s="24"/>
      <c r="AB3550" s="2"/>
      <c r="AC3550" s="25"/>
      <c r="AD3550" s="174"/>
      <c r="AE3550" s="25"/>
      <c r="AF3550" s="180">
        <v>0</v>
      </c>
    </row>
    <row r="3551" spans="1:32">
      <c r="A3551" s="134" t="str">
        <f t="shared" si="55"/>
        <v>MEca_02.2</v>
      </c>
      <c r="C3551" s="177" t="s">
        <v>29</v>
      </c>
      <c r="D3551" s="178" t="s">
        <v>495</v>
      </c>
      <c r="E3551" s="178" t="s">
        <v>575</v>
      </c>
      <c r="F3551" s="178" t="s">
        <v>576</v>
      </c>
      <c r="G3551" s="178" t="s">
        <v>533</v>
      </c>
      <c r="H3551" s="177" t="s">
        <v>52</v>
      </c>
      <c r="I3551" s="179" t="s">
        <v>643</v>
      </c>
      <c r="J3551" s="59" t="s">
        <v>4106</v>
      </c>
      <c r="K3551" s="60" t="s">
        <v>4107</v>
      </c>
      <c r="L3551" s="174" t="s">
        <v>272</v>
      </c>
      <c r="M3551" s="2" t="s">
        <v>273</v>
      </c>
      <c r="N3551" s="175" t="s">
        <v>273</v>
      </c>
      <c r="O3551" s="24"/>
      <c r="P3551" s="2"/>
      <c r="Q3551" s="2"/>
      <c r="R3551" s="2"/>
      <c r="S3551" s="2"/>
      <c r="T3551" s="2"/>
      <c r="U3551" s="25"/>
      <c r="V3551" s="24"/>
      <c r="W3551" s="2"/>
      <c r="X3551" s="2"/>
      <c r="Y3551" s="2"/>
      <c r="Z3551" s="175"/>
      <c r="AA3551" s="24"/>
      <c r="AB3551" s="2"/>
      <c r="AC3551" s="25"/>
      <c r="AD3551" s="174"/>
      <c r="AE3551" s="25"/>
      <c r="AF3551" s="180">
        <v>0</v>
      </c>
    </row>
    <row r="3552" spans="1:32">
      <c r="A3552" s="134" t="str">
        <f t="shared" si="55"/>
        <v>MEca_02.3</v>
      </c>
      <c r="C3552" s="177" t="s">
        <v>29</v>
      </c>
      <c r="D3552" s="178" t="s">
        <v>495</v>
      </c>
      <c r="E3552" s="178" t="s">
        <v>577</v>
      </c>
      <c r="F3552" s="178" t="s">
        <v>578</v>
      </c>
      <c r="G3552" s="178" t="s">
        <v>533</v>
      </c>
      <c r="H3552" s="177" t="s">
        <v>52</v>
      </c>
      <c r="I3552" s="179" t="s">
        <v>643</v>
      </c>
      <c r="J3552" s="59" t="s">
        <v>4089</v>
      </c>
      <c r="K3552" s="60" t="s">
        <v>4100</v>
      </c>
      <c r="L3552" s="174" t="s">
        <v>272</v>
      </c>
      <c r="M3552" s="2" t="s">
        <v>272</v>
      </c>
      <c r="N3552" s="175" t="s">
        <v>272</v>
      </c>
      <c r="O3552" s="24"/>
      <c r="P3552" s="2"/>
      <c r="Q3552" s="2"/>
      <c r="R3552" s="2"/>
      <c r="S3552" s="2"/>
      <c r="T3552" s="2"/>
      <c r="U3552" s="25"/>
      <c r="V3552" s="24"/>
      <c r="W3552" s="2"/>
      <c r="X3552" s="2"/>
      <c r="Y3552" s="2"/>
      <c r="Z3552" s="175"/>
      <c r="AA3552" s="24"/>
      <c r="AB3552" s="2"/>
      <c r="AC3552" s="25"/>
      <c r="AD3552" s="174"/>
      <c r="AE3552" s="25"/>
      <c r="AF3552" s="180">
        <v>0</v>
      </c>
    </row>
    <row r="3553" spans="1:32">
      <c r="A3553" s="134" t="str">
        <f t="shared" si="55"/>
        <v>MEca_02.3</v>
      </c>
      <c r="C3553" s="177" t="s">
        <v>29</v>
      </c>
      <c r="D3553" s="178" t="s">
        <v>495</v>
      </c>
      <c r="E3553" s="178" t="s">
        <v>577</v>
      </c>
      <c r="F3553" s="178" t="s">
        <v>578</v>
      </c>
      <c r="G3553" s="178" t="s">
        <v>533</v>
      </c>
      <c r="H3553" s="177" t="s">
        <v>52</v>
      </c>
      <c r="I3553" s="179" t="s">
        <v>643</v>
      </c>
      <c r="J3553" s="59" t="s">
        <v>4101</v>
      </c>
      <c r="K3553" s="60" t="s">
        <v>4102</v>
      </c>
      <c r="L3553" s="174" t="s">
        <v>272</v>
      </c>
      <c r="M3553" s="2" t="s">
        <v>272</v>
      </c>
      <c r="N3553" s="175" t="s">
        <v>272</v>
      </c>
      <c r="O3553" s="24"/>
      <c r="P3553" s="2"/>
      <c r="Q3553" s="2"/>
      <c r="R3553" s="2"/>
      <c r="S3553" s="2"/>
      <c r="T3553" s="2"/>
      <c r="U3553" s="25"/>
      <c r="V3553" s="24"/>
      <c r="W3553" s="2"/>
      <c r="X3553" s="2"/>
      <c r="Y3553" s="2"/>
      <c r="Z3553" s="175"/>
      <c r="AA3553" s="24"/>
      <c r="AB3553" s="2"/>
      <c r="AC3553" s="25"/>
      <c r="AD3553" s="174"/>
      <c r="AE3553" s="25"/>
      <c r="AF3553" s="180">
        <v>100</v>
      </c>
    </row>
    <row r="3554" spans="1:32">
      <c r="A3554" s="134" t="str">
        <f t="shared" si="55"/>
        <v>MEca_02.3</v>
      </c>
      <c r="C3554" s="177" t="s">
        <v>29</v>
      </c>
      <c r="D3554" s="178" t="s">
        <v>495</v>
      </c>
      <c r="E3554" s="178" t="s">
        <v>577</v>
      </c>
      <c r="F3554" s="178" t="s">
        <v>578</v>
      </c>
      <c r="G3554" s="178" t="s">
        <v>533</v>
      </c>
      <c r="H3554" s="177" t="s">
        <v>52</v>
      </c>
      <c r="I3554" s="179" t="s">
        <v>643</v>
      </c>
      <c r="J3554" s="59" t="s">
        <v>4108</v>
      </c>
      <c r="K3554" s="60" t="s">
        <v>4104</v>
      </c>
      <c r="L3554" s="174" t="s">
        <v>272</v>
      </c>
      <c r="M3554" s="2" t="s">
        <v>272</v>
      </c>
      <c r="N3554" s="175" t="s">
        <v>272</v>
      </c>
      <c r="O3554" s="24"/>
      <c r="P3554" s="2"/>
      <c r="Q3554" s="2"/>
      <c r="R3554" s="2"/>
      <c r="S3554" s="2"/>
      <c r="T3554" s="2"/>
      <c r="U3554" s="25"/>
      <c r="V3554" s="24"/>
      <c r="W3554" s="2"/>
      <c r="X3554" s="2"/>
      <c r="Y3554" s="2"/>
      <c r="Z3554" s="175"/>
      <c r="AA3554" s="24"/>
      <c r="AB3554" s="2"/>
      <c r="AC3554" s="25"/>
      <c r="AD3554" s="174"/>
      <c r="AE3554" s="25"/>
      <c r="AF3554" s="180">
        <v>100</v>
      </c>
    </row>
    <row r="3555" spans="1:32">
      <c r="A3555" s="134" t="str">
        <f t="shared" si="55"/>
        <v>MEca_02.4</v>
      </c>
      <c r="C3555" s="177" t="s">
        <v>29</v>
      </c>
      <c r="D3555" s="178" t="s">
        <v>495</v>
      </c>
      <c r="E3555" s="178" t="s">
        <v>579</v>
      </c>
      <c r="F3555" s="178" t="s">
        <v>580</v>
      </c>
      <c r="G3555" s="178" t="s">
        <v>533</v>
      </c>
      <c r="H3555" s="177" t="s">
        <v>52</v>
      </c>
      <c r="I3555" s="179"/>
      <c r="J3555" s="59" t="s">
        <v>194</v>
      </c>
      <c r="K3555" s="60" t="s">
        <v>194</v>
      </c>
      <c r="L3555" s="174" t="s">
        <v>7</v>
      </c>
      <c r="M3555" s="2" t="s">
        <v>7</v>
      </c>
      <c r="N3555" s="175" t="s">
        <v>7</v>
      </c>
      <c r="O3555" s="24"/>
      <c r="P3555" s="2"/>
      <c r="Q3555" s="2"/>
      <c r="R3555" s="2"/>
      <c r="S3555" s="2"/>
      <c r="T3555" s="2"/>
      <c r="U3555" s="25"/>
      <c r="V3555" s="24"/>
      <c r="W3555" s="2"/>
      <c r="X3555" s="2"/>
      <c r="Y3555" s="2"/>
      <c r="Z3555" s="175"/>
      <c r="AA3555" s="24"/>
      <c r="AB3555" s="2"/>
      <c r="AC3555" s="25"/>
      <c r="AD3555" s="174"/>
      <c r="AE3555" s="25"/>
      <c r="AF3555" s="180" t="s">
        <v>7</v>
      </c>
    </row>
    <row r="3556" spans="1:32">
      <c r="A3556" s="134" t="str">
        <f t="shared" si="55"/>
        <v>MEca_02.5</v>
      </c>
      <c r="C3556" s="177" t="s">
        <v>29</v>
      </c>
      <c r="D3556" s="178" t="s">
        <v>495</v>
      </c>
      <c r="E3556" s="178" t="s">
        <v>581</v>
      </c>
      <c r="F3556" s="178" t="s">
        <v>582</v>
      </c>
      <c r="G3556" s="178" t="s">
        <v>533</v>
      </c>
      <c r="H3556" s="177" t="s">
        <v>52</v>
      </c>
      <c r="I3556" s="179" t="s">
        <v>643</v>
      </c>
      <c r="J3556" s="59" t="s">
        <v>4089</v>
      </c>
      <c r="K3556" s="60" t="s">
        <v>4100</v>
      </c>
      <c r="L3556" s="174" t="s">
        <v>272</v>
      </c>
      <c r="M3556" s="2" t="s">
        <v>272</v>
      </c>
      <c r="N3556" s="175" t="s">
        <v>272</v>
      </c>
      <c r="O3556" s="24"/>
      <c r="P3556" s="2"/>
      <c r="Q3556" s="2"/>
      <c r="R3556" s="2"/>
      <c r="S3556" s="2"/>
      <c r="T3556" s="2"/>
      <c r="U3556" s="25"/>
      <c r="V3556" s="24"/>
      <c r="W3556" s="2"/>
      <c r="X3556" s="2"/>
      <c r="Y3556" s="2"/>
      <c r="Z3556" s="175"/>
      <c r="AA3556" s="24"/>
      <c r="AB3556" s="2"/>
      <c r="AC3556" s="25"/>
      <c r="AD3556" s="174"/>
      <c r="AE3556" s="25"/>
      <c r="AF3556" s="180">
        <v>0</v>
      </c>
    </row>
    <row r="3557" spans="1:32">
      <c r="A3557" s="134" t="str">
        <f t="shared" si="55"/>
        <v>MEca_02.5</v>
      </c>
      <c r="C3557" s="177" t="s">
        <v>29</v>
      </c>
      <c r="D3557" s="178" t="s">
        <v>495</v>
      </c>
      <c r="E3557" s="178" t="s">
        <v>581</v>
      </c>
      <c r="F3557" s="178" t="s">
        <v>582</v>
      </c>
      <c r="G3557" s="178" t="s">
        <v>533</v>
      </c>
      <c r="H3557" s="177" t="s">
        <v>52</v>
      </c>
      <c r="I3557" s="179" t="s">
        <v>643</v>
      </c>
      <c r="J3557" s="59" t="s">
        <v>4101</v>
      </c>
      <c r="K3557" s="60" t="s">
        <v>4102</v>
      </c>
      <c r="L3557" s="174" t="s">
        <v>272</v>
      </c>
      <c r="M3557" s="2" t="s">
        <v>272</v>
      </c>
      <c r="N3557" s="175" t="s">
        <v>272</v>
      </c>
      <c r="O3557" s="24"/>
      <c r="P3557" s="2"/>
      <c r="Q3557" s="2"/>
      <c r="R3557" s="2"/>
      <c r="S3557" s="2"/>
      <c r="T3557" s="2"/>
      <c r="U3557" s="25"/>
      <c r="V3557" s="24"/>
      <c r="W3557" s="2"/>
      <c r="X3557" s="2"/>
      <c r="Y3557" s="2"/>
      <c r="Z3557" s="175"/>
      <c r="AA3557" s="24"/>
      <c r="AB3557" s="2"/>
      <c r="AC3557" s="25"/>
      <c r="AD3557" s="174"/>
      <c r="AE3557" s="25"/>
      <c r="AF3557" s="180">
        <v>100</v>
      </c>
    </row>
    <row r="3558" spans="1:32">
      <c r="A3558" s="134" t="str">
        <f t="shared" si="55"/>
        <v>MEca_02.5</v>
      </c>
      <c r="C3558" s="177" t="s">
        <v>29</v>
      </c>
      <c r="D3558" s="178" t="s">
        <v>495</v>
      </c>
      <c r="E3558" s="178" t="s">
        <v>581</v>
      </c>
      <c r="F3558" s="178" t="s">
        <v>582</v>
      </c>
      <c r="G3558" s="178" t="s">
        <v>533</v>
      </c>
      <c r="H3558" s="177" t="s">
        <v>52</v>
      </c>
      <c r="I3558" s="179" t="s">
        <v>643</v>
      </c>
      <c r="J3558" s="59" t="s">
        <v>4109</v>
      </c>
      <c r="K3558" s="60" t="s">
        <v>4104</v>
      </c>
      <c r="L3558" s="174" t="s">
        <v>272</v>
      </c>
      <c r="M3558" s="2" t="s">
        <v>272</v>
      </c>
      <c r="N3558" s="175" t="s">
        <v>272</v>
      </c>
      <c r="O3558" s="24"/>
      <c r="P3558" s="2"/>
      <c r="Q3558" s="2"/>
      <c r="R3558" s="2"/>
      <c r="S3558" s="2"/>
      <c r="T3558" s="2"/>
      <c r="U3558" s="25"/>
      <c r="V3558" s="24"/>
      <c r="W3558" s="2"/>
      <c r="X3558" s="2"/>
      <c r="Y3558" s="2"/>
      <c r="Z3558" s="175"/>
      <c r="AA3558" s="24"/>
      <c r="AB3558" s="2"/>
      <c r="AC3558" s="25"/>
      <c r="AD3558" s="174"/>
      <c r="AE3558" s="25"/>
      <c r="AF3558" s="180">
        <v>100</v>
      </c>
    </row>
    <row r="3559" spans="1:32">
      <c r="A3559" s="134" t="str">
        <f t="shared" si="55"/>
        <v>MEca_02.6</v>
      </c>
      <c r="C3559" s="177" t="s">
        <v>29</v>
      </c>
      <c r="D3559" s="178" t="s">
        <v>495</v>
      </c>
      <c r="E3559" s="178" t="s">
        <v>583</v>
      </c>
      <c r="F3559" s="178" t="s">
        <v>584</v>
      </c>
      <c r="G3559" s="178" t="s">
        <v>540</v>
      </c>
      <c r="H3559" s="177" t="s">
        <v>52</v>
      </c>
      <c r="I3559" s="179"/>
      <c r="J3559" s="59" t="s">
        <v>194</v>
      </c>
      <c r="K3559" s="60" t="s">
        <v>194</v>
      </c>
      <c r="L3559" s="174" t="s">
        <v>7</v>
      </c>
      <c r="M3559" s="2" t="s">
        <v>7</v>
      </c>
      <c r="N3559" s="175" t="s">
        <v>7</v>
      </c>
      <c r="O3559" s="24" t="s">
        <v>7</v>
      </c>
      <c r="P3559" s="2" t="s">
        <v>7</v>
      </c>
      <c r="Q3559" s="2" t="s">
        <v>7</v>
      </c>
      <c r="R3559" s="2" t="s">
        <v>7</v>
      </c>
      <c r="S3559" s="2" t="s">
        <v>7</v>
      </c>
      <c r="T3559" s="2" t="s">
        <v>7</v>
      </c>
      <c r="U3559" s="25" t="s">
        <v>7</v>
      </c>
      <c r="V3559" s="24" t="s">
        <v>7</v>
      </c>
      <c r="W3559" s="2" t="s">
        <v>7</v>
      </c>
      <c r="X3559" s="2" t="s">
        <v>7</v>
      </c>
      <c r="Y3559" s="2" t="s">
        <v>7</v>
      </c>
      <c r="Z3559" s="175" t="s">
        <v>7</v>
      </c>
      <c r="AA3559" s="24" t="s">
        <v>7</v>
      </c>
      <c r="AB3559" s="2" t="s">
        <v>7</v>
      </c>
      <c r="AC3559" s="25" t="s">
        <v>7</v>
      </c>
      <c r="AD3559" s="174" t="s">
        <v>7</v>
      </c>
      <c r="AE3559" s="25" t="s">
        <v>7</v>
      </c>
      <c r="AF3559" s="180" t="s">
        <v>7</v>
      </c>
    </row>
    <row r="3560" spans="1:32">
      <c r="A3560" s="134" t="str">
        <f t="shared" si="55"/>
        <v>MEca_03.1</v>
      </c>
      <c r="C3560" s="177" t="s">
        <v>29</v>
      </c>
      <c r="D3560" s="178" t="s">
        <v>495</v>
      </c>
      <c r="E3560" s="178" t="s">
        <v>585</v>
      </c>
      <c r="F3560" s="178" t="s">
        <v>586</v>
      </c>
      <c r="G3560" s="178" t="s">
        <v>533</v>
      </c>
      <c r="H3560" s="177" t="s">
        <v>52</v>
      </c>
      <c r="I3560" s="179" t="s">
        <v>643</v>
      </c>
      <c r="J3560" s="59" t="s">
        <v>4105</v>
      </c>
      <c r="K3560" s="60" t="s">
        <v>4086</v>
      </c>
      <c r="L3560" s="174" t="s">
        <v>272</v>
      </c>
      <c r="M3560" s="2" t="s">
        <v>272</v>
      </c>
      <c r="N3560" s="175" t="s">
        <v>272</v>
      </c>
      <c r="O3560" s="24"/>
      <c r="P3560" s="2"/>
      <c r="Q3560" s="2"/>
      <c r="R3560" s="2"/>
      <c r="S3560" s="2"/>
      <c r="T3560" s="2"/>
      <c r="U3560" s="25"/>
      <c r="V3560" s="24"/>
      <c r="W3560" s="2"/>
      <c r="X3560" s="2"/>
      <c r="Y3560" s="2"/>
      <c r="Z3560" s="175"/>
      <c r="AA3560" s="24"/>
      <c r="AB3560" s="2"/>
      <c r="AC3560" s="25"/>
      <c r="AD3560" s="174"/>
      <c r="AE3560" s="25"/>
      <c r="AF3560" s="180">
        <v>100</v>
      </c>
    </row>
    <row r="3561" spans="1:32">
      <c r="A3561" s="134" t="str">
        <f t="shared" si="55"/>
        <v>MEca_03.2</v>
      </c>
      <c r="C3561" s="177" t="s">
        <v>29</v>
      </c>
      <c r="D3561" s="178" t="s">
        <v>495</v>
      </c>
      <c r="E3561" s="178" t="s">
        <v>587</v>
      </c>
      <c r="F3561" s="178" t="s">
        <v>588</v>
      </c>
      <c r="G3561" s="178" t="s">
        <v>540</v>
      </c>
      <c r="H3561" s="177" t="s">
        <v>52</v>
      </c>
      <c r="I3561" s="179"/>
      <c r="J3561" s="59" t="s">
        <v>194</v>
      </c>
      <c r="K3561" s="60" t="s">
        <v>194</v>
      </c>
      <c r="L3561" s="174" t="s">
        <v>7</v>
      </c>
      <c r="M3561" s="2" t="s">
        <v>7</v>
      </c>
      <c r="N3561" s="175" t="s">
        <v>7</v>
      </c>
      <c r="O3561" s="24" t="s">
        <v>7</v>
      </c>
      <c r="P3561" s="2" t="s">
        <v>7</v>
      </c>
      <c r="Q3561" s="2" t="s">
        <v>7</v>
      </c>
      <c r="R3561" s="2" t="s">
        <v>7</v>
      </c>
      <c r="S3561" s="2" t="s">
        <v>7</v>
      </c>
      <c r="T3561" s="2" t="s">
        <v>7</v>
      </c>
      <c r="U3561" s="25" t="s">
        <v>7</v>
      </c>
      <c r="V3561" s="24" t="s">
        <v>7</v>
      </c>
      <c r="W3561" s="2" t="s">
        <v>7</v>
      </c>
      <c r="X3561" s="2" t="s">
        <v>7</v>
      </c>
      <c r="Y3561" s="2" t="s">
        <v>7</v>
      </c>
      <c r="Z3561" s="175" t="s">
        <v>7</v>
      </c>
      <c r="AA3561" s="24" t="s">
        <v>7</v>
      </c>
      <c r="AB3561" s="2" t="s">
        <v>7</v>
      </c>
      <c r="AC3561" s="25" t="s">
        <v>7</v>
      </c>
      <c r="AD3561" s="174" t="s">
        <v>7</v>
      </c>
      <c r="AE3561" s="25" t="s">
        <v>7</v>
      </c>
      <c r="AF3561" s="180" t="s">
        <v>7</v>
      </c>
    </row>
    <row r="3562" spans="1:32">
      <c r="A3562" s="134" t="str">
        <f t="shared" si="55"/>
        <v>MEca_03.3</v>
      </c>
      <c r="C3562" s="177" t="s">
        <v>29</v>
      </c>
      <c r="D3562" s="178" t="s">
        <v>495</v>
      </c>
      <c r="E3562" s="178" t="s">
        <v>589</v>
      </c>
      <c r="F3562" s="178" t="s">
        <v>590</v>
      </c>
      <c r="G3562" s="178" t="s">
        <v>540</v>
      </c>
      <c r="H3562" s="177" t="s">
        <v>52</v>
      </c>
      <c r="I3562" s="179"/>
      <c r="J3562" s="59" t="s">
        <v>194</v>
      </c>
      <c r="K3562" s="60" t="s">
        <v>194</v>
      </c>
      <c r="L3562" s="174" t="s">
        <v>7</v>
      </c>
      <c r="M3562" s="2" t="s">
        <v>7</v>
      </c>
      <c r="N3562" s="175" t="s">
        <v>7</v>
      </c>
      <c r="O3562" s="24" t="s">
        <v>7</v>
      </c>
      <c r="P3562" s="2" t="s">
        <v>7</v>
      </c>
      <c r="Q3562" s="2" t="s">
        <v>7</v>
      </c>
      <c r="R3562" s="2" t="s">
        <v>7</v>
      </c>
      <c r="S3562" s="2" t="s">
        <v>7</v>
      </c>
      <c r="T3562" s="2" t="s">
        <v>7</v>
      </c>
      <c r="U3562" s="25" t="s">
        <v>7</v>
      </c>
      <c r="V3562" s="24" t="s">
        <v>7</v>
      </c>
      <c r="W3562" s="2" t="s">
        <v>7</v>
      </c>
      <c r="X3562" s="2" t="s">
        <v>7</v>
      </c>
      <c r="Y3562" s="2" t="s">
        <v>7</v>
      </c>
      <c r="Z3562" s="175" t="s">
        <v>7</v>
      </c>
      <c r="AA3562" s="24" t="s">
        <v>7</v>
      </c>
      <c r="AB3562" s="2" t="s">
        <v>7</v>
      </c>
      <c r="AC3562" s="25" t="s">
        <v>7</v>
      </c>
      <c r="AD3562" s="174" t="s">
        <v>7</v>
      </c>
      <c r="AE3562" s="25" t="s">
        <v>7</v>
      </c>
      <c r="AF3562" s="180" t="s">
        <v>7</v>
      </c>
    </row>
    <row r="3563" spans="1:32">
      <c r="A3563" s="134" t="str">
        <f t="shared" si="55"/>
        <v>MEca_04.1</v>
      </c>
      <c r="C3563" s="177" t="s">
        <v>29</v>
      </c>
      <c r="D3563" s="178" t="s">
        <v>495</v>
      </c>
      <c r="E3563" s="178" t="s">
        <v>591</v>
      </c>
      <c r="F3563" s="178" t="s">
        <v>592</v>
      </c>
      <c r="G3563" s="178" t="s">
        <v>533</v>
      </c>
      <c r="H3563" s="177" t="s">
        <v>52</v>
      </c>
      <c r="I3563" s="179" t="s">
        <v>643</v>
      </c>
      <c r="J3563" s="59" t="s">
        <v>4105</v>
      </c>
      <c r="K3563" s="60" t="s">
        <v>4086</v>
      </c>
      <c r="L3563" s="174" t="s">
        <v>272</v>
      </c>
      <c r="M3563" s="2" t="s">
        <v>272</v>
      </c>
      <c r="N3563" s="175" t="s">
        <v>272</v>
      </c>
      <c r="O3563" s="24"/>
      <c r="P3563" s="2"/>
      <c r="Q3563" s="2"/>
      <c r="R3563" s="2"/>
      <c r="S3563" s="2"/>
      <c r="T3563" s="2"/>
      <c r="U3563" s="25"/>
      <c r="V3563" s="24"/>
      <c r="W3563" s="2"/>
      <c r="X3563" s="2"/>
      <c r="Y3563" s="2"/>
      <c r="Z3563" s="175"/>
      <c r="AA3563" s="24"/>
      <c r="AB3563" s="2"/>
      <c r="AC3563" s="25"/>
      <c r="AD3563" s="174"/>
      <c r="AE3563" s="25"/>
      <c r="AF3563" s="180">
        <v>100</v>
      </c>
    </row>
    <row r="3564" spans="1:32">
      <c r="A3564" s="134" t="str">
        <f t="shared" si="55"/>
        <v>MEca_04.1</v>
      </c>
      <c r="C3564" s="177" t="s">
        <v>29</v>
      </c>
      <c r="D3564" s="178" t="s">
        <v>495</v>
      </c>
      <c r="E3564" s="178" t="s">
        <v>591</v>
      </c>
      <c r="F3564" s="178" t="s">
        <v>592</v>
      </c>
      <c r="G3564" s="178" t="s">
        <v>533</v>
      </c>
      <c r="H3564" s="177" t="s">
        <v>52</v>
      </c>
      <c r="I3564" s="179" t="s">
        <v>643</v>
      </c>
      <c r="J3564" s="59" t="s">
        <v>4110</v>
      </c>
      <c r="K3564" s="60" t="s">
        <v>4111</v>
      </c>
      <c r="L3564" s="174" t="s">
        <v>272</v>
      </c>
      <c r="M3564" s="2" t="s">
        <v>272</v>
      </c>
      <c r="N3564" s="175" t="s">
        <v>272</v>
      </c>
      <c r="O3564" s="24"/>
      <c r="P3564" s="2"/>
      <c r="Q3564" s="2"/>
      <c r="R3564" s="2"/>
      <c r="S3564" s="2"/>
      <c r="T3564" s="2"/>
      <c r="U3564" s="25"/>
      <c r="V3564" s="24"/>
      <c r="W3564" s="2"/>
      <c r="X3564" s="2"/>
      <c r="Y3564" s="2"/>
      <c r="Z3564" s="175"/>
      <c r="AA3564" s="24"/>
      <c r="AB3564" s="2"/>
      <c r="AC3564" s="25"/>
      <c r="AD3564" s="174"/>
      <c r="AE3564" s="25"/>
      <c r="AF3564" s="180">
        <v>100</v>
      </c>
    </row>
    <row r="3565" spans="1:32">
      <c r="A3565" s="134" t="str">
        <f t="shared" si="55"/>
        <v>MEca_04.1</v>
      </c>
      <c r="C3565" s="177" t="s">
        <v>29</v>
      </c>
      <c r="D3565" s="178" t="s">
        <v>495</v>
      </c>
      <c r="E3565" s="178" t="s">
        <v>591</v>
      </c>
      <c r="F3565" s="178" t="s">
        <v>592</v>
      </c>
      <c r="G3565" s="178" t="s">
        <v>533</v>
      </c>
      <c r="H3565" s="177" t="s">
        <v>52</v>
      </c>
      <c r="I3565" s="179" t="s">
        <v>643</v>
      </c>
      <c r="J3565" s="59" t="s">
        <v>4112</v>
      </c>
      <c r="K3565" s="60" t="s">
        <v>4113</v>
      </c>
      <c r="L3565" s="174" t="s">
        <v>272</v>
      </c>
      <c r="M3565" s="2" t="s">
        <v>272</v>
      </c>
      <c r="N3565" s="175" t="s">
        <v>272</v>
      </c>
      <c r="O3565" s="24"/>
      <c r="P3565" s="2"/>
      <c r="Q3565" s="2"/>
      <c r="R3565" s="2"/>
      <c r="S3565" s="2"/>
      <c r="T3565" s="2"/>
      <c r="U3565" s="25"/>
      <c r="V3565" s="24"/>
      <c r="W3565" s="2"/>
      <c r="X3565" s="2"/>
      <c r="Y3565" s="2"/>
      <c r="Z3565" s="175"/>
      <c r="AA3565" s="24"/>
      <c r="AB3565" s="2"/>
      <c r="AC3565" s="25"/>
      <c r="AD3565" s="174"/>
      <c r="AE3565" s="25"/>
      <c r="AF3565" s="180">
        <v>0</v>
      </c>
    </row>
    <row r="3566" spans="1:32">
      <c r="A3566" s="134" t="str">
        <f t="shared" si="55"/>
        <v>MEca_04.2</v>
      </c>
      <c r="C3566" s="177" t="s">
        <v>29</v>
      </c>
      <c r="D3566" s="178" t="s">
        <v>495</v>
      </c>
      <c r="E3566" s="178" t="s">
        <v>593</v>
      </c>
      <c r="F3566" s="178" t="s">
        <v>594</v>
      </c>
      <c r="G3566" s="178" t="s">
        <v>540</v>
      </c>
      <c r="H3566" s="177" t="s">
        <v>52</v>
      </c>
      <c r="I3566" s="179"/>
      <c r="J3566" s="59" t="s">
        <v>194</v>
      </c>
      <c r="K3566" s="60" t="s">
        <v>194</v>
      </c>
      <c r="L3566" s="174" t="s">
        <v>7</v>
      </c>
      <c r="M3566" s="2" t="s">
        <v>7</v>
      </c>
      <c r="N3566" s="175" t="s">
        <v>7</v>
      </c>
      <c r="O3566" s="24" t="s">
        <v>7</v>
      </c>
      <c r="P3566" s="2" t="s">
        <v>7</v>
      </c>
      <c r="Q3566" s="2" t="s">
        <v>7</v>
      </c>
      <c r="R3566" s="2" t="s">
        <v>7</v>
      </c>
      <c r="S3566" s="2" t="s">
        <v>7</v>
      </c>
      <c r="T3566" s="2" t="s">
        <v>7</v>
      </c>
      <c r="U3566" s="25" t="s">
        <v>7</v>
      </c>
      <c r="V3566" s="24" t="s">
        <v>7</v>
      </c>
      <c r="W3566" s="2" t="s">
        <v>7</v>
      </c>
      <c r="X3566" s="2" t="s">
        <v>7</v>
      </c>
      <c r="Y3566" s="2" t="s">
        <v>7</v>
      </c>
      <c r="Z3566" s="175" t="s">
        <v>7</v>
      </c>
      <c r="AA3566" s="24" t="s">
        <v>7</v>
      </c>
      <c r="AB3566" s="2" t="s">
        <v>7</v>
      </c>
      <c r="AC3566" s="25" t="s">
        <v>7</v>
      </c>
      <c r="AD3566" s="174" t="s">
        <v>7</v>
      </c>
      <c r="AE3566" s="25" t="s">
        <v>7</v>
      </c>
      <c r="AF3566" s="180" t="s">
        <v>7</v>
      </c>
    </row>
    <row r="3567" spans="1:32">
      <c r="A3567" s="134" t="str">
        <f t="shared" si="55"/>
        <v>MEca_04.3</v>
      </c>
      <c r="C3567" s="177" t="s">
        <v>29</v>
      </c>
      <c r="D3567" s="178" t="s">
        <v>495</v>
      </c>
      <c r="E3567" s="178" t="s">
        <v>595</v>
      </c>
      <c r="F3567" s="178" t="s">
        <v>596</v>
      </c>
      <c r="G3567" s="178" t="s">
        <v>540</v>
      </c>
      <c r="H3567" s="177" t="s">
        <v>52</v>
      </c>
      <c r="I3567" s="179" t="s">
        <v>643</v>
      </c>
      <c r="J3567" s="59" t="s">
        <v>4076</v>
      </c>
      <c r="K3567" s="60" t="s">
        <v>4114</v>
      </c>
      <c r="L3567" s="174" t="s">
        <v>272</v>
      </c>
      <c r="M3567" s="2" t="s">
        <v>273</v>
      </c>
      <c r="N3567" s="175" t="s">
        <v>273</v>
      </c>
      <c r="O3567" s="24" t="s">
        <v>672</v>
      </c>
      <c r="P3567" s="2" t="s">
        <v>273</v>
      </c>
      <c r="Q3567" s="2" t="s">
        <v>273</v>
      </c>
      <c r="R3567" s="2" t="s">
        <v>273</v>
      </c>
      <c r="S3567" s="2" t="s">
        <v>273</v>
      </c>
      <c r="T3567" s="2" t="s">
        <v>273</v>
      </c>
      <c r="U3567" s="25" t="s">
        <v>273</v>
      </c>
      <c r="V3567" s="24" t="s">
        <v>273</v>
      </c>
      <c r="W3567" s="2" t="s">
        <v>273</v>
      </c>
      <c r="X3567" s="2" t="s">
        <v>273</v>
      </c>
      <c r="Y3567" s="2" t="s">
        <v>273</v>
      </c>
      <c r="Z3567" s="175" t="s">
        <v>273</v>
      </c>
      <c r="AA3567" s="24" t="s">
        <v>273</v>
      </c>
      <c r="AB3567" s="2" t="s">
        <v>273</v>
      </c>
      <c r="AC3567" s="25" t="s">
        <v>273</v>
      </c>
      <c r="AD3567" s="174" t="s">
        <v>273</v>
      </c>
      <c r="AE3567" s="25" t="s">
        <v>273</v>
      </c>
      <c r="AF3567" s="180">
        <v>100</v>
      </c>
    </row>
    <row r="3568" spans="1:32">
      <c r="A3568" s="134" t="str">
        <f t="shared" si="55"/>
        <v>MEca_05.1</v>
      </c>
      <c r="C3568" s="177" t="s">
        <v>29</v>
      </c>
      <c r="D3568" s="178" t="s">
        <v>495</v>
      </c>
      <c r="E3568" s="178" t="s">
        <v>597</v>
      </c>
      <c r="F3568" s="178" t="s">
        <v>598</v>
      </c>
      <c r="G3568" s="178" t="s">
        <v>533</v>
      </c>
      <c r="H3568" s="177" t="s">
        <v>52</v>
      </c>
      <c r="I3568" s="179"/>
      <c r="J3568" s="59" t="s">
        <v>194</v>
      </c>
      <c r="K3568" s="60" t="s">
        <v>194</v>
      </c>
      <c r="L3568" s="174" t="s">
        <v>7</v>
      </c>
      <c r="M3568" s="2" t="s">
        <v>7</v>
      </c>
      <c r="N3568" s="175" t="s">
        <v>7</v>
      </c>
      <c r="O3568" s="24"/>
      <c r="P3568" s="2"/>
      <c r="Q3568" s="2"/>
      <c r="R3568" s="2"/>
      <c r="S3568" s="2"/>
      <c r="T3568" s="2"/>
      <c r="U3568" s="25"/>
      <c r="V3568" s="24"/>
      <c r="W3568" s="2"/>
      <c r="X3568" s="2"/>
      <c r="Y3568" s="2"/>
      <c r="Z3568" s="175"/>
      <c r="AA3568" s="24"/>
      <c r="AB3568" s="2"/>
      <c r="AC3568" s="25"/>
      <c r="AD3568" s="174"/>
      <c r="AE3568" s="25"/>
      <c r="AF3568" s="180" t="s">
        <v>7</v>
      </c>
    </row>
    <row r="3569" spans="1:32">
      <c r="A3569" s="134" t="str">
        <f t="shared" si="55"/>
        <v>MEca_05.2</v>
      </c>
      <c r="C3569" s="177" t="s">
        <v>29</v>
      </c>
      <c r="D3569" s="178" t="s">
        <v>495</v>
      </c>
      <c r="E3569" s="178" t="s">
        <v>599</v>
      </c>
      <c r="F3569" s="178" t="s">
        <v>600</v>
      </c>
      <c r="G3569" s="178" t="s">
        <v>540</v>
      </c>
      <c r="H3569" s="177" t="s">
        <v>52</v>
      </c>
      <c r="I3569" s="179" t="s">
        <v>643</v>
      </c>
      <c r="J3569" s="59" t="s">
        <v>4078</v>
      </c>
      <c r="K3569" s="60" t="s">
        <v>62</v>
      </c>
      <c r="L3569" s="174" t="s">
        <v>272</v>
      </c>
      <c r="M3569" s="2" t="s">
        <v>273</v>
      </c>
      <c r="N3569" s="175" t="s">
        <v>273</v>
      </c>
      <c r="O3569" s="24" t="s">
        <v>672</v>
      </c>
      <c r="P3569" s="2" t="s">
        <v>273</v>
      </c>
      <c r="Q3569" s="2" t="s">
        <v>273</v>
      </c>
      <c r="R3569" s="2" t="s">
        <v>273</v>
      </c>
      <c r="S3569" s="2" t="s">
        <v>273</v>
      </c>
      <c r="T3569" s="2" t="s">
        <v>273</v>
      </c>
      <c r="U3569" s="25" t="s">
        <v>273</v>
      </c>
      <c r="V3569" s="24" t="s">
        <v>273</v>
      </c>
      <c r="W3569" s="2" t="s">
        <v>273</v>
      </c>
      <c r="X3569" s="2" t="s">
        <v>273</v>
      </c>
      <c r="Y3569" s="2" t="s">
        <v>273</v>
      </c>
      <c r="Z3569" s="175" t="s">
        <v>273</v>
      </c>
      <c r="AA3569" s="24" t="s">
        <v>273</v>
      </c>
      <c r="AB3569" s="2" t="s">
        <v>273</v>
      </c>
      <c r="AC3569" s="25" t="s">
        <v>273</v>
      </c>
      <c r="AD3569" s="174" t="s">
        <v>273</v>
      </c>
      <c r="AE3569" s="25" t="s">
        <v>273</v>
      </c>
      <c r="AF3569" s="180">
        <v>100</v>
      </c>
    </row>
    <row r="3570" spans="1:32">
      <c r="A3570" s="134" t="str">
        <f t="shared" si="55"/>
        <v>MEca_05.3</v>
      </c>
      <c r="C3570" s="177" t="s">
        <v>29</v>
      </c>
      <c r="D3570" s="178" t="s">
        <v>495</v>
      </c>
      <c r="E3570" s="178" t="s">
        <v>601</v>
      </c>
      <c r="F3570" s="178" t="s">
        <v>602</v>
      </c>
      <c r="G3570" s="178" t="s">
        <v>533</v>
      </c>
      <c r="H3570" s="177" t="s">
        <v>52</v>
      </c>
      <c r="I3570" s="179" t="s">
        <v>643</v>
      </c>
      <c r="J3570" s="59" t="s">
        <v>4115</v>
      </c>
      <c r="K3570" s="60" t="s">
        <v>4116</v>
      </c>
      <c r="L3570" s="174" t="s">
        <v>272</v>
      </c>
      <c r="M3570" s="2" t="s">
        <v>273</v>
      </c>
      <c r="N3570" s="175" t="s">
        <v>273</v>
      </c>
      <c r="O3570" s="24"/>
      <c r="P3570" s="2"/>
      <c r="Q3570" s="2"/>
      <c r="R3570" s="2"/>
      <c r="S3570" s="2"/>
      <c r="T3570" s="2"/>
      <c r="U3570" s="25"/>
      <c r="V3570" s="24"/>
      <c r="W3570" s="2"/>
      <c r="X3570" s="2"/>
      <c r="Y3570" s="2"/>
      <c r="Z3570" s="175"/>
      <c r="AA3570" s="24"/>
      <c r="AB3570" s="2"/>
      <c r="AC3570" s="25"/>
      <c r="AD3570" s="174"/>
      <c r="AE3570" s="25"/>
      <c r="AF3570" s="180">
        <v>0</v>
      </c>
    </row>
    <row r="3571" spans="1:32">
      <c r="A3571" s="134" t="str">
        <f t="shared" si="55"/>
        <v>MEca_05.3</v>
      </c>
      <c r="C3571" s="177" t="s">
        <v>29</v>
      </c>
      <c r="D3571" s="178" t="s">
        <v>495</v>
      </c>
      <c r="E3571" s="178" t="s">
        <v>601</v>
      </c>
      <c r="F3571" s="178" t="s">
        <v>602</v>
      </c>
      <c r="G3571" s="178" t="s">
        <v>533</v>
      </c>
      <c r="H3571" s="177" t="s">
        <v>52</v>
      </c>
      <c r="I3571" s="179" t="s">
        <v>643</v>
      </c>
      <c r="J3571" s="59" t="s">
        <v>4117</v>
      </c>
      <c r="K3571" s="60" t="s">
        <v>62</v>
      </c>
      <c r="L3571" s="174" t="s">
        <v>272</v>
      </c>
      <c r="M3571" s="2" t="s">
        <v>272</v>
      </c>
      <c r="N3571" s="175" t="s">
        <v>273</v>
      </c>
      <c r="O3571" s="24"/>
      <c r="P3571" s="2"/>
      <c r="Q3571" s="2"/>
      <c r="R3571" s="2"/>
      <c r="S3571" s="2"/>
      <c r="T3571" s="2"/>
      <c r="U3571" s="25"/>
      <c r="V3571" s="24"/>
      <c r="W3571" s="2"/>
      <c r="X3571" s="2"/>
      <c r="Y3571" s="2"/>
      <c r="Z3571" s="175"/>
      <c r="AA3571" s="24"/>
      <c r="AB3571" s="2"/>
      <c r="AC3571" s="25"/>
      <c r="AD3571" s="174"/>
      <c r="AE3571" s="25"/>
      <c r="AF3571" s="180">
        <v>100</v>
      </c>
    </row>
    <row r="3572" spans="1:32">
      <c r="A3572" s="134" t="str">
        <f t="shared" si="55"/>
        <v>MEfa_01.1</v>
      </c>
      <c r="C3572" s="177" t="s">
        <v>29</v>
      </c>
      <c r="D3572" s="178" t="s">
        <v>2</v>
      </c>
      <c r="E3572" s="178" t="s">
        <v>603</v>
      </c>
      <c r="F3572" s="178" t="s">
        <v>604</v>
      </c>
      <c r="G3572" s="178" t="s">
        <v>533</v>
      </c>
      <c r="H3572" s="177" t="s">
        <v>52</v>
      </c>
      <c r="I3572" s="179" t="s">
        <v>53</v>
      </c>
      <c r="J3572" s="59" t="s">
        <v>4118</v>
      </c>
      <c r="K3572" s="60" t="s">
        <v>4098</v>
      </c>
      <c r="L3572" s="174" t="s">
        <v>272</v>
      </c>
      <c r="M3572" s="2" t="s">
        <v>272</v>
      </c>
      <c r="N3572" s="175" t="s">
        <v>272</v>
      </c>
      <c r="O3572" s="24"/>
      <c r="P3572" s="2"/>
      <c r="Q3572" s="2"/>
      <c r="R3572" s="2"/>
      <c r="S3572" s="2"/>
      <c r="T3572" s="2"/>
      <c r="U3572" s="25"/>
      <c r="V3572" s="24"/>
      <c r="W3572" s="2"/>
      <c r="X3572" s="2"/>
      <c r="Y3572" s="2"/>
      <c r="Z3572" s="175"/>
      <c r="AA3572" s="24"/>
      <c r="AB3572" s="2"/>
      <c r="AC3572" s="25"/>
      <c r="AD3572" s="174"/>
      <c r="AE3572" s="25"/>
      <c r="AF3572" s="180">
        <v>100</v>
      </c>
    </row>
    <row r="3573" spans="1:32">
      <c r="A3573" s="134" t="str">
        <f t="shared" si="55"/>
        <v>MEfa_01.1</v>
      </c>
      <c r="C3573" s="177" t="s">
        <v>29</v>
      </c>
      <c r="D3573" s="178" t="s">
        <v>2</v>
      </c>
      <c r="E3573" s="178" t="s">
        <v>603</v>
      </c>
      <c r="F3573" s="178" t="s">
        <v>604</v>
      </c>
      <c r="G3573" s="178" t="s">
        <v>533</v>
      </c>
      <c r="H3573" s="177" t="s">
        <v>52</v>
      </c>
      <c r="I3573" s="179" t="s">
        <v>53</v>
      </c>
      <c r="J3573" s="59" t="s">
        <v>4119</v>
      </c>
      <c r="K3573" s="60" t="s">
        <v>4100</v>
      </c>
      <c r="L3573" s="174" t="s">
        <v>272</v>
      </c>
      <c r="M3573" s="2" t="s">
        <v>272</v>
      </c>
      <c r="N3573" s="175" t="s">
        <v>272</v>
      </c>
      <c r="O3573" s="24"/>
      <c r="P3573" s="2"/>
      <c r="Q3573" s="2"/>
      <c r="R3573" s="2"/>
      <c r="S3573" s="2"/>
      <c r="T3573" s="2"/>
      <c r="U3573" s="25"/>
      <c r="V3573" s="24"/>
      <c r="W3573" s="2"/>
      <c r="X3573" s="2"/>
      <c r="Y3573" s="2"/>
      <c r="Z3573" s="175"/>
      <c r="AA3573" s="24"/>
      <c r="AB3573" s="2"/>
      <c r="AC3573" s="25"/>
      <c r="AD3573" s="174"/>
      <c r="AE3573" s="25"/>
      <c r="AF3573" s="180">
        <v>0</v>
      </c>
    </row>
    <row r="3574" spans="1:32">
      <c r="A3574" s="134" t="str">
        <f t="shared" si="55"/>
        <v>MEfa_01.2</v>
      </c>
      <c r="C3574" s="177" t="s">
        <v>29</v>
      </c>
      <c r="D3574" s="178" t="s">
        <v>2</v>
      </c>
      <c r="E3574" s="178" t="s">
        <v>605</v>
      </c>
      <c r="F3574" s="178" t="s">
        <v>606</v>
      </c>
      <c r="G3574" s="178" t="s">
        <v>540</v>
      </c>
      <c r="H3574" s="177" t="s">
        <v>52</v>
      </c>
      <c r="I3574" s="179" t="s">
        <v>643</v>
      </c>
      <c r="J3574" s="59" t="s">
        <v>4120</v>
      </c>
      <c r="K3574" s="60" t="s">
        <v>74</v>
      </c>
      <c r="L3574" s="174" t="s">
        <v>272</v>
      </c>
      <c r="M3574" s="2" t="s">
        <v>273</v>
      </c>
      <c r="N3574" s="175" t="s">
        <v>273</v>
      </c>
      <c r="O3574" s="24" t="s">
        <v>672</v>
      </c>
      <c r="P3574" s="2" t="s">
        <v>273</v>
      </c>
      <c r="Q3574" s="2" t="s">
        <v>273</v>
      </c>
      <c r="R3574" s="2" t="s">
        <v>273</v>
      </c>
      <c r="S3574" s="2" t="s">
        <v>273</v>
      </c>
      <c r="T3574" s="2" t="s">
        <v>273</v>
      </c>
      <c r="U3574" s="25" t="s">
        <v>273</v>
      </c>
      <c r="V3574" s="24" t="s">
        <v>272</v>
      </c>
      <c r="W3574" s="2" t="s">
        <v>273</v>
      </c>
      <c r="X3574" s="2" t="s">
        <v>273</v>
      </c>
      <c r="Y3574" s="2" t="s">
        <v>273</v>
      </c>
      <c r="Z3574" s="175" t="s">
        <v>273</v>
      </c>
      <c r="AA3574" s="24" t="s">
        <v>273</v>
      </c>
      <c r="AB3574" s="2" t="s">
        <v>273</v>
      </c>
      <c r="AC3574" s="25" t="s">
        <v>273</v>
      </c>
      <c r="AD3574" s="174" t="s">
        <v>273</v>
      </c>
      <c r="AE3574" s="25" t="s">
        <v>273</v>
      </c>
      <c r="AF3574" s="180">
        <v>0</v>
      </c>
    </row>
    <row r="3575" spans="1:32">
      <c r="A3575" s="134" t="str">
        <f t="shared" si="55"/>
        <v>MEfa_01.3</v>
      </c>
      <c r="C3575" s="177" t="s">
        <v>29</v>
      </c>
      <c r="D3575" s="178" t="s">
        <v>2</v>
      </c>
      <c r="E3575" s="178" t="s">
        <v>607</v>
      </c>
      <c r="F3575" s="178" t="s">
        <v>608</v>
      </c>
      <c r="G3575" s="178" t="s">
        <v>540</v>
      </c>
      <c r="H3575" s="177" t="s">
        <v>52</v>
      </c>
      <c r="I3575" s="179" t="s">
        <v>643</v>
      </c>
      <c r="J3575" s="59" t="s">
        <v>4121</v>
      </c>
      <c r="K3575" s="60" t="s">
        <v>74</v>
      </c>
      <c r="L3575" s="174" t="s">
        <v>272</v>
      </c>
      <c r="M3575" s="2" t="s">
        <v>273</v>
      </c>
      <c r="N3575" s="175" t="s">
        <v>273</v>
      </c>
      <c r="O3575" s="24" t="s">
        <v>672</v>
      </c>
      <c r="P3575" s="2" t="s">
        <v>273</v>
      </c>
      <c r="Q3575" s="2" t="s">
        <v>273</v>
      </c>
      <c r="R3575" s="2" t="s">
        <v>273</v>
      </c>
      <c r="S3575" s="2" t="s">
        <v>273</v>
      </c>
      <c r="T3575" s="2" t="s">
        <v>273</v>
      </c>
      <c r="U3575" s="25" t="s">
        <v>273</v>
      </c>
      <c r="V3575" s="24" t="s">
        <v>273</v>
      </c>
      <c r="W3575" s="2" t="s">
        <v>273</v>
      </c>
      <c r="X3575" s="2" t="s">
        <v>273</v>
      </c>
      <c r="Y3575" s="2" t="s">
        <v>273</v>
      </c>
      <c r="Z3575" s="175" t="s">
        <v>273</v>
      </c>
      <c r="AA3575" s="24" t="s">
        <v>273</v>
      </c>
      <c r="AB3575" s="2" t="s">
        <v>273</v>
      </c>
      <c r="AC3575" s="25" t="s">
        <v>273</v>
      </c>
      <c r="AD3575" s="174" t="s">
        <v>273</v>
      </c>
      <c r="AE3575" s="25" t="s">
        <v>273</v>
      </c>
      <c r="AF3575" s="180">
        <v>0</v>
      </c>
    </row>
    <row r="3576" spans="1:32">
      <c r="A3576" s="134" t="str">
        <f t="shared" si="55"/>
        <v>MEfa_01.4</v>
      </c>
      <c r="C3576" s="177" t="s">
        <v>29</v>
      </c>
      <c r="D3576" s="178" t="s">
        <v>2</v>
      </c>
      <c r="E3576" s="178" t="s">
        <v>609</v>
      </c>
      <c r="F3576" s="178" t="s">
        <v>610</v>
      </c>
      <c r="G3576" s="178" t="s">
        <v>540</v>
      </c>
      <c r="H3576" s="177" t="s">
        <v>52</v>
      </c>
      <c r="I3576" s="179" t="s">
        <v>643</v>
      </c>
      <c r="J3576" s="59" t="s">
        <v>4118</v>
      </c>
      <c r="K3576" s="60" t="s">
        <v>4098</v>
      </c>
      <c r="L3576" s="174" t="s">
        <v>272</v>
      </c>
      <c r="M3576" s="2" t="s">
        <v>273</v>
      </c>
      <c r="N3576" s="175" t="s">
        <v>273</v>
      </c>
      <c r="O3576" s="24" t="s">
        <v>672</v>
      </c>
      <c r="P3576" s="2" t="s">
        <v>273</v>
      </c>
      <c r="Q3576" s="2" t="s">
        <v>273</v>
      </c>
      <c r="R3576" s="2" t="s">
        <v>273</v>
      </c>
      <c r="S3576" s="2" t="s">
        <v>273</v>
      </c>
      <c r="T3576" s="2" t="s">
        <v>273</v>
      </c>
      <c r="U3576" s="25" t="s">
        <v>273</v>
      </c>
      <c r="V3576" s="24" t="s">
        <v>273</v>
      </c>
      <c r="W3576" s="2" t="s">
        <v>273</v>
      </c>
      <c r="X3576" s="2" t="s">
        <v>273</v>
      </c>
      <c r="Y3576" s="2" t="s">
        <v>273</v>
      </c>
      <c r="Z3576" s="175" t="s">
        <v>273</v>
      </c>
      <c r="AA3576" s="24" t="s">
        <v>273</v>
      </c>
      <c r="AB3576" s="2" t="s">
        <v>273</v>
      </c>
      <c r="AC3576" s="25" t="s">
        <v>273</v>
      </c>
      <c r="AD3576" s="174" t="s">
        <v>273</v>
      </c>
      <c r="AE3576" s="25" t="s">
        <v>273</v>
      </c>
      <c r="AF3576" s="180">
        <v>100</v>
      </c>
    </row>
    <row r="3577" spans="1:32">
      <c r="A3577" s="134" t="str">
        <f t="shared" si="55"/>
        <v>MEfa_02.1</v>
      </c>
      <c r="C3577" s="177" t="s">
        <v>29</v>
      </c>
      <c r="D3577" s="178" t="s">
        <v>2</v>
      </c>
      <c r="E3577" s="178" t="s">
        <v>611</v>
      </c>
      <c r="F3577" s="178" t="s">
        <v>612</v>
      </c>
      <c r="G3577" s="178" t="s">
        <v>540</v>
      </c>
      <c r="H3577" s="177" t="s">
        <v>52</v>
      </c>
      <c r="I3577" s="179" t="s">
        <v>643</v>
      </c>
      <c r="J3577" s="59" t="s">
        <v>4076</v>
      </c>
      <c r="K3577" s="60" t="s">
        <v>4122</v>
      </c>
      <c r="L3577" s="174" t="s">
        <v>272</v>
      </c>
      <c r="M3577" s="2" t="s">
        <v>273</v>
      </c>
      <c r="N3577" s="175" t="s">
        <v>273</v>
      </c>
      <c r="O3577" s="24" t="s">
        <v>672</v>
      </c>
      <c r="P3577" s="2" t="s">
        <v>273</v>
      </c>
      <c r="Q3577" s="2" t="s">
        <v>273</v>
      </c>
      <c r="R3577" s="2" t="s">
        <v>273</v>
      </c>
      <c r="S3577" s="2" t="s">
        <v>273</v>
      </c>
      <c r="T3577" s="2" t="s">
        <v>273</v>
      </c>
      <c r="U3577" s="25" t="s">
        <v>273</v>
      </c>
      <c r="V3577" s="24" t="s">
        <v>273</v>
      </c>
      <c r="W3577" s="2" t="s">
        <v>273</v>
      </c>
      <c r="X3577" s="2" t="s">
        <v>273</v>
      </c>
      <c r="Y3577" s="2" t="s">
        <v>273</v>
      </c>
      <c r="Z3577" s="175" t="s">
        <v>273</v>
      </c>
      <c r="AA3577" s="24" t="s">
        <v>273</v>
      </c>
      <c r="AB3577" s="2" t="s">
        <v>273</v>
      </c>
      <c r="AC3577" s="25" t="s">
        <v>273</v>
      </c>
      <c r="AD3577" s="174" t="s">
        <v>273</v>
      </c>
      <c r="AE3577" s="25" t="s">
        <v>273</v>
      </c>
      <c r="AF3577" s="180">
        <v>100</v>
      </c>
    </row>
    <row r="3578" spans="1:32">
      <c r="A3578" s="134" t="str">
        <f t="shared" si="55"/>
        <v>MEfa_02.2</v>
      </c>
      <c r="C3578" s="177" t="s">
        <v>29</v>
      </c>
      <c r="D3578" s="178" t="s">
        <v>2</v>
      </c>
      <c r="E3578" s="178" t="s">
        <v>613</v>
      </c>
      <c r="F3578" s="178" t="s">
        <v>614</v>
      </c>
      <c r="G3578" s="178" t="s">
        <v>540</v>
      </c>
      <c r="H3578" s="177" t="s">
        <v>52</v>
      </c>
      <c r="I3578" s="179"/>
      <c r="J3578" s="59" t="s">
        <v>194</v>
      </c>
      <c r="K3578" s="60" t="s">
        <v>194</v>
      </c>
      <c r="L3578" s="174" t="s">
        <v>7</v>
      </c>
      <c r="M3578" s="2" t="s">
        <v>7</v>
      </c>
      <c r="N3578" s="175" t="s">
        <v>7</v>
      </c>
      <c r="O3578" s="24" t="s">
        <v>7</v>
      </c>
      <c r="P3578" s="2" t="s">
        <v>7</v>
      </c>
      <c r="Q3578" s="2" t="s">
        <v>7</v>
      </c>
      <c r="R3578" s="2" t="s">
        <v>7</v>
      </c>
      <c r="S3578" s="2" t="s">
        <v>7</v>
      </c>
      <c r="T3578" s="2" t="s">
        <v>7</v>
      </c>
      <c r="U3578" s="25" t="s">
        <v>7</v>
      </c>
      <c r="V3578" s="24" t="s">
        <v>7</v>
      </c>
      <c r="W3578" s="2" t="s">
        <v>7</v>
      </c>
      <c r="X3578" s="2" t="s">
        <v>7</v>
      </c>
      <c r="Y3578" s="2" t="s">
        <v>7</v>
      </c>
      <c r="Z3578" s="175" t="s">
        <v>7</v>
      </c>
      <c r="AA3578" s="24" t="s">
        <v>7</v>
      </c>
      <c r="AB3578" s="2" t="s">
        <v>7</v>
      </c>
      <c r="AC3578" s="25" t="s">
        <v>7</v>
      </c>
      <c r="AD3578" s="174" t="s">
        <v>7</v>
      </c>
      <c r="AE3578" s="25" t="s">
        <v>7</v>
      </c>
      <c r="AF3578" s="180" t="s">
        <v>7</v>
      </c>
    </row>
    <row r="3579" spans="1:32">
      <c r="A3579" s="134" t="str">
        <f t="shared" si="55"/>
        <v>MEfa_03.1</v>
      </c>
      <c r="C3579" s="177" t="s">
        <v>29</v>
      </c>
      <c r="D3579" s="178" t="s">
        <v>2</v>
      </c>
      <c r="E3579" s="178" t="s">
        <v>615</v>
      </c>
      <c r="F3579" s="178" t="s">
        <v>616</v>
      </c>
      <c r="G3579" s="178" t="s">
        <v>540</v>
      </c>
      <c r="H3579" s="177" t="s">
        <v>52</v>
      </c>
      <c r="I3579" s="179" t="s">
        <v>643</v>
      </c>
      <c r="J3579" s="59" t="s">
        <v>4123</v>
      </c>
      <c r="K3579" s="60" t="s">
        <v>4124</v>
      </c>
      <c r="L3579" s="174" t="s">
        <v>272</v>
      </c>
      <c r="M3579" s="2" t="s">
        <v>273</v>
      </c>
      <c r="N3579" s="175" t="s">
        <v>273</v>
      </c>
      <c r="O3579" s="24" t="s">
        <v>672</v>
      </c>
      <c r="P3579" s="2" t="s">
        <v>273</v>
      </c>
      <c r="Q3579" s="2" t="s">
        <v>273</v>
      </c>
      <c r="R3579" s="2" t="s">
        <v>273</v>
      </c>
      <c r="S3579" s="2" t="s">
        <v>273</v>
      </c>
      <c r="T3579" s="2" t="s">
        <v>273</v>
      </c>
      <c r="U3579" s="25" t="s">
        <v>273</v>
      </c>
      <c r="V3579" s="24" t="s">
        <v>273</v>
      </c>
      <c r="W3579" s="2" t="s">
        <v>273</v>
      </c>
      <c r="X3579" s="2" t="s">
        <v>273</v>
      </c>
      <c r="Y3579" s="2" t="s">
        <v>273</v>
      </c>
      <c r="Z3579" s="175" t="s">
        <v>273</v>
      </c>
      <c r="AA3579" s="24" t="s">
        <v>273</v>
      </c>
      <c r="AB3579" s="2" t="s">
        <v>273</v>
      </c>
      <c r="AC3579" s="25" t="s">
        <v>273</v>
      </c>
      <c r="AD3579" s="174" t="s">
        <v>273</v>
      </c>
      <c r="AE3579" s="25" t="s">
        <v>273</v>
      </c>
      <c r="AF3579" s="180">
        <v>0</v>
      </c>
    </row>
    <row r="3580" spans="1:32">
      <c r="A3580" s="134" t="str">
        <f t="shared" si="55"/>
        <v>MEfa_03.2</v>
      </c>
      <c r="C3580" s="177" t="s">
        <v>29</v>
      </c>
      <c r="D3580" s="178" t="s">
        <v>2</v>
      </c>
      <c r="E3580" s="178" t="s">
        <v>617</v>
      </c>
      <c r="F3580" s="178" t="s">
        <v>618</v>
      </c>
      <c r="G3580" s="178" t="s">
        <v>540</v>
      </c>
      <c r="H3580" s="177" t="s">
        <v>52</v>
      </c>
      <c r="I3580" s="179" t="s">
        <v>643</v>
      </c>
      <c r="J3580" s="59" t="s">
        <v>4125</v>
      </c>
      <c r="K3580" s="60" t="s">
        <v>4126</v>
      </c>
      <c r="L3580" s="174" t="s">
        <v>272</v>
      </c>
      <c r="M3580" s="2" t="s">
        <v>272</v>
      </c>
      <c r="N3580" s="175" t="s">
        <v>272</v>
      </c>
      <c r="O3580" s="24" t="s">
        <v>272</v>
      </c>
      <c r="P3580" s="2" t="s">
        <v>273</v>
      </c>
      <c r="Q3580" s="2" t="s">
        <v>273</v>
      </c>
      <c r="R3580" s="2" t="s">
        <v>273</v>
      </c>
      <c r="S3580" s="2" t="s">
        <v>272</v>
      </c>
      <c r="T3580" s="2" t="s">
        <v>272</v>
      </c>
      <c r="U3580" s="25" t="s">
        <v>272</v>
      </c>
      <c r="V3580" s="24" t="s">
        <v>272</v>
      </c>
      <c r="W3580" s="2" t="s">
        <v>272</v>
      </c>
      <c r="X3580" s="2" t="s">
        <v>273</v>
      </c>
      <c r="Y3580" s="2" t="s">
        <v>273</v>
      </c>
      <c r="Z3580" s="175" t="s">
        <v>273</v>
      </c>
      <c r="AA3580" s="24" t="s">
        <v>273</v>
      </c>
      <c r="AB3580" s="2" t="s">
        <v>273</v>
      </c>
      <c r="AC3580" s="25" t="s">
        <v>273</v>
      </c>
      <c r="AD3580" s="174" t="s">
        <v>272</v>
      </c>
      <c r="AE3580" s="25" t="s">
        <v>273</v>
      </c>
      <c r="AF3580" s="180">
        <v>0</v>
      </c>
    </row>
    <row r="3581" spans="1:32">
      <c r="A3581" s="134" t="str">
        <f t="shared" si="55"/>
        <v>MEfa_03.3</v>
      </c>
      <c r="C3581" s="177" t="s">
        <v>29</v>
      </c>
      <c r="D3581" s="178" t="s">
        <v>2</v>
      </c>
      <c r="E3581" s="178" t="s">
        <v>619</v>
      </c>
      <c r="F3581" s="178" t="s">
        <v>620</v>
      </c>
      <c r="G3581" s="178" t="s">
        <v>540</v>
      </c>
      <c r="H3581" s="177" t="s">
        <v>52</v>
      </c>
      <c r="I3581" s="179"/>
      <c r="J3581" s="59" t="s">
        <v>194</v>
      </c>
      <c r="K3581" s="60" t="s">
        <v>194</v>
      </c>
      <c r="L3581" s="174" t="s">
        <v>7</v>
      </c>
      <c r="M3581" s="2" t="s">
        <v>7</v>
      </c>
      <c r="N3581" s="175" t="s">
        <v>7</v>
      </c>
      <c r="O3581" s="24" t="s">
        <v>7</v>
      </c>
      <c r="P3581" s="2" t="s">
        <v>7</v>
      </c>
      <c r="Q3581" s="2" t="s">
        <v>7</v>
      </c>
      <c r="R3581" s="2" t="s">
        <v>7</v>
      </c>
      <c r="S3581" s="2" t="s">
        <v>7</v>
      </c>
      <c r="T3581" s="2" t="s">
        <v>7</v>
      </c>
      <c r="U3581" s="25" t="s">
        <v>7</v>
      </c>
      <c r="V3581" s="24" t="s">
        <v>7</v>
      </c>
      <c r="W3581" s="2" t="s">
        <v>7</v>
      </c>
      <c r="X3581" s="2" t="s">
        <v>7</v>
      </c>
      <c r="Y3581" s="2" t="s">
        <v>7</v>
      </c>
      <c r="Z3581" s="175" t="s">
        <v>7</v>
      </c>
      <c r="AA3581" s="24" t="s">
        <v>7</v>
      </c>
      <c r="AB3581" s="2" t="s">
        <v>7</v>
      </c>
      <c r="AC3581" s="25" t="s">
        <v>7</v>
      </c>
      <c r="AD3581" s="174" t="s">
        <v>7</v>
      </c>
      <c r="AE3581" s="25" t="s">
        <v>7</v>
      </c>
      <c r="AF3581" s="180" t="s">
        <v>7</v>
      </c>
    </row>
    <row r="3582" spans="1:32">
      <c r="A3582" s="134" t="str">
        <f t="shared" si="55"/>
        <v>MEfa_04.1</v>
      </c>
      <c r="C3582" s="177" t="s">
        <v>29</v>
      </c>
      <c r="D3582" s="178" t="s">
        <v>2</v>
      </c>
      <c r="E3582" s="178" t="s">
        <v>621</v>
      </c>
      <c r="F3582" s="178" t="s">
        <v>622</v>
      </c>
      <c r="G3582" s="178" t="s">
        <v>533</v>
      </c>
      <c r="H3582" s="177" t="s">
        <v>52</v>
      </c>
      <c r="I3582" s="179" t="s">
        <v>53</v>
      </c>
      <c r="J3582" s="59" t="s">
        <v>4121</v>
      </c>
      <c r="K3582" s="60" t="s">
        <v>74</v>
      </c>
      <c r="L3582" s="174" t="s">
        <v>272</v>
      </c>
      <c r="M3582" s="2" t="s">
        <v>272</v>
      </c>
      <c r="N3582" s="175" t="s">
        <v>272</v>
      </c>
      <c r="O3582" s="24"/>
      <c r="P3582" s="2"/>
      <c r="Q3582" s="2"/>
      <c r="R3582" s="2"/>
      <c r="S3582" s="2"/>
      <c r="T3582" s="2"/>
      <c r="U3582" s="25"/>
      <c r="V3582" s="24"/>
      <c r="W3582" s="2"/>
      <c r="X3582" s="2"/>
      <c r="Y3582" s="2"/>
      <c r="Z3582" s="175"/>
      <c r="AA3582" s="24"/>
      <c r="AB3582" s="2"/>
      <c r="AC3582" s="25"/>
      <c r="AD3582" s="174"/>
      <c r="AE3582" s="25"/>
      <c r="AF3582" s="180">
        <v>0</v>
      </c>
    </row>
    <row r="3583" spans="1:32">
      <c r="A3583" s="134" t="str">
        <f t="shared" si="55"/>
        <v>MEst_01.1</v>
      </c>
      <c r="C3583" s="177" t="s">
        <v>29</v>
      </c>
      <c r="D3583" s="178" t="s">
        <v>3</v>
      </c>
      <c r="E3583" s="178" t="s">
        <v>623</v>
      </c>
      <c r="F3583" s="178" t="s">
        <v>624</v>
      </c>
      <c r="G3583" s="178" t="s">
        <v>533</v>
      </c>
      <c r="H3583" s="177" t="s">
        <v>52</v>
      </c>
      <c r="I3583" s="179" t="s">
        <v>643</v>
      </c>
      <c r="J3583" s="59" t="s">
        <v>4127</v>
      </c>
      <c r="K3583" s="60" t="s">
        <v>4128</v>
      </c>
      <c r="L3583" s="174" t="s">
        <v>272</v>
      </c>
      <c r="M3583" s="2" t="s">
        <v>272</v>
      </c>
      <c r="N3583" s="175" t="s">
        <v>272</v>
      </c>
      <c r="O3583" s="24"/>
      <c r="P3583" s="2"/>
      <c r="Q3583" s="2"/>
      <c r="R3583" s="2"/>
      <c r="S3583" s="2"/>
      <c r="T3583" s="2"/>
      <c r="U3583" s="25"/>
      <c r="V3583" s="24"/>
      <c r="W3583" s="2"/>
      <c r="X3583" s="2"/>
      <c r="Y3583" s="2"/>
      <c r="Z3583" s="175"/>
      <c r="AA3583" s="24"/>
      <c r="AB3583" s="2"/>
      <c r="AC3583" s="25"/>
      <c r="AD3583" s="174"/>
      <c r="AE3583" s="25"/>
      <c r="AF3583" s="180">
        <v>100</v>
      </c>
    </row>
    <row r="3584" spans="1:32">
      <c r="A3584" s="134" t="str">
        <f t="shared" si="55"/>
        <v>MEst_01.1</v>
      </c>
      <c r="C3584" s="177" t="s">
        <v>29</v>
      </c>
      <c r="D3584" s="178" t="s">
        <v>3</v>
      </c>
      <c r="E3584" s="178" t="s">
        <v>623</v>
      </c>
      <c r="F3584" s="178" t="s">
        <v>624</v>
      </c>
      <c r="G3584" s="178" t="s">
        <v>533</v>
      </c>
      <c r="H3584" s="177" t="s">
        <v>52</v>
      </c>
      <c r="I3584" s="179" t="s">
        <v>643</v>
      </c>
      <c r="J3584" s="59" t="s">
        <v>4129</v>
      </c>
      <c r="K3584" s="60" t="s">
        <v>4130</v>
      </c>
      <c r="L3584" s="174" t="s">
        <v>272</v>
      </c>
      <c r="M3584" s="2" t="s">
        <v>272</v>
      </c>
      <c r="N3584" s="175" t="s">
        <v>272</v>
      </c>
      <c r="O3584" s="24"/>
      <c r="P3584" s="2"/>
      <c r="Q3584" s="2"/>
      <c r="R3584" s="2"/>
      <c r="S3584" s="2"/>
      <c r="T3584" s="2"/>
      <c r="U3584" s="25"/>
      <c r="V3584" s="24"/>
      <c r="W3584" s="2"/>
      <c r="X3584" s="2"/>
      <c r="Y3584" s="2"/>
      <c r="Z3584" s="175"/>
      <c r="AA3584" s="24"/>
      <c r="AB3584" s="2"/>
      <c r="AC3584" s="25"/>
      <c r="AD3584" s="174"/>
      <c r="AE3584" s="25"/>
      <c r="AF3584" s="180">
        <v>0</v>
      </c>
    </row>
    <row r="3585" spans="1:32">
      <c r="A3585" s="134" t="str">
        <f t="shared" si="55"/>
        <v>MEst_01.2</v>
      </c>
      <c r="C3585" s="177" t="s">
        <v>29</v>
      </c>
      <c r="D3585" s="178" t="s">
        <v>3</v>
      </c>
      <c r="E3585" s="178" t="s">
        <v>625</v>
      </c>
      <c r="F3585" s="178" t="s">
        <v>626</v>
      </c>
      <c r="G3585" s="178" t="s">
        <v>533</v>
      </c>
      <c r="H3585" s="177" t="s">
        <v>52</v>
      </c>
      <c r="I3585" s="179" t="s">
        <v>643</v>
      </c>
      <c r="J3585" s="59" t="s">
        <v>4127</v>
      </c>
      <c r="K3585" s="60" t="s">
        <v>4128</v>
      </c>
      <c r="L3585" s="174" t="s">
        <v>272</v>
      </c>
      <c r="M3585" s="2" t="s">
        <v>272</v>
      </c>
      <c r="N3585" s="175" t="s">
        <v>272</v>
      </c>
      <c r="O3585" s="24"/>
      <c r="P3585" s="2"/>
      <c r="Q3585" s="2"/>
      <c r="R3585" s="2"/>
      <c r="S3585" s="2"/>
      <c r="T3585" s="2"/>
      <c r="U3585" s="25"/>
      <c r="V3585" s="24"/>
      <c r="W3585" s="2"/>
      <c r="X3585" s="2"/>
      <c r="Y3585" s="2"/>
      <c r="Z3585" s="175"/>
      <c r="AA3585" s="24"/>
      <c r="AB3585" s="2"/>
      <c r="AC3585" s="25"/>
      <c r="AD3585" s="174"/>
      <c r="AE3585" s="25"/>
      <c r="AF3585" s="180">
        <v>100</v>
      </c>
    </row>
    <row r="3586" spans="1:32">
      <c r="A3586" s="134" t="str">
        <f t="shared" si="55"/>
        <v>MEst_02.2</v>
      </c>
      <c r="C3586" s="177" t="s">
        <v>29</v>
      </c>
      <c r="D3586" s="178" t="s">
        <v>3</v>
      </c>
      <c r="E3586" s="178" t="s">
        <v>627</v>
      </c>
      <c r="F3586" s="178" t="s">
        <v>628</v>
      </c>
      <c r="G3586" s="178" t="s">
        <v>540</v>
      </c>
      <c r="H3586" s="177" t="s">
        <v>52</v>
      </c>
      <c r="I3586" s="179" t="s">
        <v>643</v>
      </c>
      <c r="J3586" s="59" t="s">
        <v>4127</v>
      </c>
      <c r="K3586" s="60" t="s">
        <v>4128</v>
      </c>
      <c r="L3586" s="174" t="s">
        <v>272</v>
      </c>
      <c r="M3586" s="2" t="s">
        <v>273</v>
      </c>
      <c r="N3586" s="175" t="s">
        <v>272</v>
      </c>
      <c r="O3586" s="24" t="s">
        <v>672</v>
      </c>
      <c r="P3586" s="2" t="s">
        <v>273</v>
      </c>
      <c r="Q3586" s="2" t="s">
        <v>273</v>
      </c>
      <c r="R3586" s="2" t="s">
        <v>273</v>
      </c>
      <c r="S3586" s="2" t="s">
        <v>273</v>
      </c>
      <c r="T3586" s="2" t="s">
        <v>273</v>
      </c>
      <c r="U3586" s="25" t="s">
        <v>273</v>
      </c>
      <c r="V3586" s="24" t="s">
        <v>273</v>
      </c>
      <c r="W3586" s="2" t="s">
        <v>273</v>
      </c>
      <c r="X3586" s="2" t="s">
        <v>273</v>
      </c>
      <c r="Y3586" s="2" t="s">
        <v>273</v>
      </c>
      <c r="Z3586" s="175" t="s">
        <v>273</v>
      </c>
      <c r="AA3586" s="24" t="s">
        <v>273</v>
      </c>
      <c r="AB3586" s="2" t="s">
        <v>273</v>
      </c>
      <c r="AC3586" s="25" t="s">
        <v>273</v>
      </c>
      <c r="AD3586" s="174" t="s">
        <v>273</v>
      </c>
      <c r="AE3586" s="25" t="s">
        <v>273</v>
      </c>
      <c r="AF3586" s="180">
        <v>100</v>
      </c>
    </row>
    <row r="3587" spans="1:32">
      <c r="A3587" s="134" t="str">
        <f t="shared" si="55"/>
        <v>MEst_02.3</v>
      </c>
      <c r="C3587" s="177" t="s">
        <v>29</v>
      </c>
      <c r="D3587" s="178" t="s">
        <v>3</v>
      </c>
      <c r="E3587" s="178" t="s">
        <v>629</v>
      </c>
      <c r="F3587" s="178" t="s">
        <v>630</v>
      </c>
      <c r="G3587" s="178" t="s">
        <v>540</v>
      </c>
      <c r="H3587" s="177" t="s">
        <v>52</v>
      </c>
      <c r="I3587" s="179" t="s">
        <v>643</v>
      </c>
      <c r="J3587" s="59" t="s">
        <v>4071</v>
      </c>
      <c r="K3587" s="60" t="s">
        <v>61</v>
      </c>
      <c r="L3587" s="174" t="s">
        <v>272</v>
      </c>
      <c r="M3587" s="2" t="s">
        <v>272</v>
      </c>
      <c r="N3587" s="175" t="s">
        <v>272</v>
      </c>
      <c r="O3587" s="24" t="s">
        <v>272</v>
      </c>
      <c r="P3587" s="2" t="s">
        <v>272</v>
      </c>
      <c r="Q3587" s="2" t="s">
        <v>272</v>
      </c>
      <c r="R3587" s="2" t="s">
        <v>273</v>
      </c>
      <c r="S3587" s="2" t="s">
        <v>273</v>
      </c>
      <c r="T3587" s="2" t="s">
        <v>273</v>
      </c>
      <c r="U3587" s="25" t="s">
        <v>273</v>
      </c>
      <c r="V3587" s="24" t="s">
        <v>272</v>
      </c>
      <c r="W3587" s="2" t="s">
        <v>272</v>
      </c>
      <c r="X3587" s="2" t="s">
        <v>273</v>
      </c>
      <c r="Y3587" s="2" t="s">
        <v>273</v>
      </c>
      <c r="Z3587" s="175" t="s">
        <v>273</v>
      </c>
      <c r="AA3587" s="24" t="s">
        <v>272</v>
      </c>
      <c r="AB3587" s="2" t="s">
        <v>273</v>
      </c>
      <c r="AC3587" s="25" t="s">
        <v>273</v>
      </c>
      <c r="AD3587" s="174" t="s">
        <v>272</v>
      </c>
      <c r="AE3587" s="25" t="s">
        <v>273</v>
      </c>
      <c r="AF3587" s="180">
        <v>100</v>
      </c>
    </row>
    <row r="3588" spans="1:32">
      <c r="A3588" s="134" t="str">
        <f t="shared" si="55"/>
        <v>MEst_02.4</v>
      </c>
      <c r="C3588" s="177" t="s">
        <v>29</v>
      </c>
      <c r="D3588" s="178" t="s">
        <v>3</v>
      </c>
      <c r="E3588" s="178" t="s">
        <v>631</v>
      </c>
      <c r="F3588" s="178" t="s">
        <v>632</v>
      </c>
      <c r="G3588" s="178" t="s">
        <v>533</v>
      </c>
      <c r="H3588" s="177" t="s">
        <v>52</v>
      </c>
      <c r="I3588" s="179"/>
      <c r="J3588" s="59" t="s">
        <v>194</v>
      </c>
      <c r="K3588" s="60" t="s">
        <v>194</v>
      </c>
      <c r="L3588" s="174" t="s">
        <v>7</v>
      </c>
      <c r="M3588" s="2" t="s">
        <v>7</v>
      </c>
      <c r="N3588" s="175" t="s">
        <v>7</v>
      </c>
      <c r="O3588" s="24"/>
      <c r="P3588" s="2"/>
      <c r="Q3588" s="2"/>
      <c r="R3588" s="2"/>
      <c r="S3588" s="2"/>
      <c r="T3588" s="2"/>
      <c r="U3588" s="25"/>
      <c r="V3588" s="24"/>
      <c r="W3588" s="2"/>
      <c r="X3588" s="2"/>
      <c r="Y3588" s="2"/>
      <c r="Z3588" s="175"/>
      <c r="AA3588" s="24"/>
      <c r="AB3588" s="2"/>
      <c r="AC3588" s="25"/>
      <c r="AD3588" s="174"/>
      <c r="AE3588" s="25"/>
      <c r="AF3588" s="180" t="s">
        <v>7</v>
      </c>
    </row>
    <row r="3589" spans="1:32">
      <c r="A3589" s="134" t="str">
        <f t="shared" si="55"/>
        <v>MEst_02.5</v>
      </c>
      <c r="C3589" s="177" t="s">
        <v>29</v>
      </c>
      <c r="D3589" s="178" t="s">
        <v>3</v>
      </c>
      <c r="E3589" s="178" t="s">
        <v>633</v>
      </c>
      <c r="F3589" s="178" t="s">
        <v>634</v>
      </c>
      <c r="G3589" s="178" t="s">
        <v>540</v>
      </c>
      <c r="H3589" s="177" t="s">
        <v>52</v>
      </c>
      <c r="I3589" s="179" t="s">
        <v>643</v>
      </c>
      <c r="J3589" s="59" t="s">
        <v>4131</v>
      </c>
      <c r="K3589" s="60" t="s">
        <v>61</v>
      </c>
      <c r="L3589" s="174" t="s">
        <v>273</v>
      </c>
      <c r="M3589" s="2" t="s">
        <v>273</v>
      </c>
      <c r="N3589" s="175" t="s">
        <v>272</v>
      </c>
      <c r="O3589" s="24" t="s">
        <v>672</v>
      </c>
      <c r="P3589" s="2" t="s">
        <v>273</v>
      </c>
      <c r="Q3589" s="2" t="s">
        <v>273</v>
      </c>
      <c r="R3589" s="2" t="s">
        <v>273</v>
      </c>
      <c r="S3589" s="2" t="s">
        <v>273</v>
      </c>
      <c r="T3589" s="2" t="s">
        <v>273</v>
      </c>
      <c r="U3589" s="25" t="s">
        <v>273</v>
      </c>
      <c r="V3589" s="24" t="s">
        <v>273</v>
      </c>
      <c r="W3589" s="2" t="s">
        <v>273</v>
      </c>
      <c r="X3589" s="2" t="s">
        <v>273</v>
      </c>
      <c r="Y3589" s="2" t="s">
        <v>273</v>
      </c>
      <c r="Z3589" s="175" t="s">
        <v>273</v>
      </c>
      <c r="AA3589" s="24" t="s">
        <v>273</v>
      </c>
      <c r="AB3589" s="2" t="s">
        <v>273</v>
      </c>
      <c r="AC3589" s="25" t="s">
        <v>273</v>
      </c>
      <c r="AD3589" s="174" t="s">
        <v>273</v>
      </c>
      <c r="AE3589" s="25" t="s">
        <v>273</v>
      </c>
      <c r="AF3589" s="180">
        <v>100</v>
      </c>
    </row>
    <row r="3590" spans="1:32">
      <c r="A3590" s="134" t="str">
        <f t="shared" si="55"/>
        <v>MEst_03.1</v>
      </c>
      <c r="C3590" s="177" t="s">
        <v>29</v>
      </c>
      <c r="D3590" s="178" t="s">
        <v>3</v>
      </c>
      <c r="E3590" s="178" t="s">
        <v>635</v>
      </c>
      <c r="F3590" s="178" t="s">
        <v>636</v>
      </c>
      <c r="G3590" s="178" t="s">
        <v>540</v>
      </c>
      <c r="H3590" s="177" t="s">
        <v>52</v>
      </c>
      <c r="I3590" s="179"/>
      <c r="J3590" s="59" t="s">
        <v>194</v>
      </c>
      <c r="K3590" s="60" t="s">
        <v>194</v>
      </c>
      <c r="L3590" s="174" t="s">
        <v>7</v>
      </c>
      <c r="M3590" s="2" t="s">
        <v>7</v>
      </c>
      <c r="N3590" s="175" t="s">
        <v>7</v>
      </c>
      <c r="O3590" s="24" t="s">
        <v>7</v>
      </c>
      <c r="P3590" s="2" t="s">
        <v>7</v>
      </c>
      <c r="Q3590" s="2" t="s">
        <v>7</v>
      </c>
      <c r="R3590" s="2" t="s">
        <v>7</v>
      </c>
      <c r="S3590" s="2" t="s">
        <v>7</v>
      </c>
      <c r="T3590" s="2" t="s">
        <v>7</v>
      </c>
      <c r="U3590" s="25" t="s">
        <v>7</v>
      </c>
      <c r="V3590" s="24" t="s">
        <v>7</v>
      </c>
      <c r="W3590" s="2" t="s">
        <v>7</v>
      </c>
      <c r="X3590" s="2" t="s">
        <v>7</v>
      </c>
      <c r="Y3590" s="2" t="s">
        <v>7</v>
      </c>
      <c r="Z3590" s="175" t="s">
        <v>7</v>
      </c>
      <c r="AA3590" s="24" t="s">
        <v>7</v>
      </c>
      <c r="AB3590" s="2" t="s">
        <v>7</v>
      </c>
      <c r="AC3590" s="25" t="s">
        <v>7</v>
      </c>
      <c r="AD3590" s="174" t="s">
        <v>7</v>
      </c>
      <c r="AE3590" s="25" t="s">
        <v>7</v>
      </c>
      <c r="AF3590" s="180" t="s">
        <v>7</v>
      </c>
    </row>
    <row r="3591" spans="1:32">
      <c r="A3591" s="134" t="str">
        <f t="shared" si="55"/>
        <v>MEst_03.2</v>
      </c>
      <c r="C3591" s="177" t="s">
        <v>29</v>
      </c>
      <c r="D3591" s="178" t="s">
        <v>3</v>
      </c>
      <c r="E3591" s="178" t="s">
        <v>637</v>
      </c>
      <c r="F3591" s="178" t="s">
        <v>638</v>
      </c>
      <c r="G3591" s="178" t="s">
        <v>533</v>
      </c>
      <c r="H3591" s="177" t="s">
        <v>52</v>
      </c>
      <c r="I3591" s="179" t="s">
        <v>643</v>
      </c>
      <c r="J3591" s="59" t="s">
        <v>4132</v>
      </c>
      <c r="K3591" s="60" t="s">
        <v>4133</v>
      </c>
      <c r="L3591" s="174" t="s">
        <v>272</v>
      </c>
      <c r="M3591" s="2" t="s">
        <v>272</v>
      </c>
      <c r="N3591" s="175" t="s">
        <v>272</v>
      </c>
      <c r="O3591" s="24"/>
      <c r="P3591" s="2"/>
      <c r="Q3591" s="2"/>
      <c r="R3591" s="2"/>
      <c r="S3591" s="2"/>
      <c r="T3591" s="2"/>
      <c r="U3591" s="25"/>
      <c r="V3591" s="24"/>
      <c r="W3591" s="2"/>
      <c r="X3591" s="2"/>
      <c r="Y3591" s="2"/>
      <c r="Z3591" s="175"/>
      <c r="AA3591" s="24"/>
      <c r="AB3591" s="2"/>
      <c r="AC3591" s="25"/>
      <c r="AD3591" s="174"/>
      <c r="AE3591" s="25"/>
      <c r="AF3591" s="180" t="s">
        <v>7</v>
      </c>
    </row>
    <row r="3592" spans="1:32">
      <c r="A3592" s="134" t="str">
        <f t="shared" ref="A3592:A3655" si="56">C3592&amp;LOWER(LEFT(D3592,2))&amp;"_"&amp;IF(LEN(TRIM(LEFT(E3592,FIND(" ",E3592))))=3,"0"&amp;TRIM(LEFT(E3592,FIND(" ",E3592))),TRIM(LEFT(E3592,FIND(" ",E3592))))</f>
        <v>MEst_03.3</v>
      </c>
      <c r="C3592" s="177" t="s">
        <v>29</v>
      </c>
      <c r="D3592" s="178" t="s">
        <v>3</v>
      </c>
      <c r="E3592" s="178" t="s">
        <v>639</v>
      </c>
      <c r="F3592" s="178" t="s">
        <v>640</v>
      </c>
      <c r="G3592" s="178" t="s">
        <v>533</v>
      </c>
      <c r="H3592" s="177" t="s">
        <v>52</v>
      </c>
      <c r="I3592" s="179" t="s">
        <v>643</v>
      </c>
      <c r="J3592" s="59" t="s">
        <v>4134</v>
      </c>
      <c r="K3592" s="60" t="s">
        <v>4135</v>
      </c>
      <c r="L3592" s="174" t="s">
        <v>272</v>
      </c>
      <c r="M3592" s="2" t="s">
        <v>272</v>
      </c>
      <c r="N3592" s="175" t="s">
        <v>273</v>
      </c>
      <c r="O3592" s="24"/>
      <c r="P3592" s="2"/>
      <c r="Q3592" s="2"/>
      <c r="R3592" s="2"/>
      <c r="S3592" s="2"/>
      <c r="T3592" s="2"/>
      <c r="U3592" s="25"/>
      <c r="V3592" s="24"/>
      <c r="W3592" s="2"/>
      <c r="X3592" s="2"/>
      <c r="Y3592" s="2"/>
      <c r="Z3592" s="175"/>
      <c r="AA3592" s="24"/>
      <c r="AB3592" s="2"/>
      <c r="AC3592" s="25"/>
      <c r="AD3592" s="174"/>
      <c r="AE3592" s="25"/>
      <c r="AF3592" s="180">
        <v>0</v>
      </c>
    </row>
    <row r="3593" spans="1:32">
      <c r="A3593" s="134" t="str">
        <f t="shared" si="56"/>
        <v>MEst_03.3</v>
      </c>
      <c r="C3593" s="177" t="s">
        <v>29</v>
      </c>
      <c r="D3593" s="178" t="s">
        <v>3</v>
      </c>
      <c r="E3593" s="178" t="s">
        <v>639</v>
      </c>
      <c r="F3593" s="178" t="s">
        <v>640</v>
      </c>
      <c r="G3593" s="178" t="s">
        <v>533</v>
      </c>
      <c r="H3593" s="177" t="s">
        <v>52</v>
      </c>
      <c r="I3593" s="179" t="s">
        <v>643</v>
      </c>
      <c r="J3593" s="59" t="s">
        <v>4132</v>
      </c>
      <c r="K3593" s="60" t="s">
        <v>4130</v>
      </c>
      <c r="L3593" s="174" t="s">
        <v>272</v>
      </c>
      <c r="M3593" s="2" t="s">
        <v>272</v>
      </c>
      <c r="N3593" s="175" t="s">
        <v>272</v>
      </c>
      <c r="O3593" s="24"/>
      <c r="P3593" s="2"/>
      <c r="Q3593" s="2"/>
      <c r="R3593" s="2"/>
      <c r="S3593" s="2"/>
      <c r="T3593" s="2"/>
      <c r="U3593" s="25"/>
      <c r="V3593" s="24"/>
      <c r="W3593" s="2"/>
      <c r="X3593" s="2"/>
      <c r="Y3593" s="2"/>
      <c r="Z3593" s="175"/>
      <c r="AA3593" s="24"/>
      <c r="AB3593" s="2"/>
      <c r="AC3593" s="25"/>
      <c r="AD3593" s="174"/>
      <c r="AE3593" s="25"/>
      <c r="AF3593" s="180">
        <v>0</v>
      </c>
    </row>
    <row r="3594" spans="1:32">
      <c r="A3594" s="134" t="str">
        <f t="shared" si="56"/>
        <v>MEst_03.4</v>
      </c>
      <c r="C3594" s="177" t="s">
        <v>29</v>
      </c>
      <c r="D3594" s="178" t="s">
        <v>3</v>
      </c>
      <c r="E3594" s="178" t="s">
        <v>641</v>
      </c>
      <c r="F3594" s="178" t="s">
        <v>642</v>
      </c>
      <c r="G3594" s="178" t="s">
        <v>533</v>
      </c>
      <c r="H3594" s="177" t="s">
        <v>52</v>
      </c>
      <c r="I3594" s="179" t="s">
        <v>643</v>
      </c>
      <c r="J3594" s="59" t="s">
        <v>4136</v>
      </c>
      <c r="K3594" s="60" t="s">
        <v>4137</v>
      </c>
      <c r="L3594" s="174" t="s">
        <v>272</v>
      </c>
      <c r="M3594" s="2" t="s">
        <v>273</v>
      </c>
      <c r="N3594" s="175" t="s">
        <v>272</v>
      </c>
      <c r="O3594" s="24"/>
      <c r="P3594" s="2"/>
      <c r="Q3594" s="2"/>
      <c r="R3594" s="2"/>
      <c r="S3594" s="2"/>
      <c r="T3594" s="2"/>
      <c r="U3594" s="25"/>
      <c r="V3594" s="24"/>
      <c r="W3594" s="2"/>
      <c r="X3594" s="2"/>
      <c r="Y3594" s="2"/>
      <c r="Z3594" s="175"/>
      <c r="AA3594" s="24"/>
      <c r="AB3594" s="2"/>
      <c r="AC3594" s="25"/>
      <c r="AD3594" s="174"/>
      <c r="AE3594" s="25"/>
      <c r="AF3594" s="180">
        <v>100</v>
      </c>
    </row>
    <row r="3595" spans="1:32">
      <c r="A3595" s="134" t="str">
        <f t="shared" si="56"/>
        <v>MEst_03.4</v>
      </c>
      <c r="C3595" s="177" t="s">
        <v>29</v>
      </c>
      <c r="D3595" s="178" t="s">
        <v>3</v>
      </c>
      <c r="E3595" s="178" t="s">
        <v>641</v>
      </c>
      <c r="F3595" s="178" t="s">
        <v>642</v>
      </c>
      <c r="G3595" s="178" t="s">
        <v>533</v>
      </c>
      <c r="H3595" s="177" t="s">
        <v>52</v>
      </c>
      <c r="I3595" s="179" t="s">
        <v>643</v>
      </c>
      <c r="J3595" s="59" t="s">
        <v>4105</v>
      </c>
      <c r="K3595" s="60" t="s">
        <v>4086</v>
      </c>
      <c r="L3595" s="174" t="s">
        <v>272</v>
      </c>
      <c r="M3595" s="2" t="s">
        <v>272</v>
      </c>
      <c r="N3595" s="175" t="s">
        <v>272</v>
      </c>
      <c r="O3595" s="24"/>
      <c r="P3595" s="2"/>
      <c r="Q3595" s="2"/>
      <c r="R3595" s="2"/>
      <c r="S3595" s="2"/>
      <c r="T3595" s="2"/>
      <c r="U3595" s="25"/>
      <c r="V3595" s="24"/>
      <c r="W3595" s="2"/>
      <c r="X3595" s="2"/>
      <c r="Y3595" s="2"/>
      <c r="Z3595" s="175"/>
      <c r="AA3595" s="24"/>
      <c r="AB3595" s="2"/>
      <c r="AC3595" s="25"/>
      <c r="AD3595" s="174"/>
      <c r="AE3595" s="25"/>
      <c r="AF3595" s="180">
        <v>100</v>
      </c>
    </row>
    <row r="3596" spans="1:32">
      <c r="A3596" s="134" t="str">
        <f t="shared" si="56"/>
        <v>MKbu_01.1</v>
      </c>
      <c r="C3596" s="177" t="s">
        <v>30</v>
      </c>
      <c r="D3596" s="178" t="s">
        <v>1</v>
      </c>
      <c r="E3596" s="178" t="s">
        <v>531</v>
      </c>
      <c r="F3596" s="178" t="s">
        <v>532</v>
      </c>
      <c r="G3596" s="178" t="s">
        <v>533</v>
      </c>
      <c r="H3596" s="177" t="s">
        <v>52</v>
      </c>
      <c r="I3596" s="179" t="s">
        <v>643</v>
      </c>
      <c r="J3596" s="59" t="s">
        <v>393</v>
      </c>
      <c r="K3596" s="60" t="s">
        <v>4138</v>
      </c>
      <c r="L3596" s="174" t="s">
        <v>272</v>
      </c>
      <c r="M3596" s="2" t="s">
        <v>272</v>
      </c>
      <c r="N3596" s="175" t="s">
        <v>272</v>
      </c>
      <c r="O3596" s="24"/>
      <c r="P3596" s="2"/>
      <c r="Q3596" s="2"/>
      <c r="R3596" s="2"/>
      <c r="S3596" s="2"/>
      <c r="T3596" s="2"/>
      <c r="U3596" s="25"/>
      <c r="V3596" s="24"/>
      <c r="W3596" s="2"/>
      <c r="X3596" s="2"/>
      <c r="Y3596" s="2"/>
      <c r="Z3596" s="175"/>
      <c r="AA3596" s="24"/>
      <c r="AB3596" s="2"/>
      <c r="AC3596" s="25"/>
      <c r="AD3596" s="174"/>
      <c r="AE3596" s="25"/>
      <c r="AF3596" s="180">
        <v>100</v>
      </c>
    </row>
    <row r="3597" spans="1:32">
      <c r="A3597" s="134" t="str">
        <f t="shared" si="56"/>
        <v>MKbu_01.1</v>
      </c>
      <c r="C3597" s="177" t="s">
        <v>30</v>
      </c>
      <c r="D3597" s="178" t="s">
        <v>1</v>
      </c>
      <c r="E3597" s="178" t="s">
        <v>531</v>
      </c>
      <c r="F3597" s="178" t="s">
        <v>532</v>
      </c>
      <c r="G3597" s="178" t="s">
        <v>533</v>
      </c>
      <c r="H3597" s="177" t="s">
        <v>52</v>
      </c>
      <c r="I3597" s="179" t="s">
        <v>643</v>
      </c>
      <c r="J3597" s="59" t="s">
        <v>397</v>
      </c>
      <c r="K3597" s="60" t="s">
        <v>4139</v>
      </c>
      <c r="L3597" s="174" t="s">
        <v>272</v>
      </c>
      <c r="M3597" s="2" t="s">
        <v>273</v>
      </c>
      <c r="N3597" s="175" t="s">
        <v>272</v>
      </c>
      <c r="O3597" s="24"/>
      <c r="P3597" s="2"/>
      <c r="Q3597" s="2"/>
      <c r="R3597" s="2"/>
      <c r="S3597" s="2"/>
      <c r="T3597" s="2"/>
      <c r="U3597" s="25"/>
      <c r="V3597" s="24"/>
      <c r="W3597" s="2"/>
      <c r="X3597" s="2"/>
      <c r="Y3597" s="2"/>
      <c r="Z3597" s="175"/>
      <c r="AA3597" s="24"/>
      <c r="AB3597" s="2"/>
      <c r="AC3597" s="25"/>
      <c r="AD3597" s="174"/>
      <c r="AE3597" s="25"/>
      <c r="AF3597" s="180">
        <v>100</v>
      </c>
    </row>
    <row r="3598" spans="1:32">
      <c r="A3598" s="134" t="str">
        <f t="shared" si="56"/>
        <v>MKbu_01.1</v>
      </c>
      <c r="C3598" s="177" t="s">
        <v>30</v>
      </c>
      <c r="D3598" s="178" t="s">
        <v>1</v>
      </c>
      <c r="E3598" s="178" t="s">
        <v>531</v>
      </c>
      <c r="F3598" s="178" t="s">
        <v>532</v>
      </c>
      <c r="G3598" s="178" t="s">
        <v>533</v>
      </c>
      <c r="H3598" s="177" t="s">
        <v>52</v>
      </c>
      <c r="I3598" s="179" t="s">
        <v>643</v>
      </c>
      <c r="J3598" s="59" t="s">
        <v>344</v>
      </c>
      <c r="K3598" s="60" t="s">
        <v>4140</v>
      </c>
      <c r="L3598" s="174" t="s">
        <v>272</v>
      </c>
      <c r="M3598" s="2" t="s">
        <v>273</v>
      </c>
      <c r="N3598" s="175" t="s">
        <v>272</v>
      </c>
      <c r="O3598" s="24"/>
      <c r="P3598" s="2"/>
      <c r="Q3598" s="2"/>
      <c r="R3598" s="2"/>
      <c r="S3598" s="2"/>
      <c r="T3598" s="2"/>
      <c r="U3598" s="25"/>
      <c r="V3598" s="24"/>
      <c r="W3598" s="2"/>
      <c r="X3598" s="2"/>
      <c r="Y3598" s="2"/>
      <c r="Z3598" s="175"/>
      <c r="AA3598" s="24"/>
      <c r="AB3598" s="2"/>
      <c r="AC3598" s="25"/>
      <c r="AD3598" s="174"/>
      <c r="AE3598" s="25"/>
      <c r="AF3598" s="180">
        <v>100</v>
      </c>
    </row>
    <row r="3599" spans="1:32">
      <c r="A3599" s="134" t="str">
        <f t="shared" si="56"/>
        <v>MKbu_01.2</v>
      </c>
      <c r="C3599" s="177" t="s">
        <v>30</v>
      </c>
      <c r="D3599" s="178" t="s">
        <v>1</v>
      </c>
      <c r="E3599" s="178" t="s">
        <v>534</v>
      </c>
      <c r="F3599" s="178" t="s">
        <v>535</v>
      </c>
      <c r="G3599" s="178" t="s">
        <v>533</v>
      </c>
      <c r="H3599" s="177" t="s">
        <v>52</v>
      </c>
      <c r="I3599" s="179" t="s">
        <v>643</v>
      </c>
      <c r="J3599" s="59" t="s">
        <v>397</v>
      </c>
      <c r="K3599" s="60" t="s">
        <v>4141</v>
      </c>
      <c r="L3599" s="174" t="s">
        <v>272</v>
      </c>
      <c r="M3599" s="2" t="s">
        <v>273</v>
      </c>
      <c r="N3599" s="175" t="s">
        <v>272</v>
      </c>
      <c r="O3599" s="24"/>
      <c r="P3599" s="2"/>
      <c r="Q3599" s="2"/>
      <c r="R3599" s="2"/>
      <c r="S3599" s="2"/>
      <c r="T3599" s="2"/>
      <c r="U3599" s="25"/>
      <c r="V3599" s="24"/>
      <c r="W3599" s="2"/>
      <c r="X3599" s="2"/>
      <c r="Y3599" s="2"/>
      <c r="Z3599" s="175"/>
      <c r="AA3599" s="24"/>
      <c r="AB3599" s="2"/>
      <c r="AC3599" s="25"/>
      <c r="AD3599" s="174"/>
      <c r="AE3599" s="25"/>
      <c r="AF3599" s="180">
        <v>100</v>
      </c>
    </row>
    <row r="3600" spans="1:32">
      <c r="A3600" s="134" t="str">
        <f t="shared" si="56"/>
        <v>MKbu_01.2</v>
      </c>
      <c r="C3600" s="177" t="s">
        <v>30</v>
      </c>
      <c r="D3600" s="178" t="s">
        <v>1</v>
      </c>
      <c r="E3600" s="178" t="s">
        <v>534</v>
      </c>
      <c r="F3600" s="178" t="s">
        <v>535</v>
      </c>
      <c r="G3600" s="178" t="s">
        <v>533</v>
      </c>
      <c r="H3600" s="177" t="s">
        <v>52</v>
      </c>
      <c r="I3600" s="179" t="s">
        <v>643</v>
      </c>
      <c r="J3600" s="59" t="s">
        <v>397</v>
      </c>
      <c r="K3600" s="60" t="s">
        <v>4142</v>
      </c>
      <c r="L3600" s="174" t="s">
        <v>272</v>
      </c>
      <c r="M3600" s="2" t="s">
        <v>273</v>
      </c>
      <c r="N3600" s="175" t="s">
        <v>272</v>
      </c>
      <c r="O3600" s="24"/>
      <c r="P3600" s="2"/>
      <c r="Q3600" s="2"/>
      <c r="R3600" s="2"/>
      <c r="S3600" s="2"/>
      <c r="T3600" s="2"/>
      <c r="U3600" s="25"/>
      <c r="V3600" s="24"/>
      <c r="W3600" s="2"/>
      <c r="X3600" s="2"/>
      <c r="Y3600" s="2"/>
      <c r="Z3600" s="175"/>
      <c r="AA3600" s="24"/>
      <c r="AB3600" s="2"/>
      <c r="AC3600" s="25"/>
      <c r="AD3600" s="174"/>
      <c r="AE3600" s="25"/>
      <c r="AF3600" s="180">
        <v>100</v>
      </c>
    </row>
    <row r="3601" spans="1:32">
      <c r="A3601" s="134" t="str">
        <f t="shared" si="56"/>
        <v>MKbu_01.2</v>
      </c>
      <c r="C3601" s="177" t="s">
        <v>30</v>
      </c>
      <c r="D3601" s="178" t="s">
        <v>1</v>
      </c>
      <c r="E3601" s="178" t="s">
        <v>534</v>
      </c>
      <c r="F3601" s="178" t="s">
        <v>535</v>
      </c>
      <c r="G3601" s="178" t="s">
        <v>533</v>
      </c>
      <c r="H3601" s="177" t="s">
        <v>52</v>
      </c>
      <c r="I3601" s="179" t="s">
        <v>643</v>
      </c>
      <c r="J3601" s="59" t="s">
        <v>4143</v>
      </c>
      <c r="K3601" s="60" t="s">
        <v>4144</v>
      </c>
      <c r="L3601" s="174" t="s">
        <v>272</v>
      </c>
      <c r="M3601" s="2" t="s">
        <v>273</v>
      </c>
      <c r="N3601" s="175" t="s">
        <v>272</v>
      </c>
      <c r="O3601" s="24"/>
      <c r="P3601" s="2"/>
      <c r="Q3601" s="2"/>
      <c r="R3601" s="2"/>
      <c r="S3601" s="2"/>
      <c r="T3601" s="2"/>
      <c r="U3601" s="25"/>
      <c r="V3601" s="24"/>
      <c r="W3601" s="2"/>
      <c r="X3601" s="2"/>
      <c r="Y3601" s="2"/>
      <c r="Z3601" s="175"/>
      <c r="AA3601" s="24"/>
      <c r="AB3601" s="2"/>
      <c r="AC3601" s="25"/>
      <c r="AD3601" s="174"/>
      <c r="AE3601" s="25"/>
      <c r="AF3601" s="180">
        <v>100</v>
      </c>
    </row>
    <row r="3602" spans="1:32">
      <c r="A3602" s="134" t="str">
        <f t="shared" si="56"/>
        <v>MKbu_01.3</v>
      </c>
      <c r="C3602" s="177" t="s">
        <v>30</v>
      </c>
      <c r="D3602" s="178" t="s">
        <v>1</v>
      </c>
      <c r="E3602" s="178" t="s">
        <v>536</v>
      </c>
      <c r="F3602" s="178" t="s">
        <v>537</v>
      </c>
      <c r="G3602" s="178" t="s">
        <v>533</v>
      </c>
      <c r="H3602" s="177" t="s">
        <v>52</v>
      </c>
      <c r="I3602" s="179" t="s">
        <v>643</v>
      </c>
      <c r="J3602" s="59" t="s">
        <v>4143</v>
      </c>
      <c r="K3602" s="60" t="s">
        <v>4144</v>
      </c>
      <c r="L3602" s="174" t="s">
        <v>272</v>
      </c>
      <c r="M3602" s="2" t="s">
        <v>273</v>
      </c>
      <c r="N3602" s="175" t="s">
        <v>272</v>
      </c>
      <c r="O3602" s="24"/>
      <c r="P3602" s="2"/>
      <c r="Q3602" s="2"/>
      <c r="R3602" s="2"/>
      <c r="S3602" s="2"/>
      <c r="T3602" s="2"/>
      <c r="U3602" s="25"/>
      <c r="V3602" s="24"/>
      <c r="W3602" s="2"/>
      <c r="X3602" s="2"/>
      <c r="Y3602" s="2"/>
      <c r="Z3602" s="175"/>
      <c r="AA3602" s="24"/>
      <c r="AB3602" s="2"/>
      <c r="AC3602" s="25"/>
      <c r="AD3602" s="174"/>
      <c r="AE3602" s="25"/>
      <c r="AF3602" s="180">
        <v>100</v>
      </c>
    </row>
    <row r="3603" spans="1:32">
      <c r="A3603" s="134" t="str">
        <f t="shared" si="56"/>
        <v>MKbu_02.1</v>
      </c>
      <c r="C3603" s="177" t="s">
        <v>30</v>
      </c>
      <c r="D3603" s="178" t="s">
        <v>1</v>
      </c>
      <c r="E3603" s="178" t="s">
        <v>538</v>
      </c>
      <c r="F3603" s="178" t="s">
        <v>539</v>
      </c>
      <c r="G3603" s="178" t="s">
        <v>540</v>
      </c>
      <c r="H3603" s="177" t="s">
        <v>52</v>
      </c>
      <c r="I3603" s="179" t="s">
        <v>643</v>
      </c>
      <c r="J3603" s="59" t="s">
        <v>392</v>
      </c>
      <c r="K3603" s="60" t="s">
        <v>4138</v>
      </c>
      <c r="L3603" s="174" t="s">
        <v>272</v>
      </c>
      <c r="M3603" s="2" t="s">
        <v>272</v>
      </c>
      <c r="N3603" s="175" t="s">
        <v>272</v>
      </c>
      <c r="O3603" s="24" t="s">
        <v>272</v>
      </c>
      <c r="P3603" s="2" t="s">
        <v>272</v>
      </c>
      <c r="Q3603" s="2" t="s">
        <v>272</v>
      </c>
      <c r="R3603" s="2" t="s">
        <v>273</v>
      </c>
      <c r="S3603" s="2" t="s">
        <v>272</v>
      </c>
      <c r="T3603" s="2" t="s">
        <v>272</v>
      </c>
      <c r="U3603" s="25" t="s">
        <v>272</v>
      </c>
      <c r="V3603" s="24" t="s">
        <v>272</v>
      </c>
      <c r="W3603" s="2" t="s">
        <v>272</v>
      </c>
      <c r="X3603" s="2" t="s">
        <v>273</v>
      </c>
      <c r="Y3603" s="2" t="s">
        <v>273</v>
      </c>
      <c r="Z3603" s="175" t="s">
        <v>273</v>
      </c>
      <c r="AA3603" s="24" t="s">
        <v>272</v>
      </c>
      <c r="AB3603" s="2" t="s">
        <v>273</v>
      </c>
      <c r="AC3603" s="25" t="s">
        <v>272</v>
      </c>
      <c r="AD3603" s="174" t="s">
        <v>272</v>
      </c>
      <c r="AE3603" s="25" t="s">
        <v>272</v>
      </c>
      <c r="AF3603" s="180">
        <v>100</v>
      </c>
    </row>
    <row r="3604" spans="1:32">
      <c r="A3604" s="134" t="str">
        <f t="shared" si="56"/>
        <v>MKbu_03.1</v>
      </c>
      <c r="C3604" s="177" t="s">
        <v>30</v>
      </c>
      <c r="D3604" s="178" t="s">
        <v>1</v>
      </c>
      <c r="E3604" s="178" t="s">
        <v>541</v>
      </c>
      <c r="F3604" s="178" t="s">
        <v>542</v>
      </c>
      <c r="G3604" s="178" t="s">
        <v>540</v>
      </c>
      <c r="H3604" s="177" t="s">
        <v>52</v>
      </c>
      <c r="I3604" s="179" t="s">
        <v>643</v>
      </c>
      <c r="J3604" s="59" t="s">
        <v>393</v>
      </c>
      <c r="K3604" s="60" t="s">
        <v>4138</v>
      </c>
      <c r="L3604" s="174" t="s">
        <v>272</v>
      </c>
      <c r="M3604" s="2" t="s">
        <v>272</v>
      </c>
      <c r="N3604" s="175" t="s">
        <v>272</v>
      </c>
      <c r="O3604" s="24" t="s">
        <v>272</v>
      </c>
      <c r="P3604" s="2" t="s">
        <v>272</v>
      </c>
      <c r="Q3604" s="2" t="s">
        <v>272</v>
      </c>
      <c r="R3604" s="2" t="s">
        <v>273</v>
      </c>
      <c r="S3604" s="2" t="s">
        <v>272</v>
      </c>
      <c r="T3604" s="2" t="s">
        <v>272</v>
      </c>
      <c r="U3604" s="25" t="s">
        <v>272</v>
      </c>
      <c r="V3604" s="24" t="s">
        <v>272</v>
      </c>
      <c r="W3604" s="2" t="s">
        <v>272</v>
      </c>
      <c r="X3604" s="2" t="s">
        <v>273</v>
      </c>
      <c r="Y3604" s="2" t="s">
        <v>273</v>
      </c>
      <c r="Z3604" s="175" t="s">
        <v>273</v>
      </c>
      <c r="AA3604" s="24" t="s">
        <v>272</v>
      </c>
      <c r="AB3604" s="2" t="s">
        <v>273</v>
      </c>
      <c r="AC3604" s="25" t="s">
        <v>272</v>
      </c>
      <c r="AD3604" s="174" t="s">
        <v>272</v>
      </c>
      <c r="AE3604" s="25" t="s">
        <v>272</v>
      </c>
      <c r="AF3604" s="180">
        <v>100</v>
      </c>
    </row>
    <row r="3605" spans="1:32">
      <c r="A3605" s="134" t="str">
        <f t="shared" si="56"/>
        <v>MKbu_04.1</v>
      </c>
      <c r="C3605" s="177" t="s">
        <v>30</v>
      </c>
      <c r="D3605" s="178" t="s">
        <v>1</v>
      </c>
      <c r="E3605" s="178" t="s">
        <v>543</v>
      </c>
      <c r="F3605" s="178" t="s">
        <v>544</v>
      </c>
      <c r="G3605" s="178" t="s">
        <v>540</v>
      </c>
      <c r="H3605" s="177" t="s">
        <v>52</v>
      </c>
      <c r="I3605" s="179" t="s">
        <v>643</v>
      </c>
      <c r="J3605" s="59" t="s">
        <v>47</v>
      </c>
      <c r="K3605" s="60" t="s">
        <v>47</v>
      </c>
      <c r="L3605" s="174" t="s">
        <v>272</v>
      </c>
      <c r="M3605" s="2" t="s">
        <v>272</v>
      </c>
      <c r="N3605" s="175" t="s">
        <v>272</v>
      </c>
      <c r="O3605" s="24" t="s">
        <v>272</v>
      </c>
      <c r="P3605" s="2" t="s">
        <v>272</v>
      </c>
      <c r="Q3605" s="2" t="s">
        <v>272</v>
      </c>
      <c r="R3605" s="2" t="s">
        <v>272</v>
      </c>
      <c r="S3605" s="2" t="s">
        <v>272</v>
      </c>
      <c r="T3605" s="2" t="s">
        <v>272</v>
      </c>
      <c r="U3605" s="25" t="s">
        <v>272</v>
      </c>
      <c r="V3605" s="24" t="s">
        <v>272</v>
      </c>
      <c r="W3605" s="2" t="s">
        <v>272</v>
      </c>
      <c r="X3605" s="2" t="s">
        <v>272</v>
      </c>
      <c r="Y3605" s="2" t="s">
        <v>272</v>
      </c>
      <c r="Z3605" s="175" t="s">
        <v>272</v>
      </c>
      <c r="AA3605" s="24" t="s">
        <v>272</v>
      </c>
      <c r="AB3605" s="2" t="s">
        <v>272</v>
      </c>
      <c r="AC3605" s="25" t="s">
        <v>272</v>
      </c>
      <c r="AD3605" s="174" t="s">
        <v>272</v>
      </c>
      <c r="AE3605" s="25" t="s">
        <v>272</v>
      </c>
      <c r="AF3605" s="180" t="s">
        <v>7</v>
      </c>
    </row>
    <row r="3606" spans="1:32">
      <c r="A3606" s="134" t="str">
        <f t="shared" si="56"/>
        <v>MKbu_04.2</v>
      </c>
      <c r="C3606" s="177" t="s">
        <v>30</v>
      </c>
      <c r="D3606" s="178" t="s">
        <v>1</v>
      </c>
      <c r="E3606" s="178" t="s">
        <v>545</v>
      </c>
      <c r="F3606" s="178" t="s">
        <v>546</v>
      </c>
      <c r="G3606" s="178" t="s">
        <v>540</v>
      </c>
      <c r="H3606" s="177" t="s">
        <v>52</v>
      </c>
      <c r="I3606" s="179" t="s">
        <v>643</v>
      </c>
      <c r="J3606" s="59" t="s">
        <v>392</v>
      </c>
      <c r="K3606" s="60" t="s">
        <v>4138</v>
      </c>
      <c r="L3606" s="174" t="s">
        <v>272</v>
      </c>
      <c r="M3606" s="2" t="s">
        <v>272</v>
      </c>
      <c r="N3606" s="175" t="s">
        <v>272</v>
      </c>
      <c r="O3606" s="24" t="s">
        <v>272</v>
      </c>
      <c r="P3606" s="2" t="s">
        <v>272</v>
      </c>
      <c r="Q3606" s="2" t="s">
        <v>272</v>
      </c>
      <c r="R3606" s="2" t="s">
        <v>273</v>
      </c>
      <c r="S3606" s="2" t="s">
        <v>272</v>
      </c>
      <c r="T3606" s="2" t="s">
        <v>272</v>
      </c>
      <c r="U3606" s="25" t="s">
        <v>272</v>
      </c>
      <c r="V3606" s="24" t="s">
        <v>272</v>
      </c>
      <c r="W3606" s="2" t="s">
        <v>272</v>
      </c>
      <c r="X3606" s="2" t="s">
        <v>273</v>
      </c>
      <c r="Y3606" s="2" t="s">
        <v>273</v>
      </c>
      <c r="Z3606" s="175" t="s">
        <v>273</v>
      </c>
      <c r="AA3606" s="24" t="s">
        <v>272</v>
      </c>
      <c r="AB3606" s="2" t="s">
        <v>273</v>
      </c>
      <c r="AC3606" s="25" t="s">
        <v>272</v>
      </c>
      <c r="AD3606" s="174" t="s">
        <v>272</v>
      </c>
      <c r="AE3606" s="25" t="s">
        <v>272</v>
      </c>
      <c r="AF3606" s="180">
        <v>100</v>
      </c>
    </row>
    <row r="3607" spans="1:32">
      <c r="A3607" s="134" t="str">
        <f t="shared" si="56"/>
        <v>MKbu_05.1</v>
      </c>
      <c r="C3607" s="177" t="s">
        <v>30</v>
      </c>
      <c r="D3607" s="178" t="s">
        <v>1</v>
      </c>
      <c r="E3607" s="178" t="s">
        <v>547</v>
      </c>
      <c r="F3607" s="178" t="s">
        <v>548</v>
      </c>
      <c r="G3607" s="178" t="s">
        <v>540</v>
      </c>
      <c r="H3607" s="177" t="s">
        <v>52</v>
      </c>
      <c r="I3607" s="179" t="s">
        <v>643</v>
      </c>
      <c r="J3607" s="59" t="s">
        <v>4145</v>
      </c>
      <c r="K3607" s="60" t="s">
        <v>4138</v>
      </c>
      <c r="L3607" s="174" t="s">
        <v>272</v>
      </c>
      <c r="M3607" s="2" t="s">
        <v>272</v>
      </c>
      <c r="N3607" s="175" t="s">
        <v>272</v>
      </c>
      <c r="O3607" s="24" t="s">
        <v>272</v>
      </c>
      <c r="P3607" s="2" t="s">
        <v>273</v>
      </c>
      <c r="Q3607" s="2" t="s">
        <v>273</v>
      </c>
      <c r="R3607" s="2" t="s">
        <v>273</v>
      </c>
      <c r="S3607" s="2" t="s">
        <v>273</v>
      </c>
      <c r="T3607" s="2" t="s">
        <v>272</v>
      </c>
      <c r="U3607" s="25" t="s">
        <v>273</v>
      </c>
      <c r="V3607" s="24" t="s">
        <v>272</v>
      </c>
      <c r="W3607" s="2" t="s">
        <v>272</v>
      </c>
      <c r="X3607" s="2" t="s">
        <v>273</v>
      </c>
      <c r="Y3607" s="2" t="s">
        <v>273</v>
      </c>
      <c r="Z3607" s="175" t="s">
        <v>273</v>
      </c>
      <c r="AA3607" s="24" t="s">
        <v>272</v>
      </c>
      <c r="AB3607" s="2" t="s">
        <v>273</v>
      </c>
      <c r="AC3607" s="25" t="s">
        <v>272</v>
      </c>
      <c r="AD3607" s="174" t="s">
        <v>272</v>
      </c>
      <c r="AE3607" s="25" t="s">
        <v>272</v>
      </c>
      <c r="AF3607" s="180">
        <v>100</v>
      </c>
    </row>
    <row r="3608" spans="1:32">
      <c r="A3608" s="134" t="str">
        <f t="shared" si="56"/>
        <v>MKbu_05.2</v>
      </c>
      <c r="C3608" s="177" t="s">
        <v>30</v>
      </c>
      <c r="D3608" s="178" t="s">
        <v>1</v>
      </c>
      <c r="E3608" s="178" t="s">
        <v>549</v>
      </c>
      <c r="F3608" s="178" t="s">
        <v>550</v>
      </c>
      <c r="G3608" s="178" t="s">
        <v>533</v>
      </c>
      <c r="H3608" s="177" t="s">
        <v>52</v>
      </c>
      <c r="I3608" s="179" t="s">
        <v>643</v>
      </c>
      <c r="J3608" s="59" t="s">
        <v>4146</v>
      </c>
      <c r="K3608" s="60" t="s">
        <v>4138</v>
      </c>
      <c r="L3608" s="174" t="s">
        <v>272</v>
      </c>
      <c r="M3608" s="2" t="s">
        <v>272</v>
      </c>
      <c r="N3608" s="175" t="s">
        <v>272</v>
      </c>
      <c r="O3608" s="24"/>
      <c r="P3608" s="2"/>
      <c r="Q3608" s="2"/>
      <c r="R3608" s="2"/>
      <c r="S3608" s="2"/>
      <c r="T3608" s="2"/>
      <c r="U3608" s="25"/>
      <c r="V3608" s="24"/>
      <c r="W3608" s="2"/>
      <c r="X3608" s="2"/>
      <c r="Y3608" s="2"/>
      <c r="Z3608" s="175"/>
      <c r="AA3608" s="24"/>
      <c r="AB3608" s="2"/>
      <c r="AC3608" s="25"/>
      <c r="AD3608" s="174"/>
      <c r="AE3608" s="25"/>
      <c r="AF3608" s="180">
        <v>100</v>
      </c>
    </row>
    <row r="3609" spans="1:32">
      <c r="A3609" s="134" t="str">
        <f t="shared" si="56"/>
        <v>MKbu_05.3</v>
      </c>
      <c r="C3609" s="177" t="s">
        <v>30</v>
      </c>
      <c r="D3609" s="178" t="s">
        <v>1</v>
      </c>
      <c r="E3609" s="178" t="s">
        <v>551</v>
      </c>
      <c r="F3609" s="178" t="s">
        <v>552</v>
      </c>
      <c r="G3609" s="178" t="s">
        <v>533</v>
      </c>
      <c r="H3609" s="177" t="s">
        <v>52</v>
      </c>
      <c r="I3609" s="179" t="s">
        <v>643</v>
      </c>
      <c r="J3609" s="59" t="s">
        <v>447</v>
      </c>
      <c r="K3609" s="60" t="s">
        <v>4138</v>
      </c>
      <c r="L3609" s="174" t="s">
        <v>272</v>
      </c>
      <c r="M3609" s="2" t="s">
        <v>272</v>
      </c>
      <c r="N3609" s="175" t="s">
        <v>272</v>
      </c>
      <c r="O3609" s="24"/>
      <c r="P3609" s="2"/>
      <c r="Q3609" s="2"/>
      <c r="R3609" s="2"/>
      <c r="S3609" s="2"/>
      <c r="T3609" s="2"/>
      <c r="U3609" s="25"/>
      <c r="V3609" s="24"/>
      <c r="W3609" s="2"/>
      <c r="X3609" s="2"/>
      <c r="Y3609" s="2"/>
      <c r="Z3609" s="175"/>
      <c r="AA3609" s="24"/>
      <c r="AB3609" s="2"/>
      <c r="AC3609" s="25"/>
      <c r="AD3609" s="174"/>
      <c r="AE3609" s="25"/>
      <c r="AF3609" s="180">
        <v>100</v>
      </c>
    </row>
    <row r="3610" spans="1:32">
      <c r="A3610" s="134" t="str">
        <f t="shared" si="56"/>
        <v>MKbu_06.1</v>
      </c>
      <c r="C3610" s="177" t="s">
        <v>30</v>
      </c>
      <c r="D3610" s="178" t="s">
        <v>1</v>
      </c>
      <c r="E3610" s="178" t="s">
        <v>553</v>
      </c>
      <c r="F3610" s="178" t="s">
        <v>554</v>
      </c>
      <c r="G3610" s="178" t="s">
        <v>540</v>
      </c>
      <c r="H3610" s="177" t="s">
        <v>52</v>
      </c>
      <c r="I3610" s="179"/>
      <c r="J3610" s="59" t="s">
        <v>194</v>
      </c>
      <c r="K3610" s="60" t="s">
        <v>194</v>
      </c>
      <c r="L3610" s="174" t="s">
        <v>7</v>
      </c>
      <c r="M3610" s="2" t="s">
        <v>7</v>
      </c>
      <c r="N3610" s="175" t="s">
        <v>7</v>
      </c>
      <c r="O3610" s="24" t="s">
        <v>7</v>
      </c>
      <c r="P3610" s="2" t="s">
        <v>7</v>
      </c>
      <c r="Q3610" s="2" t="s">
        <v>7</v>
      </c>
      <c r="R3610" s="2" t="s">
        <v>7</v>
      </c>
      <c r="S3610" s="2" t="s">
        <v>7</v>
      </c>
      <c r="T3610" s="2" t="s">
        <v>7</v>
      </c>
      <c r="U3610" s="25" t="s">
        <v>7</v>
      </c>
      <c r="V3610" s="24" t="s">
        <v>7</v>
      </c>
      <c r="W3610" s="2" t="s">
        <v>7</v>
      </c>
      <c r="X3610" s="2" t="s">
        <v>7</v>
      </c>
      <c r="Y3610" s="2" t="s">
        <v>7</v>
      </c>
      <c r="Z3610" s="175" t="s">
        <v>7</v>
      </c>
      <c r="AA3610" s="24" t="s">
        <v>7</v>
      </c>
      <c r="AB3610" s="2" t="s">
        <v>7</v>
      </c>
      <c r="AC3610" s="25" t="s">
        <v>7</v>
      </c>
      <c r="AD3610" s="174" t="s">
        <v>7</v>
      </c>
      <c r="AE3610" s="25" t="s">
        <v>7</v>
      </c>
      <c r="AF3610" s="180" t="s">
        <v>7</v>
      </c>
    </row>
    <row r="3611" spans="1:32">
      <c r="A3611" s="134" t="str">
        <f t="shared" si="56"/>
        <v>MKbu_06.2</v>
      </c>
      <c r="C3611" s="177" t="s">
        <v>30</v>
      </c>
      <c r="D3611" s="178" t="s">
        <v>1</v>
      </c>
      <c r="E3611" s="178" t="s">
        <v>555</v>
      </c>
      <c r="F3611" s="178" t="s">
        <v>556</v>
      </c>
      <c r="G3611" s="178" t="s">
        <v>540</v>
      </c>
      <c r="H3611" s="177" t="s">
        <v>52</v>
      </c>
      <c r="I3611" s="179" t="s">
        <v>643</v>
      </c>
      <c r="J3611" s="59" t="s">
        <v>4147</v>
      </c>
      <c r="K3611" s="60" t="s">
        <v>4138</v>
      </c>
      <c r="L3611" s="174" t="s">
        <v>272</v>
      </c>
      <c r="M3611" s="2" t="s">
        <v>272</v>
      </c>
      <c r="N3611" s="175" t="s">
        <v>272</v>
      </c>
      <c r="O3611" s="24" t="s">
        <v>272</v>
      </c>
      <c r="P3611" s="2" t="s">
        <v>273</v>
      </c>
      <c r="Q3611" s="2" t="s">
        <v>273</v>
      </c>
      <c r="R3611" s="2" t="s">
        <v>273</v>
      </c>
      <c r="S3611" s="2" t="s">
        <v>273</v>
      </c>
      <c r="T3611" s="2" t="s">
        <v>272</v>
      </c>
      <c r="U3611" s="25" t="s">
        <v>273</v>
      </c>
      <c r="V3611" s="24" t="s">
        <v>272</v>
      </c>
      <c r="W3611" s="2" t="s">
        <v>272</v>
      </c>
      <c r="X3611" s="2" t="s">
        <v>273</v>
      </c>
      <c r="Y3611" s="2" t="s">
        <v>273</v>
      </c>
      <c r="Z3611" s="175" t="s">
        <v>273</v>
      </c>
      <c r="AA3611" s="24" t="s">
        <v>272</v>
      </c>
      <c r="AB3611" s="2" t="s">
        <v>273</v>
      </c>
      <c r="AC3611" s="25" t="s">
        <v>272</v>
      </c>
      <c r="AD3611" s="174" t="s">
        <v>272</v>
      </c>
      <c r="AE3611" s="25" t="s">
        <v>272</v>
      </c>
      <c r="AF3611" s="180">
        <v>100</v>
      </c>
    </row>
    <row r="3612" spans="1:32">
      <c r="A3612" s="134" t="str">
        <f t="shared" si="56"/>
        <v>MKbu_06.3</v>
      </c>
      <c r="C3612" s="177" t="s">
        <v>30</v>
      </c>
      <c r="D3612" s="178" t="s">
        <v>1</v>
      </c>
      <c r="E3612" s="178" t="s">
        <v>557</v>
      </c>
      <c r="F3612" s="178" t="s">
        <v>558</v>
      </c>
      <c r="G3612" s="178" t="s">
        <v>533</v>
      </c>
      <c r="H3612" s="177" t="s">
        <v>52</v>
      </c>
      <c r="I3612" s="179" t="s">
        <v>643</v>
      </c>
      <c r="J3612" s="59" t="s">
        <v>397</v>
      </c>
      <c r="K3612" s="60" t="s">
        <v>75</v>
      </c>
      <c r="L3612" s="174" t="s">
        <v>272</v>
      </c>
      <c r="M3612" s="2" t="s">
        <v>272</v>
      </c>
      <c r="N3612" s="175" t="s">
        <v>272</v>
      </c>
      <c r="O3612" s="24"/>
      <c r="P3612" s="2"/>
      <c r="Q3612" s="2"/>
      <c r="R3612" s="2"/>
      <c r="S3612" s="2"/>
      <c r="T3612" s="2"/>
      <c r="U3612" s="25"/>
      <c r="V3612" s="24"/>
      <c r="W3612" s="2"/>
      <c r="X3612" s="2"/>
      <c r="Y3612" s="2"/>
      <c r="Z3612" s="175"/>
      <c r="AA3612" s="24"/>
      <c r="AB3612" s="2"/>
      <c r="AC3612" s="25"/>
      <c r="AD3612" s="174"/>
      <c r="AE3612" s="25"/>
      <c r="AF3612" s="180">
        <v>0</v>
      </c>
    </row>
    <row r="3613" spans="1:32">
      <c r="A3613" s="134" t="str">
        <f t="shared" si="56"/>
        <v>MKbu_06.4</v>
      </c>
      <c r="C3613" s="177" t="s">
        <v>30</v>
      </c>
      <c r="D3613" s="178" t="s">
        <v>1</v>
      </c>
      <c r="E3613" s="178" t="s">
        <v>559</v>
      </c>
      <c r="F3613" s="178" t="s">
        <v>560</v>
      </c>
      <c r="G3613" s="178" t="s">
        <v>533</v>
      </c>
      <c r="H3613" s="177" t="s">
        <v>52</v>
      </c>
      <c r="I3613" s="179" t="s">
        <v>643</v>
      </c>
      <c r="J3613" s="59" t="s">
        <v>397</v>
      </c>
      <c r="K3613" s="60" t="s">
        <v>63</v>
      </c>
      <c r="L3613" s="174" t="s">
        <v>272</v>
      </c>
      <c r="M3613" s="2" t="s">
        <v>272</v>
      </c>
      <c r="N3613" s="175" t="s">
        <v>272</v>
      </c>
      <c r="O3613" s="24"/>
      <c r="P3613" s="2"/>
      <c r="Q3613" s="2"/>
      <c r="R3613" s="2"/>
      <c r="S3613" s="2"/>
      <c r="T3613" s="2"/>
      <c r="U3613" s="25"/>
      <c r="V3613" s="24"/>
      <c r="W3613" s="2"/>
      <c r="X3613" s="2"/>
      <c r="Y3613" s="2"/>
      <c r="Z3613" s="175"/>
      <c r="AA3613" s="24"/>
      <c r="AB3613" s="2"/>
      <c r="AC3613" s="25"/>
      <c r="AD3613" s="174"/>
      <c r="AE3613" s="25"/>
      <c r="AF3613" s="180">
        <v>0</v>
      </c>
    </row>
    <row r="3614" spans="1:32">
      <c r="A3614" s="134" t="str">
        <f t="shared" si="56"/>
        <v>MKbu_07.1</v>
      </c>
      <c r="C3614" s="177" t="s">
        <v>30</v>
      </c>
      <c r="D3614" s="178" t="s">
        <v>1</v>
      </c>
      <c r="E3614" s="178" t="s">
        <v>561</v>
      </c>
      <c r="F3614" s="178" t="s">
        <v>562</v>
      </c>
      <c r="G3614" s="178" t="s">
        <v>533</v>
      </c>
      <c r="H3614" s="177" t="s">
        <v>52</v>
      </c>
      <c r="I3614" s="179" t="s">
        <v>53</v>
      </c>
      <c r="J3614" s="59" t="s">
        <v>396</v>
      </c>
      <c r="K3614" s="60" t="s">
        <v>4148</v>
      </c>
      <c r="L3614" s="174" t="s">
        <v>272</v>
      </c>
      <c r="M3614" s="2" t="s">
        <v>273</v>
      </c>
      <c r="N3614" s="175" t="s">
        <v>272</v>
      </c>
      <c r="O3614" s="24"/>
      <c r="P3614" s="2"/>
      <c r="Q3614" s="2"/>
      <c r="R3614" s="2"/>
      <c r="S3614" s="2"/>
      <c r="T3614" s="2"/>
      <c r="U3614" s="25"/>
      <c r="V3614" s="24"/>
      <c r="W3614" s="2"/>
      <c r="X3614" s="2"/>
      <c r="Y3614" s="2"/>
      <c r="Z3614" s="175"/>
      <c r="AA3614" s="24"/>
      <c r="AB3614" s="2"/>
      <c r="AC3614" s="25"/>
      <c r="AD3614" s="174"/>
      <c r="AE3614" s="25"/>
      <c r="AF3614" s="180">
        <v>100</v>
      </c>
    </row>
    <row r="3615" spans="1:32">
      <c r="A3615" s="134" t="str">
        <f t="shared" si="56"/>
        <v>MKbu_07.1</v>
      </c>
      <c r="C3615" s="177" t="s">
        <v>30</v>
      </c>
      <c r="D3615" s="178" t="s">
        <v>1</v>
      </c>
      <c r="E3615" s="178" t="s">
        <v>561</v>
      </c>
      <c r="F3615" s="178" t="s">
        <v>562</v>
      </c>
      <c r="G3615" s="178" t="s">
        <v>533</v>
      </c>
      <c r="H3615" s="177" t="s">
        <v>52</v>
      </c>
      <c r="I3615" s="179" t="s">
        <v>53</v>
      </c>
      <c r="J3615" s="59" t="s">
        <v>395</v>
      </c>
      <c r="K3615" s="60" t="s">
        <v>4149</v>
      </c>
      <c r="L3615" s="174" t="s">
        <v>272</v>
      </c>
      <c r="M3615" s="2" t="s">
        <v>273</v>
      </c>
      <c r="N3615" s="175" t="s">
        <v>272</v>
      </c>
      <c r="O3615" s="24"/>
      <c r="P3615" s="2"/>
      <c r="Q3615" s="2"/>
      <c r="R3615" s="2"/>
      <c r="S3615" s="2"/>
      <c r="T3615" s="2"/>
      <c r="U3615" s="25"/>
      <c r="V3615" s="24"/>
      <c r="W3615" s="2"/>
      <c r="X3615" s="2"/>
      <c r="Y3615" s="2"/>
      <c r="Z3615" s="175"/>
      <c r="AA3615" s="24"/>
      <c r="AB3615" s="2"/>
      <c r="AC3615" s="25"/>
      <c r="AD3615" s="174"/>
      <c r="AE3615" s="25"/>
      <c r="AF3615" s="180">
        <v>100</v>
      </c>
    </row>
    <row r="3616" spans="1:32">
      <c r="A3616" s="134" t="str">
        <f t="shared" si="56"/>
        <v>MKbu_07.1</v>
      </c>
      <c r="C3616" s="177" t="s">
        <v>30</v>
      </c>
      <c r="D3616" s="178" t="s">
        <v>1</v>
      </c>
      <c r="E3616" s="178" t="s">
        <v>561</v>
      </c>
      <c r="F3616" s="178" t="s">
        <v>562</v>
      </c>
      <c r="G3616" s="178" t="s">
        <v>533</v>
      </c>
      <c r="H3616" s="177" t="s">
        <v>52</v>
      </c>
      <c r="I3616" s="179" t="s">
        <v>53</v>
      </c>
      <c r="J3616" s="59" t="s">
        <v>394</v>
      </c>
      <c r="K3616" s="60" t="s">
        <v>4150</v>
      </c>
      <c r="L3616" s="174" t="s">
        <v>272</v>
      </c>
      <c r="M3616" s="2" t="s">
        <v>273</v>
      </c>
      <c r="N3616" s="175" t="s">
        <v>272</v>
      </c>
      <c r="O3616" s="24"/>
      <c r="P3616" s="2"/>
      <c r="Q3616" s="2"/>
      <c r="R3616" s="2"/>
      <c r="S3616" s="2"/>
      <c r="T3616" s="2"/>
      <c r="U3616" s="25"/>
      <c r="V3616" s="24"/>
      <c r="W3616" s="2"/>
      <c r="X3616" s="2"/>
      <c r="Y3616" s="2"/>
      <c r="Z3616" s="175"/>
      <c r="AA3616" s="24"/>
      <c r="AB3616" s="2"/>
      <c r="AC3616" s="25"/>
      <c r="AD3616" s="174"/>
      <c r="AE3616" s="25"/>
      <c r="AF3616" s="180">
        <v>100</v>
      </c>
    </row>
    <row r="3617" spans="1:32">
      <c r="A3617" s="134" t="str">
        <f t="shared" si="56"/>
        <v>MKbu_07.1</v>
      </c>
      <c r="C3617" s="177" t="s">
        <v>30</v>
      </c>
      <c r="D3617" s="178" t="s">
        <v>1</v>
      </c>
      <c r="E3617" s="178" t="s">
        <v>561</v>
      </c>
      <c r="F3617" s="178" t="s">
        <v>562</v>
      </c>
      <c r="G3617" s="178" t="s">
        <v>533</v>
      </c>
      <c r="H3617" s="177" t="s">
        <v>52</v>
      </c>
      <c r="I3617" s="179" t="s">
        <v>53</v>
      </c>
      <c r="J3617" s="59" t="s">
        <v>4151</v>
      </c>
      <c r="K3617" s="60" t="s">
        <v>4152</v>
      </c>
      <c r="L3617" s="174" t="s">
        <v>273</v>
      </c>
      <c r="M3617" s="2" t="s">
        <v>273</v>
      </c>
      <c r="N3617" s="175" t="s">
        <v>272</v>
      </c>
      <c r="O3617" s="24"/>
      <c r="P3617" s="2"/>
      <c r="Q3617" s="2"/>
      <c r="R3617" s="2"/>
      <c r="S3617" s="2"/>
      <c r="T3617" s="2"/>
      <c r="U3617" s="25"/>
      <c r="V3617" s="24"/>
      <c r="W3617" s="2"/>
      <c r="X3617" s="2"/>
      <c r="Y3617" s="2"/>
      <c r="Z3617" s="175"/>
      <c r="AA3617" s="24"/>
      <c r="AB3617" s="2"/>
      <c r="AC3617" s="25"/>
      <c r="AD3617" s="174"/>
      <c r="AE3617" s="25"/>
      <c r="AF3617" s="180">
        <v>0</v>
      </c>
    </row>
    <row r="3618" spans="1:32">
      <c r="A3618" s="134" t="str">
        <f t="shared" si="56"/>
        <v>MKbu_07.1</v>
      </c>
      <c r="C3618" s="177" t="s">
        <v>30</v>
      </c>
      <c r="D3618" s="178" t="s">
        <v>1</v>
      </c>
      <c r="E3618" s="178" t="s">
        <v>561</v>
      </c>
      <c r="F3618" s="178" t="s">
        <v>562</v>
      </c>
      <c r="G3618" s="178" t="s">
        <v>533</v>
      </c>
      <c r="H3618" s="177" t="s">
        <v>52</v>
      </c>
      <c r="I3618" s="179" t="s">
        <v>53</v>
      </c>
      <c r="J3618" s="59" t="s">
        <v>4153</v>
      </c>
      <c r="K3618" s="60" t="s">
        <v>4154</v>
      </c>
      <c r="L3618" s="174" t="s">
        <v>273</v>
      </c>
      <c r="M3618" s="2" t="s">
        <v>273</v>
      </c>
      <c r="N3618" s="175" t="s">
        <v>272</v>
      </c>
      <c r="O3618" s="24"/>
      <c r="P3618" s="2"/>
      <c r="Q3618" s="2"/>
      <c r="R3618" s="2"/>
      <c r="S3618" s="2"/>
      <c r="T3618" s="2"/>
      <c r="U3618" s="25"/>
      <c r="V3618" s="24"/>
      <c r="W3618" s="2"/>
      <c r="X3618" s="2"/>
      <c r="Y3618" s="2"/>
      <c r="Z3618" s="175"/>
      <c r="AA3618" s="24"/>
      <c r="AB3618" s="2"/>
      <c r="AC3618" s="25"/>
      <c r="AD3618" s="174"/>
      <c r="AE3618" s="25"/>
      <c r="AF3618" s="180">
        <v>100</v>
      </c>
    </row>
    <row r="3619" spans="1:32">
      <c r="A3619" s="134" t="str">
        <f t="shared" si="56"/>
        <v>MKbu_07.2</v>
      </c>
      <c r="C3619" s="177" t="s">
        <v>30</v>
      </c>
      <c r="D3619" s="178" t="s">
        <v>1</v>
      </c>
      <c r="E3619" s="178" t="s">
        <v>563</v>
      </c>
      <c r="F3619" s="178" t="s">
        <v>564</v>
      </c>
      <c r="G3619" s="178" t="s">
        <v>540</v>
      </c>
      <c r="H3619" s="177" t="s">
        <v>52</v>
      </c>
      <c r="I3619" s="179" t="s">
        <v>53</v>
      </c>
      <c r="J3619" s="59" t="s">
        <v>396</v>
      </c>
      <c r="K3619" s="60" t="s">
        <v>4148</v>
      </c>
      <c r="L3619" s="174" t="s">
        <v>273</v>
      </c>
      <c r="M3619" s="2" t="s">
        <v>273</v>
      </c>
      <c r="N3619" s="175" t="s">
        <v>272</v>
      </c>
      <c r="O3619" s="24" t="s">
        <v>672</v>
      </c>
      <c r="P3619" s="2" t="s">
        <v>273</v>
      </c>
      <c r="Q3619" s="2" t="s">
        <v>273</v>
      </c>
      <c r="R3619" s="2" t="s">
        <v>273</v>
      </c>
      <c r="S3619" s="2" t="s">
        <v>273</v>
      </c>
      <c r="T3619" s="2" t="s">
        <v>273</v>
      </c>
      <c r="U3619" s="25" t="s">
        <v>273</v>
      </c>
      <c r="V3619" s="24" t="s">
        <v>273</v>
      </c>
      <c r="W3619" s="2" t="s">
        <v>273</v>
      </c>
      <c r="X3619" s="2" t="s">
        <v>273</v>
      </c>
      <c r="Y3619" s="2" t="s">
        <v>273</v>
      </c>
      <c r="Z3619" s="175" t="s">
        <v>273</v>
      </c>
      <c r="AA3619" s="24" t="s">
        <v>273</v>
      </c>
      <c r="AB3619" s="2" t="s">
        <v>273</v>
      </c>
      <c r="AC3619" s="25" t="s">
        <v>273</v>
      </c>
      <c r="AD3619" s="174" t="s">
        <v>273</v>
      </c>
      <c r="AE3619" s="25" t="s">
        <v>273</v>
      </c>
      <c r="AF3619" s="180">
        <v>100</v>
      </c>
    </row>
    <row r="3620" spans="1:32">
      <c r="A3620" s="134" t="str">
        <f t="shared" si="56"/>
        <v>MKbu_07.2</v>
      </c>
      <c r="C3620" s="177" t="s">
        <v>30</v>
      </c>
      <c r="D3620" s="178" t="s">
        <v>1</v>
      </c>
      <c r="E3620" s="178" t="s">
        <v>563</v>
      </c>
      <c r="F3620" s="178" t="s">
        <v>564</v>
      </c>
      <c r="G3620" s="178" t="s">
        <v>540</v>
      </c>
      <c r="H3620" s="177" t="s">
        <v>52</v>
      </c>
      <c r="I3620" s="179" t="s">
        <v>53</v>
      </c>
      <c r="J3620" s="59" t="s">
        <v>395</v>
      </c>
      <c r="K3620" s="60" t="s">
        <v>4149</v>
      </c>
      <c r="L3620" s="174" t="s">
        <v>272</v>
      </c>
      <c r="M3620" s="2" t="s">
        <v>273</v>
      </c>
      <c r="N3620" s="175" t="s">
        <v>272</v>
      </c>
      <c r="O3620" s="24" t="s">
        <v>672</v>
      </c>
      <c r="P3620" s="2" t="s">
        <v>273</v>
      </c>
      <c r="Q3620" s="2" t="s">
        <v>273</v>
      </c>
      <c r="R3620" s="2" t="s">
        <v>273</v>
      </c>
      <c r="S3620" s="2" t="s">
        <v>273</v>
      </c>
      <c r="T3620" s="2" t="s">
        <v>273</v>
      </c>
      <c r="U3620" s="25" t="s">
        <v>273</v>
      </c>
      <c r="V3620" s="24" t="s">
        <v>273</v>
      </c>
      <c r="W3620" s="2" t="s">
        <v>273</v>
      </c>
      <c r="X3620" s="2" t="s">
        <v>273</v>
      </c>
      <c r="Y3620" s="2" t="s">
        <v>273</v>
      </c>
      <c r="Z3620" s="175" t="s">
        <v>273</v>
      </c>
      <c r="AA3620" s="24" t="s">
        <v>273</v>
      </c>
      <c r="AB3620" s="2" t="s">
        <v>273</v>
      </c>
      <c r="AC3620" s="25" t="s">
        <v>273</v>
      </c>
      <c r="AD3620" s="174" t="s">
        <v>273</v>
      </c>
      <c r="AE3620" s="25" t="s">
        <v>273</v>
      </c>
      <c r="AF3620" s="180">
        <v>100</v>
      </c>
    </row>
    <row r="3621" spans="1:32">
      <c r="A3621" s="134" t="str">
        <f t="shared" si="56"/>
        <v>MKbu_07.2</v>
      </c>
      <c r="C3621" s="177" t="s">
        <v>30</v>
      </c>
      <c r="D3621" s="178" t="s">
        <v>1</v>
      </c>
      <c r="E3621" s="178" t="s">
        <v>563</v>
      </c>
      <c r="F3621" s="178" t="s">
        <v>564</v>
      </c>
      <c r="G3621" s="178" t="s">
        <v>540</v>
      </c>
      <c r="H3621" s="177" t="s">
        <v>52</v>
      </c>
      <c r="I3621" s="179" t="s">
        <v>53</v>
      </c>
      <c r="J3621" s="59" t="s">
        <v>394</v>
      </c>
      <c r="K3621" s="60" t="s">
        <v>4150</v>
      </c>
      <c r="L3621" s="174" t="s">
        <v>273</v>
      </c>
      <c r="M3621" s="2" t="s">
        <v>273</v>
      </c>
      <c r="N3621" s="175" t="s">
        <v>272</v>
      </c>
      <c r="O3621" s="24" t="s">
        <v>672</v>
      </c>
      <c r="P3621" s="2" t="s">
        <v>273</v>
      </c>
      <c r="Q3621" s="2" t="s">
        <v>273</v>
      </c>
      <c r="R3621" s="2" t="s">
        <v>273</v>
      </c>
      <c r="S3621" s="2" t="s">
        <v>273</v>
      </c>
      <c r="T3621" s="2" t="s">
        <v>273</v>
      </c>
      <c r="U3621" s="25" t="s">
        <v>273</v>
      </c>
      <c r="V3621" s="24" t="s">
        <v>273</v>
      </c>
      <c r="W3621" s="2" t="s">
        <v>273</v>
      </c>
      <c r="X3621" s="2" t="s">
        <v>273</v>
      </c>
      <c r="Y3621" s="2" t="s">
        <v>273</v>
      </c>
      <c r="Z3621" s="175" t="s">
        <v>273</v>
      </c>
      <c r="AA3621" s="24" t="s">
        <v>273</v>
      </c>
      <c r="AB3621" s="2" t="s">
        <v>273</v>
      </c>
      <c r="AC3621" s="25" t="s">
        <v>273</v>
      </c>
      <c r="AD3621" s="174" t="s">
        <v>273</v>
      </c>
      <c r="AE3621" s="25" t="s">
        <v>273</v>
      </c>
      <c r="AF3621" s="180">
        <v>100</v>
      </c>
    </row>
    <row r="3622" spans="1:32">
      <c r="A3622" s="134" t="str">
        <f t="shared" si="56"/>
        <v>MKbu_07.2</v>
      </c>
      <c r="C3622" s="177" t="s">
        <v>30</v>
      </c>
      <c r="D3622" s="178" t="s">
        <v>1</v>
      </c>
      <c r="E3622" s="178" t="s">
        <v>563</v>
      </c>
      <c r="F3622" s="178" t="s">
        <v>564</v>
      </c>
      <c r="G3622" s="178" t="s">
        <v>540</v>
      </c>
      <c r="H3622" s="177" t="s">
        <v>52</v>
      </c>
      <c r="I3622" s="179" t="s">
        <v>53</v>
      </c>
      <c r="J3622" s="59" t="s">
        <v>4151</v>
      </c>
      <c r="K3622" s="60" t="s">
        <v>4152</v>
      </c>
      <c r="L3622" s="174" t="s">
        <v>273</v>
      </c>
      <c r="M3622" s="2" t="s">
        <v>273</v>
      </c>
      <c r="N3622" s="175" t="s">
        <v>272</v>
      </c>
      <c r="O3622" s="24" t="s">
        <v>672</v>
      </c>
      <c r="P3622" s="2" t="s">
        <v>273</v>
      </c>
      <c r="Q3622" s="2" t="s">
        <v>273</v>
      </c>
      <c r="R3622" s="2" t="s">
        <v>273</v>
      </c>
      <c r="S3622" s="2" t="s">
        <v>273</v>
      </c>
      <c r="T3622" s="2" t="s">
        <v>273</v>
      </c>
      <c r="U3622" s="25" t="s">
        <v>273</v>
      </c>
      <c r="V3622" s="24" t="s">
        <v>273</v>
      </c>
      <c r="W3622" s="2" t="s">
        <v>273</v>
      </c>
      <c r="X3622" s="2" t="s">
        <v>273</v>
      </c>
      <c r="Y3622" s="2" t="s">
        <v>273</v>
      </c>
      <c r="Z3622" s="175" t="s">
        <v>273</v>
      </c>
      <c r="AA3622" s="24" t="s">
        <v>273</v>
      </c>
      <c r="AB3622" s="2" t="s">
        <v>273</v>
      </c>
      <c r="AC3622" s="25" t="s">
        <v>273</v>
      </c>
      <c r="AD3622" s="174" t="s">
        <v>273</v>
      </c>
      <c r="AE3622" s="25" t="s">
        <v>273</v>
      </c>
      <c r="AF3622" s="180">
        <v>0</v>
      </c>
    </row>
    <row r="3623" spans="1:32">
      <c r="A3623" s="134" t="str">
        <f t="shared" si="56"/>
        <v>MKbu_07.2</v>
      </c>
      <c r="C3623" s="177" t="s">
        <v>30</v>
      </c>
      <c r="D3623" s="178" t="s">
        <v>1</v>
      </c>
      <c r="E3623" s="178" t="s">
        <v>563</v>
      </c>
      <c r="F3623" s="178" t="s">
        <v>564</v>
      </c>
      <c r="G3623" s="178" t="s">
        <v>540</v>
      </c>
      <c r="H3623" s="177" t="s">
        <v>52</v>
      </c>
      <c r="I3623" s="179" t="s">
        <v>53</v>
      </c>
      <c r="J3623" s="59" t="s">
        <v>4153</v>
      </c>
      <c r="K3623" s="60" t="s">
        <v>4154</v>
      </c>
      <c r="L3623" s="174" t="s">
        <v>273</v>
      </c>
      <c r="M3623" s="2" t="s">
        <v>273</v>
      </c>
      <c r="N3623" s="175" t="s">
        <v>272</v>
      </c>
      <c r="O3623" s="24" t="s">
        <v>672</v>
      </c>
      <c r="P3623" s="2" t="s">
        <v>273</v>
      </c>
      <c r="Q3623" s="2" t="s">
        <v>273</v>
      </c>
      <c r="R3623" s="2" t="s">
        <v>273</v>
      </c>
      <c r="S3623" s="2" t="s">
        <v>273</v>
      </c>
      <c r="T3623" s="2" t="s">
        <v>273</v>
      </c>
      <c r="U3623" s="25" t="s">
        <v>273</v>
      </c>
      <c r="V3623" s="24" t="s">
        <v>273</v>
      </c>
      <c r="W3623" s="2" t="s">
        <v>273</v>
      </c>
      <c r="X3623" s="2" t="s">
        <v>273</v>
      </c>
      <c r="Y3623" s="2" t="s">
        <v>273</v>
      </c>
      <c r="Z3623" s="175" t="s">
        <v>273</v>
      </c>
      <c r="AA3623" s="24" t="s">
        <v>273</v>
      </c>
      <c r="AB3623" s="2" t="s">
        <v>273</v>
      </c>
      <c r="AC3623" s="25" t="s">
        <v>273</v>
      </c>
      <c r="AD3623" s="174" t="s">
        <v>273</v>
      </c>
      <c r="AE3623" s="25" t="s">
        <v>273</v>
      </c>
      <c r="AF3623" s="180">
        <v>100</v>
      </c>
    </row>
    <row r="3624" spans="1:32">
      <c r="A3624" s="134" t="str">
        <f t="shared" si="56"/>
        <v>MKca_01.1</v>
      </c>
      <c r="C3624" s="177" t="s">
        <v>30</v>
      </c>
      <c r="D3624" s="178" t="s">
        <v>495</v>
      </c>
      <c r="E3624" s="178" t="s">
        <v>565</v>
      </c>
      <c r="F3624" s="178" t="s">
        <v>566</v>
      </c>
      <c r="G3624" s="178" t="s">
        <v>540</v>
      </c>
      <c r="H3624" s="177" t="s">
        <v>52</v>
      </c>
      <c r="I3624" s="179" t="s">
        <v>643</v>
      </c>
      <c r="J3624" s="59" t="s">
        <v>4155</v>
      </c>
      <c r="K3624" s="60" t="s">
        <v>4138</v>
      </c>
      <c r="L3624" s="174" t="s">
        <v>272</v>
      </c>
      <c r="M3624" s="2" t="s">
        <v>273</v>
      </c>
      <c r="N3624" s="175" t="s">
        <v>272</v>
      </c>
      <c r="O3624" s="24" t="s">
        <v>672</v>
      </c>
      <c r="P3624" s="2" t="s">
        <v>273</v>
      </c>
      <c r="Q3624" s="2" t="s">
        <v>273</v>
      </c>
      <c r="R3624" s="2" t="s">
        <v>273</v>
      </c>
      <c r="S3624" s="2" t="s">
        <v>273</v>
      </c>
      <c r="T3624" s="2" t="s">
        <v>272</v>
      </c>
      <c r="U3624" s="25" t="s">
        <v>273</v>
      </c>
      <c r="V3624" s="24" t="s">
        <v>272</v>
      </c>
      <c r="W3624" s="2" t="s">
        <v>273</v>
      </c>
      <c r="X3624" s="2" t="s">
        <v>273</v>
      </c>
      <c r="Y3624" s="2" t="s">
        <v>273</v>
      </c>
      <c r="Z3624" s="175" t="s">
        <v>273</v>
      </c>
      <c r="AA3624" s="24" t="s">
        <v>272</v>
      </c>
      <c r="AB3624" s="2" t="s">
        <v>273</v>
      </c>
      <c r="AC3624" s="25" t="s">
        <v>273</v>
      </c>
      <c r="AD3624" s="174" t="s">
        <v>273</v>
      </c>
      <c r="AE3624" s="25" t="s">
        <v>273</v>
      </c>
      <c r="AF3624" s="180">
        <v>100</v>
      </c>
    </row>
    <row r="3625" spans="1:32">
      <c r="A3625" s="134" t="str">
        <f t="shared" si="56"/>
        <v>MKca_01.2</v>
      </c>
      <c r="C3625" s="177" t="s">
        <v>30</v>
      </c>
      <c r="D3625" s="178" t="s">
        <v>495</v>
      </c>
      <c r="E3625" s="178" t="s">
        <v>567</v>
      </c>
      <c r="F3625" s="178" t="s">
        <v>568</v>
      </c>
      <c r="G3625" s="178" t="s">
        <v>533</v>
      </c>
      <c r="H3625" s="177" t="s">
        <v>52</v>
      </c>
      <c r="I3625" s="179"/>
      <c r="J3625" s="59" t="s">
        <v>194</v>
      </c>
      <c r="K3625" s="60" t="s">
        <v>194</v>
      </c>
      <c r="L3625" s="174" t="s">
        <v>7</v>
      </c>
      <c r="M3625" s="2" t="s">
        <v>7</v>
      </c>
      <c r="N3625" s="175" t="s">
        <v>7</v>
      </c>
      <c r="O3625" s="24"/>
      <c r="P3625" s="2"/>
      <c r="Q3625" s="2"/>
      <c r="R3625" s="2"/>
      <c r="S3625" s="2"/>
      <c r="T3625" s="2"/>
      <c r="U3625" s="25"/>
      <c r="V3625" s="24"/>
      <c r="W3625" s="2"/>
      <c r="X3625" s="2"/>
      <c r="Y3625" s="2"/>
      <c r="Z3625" s="175"/>
      <c r="AA3625" s="24"/>
      <c r="AB3625" s="2"/>
      <c r="AC3625" s="25"/>
      <c r="AD3625" s="174"/>
      <c r="AE3625" s="25"/>
      <c r="AF3625" s="180" t="s">
        <v>7</v>
      </c>
    </row>
    <row r="3626" spans="1:32">
      <c r="A3626" s="134" t="str">
        <f t="shared" si="56"/>
        <v>MKca_01.3</v>
      </c>
      <c r="C3626" s="177" t="s">
        <v>30</v>
      </c>
      <c r="D3626" s="178" t="s">
        <v>495</v>
      </c>
      <c r="E3626" s="178" t="s">
        <v>569</v>
      </c>
      <c r="F3626" s="178" t="s">
        <v>570</v>
      </c>
      <c r="G3626" s="178" t="s">
        <v>540</v>
      </c>
      <c r="H3626" s="177" t="s">
        <v>52</v>
      </c>
      <c r="I3626" s="179" t="s">
        <v>643</v>
      </c>
      <c r="J3626" s="59" t="s">
        <v>4155</v>
      </c>
      <c r="K3626" s="60" t="s">
        <v>4138</v>
      </c>
      <c r="L3626" s="174" t="s">
        <v>272</v>
      </c>
      <c r="M3626" s="2" t="s">
        <v>273</v>
      </c>
      <c r="N3626" s="175" t="s">
        <v>272</v>
      </c>
      <c r="O3626" s="24" t="s">
        <v>672</v>
      </c>
      <c r="P3626" s="2" t="s">
        <v>273</v>
      </c>
      <c r="Q3626" s="2" t="s">
        <v>273</v>
      </c>
      <c r="R3626" s="2" t="s">
        <v>273</v>
      </c>
      <c r="S3626" s="2" t="s">
        <v>273</v>
      </c>
      <c r="T3626" s="2" t="s">
        <v>273</v>
      </c>
      <c r="U3626" s="25" t="s">
        <v>273</v>
      </c>
      <c r="V3626" s="24" t="s">
        <v>272</v>
      </c>
      <c r="W3626" s="2" t="s">
        <v>273</v>
      </c>
      <c r="X3626" s="2" t="s">
        <v>273</v>
      </c>
      <c r="Y3626" s="2" t="s">
        <v>273</v>
      </c>
      <c r="Z3626" s="175" t="s">
        <v>273</v>
      </c>
      <c r="AA3626" s="24" t="s">
        <v>272</v>
      </c>
      <c r="AB3626" s="2" t="s">
        <v>273</v>
      </c>
      <c r="AC3626" s="25" t="s">
        <v>273</v>
      </c>
      <c r="AD3626" s="174" t="s">
        <v>273</v>
      </c>
      <c r="AE3626" s="25" t="s">
        <v>273</v>
      </c>
      <c r="AF3626" s="180">
        <v>100</v>
      </c>
    </row>
    <row r="3627" spans="1:32">
      <c r="A3627" s="134" t="str">
        <f t="shared" si="56"/>
        <v>MKca_01.4</v>
      </c>
      <c r="C3627" s="177" t="s">
        <v>30</v>
      </c>
      <c r="D3627" s="178" t="s">
        <v>495</v>
      </c>
      <c r="E3627" s="178" t="s">
        <v>571</v>
      </c>
      <c r="F3627" s="178" t="s">
        <v>572</v>
      </c>
      <c r="G3627" s="178" t="s">
        <v>540</v>
      </c>
      <c r="H3627" s="177" t="s">
        <v>52</v>
      </c>
      <c r="I3627" s="179" t="s">
        <v>643</v>
      </c>
      <c r="J3627" s="59" t="s">
        <v>4155</v>
      </c>
      <c r="K3627" s="60" t="s">
        <v>4156</v>
      </c>
      <c r="L3627" s="174" t="s">
        <v>273</v>
      </c>
      <c r="M3627" s="2" t="s">
        <v>273</v>
      </c>
      <c r="N3627" s="175" t="s">
        <v>272</v>
      </c>
      <c r="O3627" s="24" t="s">
        <v>672</v>
      </c>
      <c r="P3627" s="2" t="s">
        <v>273</v>
      </c>
      <c r="Q3627" s="2" t="s">
        <v>273</v>
      </c>
      <c r="R3627" s="2" t="s">
        <v>273</v>
      </c>
      <c r="S3627" s="2" t="s">
        <v>273</v>
      </c>
      <c r="T3627" s="2" t="s">
        <v>273</v>
      </c>
      <c r="U3627" s="25" t="s">
        <v>273</v>
      </c>
      <c r="V3627" s="24" t="s">
        <v>273</v>
      </c>
      <c r="W3627" s="2" t="s">
        <v>273</v>
      </c>
      <c r="X3627" s="2" t="s">
        <v>273</v>
      </c>
      <c r="Y3627" s="2" t="s">
        <v>273</v>
      </c>
      <c r="Z3627" s="175" t="s">
        <v>273</v>
      </c>
      <c r="AA3627" s="24" t="s">
        <v>273</v>
      </c>
      <c r="AB3627" s="2" t="s">
        <v>273</v>
      </c>
      <c r="AC3627" s="25" t="s">
        <v>273</v>
      </c>
      <c r="AD3627" s="174" t="s">
        <v>273</v>
      </c>
      <c r="AE3627" s="25" t="s">
        <v>273</v>
      </c>
      <c r="AF3627" s="180">
        <v>100</v>
      </c>
    </row>
    <row r="3628" spans="1:32">
      <c r="A3628" s="134" t="str">
        <f t="shared" si="56"/>
        <v>MKca_01.4</v>
      </c>
      <c r="C3628" s="177" t="s">
        <v>30</v>
      </c>
      <c r="D3628" s="178" t="s">
        <v>495</v>
      </c>
      <c r="E3628" s="178" t="s">
        <v>571</v>
      </c>
      <c r="F3628" s="178" t="s">
        <v>572</v>
      </c>
      <c r="G3628" s="178" t="s">
        <v>540</v>
      </c>
      <c r="H3628" s="177" t="s">
        <v>52</v>
      </c>
      <c r="I3628" s="179" t="s">
        <v>643</v>
      </c>
      <c r="J3628" s="59" t="s">
        <v>303</v>
      </c>
      <c r="K3628" s="60" t="s">
        <v>4157</v>
      </c>
      <c r="L3628" s="174" t="s">
        <v>272</v>
      </c>
      <c r="M3628" s="2" t="s">
        <v>273</v>
      </c>
      <c r="N3628" s="175" t="s">
        <v>272</v>
      </c>
      <c r="O3628" s="24" t="s">
        <v>672</v>
      </c>
      <c r="P3628" s="2" t="s">
        <v>273</v>
      </c>
      <c r="Q3628" s="2" t="s">
        <v>273</v>
      </c>
      <c r="R3628" s="2" t="s">
        <v>273</v>
      </c>
      <c r="S3628" s="2" t="s">
        <v>273</v>
      </c>
      <c r="T3628" s="2" t="s">
        <v>273</v>
      </c>
      <c r="U3628" s="25" t="s">
        <v>273</v>
      </c>
      <c r="V3628" s="24" t="s">
        <v>273</v>
      </c>
      <c r="W3628" s="2" t="s">
        <v>273</v>
      </c>
      <c r="X3628" s="2" t="s">
        <v>273</v>
      </c>
      <c r="Y3628" s="2" t="s">
        <v>273</v>
      </c>
      <c r="Z3628" s="175" t="s">
        <v>273</v>
      </c>
      <c r="AA3628" s="24" t="s">
        <v>273</v>
      </c>
      <c r="AB3628" s="2" t="s">
        <v>273</v>
      </c>
      <c r="AC3628" s="25" t="s">
        <v>273</v>
      </c>
      <c r="AD3628" s="174" t="s">
        <v>273</v>
      </c>
      <c r="AE3628" s="25" t="s">
        <v>273</v>
      </c>
      <c r="AF3628" s="180">
        <v>0</v>
      </c>
    </row>
    <row r="3629" spans="1:32">
      <c r="A3629" s="134" t="str">
        <f t="shared" si="56"/>
        <v>MKca_02.1</v>
      </c>
      <c r="C3629" s="177" t="s">
        <v>30</v>
      </c>
      <c r="D3629" s="178" t="s">
        <v>495</v>
      </c>
      <c r="E3629" s="178" t="s">
        <v>573</v>
      </c>
      <c r="F3629" s="178" t="s">
        <v>574</v>
      </c>
      <c r="G3629" s="178" t="s">
        <v>533</v>
      </c>
      <c r="H3629" s="177" t="s">
        <v>52</v>
      </c>
      <c r="I3629" s="179" t="s">
        <v>643</v>
      </c>
      <c r="J3629" s="59" t="s">
        <v>4155</v>
      </c>
      <c r="K3629" s="60" t="s">
        <v>4156</v>
      </c>
      <c r="L3629" s="174" t="s">
        <v>272</v>
      </c>
      <c r="M3629" s="2" t="s">
        <v>273</v>
      </c>
      <c r="N3629" s="175" t="s">
        <v>272</v>
      </c>
      <c r="O3629" s="24"/>
      <c r="P3629" s="2"/>
      <c r="Q3629" s="2"/>
      <c r="R3629" s="2"/>
      <c r="S3629" s="2"/>
      <c r="T3629" s="2"/>
      <c r="U3629" s="25"/>
      <c r="V3629" s="24"/>
      <c r="W3629" s="2"/>
      <c r="X3629" s="2"/>
      <c r="Y3629" s="2"/>
      <c r="Z3629" s="175"/>
      <c r="AA3629" s="24"/>
      <c r="AB3629" s="2"/>
      <c r="AC3629" s="25"/>
      <c r="AD3629" s="174"/>
      <c r="AE3629" s="25"/>
      <c r="AF3629" s="180">
        <v>100</v>
      </c>
    </row>
    <row r="3630" spans="1:32">
      <c r="A3630" s="134" t="str">
        <f t="shared" si="56"/>
        <v>MKca_02.2</v>
      </c>
      <c r="C3630" s="177" t="s">
        <v>30</v>
      </c>
      <c r="D3630" s="178" t="s">
        <v>495</v>
      </c>
      <c r="E3630" s="178" t="s">
        <v>575</v>
      </c>
      <c r="F3630" s="178" t="s">
        <v>576</v>
      </c>
      <c r="G3630" s="178" t="s">
        <v>533</v>
      </c>
      <c r="H3630" s="177" t="s">
        <v>52</v>
      </c>
      <c r="I3630" s="179"/>
      <c r="J3630" s="59" t="s">
        <v>194</v>
      </c>
      <c r="K3630" s="60" t="s">
        <v>194</v>
      </c>
      <c r="L3630" s="174" t="s">
        <v>7</v>
      </c>
      <c r="M3630" s="2" t="s">
        <v>7</v>
      </c>
      <c r="N3630" s="175" t="s">
        <v>7</v>
      </c>
      <c r="O3630" s="24"/>
      <c r="P3630" s="2"/>
      <c r="Q3630" s="2"/>
      <c r="R3630" s="2"/>
      <c r="S3630" s="2"/>
      <c r="T3630" s="2"/>
      <c r="U3630" s="25"/>
      <c r="V3630" s="24"/>
      <c r="W3630" s="2"/>
      <c r="X3630" s="2"/>
      <c r="Y3630" s="2"/>
      <c r="Z3630" s="175"/>
      <c r="AA3630" s="24"/>
      <c r="AB3630" s="2"/>
      <c r="AC3630" s="25"/>
      <c r="AD3630" s="174"/>
      <c r="AE3630" s="25"/>
      <c r="AF3630" s="180" t="s">
        <v>7</v>
      </c>
    </row>
    <row r="3631" spans="1:32">
      <c r="A3631" s="134" t="str">
        <f t="shared" si="56"/>
        <v>MKca_02.3</v>
      </c>
      <c r="C3631" s="177" t="s">
        <v>30</v>
      </c>
      <c r="D3631" s="178" t="s">
        <v>495</v>
      </c>
      <c r="E3631" s="178" t="s">
        <v>577</v>
      </c>
      <c r="F3631" s="178" t="s">
        <v>578</v>
      </c>
      <c r="G3631" s="178" t="s">
        <v>533</v>
      </c>
      <c r="H3631" s="177" t="s">
        <v>52</v>
      </c>
      <c r="I3631" s="179"/>
      <c r="J3631" s="59" t="s">
        <v>194</v>
      </c>
      <c r="K3631" s="60" t="s">
        <v>194</v>
      </c>
      <c r="L3631" s="174" t="s">
        <v>7</v>
      </c>
      <c r="M3631" s="2" t="s">
        <v>7</v>
      </c>
      <c r="N3631" s="175" t="s">
        <v>7</v>
      </c>
      <c r="O3631" s="24"/>
      <c r="P3631" s="2"/>
      <c r="Q3631" s="2"/>
      <c r="R3631" s="2"/>
      <c r="S3631" s="2"/>
      <c r="T3631" s="2"/>
      <c r="U3631" s="25"/>
      <c r="V3631" s="24"/>
      <c r="W3631" s="2"/>
      <c r="X3631" s="2"/>
      <c r="Y3631" s="2"/>
      <c r="Z3631" s="175"/>
      <c r="AA3631" s="24"/>
      <c r="AB3631" s="2"/>
      <c r="AC3631" s="25"/>
      <c r="AD3631" s="174"/>
      <c r="AE3631" s="25"/>
      <c r="AF3631" s="180" t="s">
        <v>7</v>
      </c>
    </row>
    <row r="3632" spans="1:32">
      <c r="A3632" s="134" t="str">
        <f t="shared" si="56"/>
        <v>MKca_02.4</v>
      </c>
      <c r="C3632" s="177" t="s">
        <v>30</v>
      </c>
      <c r="D3632" s="178" t="s">
        <v>495</v>
      </c>
      <c r="E3632" s="178" t="s">
        <v>579</v>
      </c>
      <c r="F3632" s="178" t="s">
        <v>580</v>
      </c>
      <c r="G3632" s="178" t="s">
        <v>533</v>
      </c>
      <c r="H3632" s="177" t="s">
        <v>52</v>
      </c>
      <c r="I3632" s="179"/>
      <c r="J3632" s="59" t="s">
        <v>194</v>
      </c>
      <c r="K3632" s="60" t="s">
        <v>194</v>
      </c>
      <c r="L3632" s="174" t="s">
        <v>7</v>
      </c>
      <c r="M3632" s="2" t="s">
        <v>7</v>
      </c>
      <c r="N3632" s="175" t="s">
        <v>7</v>
      </c>
      <c r="O3632" s="24"/>
      <c r="P3632" s="2"/>
      <c r="Q3632" s="2"/>
      <c r="R3632" s="2"/>
      <c r="S3632" s="2"/>
      <c r="T3632" s="2"/>
      <c r="U3632" s="25"/>
      <c r="V3632" s="24"/>
      <c r="W3632" s="2"/>
      <c r="X3632" s="2"/>
      <c r="Y3632" s="2"/>
      <c r="Z3632" s="175"/>
      <c r="AA3632" s="24"/>
      <c r="AB3632" s="2"/>
      <c r="AC3632" s="25"/>
      <c r="AD3632" s="174"/>
      <c r="AE3632" s="25"/>
      <c r="AF3632" s="180" t="s">
        <v>7</v>
      </c>
    </row>
    <row r="3633" spans="1:32">
      <c r="A3633" s="134" t="str">
        <f t="shared" si="56"/>
        <v>MKca_02.5</v>
      </c>
      <c r="C3633" s="177" t="s">
        <v>30</v>
      </c>
      <c r="D3633" s="178" t="s">
        <v>495</v>
      </c>
      <c r="E3633" s="178" t="s">
        <v>581</v>
      </c>
      <c r="F3633" s="178" t="s">
        <v>582</v>
      </c>
      <c r="G3633" s="178" t="s">
        <v>533</v>
      </c>
      <c r="H3633" s="177" t="s">
        <v>52</v>
      </c>
      <c r="I3633" s="179" t="s">
        <v>643</v>
      </c>
      <c r="J3633" s="59" t="s">
        <v>303</v>
      </c>
      <c r="K3633" s="60" t="s">
        <v>4138</v>
      </c>
      <c r="L3633" s="174" t="s">
        <v>272</v>
      </c>
      <c r="M3633" s="2" t="s">
        <v>273</v>
      </c>
      <c r="N3633" s="175" t="s">
        <v>272</v>
      </c>
      <c r="O3633" s="24"/>
      <c r="P3633" s="2"/>
      <c r="Q3633" s="2"/>
      <c r="R3633" s="2"/>
      <c r="S3633" s="2"/>
      <c r="T3633" s="2"/>
      <c r="U3633" s="25"/>
      <c r="V3633" s="24"/>
      <c r="W3633" s="2"/>
      <c r="X3633" s="2"/>
      <c r="Y3633" s="2"/>
      <c r="Z3633" s="175"/>
      <c r="AA3633" s="24"/>
      <c r="AB3633" s="2"/>
      <c r="AC3633" s="25"/>
      <c r="AD3633" s="174"/>
      <c r="AE3633" s="25"/>
      <c r="AF3633" s="180">
        <v>100</v>
      </c>
    </row>
    <row r="3634" spans="1:32">
      <c r="A3634" s="134" t="str">
        <f t="shared" si="56"/>
        <v>MKca_02.5</v>
      </c>
      <c r="C3634" s="177" t="s">
        <v>30</v>
      </c>
      <c r="D3634" s="178" t="s">
        <v>495</v>
      </c>
      <c r="E3634" s="178" t="s">
        <v>581</v>
      </c>
      <c r="F3634" s="178" t="s">
        <v>582</v>
      </c>
      <c r="G3634" s="178" t="s">
        <v>533</v>
      </c>
      <c r="H3634" s="177" t="s">
        <v>52</v>
      </c>
      <c r="I3634" s="179" t="s">
        <v>643</v>
      </c>
      <c r="J3634" s="59" t="s">
        <v>4155</v>
      </c>
      <c r="K3634" s="60" t="s">
        <v>4138</v>
      </c>
      <c r="L3634" s="174" t="s">
        <v>272</v>
      </c>
      <c r="M3634" s="2" t="s">
        <v>273</v>
      </c>
      <c r="N3634" s="175" t="s">
        <v>272</v>
      </c>
      <c r="O3634" s="24"/>
      <c r="P3634" s="2"/>
      <c r="Q3634" s="2"/>
      <c r="R3634" s="2"/>
      <c r="S3634" s="2"/>
      <c r="T3634" s="2"/>
      <c r="U3634" s="25"/>
      <c r="V3634" s="24"/>
      <c r="W3634" s="2"/>
      <c r="X3634" s="2"/>
      <c r="Y3634" s="2"/>
      <c r="Z3634" s="175"/>
      <c r="AA3634" s="24"/>
      <c r="AB3634" s="2"/>
      <c r="AC3634" s="25"/>
      <c r="AD3634" s="174"/>
      <c r="AE3634" s="25"/>
      <c r="AF3634" s="180">
        <v>100</v>
      </c>
    </row>
    <row r="3635" spans="1:32">
      <c r="A3635" s="134" t="str">
        <f t="shared" si="56"/>
        <v>MKca_02.6</v>
      </c>
      <c r="C3635" s="177" t="s">
        <v>30</v>
      </c>
      <c r="D3635" s="178" t="s">
        <v>495</v>
      </c>
      <c r="E3635" s="178" t="s">
        <v>583</v>
      </c>
      <c r="F3635" s="178" t="s">
        <v>584</v>
      </c>
      <c r="G3635" s="178" t="s">
        <v>540</v>
      </c>
      <c r="H3635" s="177" t="s">
        <v>52</v>
      </c>
      <c r="I3635" s="179"/>
      <c r="J3635" s="59" t="s">
        <v>194</v>
      </c>
      <c r="K3635" s="60" t="s">
        <v>194</v>
      </c>
      <c r="L3635" s="174" t="s">
        <v>7</v>
      </c>
      <c r="M3635" s="2" t="s">
        <v>7</v>
      </c>
      <c r="N3635" s="175" t="s">
        <v>7</v>
      </c>
      <c r="O3635" s="24" t="s">
        <v>7</v>
      </c>
      <c r="P3635" s="2" t="s">
        <v>7</v>
      </c>
      <c r="Q3635" s="2" t="s">
        <v>7</v>
      </c>
      <c r="R3635" s="2" t="s">
        <v>7</v>
      </c>
      <c r="S3635" s="2" t="s">
        <v>7</v>
      </c>
      <c r="T3635" s="2" t="s">
        <v>7</v>
      </c>
      <c r="U3635" s="25" t="s">
        <v>7</v>
      </c>
      <c r="V3635" s="24" t="s">
        <v>7</v>
      </c>
      <c r="W3635" s="2" t="s">
        <v>7</v>
      </c>
      <c r="X3635" s="2" t="s">
        <v>7</v>
      </c>
      <c r="Y3635" s="2" t="s">
        <v>7</v>
      </c>
      <c r="Z3635" s="175" t="s">
        <v>7</v>
      </c>
      <c r="AA3635" s="24" t="s">
        <v>7</v>
      </c>
      <c r="AB3635" s="2" t="s">
        <v>7</v>
      </c>
      <c r="AC3635" s="25" t="s">
        <v>7</v>
      </c>
      <c r="AD3635" s="174" t="s">
        <v>7</v>
      </c>
      <c r="AE3635" s="25" t="s">
        <v>7</v>
      </c>
      <c r="AF3635" s="180" t="s">
        <v>7</v>
      </c>
    </row>
    <row r="3636" spans="1:32">
      <c r="A3636" s="134" t="str">
        <f t="shared" si="56"/>
        <v>MKca_03.1</v>
      </c>
      <c r="C3636" s="177" t="s">
        <v>30</v>
      </c>
      <c r="D3636" s="178" t="s">
        <v>495</v>
      </c>
      <c r="E3636" s="178" t="s">
        <v>585</v>
      </c>
      <c r="F3636" s="178" t="s">
        <v>586</v>
      </c>
      <c r="G3636" s="178" t="s">
        <v>533</v>
      </c>
      <c r="H3636" s="177" t="s">
        <v>52</v>
      </c>
      <c r="I3636" s="179" t="s">
        <v>53</v>
      </c>
      <c r="J3636" s="59" t="s">
        <v>4158</v>
      </c>
      <c r="K3636" s="60" t="s">
        <v>4156</v>
      </c>
      <c r="L3636" s="174" t="s">
        <v>272</v>
      </c>
      <c r="M3636" s="2" t="s">
        <v>273</v>
      </c>
      <c r="N3636" s="175" t="s">
        <v>272</v>
      </c>
      <c r="O3636" s="24"/>
      <c r="P3636" s="2"/>
      <c r="Q3636" s="2"/>
      <c r="R3636" s="2"/>
      <c r="S3636" s="2"/>
      <c r="T3636" s="2"/>
      <c r="U3636" s="25"/>
      <c r="V3636" s="24"/>
      <c r="W3636" s="2"/>
      <c r="X3636" s="2"/>
      <c r="Y3636" s="2"/>
      <c r="Z3636" s="175"/>
      <c r="AA3636" s="24"/>
      <c r="AB3636" s="2"/>
      <c r="AC3636" s="25"/>
      <c r="AD3636" s="174"/>
      <c r="AE3636" s="25"/>
      <c r="AF3636" s="180">
        <v>100</v>
      </c>
    </row>
    <row r="3637" spans="1:32">
      <c r="A3637" s="134" t="str">
        <f t="shared" si="56"/>
        <v>MKca_03.2</v>
      </c>
      <c r="C3637" s="177" t="s">
        <v>30</v>
      </c>
      <c r="D3637" s="178" t="s">
        <v>495</v>
      </c>
      <c r="E3637" s="178" t="s">
        <v>587</v>
      </c>
      <c r="F3637" s="178" t="s">
        <v>588</v>
      </c>
      <c r="G3637" s="178" t="s">
        <v>540</v>
      </c>
      <c r="H3637" s="177" t="s">
        <v>52</v>
      </c>
      <c r="I3637" s="179" t="s">
        <v>643</v>
      </c>
      <c r="J3637" s="59" t="s">
        <v>4155</v>
      </c>
      <c r="K3637" s="60" t="s">
        <v>4159</v>
      </c>
      <c r="L3637" s="174" t="s">
        <v>272</v>
      </c>
      <c r="M3637" s="2" t="s">
        <v>273</v>
      </c>
      <c r="N3637" s="175" t="s">
        <v>272</v>
      </c>
      <c r="O3637" s="24" t="s">
        <v>672</v>
      </c>
      <c r="P3637" s="2" t="s">
        <v>273</v>
      </c>
      <c r="Q3637" s="2" t="s">
        <v>273</v>
      </c>
      <c r="R3637" s="2" t="s">
        <v>273</v>
      </c>
      <c r="S3637" s="2" t="s">
        <v>273</v>
      </c>
      <c r="T3637" s="2" t="s">
        <v>273</v>
      </c>
      <c r="U3637" s="25" t="s">
        <v>273</v>
      </c>
      <c r="V3637" s="24" t="s">
        <v>273</v>
      </c>
      <c r="W3637" s="2" t="s">
        <v>273</v>
      </c>
      <c r="X3637" s="2" t="s">
        <v>273</v>
      </c>
      <c r="Y3637" s="2" t="s">
        <v>273</v>
      </c>
      <c r="Z3637" s="175" t="s">
        <v>273</v>
      </c>
      <c r="AA3637" s="24" t="s">
        <v>273</v>
      </c>
      <c r="AB3637" s="2" t="s">
        <v>273</v>
      </c>
      <c r="AC3637" s="25" t="s">
        <v>273</v>
      </c>
      <c r="AD3637" s="174" t="s">
        <v>273</v>
      </c>
      <c r="AE3637" s="25" t="s">
        <v>273</v>
      </c>
      <c r="AF3637" s="180">
        <v>100</v>
      </c>
    </row>
    <row r="3638" spans="1:32">
      <c r="A3638" s="134" t="str">
        <f t="shared" si="56"/>
        <v>MKca_03.3</v>
      </c>
      <c r="C3638" s="177" t="s">
        <v>30</v>
      </c>
      <c r="D3638" s="178" t="s">
        <v>495</v>
      </c>
      <c r="E3638" s="178" t="s">
        <v>589</v>
      </c>
      <c r="F3638" s="178" t="s">
        <v>590</v>
      </c>
      <c r="G3638" s="178" t="s">
        <v>540</v>
      </c>
      <c r="H3638" s="177" t="s">
        <v>52</v>
      </c>
      <c r="I3638" s="179"/>
      <c r="J3638" s="59" t="s">
        <v>194</v>
      </c>
      <c r="K3638" s="60" t="s">
        <v>194</v>
      </c>
      <c r="L3638" s="174" t="s">
        <v>7</v>
      </c>
      <c r="M3638" s="2" t="s">
        <v>7</v>
      </c>
      <c r="N3638" s="175" t="s">
        <v>7</v>
      </c>
      <c r="O3638" s="24" t="s">
        <v>7</v>
      </c>
      <c r="P3638" s="2" t="s">
        <v>7</v>
      </c>
      <c r="Q3638" s="2" t="s">
        <v>7</v>
      </c>
      <c r="R3638" s="2" t="s">
        <v>7</v>
      </c>
      <c r="S3638" s="2" t="s">
        <v>7</v>
      </c>
      <c r="T3638" s="2" t="s">
        <v>7</v>
      </c>
      <c r="U3638" s="25" t="s">
        <v>7</v>
      </c>
      <c r="V3638" s="24" t="s">
        <v>7</v>
      </c>
      <c r="W3638" s="2" t="s">
        <v>7</v>
      </c>
      <c r="X3638" s="2" t="s">
        <v>7</v>
      </c>
      <c r="Y3638" s="2" t="s">
        <v>7</v>
      </c>
      <c r="Z3638" s="175" t="s">
        <v>7</v>
      </c>
      <c r="AA3638" s="24" t="s">
        <v>7</v>
      </c>
      <c r="AB3638" s="2" t="s">
        <v>7</v>
      </c>
      <c r="AC3638" s="25" t="s">
        <v>7</v>
      </c>
      <c r="AD3638" s="174" t="s">
        <v>7</v>
      </c>
      <c r="AE3638" s="25" t="s">
        <v>7</v>
      </c>
      <c r="AF3638" s="180" t="s">
        <v>7</v>
      </c>
    </row>
    <row r="3639" spans="1:32">
      <c r="A3639" s="134" t="str">
        <f t="shared" si="56"/>
        <v>MKca_04.1</v>
      </c>
      <c r="C3639" s="177" t="s">
        <v>30</v>
      </c>
      <c r="D3639" s="178" t="s">
        <v>495</v>
      </c>
      <c r="E3639" s="178" t="s">
        <v>591</v>
      </c>
      <c r="F3639" s="178" t="s">
        <v>592</v>
      </c>
      <c r="G3639" s="178" t="s">
        <v>533</v>
      </c>
      <c r="H3639" s="177" t="s">
        <v>52</v>
      </c>
      <c r="I3639" s="179" t="s">
        <v>643</v>
      </c>
      <c r="J3639" s="59" t="s">
        <v>4160</v>
      </c>
      <c r="K3639" s="60" t="s">
        <v>4138</v>
      </c>
      <c r="L3639" s="174" t="s">
        <v>272</v>
      </c>
      <c r="M3639" s="2" t="s">
        <v>272</v>
      </c>
      <c r="N3639" s="175" t="s">
        <v>272</v>
      </c>
      <c r="O3639" s="24"/>
      <c r="P3639" s="2"/>
      <c r="Q3639" s="2"/>
      <c r="R3639" s="2"/>
      <c r="S3639" s="2"/>
      <c r="T3639" s="2"/>
      <c r="U3639" s="25"/>
      <c r="V3639" s="24"/>
      <c r="W3639" s="2"/>
      <c r="X3639" s="2"/>
      <c r="Y3639" s="2"/>
      <c r="Z3639" s="175"/>
      <c r="AA3639" s="24"/>
      <c r="AB3639" s="2"/>
      <c r="AC3639" s="25"/>
      <c r="AD3639" s="174"/>
      <c r="AE3639" s="25"/>
      <c r="AF3639" s="180">
        <v>100</v>
      </c>
    </row>
    <row r="3640" spans="1:32">
      <c r="A3640" s="134" t="str">
        <f t="shared" si="56"/>
        <v>MKca_04.2</v>
      </c>
      <c r="C3640" s="177" t="s">
        <v>30</v>
      </c>
      <c r="D3640" s="178" t="s">
        <v>495</v>
      </c>
      <c r="E3640" s="178" t="s">
        <v>593</v>
      </c>
      <c r="F3640" s="178" t="s">
        <v>594</v>
      </c>
      <c r="G3640" s="178" t="s">
        <v>540</v>
      </c>
      <c r="H3640" s="177" t="s">
        <v>52</v>
      </c>
      <c r="I3640" s="179" t="s">
        <v>53</v>
      </c>
      <c r="J3640" s="59" t="s">
        <v>4158</v>
      </c>
      <c r="K3640" s="60" t="s">
        <v>4156</v>
      </c>
      <c r="L3640" s="174" t="s">
        <v>272</v>
      </c>
      <c r="M3640" s="2" t="s">
        <v>273</v>
      </c>
      <c r="N3640" s="175" t="s">
        <v>272</v>
      </c>
      <c r="O3640" s="24" t="s">
        <v>672</v>
      </c>
      <c r="P3640" s="2" t="s">
        <v>273</v>
      </c>
      <c r="Q3640" s="2" t="s">
        <v>273</v>
      </c>
      <c r="R3640" s="2" t="s">
        <v>273</v>
      </c>
      <c r="S3640" s="2" t="s">
        <v>273</v>
      </c>
      <c r="T3640" s="2" t="s">
        <v>273</v>
      </c>
      <c r="U3640" s="25" t="s">
        <v>273</v>
      </c>
      <c r="V3640" s="24" t="s">
        <v>273</v>
      </c>
      <c r="W3640" s="2" t="s">
        <v>273</v>
      </c>
      <c r="X3640" s="2" t="s">
        <v>273</v>
      </c>
      <c r="Y3640" s="2" t="s">
        <v>273</v>
      </c>
      <c r="Z3640" s="175" t="s">
        <v>273</v>
      </c>
      <c r="AA3640" s="24" t="s">
        <v>273</v>
      </c>
      <c r="AB3640" s="2" t="s">
        <v>273</v>
      </c>
      <c r="AC3640" s="25" t="s">
        <v>273</v>
      </c>
      <c r="AD3640" s="174" t="s">
        <v>273</v>
      </c>
      <c r="AE3640" s="25" t="s">
        <v>273</v>
      </c>
      <c r="AF3640" s="180">
        <v>100</v>
      </c>
    </row>
    <row r="3641" spans="1:32">
      <c r="A3641" s="134" t="str">
        <f t="shared" si="56"/>
        <v>MKca_04.2</v>
      </c>
      <c r="C3641" s="177" t="s">
        <v>30</v>
      </c>
      <c r="D3641" s="178" t="s">
        <v>495</v>
      </c>
      <c r="E3641" s="178" t="s">
        <v>593</v>
      </c>
      <c r="F3641" s="178" t="s">
        <v>594</v>
      </c>
      <c r="G3641" s="178" t="s">
        <v>540</v>
      </c>
      <c r="H3641" s="177" t="s">
        <v>52</v>
      </c>
      <c r="I3641" s="179" t="s">
        <v>53</v>
      </c>
      <c r="J3641" s="59" t="s">
        <v>4161</v>
      </c>
      <c r="K3641" s="60" t="s">
        <v>4156</v>
      </c>
      <c r="L3641" s="174" t="s">
        <v>272</v>
      </c>
      <c r="M3641" s="2" t="s">
        <v>273</v>
      </c>
      <c r="N3641" s="175" t="s">
        <v>272</v>
      </c>
      <c r="O3641" s="24" t="s">
        <v>672</v>
      </c>
      <c r="P3641" s="2" t="s">
        <v>273</v>
      </c>
      <c r="Q3641" s="2" t="s">
        <v>273</v>
      </c>
      <c r="R3641" s="2" t="s">
        <v>273</v>
      </c>
      <c r="S3641" s="2" t="s">
        <v>273</v>
      </c>
      <c r="T3641" s="2" t="s">
        <v>273</v>
      </c>
      <c r="U3641" s="25" t="s">
        <v>273</v>
      </c>
      <c r="V3641" s="24" t="s">
        <v>273</v>
      </c>
      <c r="W3641" s="2" t="s">
        <v>273</v>
      </c>
      <c r="X3641" s="2" t="s">
        <v>273</v>
      </c>
      <c r="Y3641" s="2" t="s">
        <v>273</v>
      </c>
      <c r="Z3641" s="175" t="s">
        <v>273</v>
      </c>
      <c r="AA3641" s="24" t="s">
        <v>273</v>
      </c>
      <c r="AB3641" s="2" t="s">
        <v>273</v>
      </c>
      <c r="AC3641" s="25" t="s">
        <v>273</v>
      </c>
      <c r="AD3641" s="174" t="s">
        <v>273</v>
      </c>
      <c r="AE3641" s="25" t="s">
        <v>273</v>
      </c>
      <c r="AF3641" s="180">
        <v>100</v>
      </c>
    </row>
    <row r="3642" spans="1:32">
      <c r="A3642" s="134" t="str">
        <f t="shared" si="56"/>
        <v>MKca_04.2</v>
      </c>
      <c r="C3642" s="177" t="s">
        <v>30</v>
      </c>
      <c r="D3642" s="178" t="s">
        <v>495</v>
      </c>
      <c r="E3642" s="178" t="s">
        <v>593</v>
      </c>
      <c r="F3642" s="178" t="s">
        <v>594</v>
      </c>
      <c r="G3642" s="178" t="s">
        <v>540</v>
      </c>
      <c r="H3642" s="177" t="s">
        <v>52</v>
      </c>
      <c r="I3642" s="179" t="s">
        <v>53</v>
      </c>
      <c r="J3642" s="59" t="s">
        <v>4162</v>
      </c>
      <c r="K3642" s="60" t="s">
        <v>4156</v>
      </c>
      <c r="L3642" s="174" t="s">
        <v>272</v>
      </c>
      <c r="M3642" s="2" t="s">
        <v>273</v>
      </c>
      <c r="N3642" s="175" t="s">
        <v>272</v>
      </c>
      <c r="O3642" s="24" t="s">
        <v>672</v>
      </c>
      <c r="P3642" s="2" t="s">
        <v>273</v>
      </c>
      <c r="Q3642" s="2" t="s">
        <v>273</v>
      </c>
      <c r="R3642" s="2" t="s">
        <v>273</v>
      </c>
      <c r="S3642" s="2" t="s">
        <v>273</v>
      </c>
      <c r="T3642" s="2" t="s">
        <v>273</v>
      </c>
      <c r="U3642" s="25" t="s">
        <v>273</v>
      </c>
      <c r="V3642" s="24" t="s">
        <v>273</v>
      </c>
      <c r="W3642" s="2" t="s">
        <v>273</v>
      </c>
      <c r="X3642" s="2" t="s">
        <v>273</v>
      </c>
      <c r="Y3642" s="2" t="s">
        <v>273</v>
      </c>
      <c r="Z3642" s="175" t="s">
        <v>273</v>
      </c>
      <c r="AA3642" s="24" t="s">
        <v>273</v>
      </c>
      <c r="AB3642" s="2" t="s">
        <v>273</v>
      </c>
      <c r="AC3642" s="25" t="s">
        <v>273</v>
      </c>
      <c r="AD3642" s="174" t="s">
        <v>273</v>
      </c>
      <c r="AE3642" s="25" t="s">
        <v>273</v>
      </c>
      <c r="AF3642" s="180">
        <v>100</v>
      </c>
    </row>
    <row r="3643" spans="1:32">
      <c r="A3643" s="134" t="str">
        <f t="shared" si="56"/>
        <v>MKca_04.2</v>
      </c>
      <c r="C3643" s="177" t="s">
        <v>30</v>
      </c>
      <c r="D3643" s="178" t="s">
        <v>495</v>
      </c>
      <c r="E3643" s="178" t="s">
        <v>593</v>
      </c>
      <c r="F3643" s="178" t="s">
        <v>594</v>
      </c>
      <c r="G3643" s="178" t="s">
        <v>540</v>
      </c>
      <c r="H3643" s="177" t="s">
        <v>52</v>
      </c>
      <c r="I3643" s="179" t="s">
        <v>53</v>
      </c>
      <c r="J3643" s="59" t="s">
        <v>4163</v>
      </c>
      <c r="K3643" s="60" t="s">
        <v>4156</v>
      </c>
      <c r="L3643" s="174" t="s">
        <v>272</v>
      </c>
      <c r="M3643" s="2" t="s">
        <v>273</v>
      </c>
      <c r="N3643" s="175" t="s">
        <v>272</v>
      </c>
      <c r="O3643" s="24" t="s">
        <v>672</v>
      </c>
      <c r="P3643" s="2" t="s">
        <v>273</v>
      </c>
      <c r="Q3643" s="2" t="s">
        <v>273</v>
      </c>
      <c r="R3643" s="2" t="s">
        <v>273</v>
      </c>
      <c r="S3643" s="2" t="s">
        <v>273</v>
      </c>
      <c r="T3643" s="2" t="s">
        <v>273</v>
      </c>
      <c r="U3643" s="25" t="s">
        <v>273</v>
      </c>
      <c r="V3643" s="24" t="s">
        <v>273</v>
      </c>
      <c r="W3643" s="2" t="s">
        <v>273</v>
      </c>
      <c r="X3643" s="2" t="s">
        <v>273</v>
      </c>
      <c r="Y3643" s="2" t="s">
        <v>273</v>
      </c>
      <c r="Z3643" s="175" t="s">
        <v>273</v>
      </c>
      <c r="AA3643" s="24" t="s">
        <v>273</v>
      </c>
      <c r="AB3643" s="2" t="s">
        <v>273</v>
      </c>
      <c r="AC3643" s="25" t="s">
        <v>273</v>
      </c>
      <c r="AD3643" s="174" t="s">
        <v>273</v>
      </c>
      <c r="AE3643" s="25" t="s">
        <v>273</v>
      </c>
      <c r="AF3643" s="180">
        <v>100</v>
      </c>
    </row>
    <row r="3644" spans="1:32">
      <c r="A3644" s="134" t="str">
        <f t="shared" si="56"/>
        <v>MKca_04.2</v>
      </c>
      <c r="C3644" s="177" t="s">
        <v>30</v>
      </c>
      <c r="D3644" s="178" t="s">
        <v>495</v>
      </c>
      <c r="E3644" s="178" t="s">
        <v>593</v>
      </c>
      <c r="F3644" s="178" t="s">
        <v>594</v>
      </c>
      <c r="G3644" s="178" t="s">
        <v>540</v>
      </c>
      <c r="H3644" s="177" t="s">
        <v>52</v>
      </c>
      <c r="I3644" s="179" t="s">
        <v>53</v>
      </c>
      <c r="J3644" s="59" t="s">
        <v>4164</v>
      </c>
      <c r="K3644" s="60" t="s">
        <v>4156</v>
      </c>
      <c r="L3644" s="174" t="s">
        <v>272</v>
      </c>
      <c r="M3644" s="2" t="s">
        <v>273</v>
      </c>
      <c r="N3644" s="175" t="s">
        <v>272</v>
      </c>
      <c r="O3644" s="24" t="s">
        <v>672</v>
      </c>
      <c r="P3644" s="2" t="s">
        <v>273</v>
      </c>
      <c r="Q3644" s="2" t="s">
        <v>273</v>
      </c>
      <c r="R3644" s="2" t="s">
        <v>273</v>
      </c>
      <c r="S3644" s="2" t="s">
        <v>273</v>
      </c>
      <c r="T3644" s="2" t="s">
        <v>273</v>
      </c>
      <c r="U3644" s="25" t="s">
        <v>273</v>
      </c>
      <c r="V3644" s="24" t="s">
        <v>273</v>
      </c>
      <c r="W3644" s="2" t="s">
        <v>273</v>
      </c>
      <c r="X3644" s="2" t="s">
        <v>273</v>
      </c>
      <c r="Y3644" s="2" t="s">
        <v>273</v>
      </c>
      <c r="Z3644" s="175" t="s">
        <v>273</v>
      </c>
      <c r="AA3644" s="24" t="s">
        <v>273</v>
      </c>
      <c r="AB3644" s="2" t="s">
        <v>273</v>
      </c>
      <c r="AC3644" s="25" t="s">
        <v>273</v>
      </c>
      <c r="AD3644" s="174" t="s">
        <v>273</v>
      </c>
      <c r="AE3644" s="25" t="s">
        <v>273</v>
      </c>
      <c r="AF3644" s="180">
        <v>100</v>
      </c>
    </row>
    <row r="3645" spans="1:32">
      <c r="A3645" s="134" t="str">
        <f t="shared" si="56"/>
        <v>MKca_04.3</v>
      </c>
      <c r="C3645" s="177" t="s">
        <v>30</v>
      </c>
      <c r="D3645" s="178" t="s">
        <v>495</v>
      </c>
      <c r="E3645" s="178" t="s">
        <v>595</v>
      </c>
      <c r="F3645" s="178" t="s">
        <v>596</v>
      </c>
      <c r="G3645" s="178" t="s">
        <v>540</v>
      </c>
      <c r="H3645" s="177" t="s">
        <v>52</v>
      </c>
      <c r="I3645" s="179" t="s">
        <v>643</v>
      </c>
      <c r="J3645" s="59" t="s">
        <v>392</v>
      </c>
      <c r="K3645" s="60" t="s">
        <v>4165</v>
      </c>
      <c r="L3645" s="174" t="s">
        <v>272</v>
      </c>
      <c r="M3645" s="2" t="s">
        <v>272</v>
      </c>
      <c r="N3645" s="175" t="s">
        <v>272</v>
      </c>
      <c r="O3645" s="24" t="s">
        <v>272</v>
      </c>
      <c r="P3645" s="2" t="s">
        <v>273</v>
      </c>
      <c r="Q3645" s="2" t="s">
        <v>273</v>
      </c>
      <c r="R3645" s="2" t="s">
        <v>273</v>
      </c>
      <c r="S3645" s="2" t="s">
        <v>273</v>
      </c>
      <c r="T3645" s="2" t="s">
        <v>272</v>
      </c>
      <c r="U3645" s="25" t="s">
        <v>273</v>
      </c>
      <c r="V3645" s="24" t="s">
        <v>272</v>
      </c>
      <c r="W3645" s="2" t="s">
        <v>272</v>
      </c>
      <c r="X3645" s="2" t="s">
        <v>273</v>
      </c>
      <c r="Y3645" s="2" t="s">
        <v>273</v>
      </c>
      <c r="Z3645" s="175" t="s">
        <v>273</v>
      </c>
      <c r="AA3645" s="24" t="s">
        <v>272</v>
      </c>
      <c r="AB3645" s="2" t="s">
        <v>273</v>
      </c>
      <c r="AC3645" s="25" t="s">
        <v>272</v>
      </c>
      <c r="AD3645" s="174" t="s">
        <v>272</v>
      </c>
      <c r="AE3645" s="25" t="s">
        <v>272</v>
      </c>
      <c r="AF3645" s="180">
        <v>100</v>
      </c>
    </row>
    <row r="3646" spans="1:32">
      <c r="A3646" s="134" t="str">
        <f t="shared" si="56"/>
        <v>MKca_05.1</v>
      </c>
      <c r="C3646" s="177" t="s">
        <v>30</v>
      </c>
      <c r="D3646" s="178" t="s">
        <v>495</v>
      </c>
      <c r="E3646" s="178" t="s">
        <v>597</v>
      </c>
      <c r="F3646" s="178" t="s">
        <v>598</v>
      </c>
      <c r="G3646" s="178" t="s">
        <v>533</v>
      </c>
      <c r="H3646" s="177" t="s">
        <v>52</v>
      </c>
      <c r="I3646" s="179"/>
      <c r="J3646" s="59" t="s">
        <v>194</v>
      </c>
      <c r="K3646" s="60" t="s">
        <v>194</v>
      </c>
      <c r="L3646" s="174" t="s">
        <v>7</v>
      </c>
      <c r="M3646" s="2" t="s">
        <v>7</v>
      </c>
      <c r="N3646" s="175" t="s">
        <v>7</v>
      </c>
      <c r="O3646" s="24"/>
      <c r="P3646" s="2"/>
      <c r="Q3646" s="2"/>
      <c r="R3646" s="2"/>
      <c r="S3646" s="2"/>
      <c r="T3646" s="2"/>
      <c r="U3646" s="25"/>
      <c r="V3646" s="24"/>
      <c r="W3646" s="2"/>
      <c r="X3646" s="2"/>
      <c r="Y3646" s="2"/>
      <c r="Z3646" s="175"/>
      <c r="AA3646" s="24"/>
      <c r="AB3646" s="2"/>
      <c r="AC3646" s="25"/>
      <c r="AD3646" s="174"/>
      <c r="AE3646" s="25"/>
      <c r="AF3646" s="180" t="s">
        <v>7</v>
      </c>
    </row>
    <row r="3647" spans="1:32">
      <c r="A3647" s="134" t="str">
        <f t="shared" si="56"/>
        <v>MKca_05.2</v>
      </c>
      <c r="C3647" s="177" t="s">
        <v>30</v>
      </c>
      <c r="D3647" s="178" t="s">
        <v>495</v>
      </c>
      <c r="E3647" s="178" t="s">
        <v>599</v>
      </c>
      <c r="F3647" s="178" t="s">
        <v>600</v>
      </c>
      <c r="G3647" s="178" t="s">
        <v>540</v>
      </c>
      <c r="H3647" s="177" t="s">
        <v>52</v>
      </c>
      <c r="I3647" s="179" t="s">
        <v>643</v>
      </c>
      <c r="J3647" s="59" t="s">
        <v>4146</v>
      </c>
      <c r="K3647" s="60" t="s">
        <v>4138</v>
      </c>
      <c r="L3647" s="174" t="s">
        <v>272</v>
      </c>
      <c r="M3647" s="2" t="s">
        <v>273</v>
      </c>
      <c r="N3647" s="175" t="s">
        <v>272</v>
      </c>
      <c r="O3647" s="24" t="s">
        <v>672</v>
      </c>
      <c r="P3647" s="2" t="s">
        <v>273</v>
      </c>
      <c r="Q3647" s="2" t="s">
        <v>273</v>
      </c>
      <c r="R3647" s="2" t="s">
        <v>273</v>
      </c>
      <c r="S3647" s="2" t="s">
        <v>273</v>
      </c>
      <c r="T3647" s="2" t="s">
        <v>273</v>
      </c>
      <c r="U3647" s="25" t="s">
        <v>273</v>
      </c>
      <c r="V3647" s="24" t="s">
        <v>272</v>
      </c>
      <c r="W3647" s="2" t="s">
        <v>273</v>
      </c>
      <c r="X3647" s="2" t="s">
        <v>273</v>
      </c>
      <c r="Y3647" s="2" t="s">
        <v>273</v>
      </c>
      <c r="Z3647" s="175" t="s">
        <v>273</v>
      </c>
      <c r="AA3647" s="24" t="s">
        <v>272</v>
      </c>
      <c r="AB3647" s="2" t="s">
        <v>273</v>
      </c>
      <c r="AC3647" s="25" t="s">
        <v>273</v>
      </c>
      <c r="AD3647" s="174" t="s">
        <v>273</v>
      </c>
      <c r="AE3647" s="25" t="s">
        <v>273</v>
      </c>
      <c r="AF3647" s="180">
        <v>100</v>
      </c>
    </row>
    <row r="3648" spans="1:32">
      <c r="A3648" s="134" t="str">
        <f t="shared" si="56"/>
        <v>MKca_05.3</v>
      </c>
      <c r="C3648" s="177" t="s">
        <v>30</v>
      </c>
      <c r="D3648" s="178" t="s">
        <v>495</v>
      </c>
      <c r="E3648" s="178" t="s">
        <v>601</v>
      </c>
      <c r="F3648" s="178" t="s">
        <v>602</v>
      </c>
      <c r="G3648" s="178" t="s">
        <v>533</v>
      </c>
      <c r="H3648" s="177" t="s">
        <v>52</v>
      </c>
      <c r="I3648" s="179" t="s">
        <v>643</v>
      </c>
      <c r="J3648" s="59" t="s">
        <v>4146</v>
      </c>
      <c r="K3648" s="60" t="s">
        <v>4166</v>
      </c>
      <c r="L3648" s="174" t="s">
        <v>272</v>
      </c>
      <c r="M3648" s="2" t="s">
        <v>273</v>
      </c>
      <c r="N3648" s="175" t="s">
        <v>272</v>
      </c>
      <c r="O3648" s="24"/>
      <c r="P3648" s="2"/>
      <c r="Q3648" s="2"/>
      <c r="R3648" s="2"/>
      <c r="S3648" s="2"/>
      <c r="T3648" s="2"/>
      <c r="U3648" s="25"/>
      <c r="V3648" s="24"/>
      <c r="W3648" s="2"/>
      <c r="X3648" s="2"/>
      <c r="Y3648" s="2"/>
      <c r="Z3648" s="175"/>
      <c r="AA3648" s="24"/>
      <c r="AB3648" s="2"/>
      <c r="AC3648" s="25"/>
      <c r="AD3648" s="174"/>
      <c r="AE3648" s="25"/>
      <c r="AF3648" s="180">
        <v>100</v>
      </c>
    </row>
    <row r="3649" spans="1:32">
      <c r="A3649" s="134" t="str">
        <f t="shared" si="56"/>
        <v>MKfa_01.1</v>
      </c>
      <c r="C3649" s="177" t="s">
        <v>30</v>
      </c>
      <c r="D3649" s="178" t="s">
        <v>2</v>
      </c>
      <c r="E3649" s="178" t="s">
        <v>603</v>
      </c>
      <c r="F3649" s="178" t="s">
        <v>604</v>
      </c>
      <c r="G3649" s="178" t="s">
        <v>533</v>
      </c>
      <c r="H3649" s="177" t="s">
        <v>52</v>
      </c>
      <c r="I3649" s="179" t="s">
        <v>643</v>
      </c>
      <c r="J3649" s="59" t="s">
        <v>397</v>
      </c>
      <c r="K3649" s="60" t="s">
        <v>75</v>
      </c>
      <c r="L3649" s="174" t="s">
        <v>272</v>
      </c>
      <c r="M3649" s="2" t="s">
        <v>273</v>
      </c>
      <c r="N3649" s="175" t="s">
        <v>272</v>
      </c>
      <c r="O3649" s="24"/>
      <c r="P3649" s="2"/>
      <c r="Q3649" s="2"/>
      <c r="R3649" s="2"/>
      <c r="S3649" s="2"/>
      <c r="T3649" s="2"/>
      <c r="U3649" s="25"/>
      <c r="V3649" s="24"/>
      <c r="W3649" s="2"/>
      <c r="X3649" s="2"/>
      <c r="Y3649" s="2"/>
      <c r="Z3649" s="175"/>
      <c r="AA3649" s="24"/>
      <c r="AB3649" s="2"/>
      <c r="AC3649" s="25"/>
      <c r="AD3649" s="174"/>
      <c r="AE3649" s="25"/>
      <c r="AF3649" s="180">
        <v>0</v>
      </c>
    </row>
    <row r="3650" spans="1:32">
      <c r="A3650" s="134" t="str">
        <f t="shared" si="56"/>
        <v>MKfa_01.1</v>
      </c>
      <c r="C3650" s="177" t="s">
        <v>30</v>
      </c>
      <c r="D3650" s="178" t="s">
        <v>2</v>
      </c>
      <c r="E3650" s="178" t="s">
        <v>603</v>
      </c>
      <c r="F3650" s="178" t="s">
        <v>604</v>
      </c>
      <c r="G3650" s="178" t="s">
        <v>533</v>
      </c>
      <c r="H3650" s="177" t="s">
        <v>52</v>
      </c>
      <c r="I3650" s="179" t="s">
        <v>643</v>
      </c>
      <c r="J3650" s="59" t="s">
        <v>397</v>
      </c>
      <c r="K3650" s="60" t="s">
        <v>4167</v>
      </c>
      <c r="L3650" s="174" t="s">
        <v>272</v>
      </c>
      <c r="M3650" s="2" t="s">
        <v>273</v>
      </c>
      <c r="N3650" s="175" t="s">
        <v>272</v>
      </c>
      <c r="O3650" s="24"/>
      <c r="P3650" s="2"/>
      <c r="Q3650" s="2"/>
      <c r="R3650" s="2"/>
      <c r="S3650" s="2"/>
      <c r="T3650" s="2"/>
      <c r="U3650" s="25"/>
      <c r="V3650" s="24"/>
      <c r="W3650" s="2"/>
      <c r="X3650" s="2"/>
      <c r="Y3650" s="2"/>
      <c r="Z3650" s="175"/>
      <c r="AA3650" s="24"/>
      <c r="AB3650" s="2"/>
      <c r="AC3650" s="25"/>
      <c r="AD3650" s="174"/>
      <c r="AE3650" s="25"/>
      <c r="AF3650" s="180">
        <v>100</v>
      </c>
    </row>
    <row r="3651" spans="1:32">
      <c r="A3651" s="134" t="str">
        <f t="shared" si="56"/>
        <v>MKfa_01.2</v>
      </c>
      <c r="C3651" s="177" t="s">
        <v>30</v>
      </c>
      <c r="D3651" s="178" t="s">
        <v>2</v>
      </c>
      <c r="E3651" s="178" t="s">
        <v>605</v>
      </c>
      <c r="F3651" s="178" t="s">
        <v>606</v>
      </c>
      <c r="G3651" s="178" t="s">
        <v>540</v>
      </c>
      <c r="H3651" s="177" t="s">
        <v>52</v>
      </c>
      <c r="I3651" s="179" t="s">
        <v>643</v>
      </c>
      <c r="J3651" s="59" t="s">
        <v>4168</v>
      </c>
      <c r="K3651" s="60" t="s">
        <v>4169</v>
      </c>
      <c r="L3651" s="174" t="s">
        <v>272</v>
      </c>
      <c r="M3651" s="2" t="s">
        <v>273</v>
      </c>
      <c r="N3651" s="175" t="s">
        <v>272</v>
      </c>
      <c r="O3651" s="24" t="s">
        <v>672</v>
      </c>
      <c r="P3651" s="2" t="s">
        <v>273</v>
      </c>
      <c r="Q3651" s="2" t="s">
        <v>273</v>
      </c>
      <c r="R3651" s="2" t="s">
        <v>273</v>
      </c>
      <c r="S3651" s="2" t="s">
        <v>273</v>
      </c>
      <c r="T3651" s="2" t="s">
        <v>273</v>
      </c>
      <c r="U3651" s="25" t="s">
        <v>273</v>
      </c>
      <c r="V3651" s="24" t="s">
        <v>272</v>
      </c>
      <c r="W3651" s="2" t="s">
        <v>273</v>
      </c>
      <c r="X3651" s="2" t="s">
        <v>273</v>
      </c>
      <c r="Y3651" s="2" t="s">
        <v>273</v>
      </c>
      <c r="Z3651" s="175" t="s">
        <v>273</v>
      </c>
      <c r="AA3651" s="24" t="s">
        <v>273</v>
      </c>
      <c r="AB3651" s="2" t="s">
        <v>273</v>
      </c>
      <c r="AC3651" s="25" t="s">
        <v>273</v>
      </c>
      <c r="AD3651" s="174" t="s">
        <v>273</v>
      </c>
      <c r="AE3651" s="25" t="s">
        <v>273</v>
      </c>
      <c r="AF3651" s="180">
        <v>100</v>
      </c>
    </row>
    <row r="3652" spans="1:32">
      <c r="A3652" s="134" t="str">
        <f t="shared" si="56"/>
        <v>MKfa_01.3</v>
      </c>
      <c r="C3652" s="177" t="s">
        <v>30</v>
      </c>
      <c r="D3652" s="178" t="s">
        <v>2</v>
      </c>
      <c r="E3652" s="178" t="s">
        <v>607</v>
      </c>
      <c r="F3652" s="178" t="s">
        <v>608</v>
      </c>
      <c r="G3652" s="178" t="s">
        <v>540</v>
      </c>
      <c r="H3652" s="177" t="s">
        <v>52</v>
      </c>
      <c r="I3652" s="179" t="s">
        <v>643</v>
      </c>
      <c r="J3652" s="59" t="s">
        <v>397</v>
      </c>
      <c r="K3652" s="60" t="s">
        <v>4167</v>
      </c>
      <c r="L3652" s="174" t="s">
        <v>272</v>
      </c>
      <c r="M3652" s="2" t="s">
        <v>273</v>
      </c>
      <c r="N3652" s="175" t="s">
        <v>272</v>
      </c>
      <c r="O3652" s="24" t="s">
        <v>672</v>
      </c>
      <c r="P3652" s="2" t="s">
        <v>273</v>
      </c>
      <c r="Q3652" s="2" t="s">
        <v>273</v>
      </c>
      <c r="R3652" s="2" t="s">
        <v>273</v>
      </c>
      <c r="S3652" s="2" t="s">
        <v>273</v>
      </c>
      <c r="T3652" s="2" t="s">
        <v>273</v>
      </c>
      <c r="U3652" s="25" t="s">
        <v>273</v>
      </c>
      <c r="V3652" s="24" t="s">
        <v>272</v>
      </c>
      <c r="W3652" s="2" t="s">
        <v>273</v>
      </c>
      <c r="X3652" s="2" t="s">
        <v>273</v>
      </c>
      <c r="Y3652" s="2" t="s">
        <v>273</v>
      </c>
      <c r="Z3652" s="175" t="s">
        <v>273</v>
      </c>
      <c r="AA3652" s="24" t="s">
        <v>273</v>
      </c>
      <c r="AB3652" s="2" t="s">
        <v>273</v>
      </c>
      <c r="AC3652" s="25" t="s">
        <v>273</v>
      </c>
      <c r="AD3652" s="174" t="s">
        <v>273</v>
      </c>
      <c r="AE3652" s="25" t="s">
        <v>273</v>
      </c>
      <c r="AF3652" s="180">
        <v>100</v>
      </c>
    </row>
    <row r="3653" spans="1:32">
      <c r="A3653" s="134" t="str">
        <f t="shared" si="56"/>
        <v>MKfa_01.4</v>
      </c>
      <c r="C3653" s="177" t="s">
        <v>30</v>
      </c>
      <c r="D3653" s="178" t="s">
        <v>2</v>
      </c>
      <c r="E3653" s="178" t="s">
        <v>609</v>
      </c>
      <c r="F3653" s="178" t="s">
        <v>610</v>
      </c>
      <c r="G3653" s="178" t="s">
        <v>540</v>
      </c>
      <c r="H3653" s="177" t="s">
        <v>52</v>
      </c>
      <c r="I3653" s="179" t="s">
        <v>643</v>
      </c>
      <c r="J3653" s="59" t="s">
        <v>397</v>
      </c>
      <c r="K3653" s="60" t="s">
        <v>4170</v>
      </c>
      <c r="L3653" s="174" t="s">
        <v>272</v>
      </c>
      <c r="M3653" s="2" t="s">
        <v>273</v>
      </c>
      <c r="N3653" s="175" t="s">
        <v>272</v>
      </c>
      <c r="O3653" s="24" t="s">
        <v>672</v>
      </c>
      <c r="P3653" s="2" t="s">
        <v>273</v>
      </c>
      <c r="Q3653" s="2" t="s">
        <v>273</v>
      </c>
      <c r="R3653" s="2" t="s">
        <v>273</v>
      </c>
      <c r="S3653" s="2" t="s">
        <v>273</v>
      </c>
      <c r="T3653" s="2" t="s">
        <v>273</v>
      </c>
      <c r="U3653" s="25" t="s">
        <v>273</v>
      </c>
      <c r="V3653" s="24" t="s">
        <v>272</v>
      </c>
      <c r="W3653" s="2" t="s">
        <v>273</v>
      </c>
      <c r="X3653" s="2" t="s">
        <v>273</v>
      </c>
      <c r="Y3653" s="2" t="s">
        <v>273</v>
      </c>
      <c r="Z3653" s="175" t="s">
        <v>273</v>
      </c>
      <c r="AA3653" s="24" t="s">
        <v>273</v>
      </c>
      <c r="AB3653" s="2" t="s">
        <v>273</v>
      </c>
      <c r="AC3653" s="25" t="s">
        <v>273</v>
      </c>
      <c r="AD3653" s="174" t="s">
        <v>273</v>
      </c>
      <c r="AE3653" s="25" t="s">
        <v>273</v>
      </c>
      <c r="AF3653" s="180">
        <v>100</v>
      </c>
    </row>
    <row r="3654" spans="1:32">
      <c r="A3654" s="134" t="str">
        <f t="shared" si="56"/>
        <v>MKfa_02.1</v>
      </c>
      <c r="C3654" s="177" t="s">
        <v>30</v>
      </c>
      <c r="D3654" s="178" t="s">
        <v>2</v>
      </c>
      <c r="E3654" s="178" t="s">
        <v>611</v>
      </c>
      <c r="F3654" s="178" t="s">
        <v>612</v>
      </c>
      <c r="G3654" s="178" t="s">
        <v>540</v>
      </c>
      <c r="H3654" s="177" t="s">
        <v>52</v>
      </c>
      <c r="I3654" s="179" t="s">
        <v>643</v>
      </c>
      <c r="J3654" s="59" t="s">
        <v>4168</v>
      </c>
      <c r="K3654" s="60" t="s">
        <v>4171</v>
      </c>
      <c r="L3654" s="174" t="s">
        <v>272</v>
      </c>
      <c r="M3654" s="2" t="s">
        <v>273</v>
      </c>
      <c r="N3654" s="175" t="s">
        <v>272</v>
      </c>
      <c r="O3654" s="24" t="s">
        <v>672</v>
      </c>
      <c r="P3654" s="2" t="s">
        <v>273</v>
      </c>
      <c r="Q3654" s="2" t="s">
        <v>273</v>
      </c>
      <c r="R3654" s="2" t="s">
        <v>273</v>
      </c>
      <c r="S3654" s="2" t="s">
        <v>273</v>
      </c>
      <c r="T3654" s="2" t="s">
        <v>272</v>
      </c>
      <c r="U3654" s="25" t="s">
        <v>273</v>
      </c>
      <c r="V3654" s="24" t="s">
        <v>272</v>
      </c>
      <c r="W3654" s="2" t="s">
        <v>273</v>
      </c>
      <c r="X3654" s="2" t="s">
        <v>273</v>
      </c>
      <c r="Y3654" s="2" t="s">
        <v>273</v>
      </c>
      <c r="Z3654" s="175" t="s">
        <v>273</v>
      </c>
      <c r="AA3654" s="24" t="s">
        <v>273</v>
      </c>
      <c r="AB3654" s="2" t="s">
        <v>273</v>
      </c>
      <c r="AC3654" s="25" t="s">
        <v>273</v>
      </c>
      <c r="AD3654" s="174" t="s">
        <v>273</v>
      </c>
      <c r="AE3654" s="25" t="s">
        <v>273</v>
      </c>
      <c r="AF3654" s="180">
        <v>100</v>
      </c>
    </row>
    <row r="3655" spans="1:32">
      <c r="A3655" s="134" t="str">
        <f t="shared" si="56"/>
        <v>MKfa_02.2</v>
      </c>
      <c r="C3655" s="177" t="s">
        <v>30</v>
      </c>
      <c r="D3655" s="178" t="s">
        <v>2</v>
      </c>
      <c r="E3655" s="178" t="s">
        <v>613</v>
      </c>
      <c r="F3655" s="178" t="s">
        <v>614</v>
      </c>
      <c r="G3655" s="178" t="s">
        <v>540</v>
      </c>
      <c r="H3655" s="177" t="s">
        <v>52</v>
      </c>
      <c r="I3655" s="179" t="s">
        <v>53</v>
      </c>
      <c r="J3655" s="59" t="s">
        <v>4172</v>
      </c>
      <c r="K3655" s="60" t="s">
        <v>4173</v>
      </c>
      <c r="L3655" s="174" t="s">
        <v>272</v>
      </c>
      <c r="M3655" s="2" t="s">
        <v>273</v>
      </c>
      <c r="N3655" s="175" t="s">
        <v>272</v>
      </c>
      <c r="O3655" s="24" t="s">
        <v>672</v>
      </c>
      <c r="P3655" s="2" t="s">
        <v>273</v>
      </c>
      <c r="Q3655" s="2" t="s">
        <v>273</v>
      </c>
      <c r="R3655" s="2" t="s">
        <v>273</v>
      </c>
      <c r="S3655" s="2" t="s">
        <v>273</v>
      </c>
      <c r="T3655" s="2" t="s">
        <v>272</v>
      </c>
      <c r="U3655" s="25" t="s">
        <v>273</v>
      </c>
      <c r="V3655" s="24" t="s">
        <v>272</v>
      </c>
      <c r="W3655" s="2" t="s">
        <v>273</v>
      </c>
      <c r="X3655" s="2" t="s">
        <v>273</v>
      </c>
      <c r="Y3655" s="2" t="s">
        <v>273</v>
      </c>
      <c r="Z3655" s="175" t="s">
        <v>273</v>
      </c>
      <c r="AA3655" s="24" t="s">
        <v>273</v>
      </c>
      <c r="AB3655" s="2" t="s">
        <v>273</v>
      </c>
      <c r="AC3655" s="25" t="s">
        <v>273</v>
      </c>
      <c r="AD3655" s="174" t="s">
        <v>273</v>
      </c>
      <c r="AE3655" s="25" t="s">
        <v>273</v>
      </c>
      <c r="AF3655" s="180">
        <v>100</v>
      </c>
    </row>
    <row r="3656" spans="1:32">
      <c r="A3656" s="134" t="str">
        <f t="shared" ref="A3656:A3719" si="57">C3656&amp;LOWER(LEFT(D3656,2))&amp;"_"&amp;IF(LEN(TRIM(LEFT(E3656,FIND(" ",E3656))))=3,"0"&amp;TRIM(LEFT(E3656,FIND(" ",E3656))),TRIM(LEFT(E3656,FIND(" ",E3656))))</f>
        <v>MKfa_03.1</v>
      </c>
      <c r="C3656" s="177" t="s">
        <v>30</v>
      </c>
      <c r="D3656" s="178" t="s">
        <v>2</v>
      </c>
      <c r="E3656" s="178" t="s">
        <v>615</v>
      </c>
      <c r="F3656" s="178" t="s">
        <v>616</v>
      </c>
      <c r="G3656" s="178" t="s">
        <v>540</v>
      </c>
      <c r="H3656" s="177" t="s">
        <v>52</v>
      </c>
      <c r="I3656" s="179" t="s">
        <v>53</v>
      </c>
      <c r="J3656" s="59" t="s">
        <v>4174</v>
      </c>
      <c r="K3656" s="60" t="s">
        <v>4138</v>
      </c>
      <c r="L3656" s="174" t="s">
        <v>272</v>
      </c>
      <c r="M3656" s="2" t="s">
        <v>273</v>
      </c>
      <c r="N3656" s="175" t="s">
        <v>272</v>
      </c>
      <c r="O3656" s="24" t="s">
        <v>672</v>
      </c>
      <c r="P3656" s="2" t="s">
        <v>273</v>
      </c>
      <c r="Q3656" s="2" t="s">
        <v>273</v>
      </c>
      <c r="R3656" s="2" t="s">
        <v>273</v>
      </c>
      <c r="S3656" s="2" t="s">
        <v>273</v>
      </c>
      <c r="T3656" s="2" t="s">
        <v>273</v>
      </c>
      <c r="U3656" s="25" t="s">
        <v>273</v>
      </c>
      <c r="V3656" s="24" t="s">
        <v>272</v>
      </c>
      <c r="W3656" s="2" t="s">
        <v>273</v>
      </c>
      <c r="X3656" s="2" t="s">
        <v>273</v>
      </c>
      <c r="Y3656" s="2" t="s">
        <v>273</v>
      </c>
      <c r="Z3656" s="175" t="s">
        <v>273</v>
      </c>
      <c r="AA3656" s="24" t="s">
        <v>273</v>
      </c>
      <c r="AB3656" s="2" t="s">
        <v>273</v>
      </c>
      <c r="AC3656" s="25" t="s">
        <v>273</v>
      </c>
      <c r="AD3656" s="174" t="s">
        <v>273</v>
      </c>
      <c r="AE3656" s="25" t="s">
        <v>273</v>
      </c>
      <c r="AF3656" s="180">
        <v>100</v>
      </c>
    </row>
    <row r="3657" spans="1:32">
      <c r="A3657" s="134" t="str">
        <f t="shared" si="57"/>
        <v>MKfa_03.2</v>
      </c>
      <c r="C3657" s="177" t="s">
        <v>30</v>
      </c>
      <c r="D3657" s="178" t="s">
        <v>2</v>
      </c>
      <c r="E3657" s="178" t="s">
        <v>617</v>
      </c>
      <c r="F3657" s="178" t="s">
        <v>618</v>
      </c>
      <c r="G3657" s="178" t="s">
        <v>540</v>
      </c>
      <c r="H3657" s="177" t="s">
        <v>52</v>
      </c>
      <c r="I3657" s="179" t="s">
        <v>643</v>
      </c>
      <c r="J3657" s="59" t="s">
        <v>4168</v>
      </c>
      <c r="K3657" s="60" t="s">
        <v>4175</v>
      </c>
      <c r="L3657" s="174" t="s">
        <v>272</v>
      </c>
      <c r="M3657" s="2" t="s">
        <v>272</v>
      </c>
      <c r="N3657" s="175" t="s">
        <v>272</v>
      </c>
      <c r="O3657" s="24" t="s">
        <v>272</v>
      </c>
      <c r="P3657" s="2" t="s">
        <v>272</v>
      </c>
      <c r="Q3657" s="2" t="s">
        <v>272</v>
      </c>
      <c r="R3657" s="2" t="s">
        <v>273</v>
      </c>
      <c r="S3657" s="2" t="s">
        <v>272</v>
      </c>
      <c r="T3657" s="2" t="s">
        <v>272</v>
      </c>
      <c r="U3657" s="25" t="s">
        <v>273</v>
      </c>
      <c r="V3657" s="24" t="s">
        <v>272</v>
      </c>
      <c r="W3657" s="2" t="s">
        <v>272</v>
      </c>
      <c r="X3657" s="2" t="s">
        <v>273</v>
      </c>
      <c r="Y3657" s="2" t="s">
        <v>273</v>
      </c>
      <c r="Z3657" s="175" t="s">
        <v>273</v>
      </c>
      <c r="AA3657" s="24" t="s">
        <v>272</v>
      </c>
      <c r="AB3657" s="2" t="s">
        <v>273</v>
      </c>
      <c r="AC3657" s="25" t="s">
        <v>272</v>
      </c>
      <c r="AD3657" s="174" t="s">
        <v>272</v>
      </c>
      <c r="AE3657" s="25" t="s">
        <v>272</v>
      </c>
      <c r="AF3657" s="180">
        <v>0</v>
      </c>
    </row>
    <row r="3658" spans="1:32">
      <c r="A3658" s="134" t="str">
        <f t="shared" si="57"/>
        <v>MKfa_03.3</v>
      </c>
      <c r="C3658" s="177" t="s">
        <v>30</v>
      </c>
      <c r="D3658" s="178" t="s">
        <v>2</v>
      </c>
      <c r="E3658" s="178" t="s">
        <v>619</v>
      </c>
      <c r="F3658" s="178" t="s">
        <v>620</v>
      </c>
      <c r="G3658" s="178" t="s">
        <v>540</v>
      </c>
      <c r="H3658" s="177" t="s">
        <v>52</v>
      </c>
      <c r="I3658" s="179"/>
      <c r="J3658" s="59" t="s">
        <v>194</v>
      </c>
      <c r="K3658" s="60" t="s">
        <v>194</v>
      </c>
      <c r="L3658" s="174" t="s">
        <v>7</v>
      </c>
      <c r="M3658" s="2" t="s">
        <v>7</v>
      </c>
      <c r="N3658" s="175" t="s">
        <v>7</v>
      </c>
      <c r="O3658" s="24" t="s">
        <v>7</v>
      </c>
      <c r="P3658" s="2" t="s">
        <v>7</v>
      </c>
      <c r="Q3658" s="2" t="s">
        <v>7</v>
      </c>
      <c r="R3658" s="2" t="s">
        <v>7</v>
      </c>
      <c r="S3658" s="2" t="s">
        <v>7</v>
      </c>
      <c r="T3658" s="2" t="s">
        <v>7</v>
      </c>
      <c r="U3658" s="25" t="s">
        <v>7</v>
      </c>
      <c r="V3658" s="24" t="s">
        <v>7</v>
      </c>
      <c r="W3658" s="2" t="s">
        <v>7</v>
      </c>
      <c r="X3658" s="2" t="s">
        <v>7</v>
      </c>
      <c r="Y3658" s="2" t="s">
        <v>7</v>
      </c>
      <c r="Z3658" s="175" t="s">
        <v>7</v>
      </c>
      <c r="AA3658" s="24" t="s">
        <v>7</v>
      </c>
      <c r="AB3658" s="2" t="s">
        <v>7</v>
      </c>
      <c r="AC3658" s="25" t="s">
        <v>7</v>
      </c>
      <c r="AD3658" s="174" t="s">
        <v>7</v>
      </c>
      <c r="AE3658" s="25" t="s">
        <v>7</v>
      </c>
      <c r="AF3658" s="180" t="s">
        <v>7</v>
      </c>
    </row>
    <row r="3659" spans="1:32">
      <c r="A3659" s="134" t="str">
        <f t="shared" si="57"/>
        <v>MKfa_04.1</v>
      </c>
      <c r="C3659" s="177" t="s">
        <v>30</v>
      </c>
      <c r="D3659" s="178" t="s">
        <v>2</v>
      </c>
      <c r="E3659" s="178" t="s">
        <v>621</v>
      </c>
      <c r="F3659" s="178" t="s">
        <v>622</v>
      </c>
      <c r="G3659" s="178" t="s">
        <v>533</v>
      </c>
      <c r="H3659" s="177" t="s">
        <v>52</v>
      </c>
      <c r="I3659" s="179" t="s">
        <v>643</v>
      </c>
      <c r="J3659" s="59" t="s">
        <v>4168</v>
      </c>
      <c r="K3659" s="60" t="s">
        <v>4175</v>
      </c>
      <c r="L3659" s="174" t="s">
        <v>272</v>
      </c>
      <c r="M3659" s="2" t="s">
        <v>273</v>
      </c>
      <c r="N3659" s="175" t="s">
        <v>272</v>
      </c>
      <c r="O3659" s="24"/>
      <c r="P3659" s="2"/>
      <c r="Q3659" s="2"/>
      <c r="R3659" s="2"/>
      <c r="S3659" s="2"/>
      <c r="T3659" s="2"/>
      <c r="U3659" s="25"/>
      <c r="V3659" s="24"/>
      <c r="W3659" s="2"/>
      <c r="X3659" s="2"/>
      <c r="Y3659" s="2"/>
      <c r="Z3659" s="175"/>
      <c r="AA3659" s="24"/>
      <c r="AB3659" s="2"/>
      <c r="AC3659" s="25"/>
      <c r="AD3659" s="174"/>
      <c r="AE3659" s="25"/>
      <c r="AF3659" s="180">
        <v>0</v>
      </c>
    </row>
    <row r="3660" spans="1:32">
      <c r="A3660" s="134" t="str">
        <f t="shared" si="57"/>
        <v>MKst_01.1</v>
      </c>
      <c r="C3660" s="177" t="s">
        <v>30</v>
      </c>
      <c r="D3660" s="178" t="s">
        <v>3</v>
      </c>
      <c r="E3660" s="178" t="s">
        <v>623</v>
      </c>
      <c r="F3660" s="178" t="s">
        <v>624</v>
      </c>
      <c r="G3660" s="178" t="s">
        <v>533</v>
      </c>
      <c r="H3660" s="177" t="s">
        <v>52</v>
      </c>
      <c r="I3660" s="179" t="s">
        <v>54</v>
      </c>
      <c r="J3660" s="59" t="s">
        <v>4176</v>
      </c>
      <c r="K3660" s="60" t="s">
        <v>4177</v>
      </c>
      <c r="L3660" s="174" t="s">
        <v>272</v>
      </c>
      <c r="M3660" s="2" t="s">
        <v>272</v>
      </c>
      <c r="N3660" s="175" t="s">
        <v>272</v>
      </c>
      <c r="O3660" s="24"/>
      <c r="P3660" s="2"/>
      <c r="Q3660" s="2"/>
      <c r="R3660" s="2"/>
      <c r="S3660" s="2"/>
      <c r="T3660" s="2"/>
      <c r="U3660" s="25"/>
      <c r="V3660" s="24"/>
      <c r="W3660" s="2"/>
      <c r="X3660" s="2"/>
      <c r="Y3660" s="2"/>
      <c r="Z3660" s="175"/>
      <c r="AA3660" s="24"/>
      <c r="AB3660" s="2"/>
      <c r="AC3660" s="25"/>
      <c r="AD3660" s="174"/>
      <c r="AE3660" s="25"/>
      <c r="AF3660" s="180">
        <v>0</v>
      </c>
    </row>
    <row r="3661" spans="1:32">
      <c r="A3661" s="134" t="str">
        <f t="shared" si="57"/>
        <v>MKst_01.1</v>
      </c>
      <c r="C3661" s="177" t="s">
        <v>30</v>
      </c>
      <c r="D3661" s="178" t="s">
        <v>3</v>
      </c>
      <c r="E3661" s="178" t="s">
        <v>623</v>
      </c>
      <c r="F3661" s="178" t="s">
        <v>624</v>
      </c>
      <c r="G3661" s="178" t="s">
        <v>533</v>
      </c>
      <c r="H3661" s="177" t="s">
        <v>52</v>
      </c>
      <c r="I3661" s="179" t="s">
        <v>54</v>
      </c>
      <c r="J3661" s="59" t="s">
        <v>4178</v>
      </c>
      <c r="K3661" s="60" t="s">
        <v>4179</v>
      </c>
      <c r="L3661" s="174" t="s">
        <v>272</v>
      </c>
      <c r="M3661" s="2" t="s">
        <v>272</v>
      </c>
      <c r="N3661" s="175" t="s">
        <v>272</v>
      </c>
      <c r="O3661" s="24"/>
      <c r="P3661" s="2"/>
      <c r="Q3661" s="2"/>
      <c r="R3661" s="2"/>
      <c r="S3661" s="2"/>
      <c r="T3661" s="2"/>
      <c r="U3661" s="25"/>
      <c r="V3661" s="24"/>
      <c r="W3661" s="2"/>
      <c r="X3661" s="2"/>
      <c r="Y3661" s="2"/>
      <c r="Z3661" s="175"/>
      <c r="AA3661" s="24"/>
      <c r="AB3661" s="2"/>
      <c r="AC3661" s="25"/>
      <c r="AD3661" s="174"/>
      <c r="AE3661" s="25"/>
      <c r="AF3661" s="180">
        <v>100</v>
      </c>
    </row>
    <row r="3662" spans="1:32">
      <c r="A3662" s="134" t="str">
        <f t="shared" si="57"/>
        <v>MKst_01.1</v>
      </c>
      <c r="C3662" s="177" t="s">
        <v>30</v>
      </c>
      <c r="D3662" s="178" t="s">
        <v>3</v>
      </c>
      <c r="E3662" s="178" t="s">
        <v>623</v>
      </c>
      <c r="F3662" s="178" t="s">
        <v>624</v>
      </c>
      <c r="G3662" s="178" t="s">
        <v>533</v>
      </c>
      <c r="H3662" s="177" t="s">
        <v>52</v>
      </c>
      <c r="I3662" s="179" t="s">
        <v>54</v>
      </c>
      <c r="J3662" s="59" t="s">
        <v>4180</v>
      </c>
      <c r="K3662" s="60" t="s">
        <v>4181</v>
      </c>
      <c r="L3662" s="174" t="s">
        <v>272</v>
      </c>
      <c r="M3662" s="2" t="s">
        <v>272</v>
      </c>
      <c r="N3662" s="175" t="s">
        <v>272</v>
      </c>
      <c r="O3662" s="24"/>
      <c r="P3662" s="2"/>
      <c r="Q3662" s="2"/>
      <c r="R3662" s="2"/>
      <c r="S3662" s="2"/>
      <c r="T3662" s="2"/>
      <c r="U3662" s="25"/>
      <c r="V3662" s="24"/>
      <c r="W3662" s="2"/>
      <c r="X3662" s="2"/>
      <c r="Y3662" s="2"/>
      <c r="Z3662" s="175"/>
      <c r="AA3662" s="24"/>
      <c r="AB3662" s="2"/>
      <c r="AC3662" s="25"/>
      <c r="AD3662" s="174"/>
      <c r="AE3662" s="25"/>
      <c r="AF3662" s="180">
        <v>100</v>
      </c>
    </row>
    <row r="3663" spans="1:32">
      <c r="A3663" s="134" t="str">
        <f t="shared" si="57"/>
        <v>MKst_01.1</v>
      </c>
      <c r="C3663" s="177" t="s">
        <v>30</v>
      </c>
      <c r="D3663" s="178" t="s">
        <v>3</v>
      </c>
      <c r="E3663" s="178" t="s">
        <v>623</v>
      </c>
      <c r="F3663" s="178" t="s">
        <v>624</v>
      </c>
      <c r="G3663" s="178" t="s">
        <v>533</v>
      </c>
      <c r="H3663" s="177" t="s">
        <v>52</v>
      </c>
      <c r="I3663" s="179" t="s">
        <v>54</v>
      </c>
      <c r="J3663" s="59" t="s">
        <v>4182</v>
      </c>
      <c r="K3663" s="60" t="s">
        <v>4183</v>
      </c>
      <c r="L3663" s="174" t="s">
        <v>272</v>
      </c>
      <c r="M3663" s="2" t="s">
        <v>272</v>
      </c>
      <c r="N3663" s="175" t="s">
        <v>272</v>
      </c>
      <c r="O3663" s="24"/>
      <c r="P3663" s="2"/>
      <c r="Q3663" s="2"/>
      <c r="R3663" s="2"/>
      <c r="S3663" s="2"/>
      <c r="T3663" s="2"/>
      <c r="U3663" s="25"/>
      <c r="V3663" s="24"/>
      <c r="W3663" s="2"/>
      <c r="X3663" s="2"/>
      <c r="Y3663" s="2"/>
      <c r="Z3663" s="175"/>
      <c r="AA3663" s="24"/>
      <c r="AB3663" s="2"/>
      <c r="AC3663" s="25"/>
      <c r="AD3663" s="174"/>
      <c r="AE3663" s="25"/>
      <c r="AF3663" s="180">
        <v>0</v>
      </c>
    </row>
    <row r="3664" spans="1:32">
      <c r="A3664" s="134" t="str">
        <f t="shared" si="57"/>
        <v>MKst_01.1</v>
      </c>
      <c r="C3664" s="177" t="s">
        <v>30</v>
      </c>
      <c r="D3664" s="178" t="s">
        <v>3</v>
      </c>
      <c r="E3664" s="178" t="s">
        <v>623</v>
      </c>
      <c r="F3664" s="178" t="s">
        <v>624</v>
      </c>
      <c r="G3664" s="178" t="s">
        <v>533</v>
      </c>
      <c r="H3664" s="177" t="s">
        <v>52</v>
      </c>
      <c r="I3664" s="179" t="s">
        <v>54</v>
      </c>
      <c r="J3664" s="59" t="s">
        <v>4184</v>
      </c>
      <c r="K3664" s="60" t="s">
        <v>4185</v>
      </c>
      <c r="L3664" s="174" t="s">
        <v>272</v>
      </c>
      <c r="M3664" s="2" t="s">
        <v>272</v>
      </c>
      <c r="N3664" s="175" t="s">
        <v>272</v>
      </c>
      <c r="O3664" s="24"/>
      <c r="P3664" s="2"/>
      <c r="Q3664" s="2"/>
      <c r="R3664" s="2"/>
      <c r="S3664" s="2"/>
      <c r="T3664" s="2"/>
      <c r="U3664" s="25"/>
      <c r="V3664" s="24"/>
      <c r="W3664" s="2"/>
      <c r="X3664" s="2"/>
      <c r="Y3664" s="2"/>
      <c r="Z3664" s="175"/>
      <c r="AA3664" s="24"/>
      <c r="AB3664" s="2"/>
      <c r="AC3664" s="25"/>
      <c r="AD3664" s="174"/>
      <c r="AE3664" s="25"/>
      <c r="AF3664" s="180">
        <v>100</v>
      </c>
    </row>
    <row r="3665" spans="1:32">
      <c r="A3665" s="134" t="str">
        <f t="shared" si="57"/>
        <v>MKst_01.2</v>
      </c>
      <c r="C3665" s="177" t="s">
        <v>30</v>
      </c>
      <c r="D3665" s="178" t="s">
        <v>3</v>
      </c>
      <c r="E3665" s="178" t="s">
        <v>625</v>
      </c>
      <c r="F3665" s="178" t="s">
        <v>626</v>
      </c>
      <c r="G3665" s="178" t="s">
        <v>533</v>
      </c>
      <c r="H3665" s="177" t="s">
        <v>52</v>
      </c>
      <c r="I3665" s="179" t="s">
        <v>643</v>
      </c>
      <c r="J3665" s="59" t="s">
        <v>4176</v>
      </c>
      <c r="K3665" s="60" t="s">
        <v>4186</v>
      </c>
      <c r="L3665" s="174" t="s">
        <v>272</v>
      </c>
      <c r="M3665" s="2" t="s">
        <v>272</v>
      </c>
      <c r="N3665" s="175" t="s">
        <v>272</v>
      </c>
      <c r="O3665" s="24"/>
      <c r="P3665" s="2"/>
      <c r="Q3665" s="2"/>
      <c r="R3665" s="2"/>
      <c r="S3665" s="2"/>
      <c r="T3665" s="2"/>
      <c r="U3665" s="25"/>
      <c r="V3665" s="24"/>
      <c r="W3665" s="2"/>
      <c r="X3665" s="2"/>
      <c r="Y3665" s="2"/>
      <c r="Z3665" s="175"/>
      <c r="AA3665" s="24"/>
      <c r="AB3665" s="2"/>
      <c r="AC3665" s="25"/>
      <c r="AD3665" s="174"/>
      <c r="AE3665" s="25"/>
      <c r="AF3665" s="180">
        <v>100</v>
      </c>
    </row>
    <row r="3666" spans="1:32">
      <c r="A3666" s="134" t="str">
        <f t="shared" si="57"/>
        <v>MKst_01.2</v>
      </c>
      <c r="C3666" s="177" t="s">
        <v>30</v>
      </c>
      <c r="D3666" s="178" t="s">
        <v>3</v>
      </c>
      <c r="E3666" s="178" t="s">
        <v>625</v>
      </c>
      <c r="F3666" s="178" t="s">
        <v>626</v>
      </c>
      <c r="G3666" s="178" t="s">
        <v>533</v>
      </c>
      <c r="H3666" s="177" t="s">
        <v>52</v>
      </c>
      <c r="I3666" s="179" t="s">
        <v>643</v>
      </c>
      <c r="J3666" s="59" t="s">
        <v>4182</v>
      </c>
      <c r="K3666" s="60" t="s">
        <v>4187</v>
      </c>
      <c r="L3666" s="174" t="s">
        <v>272</v>
      </c>
      <c r="M3666" s="2" t="s">
        <v>272</v>
      </c>
      <c r="N3666" s="175" t="s">
        <v>272</v>
      </c>
      <c r="O3666" s="24"/>
      <c r="P3666" s="2"/>
      <c r="Q3666" s="2"/>
      <c r="R3666" s="2"/>
      <c r="S3666" s="2"/>
      <c r="T3666" s="2"/>
      <c r="U3666" s="25"/>
      <c r="V3666" s="24"/>
      <c r="W3666" s="2"/>
      <c r="X3666" s="2"/>
      <c r="Y3666" s="2"/>
      <c r="Z3666" s="175"/>
      <c r="AA3666" s="24"/>
      <c r="AB3666" s="2"/>
      <c r="AC3666" s="25"/>
      <c r="AD3666" s="174"/>
      <c r="AE3666" s="25"/>
      <c r="AF3666" s="180">
        <v>100</v>
      </c>
    </row>
    <row r="3667" spans="1:32">
      <c r="A3667" s="134" t="str">
        <f t="shared" si="57"/>
        <v>MKst_01.2</v>
      </c>
      <c r="C3667" s="177" t="s">
        <v>30</v>
      </c>
      <c r="D3667" s="178" t="s">
        <v>3</v>
      </c>
      <c r="E3667" s="178" t="s">
        <v>625</v>
      </c>
      <c r="F3667" s="178" t="s">
        <v>626</v>
      </c>
      <c r="G3667" s="178" t="s">
        <v>533</v>
      </c>
      <c r="H3667" s="177" t="s">
        <v>52</v>
      </c>
      <c r="I3667" s="179" t="s">
        <v>643</v>
      </c>
      <c r="J3667" s="59" t="s">
        <v>4184</v>
      </c>
      <c r="K3667" s="60" t="s">
        <v>4188</v>
      </c>
      <c r="L3667" s="174" t="s">
        <v>272</v>
      </c>
      <c r="M3667" s="2" t="s">
        <v>272</v>
      </c>
      <c r="N3667" s="175" t="s">
        <v>272</v>
      </c>
      <c r="O3667" s="24"/>
      <c r="P3667" s="2"/>
      <c r="Q3667" s="2"/>
      <c r="R3667" s="2"/>
      <c r="S3667" s="2"/>
      <c r="T3667" s="2"/>
      <c r="U3667" s="25"/>
      <c r="V3667" s="24"/>
      <c r="W3667" s="2"/>
      <c r="X3667" s="2"/>
      <c r="Y3667" s="2"/>
      <c r="Z3667" s="175"/>
      <c r="AA3667" s="24"/>
      <c r="AB3667" s="2"/>
      <c r="AC3667" s="25"/>
      <c r="AD3667" s="174"/>
      <c r="AE3667" s="25"/>
      <c r="AF3667" s="180">
        <v>100</v>
      </c>
    </row>
    <row r="3668" spans="1:32">
      <c r="A3668" s="134" t="str">
        <f t="shared" si="57"/>
        <v>MKst_02.2</v>
      </c>
      <c r="C3668" s="177" t="s">
        <v>30</v>
      </c>
      <c r="D3668" s="178" t="s">
        <v>3</v>
      </c>
      <c r="E3668" s="178" t="s">
        <v>627</v>
      </c>
      <c r="F3668" s="178" t="s">
        <v>628</v>
      </c>
      <c r="G3668" s="178" t="s">
        <v>540</v>
      </c>
      <c r="H3668" s="177" t="s">
        <v>52</v>
      </c>
      <c r="I3668" s="179" t="s">
        <v>54</v>
      </c>
      <c r="J3668" s="59" t="s">
        <v>4176</v>
      </c>
      <c r="K3668" s="60" t="s">
        <v>4189</v>
      </c>
      <c r="L3668" s="174" t="s">
        <v>272</v>
      </c>
      <c r="M3668" s="2" t="s">
        <v>273</v>
      </c>
      <c r="N3668" s="175" t="s">
        <v>272</v>
      </c>
      <c r="O3668" s="24" t="s">
        <v>672</v>
      </c>
      <c r="P3668" s="2" t="s">
        <v>273</v>
      </c>
      <c r="Q3668" s="2" t="s">
        <v>273</v>
      </c>
      <c r="R3668" s="2" t="s">
        <v>273</v>
      </c>
      <c r="S3668" s="2" t="s">
        <v>273</v>
      </c>
      <c r="T3668" s="2" t="s">
        <v>273</v>
      </c>
      <c r="U3668" s="25" t="s">
        <v>273</v>
      </c>
      <c r="V3668" s="24" t="s">
        <v>273</v>
      </c>
      <c r="W3668" s="2" t="s">
        <v>273</v>
      </c>
      <c r="X3668" s="2" t="s">
        <v>273</v>
      </c>
      <c r="Y3668" s="2" t="s">
        <v>273</v>
      </c>
      <c r="Z3668" s="175" t="s">
        <v>273</v>
      </c>
      <c r="AA3668" s="24" t="s">
        <v>273</v>
      </c>
      <c r="AB3668" s="2" t="s">
        <v>273</v>
      </c>
      <c r="AC3668" s="25" t="s">
        <v>273</v>
      </c>
      <c r="AD3668" s="174" t="s">
        <v>273</v>
      </c>
      <c r="AE3668" s="25" t="s">
        <v>273</v>
      </c>
      <c r="AF3668" s="180">
        <v>0</v>
      </c>
    </row>
    <row r="3669" spans="1:32">
      <c r="A3669" s="134" t="str">
        <f t="shared" si="57"/>
        <v>MKst_02.2</v>
      </c>
      <c r="C3669" s="177" t="s">
        <v>30</v>
      </c>
      <c r="D3669" s="178" t="s">
        <v>3</v>
      </c>
      <c r="E3669" s="178" t="s">
        <v>627</v>
      </c>
      <c r="F3669" s="178" t="s">
        <v>628</v>
      </c>
      <c r="G3669" s="178" t="s">
        <v>540</v>
      </c>
      <c r="H3669" s="177" t="s">
        <v>52</v>
      </c>
      <c r="I3669" s="179" t="s">
        <v>54</v>
      </c>
      <c r="J3669" s="59" t="s">
        <v>4182</v>
      </c>
      <c r="K3669" s="60" t="s">
        <v>4183</v>
      </c>
      <c r="L3669" s="174" t="s">
        <v>272</v>
      </c>
      <c r="M3669" s="2" t="s">
        <v>273</v>
      </c>
      <c r="N3669" s="175" t="s">
        <v>272</v>
      </c>
      <c r="O3669" s="24" t="s">
        <v>672</v>
      </c>
      <c r="P3669" s="2" t="s">
        <v>273</v>
      </c>
      <c r="Q3669" s="2" t="s">
        <v>273</v>
      </c>
      <c r="R3669" s="2" t="s">
        <v>273</v>
      </c>
      <c r="S3669" s="2" t="s">
        <v>273</v>
      </c>
      <c r="T3669" s="2" t="s">
        <v>273</v>
      </c>
      <c r="U3669" s="25" t="s">
        <v>273</v>
      </c>
      <c r="V3669" s="24" t="s">
        <v>273</v>
      </c>
      <c r="W3669" s="2" t="s">
        <v>273</v>
      </c>
      <c r="X3669" s="2" t="s">
        <v>273</v>
      </c>
      <c r="Y3669" s="2" t="s">
        <v>273</v>
      </c>
      <c r="Z3669" s="175" t="s">
        <v>273</v>
      </c>
      <c r="AA3669" s="24" t="s">
        <v>273</v>
      </c>
      <c r="AB3669" s="2" t="s">
        <v>273</v>
      </c>
      <c r="AC3669" s="25" t="s">
        <v>273</v>
      </c>
      <c r="AD3669" s="174" t="s">
        <v>273</v>
      </c>
      <c r="AE3669" s="25" t="s">
        <v>273</v>
      </c>
      <c r="AF3669" s="180">
        <v>0</v>
      </c>
    </row>
    <row r="3670" spans="1:32">
      <c r="A3670" s="134" t="str">
        <f t="shared" si="57"/>
        <v>MKst_02.2</v>
      </c>
      <c r="C3670" s="177" t="s">
        <v>30</v>
      </c>
      <c r="D3670" s="178" t="s">
        <v>3</v>
      </c>
      <c r="E3670" s="178" t="s">
        <v>627</v>
      </c>
      <c r="F3670" s="178" t="s">
        <v>628</v>
      </c>
      <c r="G3670" s="178" t="s">
        <v>540</v>
      </c>
      <c r="H3670" s="177" t="s">
        <v>52</v>
      </c>
      <c r="I3670" s="179" t="s">
        <v>54</v>
      </c>
      <c r="J3670" s="59" t="s">
        <v>4184</v>
      </c>
      <c r="K3670" s="60" t="s">
        <v>4185</v>
      </c>
      <c r="L3670" s="174" t="s">
        <v>272</v>
      </c>
      <c r="M3670" s="2" t="s">
        <v>272</v>
      </c>
      <c r="N3670" s="175" t="s">
        <v>272</v>
      </c>
      <c r="O3670" s="24" t="s">
        <v>273</v>
      </c>
      <c r="P3670" s="2" t="s">
        <v>273</v>
      </c>
      <c r="Q3670" s="2" t="s">
        <v>273</v>
      </c>
      <c r="R3670" s="2" t="s">
        <v>273</v>
      </c>
      <c r="S3670" s="2" t="s">
        <v>273</v>
      </c>
      <c r="T3670" s="2" t="s">
        <v>273</v>
      </c>
      <c r="U3670" s="25" t="s">
        <v>273</v>
      </c>
      <c r="V3670" s="24" t="s">
        <v>273</v>
      </c>
      <c r="W3670" s="2" t="s">
        <v>273</v>
      </c>
      <c r="X3670" s="2" t="s">
        <v>273</v>
      </c>
      <c r="Y3670" s="2" t="s">
        <v>273</v>
      </c>
      <c r="Z3670" s="175" t="s">
        <v>273</v>
      </c>
      <c r="AA3670" s="24" t="s">
        <v>272</v>
      </c>
      <c r="AB3670" s="2" t="s">
        <v>272</v>
      </c>
      <c r="AC3670" s="25" t="s">
        <v>273</v>
      </c>
      <c r="AD3670" s="174" t="s">
        <v>272</v>
      </c>
      <c r="AE3670" s="25" t="s">
        <v>273</v>
      </c>
      <c r="AF3670" s="180">
        <v>100</v>
      </c>
    </row>
    <row r="3671" spans="1:32">
      <c r="A3671" s="134" t="str">
        <f t="shared" si="57"/>
        <v>MKst_02.2</v>
      </c>
      <c r="C3671" s="177" t="s">
        <v>30</v>
      </c>
      <c r="D3671" s="178" t="s">
        <v>3</v>
      </c>
      <c r="E3671" s="178" t="s">
        <v>627</v>
      </c>
      <c r="F3671" s="178" t="s">
        <v>628</v>
      </c>
      <c r="G3671" s="178" t="s">
        <v>540</v>
      </c>
      <c r="H3671" s="177" t="s">
        <v>52</v>
      </c>
      <c r="I3671" s="179" t="s">
        <v>54</v>
      </c>
      <c r="J3671" s="59" t="s">
        <v>4178</v>
      </c>
      <c r="K3671" s="60" t="s">
        <v>4190</v>
      </c>
      <c r="L3671" s="174" t="s">
        <v>272</v>
      </c>
      <c r="M3671" s="2" t="s">
        <v>273</v>
      </c>
      <c r="N3671" s="175" t="s">
        <v>272</v>
      </c>
      <c r="O3671" s="24" t="s">
        <v>672</v>
      </c>
      <c r="P3671" s="2" t="s">
        <v>273</v>
      </c>
      <c r="Q3671" s="2" t="s">
        <v>273</v>
      </c>
      <c r="R3671" s="2" t="s">
        <v>273</v>
      </c>
      <c r="S3671" s="2" t="s">
        <v>273</v>
      </c>
      <c r="T3671" s="2" t="s">
        <v>273</v>
      </c>
      <c r="U3671" s="25" t="s">
        <v>273</v>
      </c>
      <c r="V3671" s="24" t="s">
        <v>273</v>
      </c>
      <c r="W3671" s="2" t="s">
        <v>273</v>
      </c>
      <c r="X3671" s="2" t="s">
        <v>273</v>
      </c>
      <c r="Y3671" s="2" t="s">
        <v>273</v>
      </c>
      <c r="Z3671" s="175" t="s">
        <v>273</v>
      </c>
      <c r="AA3671" s="24" t="s">
        <v>273</v>
      </c>
      <c r="AB3671" s="2" t="s">
        <v>273</v>
      </c>
      <c r="AC3671" s="25" t="s">
        <v>273</v>
      </c>
      <c r="AD3671" s="174" t="s">
        <v>273</v>
      </c>
      <c r="AE3671" s="25" t="s">
        <v>273</v>
      </c>
      <c r="AF3671" s="180">
        <v>100</v>
      </c>
    </row>
    <row r="3672" spans="1:32">
      <c r="A3672" s="134" t="str">
        <f t="shared" si="57"/>
        <v>MKst_02.2</v>
      </c>
      <c r="C3672" s="177" t="s">
        <v>30</v>
      </c>
      <c r="D3672" s="178" t="s">
        <v>3</v>
      </c>
      <c r="E3672" s="178" t="s">
        <v>627</v>
      </c>
      <c r="F3672" s="178" t="s">
        <v>628</v>
      </c>
      <c r="G3672" s="178" t="s">
        <v>540</v>
      </c>
      <c r="H3672" s="177" t="s">
        <v>52</v>
      </c>
      <c r="I3672" s="179" t="s">
        <v>54</v>
      </c>
      <c r="J3672" s="59" t="s">
        <v>4180</v>
      </c>
      <c r="K3672" s="60" t="s">
        <v>4181</v>
      </c>
      <c r="L3672" s="174" t="s">
        <v>272</v>
      </c>
      <c r="M3672" s="2" t="s">
        <v>273</v>
      </c>
      <c r="N3672" s="175" t="s">
        <v>272</v>
      </c>
      <c r="O3672" s="24" t="s">
        <v>672</v>
      </c>
      <c r="P3672" s="2" t="s">
        <v>273</v>
      </c>
      <c r="Q3672" s="2" t="s">
        <v>273</v>
      </c>
      <c r="R3672" s="2" t="s">
        <v>273</v>
      </c>
      <c r="S3672" s="2" t="s">
        <v>273</v>
      </c>
      <c r="T3672" s="2" t="s">
        <v>273</v>
      </c>
      <c r="U3672" s="25" t="s">
        <v>273</v>
      </c>
      <c r="V3672" s="24" t="s">
        <v>273</v>
      </c>
      <c r="W3672" s="2" t="s">
        <v>273</v>
      </c>
      <c r="X3672" s="2" t="s">
        <v>273</v>
      </c>
      <c r="Y3672" s="2" t="s">
        <v>273</v>
      </c>
      <c r="Z3672" s="175" t="s">
        <v>273</v>
      </c>
      <c r="AA3672" s="24" t="s">
        <v>273</v>
      </c>
      <c r="AB3672" s="2" t="s">
        <v>273</v>
      </c>
      <c r="AC3672" s="25" t="s">
        <v>273</v>
      </c>
      <c r="AD3672" s="174" t="s">
        <v>273</v>
      </c>
      <c r="AE3672" s="25" t="s">
        <v>273</v>
      </c>
      <c r="AF3672" s="180">
        <v>100</v>
      </c>
    </row>
    <row r="3673" spans="1:32">
      <c r="A3673" s="134" t="str">
        <f t="shared" si="57"/>
        <v>MKst_02.3</v>
      </c>
      <c r="C3673" s="177" t="s">
        <v>30</v>
      </c>
      <c r="D3673" s="178" t="s">
        <v>3</v>
      </c>
      <c r="E3673" s="178" t="s">
        <v>629</v>
      </c>
      <c r="F3673" s="178" t="s">
        <v>630</v>
      </c>
      <c r="G3673" s="178" t="s">
        <v>540</v>
      </c>
      <c r="H3673" s="177" t="s">
        <v>52</v>
      </c>
      <c r="I3673" s="179" t="s">
        <v>643</v>
      </c>
      <c r="J3673" s="59" t="s">
        <v>1296</v>
      </c>
      <c r="K3673" s="60" t="s">
        <v>4191</v>
      </c>
      <c r="L3673" s="174" t="s">
        <v>272</v>
      </c>
      <c r="M3673" s="2" t="s">
        <v>273</v>
      </c>
      <c r="N3673" s="175" t="s">
        <v>272</v>
      </c>
      <c r="O3673" s="24" t="s">
        <v>672</v>
      </c>
      <c r="P3673" s="2" t="s">
        <v>273</v>
      </c>
      <c r="Q3673" s="2" t="s">
        <v>273</v>
      </c>
      <c r="R3673" s="2" t="s">
        <v>273</v>
      </c>
      <c r="S3673" s="2" t="s">
        <v>273</v>
      </c>
      <c r="T3673" s="2" t="s">
        <v>273</v>
      </c>
      <c r="U3673" s="25" t="s">
        <v>273</v>
      </c>
      <c r="V3673" s="24" t="s">
        <v>273</v>
      </c>
      <c r="W3673" s="2" t="s">
        <v>273</v>
      </c>
      <c r="X3673" s="2" t="s">
        <v>273</v>
      </c>
      <c r="Y3673" s="2" t="s">
        <v>273</v>
      </c>
      <c r="Z3673" s="175" t="s">
        <v>273</v>
      </c>
      <c r="AA3673" s="24" t="s">
        <v>273</v>
      </c>
      <c r="AB3673" s="2" t="s">
        <v>273</v>
      </c>
      <c r="AC3673" s="25" t="s">
        <v>273</v>
      </c>
      <c r="AD3673" s="174" t="s">
        <v>273</v>
      </c>
      <c r="AE3673" s="25" t="s">
        <v>273</v>
      </c>
      <c r="AF3673" s="180">
        <v>100</v>
      </c>
    </row>
    <row r="3674" spans="1:32">
      <c r="A3674" s="134" t="str">
        <f t="shared" si="57"/>
        <v>MKst_02.4</v>
      </c>
      <c r="C3674" s="177" t="s">
        <v>30</v>
      </c>
      <c r="D3674" s="178" t="s">
        <v>3</v>
      </c>
      <c r="E3674" s="178" t="s">
        <v>631</v>
      </c>
      <c r="F3674" s="178" t="s">
        <v>632</v>
      </c>
      <c r="G3674" s="178" t="s">
        <v>533</v>
      </c>
      <c r="H3674" s="177" t="s">
        <v>52</v>
      </c>
      <c r="I3674" s="179"/>
      <c r="J3674" s="59" t="s">
        <v>194</v>
      </c>
      <c r="K3674" s="60" t="s">
        <v>194</v>
      </c>
      <c r="L3674" s="174" t="s">
        <v>7</v>
      </c>
      <c r="M3674" s="2" t="s">
        <v>7</v>
      </c>
      <c r="N3674" s="175" t="s">
        <v>7</v>
      </c>
      <c r="O3674" s="24"/>
      <c r="P3674" s="2"/>
      <c r="Q3674" s="2"/>
      <c r="R3674" s="2"/>
      <c r="S3674" s="2"/>
      <c r="T3674" s="2"/>
      <c r="U3674" s="25"/>
      <c r="V3674" s="24"/>
      <c r="W3674" s="2"/>
      <c r="X3674" s="2"/>
      <c r="Y3674" s="2"/>
      <c r="Z3674" s="175"/>
      <c r="AA3674" s="24"/>
      <c r="AB3674" s="2"/>
      <c r="AC3674" s="25"/>
      <c r="AD3674" s="174"/>
      <c r="AE3674" s="25"/>
      <c r="AF3674" s="180" t="s">
        <v>7</v>
      </c>
    </row>
    <row r="3675" spans="1:32">
      <c r="A3675" s="134" t="str">
        <f t="shared" si="57"/>
        <v>MKst_02.5</v>
      </c>
      <c r="C3675" s="177" t="s">
        <v>30</v>
      </c>
      <c r="D3675" s="178" t="s">
        <v>3</v>
      </c>
      <c r="E3675" s="178" t="s">
        <v>633</v>
      </c>
      <c r="F3675" s="178" t="s">
        <v>634</v>
      </c>
      <c r="G3675" s="178" t="s">
        <v>540</v>
      </c>
      <c r="H3675" s="177" t="s">
        <v>52</v>
      </c>
      <c r="I3675" s="179" t="s">
        <v>643</v>
      </c>
      <c r="J3675" s="59" t="s">
        <v>1296</v>
      </c>
      <c r="K3675" s="60" t="s">
        <v>4191</v>
      </c>
      <c r="L3675" s="174" t="s">
        <v>272</v>
      </c>
      <c r="M3675" s="2" t="s">
        <v>273</v>
      </c>
      <c r="N3675" s="175" t="s">
        <v>272</v>
      </c>
      <c r="O3675" s="24" t="s">
        <v>672</v>
      </c>
      <c r="P3675" s="2" t="s">
        <v>273</v>
      </c>
      <c r="Q3675" s="2" t="s">
        <v>273</v>
      </c>
      <c r="R3675" s="2" t="s">
        <v>273</v>
      </c>
      <c r="S3675" s="2" t="s">
        <v>273</v>
      </c>
      <c r="T3675" s="2" t="s">
        <v>273</v>
      </c>
      <c r="U3675" s="25" t="s">
        <v>273</v>
      </c>
      <c r="V3675" s="24" t="s">
        <v>273</v>
      </c>
      <c r="W3675" s="2" t="s">
        <v>273</v>
      </c>
      <c r="X3675" s="2" t="s">
        <v>273</v>
      </c>
      <c r="Y3675" s="2" t="s">
        <v>273</v>
      </c>
      <c r="Z3675" s="175" t="s">
        <v>273</v>
      </c>
      <c r="AA3675" s="24" t="s">
        <v>273</v>
      </c>
      <c r="AB3675" s="2" t="s">
        <v>273</v>
      </c>
      <c r="AC3675" s="25" t="s">
        <v>273</v>
      </c>
      <c r="AD3675" s="174" t="s">
        <v>273</v>
      </c>
      <c r="AE3675" s="25" t="s">
        <v>273</v>
      </c>
      <c r="AF3675" s="180">
        <v>100</v>
      </c>
    </row>
    <row r="3676" spans="1:32">
      <c r="A3676" s="134" t="str">
        <f t="shared" si="57"/>
        <v>MKst_03.1</v>
      </c>
      <c r="C3676" s="177" t="s">
        <v>30</v>
      </c>
      <c r="D3676" s="178" t="s">
        <v>3</v>
      </c>
      <c r="E3676" s="178" t="s">
        <v>635</v>
      </c>
      <c r="F3676" s="178" t="s">
        <v>636</v>
      </c>
      <c r="G3676" s="178" t="s">
        <v>540</v>
      </c>
      <c r="H3676" s="177" t="s">
        <v>52</v>
      </c>
      <c r="I3676" s="179"/>
      <c r="J3676" s="59" t="s">
        <v>194</v>
      </c>
      <c r="K3676" s="60" t="s">
        <v>194</v>
      </c>
      <c r="L3676" s="174" t="s">
        <v>7</v>
      </c>
      <c r="M3676" s="2" t="s">
        <v>7</v>
      </c>
      <c r="N3676" s="175" t="s">
        <v>7</v>
      </c>
      <c r="O3676" s="24" t="s">
        <v>7</v>
      </c>
      <c r="P3676" s="2" t="s">
        <v>7</v>
      </c>
      <c r="Q3676" s="2" t="s">
        <v>7</v>
      </c>
      <c r="R3676" s="2" t="s">
        <v>7</v>
      </c>
      <c r="S3676" s="2" t="s">
        <v>7</v>
      </c>
      <c r="T3676" s="2" t="s">
        <v>7</v>
      </c>
      <c r="U3676" s="25" t="s">
        <v>7</v>
      </c>
      <c r="V3676" s="24" t="s">
        <v>7</v>
      </c>
      <c r="W3676" s="2" t="s">
        <v>7</v>
      </c>
      <c r="X3676" s="2" t="s">
        <v>7</v>
      </c>
      <c r="Y3676" s="2" t="s">
        <v>7</v>
      </c>
      <c r="Z3676" s="175" t="s">
        <v>7</v>
      </c>
      <c r="AA3676" s="24" t="s">
        <v>7</v>
      </c>
      <c r="AB3676" s="2" t="s">
        <v>7</v>
      </c>
      <c r="AC3676" s="25" t="s">
        <v>7</v>
      </c>
      <c r="AD3676" s="174" t="s">
        <v>7</v>
      </c>
      <c r="AE3676" s="25" t="s">
        <v>7</v>
      </c>
      <c r="AF3676" s="180" t="s">
        <v>7</v>
      </c>
    </row>
    <row r="3677" spans="1:32">
      <c r="A3677" s="134" t="str">
        <f t="shared" si="57"/>
        <v>MKst_03.2</v>
      </c>
      <c r="C3677" s="177" t="s">
        <v>30</v>
      </c>
      <c r="D3677" s="178" t="s">
        <v>3</v>
      </c>
      <c r="E3677" s="178" t="s">
        <v>637</v>
      </c>
      <c r="F3677" s="178" t="s">
        <v>638</v>
      </c>
      <c r="G3677" s="178" t="s">
        <v>533</v>
      </c>
      <c r="H3677" s="177" t="s">
        <v>52</v>
      </c>
      <c r="I3677" s="179" t="s">
        <v>54</v>
      </c>
      <c r="J3677" s="59" t="s">
        <v>4176</v>
      </c>
      <c r="K3677" s="60" t="s">
        <v>4189</v>
      </c>
      <c r="L3677" s="174" t="s">
        <v>272</v>
      </c>
      <c r="M3677" s="2" t="s">
        <v>272</v>
      </c>
      <c r="N3677" s="175" t="s">
        <v>272</v>
      </c>
      <c r="O3677" s="24"/>
      <c r="P3677" s="2"/>
      <c r="Q3677" s="2"/>
      <c r="R3677" s="2"/>
      <c r="S3677" s="2"/>
      <c r="T3677" s="2"/>
      <c r="U3677" s="25"/>
      <c r="V3677" s="24"/>
      <c r="W3677" s="2"/>
      <c r="X3677" s="2"/>
      <c r="Y3677" s="2"/>
      <c r="Z3677" s="175"/>
      <c r="AA3677" s="24"/>
      <c r="AB3677" s="2"/>
      <c r="AC3677" s="25"/>
      <c r="AD3677" s="174"/>
      <c r="AE3677" s="25"/>
      <c r="AF3677" s="180">
        <v>0</v>
      </c>
    </row>
    <row r="3678" spans="1:32">
      <c r="A3678" s="134" t="str">
        <f t="shared" si="57"/>
        <v>MKst_03.2</v>
      </c>
      <c r="C3678" s="177" t="s">
        <v>30</v>
      </c>
      <c r="D3678" s="178" t="s">
        <v>3</v>
      </c>
      <c r="E3678" s="178" t="s">
        <v>637</v>
      </c>
      <c r="F3678" s="178" t="s">
        <v>638</v>
      </c>
      <c r="G3678" s="178" t="s">
        <v>533</v>
      </c>
      <c r="H3678" s="177" t="s">
        <v>52</v>
      </c>
      <c r="I3678" s="179" t="s">
        <v>54</v>
      </c>
      <c r="J3678" s="59" t="s">
        <v>4182</v>
      </c>
      <c r="K3678" s="60" t="s">
        <v>4183</v>
      </c>
      <c r="L3678" s="174" t="s">
        <v>272</v>
      </c>
      <c r="M3678" s="2" t="s">
        <v>272</v>
      </c>
      <c r="N3678" s="175" t="s">
        <v>272</v>
      </c>
      <c r="O3678" s="24"/>
      <c r="P3678" s="2"/>
      <c r="Q3678" s="2"/>
      <c r="R3678" s="2"/>
      <c r="S3678" s="2"/>
      <c r="T3678" s="2"/>
      <c r="U3678" s="25"/>
      <c r="V3678" s="24"/>
      <c r="W3678" s="2"/>
      <c r="X3678" s="2"/>
      <c r="Y3678" s="2"/>
      <c r="Z3678" s="175"/>
      <c r="AA3678" s="24"/>
      <c r="AB3678" s="2"/>
      <c r="AC3678" s="25"/>
      <c r="AD3678" s="174"/>
      <c r="AE3678" s="25"/>
      <c r="AF3678" s="180">
        <v>0</v>
      </c>
    </row>
    <row r="3679" spans="1:32">
      <c r="A3679" s="134" t="str">
        <f t="shared" si="57"/>
        <v>MKst_03.2</v>
      </c>
      <c r="C3679" s="177" t="s">
        <v>30</v>
      </c>
      <c r="D3679" s="178" t="s">
        <v>3</v>
      </c>
      <c r="E3679" s="178" t="s">
        <v>637</v>
      </c>
      <c r="F3679" s="178" t="s">
        <v>638</v>
      </c>
      <c r="G3679" s="178" t="s">
        <v>533</v>
      </c>
      <c r="H3679" s="177" t="s">
        <v>52</v>
      </c>
      <c r="I3679" s="179" t="s">
        <v>54</v>
      </c>
      <c r="J3679" s="59" t="s">
        <v>4184</v>
      </c>
      <c r="K3679" s="60" t="s">
        <v>4185</v>
      </c>
      <c r="L3679" s="174" t="s">
        <v>272</v>
      </c>
      <c r="M3679" s="2" t="s">
        <v>272</v>
      </c>
      <c r="N3679" s="175" t="s">
        <v>272</v>
      </c>
      <c r="O3679" s="24"/>
      <c r="P3679" s="2"/>
      <c r="Q3679" s="2"/>
      <c r="R3679" s="2"/>
      <c r="S3679" s="2"/>
      <c r="T3679" s="2"/>
      <c r="U3679" s="25"/>
      <c r="V3679" s="24"/>
      <c r="W3679" s="2"/>
      <c r="X3679" s="2"/>
      <c r="Y3679" s="2"/>
      <c r="Z3679" s="175"/>
      <c r="AA3679" s="24"/>
      <c r="AB3679" s="2"/>
      <c r="AC3679" s="25"/>
      <c r="AD3679" s="174"/>
      <c r="AE3679" s="25"/>
      <c r="AF3679" s="180">
        <v>100</v>
      </c>
    </row>
    <row r="3680" spans="1:32">
      <c r="A3680" s="134" t="str">
        <f t="shared" si="57"/>
        <v>MKst_03.2</v>
      </c>
      <c r="C3680" s="177" t="s">
        <v>30</v>
      </c>
      <c r="D3680" s="178" t="s">
        <v>3</v>
      </c>
      <c r="E3680" s="178" t="s">
        <v>637</v>
      </c>
      <c r="F3680" s="178" t="s">
        <v>638</v>
      </c>
      <c r="G3680" s="178" t="s">
        <v>533</v>
      </c>
      <c r="H3680" s="177" t="s">
        <v>52</v>
      </c>
      <c r="I3680" s="179" t="s">
        <v>54</v>
      </c>
      <c r="J3680" s="59" t="s">
        <v>4178</v>
      </c>
      <c r="K3680" s="60" t="s">
        <v>4190</v>
      </c>
      <c r="L3680" s="174" t="s">
        <v>272</v>
      </c>
      <c r="M3680" s="2" t="s">
        <v>272</v>
      </c>
      <c r="N3680" s="175" t="s">
        <v>272</v>
      </c>
      <c r="O3680" s="24"/>
      <c r="P3680" s="2"/>
      <c r="Q3680" s="2"/>
      <c r="R3680" s="2"/>
      <c r="S3680" s="2"/>
      <c r="T3680" s="2"/>
      <c r="U3680" s="25"/>
      <c r="V3680" s="24"/>
      <c r="W3680" s="2"/>
      <c r="X3680" s="2"/>
      <c r="Y3680" s="2"/>
      <c r="Z3680" s="175"/>
      <c r="AA3680" s="24"/>
      <c r="AB3680" s="2"/>
      <c r="AC3680" s="25"/>
      <c r="AD3680" s="174"/>
      <c r="AE3680" s="25"/>
      <c r="AF3680" s="180">
        <v>100</v>
      </c>
    </row>
    <row r="3681" spans="1:32">
      <c r="A3681" s="134" t="str">
        <f t="shared" si="57"/>
        <v>MKst_03.2</v>
      </c>
      <c r="C3681" s="177" t="s">
        <v>30</v>
      </c>
      <c r="D3681" s="178" t="s">
        <v>3</v>
      </c>
      <c r="E3681" s="178" t="s">
        <v>637</v>
      </c>
      <c r="F3681" s="178" t="s">
        <v>638</v>
      </c>
      <c r="G3681" s="178" t="s">
        <v>533</v>
      </c>
      <c r="H3681" s="177" t="s">
        <v>52</v>
      </c>
      <c r="I3681" s="179" t="s">
        <v>54</v>
      </c>
      <c r="J3681" s="59" t="s">
        <v>4180</v>
      </c>
      <c r="K3681" s="60" t="s">
        <v>4181</v>
      </c>
      <c r="L3681" s="174" t="s">
        <v>272</v>
      </c>
      <c r="M3681" s="2" t="s">
        <v>272</v>
      </c>
      <c r="N3681" s="175" t="s">
        <v>272</v>
      </c>
      <c r="O3681" s="24"/>
      <c r="P3681" s="2"/>
      <c r="Q3681" s="2"/>
      <c r="R3681" s="2"/>
      <c r="S3681" s="2"/>
      <c r="T3681" s="2"/>
      <c r="U3681" s="25"/>
      <c r="V3681" s="24"/>
      <c r="W3681" s="2"/>
      <c r="X3681" s="2"/>
      <c r="Y3681" s="2"/>
      <c r="Z3681" s="175"/>
      <c r="AA3681" s="24"/>
      <c r="AB3681" s="2"/>
      <c r="AC3681" s="25"/>
      <c r="AD3681" s="174"/>
      <c r="AE3681" s="25"/>
      <c r="AF3681" s="180">
        <v>100</v>
      </c>
    </row>
    <row r="3682" spans="1:32">
      <c r="A3682" s="134" t="str">
        <f t="shared" si="57"/>
        <v>MKst_03.3</v>
      </c>
      <c r="C3682" s="177" t="s">
        <v>30</v>
      </c>
      <c r="D3682" s="178" t="s">
        <v>3</v>
      </c>
      <c r="E3682" s="178" t="s">
        <v>639</v>
      </c>
      <c r="F3682" s="178" t="s">
        <v>640</v>
      </c>
      <c r="G3682" s="178" t="s">
        <v>533</v>
      </c>
      <c r="H3682" s="177" t="s">
        <v>52</v>
      </c>
      <c r="I3682" s="179" t="s">
        <v>54</v>
      </c>
      <c r="J3682" s="59" t="s">
        <v>4176</v>
      </c>
      <c r="K3682" s="60" t="s">
        <v>4192</v>
      </c>
      <c r="L3682" s="174" t="s">
        <v>272</v>
      </c>
      <c r="M3682" s="2" t="s">
        <v>272</v>
      </c>
      <c r="N3682" s="175" t="s">
        <v>272</v>
      </c>
      <c r="O3682" s="24"/>
      <c r="P3682" s="2"/>
      <c r="Q3682" s="2"/>
      <c r="R3682" s="2"/>
      <c r="S3682" s="2"/>
      <c r="T3682" s="2"/>
      <c r="U3682" s="25"/>
      <c r="V3682" s="24"/>
      <c r="W3682" s="2"/>
      <c r="X3682" s="2"/>
      <c r="Y3682" s="2"/>
      <c r="Z3682" s="175"/>
      <c r="AA3682" s="24"/>
      <c r="AB3682" s="2"/>
      <c r="AC3682" s="25"/>
      <c r="AD3682" s="174"/>
      <c r="AE3682" s="25"/>
      <c r="AF3682" s="180">
        <v>0</v>
      </c>
    </row>
    <row r="3683" spans="1:32">
      <c r="A3683" s="134" t="str">
        <f t="shared" si="57"/>
        <v>MKst_03.3</v>
      </c>
      <c r="C3683" s="177" t="s">
        <v>30</v>
      </c>
      <c r="D3683" s="178" t="s">
        <v>3</v>
      </c>
      <c r="E3683" s="178" t="s">
        <v>639</v>
      </c>
      <c r="F3683" s="178" t="s">
        <v>640</v>
      </c>
      <c r="G3683" s="178" t="s">
        <v>533</v>
      </c>
      <c r="H3683" s="177" t="s">
        <v>52</v>
      </c>
      <c r="I3683" s="179" t="s">
        <v>54</v>
      </c>
      <c r="J3683" s="59" t="s">
        <v>4182</v>
      </c>
      <c r="K3683" s="60" t="s">
        <v>4193</v>
      </c>
      <c r="L3683" s="174" t="s">
        <v>272</v>
      </c>
      <c r="M3683" s="2" t="s">
        <v>272</v>
      </c>
      <c r="N3683" s="175" t="s">
        <v>272</v>
      </c>
      <c r="O3683" s="24"/>
      <c r="P3683" s="2"/>
      <c r="Q3683" s="2"/>
      <c r="R3683" s="2"/>
      <c r="S3683" s="2"/>
      <c r="T3683" s="2"/>
      <c r="U3683" s="25"/>
      <c r="V3683" s="24"/>
      <c r="W3683" s="2"/>
      <c r="X3683" s="2"/>
      <c r="Y3683" s="2"/>
      <c r="Z3683" s="175"/>
      <c r="AA3683" s="24"/>
      <c r="AB3683" s="2"/>
      <c r="AC3683" s="25"/>
      <c r="AD3683" s="174"/>
      <c r="AE3683" s="25"/>
      <c r="AF3683" s="180">
        <v>100</v>
      </c>
    </row>
    <row r="3684" spans="1:32">
      <c r="A3684" s="134" t="str">
        <f t="shared" si="57"/>
        <v>MKst_03.3</v>
      </c>
      <c r="C3684" s="177" t="s">
        <v>30</v>
      </c>
      <c r="D3684" s="178" t="s">
        <v>3</v>
      </c>
      <c r="E3684" s="178" t="s">
        <v>639</v>
      </c>
      <c r="F3684" s="178" t="s">
        <v>640</v>
      </c>
      <c r="G3684" s="178" t="s">
        <v>533</v>
      </c>
      <c r="H3684" s="177" t="s">
        <v>52</v>
      </c>
      <c r="I3684" s="179" t="s">
        <v>54</v>
      </c>
      <c r="J3684" s="59" t="s">
        <v>4194</v>
      </c>
      <c r="K3684" s="60" t="s">
        <v>4195</v>
      </c>
      <c r="L3684" s="174" t="s">
        <v>272</v>
      </c>
      <c r="M3684" s="2" t="s">
        <v>272</v>
      </c>
      <c r="N3684" s="175" t="s">
        <v>272</v>
      </c>
      <c r="O3684" s="24"/>
      <c r="P3684" s="2"/>
      <c r="Q3684" s="2"/>
      <c r="R3684" s="2"/>
      <c r="S3684" s="2"/>
      <c r="T3684" s="2"/>
      <c r="U3684" s="25"/>
      <c r="V3684" s="24"/>
      <c r="W3684" s="2"/>
      <c r="X3684" s="2"/>
      <c r="Y3684" s="2"/>
      <c r="Z3684" s="175"/>
      <c r="AA3684" s="24"/>
      <c r="AB3684" s="2"/>
      <c r="AC3684" s="25"/>
      <c r="AD3684" s="174"/>
      <c r="AE3684" s="25"/>
      <c r="AF3684" s="180">
        <v>100</v>
      </c>
    </row>
    <row r="3685" spans="1:32">
      <c r="A3685" s="134" t="str">
        <f t="shared" si="57"/>
        <v>MKst_03.3</v>
      </c>
      <c r="C3685" s="177" t="s">
        <v>30</v>
      </c>
      <c r="D3685" s="178" t="s">
        <v>3</v>
      </c>
      <c r="E3685" s="178" t="s">
        <v>639</v>
      </c>
      <c r="F3685" s="178" t="s">
        <v>640</v>
      </c>
      <c r="G3685" s="178" t="s">
        <v>533</v>
      </c>
      <c r="H3685" s="177" t="s">
        <v>52</v>
      </c>
      <c r="I3685" s="179" t="s">
        <v>54</v>
      </c>
      <c r="J3685" s="59" t="s">
        <v>4184</v>
      </c>
      <c r="K3685" s="60" t="s">
        <v>4196</v>
      </c>
      <c r="L3685" s="174" t="s">
        <v>272</v>
      </c>
      <c r="M3685" s="2" t="s">
        <v>272</v>
      </c>
      <c r="N3685" s="175" t="s">
        <v>272</v>
      </c>
      <c r="O3685" s="24"/>
      <c r="P3685" s="2"/>
      <c r="Q3685" s="2"/>
      <c r="R3685" s="2"/>
      <c r="S3685" s="2"/>
      <c r="T3685" s="2"/>
      <c r="U3685" s="25"/>
      <c r="V3685" s="24"/>
      <c r="W3685" s="2"/>
      <c r="X3685" s="2"/>
      <c r="Y3685" s="2"/>
      <c r="Z3685" s="175"/>
      <c r="AA3685" s="24"/>
      <c r="AB3685" s="2"/>
      <c r="AC3685" s="25"/>
      <c r="AD3685" s="174"/>
      <c r="AE3685" s="25"/>
      <c r="AF3685" s="180">
        <v>100</v>
      </c>
    </row>
    <row r="3686" spans="1:32">
      <c r="A3686" s="134" t="str">
        <f t="shared" si="57"/>
        <v>MKst_03.3</v>
      </c>
      <c r="C3686" s="177" t="s">
        <v>30</v>
      </c>
      <c r="D3686" s="178" t="s">
        <v>3</v>
      </c>
      <c r="E3686" s="178" t="s">
        <v>639</v>
      </c>
      <c r="F3686" s="178" t="s">
        <v>640</v>
      </c>
      <c r="G3686" s="178" t="s">
        <v>533</v>
      </c>
      <c r="H3686" s="177" t="s">
        <v>52</v>
      </c>
      <c r="I3686" s="179" t="s">
        <v>54</v>
      </c>
      <c r="J3686" s="59" t="s">
        <v>4197</v>
      </c>
      <c r="K3686" s="60" t="s">
        <v>4198</v>
      </c>
      <c r="L3686" s="174" t="s">
        <v>272</v>
      </c>
      <c r="M3686" s="2" t="s">
        <v>272</v>
      </c>
      <c r="N3686" s="175" t="s">
        <v>272</v>
      </c>
      <c r="O3686" s="24"/>
      <c r="P3686" s="2"/>
      <c r="Q3686" s="2"/>
      <c r="R3686" s="2"/>
      <c r="S3686" s="2"/>
      <c r="T3686" s="2"/>
      <c r="U3686" s="25"/>
      <c r="V3686" s="24"/>
      <c r="W3686" s="2"/>
      <c r="X3686" s="2"/>
      <c r="Y3686" s="2"/>
      <c r="Z3686" s="175"/>
      <c r="AA3686" s="24"/>
      <c r="AB3686" s="2"/>
      <c r="AC3686" s="25"/>
      <c r="AD3686" s="174"/>
      <c r="AE3686" s="25"/>
      <c r="AF3686" s="180">
        <v>100</v>
      </c>
    </row>
    <row r="3687" spans="1:32">
      <c r="A3687" s="134" t="str">
        <f t="shared" si="57"/>
        <v>MKst_03.4</v>
      </c>
      <c r="C3687" s="177" t="s">
        <v>30</v>
      </c>
      <c r="D3687" s="178" t="s">
        <v>3</v>
      </c>
      <c r="E3687" s="178" t="s">
        <v>641</v>
      </c>
      <c r="F3687" s="178" t="s">
        <v>642</v>
      </c>
      <c r="G3687" s="178" t="s">
        <v>533</v>
      </c>
      <c r="H3687" s="177" t="s">
        <v>52</v>
      </c>
      <c r="I3687" s="179" t="s">
        <v>54</v>
      </c>
      <c r="J3687" s="59" t="s">
        <v>4176</v>
      </c>
      <c r="K3687" s="60" t="s">
        <v>4199</v>
      </c>
      <c r="L3687" s="174" t="s">
        <v>272</v>
      </c>
      <c r="M3687" s="2" t="s">
        <v>272</v>
      </c>
      <c r="N3687" s="175" t="s">
        <v>273</v>
      </c>
      <c r="O3687" s="24"/>
      <c r="P3687" s="2"/>
      <c r="Q3687" s="2"/>
      <c r="R3687" s="2"/>
      <c r="S3687" s="2"/>
      <c r="T3687" s="2"/>
      <c r="U3687" s="25"/>
      <c r="V3687" s="24"/>
      <c r="W3687" s="2"/>
      <c r="X3687" s="2"/>
      <c r="Y3687" s="2"/>
      <c r="Z3687" s="175"/>
      <c r="AA3687" s="24"/>
      <c r="AB3687" s="2"/>
      <c r="AC3687" s="25"/>
      <c r="AD3687" s="174"/>
      <c r="AE3687" s="25"/>
      <c r="AF3687" s="180">
        <v>0</v>
      </c>
    </row>
    <row r="3688" spans="1:32">
      <c r="A3688" s="134" t="str">
        <f t="shared" si="57"/>
        <v>MKst_03.4</v>
      </c>
      <c r="C3688" s="177" t="s">
        <v>30</v>
      </c>
      <c r="D3688" s="178" t="s">
        <v>3</v>
      </c>
      <c r="E3688" s="178" t="s">
        <v>641</v>
      </c>
      <c r="F3688" s="178" t="s">
        <v>642</v>
      </c>
      <c r="G3688" s="178" t="s">
        <v>533</v>
      </c>
      <c r="H3688" s="177" t="s">
        <v>52</v>
      </c>
      <c r="I3688" s="179" t="s">
        <v>54</v>
      </c>
      <c r="J3688" s="59" t="s">
        <v>4182</v>
      </c>
      <c r="K3688" s="60" t="s">
        <v>4200</v>
      </c>
      <c r="L3688" s="174" t="s">
        <v>272</v>
      </c>
      <c r="M3688" s="2" t="s">
        <v>272</v>
      </c>
      <c r="N3688" s="175" t="s">
        <v>272</v>
      </c>
      <c r="O3688" s="24"/>
      <c r="P3688" s="2"/>
      <c r="Q3688" s="2"/>
      <c r="R3688" s="2"/>
      <c r="S3688" s="2"/>
      <c r="T3688" s="2"/>
      <c r="U3688" s="25"/>
      <c r="V3688" s="24"/>
      <c r="W3688" s="2"/>
      <c r="X3688" s="2"/>
      <c r="Y3688" s="2"/>
      <c r="Z3688" s="175"/>
      <c r="AA3688" s="24"/>
      <c r="AB3688" s="2"/>
      <c r="AC3688" s="25"/>
      <c r="AD3688" s="174"/>
      <c r="AE3688" s="25"/>
      <c r="AF3688" s="180">
        <v>0</v>
      </c>
    </row>
    <row r="3689" spans="1:32">
      <c r="A3689" s="134" t="str">
        <f t="shared" si="57"/>
        <v>MKst_03.4</v>
      </c>
      <c r="C3689" s="177" t="s">
        <v>30</v>
      </c>
      <c r="D3689" s="178" t="s">
        <v>3</v>
      </c>
      <c r="E3689" s="178" t="s">
        <v>641</v>
      </c>
      <c r="F3689" s="178" t="s">
        <v>642</v>
      </c>
      <c r="G3689" s="178" t="s">
        <v>533</v>
      </c>
      <c r="H3689" s="177" t="s">
        <v>52</v>
      </c>
      <c r="I3689" s="179" t="s">
        <v>54</v>
      </c>
      <c r="J3689" s="59" t="s">
        <v>4184</v>
      </c>
      <c r="K3689" s="60" t="s">
        <v>4201</v>
      </c>
      <c r="L3689" s="174" t="s">
        <v>272</v>
      </c>
      <c r="M3689" s="2" t="s">
        <v>272</v>
      </c>
      <c r="N3689" s="175" t="s">
        <v>272</v>
      </c>
      <c r="O3689" s="24"/>
      <c r="P3689" s="2"/>
      <c r="Q3689" s="2"/>
      <c r="R3689" s="2"/>
      <c r="S3689" s="2"/>
      <c r="T3689" s="2"/>
      <c r="U3689" s="25"/>
      <c r="V3689" s="24"/>
      <c r="W3689" s="2"/>
      <c r="X3689" s="2"/>
      <c r="Y3689" s="2"/>
      <c r="Z3689" s="175"/>
      <c r="AA3689" s="24"/>
      <c r="AB3689" s="2"/>
      <c r="AC3689" s="25"/>
      <c r="AD3689" s="174"/>
      <c r="AE3689" s="25"/>
      <c r="AF3689" s="180">
        <v>100</v>
      </c>
    </row>
    <row r="3690" spans="1:32">
      <c r="A3690" s="134" t="str">
        <f t="shared" si="57"/>
        <v>MKst_03.4</v>
      </c>
      <c r="C3690" s="177" t="s">
        <v>30</v>
      </c>
      <c r="D3690" s="178" t="s">
        <v>3</v>
      </c>
      <c r="E3690" s="178" t="s">
        <v>641</v>
      </c>
      <c r="F3690" s="178" t="s">
        <v>642</v>
      </c>
      <c r="G3690" s="178" t="s">
        <v>533</v>
      </c>
      <c r="H3690" s="177" t="s">
        <v>52</v>
      </c>
      <c r="I3690" s="179" t="s">
        <v>54</v>
      </c>
      <c r="J3690" s="59" t="s">
        <v>4194</v>
      </c>
      <c r="K3690" s="60" t="s">
        <v>4202</v>
      </c>
      <c r="L3690" s="174" t="s">
        <v>272</v>
      </c>
      <c r="M3690" s="2" t="s">
        <v>272</v>
      </c>
      <c r="N3690" s="175" t="s">
        <v>272</v>
      </c>
      <c r="O3690" s="24"/>
      <c r="P3690" s="2"/>
      <c r="Q3690" s="2"/>
      <c r="R3690" s="2"/>
      <c r="S3690" s="2"/>
      <c r="T3690" s="2"/>
      <c r="U3690" s="25"/>
      <c r="V3690" s="24"/>
      <c r="W3690" s="2"/>
      <c r="X3690" s="2"/>
      <c r="Y3690" s="2"/>
      <c r="Z3690" s="175"/>
      <c r="AA3690" s="24"/>
      <c r="AB3690" s="2"/>
      <c r="AC3690" s="25"/>
      <c r="AD3690" s="174"/>
      <c r="AE3690" s="25"/>
      <c r="AF3690" s="180">
        <v>100</v>
      </c>
    </row>
    <row r="3691" spans="1:32">
      <c r="A3691" s="134" t="str">
        <f t="shared" si="57"/>
        <v>MKst_03.4</v>
      </c>
      <c r="C3691" s="177" t="s">
        <v>30</v>
      </c>
      <c r="D3691" s="178" t="s">
        <v>3</v>
      </c>
      <c r="E3691" s="178" t="s">
        <v>641</v>
      </c>
      <c r="F3691" s="178" t="s">
        <v>642</v>
      </c>
      <c r="G3691" s="178" t="s">
        <v>533</v>
      </c>
      <c r="H3691" s="177" t="s">
        <v>52</v>
      </c>
      <c r="I3691" s="179" t="s">
        <v>54</v>
      </c>
      <c r="J3691" s="59" t="s">
        <v>4197</v>
      </c>
      <c r="K3691" s="60" t="s">
        <v>4203</v>
      </c>
      <c r="L3691" s="174" t="s">
        <v>272</v>
      </c>
      <c r="M3691" s="2" t="s">
        <v>272</v>
      </c>
      <c r="N3691" s="175" t="s">
        <v>272</v>
      </c>
      <c r="O3691" s="24"/>
      <c r="P3691" s="2"/>
      <c r="Q3691" s="2"/>
      <c r="R3691" s="2"/>
      <c r="S3691" s="2"/>
      <c r="T3691" s="2"/>
      <c r="U3691" s="25"/>
      <c r="V3691" s="24"/>
      <c r="W3691" s="2"/>
      <c r="X3691" s="2"/>
      <c r="Y3691" s="2"/>
      <c r="Z3691" s="175"/>
      <c r="AA3691" s="24"/>
      <c r="AB3691" s="2"/>
      <c r="AC3691" s="25"/>
      <c r="AD3691" s="174"/>
      <c r="AE3691" s="25"/>
      <c r="AF3691" s="180">
        <v>100</v>
      </c>
    </row>
    <row r="3692" spans="1:32">
      <c r="A3692" s="134" t="str">
        <f t="shared" si="57"/>
        <v>MTbu_01.1</v>
      </c>
      <c r="C3692" s="177" t="s">
        <v>31</v>
      </c>
      <c r="D3692" s="178" t="s">
        <v>1</v>
      </c>
      <c r="E3692" s="178" t="s">
        <v>531</v>
      </c>
      <c r="F3692" s="178" t="s">
        <v>532</v>
      </c>
      <c r="G3692" s="178" t="s">
        <v>533</v>
      </c>
      <c r="H3692" s="177" t="s">
        <v>52</v>
      </c>
      <c r="I3692" s="179" t="s">
        <v>643</v>
      </c>
      <c r="J3692" s="59" t="s">
        <v>4204</v>
      </c>
      <c r="K3692" s="60" t="s">
        <v>450</v>
      </c>
      <c r="L3692" s="174" t="s">
        <v>272</v>
      </c>
      <c r="M3692" s="2" t="s">
        <v>272</v>
      </c>
      <c r="N3692" s="175" t="s">
        <v>272</v>
      </c>
      <c r="O3692" s="24"/>
      <c r="P3692" s="2"/>
      <c r="Q3692" s="2"/>
      <c r="R3692" s="2"/>
      <c r="S3692" s="2"/>
      <c r="T3692" s="2"/>
      <c r="U3692" s="25"/>
      <c r="V3692" s="24"/>
      <c r="W3692" s="2"/>
      <c r="X3692" s="2"/>
      <c r="Y3692" s="2"/>
      <c r="Z3692" s="175"/>
      <c r="AA3692" s="24"/>
      <c r="AB3692" s="2"/>
      <c r="AC3692" s="25"/>
      <c r="AD3692" s="174"/>
      <c r="AE3692" s="25"/>
      <c r="AF3692" s="180">
        <v>100</v>
      </c>
    </row>
    <row r="3693" spans="1:32">
      <c r="A3693" s="134" t="str">
        <f t="shared" si="57"/>
        <v>MTbu_01.2</v>
      </c>
      <c r="C3693" s="177" t="s">
        <v>31</v>
      </c>
      <c r="D3693" s="178" t="s">
        <v>1</v>
      </c>
      <c r="E3693" s="178" t="s">
        <v>534</v>
      </c>
      <c r="F3693" s="178" t="s">
        <v>535</v>
      </c>
      <c r="G3693" s="178" t="s">
        <v>533</v>
      </c>
      <c r="H3693" s="177" t="s">
        <v>52</v>
      </c>
      <c r="I3693" s="179" t="s">
        <v>643</v>
      </c>
      <c r="J3693" s="59" t="s">
        <v>4204</v>
      </c>
      <c r="K3693" s="60" t="s">
        <v>4205</v>
      </c>
      <c r="L3693" s="174" t="s">
        <v>272</v>
      </c>
      <c r="M3693" s="2" t="s">
        <v>272</v>
      </c>
      <c r="N3693" s="175" t="s">
        <v>272</v>
      </c>
      <c r="O3693" s="24"/>
      <c r="P3693" s="2"/>
      <c r="Q3693" s="2"/>
      <c r="R3693" s="2"/>
      <c r="S3693" s="2"/>
      <c r="T3693" s="2"/>
      <c r="U3693" s="25"/>
      <c r="V3693" s="24"/>
      <c r="W3693" s="2"/>
      <c r="X3693" s="2"/>
      <c r="Y3693" s="2"/>
      <c r="Z3693" s="175"/>
      <c r="AA3693" s="24"/>
      <c r="AB3693" s="2"/>
      <c r="AC3693" s="25"/>
      <c r="AD3693" s="174"/>
      <c r="AE3693" s="25"/>
      <c r="AF3693" s="180">
        <v>100</v>
      </c>
    </row>
    <row r="3694" spans="1:32">
      <c r="A3694" s="134" t="str">
        <f t="shared" si="57"/>
        <v>MTbu_01.2</v>
      </c>
      <c r="C3694" s="177" t="s">
        <v>31</v>
      </c>
      <c r="D3694" s="178" t="s">
        <v>1</v>
      </c>
      <c r="E3694" s="178" t="s">
        <v>534</v>
      </c>
      <c r="F3694" s="178" t="s">
        <v>535</v>
      </c>
      <c r="G3694" s="178" t="s">
        <v>533</v>
      </c>
      <c r="H3694" s="177" t="s">
        <v>52</v>
      </c>
      <c r="I3694" s="179" t="s">
        <v>643</v>
      </c>
      <c r="J3694" s="59" t="s">
        <v>4204</v>
      </c>
      <c r="K3694" s="60" t="s">
        <v>4206</v>
      </c>
      <c r="L3694" s="174" t="s">
        <v>272</v>
      </c>
      <c r="M3694" s="2" t="s">
        <v>272</v>
      </c>
      <c r="N3694" s="175" t="s">
        <v>272</v>
      </c>
      <c r="O3694" s="24"/>
      <c r="P3694" s="2"/>
      <c r="Q3694" s="2"/>
      <c r="R3694" s="2"/>
      <c r="S3694" s="2"/>
      <c r="T3694" s="2"/>
      <c r="U3694" s="25"/>
      <c r="V3694" s="24"/>
      <c r="W3694" s="2"/>
      <c r="X3694" s="2"/>
      <c r="Y3694" s="2"/>
      <c r="Z3694" s="175"/>
      <c r="AA3694" s="24"/>
      <c r="AB3694" s="2"/>
      <c r="AC3694" s="25"/>
      <c r="AD3694" s="174"/>
      <c r="AE3694" s="25"/>
      <c r="AF3694" s="180">
        <v>100</v>
      </c>
    </row>
    <row r="3695" spans="1:32">
      <c r="A3695" s="134" t="str">
        <f t="shared" si="57"/>
        <v>MTbu_01.3</v>
      </c>
      <c r="C3695" s="177" t="s">
        <v>31</v>
      </c>
      <c r="D3695" s="178" t="s">
        <v>1</v>
      </c>
      <c r="E3695" s="178" t="s">
        <v>536</v>
      </c>
      <c r="F3695" s="178" t="s">
        <v>537</v>
      </c>
      <c r="G3695" s="178" t="s">
        <v>533</v>
      </c>
      <c r="H3695" s="177" t="s">
        <v>52</v>
      </c>
      <c r="I3695" s="179" t="s">
        <v>643</v>
      </c>
      <c r="J3695" s="59" t="s">
        <v>4204</v>
      </c>
      <c r="K3695" s="60" t="s">
        <v>4207</v>
      </c>
      <c r="L3695" s="174" t="s">
        <v>272</v>
      </c>
      <c r="M3695" s="2" t="s">
        <v>272</v>
      </c>
      <c r="N3695" s="175" t="s">
        <v>272</v>
      </c>
      <c r="O3695" s="24"/>
      <c r="P3695" s="2"/>
      <c r="Q3695" s="2"/>
      <c r="R3695" s="2"/>
      <c r="S3695" s="2"/>
      <c r="T3695" s="2"/>
      <c r="U3695" s="25"/>
      <c r="V3695" s="24"/>
      <c r="W3695" s="2"/>
      <c r="X3695" s="2"/>
      <c r="Y3695" s="2"/>
      <c r="Z3695" s="175"/>
      <c r="AA3695" s="24"/>
      <c r="AB3695" s="2"/>
      <c r="AC3695" s="25"/>
      <c r="AD3695" s="174"/>
      <c r="AE3695" s="25"/>
      <c r="AF3695" s="180">
        <v>100</v>
      </c>
    </row>
    <row r="3696" spans="1:32">
      <c r="A3696" s="134" t="str">
        <f t="shared" si="57"/>
        <v>MTbu_01.3</v>
      </c>
      <c r="C3696" s="177" t="s">
        <v>31</v>
      </c>
      <c r="D3696" s="178" t="s">
        <v>1</v>
      </c>
      <c r="E3696" s="178" t="s">
        <v>536</v>
      </c>
      <c r="F3696" s="178" t="s">
        <v>537</v>
      </c>
      <c r="G3696" s="178" t="s">
        <v>533</v>
      </c>
      <c r="H3696" s="177" t="s">
        <v>52</v>
      </c>
      <c r="I3696" s="179" t="s">
        <v>643</v>
      </c>
      <c r="J3696" s="59" t="s">
        <v>4204</v>
      </c>
      <c r="K3696" s="60" t="s">
        <v>4208</v>
      </c>
      <c r="L3696" s="174" t="s">
        <v>272</v>
      </c>
      <c r="M3696" s="2" t="s">
        <v>272</v>
      </c>
      <c r="N3696" s="175" t="s">
        <v>272</v>
      </c>
      <c r="O3696" s="24"/>
      <c r="P3696" s="2"/>
      <c r="Q3696" s="2"/>
      <c r="R3696" s="2"/>
      <c r="S3696" s="2"/>
      <c r="T3696" s="2"/>
      <c r="U3696" s="25"/>
      <c r="V3696" s="24"/>
      <c r="W3696" s="2"/>
      <c r="X3696" s="2"/>
      <c r="Y3696" s="2"/>
      <c r="Z3696" s="175"/>
      <c r="AA3696" s="24"/>
      <c r="AB3696" s="2"/>
      <c r="AC3696" s="25"/>
      <c r="AD3696" s="174"/>
      <c r="AE3696" s="25"/>
      <c r="AF3696" s="180">
        <v>100</v>
      </c>
    </row>
    <row r="3697" spans="1:32">
      <c r="A3697" s="134" t="str">
        <f t="shared" si="57"/>
        <v>MTbu_02.1</v>
      </c>
      <c r="C3697" s="177" t="s">
        <v>31</v>
      </c>
      <c r="D3697" s="178" t="s">
        <v>1</v>
      </c>
      <c r="E3697" s="178" t="s">
        <v>538</v>
      </c>
      <c r="F3697" s="178" t="s">
        <v>539</v>
      </c>
      <c r="G3697" s="178" t="s">
        <v>540</v>
      </c>
      <c r="H3697" s="177" t="s">
        <v>52</v>
      </c>
      <c r="I3697" s="179"/>
      <c r="J3697" s="59" t="s">
        <v>194</v>
      </c>
      <c r="K3697" s="60" t="s">
        <v>194</v>
      </c>
      <c r="L3697" s="174" t="s">
        <v>7</v>
      </c>
      <c r="M3697" s="2" t="s">
        <v>7</v>
      </c>
      <c r="N3697" s="175" t="s">
        <v>7</v>
      </c>
      <c r="O3697" s="24" t="s">
        <v>7</v>
      </c>
      <c r="P3697" s="2" t="s">
        <v>7</v>
      </c>
      <c r="Q3697" s="2" t="s">
        <v>7</v>
      </c>
      <c r="R3697" s="2" t="s">
        <v>7</v>
      </c>
      <c r="S3697" s="2" t="s">
        <v>7</v>
      </c>
      <c r="T3697" s="2" t="s">
        <v>7</v>
      </c>
      <c r="U3697" s="25" t="s">
        <v>7</v>
      </c>
      <c r="V3697" s="24" t="s">
        <v>7</v>
      </c>
      <c r="W3697" s="2" t="s">
        <v>7</v>
      </c>
      <c r="X3697" s="2" t="s">
        <v>7</v>
      </c>
      <c r="Y3697" s="2" t="s">
        <v>7</v>
      </c>
      <c r="Z3697" s="175" t="s">
        <v>7</v>
      </c>
      <c r="AA3697" s="24" t="s">
        <v>7</v>
      </c>
      <c r="AB3697" s="2" t="s">
        <v>7</v>
      </c>
      <c r="AC3697" s="25" t="s">
        <v>7</v>
      </c>
      <c r="AD3697" s="174" t="s">
        <v>7</v>
      </c>
      <c r="AE3697" s="25" t="s">
        <v>7</v>
      </c>
      <c r="AF3697" s="180" t="s">
        <v>7</v>
      </c>
    </row>
    <row r="3698" spans="1:32">
      <c r="A3698" s="134" t="str">
        <f t="shared" si="57"/>
        <v>MTbu_03.1</v>
      </c>
      <c r="C3698" s="177" t="s">
        <v>31</v>
      </c>
      <c r="D3698" s="178" t="s">
        <v>1</v>
      </c>
      <c r="E3698" s="178" t="s">
        <v>541</v>
      </c>
      <c r="F3698" s="178" t="s">
        <v>542</v>
      </c>
      <c r="G3698" s="178" t="s">
        <v>540</v>
      </c>
      <c r="H3698" s="177" t="s">
        <v>52</v>
      </c>
      <c r="I3698" s="179" t="s">
        <v>643</v>
      </c>
      <c r="J3698" s="59" t="s">
        <v>4204</v>
      </c>
      <c r="K3698" s="60" t="s">
        <v>4209</v>
      </c>
      <c r="L3698" s="174" t="s">
        <v>272</v>
      </c>
      <c r="M3698" s="2" t="s">
        <v>272</v>
      </c>
      <c r="N3698" s="175" t="s">
        <v>272</v>
      </c>
      <c r="O3698" s="24" t="s">
        <v>272</v>
      </c>
      <c r="P3698" s="2" t="s">
        <v>272</v>
      </c>
      <c r="Q3698" s="2" t="s">
        <v>272</v>
      </c>
      <c r="R3698" s="2" t="s">
        <v>272</v>
      </c>
      <c r="S3698" s="2" t="s">
        <v>272</v>
      </c>
      <c r="T3698" s="2" t="s">
        <v>272</v>
      </c>
      <c r="U3698" s="25" t="s">
        <v>272</v>
      </c>
      <c r="V3698" s="24" t="s">
        <v>272</v>
      </c>
      <c r="W3698" s="2" t="s">
        <v>272</v>
      </c>
      <c r="X3698" s="2" t="s">
        <v>272</v>
      </c>
      <c r="Y3698" s="2" t="s">
        <v>272</v>
      </c>
      <c r="Z3698" s="175" t="s">
        <v>272</v>
      </c>
      <c r="AA3698" s="24" t="s">
        <v>272</v>
      </c>
      <c r="AB3698" s="2" t="s">
        <v>272</v>
      </c>
      <c r="AC3698" s="25" t="s">
        <v>272</v>
      </c>
      <c r="AD3698" s="174" t="s">
        <v>272</v>
      </c>
      <c r="AE3698" s="25" t="s">
        <v>272</v>
      </c>
      <c r="AF3698" s="180">
        <v>100</v>
      </c>
    </row>
    <row r="3699" spans="1:32">
      <c r="A3699" s="134" t="str">
        <f t="shared" si="57"/>
        <v>MTbu_04.1</v>
      </c>
      <c r="C3699" s="177" t="s">
        <v>31</v>
      </c>
      <c r="D3699" s="178" t="s">
        <v>1</v>
      </c>
      <c r="E3699" s="178" t="s">
        <v>543</v>
      </c>
      <c r="F3699" s="178" t="s">
        <v>544</v>
      </c>
      <c r="G3699" s="178" t="s">
        <v>540</v>
      </c>
      <c r="H3699" s="177" t="s">
        <v>52</v>
      </c>
      <c r="I3699" s="179" t="s">
        <v>643</v>
      </c>
      <c r="J3699" s="59" t="s">
        <v>47</v>
      </c>
      <c r="K3699" s="60" t="s">
        <v>47</v>
      </c>
      <c r="L3699" s="174" t="s">
        <v>272</v>
      </c>
      <c r="M3699" s="2" t="s">
        <v>272</v>
      </c>
      <c r="N3699" s="175" t="s">
        <v>272</v>
      </c>
      <c r="O3699" s="24" t="s">
        <v>272</v>
      </c>
      <c r="P3699" s="2" t="s">
        <v>272</v>
      </c>
      <c r="Q3699" s="2" t="s">
        <v>272</v>
      </c>
      <c r="R3699" s="2" t="s">
        <v>272</v>
      </c>
      <c r="S3699" s="2" t="s">
        <v>272</v>
      </c>
      <c r="T3699" s="2" t="s">
        <v>272</v>
      </c>
      <c r="U3699" s="25" t="s">
        <v>272</v>
      </c>
      <c r="V3699" s="24" t="s">
        <v>272</v>
      </c>
      <c r="W3699" s="2" t="s">
        <v>272</v>
      </c>
      <c r="X3699" s="2" t="s">
        <v>272</v>
      </c>
      <c r="Y3699" s="2" t="s">
        <v>272</v>
      </c>
      <c r="Z3699" s="175" t="s">
        <v>272</v>
      </c>
      <c r="AA3699" s="24" t="s">
        <v>272</v>
      </c>
      <c r="AB3699" s="2" t="s">
        <v>272</v>
      </c>
      <c r="AC3699" s="25" t="s">
        <v>272</v>
      </c>
      <c r="AD3699" s="174" t="s">
        <v>272</v>
      </c>
      <c r="AE3699" s="25" t="s">
        <v>272</v>
      </c>
      <c r="AF3699" s="180" t="s">
        <v>7</v>
      </c>
    </row>
    <row r="3700" spans="1:32">
      <c r="A3700" s="134" t="str">
        <f t="shared" si="57"/>
        <v>MTbu_04.2</v>
      </c>
      <c r="C3700" s="177" t="s">
        <v>31</v>
      </c>
      <c r="D3700" s="178" t="s">
        <v>1</v>
      </c>
      <c r="E3700" s="178" t="s">
        <v>545</v>
      </c>
      <c r="F3700" s="178" t="s">
        <v>546</v>
      </c>
      <c r="G3700" s="178" t="s">
        <v>540</v>
      </c>
      <c r="H3700" s="177" t="s">
        <v>52</v>
      </c>
      <c r="I3700" s="179" t="s">
        <v>643</v>
      </c>
      <c r="J3700" s="59" t="s">
        <v>4204</v>
      </c>
      <c r="K3700" s="60" t="s">
        <v>4210</v>
      </c>
      <c r="L3700" s="174" t="s">
        <v>272</v>
      </c>
      <c r="M3700" s="2" t="s">
        <v>272</v>
      </c>
      <c r="N3700" s="175" t="s">
        <v>272</v>
      </c>
      <c r="O3700" s="24" t="s">
        <v>272</v>
      </c>
      <c r="P3700" s="2" t="s">
        <v>272</v>
      </c>
      <c r="Q3700" s="2" t="s">
        <v>272</v>
      </c>
      <c r="R3700" s="2" t="s">
        <v>272</v>
      </c>
      <c r="S3700" s="2" t="s">
        <v>272</v>
      </c>
      <c r="T3700" s="2" t="s">
        <v>272</v>
      </c>
      <c r="U3700" s="25" t="s">
        <v>272</v>
      </c>
      <c r="V3700" s="24" t="s">
        <v>272</v>
      </c>
      <c r="W3700" s="2" t="s">
        <v>272</v>
      </c>
      <c r="X3700" s="2" t="s">
        <v>272</v>
      </c>
      <c r="Y3700" s="2" t="s">
        <v>272</v>
      </c>
      <c r="Z3700" s="175" t="s">
        <v>272</v>
      </c>
      <c r="AA3700" s="24" t="s">
        <v>272</v>
      </c>
      <c r="AB3700" s="2" t="s">
        <v>272</v>
      </c>
      <c r="AC3700" s="25" t="s">
        <v>272</v>
      </c>
      <c r="AD3700" s="174" t="s">
        <v>272</v>
      </c>
      <c r="AE3700" s="25" t="s">
        <v>272</v>
      </c>
      <c r="AF3700" s="180">
        <v>100</v>
      </c>
    </row>
    <row r="3701" spans="1:32">
      <c r="A3701" s="134" t="str">
        <f t="shared" si="57"/>
        <v>MTbu_04.2</v>
      </c>
      <c r="C3701" s="177" t="s">
        <v>31</v>
      </c>
      <c r="D3701" s="178" t="s">
        <v>1</v>
      </c>
      <c r="E3701" s="178" t="s">
        <v>545</v>
      </c>
      <c r="F3701" s="178" t="s">
        <v>546</v>
      </c>
      <c r="G3701" s="178" t="s">
        <v>540</v>
      </c>
      <c r="H3701" s="177" t="s">
        <v>52</v>
      </c>
      <c r="I3701" s="179" t="s">
        <v>643</v>
      </c>
      <c r="J3701" s="59" t="s">
        <v>398</v>
      </c>
      <c r="K3701" s="60" t="s">
        <v>4211</v>
      </c>
      <c r="L3701" s="174" t="s">
        <v>272</v>
      </c>
      <c r="M3701" s="2" t="s">
        <v>272</v>
      </c>
      <c r="N3701" s="175" t="s">
        <v>272</v>
      </c>
      <c r="O3701" s="24" t="s">
        <v>272</v>
      </c>
      <c r="P3701" s="2" t="s">
        <v>272</v>
      </c>
      <c r="Q3701" s="2" t="s">
        <v>272</v>
      </c>
      <c r="R3701" s="2" t="s">
        <v>272</v>
      </c>
      <c r="S3701" s="2" t="s">
        <v>272</v>
      </c>
      <c r="T3701" s="2" t="s">
        <v>272</v>
      </c>
      <c r="U3701" s="25" t="s">
        <v>272</v>
      </c>
      <c r="V3701" s="24" t="s">
        <v>272</v>
      </c>
      <c r="W3701" s="2" t="s">
        <v>272</v>
      </c>
      <c r="X3701" s="2" t="s">
        <v>272</v>
      </c>
      <c r="Y3701" s="2" t="s">
        <v>272</v>
      </c>
      <c r="Z3701" s="175" t="s">
        <v>272</v>
      </c>
      <c r="AA3701" s="24" t="s">
        <v>272</v>
      </c>
      <c r="AB3701" s="2" t="s">
        <v>272</v>
      </c>
      <c r="AC3701" s="25" t="s">
        <v>272</v>
      </c>
      <c r="AD3701" s="174" t="s">
        <v>272</v>
      </c>
      <c r="AE3701" s="25" t="s">
        <v>272</v>
      </c>
      <c r="AF3701" s="180">
        <v>100</v>
      </c>
    </row>
    <row r="3702" spans="1:32">
      <c r="A3702" s="134" t="str">
        <f t="shared" si="57"/>
        <v>MTbu_05.1</v>
      </c>
      <c r="C3702" s="177" t="s">
        <v>31</v>
      </c>
      <c r="D3702" s="178" t="s">
        <v>1</v>
      </c>
      <c r="E3702" s="178" t="s">
        <v>547</v>
      </c>
      <c r="F3702" s="178" t="s">
        <v>548</v>
      </c>
      <c r="G3702" s="178" t="s">
        <v>540</v>
      </c>
      <c r="H3702" s="177" t="s">
        <v>52</v>
      </c>
      <c r="I3702" s="179" t="s">
        <v>643</v>
      </c>
      <c r="J3702" s="59" t="s">
        <v>4204</v>
      </c>
      <c r="K3702" s="60" t="s">
        <v>4212</v>
      </c>
      <c r="L3702" s="174" t="s">
        <v>272</v>
      </c>
      <c r="M3702" s="2" t="s">
        <v>272</v>
      </c>
      <c r="N3702" s="175" t="s">
        <v>272</v>
      </c>
      <c r="O3702" s="24" t="s">
        <v>272</v>
      </c>
      <c r="P3702" s="2" t="s">
        <v>272</v>
      </c>
      <c r="Q3702" s="2" t="s">
        <v>272</v>
      </c>
      <c r="R3702" s="2" t="s">
        <v>272</v>
      </c>
      <c r="S3702" s="2" t="s">
        <v>272</v>
      </c>
      <c r="T3702" s="2" t="s">
        <v>272</v>
      </c>
      <c r="U3702" s="25" t="s">
        <v>272</v>
      </c>
      <c r="V3702" s="24" t="s">
        <v>272</v>
      </c>
      <c r="W3702" s="2" t="s">
        <v>272</v>
      </c>
      <c r="X3702" s="2" t="s">
        <v>272</v>
      </c>
      <c r="Y3702" s="2" t="s">
        <v>272</v>
      </c>
      <c r="Z3702" s="175" t="s">
        <v>272</v>
      </c>
      <c r="AA3702" s="24" t="s">
        <v>272</v>
      </c>
      <c r="AB3702" s="2" t="s">
        <v>272</v>
      </c>
      <c r="AC3702" s="25" t="s">
        <v>272</v>
      </c>
      <c r="AD3702" s="174" t="s">
        <v>272</v>
      </c>
      <c r="AE3702" s="25" t="s">
        <v>272</v>
      </c>
      <c r="AF3702" s="180">
        <v>100</v>
      </c>
    </row>
    <row r="3703" spans="1:32">
      <c r="A3703" s="134" t="str">
        <f t="shared" si="57"/>
        <v>MTbu_05.2</v>
      </c>
      <c r="C3703" s="177" t="s">
        <v>31</v>
      </c>
      <c r="D3703" s="178" t="s">
        <v>1</v>
      </c>
      <c r="E3703" s="178" t="s">
        <v>549</v>
      </c>
      <c r="F3703" s="178" t="s">
        <v>550</v>
      </c>
      <c r="G3703" s="178" t="s">
        <v>533</v>
      </c>
      <c r="H3703" s="177" t="s">
        <v>52</v>
      </c>
      <c r="I3703" s="179"/>
      <c r="J3703" s="59" t="s">
        <v>194</v>
      </c>
      <c r="K3703" s="60" t="s">
        <v>194</v>
      </c>
      <c r="L3703" s="174" t="s">
        <v>7</v>
      </c>
      <c r="M3703" s="2" t="s">
        <v>7</v>
      </c>
      <c r="N3703" s="175" t="s">
        <v>7</v>
      </c>
      <c r="O3703" s="24"/>
      <c r="P3703" s="2"/>
      <c r="Q3703" s="2"/>
      <c r="R3703" s="2"/>
      <c r="S3703" s="2"/>
      <c r="T3703" s="2"/>
      <c r="U3703" s="25"/>
      <c r="V3703" s="24"/>
      <c r="W3703" s="2"/>
      <c r="X3703" s="2"/>
      <c r="Y3703" s="2"/>
      <c r="Z3703" s="175"/>
      <c r="AA3703" s="24"/>
      <c r="AB3703" s="2"/>
      <c r="AC3703" s="25"/>
      <c r="AD3703" s="174"/>
      <c r="AE3703" s="25"/>
      <c r="AF3703" s="180" t="s">
        <v>7</v>
      </c>
    </row>
    <row r="3704" spans="1:32">
      <c r="A3704" s="134" t="str">
        <f t="shared" si="57"/>
        <v>MTbu_05.3</v>
      </c>
      <c r="C3704" s="177" t="s">
        <v>31</v>
      </c>
      <c r="D3704" s="178" t="s">
        <v>1</v>
      </c>
      <c r="E3704" s="178" t="s">
        <v>551</v>
      </c>
      <c r="F3704" s="178" t="s">
        <v>552</v>
      </c>
      <c r="G3704" s="178" t="s">
        <v>533</v>
      </c>
      <c r="H3704" s="177" t="s">
        <v>52</v>
      </c>
      <c r="I3704" s="179"/>
      <c r="J3704" s="59" t="s">
        <v>194</v>
      </c>
      <c r="K3704" s="60" t="s">
        <v>194</v>
      </c>
      <c r="L3704" s="174" t="s">
        <v>7</v>
      </c>
      <c r="M3704" s="2" t="s">
        <v>7</v>
      </c>
      <c r="N3704" s="175" t="s">
        <v>7</v>
      </c>
      <c r="O3704" s="24"/>
      <c r="P3704" s="2"/>
      <c r="Q3704" s="2"/>
      <c r="R3704" s="2"/>
      <c r="S3704" s="2"/>
      <c r="T3704" s="2"/>
      <c r="U3704" s="25"/>
      <c r="V3704" s="24"/>
      <c r="W3704" s="2"/>
      <c r="X3704" s="2"/>
      <c r="Y3704" s="2"/>
      <c r="Z3704" s="175"/>
      <c r="AA3704" s="24"/>
      <c r="AB3704" s="2"/>
      <c r="AC3704" s="25"/>
      <c r="AD3704" s="174"/>
      <c r="AE3704" s="25"/>
      <c r="AF3704" s="180" t="s">
        <v>7</v>
      </c>
    </row>
    <row r="3705" spans="1:32">
      <c r="A3705" s="134" t="str">
        <f t="shared" si="57"/>
        <v>MTbu_06.1</v>
      </c>
      <c r="C3705" s="177" t="s">
        <v>31</v>
      </c>
      <c r="D3705" s="178" t="s">
        <v>1</v>
      </c>
      <c r="E3705" s="178" t="s">
        <v>553</v>
      </c>
      <c r="F3705" s="178" t="s">
        <v>554</v>
      </c>
      <c r="G3705" s="178" t="s">
        <v>540</v>
      </c>
      <c r="H3705" s="177" t="s">
        <v>52</v>
      </c>
      <c r="I3705" s="179" t="s">
        <v>643</v>
      </c>
      <c r="J3705" s="59" t="s">
        <v>4204</v>
      </c>
      <c r="K3705" s="60" t="s">
        <v>4213</v>
      </c>
      <c r="L3705" s="174" t="s">
        <v>272</v>
      </c>
      <c r="M3705" s="2" t="s">
        <v>272</v>
      </c>
      <c r="N3705" s="175" t="s">
        <v>272</v>
      </c>
      <c r="O3705" s="24" t="s">
        <v>272</v>
      </c>
      <c r="P3705" s="2" t="s">
        <v>272</v>
      </c>
      <c r="Q3705" s="2" t="s">
        <v>272</v>
      </c>
      <c r="R3705" s="2" t="s">
        <v>272</v>
      </c>
      <c r="S3705" s="2" t="s">
        <v>272</v>
      </c>
      <c r="T3705" s="2" t="s">
        <v>272</v>
      </c>
      <c r="U3705" s="25" t="s">
        <v>272</v>
      </c>
      <c r="V3705" s="24" t="s">
        <v>272</v>
      </c>
      <c r="W3705" s="2" t="s">
        <v>272</v>
      </c>
      <c r="X3705" s="2" t="s">
        <v>272</v>
      </c>
      <c r="Y3705" s="2" t="s">
        <v>272</v>
      </c>
      <c r="Z3705" s="175" t="s">
        <v>272</v>
      </c>
      <c r="AA3705" s="24" t="s">
        <v>272</v>
      </c>
      <c r="AB3705" s="2" t="s">
        <v>272</v>
      </c>
      <c r="AC3705" s="25" t="s">
        <v>272</v>
      </c>
      <c r="AD3705" s="174" t="s">
        <v>272</v>
      </c>
      <c r="AE3705" s="25" t="s">
        <v>272</v>
      </c>
      <c r="AF3705" s="180">
        <v>100</v>
      </c>
    </row>
    <row r="3706" spans="1:32">
      <c r="A3706" s="134" t="str">
        <f t="shared" si="57"/>
        <v>MTbu_06.2</v>
      </c>
      <c r="C3706" s="177" t="s">
        <v>31</v>
      </c>
      <c r="D3706" s="178" t="s">
        <v>1</v>
      </c>
      <c r="E3706" s="178" t="s">
        <v>555</v>
      </c>
      <c r="F3706" s="178" t="s">
        <v>556</v>
      </c>
      <c r="G3706" s="178" t="s">
        <v>540</v>
      </c>
      <c r="H3706" s="177" t="s">
        <v>52</v>
      </c>
      <c r="I3706" s="179" t="s">
        <v>643</v>
      </c>
      <c r="J3706" s="59" t="s">
        <v>4204</v>
      </c>
      <c r="K3706" s="60" t="s">
        <v>4214</v>
      </c>
      <c r="L3706" s="174" t="s">
        <v>272</v>
      </c>
      <c r="M3706" s="2" t="s">
        <v>272</v>
      </c>
      <c r="N3706" s="175" t="s">
        <v>272</v>
      </c>
      <c r="O3706" s="24" t="s">
        <v>272</v>
      </c>
      <c r="P3706" s="2" t="s">
        <v>272</v>
      </c>
      <c r="Q3706" s="2" t="s">
        <v>272</v>
      </c>
      <c r="R3706" s="2" t="s">
        <v>272</v>
      </c>
      <c r="S3706" s="2" t="s">
        <v>272</v>
      </c>
      <c r="T3706" s="2" t="s">
        <v>272</v>
      </c>
      <c r="U3706" s="25" t="s">
        <v>272</v>
      </c>
      <c r="V3706" s="24" t="s">
        <v>272</v>
      </c>
      <c r="W3706" s="2" t="s">
        <v>272</v>
      </c>
      <c r="X3706" s="2" t="s">
        <v>272</v>
      </c>
      <c r="Y3706" s="2" t="s">
        <v>272</v>
      </c>
      <c r="Z3706" s="175" t="s">
        <v>272</v>
      </c>
      <c r="AA3706" s="24" t="s">
        <v>272</v>
      </c>
      <c r="AB3706" s="2" t="s">
        <v>272</v>
      </c>
      <c r="AC3706" s="25" t="s">
        <v>272</v>
      </c>
      <c r="AD3706" s="174" t="s">
        <v>272</v>
      </c>
      <c r="AE3706" s="25" t="s">
        <v>272</v>
      </c>
      <c r="AF3706" s="180">
        <v>100</v>
      </c>
    </row>
    <row r="3707" spans="1:32">
      <c r="A3707" s="134" t="str">
        <f t="shared" si="57"/>
        <v>MTbu_06.2</v>
      </c>
      <c r="C3707" s="177" t="s">
        <v>31</v>
      </c>
      <c r="D3707" s="178" t="s">
        <v>1</v>
      </c>
      <c r="E3707" s="178" t="s">
        <v>555</v>
      </c>
      <c r="F3707" s="178" t="s">
        <v>556</v>
      </c>
      <c r="G3707" s="178" t="s">
        <v>540</v>
      </c>
      <c r="H3707" s="177" t="s">
        <v>52</v>
      </c>
      <c r="I3707" s="179" t="s">
        <v>643</v>
      </c>
      <c r="J3707" s="59" t="s">
        <v>4215</v>
      </c>
      <c r="K3707" s="60" t="s">
        <v>4216</v>
      </c>
      <c r="L3707" s="174" t="s">
        <v>272</v>
      </c>
      <c r="M3707" s="2" t="s">
        <v>272</v>
      </c>
      <c r="N3707" s="175" t="s">
        <v>272</v>
      </c>
      <c r="O3707" s="24" t="s">
        <v>272</v>
      </c>
      <c r="P3707" s="2" t="s">
        <v>272</v>
      </c>
      <c r="Q3707" s="2" t="s">
        <v>272</v>
      </c>
      <c r="R3707" s="2" t="s">
        <v>272</v>
      </c>
      <c r="S3707" s="2" t="s">
        <v>272</v>
      </c>
      <c r="T3707" s="2" t="s">
        <v>272</v>
      </c>
      <c r="U3707" s="25" t="s">
        <v>273</v>
      </c>
      <c r="V3707" s="24" t="s">
        <v>272</v>
      </c>
      <c r="W3707" s="2" t="s">
        <v>272</v>
      </c>
      <c r="X3707" s="2" t="s">
        <v>272</v>
      </c>
      <c r="Y3707" s="2" t="s">
        <v>272</v>
      </c>
      <c r="Z3707" s="175" t="s">
        <v>272</v>
      </c>
      <c r="AA3707" s="24" t="s">
        <v>272</v>
      </c>
      <c r="AB3707" s="2" t="s">
        <v>272</v>
      </c>
      <c r="AC3707" s="25" t="s">
        <v>272</v>
      </c>
      <c r="AD3707" s="174" t="s">
        <v>272</v>
      </c>
      <c r="AE3707" s="25" t="s">
        <v>272</v>
      </c>
      <c r="AF3707" s="180">
        <v>100</v>
      </c>
    </row>
    <row r="3708" spans="1:32">
      <c r="A3708" s="134" t="str">
        <f t="shared" si="57"/>
        <v>MTbu_06.3</v>
      </c>
      <c r="C3708" s="177" t="s">
        <v>31</v>
      </c>
      <c r="D3708" s="178" t="s">
        <v>1</v>
      </c>
      <c r="E3708" s="178" t="s">
        <v>557</v>
      </c>
      <c r="F3708" s="178" t="s">
        <v>558</v>
      </c>
      <c r="G3708" s="178" t="s">
        <v>533</v>
      </c>
      <c r="H3708" s="177" t="s">
        <v>52</v>
      </c>
      <c r="I3708" s="179" t="s">
        <v>643</v>
      </c>
      <c r="J3708" s="59" t="s">
        <v>4204</v>
      </c>
      <c r="K3708" s="60" t="s">
        <v>4217</v>
      </c>
      <c r="L3708" s="174" t="s">
        <v>272</v>
      </c>
      <c r="M3708" s="2" t="s">
        <v>272</v>
      </c>
      <c r="N3708" s="175" t="s">
        <v>272</v>
      </c>
      <c r="O3708" s="24"/>
      <c r="P3708" s="2"/>
      <c r="Q3708" s="2"/>
      <c r="R3708" s="2"/>
      <c r="S3708" s="2"/>
      <c r="T3708" s="2"/>
      <c r="U3708" s="25"/>
      <c r="V3708" s="24"/>
      <c r="W3708" s="2"/>
      <c r="X3708" s="2"/>
      <c r="Y3708" s="2"/>
      <c r="Z3708" s="175"/>
      <c r="AA3708" s="24"/>
      <c r="AB3708" s="2"/>
      <c r="AC3708" s="25"/>
      <c r="AD3708" s="174"/>
      <c r="AE3708" s="25"/>
      <c r="AF3708" s="180">
        <v>100</v>
      </c>
    </row>
    <row r="3709" spans="1:32">
      <c r="A3709" s="134" t="str">
        <f t="shared" si="57"/>
        <v>MTbu_06.3</v>
      </c>
      <c r="C3709" s="177" t="s">
        <v>31</v>
      </c>
      <c r="D3709" s="178" t="s">
        <v>1</v>
      </c>
      <c r="E3709" s="178" t="s">
        <v>557</v>
      </c>
      <c r="F3709" s="178" t="s">
        <v>558</v>
      </c>
      <c r="G3709" s="178" t="s">
        <v>533</v>
      </c>
      <c r="H3709" s="177" t="s">
        <v>52</v>
      </c>
      <c r="I3709" s="179" t="s">
        <v>643</v>
      </c>
      <c r="J3709" s="59" t="s">
        <v>4204</v>
      </c>
      <c r="K3709" s="60" t="s">
        <v>64</v>
      </c>
      <c r="L3709" s="174" t="s">
        <v>272</v>
      </c>
      <c r="M3709" s="2" t="s">
        <v>272</v>
      </c>
      <c r="N3709" s="175" t="s">
        <v>272</v>
      </c>
      <c r="O3709" s="24"/>
      <c r="P3709" s="2"/>
      <c r="Q3709" s="2"/>
      <c r="R3709" s="2"/>
      <c r="S3709" s="2"/>
      <c r="T3709" s="2"/>
      <c r="U3709" s="25"/>
      <c r="V3709" s="24"/>
      <c r="W3709" s="2"/>
      <c r="X3709" s="2"/>
      <c r="Y3709" s="2"/>
      <c r="Z3709" s="175"/>
      <c r="AA3709" s="24"/>
      <c r="AB3709" s="2"/>
      <c r="AC3709" s="25"/>
      <c r="AD3709" s="174"/>
      <c r="AE3709" s="25"/>
      <c r="AF3709" s="180">
        <v>100</v>
      </c>
    </row>
    <row r="3710" spans="1:32">
      <c r="A3710" s="134" t="str">
        <f t="shared" si="57"/>
        <v>MTbu_06.3</v>
      </c>
      <c r="C3710" s="177" t="s">
        <v>31</v>
      </c>
      <c r="D3710" s="178" t="s">
        <v>1</v>
      </c>
      <c r="E3710" s="178" t="s">
        <v>557</v>
      </c>
      <c r="F3710" s="178" t="s">
        <v>558</v>
      </c>
      <c r="G3710" s="178" t="s">
        <v>533</v>
      </c>
      <c r="H3710" s="177" t="s">
        <v>52</v>
      </c>
      <c r="I3710" s="179" t="s">
        <v>643</v>
      </c>
      <c r="J3710" s="59" t="s">
        <v>398</v>
      </c>
      <c r="K3710" s="60" t="s">
        <v>249</v>
      </c>
      <c r="L3710" s="174" t="s">
        <v>272</v>
      </c>
      <c r="M3710" s="2" t="s">
        <v>272</v>
      </c>
      <c r="N3710" s="175" t="s">
        <v>272</v>
      </c>
      <c r="O3710" s="24"/>
      <c r="P3710" s="2"/>
      <c r="Q3710" s="2"/>
      <c r="R3710" s="2"/>
      <c r="S3710" s="2"/>
      <c r="T3710" s="2"/>
      <c r="U3710" s="25"/>
      <c r="V3710" s="24"/>
      <c r="W3710" s="2"/>
      <c r="X3710" s="2"/>
      <c r="Y3710" s="2"/>
      <c r="Z3710" s="175"/>
      <c r="AA3710" s="24"/>
      <c r="AB3710" s="2"/>
      <c r="AC3710" s="25"/>
      <c r="AD3710" s="174"/>
      <c r="AE3710" s="25"/>
      <c r="AF3710" s="180">
        <v>100</v>
      </c>
    </row>
    <row r="3711" spans="1:32">
      <c r="A3711" s="134" t="str">
        <f t="shared" si="57"/>
        <v>MTbu_06.4</v>
      </c>
      <c r="C3711" s="177" t="s">
        <v>31</v>
      </c>
      <c r="D3711" s="178" t="s">
        <v>1</v>
      </c>
      <c r="E3711" s="178" t="s">
        <v>559</v>
      </c>
      <c r="F3711" s="178" t="s">
        <v>560</v>
      </c>
      <c r="G3711" s="178" t="s">
        <v>533</v>
      </c>
      <c r="H3711" s="177" t="s">
        <v>52</v>
      </c>
      <c r="I3711" s="179" t="s">
        <v>643</v>
      </c>
      <c r="J3711" s="59" t="s">
        <v>4218</v>
      </c>
      <c r="K3711" s="60" t="s">
        <v>4219</v>
      </c>
      <c r="L3711" s="174" t="s">
        <v>272</v>
      </c>
      <c r="M3711" s="2" t="s">
        <v>272</v>
      </c>
      <c r="N3711" s="175" t="s">
        <v>272</v>
      </c>
      <c r="O3711" s="24"/>
      <c r="P3711" s="2"/>
      <c r="Q3711" s="2"/>
      <c r="R3711" s="2"/>
      <c r="S3711" s="2"/>
      <c r="T3711" s="2"/>
      <c r="U3711" s="25"/>
      <c r="V3711" s="24"/>
      <c r="W3711" s="2"/>
      <c r="X3711" s="2"/>
      <c r="Y3711" s="2"/>
      <c r="Z3711" s="175"/>
      <c r="AA3711" s="24"/>
      <c r="AB3711" s="2"/>
      <c r="AC3711" s="25"/>
      <c r="AD3711" s="174"/>
      <c r="AE3711" s="25"/>
      <c r="AF3711" s="180">
        <v>100</v>
      </c>
    </row>
    <row r="3712" spans="1:32">
      <c r="A3712" s="134" t="str">
        <f t="shared" si="57"/>
        <v>MTbu_06.4</v>
      </c>
      <c r="C3712" s="177" t="s">
        <v>31</v>
      </c>
      <c r="D3712" s="178" t="s">
        <v>1</v>
      </c>
      <c r="E3712" s="178" t="s">
        <v>559</v>
      </c>
      <c r="F3712" s="178" t="s">
        <v>560</v>
      </c>
      <c r="G3712" s="178" t="s">
        <v>533</v>
      </c>
      <c r="H3712" s="177" t="s">
        <v>52</v>
      </c>
      <c r="I3712" s="179" t="s">
        <v>643</v>
      </c>
      <c r="J3712" s="59" t="s">
        <v>4204</v>
      </c>
      <c r="K3712" s="60" t="s">
        <v>65</v>
      </c>
      <c r="L3712" s="174" t="s">
        <v>272</v>
      </c>
      <c r="M3712" s="2" t="s">
        <v>272</v>
      </c>
      <c r="N3712" s="175" t="s">
        <v>272</v>
      </c>
      <c r="O3712" s="24"/>
      <c r="P3712" s="2"/>
      <c r="Q3712" s="2"/>
      <c r="R3712" s="2"/>
      <c r="S3712" s="2"/>
      <c r="T3712" s="2"/>
      <c r="U3712" s="25"/>
      <c r="V3712" s="24"/>
      <c r="W3712" s="2"/>
      <c r="X3712" s="2"/>
      <c r="Y3712" s="2"/>
      <c r="Z3712" s="175"/>
      <c r="AA3712" s="24"/>
      <c r="AB3712" s="2"/>
      <c r="AC3712" s="25"/>
      <c r="AD3712" s="174"/>
      <c r="AE3712" s="25"/>
      <c r="AF3712" s="180">
        <v>100</v>
      </c>
    </row>
    <row r="3713" spans="1:32">
      <c r="A3713" s="134" t="str">
        <f t="shared" si="57"/>
        <v>MTbu_07.1</v>
      </c>
      <c r="C3713" s="177" t="s">
        <v>31</v>
      </c>
      <c r="D3713" s="178" t="s">
        <v>1</v>
      </c>
      <c r="E3713" s="178" t="s">
        <v>561</v>
      </c>
      <c r="F3713" s="178" t="s">
        <v>562</v>
      </c>
      <c r="G3713" s="178" t="s">
        <v>533</v>
      </c>
      <c r="H3713" s="177" t="s">
        <v>52</v>
      </c>
      <c r="I3713" s="179" t="s">
        <v>643</v>
      </c>
      <c r="J3713" s="59" t="s">
        <v>398</v>
      </c>
      <c r="K3713" s="60" t="s">
        <v>4220</v>
      </c>
      <c r="L3713" s="174" t="s">
        <v>272</v>
      </c>
      <c r="M3713" s="2" t="s">
        <v>272</v>
      </c>
      <c r="N3713" s="175" t="s">
        <v>272</v>
      </c>
      <c r="O3713" s="24"/>
      <c r="P3713" s="2"/>
      <c r="Q3713" s="2"/>
      <c r="R3713" s="2"/>
      <c r="S3713" s="2"/>
      <c r="T3713" s="2"/>
      <c r="U3713" s="25"/>
      <c r="V3713" s="24"/>
      <c r="W3713" s="2"/>
      <c r="X3713" s="2"/>
      <c r="Y3713" s="2"/>
      <c r="Z3713" s="175"/>
      <c r="AA3713" s="24"/>
      <c r="AB3713" s="2"/>
      <c r="AC3713" s="25"/>
      <c r="AD3713" s="174"/>
      <c r="AE3713" s="25"/>
      <c r="AF3713" s="180">
        <v>100</v>
      </c>
    </row>
    <row r="3714" spans="1:32">
      <c r="A3714" s="134" t="str">
        <f t="shared" si="57"/>
        <v>MTbu_07.2</v>
      </c>
      <c r="C3714" s="177" t="s">
        <v>31</v>
      </c>
      <c r="D3714" s="178" t="s">
        <v>1</v>
      </c>
      <c r="E3714" s="178" t="s">
        <v>563</v>
      </c>
      <c r="F3714" s="178" t="s">
        <v>564</v>
      </c>
      <c r="G3714" s="178" t="s">
        <v>540</v>
      </c>
      <c r="H3714" s="177" t="s">
        <v>52</v>
      </c>
      <c r="I3714" s="179" t="s">
        <v>643</v>
      </c>
      <c r="J3714" s="59" t="s">
        <v>398</v>
      </c>
      <c r="K3714" s="60" t="s">
        <v>4221</v>
      </c>
      <c r="L3714" s="174" t="s">
        <v>272</v>
      </c>
      <c r="M3714" s="2" t="s">
        <v>272</v>
      </c>
      <c r="N3714" s="175" t="s">
        <v>272</v>
      </c>
      <c r="O3714" s="24" t="s">
        <v>272</v>
      </c>
      <c r="P3714" s="2" t="s">
        <v>272</v>
      </c>
      <c r="Q3714" s="2" t="s">
        <v>272</v>
      </c>
      <c r="R3714" s="2" t="s">
        <v>272</v>
      </c>
      <c r="S3714" s="2" t="s">
        <v>272</v>
      </c>
      <c r="T3714" s="2" t="s">
        <v>272</v>
      </c>
      <c r="U3714" s="25" t="s">
        <v>272</v>
      </c>
      <c r="V3714" s="24" t="s">
        <v>272</v>
      </c>
      <c r="W3714" s="2" t="s">
        <v>272</v>
      </c>
      <c r="X3714" s="2" t="s">
        <v>272</v>
      </c>
      <c r="Y3714" s="2" t="s">
        <v>272</v>
      </c>
      <c r="Z3714" s="175" t="s">
        <v>272</v>
      </c>
      <c r="AA3714" s="24" t="s">
        <v>272</v>
      </c>
      <c r="AB3714" s="2" t="s">
        <v>272</v>
      </c>
      <c r="AC3714" s="25" t="s">
        <v>272</v>
      </c>
      <c r="AD3714" s="174" t="s">
        <v>272</v>
      </c>
      <c r="AE3714" s="25" t="s">
        <v>272</v>
      </c>
      <c r="AF3714" s="180">
        <v>100</v>
      </c>
    </row>
    <row r="3715" spans="1:32">
      <c r="A3715" s="134" t="str">
        <f t="shared" si="57"/>
        <v>MTca_01.1</v>
      </c>
      <c r="C3715" s="177" t="s">
        <v>31</v>
      </c>
      <c r="D3715" s="178" t="s">
        <v>495</v>
      </c>
      <c r="E3715" s="178" t="s">
        <v>565</v>
      </c>
      <c r="F3715" s="178" t="s">
        <v>566</v>
      </c>
      <c r="G3715" s="178" t="s">
        <v>540</v>
      </c>
      <c r="H3715" s="177" t="s">
        <v>52</v>
      </c>
      <c r="I3715" s="179" t="s">
        <v>643</v>
      </c>
      <c r="J3715" s="59" t="s">
        <v>4215</v>
      </c>
      <c r="K3715" s="60" t="s">
        <v>4222</v>
      </c>
      <c r="L3715" s="174" t="s">
        <v>272</v>
      </c>
      <c r="M3715" s="2" t="s">
        <v>272</v>
      </c>
      <c r="N3715" s="175" t="s">
        <v>272</v>
      </c>
      <c r="O3715" s="24" t="s">
        <v>272</v>
      </c>
      <c r="P3715" s="2" t="s">
        <v>272</v>
      </c>
      <c r="Q3715" s="2" t="s">
        <v>272</v>
      </c>
      <c r="R3715" s="2" t="s">
        <v>272</v>
      </c>
      <c r="S3715" s="2" t="s">
        <v>272</v>
      </c>
      <c r="T3715" s="2" t="s">
        <v>272</v>
      </c>
      <c r="U3715" s="25" t="s">
        <v>272</v>
      </c>
      <c r="V3715" s="24" t="s">
        <v>272</v>
      </c>
      <c r="W3715" s="2" t="s">
        <v>272</v>
      </c>
      <c r="X3715" s="2" t="s">
        <v>272</v>
      </c>
      <c r="Y3715" s="2" t="s">
        <v>272</v>
      </c>
      <c r="Z3715" s="175" t="s">
        <v>272</v>
      </c>
      <c r="AA3715" s="24" t="s">
        <v>272</v>
      </c>
      <c r="AB3715" s="2" t="s">
        <v>272</v>
      </c>
      <c r="AC3715" s="25" t="s">
        <v>272</v>
      </c>
      <c r="AD3715" s="174" t="s">
        <v>272</v>
      </c>
      <c r="AE3715" s="25" t="s">
        <v>272</v>
      </c>
      <c r="AF3715" s="180">
        <v>100</v>
      </c>
    </row>
    <row r="3716" spans="1:32">
      <c r="A3716" s="134" t="str">
        <f t="shared" si="57"/>
        <v>MTca_01.2</v>
      </c>
      <c r="C3716" s="177" t="s">
        <v>31</v>
      </c>
      <c r="D3716" s="178" t="s">
        <v>495</v>
      </c>
      <c r="E3716" s="178" t="s">
        <v>567</v>
      </c>
      <c r="F3716" s="178" t="s">
        <v>568</v>
      </c>
      <c r="G3716" s="178" t="s">
        <v>533</v>
      </c>
      <c r="H3716" s="177" t="s">
        <v>52</v>
      </c>
      <c r="I3716" s="179" t="s">
        <v>643</v>
      </c>
      <c r="J3716" s="59" t="s">
        <v>398</v>
      </c>
      <c r="K3716" s="60" t="s">
        <v>4222</v>
      </c>
      <c r="L3716" s="174" t="s">
        <v>272</v>
      </c>
      <c r="M3716" s="2" t="s">
        <v>272</v>
      </c>
      <c r="N3716" s="175" t="s">
        <v>272</v>
      </c>
      <c r="O3716" s="24"/>
      <c r="P3716" s="2"/>
      <c r="Q3716" s="2"/>
      <c r="R3716" s="2"/>
      <c r="S3716" s="2"/>
      <c r="T3716" s="2"/>
      <c r="U3716" s="25"/>
      <c r="V3716" s="24"/>
      <c r="W3716" s="2"/>
      <c r="X3716" s="2"/>
      <c r="Y3716" s="2"/>
      <c r="Z3716" s="175"/>
      <c r="AA3716" s="24"/>
      <c r="AB3716" s="2"/>
      <c r="AC3716" s="25"/>
      <c r="AD3716" s="174"/>
      <c r="AE3716" s="25"/>
      <c r="AF3716" s="180">
        <v>100</v>
      </c>
    </row>
    <row r="3717" spans="1:32">
      <c r="A3717" s="134" t="str">
        <f t="shared" si="57"/>
        <v>MTca_01.2</v>
      </c>
      <c r="C3717" s="177" t="s">
        <v>31</v>
      </c>
      <c r="D3717" s="178" t="s">
        <v>495</v>
      </c>
      <c r="E3717" s="178" t="s">
        <v>567</v>
      </c>
      <c r="F3717" s="178" t="s">
        <v>568</v>
      </c>
      <c r="G3717" s="178" t="s">
        <v>533</v>
      </c>
      <c r="H3717" s="177" t="s">
        <v>52</v>
      </c>
      <c r="I3717" s="179" t="s">
        <v>643</v>
      </c>
      <c r="J3717" s="59" t="s">
        <v>398</v>
      </c>
      <c r="K3717" s="60" t="s">
        <v>4223</v>
      </c>
      <c r="L3717" s="174" t="s">
        <v>272</v>
      </c>
      <c r="M3717" s="2" t="s">
        <v>272</v>
      </c>
      <c r="N3717" s="175" t="s">
        <v>272</v>
      </c>
      <c r="O3717" s="24"/>
      <c r="P3717" s="2"/>
      <c r="Q3717" s="2"/>
      <c r="R3717" s="2"/>
      <c r="S3717" s="2"/>
      <c r="T3717" s="2"/>
      <c r="U3717" s="25"/>
      <c r="V3717" s="24"/>
      <c r="W3717" s="2"/>
      <c r="X3717" s="2"/>
      <c r="Y3717" s="2"/>
      <c r="Z3717" s="175"/>
      <c r="AA3717" s="24"/>
      <c r="AB3717" s="2"/>
      <c r="AC3717" s="25"/>
      <c r="AD3717" s="174"/>
      <c r="AE3717" s="25"/>
      <c r="AF3717" s="180">
        <v>100</v>
      </c>
    </row>
    <row r="3718" spans="1:32">
      <c r="A3718" s="134" t="str">
        <f t="shared" si="57"/>
        <v>MTca_01.2</v>
      </c>
      <c r="C3718" s="177" t="s">
        <v>31</v>
      </c>
      <c r="D3718" s="178" t="s">
        <v>495</v>
      </c>
      <c r="E3718" s="178" t="s">
        <v>567</v>
      </c>
      <c r="F3718" s="178" t="s">
        <v>568</v>
      </c>
      <c r="G3718" s="178" t="s">
        <v>533</v>
      </c>
      <c r="H3718" s="177" t="s">
        <v>52</v>
      </c>
      <c r="I3718" s="179" t="s">
        <v>643</v>
      </c>
      <c r="J3718" s="59" t="s">
        <v>398</v>
      </c>
      <c r="K3718" s="60" t="s">
        <v>4224</v>
      </c>
      <c r="L3718" s="174" t="s">
        <v>272</v>
      </c>
      <c r="M3718" s="2" t="s">
        <v>272</v>
      </c>
      <c r="N3718" s="175" t="s">
        <v>272</v>
      </c>
      <c r="O3718" s="24"/>
      <c r="P3718" s="2"/>
      <c r="Q3718" s="2"/>
      <c r="R3718" s="2"/>
      <c r="S3718" s="2"/>
      <c r="T3718" s="2"/>
      <c r="U3718" s="25"/>
      <c r="V3718" s="24"/>
      <c r="W3718" s="2"/>
      <c r="X3718" s="2"/>
      <c r="Y3718" s="2"/>
      <c r="Z3718" s="175"/>
      <c r="AA3718" s="24"/>
      <c r="AB3718" s="2"/>
      <c r="AC3718" s="25"/>
      <c r="AD3718" s="174"/>
      <c r="AE3718" s="25"/>
      <c r="AF3718" s="180">
        <v>100</v>
      </c>
    </row>
    <row r="3719" spans="1:32">
      <c r="A3719" s="134" t="str">
        <f t="shared" si="57"/>
        <v>MTca_01.3</v>
      </c>
      <c r="C3719" s="177" t="s">
        <v>31</v>
      </c>
      <c r="D3719" s="178" t="s">
        <v>495</v>
      </c>
      <c r="E3719" s="178" t="s">
        <v>569</v>
      </c>
      <c r="F3719" s="178" t="s">
        <v>570</v>
      </c>
      <c r="G3719" s="178" t="s">
        <v>540</v>
      </c>
      <c r="H3719" s="177" t="s">
        <v>52</v>
      </c>
      <c r="I3719" s="179" t="s">
        <v>643</v>
      </c>
      <c r="J3719" s="59" t="s">
        <v>47</v>
      </c>
      <c r="K3719" s="60" t="s">
        <v>47</v>
      </c>
      <c r="L3719" s="174" t="s">
        <v>272</v>
      </c>
      <c r="M3719" s="2" t="s">
        <v>272</v>
      </c>
      <c r="N3719" s="175" t="s">
        <v>272</v>
      </c>
      <c r="O3719" s="24" t="s">
        <v>272</v>
      </c>
      <c r="P3719" s="2" t="s">
        <v>272</v>
      </c>
      <c r="Q3719" s="2" t="s">
        <v>272</v>
      </c>
      <c r="R3719" s="2" t="s">
        <v>272</v>
      </c>
      <c r="S3719" s="2" t="s">
        <v>272</v>
      </c>
      <c r="T3719" s="2" t="s">
        <v>272</v>
      </c>
      <c r="U3719" s="25" t="s">
        <v>272</v>
      </c>
      <c r="V3719" s="24" t="s">
        <v>272</v>
      </c>
      <c r="W3719" s="2" t="s">
        <v>272</v>
      </c>
      <c r="X3719" s="2" t="s">
        <v>272</v>
      </c>
      <c r="Y3719" s="2" t="s">
        <v>272</v>
      </c>
      <c r="Z3719" s="175" t="s">
        <v>272</v>
      </c>
      <c r="AA3719" s="24" t="s">
        <v>272</v>
      </c>
      <c r="AB3719" s="2" t="s">
        <v>272</v>
      </c>
      <c r="AC3719" s="25" t="s">
        <v>272</v>
      </c>
      <c r="AD3719" s="174" t="s">
        <v>272</v>
      </c>
      <c r="AE3719" s="25" t="s">
        <v>272</v>
      </c>
      <c r="AF3719" s="180" t="s">
        <v>7</v>
      </c>
    </row>
    <row r="3720" spans="1:32">
      <c r="A3720" s="134" t="str">
        <f t="shared" ref="A3720:A3783" si="58">C3720&amp;LOWER(LEFT(D3720,2))&amp;"_"&amp;IF(LEN(TRIM(LEFT(E3720,FIND(" ",E3720))))=3,"0"&amp;TRIM(LEFT(E3720,FIND(" ",E3720))),TRIM(LEFT(E3720,FIND(" ",E3720))))</f>
        <v>MTca_01.4</v>
      </c>
      <c r="C3720" s="177" t="s">
        <v>31</v>
      </c>
      <c r="D3720" s="178" t="s">
        <v>495</v>
      </c>
      <c r="E3720" s="178" t="s">
        <v>571</v>
      </c>
      <c r="F3720" s="178" t="s">
        <v>572</v>
      </c>
      <c r="G3720" s="178" t="s">
        <v>540</v>
      </c>
      <c r="H3720" s="177" t="s">
        <v>52</v>
      </c>
      <c r="I3720" s="179" t="s">
        <v>643</v>
      </c>
      <c r="J3720" s="59" t="s">
        <v>398</v>
      </c>
      <c r="K3720" s="60" t="s">
        <v>4225</v>
      </c>
      <c r="L3720" s="174" t="s">
        <v>272</v>
      </c>
      <c r="M3720" s="2" t="s">
        <v>272</v>
      </c>
      <c r="N3720" s="175" t="s">
        <v>272</v>
      </c>
      <c r="O3720" s="24" t="s">
        <v>272</v>
      </c>
      <c r="P3720" s="2" t="s">
        <v>272</v>
      </c>
      <c r="Q3720" s="2" t="s">
        <v>272</v>
      </c>
      <c r="R3720" s="2" t="s">
        <v>272</v>
      </c>
      <c r="S3720" s="2" t="s">
        <v>272</v>
      </c>
      <c r="T3720" s="2" t="s">
        <v>272</v>
      </c>
      <c r="U3720" s="25" t="s">
        <v>272</v>
      </c>
      <c r="V3720" s="24" t="s">
        <v>272</v>
      </c>
      <c r="W3720" s="2" t="s">
        <v>272</v>
      </c>
      <c r="X3720" s="2" t="s">
        <v>272</v>
      </c>
      <c r="Y3720" s="2" t="s">
        <v>272</v>
      </c>
      <c r="Z3720" s="175" t="s">
        <v>272</v>
      </c>
      <c r="AA3720" s="24" t="s">
        <v>272</v>
      </c>
      <c r="AB3720" s="2" t="s">
        <v>272</v>
      </c>
      <c r="AC3720" s="25" t="s">
        <v>272</v>
      </c>
      <c r="AD3720" s="174" t="s">
        <v>272</v>
      </c>
      <c r="AE3720" s="25" t="s">
        <v>272</v>
      </c>
      <c r="AF3720" s="180">
        <v>100</v>
      </c>
    </row>
    <row r="3721" spans="1:32">
      <c r="A3721" s="134" t="str">
        <f t="shared" si="58"/>
        <v>MTca_02.1</v>
      </c>
      <c r="C3721" s="177" t="s">
        <v>31</v>
      </c>
      <c r="D3721" s="178" t="s">
        <v>495</v>
      </c>
      <c r="E3721" s="178" t="s">
        <v>573</v>
      </c>
      <c r="F3721" s="178" t="s">
        <v>574</v>
      </c>
      <c r="G3721" s="178" t="s">
        <v>533</v>
      </c>
      <c r="H3721" s="177" t="s">
        <v>52</v>
      </c>
      <c r="I3721" s="179" t="s">
        <v>643</v>
      </c>
      <c r="J3721" s="59" t="s">
        <v>398</v>
      </c>
      <c r="K3721" s="60" t="s">
        <v>4225</v>
      </c>
      <c r="L3721" s="174" t="s">
        <v>272</v>
      </c>
      <c r="M3721" s="2" t="s">
        <v>272</v>
      </c>
      <c r="N3721" s="175" t="s">
        <v>272</v>
      </c>
      <c r="O3721" s="24"/>
      <c r="P3721" s="2"/>
      <c r="Q3721" s="2"/>
      <c r="R3721" s="2"/>
      <c r="S3721" s="2"/>
      <c r="T3721" s="2"/>
      <c r="U3721" s="25"/>
      <c r="V3721" s="24"/>
      <c r="W3721" s="2"/>
      <c r="X3721" s="2"/>
      <c r="Y3721" s="2"/>
      <c r="Z3721" s="175"/>
      <c r="AA3721" s="24"/>
      <c r="AB3721" s="2"/>
      <c r="AC3721" s="25"/>
      <c r="AD3721" s="174"/>
      <c r="AE3721" s="25"/>
      <c r="AF3721" s="180">
        <v>100</v>
      </c>
    </row>
    <row r="3722" spans="1:32">
      <c r="A3722" s="134" t="str">
        <f t="shared" si="58"/>
        <v>MTca_02.2</v>
      </c>
      <c r="C3722" s="177" t="s">
        <v>31</v>
      </c>
      <c r="D3722" s="178" t="s">
        <v>495</v>
      </c>
      <c r="E3722" s="178" t="s">
        <v>575</v>
      </c>
      <c r="F3722" s="178" t="s">
        <v>576</v>
      </c>
      <c r="G3722" s="178" t="s">
        <v>533</v>
      </c>
      <c r="H3722" s="177" t="s">
        <v>52</v>
      </c>
      <c r="I3722" s="179" t="s">
        <v>643</v>
      </c>
      <c r="J3722" s="59" t="s">
        <v>398</v>
      </c>
      <c r="K3722" s="60" t="s">
        <v>4225</v>
      </c>
      <c r="L3722" s="174" t="s">
        <v>272</v>
      </c>
      <c r="M3722" s="2" t="s">
        <v>272</v>
      </c>
      <c r="N3722" s="175" t="s">
        <v>272</v>
      </c>
      <c r="O3722" s="24"/>
      <c r="P3722" s="2"/>
      <c r="Q3722" s="2"/>
      <c r="R3722" s="2"/>
      <c r="S3722" s="2"/>
      <c r="T3722" s="2"/>
      <c r="U3722" s="25"/>
      <c r="V3722" s="24"/>
      <c r="W3722" s="2"/>
      <c r="X3722" s="2"/>
      <c r="Y3722" s="2"/>
      <c r="Z3722" s="175"/>
      <c r="AA3722" s="24"/>
      <c r="AB3722" s="2"/>
      <c r="AC3722" s="25"/>
      <c r="AD3722" s="174"/>
      <c r="AE3722" s="25"/>
      <c r="AF3722" s="180">
        <v>100</v>
      </c>
    </row>
    <row r="3723" spans="1:32">
      <c r="A3723" s="134" t="str">
        <f t="shared" si="58"/>
        <v>MTca_02.3</v>
      </c>
      <c r="C3723" s="177" t="s">
        <v>31</v>
      </c>
      <c r="D3723" s="178" t="s">
        <v>495</v>
      </c>
      <c r="E3723" s="178" t="s">
        <v>577</v>
      </c>
      <c r="F3723" s="178" t="s">
        <v>578</v>
      </c>
      <c r="G3723" s="178" t="s">
        <v>533</v>
      </c>
      <c r="H3723" s="177" t="s">
        <v>52</v>
      </c>
      <c r="I3723" s="179" t="s">
        <v>643</v>
      </c>
      <c r="J3723" s="59" t="s">
        <v>398</v>
      </c>
      <c r="K3723" s="60" t="s">
        <v>4222</v>
      </c>
      <c r="L3723" s="174" t="s">
        <v>272</v>
      </c>
      <c r="M3723" s="2" t="s">
        <v>272</v>
      </c>
      <c r="N3723" s="175" t="s">
        <v>272</v>
      </c>
      <c r="O3723" s="24"/>
      <c r="P3723" s="2"/>
      <c r="Q3723" s="2"/>
      <c r="R3723" s="2"/>
      <c r="S3723" s="2"/>
      <c r="T3723" s="2"/>
      <c r="U3723" s="25"/>
      <c r="V3723" s="24"/>
      <c r="W3723" s="2"/>
      <c r="X3723" s="2"/>
      <c r="Y3723" s="2"/>
      <c r="Z3723" s="175"/>
      <c r="AA3723" s="24"/>
      <c r="AB3723" s="2"/>
      <c r="AC3723" s="25"/>
      <c r="AD3723" s="174"/>
      <c r="AE3723" s="25"/>
      <c r="AF3723" s="180">
        <v>100</v>
      </c>
    </row>
    <row r="3724" spans="1:32">
      <c r="A3724" s="134" t="str">
        <f t="shared" si="58"/>
        <v>MTca_02.4</v>
      </c>
      <c r="C3724" s="177" t="s">
        <v>31</v>
      </c>
      <c r="D3724" s="178" t="s">
        <v>495</v>
      </c>
      <c r="E3724" s="178" t="s">
        <v>579</v>
      </c>
      <c r="F3724" s="178" t="s">
        <v>580</v>
      </c>
      <c r="G3724" s="178" t="s">
        <v>533</v>
      </c>
      <c r="H3724" s="177" t="s">
        <v>52</v>
      </c>
      <c r="I3724" s="179" t="s">
        <v>643</v>
      </c>
      <c r="J3724" s="59" t="s">
        <v>398</v>
      </c>
      <c r="K3724" s="60" t="s">
        <v>4225</v>
      </c>
      <c r="L3724" s="174" t="s">
        <v>272</v>
      </c>
      <c r="M3724" s="2" t="s">
        <v>272</v>
      </c>
      <c r="N3724" s="175" t="s">
        <v>272</v>
      </c>
      <c r="O3724" s="24"/>
      <c r="P3724" s="2"/>
      <c r="Q3724" s="2"/>
      <c r="R3724" s="2"/>
      <c r="S3724" s="2"/>
      <c r="T3724" s="2"/>
      <c r="U3724" s="25"/>
      <c r="V3724" s="24"/>
      <c r="W3724" s="2"/>
      <c r="X3724" s="2"/>
      <c r="Y3724" s="2"/>
      <c r="Z3724" s="175"/>
      <c r="AA3724" s="24"/>
      <c r="AB3724" s="2"/>
      <c r="AC3724" s="25"/>
      <c r="AD3724" s="174"/>
      <c r="AE3724" s="25"/>
      <c r="AF3724" s="180">
        <v>100</v>
      </c>
    </row>
    <row r="3725" spans="1:32">
      <c r="A3725" s="134" t="str">
        <f t="shared" si="58"/>
        <v>MTca_02.5</v>
      </c>
      <c r="C3725" s="177" t="s">
        <v>31</v>
      </c>
      <c r="D3725" s="178" t="s">
        <v>495</v>
      </c>
      <c r="E3725" s="178" t="s">
        <v>581</v>
      </c>
      <c r="F3725" s="178" t="s">
        <v>582</v>
      </c>
      <c r="G3725" s="178" t="s">
        <v>533</v>
      </c>
      <c r="H3725" s="177" t="s">
        <v>52</v>
      </c>
      <c r="I3725" s="179" t="s">
        <v>643</v>
      </c>
      <c r="J3725" s="59" t="s">
        <v>398</v>
      </c>
      <c r="K3725" s="60" t="s">
        <v>4225</v>
      </c>
      <c r="L3725" s="174" t="s">
        <v>272</v>
      </c>
      <c r="M3725" s="2" t="s">
        <v>272</v>
      </c>
      <c r="N3725" s="175" t="s">
        <v>272</v>
      </c>
      <c r="O3725" s="24"/>
      <c r="P3725" s="2"/>
      <c r="Q3725" s="2"/>
      <c r="R3725" s="2"/>
      <c r="S3725" s="2"/>
      <c r="T3725" s="2"/>
      <c r="U3725" s="25"/>
      <c r="V3725" s="24"/>
      <c r="W3725" s="2"/>
      <c r="X3725" s="2"/>
      <c r="Y3725" s="2"/>
      <c r="Z3725" s="175"/>
      <c r="AA3725" s="24"/>
      <c r="AB3725" s="2"/>
      <c r="AC3725" s="25"/>
      <c r="AD3725" s="174"/>
      <c r="AE3725" s="25"/>
      <c r="AF3725" s="180">
        <v>100</v>
      </c>
    </row>
    <row r="3726" spans="1:32">
      <c r="A3726" s="134" t="str">
        <f t="shared" si="58"/>
        <v>MTca_02.6</v>
      </c>
      <c r="C3726" s="177" t="s">
        <v>31</v>
      </c>
      <c r="D3726" s="178" t="s">
        <v>495</v>
      </c>
      <c r="E3726" s="178" t="s">
        <v>583</v>
      </c>
      <c r="F3726" s="178" t="s">
        <v>584</v>
      </c>
      <c r="G3726" s="178" t="s">
        <v>540</v>
      </c>
      <c r="H3726" s="177" t="s">
        <v>52</v>
      </c>
      <c r="I3726" s="179" t="s">
        <v>643</v>
      </c>
      <c r="J3726" s="59" t="s">
        <v>47</v>
      </c>
      <c r="K3726" s="60" t="s">
        <v>47</v>
      </c>
      <c r="L3726" s="174" t="s">
        <v>272</v>
      </c>
      <c r="M3726" s="2" t="s">
        <v>272</v>
      </c>
      <c r="N3726" s="175" t="s">
        <v>272</v>
      </c>
      <c r="O3726" s="24" t="s">
        <v>272</v>
      </c>
      <c r="P3726" s="2" t="s">
        <v>272</v>
      </c>
      <c r="Q3726" s="2" t="s">
        <v>272</v>
      </c>
      <c r="R3726" s="2" t="s">
        <v>272</v>
      </c>
      <c r="S3726" s="2" t="s">
        <v>272</v>
      </c>
      <c r="T3726" s="2" t="s">
        <v>272</v>
      </c>
      <c r="U3726" s="25" t="s">
        <v>272</v>
      </c>
      <c r="V3726" s="24" t="s">
        <v>272</v>
      </c>
      <c r="W3726" s="2" t="s">
        <v>272</v>
      </c>
      <c r="X3726" s="2" t="s">
        <v>272</v>
      </c>
      <c r="Y3726" s="2" t="s">
        <v>272</v>
      </c>
      <c r="Z3726" s="175" t="s">
        <v>272</v>
      </c>
      <c r="AA3726" s="24" t="s">
        <v>272</v>
      </c>
      <c r="AB3726" s="2" t="s">
        <v>272</v>
      </c>
      <c r="AC3726" s="25" t="s">
        <v>272</v>
      </c>
      <c r="AD3726" s="174" t="s">
        <v>272</v>
      </c>
      <c r="AE3726" s="25" t="s">
        <v>272</v>
      </c>
      <c r="AF3726" s="180" t="s">
        <v>7</v>
      </c>
    </row>
    <row r="3727" spans="1:32">
      <c r="A3727" s="134" t="str">
        <f t="shared" si="58"/>
        <v>MTca_03.1</v>
      </c>
      <c r="C3727" s="177" t="s">
        <v>31</v>
      </c>
      <c r="D3727" s="178" t="s">
        <v>495</v>
      </c>
      <c r="E3727" s="178" t="s">
        <v>585</v>
      </c>
      <c r="F3727" s="178" t="s">
        <v>586</v>
      </c>
      <c r="G3727" s="178" t="s">
        <v>533</v>
      </c>
      <c r="H3727" s="177" t="s">
        <v>52</v>
      </c>
      <c r="I3727" s="179" t="s">
        <v>643</v>
      </c>
      <c r="J3727" s="59" t="s">
        <v>398</v>
      </c>
      <c r="K3727" s="60" t="s">
        <v>4224</v>
      </c>
      <c r="L3727" s="174" t="s">
        <v>272</v>
      </c>
      <c r="M3727" s="2" t="s">
        <v>272</v>
      </c>
      <c r="N3727" s="175" t="s">
        <v>272</v>
      </c>
      <c r="O3727" s="24"/>
      <c r="P3727" s="2"/>
      <c r="Q3727" s="2"/>
      <c r="R3727" s="2"/>
      <c r="S3727" s="2"/>
      <c r="T3727" s="2"/>
      <c r="U3727" s="25"/>
      <c r="V3727" s="24"/>
      <c r="W3727" s="2"/>
      <c r="X3727" s="2"/>
      <c r="Y3727" s="2"/>
      <c r="Z3727" s="175"/>
      <c r="AA3727" s="24"/>
      <c r="AB3727" s="2"/>
      <c r="AC3727" s="25"/>
      <c r="AD3727" s="174"/>
      <c r="AE3727" s="25"/>
      <c r="AF3727" s="180">
        <v>100</v>
      </c>
    </row>
    <row r="3728" spans="1:32">
      <c r="A3728" s="134" t="str">
        <f t="shared" si="58"/>
        <v>MTca_03.2</v>
      </c>
      <c r="C3728" s="177" t="s">
        <v>31</v>
      </c>
      <c r="D3728" s="178" t="s">
        <v>495</v>
      </c>
      <c r="E3728" s="178" t="s">
        <v>587</v>
      </c>
      <c r="F3728" s="178" t="s">
        <v>588</v>
      </c>
      <c r="G3728" s="178" t="s">
        <v>540</v>
      </c>
      <c r="H3728" s="177" t="s">
        <v>52</v>
      </c>
      <c r="I3728" s="179" t="s">
        <v>643</v>
      </c>
      <c r="J3728" s="59" t="s">
        <v>4215</v>
      </c>
      <c r="K3728" s="60" t="s">
        <v>4222</v>
      </c>
      <c r="L3728" s="174" t="s">
        <v>272</v>
      </c>
      <c r="M3728" s="2" t="s">
        <v>272</v>
      </c>
      <c r="N3728" s="175" t="s">
        <v>272</v>
      </c>
      <c r="O3728" s="24" t="s">
        <v>272</v>
      </c>
      <c r="P3728" s="2" t="s">
        <v>272</v>
      </c>
      <c r="Q3728" s="2" t="s">
        <v>272</v>
      </c>
      <c r="R3728" s="2" t="s">
        <v>272</v>
      </c>
      <c r="S3728" s="2" t="s">
        <v>272</v>
      </c>
      <c r="T3728" s="2" t="s">
        <v>272</v>
      </c>
      <c r="U3728" s="25" t="s">
        <v>272</v>
      </c>
      <c r="V3728" s="24" t="s">
        <v>272</v>
      </c>
      <c r="W3728" s="2" t="s">
        <v>272</v>
      </c>
      <c r="X3728" s="2" t="s">
        <v>272</v>
      </c>
      <c r="Y3728" s="2" t="s">
        <v>272</v>
      </c>
      <c r="Z3728" s="175" t="s">
        <v>272</v>
      </c>
      <c r="AA3728" s="24" t="s">
        <v>272</v>
      </c>
      <c r="AB3728" s="2" t="s">
        <v>272</v>
      </c>
      <c r="AC3728" s="25" t="s">
        <v>272</v>
      </c>
      <c r="AD3728" s="174" t="s">
        <v>272</v>
      </c>
      <c r="AE3728" s="25" t="s">
        <v>272</v>
      </c>
      <c r="AF3728" s="180">
        <v>100</v>
      </c>
    </row>
    <row r="3729" spans="1:32">
      <c r="A3729" s="134" t="str">
        <f t="shared" si="58"/>
        <v>MTca_03.3</v>
      </c>
      <c r="C3729" s="177" t="s">
        <v>31</v>
      </c>
      <c r="D3729" s="178" t="s">
        <v>495</v>
      </c>
      <c r="E3729" s="178" t="s">
        <v>589</v>
      </c>
      <c r="F3729" s="178" t="s">
        <v>590</v>
      </c>
      <c r="G3729" s="178" t="s">
        <v>540</v>
      </c>
      <c r="H3729" s="177" t="s">
        <v>52</v>
      </c>
      <c r="I3729" s="179" t="s">
        <v>643</v>
      </c>
      <c r="J3729" s="59" t="s">
        <v>398</v>
      </c>
      <c r="K3729" s="60" t="s">
        <v>4222</v>
      </c>
      <c r="L3729" s="174" t="s">
        <v>272</v>
      </c>
      <c r="M3729" s="2" t="s">
        <v>272</v>
      </c>
      <c r="N3729" s="175" t="s">
        <v>272</v>
      </c>
      <c r="O3729" s="24" t="s">
        <v>273</v>
      </c>
      <c r="P3729" s="2" t="s">
        <v>272</v>
      </c>
      <c r="Q3729" s="2" t="s">
        <v>272</v>
      </c>
      <c r="R3729" s="2" t="s">
        <v>273</v>
      </c>
      <c r="S3729" s="2" t="s">
        <v>273</v>
      </c>
      <c r="T3729" s="2" t="s">
        <v>273</v>
      </c>
      <c r="U3729" s="25" t="s">
        <v>272</v>
      </c>
      <c r="V3729" s="24" t="s">
        <v>273</v>
      </c>
      <c r="W3729" s="2" t="s">
        <v>273</v>
      </c>
      <c r="X3729" s="2" t="s">
        <v>273</v>
      </c>
      <c r="Y3729" s="2" t="s">
        <v>273</v>
      </c>
      <c r="Z3729" s="175" t="s">
        <v>273</v>
      </c>
      <c r="AA3729" s="24" t="s">
        <v>272</v>
      </c>
      <c r="AB3729" s="2" t="s">
        <v>272</v>
      </c>
      <c r="AC3729" s="25" t="s">
        <v>272</v>
      </c>
      <c r="AD3729" s="174" t="s">
        <v>272</v>
      </c>
      <c r="AE3729" s="25" t="s">
        <v>272</v>
      </c>
      <c r="AF3729" s="180">
        <v>100</v>
      </c>
    </row>
    <row r="3730" spans="1:32">
      <c r="A3730" s="134" t="str">
        <f t="shared" si="58"/>
        <v>MTca_03.3</v>
      </c>
      <c r="C3730" s="177" t="s">
        <v>31</v>
      </c>
      <c r="D3730" s="178" t="s">
        <v>495</v>
      </c>
      <c r="E3730" s="178" t="s">
        <v>589</v>
      </c>
      <c r="F3730" s="178" t="s">
        <v>590</v>
      </c>
      <c r="G3730" s="178" t="s">
        <v>540</v>
      </c>
      <c r="H3730" s="177" t="s">
        <v>52</v>
      </c>
      <c r="I3730" s="179" t="s">
        <v>643</v>
      </c>
      <c r="J3730" s="59" t="s">
        <v>4215</v>
      </c>
      <c r="K3730" s="60" t="s">
        <v>4226</v>
      </c>
      <c r="L3730" s="174" t="s">
        <v>272</v>
      </c>
      <c r="M3730" s="2" t="s">
        <v>272</v>
      </c>
      <c r="N3730" s="175" t="s">
        <v>272</v>
      </c>
      <c r="O3730" s="24" t="s">
        <v>272</v>
      </c>
      <c r="P3730" s="2" t="s">
        <v>272</v>
      </c>
      <c r="Q3730" s="2" t="s">
        <v>272</v>
      </c>
      <c r="R3730" s="2" t="s">
        <v>272</v>
      </c>
      <c r="S3730" s="2" t="s">
        <v>272</v>
      </c>
      <c r="T3730" s="2" t="s">
        <v>272</v>
      </c>
      <c r="U3730" s="25" t="s">
        <v>272</v>
      </c>
      <c r="V3730" s="24" t="s">
        <v>273</v>
      </c>
      <c r="W3730" s="2" t="s">
        <v>273</v>
      </c>
      <c r="X3730" s="2" t="s">
        <v>273</v>
      </c>
      <c r="Y3730" s="2" t="s">
        <v>273</v>
      </c>
      <c r="Z3730" s="175" t="s">
        <v>273</v>
      </c>
      <c r="AA3730" s="24" t="s">
        <v>272</v>
      </c>
      <c r="AB3730" s="2" t="s">
        <v>272</v>
      </c>
      <c r="AC3730" s="25" t="s">
        <v>272</v>
      </c>
      <c r="AD3730" s="174" t="s">
        <v>272</v>
      </c>
      <c r="AE3730" s="25" t="s">
        <v>272</v>
      </c>
      <c r="AF3730" s="180">
        <v>100</v>
      </c>
    </row>
    <row r="3731" spans="1:32">
      <c r="A3731" s="134" t="str">
        <f t="shared" si="58"/>
        <v>MTca_04.1</v>
      </c>
      <c r="C3731" s="177" t="s">
        <v>31</v>
      </c>
      <c r="D3731" s="178" t="s">
        <v>495</v>
      </c>
      <c r="E3731" s="178" t="s">
        <v>591</v>
      </c>
      <c r="F3731" s="178" t="s">
        <v>592</v>
      </c>
      <c r="G3731" s="178" t="s">
        <v>533</v>
      </c>
      <c r="H3731" s="177" t="s">
        <v>52</v>
      </c>
      <c r="I3731" s="179" t="s">
        <v>643</v>
      </c>
      <c r="J3731" s="59" t="s">
        <v>4215</v>
      </c>
      <c r="K3731" s="60" t="s">
        <v>4227</v>
      </c>
      <c r="L3731" s="174" t="s">
        <v>272</v>
      </c>
      <c r="M3731" s="2" t="s">
        <v>272</v>
      </c>
      <c r="N3731" s="175" t="s">
        <v>272</v>
      </c>
      <c r="O3731" s="24"/>
      <c r="P3731" s="2"/>
      <c r="Q3731" s="2"/>
      <c r="R3731" s="2"/>
      <c r="S3731" s="2"/>
      <c r="T3731" s="2"/>
      <c r="U3731" s="25"/>
      <c r="V3731" s="24"/>
      <c r="W3731" s="2"/>
      <c r="X3731" s="2"/>
      <c r="Y3731" s="2"/>
      <c r="Z3731" s="175"/>
      <c r="AA3731" s="24"/>
      <c r="AB3731" s="2"/>
      <c r="AC3731" s="25"/>
      <c r="AD3731" s="174"/>
      <c r="AE3731" s="25"/>
      <c r="AF3731" s="180">
        <v>100</v>
      </c>
    </row>
    <row r="3732" spans="1:32">
      <c r="A3732" s="134" t="str">
        <f t="shared" si="58"/>
        <v>MTca_04.2</v>
      </c>
      <c r="C3732" s="177" t="s">
        <v>31</v>
      </c>
      <c r="D3732" s="178" t="s">
        <v>495</v>
      </c>
      <c r="E3732" s="178" t="s">
        <v>593</v>
      </c>
      <c r="F3732" s="178" t="s">
        <v>594</v>
      </c>
      <c r="G3732" s="178" t="s">
        <v>540</v>
      </c>
      <c r="H3732" s="177" t="s">
        <v>52</v>
      </c>
      <c r="I3732" s="179" t="s">
        <v>643</v>
      </c>
      <c r="J3732" s="59" t="s">
        <v>4204</v>
      </c>
      <c r="K3732" s="60" t="s">
        <v>4214</v>
      </c>
      <c r="L3732" s="174" t="s">
        <v>272</v>
      </c>
      <c r="M3732" s="2" t="s">
        <v>272</v>
      </c>
      <c r="N3732" s="175" t="s">
        <v>272</v>
      </c>
      <c r="O3732" s="24" t="s">
        <v>272</v>
      </c>
      <c r="P3732" s="2" t="s">
        <v>272</v>
      </c>
      <c r="Q3732" s="2" t="s">
        <v>272</v>
      </c>
      <c r="R3732" s="2" t="s">
        <v>272</v>
      </c>
      <c r="S3732" s="2" t="s">
        <v>272</v>
      </c>
      <c r="T3732" s="2" t="s">
        <v>272</v>
      </c>
      <c r="U3732" s="25" t="s">
        <v>273</v>
      </c>
      <c r="V3732" s="24" t="s">
        <v>272</v>
      </c>
      <c r="W3732" s="2" t="s">
        <v>272</v>
      </c>
      <c r="X3732" s="2" t="s">
        <v>272</v>
      </c>
      <c r="Y3732" s="2" t="s">
        <v>272</v>
      </c>
      <c r="Z3732" s="175" t="s">
        <v>272</v>
      </c>
      <c r="AA3732" s="24" t="s">
        <v>272</v>
      </c>
      <c r="AB3732" s="2" t="s">
        <v>272</v>
      </c>
      <c r="AC3732" s="25" t="s">
        <v>272</v>
      </c>
      <c r="AD3732" s="174" t="s">
        <v>272</v>
      </c>
      <c r="AE3732" s="25" t="s">
        <v>272</v>
      </c>
      <c r="AF3732" s="180">
        <v>100</v>
      </c>
    </row>
    <row r="3733" spans="1:32">
      <c r="A3733" s="134" t="str">
        <f t="shared" si="58"/>
        <v>MTca_04.3</v>
      </c>
      <c r="C3733" s="177" t="s">
        <v>31</v>
      </c>
      <c r="D3733" s="178" t="s">
        <v>495</v>
      </c>
      <c r="E3733" s="178" t="s">
        <v>595</v>
      </c>
      <c r="F3733" s="178" t="s">
        <v>596</v>
      </c>
      <c r="G3733" s="178" t="s">
        <v>540</v>
      </c>
      <c r="H3733" s="177" t="s">
        <v>52</v>
      </c>
      <c r="I3733" s="179" t="s">
        <v>643</v>
      </c>
      <c r="J3733" s="59" t="s">
        <v>47</v>
      </c>
      <c r="K3733" s="60" t="s">
        <v>47</v>
      </c>
      <c r="L3733" s="174" t="s">
        <v>272</v>
      </c>
      <c r="M3733" s="2" t="s">
        <v>272</v>
      </c>
      <c r="N3733" s="175" t="s">
        <v>272</v>
      </c>
      <c r="O3733" s="24" t="s">
        <v>272</v>
      </c>
      <c r="P3733" s="2" t="s">
        <v>272</v>
      </c>
      <c r="Q3733" s="2" t="s">
        <v>272</v>
      </c>
      <c r="R3733" s="2" t="s">
        <v>272</v>
      </c>
      <c r="S3733" s="2" t="s">
        <v>272</v>
      </c>
      <c r="T3733" s="2" t="s">
        <v>272</v>
      </c>
      <c r="U3733" s="25" t="s">
        <v>272</v>
      </c>
      <c r="V3733" s="24" t="s">
        <v>272</v>
      </c>
      <c r="W3733" s="2" t="s">
        <v>272</v>
      </c>
      <c r="X3733" s="2" t="s">
        <v>272</v>
      </c>
      <c r="Y3733" s="2" t="s">
        <v>272</v>
      </c>
      <c r="Z3733" s="175" t="s">
        <v>272</v>
      </c>
      <c r="AA3733" s="24" t="s">
        <v>272</v>
      </c>
      <c r="AB3733" s="2" t="s">
        <v>272</v>
      </c>
      <c r="AC3733" s="25" t="s">
        <v>272</v>
      </c>
      <c r="AD3733" s="174" t="s">
        <v>272</v>
      </c>
      <c r="AE3733" s="25" t="s">
        <v>272</v>
      </c>
      <c r="AF3733" s="180" t="s">
        <v>7</v>
      </c>
    </row>
    <row r="3734" spans="1:32">
      <c r="A3734" s="134" t="str">
        <f t="shared" si="58"/>
        <v>MTca_05.1</v>
      </c>
      <c r="C3734" s="177" t="s">
        <v>31</v>
      </c>
      <c r="D3734" s="178" t="s">
        <v>495</v>
      </c>
      <c r="E3734" s="178" t="s">
        <v>597</v>
      </c>
      <c r="F3734" s="178" t="s">
        <v>598</v>
      </c>
      <c r="G3734" s="178" t="s">
        <v>533</v>
      </c>
      <c r="H3734" s="177" t="s">
        <v>52</v>
      </c>
      <c r="I3734" s="179" t="s">
        <v>643</v>
      </c>
      <c r="J3734" s="59" t="s">
        <v>398</v>
      </c>
      <c r="K3734" s="60" t="s">
        <v>4228</v>
      </c>
      <c r="L3734" s="174" t="s">
        <v>272</v>
      </c>
      <c r="M3734" s="2" t="s">
        <v>272</v>
      </c>
      <c r="N3734" s="175" t="s">
        <v>272</v>
      </c>
      <c r="O3734" s="24"/>
      <c r="P3734" s="2"/>
      <c r="Q3734" s="2"/>
      <c r="R3734" s="2"/>
      <c r="S3734" s="2"/>
      <c r="T3734" s="2"/>
      <c r="U3734" s="25"/>
      <c r="V3734" s="24"/>
      <c r="W3734" s="2"/>
      <c r="X3734" s="2"/>
      <c r="Y3734" s="2"/>
      <c r="Z3734" s="175"/>
      <c r="AA3734" s="24"/>
      <c r="AB3734" s="2"/>
      <c r="AC3734" s="25"/>
      <c r="AD3734" s="174"/>
      <c r="AE3734" s="25"/>
      <c r="AF3734" s="180">
        <v>100</v>
      </c>
    </row>
    <row r="3735" spans="1:32">
      <c r="A3735" s="134" t="str">
        <f t="shared" si="58"/>
        <v>MTca_05.1</v>
      </c>
      <c r="C3735" s="177" t="s">
        <v>31</v>
      </c>
      <c r="D3735" s="178" t="s">
        <v>495</v>
      </c>
      <c r="E3735" s="178" t="s">
        <v>597</v>
      </c>
      <c r="F3735" s="178" t="s">
        <v>598</v>
      </c>
      <c r="G3735" s="178" t="s">
        <v>533</v>
      </c>
      <c r="H3735" s="177" t="s">
        <v>52</v>
      </c>
      <c r="I3735" s="179" t="s">
        <v>643</v>
      </c>
      <c r="J3735" s="59" t="s">
        <v>398</v>
      </c>
      <c r="K3735" s="60" t="s">
        <v>4229</v>
      </c>
      <c r="L3735" s="174" t="s">
        <v>272</v>
      </c>
      <c r="M3735" s="2" t="s">
        <v>272</v>
      </c>
      <c r="N3735" s="175" t="s">
        <v>272</v>
      </c>
      <c r="O3735" s="24"/>
      <c r="P3735" s="2"/>
      <c r="Q3735" s="2"/>
      <c r="R3735" s="2"/>
      <c r="S3735" s="2"/>
      <c r="T3735" s="2"/>
      <c r="U3735" s="25"/>
      <c r="V3735" s="24"/>
      <c r="W3735" s="2"/>
      <c r="X3735" s="2"/>
      <c r="Y3735" s="2"/>
      <c r="Z3735" s="175"/>
      <c r="AA3735" s="24"/>
      <c r="AB3735" s="2"/>
      <c r="AC3735" s="25"/>
      <c r="AD3735" s="174"/>
      <c r="AE3735" s="25"/>
      <c r="AF3735" s="180">
        <v>100</v>
      </c>
    </row>
    <row r="3736" spans="1:32">
      <c r="A3736" s="134" t="str">
        <f t="shared" si="58"/>
        <v>MTca_05.2</v>
      </c>
      <c r="C3736" s="177" t="s">
        <v>31</v>
      </c>
      <c r="D3736" s="178" t="s">
        <v>495</v>
      </c>
      <c r="E3736" s="178" t="s">
        <v>599</v>
      </c>
      <c r="F3736" s="178" t="s">
        <v>600</v>
      </c>
      <c r="G3736" s="178" t="s">
        <v>540</v>
      </c>
      <c r="H3736" s="177" t="s">
        <v>52</v>
      </c>
      <c r="I3736" s="179" t="s">
        <v>643</v>
      </c>
      <c r="J3736" s="59" t="s">
        <v>47</v>
      </c>
      <c r="K3736" s="60" t="s">
        <v>47</v>
      </c>
      <c r="L3736" s="174" t="s">
        <v>272</v>
      </c>
      <c r="M3736" s="2" t="s">
        <v>272</v>
      </c>
      <c r="N3736" s="175" t="s">
        <v>272</v>
      </c>
      <c r="O3736" s="24" t="s">
        <v>272</v>
      </c>
      <c r="P3736" s="2" t="s">
        <v>272</v>
      </c>
      <c r="Q3736" s="2" t="s">
        <v>272</v>
      </c>
      <c r="R3736" s="2" t="s">
        <v>272</v>
      </c>
      <c r="S3736" s="2" t="s">
        <v>272</v>
      </c>
      <c r="T3736" s="2" t="s">
        <v>272</v>
      </c>
      <c r="U3736" s="25" t="s">
        <v>272</v>
      </c>
      <c r="V3736" s="24" t="s">
        <v>272</v>
      </c>
      <c r="W3736" s="2" t="s">
        <v>272</v>
      </c>
      <c r="X3736" s="2" t="s">
        <v>272</v>
      </c>
      <c r="Y3736" s="2" t="s">
        <v>272</v>
      </c>
      <c r="Z3736" s="175" t="s">
        <v>272</v>
      </c>
      <c r="AA3736" s="24" t="s">
        <v>272</v>
      </c>
      <c r="AB3736" s="2" t="s">
        <v>272</v>
      </c>
      <c r="AC3736" s="25" t="s">
        <v>272</v>
      </c>
      <c r="AD3736" s="174" t="s">
        <v>272</v>
      </c>
      <c r="AE3736" s="25" t="s">
        <v>272</v>
      </c>
      <c r="AF3736" s="180" t="s">
        <v>7</v>
      </c>
    </row>
    <row r="3737" spans="1:32">
      <c r="A3737" s="134" t="str">
        <f t="shared" si="58"/>
        <v>MTca_05.3</v>
      </c>
      <c r="C3737" s="177" t="s">
        <v>31</v>
      </c>
      <c r="D3737" s="178" t="s">
        <v>495</v>
      </c>
      <c r="E3737" s="178" t="s">
        <v>601</v>
      </c>
      <c r="F3737" s="178" t="s">
        <v>602</v>
      </c>
      <c r="G3737" s="178" t="s">
        <v>533</v>
      </c>
      <c r="H3737" s="177" t="s">
        <v>52</v>
      </c>
      <c r="I3737" s="179" t="s">
        <v>643</v>
      </c>
      <c r="J3737" s="59" t="s">
        <v>398</v>
      </c>
      <c r="K3737" s="60" t="s">
        <v>4230</v>
      </c>
      <c r="L3737" s="174" t="s">
        <v>272</v>
      </c>
      <c r="M3737" s="2" t="s">
        <v>272</v>
      </c>
      <c r="N3737" s="175" t="s">
        <v>272</v>
      </c>
      <c r="O3737" s="24"/>
      <c r="P3737" s="2"/>
      <c r="Q3737" s="2"/>
      <c r="R3737" s="2"/>
      <c r="S3737" s="2"/>
      <c r="T3737" s="2"/>
      <c r="U3737" s="25"/>
      <c r="V3737" s="24"/>
      <c r="W3737" s="2"/>
      <c r="X3737" s="2"/>
      <c r="Y3737" s="2"/>
      <c r="Z3737" s="175"/>
      <c r="AA3737" s="24"/>
      <c r="AB3737" s="2"/>
      <c r="AC3737" s="25"/>
      <c r="AD3737" s="174"/>
      <c r="AE3737" s="25"/>
      <c r="AF3737" s="180">
        <v>100</v>
      </c>
    </row>
    <row r="3738" spans="1:32">
      <c r="A3738" s="134" t="str">
        <f t="shared" si="58"/>
        <v>MTca_05.3</v>
      </c>
      <c r="C3738" s="177" t="s">
        <v>31</v>
      </c>
      <c r="D3738" s="178" t="s">
        <v>495</v>
      </c>
      <c r="E3738" s="178" t="s">
        <v>601</v>
      </c>
      <c r="F3738" s="178" t="s">
        <v>602</v>
      </c>
      <c r="G3738" s="178" t="s">
        <v>533</v>
      </c>
      <c r="H3738" s="177" t="s">
        <v>52</v>
      </c>
      <c r="I3738" s="179" t="s">
        <v>643</v>
      </c>
      <c r="J3738" s="59" t="s">
        <v>398</v>
      </c>
      <c r="K3738" s="60" t="s">
        <v>4229</v>
      </c>
      <c r="L3738" s="174" t="s">
        <v>272</v>
      </c>
      <c r="M3738" s="2" t="s">
        <v>272</v>
      </c>
      <c r="N3738" s="175" t="s">
        <v>272</v>
      </c>
      <c r="O3738" s="24"/>
      <c r="P3738" s="2"/>
      <c r="Q3738" s="2"/>
      <c r="R3738" s="2"/>
      <c r="S3738" s="2"/>
      <c r="T3738" s="2"/>
      <c r="U3738" s="25"/>
      <c r="V3738" s="24"/>
      <c r="W3738" s="2"/>
      <c r="X3738" s="2"/>
      <c r="Y3738" s="2"/>
      <c r="Z3738" s="175"/>
      <c r="AA3738" s="24"/>
      <c r="AB3738" s="2"/>
      <c r="AC3738" s="25"/>
      <c r="AD3738" s="174"/>
      <c r="AE3738" s="25"/>
      <c r="AF3738" s="180">
        <v>100</v>
      </c>
    </row>
    <row r="3739" spans="1:32">
      <c r="A3739" s="134" t="str">
        <f t="shared" si="58"/>
        <v>MTfa_01.1</v>
      </c>
      <c r="C3739" s="177" t="s">
        <v>31</v>
      </c>
      <c r="D3739" s="178" t="s">
        <v>2</v>
      </c>
      <c r="E3739" s="178" t="s">
        <v>603</v>
      </c>
      <c r="F3739" s="178" t="s">
        <v>604</v>
      </c>
      <c r="G3739" s="178" t="s">
        <v>533</v>
      </c>
      <c r="H3739" s="177" t="s">
        <v>52</v>
      </c>
      <c r="I3739" s="179" t="s">
        <v>643</v>
      </c>
      <c r="J3739" s="59" t="s">
        <v>398</v>
      </c>
      <c r="K3739" s="60" t="s">
        <v>4231</v>
      </c>
      <c r="L3739" s="174" t="s">
        <v>272</v>
      </c>
      <c r="M3739" s="2" t="s">
        <v>272</v>
      </c>
      <c r="N3739" s="175" t="s">
        <v>272</v>
      </c>
      <c r="O3739" s="24"/>
      <c r="P3739" s="2"/>
      <c r="Q3739" s="2"/>
      <c r="R3739" s="2"/>
      <c r="S3739" s="2"/>
      <c r="T3739" s="2"/>
      <c r="U3739" s="25"/>
      <c r="V3739" s="24"/>
      <c r="W3739" s="2"/>
      <c r="X3739" s="2"/>
      <c r="Y3739" s="2"/>
      <c r="Z3739" s="175"/>
      <c r="AA3739" s="24"/>
      <c r="AB3739" s="2"/>
      <c r="AC3739" s="25"/>
      <c r="AD3739" s="174"/>
      <c r="AE3739" s="25"/>
      <c r="AF3739" s="180">
        <v>100</v>
      </c>
    </row>
    <row r="3740" spans="1:32">
      <c r="A3740" s="134" t="str">
        <f t="shared" si="58"/>
        <v>MTfa_01.1</v>
      </c>
      <c r="C3740" s="177" t="s">
        <v>31</v>
      </c>
      <c r="D3740" s="178" t="s">
        <v>2</v>
      </c>
      <c r="E3740" s="178" t="s">
        <v>603</v>
      </c>
      <c r="F3740" s="178" t="s">
        <v>604</v>
      </c>
      <c r="G3740" s="178" t="s">
        <v>533</v>
      </c>
      <c r="H3740" s="177" t="s">
        <v>52</v>
      </c>
      <c r="I3740" s="179" t="s">
        <v>643</v>
      </c>
      <c r="J3740" s="59" t="s">
        <v>398</v>
      </c>
      <c r="K3740" s="60" t="s">
        <v>4232</v>
      </c>
      <c r="L3740" s="174" t="s">
        <v>272</v>
      </c>
      <c r="M3740" s="2" t="s">
        <v>272</v>
      </c>
      <c r="N3740" s="175" t="s">
        <v>272</v>
      </c>
      <c r="O3740" s="24"/>
      <c r="P3740" s="2"/>
      <c r="Q3740" s="2"/>
      <c r="R3740" s="2"/>
      <c r="S3740" s="2"/>
      <c r="T3740" s="2"/>
      <c r="U3740" s="25"/>
      <c r="V3740" s="24"/>
      <c r="W3740" s="2"/>
      <c r="X3740" s="2"/>
      <c r="Y3740" s="2"/>
      <c r="Z3740" s="175"/>
      <c r="AA3740" s="24"/>
      <c r="AB3740" s="2"/>
      <c r="AC3740" s="25"/>
      <c r="AD3740" s="174"/>
      <c r="AE3740" s="25"/>
      <c r="AF3740" s="180">
        <v>0</v>
      </c>
    </row>
    <row r="3741" spans="1:32">
      <c r="A3741" s="134" t="str">
        <f t="shared" si="58"/>
        <v>MTfa_01.2</v>
      </c>
      <c r="C3741" s="177" t="s">
        <v>31</v>
      </c>
      <c r="D3741" s="178" t="s">
        <v>2</v>
      </c>
      <c r="E3741" s="178" t="s">
        <v>605</v>
      </c>
      <c r="F3741" s="178" t="s">
        <v>606</v>
      </c>
      <c r="G3741" s="178" t="s">
        <v>540</v>
      </c>
      <c r="H3741" s="177" t="s">
        <v>52</v>
      </c>
      <c r="I3741" s="179" t="s">
        <v>643</v>
      </c>
      <c r="J3741" s="59" t="s">
        <v>398</v>
      </c>
      <c r="K3741" s="60" t="s">
        <v>4233</v>
      </c>
      <c r="L3741" s="174" t="s">
        <v>272</v>
      </c>
      <c r="M3741" s="2" t="s">
        <v>272</v>
      </c>
      <c r="N3741" s="175" t="s">
        <v>272</v>
      </c>
      <c r="O3741" s="24" t="s">
        <v>272</v>
      </c>
      <c r="P3741" s="2" t="s">
        <v>272</v>
      </c>
      <c r="Q3741" s="2" t="s">
        <v>272</v>
      </c>
      <c r="R3741" s="2" t="s">
        <v>272</v>
      </c>
      <c r="S3741" s="2" t="s">
        <v>272</v>
      </c>
      <c r="T3741" s="2" t="s">
        <v>272</v>
      </c>
      <c r="U3741" s="25" t="s">
        <v>272</v>
      </c>
      <c r="V3741" s="24" t="s">
        <v>272</v>
      </c>
      <c r="W3741" s="2" t="s">
        <v>272</v>
      </c>
      <c r="X3741" s="2" t="s">
        <v>272</v>
      </c>
      <c r="Y3741" s="2" t="s">
        <v>272</v>
      </c>
      <c r="Z3741" s="175" t="s">
        <v>272</v>
      </c>
      <c r="AA3741" s="24" t="s">
        <v>272</v>
      </c>
      <c r="AB3741" s="2" t="s">
        <v>272</v>
      </c>
      <c r="AC3741" s="25" t="s">
        <v>272</v>
      </c>
      <c r="AD3741" s="174" t="s">
        <v>272</v>
      </c>
      <c r="AE3741" s="25" t="s">
        <v>272</v>
      </c>
      <c r="AF3741" s="180">
        <v>100</v>
      </c>
    </row>
    <row r="3742" spans="1:32">
      <c r="A3742" s="134" t="str">
        <f t="shared" si="58"/>
        <v>MTfa_01.3</v>
      </c>
      <c r="C3742" s="177" t="s">
        <v>31</v>
      </c>
      <c r="D3742" s="178" t="s">
        <v>2</v>
      </c>
      <c r="E3742" s="178" t="s">
        <v>607</v>
      </c>
      <c r="F3742" s="178" t="s">
        <v>608</v>
      </c>
      <c r="G3742" s="178" t="s">
        <v>540</v>
      </c>
      <c r="H3742" s="177" t="s">
        <v>52</v>
      </c>
      <c r="I3742" s="179" t="s">
        <v>643</v>
      </c>
      <c r="J3742" s="59" t="s">
        <v>398</v>
      </c>
      <c r="K3742" s="60" t="s">
        <v>4231</v>
      </c>
      <c r="L3742" s="174" t="s">
        <v>272</v>
      </c>
      <c r="M3742" s="2" t="s">
        <v>272</v>
      </c>
      <c r="N3742" s="175" t="s">
        <v>272</v>
      </c>
      <c r="O3742" s="24" t="s">
        <v>272</v>
      </c>
      <c r="P3742" s="2" t="s">
        <v>272</v>
      </c>
      <c r="Q3742" s="2" t="s">
        <v>272</v>
      </c>
      <c r="R3742" s="2" t="s">
        <v>272</v>
      </c>
      <c r="S3742" s="2" t="s">
        <v>272</v>
      </c>
      <c r="T3742" s="2" t="s">
        <v>272</v>
      </c>
      <c r="U3742" s="25" t="s">
        <v>272</v>
      </c>
      <c r="V3742" s="24" t="s">
        <v>272</v>
      </c>
      <c r="W3742" s="2" t="s">
        <v>272</v>
      </c>
      <c r="X3742" s="2" t="s">
        <v>272</v>
      </c>
      <c r="Y3742" s="2" t="s">
        <v>272</v>
      </c>
      <c r="Z3742" s="175" t="s">
        <v>272</v>
      </c>
      <c r="AA3742" s="24" t="s">
        <v>272</v>
      </c>
      <c r="AB3742" s="2" t="s">
        <v>272</v>
      </c>
      <c r="AC3742" s="25" t="s">
        <v>272</v>
      </c>
      <c r="AD3742" s="174" t="s">
        <v>272</v>
      </c>
      <c r="AE3742" s="25" t="s">
        <v>272</v>
      </c>
      <c r="AF3742" s="180">
        <v>100</v>
      </c>
    </row>
    <row r="3743" spans="1:32">
      <c r="A3743" s="134" t="str">
        <f t="shared" si="58"/>
        <v>MTfa_01.4</v>
      </c>
      <c r="C3743" s="177" t="s">
        <v>31</v>
      </c>
      <c r="D3743" s="178" t="s">
        <v>2</v>
      </c>
      <c r="E3743" s="178" t="s">
        <v>609</v>
      </c>
      <c r="F3743" s="178" t="s">
        <v>610</v>
      </c>
      <c r="G3743" s="178" t="s">
        <v>540</v>
      </c>
      <c r="H3743" s="177" t="s">
        <v>52</v>
      </c>
      <c r="I3743" s="179" t="s">
        <v>643</v>
      </c>
      <c r="J3743" s="59" t="s">
        <v>47</v>
      </c>
      <c r="K3743" s="60" t="s">
        <v>47</v>
      </c>
      <c r="L3743" s="174" t="s">
        <v>272</v>
      </c>
      <c r="M3743" s="2" t="s">
        <v>272</v>
      </c>
      <c r="N3743" s="175" t="s">
        <v>272</v>
      </c>
      <c r="O3743" s="24" t="s">
        <v>272</v>
      </c>
      <c r="P3743" s="2" t="s">
        <v>272</v>
      </c>
      <c r="Q3743" s="2" t="s">
        <v>272</v>
      </c>
      <c r="R3743" s="2" t="s">
        <v>272</v>
      </c>
      <c r="S3743" s="2" t="s">
        <v>272</v>
      </c>
      <c r="T3743" s="2" t="s">
        <v>272</v>
      </c>
      <c r="U3743" s="25" t="s">
        <v>272</v>
      </c>
      <c r="V3743" s="24" t="s">
        <v>272</v>
      </c>
      <c r="W3743" s="2" t="s">
        <v>272</v>
      </c>
      <c r="X3743" s="2" t="s">
        <v>272</v>
      </c>
      <c r="Y3743" s="2" t="s">
        <v>272</v>
      </c>
      <c r="Z3743" s="175" t="s">
        <v>272</v>
      </c>
      <c r="AA3743" s="24" t="s">
        <v>272</v>
      </c>
      <c r="AB3743" s="2" t="s">
        <v>272</v>
      </c>
      <c r="AC3743" s="25" t="s">
        <v>272</v>
      </c>
      <c r="AD3743" s="174" t="s">
        <v>272</v>
      </c>
      <c r="AE3743" s="25" t="s">
        <v>272</v>
      </c>
      <c r="AF3743" s="180" t="s">
        <v>7</v>
      </c>
    </row>
    <row r="3744" spans="1:32">
      <c r="A3744" s="134" t="str">
        <f t="shared" si="58"/>
        <v>MTfa_02.1</v>
      </c>
      <c r="C3744" s="177" t="s">
        <v>31</v>
      </c>
      <c r="D3744" s="178" t="s">
        <v>2</v>
      </c>
      <c r="E3744" s="178" t="s">
        <v>611</v>
      </c>
      <c r="F3744" s="178" t="s">
        <v>612</v>
      </c>
      <c r="G3744" s="178" t="s">
        <v>540</v>
      </c>
      <c r="H3744" s="177" t="s">
        <v>52</v>
      </c>
      <c r="I3744" s="179" t="s">
        <v>643</v>
      </c>
      <c r="J3744" s="59" t="s">
        <v>398</v>
      </c>
      <c r="K3744" s="60" t="s">
        <v>4234</v>
      </c>
      <c r="L3744" s="174" t="s">
        <v>272</v>
      </c>
      <c r="M3744" s="2" t="s">
        <v>272</v>
      </c>
      <c r="N3744" s="175" t="s">
        <v>272</v>
      </c>
      <c r="O3744" s="24" t="s">
        <v>272</v>
      </c>
      <c r="P3744" s="2" t="s">
        <v>672</v>
      </c>
      <c r="Q3744" s="2" t="s">
        <v>272</v>
      </c>
      <c r="R3744" s="2" t="s">
        <v>272</v>
      </c>
      <c r="S3744" s="2" t="s">
        <v>272</v>
      </c>
      <c r="T3744" s="2" t="s">
        <v>272</v>
      </c>
      <c r="U3744" s="25" t="s">
        <v>272</v>
      </c>
      <c r="V3744" s="24" t="s">
        <v>272</v>
      </c>
      <c r="W3744" s="2" t="s">
        <v>272</v>
      </c>
      <c r="X3744" s="2" t="s">
        <v>272</v>
      </c>
      <c r="Y3744" s="2" t="s">
        <v>272</v>
      </c>
      <c r="Z3744" s="175" t="s">
        <v>273</v>
      </c>
      <c r="AA3744" s="24" t="s">
        <v>272</v>
      </c>
      <c r="AB3744" s="2" t="s">
        <v>272</v>
      </c>
      <c r="AC3744" s="25" t="s">
        <v>273</v>
      </c>
      <c r="AD3744" s="174" t="s">
        <v>272</v>
      </c>
      <c r="AE3744" s="25" t="s">
        <v>272</v>
      </c>
      <c r="AF3744" s="180">
        <v>100</v>
      </c>
    </row>
    <row r="3745" spans="1:32">
      <c r="A3745" s="134" t="str">
        <f t="shared" si="58"/>
        <v>MTfa_02.2</v>
      </c>
      <c r="C3745" s="177" t="s">
        <v>31</v>
      </c>
      <c r="D3745" s="178" t="s">
        <v>2</v>
      </c>
      <c r="E3745" s="178" t="s">
        <v>613</v>
      </c>
      <c r="F3745" s="178" t="s">
        <v>614</v>
      </c>
      <c r="G3745" s="178" t="s">
        <v>540</v>
      </c>
      <c r="H3745" s="177" t="s">
        <v>52</v>
      </c>
      <c r="I3745" s="179" t="s">
        <v>643</v>
      </c>
      <c r="J3745" s="59" t="s">
        <v>398</v>
      </c>
      <c r="K3745" s="60" t="s">
        <v>4234</v>
      </c>
      <c r="L3745" s="174" t="s">
        <v>272</v>
      </c>
      <c r="M3745" s="2" t="s">
        <v>272</v>
      </c>
      <c r="N3745" s="175" t="s">
        <v>272</v>
      </c>
      <c r="O3745" s="24" t="s">
        <v>272</v>
      </c>
      <c r="P3745" s="2" t="s">
        <v>273</v>
      </c>
      <c r="Q3745" s="2" t="s">
        <v>272</v>
      </c>
      <c r="R3745" s="2" t="s">
        <v>272</v>
      </c>
      <c r="S3745" s="2" t="s">
        <v>272</v>
      </c>
      <c r="T3745" s="2" t="s">
        <v>272</v>
      </c>
      <c r="U3745" s="25" t="s">
        <v>272</v>
      </c>
      <c r="V3745" s="24" t="s">
        <v>272</v>
      </c>
      <c r="W3745" s="2" t="s">
        <v>272</v>
      </c>
      <c r="X3745" s="2" t="s">
        <v>272</v>
      </c>
      <c r="Y3745" s="2" t="s">
        <v>672</v>
      </c>
      <c r="Z3745" s="175" t="s">
        <v>273</v>
      </c>
      <c r="AA3745" s="24" t="s">
        <v>272</v>
      </c>
      <c r="AB3745" s="2" t="s">
        <v>273</v>
      </c>
      <c r="AC3745" s="25" t="s">
        <v>273</v>
      </c>
      <c r="AD3745" s="174" t="s">
        <v>272</v>
      </c>
      <c r="AE3745" s="25" t="s">
        <v>273</v>
      </c>
      <c r="AF3745" s="180">
        <v>100</v>
      </c>
    </row>
    <row r="3746" spans="1:32">
      <c r="A3746" s="134" t="str">
        <f t="shared" si="58"/>
        <v>MTfa_03.1</v>
      </c>
      <c r="C3746" s="177" t="s">
        <v>31</v>
      </c>
      <c r="D3746" s="178" t="s">
        <v>2</v>
      </c>
      <c r="E3746" s="178" t="s">
        <v>615</v>
      </c>
      <c r="F3746" s="178" t="s">
        <v>616</v>
      </c>
      <c r="G3746" s="178" t="s">
        <v>540</v>
      </c>
      <c r="H3746" s="177" t="s">
        <v>52</v>
      </c>
      <c r="I3746" s="179" t="s">
        <v>643</v>
      </c>
      <c r="J3746" s="59" t="s">
        <v>398</v>
      </c>
      <c r="K3746" s="60" t="s">
        <v>4235</v>
      </c>
      <c r="L3746" s="174" t="s">
        <v>272</v>
      </c>
      <c r="M3746" s="2" t="s">
        <v>273</v>
      </c>
      <c r="N3746" s="175" t="s">
        <v>272</v>
      </c>
      <c r="O3746" s="24" t="s">
        <v>672</v>
      </c>
      <c r="P3746" s="2" t="s">
        <v>273</v>
      </c>
      <c r="Q3746" s="2" t="s">
        <v>672</v>
      </c>
      <c r="R3746" s="2" t="s">
        <v>272</v>
      </c>
      <c r="S3746" s="2" t="s">
        <v>272</v>
      </c>
      <c r="T3746" s="2" t="s">
        <v>272</v>
      </c>
      <c r="U3746" s="25" t="s">
        <v>273</v>
      </c>
      <c r="V3746" s="24" t="s">
        <v>272</v>
      </c>
      <c r="W3746" s="2" t="s">
        <v>273</v>
      </c>
      <c r="X3746" s="2" t="s">
        <v>273</v>
      </c>
      <c r="Y3746" s="2" t="s">
        <v>273</v>
      </c>
      <c r="Z3746" s="175" t="s">
        <v>273</v>
      </c>
      <c r="AA3746" s="24" t="s">
        <v>272</v>
      </c>
      <c r="AB3746" s="2" t="s">
        <v>273</v>
      </c>
      <c r="AC3746" s="25" t="s">
        <v>273</v>
      </c>
      <c r="AD3746" s="174" t="s">
        <v>272</v>
      </c>
      <c r="AE3746" s="25" t="s">
        <v>273</v>
      </c>
      <c r="AF3746" s="180">
        <v>100</v>
      </c>
    </row>
    <row r="3747" spans="1:32">
      <c r="A3747" s="134" t="str">
        <f t="shared" si="58"/>
        <v>MTfa_03.1</v>
      </c>
      <c r="C3747" s="177" t="s">
        <v>31</v>
      </c>
      <c r="D3747" s="178" t="s">
        <v>2</v>
      </c>
      <c r="E3747" s="178" t="s">
        <v>615</v>
      </c>
      <c r="F3747" s="178" t="s">
        <v>616</v>
      </c>
      <c r="G3747" s="178" t="s">
        <v>540</v>
      </c>
      <c r="H3747" s="177" t="s">
        <v>52</v>
      </c>
      <c r="I3747" s="179" t="s">
        <v>643</v>
      </c>
      <c r="J3747" s="59" t="s">
        <v>398</v>
      </c>
      <c r="K3747" s="60" t="s">
        <v>4236</v>
      </c>
      <c r="L3747" s="174" t="s">
        <v>272</v>
      </c>
      <c r="M3747" s="2" t="s">
        <v>273</v>
      </c>
      <c r="N3747" s="175" t="s">
        <v>272</v>
      </c>
      <c r="O3747" s="24" t="s">
        <v>672</v>
      </c>
      <c r="P3747" s="2" t="s">
        <v>273</v>
      </c>
      <c r="Q3747" s="2" t="s">
        <v>672</v>
      </c>
      <c r="R3747" s="2" t="s">
        <v>272</v>
      </c>
      <c r="S3747" s="2" t="s">
        <v>272</v>
      </c>
      <c r="T3747" s="2" t="s">
        <v>272</v>
      </c>
      <c r="U3747" s="25" t="s">
        <v>273</v>
      </c>
      <c r="V3747" s="24" t="s">
        <v>272</v>
      </c>
      <c r="W3747" s="2" t="s">
        <v>273</v>
      </c>
      <c r="X3747" s="2" t="s">
        <v>273</v>
      </c>
      <c r="Y3747" s="2" t="s">
        <v>273</v>
      </c>
      <c r="Z3747" s="175" t="s">
        <v>273</v>
      </c>
      <c r="AA3747" s="24" t="s">
        <v>272</v>
      </c>
      <c r="AB3747" s="2" t="s">
        <v>273</v>
      </c>
      <c r="AC3747" s="25" t="s">
        <v>273</v>
      </c>
      <c r="AD3747" s="174" t="s">
        <v>272</v>
      </c>
      <c r="AE3747" s="25" t="s">
        <v>273</v>
      </c>
      <c r="AF3747" s="180">
        <v>100</v>
      </c>
    </row>
    <row r="3748" spans="1:32">
      <c r="A3748" s="134" t="str">
        <f t="shared" si="58"/>
        <v>MTfa_03.2</v>
      </c>
      <c r="C3748" s="177" t="s">
        <v>31</v>
      </c>
      <c r="D3748" s="178" t="s">
        <v>2</v>
      </c>
      <c r="E3748" s="178" t="s">
        <v>617</v>
      </c>
      <c r="F3748" s="178" t="s">
        <v>618</v>
      </c>
      <c r="G3748" s="178" t="s">
        <v>540</v>
      </c>
      <c r="H3748" s="177" t="s">
        <v>52</v>
      </c>
      <c r="I3748" s="179" t="s">
        <v>643</v>
      </c>
      <c r="J3748" s="59" t="s">
        <v>398</v>
      </c>
      <c r="K3748" s="60" t="s">
        <v>4237</v>
      </c>
      <c r="L3748" s="174" t="s">
        <v>272</v>
      </c>
      <c r="M3748" s="2" t="s">
        <v>272</v>
      </c>
      <c r="N3748" s="175" t="s">
        <v>272</v>
      </c>
      <c r="O3748" s="24" t="s">
        <v>272</v>
      </c>
      <c r="P3748" s="2" t="s">
        <v>272</v>
      </c>
      <c r="Q3748" s="2" t="s">
        <v>272</v>
      </c>
      <c r="R3748" s="2" t="s">
        <v>272</v>
      </c>
      <c r="S3748" s="2" t="s">
        <v>272</v>
      </c>
      <c r="T3748" s="2" t="s">
        <v>272</v>
      </c>
      <c r="U3748" s="25" t="s">
        <v>273</v>
      </c>
      <c r="V3748" s="24" t="s">
        <v>272</v>
      </c>
      <c r="W3748" s="2" t="s">
        <v>272</v>
      </c>
      <c r="X3748" s="2" t="s">
        <v>272</v>
      </c>
      <c r="Y3748" s="2" t="s">
        <v>272</v>
      </c>
      <c r="Z3748" s="175" t="s">
        <v>273</v>
      </c>
      <c r="AA3748" s="24" t="s">
        <v>272</v>
      </c>
      <c r="AB3748" s="2" t="s">
        <v>272</v>
      </c>
      <c r="AC3748" s="25" t="s">
        <v>273</v>
      </c>
      <c r="AD3748" s="174" t="s">
        <v>272</v>
      </c>
      <c r="AE3748" s="25" t="s">
        <v>272</v>
      </c>
      <c r="AF3748" s="180">
        <v>0</v>
      </c>
    </row>
    <row r="3749" spans="1:32">
      <c r="A3749" s="134" t="str">
        <f t="shared" si="58"/>
        <v>MTfa_03.3</v>
      </c>
      <c r="C3749" s="177" t="s">
        <v>31</v>
      </c>
      <c r="D3749" s="178" t="s">
        <v>2</v>
      </c>
      <c r="E3749" s="178" t="s">
        <v>619</v>
      </c>
      <c r="F3749" s="178" t="s">
        <v>620</v>
      </c>
      <c r="G3749" s="178" t="s">
        <v>540</v>
      </c>
      <c r="H3749" s="177" t="s">
        <v>52</v>
      </c>
      <c r="I3749" s="179" t="s">
        <v>643</v>
      </c>
      <c r="J3749" s="59" t="s">
        <v>398</v>
      </c>
      <c r="K3749" s="60" t="s">
        <v>4238</v>
      </c>
      <c r="L3749" s="174" t="s">
        <v>272</v>
      </c>
      <c r="M3749" s="2" t="s">
        <v>272</v>
      </c>
      <c r="N3749" s="175" t="s">
        <v>272</v>
      </c>
      <c r="O3749" s="24" t="s">
        <v>272</v>
      </c>
      <c r="P3749" s="2" t="s">
        <v>272</v>
      </c>
      <c r="Q3749" s="2" t="s">
        <v>272</v>
      </c>
      <c r="R3749" s="2" t="s">
        <v>272</v>
      </c>
      <c r="S3749" s="2" t="s">
        <v>272</v>
      </c>
      <c r="T3749" s="2" t="s">
        <v>272</v>
      </c>
      <c r="U3749" s="25" t="s">
        <v>273</v>
      </c>
      <c r="V3749" s="24" t="s">
        <v>272</v>
      </c>
      <c r="W3749" s="2" t="s">
        <v>272</v>
      </c>
      <c r="X3749" s="2" t="s">
        <v>272</v>
      </c>
      <c r="Y3749" s="2" t="s">
        <v>272</v>
      </c>
      <c r="Z3749" s="175" t="s">
        <v>272</v>
      </c>
      <c r="AA3749" s="24" t="s">
        <v>273</v>
      </c>
      <c r="AB3749" s="2" t="s">
        <v>273</v>
      </c>
      <c r="AC3749" s="25" t="s">
        <v>273</v>
      </c>
      <c r="AD3749" s="174" t="s">
        <v>272</v>
      </c>
      <c r="AE3749" s="25" t="s">
        <v>272</v>
      </c>
      <c r="AF3749" s="180">
        <v>100</v>
      </c>
    </row>
    <row r="3750" spans="1:32">
      <c r="A3750" s="134" t="str">
        <f t="shared" si="58"/>
        <v>MTfa_03.3</v>
      </c>
      <c r="C3750" s="177" t="s">
        <v>31</v>
      </c>
      <c r="D3750" s="178" t="s">
        <v>2</v>
      </c>
      <c r="E3750" s="178" t="s">
        <v>619</v>
      </c>
      <c r="F3750" s="178" t="s">
        <v>620</v>
      </c>
      <c r="G3750" s="178" t="s">
        <v>540</v>
      </c>
      <c r="H3750" s="177" t="s">
        <v>52</v>
      </c>
      <c r="I3750" s="179" t="s">
        <v>643</v>
      </c>
      <c r="J3750" s="59" t="s">
        <v>398</v>
      </c>
      <c r="K3750" s="60" t="s">
        <v>4239</v>
      </c>
      <c r="L3750" s="174" t="s">
        <v>272</v>
      </c>
      <c r="M3750" s="2" t="s">
        <v>272</v>
      </c>
      <c r="N3750" s="175" t="s">
        <v>272</v>
      </c>
      <c r="O3750" s="24" t="s">
        <v>272</v>
      </c>
      <c r="P3750" s="2" t="s">
        <v>272</v>
      </c>
      <c r="Q3750" s="2" t="s">
        <v>272</v>
      </c>
      <c r="R3750" s="2" t="s">
        <v>272</v>
      </c>
      <c r="S3750" s="2" t="s">
        <v>272</v>
      </c>
      <c r="T3750" s="2" t="s">
        <v>272</v>
      </c>
      <c r="U3750" s="25" t="s">
        <v>273</v>
      </c>
      <c r="V3750" s="24" t="s">
        <v>272</v>
      </c>
      <c r="W3750" s="2" t="s">
        <v>272</v>
      </c>
      <c r="X3750" s="2" t="s">
        <v>272</v>
      </c>
      <c r="Y3750" s="2" t="s">
        <v>272</v>
      </c>
      <c r="Z3750" s="175" t="s">
        <v>272</v>
      </c>
      <c r="AA3750" s="24" t="s">
        <v>273</v>
      </c>
      <c r="AB3750" s="2" t="s">
        <v>273</v>
      </c>
      <c r="AC3750" s="25" t="s">
        <v>273</v>
      </c>
      <c r="AD3750" s="174" t="s">
        <v>272</v>
      </c>
      <c r="AE3750" s="25" t="s">
        <v>272</v>
      </c>
      <c r="AF3750" s="180">
        <v>100</v>
      </c>
    </row>
    <row r="3751" spans="1:32">
      <c r="A3751" s="134" t="str">
        <f t="shared" si="58"/>
        <v>MTfa_04.1</v>
      </c>
      <c r="C3751" s="177" t="s">
        <v>31</v>
      </c>
      <c r="D3751" s="178" t="s">
        <v>2</v>
      </c>
      <c r="E3751" s="178" t="s">
        <v>621</v>
      </c>
      <c r="F3751" s="178" t="s">
        <v>622</v>
      </c>
      <c r="G3751" s="178" t="s">
        <v>533</v>
      </c>
      <c r="H3751" s="177" t="s">
        <v>52</v>
      </c>
      <c r="I3751" s="179" t="s">
        <v>643</v>
      </c>
      <c r="J3751" s="59" t="s">
        <v>398</v>
      </c>
      <c r="K3751" s="60" t="s">
        <v>4233</v>
      </c>
      <c r="L3751" s="174" t="s">
        <v>272</v>
      </c>
      <c r="M3751" s="2" t="s">
        <v>272</v>
      </c>
      <c r="N3751" s="175" t="s">
        <v>272</v>
      </c>
      <c r="O3751" s="24"/>
      <c r="P3751" s="2"/>
      <c r="Q3751" s="2"/>
      <c r="R3751" s="2"/>
      <c r="S3751" s="2"/>
      <c r="T3751" s="2"/>
      <c r="U3751" s="25"/>
      <c r="V3751" s="24"/>
      <c r="W3751" s="2"/>
      <c r="X3751" s="2"/>
      <c r="Y3751" s="2"/>
      <c r="Z3751" s="175"/>
      <c r="AA3751" s="24"/>
      <c r="AB3751" s="2"/>
      <c r="AC3751" s="25"/>
      <c r="AD3751" s="174"/>
      <c r="AE3751" s="25"/>
      <c r="AF3751" s="180">
        <v>100</v>
      </c>
    </row>
    <row r="3752" spans="1:32">
      <c r="A3752" s="134" t="str">
        <f t="shared" si="58"/>
        <v>MTst_01.1</v>
      </c>
      <c r="C3752" s="177" t="s">
        <v>31</v>
      </c>
      <c r="D3752" s="178" t="s">
        <v>3</v>
      </c>
      <c r="E3752" s="178" t="s">
        <v>623</v>
      </c>
      <c r="F3752" s="178" t="s">
        <v>624</v>
      </c>
      <c r="G3752" s="178" t="s">
        <v>533</v>
      </c>
      <c r="H3752" s="177" t="s">
        <v>52</v>
      </c>
      <c r="I3752" s="179" t="s">
        <v>643</v>
      </c>
      <c r="J3752" s="59" t="s">
        <v>4240</v>
      </c>
      <c r="K3752" s="60" t="s">
        <v>4241</v>
      </c>
      <c r="L3752" s="174" t="s">
        <v>272</v>
      </c>
      <c r="M3752" s="2" t="s">
        <v>272</v>
      </c>
      <c r="N3752" s="175" t="s">
        <v>272</v>
      </c>
      <c r="O3752" s="24"/>
      <c r="P3752" s="2"/>
      <c r="Q3752" s="2"/>
      <c r="R3752" s="2"/>
      <c r="S3752" s="2"/>
      <c r="T3752" s="2"/>
      <c r="U3752" s="25"/>
      <c r="V3752" s="24"/>
      <c r="W3752" s="2"/>
      <c r="X3752" s="2"/>
      <c r="Y3752" s="2"/>
      <c r="Z3752" s="175"/>
      <c r="AA3752" s="24"/>
      <c r="AB3752" s="2"/>
      <c r="AC3752" s="25"/>
      <c r="AD3752" s="174"/>
      <c r="AE3752" s="25"/>
      <c r="AF3752" s="180">
        <v>100</v>
      </c>
    </row>
    <row r="3753" spans="1:32">
      <c r="A3753" s="134" t="str">
        <f t="shared" si="58"/>
        <v>MTst_01.2</v>
      </c>
      <c r="C3753" s="177" t="s">
        <v>31</v>
      </c>
      <c r="D3753" s="178" t="s">
        <v>3</v>
      </c>
      <c r="E3753" s="178" t="s">
        <v>625</v>
      </c>
      <c r="F3753" s="178" t="s">
        <v>626</v>
      </c>
      <c r="G3753" s="178" t="s">
        <v>533</v>
      </c>
      <c r="H3753" s="177" t="s">
        <v>52</v>
      </c>
      <c r="I3753" s="179" t="s">
        <v>643</v>
      </c>
      <c r="J3753" s="59" t="s">
        <v>4240</v>
      </c>
      <c r="K3753" s="60" t="s">
        <v>4241</v>
      </c>
      <c r="L3753" s="174" t="s">
        <v>272</v>
      </c>
      <c r="M3753" s="2" t="s">
        <v>272</v>
      </c>
      <c r="N3753" s="175" t="s">
        <v>272</v>
      </c>
      <c r="O3753" s="24"/>
      <c r="P3753" s="2"/>
      <c r="Q3753" s="2"/>
      <c r="R3753" s="2"/>
      <c r="S3753" s="2"/>
      <c r="T3753" s="2"/>
      <c r="U3753" s="25"/>
      <c r="V3753" s="24"/>
      <c r="W3753" s="2"/>
      <c r="X3753" s="2"/>
      <c r="Y3753" s="2"/>
      <c r="Z3753" s="175"/>
      <c r="AA3753" s="24"/>
      <c r="AB3753" s="2"/>
      <c r="AC3753" s="25"/>
      <c r="AD3753" s="174"/>
      <c r="AE3753" s="25"/>
      <c r="AF3753" s="180">
        <v>100</v>
      </c>
    </row>
    <row r="3754" spans="1:32">
      <c r="A3754" s="134" t="str">
        <f t="shared" si="58"/>
        <v>MTst_01.2</v>
      </c>
      <c r="C3754" s="177" t="s">
        <v>31</v>
      </c>
      <c r="D3754" s="178" t="s">
        <v>3</v>
      </c>
      <c r="E3754" s="178" t="s">
        <v>625</v>
      </c>
      <c r="F3754" s="178" t="s">
        <v>626</v>
      </c>
      <c r="G3754" s="178" t="s">
        <v>533</v>
      </c>
      <c r="H3754" s="177" t="s">
        <v>52</v>
      </c>
      <c r="I3754" s="179" t="s">
        <v>643</v>
      </c>
      <c r="J3754" s="59" t="s">
        <v>4240</v>
      </c>
      <c r="K3754" s="60" t="s">
        <v>4242</v>
      </c>
      <c r="L3754" s="174" t="s">
        <v>272</v>
      </c>
      <c r="M3754" s="2" t="s">
        <v>272</v>
      </c>
      <c r="N3754" s="175" t="s">
        <v>272</v>
      </c>
      <c r="O3754" s="24"/>
      <c r="P3754" s="2"/>
      <c r="Q3754" s="2"/>
      <c r="R3754" s="2"/>
      <c r="S3754" s="2"/>
      <c r="T3754" s="2"/>
      <c r="U3754" s="25"/>
      <c r="V3754" s="24"/>
      <c r="W3754" s="2"/>
      <c r="X3754" s="2"/>
      <c r="Y3754" s="2"/>
      <c r="Z3754" s="175"/>
      <c r="AA3754" s="24"/>
      <c r="AB3754" s="2"/>
      <c r="AC3754" s="25"/>
      <c r="AD3754" s="174"/>
      <c r="AE3754" s="25"/>
      <c r="AF3754" s="180">
        <v>100</v>
      </c>
    </row>
    <row r="3755" spans="1:32">
      <c r="A3755" s="134" t="str">
        <f t="shared" si="58"/>
        <v>MTst_02.2</v>
      </c>
      <c r="C3755" s="177" t="s">
        <v>31</v>
      </c>
      <c r="D3755" s="178" t="s">
        <v>3</v>
      </c>
      <c r="E3755" s="178" t="s">
        <v>627</v>
      </c>
      <c r="F3755" s="178" t="s">
        <v>628</v>
      </c>
      <c r="G3755" s="178" t="s">
        <v>540</v>
      </c>
      <c r="H3755" s="177" t="s">
        <v>52</v>
      </c>
      <c r="I3755" s="179" t="s">
        <v>643</v>
      </c>
      <c r="J3755" s="59" t="s">
        <v>4240</v>
      </c>
      <c r="K3755" s="60" t="s">
        <v>4242</v>
      </c>
      <c r="L3755" s="174" t="s">
        <v>272</v>
      </c>
      <c r="M3755" s="2" t="s">
        <v>272</v>
      </c>
      <c r="N3755" s="175" t="s">
        <v>272</v>
      </c>
      <c r="O3755" s="24" t="s">
        <v>272</v>
      </c>
      <c r="P3755" s="2" t="s">
        <v>272</v>
      </c>
      <c r="Q3755" s="2" t="s">
        <v>272</v>
      </c>
      <c r="R3755" s="2" t="s">
        <v>272</v>
      </c>
      <c r="S3755" s="2" t="s">
        <v>272</v>
      </c>
      <c r="T3755" s="2" t="s">
        <v>272</v>
      </c>
      <c r="U3755" s="25" t="s">
        <v>272</v>
      </c>
      <c r="V3755" s="24" t="s">
        <v>272</v>
      </c>
      <c r="W3755" s="2" t="s">
        <v>272</v>
      </c>
      <c r="X3755" s="2" t="s">
        <v>272</v>
      </c>
      <c r="Y3755" s="2" t="s">
        <v>272</v>
      </c>
      <c r="Z3755" s="175" t="s">
        <v>272</v>
      </c>
      <c r="AA3755" s="24" t="s">
        <v>272</v>
      </c>
      <c r="AB3755" s="2" t="s">
        <v>272</v>
      </c>
      <c r="AC3755" s="25" t="s">
        <v>272</v>
      </c>
      <c r="AD3755" s="174" t="s">
        <v>272</v>
      </c>
      <c r="AE3755" s="25" t="s">
        <v>272</v>
      </c>
      <c r="AF3755" s="180">
        <v>100</v>
      </c>
    </row>
    <row r="3756" spans="1:32">
      <c r="A3756" s="134" t="str">
        <f t="shared" si="58"/>
        <v>MTst_02.3</v>
      </c>
      <c r="C3756" s="177" t="s">
        <v>31</v>
      </c>
      <c r="D3756" s="178" t="s">
        <v>3</v>
      </c>
      <c r="E3756" s="178" t="s">
        <v>629</v>
      </c>
      <c r="F3756" s="178" t="s">
        <v>630</v>
      </c>
      <c r="G3756" s="178" t="s">
        <v>540</v>
      </c>
      <c r="H3756" s="177" t="s">
        <v>52</v>
      </c>
      <c r="I3756" s="179" t="s">
        <v>643</v>
      </c>
      <c r="J3756" s="59" t="s">
        <v>398</v>
      </c>
      <c r="K3756" s="60" t="s">
        <v>4243</v>
      </c>
      <c r="L3756" s="174" t="s">
        <v>272</v>
      </c>
      <c r="M3756" s="2" t="s">
        <v>272</v>
      </c>
      <c r="N3756" s="175" t="s">
        <v>272</v>
      </c>
      <c r="O3756" s="24" t="s">
        <v>272</v>
      </c>
      <c r="P3756" s="2" t="s">
        <v>272</v>
      </c>
      <c r="Q3756" s="2" t="s">
        <v>272</v>
      </c>
      <c r="R3756" s="2" t="s">
        <v>272</v>
      </c>
      <c r="S3756" s="2" t="s">
        <v>272</v>
      </c>
      <c r="T3756" s="2" t="s">
        <v>272</v>
      </c>
      <c r="U3756" s="25" t="s">
        <v>272</v>
      </c>
      <c r="V3756" s="24" t="s">
        <v>272</v>
      </c>
      <c r="W3756" s="2" t="s">
        <v>272</v>
      </c>
      <c r="X3756" s="2" t="s">
        <v>272</v>
      </c>
      <c r="Y3756" s="2" t="s">
        <v>272</v>
      </c>
      <c r="Z3756" s="175" t="s">
        <v>272</v>
      </c>
      <c r="AA3756" s="24" t="s">
        <v>272</v>
      </c>
      <c r="AB3756" s="2" t="s">
        <v>272</v>
      </c>
      <c r="AC3756" s="25" t="s">
        <v>272</v>
      </c>
      <c r="AD3756" s="174" t="s">
        <v>272</v>
      </c>
      <c r="AE3756" s="25" t="s">
        <v>272</v>
      </c>
      <c r="AF3756" s="180">
        <v>100</v>
      </c>
    </row>
    <row r="3757" spans="1:32">
      <c r="A3757" s="134" t="str">
        <f t="shared" si="58"/>
        <v>MTst_02.4</v>
      </c>
      <c r="C3757" s="177" t="s">
        <v>31</v>
      </c>
      <c r="D3757" s="178" t="s">
        <v>3</v>
      </c>
      <c r="E3757" s="178" t="s">
        <v>631</v>
      </c>
      <c r="F3757" s="178" t="s">
        <v>632</v>
      </c>
      <c r="G3757" s="178" t="s">
        <v>533</v>
      </c>
      <c r="H3757" s="177" t="s">
        <v>52</v>
      </c>
      <c r="I3757" s="179" t="s">
        <v>643</v>
      </c>
      <c r="J3757" s="59" t="s">
        <v>4240</v>
      </c>
      <c r="K3757" s="60" t="s">
        <v>4244</v>
      </c>
      <c r="L3757" s="174" t="s">
        <v>272</v>
      </c>
      <c r="M3757" s="2" t="s">
        <v>272</v>
      </c>
      <c r="N3757" s="175" t="s">
        <v>272</v>
      </c>
      <c r="O3757" s="24"/>
      <c r="P3757" s="2"/>
      <c r="Q3757" s="2"/>
      <c r="R3757" s="2"/>
      <c r="S3757" s="2"/>
      <c r="T3757" s="2"/>
      <c r="U3757" s="25"/>
      <c r="V3757" s="24"/>
      <c r="W3757" s="2"/>
      <c r="X3757" s="2"/>
      <c r="Y3757" s="2"/>
      <c r="Z3757" s="175"/>
      <c r="AA3757" s="24"/>
      <c r="AB3757" s="2"/>
      <c r="AC3757" s="25"/>
      <c r="AD3757" s="174"/>
      <c r="AE3757" s="25"/>
      <c r="AF3757" s="180">
        <v>100</v>
      </c>
    </row>
    <row r="3758" spans="1:32">
      <c r="A3758" s="134" t="str">
        <f t="shared" si="58"/>
        <v>MTst_02.5</v>
      </c>
      <c r="C3758" s="177" t="s">
        <v>31</v>
      </c>
      <c r="D3758" s="178" t="s">
        <v>3</v>
      </c>
      <c r="E3758" s="178" t="s">
        <v>633</v>
      </c>
      <c r="F3758" s="178" t="s">
        <v>634</v>
      </c>
      <c r="G3758" s="178" t="s">
        <v>540</v>
      </c>
      <c r="H3758" s="177" t="s">
        <v>52</v>
      </c>
      <c r="I3758" s="179" t="s">
        <v>643</v>
      </c>
      <c r="J3758" s="59" t="s">
        <v>398</v>
      </c>
      <c r="K3758" s="60" t="s">
        <v>4245</v>
      </c>
      <c r="L3758" s="174" t="s">
        <v>272</v>
      </c>
      <c r="M3758" s="2" t="s">
        <v>272</v>
      </c>
      <c r="N3758" s="175" t="s">
        <v>272</v>
      </c>
      <c r="O3758" s="24" t="s">
        <v>272</v>
      </c>
      <c r="P3758" s="2" t="s">
        <v>272</v>
      </c>
      <c r="Q3758" s="2" t="s">
        <v>272</v>
      </c>
      <c r="R3758" s="2" t="s">
        <v>272</v>
      </c>
      <c r="S3758" s="2" t="s">
        <v>272</v>
      </c>
      <c r="T3758" s="2" t="s">
        <v>272</v>
      </c>
      <c r="U3758" s="25" t="s">
        <v>272</v>
      </c>
      <c r="V3758" s="24" t="s">
        <v>272</v>
      </c>
      <c r="W3758" s="2" t="s">
        <v>272</v>
      </c>
      <c r="X3758" s="2" t="s">
        <v>272</v>
      </c>
      <c r="Y3758" s="2" t="s">
        <v>272</v>
      </c>
      <c r="Z3758" s="175" t="s">
        <v>272</v>
      </c>
      <c r="AA3758" s="24" t="s">
        <v>272</v>
      </c>
      <c r="AB3758" s="2" t="s">
        <v>272</v>
      </c>
      <c r="AC3758" s="25" t="s">
        <v>272</v>
      </c>
      <c r="AD3758" s="174" t="s">
        <v>272</v>
      </c>
      <c r="AE3758" s="25" t="s">
        <v>272</v>
      </c>
      <c r="AF3758" s="180">
        <v>100</v>
      </c>
    </row>
    <row r="3759" spans="1:32">
      <c r="A3759" s="134" t="str">
        <f t="shared" si="58"/>
        <v>MTst_03.1</v>
      </c>
      <c r="C3759" s="177" t="s">
        <v>31</v>
      </c>
      <c r="D3759" s="178" t="s">
        <v>3</v>
      </c>
      <c r="E3759" s="178" t="s">
        <v>635</v>
      </c>
      <c r="F3759" s="178" t="s">
        <v>636</v>
      </c>
      <c r="G3759" s="178" t="s">
        <v>540</v>
      </c>
      <c r="H3759" s="177" t="s">
        <v>52</v>
      </c>
      <c r="I3759" s="179" t="s">
        <v>643</v>
      </c>
      <c r="J3759" s="59" t="s">
        <v>47</v>
      </c>
      <c r="K3759" s="60" t="s">
        <v>47</v>
      </c>
      <c r="L3759" s="174" t="s">
        <v>272</v>
      </c>
      <c r="M3759" s="2" t="s">
        <v>272</v>
      </c>
      <c r="N3759" s="175" t="s">
        <v>272</v>
      </c>
      <c r="O3759" s="24" t="s">
        <v>272</v>
      </c>
      <c r="P3759" s="2" t="s">
        <v>272</v>
      </c>
      <c r="Q3759" s="2" t="s">
        <v>272</v>
      </c>
      <c r="R3759" s="2" t="s">
        <v>272</v>
      </c>
      <c r="S3759" s="2" t="s">
        <v>272</v>
      </c>
      <c r="T3759" s="2" t="s">
        <v>272</v>
      </c>
      <c r="U3759" s="25" t="s">
        <v>272</v>
      </c>
      <c r="V3759" s="24" t="s">
        <v>272</v>
      </c>
      <c r="W3759" s="2" t="s">
        <v>272</v>
      </c>
      <c r="X3759" s="2" t="s">
        <v>272</v>
      </c>
      <c r="Y3759" s="2" t="s">
        <v>272</v>
      </c>
      <c r="Z3759" s="175" t="s">
        <v>272</v>
      </c>
      <c r="AA3759" s="24" t="s">
        <v>272</v>
      </c>
      <c r="AB3759" s="2" t="s">
        <v>272</v>
      </c>
      <c r="AC3759" s="25" t="s">
        <v>272</v>
      </c>
      <c r="AD3759" s="174" t="s">
        <v>272</v>
      </c>
      <c r="AE3759" s="25" t="s">
        <v>272</v>
      </c>
      <c r="AF3759" s="180" t="s">
        <v>7</v>
      </c>
    </row>
    <row r="3760" spans="1:32">
      <c r="A3760" s="134" t="str">
        <f t="shared" si="58"/>
        <v>MTst_03.2</v>
      </c>
      <c r="C3760" s="177" t="s">
        <v>31</v>
      </c>
      <c r="D3760" s="178" t="s">
        <v>3</v>
      </c>
      <c r="E3760" s="178" t="s">
        <v>637</v>
      </c>
      <c r="F3760" s="178" t="s">
        <v>638</v>
      </c>
      <c r="G3760" s="178" t="s">
        <v>533</v>
      </c>
      <c r="H3760" s="177" t="s">
        <v>52</v>
      </c>
      <c r="I3760" s="179" t="s">
        <v>643</v>
      </c>
      <c r="J3760" s="59" t="s">
        <v>4240</v>
      </c>
      <c r="K3760" s="60" t="s">
        <v>4246</v>
      </c>
      <c r="L3760" s="174" t="s">
        <v>272</v>
      </c>
      <c r="M3760" s="2" t="s">
        <v>272</v>
      </c>
      <c r="N3760" s="175" t="s">
        <v>272</v>
      </c>
      <c r="O3760" s="24"/>
      <c r="P3760" s="2"/>
      <c r="Q3760" s="2"/>
      <c r="R3760" s="2"/>
      <c r="S3760" s="2"/>
      <c r="T3760" s="2"/>
      <c r="U3760" s="25"/>
      <c r="V3760" s="24"/>
      <c r="W3760" s="2"/>
      <c r="X3760" s="2"/>
      <c r="Y3760" s="2"/>
      <c r="Z3760" s="175"/>
      <c r="AA3760" s="24"/>
      <c r="AB3760" s="2"/>
      <c r="AC3760" s="25"/>
      <c r="AD3760" s="174"/>
      <c r="AE3760" s="25"/>
      <c r="AF3760" s="180">
        <v>100</v>
      </c>
    </row>
    <row r="3761" spans="1:32">
      <c r="A3761" s="134" t="str">
        <f t="shared" si="58"/>
        <v>MTst_03.2</v>
      </c>
      <c r="C3761" s="177" t="s">
        <v>31</v>
      </c>
      <c r="D3761" s="178" t="s">
        <v>3</v>
      </c>
      <c r="E3761" s="178" t="s">
        <v>637</v>
      </c>
      <c r="F3761" s="178" t="s">
        <v>638</v>
      </c>
      <c r="G3761" s="178" t="s">
        <v>533</v>
      </c>
      <c r="H3761" s="177" t="s">
        <v>52</v>
      </c>
      <c r="I3761" s="179" t="s">
        <v>643</v>
      </c>
      <c r="J3761" s="59" t="s">
        <v>4240</v>
      </c>
      <c r="K3761" s="60" t="s">
        <v>4247</v>
      </c>
      <c r="L3761" s="174" t="s">
        <v>272</v>
      </c>
      <c r="M3761" s="2" t="s">
        <v>272</v>
      </c>
      <c r="N3761" s="175" t="s">
        <v>272</v>
      </c>
      <c r="O3761" s="24"/>
      <c r="P3761" s="2"/>
      <c r="Q3761" s="2"/>
      <c r="R3761" s="2"/>
      <c r="S3761" s="2"/>
      <c r="T3761" s="2"/>
      <c r="U3761" s="25"/>
      <c r="V3761" s="24"/>
      <c r="W3761" s="2"/>
      <c r="X3761" s="2"/>
      <c r="Y3761" s="2"/>
      <c r="Z3761" s="175"/>
      <c r="AA3761" s="24"/>
      <c r="AB3761" s="2"/>
      <c r="AC3761" s="25"/>
      <c r="AD3761" s="174"/>
      <c r="AE3761" s="25"/>
      <c r="AF3761" s="180">
        <v>100</v>
      </c>
    </row>
    <row r="3762" spans="1:32">
      <c r="A3762" s="134" t="str">
        <f t="shared" si="58"/>
        <v>MTst_03.3</v>
      </c>
      <c r="C3762" s="177" t="s">
        <v>31</v>
      </c>
      <c r="D3762" s="178" t="s">
        <v>3</v>
      </c>
      <c r="E3762" s="178" t="s">
        <v>639</v>
      </c>
      <c r="F3762" s="178" t="s">
        <v>640</v>
      </c>
      <c r="G3762" s="178" t="s">
        <v>533</v>
      </c>
      <c r="H3762" s="177" t="s">
        <v>52</v>
      </c>
      <c r="I3762" s="179" t="s">
        <v>643</v>
      </c>
      <c r="J3762" s="59" t="s">
        <v>4240</v>
      </c>
      <c r="K3762" s="60" t="s">
        <v>4248</v>
      </c>
      <c r="L3762" s="174" t="s">
        <v>272</v>
      </c>
      <c r="M3762" s="2" t="s">
        <v>272</v>
      </c>
      <c r="N3762" s="175" t="s">
        <v>272</v>
      </c>
      <c r="O3762" s="24"/>
      <c r="P3762" s="2"/>
      <c r="Q3762" s="2"/>
      <c r="R3762" s="2"/>
      <c r="S3762" s="2"/>
      <c r="T3762" s="2"/>
      <c r="U3762" s="25"/>
      <c r="V3762" s="24"/>
      <c r="W3762" s="2"/>
      <c r="X3762" s="2"/>
      <c r="Y3762" s="2"/>
      <c r="Z3762" s="175"/>
      <c r="AA3762" s="24"/>
      <c r="AB3762" s="2"/>
      <c r="AC3762" s="25"/>
      <c r="AD3762" s="174"/>
      <c r="AE3762" s="25"/>
      <c r="AF3762" s="180">
        <v>100</v>
      </c>
    </row>
    <row r="3763" spans="1:32">
      <c r="A3763" s="134" t="str">
        <f t="shared" si="58"/>
        <v>MTst_03.4</v>
      </c>
      <c r="C3763" s="177" t="s">
        <v>31</v>
      </c>
      <c r="D3763" s="178" t="s">
        <v>3</v>
      </c>
      <c r="E3763" s="178" t="s">
        <v>641</v>
      </c>
      <c r="F3763" s="178" t="s">
        <v>642</v>
      </c>
      <c r="G3763" s="178" t="s">
        <v>533</v>
      </c>
      <c r="H3763" s="177" t="s">
        <v>52</v>
      </c>
      <c r="I3763" s="179" t="s">
        <v>643</v>
      </c>
      <c r="J3763" s="59" t="s">
        <v>4240</v>
      </c>
      <c r="K3763" s="60" t="s">
        <v>4249</v>
      </c>
      <c r="L3763" s="174" t="s">
        <v>272</v>
      </c>
      <c r="M3763" s="2" t="s">
        <v>272</v>
      </c>
      <c r="N3763" s="175" t="s">
        <v>272</v>
      </c>
      <c r="O3763" s="24"/>
      <c r="P3763" s="2"/>
      <c r="Q3763" s="2"/>
      <c r="R3763" s="2"/>
      <c r="S3763" s="2"/>
      <c r="T3763" s="2"/>
      <c r="U3763" s="25"/>
      <c r="V3763" s="24"/>
      <c r="W3763" s="2"/>
      <c r="X3763" s="2"/>
      <c r="Y3763" s="2"/>
      <c r="Z3763" s="175"/>
      <c r="AA3763" s="24"/>
      <c r="AB3763" s="2"/>
      <c r="AC3763" s="25"/>
      <c r="AD3763" s="174"/>
      <c r="AE3763" s="25"/>
      <c r="AF3763" s="180">
        <v>0</v>
      </c>
    </row>
    <row r="3764" spans="1:32">
      <c r="A3764" s="134" t="str">
        <f t="shared" si="58"/>
        <v>NLbu_01.1</v>
      </c>
      <c r="C3764" s="177" t="s">
        <v>32</v>
      </c>
      <c r="D3764" s="178" t="s">
        <v>1</v>
      </c>
      <c r="E3764" s="178" t="s">
        <v>531</v>
      </c>
      <c r="F3764" s="178" t="s">
        <v>532</v>
      </c>
      <c r="G3764" s="178" t="s">
        <v>533</v>
      </c>
      <c r="H3764" s="177" t="s">
        <v>52</v>
      </c>
      <c r="I3764" s="179" t="s">
        <v>643</v>
      </c>
      <c r="J3764" s="59" t="s">
        <v>4250</v>
      </c>
      <c r="K3764" s="60" t="s">
        <v>4251</v>
      </c>
      <c r="L3764" s="174" t="s">
        <v>272</v>
      </c>
      <c r="M3764" s="2" t="s">
        <v>272</v>
      </c>
      <c r="N3764" s="175" t="s">
        <v>272</v>
      </c>
      <c r="O3764" s="24"/>
      <c r="P3764" s="2"/>
      <c r="Q3764" s="2"/>
      <c r="R3764" s="2"/>
      <c r="S3764" s="2"/>
      <c r="T3764" s="2"/>
      <c r="U3764" s="25"/>
      <c r="V3764" s="24"/>
      <c r="W3764" s="2"/>
      <c r="X3764" s="2"/>
      <c r="Y3764" s="2"/>
      <c r="Z3764" s="175"/>
      <c r="AA3764" s="24"/>
      <c r="AB3764" s="2"/>
      <c r="AC3764" s="25"/>
      <c r="AD3764" s="174"/>
      <c r="AE3764" s="25"/>
      <c r="AF3764" s="180">
        <v>100</v>
      </c>
    </row>
    <row r="3765" spans="1:32">
      <c r="A3765" s="134" t="str">
        <f t="shared" si="58"/>
        <v>NLbu_01.1</v>
      </c>
      <c r="C3765" s="177" t="s">
        <v>32</v>
      </c>
      <c r="D3765" s="178" t="s">
        <v>1</v>
      </c>
      <c r="E3765" s="178" t="s">
        <v>531</v>
      </c>
      <c r="F3765" s="178" t="s">
        <v>532</v>
      </c>
      <c r="G3765" s="178" t="s">
        <v>533</v>
      </c>
      <c r="H3765" s="177" t="s">
        <v>52</v>
      </c>
      <c r="I3765" s="179" t="s">
        <v>643</v>
      </c>
      <c r="J3765" s="59" t="s">
        <v>4252</v>
      </c>
      <c r="K3765" s="60" t="s">
        <v>4253</v>
      </c>
      <c r="L3765" s="174" t="s">
        <v>272</v>
      </c>
      <c r="M3765" s="2" t="s">
        <v>272</v>
      </c>
      <c r="N3765" s="175" t="s">
        <v>272</v>
      </c>
      <c r="O3765" s="24"/>
      <c r="P3765" s="2"/>
      <c r="Q3765" s="2"/>
      <c r="R3765" s="2"/>
      <c r="S3765" s="2"/>
      <c r="T3765" s="2"/>
      <c r="U3765" s="25"/>
      <c r="V3765" s="24"/>
      <c r="W3765" s="2"/>
      <c r="X3765" s="2"/>
      <c r="Y3765" s="2"/>
      <c r="Z3765" s="175"/>
      <c r="AA3765" s="24"/>
      <c r="AB3765" s="2"/>
      <c r="AC3765" s="25"/>
      <c r="AD3765" s="174"/>
      <c r="AE3765" s="25"/>
      <c r="AF3765" s="180">
        <v>100</v>
      </c>
    </row>
    <row r="3766" spans="1:32">
      <c r="A3766" s="134" t="str">
        <f t="shared" si="58"/>
        <v>NLbu_01.2</v>
      </c>
      <c r="C3766" s="177" t="s">
        <v>32</v>
      </c>
      <c r="D3766" s="178" t="s">
        <v>1</v>
      </c>
      <c r="E3766" s="178" t="s">
        <v>534</v>
      </c>
      <c r="F3766" s="178" t="s">
        <v>535</v>
      </c>
      <c r="G3766" s="178" t="s">
        <v>533</v>
      </c>
      <c r="H3766" s="177" t="s">
        <v>52</v>
      </c>
      <c r="I3766" s="179" t="s">
        <v>643</v>
      </c>
      <c r="J3766" s="59" t="s">
        <v>4250</v>
      </c>
      <c r="K3766" s="60" t="s">
        <v>4251</v>
      </c>
      <c r="L3766" s="174" t="s">
        <v>272</v>
      </c>
      <c r="M3766" s="2" t="s">
        <v>272</v>
      </c>
      <c r="N3766" s="175" t="s">
        <v>272</v>
      </c>
      <c r="O3766" s="24"/>
      <c r="P3766" s="2"/>
      <c r="Q3766" s="2"/>
      <c r="R3766" s="2"/>
      <c r="S3766" s="2"/>
      <c r="T3766" s="2"/>
      <c r="U3766" s="25"/>
      <c r="V3766" s="24"/>
      <c r="W3766" s="2"/>
      <c r="X3766" s="2"/>
      <c r="Y3766" s="2"/>
      <c r="Z3766" s="175"/>
      <c r="AA3766" s="24"/>
      <c r="AB3766" s="2"/>
      <c r="AC3766" s="25"/>
      <c r="AD3766" s="174"/>
      <c r="AE3766" s="25"/>
      <c r="AF3766" s="180">
        <v>100</v>
      </c>
    </row>
    <row r="3767" spans="1:32">
      <c r="A3767" s="134" t="str">
        <f t="shared" si="58"/>
        <v>NLbu_01.2</v>
      </c>
      <c r="C3767" s="177" t="s">
        <v>32</v>
      </c>
      <c r="D3767" s="178" t="s">
        <v>1</v>
      </c>
      <c r="E3767" s="178" t="s">
        <v>534</v>
      </c>
      <c r="F3767" s="178" t="s">
        <v>535</v>
      </c>
      <c r="G3767" s="178" t="s">
        <v>533</v>
      </c>
      <c r="H3767" s="177" t="s">
        <v>52</v>
      </c>
      <c r="I3767" s="179" t="s">
        <v>643</v>
      </c>
      <c r="J3767" s="59" t="s">
        <v>4250</v>
      </c>
      <c r="K3767" s="60" t="s">
        <v>4254</v>
      </c>
      <c r="L3767" s="174" t="s">
        <v>272</v>
      </c>
      <c r="M3767" s="2" t="s">
        <v>272</v>
      </c>
      <c r="N3767" s="175" t="s">
        <v>272</v>
      </c>
      <c r="O3767" s="24"/>
      <c r="P3767" s="2"/>
      <c r="Q3767" s="2"/>
      <c r="R3767" s="2"/>
      <c r="S3767" s="2"/>
      <c r="T3767" s="2"/>
      <c r="U3767" s="25"/>
      <c r="V3767" s="24"/>
      <c r="W3767" s="2"/>
      <c r="X3767" s="2"/>
      <c r="Y3767" s="2"/>
      <c r="Z3767" s="175"/>
      <c r="AA3767" s="24"/>
      <c r="AB3767" s="2"/>
      <c r="AC3767" s="25"/>
      <c r="AD3767" s="174"/>
      <c r="AE3767" s="25"/>
      <c r="AF3767" s="180">
        <v>100</v>
      </c>
    </row>
    <row r="3768" spans="1:32">
      <c r="A3768" s="134" t="str">
        <f t="shared" si="58"/>
        <v>NLbu_01.3</v>
      </c>
      <c r="C3768" s="177" t="s">
        <v>32</v>
      </c>
      <c r="D3768" s="178" t="s">
        <v>1</v>
      </c>
      <c r="E3768" s="178" t="s">
        <v>536</v>
      </c>
      <c r="F3768" s="178" t="s">
        <v>537</v>
      </c>
      <c r="G3768" s="178" t="s">
        <v>533</v>
      </c>
      <c r="H3768" s="177" t="s">
        <v>52</v>
      </c>
      <c r="I3768" s="179" t="s">
        <v>643</v>
      </c>
      <c r="J3768" s="59" t="s">
        <v>4250</v>
      </c>
      <c r="K3768" s="60" t="s">
        <v>4251</v>
      </c>
      <c r="L3768" s="174" t="s">
        <v>272</v>
      </c>
      <c r="M3768" s="2" t="s">
        <v>272</v>
      </c>
      <c r="N3768" s="175" t="s">
        <v>272</v>
      </c>
      <c r="O3768" s="24"/>
      <c r="P3768" s="2"/>
      <c r="Q3768" s="2"/>
      <c r="R3768" s="2"/>
      <c r="S3768" s="2"/>
      <c r="T3768" s="2"/>
      <c r="U3768" s="25"/>
      <c r="V3768" s="24"/>
      <c r="W3768" s="2"/>
      <c r="X3768" s="2"/>
      <c r="Y3768" s="2"/>
      <c r="Z3768" s="175"/>
      <c r="AA3768" s="24"/>
      <c r="AB3768" s="2"/>
      <c r="AC3768" s="25"/>
      <c r="AD3768" s="174"/>
      <c r="AE3768" s="25"/>
      <c r="AF3768" s="180">
        <v>100</v>
      </c>
    </row>
    <row r="3769" spans="1:32">
      <c r="A3769" s="134" t="str">
        <f t="shared" si="58"/>
        <v>NLbu_01.3</v>
      </c>
      <c r="C3769" s="177" t="s">
        <v>32</v>
      </c>
      <c r="D3769" s="178" t="s">
        <v>1</v>
      </c>
      <c r="E3769" s="178" t="s">
        <v>536</v>
      </c>
      <c r="F3769" s="178" t="s">
        <v>537</v>
      </c>
      <c r="G3769" s="178" t="s">
        <v>533</v>
      </c>
      <c r="H3769" s="177" t="s">
        <v>52</v>
      </c>
      <c r="I3769" s="179" t="s">
        <v>643</v>
      </c>
      <c r="J3769" s="59" t="s">
        <v>4250</v>
      </c>
      <c r="K3769" s="60" t="s">
        <v>4255</v>
      </c>
      <c r="L3769" s="174" t="s">
        <v>272</v>
      </c>
      <c r="M3769" s="2" t="s">
        <v>272</v>
      </c>
      <c r="N3769" s="175" t="s">
        <v>272</v>
      </c>
      <c r="O3769" s="24"/>
      <c r="P3769" s="2"/>
      <c r="Q3769" s="2"/>
      <c r="R3769" s="2"/>
      <c r="S3769" s="2"/>
      <c r="T3769" s="2"/>
      <c r="U3769" s="25"/>
      <c r="V3769" s="24"/>
      <c r="W3769" s="2"/>
      <c r="X3769" s="2"/>
      <c r="Y3769" s="2"/>
      <c r="Z3769" s="175"/>
      <c r="AA3769" s="24"/>
      <c r="AB3769" s="2"/>
      <c r="AC3769" s="25"/>
      <c r="AD3769" s="174"/>
      <c r="AE3769" s="25"/>
      <c r="AF3769" s="180">
        <v>100</v>
      </c>
    </row>
    <row r="3770" spans="1:32">
      <c r="A3770" s="134" t="str">
        <f t="shared" si="58"/>
        <v>NLbu_02.1</v>
      </c>
      <c r="C3770" s="177" t="s">
        <v>32</v>
      </c>
      <c r="D3770" s="178" t="s">
        <v>1</v>
      </c>
      <c r="E3770" s="178" t="s">
        <v>538</v>
      </c>
      <c r="F3770" s="178" t="s">
        <v>539</v>
      </c>
      <c r="G3770" s="178" t="s">
        <v>540</v>
      </c>
      <c r="H3770" s="177" t="s">
        <v>52</v>
      </c>
      <c r="I3770" s="179"/>
      <c r="J3770" s="59" t="s">
        <v>194</v>
      </c>
      <c r="K3770" s="60" t="s">
        <v>194</v>
      </c>
      <c r="L3770" s="174" t="s">
        <v>7</v>
      </c>
      <c r="M3770" s="2" t="s">
        <v>7</v>
      </c>
      <c r="N3770" s="175" t="s">
        <v>7</v>
      </c>
      <c r="O3770" s="24" t="s">
        <v>7</v>
      </c>
      <c r="P3770" s="2" t="s">
        <v>7</v>
      </c>
      <c r="Q3770" s="2" t="s">
        <v>7</v>
      </c>
      <c r="R3770" s="2" t="s">
        <v>7</v>
      </c>
      <c r="S3770" s="2" t="s">
        <v>7</v>
      </c>
      <c r="T3770" s="2" t="s">
        <v>7</v>
      </c>
      <c r="U3770" s="25" t="s">
        <v>7</v>
      </c>
      <c r="V3770" s="24" t="s">
        <v>7</v>
      </c>
      <c r="W3770" s="2" t="s">
        <v>7</v>
      </c>
      <c r="X3770" s="2" t="s">
        <v>7</v>
      </c>
      <c r="Y3770" s="2" t="s">
        <v>7</v>
      </c>
      <c r="Z3770" s="175" t="s">
        <v>7</v>
      </c>
      <c r="AA3770" s="24" t="s">
        <v>7</v>
      </c>
      <c r="AB3770" s="2" t="s">
        <v>7</v>
      </c>
      <c r="AC3770" s="25" t="s">
        <v>7</v>
      </c>
      <c r="AD3770" s="174" t="s">
        <v>7</v>
      </c>
      <c r="AE3770" s="25" t="s">
        <v>7</v>
      </c>
      <c r="AF3770" s="180" t="s">
        <v>7</v>
      </c>
    </row>
    <row r="3771" spans="1:32">
      <c r="A3771" s="134" t="str">
        <f t="shared" si="58"/>
        <v>NLbu_03.1</v>
      </c>
      <c r="C3771" s="177" t="s">
        <v>32</v>
      </c>
      <c r="D3771" s="178" t="s">
        <v>1</v>
      </c>
      <c r="E3771" s="178" t="s">
        <v>541</v>
      </c>
      <c r="F3771" s="178" t="s">
        <v>542</v>
      </c>
      <c r="G3771" s="178" t="s">
        <v>540</v>
      </c>
      <c r="H3771" s="177" t="s">
        <v>52</v>
      </c>
      <c r="I3771" s="179" t="s">
        <v>643</v>
      </c>
      <c r="J3771" s="59" t="s">
        <v>4252</v>
      </c>
      <c r="K3771" s="60" t="s">
        <v>4256</v>
      </c>
      <c r="L3771" s="174" t="s">
        <v>272</v>
      </c>
      <c r="M3771" s="2" t="s">
        <v>272</v>
      </c>
      <c r="N3771" s="175" t="s">
        <v>272</v>
      </c>
      <c r="O3771" s="24" t="s">
        <v>273</v>
      </c>
      <c r="P3771" s="2" t="s">
        <v>272</v>
      </c>
      <c r="Q3771" s="2" t="s">
        <v>672</v>
      </c>
      <c r="R3771" s="2" t="s">
        <v>272</v>
      </c>
      <c r="S3771" s="2" t="s">
        <v>272</v>
      </c>
      <c r="T3771" s="2" t="s">
        <v>273</v>
      </c>
      <c r="U3771" s="25" t="s">
        <v>272</v>
      </c>
      <c r="V3771" s="24" t="s">
        <v>272</v>
      </c>
      <c r="W3771" s="2" t="s">
        <v>272</v>
      </c>
      <c r="X3771" s="2" t="s">
        <v>272</v>
      </c>
      <c r="Y3771" s="2" t="s">
        <v>273</v>
      </c>
      <c r="Z3771" s="175" t="s">
        <v>273</v>
      </c>
      <c r="AA3771" s="24" t="s">
        <v>273</v>
      </c>
      <c r="AB3771" s="2" t="s">
        <v>273</v>
      </c>
      <c r="AC3771" s="25" t="s">
        <v>273</v>
      </c>
      <c r="AD3771" s="174" t="s">
        <v>272</v>
      </c>
      <c r="AE3771" s="25" t="s">
        <v>272</v>
      </c>
      <c r="AF3771" s="180">
        <v>100</v>
      </c>
    </row>
    <row r="3772" spans="1:32">
      <c r="A3772" s="134" t="str">
        <f t="shared" si="58"/>
        <v>NLbu_04.1</v>
      </c>
      <c r="C3772" s="177" t="s">
        <v>32</v>
      </c>
      <c r="D3772" s="178" t="s">
        <v>1</v>
      </c>
      <c r="E3772" s="178" t="s">
        <v>543</v>
      </c>
      <c r="F3772" s="178" t="s">
        <v>544</v>
      </c>
      <c r="G3772" s="178" t="s">
        <v>540</v>
      </c>
      <c r="H3772" s="177" t="s">
        <v>52</v>
      </c>
      <c r="I3772" s="179"/>
      <c r="J3772" s="59" t="s">
        <v>47</v>
      </c>
      <c r="K3772" s="60" t="s">
        <v>47</v>
      </c>
      <c r="L3772" s="174" t="s">
        <v>272</v>
      </c>
      <c r="M3772" s="2" t="s">
        <v>272</v>
      </c>
      <c r="N3772" s="175" t="s">
        <v>272</v>
      </c>
      <c r="O3772" s="24" t="s">
        <v>272</v>
      </c>
      <c r="P3772" s="2" t="s">
        <v>272</v>
      </c>
      <c r="Q3772" s="2" t="s">
        <v>272</v>
      </c>
      <c r="R3772" s="2" t="s">
        <v>272</v>
      </c>
      <c r="S3772" s="2" t="s">
        <v>272</v>
      </c>
      <c r="T3772" s="2" t="s">
        <v>272</v>
      </c>
      <c r="U3772" s="25" t="s">
        <v>272</v>
      </c>
      <c r="V3772" s="24" t="s">
        <v>272</v>
      </c>
      <c r="W3772" s="2" t="s">
        <v>272</v>
      </c>
      <c r="X3772" s="2" t="s">
        <v>272</v>
      </c>
      <c r="Y3772" s="2" t="s">
        <v>272</v>
      </c>
      <c r="Z3772" s="175" t="s">
        <v>272</v>
      </c>
      <c r="AA3772" s="24" t="s">
        <v>272</v>
      </c>
      <c r="AB3772" s="2" t="s">
        <v>272</v>
      </c>
      <c r="AC3772" s="25" t="s">
        <v>272</v>
      </c>
      <c r="AD3772" s="174" t="s">
        <v>272</v>
      </c>
      <c r="AE3772" s="25" t="s">
        <v>272</v>
      </c>
      <c r="AF3772" s="180" t="s">
        <v>7</v>
      </c>
    </row>
    <row r="3773" spans="1:32">
      <c r="A3773" s="134" t="str">
        <f t="shared" si="58"/>
        <v>NLbu_04.2</v>
      </c>
      <c r="C3773" s="177" t="s">
        <v>32</v>
      </c>
      <c r="D3773" s="178" t="s">
        <v>1</v>
      </c>
      <c r="E3773" s="178" t="s">
        <v>545</v>
      </c>
      <c r="F3773" s="178" t="s">
        <v>546</v>
      </c>
      <c r="G3773" s="178" t="s">
        <v>540</v>
      </c>
      <c r="H3773" s="177" t="s">
        <v>52</v>
      </c>
      <c r="I3773" s="179" t="s">
        <v>643</v>
      </c>
      <c r="J3773" s="59" t="s">
        <v>47</v>
      </c>
      <c r="K3773" s="60" t="s">
        <v>47</v>
      </c>
      <c r="L3773" s="174" t="s">
        <v>272</v>
      </c>
      <c r="M3773" s="2" t="s">
        <v>272</v>
      </c>
      <c r="N3773" s="175" t="s">
        <v>272</v>
      </c>
      <c r="O3773" s="24" t="s">
        <v>272</v>
      </c>
      <c r="P3773" s="2" t="s">
        <v>272</v>
      </c>
      <c r="Q3773" s="2" t="s">
        <v>272</v>
      </c>
      <c r="R3773" s="2" t="s">
        <v>272</v>
      </c>
      <c r="S3773" s="2" t="s">
        <v>272</v>
      </c>
      <c r="T3773" s="2" t="s">
        <v>272</v>
      </c>
      <c r="U3773" s="25" t="s">
        <v>272</v>
      </c>
      <c r="V3773" s="24" t="s">
        <v>272</v>
      </c>
      <c r="W3773" s="2" t="s">
        <v>272</v>
      </c>
      <c r="X3773" s="2" t="s">
        <v>272</v>
      </c>
      <c r="Y3773" s="2" t="s">
        <v>272</v>
      </c>
      <c r="Z3773" s="175" t="s">
        <v>272</v>
      </c>
      <c r="AA3773" s="24" t="s">
        <v>272</v>
      </c>
      <c r="AB3773" s="2" t="s">
        <v>272</v>
      </c>
      <c r="AC3773" s="25" t="s">
        <v>272</v>
      </c>
      <c r="AD3773" s="174" t="s">
        <v>272</v>
      </c>
      <c r="AE3773" s="25" t="s">
        <v>272</v>
      </c>
      <c r="AF3773" s="180" t="s">
        <v>7</v>
      </c>
    </row>
    <row r="3774" spans="1:32">
      <c r="A3774" s="134" t="str">
        <f t="shared" si="58"/>
        <v>NLbu_05.1</v>
      </c>
      <c r="C3774" s="177" t="s">
        <v>32</v>
      </c>
      <c r="D3774" s="178" t="s">
        <v>1</v>
      </c>
      <c r="E3774" s="178" t="s">
        <v>547</v>
      </c>
      <c r="F3774" s="178" t="s">
        <v>548</v>
      </c>
      <c r="G3774" s="178" t="s">
        <v>540</v>
      </c>
      <c r="H3774" s="177" t="s">
        <v>52</v>
      </c>
      <c r="I3774" s="179" t="s">
        <v>643</v>
      </c>
      <c r="J3774" s="59" t="s">
        <v>47</v>
      </c>
      <c r="K3774" s="60" t="s">
        <v>47</v>
      </c>
      <c r="L3774" s="174" t="s">
        <v>272</v>
      </c>
      <c r="M3774" s="2" t="s">
        <v>272</v>
      </c>
      <c r="N3774" s="175" t="s">
        <v>272</v>
      </c>
      <c r="O3774" s="24" t="s">
        <v>272</v>
      </c>
      <c r="P3774" s="2" t="s">
        <v>272</v>
      </c>
      <c r="Q3774" s="2" t="s">
        <v>272</v>
      </c>
      <c r="R3774" s="2" t="s">
        <v>272</v>
      </c>
      <c r="S3774" s="2" t="s">
        <v>272</v>
      </c>
      <c r="T3774" s="2" t="s">
        <v>272</v>
      </c>
      <c r="U3774" s="25" t="s">
        <v>272</v>
      </c>
      <c r="V3774" s="24" t="s">
        <v>272</v>
      </c>
      <c r="W3774" s="2" t="s">
        <v>272</v>
      </c>
      <c r="X3774" s="2" t="s">
        <v>272</v>
      </c>
      <c r="Y3774" s="2" t="s">
        <v>272</v>
      </c>
      <c r="Z3774" s="175" t="s">
        <v>272</v>
      </c>
      <c r="AA3774" s="24" t="s">
        <v>272</v>
      </c>
      <c r="AB3774" s="2" t="s">
        <v>272</v>
      </c>
      <c r="AC3774" s="25" t="s">
        <v>272</v>
      </c>
      <c r="AD3774" s="174" t="s">
        <v>272</v>
      </c>
      <c r="AE3774" s="25" t="s">
        <v>272</v>
      </c>
      <c r="AF3774" s="180" t="s">
        <v>7</v>
      </c>
    </row>
    <row r="3775" spans="1:32">
      <c r="A3775" s="134" t="str">
        <f t="shared" si="58"/>
        <v>NLbu_05.2</v>
      </c>
      <c r="C3775" s="177" t="s">
        <v>32</v>
      </c>
      <c r="D3775" s="178" t="s">
        <v>1</v>
      </c>
      <c r="E3775" s="178" t="s">
        <v>549</v>
      </c>
      <c r="F3775" s="178" t="s">
        <v>550</v>
      </c>
      <c r="G3775" s="178" t="s">
        <v>533</v>
      </c>
      <c r="H3775" s="177" t="s">
        <v>52</v>
      </c>
      <c r="I3775" s="179"/>
      <c r="J3775" s="59" t="s">
        <v>4252</v>
      </c>
      <c r="K3775" s="60" t="s">
        <v>4257</v>
      </c>
      <c r="L3775" s="174" t="s">
        <v>272</v>
      </c>
      <c r="M3775" s="2" t="s">
        <v>272</v>
      </c>
      <c r="N3775" s="175" t="s">
        <v>272</v>
      </c>
      <c r="O3775" s="24"/>
      <c r="P3775" s="2"/>
      <c r="Q3775" s="2"/>
      <c r="R3775" s="2"/>
      <c r="S3775" s="2"/>
      <c r="T3775" s="2"/>
      <c r="U3775" s="25"/>
      <c r="V3775" s="24"/>
      <c r="W3775" s="2"/>
      <c r="X3775" s="2"/>
      <c r="Y3775" s="2"/>
      <c r="Z3775" s="175"/>
      <c r="AA3775" s="24"/>
      <c r="AB3775" s="2"/>
      <c r="AC3775" s="25"/>
      <c r="AD3775" s="174"/>
      <c r="AE3775" s="25"/>
      <c r="AF3775" s="180">
        <v>100</v>
      </c>
    </row>
    <row r="3776" spans="1:32">
      <c r="A3776" s="134" t="str">
        <f t="shared" si="58"/>
        <v>NLbu_05.3</v>
      </c>
      <c r="C3776" s="177" t="s">
        <v>32</v>
      </c>
      <c r="D3776" s="178" t="s">
        <v>1</v>
      </c>
      <c r="E3776" s="178" t="s">
        <v>551</v>
      </c>
      <c r="F3776" s="178" t="s">
        <v>552</v>
      </c>
      <c r="G3776" s="178" t="s">
        <v>533</v>
      </c>
      <c r="H3776" s="177" t="s">
        <v>52</v>
      </c>
      <c r="I3776" s="179" t="s">
        <v>643</v>
      </c>
      <c r="J3776" s="59" t="s">
        <v>47</v>
      </c>
      <c r="K3776" s="60" t="s">
        <v>47</v>
      </c>
      <c r="L3776" s="174" t="s">
        <v>272</v>
      </c>
      <c r="M3776" s="2" t="s">
        <v>272</v>
      </c>
      <c r="N3776" s="175" t="s">
        <v>272</v>
      </c>
      <c r="O3776" s="24"/>
      <c r="P3776" s="2"/>
      <c r="Q3776" s="2"/>
      <c r="R3776" s="2"/>
      <c r="S3776" s="2"/>
      <c r="T3776" s="2"/>
      <c r="U3776" s="25"/>
      <c r="V3776" s="24"/>
      <c r="W3776" s="2"/>
      <c r="X3776" s="2"/>
      <c r="Y3776" s="2"/>
      <c r="Z3776" s="175"/>
      <c r="AA3776" s="24"/>
      <c r="AB3776" s="2"/>
      <c r="AC3776" s="25"/>
      <c r="AD3776" s="174"/>
      <c r="AE3776" s="25"/>
      <c r="AF3776" s="180" t="s">
        <v>7</v>
      </c>
    </row>
    <row r="3777" spans="1:32">
      <c r="A3777" s="134" t="str">
        <f t="shared" si="58"/>
        <v>NLbu_06.1</v>
      </c>
      <c r="C3777" s="177" t="s">
        <v>32</v>
      </c>
      <c r="D3777" s="178" t="s">
        <v>1</v>
      </c>
      <c r="E3777" s="178" t="s">
        <v>553</v>
      </c>
      <c r="F3777" s="178" t="s">
        <v>554</v>
      </c>
      <c r="G3777" s="178" t="s">
        <v>540</v>
      </c>
      <c r="H3777" s="177" t="s">
        <v>52</v>
      </c>
      <c r="I3777" s="179" t="s">
        <v>643</v>
      </c>
      <c r="J3777" s="59" t="s">
        <v>399</v>
      </c>
      <c r="K3777" s="60" t="s">
        <v>4258</v>
      </c>
      <c r="L3777" s="174" t="s">
        <v>272</v>
      </c>
      <c r="M3777" s="2" t="s">
        <v>273</v>
      </c>
      <c r="N3777" s="175" t="s">
        <v>272</v>
      </c>
      <c r="O3777" s="24" t="s">
        <v>672</v>
      </c>
      <c r="P3777" s="2" t="s">
        <v>672</v>
      </c>
      <c r="Q3777" s="2" t="s">
        <v>672</v>
      </c>
      <c r="R3777" s="2" t="s">
        <v>273</v>
      </c>
      <c r="S3777" s="2" t="s">
        <v>272</v>
      </c>
      <c r="T3777" s="2" t="s">
        <v>272</v>
      </c>
      <c r="U3777" s="25" t="s">
        <v>273</v>
      </c>
      <c r="V3777" s="24" t="s">
        <v>273</v>
      </c>
      <c r="W3777" s="2" t="s">
        <v>273</v>
      </c>
      <c r="X3777" s="2" t="s">
        <v>273</v>
      </c>
      <c r="Y3777" s="2" t="s">
        <v>273</v>
      </c>
      <c r="Z3777" s="175" t="s">
        <v>273</v>
      </c>
      <c r="AA3777" s="24" t="s">
        <v>273</v>
      </c>
      <c r="AB3777" s="2" t="s">
        <v>273</v>
      </c>
      <c r="AC3777" s="25" t="s">
        <v>273</v>
      </c>
      <c r="AD3777" s="174" t="s">
        <v>272</v>
      </c>
      <c r="AE3777" s="25" t="s">
        <v>273</v>
      </c>
      <c r="AF3777" s="180">
        <v>100</v>
      </c>
    </row>
    <row r="3778" spans="1:32">
      <c r="A3778" s="134" t="str">
        <f t="shared" si="58"/>
        <v>NLbu_06.1</v>
      </c>
      <c r="C3778" s="177" t="s">
        <v>32</v>
      </c>
      <c r="D3778" s="178" t="s">
        <v>1</v>
      </c>
      <c r="E3778" s="178" t="s">
        <v>553</v>
      </c>
      <c r="F3778" s="178" t="s">
        <v>554</v>
      </c>
      <c r="G3778" s="178" t="s">
        <v>540</v>
      </c>
      <c r="H3778" s="177" t="s">
        <v>52</v>
      </c>
      <c r="I3778" s="179" t="s">
        <v>643</v>
      </c>
      <c r="J3778" s="59" t="s">
        <v>4250</v>
      </c>
      <c r="K3778" s="60" t="s">
        <v>4259</v>
      </c>
      <c r="L3778" s="174" t="s">
        <v>272</v>
      </c>
      <c r="M3778" s="2" t="s">
        <v>273</v>
      </c>
      <c r="N3778" s="175" t="s">
        <v>272</v>
      </c>
      <c r="O3778" s="24" t="s">
        <v>672</v>
      </c>
      <c r="P3778" s="2" t="s">
        <v>672</v>
      </c>
      <c r="Q3778" s="2" t="s">
        <v>672</v>
      </c>
      <c r="R3778" s="2" t="s">
        <v>273</v>
      </c>
      <c r="S3778" s="2" t="s">
        <v>273</v>
      </c>
      <c r="T3778" s="2" t="s">
        <v>273</v>
      </c>
      <c r="U3778" s="25" t="s">
        <v>273</v>
      </c>
      <c r="V3778" s="24" t="s">
        <v>273</v>
      </c>
      <c r="W3778" s="2" t="s">
        <v>273</v>
      </c>
      <c r="X3778" s="2" t="s">
        <v>273</v>
      </c>
      <c r="Y3778" s="2" t="s">
        <v>273</v>
      </c>
      <c r="Z3778" s="175" t="s">
        <v>273</v>
      </c>
      <c r="AA3778" s="24" t="s">
        <v>273</v>
      </c>
      <c r="AB3778" s="2" t="s">
        <v>273</v>
      </c>
      <c r="AC3778" s="25" t="s">
        <v>273</v>
      </c>
      <c r="AD3778" s="174" t="s">
        <v>272</v>
      </c>
      <c r="AE3778" s="25" t="s">
        <v>273</v>
      </c>
      <c r="AF3778" s="180">
        <v>100</v>
      </c>
    </row>
    <row r="3779" spans="1:32">
      <c r="A3779" s="134" t="str">
        <f t="shared" si="58"/>
        <v>NLbu_06.2</v>
      </c>
      <c r="C3779" s="177" t="s">
        <v>32</v>
      </c>
      <c r="D3779" s="178" t="s">
        <v>1</v>
      </c>
      <c r="E3779" s="178" t="s">
        <v>555</v>
      </c>
      <c r="F3779" s="178" t="s">
        <v>556</v>
      </c>
      <c r="G3779" s="178" t="s">
        <v>540</v>
      </c>
      <c r="H3779" s="177" t="s">
        <v>52</v>
      </c>
      <c r="I3779" s="179"/>
      <c r="J3779" s="59" t="s">
        <v>194</v>
      </c>
      <c r="K3779" s="60" t="s">
        <v>194</v>
      </c>
      <c r="L3779" s="174" t="s">
        <v>7</v>
      </c>
      <c r="M3779" s="2" t="s">
        <v>7</v>
      </c>
      <c r="N3779" s="175" t="s">
        <v>7</v>
      </c>
      <c r="O3779" s="24" t="s">
        <v>7</v>
      </c>
      <c r="P3779" s="2" t="s">
        <v>7</v>
      </c>
      <c r="Q3779" s="2" t="s">
        <v>7</v>
      </c>
      <c r="R3779" s="2" t="s">
        <v>7</v>
      </c>
      <c r="S3779" s="2" t="s">
        <v>7</v>
      </c>
      <c r="T3779" s="2" t="s">
        <v>7</v>
      </c>
      <c r="U3779" s="25" t="s">
        <v>7</v>
      </c>
      <c r="V3779" s="24" t="s">
        <v>7</v>
      </c>
      <c r="W3779" s="2" t="s">
        <v>7</v>
      </c>
      <c r="X3779" s="2" t="s">
        <v>7</v>
      </c>
      <c r="Y3779" s="2" t="s">
        <v>7</v>
      </c>
      <c r="Z3779" s="175" t="s">
        <v>7</v>
      </c>
      <c r="AA3779" s="24" t="s">
        <v>7</v>
      </c>
      <c r="AB3779" s="2" t="s">
        <v>7</v>
      </c>
      <c r="AC3779" s="25" t="s">
        <v>7</v>
      </c>
      <c r="AD3779" s="174" t="s">
        <v>7</v>
      </c>
      <c r="AE3779" s="25" t="s">
        <v>7</v>
      </c>
      <c r="AF3779" s="180" t="s">
        <v>7</v>
      </c>
    </row>
    <row r="3780" spans="1:32">
      <c r="A3780" s="134" t="str">
        <f t="shared" si="58"/>
        <v>NLbu_06.3</v>
      </c>
      <c r="C3780" s="177" t="s">
        <v>32</v>
      </c>
      <c r="D3780" s="178" t="s">
        <v>1</v>
      </c>
      <c r="E3780" s="178" t="s">
        <v>557</v>
      </c>
      <c r="F3780" s="178" t="s">
        <v>558</v>
      </c>
      <c r="G3780" s="178" t="s">
        <v>533</v>
      </c>
      <c r="H3780" s="177" t="s">
        <v>52</v>
      </c>
      <c r="I3780" s="179" t="s">
        <v>643</v>
      </c>
      <c r="J3780" s="59" t="s">
        <v>399</v>
      </c>
      <c r="K3780" s="60" t="s">
        <v>66</v>
      </c>
      <c r="L3780" s="174" t="s">
        <v>272</v>
      </c>
      <c r="M3780" s="2" t="s">
        <v>272</v>
      </c>
      <c r="N3780" s="175" t="s">
        <v>272</v>
      </c>
      <c r="O3780" s="24"/>
      <c r="P3780" s="2"/>
      <c r="Q3780" s="2"/>
      <c r="R3780" s="2"/>
      <c r="S3780" s="2"/>
      <c r="T3780" s="2"/>
      <c r="U3780" s="25"/>
      <c r="V3780" s="24"/>
      <c r="W3780" s="2"/>
      <c r="X3780" s="2"/>
      <c r="Y3780" s="2"/>
      <c r="Z3780" s="175"/>
      <c r="AA3780" s="24"/>
      <c r="AB3780" s="2"/>
      <c r="AC3780" s="25"/>
      <c r="AD3780" s="174"/>
      <c r="AE3780" s="25"/>
      <c r="AF3780" s="180">
        <v>100</v>
      </c>
    </row>
    <row r="3781" spans="1:32">
      <c r="A3781" s="134" t="str">
        <f t="shared" si="58"/>
        <v>NLbu_06.3</v>
      </c>
      <c r="C3781" s="177" t="s">
        <v>32</v>
      </c>
      <c r="D3781" s="178" t="s">
        <v>1</v>
      </c>
      <c r="E3781" s="178" t="s">
        <v>557</v>
      </c>
      <c r="F3781" s="178" t="s">
        <v>558</v>
      </c>
      <c r="G3781" s="178" t="s">
        <v>533</v>
      </c>
      <c r="H3781" s="177" t="s">
        <v>52</v>
      </c>
      <c r="I3781" s="179" t="s">
        <v>643</v>
      </c>
      <c r="J3781" s="59" t="s">
        <v>4250</v>
      </c>
      <c r="K3781" s="60" t="s">
        <v>4259</v>
      </c>
      <c r="L3781" s="174" t="s">
        <v>272</v>
      </c>
      <c r="M3781" s="2" t="s">
        <v>272</v>
      </c>
      <c r="N3781" s="175" t="s">
        <v>272</v>
      </c>
      <c r="O3781" s="24"/>
      <c r="P3781" s="2"/>
      <c r="Q3781" s="2"/>
      <c r="R3781" s="2"/>
      <c r="S3781" s="2"/>
      <c r="T3781" s="2"/>
      <c r="U3781" s="25"/>
      <c r="V3781" s="24"/>
      <c r="W3781" s="2"/>
      <c r="X3781" s="2"/>
      <c r="Y3781" s="2"/>
      <c r="Z3781" s="175"/>
      <c r="AA3781" s="24"/>
      <c r="AB3781" s="2"/>
      <c r="AC3781" s="25"/>
      <c r="AD3781" s="174"/>
      <c r="AE3781" s="25"/>
      <c r="AF3781" s="180">
        <v>100</v>
      </c>
    </row>
    <row r="3782" spans="1:32">
      <c r="A3782" s="134" t="str">
        <f t="shared" si="58"/>
        <v>NLbu_06.3</v>
      </c>
      <c r="C3782" s="177" t="s">
        <v>32</v>
      </c>
      <c r="D3782" s="178" t="s">
        <v>1</v>
      </c>
      <c r="E3782" s="178" t="s">
        <v>557</v>
      </c>
      <c r="F3782" s="178" t="s">
        <v>558</v>
      </c>
      <c r="G3782" s="178" t="s">
        <v>533</v>
      </c>
      <c r="H3782" s="177" t="s">
        <v>52</v>
      </c>
      <c r="I3782" s="179" t="s">
        <v>643</v>
      </c>
      <c r="J3782" s="59" t="s">
        <v>461</v>
      </c>
      <c r="K3782" s="60" t="s">
        <v>4260</v>
      </c>
      <c r="L3782" s="174" t="s">
        <v>272</v>
      </c>
      <c r="M3782" s="2" t="s">
        <v>272</v>
      </c>
      <c r="N3782" s="175" t="s">
        <v>272</v>
      </c>
      <c r="O3782" s="24"/>
      <c r="P3782" s="2"/>
      <c r="Q3782" s="2"/>
      <c r="R3782" s="2"/>
      <c r="S3782" s="2"/>
      <c r="T3782" s="2"/>
      <c r="U3782" s="25"/>
      <c r="V3782" s="24"/>
      <c r="W3782" s="2"/>
      <c r="X3782" s="2"/>
      <c r="Y3782" s="2"/>
      <c r="Z3782" s="175"/>
      <c r="AA3782" s="24"/>
      <c r="AB3782" s="2"/>
      <c r="AC3782" s="25"/>
      <c r="AD3782" s="174"/>
      <c r="AE3782" s="25"/>
      <c r="AF3782" s="180">
        <v>100</v>
      </c>
    </row>
    <row r="3783" spans="1:32">
      <c r="A3783" s="134" t="str">
        <f t="shared" si="58"/>
        <v>NLbu_06.4</v>
      </c>
      <c r="C3783" s="177" t="s">
        <v>32</v>
      </c>
      <c r="D3783" s="178" t="s">
        <v>1</v>
      </c>
      <c r="E3783" s="178" t="s">
        <v>559</v>
      </c>
      <c r="F3783" s="178" t="s">
        <v>560</v>
      </c>
      <c r="G3783" s="178" t="s">
        <v>533</v>
      </c>
      <c r="H3783" s="177" t="s">
        <v>52</v>
      </c>
      <c r="I3783" s="179" t="s">
        <v>643</v>
      </c>
      <c r="J3783" s="59" t="s">
        <v>400</v>
      </c>
      <c r="K3783" s="60" t="s">
        <v>4261</v>
      </c>
      <c r="L3783" s="174" t="s">
        <v>272</v>
      </c>
      <c r="M3783" s="2" t="s">
        <v>272</v>
      </c>
      <c r="N3783" s="175" t="s">
        <v>272</v>
      </c>
      <c r="O3783" s="24"/>
      <c r="P3783" s="2"/>
      <c r="Q3783" s="2"/>
      <c r="R3783" s="2"/>
      <c r="S3783" s="2"/>
      <c r="T3783" s="2"/>
      <c r="U3783" s="25"/>
      <c r="V3783" s="24"/>
      <c r="W3783" s="2"/>
      <c r="X3783" s="2"/>
      <c r="Y3783" s="2"/>
      <c r="Z3783" s="175"/>
      <c r="AA3783" s="24"/>
      <c r="AB3783" s="2"/>
      <c r="AC3783" s="25"/>
      <c r="AD3783" s="174"/>
      <c r="AE3783" s="25"/>
      <c r="AF3783" s="180">
        <v>100</v>
      </c>
    </row>
    <row r="3784" spans="1:32">
      <c r="A3784" s="134" t="str">
        <f t="shared" ref="A3784:A3847" si="59">C3784&amp;LOWER(LEFT(D3784,2))&amp;"_"&amp;IF(LEN(TRIM(LEFT(E3784,FIND(" ",E3784))))=3,"0"&amp;TRIM(LEFT(E3784,FIND(" ",E3784))),TRIM(LEFT(E3784,FIND(" ",E3784))))</f>
        <v>NLbu_06.4</v>
      </c>
      <c r="C3784" s="177" t="s">
        <v>32</v>
      </c>
      <c r="D3784" s="178" t="s">
        <v>1</v>
      </c>
      <c r="E3784" s="178" t="s">
        <v>559</v>
      </c>
      <c r="F3784" s="178" t="s">
        <v>560</v>
      </c>
      <c r="G3784" s="178" t="s">
        <v>533</v>
      </c>
      <c r="H3784" s="177" t="s">
        <v>52</v>
      </c>
      <c r="I3784" s="179" t="s">
        <v>643</v>
      </c>
      <c r="J3784" s="59" t="s">
        <v>4250</v>
      </c>
      <c r="K3784" s="60" t="s">
        <v>4262</v>
      </c>
      <c r="L3784" s="174" t="s">
        <v>272</v>
      </c>
      <c r="M3784" s="2" t="s">
        <v>272</v>
      </c>
      <c r="N3784" s="175" t="s">
        <v>272</v>
      </c>
      <c r="O3784" s="24"/>
      <c r="P3784" s="2"/>
      <c r="Q3784" s="2"/>
      <c r="R3784" s="2"/>
      <c r="S3784" s="2"/>
      <c r="T3784" s="2"/>
      <c r="U3784" s="25"/>
      <c r="V3784" s="24"/>
      <c r="W3784" s="2"/>
      <c r="X3784" s="2"/>
      <c r="Y3784" s="2"/>
      <c r="Z3784" s="175"/>
      <c r="AA3784" s="24"/>
      <c r="AB3784" s="2"/>
      <c r="AC3784" s="25"/>
      <c r="AD3784" s="174"/>
      <c r="AE3784" s="25"/>
      <c r="AF3784" s="180">
        <v>100</v>
      </c>
    </row>
    <row r="3785" spans="1:32">
      <c r="A3785" s="134" t="str">
        <f t="shared" si="59"/>
        <v>NLbu_07.1</v>
      </c>
      <c r="C3785" s="177" t="s">
        <v>32</v>
      </c>
      <c r="D3785" s="178" t="s">
        <v>1</v>
      </c>
      <c r="E3785" s="178" t="s">
        <v>561</v>
      </c>
      <c r="F3785" s="178" t="s">
        <v>562</v>
      </c>
      <c r="G3785" s="178" t="s">
        <v>533</v>
      </c>
      <c r="H3785" s="177" t="s">
        <v>52</v>
      </c>
      <c r="I3785" s="179" t="s">
        <v>643</v>
      </c>
      <c r="J3785" s="59" t="s">
        <v>4263</v>
      </c>
      <c r="K3785" s="60" t="s">
        <v>4264</v>
      </c>
      <c r="L3785" s="174" t="s">
        <v>272</v>
      </c>
      <c r="M3785" s="2" t="s">
        <v>272</v>
      </c>
      <c r="N3785" s="175" t="s">
        <v>272</v>
      </c>
      <c r="O3785" s="24"/>
      <c r="P3785" s="2"/>
      <c r="Q3785" s="2"/>
      <c r="R3785" s="2"/>
      <c r="S3785" s="2"/>
      <c r="T3785" s="2"/>
      <c r="U3785" s="25"/>
      <c r="V3785" s="24"/>
      <c r="W3785" s="2"/>
      <c r="X3785" s="2"/>
      <c r="Y3785" s="2"/>
      <c r="Z3785" s="175"/>
      <c r="AA3785" s="24"/>
      <c r="AB3785" s="2"/>
      <c r="AC3785" s="25"/>
      <c r="AD3785" s="174"/>
      <c r="AE3785" s="25"/>
      <c r="AF3785" s="180">
        <v>0</v>
      </c>
    </row>
    <row r="3786" spans="1:32">
      <c r="A3786" s="134" t="str">
        <f t="shared" si="59"/>
        <v>NLbu_07.1</v>
      </c>
      <c r="C3786" s="177" t="s">
        <v>32</v>
      </c>
      <c r="D3786" s="178" t="s">
        <v>1</v>
      </c>
      <c r="E3786" s="178" t="s">
        <v>561</v>
      </c>
      <c r="F3786" s="178" t="s">
        <v>562</v>
      </c>
      <c r="G3786" s="178" t="s">
        <v>533</v>
      </c>
      <c r="H3786" s="177" t="s">
        <v>52</v>
      </c>
      <c r="I3786" s="179" t="s">
        <v>643</v>
      </c>
      <c r="J3786" s="59" t="s">
        <v>4250</v>
      </c>
      <c r="K3786" s="60" t="s">
        <v>4265</v>
      </c>
      <c r="L3786" s="174" t="s">
        <v>272</v>
      </c>
      <c r="M3786" s="2" t="s">
        <v>273</v>
      </c>
      <c r="N3786" s="175" t="s">
        <v>272</v>
      </c>
      <c r="O3786" s="24"/>
      <c r="P3786" s="2"/>
      <c r="Q3786" s="2"/>
      <c r="R3786" s="2"/>
      <c r="S3786" s="2"/>
      <c r="T3786" s="2"/>
      <c r="U3786" s="25"/>
      <c r="V3786" s="24"/>
      <c r="W3786" s="2"/>
      <c r="X3786" s="2"/>
      <c r="Y3786" s="2"/>
      <c r="Z3786" s="175"/>
      <c r="AA3786" s="24"/>
      <c r="AB3786" s="2"/>
      <c r="AC3786" s="25"/>
      <c r="AD3786" s="174"/>
      <c r="AE3786" s="25"/>
      <c r="AF3786" s="180">
        <v>100</v>
      </c>
    </row>
    <row r="3787" spans="1:32">
      <c r="A3787" s="134" t="str">
        <f t="shared" si="59"/>
        <v>NLbu_07.1</v>
      </c>
      <c r="C3787" s="177" t="s">
        <v>32</v>
      </c>
      <c r="D3787" s="178" t="s">
        <v>1</v>
      </c>
      <c r="E3787" s="178" t="s">
        <v>561</v>
      </c>
      <c r="F3787" s="178" t="s">
        <v>562</v>
      </c>
      <c r="G3787" s="178" t="s">
        <v>533</v>
      </c>
      <c r="H3787" s="177" t="s">
        <v>52</v>
      </c>
      <c r="I3787" s="179" t="s">
        <v>643</v>
      </c>
      <c r="J3787" s="59" t="s">
        <v>4266</v>
      </c>
      <c r="K3787" s="60" t="s">
        <v>4267</v>
      </c>
      <c r="L3787" s="174" t="s">
        <v>272</v>
      </c>
      <c r="M3787" s="2" t="s">
        <v>272</v>
      </c>
      <c r="N3787" s="175" t="s">
        <v>272</v>
      </c>
      <c r="O3787" s="24"/>
      <c r="P3787" s="2"/>
      <c r="Q3787" s="2"/>
      <c r="R3787" s="2"/>
      <c r="S3787" s="2"/>
      <c r="T3787" s="2"/>
      <c r="U3787" s="25"/>
      <c r="V3787" s="24"/>
      <c r="W3787" s="2"/>
      <c r="X3787" s="2"/>
      <c r="Y3787" s="2"/>
      <c r="Z3787" s="175"/>
      <c r="AA3787" s="24"/>
      <c r="AB3787" s="2"/>
      <c r="AC3787" s="25"/>
      <c r="AD3787" s="174"/>
      <c r="AE3787" s="25"/>
      <c r="AF3787" s="180">
        <v>0</v>
      </c>
    </row>
    <row r="3788" spans="1:32">
      <c r="A3788" s="134" t="str">
        <f t="shared" si="59"/>
        <v>NLbu_07.2</v>
      </c>
      <c r="C3788" s="177" t="s">
        <v>32</v>
      </c>
      <c r="D3788" s="178" t="s">
        <v>1</v>
      </c>
      <c r="E3788" s="178" t="s">
        <v>563</v>
      </c>
      <c r="F3788" s="178" t="s">
        <v>564</v>
      </c>
      <c r="G3788" s="178" t="s">
        <v>540</v>
      </c>
      <c r="H3788" s="177" t="s">
        <v>52</v>
      </c>
      <c r="I3788" s="179" t="s">
        <v>643</v>
      </c>
      <c r="J3788" s="59" t="s">
        <v>4250</v>
      </c>
      <c r="K3788" s="60" t="s">
        <v>4268</v>
      </c>
      <c r="L3788" s="174" t="s">
        <v>272</v>
      </c>
      <c r="M3788" s="2" t="s">
        <v>273</v>
      </c>
      <c r="N3788" s="175" t="s">
        <v>272</v>
      </c>
      <c r="O3788" s="24" t="s">
        <v>273</v>
      </c>
      <c r="P3788" s="2" t="s">
        <v>273</v>
      </c>
      <c r="Q3788" s="2" t="s">
        <v>273</v>
      </c>
      <c r="R3788" s="2" t="s">
        <v>273</v>
      </c>
      <c r="S3788" s="2" t="s">
        <v>273</v>
      </c>
      <c r="T3788" s="2" t="s">
        <v>272</v>
      </c>
      <c r="U3788" s="25" t="s">
        <v>273</v>
      </c>
      <c r="V3788" s="24" t="s">
        <v>273</v>
      </c>
      <c r="W3788" s="2" t="s">
        <v>273</v>
      </c>
      <c r="X3788" s="2" t="s">
        <v>273</v>
      </c>
      <c r="Y3788" s="2" t="s">
        <v>273</v>
      </c>
      <c r="Z3788" s="175" t="s">
        <v>273</v>
      </c>
      <c r="AA3788" s="24" t="s">
        <v>273</v>
      </c>
      <c r="AB3788" s="2" t="s">
        <v>273</v>
      </c>
      <c r="AC3788" s="25" t="s">
        <v>273</v>
      </c>
      <c r="AD3788" s="174" t="s">
        <v>273</v>
      </c>
      <c r="AE3788" s="25" t="s">
        <v>273</v>
      </c>
      <c r="AF3788" s="180">
        <v>100</v>
      </c>
    </row>
    <row r="3789" spans="1:32">
      <c r="A3789" s="134" t="str">
        <f t="shared" si="59"/>
        <v>NLbu_07.2</v>
      </c>
      <c r="C3789" s="177" t="s">
        <v>32</v>
      </c>
      <c r="D3789" s="178" t="s">
        <v>1</v>
      </c>
      <c r="E3789" s="178" t="s">
        <v>563</v>
      </c>
      <c r="F3789" s="178" t="s">
        <v>564</v>
      </c>
      <c r="G3789" s="178" t="s">
        <v>540</v>
      </c>
      <c r="H3789" s="177" t="s">
        <v>52</v>
      </c>
      <c r="I3789" s="179" t="s">
        <v>643</v>
      </c>
      <c r="J3789" s="59" t="s">
        <v>4263</v>
      </c>
      <c r="K3789" s="60" t="s">
        <v>4264</v>
      </c>
      <c r="L3789" s="174" t="s">
        <v>272</v>
      </c>
      <c r="M3789" s="2" t="s">
        <v>272</v>
      </c>
      <c r="N3789" s="175" t="s">
        <v>272</v>
      </c>
      <c r="O3789" s="24" t="s">
        <v>272</v>
      </c>
      <c r="P3789" s="2" t="s">
        <v>272</v>
      </c>
      <c r="Q3789" s="2" t="s">
        <v>272</v>
      </c>
      <c r="R3789" s="2" t="s">
        <v>273</v>
      </c>
      <c r="S3789" s="2" t="s">
        <v>273</v>
      </c>
      <c r="T3789" s="2" t="s">
        <v>272</v>
      </c>
      <c r="U3789" s="25" t="s">
        <v>273</v>
      </c>
      <c r="V3789" s="24" t="s">
        <v>272</v>
      </c>
      <c r="W3789" s="2" t="s">
        <v>272</v>
      </c>
      <c r="X3789" s="2" t="s">
        <v>272</v>
      </c>
      <c r="Y3789" s="2" t="s">
        <v>273</v>
      </c>
      <c r="Z3789" s="175" t="s">
        <v>272</v>
      </c>
      <c r="AA3789" s="24" t="s">
        <v>273</v>
      </c>
      <c r="AB3789" s="2" t="s">
        <v>273</v>
      </c>
      <c r="AC3789" s="25" t="s">
        <v>273</v>
      </c>
      <c r="AD3789" s="174" t="s">
        <v>272</v>
      </c>
      <c r="AE3789" s="25" t="s">
        <v>272</v>
      </c>
      <c r="AF3789" s="180">
        <v>0</v>
      </c>
    </row>
    <row r="3790" spans="1:32">
      <c r="A3790" s="134" t="str">
        <f t="shared" si="59"/>
        <v>NLbu_07.2</v>
      </c>
      <c r="C3790" s="177" t="s">
        <v>32</v>
      </c>
      <c r="D3790" s="178" t="s">
        <v>1</v>
      </c>
      <c r="E3790" s="178" t="s">
        <v>563</v>
      </c>
      <c r="F3790" s="178" t="s">
        <v>564</v>
      </c>
      <c r="G3790" s="178" t="s">
        <v>540</v>
      </c>
      <c r="H3790" s="177" t="s">
        <v>52</v>
      </c>
      <c r="I3790" s="179" t="s">
        <v>643</v>
      </c>
      <c r="J3790" s="59" t="s">
        <v>4263</v>
      </c>
      <c r="K3790" s="60" t="s">
        <v>4269</v>
      </c>
      <c r="L3790" s="174" t="s">
        <v>272</v>
      </c>
      <c r="M3790" s="2" t="s">
        <v>272</v>
      </c>
      <c r="N3790" s="175" t="s">
        <v>272</v>
      </c>
      <c r="O3790" s="24" t="s">
        <v>272</v>
      </c>
      <c r="P3790" s="2" t="s">
        <v>272</v>
      </c>
      <c r="Q3790" s="2" t="s">
        <v>272</v>
      </c>
      <c r="R3790" s="2" t="s">
        <v>272</v>
      </c>
      <c r="S3790" s="2" t="s">
        <v>272</v>
      </c>
      <c r="T3790" s="2" t="s">
        <v>272</v>
      </c>
      <c r="U3790" s="25" t="s">
        <v>272</v>
      </c>
      <c r="V3790" s="24" t="s">
        <v>272</v>
      </c>
      <c r="W3790" s="2" t="s">
        <v>272</v>
      </c>
      <c r="X3790" s="2" t="s">
        <v>272</v>
      </c>
      <c r="Y3790" s="2" t="s">
        <v>273</v>
      </c>
      <c r="Z3790" s="175" t="s">
        <v>272</v>
      </c>
      <c r="AA3790" s="24" t="s">
        <v>272</v>
      </c>
      <c r="AB3790" s="2" t="s">
        <v>272</v>
      </c>
      <c r="AC3790" s="25" t="s">
        <v>273</v>
      </c>
      <c r="AD3790" s="174" t="s">
        <v>272</v>
      </c>
      <c r="AE3790" s="25" t="s">
        <v>272</v>
      </c>
      <c r="AF3790" s="180">
        <v>0</v>
      </c>
    </row>
    <row r="3791" spans="1:32">
      <c r="A3791" s="134" t="str">
        <f t="shared" si="59"/>
        <v>NLca_01.1</v>
      </c>
      <c r="C3791" s="177" t="s">
        <v>32</v>
      </c>
      <c r="D3791" s="178" t="s">
        <v>495</v>
      </c>
      <c r="E3791" s="178" t="s">
        <v>565</v>
      </c>
      <c r="F3791" s="178" t="s">
        <v>566</v>
      </c>
      <c r="G3791" s="178" t="s">
        <v>540</v>
      </c>
      <c r="H3791" s="177" t="s">
        <v>52</v>
      </c>
      <c r="I3791" s="179" t="s">
        <v>643</v>
      </c>
      <c r="J3791" s="59" t="s">
        <v>401</v>
      </c>
      <c r="K3791" s="60" t="s">
        <v>4270</v>
      </c>
      <c r="L3791" s="174" t="s">
        <v>272</v>
      </c>
      <c r="M3791" s="2" t="s">
        <v>272</v>
      </c>
      <c r="N3791" s="175" t="s">
        <v>272</v>
      </c>
      <c r="O3791" s="24" t="s">
        <v>272</v>
      </c>
      <c r="P3791" s="2" t="s">
        <v>272</v>
      </c>
      <c r="Q3791" s="2" t="s">
        <v>272</v>
      </c>
      <c r="R3791" s="2" t="s">
        <v>272</v>
      </c>
      <c r="S3791" s="2" t="s">
        <v>272</v>
      </c>
      <c r="T3791" s="2" t="s">
        <v>272</v>
      </c>
      <c r="U3791" s="25" t="s">
        <v>273</v>
      </c>
      <c r="V3791" s="24" t="s">
        <v>272</v>
      </c>
      <c r="W3791" s="2" t="s">
        <v>272</v>
      </c>
      <c r="X3791" s="2" t="s">
        <v>272</v>
      </c>
      <c r="Y3791" s="2" t="s">
        <v>273</v>
      </c>
      <c r="Z3791" s="175" t="s">
        <v>273</v>
      </c>
      <c r="AA3791" s="24" t="s">
        <v>273</v>
      </c>
      <c r="AB3791" s="2" t="s">
        <v>273</v>
      </c>
      <c r="AC3791" s="25" t="s">
        <v>273</v>
      </c>
      <c r="AD3791" s="174" t="s">
        <v>272</v>
      </c>
      <c r="AE3791" s="25" t="s">
        <v>272</v>
      </c>
      <c r="AF3791" s="180">
        <v>100</v>
      </c>
    </row>
    <row r="3792" spans="1:32">
      <c r="A3792" s="134" t="str">
        <f t="shared" si="59"/>
        <v>NLca_01.2</v>
      </c>
      <c r="C3792" s="177" t="s">
        <v>32</v>
      </c>
      <c r="D3792" s="178" t="s">
        <v>495</v>
      </c>
      <c r="E3792" s="178" t="s">
        <v>567</v>
      </c>
      <c r="F3792" s="178" t="s">
        <v>568</v>
      </c>
      <c r="G3792" s="178" t="s">
        <v>533</v>
      </c>
      <c r="H3792" s="177" t="s">
        <v>52</v>
      </c>
      <c r="I3792" s="179" t="s">
        <v>643</v>
      </c>
      <c r="J3792" s="59" t="s">
        <v>401</v>
      </c>
      <c r="K3792" s="60" t="s">
        <v>4271</v>
      </c>
      <c r="L3792" s="174" t="s">
        <v>272</v>
      </c>
      <c r="M3792" s="2" t="s">
        <v>272</v>
      </c>
      <c r="N3792" s="175" t="s">
        <v>272</v>
      </c>
      <c r="O3792" s="24"/>
      <c r="P3792" s="2"/>
      <c r="Q3792" s="2"/>
      <c r="R3792" s="2"/>
      <c r="S3792" s="2"/>
      <c r="T3792" s="2"/>
      <c r="U3792" s="25"/>
      <c r="V3792" s="24"/>
      <c r="W3792" s="2"/>
      <c r="X3792" s="2"/>
      <c r="Y3792" s="2"/>
      <c r="Z3792" s="175"/>
      <c r="AA3792" s="24"/>
      <c r="AB3792" s="2"/>
      <c r="AC3792" s="25"/>
      <c r="AD3792" s="174"/>
      <c r="AE3792" s="25"/>
      <c r="AF3792" s="180">
        <v>100</v>
      </c>
    </row>
    <row r="3793" spans="1:32">
      <c r="A3793" s="134" t="str">
        <f t="shared" si="59"/>
        <v>NLca_01.2</v>
      </c>
      <c r="C3793" s="177" t="s">
        <v>32</v>
      </c>
      <c r="D3793" s="178" t="s">
        <v>495</v>
      </c>
      <c r="E3793" s="178" t="s">
        <v>567</v>
      </c>
      <c r="F3793" s="178" t="s">
        <v>568</v>
      </c>
      <c r="G3793" s="178" t="s">
        <v>533</v>
      </c>
      <c r="H3793" s="177" t="s">
        <v>52</v>
      </c>
      <c r="I3793" s="179" t="s">
        <v>643</v>
      </c>
      <c r="J3793" s="59" t="s">
        <v>461</v>
      </c>
      <c r="K3793" s="60" t="s">
        <v>4272</v>
      </c>
      <c r="L3793" s="174" t="s">
        <v>272</v>
      </c>
      <c r="M3793" s="2" t="s">
        <v>272</v>
      </c>
      <c r="N3793" s="175" t="s">
        <v>272</v>
      </c>
      <c r="O3793" s="24"/>
      <c r="P3793" s="2"/>
      <c r="Q3793" s="2"/>
      <c r="R3793" s="2"/>
      <c r="S3793" s="2"/>
      <c r="T3793" s="2"/>
      <c r="U3793" s="25"/>
      <c r="V3793" s="24"/>
      <c r="W3793" s="2"/>
      <c r="X3793" s="2"/>
      <c r="Y3793" s="2"/>
      <c r="Z3793" s="175"/>
      <c r="AA3793" s="24"/>
      <c r="AB3793" s="2"/>
      <c r="AC3793" s="25"/>
      <c r="AD3793" s="174"/>
      <c r="AE3793" s="25"/>
      <c r="AF3793" s="180">
        <v>100</v>
      </c>
    </row>
    <row r="3794" spans="1:32">
      <c r="A3794" s="134" t="str">
        <f t="shared" si="59"/>
        <v>NLca_01.3</v>
      </c>
      <c r="C3794" s="177" t="s">
        <v>32</v>
      </c>
      <c r="D3794" s="178" t="s">
        <v>495</v>
      </c>
      <c r="E3794" s="178" t="s">
        <v>569</v>
      </c>
      <c r="F3794" s="178" t="s">
        <v>570</v>
      </c>
      <c r="G3794" s="178" t="s">
        <v>540</v>
      </c>
      <c r="H3794" s="177" t="s">
        <v>52</v>
      </c>
      <c r="I3794" s="179" t="s">
        <v>643</v>
      </c>
      <c r="J3794" s="59" t="s">
        <v>401</v>
      </c>
      <c r="K3794" s="60" t="s">
        <v>4270</v>
      </c>
      <c r="L3794" s="174" t="s">
        <v>272</v>
      </c>
      <c r="M3794" s="2" t="s">
        <v>272</v>
      </c>
      <c r="N3794" s="175" t="s">
        <v>272</v>
      </c>
      <c r="O3794" s="24" t="s">
        <v>272</v>
      </c>
      <c r="P3794" s="2" t="s">
        <v>272</v>
      </c>
      <c r="Q3794" s="2" t="s">
        <v>272</v>
      </c>
      <c r="R3794" s="2" t="s">
        <v>272</v>
      </c>
      <c r="S3794" s="2" t="s">
        <v>272</v>
      </c>
      <c r="T3794" s="2" t="s">
        <v>272</v>
      </c>
      <c r="U3794" s="25" t="s">
        <v>273</v>
      </c>
      <c r="V3794" s="24" t="s">
        <v>272</v>
      </c>
      <c r="W3794" s="2" t="s">
        <v>272</v>
      </c>
      <c r="X3794" s="2" t="s">
        <v>272</v>
      </c>
      <c r="Y3794" s="2" t="s">
        <v>273</v>
      </c>
      <c r="Z3794" s="175" t="s">
        <v>273</v>
      </c>
      <c r="AA3794" s="24" t="s">
        <v>273</v>
      </c>
      <c r="AB3794" s="2" t="s">
        <v>273</v>
      </c>
      <c r="AC3794" s="25" t="s">
        <v>273</v>
      </c>
      <c r="AD3794" s="174" t="s">
        <v>272</v>
      </c>
      <c r="AE3794" s="25" t="s">
        <v>272</v>
      </c>
      <c r="AF3794" s="180">
        <v>100</v>
      </c>
    </row>
    <row r="3795" spans="1:32">
      <c r="A3795" s="134" t="str">
        <f t="shared" si="59"/>
        <v>NLca_01.4</v>
      </c>
      <c r="C3795" s="177" t="s">
        <v>32</v>
      </c>
      <c r="D3795" s="178" t="s">
        <v>495</v>
      </c>
      <c r="E3795" s="178" t="s">
        <v>571</v>
      </c>
      <c r="F3795" s="178" t="s">
        <v>572</v>
      </c>
      <c r="G3795" s="178" t="s">
        <v>540</v>
      </c>
      <c r="H3795" s="177" t="s">
        <v>52</v>
      </c>
      <c r="I3795" s="179" t="s">
        <v>643</v>
      </c>
      <c r="J3795" s="59" t="s">
        <v>401</v>
      </c>
      <c r="K3795" s="60" t="s">
        <v>4273</v>
      </c>
      <c r="L3795" s="174" t="s">
        <v>272</v>
      </c>
      <c r="M3795" s="2" t="s">
        <v>272</v>
      </c>
      <c r="N3795" s="175" t="s">
        <v>272</v>
      </c>
      <c r="O3795" s="24" t="s">
        <v>272</v>
      </c>
      <c r="P3795" s="2" t="s">
        <v>272</v>
      </c>
      <c r="Q3795" s="2" t="s">
        <v>272</v>
      </c>
      <c r="R3795" s="2" t="s">
        <v>273</v>
      </c>
      <c r="S3795" s="2" t="s">
        <v>272</v>
      </c>
      <c r="T3795" s="2" t="s">
        <v>272</v>
      </c>
      <c r="U3795" s="25" t="s">
        <v>273</v>
      </c>
      <c r="V3795" s="24" t="s">
        <v>272</v>
      </c>
      <c r="W3795" s="2" t="s">
        <v>272</v>
      </c>
      <c r="X3795" s="2" t="s">
        <v>272</v>
      </c>
      <c r="Y3795" s="2" t="s">
        <v>273</v>
      </c>
      <c r="Z3795" s="175" t="s">
        <v>273</v>
      </c>
      <c r="AA3795" s="24" t="s">
        <v>272</v>
      </c>
      <c r="AB3795" s="2" t="s">
        <v>272</v>
      </c>
      <c r="AC3795" s="25" t="s">
        <v>273</v>
      </c>
      <c r="AD3795" s="174" t="s">
        <v>272</v>
      </c>
      <c r="AE3795" s="25" t="s">
        <v>272</v>
      </c>
      <c r="AF3795" s="180">
        <v>100</v>
      </c>
    </row>
    <row r="3796" spans="1:32">
      <c r="A3796" s="134" t="str">
        <f t="shared" si="59"/>
        <v>NLca_02.1</v>
      </c>
      <c r="C3796" s="177" t="s">
        <v>32</v>
      </c>
      <c r="D3796" s="178" t="s">
        <v>495</v>
      </c>
      <c r="E3796" s="178" t="s">
        <v>573</v>
      </c>
      <c r="F3796" s="178" t="s">
        <v>574</v>
      </c>
      <c r="G3796" s="178" t="s">
        <v>533</v>
      </c>
      <c r="H3796" s="177" t="s">
        <v>52</v>
      </c>
      <c r="I3796" s="179" t="s">
        <v>643</v>
      </c>
      <c r="J3796" s="59" t="s">
        <v>401</v>
      </c>
      <c r="K3796" s="60" t="s">
        <v>4274</v>
      </c>
      <c r="L3796" s="174" t="s">
        <v>272</v>
      </c>
      <c r="M3796" s="2" t="s">
        <v>272</v>
      </c>
      <c r="N3796" s="175" t="s">
        <v>272</v>
      </c>
      <c r="O3796" s="24"/>
      <c r="P3796" s="2"/>
      <c r="Q3796" s="2"/>
      <c r="R3796" s="2"/>
      <c r="S3796" s="2"/>
      <c r="T3796" s="2"/>
      <c r="U3796" s="25"/>
      <c r="V3796" s="24"/>
      <c r="W3796" s="2"/>
      <c r="X3796" s="2"/>
      <c r="Y3796" s="2"/>
      <c r="Z3796" s="175"/>
      <c r="AA3796" s="24"/>
      <c r="AB3796" s="2"/>
      <c r="AC3796" s="25"/>
      <c r="AD3796" s="174"/>
      <c r="AE3796" s="25"/>
      <c r="AF3796" s="180">
        <v>100</v>
      </c>
    </row>
    <row r="3797" spans="1:32">
      <c r="A3797" s="134" t="str">
        <f t="shared" si="59"/>
        <v>NLca_02.2</v>
      </c>
      <c r="C3797" s="177" t="s">
        <v>32</v>
      </c>
      <c r="D3797" s="178" t="s">
        <v>495</v>
      </c>
      <c r="E3797" s="178" t="s">
        <v>575</v>
      </c>
      <c r="F3797" s="178" t="s">
        <v>576</v>
      </c>
      <c r="G3797" s="178" t="s">
        <v>533</v>
      </c>
      <c r="H3797" s="177" t="s">
        <v>52</v>
      </c>
      <c r="I3797" s="179" t="s">
        <v>643</v>
      </c>
      <c r="J3797" s="59" t="s">
        <v>399</v>
      </c>
      <c r="K3797" s="60" t="s">
        <v>4275</v>
      </c>
      <c r="L3797" s="174" t="s">
        <v>272</v>
      </c>
      <c r="M3797" s="2" t="s">
        <v>272</v>
      </c>
      <c r="N3797" s="175" t="s">
        <v>272</v>
      </c>
      <c r="O3797" s="24"/>
      <c r="P3797" s="2"/>
      <c r="Q3797" s="2"/>
      <c r="R3797" s="2"/>
      <c r="S3797" s="2"/>
      <c r="T3797" s="2"/>
      <c r="U3797" s="25"/>
      <c r="V3797" s="24"/>
      <c r="W3797" s="2"/>
      <c r="X3797" s="2"/>
      <c r="Y3797" s="2"/>
      <c r="Z3797" s="175"/>
      <c r="AA3797" s="24"/>
      <c r="AB3797" s="2"/>
      <c r="AC3797" s="25"/>
      <c r="AD3797" s="174"/>
      <c r="AE3797" s="25"/>
      <c r="AF3797" s="180">
        <v>100</v>
      </c>
    </row>
    <row r="3798" spans="1:32">
      <c r="A3798" s="134" t="str">
        <f t="shared" si="59"/>
        <v>NLca_02.3</v>
      </c>
      <c r="C3798" s="177" t="s">
        <v>32</v>
      </c>
      <c r="D3798" s="178" t="s">
        <v>495</v>
      </c>
      <c r="E3798" s="178" t="s">
        <v>577</v>
      </c>
      <c r="F3798" s="178" t="s">
        <v>578</v>
      </c>
      <c r="G3798" s="178" t="s">
        <v>533</v>
      </c>
      <c r="H3798" s="177" t="s">
        <v>52</v>
      </c>
      <c r="I3798" s="179" t="s">
        <v>53</v>
      </c>
      <c r="J3798" s="59" t="s">
        <v>4276</v>
      </c>
      <c r="K3798" s="60" t="s">
        <v>4277</v>
      </c>
      <c r="L3798" s="174" t="s">
        <v>272</v>
      </c>
      <c r="M3798" s="2" t="s">
        <v>272</v>
      </c>
      <c r="N3798" s="175" t="s">
        <v>272</v>
      </c>
      <c r="O3798" s="24"/>
      <c r="P3798" s="2"/>
      <c r="Q3798" s="2"/>
      <c r="R3798" s="2"/>
      <c r="S3798" s="2"/>
      <c r="T3798" s="2"/>
      <c r="U3798" s="25"/>
      <c r="V3798" s="24"/>
      <c r="W3798" s="2"/>
      <c r="X3798" s="2"/>
      <c r="Y3798" s="2"/>
      <c r="Z3798" s="175"/>
      <c r="AA3798" s="24"/>
      <c r="AB3798" s="2"/>
      <c r="AC3798" s="25"/>
      <c r="AD3798" s="174"/>
      <c r="AE3798" s="25"/>
      <c r="AF3798" s="180">
        <v>100</v>
      </c>
    </row>
    <row r="3799" spans="1:32">
      <c r="A3799" s="134" t="str">
        <f t="shared" si="59"/>
        <v>NLca_02.3</v>
      </c>
      <c r="C3799" s="177" t="s">
        <v>32</v>
      </c>
      <c r="D3799" s="178" t="s">
        <v>495</v>
      </c>
      <c r="E3799" s="178" t="s">
        <v>577</v>
      </c>
      <c r="F3799" s="178" t="s">
        <v>578</v>
      </c>
      <c r="G3799" s="178" t="s">
        <v>533</v>
      </c>
      <c r="H3799" s="177" t="s">
        <v>52</v>
      </c>
      <c r="I3799" s="179" t="s">
        <v>53</v>
      </c>
      <c r="J3799" s="59" t="s">
        <v>4278</v>
      </c>
      <c r="K3799" s="60" t="s">
        <v>4279</v>
      </c>
      <c r="L3799" s="174" t="s">
        <v>272</v>
      </c>
      <c r="M3799" s="2" t="s">
        <v>272</v>
      </c>
      <c r="N3799" s="175" t="s">
        <v>272</v>
      </c>
      <c r="O3799" s="24"/>
      <c r="P3799" s="2"/>
      <c r="Q3799" s="2"/>
      <c r="R3799" s="2"/>
      <c r="S3799" s="2"/>
      <c r="T3799" s="2"/>
      <c r="U3799" s="25"/>
      <c r="V3799" s="24"/>
      <c r="W3799" s="2"/>
      <c r="X3799" s="2"/>
      <c r="Y3799" s="2"/>
      <c r="Z3799" s="175"/>
      <c r="AA3799" s="24"/>
      <c r="AB3799" s="2"/>
      <c r="AC3799" s="25"/>
      <c r="AD3799" s="174"/>
      <c r="AE3799" s="25"/>
      <c r="AF3799" s="180">
        <v>100</v>
      </c>
    </row>
    <row r="3800" spans="1:32">
      <c r="A3800" s="134" t="str">
        <f t="shared" si="59"/>
        <v>NLca_02.3</v>
      </c>
      <c r="C3800" s="177" t="s">
        <v>32</v>
      </c>
      <c r="D3800" s="178" t="s">
        <v>495</v>
      </c>
      <c r="E3800" s="178" t="s">
        <v>577</v>
      </c>
      <c r="F3800" s="178" t="s">
        <v>578</v>
      </c>
      <c r="G3800" s="178" t="s">
        <v>533</v>
      </c>
      <c r="H3800" s="177" t="s">
        <v>52</v>
      </c>
      <c r="I3800" s="179" t="s">
        <v>53</v>
      </c>
      <c r="J3800" s="59" t="s">
        <v>4280</v>
      </c>
      <c r="K3800" s="60" t="s">
        <v>4281</v>
      </c>
      <c r="L3800" s="174" t="s">
        <v>272</v>
      </c>
      <c r="M3800" s="2" t="s">
        <v>272</v>
      </c>
      <c r="N3800" s="175" t="s">
        <v>272</v>
      </c>
      <c r="O3800" s="24"/>
      <c r="P3800" s="2"/>
      <c r="Q3800" s="2"/>
      <c r="R3800" s="2"/>
      <c r="S3800" s="2"/>
      <c r="T3800" s="2"/>
      <c r="U3800" s="25"/>
      <c r="V3800" s="24"/>
      <c r="W3800" s="2"/>
      <c r="X3800" s="2"/>
      <c r="Y3800" s="2"/>
      <c r="Z3800" s="175"/>
      <c r="AA3800" s="24"/>
      <c r="AB3800" s="2"/>
      <c r="AC3800" s="25"/>
      <c r="AD3800" s="174"/>
      <c r="AE3800" s="25"/>
      <c r="AF3800" s="180">
        <v>100</v>
      </c>
    </row>
    <row r="3801" spans="1:32">
      <c r="A3801" s="134" t="str">
        <f t="shared" si="59"/>
        <v>NLca_02.3</v>
      </c>
      <c r="C3801" s="177" t="s">
        <v>32</v>
      </c>
      <c r="D3801" s="178" t="s">
        <v>495</v>
      </c>
      <c r="E3801" s="178" t="s">
        <v>577</v>
      </c>
      <c r="F3801" s="178" t="s">
        <v>578</v>
      </c>
      <c r="G3801" s="178" t="s">
        <v>533</v>
      </c>
      <c r="H3801" s="177" t="s">
        <v>52</v>
      </c>
      <c r="I3801" s="179" t="s">
        <v>53</v>
      </c>
      <c r="J3801" s="59" t="s">
        <v>4282</v>
      </c>
      <c r="K3801" s="60" t="s">
        <v>4283</v>
      </c>
      <c r="L3801" s="174" t="s">
        <v>272</v>
      </c>
      <c r="M3801" s="2" t="s">
        <v>272</v>
      </c>
      <c r="N3801" s="175" t="s">
        <v>272</v>
      </c>
      <c r="O3801" s="24"/>
      <c r="P3801" s="2"/>
      <c r="Q3801" s="2"/>
      <c r="R3801" s="2"/>
      <c r="S3801" s="2"/>
      <c r="T3801" s="2"/>
      <c r="U3801" s="25"/>
      <c r="V3801" s="24"/>
      <c r="W3801" s="2"/>
      <c r="X3801" s="2"/>
      <c r="Y3801" s="2"/>
      <c r="Z3801" s="175"/>
      <c r="AA3801" s="24"/>
      <c r="AB3801" s="2"/>
      <c r="AC3801" s="25"/>
      <c r="AD3801" s="174"/>
      <c r="AE3801" s="25"/>
      <c r="AF3801" s="180">
        <v>100</v>
      </c>
    </row>
    <row r="3802" spans="1:32">
      <c r="A3802" s="134" t="str">
        <f t="shared" si="59"/>
        <v>NLca_02.3</v>
      </c>
      <c r="C3802" s="177" t="s">
        <v>32</v>
      </c>
      <c r="D3802" s="178" t="s">
        <v>495</v>
      </c>
      <c r="E3802" s="178" t="s">
        <v>577</v>
      </c>
      <c r="F3802" s="178" t="s">
        <v>578</v>
      </c>
      <c r="G3802" s="178" t="s">
        <v>533</v>
      </c>
      <c r="H3802" s="177" t="s">
        <v>52</v>
      </c>
      <c r="I3802" s="179" t="s">
        <v>53</v>
      </c>
      <c r="J3802" s="59" t="s">
        <v>4284</v>
      </c>
      <c r="K3802" s="60" t="s">
        <v>4285</v>
      </c>
      <c r="L3802" s="174" t="s">
        <v>272</v>
      </c>
      <c r="M3802" s="2" t="s">
        <v>272</v>
      </c>
      <c r="N3802" s="175" t="s">
        <v>272</v>
      </c>
      <c r="O3802" s="24"/>
      <c r="P3802" s="2"/>
      <c r="Q3802" s="2"/>
      <c r="R3802" s="2"/>
      <c r="S3802" s="2"/>
      <c r="T3802" s="2"/>
      <c r="U3802" s="25"/>
      <c r="V3802" s="24"/>
      <c r="W3802" s="2"/>
      <c r="X3802" s="2"/>
      <c r="Y3802" s="2"/>
      <c r="Z3802" s="175"/>
      <c r="AA3802" s="24"/>
      <c r="AB3802" s="2"/>
      <c r="AC3802" s="25"/>
      <c r="AD3802" s="174"/>
      <c r="AE3802" s="25"/>
      <c r="AF3802" s="180">
        <v>100</v>
      </c>
    </row>
    <row r="3803" spans="1:32">
      <c r="A3803" s="134" t="str">
        <f t="shared" si="59"/>
        <v>NLca_02.4</v>
      </c>
      <c r="C3803" s="177" t="s">
        <v>32</v>
      </c>
      <c r="D3803" s="178" t="s">
        <v>495</v>
      </c>
      <c r="E3803" s="178" t="s">
        <v>579</v>
      </c>
      <c r="F3803" s="178" t="s">
        <v>580</v>
      </c>
      <c r="G3803" s="178" t="s">
        <v>533</v>
      </c>
      <c r="H3803" s="177" t="s">
        <v>52</v>
      </c>
      <c r="I3803" s="179"/>
      <c r="J3803" s="59" t="s">
        <v>194</v>
      </c>
      <c r="K3803" s="60" t="s">
        <v>194</v>
      </c>
      <c r="L3803" s="174" t="s">
        <v>7</v>
      </c>
      <c r="M3803" s="2" t="s">
        <v>7</v>
      </c>
      <c r="N3803" s="175" t="s">
        <v>7</v>
      </c>
      <c r="O3803" s="24"/>
      <c r="P3803" s="2"/>
      <c r="Q3803" s="2"/>
      <c r="R3803" s="2"/>
      <c r="S3803" s="2"/>
      <c r="T3803" s="2"/>
      <c r="U3803" s="25"/>
      <c r="V3803" s="24"/>
      <c r="W3803" s="2"/>
      <c r="X3803" s="2"/>
      <c r="Y3803" s="2"/>
      <c r="Z3803" s="175"/>
      <c r="AA3803" s="24"/>
      <c r="AB3803" s="2"/>
      <c r="AC3803" s="25"/>
      <c r="AD3803" s="174"/>
      <c r="AE3803" s="25"/>
      <c r="AF3803" s="180" t="s">
        <v>7</v>
      </c>
    </row>
    <row r="3804" spans="1:32">
      <c r="A3804" s="134" t="str">
        <f t="shared" si="59"/>
        <v>NLca_02.5</v>
      </c>
      <c r="C3804" s="177" t="s">
        <v>32</v>
      </c>
      <c r="D3804" s="178" t="s">
        <v>495</v>
      </c>
      <c r="E3804" s="178" t="s">
        <v>581</v>
      </c>
      <c r="F3804" s="178" t="s">
        <v>582</v>
      </c>
      <c r="G3804" s="178" t="s">
        <v>533</v>
      </c>
      <c r="H3804" s="177" t="s">
        <v>52</v>
      </c>
      <c r="I3804" s="179" t="s">
        <v>643</v>
      </c>
      <c r="J3804" s="59" t="s">
        <v>401</v>
      </c>
      <c r="K3804" s="60" t="s">
        <v>4286</v>
      </c>
      <c r="L3804" s="174" t="s">
        <v>272</v>
      </c>
      <c r="M3804" s="2" t="s">
        <v>272</v>
      </c>
      <c r="N3804" s="175" t="s">
        <v>272</v>
      </c>
      <c r="O3804" s="24"/>
      <c r="P3804" s="2"/>
      <c r="Q3804" s="2"/>
      <c r="R3804" s="2"/>
      <c r="S3804" s="2"/>
      <c r="T3804" s="2"/>
      <c r="U3804" s="25"/>
      <c r="V3804" s="24"/>
      <c r="W3804" s="2"/>
      <c r="X3804" s="2"/>
      <c r="Y3804" s="2"/>
      <c r="Z3804" s="175"/>
      <c r="AA3804" s="24"/>
      <c r="AB3804" s="2"/>
      <c r="AC3804" s="25"/>
      <c r="AD3804" s="174"/>
      <c r="AE3804" s="25"/>
      <c r="AF3804" s="180">
        <v>100</v>
      </c>
    </row>
    <row r="3805" spans="1:32">
      <c r="A3805" s="134" t="str">
        <f t="shared" si="59"/>
        <v>NLca_02.6</v>
      </c>
      <c r="C3805" s="177" t="s">
        <v>32</v>
      </c>
      <c r="D3805" s="178" t="s">
        <v>495</v>
      </c>
      <c r="E3805" s="178" t="s">
        <v>583</v>
      </c>
      <c r="F3805" s="178" t="s">
        <v>584</v>
      </c>
      <c r="G3805" s="178" t="s">
        <v>540</v>
      </c>
      <c r="H3805" s="177" t="s">
        <v>52</v>
      </c>
      <c r="I3805" s="179" t="s">
        <v>643</v>
      </c>
      <c r="J3805" s="59" t="s">
        <v>399</v>
      </c>
      <c r="K3805" s="60" t="s">
        <v>4287</v>
      </c>
      <c r="L3805" s="174" t="s">
        <v>272</v>
      </c>
      <c r="M3805" s="2" t="s">
        <v>272</v>
      </c>
      <c r="N3805" s="175" t="s">
        <v>272</v>
      </c>
      <c r="O3805" s="24" t="s">
        <v>272</v>
      </c>
      <c r="P3805" s="2" t="s">
        <v>273</v>
      </c>
      <c r="Q3805" s="2" t="s">
        <v>272</v>
      </c>
      <c r="R3805" s="2" t="s">
        <v>273</v>
      </c>
      <c r="S3805" s="2" t="s">
        <v>272</v>
      </c>
      <c r="T3805" s="2" t="s">
        <v>272</v>
      </c>
      <c r="U3805" s="25" t="s">
        <v>272</v>
      </c>
      <c r="V3805" s="24" t="s">
        <v>272</v>
      </c>
      <c r="W3805" s="2" t="s">
        <v>272</v>
      </c>
      <c r="X3805" s="2" t="s">
        <v>272</v>
      </c>
      <c r="Y3805" s="2" t="s">
        <v>272</v>
      </c>
      <c r="Z3805" s="175" t="s">
        <v>273</v>
      </c>
      <c r="AA3805" s="24" t="s">
        <v>273</v>
      </c>
      <c r="AB3805" s="2" t="s">
        <v>273</v>
      </c>
      <c r="AC3805" s="25" t="s">
        <v>273</v>
      </c>
      <c r="AD3805" s="174" t="s">
        <v>272</v>
      </c>
      <c r="AE3805" s="25" t="s">
        <v>272</v>
      </c>
      <c r="AF3805" s="180">
        <v>100</v>
      </c>
    </row>
    <row r="3806" spans="1:32">
      <c r="A3806" s="134" t="str">
        <f t="shared" si="59"/>
        <v>NLca_03.1</v>
      </c>
      <c r="C3806" s="177" t="s">
        <v>32</v>
      </c>
      <c r="D3806" s="178" t="s">
        <v>495</v>
      </c>
      <c r="E3806" s="178" t="s">
        <v>585</v>
      </c>
      <c r="F3806" s="178" t="s">
        <v>586</v>
      </c>
      <c r="G3806" s="178" t="s">
        <v>533</v>
      </c>
      <c r="H3806" s="177" t="s">
        <v>52</v>
      </c>
      <c r="I3806" s="179" t="s">
        <v>643</v>
      </c>
      <c r="J3806" s="59" t="s">
        <v>401</v>
      </c>
      <c r="K3806" s="60" t="s">
        <v>4288</v>
      </c>
      <c r="L3806" s="174" t="s">
        <v>272</v>
      </c>
      <c r="M3806" s="2" t="s">
        <v>272</v>
      </c>
      <c r="N3806" s="175" t="s">
        <v>272</v>
      </c>
      <c r="O3806" s="24"/>
      <c r="P3806" s="2"/>
      <c r="Q3806" s="2"/>
      <c r="R3806" s="2"/>
      <c r="S3806" s="2"/>
      <c r="T3806" s="2"/>
      <c r="U3806" s="25"/>
      <c r="V3806" s="24"/>
      <c r="W3806" s="2"/>
      <c r="X3806" s="2"/>
      <c r="Y3806" s="2"/>
      <c r="Z3806" s="175"/>
      <c r="AA3806" s="24"/>
      <c r="AB3806" s="2"/>
      <c r="AC3806" s="25"/>
      <c r="AD3806" s="174"/>
      <c r="AE3806" s="25"/>
      <c r="AF3806" s="180">
        <v>100</v>
      </c>
    </row>
    <row r="3807" spans="1:32">
      <c r="A3807" s="134" t="str">
        <f t="shared" si="59"/>
        <v>NLca_03.2</v>
      </c>
      <c r="C3807" s="177" t="s">
        <v>32</v>
      </c>
      <c r="D3807" s="178" t="s">
        <v>495</v>
      </c>
      <c r="E3807" s="178" t="s">
        <v>587</v>
      </c>
      <c r="F3807" s="178" t="s">
        <v>588</v>
      </c>
      <c r="G3807" s="178" t="s">
        <v>540</v>
      </c>
      <c r="H3807" s="177" t="s">
        <v>52</v>
      </c>
      <c r="I3807" s="179" t="s">
        <v>643</v>
      </c>
      <c r="J3807" s="59" t="s">
        <v>401</v>
      </c>
      <c r="K3807" s="60" t="s">
        <v>4289</v>
      </c>
      <c r="L3807" s="174" t="s">
        <v>272</v>
      </c>
      <c r="M3807" s="2" t="s">
        <v>272</v>
      </c>
      <c r="N3807" s="175" t="s">
        <v>272</v>
      </c>
      <c r="O3807" s="24" t="s">
        <v>272</v>
      </c>
      <c r="P3807" s="2" t="s">
        <v>272</v>
      </c>
      <c r="Q3807" s="2" t="s">
        <v>272</v>
      </c>
      <c r="R3807" s="2" t="s">
        <v>273</v>
      </c>
      <c r="S3807" s="2" t="s">
        <v>273</v>
      </c>
      <c r="T3807" s="2" t="s">
        <v>273</v>
      </c>
      <c r="U3807" s="25" t="s">
        <v>273</v>
      </c>
      <c r="V3807" s="24" t="s">
        <v>272</v>
      </c>
      <c r="W3807" s="2" t="s">
        <v>272</v>
      </c>
      <c r="X3807" s="2" t="s">
        <v>272</v>
      </c>
      <c r="Y3807" s="2" t="s">
        <v>273</v>
      </c>
      <c r="Z3807" s="175" t="s">
        <v>273</v>
      </c>
      <c r="AA3807" s="24" t="s">
        <v>272</v>
      </c>
      <c r="AB3807" s="2" t="s">
        <v>272</v>
      </c>
      <c r="AC3807" s="25" t="s">
        <v>273</v>
      </c>
      <c r="AD3807" s="174" t="s">
        <v>272</v>
      </c>
      <c r="AE3807" s="25" t="s">
        <v>272</v>
      </c>
      <c r="AF3807" s="180">
        <v>100</v>
      </c>
    </row>
    <row r="3808" spans="1:32">
      <c r="A3808" s="134" t="str">
        <f t="shared" si="59"/>
        <v>NLca_03.3</v>
      </c>
      <c r="C3808" s="177" t="s">
        <v>32</v>
      </c>
      <c r="D3808" s="178" t="s">
        <v>495</v>
      </c>
      <c r="E3808" s="178" t="s">
        <v>589</v>
      </c>
      <c r="F3808" s="178" t="s">
        <v>590</v>
      </c>
      <c r="G3808" s="178" t="s">
        <v>540</v>
      </c>
      <c r="H3808" s="177" t="s">
        <v>52</v>
      </c>
      <c r="I3808" s="179" t="s">
        <v>643</v>
      </c>
      <c r="J3808" s="59" t="s">
        <v>401</v>
      </c>
      <c r="K3808" s="60" t="s">
        <v>4290</v>
      </c>
      <c r="L3808" s="174" t="s">
        <v>272</v>
      </c>
      <c r="M3808" s="2" t="s">
        <v>272</v>
      </c>
      <c r="N3808" s="175" t="s">
        <v>272</v>
      </c>
      <c r="O3808" s="24" t="s">
        <v>272</v>
      </c>
      <c r="P3808" s="2" t="s">
        <v>272</v>
      </c>
      <c r="Q3808" s="2" t="s">
        <v>273</v>
      </c>
      <c r="R3808" s="2" t="s">
        <v>272</v>
      </c>
      <c r="S3808" s="2" t="s">
        <v>272</v>
      </c>
      <c r="T3808" s="2" t="s">
        <v>272</v>
      </c>
      <c r="U3808" s="25" t="s">
        <v>273</v>
      </c>
      <c r="V3808" s="24" t="s">
        <v>272</v>
      </c>
      <c r="W3808" s="2" t="s">
        <v>272</v>
      </c>
      <c r="X3808" s="2" t="s">
        <v>272</v>
      </c>
      <c r="Y3808" s="2" t="s">
        <v>273</v>
      </c>
      <c r="Z3808" s="175" t="s">
        <v>273</v>
      </c>
      <c r="AA3808" s="24" t="s">
        <v>273</v>
      </c>
      <c r="AB3808" s="2" t="s">
        <v>273</v>
      </c>
      <c r="AC3808" s="25" t="s">
        <v>273</v>
      </c>
      <c r="AD3808" s="174" t="s">
        <v>272</v>
      </c>
      <c r="AE3808" s="25" t="s">
        <v>272</v>
      </c>
      <c r="AF3808" s="180">
        <v>100</v>
      </c>
    </row>
    <row r="3809" spans="1:32">
      <c r="A3809" s="134" t="str">
        <f t="shared" si="59"/>
        <v>NLca_03.3</v>
      </c>
      <c r="C3809" s="177" t="s">
        <v>32</v>
      </c>
      <c r="D3809" s="178" t="s">
        <v>495</v>
      </c>
      <c r="E3809" s="178" t="s">
        <v>589</v>
      </c>
      <c r="F3809" s="178" t="s">
        <v>590</v>
      </c>
      <c r="G3809" s="178" t="s">
        <v>540</v>
      </c>
      <c r="H3809" s="177" t="s">
        <v>52</v>
      </c>
      <c r="I3809" s="179" t="s">
        <v>643</v>
      </c>
      <c r="J3809" s="59" t="s">
        <v>401</v>
      </c>
      <c r="K3809" s="60" t="s">
        <v>4289</v>
      </c>
      <c r="L3809" s="174" t="s">
        <v>272</v>
      </c>
      <c r="M3809" s="2" t="s">
        <v>272</v>
      </c>
      <c r="N3809" s="175" t="s">
        <v>272</v>
      </c>
      <c r="O3809" s="24" t="s">
        <v>272</v>
      </c>
      <c r="P3809" s="2" t="s">
        <v>272</v>
      </c>
      <c r="Q3809" s="2" t="s">
        <v>273</v>
      </c>
      <c r="R3809" s="2" t="s">
        <v>272</v>
      </c>
      <c r="S3809" s="2" t="s">
        <v>272</v>
      </c>
      <c r="T3809" s="2" t="s">
        <v>272</v>
      </c>
      <c r="U3809" s="25" t="s">
        <v>273</v>
      </c>
      <c r="V3809" s="24" t="s">
        <v>272</v>
      </c>
      <c r="W3809" s="2" t="s">
        <v>272</v>
      </c>
      <c r="X3809" s="2" t="s">
        <v>272</v>
      </c>
      <c r="Y3809" s="2" t="s">
        <v>273</v>
      </c>
      <c r="Z3809" s="175" t="s">
        <v>273</v>
      </c>
      <c r="AA3809" s="24" t="s">
        <v>273</v>
      </c>
      <c r="AB3809" s="2" t="s">
        <v>273</v>
      </c>
      <c r="AC3809" s="25" t="s">
        <v>273</v>
      </c>
      <c r="AD3809" s="174" t="s">
        <v>272</v>
      </c>
      <c r="AE3809" s="25" t="s">
        <v>272</v>
      </c>
      <c r="AF3809" s="180">
        <v>100</v>
      </c>
    </row>
    <row r="3810" spans="1:32">
      <c r="A3810" s="134" t="str">
        <f t="shared" si="59"/>
        <v>NLca_04.1</v>
      </c>
      <c r="C3810" s="177" t="s">
        <v>32</v>
      </c>
      <c r="D3810" s="178" t="s">
        <v>495</v>
      </c>
      <c r="E3810" s="178" t="s">
        <v>591</v>
      </c>
      <c r="F3810" s="178" t="s">
        <v>592</v>
      </c>
      <c r="G3810" s="178" t="s">
        <v>533</v>
      </c>
      <c r="H3810" s="177" t="s">
        <v>52</v>
      </c>
      <c r="I3810" s="179" t="s">
        <v>643</v>
      </c>
      <c r="J3810" s="59" t="s">
        <v>401</v>
      </c>
      <c r="K3810" s="60" t="s">
        <v>4291</v>
      </c>
      <c r="L3810" s="174" t="s">
        <v>272</v>
      </c>
      <c r="M3810" s="2" t="s">
        <v>272</v>
      </c>
      <c r="N3810" s="175" t="s">
        <v>272</v>
      </c>
      <c r="O3810" s="24"/>
      <c r="P3810" s="2"/>
      <c r="Q3810" s="2"/>
      <c r="R3810" s="2"/>
      <c r="S3810" s="2"/>
      <c r="T3810" s="2"/>
      <c r="U3810" s="25"/>
      <c r="V3810" s="24"/>
      <c r="W3810" s="2"/>
      <c r="X3810" s="2"/>
      <c r="Y3810" s="2"/>
      <c r="Z3810" s="175"/>
      <c r="AA3810" s="24"/>
      <c r="AB3810" s="2"/>
      <c r="AC3810" s="25"/>
      <c r="AD3810" s="174"/>
      <c r="AE3810" s="25"/>
      <c r="AF3810" s="180">
        <v>100</v>
      </c>
    </row>
    <row r="3811" spans="1:32">
      <c r="A3811" s="134" t="str">
        <f t="shared" si="59"/>
        <v>NLca_04.2</v>
      </c>
      <c r="C3811" s="177" t="s">
        <v>32</v>
      </c>
      <c r="D3811" s="178" t="s">
        <v>495</v>
      </c>
      <c r="E3811" s="178" t="s">
        <v>593</v>
      </c>
      <c r="F3811" s="178" t="s">
        <v>594</v>
      </c>
      <c r="G3811" s="178" t="s">
        <v>540</v>
      </c>
      <c r="H3811" s="177" t="s">
        <v>52</v>
      </c>
      <c r="I3811" s="179" t="s">
        <v>643</v>
      </c>
      <c r="J3811" s="59" t="s">
        <v>401</v>
      </c>
      <c r="K3811" s="60" t="s">
        <v>4292</v>
      </c>
      <c r="L3811" s="174" t="s">
        <v>272</v>
      </c>
      <c r="M3811" s="2" t="s">
        <v>272</v>
      </c>
      <c r="N3811" s="175" t="s">
        <v>272</v>
      </c>
      <c r="O3811" s="24" t="s">
        <v>272</v>
      </c>
      <c r="P3811" s="2" t="s">
        <v>272</v>
      </c>
      <c r="Q3811" s="2" t="s">
        <v>273</v>
      </c>
      <c r="R3811" s="2" t="s">
        <v>273</v>
      </c>
      <c r="S3811" s="2" t="s">
        <v>272</v>
      </c>
      <c r="T3811" s="2" t="s">
        <v>272</v>
      </c>
      <c r="U3811" s="25" t="s">
        <v>273</v>
      </c>
      <c r="V3811" s="24" t="s">
        <v>272</v>
      </c>
      <c r="W3811" s="2" t="s">
        <v>272</v>
      </c>
      <c r="X3811" s="2" t="s">
        <v>272</v>
      </c>
      <c r="Y3811" s="2" t="s">
        <v>273</v>
      </c>
      <c r="Z3811" s="175" t="s">
        <v>273</v>
      </c>
      <c r="AA3811" s="24" t="s">
        <v>273</v>
      </c>
      <c r="AB3811" s="2" t="s">
        <v>273</v>
      </c>
      <c r="AC3811" s="25" t="s">
        <v>273</v>
      </c>
      <c r="AD3811" s="174" t="s">
        <v>273</v>
      </c>
      <c r="AE3811" s="25" t="s">
        <v>273</v>
      </c>
      <c r="AF3811" s="180">
        <v>100</v>
      </c>
    </row>
    <row r="3812" spans="1:32">
      <c r="A3812" s="134" t="str">
        <f t="shared" si="59"/>
        <v>NLca_04.2</v>
      </c>
      <c r="C3812" s="177" t="s">
        <v>32</v>
      </c>
      <c r="D3812" s="178" t="s">
        <v>495</v>
      </c>
      <c r="E3812" s="178" t="s">
        <v>593</v>
      </c>
      <c r="F3812" s="178" t="s">
        <v>594</v>
      </c>
      <c r="G3812" s="178" t="s">
        <v>540</v>
      </c>
      <c r="H3812" s="177" t="s">
        <v>52</v>
      </c>
      <c r="I3812" s="179" t="s">
        <v>643</v>
      </c>
      <c r="J3812" s="59" t="s">
        <v>401</v>
      </c>
      <c r="K3812" s="60" t="s">
        <v>4293</v>
      </c>
      <c r="L3812" s="174" t="s">
        <v>272</v>
      </c>
      <c r="M3812" s="2" t="s">
        <v>272</v>
      </c>
      <c r="N3812" s="175" t="s">
        <v>272</v>
      </c>
      <c r="O3812" s="24" t="s">
        <v>272</v>
      </c>
      <c r="P3812" s="2" t="s">
        <v>272</v>
      </c>
      <c r="Q3812" s="2" t="s">
        <v>273</v>
      </c>
      <c r="R3812" s="2" t="s">
        <v>273</v>
      </c>
      <c r="S3812" s="2" t="s">
        <v>272</v>
      </c>
      <c r="T3812" s="2" t="s">
        <v>272</v>
      </c>
      <c r="U3812" s="25" t="s">
        <v>273</v>
      </c>
      <c r="V3812" s="24" t="s">
        <v>272</v>
      </c>
      <c r="W3812" s="2" t="s">
        <v>272</v>
      </c>
      <c r="X3812" s="2" t="s">
        <v>272</v>
      </c>
      <c r="Y3812" s="2" t="s">
        <v>273</v>
      </c>
      <c r="Z3812" s="175" t="s">
        <v>273</v>
      </c>
      <c r="AA3812" s="24" t="s">
        <v>273</v>
      </c>
      <c r="AB3812" s="2" t="s">
        <v>273</v>
      </c>
      <c r="AC3812" s="25" t="s">
        <v>273</v>
      </c>
      <c r="AD3812" s="174" t="s">
        <v>273</v>
      </c>
      <c r="AE3812" s="25" t="s">
        <v>273</v>
      </c>
      <c r="AF3812" s="180">
        <v>100</v>
      </c>
    </row>
    <row r="3813" spans="1:32">
      <c r="A3813" s="134" t="str">
        <f t="shared" si="59"/>
        <v>NLca_04.3</v>
      </c>
      <c r="C3813" s="177" t="s">
        <v>32</v>
      </c>
      <c r="D3813" s="178" t="s">
        <v>495</v>
      </c>
      <c r="E3813" s="178" t="s">
        <v>595</v>
      </c>
      <c r="F3813" s="178" t="s">
        <v>596</v>
      </c>
      <c r="G3813" s="178" t="s">
        <v>540</v>
      </c>
      <c r="H3813" s="177" t="s">
        <v>52</v>
      </c>
      <c r="I3813" s="179" t="s">
        <v>643</v>
      </c>
      <c r="J3813" s="59" t="s">
        <v>399</v>
      </c>
      <c r="K3813" s="60" t="s">
        <v>4294</v>
      </c>
      <c r="L3813" s="174" t="s">
        <v>272</v>
      </c>
      <c r="M3813" s="2" t="s">
        <v>272</v>
      </c>
      <c r="N3813" s="175" t="s">
        <v>272</v>
      </c>
      <c r="O3813" s="24" t="s">
        <v>272</v>
      </c>
      <c r="P3813" s="2" t="s">
        <v>272</v>
      </c>
      <c r="Q3813" s="2" t="s">
        <v>272</v>
      </c>
      <c r="R3813" s="2" t="s">
        <v>273</v>
      </c>
      <c r="S3813" s="2" t="s">
        <v>272</v>
      </c>
      <c r="T3813" s="2" t="s">
        <v>272</v>
      </c>
      <c r="U3813" s="25" t="s">
        <v>273</v>
      </c>
      <c r="V3813" s="24" t="s">
        <v>272</v>
      </c>
      <c r="W3813" s="2" t="s">
        <v>272</v>
      </c>
      <c r="X3813" s="2" t="s">
        <v>272</v>
      </c>
      <c r="Y3813" s="2" t="s">
        <v>273</v>
      </c>
      <c r="Z3813" s="175" t="s">
        <v>273</v>
      </c>
      <c r="AA3813" s="24" t="s">
        <v>273</v>
      </c>
      <c r="AB3813" s="2" t="s">
        <v>273</v>
      </c>
      <c r="AC3813" s="25" t="s">
        <v>273</v>
      </c>
      <c r="AD3813" s="174" t="s">
        <v>272</v>
      </c>
      <c r="AE3813" s="25" t="s">
        <v>272</v>
      </c>
      <c r="AF3813" s="180">
        <v>100</v>
      </c>
    </row>
    <row r="3814" spans="1:32">
      <c r="A3814" s="134" t="str">
        <f t="shared" si="59"/>
        <v>NLca_04.3</v>
      </c>
      <c r="C3814" s="177" t="s">
        <v>32</v>
      </c>
      <c r="D3814" s="178" t="s">
        <v>495</v>
      </c>
      <c r="E3814" s="178" t="s">
        <v>595</v>
      </c>
      <c r="F3814" s="178" t="s">
        <v>596</v>
      </c>
      <c r="G3814" s="178" t="s">
        <v>540</v>
      </c>
      <c r="H3814" s="177" t="s">
        <v>52</v>
      </c>
      <c r="I3814" s="179" t="s">
        <v>643</v>
      </c>
      <c r="J3814" s="59" t="s">
        <v>399</v>
      </c>
      <c r="K3814" s="60" t="s">
        <v>4295</v>
      </c>
      <c r="L3814" s="174" t="s">
        <v>272</v>
      </c>
      <c r="M3814" s="2" t="s">
        <v>272</v>
      </c>
      <c r="N3814" s="175" t="s">
        <v>272</v>
      </c>
      <c r="O3814" s="24" t="s">
        <v>272</v>
      </c>
      <c r="P3814" s="2" t="s">
        <v>272</v>
      </c>
      <c r="Q3814" s="2" t="s">
        <v>272</v>
      </c>
      <c r="R3814" s="2" t="s">
        <v>273</v>
      </c>
      <c r="S3814" s="2" t="s">
        <v>272</v>
      </c>
      <c r="T3814" s="2" t="s">
        <v>272</v>
      </c>
      <c r="U3814" s="25" t="s">
        <v>273</v>
      </c>
      <c r="V3814" s="24" t="s">
        <v>272</v>
      </c>
      <c r="W3814" s="2" t="s">
        <v>272</v>
      </c>
      <c r="X3814" s="2" t="s">
        <v>272</v>
      </c>
      <c r="Y3814" s="2" t="s">
        <v>273</v>
      </c>
      <c r="Z3814" s="175" t="s">
        <v>273</v>
      </c>
      <c r="AA3814" s="24" t="s">
        <v>273</v>
      </c>
      <c r="AB3814" s="2" t="s">
        <v>273</v>
      </c>
      <c r="AC3814" s="25" t="s">
        <v>273</v>
      </c>
      <c r="AD3814" s="174" t="s">
        <v>272</v>
      </c>
      <c r="AE3814" s="25" t="s">
        <v>272</v>
      </c>
      <c r="AF3814" s="180">
        <v>100</v>
      </c>
    </row>
    <row r="3815" spans="1:32">
      <c r="A3815" s="134" t="str">
        <f t="shared" si="59"/>
        <v>NLca_05.1</v>
      </c>
      <c r="C3815" s="177" t="s">
        <v>32</v>
      </c>
      <c r="D3815" s="178" t="s">
        <v>495</v>
      </c>
      <c r="E3815" s="178" t="s">
        <v>597</v>
      </c>
      <c r="F3815" s="178" t="s">
        <v>598</v>
      </c>
      <c r="G3815" s="178" t="s">
        <v>533</v>
      </c>
      <c r="H3815" s="177" t="s">
        <v>52</v>
      </c>
      <c r="I3815" s="179" t="s">
        <v>643</v>
      </c>
      <c r="J3815" s="59" t="s">
        <v>4296</v>
      </c>
      <c r="K3815" s="60" t="s">
        <v>4297</v>
      </c>
      <c r="L3815" s="174" t="s">
        <v>272</v>
      </c>
      <c r="M3815" s="2" t="s">
        <v>272</v>
      </c>
      <c r="N3815" s="175" t="s">
        <v>272</v>
      </c>
      <c r="O3815" s="24"/>
      <c r="P3815" s="2"/>
      <c r="Q3815" s="2"/>
      <c r="R3815" s="2"/>
      <c r="S3815" s="2"/>
      <c r="T3815" s="2"/>
      <c r="U3815" s="25"/>
      <c r="V3815" s="24"/>
      <c r="W3815" s="2"/>
      <c r="X3815" s="2"/>
      <c r="Y3815" s="2"/>
      <c r="Z3815" s="175"/>
      <c r="AA3815" s="24"/>
      <c r="AB3815" s="2"/>
      <c r="AC3815" s="25"/>
      <c r="AD3815" s="174"/>
      <c r="AE3815" s="25"/>
      <c r="AF3815" s="180">
        <v>100</v>
      </c>
    </row>
    <row r="3816" spans="1:32">
      <c r="A3816" s="134" t="str">
        <f t="shared" si="59"/>
        <v>NLca_05.1</v>
      </c>
      <c r="C3816" s="177" t="s">
        <v>32</v>
      </c>
      <c r="D3816" s="178" t="s">
        <v>495</v>
      </c>
      <c r="E3816" s="178" t="s">
        <v>597</v>
      </c>
      <c r="F3816" s="178" t="s">
        <v>598</v>
      </c>
      <c r="G3816" s="178" t="s">
        <v>533</v>
      </c>
      <c r="H3816" s="177" t="s">
        <v>52</v>
      </c>
      <c r="I3816" s="179" t="s">
        <v>643</v>
      </c>
      <c r="J3816" s="59" t="s">
        <v>461</v>
      </c>
      <c r="K3816" s="60" t="s">
        <v>4298</v>
      </c>
      <c r="L3816" s="174" t="s">
        <v>272</v>
      </c>
      <c r="M3816" s="2" t="s">
        <v>272</v>
      </c>
      <c r="N3816" s="175" t="s">
        <v>272</v>
      </c>
      <c r="O3816" s="24"/>
      <c r="P3816" s="2"/>
      <c r="Q3816" s="2"/>
      <c r="R3816" s="2"/>
      <c r="S3816" s="2"/>
      <c r="T3816" s="2"/>
      <c r="U3816" s="25"/>
      <c r="V3816" s="24"/>
      <c r="W3816" s="2"/>
      <c r="X3816" s="2"/>
      <c r="Y3816" s="2"/>
      <c r="Z3816" s="175"/>
      <c r="AA3816" s="24"/>
      <c r="AB3816" s="2"/>
      <c r="AC3816" s="25"/>
      <c r="AD3816" s="174"/>
      <c r="AE3816" s="25"/>
      <c r="AF3816" s="180">
        <v>100</v>
      </c>
    </row>
    <row r="3817" spans="1:32">
      <c r="A3817" s="134" t="str">
        <f t="shared" si="59"/>
        <v>NLca_05.2</v>
      </c>
      <c r="C3817" s="177" t="s">
        <v>32</v>
      </c>
      <c r="D3817" s="178" t="s">
        <v>495</v>
      </c>
      <c r="E3817" s="178" t="s">
        <v>599</v>
      </c>
      <c r="F3817" s="178" t="s">
        <v>600</v>
      </c>
      <c r="G3817" s="178" t="s">
        <v>540</v>
      </c>
      <c r="H3817" s="177" t="s">
        <v>52</v>
      </c>
      <c r="I3817" s="179" t="s">
        <v>643</v>
      </c>
      <c r="J3817" s="59" t="s">
        <v>4299</v>
      </c>
      <c r="K3817" s="60" t="s">
        <v>4300</v>
      </c>
      <c r="L3817" s="174" t="s">
        <v>272</v>
      </c>
      <c r="M3817" s="2" t="s">
        <v>272</v>
      </c>
      <c r="N3817" s="175" t="s">
        <v>272</v>
      </c>
      <c r="O3817" s="24" t="s">
        <v>272</v>
      </c>
      <c r="P3817" s="2" t="s">
        <v>272</v>
      </c>
      <c r="Q3817" s="2" t="s">
        <v>272</v>
      </c>
      <c r="R3817" s="2" t="s">
        <v>273</v>
      </c>
      <c r="S3817" s="2" t="s">
        <v>272</v>
      </c>
      <c r="T3817" s="2" t="s">
        <v>272</v>
      </c>
      <c r="U3817" s="25" t="s">
        <v>273</v>
      </c>
      <c r="V3817" s="24" t="s">
        <v>272</v>
      </c>
      <c r="W3817" s="2" t="s">
        <v>272</v>
      </c>
      <c r="X3817" s="2" t="s">
        <v>272</v>
      </c>
      <c r="Y3817" s="2" t="s">
        <v>272</v>
      </c>
      <c r="Z3817" s="175" t="s">
        <v>273</v>
      </c>
      <c r="AA3817" s="24" t="s">
        <v>273</v>
      </c>
      <c r="AB3817" s="2" t="s">
        <v>273</v>
      </c>
      <c r="AC3817" s="25" t="s">
        <v>273</v>
      </c>
      <c r="AD3817" s="174" t="s">
        <v>272</v>
      </c>
      <c r="AE3817" s="25" t="s">
        <v>272</v>
      </c>
      <c r="AF3817" s="180">
        <v>100</v>
      </c>
    </row>
    <row r="3818" spans="1:32">
      <c r="A3818" s="134" t="str">
        <f t="shared" si="59"/>
        <v>NLca_05.3</v>
      </c>
      <c r="C3818" s="177" t="s">
        <v>32</v>
      </c>
      <c r="D3818" s="178" t="s">
        <v>495</v>
      </c>
      <c r="E3818" s="178" t="s">
        <v>601</v>
      </c>
      <c r="F3818" s="178" t="s">
        <v>602</v>
      </c>
      <c r="G3818" s="178" t="s">
        <v>533</v>
      </c>
      <c r="H3818" s="177" t="s">
        <v>52</v>
      </c>
      <c r="I3818" s="179" t="s">
        <v>643</v>
      </c>
      <c r="J3818" s="59" t="s">
        <v>4299</v>
      </c>
      <c r="K3818" s="60" t="s">
        <v>4301</v>
      </c>
      <c r="L3818" s="174" t="s">
        <v>272</v>
      </c>
      <c r="M3818" s="2" t="s">
        <v>272</v>
      </c>
      <c r="N3818" s="175" t="s">
        <v>272</v>
      </c>
      <c r="O3818" s="24"/>
      <c r="P3818" s="2"/>
      <c r="Q3818" s="2"/>
      <c r="R3818" s="2"/>
      <c r="S3818" s="2"/>
      <c r="T3818" s="2"/>
      <c r="U3818" s="25"/>
      <c r="V3818" s="24"/>
      <c r="W3818" s="2"/>
      <c r="X3818" s="2"/>
      <c r="Y3818" s="2"/>
      <c r="Z3818" s="175"/>
      <c r="AA3818" s="24"/>
      <c r="AB3818" s="2"/>
      <c r="AC3818" s="25"/>
      <c r="AD3818" s="174"/>
      <c r="AE3818" s="25"/>
      <c r="AF3818" s="180">
        <v>100</v>
      </c>
    </row>
    <row r="3819" spans="1:32">
      <c r="A3819" s="134" t="str">
        <f t="shared" si="59"/>
        <v>NLfa_01.1</v>
      </c>
      <c r="C3819" s="177" t="s">
        <v>32</v>
      </c>
      <c r="D3819" s="178" t="s">
        <v>2</v>
      </c>
      <c r="E3819" s="178" t="s">
        <v>603</v>
      </c>
      <c r="F3819" s="178" t="s">
        <v>604</v>
      </c>
      <c r="G3819" s="178" t="s">
        <v>533</v>
      </c>
      <c r="H3819" s="177" t="s">
        <v>52</v>
      </c>
      <c r="I3819" s="179" t="s">
        <v>643</v>
      </c>
      <c r="J3819" s="59" t="s">
        <v>461</v>
      </c>
      <c r="K3819" s="60" t="s">
        <v>4302</v>
      </c>
      <c r="L3819" s="174" t="s">
        <v>272</v>
      </c>
      <c r="M3819" s="2" t="s">
        <v>272</v>
      </c>
      <c r="N3819" s="175" t="s">
        <v>272</v>
      </c>
      <c r="O3819" s="24"/>
      <c r="P3819" s="2"/>
      <c r="Q3819" s="2"/>
      <c r="R3819" s="2"/>
      <c r="S3819" s="2"/>
      <c r="T3819" s="2"/>
      <c r="U3819" s="25"/>
      <c r="V3819" s="24"/>
      <c r="W3819" s="2"/>
      <c r="X3819" s="2"/>
      <c r="Y3819" s="2"/>
      <c r="Z3819" s="175"/>
      <c r="AA3819" s="24"/>
      <c r="AB3819" s="2"/>
      <c r="AC3819" s="25"/>
      <c r="AD3819" s="174"/>
      <c r="AE3819" s="25"/>
      <c r="AF3819" s="180">
        <v>100</v>
      </c>
    </row>
    <row r="3820" spans="1:32">
      <c r="A3820" s="134" t="str">
        <f t="shared" si="59"/>
        <v>NLfa_01.1</v>
      </c>
      <c r="C3820" s="177" t="s">
        <v>32</v>
      </c>
      <c r="D3820" s="178" t="s">
        <v>2</v>
      </c>
      <c r="E3820" s="178" t="s">
        <v>603</v>
      </c>
      <c r="F3820" s="178" t="s">
        <v>604</v>
      </c>
      <c r="G3820" s="178" t="s">
        <v>533</v>
      </c>
      <c r="H3820" s="177" t="s">
        <v>52</v>
      </c>
      <c r="I3820" s="179" t="s">
        <v>643</v>
      </c>
      <c r="J3820" s="59" t="s">
        <v>461</v>
      </c>
      <c r="K3820" s="60" t="s">
        <v>4303</v>
      </c>
      <c r="L3820" s="174" t="s">
        <v>272</v>
      </c>
      <c r="M3820" s="2" t="s">
        <v>272</v>
      </c>
      <c r="N3820" s="175" t="s">
        <v>272</v>
      </c>
      <c r="O3820" s="24"/>
      <c r="P3820" s="2"/>
      <c r="Q3820" s="2"/>
      <c r="R3820" s="2"/>
      <c r="S3820" s="2"/>
      <c r="T3820" s="2"/>
      <c r="U3820" s="25"/>
      <c r="V3820" s="24"/>
      <c r="W3820" s="2"/>
      <c r="X3820" s="2"/>
      <c r="Y3820" s="2"/>
      <c r="Z3820" s="175"/>
      <c r="AA3820" s="24"/>
      <c r="AB3820" s="2"/>
      <c r="AC3820" s="25"/>
      <c r="AD3820" s="174"/>
      <c r="AE3820" s="25"/>
      <c r="AF3820" s="180">
        <v>100</v>
      </c>
    </row>
    <row r="3821" spans="1:32">
      <c r="A3821" s="134" t="str">
        <f t="shared" si="59"/>
        <v>NLfa_01.2</v>
      </c>
      <c r="C3821" s="177" t="s">
        <v>32</v>
      </c>
      <c r="D3821" s="178" t="s">
        <v>2</v>
      </c>
      <c r="E3821" s="178" t="s">
        <v>605</v>
      </c>
      <c r="F3821" s="178" t="s">
        <v>606</v>
      </c>
      <c r="G3821" s="178" t="s">
        <v>540</v>
      </c>
      <c r="H3821" s="177" t="s">
        <v>52</v>
      </c>
      <c r="I3821" s="179" t="s">
        <v>53</v>
      </c>
      <c r="J3821" s="59" t="s">
        <v>4284</v>
      </c>
      <c r="K3821" s="60" t="s">
        <v>4304</v>
      </c>
      <c r="L3821" s="174" t="s">
        <v>272</v>
      </c>
      <c r="M3821" s="2" t="s">
        <v>272</v>
      </c>
      <c r="N3821" s="175" t="s">
        <v>272</v>
      </c>
      <c r="O3821" s="24" t="s">
        <v>272</v>
      </c>
      <c r="P3821" s="2" t="s">
        <v>272</v>
      </c>
      <c r="Q3821" s="2" t="s">
        <v>273</v>
      </c>
      <c r="R3821" s="2" t="s">
        <v>273</v>
      </c>
      <c r="S3821" s="2" t="s">
        <v>273</v>
      </c>
      <c r="T3821" s="2" t="s">
        <v>273</v>
      </c>
      <c r="U3821" s="25" t="s">
        <v>273</v>
      </c>
      <c r="V3821" s="24" t="s">
        <v>272</v>
      </c>
      <c r="W3821" s="2" t="s">
        <v>272</v>
      </c>
      <c r="X3821" s="2" t="s">
        <v>272</v>
      </c>
      <c r="Y3821" s="2" t="s">
        <v>273</v>
      </c>
      <c r="Z3821" s="175" t="s">
        <v>273</v>
      </c>
      <c r="AA3821" s="24" t="s">
        <v>272</v>
      </c>
      <c r="AB3821" s="2" t="s">
        <v>272</v>
      </c>
      <c r="AC3821" s="25" t="s">
        <v>273</v>
      </c>
      <c r="AD3821" s="174" t="s">
        <v>272</v>
      </c>
      <c r="AE3821" s="25" t="s">
        <v>272</v>
      </c>
      <c r="AF3821" s="180">
        <v>100</v>
      </c>
    </row>
    <row r="3822" spans="1:32">
      <c r="A3822" s="134" t="str">
        <f t="shared" si="59"/>
        <v>NLfa_01.2</v>
      </c>
      <c r="C3822" s="177" t="s">
        <v>32</v>
      </c>
      <c r="D3822" s="178" t="s">
        <v>2</v>
      </c>
      <c r="E3822" s="178" t="s">
        <v>605</v>
      </c>
      <c r="F3822" s="178" t="s">
        <v>606</v>
      </c>
      <c r="G3822" s="178" t="s">
        <v>540</v>
      </c>
      <c r="H3822" s="177" t="s">
        <v>52</v>
      </c>
      <c r="I3822" s="179" t="s">
        <v>53</v>
      </c>
      <c r="J3822" s="59" t="s">
        <v>4276</v>
      </c>
      <c r="K3822" s="60" t="s">
        <v>4305</v>
      </c>
      <c r="L3822" s="174" t="s">
        <v>272</v>
      </c>
      <c r="M3822" s="2" t="s">
        <v>272</v>
      </c>
      <c r="N3822" s="175" t="s">
        <v>272</v>
      </c>
      <c r="O3822" s="24" t="s">
        <v>272</v>
      </c>
      <c r="P3822" s="2" t="s">
        <v>273</v>
      </c>
      <c r="Q3822" s="2" t="s">
        <v>273</v>
      </c>
      <c r="R3822" s="2" t="s">
        <v>273</v>
      </c>
      <c r="S3822" s="2" t="s">
        <v>272</v>
      </c>
      <c r="T3822" s="2" t="s">
        <v>273</v>
      </c>
      <c r="U3822" s="25" t="s">
        <v>273</v>
      </c>
      <c r="V3822" s="24" t="s">
        <v>273</v>
      </c>
      <c r="W3822" s="2" t="s">
        <v>273</v>
      </c>
      <c r="X3822" s="2" t="s">
        <v>273</v>
      </c>
      <c r="Y3822" s="2" t="s">
        <v>273</v>
      </c>
      <c r="Z3822" s="175" t="s">
        <v>273</v>
      </c>
      <c r="AA3822" s="24" t="s">
        <v>273</v>
      </c>
      <c r="AB3822" s="2" t="s">
        <v>273</v>
      </c>
      <c r="AC3822" s="25" t="s">
        <v>273</v>
      </c>
      <c r="AD3822" s="174" t="s">
        <v>272</v>
      </c>
      <c r="AE3822" s="25" t="s">
        <v>273</v>
      </c>
      <c r="AF3822" s="180">
        <v>100</v>
      </c>
    </row>
    <row r="3823" spans="1:32">
      <c r="A3823" s="134" t="str">
        <f t="shared" si="59"/>
        <v>NLfa_01.2</v>
      </c>
      <c r="C3823" s="177" t="s">
        <v>32</v>
      </c>
      <c r="D3823" s="178" t="s">
        <v>2</v>
      </c>
      <c r="E3823" s="178" t="s">
        <v>605</v>
      </c>
      <c r="F3823" s="178" t="s">
        <v>606</v>
      </c>
      <c r="G3823" s="178" t="s">
        <v>540</v>
      </c>
      <c r="H3823" s="177" t="s">
        <v>52</v>
      </c>
      <c r="I3823" s="179" t="s">
        <v>53</v>
      </c>
      <c r="J3823" s="59" t="s">
        <v>4278</v>
      </c>
      <c r="K3823" s="60" t="s">
        <v>4306</v>
      </c>
      <c r="L3823" s="174" t="s">
        <v>272</v>
      </c>
      <c r="M3823" s="2" t="s">
        <v>272</v>
      </c>
      <c r="N3823" s="175" t="s">
        <v>272</v>
      </c>
      <c r="O3823" s="24" t="s">
        <v>272</v>
      </c>
      <c r="P3823" s="2" t="s">
        <v>272</v>
      </c>
      <c r="Q3823" s="2" t="s">
        <v>273</v>
      </c>
      <c r="R3823" s="2" t="s">
        <v>273</v>
      </c>
      <c r="S3823" s="2" t="s">
        <v>272</v>
      </c>
      <c r="T3823" s="2" t="s">
        <v>273</v>
      </c>
      <c r="U3823" s="25" t="s">
        <v>273</v>
      </c>
      <c r="V3823" s="24" t="s">
        <v>273</v>
      </c>
      <c r="W3823" s="2" t="s">
        <v>273</v>
      </c>
      <c r="X3823" s="2" t="s">
        <v>273</v>
      </c>
      <c r="Y3823" s="2" t="s">
        <v>273</v>
      </c>
      <c r="Z3823" s="175" t="s">
        <v>273</v>
      </c>
      <c r="AA3823" s="24" t="s">
        <v>273</v>
      </c>
      <c r="AB3823" s="2" t="s">
        <v>273</v>
      </c>
      <c r="AC3823" s="25" t="s">
        <v>273</v>
      </c>
      <c r="AD3823" s="174" t="s">
        <v>272</v>
      </c>
      <c r="AE3823" s="25" t="s">
        <v>273</v>
      </c>
      <c r="AF3823" s="180">
        <v>100</v>
      </c>
    </row>
    <row r="3824" spans="1:32">
      <c r="A3824" s="134" t="str">
        <f t="shared" si="59"/>
        <v>NLfa_01.2</v>
      </c>
      <c r="C3824" s="177" t="s">
        <v>32</v>
      </c>
      <c r="D3824" s="178" t="s">
        <v>2</v>
      </c>
      <c r="E3824" s="178" t="s">
        <v>605</v>
      </c>
      <c r="F3824" s="178" t="s">
        <v>606</v>
      </c>
      <c r="G3824" s="178" t="s">
        <v>540</v>
      </c>
      <c r="H3824" s="177" t="s">
        <v>52</v>
      </c>
      <c r="I3824" s="179" t="s">
        <v>53</v>
      </c>
      <c r="J3824" s="59" t="s">
        <v>4280</v>
      </c>
      <c r="K3824" s="60" t="s">
        <v>4307</v>
      </c>
      <c r="L3824" s="174" t="s">
        <v>272</v>
      </c>
      <c r="M3824" s="2" t="s">
        <v>272</v>
      </c>
      <c r="N3824" s="175" t="s">
        <v>272</v>
      </c>
      <c r="O3824" s="24" t="s">
        <v>272</v>
      </c>
      <c r="P3824" s="2" t="s">
        <v>272</v>
      </c>
      <c r="Q3824" s="2" t="s">
        <v>273</v>
      </c>
      <c r="R3824" s="2" t="s">
        <v>273</v>
      </c>
      <c r="S3824" s="2" t="s">
        <v>272</v>
      </c>
      <c r="T3824" s="2" t="s">
        <v>273</v>
      </c>
      <c r="U3824" s="25" t="s">
        <v>273</v>
      </c>
      <c r="V3824" s="24" t="s">
        <v>272</v>
      </c>
      <c r="W3824" s="2" t="s">
        <v>272</v>
      </c>
      <c r="X3824" s="2" t="s">
        <v>272</v>
      </c>
      <c r="Y3824" s="2" t="s">
        <v>273</v>
      </c>
      <c r="Z3824" s="175" t="s">
        <v>273</v>
      </c>
      <c r="AA3824" s="24" t="s">
        <v>272</v>
      </c>
      <c r="AB3824" s="2" t="s">
        <v>272</v>
      </c>
      <c r="AC3824" s="25" t="s">
        <v>273</v>
      </c>
      <c r="AD3824" s="174" t="s">
        <v>272</v>
      </c>
      <c r="AE3824" s="25" t="s">
        <v>272</v>
      </c>
      <c r="AF3824" s="180">
        <v>100</v>
      </c>
    </row>
    <row r="3825" spans="1:32">
      <c r="A3825" s="134" t="str">
        <f t="shared" si="59"/>
        <v>NLfa_01.2</v>
      </c>
      <c r="C3825" s="177" t="s">
        <v>32</v>
      </c>
      <c r="D3825" s="178" t="s">
        <v>2</v>
      </c>
      <c r="E3825" s="178" t="s">
        <v>605</v>
      </c>
      <c r="F3825" s="178" t="s">
        <v>606</v>
      </c>
      <c r="G3825" s="178" t="s">
        <v>540</v>
      </c>
      <c r="H3825" s="177" t="s">
        <v>52</v>
      </c>
      <c r="I3825" s="179" t="s">
        <v>53</v>
      </c>
      <c r="J3825" s="59" t="s">
        <v>4282</v>
      </c>
      <c r="K3825" s="60" t="s">
        <v>4308</v>
      </c>
      <c r="L3825" s="174" t="s">
        <v>272</v>
      </c>
      <c r="M3825" s="2" t="s">
        <v>272</v>
      </c>
      <c r="N3825" s="175" t="s">
        <v>272</v>
      </c>
      <c r="O3825" s="24" t="s">
        <v>272</v>
      </c>
      <c r="P3825" s="2" t="s">
        <v>273</v>
      </c>
      <c r="Q3825" s="2" t="s">
        <v>273</v>
      </c>
      <c r="R3825" s="2" t="s">
        <v>273</v>
      </c>
      <c r="S3825" s="2" t="s">
        <v>272</v>
      </c>
      <c r="T3825" s="2" t="s">
        <v>273</v>
      </c>
      <c r="U3825" s="25" t="s">
        <v>273</v>
      </c>
      <c r="V3825" s="24" t="s">
        <v>273</v>
      </c>
      <c r="W3825" s="2" t="s">
        <v>273</v>
      </c>
      <c r="X3825" s="2" t="s">
        <v>273</v>
      </c>
      <c r="Y3825" s="2" t="s">
        <v>273</v>
      </c>
      <c r="Z3825" s="175" t="s">
        <v>273</v>
      </c>
      <c r="AA3825" s="24" t="s">
        <v>273</v>
      </c>
      <c r="AB3825" s="2" t="s">
        <v>273</v>
      </c>
      <c r="AC3825" s="25" t="s">
        <v>273</v>
      </c>
      <c r="AD3825" s="174" t="s">
        <v>272</v>
      </c>
      <c r="AE3825" s="25" t="s">
        <v>273</v>
      </c>
      <c r="AF3825" s="180">
        <v>100</v>
      </c>
    </row>
    <row r="3826" spans="1:32">
      <c r="A3826" s="134" t="str">
        <f t="shared" si="59"/>
        <v>NLfa_01.2</v>
      </c>
      <c r="C3826" s="177" t="s">
        <v>32</v>
      </c>
      <c r="D3826" s="178" t="s">
        <v>2</v>
      </c>
      <c r="E3826" s="178" t="s">
        <v>605</v>
      </c>
      <c r="F3826" s="178" t="s">
        <v>606</v>
      </c>
      <c r="G3826" s="178" t="s">
        <v>540</v>
      </c>
      <c r="H3826" s="177" t="s">
        <v>52</v>
      </c>
      <c r="I3826" s="179" t="s">
        <v>53</v>
      </c>
      <c r="J3826" s="59" t="s">
        <v>4309</v>
      </c>
      <c r="K3826" s="60" t="s">
        <v>4310</v>
      </c>
      <c r="L3826" s="174" t="s">
        <v>272</v>
      </c>
      <c r="M3826" s="2" t="s">
        <v>272</v>
      </c>
      <c r="N3826" s="175" t="s">
        <v>272</v>
      </c>
      <c r="O3826" s="24" t="s">
        <v>272</v>
      </c>
      <c r="P3826" s="2" t="s">
        <v>272</v>
      </c>
      <c r="Q3826" s="2" t="s">
        <v>273</v>
      </c>
      <c r="R3826" s="2" t="s">
        <v>273</v>
      </c>
      <c r="S3826" s="2" t="s">
        <v>272</v>
      </c>
      <c r="T3826" s="2" t="s">
        <v>273</v>
      </c>
      <c r="U3826" s="25" t="s">
        <v>273</v>
      </c>
      <c r="V3826" s="24" t="s">
        <v>272</v>
      </c>
      <c r="W3826" s="2" t="s">
        <v>272</v>
      </c>
      <c r="X3826" s="2" t="s">
        <v>272</v>
      </c>
      <c r="Y3826" s="2" t="s">
        <v>273</v>
      </c>
      <c r="Z3826" s="175" t="s">
        <v>273</v>
      </c>
      <c r="AA3826" s="24" t="s">
        <v>272</v>
      </c>
      <c r="AB3826" s="2" t="s">
        <v>272</v>
      </c>
      <c r="AC3826" s="25" t="s">
        <v>273</v>
      </c>
      <c r="AD3826" s="174" t="s">
        <v>272</v>
      </c>
      <c r="AE3826" s="25" t="s">
        <v>272</v>
      </c>
      <c r="AF3826" s="180">
        <v>100</v>
      </c>
    </row>
    <row r="3827" spans="1:32">
      <c r="A3827" s="134" t="str">
        <f t="shared" si="59"/>
        <v>NLfa_01.2</v>
      </c>
      <c r="C3827" s="177" t="s">
        <v>32</v>
      </c>
      <c r="D3827" s="178" t="s">
        <v>2</v>
      </c>
      <c r="E3827" s="178" t="s">
        <v>605</v>
      </c>
      <c r="F3827" s="178" t="s">
        <v>606</v>
      </c>
      <c r="G3827" s="178" t="s">
        <v>540</v>
      </c>
      <c r="H3827" s="177" t="s">
        <v>52</v>
      </c>
      <c r="I3827" s="179" t="s">
        <v>53</v>
      </c>
      <c r="J3827" s="59" t="s">
        <v>4311</v>
      </c>
      <c r="K3827" s="60" t="s">
        <v>4312</v>
      </c>
      <c r="L3827" s="174" t="s">
        <v>272</v>
      </c>
      <c r="M3827" s="2" t="s">
        <v>272</v>
      </c>
      <c r="N3827" s="175" t="s">
        <v>272</v>
      </c>
      <c r="O3827" s="24" t="s">
        <v>272</v>
      </c>
      <c r="P3827" s="2" t="s">
        <v>272</v>
      </c>
      <c r="Q3827" s="2" t="s">
        <v>273</v>
      </c>
      <c r="R3827" s="2" t="s">
        <v>273</v>
      </c>
      <c r="S3827" s="2" t="s">
        <v>272</v>
      </c>
      <c r="T3827" s="2" t="s">
        <v>273</v>
      </c>
      <c r="U3827" s="25" t="s">
        <v>273</v>
      </c>
      <c r="V3827" s="24" t="s">
        <v>272</v>
      </c>
      <c r="W3827" s="2" t="s">
        <v>272</v>
      </c>
      <c r="X3827" s="2" t="s">
        <v>272</v>
      </c>
      <c r="Y3827" s="2" t="s">
        <v>273</v>
      </c>
      <c r="Z3827" s="175" t="s">
        <v>273</v>
      </c>
      <c r="AA3827" s="24" t="s">
        <v>272</v>
      </c>
      <c r="AB3827" s="2" t="s">
        <v>272</v>
      </c>
      <c r="AC3827" s="25" t="s">
        <v>273</v>
      </c>
      <c r="AD3827" s="174" t="s">
        <v>272</v>
      </c>
      <c r="AE3827" s="25" t="s">
        <v>272</v>
      </c>
      <c r="AF3827" s="180">
        <v>100</v>
      </c>
    </row>
    <row r="3828" spans="1:32">
      <c r="A3828" s="134" t="str">
        <f t="shared" si="59"/>
        <v>NLfa_01.2</v>
      </c>
      <c r="C3828" s="177" t="s">
        <v>32</v>
      </c>
      <c r="D3828" s="178" t="s">
        <v>2</v>
      </c>
      <c r="E3828" s="178" t="s">
        <v>605</v>
      </c>
      <c r="F3828" s="178" t="s">
        <v>606</v>
      </c>
      <c r="G3828" s="178" t="s">
        <v>540</v>
      </c>
      <c r="H3828" s="177" t="s">
        <v>52</v>
      </c>
      <c r="I3828" s="179" t="s">
        <v>53</v>
      </c>
      <c r="J3828" s="59" t="s">
        <v>4313</v>
      </c>
      <c r="K3828" s="60" t="s">
        <v>4314</v>
      </c>
      <c r="L3828" s="174" t="s">
        <v>272</v>
      </c>
      <c r="M3828" s="2" t="s">
        <v>272</v>
      </c>
      <c r="N3828" s="175" t="s">
        <v>272</v>
      </c>
      <c r="O3828" s="24" t="s">
        <v>272</v>
      </c>
      <c r="P3828" s="2" t="s">
        <v>272</v>
      </c>
      <c r="Q3828" s="2" t="s">
        <v>273</v>
      </c>
      <c r="R3828" s="2" t="s">
        <v>273</v>
      </c>
      <c r="S3828" s="2" t="s">
        <v>273</v>
      </c>
      <c r="T3828" s="2" t="s">
        <v>273</v>
      </c>
      <c r="U3828" s="25" t="s">
        <v>273</v>
      </c>
      <c r="V3828" s="24" t="s">
        <v>272</v>
      </c>
      <c r="W3828" s="2" t="s">
        <v>272</v>
      </c>
      <c r="X3828" s="2" t="s">
        <v>272</v>
      </c>
      <c r="Y3828" s="2" t="s">
        <v>273</v>
      </c>
      <c r="Z3828" s="175" t="s">
        <v>273</v>
      </c>
      <c r="AA3828" s="24" t="s">
        <v>272</v>
      </c>
      <c r="AB3828" s="2" t="s">
        <v>272</v>
      </c>
      <c r="AC3828" s="25" t="s">
        <v>273</v>
      </c>
      <c r="AD3828" s="174" t="s">
        <v>272</v>
      </c>
      <c r="AE3828" s="25" t="s">
        <v>272</v>
      </c>
      <c r="AF3828" s="180">
        <v>100</v>
      </c>
    </row>
    <row r="3829" spans="1:32">
      <c r="A3829" s="134" t="str">
        <f t="shared" si="59"/>
        <v>NLfa_01.2</v>
      </c>
      <c r="C3829" s="177" t="s">
        <v>32</v>
      </c>
      <c r="D3829" s="178" t="s">
        <v>2</v>
      </c>
      <c r="E3829" s="178" t="s">
        <v>605</v>
      </c>
      <c r="F3829" s="178" t="s">
        <v>606</v>
      </c>
      <c r="G3829" s="178" t="s">
        <v>540</v>
      </c>
      <c r="H3829" s="177" t="s">
        <v>52</v>
      </c>
      <c r="I3829" s="179" t="s">
        <v>53</v>
      </c>
      <c r="J3829" s="59" t="s">
        <v>4315</v>
      </c>
      <c r="K3829" s="60" t="s">
        <v>4316</v>
      </c>
      <c r="L3829" s="174" t="s">
        <v>272</v>
      </c>
      <c r="M3829" s="2" t="s">
        <v>272</v>
      </c>
      <c r="N3829" s="175" t="s">
        <v>272</v>
      </c>
      <c r="O3829" s="24" t="s">
        <v>272</v>
      </c>
      <c r="P3829" s="2" t="s">
        <v>273</v>
      </c>
      <c r="Q3829" s="2" t="s">
        <v>273</v>
      </c>
      <c r="R3829" s="2" t="s">
        <v>273</v>
      </c>
      <c r="S3829" s="2" t="s">
        <v>272</v>
      </c>
      <c r="T3829" s="2" t="s">
        <v>273</v>
      </c>
      <c r="U3829" s="25" t="s">
        <v>273</v>
      </c>
      <c r="V3829" s="24" t="s">
        <v>273</v>
      </c>
      <c r="W3829" s="2" t="s">
        <v>273</v>
      </c>
      <c r="X3829" s="2" t="s">
        <v>273</v>
      </c>
      <c r="Y3829" s="2" t="s">
        <v>273</v>
      </c>
      <c r="Z3829" s="175" t="s">
        <v>273</v>
      </c>
      <c r="AA3829" s="24" t="s">
        <v>273</v>
      </c>
      <c r="AB3829" s="2" t="s">
        <v>273</v>
      </c>
      <c r="AC3829" s="25" t="s">
        <v>273</v>
      </c>
      <c r="AD3829" s="174" t="s">
        <v>272</v>
      </c>
      <c r="AE3829" s="25" t="s">
        <v>273</v>
      </c>
      <c r="AF3829" s="180">
        <v>100</v>
      </c>
    </row>
    <row r="3830" spans="1:32">
      <c r="A3830" s="134" t="str">
        <f t="shared" si="59"/>
        <v>NLfa_01.2</v>
      </c>
      <c r="C3830" s="177" t="s">
        <v>32</v>
      </c>
      <c r="D3830" s="178" t="s">
        <v>2</v>
      </c>
      <c r="E3830" s="178" t="s">
        <v>605</v>
      </c>
      <c r="F3830" s="178" t="s">
        <v>606</v>
      </c>
      <c r="G3830" s="178" t="s">
        <v>540</v>
      </c>
      <c r="H3830" s="177" t="s">
        <v>52</v>
      </c>
      <c r="I3830" s="179" t="s">
        <v>53</v>
      </c>
      <c r="J3830" s="59" t="s">
        <v>4317</v>
      </c>
      <c r="K3830" s="60" t="s">
        <v>4318</v>
      </c>
      <c r="L3830" s="174" t="s">
        <v>272</v>
      </c>
      <c r="M3830" s="2" t="s">
        <v>272</v>
      </c>
      <c r="N3830" s="175" t="s">
        <v>272</v>
      </c>
      <c r="O3830" s="24" t="s">
        <v>272</v>
      </c>
      <c r="P3830" s="2" t="s">
        <v>272</v>
      </c>
      <c r="Q3830" s="2" t="s">
        <v>272</v>
      </c>
      <c r="R3830" s="2" t="s">
        <v>273</v>
      </c>
      <c r="S3830" s="2" t="s">
        <v>273</v>
      </c>
      <c r="T3830" s="2" t="s">
        <v>273</v>
      </c>
      <c r="U3830" s="25" t="s">
        <v>273</v>
      </c>
      <c r="V3830" s="24" t="s">
        <v>272</v>
      </c>
      <c r="W3830" s="2" t="s">
        <v>272</v>
      </c>
      <c r="X3830" s="2" t="s">
        <v>272</v>
      </c>
      <c r="Y3830" s="2" t="s">
        <v>273</v>
      </c>
      <c r="Z3830" s="175" t="s">
        <v>273</v>
      </c>
      <c r="AA3830" s="24" t="s">
        <v>272</v>
      </c>
      <c r="AB3830" s="2" t="s">
        <v>272</v>
      </c>
      <c r="AC3830" s="25" t="s">
        <v>273</v>
      </c>
      <c r="AD3830" s="174" t="s">
        <v>272</v>
      </c>
      <c r="AE3830" s="25" t="s">
        <v>272</v>
      </c>
      <c r="AF3830" s="180">
        <v>100</v>
      </c>
    </row>
    <row r="3831" spans="1:32">
      <c r="A3831" s="134" t="str">
        <f t="shared" si="59"/>
        <v>NLfa_01.2</v>
      </c>
      <c r="C3831" s="177" t="s">
        <v>32</v>
      </c>
      <c r="D3831" s="178" t="s">
        <v>2</v>
      </c>
      <c r="E3831" s="178" t="s">
        <v>605</v>
      </c>
      <c r="F3831" s="178" t="s">
        <v>606</v>
      </c>
      <c r="G3831" s="178" t="s">
        <v>540</v>
      </c>
      <c r="H3831" s="177" t="s">
        <v>52</v>
      </c>
      <c r="I3831" s="179" t="s">
        <v>53</v>
      </c>
      <c r="J3831" s="59" t="s">
        <v>4319</v>
      </c>
      <c r="K3831" s="60" t="s">
        <v>4320</v>
      </c>
      <c r="L3831" s="174" t="s">
        <v>272</v>
      </c>
      <c r="M3831" s="2" t="s">
        <v>272</v>
      </c>
      <c r="N3831" s="175" t="s">
        <v>272</v>
      </c>
      <c r="O3831" s="24" t="s">
        <v>272</v>
      </c>
      <c r="P3831" s="2" t="s">
        <v>273</v>
      </c>
      <c r="Q3831" s="2" t="s">
        <v>273</v>
      </c>
      <c r="R3831" s="2" t="s">
        <v>273</v>
      </c>
      <c r="S3831" s="2" t="s">
        <v>272</v>
      </c>
      <c r="T3831" s="2" t="s">
        <v>273</v>
      </c>
      <c r="U3831" s="25" t="s">
        <v>273</v>
      </c>
      <c r="V3831" s="24" t="s">
        <v>273</v>
      </c>
      <c r="W3831" s="2" t="s">
        <v>273</v>
      </c>
      <c r="X3831" s="2" t="s">
        <v>273</v>
      </c>
      <c r="Y3831" s="2" t="s">
        <v>273</v>
      </c>
      <c r="Z3831" s="175" t="s">
        <v>273</v>
      </c>
      <c r="AA3831" s="24" t="s">
        <v>273</v>
      </c>
      <c r="AB3831" s="2" t="s">
        <v>273</v>
      </c>
      <c r="AC3831" s="25" t="s">
        <v>273</v>
      </c>
      <c r="AD3831" s="174" t="s">
        <v>272</v>
      </c>
      <c r="AE3831" s="25" t="s">
        <v>273</v>
      </c>
      <c r="AF3831" s="180">
        <v>100</v>
      </c>
    </row>
    <row r="3832" spans="1:32">
      <c r="A3832" s="134" t="str">
        <f t="shared" si="59"/>
        <v>NLfa_01.2</v>
      </c>
      <c r="C3832" s="177" t="s">
        <v>32</v>
      </c>
      <c r="D3832" s="178" t="s">
        <v>2</v>
      </c>
      <c r="E3832" s="178" t="s">
        <v>605</v>
      </c>
      <c r="F3832" s="178" t="s">
        <v>606</v>
      </c>
      <c r="G3832" s="178" t="s">
        <v>540</v>
      </c>
      <c r="H3832" s="177" t="s">
        <v>52</v>
      </c>
      <c r="I3832" s="179" t="s">
        <v>53</v>
      </c>
      <c r="J3832" s="59" t="s">
        <v>4321</v>
      </c>
      <c r="K3832" s="60" t="s">
        <v>4322</v>
      </c>
      <c r="L3832" s="174" t="s">
        <v>272</v>
      </c>
      <c r="M3832" s="2" t="s">
        <v>272</v>
      </c>
      <c r="N3832" s="175" t="s">
        <v>272</v>
      </c>
      <c r="O3832" s="24" t="s">
        <v>272</v>
      </c>
      <c r="P3832" s="2" t="s">
        <v>273</v>
      </c>
      <c r="Q3832" s="2" t="s">
        <v>273</v>
      </c>
      <c r="R3832" s="2" t="s">
        <v>273</v>
      </c>
      <c r="S3832" s="2" t="s">
        <v>272</v>
      </c>
      <c r="T3832" s="2" t="s">
        <v>273</v>
      </c>
      <c r="U3832" s="25" t="s">
        <v>273</v>
      </c>
      <c r="V3832" s="24" t="s">
        <v>273</v>
      </c>
      <c r="W3832" s="2" t="s">
        <v>273</v>
      </c>
      <c r="X3832" s="2" t="s">
        <v>273</v>
      </c>
      <c r="Y3832" s="2" t="s">
        <v>273</v>
      </c>
      <c r="Z3832" s="175" t="s">
        <v>273</v>
      </c>
      <c r="AA3832" s="24" t="s">
        <v>273</v>
      </c>
      <c r="AB3832" s="2" t="s">
        <v>273</v>
      </c>
      <c r="AC3832" s="25" t="s">
        <v>273</v>
      </c>
      <c r="AD3832" s="174" t="s">
        <v>272</v>
      </c>
      <c r="AE3832" s="25" t="s">
        <v>273</v>
      </c>
      <c r="AF3832" s="180">
        <v>100</v>
      </c>
    </row>
    <row r="3833" spans="1:32">
      <c r="A3833" s="134" t="str">
        <f t="shared" si="59"/>
        <v>NLfa_01.2</v>
      </c>
      <c r="C3833" s="177" t="s">
        <v>32</v>
      </c>
      <c r="D3833" s="178" t="s">
        <v>2</v>
      </c>
      <c r="E3833" s="178" t="s">
        <v>605</v>
      </c>
      <c r="F3833" s="178" t="s">
        <v>606</v>
      </c>
      <c r="G3833" s="178" t="s">
        <v>540</v>
      </c>
      <c r="H3833" s="177" t="s">
        <v>52</v>
      </c>
      <c r="I3833" s="179" t="s">
        <v>53</v>
      </c>
      <c r="J3833" s="59" t="s">
        <v>4323</v>
      </c>
      <c r="K3833" s="60" t="s">
        <v>4324</v>
      </c>
      <c r="L3833" s="174" t="s">
        <v>272</v>
      </c>
      <c r="M3833" s="2" t="s">
        <v>272</v>
      </c>
      <c r="N3833" s="175" t="s">
        <v>272</v>
      </c>
      <c r="O3833" s="24" t="s">
        <v>272</v>
      </c>
      <c r="P3833" s="2" t="s">
        <v>272</v>
      </c>
      <c r="Q3833" s="2" t="s">
        <v>272</v>
      </c>
      <c r="R3833" s="2" t="s">
        <v>273</v>
      </c>
      <c r="S3833" s="2" t="s">
        <v>273</v>
      </c>
      <c r="T3833" s="2" t="s">
        <v>273</v>
      </c>
      <c r="U3833" s="25" t="s">
        <v>273</v>
      </c>
      <c r="V3833" s="24" t="s">
        <v>272</v>
      </c>
      <c r="W3833" s="2" t="s">
        <v>272</v>
      </c>
      <c r="X3833" s="2" t="s">
        <v>272</v>
      </c>
      <c r="Y3833" s="2" t="s">
        <v>273</v>
      </c>
      <c r="Z3833" s="175" t="s">
        <v>273</v>
      </c>
      <c r="AA3833" s="24" t="s">
        <v>272</v>
      </c>
      <c r="AB3833" s="2" t="s">
        <v>272</v>
      </c>
      <c r="AC3833" s="25" t="s">
        <v>273</v>
      </c>
      <c r="AD3833" s="174" t="s">
        <v>272</v>
      </c>
      <c r="AE3833" s="25" t="s">
        <v>272</v>
      </c>
      <c r="AF3833" s="180">
        <v>100</v>
      </c>
    </row>
    <row r="3834" spans="1:32">
      <c r="A3834" s="134" t="str">
        <f t="shared" si="59"/>
        <v>NLfa_01.2</v>
      </c>
      <c r="C3834" s="177" t="s">
        <v>32</v>
      </c>
      <c r="D3834" s="178" t="s">
        <v>2</v>
      </c>
      <c r="E3834" s="178" t="s">
        <v>605</v>
      </c>
      <c r="F3834" s="178" t="s">
        <v>606</v>
      </c>
      <c r="G3834" s="178" t="s">
        <v>540</v>
      </c>
      <c r="H3834" s="177" t="s">
        <v>52</v>
      </c>
      <c r="I3834" s="179" t="s">
        <v>53</v>
      </c>
      <c r="J3834" s="59" t="s">
        <v>4325</v>
      </c>
      <c r="K3834" s="60" t="s">
        <v>4326</v>
      </c>
      <c r="L3834" s="174" t="s">
        <v>272</v>
      </c>
      <c r="M3834" s="2" t="s">
        <v>272</v>
      </c>
      <c r="N3834" s="175" t="s">
        <v>272</v>
      </c>
      <c r="O3834" s="24" t="s">
        <v>272</v>
      </c>
      <c r="P3834" s="2" t="s">
        <v>273</v>
      </c>
      <c r="Q3834" s="2" t="s">
        <v>273</v>
      </c>
      <c r="R3834" s="2" t="s">
        <v>273</v>
      </c>
      <c r="S3834" s="2" t="s">
        <v>272</v>
      </c>
      <c r="T3834" s="2" t="s">
        <v>273</v>
      </c>
      <c r="U3834" s="25" t="s">
        <v>273</v>
      </c>
      <c r="V3834" s="24" t="s">
        <v>273</v>
      </c>
      <c r="W3834" s="2" t="s">
        <v>273</v>
      </c>
      <c r="X3834" s="2" t="s">
        <v>273</v>
      </c>
      <c r="Y3834" s="2" t="s">
        <v>273</v>
      </c>
      <c r="Z3834" s="175" t="s">
        <v>273</v>
      </c>
      <c r="AA3834" s="24" t="s">
        <v>273</v>
      </c>
      <c r="AB3834" s="2" t="s">
        <v>273</v>
      </c>
      <c r="AC3834" s="25" t="s">
        <v>273</v>
      </c>
      <c r="AD3834" s="174" t="s">
        <v>272</v>
      </c>
      <c r="AE3834" s="25" t="s">
        <v>273</v>
      </c>
      <c r="AF3834" s="180">
        <v>100</v>
      </c>
    </row>
    <row r="3835" spans="1:32">
      <c r="A3835" s="134" t="str">
        <f t="shared" si="59"/>
        <v>NLfa_01.2</v>
      </c>
      <c r="C3835" s="177" t="s">
        <v>32</v>
      </c>
      <c r="D3835" s="178" t="s">
        <v>2</v>
      </c>
      <c r="E3835" s="178" t="s">
        <v>605</v>
      </c>
      <c r="F3835" s="178" t="s">
        <v>606</v>
      </c>
      <c r="G3835" s="178" t="s">
        <v>540</v>
      </c>
      <c r="H3835" s="177" t="s">
        <v>52</v>
      </c>
      <c r="I3835" s="179" t="s">
        <v>53</v>
      </c>
      <c r="J3835" s="59" t="s">
        <v>4327</v>
      </c>
      <c r="K3835" s="60" t="s">
        <v>4328</v>
      </c>
      <c r="L3835" s="174" t="s">
        <v>272</v>
      </c>
      <c r="M3835" s="2" t="s">
        <v>272</v>
      </c>
      <c r="N3835" s="175" t="s">
        <v>272</v>
      </c>
      <c r="O3835" s="24" t="s">
        <v>272</v>
      </c>
      <c r="P3835" s="2" t="s">
        <v>273</v>
      </c>
      <c r="Q3835" s="2" t="s">
        <v>273</v>
      </c>
      <c r="R3835" s="2" t="s">
        <v>273</v>
      </c>
      <c r="S3835" s="2" t="s">
        <v>272</v>
      </c>
      <c r="T3835" s="2" t="s">
        <v>273</v>
      </c>
      <c r="U3835" s="25" t="s">
        <v>273</v>
      </c>
      <c r="V3835" s="24" t="s">
        <v>273</v>
      </c>
      <c r="W3835" s="2" t="s">
        <v>273</v>
      </c>
      <c r="X3835" s="2" t="s">
        <v>273</v>
      </c>
      <c r="Y3835" s="2" t="s">
        <v>273</v>
      </c>
      <c r="Z3835" s="175" t="s">
        <v>273</v>
      </c>
      <c r="AA3835" s="24" t="s">
        <v>273</v>
      </c>
      <c r="AB3835" s="2" t="s">
        <v>273</v>
      </c>
      <c r="AC3835" s="25" t="s">
        <v>273</v>
      </c>
      <c r="AD3835" s="174" t="s">
        <v>272</v>
      </c>
      <c r="AE3835" s="25" t="s">
        <v>273</v>
      </c>
      <c r="AF3835" s="180">
        <v>100</v>
      </c>
    </row>
    <row r="3836" spans="1:32">
      <c r="A3836" s="134" t="str">
        <f t="shared" si="59"/>
        <v>NLfa_01.3</v>
      </c>
      <c r="C3836" s="177" t="s">
        <v>32</v>
      </c>
      <c r="D3836" s="178" t="s">
        <v>2</v>
      </c>
      <c r="E3836" s="178" t="s">
        <v>607</v>
      </c>
      <c r="F3836" s="178" t="s">
        <v>608</v>
      </c>
      <c r="G3836" s="178" t="s">
        <v>540</v>
      </c>
      <c r="H3836" s="177" t="s">
        <v>52</v>
      </c>
      <c r="I3836" s="179" t="s">
        <v>643</v>
      </c>
      <c r="J3836" s="59" t="s">
        <v>461</v>
      </c>
      <c r="K3836" s="60" t="s">
        <v>4329</v>
      </c>
      <c r="L3836" s="174" t="s">
        <v>272</v>
      </c>
      <c r="M3836" s="2" t="s">
        <v>272</v>
      </c>
      <c r="N3836" s="175" t="s">
        <v>272</v>
      </c>
      <c r="O3836" s="24" t="s">
        <v>272</v>
      </c>
      <c r="P3836" s="2" t="s">
        <v>272</v>
      </c>
      <c r="Q3836" s="2" t="s">
        <v>273</v>
      </c>
      <c r="R3836" s="2" t="s">
        <v>272</v>
      </c>
      <c r="S3836" s="2" t="s">
        <v>272</v>
      </c>
      <c r="T3836" s="2" t="s">
        <v>272</v>
      </c>
      <c r="U3836" s="25" t="s">
        <v>273</v>
      </c>
      <c r="V3836" s="24" t="s">
        <v>272</v>
      </c>
      <c r="W3836" s="2" t="s">
        <v>272</v>
      </c>
      <c r="X3836" s="2" t="s">
        <v>272</v>
      </c>
      <c r="Y3836" s="2" t="s">
        <v>273</v>
      </c>
      <c r="Z3836" s="175" t="s">
        <v>273</v>
      </c>
      <c r="AA3836" s="24" t="s">
        <v>272</v>
      </c>
      <c r="AB3836" s="2" t="s">
        <v>272</v>
      </c>
      <c r="AC3836" s="25" t="s">
        <v>272</v>
      </c>
      <c r="AD3836" s="174" t="s">
        <v>272</v>
      </c>
      <c r="AE3836" s="25" t="s">
        <v>272</v>
      </c>
      <c r="AF3836" s="180">
        <v>100</v>
      </c>
    </row>
    <row r="3837" spans="1:32">
      <c r="A3837" s="134" t="str">
        <f t="shared" si="59"/>
        <v>NLfa_01.3</v>
      </c>
      <c r="C3837" s="177" t="s">
        <v>32</v>
      </c>
      <c r="D3837" s="178" t="s">
        <v>2</v>
      </c>
      <c r="E3837" s="178" t="s">
        <v>607</v>
      </c>
      <c r="F3837" s="178" t="s">
        <v>608</v>
      </c>
      <c r="G3837" s="178" t="s">
        <v>540</v>
      </c>
      <c r="H3837" s="177" t="s">
        <v>52</v>
      </c>
      <c r="I3837" s="179" t="s">
        <v>643</v>
      </c>
      <c r="J3837" s="59" t="s">
        <v>402</v>
      </c>
      <c r="K3837" s="60" t="s">
        <v>4330</v>
      </c>
      <c r="L3837" s="174" t="s">
        <v>272</v>
      </c>
      <c r="M3837" s="2" t="s">
        <v>272</v>
      </c>
      <c r="N3837" s="175" t="s">
        <v>272</v>
      </c>
      <c r="O3837" s="24" t="s">
        <v>272</v>
      </c>
      <c r="P3837" s="2" t="s">
        <v>272</v>
      </c>
      <c r="Q3837" s="2" t="s">
        <v>273</v>
      </c>
      <c r="R3837" s="2" t="s">
        <v>272</v>
      </c>
      <c r="S3837" s="2" t="s">
        <v>272</v>
      </c>
      <c r="T3837" s="2" t="s">
        <v>272</v>
      </c>
      <c r="U3837" s="25" t="s">
        <v>273</v>
      </c>
      <c r="V3837" s="24" t="s">
        <v>272</v>
      </c>
      <c r="W3837" s="2" t="s">
        <v>272</v>
      </c>
      <c r="X3837" s="2" t="s">
        <v>272</v>
      </c>
      <c r="Y3837" s="2" t="s">
        <v>273</v>
      </c>
      <c r="Z3837" s="175" t="s">
        <v>273</v>
      </c>
      <c r="AA3837" s="24" t="s">
        <v>272</v>
      </c>
      <c r="AB3837" s="2" t="s">
        <v>272</v>
      </c>
      <c r="AC3837" s="25" t="s">
        <v>272</v>
      </c>
      <c r="AD3837" s="174" t="s">
        <v>272</v>
      </c>
      <c r="AE3837" s="25" t="s">
        <v>272</v>
      </c>
      <c r="AF3837" s="180">
        <v>100</v>
      </c>
    </row>
    <row r="3838" spans="1:32">
      <c r="A3838" s="134" t="str">
        <f t="shared" si="59"/>
        <v>NLfa_01.4</v>
      </c>
      <c r="C3838" s="177" t="s">
        <v>32</v>
      </c>
      <c r="D3838" s="178" t="s">
        <v>2</v>
      </c>
      <c r="E3838" s="178" t="s">
        <v>609</v>
      </c>
      <c r="F3838" s="178" t="s">
        <v>610</v>
      </c>
      <c r="G3838" s="178" t="s">
        <v>540</v>
      </c>
      <c r="H3838" s="177" t="s">
        <v>52</v>
      </c>
      <c r="I3838" s="179" t="s">
        <v>643</v>
      </c>
      <c r="J3838" s="59" t="s">
        <v>47</v>
      </c>
      <c r="K3838" s="60" t="s">
        <v>47</v>
      </c>
      <c r="L3838" s="174" t="s">
        <v>272</v>
      </c>
      <c r="M3838" s="2" t="s">
        <v>272</v>
      </c>
      <c r="N3838" s="175" t="s">
        <v>272</v>
      </c>
      <c r="O3838" s="24" t="s">
        <v>272</v>
      </c>
      <c r="P3838" s="2" t="s">
        <v>272</v>
      </c>
      <c r="Q3838" s="2" t="s">
        <v>272</v>
      </c>
      <c r="R3838" s="2" t="s">
        <v>272</v>
      </c>
      <c r="S3838" s="2" t="s">
        <v>272</v>
      </c>
      <c r="T3838" s="2" t="s">
        <v>272</v>
      </c>
      <c r="U3838" s="25" t="s">
        <v>272</v>
      </c>
      <c r="V3838" s="24" t="s">
        <v>272</v>
      </c>
      <c r="W3838" s="2" t="s">
        <v>272</v>
      </c>
      <c r="X3838" s="2" t="s">
        <v>272</v>
      </c>
      <c r="Y3838" s="2" t="s">
        <v>272</v>
      </c>
      <c r="Z3838" s="175" t="s">
        <v>272</v>
      </c>
      <c r="AA3838" s="24" t="s">
        <v>272</v>
      </c>
      <c r="AB3838" s="2" t="s">
        <v>272</v>
      </c>
      <c r="AC3838" s="25" t="s">
        <v>272</v>
      </c>
      <c r="AD3838" s="174" t="s">
        <v>272</v>
      </c>
      <c r="AE3838" s="25" t="s">
        <v>272</v>
      </c>
      <c r="AF3838" s="180" t="s">
        <v>7</v>
      </c>
    </row>
    <row r="3839" spans="1:32">
      <c r="A3839" s="134" t="str">
        <f t="shared" si="59"/>
        <v>NLfa_02.1</v>
      </c>
      <c r="C3839" s="177" t="s">
        <v>32</v>
      </c>
      <c r="D3839" s="178" t="s">
        <v>2</v>
      </c>
      <c r="E3839" s="178" t="s">
        <v>611</v>
      </c>
      <c r="F3839" s="178" t="s">
        <v>612</v>
      </c>
      <c r="G3839" s="178" t="s">
        <v>540</v>
      </c>
      <c r="H3839" s="177" t="s">
        <v>52</v>
      </c>
      <c r="I3839" s="179" t="s">
        <v>53</v>
      </c>
      <c r="J3839" s="59" t="s">
        <v>4284</v>
      </c>
      <c r="K3839" s="60" t="s">
        <v>4331</v>
      </c>
      <c r="L3839" s="174" t="s">
        <v>272</v>
      </c>
      <c r="M3839" s="2" t="s">
        <v>272</v>
      </c>
      <c r="N3839" s="175" t="s">
        <v>272</v>
      </c>
      <c r="O3839" s="24" t="s">
        <v>272</v>
      </c>
      <c r="P3839" s="2" t="s">
        <v>272</v>
      </c>
      <c r="Q3839" s="2" t="s">
        <v>272</v>
      </c>
      <c r="R3839" s="2" t="s">
        <v>273</v>
      </c>
      <c r="S3839" s="2" t="s">
        <v>272</v>
      </c>
      <c r="T3839" s="2" t="s">
        <v>273</v>
      </c>
      <c r="U3839" s="25" t="s">
        <v>273</v>
      </c>
      <c r="V3839" s="24" t="s">
        <v>272</v>
      </c>
      <c r="W3839" s="2" t="s">
        <v>272</v>
      </c>
      <c r="X3839" s="2" t="s">
        <v>272</v>
      </c>
      <c r="Y3839" s="2" t="s">
        <v>273</v>
      </c>
      <c r="Z3839" s="175" t="s">
        <v>273</v>
      </c>
      <c r="AA3839" s="24" t="s">
        <v>273</v>
      </c>
      <c r="AB3839" s="2" t="s">
        <v>273</v>
      </c>
      <c r="AC3839" s="25" t="s">
        <v>273</v>
      </c>
      <c r="AD3839" s="174" t="s">
        <v>272</v>
      </c>
      <c r="AE3839" s="25" t="s">
        <v>272</v>
      </c>
      <c r="AF3839" s="180">
        <v>100</v>
      </c>
    </row>
    <row r="3840" spans="1:32">
      <c r="A3840" s="134" t="str">
        <f t="shared" si="59"/>
        <v>NLfa_02.1</v>
      </c>
      <c r="C3840" s="177" t="s">
        <v>32</v>
      </c>
      <c r="D3840" s="178" t="s">
        <v>2</v>
      </c>
      <c r="E3840" s="178" t="s">
        <v>611</v>
      </c>
      <c r="F3840" s="178" t="s">
        <v>612</v>
      </c>
      <c r="G3840" s="178" t="s">
        <v>540</v>
      </c>
      <c r="H3840" s="177" t="s">
        <v>52</v>
      </c>
      <c r="I3840" s="179" t="s">
        <v>53</v>
      </c>
      <c r="J3840" s="59" t="s">
        <v>4276</v>
      </c>
      <c r="K3840" s="60" t="s">
        <v>4332</v>
      </c>
      <c r="L3840" s="174" t="s">
        <v>272</v>
      </c>
      <c r="M3840" s="2" t="s">
        <v>272</v>
      </c>
      <c r="N3840" s="175" t="s">
        <v>272</v>
      </c>
      <c r="O3840" s="24" t="s">
        <v>272</v>
      </c>
      <c r="P3840" s="2" t="s">
        <v>272</v>
      </c>
      <c r="Q3840" s="2" t="s">
        <v>273</v>
      </c>
      <c r="R3840" s="2" t="s">
        <v>273</v>
      </c>
      <c r="S3840" s="2" t="s">
        <v>272</v>
      </c>
      <c r="T3840" s="2" t="s">
        <v>273</v>
      </c>
      <c r="U3840" s="25" t="s">
        <v>273</v>
      </c>
      <c r="V3840" s="24" t="s">
        <v>272</v>
      </c>
      <c r="W3840" s="2" t="s">
        <v>272</v>
      </c>
      <c r="X3840" s="2" t="s">
        <v>272</v>
      </c>
      <c r="Y3840" s="2" t="s">
        <v>273</v>
      </c>
      <c r="Z3840" s="175" t="s">
        <v>273</v>
      </c>
      <c r="AA3840" s="24" t="s">
        <v>273</v>
      </c>
      <c r="AB3840" s="2" t="s">
        <v>273</v>
      </c>
      <c r="AC3840" s="25" t="s">
        <v>273</v>
      </c>
      <c r="AD3840" s="174" t="s">
        <v>272</v>
      </c>
      <c r="AE3840" s="25" t="s">
        <v>272</v>
      </c>
      <c r="AF3840" s="180">
        <v>100</v>
      </c>
    </row>
    <row r="3841" spans="1:32">
      <c r="A3841" s="134" t="str">
        <f t="shared" si="59"/>
        <v>NLfa_02.1</v>
      </c>
      <c r="C3841" s="177" t="s">
        <v>32</v>
      </c>
      <c r="D3841" s="178" t="s">
        <v>2</v>
      </c>
      <c r="E3841" s="178" t="s">
        <v>611</v>
      </c>
      <c r="F3841" s="178" t="s">
        <v>612</v>
      </c>
      <c r="G3841" s="178" t="s">
        <v>540</v>
      </c>
      <c r="H3841" s="177" t="s">
        <v>52</v>
      </c>
      <c r="I3841" s="179" t="s">
        <v>53</v>
      </c>
      <c r="J3841" s="59" t="s">
        <v>4333</v>
      </c>
      <c r="K3841" s="60" t="s">
        <v>4334</v>
      </c>
      <c r="L3841" s="174" t="s">
        <v>272</v>
      </c>
      <c r="M3841" s="2" t="s">
        <v>272</v>
      </c>
      <c r="N3841" s="175" t="s">
        <v>272</v>
      </c>
      <c r="O3841" s="24" t="s">
        <v>672</v>
      </c>
      <c r="P3841" s="2" t="s">
        <v>272</v>
      </c>
      <c r="Q3841" s="2" t="s">
        <v>272</v>
      </c>
      <c r="R3841" s="2" t="s">
        <v>273</v>
      </c>
      <c r="S3841" s="2" t="s">
        <v>272</v>
      </c>
      <c r="T3841" s="2" t="s">
        <v>273</v>
      </c>
      <c r="U3841" s="25" t="s">
        <v>273</v>
      </c>
      <c r="V3841" s="24" t="s">
        <v>272</v>
      </c>
      <c r="W3841" s="2" t="s">
        <v>273</v>
      </c>
      <c r="X3841" s="2" t="s">
        <v>273</v>
      </c>
      <c r="Y3841" s="2" t="s">
        <v>273</v>
      </c>
      <c r="Z3841" s="175" t="s">
        <v>273</v>
      </c>
      <c r="AA3841" s="24" t="s">
        <v>273</v>
      </c>
      <c r="AB3841" s="2" t="s">
        <v>273</v>
      </c>
      <c r="AC3841" s="25" t="s">
        <v>273</v>
      </c>
      <c r="AD3841" s="174" t="s">
        <v>273</v>
      </c>
      <c r="AE3841" s="25" t="s">
        <v>273</v>
      </c>
      <c r="AF3841" s="180">
        <v>100</v>
      </c>
    </row>
    <row r="3842" spans="1:32">
      <c r="A3842" s="134" t="str">
        <f t="shared" si="59"/>
        <v>NLfa_02.1</v>
      </c>
      <c r="C3842" s="177" t="s">
        <v>32</v>
      </c>
      <c r="D3842" s="178" t="s">
        <v>2</v>
      </c>
      <c r="E3842" s="178" t="s">
        <v>611</v>
      </c>
      <c r="F3842" s="178" t="s">
        <v>612</v>
      </c>
      <c r="G3842" s="178" t="s">
        <v>540</v>
      </c>
      <c r="H3842" s="177" t="s">
        <v>52</v>
      </c>
      <c r="I3842" s="179" t="s">
        <v>53</v>
      </c>
      <c r="J3842" s="59" t="s">
        <v>4280</v>
      </c>
      <c r="K3842" s="60" t="s">
        <v>4335</v>
      </c>
      <c r="L3842" s="174" t="s">
        <v>272</v>
      </c>
      <c r="M3842" s="2" t="s">
        <v>272</v>
      </c>
      <c r="N3842" s="175" t="s">
        <v>272</v>
      </c>
      <c r="O3842" s="24" t="s">
        <v>272</v>
      </c>
      <c r="P3842" s="2" t="s">
        <v>272</v>
      </c>
      <c r="Q3842" s="2" t="s">
        <v>273</v>
      </c>
      <c r="R3842" s="2" t="s">
        <v>273</v>
      </c>
      <c r="S3842" s="2" t="s">
        <v>272</v>
      </c>
      <c r="T3842" s="2" t="s">
        <v>273</v>
      </c>
      <c r="U3842" s="25" t="s">
        <v>273</v>
      </c>
      <c r="V3842" s="24" t="s">
        <v>272</v>
      </c>
      <c r="W3842" s="2" t="s">
        <v>272</v>
      </c>
      <c r="X3842" s="2" t="s">
        <v>272</v>
      </c>
      <c r="Y3842" s="2" t="s">
        <v>273</v>
      </c>
      <c r="Z3842" s="175" t="s">
        <v>273</v>
      </c>
      <c r="AA3842" s="24" t="s">
        <v>273</v>
      </c>
      <c r="AB3842" s="2" t="s">
        <v>273</v>
      </c>
      <c r="AC3842" s="25" t="s">
        <v>273</v>
      </c>
      <c r="AD3842" s="174" t="s">
        <v>272</v>
      </c>
      <c r="AE3842" s="25" t="s">
        <v>272</v>
      </c>
      <c r="AF3842" s="180">
        <v>100</v>
      </c>
    </row>
    <row r="3843" spans="1:32">
      <c r="A3843" s="134" t="str">
        <f t="shared" si="59"/>
        <v>NLfa_02.1</v>
      </c>
      <c r="C3843" s="177" t="s">
        <v>32</v>
      </c>
      <c r="D3843" s="178" t="s">
        <v>2</v>
      </c>
      <c r="E3843" s="178" t="s">
        <v>611</v>
      </c>
      <c r="F3843" s="178" t="s">
        <v>612</v>
      </c>
      <c r="G3843" s="178" t="s">
        <v>540</v>
      </c>
      <c r="H3843" s="177" t="s">
        <v>52</v>
      </c>
      <c r="I3843" s="179" t="s">
        <v>53</v>
      </c>
      <c r="J3843" s="59" t="s">
        <v>4282</v>
      </c>
      <c r="K3843" s="60" t="s">
        <v>4336</v>
      </c>
      <c r="L3843" s="174" t="s">
        <v>272</v>
      </c>
      <c r="M3843" s="2" t="s">
        <v>272</v>
      </c>
      <c r="N3843" s="175" t="s">
        <v>272</v>
      </c>
      <c r="O3843" s="24" t="s">
        <v>273</v>
      </c>
      <c r="P3843" s="2" t="s">
        <v>273</v>
      </c>
      <c r="Q3843" s="2" t="s">
        <v>273</v>
      </c>
      <c r="R3843" s="2" t="s">
        <v>273</v>
      </c>
      <c r="S3843" s="2" t="s">
        <v>272</v>
      </c>
      <c r="T3843" s="2" t="s">
        <v>273</v>
      </c>
      <c r="U3843" s="25" t="s">
        <v>273</v>
      </c>
      <c r="V3843" s="24" t="s">
        <v>272</v>
      </c>
      <c r="W3843" s="2" t="s">
        <v>272</v>
      </c>
      <c r="X3843" s="2" t="s">
        <v>273</v>
      </c>
      <c r="Y3843" s="2" t="s">
        <v>273</v>
      </c>
      <c r="Z3843" s="175" t="s">
        <v>273</v>
      </c>
      <c r="AA3843" s="24" t="s">
        <v>272</v>
      </c>
      <c r="AB3843" s="2" t="s">
        <v>273</v>
      </c>
      <c r="AC3843" s="25" t="s">
        <v>273</v>
      </c>
      <c r="AD3843" s="174" t="s">
        <v>273</v>
      </c>
      <c r="AE3843" s="25" t="s">
        <v>273</v>
      </c>
      <c r="AF3843" s="180">
        <v>100</v>
      </c>
    </row>
    <row r="3844" spans="1:32">
      <c r="A3844" s="134" t="str">
        <f t="shared" si="59"/>
        <v>NLfa_02.1</v>
      </c>
      <c r="C3844" s="177" t="s">
        <v>32</v>
      </c>
      <c r="D3844" s="178" t="s">
        <v>2</v>
      </c>
      <c r="E3844" s="178" t="s">
        <v>611</v>
      </c>
      <c r="F3844" s="178" t="s">
        <v>612</v>
      </c>
      <c r="G3844" s="178" t="s">
        <v>540</v>
      </c>
      <c r="H3844" s="177" t="s">
        <v>52</v>
      </c>
      <c r="I3844" s="179" t="s">
        <v>53</v>
      </c>
      <c r="J3844" s="59" t="s">
        <v>4309</v>
      </c>
      <c r="K3844" s="60" t="s">
        <v>4337</v>
      </c>
      <c r="L3844" s="174" t="s">
        <v>272</v>
      </c>
      <c r="M3844" s="2" t="s">
        <v>272</v>
      </c>
      <c r="N3844" s="175" t="s">
        <v>272</v>
      </c>
      <c r="O3844" s="24" t="s">
        <v>272</v>
      </c>
      <c r="P3844" s="2" t="s">
        <v>272</v>
      </c>
      <c r="Q3844" s="2" t="s">
        <v>273</v>
      </c>
      <c r="R3844" s="2" t="s">
        <v>273</v>
      </c>
      <c r="S3844" s="2" t="s">
        <v>272</v>
      </c>
      <c r="T3844" s="2" t="s">
        <v>273</v>
      </c>
      <c r="U3844" s="25" t="s">
        <v>273</v>
      </c>
      <c r="V3844" s="24" t="s">
        <v>272</v>
      </c>
      <c r="W3844" s="2" t="s">
        <v>272</v>
      </c>
      <c r="X3844" s="2" t="s">
        <v>272</v>
      </c>
      <c r="Y3844" s="2" t="s">
        <v>273</v>
      </c>
      <c r="Z3844" s="175" t="s">
        <v>273</v>
      </c>
      <c r="AA3844" s="24" t="s">
        <v>273</v>
      </c>
      <c r="AB3844" s="2" t="s">
        <v>273</v>
      </c>
      <c r="AC3844" s="25" t="s">
        <v>273</v>
      </c>
      <c r="AD3844" s="174" t="s">
        <v>272</v>
      </c>
      <c r="AE3844" s="25" t="s">
        <v>272</v>
      </c>
      <c r="AF3844" s="180">
        <v>100</v>
      </c>
    </row>
    <row r="3845" spans="1:32">
      <c r="A3845" s="134" t="str">
        <f t="shared" si="59"/>
        <v>NLfa_02.1</v>
      </c>
      <c r="C3845" s="177" t="s">
        <v>32</v>
      </c>
      <c r="D3845" s="178" t="s">
        <v>2</v>
      </c>
      <c r="E3845" s="178" t="s">
        <v>611</v>
      </c>
      <c r="F3845" s="178" t="s">
        <v>612</v>
      </c>
      <c r="G3845" s="178" t="s">
        <v>540</v>
      </c>
      <c r="H3845" s="177" t="s">
        <v>52</v>
      </c>
      <c r="I3845" s="179" t="s">
        <v>53</v>
      </c>
      <c r="J3845" s="59" t="s">
        <v>4311</v>
      </c>
      <c r="K3845" s="60" t="s">
        <v>4338</v>
      </c>
      <c r="L3845" s="174" t="s">
        <v>272</v>
      </c>
      <c r="M3845" s="2" t="s">
        <v>272</v>
      </c>
      <c r="N3845" s="175" t="s">
        <v>272</v>
      </c>
      <c r="O3845" s="24" t="s">
        <v>672</v>
      </c>
      <c r="P3845" s="2" t="s">
        <v>273</v>
      </c>
      <c r="Q3845" s="2" t="s">
        <v>273</v>
      </c>
      <c r="R3845" s="2" t="s">
        <v>273</v>
      </c>
      <c r="S3845" s="2" t="s">
        <v>273</v>
      </c>
      <c r="T3845" s="2" t="s">
        <v>273</v>
      </c>
      <c r="U3845" s="25" t="s">
        <v>273</v>
      </c>
      <c r="V3845" s="24" t="s">
        <v>272</v>
      </c>
      <c r="W3845" s="2" t="s">
        <v>273</v>
      </c>
      <c r="X3845" s="2" t="s">
        <v>273</v>
      </c>
      <c r="Y3845" s="2" t="s">
        <v>273</v>
      </c>
      <c r="Z3845" s="175" t="s">
        <v>273</v>
      </c>
      <c r="AA3845" s="24" t="s">
        <v>273</v>
      </c>
      <c r="AB3845" s="2" t="s">
        <v>273</v>
      </c>
      <c r="AC3845" s="25" t="s">
        <v>273</v>
      </c>
      <c r="AD3845" s="174" t="s">
        <v>273</v>
      </c>
      <c r="AE3845" s="25" t="s">
        <v>273</v>
      </c>
      <c r="AF3845" s="180">
        <v>100</v>
      </c>
    </row>
    <row r="3846" spans="1:32">
      <c r="A3846" s="134" t="str">
        <f t="shared" si="59"/>
        <v>NLfa_02.1</v>
      </c>
      <c r="C3846" s="177" t="s">
        <v>32</v>
      </c>
      <c r="D3846" s="178" t="s">
        <v>2</v>
      </c>
      <c r="E3846" s="178" t="s">
        <v>611</v>
      </c>
      <c r="F3846" s="178" t="s">
        <v>612</v>
      </c>
      <c r="G3846" s="178" t="s">
        <v>540</v>
      </c>
      <c r="H3846" s="177" t="s">
        <v>52</v>
      </c>
      <c r="I3846" s="179" t="s">
        <v>53</v>
      </c>
      <c r="J3846" s="59" t="s">
        <v>4313</v>
      </c>
      <c r="K3846" s="60" t="s">
        <v>4339</v>
      </c>
      <c r="L3846" s="174" t="s">
        <v>272</v>
      </c>
      <c r="M3846" s="2" t="s">
        <v>272</v>
      </c>
      <c r="N3846" s="175" t="s">
        <v>272</v>
      </c>
      <c r="O3846" s="24" t="s">
        <v>672</v>
      </c>
      <c r="P3846" s="2" t="s">
        <v>273</v>
      </c>
      <c r="Q3846" s="2" t="s">
        <v>273</v>
      </c>
      <c r="R3846" s="2" t="s">
        <v>273</v>
      </c>
      <c r="S3846" s="2" t="s">
        <v>273</v>
      </c>
      <c r="T3846" s="2" t="s">
        <v>273</v>
      </c>
      <c r="U3846" s="25" t="s">
        <v>273</v>
      </c>
      <c r="V3846" s="24" t="s">
        <v>272</v>
      </c>
      <c r="W3846" s="2" t="s">
        <v>272</v>
      </c>
      <c r="X3846" s="2" t="s">
        <v>272</v>
      </c>
      <c r="Y3846" s="2" t="s">
        <v>273</v>
      </c>
      <c r="Z3846" s="175" t="s">
        <v>273</v>
      </c>
      <c r="AA3846" s="24" t="s">
        <v>273</v>
      </c>
      <c r="AB3846" s="2" t="s">
        <v>273</v>
      </c>
      <c r="AC3846" s="25" t="s">
        <v>273</v>
      </c>
      <c r="AD3846" s="174" t="s">
        <v>273</v>
      </c>
      <c r="AE3846" s="25" t="s">
        <v>273</v>
      </c>
      <c r="AF3846" s="180">
        <v>100</v>
      </c>
    </row>
    <row r="3847" spans="1:32">
      <c r="A3847" s="134" t="str">
        <f t="shared" si="59"/>
        <v>NLfa_02.1</v>
      </c>
      <c r="C3847" s="177" t="s">
        <v>32</v>
      </c>
      <c r="D3847" s="178" t="s">
        <v>2</v>
      </c>
      <c r="E3847" s="178" t="s">
        <v>611</v>
      </c>
      <c r="F3847" s="178" t="s">
        <v>612</v>
      </c>
      <c r="G3847" s="178" t="s">
        <v>540</v>
      </c>
      <c r="H3847" s="177" t="s">
        <v>52</v>
      </c>
      <c r="I3847" s="179" t="s">
        <v>53</v>
      </c>
      <c r="J3847" s="59" t="s">
        <v>4315</v>
      </c>
      <c r="K3847" s="60" t="s">
        <v>4340</v>
      </c>
      <c r="L3847" s="174" t="s">
        <v>272</v>
      </c>
      <c r="M3847" s="2" t="s">
        <v>272</v>
      </c>
      <c r="N3847" s="175" t="s">
        <v>272</v>
      </c>
      <c r="O3847" s="24" t="s">
        <v>272</v>
      </c>
      <c r="P3847" s="2" t="s">
        <v>272</v>
      </c>
      <c r="Q3847" s="2" t="s">
        <v>273</v>
      </c>
      <c r="R3847" s="2" t="s">
        <v>273</v>
      </c>
      <c r="S3847" s="2" t="s">
        <v>272</v>
      </c>
      <c r="T3847" s="2" t="s">
        <v>273</v>
      </c>
      <c r="U3847" s="25" t="s">
        <v>273</v>
      </c>
      <c r="V3847" s="24" t="s">
        <v>272</v>
      </c>
      <c r="W3847" s="2" t="s">
        <v>272</v>
      </c>
      <c r="X3847" s="2" t="s">
        <v>272</v>
      </c>
      <c r="Y3847" s="2" t="s">
        <v>272</v>
      </c>
      <c r="Z3847" s="175" t="s">
        <v>273</v>
      </c>
      <c r="AA3847" s="24" t="s">
        <v>273</v>
      </c>
      <c r="AB3847" s="2" t="s">
        <v>273</v>
      </c>
      <c r="AC3847" s="25" t="s">
        <v>273</v>
      </c>
      <c r="AD3847" s="174" t="s">
        <v>272</v>
      </c>
      <c r="AE3847" s="25" t="s">
        <v>272</v>
      </c>
      <c r="AF3847" s="180">
        <v>100</v>
      </c>
    </row>
    <row r="3848" spans="1:32">
      <c r="A3848" s="134" t="str">
        <f t="shared" ref="A3848:A3911" si="60">C3848&amp;LOWER(LEFT(D3848,2))&amp;"_"&amp;IF(LEN(TRIM(LEFT(E3848,FIND(" ",E3848))))=3,"0"&amp;TRIM(LEFT(E3848,FIND(" ",E3848))),TRIM(LEFT(E3848,FIND(" ",E3848))))</f>
        <v>NLfa_02.1</v>
      </c>
      <c r="C3848" s="177" t="s">
        <v>32</v>
      </c>
      <c r="D3848" s="178" t="s">
        <v>2</v>
      </c>
      <c r="E3848" s="178" t="s">
        <v>611</v>
      </c>
      <c r="F3848" s="178" t="s">
        <v>612</v>
      </c>
      <c r="G3848" s="178" t="s">
        <v>540</v>
      </c>
      <c r="H3848" s="177" t="s">
        <v>52</v>
      </c>
      <c r="I3848" s="179" t="s">
        <v>53</v>
      </c>
      <c r="J3848" s="59" t="s">
        <v>4317</v>
      </c>
      <c r="K3848" s="60" t="s">
        <v>4341</v>
      </c>
      <c r="L3848" s="174" t="s">
        <v>272</v>
      </c>
      <c r="M3848" s="2" t="s">
        <v>273</v>
      </c>
      <c r="N3848" s="175" t="s">
        <v>272</v>
      </c>
      <c r="O3848" s="24" t="s">
        <v>672</v>
      </c>
      <c r="P3848" s="2" t="s">
        <v>273</v>
      </c>
      <c r="Q3848" s="2" t="s">
        <v>273</v>
      </c>
      <c r="R3848" s="2" t="s">
        <v>273</v>
      </c>
      <c r="S3848" s="2" t="s">
        <v>273</v>
      </c>
      <c r="T3848" s="2" t="s">
        <v>273</v>
      </c>
      <c r="U3848" s="25" t="s">
        <v>273</v>
      </c>
      <c r="V3848" s="24" t="s">
        <v>272</v>
      </c>
      <c r="W3848" s="2" t="s">
        <v>273</v>
      </c>
      <c r="X3848" s="2" t="s">
        <v>273</v>
      </c>
      <c r="Y3848" s="2" t="s">
        <v>273</v>
      </c>
      <c r="Z3848" s="175" t="s">
        <v>273</v>
      </c>
      <c r="AA3848" s="24" t="s">
        <v>273</v>
      </c>
      <c r="AB3848" s="2" t="s">
        <v>273</v>
      </c>
      <c r="AC3848" s="25" t="s">
        <v>273</v>
      </c>
      <c r="AD3848" s="174" t="s">
        <v>273</v>
      </c>
      <c r="AE3848" s="25" t="s">
        <v>273</v>
      </c>
      <c r="AF3848" s="180">
        <v>100</v>
      </c>
    </row>
    <row r="3849" spans="1:32">
      <c r="A3849" s="134" t="str">
        <f t="shared" si="60"/>
        <v>NLfa_02.1</v>
      </c>
      <c r="C3849" s="177" t="s">
        <v>32</v>
      </c>
      <c r="D3849" s="178" t="s">
        <v>2</v>
      </c>
      <c r="E3849" s="178" t="s">
        <v>611</v>
      </c>
      <c r="F3849" s="178" t="s">
        <v>612</v>
      </c>
      <c r="G3849" s="178" t="s">
        <v>540</v>
      </c>
      <c r="H3849" s="177" t="s">
        <v>52</v>
      </c>
      <c r="I3849" s="179" t="s">
        <v>53</v>
      </c>
      <c r="J3849" s="59" t="s">
        <v>4319</v>
      </c>
      <c r="K3849" s="60" t="s">
        <v>4342</v>
      </c>
      <c r="L3849" s="174" t="s">
        <v>272</v>
      </c>
      <c r="M3849" s="2" t="s">
        <v>272</v>
      </c>
      <c r="N3849" s="175" t="s">
        <v>272</v>
      </c>
      <c r="O3849" s="24" t="s">
        <v>272</v>
      </c>
      <c r="P3849" s="2" t="s">
        <v>272</v>
      </c>
      <c r="Q3849" s="2" t="s">
        <v>273</v>
      </c>
      <c r="R3849" s="2" t="s">
        <v>273</v>
      </c>
      <c r="S3849" s="2" t="s">
        <v>272</v>
      </c>
      <c r="T3849" s="2" t="s">
        <v>273</v>
      </c>
      <c r="U3849" s="25" t="s">
        <v>273</v>
      </c>
      <c r="V3849" s="24" t="s">
        <v>272</v>
      </c>
      <c r="W3849" s="2" t="s">
        <v>272</v>
      </c>
      <c r="X3849" s="2" t="s">
        <v>272</v>
      </c>
      <c r="Y3849" s="2" t="s">
        <v>273</v>
      </c>
      <c r="Z3849" s="175" t="s">
        <v>273</v>
      </c>
      <c r="AA3849" s="24" t="s">
        <v>273</v>
      </c>
      <c r="AB3849" s="2" t="s">
        <v>273</v>
      </c>
      <c r="AC3849" s="25" t="s">
        <v>273</v>
      </c>
      <c r="AD3849" s="174" t="s">
        <v>272</v>
      </c>
      <c r="AE3849" s="25" t="s">
        <v>272</v>
      </c>
      <c r="AF3849" s="180">
        <v>100</v>
      </c>
    </row>
    <row r="3850" spans="1:32">
      <c r="A3850" s="134" t="str">
        <f t="shared" si="60"/>
        <v>NLfa_02.1</v>
      </c>
      <c r="C3850" s="177" t="s">
        <v>32</v>
      </c>
      <c r="D3850" s="178" t="s">
        <v>2</v>
      </c>
      <c r="E3850" s="178" t="s">
        <v>611</v>
      </c>
      <c r="F3850" s="178" t="s">
        <v>612</v>
      </c>
      <c r="G3850" s="178" t="s">
        <v>540</v>
      </c>
      <c r="H3850" s="177" t="s">
        <v>52</v>
      </c>
      <c r="I3850" s="179" t="s">
        <v>53</v>
      </c>
      <c r="J3850" s="59" t="s">
        <v>4321</v>
      </c>
      <c r="K3850" s="60" t="s">
        <v>4343</v>
      </c>
      <c r="L3850" s="174" t="s">
        <v>272</v>
      </c>
      <c r="M3850" s="2" t="s">
        <v>273</v>
      </c>
      <c r="N3850" s="175" t="s">
        <v>272</v>
      </c>
      <c r="O3850" s="24" t="s">
        <v>672</v>
      </c>
      <c r="P3850" s="2" t="s">
        <v>273</v>
      </c>
      <c r="Q3850" s="2" t="s">
        <v>273</v>
      </c>
      <c r="R3850" s="2" t="s">
        <v>273</v>
      </c>
      <c r="S3850" s="2" t="s">
        <v>273</v>
      </c>
      <c r="T3850" s="2" t="s">
        <v>273</v>
      </c>
      <c r="U3850" s="25" t="s">
        <v>273</v>
      </c>
      <c r="V3850" s="24" t="s">
        <v>272</v>
      </c>
      <c r="W3850" s="2" t="s">
        <v>273</v>
      </c>
      <c r="X3850" s="2" t="s">
        <v>273</v>
      </c>
      <c r="Y3850" s="2" t="s">
        <v>273</v>
      </c>
      <c r="Z3850" s="175" t="s">
        <v>273</v>
      </c>
      <c r="AA3850" s="24" t="s">
        <v>273</v>
      </c>
      <c r="AB3850" s="2" t="s">
        <v>273</v>
      </c>
      <c r="AC3850" s="25" t="s">
        <v>273</v>
      </c>
      <c r="AD3850" s="174" t="s">
        <v>273</v>
      </c>
      <c r="AE3850" s="25" t="s">
        <v>273</v>
      </c>
      <c r="AF3850" s="180">
        <v>100</v>
      </c>
    </row>
    <row r="3851" spans="1:32">
      <c r="A3851" s="134" t="str">
        <f t="shared" si="60"/>
        <v>NLfa_02.1</v>
      </c>
      <c r="C3851" s="177" t="s">
        <v>32</v>
      </c>
      <c r="D3851" s="178" t="s">
        <v>2</v>
      </c>
      <c r="E3851" s="178" t="s">
        <v>611</v>
      </c>
      <c r="F3851" s="178" t="s">
        <v>612</v>
      </c>
      <c r="G3851" s="178" t="s">
        <v>540</v>
      </c>
      <c r="H3851" s="177" t="s">
        <v>52</v>
      </c>
      <c r="I3851" s="179" t="s">
        <v>53</v>
      </c>
      <c r="J3851" s="59" t="s">
        <v>4323</v>
      </c>
      <c r="K3851" s="60" t="s">
        <v>4344</v>
      </c>
      <c r="L3851" s="174" t="s">
        <v>272</v>
      </c>
      <c r="M3851" s="2" t="s">
        <v>272</v>
      </c>
      <c r="N3851" s="175" t="s">
        <v>272</v>
      </c>
      <c r="O3851" s="24" t="s">
        <v>272</v>
      </c>
      <c r="P3851" s="2" t="s">
        <v>272</v>
      </c>
      <c r="Q3851" s="2" t="s">
        <v>273</v>
      </c>
      <c r="R3851" s="2" t="s">
        <v>273</v>
      </c>
      <c r="S3851" s="2" t="s">
        <v>272</v>
      </c>
      <c r="T3851" s="2" t="s">
        <v>273</v>
      </c>
      <c r="U3851" s="25" t="s">
        <v>273</v>
      </c>
      <c r="V3851" s="24" t="s">
        <v>272</v>
      </c>
      <c r="W3851" s="2" t="s">
        <v>272</v>
      </c>
      <c r="X3851" s="2" t="s">
        <v>272</v>
      </c>
      <c r="Y3851" s="2" t="s">
        <v>273</v>
      </c>
      <c r="Z3851" s="175" t="s">
        <v>273</v>
      </c>
      <c r="AA3851" s="24" t="s">
        <v>273</v>
      </c>
      <c r="AB3851" s="2" t="s">
        <v>273</v>
      </c>
      <c r="AC3851" s="25" t="s">
        <v>273</v>
      </c>
      <c r="AD3851" s="174" t="s">
        <v>272</v>
      </c>
      <c r="AE3851" s="25" t="s">
        <v>272</v>
      </c>
      <c r="AF3851" s="180">
        <v>100</v>
      </c>
    </row>
    <row r="3852" spans="1:32">
      <c r="A3852" s="134" t="str">
        <f t="shared" si="60"/>
        <v>NLfa_02.1</v>
      </c>
      <c r="C3852" s="177" t="s">
        <v>32</v>
      </c>
      <c r="D3852" s="178" t="s">
        <v>2</v>
      </c>
      <c r="E3852" s="178" t="s">
        <v>611</v>
      </c>
      <c r="F3852" s="178" t="s">
        <v>612</v>
      </c>
      <c r="G3852" s="178" t="s">
        <v>540</v>
      </c>
      <c r="H3852" s="177" t="s">
        <v>52</v>
      </c>
      <c r="I3852" s="179" t="s">
        <v>53</v>
      </c>
      <c r="J3852" s="59" t="s">
        <v>4325</v>
      </c>
      <c r="K3852" s="60" t="s">
        <v>4345</v>
      </c>
      <c r="L3852" s="174" t="s">
        <v>272</v>
      </c>
      <c r="M3852" s="2" t="s">
        <v>272</v>
      </c>
      <c r="N3852" s="175" t="s">
        <v>272</v>
      </c>
      <c r="O3852" s="24" t="s">
        <v>272</v>
      </c>
      <c r="P3852" s="2" t="s">
        <v>272</v>
      </c>
      <c r="Q3852" s="2" t="s">
        <v>273</v>
      </c>
      <c r="R3852" s="2" t="s">
        <v>273</v>
      </c>
      <c r="S3852" s="2" t="s">
        <v>272</v>
      </c>
      <c r="T3852" s="2" t="s">
        <v>273</v>
      </c>
      <c r="U3852" s="25" t="s">
        <v>273</v>
      </c>
      <c r="V3852" s="24" t="s">
        <v>272</v>
      </c>
      <c r="W3852" s="2" t="s">
        <v>272</v>
      </c>
      <c r="X3852" s="2" t="s">
        <v>272</v>
      </c>
      <c r="Y3852" s="2" t="s">
        <v>273</v>
      </c>
      <c r="Z3852" s="175" t="s">
        <v>273</v>
      </c>
      <c r="AA3852" s="24" t="s">
        <v>273</v>
      </c>
      <c r="AB3852" s="2" t="s">
        <v>273</v>
      </c>
      <c r="AC3852" s="25" t="s">
        <v>273</v>
      </c>
      <c r="AD3852" s="174" t="s">
        <v>272</v>
      </c>
      <c r="AE3852" s="25" t="s">
        <v>272</v>
      </c>
      <c r="AF3852" s="180">
        <v>100</v>
      </c>
    </row>
    <row r="3853" spans="1:32">
      <c r="A3853" s="134" t="str">
        <f t="shared" si="60"/>
        <v>NLfa_02.1</v>
      </c>
      <c r="C3853" s="177" t="s">
        <v>32</v>
      </c>
      <c r="D3853" s="178" t="s">
        <v>2</v>
      </c>
      <c r="E3853" s="178" t="s">
        <v>611</v>
      </c>
      <c r="F3853" s="178" t="s">
        <v>612</v>
      </c>
      <c r="G3853" s="178" t="s">
        <v>540</v>
      </c>
      <c r="H3853" s="177" t="s">
        <v>52</v>
      </c>
      <c r="I3853" s="179" t="s">
        <v>53</v>
      </c>
      <c r="J3853" s="59" t="s">
        <v>4327</v>
      </c>
      <c r="K3853" s="60" t="s">
        <v>4346</v>
      </c>
      <c r="L3853" s="174" t="s">
        <v>272</v>
      </c>
      <c r="M3853" s="2" t="s">
        <v>272</v>
      </c>
      <c r="N3853" s="175" t="s">
        <v>272</v>
      </c>
      <c r="O3853" s="24" t="s">
        <v>272</v>
      </c>
      <c r="P3853" s="2" t="s">
        <v>272</v>
      </c>
      <c r="Q3853" s="2" t="s">
        <v>273</v>
      </c>
      <c r="R3853" s="2" t="s">
        <v>273</v>
      </c>
      <c r="S3853" s="2" t="s">
        <v>272</v>
      </c>
      <c r="T3853" s="2" t="s">
        <v>273</v>
      </c>
      <c r="U3853" s="25" t="s">
        <v>273</v>
      </c>
      <c r="V3853" s="24" t="s">
        <v>272</v>
      </c>
      <c r="W3853" s="2" t="s">
        <v>272</v>
      </c>
      <c r="X3853" s="2" t="s">
        <v>272</v>
      </c>
      <c r="Y3853" s="2" t="s">
        <v>272</v>
      </c>
      <c r="Z3853" s="175" t="s">
        <v>273</v>
      </c>
      <c r="AA3853" s="24" t="s">
        <v>273</v>
      </c>
      <c r="AB3853" s="2" t="s">
        <v>273</v>
      </c>
      <c r="AC3853" s="25" t="s">
        <v>273</v>
      </c>
      <c r="AD3853" s="174" t="s">
        <v>272</v>
      </c>
      <c r="AE3853" s="25" t="s">
        <v>272</v>
      </c>
      <c r="AF3853" s="180">
        <v>100</v>
      </c>
    </row>
    <row r="3854" spans="1:32">
      <c r="A3854" s="134" t="str">
        <f t="shared" si="60"/>
        <v>NLfa_02.2</v>
      </c>
      <c r="C3854" s="177" t="s">
        <v>32</v>
      </c>
      <c r="D3854" s="178" t="s">
        <v>2</v>
      </c>
      <c r="E3854" s="178" t="s">
        <v>613</v>
      </c>
      <c r="F3854" s="178" t="s">
        <v>614</v>
      </c>
      <c r="G3854" s="178" t="s">
        <v>540</v>
      </c>
      <c r="H3854" s="177" t="s">
        <v>52</v>
      </c>
      <c r="I3854" s="179"/>
      <c r="J3854" s="59" t="s">
        <v>194</v>
      </c>
      <c r="K3854" s="60" t="s">
        <v>194</v>
      </c>
      <c r="L3854" s="174" t="s">
        <v>7</v>
      </c>
      <c r="M3854" s="2" t="s">
        <v>7</v>
      </c>
      <c r="N3854" s="175" t="s">
        <v>7</v>
      </c>
      <c r="O3854" s="24" t="s">
        <v>7</v>
      </c>
      <c r="P3854" s="2" t="s">
        <v>7</v>
      </c>
      <c r="Q3854" s="2" t="s">
        <v>7</v>
      </c>
      <c r="R3854" s="2" t="s">
        <v>7</v>
      </c>
      <c r="S3854" s="2" t="s">
        <v>7</v>
      </c>
      <c r="T3854" s="2" t="s">
        <v>7</v>
      </c>
      <c r="U3854" s="25" t="s">
        <v>7</v>
      </c>
      <c r="V3854" s="24" t="s">
        <v>7</v>
      </c>
      <c r="W3854" s="2" t="s">
        <v>7</v>
      </c>
      <c r="X3854" s="2" t="s">
        <v>7</v>
      </c>
      <c r="Y3854" s="2" t="s">
        <v>7</v>
      </c>
      <c r="Z3854" s="175" t="s">
        <v>7</v>
      </c>
      <c r="AA3854" s="24" t="s">
        <v>7</v>
      </c>
      <c r="AB3854" s="2" t="s">
        <v>7</v>
      </c>
      <c r="AC3854" s="25" t="s">
        <v>7</v>
      </c>
      <c r="AD3854" s="174" t="s">
        <v>7</v>
      </c>
      <c r="AE3854" s="25" t="s">
        <v>7</v>
      </c>
      <c r="AF3854" s="180" t="s">
        <v>7</v>
      </c>
    </row>
    <row r="3855" spans="1:32">
      <c r="A3855" s="134" t="str">
        <f t="shared" si="60"/>
        <v>NLfa_03.1</v>
      </c>
      <c r="C3855" s="177" t="s">
        <v>32</v>
      </c>
      <c r="D3855" s="178" t="s">
        <v>2</v>
      </c>
      <c r="E3855" s="178" t="s">
        <v>615</v>
      </c>
      <c r="F3855" s="178" t="s">
        <v>616</v>
      </c>
      <c r="G3855" s="178" t="s">
        <v>540</v>
      </c>
      <c r="H3855" s="177" t="s">
        <v>52</v>
      </c>
      <c r="I3855" s="179" t="s">
        <v>53</v>
      </c>
      <c r="J3855" s="59" t="s">
        <v>4284</v>
      </c>
      <c r="K3855" s="60" t="s">
        <v>4347</v>
      </c>
      <c r="L3855" s="174" t="s">
        <v>272</v>
      </c>
      <c r="M3855" s="2" t="s">
        <v>272</v>
      </c>
      <c r="N3855" s="175" t="s">
        <v>272</v>
      </c>
      <c r="O3855" s="24" t="s">
        <v>272</v>
      </c>
      <c r="P3855" s="2" t="s">
        <v>272</v>
      </c>
      <c r="Q3855" s="2" t="s">
        <v>273</v>
      </c>
      <c r="R3855" s="2" t="s">
        <v>273</v>
      </c>
      <c r="S3855" s="2" t="s">
        <v>272</v>
      </c>
      <c r="T3855" s="2" t="s">
        <v>273</v>
      </c>
      <c r="U3855" s="25" t="s">
        <v>273</v>
      </c>
      <c r="V3855" s="24" t="s">
        <v>273</v>
      </c>
      <c r="W3855" s="2" t="s">
        <v>273</v>
      </c>
      <c r="X3855" s="2" t="s">
        <v>273</v>
      </c>
      <c r="Y3855" s="2" t="s">
        <v>273</v>
      </c>
      <c r="Z3855" s="175" t="s">
        <v>273</v>
      </c>
      <c r="AA3855" s="24" t="s">
        <v>273</v>
      </c>
      <c r="AB3855" s="2" t="s">
        <v>273</v>
      </c>
      <c r="AC3855" s="25" t="s">
        <v>273</v>
      </c>
      <c r="AD3855" s="174" t="s">
        <v>272</v>
      </c>
      <c r="AE3855" s="25" t="s">
        <v>273</v>
      </c>
      <c r="AF3855" s="180">
        <v>100</v>
      </c>
    </row>
    <row r="3856" spans="1:32">
      <c r="A3856" s="134" t="str">
        <f t="shared" si="60"/>
        <v>NLfa_03.1</v>
      </c>
      <c r="C3856" s="177" t="s">
        <v>32</v>
      </c>
      <c r="D3856" s="178" t="s">
        <v>2</v>
      </c>
      <c r="E3856" s="178" t="s">
        <v>615</v>
      </c>
      <c r="F3856" s="178" t="s">
        <v>616</v>
      </c>
      <c r="G3856" s="178" t="s">
        <v>540</v>
      </c>
      <c r="H3856" s="177" t="s">
        <v>52</v>
      </c>
      <c r="I3856" s="179" t="s">
        <v>53</v>
      </c>
      <c r="J3856" s="59" t="s">
        <v>4276</v>
      </c>
      <c r="K3856" s="60" t="s">
        <v>4348</v>
      </c>
      <c r="L3856" s="174" t="s">
        <v>272</v>
      </c>
      <c r="M3856" s="2" t="s">
        <v>272</v>
      </c>
      <c r="N3856" s="175" t="s">
        <v>272</v>
      </c>
      <c r="O3856" s="24" t="s">
        <v>272</v>
      </c>
      <c r="P3856" s="2" t="s">
        <v>273</v>
      </c>
      <c r="Q3856" s="2" t="s">
        <v>273</v>
      </c>
      <c r="R3856" s="2" t="s">
        <v>273</v>
      </c>
      <c r="S3856" s="2" t="s">
        <v>272</v>
      </c>
      <c r="T3856" s="2" t="s">
        <v>273</v>
      </c>
      <c r="U3856" s="25" t="s">
        <v>273</v>
      </c>
      <c r="V3856" s="24" t="s">
        <v>273</v>
      </c>
      <c r="W3856" s="2" t="s">
        <v>273</v>
      </c>
      <c r="X3856" s="2" t="s">
        <v>273</v>
      </c>
      <c r="Y3856" s="2" t="s">
        <v>273</v>
      </c>
      <c r="Z3856" s="175" t="s">
        <v>273</v>
      </c>
      <c r="AA3856" s="24" t="s">
        <v>273</v>
      </c>
      <c r="AB3856" s="2" t="s">
        <v>273</v>
      </c>
      <c r="AC3856" s="25" t="s">
        <v>273</v>
      </c>
      <c r="AD3856" s="174" t="s">
        <v>272</v>
      </c>
      <c r="AE3856" s="25" t="s">
        <v>273</v>
      </c>
      <c r="AF3856" s="180">
        <v>100</v>
      </c>
    </row>
    <row r="3857" spans="1:32">
      <c r="A3857" s="134" t="str">
        <f t="shared" si="60"/>
        <v>NLfa_03.1</v>
      </c>
      <c r="C3857" s="177" t="s">
        <v>32</v>
      </c>
      <c r="D3857" s="178" t="s">
        <v>2</v>
      </c>
      <c r="E3857" s="178" t="s">
        <v>615</v>
      </c>
      <c r="F3857" s="178" t="s">
        <v>616</v>
      </c>
      <c r="G3857" s="178" t="s">
        <v>540</v>
      </c>
      <c r="H3857" s="177" t="s">
        <v>52</v>
      </c>
      <c r="I3857" s="179" t="s">
        <v>53</v>
      </c>
      <c r="J3857" s="59" t="s">
        <v>4278</v>
      </c>
      <c r="K3857" s="60" t="s">
        <v>4349</v>
      </c>
      <c r="L3857" s="174" t="s">
        <v>272</v>
      </c>
      <c r="M3857" s="2" t="s">
        <v>272</v>
      </c>
      <c r="N3857" s="175" t="s">
        <v>272</v>
      </c>
      <c r="O3857" s="24" t="s">
        <v>272</v>
      </c>
      <c r="P3857" s="2" t="s">
        <v>272</v>
      </c>
      <c r="Q3857" s="2" t="s">
        <v>273</v>
      </c>
      <c r="R3857" s="2" t="s">
        <v>273</v>
      </c>
      <c r="S3857" s="2" t="s">
        <v>272</v>
      </c>
      <c r="T3857" s="2" t="s">
        <v>273</v>
      </c>
      <c r="U3857" s="25" t="s">
        <v>273</v>
      </c>
      <c r="V3857" s="24" t="s">
        <v>273</v>
      </c>
      <c r="W3857" s="2" t="s">
        <v>273</v>
      </c>
      <c r="X3857" s="2" t="s">
        <v>273</v>
      </c>
      <c r="Y3857" s="2" t="s">
        <v>273</v>
      </c>
      <c r="Z3857" s="175" t="s">
        <v>273</v>
      </c>
      <c r="AA3857" s="24" t="s">
        <v>273</v>
      </c>
      <c r="AB3857" s="2" t="s">
        <v>273</v>
      </c>
      <c r="AC3857" s="25" t="s">
        <v>273</v>
      </c>
      <c r="AD3857" s="174" t="s">
        <v>272</v>
      </c>
      <c r="AE3857" s="25" t="s">
        <v>273</v>
      </c>
      <c r="AF3857" s="180">
        <v>100</v>
      </c>
    </row>
    <row r="3858" spans="1:32">
      <c r="A3858" s="134" t="str">
        <f t="shared" si="60"/>
        <v>NLfa_03.1</v>
      </c>
      <c r="C3858" s="177" t="s">
        <v>32</v>
      </c>
      <c r="D3858" s="178" t="s">
        <v>2</v>
      </c>
      <c r="E3858" s="178" t="s">
        <v>615</v>
      </c>
      <c r="F3858" s="178" t="s">
        <v>616</v>
      </c>
      <c r="G3858" s="178" t="s">
        <v>540</v>
      </c>
      <c r="H3858" s="177" t="s">
        <v>52</v>
      </c>
      <c r="I3858" s="179" t="s">
        <v>53</v>
      </c>
      <c r="J3858" s="59" t="s">
        <v>4280</v>
      </c>
      <c r="K3858" s="60" t="s">
        <v>4350</v>
      </c>
      <c r="L3858" s="174" t="s">
        <v>272</v>
      </c>
      <c r="M3858" s="2" t="s">
        <v>272</v>
      </c>
      <c r="N3858" s="175" t="s">
        <v>272</v>
      </c>
      <c r="O3858" s="24" t="s">
        <v>272</v>
      </c>
      <c r="P3858" s="2" t="s">
        <v>272</v>
      </c>
      <c r="Q3858" s="2" t="s">
        <v>273</v>
      </c>
      <c r="R3858" s="2" t="s">
        <v>273</v>
      </c>
      <c r="S3858" s="2" t="s">
        <v>272</v>
      </c>
      <c r="T3858" s="2" t="s">
        <v>273</v>
      </c>
      <c r="U3858" s="25" t="s">
        <v>273</v>
      </c>
      <c r="V3858" s="24" t="s">
        <v>272</v>
      </c>
      <c r="W3858" s="2" t="s">
        <v>272</v>
      </c>
      <c r="X3858" s="2" t="s">
        <v>272</v>
      </c>
      <c r="Y3858" s="2" t="s">
        <v>273</v>
      </c>
      <c r="Z3858" s="175" t="s">
        <v>273</v>
      </c>
      <c r="AA3858" s="24" t="s">
        <v>273</v>
      </c>
      <c r="AB3858" s="2" t="s">
        <v>273</v>
      </c>
      <c r="AC3858" s="25" t="s">
        <v>273</v>
      </c>
      <c r="AD3858" s="174" t="s">
        <v>272</v>
      </c>
      <c r="AE3858" s="25" t="s">
        <v>272</v>
      </c>
      <c r="AF3858" s="180">
        <v>100</v>
      </c>
    </row>
    <row r="3859" spans="1:32">
      <c r="A3859" s="134" t="str">
        <f t="shared" si="60"/>
        <v>NLfa_03.1</v>
      </c>
      <c r="C3859" s="177" t="s">
        <v>32</v>
      </c>
      <c r="D3859" s="178" t="s">
        <v>2</v>
      </c>
      <c r="E3859" s="178" t="s">
        <v>615</v>
      </c>
      <c r="F3859" s="178" t="s">
        <v>616</v>
      </c>
      <c r="G3859" s="178" t="s">
        <v>540</v>
      </c>
      <c r="H3859" s="177" t="s">
        <v>52</v>
      </c>
      <c r="I3859" s="179" t="s">
        <v>53</v>
      </c>
      <c r="J3859" s="59" t="s">
        <v>4282</v>
      </c>
      <c r="K3859" s="60" t="s">
        <v>4351</v>
      </c>
      <c r="L3859" s="174" t="s">
        <v>272</v>
      </c>
      <c r="M3859" s="2" t="s">
        <v>272</v>
      </c>
      <c r="N3859" s="175" t="s">
        <v>272</v>
      </c>
      <c r="O3859" s="24" t="s">
        <v>272</v>
      </c>
      <c r="P3859" s="2" t="s">
        <v>273</v>
      </c>
      <c r="Q3859" s="2" t="s">
        <v>273</v>
      </c>
      <c r="R3859" s="2" t="s">
        <v>273</v>
      </c>
      <c r="S3859" s="2" t="s">
        <v>272</v>
      </c>
      <c r="T3859" s="2" t="s">
        <v>273</v>
      </c>
      <c r="U3859" s="25" t="s">
        <v>273</v>
      </c>
      <c r="V3859" s="24" t="s">
        <v>273</v>
      </c>
      <c r="W3859" s="2" t="s">
        <v>273</v>
      </c>
      <c r="X3859" s="2" t="s">
        <v>273</v>
      </c>
      <c r="Y3859" s="2" t="s">
        <v>273</v>
      </c>
      <c r="Z3859" s="175" t="s">
        <v>273</v>
      </c>
      <c r="AA3859" s="24" t="s">
        <v>273</v>
      </c>
      <c r="AB3859" s="2" t="s">
        <v>273</v>
      </c>
      <c r="AC3859" s="25" t="s">
        <v>273</v>
      </c>
      <c r="AD3859" s="174" t="s">
        <v>272</v>
      </c>
      <c r="AE3859" s="25" t="s">
        <v>273</v>
      </c>
      <c r="AF3859" s="180">
        <v>100</v>
      </c>
    </row>
    <row r="3860" spans="1:32">
      <c r="A3860" s="134" t="str">
        <f t="shared" si="60"/>
        <v>NLfa_03.1</v>
      </c>
      <c r="C3860" s="177" t="s">
        <v>32</v>
      </c>
      <c r="D3860" s="178" t="s">
        <v>2</v>
      </c>
      <c r="E3860" s="178" t="s">
        <v>615</v>
      </c>
      <c r="F3860" s="178" t="s">
        <v>616</v>
      </c>
      <c r="G3860" s="178" t="s">
        <v>540</v>
      </c>
      <c r="H3860" s="177" t="s">
        <v>52</v>
      </c>
      <c r="I3860" s="179" t="s">
        <v>53</v>
      </c>
      <c r="J3860" s="59" t="s">
        <v>4309</v>
      </c>
      <c r="K3860" s="60" t="s">
        <v>4352</v>
      </c>
      <c r="L3860" s="174" t="s">
        <v>272</v>
      </c>
      <c r="M3860" s="2" t="s">
        <v>272</v>
      </c>
      <c r="N3860" s="175" t="s">
        <v>272</v>
      </c>
      <c r="O3860" s="24" t="s">
        <v>272</v>
      </c>
      <c r="P3860" s="2" t="s">
        <v>272</v>
      </c>
      <c r="Q3860" s="2" t="s">
        <v>273</v>
      </c>
      <c r="R3860" s="2" t="s">
        <v>273</v>
      </c>
      <c r="S3860" s="2" t="s">
        <v>272</v>
      </c>
      <c r="T3860" s="2" t="s">
        <v>273</v>
      </c>
      <c r="U3860" s="25" t="s">
        <v>273</v>
      </c>
      <c r="V3860" s="24" t="s">
        <v>272</v>
      </c>
      <c r="W3860" s="2" t="s">
        <v>272</v>
      </c>
      <c r="X3860" s="2" t="s">
        <v>272</v>
      </c>
      <c r="Y3860" s="2" t="s">
        <v>273</v>
      </c>
      <c r="Z3860" s="175" t="s">
        <v>273</v>
      </c>
      <c r="AA3860" s="24" t="s">
        <v>273</v>
      </c>
      <c r="AB3860" s="2" t="s">
        <v>273</v>
      </c>
      <c r="AC3860" s="25" t="s">
        <v>273</v>
      </c>
      <c r="AD3860" s="174" t="s">
        <v>272</v>
      </c>
      <c r="AE3860" s="25" t="s">
        <v>272</v>
      </c>
      <c r="AF3860" s="180">
        <v>100</v>
      </c>
    </row>
    <row r="3861" spans="1:32">
      <c r="A3861" s="134" t="str">
        <f t="shared" si="60"/>
        <v>NLfa_03.1</v>
      </c>
      <c r="C3861" s="177" t="s">
        <v>32</v>
      </c>
      <c r="D3861" s="178" t="s">
        <v>2</v>
      </c>
      <c r="E3861" s="178" t="s">
        <v>615</v>
      </c>
      <c r="F3861" s="178" t="s">
        <v>616</v>
      </c>
      <c r="G3861" s="178" t="s">
        <v>540</v>
      </c>
      <c r="H3861" s="177" t="s">
        <v>52</v>
      </c>
      <c r="I3861" s="179" t="s">
        <v>53</v>
      </c>
      <c r="J3861" s="59" t="s">
        <v>4311</v>
      </c>
      <c r="K3861" s="60" t="s">
        <v>4353</v>
      </c>
      <c r="L3861" s="174" t="s">
        <v>272</v>
      </c>
      <c r="M3861" s="2" t="s">
        <v>272</v>
      </c>
      <c r="N3861" s="175" t="s">
        <v>272</v>
      </c>
      <c r="O3861" s="24" t="s">
        <v>272</v>
      </c>
      <c r="P3861" s="2" t="s">
        <v>272</v>
      </c>
      <c r="Q3861" s="2" t="s">
        <v>273</v>
      </c>
      <c r="R3861" s="2" t="s">
        <v>273</v>
      </c>
      <c r="S3861" s="2" t="s">
        <v>272</v>
      </c>
      <c r="T3861" s="2" t="s">
        <v>273</v>
      </c>
      <c r="U3861" s="25" t="s">
        <v>273</v>
      </c>
      <c r="V3861" s="24" t="s">
        <v>272</v>
      </c>
      <c r="W3861" s="2" t="s">
        <v>272</v>
      </c>
      <c r="X3861" s="2" t="s">
        <v>272</v>
      </c>
      <c r="Y3861" s="2" t="s">
        <v>273</v>
      </c>
      <c r="Z3861" s="175" t="s">
        <v>273</v>
      </c>
      <c r="AA3861" s="24" t="s">
        <v>273</v>
      </c>
      <c r="AB3861" s="2" t="s">
        <v>273</v>
      </c>
      <c r="AC3861" s="25" t="s">
        <v>273</v>
      </c>
      <c r="AD3861" s="174" t="s">
        <v>272</v>
      </c>
      <c r="AE3861" s="25" t="s">
        <v>272</v>
      </c>
      <c r="AF3861" s="180">
        <v>100</v>
      </c>
    </row>
    <row r="3862" spans="1:32">
      <c r="A3862" s="134" t="str">
        <f t="shared" si="60"/>
        <v>NLfa_03.1</v>
      </c>
      <c r="C3862" s="177" t="s">
        <v>32</v>
      </c>
      <c r="D3862" s="178" t="s">
        <v>2</v>
      </c>
      <c r="E3862" s="178" t="s">
        <v>615</v>
      </c>
      <c r="F3862" s="178" t="s">
        <v>616</v>
      </c>
      <c r="G3862" s="178" t="s">
        <v>540</v>
      </c>
      <c r="H3862" s="177" t="s">
        <v>52</v>
      </c>
      <c r="I3862" s="179" t="s">
        <v>53</v>
      </c>
      <c r="J3862" s="59" t="s">
        <v>4313</v>
      </c>
      <c r="K3862" s="60" t="s">
        <v>4354</v>
      </c>
      <c r="L3862" s="174" t="s">
        <v>272</v>
      </c>
      <c r="M3862" s="2" t="s">
        <v>272</v>
      </c>
      <c r="N3862" s="175" t="s">
        <v>272</v>
      </c>
      <c r="O3862" s="24" t="s">
        <v>272</v>
      </c>
      <c r="P3862" s="2" t="s">
        <v>273</v>
      </c>
      <c r="Q3862" s="2" t="s">
        <v>273</v>
      </c>
      <c r="R3862" s="2" t="s">
        <v>273</v>
      </c>
      <c r="S3862" s="2" t="s">
        <v>272</v>
      </c>
      <c r="T3862" s="2" t="s">
        <v>273</v>
      </c>
      <c r="U3862" s="25" t="s">
        <v>273</v>
      </c>
      <c r="V3862" s="24" t="s">
        <v>273</v>
      </c>
      <c r="W3862" s="2" t="s">
        <v>273</v>
      </c>
      <c r="X3862" s="2" t="s">
        <v>273</v>
      </c>
      <c r="Y3862" s="2" t="s">
        <v>273</v>
      </c>
      <c r="Z3862" s="175" t="s">
        <v>273</v>
      </c>
      <c r="AA3862" s="24" t="s">
        <v>273</v>
      </c>
      <c r="AB3862" s="2" t="s">
        <v>273</v>
      </c>
      <c r="AC3862" s="25" t="s">
        <v>273</v>
      </c>
      <c r="AD3862" s="174" t="s">
        <v>272</v>
      </c>
      <c r="AE3862" s="25" t="s">
        <v>273</v>
      </c>
      <c r="AF3862" s="180">
        <v>100</v>
      </c>
    </row>
    <row r="3863" spans="1:32">
      <c r="A3863" s="134" t="str">
        <f t="shared" si="60"/>
        <v>NLfa_03.1</v>
      </c>
      <c r="C3863" s="177" t="s">
        <v>32</v>
      </c>
      <c r="D3863" s="178" t="s">
        <v>2</v>
      </c>
      <c r="E3863" s="178" t="s">
        <v>615</v>
      </c>
      <c r="F3863" s="178" t="s">
        <v>616</v>
      </c>
      <c r="G3863" s="178" t="s">
        <v>540</v>
      </c>
      <c r="H3863" s="177" t="s">
        <v>52</v>
      </c>
      <c r="I3863" s="179" t="s">
        <v>53</v>
      </c>
      <c r="J3863" s="59" t="s">
        <v>4315</v>
      </c>
      <c r="K3863" s="60" t="s">
        <v>4355</v>
      </c>
      <c r="L3863" s="174" t="s">
        <v>272</v>
      </c>
      <c r="M3863" s="2" t="s">
        <v>272</v>
      </c>
      <c r="N3863" s="175" t="s">
        <v>272</v>
      </c>
      <c r="O3863" s="24" t="s">
        <v>272</v>
      </c>
      <c r="P3863" s="2" t="s">
        <v>272</v>
      </c>
      <c r="Q3863" s="2" t="s">
        <v>273</v>
      </c>
      <c r="R3863" s="2" t="s">
        <v>273</v>
      </c>
      <c r="S3863" s="2" t="s">
        <v>272</v>
      </c>
      <c r="T3863" s="2" t="s">
        <v>273</v>
      </c>
      <c r="U3863" s="25" t="s">
        <v>273</v>
      </c>
      <c r="V3863" s="24" t="s">
        <v>273</v>
      </c>
      <c r="W3863" s="2" t="s">
        <v>273</v>
      </c>
      <c r="X3863" s="2" t="s">
        <v>273</v>
      </c>
      <c r="Y3863" s="2" t="s">
        <v>273</v>
      </c>
      <c r="Z3863" s="175" t="s">
        <v>273</v>
      </c>
      <c r="AA3863" s="24" t="s">
        <v>273</v>
      </c>
      <c r="AB3863" s="2" t="s">
        <v>273</v>
      </c>
      <c r="AC3863" s="25" t="s">
        <v>273</v>
      </c>
      <c r="AD3863" s="174" t="s">
        <v>272</v>
      </c>
      <c r="AE3863" s="25" t="s">
        <v>273</v>
      </c>
      <c r="AF3863" s="180">
        <v>100</v>
      </c>
    </row>
    <row r="3864" spans="1:32">
      <c r="A3864" s="134" t="str">
        <f t="shared" si="60"/>
        <v>NLfa_03.1</v>
      </c>
      <c r="C3864" s="177" t="s">
        <v>32</v>
      </c>
      <c r="D3864" s="178" t="s">
        <v>2</v>
      </c>
      <c r="E3864" s="178" t="s">
        <v>615</v>
      </c>
      <c r="F3864" s="178" t="s">
        <v>616</v>
      </c>
      <c r="G3864" s="178" t="s">
        <v>540</v>
      </c>
      <c r="H3864" s="177" t="s">
        <v>52</v>
      </c>
      <c r="I3864" s="179" t="s">
        <v>53</v>
      </c>
      <c r="J3864" s="59" t="s">
        <v>4317</v>
      </c>
      <c r="K3864" s="60" t="s">
        <v>4356</v>
      </c>
      <c r="L3864" s="174" t="s">
        <v>272</v>
      </c>
      <c r="M3864" s="2" t="s">
        <v>272</v>
      </c>
      <c r="N3864" s="175" t="s">
        <v>272</v>
      </c>
      <c r="O3864" s="24" t="s">
        <v>272</v>
      </c>
      <c r="P3864" s="2" t="s">
        <v>272</v>
      </c>
      <c r="Q3864" s="2" t="s">
        <v>273</v>
      </c>
      <c r="R3864" s="2" t="s">
        <v>273</v>
      </c>
      <c r="S3864" s="2" t="s">
        <v>272</v>
      </c>
      <c r="T3864" s="2" t="s">
        <v>273</v>
      </c>
      <c r="U3864" s="25" t="s">
        <v>273</v>
      </c>
      <c r="V3864" s="24" t="s">
        <v>273</v>
      </c>
      <c r="W3864" s="2" t="s">
        <v>273</v>
      </c>
      <c r="X3864" s="2" t="s">
        <v>273</v>
      </c>
      <c r="Y3864" s="2" t="s">
        <v>273</v>
      </c>
      <c r="Z3864" s="175" t="s">
        <v>273</v>
      </c>
      <c r="AA3864" s="24" t="s">
        <v>273</v>
      </c>
      <c r="AB3864" s="2" t="s">
        <v>273</v>
      </c>
      <c r="AC3864" s="25" t="s">
        <v>273</v>
      </c>
      <c r="AD3864" s="174" t="s">
        <v>272</v>
      </c>
      <c r="AE3864" s="25" t="s">
        <v>273</v>
      </c>
      <c r="AF3864" s="180">
        <v>100</v>
      </c>
    </row>
    <row r="3865" spans="1:32">
      <c r="A3865" s="134" t="str">
        <f t="shared" si="60"/>
        <v>NLfa_03.1</v>
      </c>
      <c r="C3865" s="177" t="s">
        <v>32</v>
      </c>
      <c r="D3865" s="178" t="s">
        <v>2</v>
      </c>
      <c r="E3865" s="178" t="s">
        <v>615</v>
      </c>
      <c r="F3865" s="178" t="s">
        <v>616</v>
      </c>
      <c r="G3865" s="178" t="s">
        <v>540</v>
      </c>
      <c r="H3865" s="177" t="s">
        <v>52</v>
      </c>
      <c r="I3865" s="179" t="s">
        <v>53</v>
      </c>
      <c r="J3865" s="59" t="s">
        <v>4319</v>
      </c>
      <c r="K3865" s="60" t="s">
        <v>4357</v>
      </c>
      <c r="L3865" s="174" t="s">
        <v>272</v>
      </c>
      <c r="M3865" s="2" t="s">
        <v>272</v>
      </c>
      <c r="N3865" s="175" t="s">
        <v>272</v>
      </c>
      <c r="O3865" s="24" t="s">
        <v>272</v>
      </c>
      <c r="P3865" s="2" t="s">
        <v>273</v>
      </c>
      <c r="Q3865" s="2" t="s">
        <v>273</v>
      </c>
      <c r="R3865" s="2" t="s">
        <v>273</v>
      </c>
      <c r="S3865" s="2" t="s">
        <v>272</v>
      </c>
      <c r="T3865" s="2" t="s">
        <v>273</v>
      </c>
      <c r="U3865" s="25" t="s">
        <v>273</v>
      </c>
      <c r="V3865" s="24" t="s">
        <v>273</v>
      </c>
      <c r="W3865" s="2" t="s">
        <v>273</v>
      </c>
      <c r="X3865" s="2" t="s">
        <v>273</v>
      </c>
      <c r="Y3865" s="2" t="s">
        <v>273</v>
      </c>
      <c r="Z3865" s="175" t="s">
        <v>273</v>
      </c>
      <c r="AA3865" s="24" t="s">
        <v>273</v>
      </c>
      <c r="AB3865" s="2" t="s">
        <v>273</v>
      </c>
      <c r="AC3865" s="25" t="s">
        <v>273</v>
      </c>
      <c r="AD3865" s="174" t="s">
        <v>272</v>
      </c>
      <c r="AE3865" s="25" t="s">
        <v>273</v>
      </c>
      <c r="AF3865" s="180">
        <v>100</v>
      </c>
    </row>
    <row r="3866" spans="1:32">
      <c r="A3866" s="134" t="str">
        <f t="shared" si="60"/>
        <v>NLfa_03.1</v>
      </c>
      <c r="C3866" s="177" t="s">
        <v>32</v>
      </c>
      <c r="D3866" s="178" t="s">
        <v>2</v>
      </c>
      <c r="E3866" s="178" t="s">
        <v>615</v>
      </c>
      <c r="F3866" s="178" t="s">
        <v>616</v>
      </c>
      <c r="G3866" s="178" t="s">
        <v>540</v>
      </c>
      <c r="H3866" s="177" t="s">
        <v>52</v>
      </c>
      <c r="I3866" s="179" t="s">
        <v>53</v>
      </c>
      <c r="J3866" s="59" t="s">
        <v>4321</v>
      </c>
      <c r="K3866" s="60" t="s">
        <v>4358</v>
      </c>
      <c r="L3866" s="174" t="s">
        <v>272</v>
      </c>
      <c r="M3866" s="2" t="s">
        <v>272</v>
      </c>
      <c r="N3866" s="175" t="s">
        <v>272</v>
      </c>
      <c r="O3866" s="24" t="s">
        <v>272</v>
      </c>
      <c r="P3866" s="2" t="s">
        <v>273</v>
      </c>
      <c r="Q3866" s="2" t="s">
        <v>273</v>
      </c>
      <c r="R3866" s="2" t="s">
        <v>273</v>
      </c>
      <c r="S3866" s="2" t="s">
        <v>272</v>
      </c>
      <c r="T3866" s="2" t="s">
        <v>273</v>
      </c>
      <c r="U3866" s="25" t="s">
        <v>273</v>
      </c>
      <c r="V3866" s="24" t="s">
        <v>273</v>
      </c>
      <c r="W3866" s="2" t="s">
        <v>273</v>
      </c>
      <c r="X3866" s="2" t="s">
        <v>273</v>
      </c>
      <c r="Y3866" s="2" t="s">
        <v>273</v>
      </c>
      <c r="Z3866" s="175" t="s">
        <v>273</v>
      </c>
      <c r="AA3866" s="24" t="s">
        <v>273</v>
      </c>
      <c r="AB3866" s="2" t="s">
        <v>273</v>
      </c>
      <c r="AC3866" s="25" t="s">
        <v>273</v>
      </c>
      <c r="AD3866" s="174" t="s">
        <v>272</v>
      </c>
      <c r="AE3866" s="25" t="s">
        <v>273</v>
      </c>
      <c r="AF3866" s="180">
        <v>100</v>
      </c>
    </row>
    <row r="3867" spans="1:32">
      <c r="A3867" s="134" t="str">
        <f t="shared" si="60"/>
        <v>NLfa_03.1</v>
      </c>
      <c r="C3867" s="177" t="s">
        <v>32</v>
      </c>
      <c r="D3867" s="178" t="s">
        <v>2</v>
      </c>
      <c r="E3867" s="178" t="s">
        <v>615</v>
      </c>
      <c r="F3867" s="178" t="s">
        <v>616</v>
      </c>
      <c r="G3867" s="178" t="s">
        <v>540</v>
      </c>
      <c r="H3867" s="177" t="s">
        <v>52</v>
      </c>
      <c r="I3867" s="179" t="s">
        <v>53</v>
      </c>
      <c r="J3867" s="59" t="s">
        <v>4323</v>
      </c>
      <c r="K3867" s="60" t="s">
        <v>4359</v>
      </c>
      <c r="L3867" s="174" t="s">
        <v>272</v>
      </c>
      <c r="M3867" s="2" t="s">
        <v>272</v>
      </c>
      <c r="N3867" s="175" t="s">
        <v>272</v>
      </c>
      <c r="O3867" s="24" t="s">
        <v>272</v>
      </c>
      <c r="P3867" s="2" t="s">
        <v>273</v>
      </c>
      <c r="Q3867" s="2" t="s">
        <v>273</v>
      </c>
      <c r="R3867" s="2" t="s">
        <v>273</v>
      </c>
      <c r="S3867" s="2" t="s">
        <v>272</v>
      </c>
      <c r="T3867" s="2" t="s">
        <v>273</v>
      </c>
      <c r="U3867" s="25" t="s">
        <v>273</v>
      </c>
      <c r="V3867" s="24" t="s">
        <v>273</v>
      </c>
      <c r="W3867" s="2" t="s">
        <v>273</v>
      </c>
      <c r="X3867" s="2" t="s">
        <v>273</v>
      </c>
      <c r="Y3867" s="2" t="s">
        <v>273</v>
      </c>
      <c r="Z3867" s="175" t="s">
        <v>273</v>
      </c>
      <c r="AA3867" s="24" t="s">
        <v>273</v>
      </c>
      <c r="AB3867" s="2" t="s">
        <v>273</v>
      </c>
      <c r="AC3867" s="25" t="s">
        <v>273</v>
      </c>
      <c r="AD3867" s="174" t="s">
        <v>272</v>
      </c>
      <c r="AE3867" s="25" t="s">
        <v>273</v>
      </c>
      <c r="AF3867" s="180">
        <v>100</v>
      </c>
    </row>
    <row r="3868" spans="1:32">
      <c r="A3868" s="134" t="str">
        <f t="shared" si="60"/>
        <v>NLfa_03.1</v>
      </c>
      <c r="C3868" s="177" t="s">
        <v>32</v>
      </c>
      <c r="D3868" s="178" t="s">
        <v>2</v>
      </c>
      <c r="E3868" s="178" t="s">
        <v>615</v>
      </c>
      <c r="F3868" s="178" t="s">
        <v>616</v>
      </c>
      <c r="G3868" s="178" t="s">
        <v>540</v>
      </c>
      <c r="H3868" s="177" t="s">
        <v>52</v>
      </c>
      <c r="I3868" s="179" t="s">
        <v>53</v>
      </c>
      <c r="J3868" s="59" t="s">
        <v>4325</v>
      </c>
      <c r="K3868" s="60" t="s">
        <v>4360</v>
      </c>
      <c r="L3868" s="174" t="s">
        <v>272</v>
      </c>
      <c r="M3868" s="2" t="s">
        <v>272</v>
      </c>
      <c r="N3868" s="175" t="s">
        <v>272</v>
      </c>
      <c r="O3868" s="24" t="s">
        <v>272</v>
      </c>
      <c r="P3868" s="2" t="s">
        <v>272</v>
      </c>
      <c r="Q3868" s="2" t="s">
        <v>273</v>
      </c>
      <c r="R3868" s="2" t="s">
        <v>273</v>
      </c>
      <c r="S3868" s="2" t="s">
        <v>272</v>
      </c>
      <c r="T3868" s="2" t="s">
        <v>273</v>
      </c>
      <c r="U3868" s="25" t="s">
        <v>273</v>
      </c>
      <c r="V3868" s="24" t="s">
        <v>273</v>
      </c>
      <c r="W3868" s="2" t="s">
        <v>273</v>
      </c>
      <c r="X3868" s="2" t="s">
        <v>273</v>
      </c>
      <c r="Y3868" s="2" t="s">
        <v>273</v>
      </c>
      <c r="Z3868" s="175" t="s">
        <v>273</v>
      </c>
      <c r="AA3868" s="24" t="s">
        <v>273</v>
      </c>
      <c r="AB3868" s="2" t="s">
        <v>273</v>
      </c>
      <c r="AC3868" s="25" t="s">
        <v>273</v>
      </c>
      <c r="AD3868" s="174" t="s">
        <v>272</v>
      </c>
      <c r="AE3868" s="25" t="s">
        <v>273</v>
      </c>
      <c r="AF3868" s="180">
        <v>100</v>
      </c>
    </row>
    <row r="3869" spans="1:32">
      <c r="A3869" s="134" t="str">
        <f t="shared" si="60"/>
        <v>NLfa_03.1</v>
      </c>
      <c r="C3869" s="177" t="s">
        <v>32</v>
      </c>
      <c r="D3869" s="178" t="s">
        <v>2</v>
      </c>
      <c r="E3869" s="178" t="s">
        <v>615</v>
      </c>
      <c r="F3869" s="178" t="s">
        <v>616</v>
      </c>
      <c r="G3869" s="178" t="s">
        <v>540</v>
      </c>
      <c r="H3869" s="177" t="s">
        <v>52</v>
      </c>
      <c r="I3869" s="179" t="s">
        <v>53</v>
      </c>
      <c r="J3869" s="59" t="s">
        <v>4327</v>
      </c>
      <c r="K3869" s="60" t="s">
        <v>4361</v>
      </c>
      <c r="L3869" s="174" t="s">
        <v>272</v>
      </c>
      <c r="M3869" s="2" t="s">
        <v>272</v>
      </c>
      <c r="N3869" s="175" t="s">
        <v>272</v>
      </c>
      <c r="O3869" s="24" t="s">
        <v>272</v>
      </c>
      <c r="P3869" s="2" t="s">
        <v>272</v>
      </c>
      <c r="Q3869" s="2" t="s">
        <v>273</v>
      </c>
      <c r="R3869" s="2" t="s">
        <v>273</v>
      </c>
      <c r="S3869" s="2" t="s">
        <v>272</v>
      </c>
      <c r="T3869" s="2" t="s">
        <v>273</v>
      </c>
      <c r="U3869" s="25" t="s">
        <v>273</v>
      </c>
      <c r="V3869" s="24" t="s">
        <v>272</v>
      </c>
      <c r="W3869" s="2" t="s">
        <v>272</v>
      </c>
      <c r="X3869" s="2" t="s">
        <v>272</v>
      </c>
      <c r="Y3869" s="2" t="s">
        <v>272</v>
      </c>
      <c r="Z3869" s="175" t="s">
        <v>273</v>
      </c>
      <c r="AA3869" s="24" t="s">
        <v>273</v>
      </c>
      <c r="AB3869" s="2" t="s">
        <v>273</v>
      </c>
      <c r="AC3869" s="25" t="s">
        <v>273</v>
      </c>
      <c r="AD3869" s="174" t="s">
        <v>272</v>
      </c>
      <c r="AE3869" s="25" t="s">
        <v>272</v>
      </c>
      <c r="AF3869" s="180">
        <v>100</v>
      </c>
    </row>
    <row r="3870" spans="1:32">
      <c r="A3870" s="134" t="str">
        <f t="shared" si="60"/>
        <v>NLfa_03.2</v>
      </c>
      <c r="C3870" s="177" t="s">
        <v>32</v>
      </c>
      <c r="D3870" s="178" t="s">
        <v>2</v>
      </c>
      <c r="E3870" s="178" t="s">
        <v>617</v>
      </c>
      <c r="F3870" s="178" t="s">
        <v>618</v>
      </c>
      <c r="G3870" s="178" t="s">
        <v>540</v>
      </c>
      <c r="H3870" s="177" t="s">
        <v>52</v>
      </c>
      <c r="I3870" s="179" t="s">
        <v>53</v>
      </c>
      <c r="J3870" s="59" t="s">
        <v>4284</v>
      </c>
      <c r="K3870" s="60" t="s">
        <v>4362</v>
      </c>
      <c r="L3870" s="174" t="s">
        <v>272</v>
      </c>
      <c r="M3870" s="2" t="s">
        <v>272</v>
      </c>
      <c r="N3870" s="175" t="s">
        <v>272</v>
      </c>
      <c r="O3870" s="24" t="s">
        <v>272</v>
      </c>
      <c r="P3870" s="2" t="s">
        <v>272</v>
      </c>
      <c r="Q3870" s="2" t="s">
        <v>273</v>
      </c>
      <c r="R3870" s="2" t="s">
        <v>273</v>
      </c>
      <c r="S3870" s="2" t="s">
        <v>272</v>
      </c>
      <c r="T3870" s="2" t="s">
        <v>273</v>
      </c>
      <c r="U3870" s="25" t="s">
        <v>273</v>
      </c>
      <c r="V3870" s="24" t="s">
        <v>272</v>
      </c>
      <c r="W3870" s="2" t="s">
        <v>272</v>
      </c>
      <c r="X3870" s="2" t="s">
        <v>272</v>
      </c>
      <c r="Y3870" s="2" t="s">
        <v>272</v>
      </c>
      <c r="Z3870" s="175" t="s">
        <v>273</v>
      </c>
      <c r="AA3870" s="24" t="s">
        <v>273</v>
      </c>
      <c r="AB3870" s="2" t="s">
        <v>273</v>
      </c>
      <c r="AC3870" s="25" t="s">
        <v>273</v>
      </c>
      <c r="AD3870" s="174" t="s">
        <v>272</v>
      </c>
      <c r="AE3870" s="25" t="s">
        <v>272</v>
      </c>
      <c r="AF3870" s="180">
        <v>100</v>
      </c>
    </row>
    <row r="3871" spans="1:32">
      <c r="A3871" s="134" t="str">
        <f t="shared" si="60"/>
        <v>NLfa_03.2</v>
      </c>
      <c r="C3871" s="177" t="s">
        <v>32</v>
      </c>
      <c r="D3871" s="178" t="s">
        <v>2</v>
      </c>
      <c r="E3871" s="178" t="s">
        <v>617</v>
      </c>
      <c r="F3871" s="178" t="s">
        <v>618</v>
      </c>
      <c r="G3871" s="178" t="s">
        <v>540</v>
      </c>
      <c r="H3871" s="177" t="s">
        <v>52</v>
      </c>
      <c r="I3871" s="179" t="s">
        <v>53</v>
      </c>
      <c r="J3871" s="59" t="s">
        <v>4276</v>
      </c>
      <c r="K3871" s="60" t="s">
        <v>4363</v>
      </c>
      <c r="L3871" s="174" t="s">
        <v>272</v>
      </c>
      <c r="M3871" s="2" t="s">
        <v>272</v>
      </c>
      <c r="N3871" s="175" t="s">
        <v>272</v>
      </c>
      <c r="O3871" s="24" t="s">
        <v>272</v>
      </c>
      <c r="P3871" s="2" t="s">
        <v>272</v>
      </c>
      <c r="Q3871" s="2" t="s">
        <v>273</v>
      </c>
      <c r="R3871" s="2" t="s">
        <v>273</v>
      </c>
      <c r="S3871" s="2" t="s">
        <v>272</v>
      </c>
      <c r="T3871" s="2" t="s">
        <v>273</v>
      </c>
      <c r="U3871" s="25" t="s">
        <v>273</v>
      </c>
      <c r="V3871" s="24" t="s">
        <v>272</v>
      </c>
      <c r="W3871" s="2" t="s">
        <v>272</v>
      </c>
      <c r="X3871" s="2" t="s">
        <v>272</v>
      </c>
      <c r="Y3871" s="2" t="s">
        <v>272</v>
      </c>
      <c r="Z3871" s="175" t="s">
        <v>273</v>
      </c>
      <c r="AA3871" s="24" t="s">
        <v>273</v>
      </c>
      <c r="AB3871" s="2" t="s">
        <v>273</v>
      </c>
      <c r="AC3871" s="25" t="s">
        <v>273</v>
      </c>
      <c r="AD3871" s="174" t="s">
        <v>272</v>
      </c>
      <c r="AE3871" s="25" t="s">
        <v>272</v>
      </c>
      <c r="AF3871" s="180">
        <v>100</v>
      </c>
    </row>
    <row r="3872" spans="1:32">
      <c r="A3872" s="134" t="str">
        <f t="shared" si="60"/>
        <v>NLfa_03.2</v>
      </c>
      <c r="C3872" s="177" t="s">
        <v>32</v>
      </c>
      <c r="D3872" s="178" t="s">
        <v>2</v>
      </c>
      <c r="E3872" s="178" t="s">
        <v>617</v>
      </c>
      <c r="F3872" s="178" t="s">
        <v>618</v>
      </c>
      <c r="G3872" s="178" t="s">
        <v>540</v>
      </c>
      <c r="H3872" s="177" t="s">
        <v>52</v>
      </c>
      <c r="I3872" s="179" t="s">
        <v>53</v>
      </c>
      <c r="J3872" s="59" t="s">
        <v>4278</v>
      </c>
      <c r="K3872" s="60" t="s">
        <v>4364</v>
      </c>
      <c r="L3872" s="174" t="s">
        <v>272</v>
      </c>
      <c r="M3872" s="2" t="s">
        <v>272</v>
      </c>
      <c r="N3872" s="175" t="s">
        <v>272</v>
      </c>
      <c r="O3872" s="24" t="s">
        <v>272</v>
      </c>
      <c r="P3872" s="2" t="s">
        <v>272</v>
      </c>
      <c r="Q3872" s="2" t="s">
        <v>272</v>
      </c>
      <c r="R3872" s="2" t="s">
        <v>273</v>
      </c>
      <c r="S3872" s="2" t="s">
        <v>272</v>
      </c>
      <c r="T3872" s="2" t="s">
        <v>273</v>
      </c>
      <c r="U3872" s="25" t="s">
        <v>273</v>
      </c>
      <c r="V3872" s="24" t="s">
        <v>272</v>
      </c>
      <c r="W3872" s="2" t="s">
        <v>272</v>
      </c>
      <c r="X3872" s="2" t="s">
        <v>272</v>
      </c>
      <c r="Y3872" s="2" t="s">
        <v>272</v>
      </c>
      <c r="Z3872" s="175" t="s">
        <v>273</v>
      </c>
      <c r="AA3872" s="24" t="s">
        <v>273</v>
      </c>
      <c r="AB3872" s="2" t="s">
        <v>273</v>
      </c>
      <c r="AC3872" s="25" t="s">
        <v>273</v>
      </c>
      <c r="AD3872" s="174" t="s">
        <v>272</v>
      </c>
      <c r="AE3872" s="25" t="s">
        <v>272</v>
      </c>
      <c r="AF3872" s="180">
        <v>100</v>
      </c>
    </row>
    <row r="3873" spans="1:32">
      <c r="A3873" s="134" t="str">
        <f t="shared" si="60"/>
        <v>NLfa_03.2</v>
      </c>
      <c r="C3873" s="177" t="s">
        <v>32</v>
      </c>
      <c r="D3873" s="178" t="s">
        <v>2</v>
      </c>
      <c r="E3873" s="178" t="s">
        <v>617</v>
      </c>
      <c r="F3873" s="178" t="s">
        <v>618</v>
      </c>
      <c r="G3873" s="178" t="s">
        <v>540</v>
      </c>
      <c r="H3873" s="177" t="s">
        <v>52</v>
      </c>
      <c r="I3873" s="179" t="s">
        <v>53</v>
      </c>
      <c r="J3873" s="59" t="s">
        <v>4280</v>
      </c>
      <c r="K3873" s="60" t="s">
        <v>4365</v>
      </c>
      <c r="L3873" s="174" t="s">
        <v>272</v>
      </c>
      <c r="M3873" s="2" t="s">
        <v>272</v>
      </c>
      <c r="N3873" s="175" t="s">
        <v>272</v>
      </c>
      <c r="O3873" s="24" t="s">
        <v>272</v>
      </c>
      <c r="P3873" s="2" t="s">
        <v>272</v>
      </c>
      <c r="Q3873" s="2" t="s">
        <v>273</v>
      </c>
      <c r="R3873" s="2" t="s">
        <v>273</v>
      </c>
      <c r="S3873" s="2" t="s">
        <v>272</v>
      </c>
      <c r="T3873" s="2" t="s">
        <v>273</v>
      </c>
      <c r="U3873" s="25" t="s">
        <v>273</v>
      </c>
      <c r="V3873" s="24" t="s">
        <v>272</v>
      </c>
      <c r="W3873" s="2" t="s">
        <v>272</v>
      </c>
      <c r="X3873" s="2" t="s">
        <v>272</v>
      </c>
      <c r="Y3873" s="2" t="s">
        <v>273</v>
      </c>
      <c r="Z3873" s="175" t="s">
        <v>273</v>
      </c>
      <c r="AA3873" s="24" t="s">
        <v>273</v>
      </c>
      <c r="AB3873" s="2" t="s">
        <v>273</v>
      </c>
      <c r="AC3873" s="25" t="s">
        <v>273</v>
      </c>
      <c r="AD3873" s="174" t="s">
        <v>272</v>
      </c>
      <c r="AE3873" s="25" t="s">
        <v>272</v>
      </c>
      <c r="AF3873" s="180">
        <v>100</v>
      </c>
    </row>
    <row r="3874" spans="1:32">
      <c r="A3874" s="134" t="str">
        <f t="shared" si="60"/>
        <v>NLfa_03.2</v>
      </c>
      <c r="C3874" s="177" t="s">
        <v>32</v>
      </c>
      <c r="D3874" s="178" t="s">
        <v>2</v>
      </c>
      <c r="E3874" s="178" t="s">
        <v>617</v>
      </c>
      <c r="F3874" s="178" t="s">
        <v>618</v>
      </c>
      <c r="G3874" s="178" t="s">
        <v>540</v>
      </c>
      <c r="H3874" s="177" t="s">
        <v>52</v>
      </c>
      <c r="I3874" s="179" t="s">
        <v>53</v>
      </c>
      <c r="J3874" s="59" t="s">
        <v>4282</v>
      </c>
      <c r="K3874" s="60" t="s">
        <v>4366</v>
      </c>
      <c r="L3874" s="174" t="s">
        <v>272</v>
      </c>
      <c r="M3874" s="2" t="s">
        <v>272</v>
      </c>
      <c r="N3874" s="175" t="s">
        <v>272</v>
      </c>
      <c r="O3874" s="24" t="s">
        <v>272</v>
      </c>
      <c r="P3874" s="2" t="s">
        <v>272</v>
      </c>
      <c r="Q3874" s="2" t="s">
        <v>272</v>
      </c>
      <c r="R3874" s="2" t="s">
        <v>273</v>
      </c>
      <c r="S3874" s="2" t="s">
        <v>272</v>
      </c>
      <c r="T3874" s="2" t="s">
        <v>273</v>
      </c>
      <c r="U3874" s="25" t="s">
        <v>273</v>
      </c>
      <c r="V3874" s="24" t="s">
        <v>272</v>
      </c>
      <c r="W3874" s="2" t="s">
        <v>272</v>
      </c>
      <c r="X3874" s="2" t="s">
        <v>272</v>
      </c>
      <c r="Y3874" s="2" t="s">
        <v>272</v>
      </c>
      <c r="Z3874" s="175" t="s">
        <v>273</v>
      </c>
      <c r="AA3874" s="24" t="s">
        <v>273</v>
      </c>
      <c r="AB3874" s="2" t="s">
        <v>273</v>
      </c>
      <c r="AC3874" s="25" t="s">
        <v>273</v>
      </c>
      <c r="AD3874" s="174" t="s">
        <v>272</v>
      </c>
      <c r="AE3874" s="25" t="s">
        <v>272</v>
      </c>
      <c r="AF3874" s="180">
        <v>100</v>
      </c>
    </row>
    <row r="3875" spans="1:32">
      <c r="A3875" s="134" t="str">
        <f t="shared" si="60"/>
        <v>NLfa_03.2</v>
      </c>
      <c r="C3875" s="177" t="s">
        <v>32</v>
      </c>
      <c r="D3875" s="178" t="s">
        <v>2</v>
      </c>
      <c r="E3875" s="178" t="s">
        <v>617</v>
      </c>
      <c r="F3875" s="178" t="s">
        <v>618</v>
      </c>
      <c r="G3875" s="178" t="s">
        <v>540</v>
      </c>
      <c r="H3875" s="177" t="s">
        <v>52</v>
      </c>
      <c r="I3875" s="179" t="s">
        <v>53</v>
      </c>
      <c r="J3875" s="59" t="s">
        <v>4309</v>
      </c>
      <c r="K3875" s="60" t="s">
        <v>4367</v>
      </c>
      <c r="L3875" s="174" t="s">
        <v>272</v>
      </c>
      <c r="M3875" s="2" t="s">
        <v>272</v>
      </c>
      <c r="N3875" s="175" t="s">
        <v>272</v>
      </c>
      <c r="O3875" s="24" t="s">
        <v>272</v>
      </c>
      <c r="P3875" s="2" t="s">
        <v>272</v>
      </c>
      <c r="Q3875" s="2" t="s">
        <v>273</v>
      </c>
      <c r="R3875" s="2" t="s">
        <v>273</v>
      </c>
      <c r="S3875" s="2" t="s">
        <v>272</v>
      </c>
      <c r="T3875" s="2" t="s">
        <v>273</v>
      </c>
      <c r="U3875" s="25" t="s">
        <v>273</v>
      </c>
      <c r="V3875" s="24" t="s">
        <v>272</v>
      </c>
      <c r="W3875" s="2" t="s">
        <v>272</v>
      </c>
      <c r="X3875" s="2" t="s">
        <v>272</v>
      </c>
      <c r="Y3875" s="2" t="s">
        <v>273</v>
      </c>
      <c r="Z3875" s="175" t="s">
        <v>273</v>
      </c>
      <c r="AA3875" s="24" t="s">
        <v>273</v>
      </c>
      <c r="AB3875" s="2" t="s">
        <v>273</v>
      </c>
      <c r="AC3875" s="25" t="s">
        <v>273</v>
      </c>
      <c r="AD3875" s="174" t="s">
        <v>272</v>
      </c>
      <c r="AE3875" s="25" t="s">
        <v>272</v>
      </c>
      <c r="AF3875" s="180">
        <v>100</v>
      </c>
    </row>
    <row r="3876" spans="1:32">
      <c r="A3876" s="134" t="str">
        <f t="shared" si="60"/>
        <v>NLfa_03.2</v>
      </c>
      <c r="C3876" s="177" t="s">
        <v>32</v>
      </c>
      <c r="D3876" s="178" t="s">
        <v>2</v>
      </c>
      <c r="E3876" s="178" t="s">
        <v>617</v>
      </c>
      <c r="F3876" s="178" t="s">
        <v>618</v>
      </c>
      <c r="G3876" s="178" t="s">
        <v>540</v>
      </c>
      <c r="H3876" s="177" t="s">
        <v>52</v>
      </c>
      <c r="I3876" s="179" t="s">
        <v>53</v>
      </c>
      <c r="J3876" s="59" t="s">
        <v>4311</v>
      </c>
      <c r="K3876" s="60" t="s">
        <v>4368</v>
      </c>
      <c r="L3876" s="174" t="s">
        <v>272</v>
      </c>
      <c r="M3876" s="2" t="s">
        <v>272</v>
      </c>
      <c r="N3876" s="175" t="s">
        <v>272</v>
      </c>
      <c r="O3876" s="24" t="s">
        <v>272</v>
      </c>
      <c r="P3876" s="2" t="s">
        <v>272</v>
      </c>
      <c r="Q3876" s="2" t="s">
        <v>273</v>
      </c>
      <c r="R3876" s="2" t="s">
        <v>273</v>
      </c>
      <c r="S3876" s="2" t="s">
        <v>272</v>
      </c>
      <c r="T3876" s="2" t="s">
        <v>273</v>
      </c>
      <c r="U3876" s="25" t="s">
        <v>273</v>
      </c>
      <c r="V3876" s="24" t="s">
        <v>272</v>
      </c>
      <c r="W3876" s="2" t="s">
        <v>272</v>
      </c>
      <c r="X3876" s="2" t="s">
        <v>272</v>
      </c>
      <c r="Y3876" s="2" t="s">
        <v>273</v>
      </c>
      <c r="Z3876" s="175" t="s">
        <v>273</v>
      </c>
      <c r="AA3876" s="24" t="s">
        <v>273</v>
      </c>
      <c r="AB3876" s="2" t="s">
        <v>273</v>
      </c>
      <c r="AC3876" s="25" t="s">
        <v>273</v>
      </c>
      <c r="AD3876" s="174" t="s">
        <v>272</v>
      </c>
      <c r="AE3876" s="25" t="s">
        <v>272</v>
      </c>
      <c r="AF3876" s="180">
        <v>100</v>
      </c>
    </row>
    <row r="3877" spans="1:32">
      <c r="A3877" s="134" t="str">
        <f t="shared" si="60"/>
        <v>NLfa_03.2</v>
      </c>
      <c r="C3877" s="177" t="s">
        <v>32</v>
      </c>
      <c r="D3877" s="178" t="s">
        <v>2</v>
      </c>
      <c r="E3877" s="178" t="s">
        <v>617</v>
      </c>
      <c r="F3877" s="178" t="s">
        <v>618</v>
      </c>
      <c r="G3877" s="178" t="s">
        <v>540</v>
      </c>
      <c r="H3877" s="177" t="s">
        <v>52</v>
      </c>
      <c r="I3877" s="179" t="s">
        <v>53</v>
      </c>
      <c r="J3877" s="59" t="s">
        <v>4313</v>
      </c>
      <c r="K3877" s="60" t="s">
        <v>4369</v>
      </c>
      <c r="L3877" s="174" t="s">
        <v>272</v>
      </c>
      <c r="M3877" s="2" t="s">
        <v>272</v>
      </c>
      <c r="N3877" s="175" t="s">
        <v>272</v>
      </c>
      <c r="O3877" s="24" t="s">
        <v>272</v>
      </c>
      <c r="P3877" s="2" t="s">
        <v>272</v>
      </c>
      <c r="Q3877" s="2" t="s">
        <v>273</v>
      </c>
      <c r="R3877" s="2" t="s">
        <v>273</v>
      </c>
      <c r="S3877" s="2" t="s">
        <v>272</v>
      </c>
      <c r="T3877" s="2" t="s">
        <v>273</v>
      </c>
      <c r="U3877" s="25" t="s">
        <v>273</v>
      </c>
      <c r="V3877" s="24" t="s">
        <v>272</v>
      </c>
      <c r="W3877" s="2" t="s">
        <v>272</v>
      </c>
      <c r="X3877" s="2" t="s">
        <v>272</v>
      </c>
      <c r="Y3877" s="2" t="s">
        <v>273</v>
      </c>
      <c r="Z3877" s="175" t="s">
        <v>273</v>
      </c>
      <c r="AA3877" s="24" t="s">
        <v>273</v>
      </c>
      <c r="AB3877" s="2" t="s">
        <v>273</v>
      </c>
      <c r="AC3877" s="25" t="s">
        <v>273</v>
      </c>
      <c r="AD3877" s="174" t="s">
        <v>272</v>
      </c>
      <c r="AE3877" s="25" t="s">
        <v>272</v>
      </c>
      <c r="AF3877" s="180">
        <v>100</v>
      </c>
    </row>
    <row r="3878" spans="1:32">
      <c r="A3878" s="134" t="str">
        <f t="shared" si="60"/>
        <v>NLfa_03.2</v>
      </c>
      <c r="C3878" s="177" t="s">
        <v>32</v>
      </c>
      <c r="D3878" s="178" t="s">
        <v>2</v>
      </c>
      <c r="E3878" s="178" t="s">
        <v>617</v>
      </c>
      <c r="F3878" s="178" t="s">
        <v>618</v>
      </c>
      <c r="G3878" s="178" t="s">
        <v>540</v>
      </c>
      <c r="H3878" s="177" t="s">
        <v>52</v>
      </c>
      <c r="I3878" s="179" t="s">
        <v>53</v>
      </c>
      <c r="J3878" s="59" t="s">
        <v>4315</v>
      </c>
      <c r="K3878" s="60" t="s">
        <v>4370</v>
      </c>
      <c r="L3878" s="174" t="s">
        <v>272</v>
      </c>
      <c r="M3878" s="2" t="s">
        <v>272</v>
      </c>
      <c r="N3878" s="175" t="s">
        <v>272</v>
      </c>
      <c r="O3878" s="24" t="s">
        <v>272</v>
      </c>
      <c r="P3878" s="2" t="s">
        <v>272</v>
      </c>
      <c r="Q3878" s="2" t="s">
        <v>273</v>
      </c>
      <c r="R3878" s="2" t="s">
        <v>273</v>
      </c>
      <c r="S3878" s="2" t="s">
        <v>272</v>
      </c>
      <c r="T3878" s="2" t="s">
        <v>273</v>
      </c>
      <c r="U3878" s="25" t="s">
        <v>273</v>
      </c>
      <c r="V3878" s="24" t="s">
        <v>272</v>
      </c>
      <c r="W3878" s="2" t="s">
        <v>272</v>
      </c>
      <c r="X3878" s="2" t="s">
        <v>272</v>
      </c>
      <c r="Y3878" s="2" t="s">
        <v>272</v>
      </c>
      <c r="Z3878" s="175" t="s">
        <v>273</v>
      </c>
      <c r="AA3878" s="24" t="s">
        <v>273</v>
      </c>
      <c r="AB3878" s="2" t="s">
        <v>273</v>
      </c>
      <c r="AC3878" s="25" t="s">
        <v>273</v>
      </c>
      <c r="AD3878" s="174" t="s">
        <v>272</v>
      </c>
      <c r="AE3878" s="25" t="s">
        <v>272</v>
      </c>
      <c r="AF3878" s="180">
        <v>100</v>
      </c>
    </row>
    <row r="3879" spans="1:32">
      <c r="A3879" s="134" t="str">
        <f t="shared" si="60"/>
        <v>NLfa_03.2</v>
      </c>
      <c r="C3879" s="177" t="s">
        <v>32</v>
      </c>
      <c r="D3879" s="178" t="s">
        <v>2</v>
      </c>
      <c r="E3879" s="178" t="s">
        <v>617</v>
      </c>
      <c r="F3879" s="178" t="s">
        <v>618</v>
      </c>
      <c r="G3879" s="178" t="s">
        <v>540</v>
      </c>
      <c r="H3879" s="177" t="s">
        <v>52</v>
      </c>
      <c r="I3879" s="179" t="s">
        <v>53</v>
      </c>
      <c r="J3879" s="59" t="s">
        <v>4317</v>
      </c>
      <c r="K3879" s="60" t="s">
        <v>4371</v>
      </c>
      <c r="L3879" s="174" t="s">
        <v>272</v>
      </c>
      <c r="M3879" s="2" t="s">
        <v>272</v>
      </c>
      <c r="N3879" s="175" t="s">
        <v>272</v>
      </c>
      <c r="O3879" s="24" t="s">
        <v>272</v>
      </c>
      <c r="P3879" s="2" t="s">
        <v>272</v>
      </c>
      <c r="Q3879" s="2" t="s">
        <v>272</v>
      </c>
      <c r="R3879" s="2" t="s">
        <v>273</v>
      </c>
      <c r="S3879" s="2" t="s">
        <v>272</v>
      </c>
      <c r="T3879" s="2" t="s">
        <v>273</v>
      </c>
      <c r="U3879" s="25" t="s">
        <v>273</v>
      </c>
      <c r="V3879" s="24" t="s">
        <v>272</v>
      </c>
      <c r="W3879" s="2" t="s">
        <v>272</v>
      </c>
      <c r="X3879" s="2" t="s">
        <v>272</v>
      </c>
      <c r="Y3879" s="2" t="s">
        <v>273</v>
      </c>
      <c r="Z3879" s="175" t="s">
        <v>273</v>
      </c>
      <c r="AA3879" s="24" t="s">
        <v>273</v>
      </c>
      <c r="AB3879" s="2" t="s">
        <v>273</v>
      </c>
      <c r="AC3879" s="25" t="s">
        <v>273</v>
      </c>
      <c r="AD3879" s="174" t="s">
        <v>272</v>
      </c>
      <c r="AE3879" s="25" t="s">
        <v>272</v>
      </c>
      <c r="AF3879" s="180">
        <v>100</v>
      </c>
    </row>
    <row r="3880" spans="1:32">
      <c r="A3880" s="134" t="str">
        <f t="shared" si="60"/>
        <v>NLfa_03.2</v>
      </c>
      <c r="C3880" s="177" t="s">
        <v>32</v>
      </c>
      <c r="D3880" s="178" t="s">
        <v>2</v>
      </c>
      <c r="E3880" s="178" t="s">
        <v>617</v>
      </c>
      <c r="F3880" s="178" t="s">
        <v>618</v>
      </c>
      <c r="G3880" s="178" t="s">
        <v>540</v>
      </c>
      <c r="H3880" s="177" t="s">
        <v>52</v>
      </c>
      <c r="I3880" s="179" t="s">
        <v>53</v>
      </c>
      <c r="J3880" s="59" t="s">
        <v>4319</v>
      </c>
      <c r="K3880" s="60" t="s">
        <v>4372</v>
      </c>
      <c r="L3880" s="174" t="s">
        <v>272</v>
      </c>
      <c r="M3880" s="2" t="s">
        <v>272</v>
      </c>
      <c r="N3880" s="175" t="s">
        <v>272</v>
      </c>
      <c r="O3880" s="24" t="s">
        <v>272</v>
      </c>
      <c r="P3880" s="2" t="s">
        <v>272</v>
      </c>
      <c r="Q3880" s="2" t="s">
        <v>273</v>
      </c>
      <c r="R3880" s="2" t="s">
        <v>273</v>
      </c>
      <c r="S3880" s="2" t="s">
        <v>272</v>
      </c>
      <c r="T3880" s="2" t="s">
        <v>273</v>
      </c>
      <c r="U3880" s="25" t="s">
        <v>273</v>
      </c>
      <c r="V3880" s="24" t="s">
        <v>272</v>
      </c>
      <c r="W3880" s="2" t="s">
        <v>272</v>
      </c>
      <c r="X3880" s="2" t="s">
        <v>272</v>
      </c>
      <c r="Y3880" s="2" t="s">
        <v>273</v>
      </c>
      <c r="Z3880" s="175" t="s">
        <v>273</v>
      </c>
      <c r="AA3880" s="24" t="s">
        <v>273</v>
      </c>
      <c r="AB3880" s="2" t="s">
        <v>273</v>
      </c>
      <c r="AC3880" s="25" t="s">
        <v>273</v>
      </c>
      <c r="AD3880" s="174" t="s">
        <v>272</v>
      </c>
      <c r="AE3880" s="25" t="s">
        <v>272</v>
      </c>
      <c r="AF3880" s="180">
        <v>100</v>
      </c>
    </row>
    <row r="3881" spans="1:32">
      <c r="A3881" s="134" t="str">
        <f t="shared" si="60"/>
        <v>NLfa_03.2</v>
      </c>
      <c r="C3881" s="177" t="s">
        <v>32</v>
      </c>
      <c r="D3881" s="178" t="s">
        <v>2</v>
      </c>
      <c r="E3881" s="178" t="s">
        <v>617</v>
      </c>
      <c r="F3881" s="178" t="s">
        <v>618</v>
      </c>
      <c r="G3881" s="178" t="s">
        <v>540</v>
      </c>
      <c r="H3881" s="177" t="s">
        <v>52</v>
      </c>
      <c r="I3881" s="179" t="s">
        <v>53</v>
      </c>
      <c r="J3881" s="59" t="s">
        <v>4321</v>
      </c>
      <c r="K3881" s="60" t="s">
        <v>4373</v>
      </c>
      <c r="L3881" s="174" t="s">
        <v>272</v>
      </c>
      <c r="M3881" s="2" t="s">
        <v>272</v>
      </c>
      <c r="N3881" s="175" t="s">
        <v>272</v>
      </c>
      <c r="O3881" s="24" t="s">
        <v>272</v>
      </c>
      <c r="P3881" s="2" t="s">
        <v>273</v>
      </c>
      <c r="Q3881" s="2" t="s">
        <v>272</v>
      </c>
      <c r="R3881" s="2" t="s">
        <v>273</v>
      </c>
      <c r="S3881" s="2" t="s">
        <v>272</v>
      </c>
      <c r="T3881" s="2" t="s">
        <v>273</v>
      </c>
      <c r="U3881" s="25" t="s">
        <v>273</v>
      </c>
      <c r="V3881" s="24" t="s">
        <v>272</v>
      </c>
      <c r="W3881" s="2" t="s">
        <v>272</v>
      </c>
      <c r="X3881" s="2" t="s">
        <v>272</v>
      </c>
      <c r="Y3881" s="2" t="s">
        <v>272</v>
      </c>
      <c r="Z3881" s="175" t="s">
        <v>273</v>
      </c>
      <c r="AA3881" s="24" t="s">
        <v>273</v>
      </c>
      <c r="AB3881" s="2" t="s">
        <v>273</v>
      </c>
      <c r="AC3881" s="25" t="s">
        <v>273</v>
      </c>
      <c r="AD3881" s="174" t="s">
        <v>272</v>
      </c>
      <c r="AE3881" s="25" t="s">
        <v>272</v>
      </c>
      <c r="AF3881" s="180">
        <v>100</v>
      </c>
    </row>
    <row r="3882" spans="1:32">
      <c r="A3882" s="134" t="str">
        <f t="shared" si="60"/>
        <v>NLfa_03.2</v>
      </c>
      <c r="C3882" s="177" t="s">
        <v>32</v>
      </c>
      <c r="D3882" s="178" t="s">
        <v>2</v>
      </c>
      <c r="E3882" s="178" t="s">
        <v>617</v>
      </c>
      <c r="F3882" s="178" t="s">
        <v>618</v>
      </c>
      <c r="G3882" s="178" t="s">
        <v>540</v>
      </c>
      <c r="H3882" s="177" t="s">
        <v>52</v>
      </c>
      <c r="I3882" s="179" t="s">
        <v>53</v>
      </c>
      <c r="J3882" s="59" t="s">
        <v>4323</v>
      </c>
      <c r="K3882" s="60" t="s">
        <v>4374</v>
      </c>
      <c r="L3882" s="174" t="s">
        <v>272</v>
      </c>
      <c r="M3882" s="2" t="s">
        <v>272</v>
      </c>
      <c r="N3882" s="175" t="s">
        <v>272</v>
      </c>
      <c r="O3882" s="24" t="s">
        <v>272</v>
      </c>
      <c r="P3882" s="2" t="s">
        <v>272</v>
      </c>
      <c r="Q3882" s="2" t="s">
        <v>273</v>
      </c>
      <c r="R3882" s="2" t="s">
        <v>273</v>
      </c>
      <c r="S3882" s="2" t="s">
        <v>272</v>
      </c>
      <c r="T3882" s="2" t="s">
        <v>273</v>
      </c>
      <c r="U3882" s="25" t="s">
        <v>273</v>
      </c>
      <c r="V3882" s="24" t="s">
        <v>272</v>
      </c>
      <c r="W3882" s="2" t="s">
        <v>272</v>
      </c>
      <c r="X3882" s="2" t="s">
        <v>272</v>
      </c>
      <c r="Y3882" s="2" t="s">
        <v>273</v>
      </c>
      <c r="Z3882" s="175" t="s">
        <v>273</v>
      </c>
      <c r="AA3882" s="24" t="s">
        <v>273</v>
      </c>
      <c r="AB3882" s="2" t="s">
        <v>273</v>
      </c>
      <c r="AC3882" s="25" t="s">
        <v>273</v>
      </c>
      <c r="AD3882" s="174" t="s">
        <v>272</v>
      </c>
      <c r="AE3882" s="25" t="s">
        <v>272</v>
      </c>
      <c r="AF3882" s="180">
        <v>100</v>
      </c>
    </row>
    <row r="3883" spans="1:32">
      <c r="A3883" s="134" t="str">
        <f t="shared" si="60"/>
        <v>NLfa_03.2</v>
      </c>
      <c r="C3883" s="177" t="s">
        <v>32</v>
      </c>
      <c r="D3883" s="178" t="s">
        <v>2</v>
      </c>
      <c r="E3883" s="178" t="s">
        <v>617</v>
      </c>
      <c r="F3883" s="178" t="s">
        <v>618</v>
      </c>
      <c r="G3883" s="178" t="s">
        <v>540</v>
      </c>
      <c r="H3883" s="177" t="s">
        <v>52</v>
      </c>
      <c r="I3883" s="179" t="s">
        <v>53</v>
      </c>
      <c r="J3883" s="59" t="s">
        <v>4325</v>
      </c>
      <c r="K3883" s="60" t="s">
        <v>4375</v>
      </c>
      <c r="L3883" s="174" t="s">
        <v>272</v>
      </c>
      <c r="M3883" s="2" t="s">
        <v>272</v>
      </c>
      <c r="N3883" s="175" t="s">
        <v>272</v>
      </c>
      <c r="O3883" s="24" t="s">
        <v>272</v>
      </c>
      <c r="P3883" s="2" t="s">
        <v>272</v>
      </c>
      <c r="Q3883" s="2" t="s">
        <v>273</v>
      </c>
      <c r="R3883" s="2" t="s">
        <v>273</v>
      </c>
      <c r="S3883" s="2" t="s">
        <v>272</v>
      </c>
      <c r="T3883" s="2" t="s">
        <v>273</v>
      </c>
      <c r="U3883" s="25" t="s">
        <v>273</v>
      </c>
      <c r="V3883" s="24" t="s">
        <v>272</v>
      </c>
      <c r="W3883" s="2" t="s">
        <v>272</v>
      </c>
      <c r="X3883" s="2" t="s">
        <v>272</v>
      </c>
      <c r="Y3883" s="2" t="s">
        <v>273</v>
      </c>
      <c r="Z3883" s="175" t="s">
        <v>273</v>
      </c>
      <c r="AA3883" s="24" t="s">
        <v>273</v>
      </c>
      <c r="AB3883" s="2" t="s">
        <v>273</v>
      </c>
      <c r="AC3883" s="25" t="s">
        <v>273</v>
      </c>
      <c r="AD3883" s="174" t="s">
        <v>272</v>
      </c>
      <c r="AE3883" s="25" t="s">
        <v>272</v>
      </c>
      <c r="AF3883" s="180">
        <v>100</v>
      </c>
    </row>
    <row r="3884" spans="1:32">
      <c r="A3884" s="134" t="str">
        <f t="shared" si="60"/>
        <v>NLfa_03.2</v>
      </c>
      <c r="C3884" s="177" t="s">
        <v>32</v>
      </c>
      <c r="D3884" s="178" t="s">
        <v>2</v>
      </c>
      <c r="E3884" s="178" t="s">
        <v>617</v>
      </c>
      <c r="F3884" s="178" t="s">
        <v>618</v>
      </c>
      <c r="G3884" s="178" t="s">
        <v>540</v>
      </c>
      <c r="H3884" s="177" t="s">
        <v>52</v>
      </c>
      <c r="I3884" s="179" t="s">
        <v>53</v>
      </c>
      <c r="J3884" s="59" t="s">
        <v>4327</v>
      </c>
      <c r="K3884" s="60" t="s">
        <v>4376</v>
      </c>
      <c r="L3884" s="174" t="s">
        <v>272</v>
      </c>
      <c r="M3884" s="2" t="s">
        <v>272</v>
      </c>
      <c r="N3884" s="175" t="s">
        <v>272</v>
      </c>
      <c r="O3884" s="24" t="s">
        <v>272</v>
      </c>
      <c r="P3884" s="2" t="s">
        <v>272</v>
      </c>
      <c r="Q3884" s="2" t="s">
        <v>273</v>
      </c>
      <c r="R3884" s="2" t="s">
        <v>273</v>
      </c>
      <c r="S3884" s="2" t="s">
        <v>272</v>
      </c>
      <c r="T3884" s="2" t="s">
        <v>273</v>
      </c>
      <c r="U3884" s="25" t="s">
        <v>273</v>
      </c>
      <c r="V3884" s="24" t="s">
        <v>272</v>
      </c>
      <c r="W3884" s="2" t="s">
        <v>272</v>
      </c>
      <c r="X3884" s="2" t="s">
        <v>272</v>
      </c>
      <c r="Y3884" s="2" t="s">
        <v>272</v>
      </c>
      <c r="Z3884" s="175" t="s">
        <v>273</v>
      </c>
      <c r="AA3884" s="24" t="s">
        <v>273</v>
      </c>
      <c r="AB3884" s="2" t="s">
        <v>273</v>
      </c>
      <c r="AC3884" s="25" t="s">
        <v>273</v>
      </c>
      <c r="AD3884" s="174" t="s">
        <v>272</v>
      </c>
      <c r="AE3884" s="25" t="s">
        <v>272</v>
      </c>
      <c r="AF3884" s="180">
        <v>100</v>
      </c>
    </row>
    <row r="3885" spans="1:32">
      <c r="A3885" s="134" t="str">
        <f t="shared" si="60"/>
        <v>NLfa_03.3</v>
      </c>
      <c r="C3885" s="177" t="s">
        <v>32</v>
      </c>
      <c r="D3885" s="178" t="s">
        <v>2</v>
      </c>
      <c r="E3885" s="178" t="s">
        <v>619</v>
      </c>
      <c r="F3885" s="178" t="s">
        <v>620</v>
      </c>
      <c r="G3885" s="178" t="s">
        <v>540</v>
      </c>
      <c r="H3885" s="177" t="s">
        <v>52</v>
      </c>
      <c r="I3885" s="179" t="s">
        <v>643</v>
      </c>
      <c r="J3885" s="59" t="s">
        <v>47</v>
      </c>
      <c r="K3885" s="60" t="s">
        <v>47</v>
      </c>
      <c r="L3885" s="174" t="s">
        <v>272</v>
      </c>
      <c r="M3885" s="2" t="s">
        <v>272</v>
      </c>
      <c r="N3885" s="175" t="s">
        <v>272</v>
      </c>
      <c r="O3885" s="24" t="s">
        <v>272</v>
      </c>
      <c r="P3885" s="2" t="s">
        <v>272</v>
      </c>
      <c r="Q3885" s="2" t="s">
        <v>272</v>
      </c>
      <c r="R3885" s="2" t="s">
        <v>272</v>
      </c>
      <c r="S3885" s="2" t="s">
        <v>272</v>
      </c>
      <c r="T3885" s="2" t="s">
        <v>272</v>
      </c>
      <c r="U3885" s="25" t="s">
        <v>272</v>
      </c>
      <c r="V3885" s="24" t="s">
        <v>272</v>
      </c>
      <c r="W3885" s="2" t="s">
        <v>272</v>
      </c>
      <c r="X3885" s="2" t="s">
        <v>272</v>
      </c>
      <c r="Y3885" s="2" t="s">
        <v>272</v>
      </c>
      <c r="Z3885" s="175" t="s">
        <v>272</v>
      </c>
      <c r="AA3885" s="24" t="s">
        <v>272</v>
      </c>
      <c r="AB3885" s="2" t="s">
        <v>272</v>
      </c>
      <c r="AC3885" s="25" t="s">
        <v>272</v>
      </c>
      <c r="AD3885" s="174" t="s">
        <v>272</v>
      </c>
      <c r="AE3885" s="25" t="s">
        <v>272</v>
      </c>
      <c r="AF3885" s="180" t="s">
        <v>7</v>
      </c>
    </row>
    <row r="3886" spans="1:32">
      <c r="A3886" s="134" t="str">
        <f t="shared" si="60"/>
        <v>NLfa_04.1</v>
      </c>
      <c r="C3886" s="177" t="s">
        <v>32</v>
      </c>
      <c r="D3886" s="178" t="s">
        <v>2</v>
      </c>
      <c r="E3886" s="178" t="s">
        <v>621</v>
      </c>
      <c r="F3886" s="178" t="s">
        <v>622</v>
      </c>
      <c r="G3886" s="178" t="s">
        <v>533</v>
      </c>
      <c r="H3886" s="177" t="s">
        <v>52</v>
      </c>
      <c r="I3886" s="179" t="s">
        <v>53</v>
      </c>
      <c r="J3886" s="59" t="s">
        <v>4284</v>
      </c>
      <c r="K3886" s="60" t="s">
        <v>4377</v>
      </c>
      <c r="L3886" s="174" t="s">
        <v>272</v>
      </c>
      <c r="M3886" s="2" t="s">
        <v>272</v>
      </c>
      <c r="N3886" s="175" t="s">
        <v>272</v>
      </c>
      <c r="O3886" s="24"/>
      <c r="P3886" s="2"/>
      <c r="Q3886" s="2"/>
      <c r="R3886" s="2"/>
      <c r="S3886" s="2"/>
      <c r="T3886" s="2"/>
      <c r="U3886" s="25"/>
      <c r="V3886" s="24"/>
      <c r="W3886" s="2"/>
      <c r="X3886" s="2"/>
      <c r="Y3886" s="2"/>
      <c r="Z3886" s="175"/>
      <c r="AA3886" s="24"/>
      <c r="AB3886" s="2"/>
      <c r="AC3886" s="25"/>
      <c r="AD3886" s="174"/>
      <c r="AE3886" s="25"/>
      <c r="AF3886" s="180">
        <v>100</v>
      </c>
    </row>
    <row r="3887" spans="1:32">
      <c r="A3887" s="134" t="str">
        <f t="shared" si="60"/>
        <v>NLfa_04.1</v>
      </c>
      <c r="C3887" s="177" t="s">
        <v>32</v>
      </c>
      <c r="D3887" s="178" t="s">
        <v>2</v>
      </c>
      <c r="E3887" s="178" t="s">
        <v>621</v>
      </c>
      <c r="F3887" s="178" t="s">
        <v>622</v>
      </c>
      <c r="G3887" s="178" t="s">
        <v>533</v>
      </c>
      <c r="H3887" s="177" t="s">
        <v>52</v>
      </c>
      <c r="I3887" s="179" t="s">
        <v>53</v>
      </c>
      <c r="J3887" s="59" t="s">
        <v>4276</v>
      </c>
      <c r="K3887" s="60" t="s">
        <v>4378</v>
      </c>
      <c r="L3887" s="174" t="s">
        <v>272</v>
      </c>
      <c r="M3887" s="2" t="s">
        <v>272</v>
      </c>
      <c r="N3887" s="175" t="s">
        <v>272</v>
      </c>
      <c r="O3887" s="24"/>
      <c r="P3887" s="2"/>
      <c r="Q3887" s="2"/>
      <c r="R3887" s="2"/>
      <c r="S3887" s="2"/>
      <c r="T3887" s="2"/>
      <c r="U3887" s="25"/>
      <c r="V3887" s="24"/>
      <c r="W3887" s="2"/>
      <c r="X3887" s="2"/>
      <c r="Y3887" s="2"/>
      <c r="Z3887" s="175"/>
      <c r="AA3887" s="24"/>
      <c r="AB3887" s="2"/>
      <c r="AC3887" s="25"/>
      <c r="AD3887" s="174"/>
      <c r="AE3887" s="25"/>
      <c r="AF3887" s="180">
        <v>100</v>
      </c>
    </row>
    <row r="3888" spans="1:32">
      <c r="A3888" s="134" t="str">
        <f t="shared" si="60"/>
        <v>NLfa_04.1</v>
      </c>
      <c r="C3888" s="177" t="s">
        <v>32</v>
      </c>
      <c r="D3888" s="178" t="s">
        <v>2</v>
      </c>
      <c r="E3888" s="178" t="s">
        <v>621</v>
      </c>
      <c r="F3888" s="178" t="s">
        <v>622</v>
      </c>
      <c r="G3888" s="178" t="s">
        <v>533</v>
      </c>
      <c r="H3888" s="177" t="s">
        <v>52</v>
      </c>
      <c r="I3888" s="179" t="s">
        <v>53</v>
      </c>
      <c r="J3888" s="59" t="s">
        <v>4278</v>
      </c>
      <c r="K3888" s="60" t="s">
        <v>4379</v>
      </c>
      <c r="L3888" s="174" t="s">
        <v>272</v>
      </c>
      <c r="M3888" s="2" t="s">
        <v>272</v>
      </c>
      <c r="N3888" s="175" t="s">
        <v>272</v>
      </c>
      <c r="O3888" s="24"/>
      <c r="P3888" s="2"/>
      <c r="Q3888" s="2"/>
      <c r="R3888" s="2"/>
      <c r="S3888" s="2"/>
      <c r="T3888" s="2"/>
      <c r="U3888" s="25"/>
      <c r="V3888" s="24"/>
      <c r="W3888" s="2"/>
      <c r="X3888" s="2"/>
      <c r="Y3888" s="2"/>
      <c r="Z3888" s="175"/>
      <c r="AA3888" s="24"/>
      <c r="AB3888" s="2"/>
      <c r="AC3888" s="25"/>
      <c r="AD3888" s="174"/>
      <c r="AE3888" s="25"/>
      <c r="AF3888" s="180">
        <v>100</v>
      </c>
    </row>
    <row r="3889" spans="1:32">
      <c r="A3889" s="134" t="str">
        <f t="shared" si="60"/>
        <v>NLfa_04.1</v>
      </c>
      <c r="C3889" s="177" t="s">
        <v>32</v>
      </c>
      <c r="D3889" s="178" t="s">
        <v>2</v>
      </c>
      <c r="E3889" s="178" t="s">
        <v>621</v>
      </c>
      <c r="F3889" s="178" t="s">
        <v>622</v>
      </c>
      <c r="G3889" s="178" t="s">
        <v>533</v>
      </c>
      <c r="H3889" s="177" t="s">
        <v>52</v>
      </c>
      <c r="I3889" s="179" t="s">
        <v>53</v>
      </c>
      <c r="J3889" s="59" t="s">
        <v>4280</v>
      </c>
      <c r="K3889" s="60" t="s">
        <v>4380</v>
      </c>
      <c r="L3889" s="174" t="s">
        <v>272</v>
      </c>
      <c r="M3889" s="2" t="s">
        <v>272</v>
      </c>
      <c r="N3889" s="175" t="s">
        <v>272</v>
      </c>
      <c r="O3889" s="24"/>
      <c r="P3889" s="2"/>
      <c r="Q3889" s="2"/>
      <c r="R3889" s="2"/>
      <c r="S3889" s="2"/>
      <c r="T3889" s="2"/>
      <c r="U3889" s="25"/>
      <c r="V3889" s="24"/>
      <c r="W3889" s="2"/>
      <c r="X3889" s="2"/>
      <c r="Y3889" s="2"/>
      <c r="Z3889" s="175"/>
      <c r="AA3889" s="24"/>
      <c r="AB3889" s="2"/>
      <c r="AC3889" s="25"/>
      <c r="AD3889" s="174"/>
      <c r="AE3889" s="25"/>
      <c r="AF3889" s="180">
        <v>100</v>
      </c>
    </row>
    <row r="3890" spans="1:32">
      <c r="A3890" s="134" t="str">
        <f t="shared" si="60"/>
        <v>NLfa_04.1</v>
      </c>
      <c r="C3890" s="177" t="s">
        <v>32</v>
      </c>
      <c r="D3890" s="178" t="s">
        <v>2</v>
      </c>
      <c r="E3890" s="178" t="s">
        <v>621</v>
      </c>
      <c r="F3890" s="178" t="s">
        <v>622</v>
      </c>
      <c r="G3890" s="178" t="s">
        <v>533</v>
      </c>
      <c r="H3890" s="177" t="s">
        <v>52</v>
      </c>
      <c r="I3890" s="179" t="s">
        <v>53</v>
      </c>
      <c r="J3890" s="59" t="s">
        <v>4282</v>
      </c>
      <c r="K3890" s="60" t="s">
        <v>4381</v>
      </c>
      <c r="L3890" s="174" t="s">
        <v>272</v>
      </c>
      <c r="M3890" s="2" t="s">
        <v>272</v>
      </c>
      <c r="N3890" s="175" t="s">
        <v>272</v>
      </c>
      <c r="O3890" s="24"/>
      <c r="P3890" s="2"/>
      <c r="Q3890" s="2"/>
      <c r="R3890" s="2"/>
      <c r="S3890" s="2"/>
      <c r="T3890" s="2"/>
      <c r="U3890" s="25"/>
      <c r="V3890" s="24"/>
      <c r="W3890" s="2"/>
      <c r="X3890" s="2"/>
      <c r="Y3890" s="2"/>
      <c r="Z3890" s="175"/>
      <c r="AA3890" s="24"/>
      <c r="AB3890" s="2"/>
      <c r="AC3890" s="25"/>
      <c r="AD3890" s="174"/>
      <c r="AE3890" s="25"/>
      <c r="AF3890" s="180">
        <v>100</v>
      </c>
    </row>
    <row r="3891" spans="1:32">
      <c r="A3891" s="134" t="str">
        <f t="shared" si="60"/>
        <v>NLfa_04.1</v>
      </c>
      <c r="C3891" s="177" t="s">
        <v>32</v>
      </c>
      <c r="D3891" s="178" t="s">
        <v>2</v>
      </c>
      <c r="E3891" s="178" t="s">
        <v>621</v>
      </c>
      <c r="F3891" s="178" t="s">
        <v>622</v>
      </c>
      <c r="G3891" s="178" t="s">
        <v>533</v>
      </c>
      <c r="H3891" s="177" t="s">
        <v>52</v>
      </c>
      <c r="I3891" s="179" t="s">
        <v>53</v>
      </c>
      <c r="J3891" s="59" t="s">
        <v>4309</v>
      </c>
      <c r="K3891" s="60" t="s">
        <v>4382</v>
      </c>
      <c r="L3891" s="174" t="s">
        <v>272</v>
      </c>
      <c r="M3891" s="2" t="s">
        <v>272</v>
      </c>
      <c r="N3891" s="175" t="s">
        <v>272</v>
      </c>
      <c r="O3891" s="24"/>
      <c r="P3891" s="2"/>
      <c r="Q3891" s="2"/>
      <c r="R3891" s="2"/>
      <c r="S3891" s="2"/>
      <c r="T3891" s="2"/>
      <c r="U3891" s="25"/>
      <c r="V3891" s="24"/>
      <c r="W3891" s="2"/>
      <c r="X3891" s="2"/>
      <c r="Y3891" s="2"/>
      <c r="Z3891" s="175"/>
      <c r="AA3891" s="24"/>
      <c r="AB3891" s="2"/>
      <c r="AC3891" s="25"/>
      <c r="AD3891" s="174"/>
      <c r="AE3891" s="25"/>
      <c r="AF3891" s="180">
        <v>100</v>
      </c>
    </row>
    <row r="3892" spans="1:32">
      <c r="A3892" s="134" t="str">
        <f t="shared" si="60"/>
        <v>NLfa_04.1</v>
      </c>
      <c r="C3892" s="177" t="s">
        <v>32</v>
      </c>
      <c r="D3892" s="178" t="s">
        <v>2</v>
      </c>
      <c r="E3892" s="178" t="s">
        <v>621</v>
      </c>
      <c r="F3892" s="178" t="s">
        <v>622</v>
      </c>
      <c r="G3892" s="178" t="s">
        <v>533</v>
      </c>
      <c r="H3892" s="177" t="s">
        <v>52</v>
      </c>
      <c r="I3892" s="179" t="s">
        <v>53</v>
      </c>
      <c r="J3892" s="59" t="s">
        <v>4311</v>
      </c>
      <c r="K3892" s="60" t="s">
        <v>4383</v>
      </c>
      <c r="L3892" s="174" t="s">
        <v>272</v>
      </c>
      <c r="M3892" s="2" t="s">
        <v>272</v>
      </c>
      <c r="N3892" s="175" t="s">
        <v>272</v>
      </c>
      <c r="O3892" s="24"/>
      <c r="P3892" s="2"/>
      <c r="Q3892" s="2"/>
      <c r="R3892" s="2"/>
      <c r="S3892" s="2"/>
      <c r="T3892" s="2"/>
      <c r="U3892" s="25"/>
      <c r="V3892" s="24"/>
      <c r="W3892" s="2"/>
      <c r="X3892" s="2"/>
      <c r="Y3892" s="2"/>
      <c r="Z3892" s="175"/>
      <c r="AA3892" s="24"/>
      <c r="AB3892" s="2"/>
      <c r="AC3892" s="25"/>
      <c r="AD3892" s="174"/>
      <c r="AE3892" s="25"/>
      <c r="AF3892" s="180">
        <v>100</v>
      </c>
    </row>
    <row r="3893" spans="1:32">
      <c r="A3893" s="134" t="str">
        <f t="shared" si="60"/>
        <v>NLfa_04.1</v>
      </c>
      <c r="C3893" s="177" t="s">
        <v>32</v>
      </c>
      <c r="D3893" s="178" t="s">
        <v>2</v>
      </c>
      <c r="E3893" s="178" t="s">
        <v>621</v>
      </c>
      <c r="F3893" s="178" t="s">
        <v>622</v>
      </c>
      <c r="G3893" s="178" t="s">
        <v>533</v>
      </c>
      <c r="H3893" s="177" t="s">
        <v>52</v>
      </c>
      <c r="I3893" s="179" t="s">
        <v>53</v>
      </c>
      <c r="J3893" s="59" t="s">
        <v>4313</v>
      </c>
      <c r="K3893" s="60" t="s">
        <v>4384</v>
      </c>
      <c r="L3893" s="174" t="s">
        <v>272</v>
      </c>
      <c r="M3893" s="2" t="s">
        <v>272</v>
      </c>
      <c r="N3893" s="175" t="s">
        <v>272</v>
      </c>
      <c r="O3893" s="24"/>
      <c r="P3893" s="2"/>
      <c r="Q3893" s="2"/>
      <c r="R3893" s="2"/>
      <c r="S3893" s="2"/>
      <c r="T3893" s="2"/>
      <c r="U3893" s="25"/>
      <c r="V3893" s="24"/>
      <c r="W3893" s="2"/>
      <c r="X3893" s="2"/>
      <c r="Y3893" s="2"/>
      <c r="Z3893" s="175"/>
      <c r="AA3893" s="24"/>
      <c r="AB3893" s="2"/>
      <c r="AC3893" s="25"/>
      <c r="AD3893" s="174"/>
      <c r="AE3893" s="25"/>
      <c r="AF3893" s="180">
        <v>100</v>
      </c>
    </row>
    <row r="3894" spans="1:32">
      <c r="A3894" s="134" t="str">
        <f t="shared" si="60"/>
        <v>NLfa_04.1</v>
      </c>
      <c r="C3894" s="177" t="s">
        <v>32</v>
      </c>
      <c r="D3894" s="178" t="s">
        <v>2</v>
      </c>
      <c r="E3894" s="178" t="s">
        <v>621</v>
      </c>
      <c r="F3894" s="178" t="s">
        <v>622</v>
      </c>
      <c r="G3894" s="178" t="s">
        <v>533</v>
      </c>
      <c r="H3894" s="177" t="s">
        <v>52</v>
      </c>
      <c r="I3894" s="179" t="s">
        <v>53</v>
      </c>
      <c r="J3894" s="59" t="s">
        <v>4315</v>
      </c>
      <c r="K3894" s="60" t="s">
        <v>4385</v>
      </c>
      <c r="L3894" s="174" t="s">
        <v>272</v>
      </c>
      <c r="M3894" s="2" t="s">
        <v>272</v>
      </c>
      <c r="N3894" s="175" t="s">
        <v>272</v>
      </c>
      <c r="O3894" s="24"/>
      <c r="P3894" s="2"/>
      <c r="Q3894" s="2"/>
      <c r="R3894" s="2"/>
      <c r="S3894" s="2"/>
      <c r="T3894" s="2"/>
      <c r="U3894" s="25"/>
      <c r="V3894" s="24"/>
      <c r="W3894" s="2"/>
      <c r="X3894" s="2"/>
      <c r="Y3894" s="2"/>
      <c r="Z3894" s="175"/>
      <c r="AA3894" s="24"/>
      <c r="AB3894" s="2"/>
      <c r="AC3894" s="25"/>
      <c r="AD3894" s="174"/>
      <c r="AE3894" s="25"/>
      <c r="AF3894" s="180">
        <v>100</v>
      </c>
    </row>
    <row r="3895" spans="1:32">
      <c r="A3895" s="134" t="str">
        <f t="shared" si="60"/>
        <v>NLfa_04.1</v>
      </c>
      <c r="C3895" s="177" t="s">
        <v>32</v>
      </c>
      <c r="D3895" s="178" t="s">
        <v>2</v>
      </c>
      <c r="E3895" s="178" t="s">
        <v>621</v>
      </c>
      <c r="F3895" s="178" t="s">
        <v>622</v>
      </c>
      <c r="G3895" s="178" t="s">
        <v>533</v>
      </c>
      <c r="H3895" s="177" t="s">
        <v>52</v>
      </c>
      <c r="I3895" s="179" t="s">
        <v>53</v>
      </c>
      <c r="J3895" s="59" t="s">
        <v>4317</v>
      </c>
      <c r="K3895" s="60" t="s">
        <v>4386</v>
      </c>
      <c r="L3895" s="174" t="s">
        <v>272</v>
      </c>
      <c r="M3895" s="2" t="s">
        <v>272</v>
      </c>
      <c r="N3895" s="175" t="s">
        <v>272</v>
      </c>
      <c r="O3895" s="24"/>
      <c r="P3895" s="2"/>
      <c r="Q3895" s="2"/>
      <c r="R3895" s="2"/>
      <c r="S3895" s="2"/>
      <c r="T3895" s="2"/>
      <c r="U3895" s="25"/>
      <c r="V3895" s="24"/>
      <c r="W3895" s="2"/>
      <c r="X3895" s="2"/>
      <c r="Y3895" s="2"/>
      <c r="Z3895" s="175"/>
      <c r="AA3895" s="24"/>
      <c r="AB3895" s="2"/>
      <c r="AC3895" s="25"/>
      <c r="AD3895" s="174"/>
      <c r="AE3895" s="25"/>
      <c r="AF3895" s="180">
        <v>100</v>
      </c>
    </row>
    <row r="3896" spans="1:32">
      <c r="A3896" s="134" t="str">
        <f t="shared" si="60"/>
        <v>NLfa_04.1</v>
      </c>
      <c r="C3896" s="177" t="s">
        <v>32</v>
      </c>
      <c r="D3896" s="178" t="s">
        <v>2</v>
      </c>
      <c r="E3896" s="178" t="s">
        <v>621</v>
      </c>
      <c r="F3896" s="178" t="s">
        <v>622</v>
      </c>
      <c r="G3896" s="178" t="s">
        <v>533</v>
      </c>
      <c r="H3896" s="177" t="s">
        <v>52</v>
      </c>
      <c r="I3896" s="179" t="s">
        <v>53</v>
      </c>
      <c r="J3896" s="59" t="s">
        <v>4319</v>
      </c>
      <c r="K3896" s="60" t="s">
        <v>4387</v>
      </c>
      <c r="L3896" s="174" t="s">
        <v>272</v>
      </c>
      <c r="M3896" s="2" t="s">
        <v>272</v>
      </c>
      <c r="N3896" s="175" t="s">
        <v>272</v>
      </c>
      <c r="O3896" s="24"/>
      <c r="P3896" s="2"/>
      <c r="Q3896" s="2"/>
      <c r="R3896" s="2"/>
      <c r="S3896" s="2"/>
      <c r="T3896" s="2"/>
      <c r="U3896" s="25"/>
      <c r="V3896" s="24"/>
      <c r="W3896" s="2"/>
      <c r="X3896" s="2"/>
      <c r="Y3896" s="2"/>
      <c r="Z3896" s="175"/>
      <c r="AA3896" s="24"/>
      <c r="AB3896" s="2"/>
      <c r="AC3896" s="25"/>
      <c r="AD3896" s="174"/>
      <c r="AE3896" s="25"/>
      <c r="AF3896" s="180">
        <v>100</v>
      </c>
    </row>
    <row r="3897" spans="1:32">
      <c r="A3897" s="134" t="str">
        <f t="shared" si="60"/>
        <v>NLfa_04.1</v>
      </c>
      <c r="C3897" s="177" t="s">
        <v>32</v>
      </c>
      <c r="D3897" s="178" t="s">
        <v>2</v>
      </c>
      <c r="E3897" s="178" t="s">
        <v>621</v>
      </c>
      <c r="F3897" s="178" t="s">
        <v>622</v>
      </c>
      <c r="G3897" s="178" t="s">
        <v>533</v>
      </c>
      <c r="H3897" s="177" t="s">
        <v>52</v>
      </c>
      <c r="I3897" s="179" t="s">
        <v>53</v>
      </c>
      <c r="J3897" s="59" t="s">
        <v>4321</v>
      </c>
      <c r="K3897" s="60" t="s">
        <v>4388</v>
      </c>
      <c r="L3897" s="174" t="s">
        <v>272</v>
      </c>
      <c r="M3897" s="2" t="s">
        <v>272</v>
      </c>
      <c r="N3897" s="175" t="s">
        <v>272</v>
      </c>
      <c r="O3897" s="24"/>
      <c r="P3897" s="2"/>
      <c r="Q3897" s="2"/>
      <c r="R3897" s="2"/>
      <c r="S3897" s="2"/>
      <c r="T3897" s="2"/>
      <c r="U3897" s="25"/>
      <c r="V3897" s="24"/>
      <c r="W3897" s="2"/>
      <c r="X3897" s="2"/>
      <c r="Y3897" s="2"/>
      <c r="Z3897" s="175"/>
      <c r="AA3897" s="24"/>
      <c r="AB3897" s="2"/>
      <c r="AC3897" s="25"/>
      <c r="AD3897" s="174"/>
      <c r="AE3897" s="25"/>
      <c r="AF3897" s="180">
        <v>100</v>
      </c>
    </row>
    <row r="3898" spans="1:32">
      <c r="A3898" s="134" t="str">
        <f t="shared" si="60"/>
        <v>NLfa_04.1</v>
      </c>
      <c r="C3898" s="177" t="s">
        <v>32</v>
      </c>
      <c r="D3898" s="178" t="s">
        <v>2</v>
      </c>
      <c r="E3898" s="178" t="s">
        <v>621</v>
      </c>
      <c r="F3898" s="178" t="s">
        <v>622</v>
      </c>
      <c r="G3898" s="178" t="s">
        <v>533</v>
      </c>
      <c r="H3898" s="177" t="s">
        <v>52</v>
      </c>
      <c r="I3898" s="179" t="s">
        <v>53</v>
      </c>
      <c r="J3898" s="59" t="s">
        <v>4323</v>
      </c>
      <c r="K3898" s="60" t="s">
        <v>4389</v>
      </c>
      <c r="L3898" s="174" t="s">
        <v>272</v>
      </c>
      <c r="M3898" s="2" t="s">
        <v>272</v>
      </c>
      <c r="N3898" s="175" t="s">
        <v>272</v>
      </c>
      <c r="O3898" s="24"/>
      <c r="P3898" s="2"/>
      <c r="Q3898" s="2"/>
      <c r="R3898" s="2"/>
      <c r="S3898" s="2"/>
      <c r="T3898" s="2"/>
      <c r="U3898" s="25"/>
      <c r="V3898" s="24"/>
      <c r="W3898" s="2"/>
      <c r="X3898" s="2"/>
      <c r="Y3898" s="2"/>
      <c r="Z3898" s="175"/>
      <c r="AA3898" s="24"/>
      <c r="AB3898" s="2"/>
      <c r="AC3898" s="25"/>
      <c r="AD3898" s="174"/>
      <c r="AE3898" s="25"/>
      <c r="AF3898" s="180">
        <v>100</v>
      </c>
    </row>
    <row r="3899" spans="1:32">
      <c r="A3899" s="134" t="str">
        <f t="shared" si="60"/>
        <v>NLfa_04.1</v>
      </c>
      <c r="C3899" s="177" t="s">
        <v>32</v>
      </c>
      <c r="D3899" s="178" t="s">
        <v>2</v>
      </c>
      <c r="E3899" s="178" t="s">
        <v>621</v>
      </c>
      <c r="F3899" s="178" t="s">
        <v>622</v>
      </c>
      <c r="G3899" s="178" t="s">
        <v>533</v>
      </c>
      <c r="H3899" s="177" t="s">
        <v>52</v>
      </c>
      <c r="I3899" s="179" t="s">
        <v>53</v>
      </c>
      <c r="J3899" s="59" t="s">
        <v>4325</v>
      </c>
      <c r="K3899" s="60" t="s">
        <v>4390</v>
      </c>
      <c r="L3899" s="174" t="s">
        <v>272</v>
      </c>
      <c r="M3899" s="2" t="s">
        <v>272</v>
      </c>
      <c r="N3899" s="175" t="s">
        <v>272</v>
      </c>
      <c r="O3899" s="24"/>
      <c r="P3899" s="2"/>
      <c r="Q3899" s="2"/>
      <c r="R3899" s="2"/>
      <c r="S3899" s="2"/>
      <c r="T3899" s="2"/>
      <c r="U3899" s="25"/>
      <c r="V3899" s="24"/>
      <c r="W3899" s="2"/>
      <c r="X3899" s="2"/>
      <c r="Y3899" s="2"/>
      <c r="Z3899" s="175"/>
      <c r="AA3899" s="24"/>
      <c r="AB3899" s="2"/>
      <c r="AC3899" s="25"/>
      <c r="AD3899" s="174"/>
      <c r="AE3899" s="25"/>
      <c r="AF3899" s="180">
        <v>100</v>
      </c>
    </row>
    <row r="3900" spans="1:32">
      <c r="A3900" s="134" t="str">
        <f t="shared" si="60"/>
        <v>NLfa_04.1</v>
      </c>
      <c r="C3900" s="177" t="s">
        <v>32</v>
      </c>
      <c r="D3900" s="178" t="s">
        <v>2</v>
      </c>
      <c r="E3900" s="178" t="s">
        <v>621</v>
      </c>
      <c r="F3900" s="178" t="s">
        <v>622</v>
      </c>
      <c r="G3900" s="178" t="s">
        <v>533</v>
      </c>
      <c r="H3900" s="177" t="s">
        <v>52</v>
      </c>
      <c r="I3900" s="179" t="s">
        <v>53</v>
      </c>
      <c r="J3900" s="59" t="s">
        <v>4327</v>
      </c>
      <c r="K3900" s="60" t="s">
        <v>4391</v>
      </c>
      <c r="L3900" s="174" t="s">
        <v>272</v>
      </c>
      <c r="M3900" s="2" t="s">
        <v>272</v>
      </c>
      <c r="N3900" s="175" t="s">
        <v>272</v>
      </c>
      <c r="O3900" s="24"/>
      <c r="P3900" s="2"/>
      <c r="Q3900" s="2"/>
      <c r="R3900" s="2"/>
      <c r="S3900" s="2"/>
      <c r="T3900" s="2"/>
      <c r="U3900" s="25"/>
      <c r="V3900" s="24"/>
      <c r="W3900" s="2"/>
      <c r="X3900" s="2"/>
      <c r="Y3900" s="2"/>
      <c r="Z3900" s="175"/>
      <c r="AA3900" s="24"/>
      <c r="AB3900" s="2"/>
      <c r="AC3900" s="25"/>
      <c r="AD3900" s="174"/>
      <c r="AE3900" s="25"/>
      <c r="AF3900" s="180">
        <v>100</v>
      </c>
    </row>
    <row r="3901" spans="1:32">
      <c r="A3901" s="134" t="str">
        <f t="shared" si="60"/>
        <v>NLst_01.1</v>
      </c>
      <c r="C3901" s="177" t="s">
        <v>32</v>
      </c>
      <c r="D3901" s="178" t="s">
        <v>3</v>
      </c>
      <c r="E3901" s="178" t="s">
        <v>623</v>
      </c>
      <c r="F3901" s="178" t="s">
        <v>624</v>
      </c>
      <c r="G3901" s="178" t="s">
        <v>533</v>
      </c>
      <c r="H3901" s="177" t="s">
        <v>52</v>
      </c>
      <c r="I3901" s="179" t="s">
        <v>643</v>
      </c>
      <c r="J3901" s="59" t="s">
        <v>4392</v>
      </c>
      <c r="K3901" s="60" t="s">
        <v>4393</v>
      </c>
      <c r="L3901" s="174" t="s">
        <v>272</v>
      </c>
      <c r="M3901" s="2" t="s">
        <v>272</v>
      </c>
      <c r="N3901" s="175" t="s">
        <v>272</v>
      </c>
      <c r="O3901" s="24"/>
      <c r="P3901" s="2"/>
      <c r="Q3901" s="2"/>
      <c r="R3901" s="2"/>
      <c r="S3901" s="2"/>
      <c r="T3901" s="2"/>
      <c r="U3901" s="25"/>
      <c r="V3901" s="24"/>
      <c r="W3901" s="2"/>
      <c r="X3901" s="2"/>
      <c r="Y3901" s="2"/>
      <c r="Z3901" s="175"/>
      <c r="AA3901" s="24"/>
      <c r="AB3901" s="2"/>
      <c r="AC3901" s="25"/>
      <c r="AD3901" s="174"/>
      <c r="AE3901" s="25"/>
      <c r="AF3901" s="180">
        <v>100</v>
      </c>
    </row>
    <row r="3902" spans="1:32">
      <c r="A3902" s="134" t="str">
        <f t="shared" si="60"/>
        <v>NLst_01.2</v>
      </c>
      <c r="C3902" s="177" t="s">
        <v>32</v>
      </c>
      <c r="D3902" s="178" t="s">
        <v>3</v>
      </c>
      <c r="E3902" s="178" t="s">
        <v>625</v>
      </c>
      <c r="F3902" s="178" t="s">
        <v>626</v>
      </c>
      <c r="G3902" s="178" t="s">
        <v>533</v>
      </c>
      <c r="H3902" s="177" t="s">
        <v>52</v>
      </c>
      <c r="I3902" s="179" t="s">
        <v>643</v>
      </c>
      <c r="J3902" s="59" t="s">
        <v>4394</v>
      </c>
      <c r="K3902" s="60" t="s">
        <v>4395</v>
      </c>
      <c r="L3902" s="174" t="s">
        <v>272</v>
      </c>
      <c r="M3902" s="2" t="s">
        <v>272</v>
      </c>
      <c r="N3902" s="175" t="s">
        <v>272</v>
      </c>
      <c r="O3902" s="24"/>
      <c r="P3902" s="2"/>
      <c r="Q3902" s="2"/>
      <c r="R3902" s="2"/>
      <c r="S3902" s="2"/>
      <c r="T3902" s="2"/>
      <c r="U3902" s="25"/>
      <c r="V3902" s="24"/>
      <c r="W3902" s="2"/>
      <c r="X3902" s="2"/>
      <c r="Y3902" s="2"/>
      <c r="Z3902" s="175"/>
      <c r="AA3902" s="24"/>
      <c r="AB3902" s="2"/>
      <c r="AC3902" s="25"/>
      <c r="AD3902" s="174"/>
      <c r="AE3902" s="25"/>
      <c r="AF3902" s="180">
        <v>0</v>
      </c>
    </row>
    <row r="3903" spans="1:32">
      <c r="A3903" s="134" t="str">
        <f t="shared" si="60"/>
        <v>NLst_02.2</v>
      </c>
      <c r="C3903" s="177" t="s">
        <v>32</v>
      </c>
      <c r="D3903" s="178" t="s">
        <v>3</v>
      </c>
      <c r="E3903" s="178" t="s">
        <v>627</v>
      </c>
      <c r="F3903" s="178" t="s">
        <v>628</v>
      </c>
      <c r="G3903" s="178" t="s">
        <v>540</v>
      </c>
      <c r="H3903" s="177" t="s">
        <v>52</v>
      </c>
      <c r="I3903" s="179" t="s">
        <v>643</v>
      </c>
      <c r="J3903" s="59" t="s">
        <v>4394</v>
      </c>
      <c r="K3903" s="60" t="s">
        <v>4396</v>
      </c>
      <c r="L3903" s="174" t="s">
        <v>272</v>
      </c>
      <c r="M3903" s="2" t="s">
        <v>272</v>
      </c>
      <c r="N3903" s="175" t="s">
        <v>272</v>
      </c>
      <c r="O3903" s="24" t="s">
        <v>272</v>
      </c>
      <c r="P3903" s="2" t="s">
        <v>272</v>
      </c>
      <c r="Q3903" s="2" t="s">
        <v>273</v>
      </c>
      <c r="R3903" s="2" t="s">
        <v>272</v>
      </c>
      <c r="S3903" s="2" t="s">
        <v>272</v>
      </c>
      <c r="T3903" s="2" t="s">
        <v>272</v>
      </c>
      <c r="U3903" s="25" t="s">
        <v>273</v>
      </c>
      <c r="V3903" s="24" t="s">
        <v>272</v>
      </c>
      <c r="W3903" s="2" t="s">
        <v>272</v>
      </c>
      <c r="X3903" s="2" t="s">
        <v>272</v>
      </c>
      <c r="Y3903" s="2" t="s">
        <v>273</v>
      </c>
      <c r="Z3903" s="175" t="s">
        <v>273</v>
      </c>
      <c r="AA3903" s="24" t="s">
        <v>272</v>
      </c>
      <c r="AB3903" s="2" t="s">
        <v>272</v>
      </c>
      <c r="AC3903" s="25" t="s">
        <v>272</v>
      </c>
      <c r="AD3903" s="174" t="s">
        <v>272</v>
      </c>
      <c r="AE3903" s="25" t="s">
        <v>272</v>
      </c>
      <c r="AF3903" s="180">
        <v>0</v>
      </c>
    </row>
    <row r="3904" spans="1:32">
      <c r="A3904" s="134" t="str">
        <f t="shared" si="60"/>
        <v>NLst_02.3</v>
      </c>
      <c r="C3904" s="177" t="s">
        <v>32</v>
      </c>
      <c r="D3904" s="178" t="s">
        <v>3</v>
      </c>
      <c r="E3904" s="178" t="s">
        <v>629</v>
      </c>
      <c r="F3904" s="178" t="s">
        <v>630</v>
      </c>
      <c r="G3904" s="178" t="s">
        <v>540</v>
      </c>
      <c r="H3904" s="177" t="s">
        <v>52</v>
      </c>
      <c r="I3904" s="179" t="s">
        <v>643</v>
      </c>
      <c r="J3904" s="59" t="s">
        <v>4397</v>
      </c>
      <c r="K3904" s="60" t="s">
        <v>4398</v>
      </c>
      <c r="L3904" s="174" t="s">
        <v>272</v>
      </c>
      <c r="M3904" s="2" t="s">
        <v>272</v>
      </c>
      <c r="N3904" s="175" t="s">
        <v>272</v>
      </c>
      <c r="O3904" s="24" t="s">
        <v>272</v>
      </c>
      <c r="P3904" s="2" t="s">
        <v>272</v>
      </c>
      <c r="Q3904" s="2" t="s">
        <v>272</v>
      </c>
      <c r="R3904" s="2" t="s">
        <v>272</v>
      </c>
      <c r="S3904" s="2" t="s">
        <v>272</v>
      </c>
      <c r="T3904" s="2" t="s">
        <v>272</v>
      </c>
      <c r="U3904" s="25" t="s">
        <v>272</v>
      </c>
      <c r="V3904" s="24" t="s">
        <v>272</v>
      </c>
      <c r="W3904" s="2" t="s">
        <v>272</v>
      </c>
      <c r="X3904" s="2" t="s">
        <v>272</v>
      </c>
      <c r="Y3904" s="2" t="s">
        <v>272</v>
      </c>
      <c r="Z3904" s="175" t="s">
        <v>273</v>
      </c>
      <c r="AA3904" s="24" t="s">
        <v>273</v>
      </c>
      <c r="AB3904" s="2" t="s">
        <v>273</v>
      </c>
      <c r="AC3904" s="25" t="s">
        <v>273</v>
      </c>
      <c r="AD3904" s="174" t="s">
        <v>272</v>
      </c>
      <c r="AE3904" s="25" t="s">
        <v>272</v>
      </c>
      <c r="AF3904" s="180">
        <v>100</v>
      </c>
    </row>
    <row r="3905" spans="1:32">
      <c r="A3905" s="134" t="str">
        <f t="shared" si="60"/>
        <v>NLst_02.4</v>
      </c>
      <c r="C3905" s="177" t="s">
        <v>32</v>
      </c>
      <c r="D3905" s="178" t="s">
        <v>3</v>
      </c>
      <c r="E3905" s="178" t="s">
        <v>631</v>
      </c>
      <c r="F3905" s="178" t="s">
        <v>632</v>
      </c>
      <c r="G3905" s="178" t="s">
        <v>533</v>
      </c>
      <c r="H3905" s="177" t="s">
        <v>52</v>
      </c>
      <c r="I3905" s="179" t="s">
        <v>643</v>
      </c>
      <c r="J3905" s="59" t="s">
        <v>4397</v>
      </c>
      <c r="K3905" s="60" t="s">
        <v>4399</v>
      </c>
      <c r="L3905" s="174" t="s">
        <v>272</v>
      </c>
      <c r="M3905" s="2" t="s">
        <v>272</v>
      </c>
      <c r="N3905" s="175" t="s">
        <v>272</v>
      </c>
      <c r="O3905" s="24"/>
      <c r="P3905" s="2"/>
      <c r="Q3905" s="2"/>
      <c r="R3905" s="2"/>
      <c r="S3905" s="2"/>
      <c r="T3905" s="2"/>
      <c r="U3905" s="25"/>
      <c r="V3905" s="24"/>
      <c r="W3905" s="2"/>
      <c r="X3905" s="2"/>
      <c r="Y3905" s="2"/>
      <c r="Z3905" s="175"/>
      <c r="AA3905" s="24"/>
      <c r="AB3905" s="2"/>
      <c r="AC3905" s="25"/>
      <c r="AD3905" s="174"/>
      <c r="AE3905" s="25"/>
      <c r="AF3905" s="180">
        <v>100</v>
      </c>
    </row>
    <row r="3906" spans="1:32">
      <c r="A3906" s="134" t="str">
        <f t="shared" si="60"/>
        <v>NLst_02.5</v>
      </c>
      <c r="C3906" s="177" t="s">
        <v>32</v>
      </c>
      <c r="D3906" s="178" t="s">
        <v>3</v>
      </c>
      <c r="E3906" s="178" t="s">
        <v>633</v>
      </c>
      <c r="F3906" s="178" t="s">
        <v>634</v>
      </c>
      <c r="G3906" s="178" t="s">
        <v>540</v>
      </c>
      <c r="H3906" s="177" t="s">
        <v>52</v>
      </c>
      <c r="I3906" s="179" t="s">
        <v>643</v>
      </c>
      <c r="J3906" s="59" t="s">
        <v>4397</v>
      </c>
      <c r="K3906" s="60" t="s">
        <v>4400</v>
      </c>
      <c r="L3906" s="174" t="s">
        <v>272</v>
      </c>
      <c r="M3906" s="2" t="s">
        <v>272</v>
      </c>
      <c r="N3906" s="175" t="s">
        <v>272</v>
      </c>
      <c r="O3906" s="24" t="s">
        <v>272</v>
      </c>
      <c r="P3906" s="2" t="s">
        <v>272</v>
      </c>
      <c r="Q3906" s="2" t="s">
        <v>272</v>
      </c>
      <c r="R3906" s="2" t="s">
        <v>273</v>
      </c>
      <c r="S3906" s="2" t="s">
        <v>273</v>
      </c>
      <c r="T3906" s="2" t="s">
        <v>273</v>
      </c>
      <c r="U3906" s="25" t="s">
        <v>272</v>
      </c>
      <c r="V3906" s="24" t="s">
        <v>272</v>
      </c>
      <c r="W3906" s="2" t="s">
        <v>272</v>
      </c>
      <c r="X3906" s="2" t="s">
        <v>272</v>
      </c>
      <c r="Y3906" s="2" t="s">
        <v>272</v>
      </c>
      <c r="Z3906" s="175" t="s">
        <v>273</v>
      </c>
      <c r="AA3906" s="24" t="s">
        <v>273</v>
      </c>
      <c r="AB3906" s="2" t="s">
        <v>273</v>
      </c>
      <c r="AC3906" s="25" t="s">
        <v>273</v>
      </c>
      <c r="AD3906" s="174" t="s">
        <v>272</v>
      </c>
      <c r="AE3906" s="25" t="s">
        <v>272</v>
      </c>
      <c r="AF3906" s="180">
        <v>100</v>
      </c>
    </row>
    <row r="3907" spans="1:32">
      <c r="A3907" s="134" t="str">
        <f t="shared" si="60"/>
        <v>NLst_03.1</v>
      </c>
      <c r="C3907" s="177" t="s">
        <v>32</v>
      </c>
      <c r="D3907" s="178" t="s">
        <v>3</v>
      </c>
      <c r="E3907" s="178" t="s">
        <v>635</v>
      </c>
      <c r="F3907" s="178" t="s">
        <v>636</v>
      </c>
      <c r="G3907" s="178" t="s">
        <v>540</v>
      </c>
      <c r="H3907" s="177" t="s">
        <v>52</v>
      </c>
      <c r="I3907" s="179" t="s">
        <v>643</v>
      </c>
      <c r="J3907" s="59" t="s">
        <v>4397</v>
      </c>
      <c r="K3907" s="60" t="s">
        <v>4401</v>
      </c>
      <c r="L3907" s="174" t="s">
        <v>272</v>
      </c>
      <c r="M3907" s="2" t="s">
        <v>272</v>
      </c>
      <c r="N3907" s="175" t="s">
        <v>272</v>
      </c>
      <c r="O3907" s="24" t="s">
        <v>272</v>
      </c>
      <c r="P3907" s="2" t="s">
        <v>272</v>
      </c>
      <c r="Q3907" s="2" t="s">
        <v>272</v>
      </c>
      <c r="R3907" s="2" t="s">
        <v>272</v>
      </c>
      <c r="S3907" s="2" t="s">
        <v>272</v>
      </c>
      <c r="T3907" s="2" t="s">
        <v>272</v>
      </c>
      <c r="U3907" s="25" t="s">
        <v>272</v>
      </c>
      <c r="V3907" s="24" t="s">
        <v>272</v>
      </c>
      <c r="W3907" s="2" t="s">
        <v>272</v>
      </c>
      <c r="X3907" s="2" t="s">
        <v>272</v>
      </c>
      <c r="Y3907" s="2" t="s">
        <v>272</v>
      </c>
      <c r="Z3907" s="175" t="s">
        <v>272</v>
      </c>
      <c r="AA3907" s="24" t="s">
        <v>272</v>
      </c>
      <c r="AB3907" s="2" t="s">
        <v>272</v>
      </c>
      <c r="AC3907" s="25" t="s">
        <v>272</v>
      </c>
      <c r="AD3907" s="174" t="s">
        <v>272</v>
      </c>
      <c r="AE3907" s="25" t="s">
        <v>272</v>
      </c>
      <c r="AF3907" s="180">
        <v>100</v>
      </c>
    </row>
    <row r="3908" spans="1:32">
      <c r="A3908" s="134" t="str">
        <f t="shared" si="60"/>
        <v>NLst_03.2</v>
      </c>
      <c r="C3908" s="177" t="s">
        <v>32</v>
      </c>
      <c r="D3908" s="178" t="s">
        <v>3</v>
      </c>
      <c r="E3908" s="178" t="s">
        <v>637</v>
      </c>
      <c r="F3908" s="178" t="s">
        <v>638</v>
      </c>
      <c r="G3908" s="178" t="s">
        <v>533</v>
      </c>
      <c r="H3908" s="177" t="s">
        <v>52</v>
      </c>
      <c r="I3908" s="179" t="s">
        <v>54</v>
      </c>
      <c r="J3908" s="59" t="s">
        <v>4402</v>
      </c>
      <c r="K3908" s="60" t="s">
        <v>4403</v>
      </c>
      <c r="L3908" s="174" t="s">
        <v>272</v>
      </c>
      <c r="M3908" s="2" t="s">
        <v>272</v>
      </c>
      <c r="N3908" s="175" t="s">
        <v>272</v>
      </c>
      <c r="O3908" s="24"/>
      <c r="P3908" s="2"/>
      <c r="Q3908" s="2"/>
      <c r="R3908" s="2"/>
      <c r="S3908" s="2"/>
      <c r="T3908" s="2"/>
      <c r="U3908" s="25"/>
      <c r="V3908" s="24"/>
      <c r="W3908" s="2"/>
      <c r="X3908" s="2"/>
      <c r="Y3908" s="2"/>
      <c r="Z3908" s="175"/>
      <c r="AA3908" s="24"/>
      <c r="AB3908" s="2"/>
      <c r="AC3908" s="25"/>
      <c r="AD3908" s="174"/>
      <c r="AE3908" s="25"/>
      <c r="AF3908" s="180">
        <v>100</v>
      </c>
    </row>
    <row r="3909" spans="1:32">
      <c r="A3909" s="134" t="str">
        <f t="shared" si="60"/>
        <v>NLst_03.2</v>
      </c>
      <c r="C3909" s="177" t="s">
        <v>32</v>
      </c>
      <c r="D3909" s="178" t="s">
        <v>3</v>
      </c>
      <c r="E3909" s="178" t="s">
        <v>637</v>
      </c>
      <c r="F3909" s="178" t="s">
        <v>638</v>
      </c>
      <c r="G3909" s="178" t="s">
        <v>533</v>
      </c>
      <c r="H3909" s="177" t="s">
        <v>52</v>
      </c>
      <c r="I3909" s="179" t="s">
        <v>54</v>
      </c>
      <c r="J3909" s="59" t="s">
        <v>4404</v>
      </c>
      <c r="K3909" s="60" t="s">
        <v>4405</v>
      </c>
      <c r="L3909" s="174" t="s">
        <v>272</v>
      </c>
      <c r="M3909" s="2" t="s">
        <v>272</v>
      </c>
      <c r="N3909" s="175" t="s">
        <v>272</v>
      </c>
      <c r="O3909" s="24"/>
      <c r="P3909" s="2"/>
      <c r="Q3909" s="2"/>
      <c r="R3909" s="2"/>
      <c r="S3909" s="2"/>
      <c r="T3909" s="2"/>
      <c r="U3909" s="25"/>
      <c r="V3909" s="24"/>
      <c r="W3909" s="2"/>
      <c r="X3909" s="2"/>
      <c r="Y3909" s="2"/>
      <c r="Z3909" s="175"/>
      <c r="AA3909" s="24"/>
      <c r="AB3909" s="2"/>
      <c r="AC3909" s="25"/>
      <c r="AD3909" s="174"/>
      <c r="AE3909" s="25"/>
      <c r="AF3909" s="180">
        <v>100</v>
      </c>
    </row>
    <row r="3910" spans="1:32">
      <c r="A3910" s="134" t="str">
        <f t="shared" si="60"/>
        <v>NLst_03.2</v>
      </c>
      <c r="C3910" s="177" t="s">
        <v>32</v>
      </c>
      <c r="D3910" s="178" t="s">
        <v>3</v>
      </c>
      <c r="E3910" s="178" t="s">
        <v>637</v>
      </c>
      <c r="F3910" s="178" t="s">
        <v>638</v>
      </c>
      <c r="G3910" s="178" t="s">
        <v>533</v>
      </c>
      <c r="H3910" s="177" t="s">
        <v>52</v>
      </c>
      <c r="I3910" s="179" t="s">
        <v>54</v>
      </c>
      <c r="J3910" s="59" t="s">
        <v>4406</v>
      </c>
      <c r="K3910" s="60" t="s">
        <v>4407</v>
      </c>
      <c r="L3910" s="174" t="s">
        <v>272</v>
      </c>
      <c r="M3910" s="2" t="s">
        <v>272</v>
      </c>
      <c r="N3910" s="175" t="s">
        <v>272</v>
      </c>
      <c r="O3910" s="24"/>
      <c r="P3910" s="2"/>
      <c r="Q3910" s="2"/>
      <c r="R3910" s="2"/>
      <c r="S3910" s="2"/>
      <c r="T3910" s="2"/>
      <c r="U3910" s="25"/>
      <c r="V3910" s="24"/>
      <c r="W3910" s="2"/>
      <c r="X3910" s="2"/>
      <c r="Y3910" s="2"/>
      <c r="Z3910" s="175"/>
      <c r="AA3910" s="24"/>
      <c r="AB3910" s="2"/>
      <c r="AC3910" s="25"/>
      <c r="AD3910" s="174"/>
      <c r="AE3910" s="25"/>
      <c r="AF3910" s="180">
        <v>100</v>
      </c>
    </row>
    <row r="3911" spans="1:32">
      <c r="A3911" s="134" t="str">
        <f t="shared" si="60"/>
        <v>NLst_03.2</v>
      </c>
      <c r="C3911" s="177" t="s">
        <v>32</v>
      </c>
      <c r="D3911" s="178" t="s">
        <v>3</v>
      </c>
      <c r="E3911" s="178" t="s">
        <v>637</v>
      </c>
      <c r="F3911" s="178" t="s">
        <v>638</v>
      </c>
      <c r="G3911" s="178" t="s">
        <v>533</v>
      </c>
      <c r="H3911" s="177" t="s">
        <v>52</v>
      </c>
      <c r="I3911" s="179" t="s">
        <v>54</v>
      </c>
      <c r="J3911" s="59" t="s">
        <v>4408</v>
      </c>
      <c r="K3911" s="60" t="s">
        <v>4409</v>
      </c>
      <c r="L3911" s="174" t="s">
        <v>272</v>
      </c>
      <c r="M3911" s="2" t="s">
        <v>272</v>
      </c>
      <c r="N3911" s="175" t="s">
        <v>272</v>
      </c>
      <c r="O3911" s="24"/>
      <c r="P3911" s="2"/>
      <c r="Q3911" s="2"/>
      <c r="R3911" s="2"/>
      <c r="S3911" s="2"/>
      <c r="T3911" s="2"/>
      <c r="U3911" s="25"/>
      <c r="V3911" s="24"/>
      <c r="W3911" s="2"/>
      <c r="X3911" s="2"/>
      <c r="Y3911" s="2"/>
      <c r="Z3911" s="175"/>
      <c r="AA3911" s="24"/>
      <c r="AB3911" s="2"/>
      <c r="AC3911" s="25"/>
      <c r="AD3911" s="174"/>
      <c r="AE3911" s="25"/>
      <c r="AF3911" s="180">
        <v>100</v>
      </c>
    </row>
    <row r="3912" spans="1:32">
      <c r="A3912" s="134" t="str">
        <f t="shared" ref="A3912:A3975" si="61">C3912&amp;LOWER(LEFT(D3912,2))&amp;"_"&amp;IF(LEN(TRIM(LEFT(E3912,FIND(" ",E3912))))=3,"0"&amp;TRIM(LEFT(E3912,FIND(" ",E3912))),TRIM(LEFT(E3912,FIND(" ",E3912))))</f>
        <v>NLst_03.2</v>
      </c>
      <c r="C3912" s="177" t="s">
        <v>32</v>
      </c>
      <c r="D3912" s="178" t="s">
        <v>3</v>
      </c>
      <c r="E3912" s="178" t="s">
        <v>637</v>
      </c>
      <c r="F3912" s="178" t="s">
        <v>638</v>
      </c>
      <c r="G3912" s="178" t="s">
        <v>533</v>
      </c>
      <c r="H3912" s="177" t="s">
        <v>52</v>
      </c>
      <c r="I3912" s="179" t="s">
        <v>54</v>
      </c>
      <c r="J3912" s="59" t="s">
        <v>4410</v>
      </c>
      <c r="K3912" s="60" t="s">
        <v>4411</v>
      </c>
      <c r="L3912" s="174" t="s">
        <v>272</v>
      </c>
      <c r="M3912" s="2" t="s">
        <v>272</v>
      </c>
      <c r="N3912" s="175" t="s">
        <v>272</v>
      </c>
      <c r="O3912" s="24"/>
      <c r="P3912" s="2"/>
      <c r="Q3912" s="2"/>
      <c r="R3912" s="2"/>
      <c r="S3912" s="2"/>
      <c r="T3912" s="2"/>
      <c r="U3912" s="25"/>
      <c r="V3912" s="24"/>
      <c r="W3912" s="2"/>
      <c r="X3912" s="2"/>
      <c r="Y3912" s="2"/>
      <c r="Z3912" s="175"/>
      <c r="AA3912" s="24"/>
      <c r="AB3912" s="2"/>
      <c r="AC3912" s="25"/>
      <c r="AD3912" s="174"/>
      <c r="AE3912" s="25"/>
      <c r="AF3912" s="180">
        <v>0</v>
      </c>
    </row>
    <row r="3913" spans="1:32">
      <c r="A3913" s="134" t="str">
        <f t="shared" si="61"/>
        <v>NLst_03.3</v>
      </c>
      <c r="C3913" s="177" t="s">
        <v>32</v>
      </c>
      <c r="D3913" s="178" t="s">
        <v>3</v>
      </c>
      <c r="E3913" s="178" t="s">
        <v>639</v>
      </c>
      <c r="F3913" s="178" t="s">
        <v>640</v>
      </c>
      <c r="G3913" s="178" t="s">
        <v>533</v>
      </c>
      <c r="H3913" s="177" t="s">
        <v>52</v>
      </c>
      <c r="I3913" s="179" t="s">
        <v>54</v>
      </c>
      <c r="J3913" s="59" t="s">
        <v>4404</v>
      </c>
      <c r="K3913" s="60" t="s">
        <v>4412</v>
      </c>
      <c r="L3913" s="174" t="s">
        <v>272</v>
      </c>
      <c r="M3913" s="2" t="s">
        <v>272</v>
      </c>
      <c r="N3913" s="175" t="s">
        <v>272</v>
      </c>
      <c r="O3913" s="24"/>
      <c r="P3913" s="2"/>
      <c r="Q3913" s="2"/>
      <c r="R3913" s="2"/>
      <c r="S3913" s="2"/>
      <c r="T3913" s="2"/>
      <c r="U3913" s="25"/>
      <c r="V3913" s="24"/>
      <c r="W3913" s="2"/>
      <c r="X3913" s="2"/>
      <c r="Y3913" s="2"/>
      <c r="Z3913" s="175"/>
      <c r="AA3913" s="24"/>
      <c r="AB3913" s="2"/>
      <c r="AC3913" s="25"/>
      <c r="AD3913" s="174"/>
      <c r="AE3913" s="25"/>
      <c r="AF3913" s="180">
        <v>100</v>
      </c>
    </row>
    <row r="3914" spans="1:32">
      <c r="A3914" s="134" t="str">
        <f t="shared" si="61"/>
        <v>NLst_03.3</v>
      </c>
      <c r="C3914" s="177" t="s">
        <v>32</v>
      </c>
      <c r="D3914" s="178" t="s">
        <v>3</v>
      </c>
      <c r="E3914" s="178" t="s">
        <v>639</v>
      </c>
      <c r="F3914" s="178" t="s">
        <v>640</v>
      </c>
      <c r="G3914" s="178" t="s">
        <v>533</v>
      </c>
      <c r="H3914" s="177" t="s">
        <v>52</v>
      </c>
      <c r="I3914" s="179" t="s">
        <v>54</v>
      </c>
      <c r="J3914" s="59" t="s">
        <v>4406</v>
      </c>
      <c r="K3914" s="60" t="s">
        <v>4413</v>
      </c>
      <c r="L3914" s="174" t="s">
        <v>272</v>
      </c>
      <c r="M3914" s="2" t="s">
        <v>272</v>
      </c>
      <c r="N3914" s="175" t="s">
        <v>272</v>
      </c>
      <c r="O3914" s="24"/>
      <c r="P3914" s="2"/>
      <c r="Q3914" s="2"/>
      <c r="R3914" s="2"/>
      <c r="S3914" s="2"/>
      <c r="T3914" s="2"/>
      <c r="U3914" s="25"/>
      <c r="V3914" s="24"/>
      <c r="W3914" s="2"/>
      <c r="X3914" s="2"/>
      <c r="Y3914" s="2"/>
      <c r="Z3914" s="175"/>
      <c r="AA3914" s="24"/>
      <c r="AB3914" s="2"/>
      <c r="AC3914" s="25"/>
      <c r="AD3914" s="174"/>
      <c r="AE3914" s="25"/>
      <c r="AF3914" s="180">
        <v>100</v>
      </c>
    </row>
    <row r="3915" spans="1:32">
      <c r="A3915" s="134" t="str">
        <f t="shared" si="61"/>
        <v>NLst_03.3</v>
      </c>
      <c r="C3915" s="177" t="s">
        <v>32</v>
      </c>
      <c r="D3915" s="178" t="s">
        <v>3</v>
      </c>
      <c r="E3915" s="178" t="s">
        <v>639</v>
      </c>
      <c r="F3915" s="178" t="s">
        <v>640</v>
      </c>
      <c r="G3915" s="178" t="s">
        <v>533</v>
      </c>
      <c r="H3915" s="177" t="s">
        <v>52</v>
      </c>
      <c r="I3915" s="179" t="s">
        <v>54</v>
      </c>
      <c r="J3915" s="59" t="s">
        <v>4410</v>
      </c>
      <c r="K3915" s="60" t="s">
        <v>4414</v>
      </c>
      <c r="L3915" s="174" t="s">
        <v>272</v>
      </c>
      <c r="M3915" s="2" t="s">
        <v>272</v>
      </c>
      <c r="N3915" s="175" t="s">
        <v>272</v>
      </c>
      <c r="O3915" s="24"/>
      <c r="P3915" s="2"/>
      <c r="Q3915" s="2"/>
      <c r="R3915" s="2"/>
      <c r="S3915" s="2"/>
      <c r="T3915" s="2"/>
      <c r="U3915" s="25"/>
      <c r="V3915" s="24"/>
      <c r="W3915" s="2"/>
      <c r="X3915" s="2"/>
      <c r="Y3915" s="2"/>
      <c r="Z3915" s="175"/>
      <c r="AA3915" s="24"/>
      <c r="AB3915" s="2"/>
      <c r="AC3915" s="25"/>
      <c r="AD3915" s="174"/>
      <c r="AE3915" s="25"/>
      <c r="AF3915" s="180">
        <v>100</v>
      </c>
    </row>
    <row r="3916" spans="1:32">
      <c r="A3916" s="134" t="str">
        <f t="shared" si="61"/>
        <v>NLst_03.3</v>
      </c>
      <c r="C3916" s="177" t="s">
        <v>32</v>
      </c>
      <c r="D3916" s="178" t="s">
        <v>3</v>
      </c>
      <c r="E3916" s="178" t="s">
        <v>639</v>
      </c>
      <c r="F3916" s="178" t="s">
        <v>640</v>
      </c>
      <c r="G3916" s="178" t="s">
        <v>533</v>
      </c>
      <c r="H3916" s="177" t="s">
        <v>52</v>
      </c>
      <c r="I3916" s="179" t="s">
        <v>54</v>
      </c>
      <c r="J3916" s="59" t="s">
        <v>4408</v>
      </c>
      <c r="K3916" s="60" t="s">
        <v>4415</v>
      </c>
      <c r="L3916" s="174" t="s">
        <v>272</v>
      </c>
      <c r="M3916" s="2" t="s">
        <v>272</v>
      </c>
      <c r="N3916" s="175" t="s">
        <v>272</v>
      </c>
      <c r="O3916" s="24"/>
      <c r="P3916" s="2"/>
      <c r="Q3916" s="2"/>
      <c r="R3916" s="2"/>
      <c r="S3916" s="2"/>
      <c r="T3916" s="2"/>
      <c r="U3916" s="25"/>
      <c r="V3916" s="24"/>
      <c r="W3916" s="2"/>
      <c r="X3916" s="2"/>
      <c r="Y3916" s="2"/>
      <c r="Z3916" s="175"/>
      <c r="AA3916" s="24"/>
      <c r="AB3916" s="2"/>
      <c r="AC3916" s="25"/>
      <c r="AD3916" s="174"/>
      <c r="AE3916" s="25"/>
      <c r="AF3916" s="180">
        <v>100</v>
      </c>
    </row>
    <row r="3917" spans="1:32">
      <c r="A3917" s="134" t="str">
        <f t="shared" si="61"/>
        <v>NLst_03.3</v>
      </c>
      <c r="C3917" s="177" t="s">
        <v>32</v>
      </c>
      <c r="D3917" s="178" t="s">
        <v>3</v>
      </c>
      <c r="E3917" s="178" t="s">
        <v>639</v>
      </c>
      <c r="F3917" s="178" t="s">
        <v>640</v>
      </c>
      <c r="G3917" s="178" t="s">
        <v>533</v>
      </c>
      <c r="H3917" s="177" t="s">
        <v>52</v>
      </c>
      <c r="I3917" s="179" t="s">
        <v>54</v>
      </c>
      <c r="J3917" s="59" t="s">
        <v>4402</v>
      </c>
      <c r="K3917" s="60" t="s">
        <v>4416</v>
      </c>
      <c r="L3917" s="174" t="s">
        <v>272</v>
      </c>
      <c r="M3917" s="2" t="s">
        <v>272</v>
      </c>
      <c r="N3917" s="175" t="s">
        <v>272</v>
      </c>
      <c r="O3917" s="24"/>
      <c r="P3917" s="2"/>
      <c r="Q3917" s="2"/>
      <c r="R3917" s="2"/>
      <c r="S3917" s="2"/>
      <c r="T3917" s="2"/>
      <c r="U3917" s="25"/>
      <c r="V3917" s="24"/>
      <c r="W3917" s="2"/>
      <c r="X3917" s="2"/>
      <c r="Y3917" s="2"/>
      <c r="Z3917" s="175"/>
      <c r="AA3917" s="24"/>
      <c r="AB3917" s="2"/>
      <c r="AC3917" s="25"/>
      <c r="AD3917" s="174"/>
      <c r="AE3917" s="25"/>
      <c r="AF3917" s="180">
        <v>100</v>
      </c>
    </row>
    <row r="3918" spans="1:32">
      <c r="A3918" s="134" t="str">
        <f t="shared" si="61"/>
        <v>NLst_03.4</v>
      </c>
      <c r="C3918" s="177" t="s">
        <v>32</v>
      </c>
      <c r="D3918" s="178" t="s">
        <v>3</v>
      </c>
      <c r="E3918" s="178" t="s">
        <v>641</v>
      </c>
      <c r="F3918" s="178" t="s">
        <v>642</v>
      </c>
      <c r="G3918" s="178" t="s">
        <v>533</v>
      </c>
      <c r="H3918" s="177" t="s">
        <v>52</v>
      </c>
      <c r="I3918" s="179" t="s">
        <v>54</v>
      </c>
      <c r="J3918" s="59" t="s">
        <v>4404</v>
      </c>
      <c r="K3918" s="60" t="s">
        <v>4417</v>
      </c>
      <c r="L3918" s="174" t="s">
        <v>272</v>
      </c>
      <c r="M3918" s="2" t="s">
        <v>272</v>
      </c>
      <c r="N3918" s="175" t="s">
        <v>272</v>
      </c>
      <c r="O3918" s="24"/>
      <c r="P3918" s="2"/>
      <c r="Q3918" s="2"/>
      <c r="R3918" s="2"/>
      <c r="S3918" s="2"/>
      <c r="T3918" s="2"/>
      <c r="U3918" s="25"/>
      <c r="V3918" s="24"/>
      <c r="W3918" s="2"/>
      <c r="X3918" s="2"/>
      <c r="Y3918" s="2"/>
      <c r="Z3918" s="175"/>
      <c r="AA3918" s="24"/>
      <c r="AB3918" s="2"/>
      <c r="AC3918" s="25"/>
      <c r="AD3918" s="174"/>
      <c r="AE3918" s="25"/>
      <c r="AF3918" s="180">
        <v>100</v>
      </c>
    </row>
    <row r="3919" spans="1:32">
      <c r="A3919" s="134" t="str">
        <f t="shared" si="61"/>
        <v>NLst_03.4</v>
      </c>
      <c r="C3919" s="177" t="s">
        <v>32</v>
      </c>
      <c r="D3919" s="178" t="s">
        <v>3</v>
      </c>
      <c r="E3919" s="178" t="s">
        <v>641</v>
      </c>
      <c r="F3919" s="178" t="s">
        <v>642</v>
      </c>
      <c r="G3919" s="178" t="s">
        <v>533</v>
      </c>
      <c r="H3919" s="177" t="s">
        <v>52</v>
      </c>
      <c r="I3919" s="179" t="s">
        <v>54</v>
      </c>
      <c r="J3919" s="59" t="s">
        <v>4410</v>
      </c>
      <c r="K3919" s="60" t="s">
        <v>4418</v>
      </c>
      <c r="L3919" s="174" t="s">
        <v>272</v>
      </c>
      <c r="M3919" s="2" t="s">
        <v>272</v>
      </c>
      <c r="N3919" s="175" t="s">
        <v>272</v>
      </c>
      <c r="O3919" s="24"/>
      <c r="P3919" s="2"/>
      <c r="Q3919" s="2"/>
      <c r="R3919" s="2"/>
      <c r="S3919" s="2"/>
      <c r="T3919" s="2"/>
      <c r="U3919" s="25"/>
      <c r="V3919" s="24"/>
      <c r="W3919" s="2"/>
      <c r="X3919" s="2"/>
      <c r="Y3919" s="2"/>
      <c r="Z3919" s="175"/>
      <c r="AA3919" s="24"/>
      <c r="AB3919" s="2"/>
      <c r="AC3919" s="25"/>
      <c r="AD3919" s="174"/>
      <c r="AE3919" s="25"/>
      <c r="AF3919" s="180">
        <v>100</v>
      </c>
    </row>
    <row r="3920" spans="1:32">
      <c r="A3920" s="134" t="str">
        <f t="shared" si="61"/>
        <v>NLst_03.4</v>
      </c>
      <c r="C3920" s="177" t="s">
        <v>32</v>
      </c>
      <c r="D3920" s="178" t="s">
        <v>3</v>
      </c>
      <c r="E3920" s="178" t="s">
        <v>641</v>
      </c>
      <c r="F3920" s="178" t="s">
        <v>642</v>
      </c>
      <c r="G3920" s="178" t="s">
        <v>533</v>
      </c>
      <c r="H3920" s="177" t="s">
        <v>52</v>
      </c>
      <c r="I3920" s="179" t="s">
        <v>54</v>
      </c>
      <c r="J3920" s="59" t="s">
        <v>4408</v>
      </c>
      <c r="K3920" s="60" t="s">
        <v>4419</v>
      </c>
      <c r="L3920" s="174" t="s">
        <v>272</v>
      </c>
      <c r="M3920" s="2" t="s">
        <v>272</v>
      </c>
      <c r="N3920" s="175" t="s">
        <v>272</v>
      </c>
      <c r="O3920" s="24"/>
      <c r="P3920" s="2"/>
      <c r="Q3920" s="2"/>
      <c r="R3920" s="2"/>
      <c r="S3920" s="2"/>
      <c r="T3920" s="2"/>
      <c r="U3920" s="25"/>
      <c r="V3920" s="24"/>
      <c r="W3920" s="2"/>
      <c r="X3920" s="2"/>
      <c r="Y3920" s="2"/>
      <c r="Z3920" s="175"/>
      <c r="AA3920" s="24"/>
      <c r="AB3920" s="2"/>
      <c r="AC3920" s="25"/>
      <c r="AD3920" s="174"/>
      <c r="AE3920" s="25"/>
      <c r="AF3920" s="180">
        <v>100</v>
      </c>
    </row>
    <row r="3921" spans="1:32">
      <c r="A3921" s="134" t="str">
        <f t="shared" si="61"/>
        <v>NLst_03.4</v>
      </c>
      <c r="C3921" s="177" t="s">
        <v>32</v>
      </c>
      <c r="D3921" s="178" t="s">
        <v>3</v>
      </c>
      <c r="E3921" s="178" t="s">
        <v>641</v>
      </c>
      <c r="F3921" s="178" t="s">
        <v>642</v>
      </c>
      <c r="G3921" s="178" t="s">
        <v>533</v>
      </c>
      <c r="H3921" s="177" t="s">
        <v>52</v>
      </c>
      <c r="I3921" s="179" t="s">
        <v>54</v>
      </c>
      <c r="J3921" s="59" t="s">
        <v>4402</v>
      </c>
      <c r="K3921" s="60" t="s">
        <v>4420</v>
      </c>
      <c r="L3921" s="174" t="s">
        <v>272</v>
      </c>
      <c r="M3921" s="2" t="s">
        <v>272</v>
      </c>
      <c r="N3921" s="175" t="s">
        <v>272</v>
      </c>
      <c r="O3921" s="24"/>
      <c r="P3921" s="2"/>
      <c r="Q3921" s="2"/>
      <c r="R3921" s="2"/>
      <c r="S3921" s="2"/>
      <c r="T3921" s="2"/>
      <c r="U3921" s="25"/>
      <c r="V3921" s="24"/>
      <c r="W3921" s="2"/>
      <c r="X3921" s="2"/>
      <c r="Y3921" s="2"/>
      <c r="Z3921" s="175"/>
      <c r="AA3921" s="24"/>
      <c r="AB3921" s="2"/>
      <c r="AC3921" s="25"/>
      <c r="AD3921" s="174"/>
      <c r="AE3921" s="25"/>
      <c r="AF3921" s="180">
        <v>100</v>
      </c>
    </row>
    <row r="3922" spans="1:32">
      <c r="A3922" s="134" t="str">
        <f t="shared" si="61"/>
        <v>NLst_03.4</v>
      </c>
      <c r="C3922" s="177" t="s">
        <v>32</v>
      </c>
      <c r="D3922" s="178" t="s">
        <v>3</v>
      </c>
      <c r="E3922" s="178" t="s">
        <v>641</v>
      </c>
      <c r="F3922" s="178" t="s">
        <v>642</v>
      </c>
      <c r="G3922" s="178" t="s">
        <v>533</v>
      </c>
      <c r="H3922" s="177" t="s">
        <v>52</v>
      </c>
      <c r="I3922" s="179" t="s">
        <v>54</v>
      </c>
      <c r="J3922" s="59" t="s">
        <v>4406</v>
      </c>
      <c r="K3922" s="60" t="s">
        <v>4421</v>
      </c>
      <c r="L3922" s="174" t="s">
        <v>272</v>
      </c>
      <c r="M3922" s="2" t="s">
        <v>272</v>
      </c>
      <c r="N3922" s="175" t="s">
        <v>272</v>
      </c>
      <c r="O3922" s="24"/>
      <c r="P3922" s="2"/>
      <c r="Q3922" s="2"/>
      <c r="R3922" s="2"/>
      <c r="S3922" s="2"/>
      <c r="T3922" s="2"/>
      <c r="U3922" s="25"/>
      <c r="V3922" s="24"/>
      <c r="W3922" s="2"/>
      <c r="X3922" s="2"/>
      <c r="Y3922" s="2"/>
      <c r="Z3922" s="175"/>
      <c r="AA3922" s="24"/>
      <c r="AB3922" s="2"/>
      <c r="AC3922" s="25"/>
      <c r="AD3922" s="174"/>
      <c r="AE3922" s="25"/>
      <c r="AF3922" s="180">
        <v>100</v>
      </c>
    </row>
    <row r="3923" spans="1:32">
      <c r="A3923" s="134" t="str">
        <f t="shared" si="61"/>
        <v>NObu_01.1</v>
      </c>
      <c r="C3923" s="177" t="s">
        <v>33</v>
      </c>
      <c r="D3923" s="178" t="s">
        <v>1</v>
      </c>
      <c r="E3923" s="178" t="s">
        <v>531</v>
      </c>
      <c r="F3923" s="178" t="s">
        <v>532</v>
      </c>
      <c r="G3923" s="178" t="s">
        <v>533</v>
      </c>
      <c r="H3923" s="177" t="s">
        <v>52</v>
      </c>
      <c r="I3923" s="179" t="s">
        <v>643</v>
      </c>
      <c r="J3923" s="59" t="s">
        <v>4422</v>
      </c>
      <c r="K3923" s="60" t="s">
        <v>4423</v>
      </c>
      <c r="L3923" s="174" t="s">
        <v>272</v>
      </c>
      <c r="M3923" s="2" t="s">
        <v>272</v>
      </c>
      <c r="N3923" s="175" t="s">
        <v>272</v>
      </c>
      <c r="O3923" s="24"/>
      <c r="P3923" s="2"/>
      <c r="Q3923" s="2"/>
      <c r="R3923" s="2"/>
      <c r="S3923" s="2"/>
      <c r="T3923" s="2"/>
      <c r="U3923" s="25"/>
      <c r="V3923" s="24"/>
      <c r="W3923" s="2"/>
      <c r="X3923" s="2"/>
      <c r="Y3923" s="2"/>
      <c r="Z3923" s="175"/>
      <c r="AA3923" s="24"/>
      <c r="AB3923" s="2"/>
      <c r="AC3923" s="25"/>
      <c r="AD3923" s="174"/>
      <c r="AE3923" s="25"/>
      <c r="AF3923" s="180">
        <v>100</v>
      </c>
    </row>
    <row r="3924" spans="1:32">
      <c r="A3924" s="134" t="str">
        <f t="shared" si="61"/>
        <v>NObu_01.1</v>
      </c>
      <c r="C3924" s="177" t="s">
        <v>33</v>
      </c>
      <c r="D3924" s="178" t="s">
        <v>1</v>
      </c>
      <c r="E3924" s="178" t="s">
        <v>531</v>
      </c>
      <c r="F3924" s="178" t="s">
        <v>532</v>
      </c>
      <c r="G3924" s="178" t="s">
        <v>533</v>
      </c>
      <c r="H3924" s="177" t="s">
        <v>52</v>
      </c>
      <c r="I3924" s="179" t="s">
        <v>643</v>
      </c>
      <c r="J3924" s="59" t="s">
        <v>4422</v>
      </c>
      <c r="K3924" s="60" t="s">
        <v>4424</v>
      </c>
      <c r="L3924" s="174" t="s">
        <v>272</v>
      </c>
      <c r="M3924" s="2" t="s">
        <v>272</v>
      </c>
      <c r="N3924" s="175" t="s">
        <v>272</v>
      </c>
      <c r="O3924" s="24"/>
      <c r="P3924" s="2"/>
      <c r="Q3924" s="2"/>
      <c r="R3924" s="2"/>
      <c r="S3924" s="2"/>
      <c r="T3924" s="2"/>
      <c r="U3924" s="25"/>
      <c r="V3924" s="24"/>
      <c r="W3924" s="2"/>
      <c r="X3924" s="2"/>
      <c r="Y3924" s="2"/>
      <c r="Z3924" s="175"/>
      <c r="AA3924" s="24"/>
      <c r="AB3924" s="2"/>
      <c r="AC3924" s="25"/>
      <c r="AD3924" s="174"/>
      <c r="AE3924" s="25"/>
      <c r="AF3924" s="180">
        <v>100</v>
      </c>
    </row>
    <row r="3925" spans="1:32">
      <c r="A3925" s="134" t="str">
        <f t="shared" si="61"/>
        <v>NObu_01.2</v>
      </c>
      <c r="C3925" s="177" t="s">
        <v>33</v>
      </c>
      <c r="D3925" s="178" t="s">
        <v>1</v>
      </c>
      <c r="E3925" s="178" t="s">
        <v>534</v>
      </c>
      <c r="F3925" s="178" t="s">
        <v>535</v>
      </c>
      <c r="G3925" s="178" t="s">
        <v>533</v>
      </c>
      <c r="H3925" s="177" t="s">
        <v>52</v>
      </c>
      <c r="I3925" s="179" t="s">
        <v>643</v>
      </c>
      <c r="J3925" s="59" t="s">
        <v>4422</v>
      </c>
      <c r="K3925" s="60" t="s">
        <v>4425</v>
      </c>
      <c r="L3925" s="174" t="s">
        <v>272</v>
      </c>
      <c r="M3925" s="2" t="s">
        <v>272</v>
      </c>
      <c r="N3925" s="175" t="s">
        <v>272</v>
      </c>
      <c r="O3925" s="24"/>
      <c r="P3925" s="2"/>
      <c r="Q3925" s="2"/>
      <c r="R3925" s="2"/>
      <c r="S3925" s="2"/>
      <c r="T3925" s="2"/>
      <c r="U3925" s="25"/>
      <c r="V3925" s="24"/>
      <c r="W3925" s="2"/>
      <c r="X3925" s="2"/>
      <c r="Y3925" s="2"/>
      <c r="Z3925" s="175"/>
      <c r="AA3925" s="24"/>
      <c r="AB3925" s="2"/>
      <c r="AC3925" s="25"/>
      <c r="AD3925" s="174"/>
      <c r="AE3925" s="25"/>
      <c r="AF3925" s="180">
        <v>100</v>
      </c>
    </row>
    <row r="3926" spans="1:32">
      <c r="A3926" s="134" t="str">
        <f t="shared" si="61"/>
        <v>NObu_01.3</v>
      </c>
      <c r="C3926" s="177" t="s">
        <v>33</v>
      </c>
      <c r="D3926" s="178" t="s">
        <v>1</v>
      </c>
      <c r="E3926" s="178" t="s">
        <v>536</v>
      </c>
      <c r="F3926" s="178" t="s">
        <v>537</v>
      </c>
      <c r="G3926" s="178" t="s">
        <v>533</v>
      </c>
      <c r="H3926" s="177" t="s">
        <v>52</v>
      </c>
      <c r="I3926" s="179" t="s">
        <v>643</v>
      </c>
      <c r="J3926" s="59" t="s">
        <v>4426</v>
      </c>
      <c r="K3926" s="60" t="s">
        <v>4427</v>
      </c>
      <c r="L3926" s="174" t="s">
        <v>272</v>
      </c>
      <c r="M3926" s="2" t="s">
        <v>272</v>
      </c>
      <c r="N3926" s="175" t="s">
        <v>272</v>
      </c>
      <c r="O3926" s="24"/>
      <c r="P3926" s="2"/>
      <c r="Q3926" s="2"/>
      <c r="R3926" s="2"/>
      <c r="S3926" s="2"/>
      <c r="T3926" s="2"/>
      <c r="U3926" s="25"/>
      <c r="V3926" s="24"/>
      <c r="W3926" s="2"/>
      <c r="X3926" s="2"/>
      <c r="Y3926" s="2"/>
      <c r="Z3926" s="175"/>
      <c r="AA3926" s="24"/>
      <c r="AB3926" s="2"/>
      <c r="AC3926" s="25"/>
      <c r="AD3926" s="174"/>
      <c r="AE3926" s="25"/>
      <c r="AF3926" s="180">
        <v>100</v>
      </c>
    </row>
    <row r="3927" spans="1:32">
      <c r="A3927" s="134" t="str">
        <f t="shared" si="61"/>
        <v>NObu_01.3</v>
      </c>
      <c r="C3927" s="177" t="s">
        <v>33</v>
      </c>
      <c r="D3927" s="178" t="s">
        <v>1</v>
      </c>
      <c r="E3927" s="178" t="s">
        <v>536</v>
      </c>
      <c r="F3927" s="178" t="s">
        <v>537</v>
      </c>
      <c r="G3927" s="178" t="s">
        <v>533</v>
      </c>
      <c r="H3927" s="177" t="s">
        <v>52</v>
      </c>
      <c r="I3927" s="179" t="s">
        <v>643</v>
      </c>
      <c r="J3927" s="59" t="s">
        <v>4422</v>
      </c>
      <c r="K3927" s="60" t="s">
        <v>4428</v>
      </c>
      <c r="L3927" s="174" t="s">
        <v>272</v>
      </c>
      <c r="M3927" s="2" t="s">
        <v>272</v>
      </c>
      <c r="N3927" s="175" t="s">
        <v>272</v>
      </c>
      <c r="O3927" s="24"/>
      <c r="P3927" s="2"/>
      <c r="Q3927" s="2"/>
      <c r="R3927" s="2"/>
      <c r="S3927" s="2"/>
      <c r="T3927" s="2"/>
      <c r="U3927" s="25"/>
      <c r="V3927" s="24"/>
      <c r="W3927" s="2"/>
      <c r="X3927" s="2"/>
      <c r="Y3927" s="2"/>
      <c r="Z3927" s="175"/>
      <c r="AA3927" s="24"/>
      <c r="AB3927" s="2"/>
      <c r="AC3927" s="25"/>
      <c r="AD3927" s="174"/>
      <c r="AE3927" s="25"/>
      <c r="AF3927" s="180">
        <v>100</v>
      </c>
    </row>
    <row r="3928" spans="1:32">
      <c r="A3928" s="134" t="str">
        <f t="shared" si="61"/>
        <v>NObu_02.1</v>
      </c>
      <c r="C3928" s="177" t="s">
        <v>33</v>
      </c>
      <c r="D3928" s="178" t="s">
        <v>1</v>
      </c>
      <c r="E3928" s="178" t="s">
        <v>538</v>
      </c>
      <c r="F3928" s="178" t="s">
        <v>539</v>
      </c>
      <c r="G3928" s="178" t="s">
        <v>540</v>
      </c>
      <c r="H3928" s="177" t="s">
        <v>52</v>
      </c>
      <c r="I3928" s="179" t="s">
        <v>643</v>
      </c>
      <c r="J3928" s="59" t="s">
        <v>4429</v>
      </c>
      <c r="K3928" s="60" t="s">
        <v>4430</v>
      </c>
      <c r="L3928" s="174" t="s">
        <v>272</v>
      </c>
      <c r="M3928" s="2" t="s">
        <v>272</v>
      </c>
      <c r="N3928" s="175" t="s">
        <v>272</v>
      </c>
      <c r="O3928" s="24" t="s">
        <v>272</v>
      </c>
      <c r="P3928" s="2" t="s">
        <v>272</v>
      </c>
      <c r="Q3928" s="2" t="s">
        <v>273</v>
      </c>
      <c r="R3928" s="2" t="s">
        <v>272</v>
      </c>
      <c r="S3928" s="2" t="s">
        <v>272</v>
      </c>
      <c r="T3928" s="2" t="s">
        <v>272</v>
      </c>
      <c r="U3928" s="25" t="s">
        <v>272</v>
      </c>
      <c r="V3928" s="24" t="s">
        <v>272</v>
      </c>
      <c r="W3928" s="2" t="s">
        <v>272</v>
      </c>
      <c r="X3928" s="2" t="s">
        <v>272</v>
      </c>
      <c r="Y3928" s="2" t="s">
        <v>272</v>
      </c>
      <c r="Z3928" s="175" t="s">
        <v>272</v>
      </c>
      <c r="AA3928" s="24" t="s">
        <v>272</v>
      </c>
      <c r="AB3928" s="2" t="s">
        <v>272</v>
      </c>
      <c r="AC3928" s="25" t="s">
        <v>272</v>
      </c>
      <c r="AD3928" s="174" t="s">
        <v>272</v>
      </c>
      <c r="AE3928" s="25" t="s">
        <v>272</v>
      </c>
      <c r="AF3928" s="180">
        <v>100</v>
      </c>
    </row>
    <row r="3929" spans="1:32">
      <c r="A3929" s="134" t="str">
        <f t="shared" si="61"/>
        <v>NObu_03.1</v>
      </c>
      <c r="C3929" s="177" t="s">
        <v>33</v>
      </c>
      <c r="D3929" s="178" t="s">
        <v>1</v>
      </c>
      <c r="E3929" s="178" t="s">
        <v>541</v>
      </c>
      <c r="F3929" s="178" t="s">
        <v>542</v>
      </c>
      <c r="G3929" s="178" t="s">
        <v>540</v>
      </c>
      <c r="H3929" s="177" t="s">
        <v>52</v>
      </c>
      <c r="I3929" s="179" t="s">
        <v>643</v>
      </c>
      <c r="J3929" s="59" t="s">
        <v>4422</v>
      </c>
      <c r="K3929" s="60" t="s">
        <v>4431</v>
      </c>
      <c r="L3929" s="174" t="s">
        <v>272</v>
      </c>
      <c r="M3929" s="2" t="s">
        <v>272</v>
      </c>
      <c r="N3929" s="175" t="s">
        <v>272</v>
      </c>
      <c r="O3929" s="24" t="s">
        <v>272</v>
      </c>
      <c r="P3929" s="2" t="s">
        <v>272</v>
      </c>
      <c r="Q3929" s="2" t="s">
        <v>272</v>
      </c>
      <c r="R3929" s="2" t="s">
        <v>273</v>
      </c>
      <c r="S3929" s="2" t="s">
        <v>272</v>
      </c>
      <c r="T3929" s="2" t="s">
        <v>273</v>
      </c>
      <c r="U3929" s="25" t="s">
        <v>273</v>
      </c>
      <c r="V3929" s="24" t="s">
        <v>272</v>
      </c>
      <c r="W3929" s="2" t="s">
        <v>272</v>
      </c>
      <c r="X3929" s="2" t="s">
        <v>272</v>
      </c>
      <c r="Y3929" s="2" t="s">
        <v>272</v>
      </c>
      <c r="Z3929" s="175" t="s">
        <v>272</v>
      </c>
      <c r="AA3929" s="24" t="s">
        <v>272</v>
      </c>
      <c r="AB3929" s="2" t="s">
        <v>272</v>
      </c>
      <c r="AC3929" s="25" t="s">
        <v>272</v>
      </c>
      <c r="AD3929" s="174" t="s">
        <v>272</v>
      </c>
      <c r="AE3929" s="25" t="s">
        <v>272</v>
      </c>
      <c r="AF3929" s="180">
        <v>100</v>
      </c>
    </row>
    <row r="3930" spans="1:32">
      <c r="A3930" s="134" t="str">
        <f t="shared" si="61"/>
        <v>NObu_04.1</v>
      </c>
      <c r="C3930" s="177" t="s">
        <v>33</v>
      </c>
      <c r="D3930" s="178" t="s">
        <v>1</v>
      </c>
      <c r="E3930" s="178" t="s">
        <v>543</v>
      </c>
      <c r="F3930" s="178" t="s">
        <v>544</v>
      </c>
      <c r="G3930" s="178" t="s">
        <v>540</v>
      </c>
      <c r="H3930" s="177" t="s">
        <v>52</v>
      </c>
      <c r="I3930" s="179" t="s">
        <v>643</v>
      </c>
      <c r="J3930" s="59" t="s">
        <v>4432</v>
      </c>
      <c r="K3930" s="60" t="s">
        <v>4430</v>
      </c>
      <c r="L3930" s="174" t="s">
        <v>272</v>
      </c>
      <c r="M3930" s="2" t="s">
        <v>272</v>
      </c>
      <c r="N3930" s="175" t="s">
        <v>272</v>
      </c>
      <c r="O3930" s="24" t="s">
        <v>272</v>
      </c>
      <c r="P3930" s="2" t="s">
        <v>272</v>
      </c>
      <c r="Q3930" s="2" t="s">
        <v>273</v>
      </c>
      <c r="R3930" s="2" t="s">
        <v>272</v>
      </c>
      <c r="S3930" s="2" t="s">
        <v>272</v>
      </c>
      <c r="T3930" s="2" t="s">
        <v>272</v>
      </c>
      <c r="U3930" s="25" t="s">
        <v>272</v>
      </c>
      <c r="V3930" s="24" t="s">
        <v>272</v>
      </c>
      <c r="W3930" s="2" t="s">
        <v>272</v>
      </c>
      <c r="X3930" s="2" t="s">
        <v>272</v>
      </c>
      <c r="Y3930" s="2" t="s">
        <v>272</v>
      </c>
      <c r="Z3930" s="175" t="s">
        <v>272</v>
      </c>
      <c r="AA3930" s="24" t="s">
        <v>273</v>
      </c>
      <c r="AB3930" s="2" t="s">
        <v>273</v>
      </c>
      <c r="AC3930" s="25" t="s">
        <v>273</v>
      </c>
      <c r="AD3930" s="174" t="s">
        <v>272</v>
      </c>
      <c r="AE3930" s="25" t="s">
        <v>272</v>
      </c>
      <c r="AF3930" s="180">
        <v>100</v>
      </c>
    </row>
    <row r="3931" spans="1:32">
      <c r="A3931" s="134" t="str">
        <f t="shared" si="61"/>
        <v>NObu_04.2</v>
      </c>
      <c r="C3931" s="177" t="s">
        <v>33</v>
      </c>
      <c r="D3931" s="178" t="s">
        <v>1</v>
      </c>
      <c r="E3931" s="178" t="s">
        <v>545</v>
      </c>
      <c r="F3931" s="178" t="s">
        <v>546</v>
      </c>
      <c r="G3931" s="178" t="s">
        <v>540</v>
      </c>
      <c r="H3931" s="177" t="s">
        <v>52</v>
      </c>
      <c r="I3931" s="179" t="s">
        <v>643</v>
      </c>
      <c r="J3931" s="59" t="s">
        <v>47</v>
      </c>
      <c r="K3931" s="60" t="s">
        <v>47</v>
      </c>
      <c r="L3931" s="174" t="s">
        <v>272</v>
      </c>
      <c r="M3931" s="2" t="s">
        <v>272</v>
      </c>
      <c r="N3931" s="175" t="s">
        <v>272</v>
      </c>
      <c r="O3931" s="24" t="s">
        <v>272</v>
      </c>
      <c r="P3931" s="2" t="s">
        <v>272</v>
      </c>
      <c r="Q3931" s="2" t="s">
        <v>272</v>
      </c>
      <c r="R3931" s="2" t="s">
        <v>272</v>
      </c>
      <c r="S3931" s="2" t="s">
        <v>272</v>
      </c>
      <c r="T3931" s="2" t="s">
        <v>272</v>
      </c>
      <c r="U3931" s="25" t="s">
        <v>272</v>
      </c>
      <c r="V3931" s="24" t="s">
        <v>272</v>
      </c>
      <c r="W3931" s="2" t="s">
        <v>272</v>
      </c>
      <c r="X3931" s="2" t="s">
        <v>272</v>
      </c>
      <c r="Y3931" s="2" t="s">
        <v>272</v>
      </c>
      <c r="Z3931" s="175" t="s">
        <v>272</v>
      </c>
      <c r="AA3931" s="24" t="s">
        <v>272</v>
      </c>
      <c r="AB3931" s="2" t="s">
        <v>272</v>
      </c>
      <c r="AC3931" s="25" t="s">
        <v>272</v>
      </c>
      <c r="AD3931" s="174" t="s">
        <v>272</v>
      </c>
      <c r="AE3931" s="25" t="s">
        <v>272</v>
      </c>
      <c r="AF3931" s="180" t="s">
        <v>7</v>
      </c>
    </row>
    <row r="3932" spans="1:32">
      <c r="A3932" s="134" t="str">
        <f t="shared" si="61"/>
        <v>NObu_05.1</v>
      </c>
      <c r="C3932" s="177" t="s">
        <v>33</v>
      </c>
      <c r="D3932" s="178" t="s">
        <v>1</v>
      </c>
      <c r="E3932" s="178" t="s">
        <v>547</v>
      </c>
      <c r="F3932" s="178" t="s">
        <v>548</v>
      </c>
      <c r="G3932" s="178" t="s">
        <v>540</v>
      </c>
      <c r="H3932" s="177" t="s">
        <v>52</v>
      </c>
      <c r="I3932" s="179" t="s">
        <v>643</v>
      </c>
      <c r="J3932" s="59" t="s">
        <v>47</v>
      </c>
      <c r="K3932" s="60" t="s">
        <v>47</v>
      </c>
      <c r="L3932" s="174" t="s">
        <v>272</v>
      </c>
      <c r="M3932" s="2" t="s">
        <v>272</v>
      </c>
      <c r="N3932" s="175" t="s">
        <v>272</v>
      </c>
      <c r="O3932" s="24" t="s">
        <v>272</v>
      </c>
      <c r="P3932" s="2" t="s">
        <v>272</v>
      </c>
      <c r="Q3932" s="2" t="s">
        <v>272</v>
      </c>
      <c r="R3932" s="2" t="s">
        <v>272</v>
      </c>
      <c r="S3932" s="2" t="s">
        <v>272</v>
      </c>
      <c r="T3932" s="2" t="s">
        <v>272</v>
      </c>
      <c r="U3932" s="25" t="s">
        <v>272</v>
      </c>
      <c r="V3932" s="24" t="s">
        <v>272</v>
      </c>
      <c r="W3932" s="2" t="s">
        <v>272</v>
      </c>
      <c r="X3932" s="2" t="s">
        <v>272</v>
      </c>
      <c r="Y3932" s="2" t="s">
        <v>272</v>
      </c>
      <c r="Z3932" s="175" t="s">
        <v>272</v>
      </c>
      <c r="AA3932" s="24" t="s">
        <v>272</v>
      </c>
      <c r="AB3932" s="2" t="s">
        <v>272</v>
      </c>
      <c r="AC3932" s="25" t="s">
        <v>272</v>
      </c>
      <c r="AD3932" s="174" t="s">
        <v>272</v>
      </c>
      <c r="AE3932" s="25" t="s">
        <v>272</v>
      </c>
      <c r="AF3932" s="180" t="s">
        <v>7</v>
      </c>
    </row>
    <row r="3933" spans="1:32">
      <c r="A3933" s="134" t="str">
        <f t="shared" si="61"/>
        <v>NObu_05.2</v>
      </c>
      <c r="C3933" s="177" t="s">
        <v>33</v>
      </c>
      <c r="D3933" s="178" t="s">
        <v>1</v>
      </c>
      <c r="E3933" s="178" t="s">
        <v>549</v>
      </c>
      <c r="F3933" s="178" t="s">
        <v>550</v>
      </c>
      <c r="G3933" s="178" t="s">
        <v>533</v>
      </c>
      <c r="H3933" s="177" t="s">
        <v>52</v>
      </c>
      <c r="I3933" s="179" t="s">
        <v>643</v>
      </c>
      <c r="J3933" s="59" t="s">
        <v>4422</v>
      </c>
      <c r="K3933" s="60" t="s">
        <v>4433</v>
      </c>
      <c r="L3933" s="174" t="s">
        <v>272</v>
      </c>
      <c r="M3933" s="2" t="s">
        <v>272</v>
      </c>
      <c r="N3933" s="175" t="s">
        <v>272</v>
      </c>
      <c r="O3933" s="24"/>
      <c r="P3933" s="2"/>
      <c r="Q3933" s="2"/>
      <c r="R3933" s="2"/>
      <c r="S3933" s="2"/>
      <c r="T3933" s="2"/>
      <c r="U3933" s="25"/>
      <c r="V3933" s="24"/>
      <c r="W3933" s="2"/>
      <c r="X3933" s="2"/>
      <c r="Y3933" s="2"/>
      <c r="Z3933" s="175"/>
      <c r="AA3933" s="24"/>
      <c r="AB3933" s="2"/>
      <c r="AC3933" s="25"/>
      <c r="AD3933" s="174"/>
      <c r="AE3933" s="25"/>
      <c r="AF3933" s="180">
        <v>100</v>
      </c>
    </row>
    <row r="3934" spans="1:32">
      <c r="A3934" s="134" t="str">
        <f t="shared" si="61"/>
        <v>NObu_05.3</v>
      </c>
      <c r="C3934" s="177" t="s">
        <v>33</v>
      </c>
      <c r="D3934" s="178" t="s">
        <v>1</v>
      </c>
      <c r="E3934" s="178" t="s">
        <v>551</v>
      </c>
      <c r="F3934" s="178" t="s">
        <v>552</v>
      </c>
      <c r="G3934" s="178" t="s">
        <v>533</v>
      </c>
      <c r="H3934" s="177" t="s">
        <v>52</v>
      </c>
      <c r="I3934" s="179" t="s">
        <v>643</v>
      </c>
      <c r="J3934" s="59" t="s">
        <v>4434</v>
      </c>
      <c r="K3934" s="60" t="s">
        <v>4435</v>
      </c>
      <c r="L3934" s="174" t="s">
        <v>272</v>
      </c>
      <c r="M3934" s="2" t="s">
        <v>272</v>
      </c>
      <c r="N3934" s="175" t="s">
        <v>272</v>
      </c>
      <c r="O3934" s="24"/>
      <c r="P3934" s="2"/>
      <c r="Q3934" s="2"/>
      <c r="R3934" s="2"/>
      <c r="S3934" s="2"/>
      <c r="T3934" s="2"/>
      <c r="U3934" s="25"/>
      <c r="V3934" s="24"/>
      <c r="W3934" s="2"/>
      <c r="X3934" s="2"/>
      <c r="Y3934" s="2"/>
      <c r="Z3934" s="175"/>
      <c r="AA3934" s="24"/>
      <c r="AB3934" s="2"/>
      <c r="AC3934" s="25"/>
      <c r="AD3934" s="174"/>
      <c r="AE3934" s="25"/>
      <c r="AF3934" s="180">
        <v>100</v>
      </c>
    </row>
    <row r="3935" spans="1:32">
      <c r="A3935" s="134" t="str">
        <f t="shared" si="61"/>
        <v>NObu_06.1</v>
      </c>
      <c r="C3935" s="177" t="s">
        <v>33</v>
      </c>
      <c r="D3935" s="178" t="s">
        <v>1</v>
      </c>
      <c r="E3935" s="178" t="s">
        <v>553</v>
      </c>
      <c r="F3935" s="178" t="s">
        <v>554</v>
      </c>
      <c r="G3935" s="178" t="s">
        <v>540</v>
      </c>
      <c r="H3935" s="177" t="s">
        <v>52</v>
      </c>
      <c r="I3935" s="179" t="s">
        <v>643</v>
      </c>
      <c r="J3935" s="59" t="s">
        <v>4422</v>
      </c>
      <c r="K3935" s="60" t="s">
        <v>4436</v>
      </c>
      <c r="L3935" s="174" t="s">
        <v>272</v>
      </c>
      <c r="M3935" s="2" t="s">
        <v>272</v>
      </c>
      <c r="N3935" s="175" t="s">
        <v>272</v>
      </c>
      <c r="O3935" s="24" t="s">
        <v>272</v>
      </c>
      <c r="P3935" s="2" t="s">
        <v>272</v>
      </c>
      <c r="Q3935" s="2" t="s">
        <v>272</v>
      </c>
      <c r="R3935" s="2" t="s">
        <v>272</v>
      </c>
      <c r="S3935" s="2" t="s">
        <v>272</v>
      </c>
      <c r="T3935" s="2" t="s">
        <v>272</v>
      </c>
      <c r="U3935" s="25" t="s">
        <v>272</v>
      </c>
      <c r="V3935" s="24" t="s">
        <v>272</v>
      </c>
      <c r="W3935" s="2" t="s">
        <v>272</v>
      </c>
      <c r="X3935" s="2" t="s">
        <v>272</v>
      </c>
      <c r="Y3935" s="2" t="s">
        <v>272</v>
      </c>
      <c r="Z3935" s="175" t="s">
        <v>272</v>
      </c>
      <c r="AA3935" s="24" t="s">
        <v>272</v>
      </c>
      <c r="AB3935" s="2" t="s">
        <v>272</v>
      </c>
      <c r="AC3935" s="25" t="s">
        <v>272</v>
      </c>
      <c r="AD3935" s="174" t="s">
        <v>272</v>
      </c>
      <c r="AE3935" s="25" t="s">
        <v>272</v>
      </c>
      <c r="AF3935" s="180">
        <v>100</v>
      </c>
    </row>
    <row r="3936" spans="1:32">
      <c r="A3936" s="134" t="str">
        <f t="shared" si="61"/>
        <v>NObu_06.1</v>
      </c>
      <c r="C3936" s="177" t="s">
        <v>33</v>
      </c>
      <c r="D3936" s="178" t="s">
        <v>1</v>
      </c>
      <c r="E3936" s="178" t="s">
        <v>553</v>
      </c>
      <c r="F3936" s="178" t="s">
        <v>554</v>
      </c>
      <c r="G3936" s="178" t="s">
        <v>540</v>
      </c>
      <c r="H3936" s="177" t="s">
        <v>52</v>
      </c>
      <c r="I3936" s="179" t="s">
        <v>643</v>
      </c>
      <c r="J3936" s="59" t="s">
        <v>4432</v>
      </c>
      <c r="K3936" s="60" t="s">
        <v>4437</v>
      </c>
      <c r="L3936" s="174" t="s">
        <v>272</v>
      </c>
      <c r="M3936" s="2" t="s">
        <v>272</v>
      </c>
      <c r="N3936" s="175" t="s">
        <v>272</v>
      </c>
      <c r="O3936" s="24" t="s">
        <v>272</v>
      </c>
      <c r="P3936" s="2" t="s">
        <v>272</v>
      </c>
      <c r="Q3936" s="2" t="s">
        <v>272</v>
      </c>
      <c r="R3936" s="2" t="s">
        <v>272</v>
      </c>
      <c r="S3936" s="2" t="s">
        <v>272</v>
      </c>
      <c r="T3936" s="2" t="s">
        <v>272</v>
      </c>
      <c r="U3936" s="25" t="s">
        <v>273</v>
      </c>
      <c r="V3936" s="24" t="s">
        <v>272</v>
      </c>
      <c r="W3936" s="2" t="s">
        <v>272</v>
      </c>
      <c r="X3936" s="2" t="s">
        <v>272</v>
      </c>
      <c r="Y3936" s="2" t="s">
        <v>272</v>
      </c>
      <c r="Z3936" s="175" t="s">
        <v>272</v>
      </c>
      <c r="AA3936" s="24" t="s">
        <v>272</v>
      </c>
      <c r="AB3936" s="2" t="s">
        <v>272</v>
      </c>
      <c r="AC3936" s="25" t="s">
        <v>272</v>
      </c>
      <c r="AD3936" s="174" t="s">
        <v>272</v>
      </c>
      <c r="AE3936" s="25" t="s">
        <v>273</v>
      </c>
      <c r="AF3936" s="180">
        <v>100</v>
      </c>
    </row>
    <row r="3937" spans="1:32">
      <c r="A3937" s="134" t="str">
        <f t="shared" si="61"/>
        <v>NObu_06.1</v>
      </c>
      <c r="C3937" s="177" t="s">
        <v>33</v>
      </c>
      <c r="D3937" s="178" t="s">
        <v>1</v>
      </c>
      <c r="E3937" s="178" t="s">
        <v>553</v>
      </c>
      <c r="F3937" s="178" t="s">
        <v>554</v>
      </c>
      <c r="G3937" s="178" t="s">
        <v>540</v>
      </c>
      <c r="H3937" s="177" t="s">
        <v>52</v>
      </c>
      <c r="I3937" s="179" t="s">
        <v>643</v>
      </c>
      <c r="J3937" s="59" t="s">
        <v>4432</v>
      </c>
      <c r="K3937" s="60" t="s">
        <v>4438</v>
      </c>
      <c r="L3937" s="174" t="s">
        <v>272</v>
      </c>
      <c r="M3937" s="2" t="s">
        <v>272</v>
      </c>
      <c r="N3937" s="175" t="s">
        <v>272</v>
      </c>
      <c r="O3937" s="24" t="s">
        <v>272</v>
      </c>
      <c r="P3937" s="2" t="s">
        <v>272</v>
      </c>
      <c r="Q3937" s="2" t="s">
        <v>273</v>
      </c>
      <c r="R3937" s="2" t="s">
        <v>272</v>
      </c>
      <c r="S3937" s="2" t="s">
        <v>273</v>
      </c>
      <c r="T3937" s="2" t="s">
        <v>273</v>
      </c>
      <c r="U3937" s="25" t="s">
        <v>273</v>
      </c>
      <c r="V3937" s="24" t="s">
        <v>272</v>
      </c>
      <c r="W3937" s="2" t="s">
        <v>272</v>
      </c>
      <c r="X3937" s="2" t="s">
        <v>272</v>
      </c>
      <c r="Y3937" s="2" t="s">
        <v>272</v>
      </c>
      <c r="Z3937" s="175" t="s">
        <v>272</v>
      </c>
      <c r="AA3937" s="24" t="s">
        <v>272</v>
      </c>
      <c r="AB3937" s="2" t="s">
        <v>272</v>
      </c>
      <c r="AC3937" s="25" t="s">
        <v>272</v>
      </c>
      <c r="AD3937" s="174" t="s">
        <v>272</v>
      </c>
      <c r="AE3937" s="25" t="s">
        <v>273</v>
      </c>
      <c r="AF3937" s="180">
        <v>100</v>
      </c>
    </row>
    <row r="3938" spans="1:32">
      <c r="A3938" s="134" t="str">
        <f t="shared" si="61"/>
        <v>NObu_06.2</v>
      </c>
      <c r="C3938" s="177" t="s">
        <v>33</v>
      </c>
      <c r="D3938" s="178" t="s">
        <v>1</v>
      </c>
      <c r="E3938" s="178" t="s">
        <v>555</v>
      </c>
      <c r="F3938" s="178" t="s">
        <v>556</v>
      </c>
      <c r="G3938" s="178" t="s">
        <v>540</v>
      </c>
      <c r="H3938" s="177" t="s">
        <v>52</v>
      </c>
      <c r="I3938" s="179" t="s">
        <v>643</v>
      </c>
      <c r="J3938" s="59" t="s">
        <v>4422</v>
      </c>
      <c r="K3938" s="60" t="s">
        <v>4436</v>
      </c>
      <c r="L3938" s="174" t="s">
        <v>272</v>
      </c>
      <c r="M3938" s="2" t="s">
        <v>272</v>
      </c>
      <c r="N3938" s="175" t="s">
        <v>272</v>
      </c>
      <c r="O3938" s="24" t="s">
        <v>272</v>
      </c>
      <c r="P3938" s="2" t="s">
        <v>272</v>
      </c>
      <c r="Q3938" s="2" t="s">
        <v>272</v>
      </c>
      <c r="R3938" s="2" t="s">
        <v>272</v>
      </c>
      <c r="S3938" s="2" t="s">
        <v>272</v>
      </c>
      <c r="T3938" s="2" t="s">
        <v>272</v>
      </c>
      <c r="U3938" s="25" t="s">
        <v>272</v>
      </c>
      <c r="V3938" s="24" t="s">
        <v>272</v>
      </c>
      <c r="W3938" s="2" t="s">
        <v>272</v>
      </c>
      <c r="X3938" s="2" t="s">
        <v>272</v>
      </c>
      <c r="Y3938" s="2" t="s">
        <v>272</v>
      </c>
      <c r="Z3938" s="175" t="s">
        <v>272</v>
      </c>
      <c r="AA3938" s="24" t="s">
        <v>272</v>
      </c>
      <c r="AB3938" s="2" t="s">
        <v>272</v>
      </c>
      <c r="AC3938" s="25" t="s">
        <v>272</v>
      </c>
      <c r="AD3938" s="174" t="s">
        <v>272</v>
      </c>
      <c r="AE3938" s="25" t="s">
        <v>272</v>
      </c>
      <c r="AF3938" s="180">
        <v>100</v>
      </c>
    </row>
    <row r="3939" spans="1:32">
      <c r="A3939" s="134" t="str">
        <f t="shared" si="61"/>
        <v>NObu_06.2</v>
      </c>
      <c r="C3939" s="177" t="s">
        <v>33</v>
      </c>
      <c r="D3939" s="178" t="s">
        <v>1</v>
      </c>
      <c r="E3939" s="178" t="s">
        <v>555</v>
      </c>
      <c r="F3939" s="178" t="s">
        <v>556</v>
      </c>
      <c r="G3939" s="178" t="s">
        <v>540</v>
      </c>
      <c r="H3939" s="177" t="s">
        <v>52</v>
      </c>
      <c r="I3939" s="179" t="s">
        <v>643</v>
      </c>
      <c r="J3939" s="59" t="s">
        <v>4432</v>
      </c>
      <c r="K3939" s="60" t="s">
        <v>4438</v>
      </c>
      <c r="L3939" s="174" t="s">
        <v>272</v>
      </c>
      <c r="M3939" s="2" t="s">
        <v>272</v>
      </c>
      <c r="N3939" s="175" t="s">
        <v>272</v>
      </c>
      <c r="O3939" s="24" t="s">
        <v>272</v>
      </c>
      <c r="P3939" s="2" t="s">
        <v>272</v>
      </c>
      <c r="Q3939" s="2" t="s">
        <v>272</v>
      </c>
      <c r="R3939" s="2" t="s">
        <v>272</v>
      </c>
      <c r="S3939" s="2" t="s">
        <v>272</v>
      </c>
      <c r="T3939" s="2" t="s">
        <v>272</v>
      </c>
      <c r="U3939" s="25" t="s">
        <v>272</v>
      </c>
      <c r="V3939" s="24" t="s">
        <v>272</v>
      </c>
      <c r="W3939" s="2" t="s">
        <v>272</v>
      </c>
      <c r="X3939" s="2" t="s">
        <v>272</v>
      </c>
      <c r="Y3939" s="2" t="s">
        <v>272</v>
      </c>
      <c r="Z3939" s="175" t="s">
        <v>272</v>
      </c>
      <c r="AA3939" s="24" t="s">
        <v>272</v>
      </c>
      <c r="AB3939" s="2" t="s">
        <v>272</v>
      </c>
      <c r="AC3939" s="25" t="s">
        <v>272</v>
      </c>
      <c r="AD3939" s="174" t="s">
        <v>272</v>
      </c>
      <c r="AE3939" s="25" t="s">
        <v>273</v>
      </c>
      <c r="AF3939" s="180">
        <v>100</v>
      </c>
    </row>
    <row r="3940" spans="1:32">
      <c r="A3940" s="134" t="str">
        <f t="shared" si="61"/>
        <v>NObu_06.3</v>
      </c>
      <c r="C3940" s="177" t="s">
        <v>33</v>
      </c>
      <c r="D3940" s="178" t="s">
        <v>1</v>
      </c>
      <c r="E3940" s="178" t="s">
        <v>557</v>
      </c>
      <c r="F3940" s="178" t="s">
        <v>558</v>
      </c>
      <c r="G3940" s="178" t="s">
        <v>533</v>
      </c>
      <c r="H3940" s="177" t="s">
        <v>52</v>
      </c>
      <c r="I3940" s="179" t="s">
        <v>643</v>
      </c>
      <c r="J3940" s="59" t="s">
        <v>403</v>
      </c>
      <c r="K3940" s="60" t="s">
        <v>4439</v>
      </c>
      <c r="L3940" s="174" t="s">
        <v>272</v>
      </c>
      <c r="M3940" s="2" t="s">
        <v>272</v>
      </c>
      <c r="N3940" s="175" t="s">
        <v>272</v>
      </c>
      <c r="O3940" s="24"/>
      <c r="P3940" s="2"/>
      <c r="Q3940" s="2"/>
      <c r="R3940" s="2"/>
      <c r="S3940" s="2"/>
      <c r="T3940" s="2"/>
      <c r="U3940" s="25"/>
      <c r="V3940" s="24"/>
      <c r="W3940" s="2"/>
      <c r="X3940" s="2"/>
      <c r="Y3940" s="2"/>
      <c r="Z3940" s="175"/>
      <c r="AA3940" s="24"/>
      <c r="AB3940" s="2"/>
      <c r="AC3940" s="25"/>
      <c r="AD3940" s="174"/>
      <c r="AE3940" s="25"/>
      <c r="AF3940" s="180">
        <v>100</v>
      </c>
    </row>
    <row r="3941" spans="1:32">
      <c r="A3941" s="134" t="str">
        <f t="shared" si="61"/>
        <v>NObu_06.4</v>
      </c>
      <c r="C3941" s="177" t="s">
        <v>33</v>
      </c>
      <c r="D3941" s="178" t="s">
        <v>1</v>
      </c>
      <c r="E3941" s="178" t="s">
        <v>559</v>
      </c>
      <c r="F3941" s="178" t="s">
        <v>560</v>
      </c>
      <c r="G3941" s="178" t="s">
        <v>533</v>
      </c>
      <c r="H3941" s="177" t="s">
        <v>52</v>
      </c>
      <c r="I3941" s="179" t="s">
        <v>643</v>
      </c>
      <c r="J3941" s="59" t="s">
        <v>403</v>
      </c>
      <c r="K3941" s="60" t="s">
        <v>251</v>
      </c>
      <c r="L3941" s="174" t="s">
        <v>272</v>
      </c>
      <c r="M3941" s="2" t="s">
        <v>272</v>
      </c>
      <c r="N3941" s="175" t="s">
        <v>272</v>
      </c>
      <c r="O3941" s="24"/>
      <c r="P3941" s="2"/>
      <c r="Q3941" s="2"/>
      <c r="R3941" s="2"/>
      <c r="S3941" s="2"/>
      <c r="T3941" s="2"/>
      <c r="U3941" s="25"/>
      <c r="V3941" s="24"/>
      <c r="W3941" s="2"/>
      <c r="X3941" s="2"/>
      <c r="Y3941" s="2"/>
      <c r="Z3941" s="175"/>
      <c r="AA3941" s="24"/>
      <c r="AB3941" s="2"/>
      <c r="AC3941" s="25"/>
      <c r="AD3941" s="174"/>
      <c r="AE3941" s="25"/>
      <c r="AF3941" s="180">
        <v>100</v>
      </c>
    </row>
    <row r="3942" spans="1:32">
      <c r="A3942" s="134" t="str">
        <f t="shared" si="61"/>
        <v>NObu_07.1</v>
      </c>
      <c r="C3942" s="177" t="s">
        <v>33</v>
      </c>
      <c r="D3942" s="178" t="s">
        <v>1</v>
      </c>
      <c r="E3942" s="178" t="s">
        <v>561</v>
      </c>
      <c r="F3942" s="178" t="s">
        <v>562</v>
      </c>
      <c r="G3942" s="178" t="s">
        <v>533</v>
      </c>
      <c r="H3942" s="177" t="s">
        <v>52</v>
      </c>
      <c r="I3942" s="179" t="s">
        <v>643</v>
      </c>
      <c r="J3942" s="59" t="s">
        <v>4440</v>
      </c>
      <c r="K3942" s="60" t="s">
        <v>4441</v>
      </c>
      <c r="L3942" s="174" t="s">
        <v>272</v>
      </c>
      <c r="M3942" s="2" t="s">
        <v>272</v>
      </c>
      <c r="N3942" s="175" t="s">
        <v>272</v>
      </c>
      <c r="O3942" s="24"/>
      <c r="P3942" s="2"/>
      <c r="Q3942" s="2"/>
      <c r="R3942" s="2"/>
      <c r="S3942" s="2"/>
      <c r="T3942" s="2"/>
      <c r="U3942" s="25"/>
      <c r="V3942" s="24"/>
      <c r="W3942" s="2"/>
      <c r="X3942" s="2"/>
      <c r="Y3942" s="2"/>
      <c r="Z3942" s="175"/>
      <c r="AA3942" s="24"/>
      <c r="AB3942" s="2"/>
      <c r="AC3942" s="25"/>
      <c r="AD3942" s="174"/>
      <c r="AE3942" s="25"/>
      <c r="AF3942" s="180">
        <v>100</v>
      </c>
    </row>
    <row r="3943" spans="1:32">
      <c r="A3943" s="134" t="str">
        <f t="shared" si="61"/>
        <v>NObu_07.2</v>
      </c>
      <c r="C3943" s="177" t="s">
        <v>33</v>
      </c>
      <c r="D3943" s="178" t="s">
        <v>1</v>
      </c>
      <c r="E3943" s="178" t="s">
        <v>563</v>
      </c>
      <c r="F3943" s="178" t="s">
        <v>564</v>
      </c>
      <c r="G3943" s="178" t="s">
        <v>540</v>
      </c>
      <c r="H3943" s="177" t="s">
        <v>52</v>
      </c>
      <c r="I3943" s="179" t="s">
        <v>643</v>
      </c>
      <c r="J3943" s="59" t="s">
        <v>4440</v>
      </c>
      <c r="K3943" s="60" t="s">
        <v>4441</v>
      </c>
      <c r="L3943" s="174" t="s">
        <v>272</v>
      </c>
      <c r="M3943" s="2" t="s">
        <v>272</v>
      </c>
      <c r="N3943" s="175" t="s">
        <v>272</v>
      </c>
      <c r="O3943" s="24" t="s">
        <v>272</v>
      </c>
      <c r="P3943" s="2" t="s">
        <v>272</v>
      </c>
      <c r="Q3943" s="2" t="s">
        <v>272</v>
      </c>
      <c r="R3943" s="2" t="s">
        <v>272</v>
      </c>
      <c r="S3943" s="2" t="s">
        <v>272</v>
      </c>
      <c r="T3943" s="2" t="s">
        <v>272</v>
      </c>
      <c r="U3943" s="25" t="s">
        <v>273</v>
      </c>
      <c r="V3943" s="24" t="s">
        <v>272</v>
      </c>
      <c r="W3943" s="2" t="s">
        <v>272</v>
      </c>
      <c r="X3943" s="2" t="s">
        <v>272</v>
      </c>
      <c r="Y3943" s="2" t="s">
        <v>272</v>
      </c>
      <c r="Z3943" s="175" t="s">
        <v>273</v>
      </c>
      <c r="AA3943" s="24" t="s">
        <v>272</v>
      </c>
      <c r="AB3943" s="2" t="s">
        <v>272</v>
      </c>
      <c r="AC3943" s="25" t="s">
        <v>273</v>
      </c>
      <c r="AD3943" s="174" t="s">
        <v>272</v>
      </c>
      <c r="AE3943" s="25" t="s">
        <v>272</v>
      </c>
      <c r="AF3943" s="180">
        <v>100</v>
      </c>
    </row>
    <row r="3944" spans="1:32">
      <c r="A3944" s="134" t="str">
        <f t="shared" si="61"/>
        <v>NObu_07.2</v>
      </c>
      <c r="C3944" s="177" t="s">
        <v>33</v>
      </c>
      <c r="D3944" s="178" t="s">
        <v>1</v>
      </c>
      <c r="E3944" s="178" t="s">
        <v>563</v>
      </c>
      <c r="F3944" s="178" t="s">
        <v>564</v>
      </c>
      <c r="G3944" s="178" t="s">
        <v>540</v>
      </c>
      <c r="H3944" s="177" t="s">
        <v>52</v>
      </c>
      <c r="I3944" s="179" t="s">
        <v>643</v>
      </c>
      <c r="J3944" s="59" t="s">
        <v>4440</v>
      </c>
      <c r="K3944" s="60" t="s">
        <v>4441</v>
      </c>
      <c r="L3944" s="174" t="s">
        <v>272</v>
      </c>
      <c r="M3944" s="2" t="s">
        <v>272</v>
      </c>
      <c r="N3944" s="175" t="s">
        <v>272</v>
      </c>
      <c r="O3944" s="24" t="s">
        <v>272</v>
      </c>
      <c r="P3944" s="2" t="s">
        <v>272</v>
      </c>
      <c r="Q3944" s="2" t="s">
        <v>272</v>
      </c>
      <c r="R3944" s="2" t="s">
        <v>272</v>
      </c>
      <c r="S3944" s="2" t="s">
        <v>272</v>
      </c>
      <c r="T3944" s="2" t="s">
        <v>272</v>
      </c>
      <c r="U3944" s="25" t="s">
        <v>272</v>
      </c>
      <c r="V3944" s="24" t="s">
        <v>272</v>
      </c>
      <c r="W3944" s="2" t="s">
        <v>272</v>
      </c>
      <c r="X3944" s="2" t="s">
        <v>272</v>
      </c>
      <c r="Y3944" s="2" t="s">
        <v>272</v>
      </c>
      <c r="Z3944" s="175" t="s">
        <v>273</v>
      </c>
      <c r="AA3944" s="24" t="s">
        <v>272</v>
      </c>
      <c r="AB3944" s="2" t="s">
        <v>272</v>
      </c>
      <c r="AC3944" s="25" t="s">
        <v>273</v>
      </c>
      <c r="AD3944" s="174" t="s">
        <v>272</v>
      </c>
      <c r="AE3944" s="25" t="s">
        <v>272</v>
      </c>
      <c r="AF3944" s="180">
        <v>100</v>
      </c>
    </row>
    <row r="3945" spans="1:32">
      <c r="A3945" s="134" t="str">
        <f t="shared" si="61"/>
        <v>NObu_07.2</v>
      </c>
      <c r="C3945" s="177" t="s">
        <v>33</v>
      </c>
      <c r="D3945" s="178" t="s">
        <v>1</v>
      </c>
      <c r="E3945" s="178" t="s">
        <v>563</v>
      </c>
      <c r="F3945" s="178" t="s">
        <v>564</v>
      </c>
      <c r="G3945" s="178" t="s">
        <v>540</v>
      </c>
      <c r="H3945" s="177" t="s">
        <v>52</v>
      </c>
      <c r="I3945" s="179" t="s">
        <v>643</v>
      </c>
      <c r="J3945" s="59" t="s">
        <v>4440</v>
      </c>
      <c r="K3945" s="60" t="s">
        <v>4441</v>
      </c>
      <c r="L3945" s="174" t="s">
        <v>272</v>
      </c>
      <c r="M3945" s="2" t="s">
        <v>272</v>
      </c>
      <c r="N3945" s="175" t="s">
        <v>272</v>
      </c>
      <c r="O3945" s="24" t="s">
        <v>273</v>
      </c>
      <c r="P3945" s="2" t="s">
        <v>273</v>
      </c>
      <c r="Q3945" s="2" t="s">
        <v>273</v>
      </c>
      <c r="R3945" s="2" t="s">
        <v>273</v>
      </c>
      <c r="S3945" s="2" t="s">
        <v>272</v>
      </c>
      <c r="T3945" s="2" t="s">
        <v>272</v>
      </c>
      <c r="U3945" s="25" t="s">
        <v>273</v>
      </c>
      <c r="V3945" s="24" t="s">
        <v>272</v>
      </c>
      <c r="W3945" s="2" t="s">
        <v>272</v>
      </c>
      <c r="X3945" s="2" t="s">
        <v>272</v>
      </c>
      <c r="Y3945" s="2" t="s">
        <v>1426</v>
      </c>
      <c r="Z3945" s="175" t="s">
        <v>273</v>
      </c>
      <c r="AA3945" s="24" t="s">
        <v>272</v>
      </c>
      <c r="AB3945" s="2" t="s">
        <v>272</v>
      </c>
      <c r="AC3945" s="25" t="s">
        <v>273</v>
      </c>
      <c r="AD3945" s="174" t="s">
        <v>272</v>
      </c>
      <c r="AE3945" s="25" t="s">
        <v>272</v>
      </c>
      <c r="AF3945" s="180">
        <v>100</v>
      </c>
    </row>
    <row r="3946" spans="1:32">
      <c r="A3946" s="134" t="str">
        <f t="shared" si="61"/>
        <v>NOca_01.1</v>
      </c>
      <c r="C3946" s="177" t="s">
        <v>33</v>
      </c>
      <c r="D3946" s="178" t="s">
        <v>495</v>
      </c>
      <c r="E3946" s="178" t="s">
        <v>565</v>
      </c>
      <c r="F3946" s="178" t="s">
        <v>566</v>
      </c>
      <c r="G3946" s="178" t="s">
        <v>540</v>
      </c>
      <c r="H3946" s="177" t="s">
        <v>52</v>
      </c>
      <c r="I3946" s="179" t="s">
        <v>643</v>
      </c>
      <c r="J3946" s="59" t="s">
        <v>4442</v>
      </c>
      <c r="K3946" s="60" t="s">
        <v>4443</v>
      </c>
      <c r="L3946" s="174" t="s">
        <v>272</v>
      </c>
      <c r="M3946" s="2" t="s">
        <v>272</v>
      </c>
      <c r="N3946" s="175" t="s">
        <v>272</v>
      </c>
      <c r="O3946" s="24" t="s">
        <v>272</v>
      </c>
      <c r="P3946" s="2" t="s">
        <v>272</v>
      </c>
      <c r="Q3946" s="2" t="s">
        <v>273</v>
      </c>
      <c r="R3946" s="2" t="s">
        <v>273</v>
      </c>
      <c r="S3946" s="2" t="s">
        <v>273</v>
      </c>
      <c r="T3946" s="2" t="s">
        <v>273</v>
      </c>
      <c r="U3946" s="25" t="s">
        <v>273</v>
      </c>
      <c r="V3946" s="24" t="s">
        <v>272</v>
      </c>
      <c r="W3946" s="2" t="s">
        <v>272</v>
      </c>
      <c r="X3946" s="2" t="s">
        <v>272</v>
      </c>
      <c r="Y3946" s="2" t="s">
        <v>272</v>
      </c>
      <c r="Z3946" s="175" t="s">
        <v>272</v>
      </c>
      <c r="AA3946" s="24" t="s">
        <v>273</v>
      </c>
      <c r="AB3946" s="2" t="s">
        <v>273</v>
      </c>
      <c r="AC3946" s="25" t="s">
        <v>273</v>
      </c>
      <c r="AD3946" s="174" t="s">
        <v>272</v>
      </c>
      <c r="AE3946" s="25" t="s">
        <v>272</v>
      </c>
      <c r="AF3946" s="180">
        <v>100</v>
      </c>
    </row>
    <row r="3947" spans="1:32">
      <c r="A3947" s="134" t="str">
        <f t="shared" si="61"/>
        <v>NOca_01.2</v>
      </c>
      <c r="C3947" s="177" t="s">
        <v>33</v>
      </c>
      <c r="D3947" s="178" t="s">
        <v>495</v>
      </c>
      <c r="E3947" s="178" t="s">
        <v>567</v>
      </c>
      <c r="F3947" s="178" t="s">
        <v>568</v>
      </c>
      <c r="G3947" s="178" t="s">
        <v>533</v>
      </c>
      <c r="H3947" s="177" t="s">
        <v>52</v>
      </c>
      <c r="I3947" s="179" t="s">
        <v>643</v>
      </c>
      <c r="J3947" s="59" t="s">
        <v>4442</v>
      </c>
      <c r="K3947" s="60" t="s">
        <v>4444</v>
      </c>
      <c r="L3947" s="174" t="s">
        <v>272</v>
      </c>
      <c r="M3947" s="2" t="s">
        <v>272</v>
      </c>
      <c r="N3947" s="175" t="s">
        <v>272</v>
      </c>
      <c r="O3947" s="24"/>
      <c r="P3947" s="2"/>
      <c r="Q3947" s="2"/>
      <c r="R3947" s="2"/>
      <c r="S3947" s="2"/>
      <c r="T3947" s="2"/>
      <c r="U3947" s="25"/>
      <c r="V3947" s="24"/>
      <c r="W3947" s="2"/>
      <c r="X3947" s="2"/>
      <c r="Y3947" s="2"/>
      <c r="Z3947" s="175"/>
      <c r="AA3947" s="24"/>
      <c r="AB3947" s="2"/>
      <c r="AC3947" s="25"/>
      <c r="AD3947" s="174"/>
      <c r="AE3947" s="25"/>
      <c r="AF3947" s="180">
        <v>100</v>
      </c>
    </row>
    <row r="3948" spans="1:32">
      <c r="A3948" s="134" t="str">
        <f t="shared" si="61"/>
        <v>NOca_01.3</v>
      </c>
      <c r="C3948" s="177" t="s">
        <v>33</v>
      </c>
      <c r="D3948" s="178" t="s">
        <v>495</v>
      </c>
      <c r="E3948" s="178" t="s">
        <v>569</v>
      </c>
      <c r="F3948" s="178" t="s">
        <v>570</v>
      </c>
      <c r="G3948" s="178" t="s">
        <v>540</v>
      </c>
      <c r="H3948" s="177" t="s">
        <v>52</v>
      </c>
      <c r="I3948" s="179" t="s">
        <v>643</v>
      </c>
      <c r="J3948" s="59" t="s">
        <v>4442</v>
      </c>
      <c r="K3948" s="60" t="s">
        <v>4445</v>
      </c>
      <c r="L3948" s="174" t="s">
        <v>272</v>
      </c>
      <c r="M3948" s="2" t="s">
        <v>272</v>
      </c>
      <c r="N3948" s="175" t="s">
        <v>272</v>
      </c>
      <c r="O3948" s="24" t="s">
        <v>272</v>
      </c>
      <c r="P3948" s="2" t="s">
        <v>272</v>
      </c>
      <c r="Q3948" s="2" t="s">
        <v>273</v>
      </c>
      <c r="R3948" s="2" t="s">
        <v>273</v>
      </c>
      <c r="S3948" s="2" t="s">
        <v>273</v>
      </c>
      <c r="T3948" s="2" t="s">
        <v>273</v>
      </c>
      <c r="U3948" s="25" t="s">
        <v>273</v>
      </c>
      <c r="V3948" s="24" t="s">
        <v>272</v>
      </c>
      <c r="W3948" s="2" t="s">
        <v>272</v>
      </c>
      <c r="X3948" s="2" t="s">
        <v>272</v>
      </c>
      <c r="Y3948" s="2" t="s">
        <v>272</v>
      </c>
      <c r="Z3948" s="175" t="s">
        <v>272</v>
      </c>
      <c r="AA3948" s="24" t="s">
        <v>273</v>
      </c>
      <c r="AB3948" s="2" t="s">
        <v>273</v>
      </c>
      <c r="AC3948" s="25" t="s">
        <v>273</v>
      </c>
      <c r="AD3948" s="174" t="s">
        <v>272</v>
      </c>
      <c r="AE3948" s="25" t="s">
        <v>272</v>
      </c>
      <c r="AF3948" s="180">
        <v>100</v>
      </c>
    </row>
    <row r="3949" spans="1:32">
      <c r="A3949" s="134" t="str">
        <f t="shared" si="61"/>
        <v>NOca_01.4</v>
      </c>
      <c r="C3949" s="177" t="s">
        <v>33</v>
      </c>
      <c r="D3949" s="178" t="s">
        <v>495</v>
      </c>
      <c r="E3949" s="178" t="s">
        <v>571</v>
      </c>
      <c r="F3949" s="178" t="s">
        <v>572</v>
      </c>
      <c r="G3949" s="178" t="s">
        <v>540</v>
      </c>
      <c r="H3949" s="177" t="s">
        <v>52</v>
      </c>
      <c r="I3949" s="179" t="s">
        <v>643</v>
      </c>
      <c r="J3949" s="59" t="s">
        <v>4446</v>
      </c>
      <c r="K3949" s="60" t="s">
        <v>4447</v>
      </c>
      <c r="L3949" s="174" t="s">
        <v>272</v>
      </c>
      <c r="M3949" s="2" t="s">
        <v>272</v>
      </c>
      <c r="N3949" s="175" t="s">
        <v>272</v>
      </c>
      <c r="O3949" s="24" t="s">
        <v>272</v>
      </c>
      <c r="P3949" s="2" t="s">
        <v>272</v>
      </c>
      <c r="Q3949" s="2" t="s">
        <v>273</v>
      </c>
      <c r="R3949" s="2" t="s">
        <v>273</v>
      </c>
      <c r="S3949" s="2" t="s">
        <v>273</v>
      </c>
      <c r="T3949" s="2" t="s">
        <v>273</v>
      </c>
      <c r="U3949" s="25" t="s">
        <v>273</v>
      </c>
      <c r="V3949" s="24" t="s">
        <v>272</v>
      </c>
      <c r="W3949" s="2" t="s">
        <v>272</v>
      </c>
      <c r="X3949" s="2" t="s">
        <v>272</v>
      </c>
      <c r="Y3949" s="2" t="s">
        <v>272</v>
      </c>
      <c r="Z3949" s="175" t="s">
        <v>272</v>
      </c>
      <c r="AA3949" s="24" t="s">
        <v>272</v>
      </c>
      <c r="AB3949" s="2" t="s">
        <v>272</v>
      </c>
      <c r="AC3949" s="25" t="s">
        <v>273</v>
      </c>
      <c r="AD3949" s="174" t="s">
        <v>272</v>
      </c>
      <c r="AE3949" s="25" t="s">
        <v>272</v>
      </c>
      <c r="AF3949" s="180">
        <v>100</v>
      </c>
    </row>
    <row r="3950" spans="1:32">
      <c r="A3950" s="134" t="str">
        <f t="shared" si="61"/>
        <v>NOca_02.1</v>
      </c>
      <c r="C3950" s="177" t="s">
        <v>33</v>
      </c>
      <c r="D3950" s="178" t="s">
        <v>495</v>
      </c>
      <c r="E3950" s="178" t="s">
        <v>573</v>
      </c>
      <c r="F3950" s="178" t="s">
        <v>574</v>
      </c>
      <c r="G3950" s="178" t="s">
        <v>533</v>
      </c>
      <c r="H3950" s="177" t="s">
        <v>52</v>
      </c>
      <c r="I3950" s="179" t="s">
        <v>643</v>
      </c>
      <c r="J3950" s="59" t="s">
        <v>4446</v>
      </c>
      <c r="K3950" s="60" t="s">
        <v>4448</v>
      </c>
      <c r="L3950" s="174" t="s">
        <v>272</v>
      </c>
      <c r="M3950" s="2" t="s">
        <v>272</v>
      </c>
      <c r="N3950" s="175" t="s">
        <v>272</v>
      </c>
      <c r="O3950" s="24"/>
      <c r="P3950" s="2"/>
      <c r="Q3950" s="2"/>
      <c r="R3950" s="2"/>
      <c r="S3950" s="2"/>
      <c r="T3950" s="2"/>
      <c r="U3950" s="25"/>
      <c r="V3950" s="24"/>
      <c r="W3950" s="2"/>
      <c r="X3950" s="2"/>
      <c r="Y3950" s="2"/>
      <c r="Z3950" s="175"/>
      <c r="AA3950" s="24"/>
      <c r="AB3950" s="2"/>
      <c r="AC3950" s="25"/>
      <c r="AD3950" s="174"/>
      <c r="AE3950" s="25"/>
      <c r="AF3950" s="180">
        <v>100</v>
      </c>
    </row>
    <row r="3951" spans="1:32">
      <c r="A3951" s="134" t="str">
        <f t="shared" si="61"/>
        <v>NOca_02.1</v>
      </c>
      <c r="C3951" s="177" t="s">
        <v>33</v>
      </c>
      <c r="D3951" s="178" t="s">
        <v>495</v>
      </c>
      <c r="E3951" s="178" t="s">
        <v>573</v>
      </c>
      <c r="F3951" s="178" t="s">
        <v>574</v>
      </c>
      <c r="G3951" s="178" t="s">
        <v>533</v>
      </c>
      <c r="H3951" s="177" t="s">
        <v>52</v>
      </c>
      <c r="I3951" s="179" t="s">
        <v>643</v>
      </c>
      <c r="J3951" s="59" t="s">
        <v>4446</v>
      </c>
      <c r="K3951" s="60" t="s">
        <v>4449</v>
      </c>
      <c r="L3951" s="174" t="s">
        <v>272</v>
      </c>
      <c r="M3951" s="2" t="s">
        <v>272</v>
      </c>
      <c r="N3951" s="175" t="s">
        <v>272</v>
      </c>
      <c r="O3951" s="24"/>
      <c r="P3951" s="2"/>
      <c r="Q3951" s="2"/>
      <c r="R3951" s="2"/>
      <c r="S3951" s="2"/>
      <c r="T3951" s="2"/>
      <c r="U3951" s="25"/>
      <c r="V3951" s="24"/>
      <c r="W3951" s="2"/>
      <c r="X3951" s="2"/>
      <c r="Y3951" s="2"/>
      <c r="Z3951" s="175"/>
      <c r="AA3951" s="24"/>
      <c r="AB3951" s="2"/>
      <c r="AC3951" s="25"/>
      <c r="AD3951" s="174"/>
      <c r="AE3951" s="25"/>
      <c r="AF3951" s="180">
        <v>100</v>
      </c>
    </row>
    <row r="3952" spans="1:32">
      <c r="A3952" s="134" t="str">
        <f t="shared" si="61"/>
        <v>NOca_02.1</v>
      </c>
      <c r="C3952" s="177" t="s">
        <v>33</v>
      </c>
      <c r="D3952" s="178" t="s">
        <v>495</v>
      </c>
      <c r="E3952" s="178" t="s">
        <v>573</v>
      </c>
      <c r="F3952" s="178" t="s">
        <v>574</v>
      </c>
      <c r="G3952" s="178" t="s">
        <v>533</v>
      </c>
      <c r="H3952" s="177" t="s">
        <v>52</v>
      </c>
      <c r="I3952" s="179" t="s">
        <v>643</v>
      </c>
      <c r="J3952" s="59" t="s">
        <v>4446</v>
      </c>
      <c r="K3952" s="60" t="s">
        <v>4450</v>
      </c>
      <c r="L3952" s="174" t="s">
        <v>272</v>
      </c>
      <c r="M3952" s="2" t="s">
        <v>272</v>
      </c>
      <c r="N3952" s="175" t="s">
        <v>272</v>
      </c>
      <c r="O3952" s="24"/>
      <c r="P3952" s="2"/>
      <c r="Q3952" s="2"/>
      <c r="R3952" s="2"/>
      <c r="S3952" s="2"/>
      <c r="T3952" s="2"/>
      <c r="U3952" s="25"/>
      <c r="V3952" s="24"/>
      <c r="W3952" s="2"/>
      <c r="X3952" s="2"/>
      <c r="Y3952" s="2"/>
      <c r="Z3952" s="175"/>
      <c r="AA3952" s="24"/>
      <c r="AB3952" s="2"/>
      <c r="AC3952" s="25"/>
      <c r="AD3952" s="174"/>
      <c r="AE3952" s="25"/>
      <c r="AF3952" s="180">
        <v>100</v>
      </c>
    </row>
    <row r="3953" spans="1:32">
      <c r="A3953" s="134" t="str">
        <f t="shared" si="61"/>
        <v>NOca_02.2</v>
      </c>
      <c r="C3953" s="177" t="s">
        <v>33</v>
      </c>
      <c r="D3953" s="178" t="s">
        <v>495</v>
      </c>
      <c r="E3953" s="178" t="s">
        <v>575</v>
      </c>
      <c r="F3953" s="178" t="s">
        <v>576</v>
      </c>
      <c r="G3953" s="178" t="s">
        <v>533</v>
      </c>
      <c r="H3953" s="177" t="s">
        <v>52</v>
      </c>
      <c r="I3953" s="179" t="s">
        <v>643</v>
      </c>
      <c r="J3953" s="59" t="s">
        <v>4446</v>
      </c>
      <c r="K3953" s="60" t="s">
        <v>4451</v>
      </c>
      <c r="L3953" s="174" t="s">
        <v>272</v>
      </c>
      <c r="M3953" s="2" t="s">
        <v>272</v>
      </c>
      <c r="N3953" s="175" t="s">
        <v>272</v>
      </c>
      <c r="O3953" s="24"/>
      <c r="P3953" s="2"/>
      <c r="Q3953" s="2"/>
      <c r="R3953" s="2"/>
      <c r="S3953" s="2"/>
      <c r="T3953" s="2"/>
      <c r="U3953" s="25"/>
      <c r="V3953" s="24"/>
      <c r="W3953" s="2"/>
      <c r="X3953" s="2"/>
      <c r="Y3953" s="2"/>
      <c r="Z3953" s="175"/>
      <c r="AA3953" s="24"/>
      <c r="AB3953" s="2"/>
      <c r="AC3953" s="25"/>
      <c r="AD3953" s="174"/>
      <c r="AE3953" s="25"/>
      <c r="AF3953" s="180">
        <v>100</v>
      </c>
    </row>
    <row r="3954" spans="1:32">
      <c r="A3954" s="134" t="str">
        <f t="shared" si="61"/>
        <v>NOca_02.3</v>
      </c>
      <c r="C3954" s="177" t="s">
        <v>33</v>
      </c>
      <c r="D3954" s="178" t="s">
        <v>495</v>
      </c>
      <c r="E3954" s="178" t="s">
        <v>577</v>
      </c>
      <c r="F3954" s="178" t="s">
        <v>578</v>
      </c>
      <c r="G3954" s="178" t="s">
        <v>533</v>
      </c>
      <c r="H3954" s="177" t="s">
        <v>52</v>
      </c>
      <c r="I3954" s="179" t="s">
        <v>643</v>
      </c>
      <c r="J3954" s="59" t="s">
        <v>4446</v>
      </c>
      <c r="K3954" s="60" t="s">
        <v>4452</v>
      </c>
      <c r="L3954" s="174" t="s">
        <v>272</v>
      </c>
      <c r="M3954" s="2" t="s">
        <v>272</v>
      </c>
      <c r="N3954" s="175" t="s">
        <v>272</v>
      </c>
      <c r="O3954" s="24"/>
      <c r="P3954" s="2"/>
      <c r="Q3954" s="2"/>
      <c r="R3954" s="2"/>
      <c r="S3954" s="2"/>
      <c r="T3954" s="2"/>
      <c r="U3954" s="25"/>
      <c r="V3954" s="24"/>
      <c r="W3954" s="2"/>
      <c r="X3954" s="2"/>
      <c r="Y3954" s="2"/>
      <c r="Z3954" s="175"/>
      <c r="AA3954" s="24"/>
      <c r="AB3954" s="2"/>
      <c r="AC3954" s="25"/>
      <c r="AD3954" s="174"/>
      <c r="AE3954" s="25"/>
      <c r="AF3954" s="180">
        <v>100</v>
      </c>
    </row>
    <row r="3955" spans="1:32">
      <c r="A3955" s="134" t="str">
        <f t="shared" si="61"/>
        <v>NOca_02.4</v>
      </c>
      <c r="C3955" s="177" t="s">
        <v>33</v>
      </c>
      <c r="D3955" s="178" t="s">
        <v>495</v>
      </c>
      <c r="E3955" s="178" t="s">
        <v>579</v>
      </c>
      <c r="F3955" s="178" t="s">
        <v>580</v>
      </c>
      <c r="G3955" s="178" t="s">
        <v>533</v>
      </c>
      <c r="H3955" s="177" t="s">
        <v>52</v>
      </c>
      <c r="I3955" s="179"/>
      <c r="J3955" s="59" t="s">
        <v>194</v>
      </c>
      <c r="K3955" s="60" t="s">
        <v>194</v>
      </c>
      <c r="L3955" s="174" t="s">
        <v>7</v>
      </c>
      <c r="M3955" s="2" t="s">
        <v>7</v>
      </c>
      <c r="N3955" s="175" t="s">
        <v>7</v>
      </c>
      <c r="O3955" s="24"/>
      <c r="P3955" s="2"/>
      <c r="Q3955" s="2"/>
      <c r="R3955" s="2"/>
      <c r="S3955" s="2"/>
      <c r="T3955" s="2"/>
      <c r="U3955" s="25"/>
      <c r="V3955" s="24"/>
      <c r="W3955" s="2"/>
      <c r="X3955" s="2"/>
      <c r="Y3955" s="2"/>
      <c r="Z3955" s="175"/>
      <c r="AA3955" s="24"/>
      <c r="AB3955" s="2"/>
      <c r="AC3955" s="25"/>
      <c r="AD3955" s="174"/>
      <c r="AE3955" s="25"/>
      <c r="AF3955" s="180" t="s">
        <v>7</v>
      </c>
    </row>
    <row r="3956" spans="1:32">
      <c r="A3956" s="134" t="str">
        <f t="shared" si="61"/>
        <v>NOca_02.5</v>
      </c>
      <c r="C3956" s="177" t="s">
        <v>33</v>
      </c>
      <c r="D3956" s="178" t="s">
        <v>495</v>
      </c>
      <c r="E3956" s="178" t="s">
        <v>581</v>
      </c>
      <c r="F3956" s="178" t="s">
        <v>582</v>
      </c>
      <c r="G3956" s="178" t="s">
        <v>533</v>
      </c>
      <c r="H3956" s="177" t="s">
        <v>52</v>
      </c>
      <c r="I3956" s="179" t="s">
        <v>643</v>
      </c>
      <c r="J3956" s="59" t="s">
        <v>4446</v>
      </c>
      <c r="K3956" s="60" t="s">
        <v>4453</v>
      </c>
      <c r="L3956" s="174" t="s">
        <v>272</v>
      </c>
      <c r="M3956" s="2" t="s">
        <v>272</v>
      </c>
      <c r="N3956" s="175" t="s">
        <v>272</v>
      </c>
      <c r="O3956" s="24"/>
      <c r="P3956" s="2"/>
      <c r="Q3956" s="2"/>
      <c r="R3956" s="2"/>
      <c r="S3956" s="2"/>
      <c r="T3956" s="2"/>
      <c r="U3956" s="25"/>
      <c r="V3956" s="24"/>
      <c r="W3956" s="2"/>
      <c r="X3956" s="2"/>
      <c r="Y3956" s="2"/>
      <c r="Z3956" s="175"/>
      <c r="AA3956" s="24"/>
      <c r="AB3956" s="2"/>
      <c r="AC3956" s="25"/>
      <c r="AD3956" s="174"/>
      <c r="AE3956" s="25"/>
      <c r="AF3956" s="180">
        <v>100</v>
      </c>
    </row>
    <row r="3957" spans="1:32">
      <c r="A3957" s="134" t="str">
        <f t="shared" si="61"/>
        <v>NOca_02.6</v>
      </c>
      <c r="C3957" s="177" t="s">
        <v>33</v>
      </c>
      <c r="D3957" s="178" t="s">
        <v>495</v>
      </c>
      <c r="E3957" s="178" t="s">
        <v>583</v>
      </c>
      <c r="F3957" s="178" t="s">
        <v>584</v>
      </c>
      <c r="G3957" s="178" t="s">
        <v>540</v>
      </c>
      <c r="H3957" s="177" t="s">
        <v>52</v>
      </c>
      <c r="I3957" s="179"/>
      <c r="J3957" s="59" t="s">
        <v>194</v>
      </c>
      <c r="K3957" s="60" t="s">
        <v>194</v>
      </c>
      <c r="L3957" s="174" t="s">
        <v>7</v>
      </c>
      <c r="M3957" s="2" t="s">
        <v>7</v>
      </c>
      <c r="N3957" s="175" t="s">
        <v>7</v>
      </c>
      <c r="O3957" s="24" t="s">
        <v>7</v>
      </c>
      <c r="P3957" s="2" t="s">
        <v>7</v>
      </c>
      <c r="Q3957" s="2" t="s">
        <v>7</v>
      </c>
      <c r="R3957" s="2" t="s">
        <v>7</v>
      </c>
      <c r="S3957" s="2" t="s">
        <v>7</v>
      </c>
      <c r="T3957" s="2" t="s">
        <v>7</v>
      </c>
      <c r="U3957" s="25" t="s">
        <v>7</v>
      </c>
      <c r="V3957" s="24" t="s">
        <v>7</v>
      </c>
      <c r="W3957" s="2" t="s">
        <v>7</v>
      </c>
      <c r="X3957" s="2" t="s">
        <v>7</v>
      </c>
      <c r="Y3957" s="2" t="s">
        <v>7</v>
      </c>
      <c r="Z3957" s="175" t="s">
        <v>7</v>
      </c>
      <c r="AA3957" s="24" t="s">
        <v>7</v>
      </c>
      <c r="AB3957" s="2" t="s">
        <v>7</v>
      </c>
      <c r="AC3957" s="25" t="s">
        <v>7</v>
      </c>
      <c r="AD3957" s="174" t="s">
        <v>7</v>
      </c>
      <c r="AE3957" s="25" t="s">
        <v>7</v>
      </c>
      <c r="AF3957" s="180" t="s">
        <v>7</v>
      </c>
    </row>
    <row r="3958" spans="1:32">
      <c r="A3958" s="134" t="str">
        <f t="shared" si="61"/>
        <v>NOca_03.1</v>
      </c>
      <c r="C3958" s="177" t="s">
        <v>33</v>
      </c>
      <c r="D3958" s="178" t="s">
        <v>495</v>
      </c>
      <c r="E3958" s="178" t="s">
        <v>585</v>
      </c>
      <c r="F3958" s="178" t="s">
        <v>586</v>
      </c>
      <c r="G3958" s="178" t="s">
        <v>533</v>
      </c>
      <c r="H3958" s="177" t="s">
        <v>52</v>
      </c>
      <c r="I3958" s="179" t="s">
        <v>643</v>
      </c>
      <c r="J3958" s="59" t="s">
        <v>4446</v>
      </c>
      <c r="K3958" s="60" t="s">
        <v>4454</v>
      </c>
      <c r="L3958" s="174" t="s">
        <v>272</v>
      </c>
      <c r="M3958" s="2" t="s">
        <v>272</v>
      </c>
      <c r="N3958" s="175" t="s">
        <v>272</v>
      </c>
      <c r="O3958" s="24"/>
      <c r="P3958" s="2"/>
      <c r="Q3958" s="2"/>
      <c r="R3958" s="2"/>
      <c r="S3958" s="2"/>
      <c r="T3958" s="2"/>
      <c r="U3958" s="25"/>
      <c r="V3958" s="24"/>
      <c r="W3958" s="2"/>
      <c r="X3958" s="2"/>
      <c r="Y3958" s="2"/>
      <c r="Z3958" s="175"/>
      <c r="AA3958" s="24"/>
      <c r="AB3958" s="2"/>
      <c r="AC3958" s="25"/>
      <c r="AD3958" s="174"/>
      <c r="AE3958" s="25"/>
      <c r="AF3958" s="180">
        <v>100</v>
      </c>
    </row>
    <row r="3959" spans="1:32">
      <c r="A3959" s="134" t="str">
        <f t="shared" si="61"/>
        <v>NOca_03.2</v>
      </c>
      <c r="C3959" s="177" t="s">
        <v>33</v>
      </c>
      <c r="D3959" s="178" t="s">
        <v>495</v>
      </c>
      <c r="E3959" s="178" t="s">
        <v>587</v>
      </c>
      <c r="F3959" s="178" t="s">
        <v>588</v>
      </c>
      <c r="G3959" s="178" t="s">
        <v>540</v>
      </c>
      <c r="H3959" s="177" t="s">
        <v>52</v>
      </c>
      <c r="I3959" s="179" t="s">
        <v>643</v>
      </c>
      <c r="J3959" s="59" t="s">
        <v>4446</v>
      </c>
      <c r="K3959" s="60" t="s">
        <v>4449</v>
      </c>
      <c r="L3959" s="174" t="s">
        <v>272</v>
      </c>
      <c r="M3959" s="2" t="s">
        <v>272</v>
      </c>
      <c r="N3959" s="175" t="s">
        <v>272</v>
      </c>
      <c r="O3959" s="24" t="s">
        <v>272</v>
      </c>
      <c r="P3959" s="2" t="s">
        <v>273</v>
      </c>
      <c r="Q3959" s="2" t="s">
        <v>273</v>
      </c>
      <c r="R3959" s="2" t="s">
        <v>273</v>
      </c>
      <c r="S3959" s="2" t="s">
        <v>273</v>
      </c>
      <c r="T3959" s="2" t="s">
        <v>273</v>
      </c>
      <c r="U3959" s="25" t="s">
        <v>273</v>
      </c>
      <c r="V3959" s="24" t="s">
        <v>272</v>
      </c>
      <c r="W3959" s="2" t="s">
        <v>272</v>
      </c>
      <c r="X3959" s="2" t="s">
        <v>272</v>
      </c>
      <c r="Y3959" s="2" t="s">
        <v>272</v>
      </c>
      <c r="Z3959" s="175" t="s">
        <v>272</v>
      </c>
      <c r="AA3959" s="24" t="s">
        <v>272</v>
      </c>
      <c r="AB3959" s="2" t="s">
        <v>272</v>
      </c>
      <c r="AC3959" s="25" t="s">
        <v>273</v>
      </c>
      <c r="AD3959" s="174" t="s">
        <v>272</v>
      </c>
      <c r="AE3959" s="25" t="s">
        <v>272</v>
      </c>
      <c r="AF3959" s="180">
        <v>100</v>
      </c>
    </row>
    <row r="3960" spans="1:32">
      <c r="A3960" s="134" t="str">
        <f t="shared" si="61"/>
        <v>NOca_03.3</v>
      </c>
      <c r="C3960" s="177" t="s">
        <v>33</v>
      </c>
      <c r="D3960" s="178" t="s">
        <v>495</v>
      </c>
      <c r="E3960" s="178" t="s">
        <v>589</v>
      </c>
      <c r="F3960" s="178" t="s">
        <v>590</v>
      </c>
      <c r="G3960" s="178" t="s">
        <v>540</v>
      </c>
      <c r="H3960" s="177" t="s">
        <v>52</v>
      </c>
      <c r="I3960" s="179" t="s">
        <v>643</v>
      </c>
      <c r="J3960" s="59" t="s">
        <v>4446</v>
      </c>
      <c r="K3960" s="60" t="s">
        <v>4455</v>
      </c>
      <c r="L3960" s="174" t="s">
        <v>272</v>
      </c>
      <c r="M3960" s="2" t="s">
        <v>272</v>
      </c>
      <c r="N3960" s="175" t="s">
        <v>272</v>
      </c>
      <c r="O3960" s="24" t="s">
        <v>272</v>
      </c>
      <c r="P3960" s="2" t="s">
        <v>273</v>
      </c>
      <c r="Q3960" s="2" t="s">
        <v>273</v>
      </c>
      <c r="R3960" s="2" t="s">
        <v>273</v>
      </c>
      <c r="S3960" s="2" t="s">
        <v>273</v>
      </c>
      <c r="T3960" s="2" t="s">
        <v>273</v>
      </c>
      <c r="U3960" s="25" t="s">
        <v>273</v>
      </c>
      <c r="V3960" s="24" t="s">
        <v>272</v>
      </c>
      <c r="W3960" s="2" t="s">
        <v>272</v>
      </c>
      <c r="X3960" s="2" t="s">
        <v>272</v>
      </c>
      <c r="Y3960" s="2" t="s">
        <v>272</v>
      </c>
      <c r="Z3960" s="175" t="s">
        <v>272</v>
      </c>
      <c r="AA3960" s="24" t="s">
        <v>273</v>
      </c>
      <c r="AB3960" s="2" t="s">
        <v>273</v>
      </c>
      <c r="AC3960" s="25" t="s">
        <v>273</v>
      </c>
      <c r="AD3960" s="174" t="s">
        <v>273</v>
      </c>
      <c r="AE3960" s="25" t="s">
        <v>273</v>
      </c>
      <c r="AF3960" s="180">
        <v>100</v>
      </c>
    </row>
    <row r="3961" spans="1:32">
      <c r="A3961" s="134" t="str">
        <f t="shared" si="61"/>
        <v>NOca_04.1</v>
      </c>
      <c r="C3961" s="177" t="s">
        <v>33</v>
      </c>
      <c r="D3961" s="178" t="s">
        <v>495</v>
      </c>
      <c r="E3961" s="178" t="s">
        <v>591</v>
      </c>
      <c r="F3961" s="178" t="s">
        <v>592</v>
      </c>
      <c r="G3961" s="178" t="s">
        <v>533</v>
      </c>
      <c r="H3961" s="177" t="s">
        <v>52</v>
      </c>
      <c r="I3961" s="179" t="s">
        <v>643</v>
      </c>
      <c r="J3961" s="59" t="s">
        <v>4446</v>
      </c>
      <c r="K3961" s="60" t="s">
        <v>4456</v>
      </c>
      <c r="L3961" s="174" t="s">
        <v>272</v>
      </c>
      <c r="M3961" s="2" t="s">
        <v>272</v>
      </c>
      <c r="N3961" s="175" t="s">
        <v>272</v>
      </c>
      <c r="O3961" s="24"/>
      <c r="P3961" s="2"/>
      <c r="Q3961" s="2"/>
      <c r="R3961" s="2"/>
      <c r="S3961" s="2"/>
      <c r="T3961" s="2"/>
      <c r="U3961" s="25"/>
      <c r="V3961" s="24"/>
      <c r="W3961" s="2"/>
      <c r="X3961" s="2"/>
      <c r="Y3961" s="2"/>
      <c r="Z3961" s="175"/>
      <c r="AA3961" s="24"/>
      <c r="AB3961" s="2"/>
      <c r="AC3961" s="25"/>
      <c r="AD3961" s="174"/>
      <c r="AE3961" s="25"/>
      <c r="AF3961" s="180">
        <v>100</v>
      </c>
    </row>
    <row r="3962" spans="1:32">
      <c r="A3962" s="134" t="str">
        <f t="shared" si="61"/>
        <v>NOca_04.2</v>
      </c>
      <c r="C3962" s="177" t="s">
        <v>33</v>
      </c>
      <c r="D3962" s="178" t="s">
        <v>495</v>
      </c>
      <c r="E3962" s="178" t="s">
        <v>593</v>
      </c>
      <c r="F3962" s="178" t="s">
        <v>594</v>
      </c>
      <c r="G3962" s="178" t="s">
        <v>540</v>
      </c>
      <c r="H3962" s="177" t="s">
        <v>52</v>
      </c>
      <c r="I3962" s="179" t="s">
        <v>643</v>
      </c>
      <c r="J3962" s="59" t="s">
        <v>4446</v>
      </c>
      <c r="K3962" s="60" t="s">
        <v>4457</v>
      </c>
      <c r="L3962" s="174" t="s">
        <v>272</v>
      </c>
      <c r="M3962" s="2" t="s">
        <v>272</v>
      </c>
      <c r="N3962" s="175" t="s">
        <v>272</v>
      </c>
      <c r="O3962" s="24" t="s">
        <v>272</v>
      </c>
      <c r="P3962" s="2" t="s">
        <v>273</v>
      </c>
      <c r="Q3962" s="2" t="s">
        <v>273</v>
      </c>
      <c r="R3962" s="2" t="s">
        <v>273</v>
      </c>
      <c r="S3962" s="2" t="s">
        <v>273</v>
      </c>
      <c r="T3962" s="2" t="s">
        <v>273</v>
      </c>
      <c r="U3962" s="25" t="s">
        <v>273</v>
      </c>
      <c r="V3962" s="24" t="s">
        <v>272</v>
      </c>
      <c r="W3962" s="2" t="s">
        <v>272</v>
      </c>
      <c r="X3962" s="2" t="s">
        <v>272</v>
      </c>
      <c r="Y3962" s="2" t="s">
        <v>272</v>
      </c>
      <c r="Z3962" s="175" t="s">
        <v>272</v>
      </c>
      <c r="AA3962" s="24" t="s">
        <v>273</v>
      </c>
      <c r="AB3962" s="2" t="s">
        <v>273</v>
      </c>
      <c r="AC3962" s="25" t="s">
        <v>273</v>
      </c>
      <c r="AD3962" s="174" t="s">
        <v>273</v>
      </c>
      <c r="AE3962" s="25" t="s">
        <v>273</v>
      </c>
      <c r="AF3962" s="180">
        <v>100</v>
      </c>
    </row>
    <row r="3963" spans="1:32">
      <c r="A3963" s="134" t="str">
        <f t="shared" si="61"/>
        <v>NOca_04.3</v>
      </c>
      <c r="C3963" s="177" t="s">
        <v>33</v>
      </c>
      <c r="D3963" s="178" t="s">
        <v>495</v>
      </c>
      <c r="E3963" s="178" t="s">
        <v>595</v>
      </c>
      <c r="F3963" s="178" t="s">
        <v>596</v>
      </c>
      <c r="G3963" s="178" t="s">
        <v>540</v>
      </c>
      <c r="H3963" s="177" t="s">
        <v>52</v>
      </c>
      <c r="I3963" s="179" t="s">
        <v>643</v>
      </c>
      <c r="J3963" s="59" t="s">
        <v>4429</v>
      </c>
      <c r="K3963" s="60" t="s">
        <v>4458</v>
      </c>
      <c r="L3963" s="174" t="s">
        <v>272</v>
      </c>
      <c r="M3963" s="2" t="s">
        <v>272</v>
      </c>
      <c r="N3963" s="175" t="s">
        <v>272</v>
      </c>
      <c r="O3963" s="24" t="s">
        <v>272</v>
      </c>
      <c r="P3963" s="2" t="s">
        <v>272</v>
      </c>
      <c r="Q3963" s="2" t="s">
        <v>272</v>
      </c>
      <c r="R3963" s="2" t="s">
        <v>273</v>
      </c>
      <c r="S3963" s="2" t="s">
        <v>273</v>
      </c>
      <c r="T3963" s="2" t="s">
        <v>272</v>
      </c>
      <c r="U3963" s="25" t="s">
        <v>273</v>
      </c>
      <c r="V3963" s="24" t="s">
        <v>272</v>
      </c>
      <c r="W3963" s="2" t="s">
        <v>272</v>
      </c>
      <c r="X3963" s="2" t="s">
        <v>272</v>
      </c>
      <c r="Y3963" s="2" t="s">
        <v>272</v>
      </c>
      <c r="Z3963" s="175" t="s">
        <v>272</v>
      </c>
      <c r="AA3963" s="24" t="s">
        <v>272</v>
      </c>
      <c r="AB3963" s="2" t="s">
        <v>272</v>
      </c>
      <c r="AC3963" s="25" t="s">
        <v>272</v>
      </c>
      <c r="AD3963" s="174" t="s">
        <v>272</v>
      </c>
      <c r="AE3963" s="25" t="s">
        <v>272</v>
      </c>
      <c r="AF3963" s="180">
        <v>100</v>
      </c>
    </row>
    <row r="3964" spans="1:32">
      <c r="A3964" s="134" t="str">
        <f t="shared" si="61"/>
        <v>NOca_05.1</v>
      </c>
      <c r="C3964" s="177" t="s">
        <v>33</v>
      </c>
      <c r="D3964" s="178" t="s">
        <v>495</v>
      </c>
      <c r="E3964" s="178" t="s">
        <v>597</v>
      </c>
      <c r="F3964" s="178" t="s">
        <v>598</v>
      </c>
      <c r="G3964" s="178" t="s">
        <v>533</v>
      </c>
      <c r="H3964" s="177" t="s">
        <v>52</v>
      </c>
      <c r="I3964" s="179" t="s">
        <v>643</v>
      </c>
      <c r="J3964" s="59" t="s">
        <v>4442</v>
      </c>
      <c r="K3964" s="60" t="s">
        <v>4459</v>
      </c>
      <c r="L3964" s="174" t="s">
        <v>272</v>
      </c>
      <c r="M3964" s="2" t="s">
        <v>272</v>
      </c>
      <c r="N3964" s="175" t="s">
        <v>272</v>
      </c>
      <c r="O3964" s="24"/>
      <c r="P3964" s="2"/>
      <c r="Q3964" s="2"/>
      <c r="R3964" s="2"/>
      <c r="S3964" s="2"/>
      <c r="T3964" s="2"/>
      <c r="U3964" s="25"/>
      <c r="V3964" s="24"/>
      <c r="W3964" s="2"/>
      <c r="X3964" s="2"/>
      <c r="Y3964" s="2"/>
      <c r="Z3964" s="175"/>
      <c r="AA3964" s="24"/>
      <c r="AB3964" s="2"/>
      <c r="AC3964" s="25"/>
      <c r="AD3964" s="174"/>
      <c r="AE3964" s="25"/>
      <c r="AF3964" s="180">
        <v>100</v>
      </c>
    </row>
    <row r="3965" spans="1:32">
      <c r="A3965" s="134" t="str">
        <f t="shared" si="61"/>
        <v>NOca_05.1</v>
      </c>
      <c r="C3965" s="177" t="s">
        <v>33</v>
      </c>
      <c r="D3965" s="178" t="s">
        <v>495</v>
      </c>
      <c r="E3965" s="178" t="s">
        <v>597</v>
      </c>
      <c r="F3965" s="178" t="s">
        <v>598</v>
      </c>
      <c r="G3965" s="178" t="s">
        <v>533</v>
      </c>
      <c r="H3965" s="177" t="s">
        <v>52</v>
      </c>
      <c r="I3965" s="179" t="s">
        <v>643</v>
      </c>
      <c r="J3965" s="59" t="s">
        <v>4442</v>
      </c>
      <c r="K3965" s="60" t="s">
        <v>4460</v>
      </c>
      <c r="L3965" s="174" t="s">
        <v>272</v>
      </c>
      <c r="M3965" s="2" t="s">
        <v>272</v>
      </c>
      <c r="N3965" s="175" t="s">
        <v>272</v>
      </c>
      <c r="O3965" s="24"/>
      <c r="P3965" s="2"/>
      <c r="Q3965" s="2"/>
      <c r="R3965" s="2"/>
      <c r="S3965" s="2"/>
      <c r="T3965" s="2"/>
      <c r="U3965" s="25"/>
      <c r="V3965" s="24"/>
      <c r="W3965" s="2"/>
      <c r="X3965" s="2"/>
      <c r="Y3965" s="2"/>
      <c r="Z3965" s="175"/>
      <c r="AA3965" s="24"/>
      <c r="AB3965" s="2"/>
      <c r="AC3965" s="25"/>
      <c r="AD3965" s="174"/>
      <c r="AE3965" s="25"/>
      <c r="AF3965" s="180">
        <v>100</v>
      </c>
    </row>
    <row r="3966" spans="1:32">
      <c r="A3966" s="134" t="str">
        <f t="shared" si="61"/>
        <v>NOca_05.2</v>
      </c>
      <c r="C3966" s="177" t="s">
        <v>33</v>
      </c>
      <c r="D3966" s="178" t="s">
        <v>495</v>
      </c>
      <c r="E3966" s="178" t="s">
        <v>599</v>
      </c>
      <c r="F3966" s="178" t="s">
        <v>600</v>
      </c>
      <c r="G3966" s="178" t="s">
        <v>540</v>
      </c>
      <c r="H3966" s="177" t="s">
        <v>52</v>
      </c>
      <c r="I3966" s="179" t="s">
        <v>643</v>
      </c>
      <c r="J3966" s="59" t="s">
        <v>4442</v>
      </c>
      <c r="K3966" s="60" t="s">
        <v>4461</v>
      </c>
      <c r="L3966" s="174" t="s">
        <v>272</v>
      </c>
      <c r="M3966" s="2" t="s">
        <v>272</v>
      </c>
      <c r="N3966" s="175" t="s">
        <v>272</v>
      </c>
      <c r="O3966" s="24" t="s">
        <v>272</v>
      </c>
      <c r="P3966" s="2" t="s">
        <v>272</v>
      </c>
      <c r="Q3966" s="2" t="s">
        <v>272</v>
      </c>
      <c r="R3966" s="2" t="s">
        <v>272</v>
      </c>
      <c r="S3966" s="2" t="s">
        <v>272</v>
      </c>
      <c r="T3966" s="2" t="s">
        <v>272</v>
      </c>
      <c r="U3966" s="25" t="s">
        <v>272</v>
      </c>
      <c r="V3966" s="24" t="s">
        <v>272</v>
      </c>
      <c r="W3966" s="2" t="s">
        <v>272</v>
      </c>
      <c r="X3966" s="2" t="s">
        <v>272</v>
      </c>
      <c r="Y3966" s="2" t="s">
        <v>272</v>
      </c>
      <c r="Z3966" s="175" t="s">
        <v>272</v>
      </c>
      <c r="AA3966" s="24" t="s">
        <v>272</v>
      </c>
      <c r="AB3966" s="2" t="s">
        <v>272</v>
      </c>
      <c r="AC3966" s="25" t="s">
        <v>272</v>
      </c>
      <c r="AD3966" s="174" t="s">
        <v>272</v>
      </c>
      <c r="AE3966" s="25" t="s">
        <v>272</v>
      </c>
      <c r="AF3966" s="180">
        <v>100</v>
      </c>
    </row>
    <row r="3967" spans="1:32">
      <c r="A3967" s="134" t="str">
        <f t="shared" si="61"/>
        <v>NOca_05.2</v>
      </c>
      <c r="C3967" s="177" t="s">
        <v>33</v>
      </c>
      <c r="D3967" s="178" t="s">
        <v>495</v>
      </c>
      <c r="E3967" s="178" t="s">
        <v>599</v>
      </c>
      <c r="F3967" s="178" t="s">
        <v>600</v>
      </c>
      <c r="G3967" s="178" t="s">
        <v>540</v>
      </c>
      <c r="H3967" s="177" t="s">
        <v>52</v>
      </c>
      <c r="I3967" s="179" t="s">
        <v>643</v>
      </c>
      <c r="J3967" s="59" t="s">
        <v>4442</v>
      </c>
      <c r="K3967" s="60" t="s">
        <v>4462</v>
      </c>
      <c r="L3967" s="174" t="s">
        <v>272</v>
      </c>
      <c r="M3967" s="2" t="s">
        <v>272</v>
      </c>
      <c r="N3967" s="175" t="s">
        <v>272</v>
      </c>
      <c r="O3967" s="24" t="s">
        <v>272</v>
      </c>
      <c r="P3967" s="2" t="s">
        <v>272</v>
      </c>
      <c r="Q3967" s="2" t="s">
        <v>272</v>
      </c>
      <c r="R3967" s="2" t="s">
        <v>272</v>
      </c>
      <c r="S3967" s="2" t="s">
        <v>272</v>
      </c>
      <c r="T3967" s="2" t="s">
        <v>272</v>
      </c>
      <c r="U3967" s="25" t="s">
        <v>272</v>
      </c>
      <c r="V3967" s="24" t="s">
        <v>272</v>
      </c>
      <c r="W3967" s="2" t="s">
        <v>272</v>
      </c>
      <c r="X3967" s="2" t="s">
        <v>272</v>
      </c>
      <c r="Y3967" s="2" t="s">
        <v>272</v>
      </c>
      <c r="Z3967" s="175" t="s">
        <v>272</v>
      </c>
      <c r="AA3967" s="24" t="s">
        <v>272</v>
      </c>
      <c r="AB3967" s="2" t="s">
        <v>272</v>
      </c>
      <c r="AC3967" s="25" t="s">
        <v>272</v>
      </c>
      <c r="AD3967" s="174" t="s">
        <v>272</v>
      </c>
      <c r="AE3967" s="25" t="s">
        <v>272</v>
      </c>
      <c r="AF3967" s="180">
        <v>100</v>
      </c>
    </row>
    <row r="3968" spans="1:32">
      <c r="A3968" s="134" t="str">
        <f t="shared" si="61"/>
        <v>NOca_05.3</v>
      </c>
      <c r="C3968" s="177" t="s">
        <v>33</v>
      </c>
      <c r="D3968" s="178" t="s">
        <v>495</v>
      </c>
      <c r="E3968" s="178" t="s">
        <v>601</v>
      </c>
      <c r="F3968" s="178" t="s">
        <v>602</v>
      </c>
      <c r="G3968" s="178" t="s">
        <v>533</v>
      </c>
      <c r="H3968" s="177" t="s">
        <v>52</v>
      </c>
      <c r="I3968" s="179" t="s">
        <v>643</v>
      </c>
      <c r="J3968" s="59" t="s">
        <v>4442</v>
      </c>
      <c r="K3968" s="60" t="s">
        <v>4463</v>
      </c>
      <c r="L3968" s="174" t="s">
        <v>272</v>
      </c>
      <c r="M3968" s="2" t="s">
        <v>272</v>
      </c>
      <c r="N3968" s="175" t="s">
        <v>272</v>
      </c>
      <c r="O3968" s="24"/>
      <c r="P3968" s="2"/>
      <c r="Q3968" s="2"/>
      <c r="R3968" s="2"/>
      <c r="S3968" s="2"/>
      <c r="T3968" s="2"/>
      <c r="U3968" s="25"/>
      <c r="V3968" s="24"/>
      <c r="W3968" s="2"/>
      <c r="X3968" s="2"/>
      <c r="Y3968" s="2"/>
      <c r="Z3968" s="175"/>
      <c r="AA3968" s="24"/>
      <c r="AB3968" s="2"/>
      <c r="AC3968" s="25"/>
      <c r="AD3968" s="174"/>
      <c r="AE3968" s="25"/>
      <c r="AF3968" s="180">
        <v>100</v>
      </c>
    </row>
    <row r="3969" spans="1:32">
      <c r="A3969" s="134" t="str">
        <f t="shared" si="61"/>
        <v>NOca_05.3</v>
      </c>
      <c r="C3969" s="177" t="s">
        <v>33</v>
      </c>
      <c r="D3969" s="178" t="s">
        <v>495</v>
      </c>
      <c r="E3969" s="178" t="s">
        <v>601</v>
      </c>
      <c r="F3969" s="178" t="s">
        <v>602</v>
      </c>
      <c r="G3969" s="178" t="s">
        <v>533</v>
      </c>
      <c r="H3969" s="177" t="s">
        <v>52</v>
      </c>
      <c r="I3969" s="179" t="s">
        <v>643</v>
      </c>
      <c r="J3969" s="59" t="s">
        <v>4429</v>
      </c>
      <c r="K3969" s="60" t="s">
        <v>4464</v>
      </c>
      <c r="L3969" s="174" t="s">
        <v>272</v>
      </c>
      <c r="M3969" s="2" t="s">
        <v>272</v>
      </c>
      <c r="N3969" s="175" t="s">
        <v>272</v>
      </c>
      <c r="O3969" s="24"/>
      <c r="P3969" s="2"/>
      <c r="Q3969" s="2"/>
      <c r="R3969" s="2"/>
      <c r="S3969" s="2"/>
      <c r="T3969" s="2"/>
      <c r="U3969" s="25"/>
      <c r="V3969" s="24"/>
      <c r="W3969" s="2"/>
      <c r="X3969" s="2"/>
      <c r="Y3969" s="2"/>
      <c r="Z3969" s="175"/>
      <c r="AA3969" s="24"/>
      <c r="AB3969" s="2"/>
      <c r="AC3969" s="25"/>
      <c r="AD3969" s="174"/>
      <c r="AE3969" s="25"/>
      <c r="AF3969" s="180">
        <v>100</v>
      </c>
    </row>
    <row r="3970" spans="1:32">
      <c r="A3970" s="134" t="str">
        <f t="shared" si="61"/>
        <v>NOfa_01.1</v>
      </c>
      <c r="C3970" s="177" t="s">
        <v>33</v>
      </c>
      <c r="D3970" s="178" t="s">
        <v>2</v>
      </c>
      <c r="E3970" s="178" t="s">
        <v>603</v>
      </c>
      <c r="F3970" s="178" t="s">
        <v>604</v>
      </c>
      <c r="G3970" s="178" t="s">
        <v>533</v>
      </c>
      <c r="H3970" s="177" t="s">
        <v>52</v>
      </c>
      <c r="I3970" s="179" t="s">
        <v>643</v>
      </c>
      <c r="J3970" s="59" t="s">
        <v>4442</v>
      </c>
      <c r="K3970" s="60" t="s">
        <v>4465</v>
      </c>
      <c r="L3970" s="174" t="s">
        <v>272</v>
      </c>
      <c r="M3970" s="2" t="s">
        <v>272</v>
      </c>
      <c r="N3970" s="175" t="s">
        <v>272</v>
      </c>
      <c r="O3970" s="24"/>
      <c r="P3970" s="2"/>
      <c r="Q3970" s="2"/>
      <c r="R3970" s="2"/>
      <c r="S3970" s="2"/>
      <c r="T3970" s="2"/>
      <c r="U3970" s="25"/>
      <c r="V3970" s="24"/>
      <c r="W3970" s="2"/>
      <c r="X3970" s="2"/>
      <c r="Y3970" s="2"/>
      <c r="Z3970" s="175"/>
      <c r="AA3970" s="24"/>
      <c r="AB3970" s="2"/>
      <c r="AC3970" s="25"/>
      <c r="AD3970" s="174"/>
      <c r="AE3970" s="25"/>
      <c r="AF3970" s="180">
        <v>100</v>
      </c>
    </row>
    <row r="3971" spans="1:32">
      <c r="A3971" s="134" t="str">
        <f t="shared" si="61"/>
        <v>NOfa_01.2</v>
      </c>
      <c r="C3971" s="177" t="s">
        <v>33</v>
      </c>
      <c r="D3971" s="178" t="s">
        <v>2</v>
      </c>
      <c r="E3971" s="178" t="s">
        <v>605</v>
      </c>
      <c r="F3971" s="178" t="s">
        <v>606</v>
      </c>
      <c r="G3971" s="178" t="s">
        <v>540</v>
      </c>
      <c r="H3971" s="177" t="s">
        <v>52</v>
      </c>
      <c r="I3971" s="179"/>
      <c r="J3971" s="59" t="s">
        <v>194</v>
      </c>
      <c r="K3971" s="60" t="s">
        <v>194</v>
      </c>
      <c r="L3971" s="174" t="s">
        <v>7</v>
      </c>
      <c r="M3971" s="2" t="s">
        <v>7</v>
      </c>
      <c r="N3971" s="175" t="s">
        <v>7</v>
      </c>
      <c r="O3971" s="24" t="s">
        <v>7</v>
      </c>
      <c r="P3971" s="2" t="s">
        <v>7</v>
      </c>
      <c r="Q3971" s="2" t="s">
        <v>7</v>
      </c>
      <c r="R3971" s="2" t="s">
        <v>7</v>
      </c>
      <c r="S3971" s="2" t="s">
        <v>7</v>
      </c>
      <c r="T3971" s="2" t="s">
        <v>7</v>
      </c>
      <c r="U3971" s="25" t="s">
        <v>7</v>
      </c>
      <c r="V3971" s="24" t="s">
        <v>7</v>
      </c>
      <c r="W3971" s="2" t="s">
        <v>7</v>
      </c>
      <c r="X3971" s="2" t="s">
        <v>7</v>
      </c>
      <c r="Y3971" s="2" t="s">
        <v>7</v>
      </c>
      <c r="Z3971" s="175" t="s">
        <v>7</v>
      </c>
      <c r="AA3971" s="24" t="s">
        <v>7</v>
      </c>
      <c r="AB3971" s="2" t="s">
        <v>7</v>
      </c>
      <c r="AC3971" s="25" t="s">
        <v>7</v>
      </c>
      <c r="AD3971" s="174" t="s">
        <v>7</v>
      </c>
      <c r="AE3971" s="25" t="s">
        <v>7</v>
      </c>
      <c r="AF3971" s="180" t="s">
        <v>7</v>
      </c>
    </row>
    <row r="3972" spans="1:32">
      <c r="A3972" s="134" t="str">
        <f t="shared" si="61"/>
        <v>NOfa_01.3</v>
      </c>
      <c r="C3972" s="177" t="s">
        <v>33</v>
      </c>
      <c r="D3972" s="178" t="s">
        <v>2</v>
      </c>
      <c r="E3972" s="178" t="s">
        <v>607</v>
      </c>
      <c r="F3972" s="178" t="s">
        <v>608</v>
      </c>
      <c r="G3972" s="178" t="s">
        <v>540</v>
      </c>
      <c r="H3972" s="177" t="s">
        <v>52</v>
      </c>
      <c r="I3972" s="179" t="s">
        <v>643</v>
      </c>
      <c r="J3972" s="59" t="s">
        <v>4466</v>
      </c>
      <c r="K3972" s="60" t="s">
        <v>4467</v>
      </c>
      <c r="L3972" s="174" t="s">
        <v>272</v>
      </c>
      <c r="M3972" s="2" t="s">
        <v>273</v>
      </c>
      <c r="N3972" s="175" t="s">
        <v>272</v>
      </c>
      <c r="O3972" s="24" t="s">
        <v>672</v>
      </c>
      <c r="P3972" s="2" t="s">
        <v>273</v>
      </c>
      <c r="Q3972" s="2" t="s">
        <v>273</v>
      </c>
      <c r="R3972" s="2" t="s">
        <v>273</v>
      </c>
      <c r="S3972" s="2" t="s">
        <v>273</v>
      </c>
      <c r="T3972" s="2" t="s">
        <v>273</v>
      </c>
      <c r="U3972" s="25" t="s">
        <v>273</v>
      </c>
      <c r="V3972" s="24" t="s">
        <v>273</v>
      </c>
      <c r="W3972" s="2" t="s">
        <v>273</v>
      </c>
      <c r="X3972" s="2" t="s">
        <v>273</v>
      </c>
      <c r="Y3972" s="2" t="s">
        <v>273</v>
      </c>
      <c r="Z3972" s="175" t="s">
        <v>273</v>
      </c>
      <c r="AA3972" s="24" t="s">
        <v>273</v>
      </c>
      <c r="AB3972" s="2" t="s">
        <v>273</v>
      </c>
      <c r="AC3972" s="25" t="s">
        <v>273</v>
      </c>
      <c r="AD3972" s="174" t="s">
        <v>272</v>
      </c>
      <c r="AE3972" s="25" t="s">
        <v>273</v>
      </c>
      <c r="AF3972" s="180">
        <v>100</v>
      </c>
    </row>
    <row r="3973" spans="1:32">
      <c r="A3973" s="134" t="str">
        <f t="shared" si="61"/>
        <v>NOfa_01.3</v>
      </c>
      <c r="C3973" s="177" t="s">
        <v>33</v>
      </c>
      <c r="D3973" s="178" t="s">
        <v>2</v>
      </c>
      <c r="E3973" s="178" t="s">
        <v>607</v>
      </c>
      <c r="F3973" s="178" t="s">
        <v>608</v>
      </c>
      <c r="G3973" s="178" t="s">
        <v>540</v>
      </c>
      <c r="H3973" s="177" t="s">
        <v>52</v>
      </c>
      <c r="I3973" s="179" t="s">
        <v>643</v>
      </c>
      <c r="J3973" s="59" t="s">
        <v>4429</v>
      </c>
      <c r="K3973" s="60" t="s">
        <v>4468</v>
      </c>
      <c r="L3973" s="174" t="s">
        <v>272</v>
      </c>
      <c r="M3973" s="2" t="s">
        <v>273</v>
      </c>
      <c r="N3973" s="175" t="s">
        <v>272</v>
      </c>
      <c r="O3973" s="24" t="s">
        <v>672</v>
      </c>
      <c r="P3973" s="2" t="s">
        <v>273</v>
      </c>
      <c r="Q3973" s="2" t="s">
        <v>273</v>
      </c>
      <c r="R3973" s="2" t="s">
        <v>273</v>
      </c>
      <c r="S3973" s="2" t="s">
        <v>272</v>
      </c>
      <c r="T3973" s="2" t="s">
        <v>272</v>
      </c>
      <c r="U3973" s="25" t="s">
        <v>272</v>
      </c>
      <c r="V3973" s="24" t="s">
        <v>272</v>
      </c>
      <c r="W3973" s="2" t="s">
        <v>273</v>
      </c>
      <c r="X3973" s="2" t="s">
        <v>273</v>
      </c>
      <c r="Y3973" s="2" t="s">
        <v>273</v>
      </c>
      <c r="Z3973" s="175" t="s">
        <v>273</v>
      </c>
      <c r="AA3973" s="24" t="s">
        <v>272</v>
      </c>
      <c r="AB3973" s="2" t="s">
        <v>273</v>
      </c>
      <c r="AC3973" s="25" t="s">
        <v>273</v>
      </c>
      <c r="AD3973" s="174" t="s">
        <v>272</v>
      </c>
      <c r="AE3973" s="25" t="s">
        <v>273</v>
      </c>
      <c r="AF3973" s="180">
        <v>100</v>
      </c>
    </row>
    <row r="3974" spans="1:32">
      <c r="A3974" s="134" t="str">
        <f t="shared" si="61"/>
        <v>NOfa_01.4</v>
      </c>
      <c r="C3974" s="177" t="s">
        <v>33</v>
      </c>
      <c r="D3974" s="178" t="s">
        <v>2</v>
      </c>
      <c r="E3974" s="178" t="s">
        <v>609</v>
      </c>
      <c r="F3974" s="178" t="s">
        <v>610</v>
      </c>
      <c r="G3974" s="178" t="s">
        <v>540</v>
      </c>
      <c r="H3974" s="177" t="s">
        <v>52</v>
      </c>
      <c r="I3974" s="179" t="s">
        <v>643</v>
      </c>
      <c r="J3974" s="59" t="s">
        <v>47</v>
      </c>
      <c r="K3974" s="60" t="s">
        <v>47</v>
      </c>
      <c r="L3974" s="174" t="s">
        <v>272</v>
      </c>
      <c r="M3974" s="2" t="s">
        <v>272</v>
      </c>
      <c r="N3974" s="175" t="s">
        <v>272</v>
      </c>
      <c r="O3974" s="24" t="s">
        <v>272</v>
      </c>
      <c r="P3974" s="2" t="s">
        <v>272</v>
      </c>
      <c r="Q3974" s="2" t="s">
        <v>272</v>
      </c>
      <c r="R3974" s="2" t="s">
        <v>272</v>
      </c>
      <c r="S3974" s="2" t="s">
        <v>272</v>
      </c>
      <c r="T3974" s="2" t="s">
        <v>272</v>
      </c>
      <c r="U3974" s="25" t="s">
        <v>272</v>
      </c>
      <c r="V3974" s="24" t="s">
        <v>272</v>
      </c>
      <c r="W3974" s="2" t="s">
        <v>272</v>
      </c>
      <c r="X3974" s="2" t="s">
        <v>272</v>
      </c>
      <c r="Y3974" s="2" t="s">
        <v>272</v>
      </c>
      <c r="Z3974" s="175" t="s">
        <v>272</v>
      </c>
      <c r="AA3974" s="24" t="s">
        <v>272</v>
      </c>
      <c r="AB3974" s="2" t="s">
        <v>272</v>
      </c>
      <c r="AC3974" s="25" t="s">
        <v>272</v>
      </c>
      <c r="AD3974" s="174" t="s">
        <v>272</v>
      </c>
      <c r="AE3974" s="25" t="s">
        <v>272</v>
      </c>
      <c r="AF3974" s="180" t="s">
        <v>7</v>
      </c>
    </row>
    <row r="3975" spans="1:32">
      <c r="A3975" s="134" t="str">
        <f t="shared" si="61"/>
        <v>NOfa_02.1</v>
      </c>
      <c r="C3975" s="177" t="s">
        <v>33</v>
      </c>
      <c r="D3975" s="178" t="s">
        <v>2</v>
      </c>
      <c r="E3975" s="178" t="s">
        <v>611</v>
      </c>
      <c r="F3975" s="178" t="s">
        <v>612</v>
      </c>
      <c r="G3975" s="178" t="s">
        <v>540</v>
      </c>
      <c r="H3975" s="177" t="s">
        <v>52</v>
      </c>
      <c r="I3975" s="179" t="s">
        <v>643</v>
      </c>
      <c r="J3975" s="59" t="s">
        <v>4469</v>
      </c>
      <c r="K3975" s="60" t="s">
        <v>4470</v>
      </c>
      <c r="L3975" s="174" t="s">
        <v>272</v>
      </c>
      <c r="M3975" s="2" t="s">
        <v>272</v>
      </c>
      <c r="N3975" s="175" t="s">
        <v>272</v>
      </c>
      <c r="O3975" s="24" t="s">
        <v>273</v>
      </c>
      <c r="P3975" s="2" t="s">
        <v>273</v>
      </c>
      <c r="Q3975" s="2" t="s">
        <v>273</v>
      </c>
      <c r="R3975" s="2" t="s">
        <v>272</v>
      </c>
      <c r="S3975" s="2" t="s">
        <v>272</v>
      </c>
      <c r="T3975" s="2" t="s">
        <v>273</v>
      </c>
      <c r="U3975" s="25" t="s">
        <v>272</v>
      </c>
      <c r="V3975" s="24" t="s">
        <v>272</v>
      </c>
      <c r="W3975" s="2" t="s">
        <v>272</v>
      </c>
      <c r="X3975" s="2" t="s">
        <v>272</v>
      </c>
      <c r="Y3975" s="2" t="s">
        <v>272</v>
      </c>
      <c r="Z3975" s="175" t="s">
        <v>272</v>
      </c>
      <c r="AA3975" s="24" t="s">
        <v>272</v>
      </c>
      <c r="AB3975" s="2" t="s">
        <v>272</v>
      </c>
      <c r="AC3975" s="25" t="s">
        <v>272</v>
      </c>
      <c r="AD3975" s="174" t="s">
        <v>272</v>
      </c>
      <c r="AE3975" s="25" t="s">
        <v>272</v>
      </c>
      <c r="AF3975" s="180">
        <v>100</v>
      </c>
    </row>
    <row r="3976" spans="1:32">
      <c r="A3976" s="134" t="str">
        <f t="shared" ref="A3976:A4039" si="62">C3976&amp;LOWER(LEFT(D3976,2))&amp;"_"&amp;IF(LEN(TRIM(LEFT(E3976,FIND(" ",E3976))))=3,"0"&amp;TRIM(LEFT(E3976,FIND(" ",E3976))),TRIM(LEFT(E3976,FIND(" ",E3976))))</f>
        <v>NOfa_02.1</v>
      </c>
      <c r="C3976" s="177" t="s">
        <v>33</v>
      </c>
      <c r="D3976" s="178" t="s">
        <v>2</v>
      </c>
      <c r="E3976" s="178" t="s">
        <v>611</v>
      </c>
      <c r="F3976" s="178" t="s">
        <v>612</v>
      </c>
      <c r="G3976" s="178" t="s">
        <v>540</v>
      </c>
      <c r="H3976" s="177" t="s">
        <v>52</v>
      </c>
      <c r="I3976" s="179" t="s">
        <v>643</v>
      </c>
      <c r="J3976" s="59" t="s">
        <v>4429</v>
      </c>
      <c r="K3976" s="60" t="s">
        <v>4471</v>
      </c>
      <c r="L3976" s="174" t="s">
        <v>272</v>
      </c>
      <c r="M3976" s="2" t="s">
        <v>272</v>
      </c>
      <c r="N3976" s="175" t="s">
        <v>272</v>
      </c>
      <c r="O3976" s="24" t="s">
        <v>272</v>
      </c>
      <c r="P3976" s="2" t="s">
        <v>273</v>
      </c>
      <c r="Q3976" s="2" t="s">
        <v>273</v>
      </c>
      <c r="R3976" s="2" t="s">
        <v>272</v>
      </c>
      <c r="S3976" s="2" t="s">
        <v>272</v>
      </c>
      <c r="T3976" s="2" t="s">
        <v>273</v>
      </c>
      <c r="U3976" s="25" t="s">
        <v>272</v>
      </c>
      <c r="V3976" s="24" t="s">
        <v>272</v>
      </c>
      <c r="W3976" s="2" t="s">
        <v>272</v>
      </c>
      <c r="X3976" s="2" t="s">
        <v>272</v>
      </c>
      <c r="Y3976" s="2" t="s">
        <v>272</v>
      </c>
      <c r="Z3976" s="175" t="s">
        <v>272</v>
      </c>
      <c r="AA3976" s="24" t="s">
        <v>272</v>
      </c>
      <c r="AB3976" s="2" t="s">
        <v>272</v>
      </c>
      <c r="AC3976" s="25" t="s">
        <v>272</v>
      </c>
      <c r="AD3976" s="174" t="s">
        <v>272</v>
      </c>
      <c r="AE3976" s="25" t="s">
        <v>272</v>
      </c>
      <c r="AF3976" s="180">
        <v>100</v>
      </c>
    </row>
    <row r="3977" spans="1:32">
      <c r="A3977" s="134" t="str">
        <f t="shared" si="62"/>
        <v>NOfa_02.2</v>
      </c>
      <c r="C3977" s="177" t="s">
        <v>33</v>
      </c>
      <c r="D3977" s="178" t="s">
        <v>2</v>
      </c>
      <c r="E3977" s="178" t="s">
        <v>613</v>
      </c>
      <c r="F3977" s="178" t="s">
        <v>614</v>
      </c>
      <c r="G3977" s="178" t="s">
        <v>540</v>
      </c>
      <c r="H3977" s="177" t="s">
        <v>52</v>
      </c>
      <c r="I3977" s="179" t="s">
        <v>54</v>
      </c>
      <c r="J3977" s="59" t="s">
        <v>4472</v>
      </c>
      <c r="K3977" s="60" t="s">
        <v>4473</v>
      </c>
      <c r="L3977" s="174" t="s">
        <v>272</v>
      </c>
      <c r="M3977" s="2" t="s">
        <v>272</v>
      </c>
      <c r="N3977" s="175" t="s">
        <v>272</v>
      </c>
      <c r="O3977" s="24" t="s">
        <v>272</v>
      </c>
      <c r="P3977" s="2" t="s">
        <v>272</v>
      </c>
      <c r="Q3977" s="2" t="s">
        <v>272</v>
      </c>
      <c r="R3977" s="2" t="s">
        <v>273</v>
      </c>
      <c r="S3977" s="2" t="s">
        <v>273</v>
      </c>
      <c r="T3977" s="2" t="s">
        <v>273</v>
      </c>
      <c r="U3977" s="25" t="s">
        <v>273</v>
      </c>
      <c r="V3977" s="24" t="s">
        <v>272</v>
      </c>
      <c r="W3977" s="2" t="s">
        <v>272</v>
      </c>
      <c r="X3977" s="2" t="s">
        <v>272</v>
      </c>
      <c r="Y3977" s="2" t="s">
        <v>272</v>
      </c>
      <c r="Z3977" s="175" t="s">
        <v>272</v>
      </c>
      <c r="AA3977" s="24" t="s">
        <v>272</v>
      </c>
      <c r="AB3977" s="2" t="s">
        <v>272</v>
      </c>
      <c r="AC3977" s="25" t="s">
        <v>272</v>
      </c>
      <c r="AD3977" s="174" t="s">
        <v>272</v>
      </c>
      <c r="AE3977" s="25" t="s">
        <v>272</v>
      </c>
      <c r="AF3977" s="180">
        <v>100</v>
      </c>
    </row>
    <row r="3978" spans="1:32">
      <c r="A3978" s="134" t="str">
        <f t="shared" si="62"/>
        <v>NOfa_02.2</v>
      </c>
      <c r="C3978" s="177" t="s">
        <v>33</v>
      </c>
      <c r="D3978" s="178" t="s">
        <v>2</v>
      </c>
      <c r="E3978" s="178" t="s">
        <v>613</v>
      </c>
      <c r="F3978" s="178" t="s">
        <v>614</v>
      </c>
      <c r="G3978" s="178" t="s">
        <v>540</v>
      </c>
      <c r="H3978" s="177" t="s">
        <v>52</v>
      </c>
      <c r="I3978" s="179" t="s">
        <v>54</v>
      </c>
      <c r="J3978" s="59" t="s">
        <v>4472</v>
      </c>
      <c r="K3978" s="60" t="s">
        <v>4473</v>
      </c>
      <c r="L3978" s="174" t="s">
        <v>272</v>
      </c>
      <c r="M3978" s="2" t="s">
        <v>272</v>
      </c>
      <c r="N3978" s="175" t="s">
        <v>272</v>
      </c>
      <c r="O3978" s="24" t="s">
        <v>272</v>
      </c>
      <c r="P3978" s="2" t="s">
        <v>272</v>
      </c>
      <c r="Q3978" s="2" t="s">
        <v>272</v>
      </c>
      <c r="R3978" s="2" t="s">
        <v>273</v>
      </c>
      <c r="S3978" s="2" t="s">
        <v>273</v>
      </c>
      <c r="T3978" s="2" t="s">
        <v>273</v>
      </c>
      <c r="U3978" s="25" t="s">
        <v>273</v>
      </c>
      <c r="V3978" s="24" t="s">
        <v>272</v>
      </c>
      <c r="W3978" s="2" t="s">
        <v>272</v>
      </c>
      <c r="X3978" s="2" t="s">
        <v>272</v>
      </c>
      <c r="Y3978" s="2" t="s">
        <v>272</v>
      </c>
      <c r="Z3978" s="175" t="s">
        <v>272</v>
      </c>
      <c r="AA3978" s="24" t="s">
        <v>272</v>
      </c>
      <c r="AB3978" s="2" t="s">
        <v>272</v>
      </c>
      <c r="AC3978" s="25" t="s">
        <v>272</v>
      </c>
      <c r="AD3978" s="174" t="s">
        <v>272</v>
      </c>
      <c r="AE3978" s="25" t="s">
        <v>272</v>
      </c>
      <c r="AF3978" s="180">
        <v>100</v>
      </c>
    </row>
    <row r="3979" spans="1:32">
      <c r="A3979" s="134" t="str">
        <f t="shared" si="62"/>
        <v>NOfa_02.2</v>
      </c>
      <c r="C3979" s="177" t="s">
        <v>33</v>
      </c>
      <c r="D3979" s="178" t="s">
        <v>2</v>
      </c>
      <c r="E3979" s="178" t="s">
        <v>613</v>
      </c>
      <c r="F3979" s="178" t="s">
        <v>614</v>
      </c>
      <c r="G3979" s="178" t="s">
        <v>540</v>
      </c>
      <c r="H3979" s="177" t="s">
        <v>52</v>
      </c>
      <c r="I3979" s="179" t="s">
        <v>54</v>
      </c>
      <c r="J3979" s="59" t="s">
        <v>4472</v>
      </c>
      <c r="K3979" s="60" t="s">
        <v>4473</v>
      </c>
      <c r="L3979" s="174" t="s">
        <v>272</v>
      </c>
      <c r="M3979" s="2" t="s">
        <v>272</v>
      </c>
      <c r="N3979" s="175" t="s">
        <v>272</v>
      </c>
      <c r="O3979" s="24" t="s">
        <v>272</v>
      </c>
      <c r="P3979" s="2" t="s">
        <v>272</v>
      </c>
      <c r="Q3979" s="2" t="s">
        <v>272</v>
      </c>
      <c r="R3979" s="2" t="s">
        <v>273</v>
      </c>
      <c r="S3979" s="2" t="s">
        <v>273</v>
      </c>
      <c r="T3979" s="2" t="s">
        <v>273</v>
      </c>
      <c r="U3979" s="25" t="s">
        <v>273</v>
      </c>
      <c r="V3979" s="24" t="s">
        <v>272</v>
      </c>
      <c r="W3979" s="2" t="s">
        <v>272</v>
      </c>
      <c r="X3979" s="2" t="s">
        <v>272</v>
      </c>
      <c r="Y3979" s="2" t="s">
        <v>272</v>
      </c>
      <c r="Z3979" s="175" t="s">
        <v>272</v>
      </c>
      <c r="AA3979" s="24" t="s">
        <v>272</v>
      </c>
      <c r="AB3979" s="2" t="s">
        <v>272</v>
      </c>
      <c r="AC3979" s="25" t="s">
        <v>272</v>
      </c>
      <c r="AD3979" s="174" t="s">
        <v>272</v>
      </c>
      <c r="AE3979" s="25" t="s">
        <v>272</v>
      </c>
      <c r="AF3979" s="180">
        <v>100</v>
      </c>
    </row>
    <row r="3980" spans="1:32">
      <c r="A3980" s="134" t="str">
        <f t="shared" si="62"/>
        <v>NOfa_02.2</v>
      </c>
      <c r="C3980" s="177" t="s">
        <v>33</v>
      </c>
      <c r="D3980" s="178" t="s">
        <v>2</v>
      </c>
      <c r="E3980" s="178" t="s">
        <v>613</v>
      </c>
      <c r="F3980" s="178" t="s">
        <v>614</v>
      </c>
      <c r="G3980" s="178" t="s">
        <v>540</v>
      </c>
      <c r="H3980" s="177" t="s">
        <v>52</v>
      </c>
      <c r="I3980" s="179" t="s">
        <v>54</v>
      </c>
      <c r="J3980" s="59" t="s">
        <v>4472</v>
      </c>
      <c r="K3980" s="60" t="s">
        <v>4473</v>
      </c>
      <c r="L3980" s="174" t="s">
        <v>272</v>
      </c>
      <c r="M3980" s="2" t="s">
        <v>272</v>
      </c>
      <c r="N3980" s="175" t="s">
        <v>272</v>
      </c>
      <c r="O3980" s="24" t="s">
        <v>272</v>
      </c>
      <c r="P3980" s="2" t="s">
        <v>272</v>
      </c>
      <c r="Q3980" s="2" t="s">
        <v>272</v>
      </c>
      <c r="R3980" s="2" t="s">
        <v>273</v>
      </c>
      <c r="S3980" s="2" t="s">
        <v>273</v>
      </c>
      <c r="T3980" s="2" t="s">
        <v>273</v>
      </c>
      <c r="U3980" s="25" t="s">
        <v>273</v>
      </c>
      <c r="V3980" s="24" t="s">
        <v>272</v>
      </c>
      <c r="W3980" s="2" t="s">
        <v>272</v>
      </c>
      <c r="X3980" s="2" t="s">
        <v>272</v>
      </c>
      <c r="Y3980" s="2" t="s">
        <v>272</v>
      </c>
      <c r="Z3980" s="175" t="s">
        <v>272</v>
      </c>
      <c r="AA3980" s="24" t="s">
        <v>272</v>
      </c>
      <c r="AB3980" s="2" t="s">
        <v>272</v>
      </c>
      <c r="AC3980" s="25" t="s">
        <v>272</v>
      </c>
      <c r="AD3980" s="174" t="s">
        <v>272</v>
      </c>
      <c r="AE3980" s="25" t="s">
        <v>272</v>
      </c>
      <c r="AF3980" s="180">
        <v>100</v>
      </c>
    </row>
    <row r="3981" spans="1:32">
      <c r="A3981" s="134" t="str">
        <f t="shared" si="62"/>
        <v>NOfa_02.2</v>
      </c>
      <c r="C3981" s="177" t="s">
        <v>33</v>
      </c>
      <c r="D3981" s="178" t="s">
        <v>2</v>
      </c>
      <c r="E3981" s="178" t="s">
        <v>613</v>
      </c>
      <c r="F3981" s="178" t="s">
        <v>614</v>
      </c>
      <c r="G3981" s="178" t="s">
        <v>540</v>
      </c>
      <c r="H3981" s="177" t="s">
        <v>52</v>
      </c>
      <c r="I3981" s="179" t="s">
        <v>54</v>
      </c>
      <c r="J3981" s="59" t="s">
        <v>4472</v>
      </c>
      <c r="K3981" s="60" t="s">
        <v>4473</v>
      </c>
      <c r="L3981" s="174" t="s">
        <v>272</v>
      </c>
      <c r="M3981" s="2" t="s">
        <v>272</v>
      </c>
      <c r="N3981" s="175" t="s">
        <v>272</v>
      </c>
      <c r="O3981" s="24" t="s">
        <v>272</v>
      </c>
      <c r="P3981" s="2" t="s">
        <v>272</v>
      </c>
      <c r="Q3981" s="2" t="s">
        <v>272</v>
      </c>
      <c r="R3981" s="2" t="s">
        <v>273</v>
      </c>
      <c r="S3981" s="2" t="s">
        <v>273</v>
      </c>
      <c r="T3981" s="2" t="s">
        <v>273</v>
      </c>
      <c r="U3981" s="25" t="s">
        <v>273</v>
      </c>
      <c r="V3981" s="24" t="s">
        <v>272</v>
      </c>
      <c r="W3981" s="2" t="s">
        <v>272</v>
      </c>
      <c r="X3981" s="2" t="s">
        <v>272</v>
      </c>
      <c r="Y3981" s="2" t="s">
        <v>272</v>
      </c>
      <c r="Z3981" s="175" t="s">
        <v>272</v>
      </c>
      <c r="AA3981" s="24" t="s">
        <v>272</v>
      </c>
      <c r="AB3981" s="2" t="s">
        <v>272</v>
      </c>
      <c r="AC3981" s="25" t="s">
        <v>272</v>
      </c>
      <c r="AD3981" s="174" t="s">
        <v>272</v>
      </c>
      <c r="AE3981" s="25" t="s">
        <v>272</v>
      </c>
      <c r="AF3981" s="180">
        <v>100</v>
      </c>
    </row>
    <row r="3982" spans="1:32">
      <c r="A3982" s="134" t="str">
        <f t="shared" si="62"/>
        <v>NOfa_02.2</v>
      </c>
      <c r="C3982" s="177" t="s">
        <v>33</v>
      </c>
      <c r="D3982" s="178" t="s">
        <v>2</v>
      </c>
      <c r="E3982" s="178" t="s">
        <v>613</v>
      </c>
      <c r="F3982" s="178" t="s">
        <v>614</v>
      </c>
      <c r="G3982" s="178" t="s">
        <v>540</v>
      </c>
      <c r="H3982" s="177" t="s">
        <v>52</v>
      </c>
      <c r="I3982" s="179" t="s">
        <v>54</v>
      </c>
      <c r="J3982" s="59" t="s">
        <v>4472</v>
      </c>
      <c r="K3982" s="60" t="s">
        <v>4473</v>
      </c>
      <c r="L3982" s="174" t="s">
        <v>272</v>
      </c>
      <c r="M3982" s="2" t="s">
        <v>272</v>
      </c>
      <c r="N3982" s="175" t="s">
        <v>272</v>
      </c>
      <c r="O3982" s="24" t="s">
        <v>272</v>
      </c>
      <c r="P3982" s="2" t="s">
        <v>272</v>
      </c>
      <c r="Q3982" s="2" t="s">
        <v>272</v>
      </c>
      <c r="R3982" s="2" t="s">
        <v>273</v>
      </c>
      <c r="S3982" s="2" t="s">
        <v>273</v>
      </c>
      <c r="T3982" s="2" t="s">
        <v>273</v>
      </c>
      <c r="U3982" s="25" t="s">
        <v>273</v>
      </c>
      <c r="V3982" s="24" t="s">
        <v>272</v>
      </c>
      <c r="W3982" s="2" t="s">
        <v>272</v>
      </c>
      <c r="X3982" s="2" t="s">
        <v>272</v>
      </c>
      <c r="Y3982" s="2" t="s">
        <v>272</v>
      </c>
      <c r="Z3982" s="175" t="s">
        <v>272</v>
      </c>
      <c r="AA3982" s="24" t="s">
        <v>272</v>
      </c>
      <c r="AB3982" s="2" t="s">
        <v>272</v>
      </c>
      <c r="AC3982" s="25" t="s">
        <v>272</v>
      </c>
      <c r="AD3982" s="174" t="s">
        <v>272</v>
      </c>
      <c r="AE3982" s="25" t="s">
        <v>272</v>
      </c>
      <c r="AF3982" s="180">
        <v>100</v>
      </c>
    </row>
    <row r="3983" spans="1:32">
      <c r="A3983" s="134" t="str">
        <f t="shared" si="62"/>
        <v>NOfa_02.2</v>
      </c>
      <c r="C3983" s="177" t="s">
        <v>33</v>
      </c>
      <c r="D3983" s="178" t="s">
        <v>2</v>
      </c>
      <c r="E3983" s="178" t="s">
        <v>613</v>
      </c>
      <c r="F3983" s="178" t="s">
        <v>614</v>
      </c>
      <c r="G3983" s="178" t="s">
        <v>540</v>
      </c>
      <c r="H3983" s="177" t="s">
        <v>52</v>
      </c>
      <c r="I3983" s="179" t="s">
        <v>54</v>
      </c>
      <c r="J3983" s="59" t="s">
        <v>4472</v>
      </c>
      <c r="K3983" s="60" t="s">
        <v>4473</v>
      </c>
      <c r="L3983" s="174" t="s">
        <v>272</v>
      </c>
      <c r="M3983" s="2" t="s">
        <v>272</v>
      </c>
      <c r="N3983" s="175" t="s">
        <v>272</v>
      </c>
      <c r="O3983" s="24" t="s">
        <v>272</v>
      </c>
      <c r="P3983" s="2" t="s">
        <v>272</v>
      </c>
      <c r="Q3983" s="2" t="s">
        <v>272</v>
      </c>
      <c r="R3983" s="2" t="s">
        <v>273</v>
      </c>
      <c r="S3983" s="2" t="s">
        <v>273</v>
      </c>
      <c r="T3983" s="2" t="s">
        <v>273</v>
      </c>
      <c r="U3983" s="25" t="s">
        <v>273</v>
      </c>
      <c r="V3983" s="24" t="s">
        <v>272</v>
      </c>
      <c r="W3983" s="2" t="s">
        <v>272</v>
      </c>
      <c r="X3983" s="2" t="s">
        <v>272</v>
      </c>
      <c r="Y3983" s="2" t="s">
        <v>272</v>
      </c>
      <c r="Z3983" s="175" t="s">
        <v>272</v>
      </c>
      <c r="AA3983" s="24" t="s">
        <v>272</v>
      </c>
      <c r="AB3983" s="2" t="s">
        <v>272</v>
      </c>
      <c r="AC3983" s="25" t="s">
        <v>272</v>
      </c>
      <c r="AD3983" s="174" t="s">
        <v>272</v>
      </c>
      <c r="AE3983" s="25" t="s">
        <v>272</v>
      </c>
      <c r="AF3983" s="180">
        <v>100</v>
      </c>
    </row>
    <row r="3984" spans="1:32">
      <c r="A3984" s="134" t="str">
        <f t="shared" si="62"/>
        <v>NOfa_02.2</v>
      </c>
      <c r="C3984" s="177" t="s">
        <v>33</v>
      </c>
      <c r="D3984" s="178" t="s">
        <v>2</v>
      </c>
      <c r="E3984" s="178" t="s">
        <v>613</v>
      </c>
      <c r="F3984" s="178" t="s">
        <v>614</v>
      </c>
      <c r="G3984" s="178" t="s">
        <v>540</v>
      </c>
      <c r="H3984" s="177" t="s">
        <v>52</v>
      </c>
      <c r="I3984" s="179" t="s">
        <v>54</v>
      </c>
      <c r="J3984" s="59" t="s">
        <v>4472</v>
      </c>
      <c r="K3984" s="60" t="s">
        <v>4473</v>
      </c>
      <c r="L3984" s="174" t="s">
        <v>272</v>
      </c>
      <c r="M3984" s="2" t="s">
        <v>272</v>
      </c>
      <c r="N3984" s="175" t="s">
        <v>272</v>
      </c>
      <c r="O3984" s="24" t="s">
        <v>272</v>
      </c>
      <c r="P3984" s="2" t="s">
        <v>272</v>
      </c>
      <c r="Q3984" s="2" t="s">
        <v>272</v>
      </c>
      <c r="R3984" s="2" t="s">
        <v>273</v>
      </c>
      <c r="S3984" s="2" t="s">
        <v>273</v>
      </c>
      <c r="T3984" s="2" t="s">
        <v>273</v>
      </c>
      <c r="U3984" s="25" t="s">
        <v>273</v>
      </c>
      <c r="V3984" s="24" t="s">
        <v>272</v>
      </c>
      <c r="W3984" s="2" t="s">
        <v>272</v>
      </c>
      <c r="X3984" s="2" t="s">
        <v>272</v>
      </c>
      <c r="Y3984" s="2" t="s">
        <v>272</v>
      </c>
      <c r="Z3984" s="175" t="s">
        <v>272</v>
      </c>
      <c r="AA3984" s="24" t="s">
        <v>272</v>
      </c>
      <c r="AB3984" s="2" t="s">
        <v>272</v>
      </c>
      <c r="AC3984" s="25" t="s">
        <v>272</v>
      </c>
      <c r="AD3984" s="174" t="s">
        <v>272</v>
      </c>
      <c r="AE3984" s="25" t="s">
        <v>272</v>
      </c>
      <c r="AF3984" s="180">
        <v>100</v>
      </c>
    </row>
    <row r="3985" spans="1:32">
      <c r="A3985" s="134" t="str">
        <f t="shared" si="62"/>
        <v>NOfa_02.2</v>
      </c>
      <c r="C3985" s="177" t="s">
        <v>33</v>
      </c>
      <c r="D3985" s="178" t="s">
        <v>2</v>
      </c>
      <c r="E3985" s="178" t="s">
        <v>613</v>
      </c>
      <c r="F3985" s="178" t="s">
        <v>614</v>
      </c>
      <c r="G3985" s="178" t="s">
        <v>540</v>
      </c>
      <c r="H3985" s="177" t="s">
        <v>52</v>
      </c>
      <c r="I3985" s="179" t="s">
        <v>54</v>
      </c>
      <c r="J3985" s="59" t="s">
        <v>4472</v>
      </c>
      <c r="K3985" s="60" t="s">
        <v>4473</v>
      </c>
      <c r="L3985" s="174" t="s">
        <v>272</v>
      </c>
      <c r="M3985" s="2" t="s">
        <v>272</v>
      </c>
      <c r="N3985" s="175" t="s">
        <v>272</v>
      </c>
      <c r="O3985" s="24" t="s">
        <v>272</v>
      </c>
      <c r="P3985" s="2" t="s">
        <v>272</v>
      </c>
      <c r="Q3985" s="2" t="s">
        <v>272</v>
      </c>
      <c r="R3985" s="2" t="s">
        <v>273</v>
      </c>
      <c r="S3985" s="2" t="s">
        <v>273</v>
      </c>
      <c r="T3985" s="2" t="s">
        <v>273</v>
      </c>
      <c r="U3985" s="25" t="s">
        <v>273</v>
      </c>
      <c r="V3985" s="24" t="s">
        <v>272</v>
      </c>
      <c r="W3985" s="2" t="s">
        <v>272</v>
      </c>
      <c r="X3985" s="2" t="s">
        <v>272</v>
      </c>
      <c r="Y3985" s="2" t="s">
        <v>272</v>
      </c>
      <c r="Z3985" s="175" t="s">
        <v>272</v>
      </c>
      <c r="AA3985" s="24" t="s">
        <v>272</v>
      </c>
      <c r="AB3985" s="2" t="s">
        <v>272</v>
      </c>
      <c r="AC3985" s="25" t="s">
        <v>272</v>
      </c>
      <c r="AD3985" s="174" t="s">
        <v>272</v>
      </c>
      <c r="AE3985" s="25" t="s">
        <v>272</v>
      </c>
      <c r="AF3985" s="180">
        <v>100</v>
      </c>
    </row>
    <row r="3986" spans="1:32">
      <c r="A3986" s="134" t="str">
        <f t="shared" si="62"/>
        <v>NOfa_02.2</v>
      </c>
      <c r="C3986" s="177" t="s">
        <v>33</v>
      </c>
      <c r="D3986" s="178" t="s">
        <v>2</v>
      </c>
      <c r="E3986" s="178" t="s">
        <v>613</v>
      </c>
      <c r="F3986" s="178" t="s">
        <v>614</v>
      </c>
      <c r="G3986" s="178" t="s">
        <v>540</v>
      </c>
      <c r="H3986" s="177" t="s">
        <v>52</v>
      </c>
      <c r="I3986" s="179" t="s">
        <v>54</v>
      </c>
      <c r="J3986" s="59" t="s">
        <v>4472</v>
      </c>
      <c r="K3986" s="60" t="s">
        <v>4473</v>
      </c>
      <c r="L3986" s="174" t="s">
        <v>272</v>
      </c>
      <c r="M3986" s="2" t="s">
        <v>272</v>
      </c>
      <c r="N3986" s="175" t="s">
        <v>272</v>
      </c>
      <c r="O3986" s="24" t="s">
        <v>272</v>
      </c>
      <c r="P3986" s="2" t="s">
        <v>272</v>
      </c>
      <c r="Q3986" s="2" t="s">
        <v>272</v>
      </c>
      <c r="R3986" s="2" t="s">
        <v>273</v>
      </c>
      <c r="S3986" s="2" t="s">
        <v>273</v>
      </c>
      <c r="T3986" s="2" t="s">
        <v>273</v>
      </c>
      <c r="U3986" s="25" t="s">
        <v>273</v>
      </c>
      <c r="V3986" s="24" t="s">
        <v>272</v>
      </c>
      <c r="W3986" s="2" t="s">
        <v>272</v>
      </c>
      <c r="X3986" s="2" t="s">
        <v>272</v>
      </c>
      <c r="Y3986" s="2" t="s">
        <v>272</v>
      </c>
      <c r="Z3986" s="175" t="s">
        <v>272</v>
      </c>
      <c r="AA3986" s="24" t="s">
        <v>272</v>
      </c>
      <c r="AB3986" s="2" t="s">
        <v>272</v>
      </c>
      <c r="AC3986" s="25" t="s">
        <v>272</v>
      </c>
      <c r="AD3986" s="174" t="s">
        <v>272</v>
      </c>
      <c r="AE3986" s="25" t="s">
        <v>272</v>
      </c>
      <c r="AF3986" s="180">
        <v>100</v>
      </c>
    </row>
    <row r="3987" spans="1:32">
      <c r="A3987" s="134" t="str">
        <f t="shared" si="62"/>
        <v>NOfa_03.1</v>
      </c>
      <c r="C3987" s="177" t="s">
        <v>33</v>
      </c>
      <c r="D3987" s="178" t="s">
        <v>2</v>
      </c>
      <c r="E3987" s="178" t="s">
        <v>615</v>
      </c>
      <c r="F3987" s="178" t="s">
        <v>616</v>
      </c>
      <c r="G3987" s="178" t="s">
        <v>540</v>
      </c>
      <c r="H3987" s="177" t="s">
        <v>52</v>
      </c>
      <c r="I3987" s="179" t="s">
        <v>643</v>
      </c>
      <c r="J3987" s="59" t="s">
        <v>4474</v>
      </c>
      <c r="K3987" s="60" t="s">
        <v>4475</v>
      </c>
      <c r="L3987" s="174" t="s">
        <v>272</v>
      </c>
      <c r="M3987" s="2" t="s">
        <v>273</v>
      </c>
      <c r="N3987" s="175" t="s">
        <v>272</v>
      </c>
      <c r="O3987" s="24" t="s">
        <v>672</v>
      </c>
      <c r="P3987" s="2" t="s">
        <v>672</v>
      </c>
      <c r="Q3987" s="2" t="s">
        <v>672</v>
      </c>
      <c r="R3987" s="2" t="s">
        <v>273</v>
      </c>
      <c r="S3987" s="2" t="s">
        <v>273</v>
      </c>
      <c r="T3987" s="2" t="s">
        <v>273</v>
      </c>
      <c r="U3987" s="25" t="s">
        <v>273</v>
      </c>
      <c r="V3987" s="24" t="s">
        <v>273</v>
      </c>
      <c r="W3987" s="2" t="s">
        <v>273</v>
      </c>
      <c r="X3987" s="2" t="s">
        <v>273</v>
      </c>
      <c r="Y3987" s="2" t="s">
        <v>273</v>
      </c>
      <c r="Z3987" s="175" t="s">
        <v>273</v>
      </c>
      <c r="AA3987" s="24" t="s">
        <v>273</v>
      </c>
      <c r="AB3987" s="2" t="s">
        <v>273</v>
      </c>
      <c r="AC3987" s="25" t="s">
        <v>273</v>
      </c>
      <c r="AD3987" s="174" t="s">
        <v>273</v>
      </c>
      <c r="AE3987" s="25" t="s">
        <v>273</v>
      </c>
      <c r="AF3987" s="180">
        <v>100</v>
      </c>
    </row>
    <row r="3988" spans="1:32">
      <c r="A3988" s="134" t="str">
        <f t="shared" si="62"/>
        <v>NOfa_03.2</v>
      </c>
      <c r="C3988" s="177" t="s">
        <v>33</v>
      </c>
      <c r="D3988" s="178" t="s">
        <v>2</v>
      </c>
      <c r="E3988" s="178" t="s">
        <v>617</v>
      </c>
      <c r="F3988" s="178" t="s">
        <v>618</v>
      </c>
      <c r="G3988" s="178" t="s">
        <v>540</v>
      </c>
      <c r="H3988" s="177" t="s">
        <v>52</v>
      </c>
      <c r="I3988" s="179" t="s">
        <v>643</v>
      </c>
      <c r="J3988" s="59" t="s">
        <v>4429</v>
      </c>
      <c r="K3988" s="60" t="s">
        <v>4476</v>
      </c>
      <c r="L3988" s="174" t="s">
        <v>272</v>
      </c>
      <c r="M3988" s="2" t="s">
        <v>272</v>
      </c>
      <c r="N3988" s="175" t="s">
        <v>272</v>
      </c>
      <c r="O3988" s="24" t="s">
        <v>272</v>
      </c>
      <c r="P3988" s="2" t="s">
        <v>272</v>
      </c>
      <c r="Q3988" s="2" t="s">
        <v>272</v>
      </c>
      <c r="R3988" s="2" t="s">
        <v>273</v>
      </c>
      <c r="S3988" s="2" t="s">
        <v>272</v>
      </c>
      <c r="T3988" s="2" t="s">
        <v>273</v>
      </c>
      <c r="U3988" s="25" t="s">
        <v>272</v>
      </c>
      <c r="V3988" s="24" t="s">
        <v>272</v>
      </c>
      <c r="W3988" s="2" t="s">
        <v>272</v>
      </c>
      <c r="X3988" s="2" t="s">
        <v>272</v>
      </c>
      <c r="Y3988" s="2" t="s">
        <v>272</v>
      </c>
      <c r="Z3988" s="175" t="s">
        <v>272</v>
      </c>
      <c r="AA3988" s="24" t="s">
        <v>272</v>
      </c>
      <c r="AB3988" s="2" t="s">
        <v>272</v>
      </c>
      <c r="AC3988" s="25" t="s">
        <v>272</v>
      </c>
      <c r="AD3988" s="174" t="s">
        <v>272</v>
      </c>
      <c r="AE3988" s="25" t="s">
        <v>272</v>
      </c>
      <c r="AF3988" s="180">
        <v>100</v>
      </c>
    </row>
    <row r="3989" spans="1:32">
      <c r="A3989" s="134" t="str">
        <f t="shared" si="62"/>
        <v>NOfa_03.3</v>
      </c>
      <c r="C3989" s="177" t="s">
        <v>33</v>
      </c>
      <c r="D3989" s="178" t="s">
        <v>2</v>
      </c>
      <c r="E3989" s="178" t="s">
        <v>619</v>
      </c>
      <c r="F3989" s="178" t="s">
        <v>620</v>
      </c>
      <c r="G3989" s="178" t="s">
        <v>540</v>
      </c>
      <c r="H3989" s="177" t="s">
        <v>52</v>
      </c>
      <c r="I3989" s="179" t="s">
        <v>643</v>
      </c>
      <c r="J3989" s="59" t="s">
        <v>4477</v>
      </c>
      <c r="K3989" s="60" t="s">
        <v>4478</v>
      </c>
      <c r="L3989" s="174" t="s">
        <v>272</v>
      </c>
      <c r="M3989" s="2" t="s">
        <v>272</v>
      </c>
      <c r="N3989" s="175" t="s">
        <v>272</v>
      </c>
      <c r="O3989" s="24" t="s">
        <v>272</v>
      </c>
      <c r="P3989" s="2" t="s">
        <v>273</v>
      </c>
      <c r="Q3989" s="2" t="s">
        <v>273</v>
      </c>
      <c r="R3989" s="2" t="s">
        <v>273</v>
      </c>
      <c r="S3989" s="2" t="s">
        <v>273</v>
      </c>
      <c r="T3989" s="2" t="s">
        <v>273</v>
      </c>
      <c r="U3989" s="25" t="s">
        <v>273</v>
      </c>
      <c r="V3989" s="24" t="s">
        <v>272</v>
      </c>
      <c r="W3989" s="2" t="s">
        <v>272</v>
      </c>
      <c r="X3989" s="2" t="s">
        <v>272</v>
      </c>
      <c r="Y3989" s="2" t="s">
        <v>272</v>
      </c>
      <c r="Z3989" s="175" t="s">
        <v>272</v>
      </c>
      <c r="AA3989" s="24" t="s">
        <v>273</v>
      </c>
      <c r="AB3989" s="2" t="s">
        <v>273</v>
      </c>
      <c r="AC3989" s="25" t="s">
        <v>273</v>
      </c>
      <c r="AD3989" s="174" t="s">
        <v>272</v>
      </c>
      <c r="AE3989" s="25" t="s">
        <v>272</v>
      </c>
      <c r="AF3989" s="180">
        <v>100</v>
      </c>
    </row>
    <row r="3990" spans="1:32">
      <c r="A3990" s="134" t="str">
        <f t="shared" si="62"/>
        <v>NOfa_04.1</v>
      </c>
      <c r="C3990" s="177" t="s">
        <v>33</v>
      </c>
      <c r="D3990" s="178" t="s">
        <v>2</v>
      </c>
      <c r="E3990" s="178" t="s">
        <v>621</v>
      </c>
      <c r="F3990" s="178" t="s">
        <v>622</v>
      </c>
      <c r="G3990" s="178" t="s">
        <v>533</v>
      </c>
      <c r="H3990" s="177" t="s">
        <v>52</v>
      </c>
      <c r="I3990" s="179"/>
      <c r="J3990" s="59" t="s">
        <v>194</v>
      </c>
      <c r="K3990" s="60" t="s">
        <v>194</v>
      </c>
      <c r="L3990" s="174" t="s">
        <v>7</v>
      </c>
      <c r="M3990" s="2" t="s">
        <v>7</v>
      </c>
      <c r="N3990" s="175" t="s">
        <v>7</v>
      </c>
      <c r="O3990" s="24"/>
      <c r="P3990" s="2"/>
      <c r="Q3990" s="2"/>
      <c r="R3990" s="2"/>
      <c r="S3990" s="2"/>
      <c r="T3990" s="2"/>
      <c r="U3990" s="25"/>
      <c r="V3990" s="24"/>
      <c r="W3990" s="2"/>
      <c r="X3990" s="2"/>
      <c r="Y3990" s="2"/>
      <c r="Z3990" s="175"/>
      <c r="AA3990" s="24"/>
      <c r="AB3990" s="2"/>
      <c r="AC3990" s="25"/>
      <c r="AD3990" s="174"/>
      <c r="AE3990" s="25"/>
      <c r="AF3990" s="180" t="s">
        <v>7</v>
      </c>
    </row>
    <row r="3991" spans="1:32">
      <c r="A3991" s="134" t="str">
        <f t="shared" si="62"/>
        <v>NOst_01.1</v>
      </c>
      <c r="C3991" s="177" t="s">
        <v>33</v>
      </c>
      <c r="D3991" s="178" t="s">
        <v>3</v>
      </c>
      <c r="E3991" s="178" t="s">
        <v>623</v>
      </c>
      <c r="F3991" s="178" t="s">
        <v>624</v>
      </c>
      <c r="G3991" s="178" t="s">
        <v>533</v>
      </c>
      <c r="H3991" s="177" t="s">
        <v>52</v>
      </c>
      <c r="I3991" s="179" t="s">
        <v>643</v>
      </c>
      <c r="J3991" s="59" t="s">
        <v>4479</v>
      </c>
      <c r="K3991" s="60" t="s">
        <v>4480</v>
      </c>
      <c r="L3991" s="174" t="s">
        <v>272</v>
      </c>
      <c r="M3991" s="2" t="s">
        <v>272</v>
      </c>
      <c r="N3991" s="175" t="s">
        <v>272</v>
      </c>
      <c r="O3991" s="24"/>
      <c r="P3991" s="2"/>
      <c r="Q3991" s="2"/>
      <c r="R3991" s="2"/>
      <c r="S3991" s="2"/>
      <c r="T3991" s="2"/>
      <c r="U3991" s="25"/>
      <c r="V3991" s="24"/>
      <c r="W3991" s="2"/>
      <c r="X3991" s="2"/>
      <c r="Y3991" s="2"/>
      <c r="Z3991" s="175"/>
      <c r="AA3991" s="24"/>
      <c r="AB3991" s="2"/>
      <c r="AC3991" s="25"/>
      <c r="AD3991" s="174"/>
      <c r="AE3991" s="25"/>
      <c r="AF3991" s="180">
        <v>100</v>
      </c>
    </row>
    <row r="3992" spans="1:32">
      <c r="A3992" s="134" t="str">
        <f t="shared" si="62"/>
        <v>NOst_01.1</v>
      </c>
      <c r="C3992" s="177" t="s">
        <v>33</v>
      </c>
      <c r="D3992" s="178" t="s">
        <v>3</v>
      </c>
      <c r="E3992" s="178" t="s">
        <v>623</v>
      </c>
      <c r="F3992" s="178" t="s">
        <v>624</v>
      </c>
      <c r="G3992" s="178" t="s">
        <v>533</v>
      </c>
      <c r="H3992" s="177" t="s">
        <v>52</v>
      </c>
      <c r="I3992" s="179" t="s">
        <v>643</v>
      </c>
      <c r="J3992" s="59" t="s">
        <v>4481</v>
      </c>
      <c r="K3992" s="60" t="s">
        <v>4482</v>
      </c>
      <c r="L3992" s="174" t="s">
        <v>272</v>
      </c>
      <c r="M3992" s="2" t="s">
        <v>272</v>
      </c>
      <c r="N3992" s="175" t="s">
        <v>272</v>
      </c>
      <c r="O3992" s="24"/>
      <c r="P3992" s="2"/>
      <c r="Q3992" s="2"/>
      <c r="R3992" s="2"/>
      <c r="S3992" s="2"/>
      <c r="T3992" s="2"/>
      <c r="U3992" s="25"/>
      <c r="V3992" s="24"/>
      <c r="W3992" s="2"/>
      <c r="X3992" s="2"/>
      <c r="Y3992" s="2"/>
      <c r="Z3992" s="175"/>
      <c r="AA3992" s="24"/>
      <c r="AB3992" s="2"/>
      <c r="AC3992" s="25"/>
      <c r="AD3992" s="174"/>
      <c r="AE3992" s="25"/>
      <c r="AF3992" s="180">
        <v>100</v>
      </c>
    </row>
    <row r="3993" spans="1:32">
      <c r="A3993" s="134" t="str">
        <f t="shared" si="62"/>
        <v>NOst_01.2</v>
      </c>
      <c r="C3993" s="177" t="s">
        <v>33</v>
      </c>
      <c r="D3993" s="178" t="s">
        <v>3</v>
      </c>
      <c r="E3993" s="178" t="s">
        <v>625</v>
      </c>
      <c r="F3993" s="178" t="s">
        <v>626</v>
      </c>
      <c r="G3993" s="178" t="s">
        <v>533</v>
      </c>
      <c r="H3993" s="177" t="s">
        <v>52</v>
      </c>
      <c r="I3993" s="179" t="s">
        <v>54</v>
      </c>
      <c r="J3993" s="59" t="s">
        <v>4483</v>
      </c>
      <c r="K3993" s="60" t="s">
        <v>4484</v>
      </c>
      <c r="L3993" s="174" t="s">
        <v>272</v>
      </c>
      <c r="M3993" s="2" t="s">
        <v>272</v>
      </c>
      <c r="N3993" s="175" t="s">
        <v>272</v>
      </c>
      <c r="O3993" s="24"/>
      <c r="P3993" s="2"/>
      <c r="Q3993" s="2"/>
      <c r="R3993" s="2"/>
      <c r="S3993" s="2"/>
      <c r="T3993" s="2"/>
      <c r="U3993" s="25"/>
      <c r="V3993" s="24"/>
      <c r="W3993" s="2"/>
      <c r="X3993" s="2"/>
      <c r="Y3993" s="2"/>
      <c r="Z3993" s="175"/>
      <c r="AA3993" s="24"/>
      <c r="AB3993" s="2"/>
      <c r="AC3993" s="25"/>
      <c r="AD3993" s="174"/>
      <c r="AE3993" s="25"/>
      <c r="AF3993" s="180">
        <v>100</v>
      </c>
    </row>
    <row r="3994" spans="1:32">
      <c r="A3994" s="134" t="str">
        <f t="shared" si="62"/>
        <v>NOst_01.2</v>
      </c>
      <c r="C3994" s="177" t="s">
        <v>33</v>
      </c>
      <c r="D3994" s="178" t="s">
        <v>3</v>
      </c>
      <c r="E3994" s="178" t="s">
        <v>625</v>
      </c>
      <c r="F3994" s="178" t="s">
        <v>626</v>
      </c>
      <c r="G3994" s="178" t="s">
        <v>533</v>
      </c>
      <c r="H3994" s="177" t="s">
        <v>52</v>
      </c>
      <c r="I3994" s="179" t="s">
        <v>54</v>
      </c>
      <c r="J3994" s="59" t="s">
        <v>4485</v>
      </c>
      <c r="K3994" s="60" t="s">
        <v>4486</v>
      </c>
      <c r="L3994" s="174" t="s">
        <v>272</v>
      </c>
      <c r="M3994" s="2" t="s">
        <v>272</v>
      </c>
      <c r="N3994" s="175" t="s">
        <v>272</v>
      </c>
      <c r="O3994" s="24"/>
      <c r="P3994" s="2"/>
      <c r="Q3994" s="2"/>
      <c r="R3994" s="2"/>
      <c r="S3994" s="2"/>
      <c r="T3994" s="2"/>
      <c r="U3994" s="25"/>
      <c r="V3994" s="24"/>
      <c r="W3994" s="2"/>
      <c r="X3994" s="2"/>
      <c r="Y3994" s="2"/>
      <c r="Z3994" s="175"/>
      <c r="AA3994" s="24"/>
      <c r="AB3994" s="2"/>
      <c r="AC3994" s="25"/>
      <c r="AD3994" s="174"/>
      <c r="AE3994" s="25"/>
      <c r="AF3994" s="180">
        <v>100</v>
      </c>
    </row>
    <row r="3995" spans="1:32">
      <c r="A3995" s="134" t="str">
        <f t="shared" si="62"/>
        <v>NOst_01.2</v>
      </c>
      <c r="C3995" s="177" t="s">
        <v>33</v>
      </c>
      <c r="D3995" s="178" t="s">
        <v>3</v>
      </c>
      <c r="E3995" s="178" t="s">
        <v>625</v>
      </c>
      <c r="F3995" s="178" t="s">
        <v>626</v>
      </c>
      <c r="G3995" s="178" t="s">
        <v>533</v>
      </c>
      <c r="H3995" s="177" t="s">
        <v>52</v>
      </c>
      <c r="I3995" s="179" t="s">
        <v>54</v>
      </c>
      <c r="J3995" s="59" t="s">
        <v>4487</v>
      </c>
      <c r="K3995" s="60" t="s">
        <v>4488</v>
      </c>
      <c r="L3995" s="174" t="s">
        <v>272</v>
      </c>
      <c r="M3995" s="2" t="s">
        <v>272</v>
      </c>
      <c r="N3995" s="175" t="s">
        <v>272</v>
      </c>
      <c r="O3995" s="24"/>
      <c r="P3995" s="2"/>
      <c r="Q3995" s="2"/>
      <c r="R3995" s="2"/>
      <c r="S3995" s="2"/>
      <c r="T3995" s="2"/>
      <c r="U3995" s="25"/>
      <c r="V3995" s="24"/>
      <c r="W3995" s="2"/>
      <c r="X3995" s="2"/>
      <c r="Y3995" s="2"/>
      <c r="Z3995" s="175"/>
      <c r="AA3995" s="24"/>
      <c r="AB3995" s="2"/>
      <c r="AC3995" s="25"/>
      <c r="AD3995" s="174"/>
      <c r="AE3995" s="25"/>
      <c r="AF3995" s="180">
        <v>100</v>
      </c>
    </row>
    <row r="3996" spans="1:32">
      <c r="A3996" s="134" t="str">
        <f t="shared" si="62"/>
        <v>NOst_01.2</v>
      </c>
      <c r="C3996" s="177" t="s">
        <v>33</v>
      </c>
      <c r="D3996" s="178" t="s">
        <v>3</v>
      </c>
      <c r="E3996" s="178" t="s">
        <v>625</v>
      </c>
      <c r="F3996" s="178" t="s">
        <v>626</v>
      </c>
      <c r="G3996" s="178" t="s">
        <v>533</v>
      </c>
      <c r="H3996" s="177" t="s">
        <v>52</v>
      </c>
      <c r="I3996" s="179" t="s">
        <v>54</v>
      </c>
      <c r="J3996" s="59" t="s">
        <v>4489</v>
      </c>
      <c r="K3996" s="60" t="s">
        <v>4490</v>
      </c>
      <c r="L3996" s="174" t="s">
        <v>272</v>
      </c>
      <c r="M3996" s="2" t="s">
        <v>272</v>
      </c>
      <c r="N3996" s="175" t="s">
        <v>272</v>
      </c>
      <c r="O3996" s="24"/>
      <c r="P3996" s="2"/>
      <c r="Q3996" s="2"/>
      <c r="R3996" s="2"/>
      <c r="S3996" s="2"/>
      <c r="T3996" s="2"/>
      <c r="U3996" s="25"/>
      <c r="V3996" s="24"/>
      <c r="W3996" s="2"/>
      <c r="X3996" s="2"/>
      <c r="Y3996" s="2"/>
      <c r="Z3996" s="175"/>
      <c r="AA3996" s="24"/>
      <c r="AB3996" s="2"/>
      <c r="AC3996" s="25"/>
      <c r="AD3996" s="174"/>
      <c r="AE3996" s="25"/>
      <c r="AF3996" s="180">
        <v>100</v>
      </c>
    </row>
    <row r="3997" spans="1:32">
      <c r="A3997" s="134" t="str">
        <f t="shared" si="62"/>
        <v>NOst_01.2</v>
      </c>
      <c r="C3997" s="177" t="s">
        <v>33</v>
      </c>
      <c r="D3997" s="178" t="s">
        <v>3</v>
      </c>
      <c r="E3997" s="178" t="s">
        <v>625</v>
      </c>
      <c r="F3997" s="178" t="s">
        <v>626</v>
      </c>
      <c r="G3997" s="178" t="s">
        <v>533</v>
      </c>
      <c r="H3997" s="177" t="s">
        <v>52</v>
      </c>
      <c r="I3997" s="179" t="s">
        <v>54</v>
      </c>
      <c r="J3997" s="59" t="s">
        <v>4491</v>
      </c>
      <c r="K3997" s="60" t="s">
        <v>4492</v>
      </c>
      <c r="L3997" s="174" t="s">
        <v>272</v>
      </c>
      <c r="M3997" s="2" t="s">
        <v>272</v>
      </c>
      <c r="N3997" s="175" t="s">
        <v>272</v>
      </c>
      <c r="O3997" s="24"/>
      <c r="P3997" s="2"/>
      <c r="Q3997" s="2"/>
      <c r="R3997" s="2"/>
      <c r="S3997" s="2"/>
      <c r="T3997" s="2"/>
      <c r="U3997" s="25"/>
      <c r="V3997" s="24"/>
      <c r="W3997" s="2"/>
      <c r="X3997" s="2"/>
      <c r="Y3997" s="2"/>
      <c r="Z3997" s="175"/>
      <c r="AA3997" s="24"/>
      <c r="AB3997" s="2"/>
      <c r="AC3997" s="25"/>
      <c r="AD3997" s="174"/>
      <c r="AE3997" s="25"/>
      <c r="AF3997" s="180">
        <v>100</v>
      </c>
    </row>
    <row r="3998" spans="1:32">
      <c r="A3998" s="134" t="str">
        <f t="shared" si="62"/>
        <v>NOst_02.2</v>
      </c>
      <c r="C3998" s="177" t="s">
        <v>33</v>
      </c>
      <c r="D3998" s="178" t="s">
        <v>3</v>
      </c>
      <c r="E3998" s="178" t="s">
        <v>627</v>
      </c>
      <c r="F3998" s="178" t="s">
        <v>628</v>
      </c>
      <c r="G3998" s="178" t="s">
        <v>540</v>
      </c>
      <c r="H3998" s="177" t="s">
        <v>52</v>
      </c>
      <c r="I3998" s="179" t="s">
        <v>643</v>
      </c>
      <c r="J3998" s="59" t="s">
        <v>4493</v>
      </c>
      <c r="K3998" s="60" t="s">
        <v>4494</v>
      </c>
      <c r="L3998" s="174" t="s">
        <v>272</v>
      </c>
      <c r="M3998" s="2" t="s">
        <v>272</v>
      </c>
      <c r="N3998" s="175" t="s">
        <v>272</v>
      </c>
      <c r="O3998" s="24" t="s">
        <v>272</v>
      </c>
      <c r="P3998" s="2" t="s">
        <v>272</v>
      </c>
      <c r="Q3998" s="2" t="s">
        <v>272</v>
      </c>
      <c r="R3998" s="2" t="s">
        <v>272</v>
      </c>
      <c r="S3998" s="2" t="s">
        <v>272</v>
      </c>
      <c r="T3998" s="2" t="s">
        <v>272</v>
      </c>
      <c r="U3998" s="25" t="s">
        <v>273</v>
      </c>
      <c r="V3998" s="24" t="s">
        <v>272</v>
      </c>
      <c r="W3998" s="2" t="s">
        <v>272</v>
      </c>
      <c r="X3998" s="2" t="s">
        <v>272</v>
      </c>
      <c r="Y3998" s="2" t="s">
        <v>272</v>
      </c>
      <c r="Z3998" s="175" t="s">
        <v>272</v>
      </c>
      <c r="AA3998" s="24" t="s">
        <v>272</v>
      </c>
      <c r="AB3998" s="2" t="s">
        <v>272</v>
      </c>
      <c r="AC3998" s="25" t="s">
        <v>272</v>
      </c>
      <c r="AD3998" s="174" t="s">
        <v>272</v>
      </c>
      <c r="AE3998" s="25" t="s">
        <v>272</v>
      </c>
      <c r="AF3998" s="180">
        <v>100</v>
      </c>
    </row>
    <row r="3999" spans="1:32">
      <c r="A3999" s="134" t="str">
        <f t="shared" si="62"/>
        <v>NOst_02.3</v>
      </c>
      <c r="C3999" s="177" t="s">
        <v>33</v>
      </c>
      <c r="D3999" s="178" t="s">
        <v>3</v>
      </c>
      <c r="E3999" s="178" t="s">
        <v>629</v>
      </c>
      <c r="F3999" s="178" t="s">
        <v>630</v>
      </c>
      <c r="G3999" s="178" t="s">
        <v>540</v>
      </c>
      <c r="H3999" s="177" t="s">
        <v>52</v>
      </c>
      <c r="I3999" s="179" t="s">
        <v>643</v>
      </c>
      <c r="J3999" s="59" t="s">
        <v>4495</v>
      </c>
      <c r="K3999" s="60" t="s">
        <v>4496</v>
      </c>
      <c r="L3999" s="174" t="s">
        <v>272</v>
      </c>
      <c r="M3999" s="2" t="s">
        <v>272</v>
      </c>
      <c r="N3999" s="175" t="s">
        <v>272</v>
      </c>
      <c r="O3999" s="24" t="s">
        <v>272</v>
      </c>
      <c r="P3999" s="2" t="s">
        <v>272</v>
      </c>
      <c r="Q3999" s="2" t="s">
        <v>272</v>
      </c>
      <c r="R3999" s="2" t="s">
        <v>272</v>
      </c>
      <c r="S3999" s="2" t="s">
        <v>272</v>
      </c>
      <c r="T3999" s="2" t="s">
        <v>272</v>
      </c>
      <c r="U3999" s="25" t="s">
        <v>273</v>
      </c>
      <c r="V3999" s="24" t="s">
        <v>272</v>
      </c>
      <c r="W3999" s="2" t="s">
        <v>272</v>
      </c>
      <c r="X3999" s="2" t="s">
        <v>272</v>
      </c>
      <c r="Y3999" s="2" t="s">
        <v>272</v>
      </c>
      <c r="Z3999" s="175" t="s">
        <v>272</v>
      </c>
      <c r="AA3999" s="24" t="s">
        <v>272</v>
      </c>
      <c r="AB3999" s="2" t="s">
        <v>272</v>
      </c>
      <c r="AC3999" s="25" t="s">
        <v>272</v>
      </c>
      <c r="AD3999" s="174" t="s">
        <v>272</v>
      </c>
      <c r="AE3999" s="25" t="s">
        <v>272</v>
      </c>
      <c r="AF3999" s="180">
        <v>100</v>
      </c>
    </row>
    <row r="4000" spans="1:32">
      <c r="A4000" s="134" t="str">
        <f t="shared" si="62"/>
        <v>NOst_02.4</v>
      </c>
      <c r="C4000" s="177" t="s">
        <v>33</v>
      </c>
      <c r="D4000" s="178" t="s">
        <v>3</v>
      </c>
      <c r="E4000" s="178" t="s">
        <v>631</v>
      </c>
      <c r="F4000" s="178" t="s">
        <v>632</v>
      </c>
      <c r="G4000" s="178" t="s">
        <v>533</v>
      </c>
      <c r="H4000" s="177" t="s">
        <v>52</v>
      </c>
      <c r="I4000" s="179" t="s">
        <v>643</v>
      </c>
      <c r="J4000" s="59" t="s">
        <v>2397</v>
      </c>
      <c r="K4000" s="60" t="s">
        <v>4497</v>
      </c>
      <c r="L4000" s="174" t="s">
        <v>272</v>
      </c>
      <c r="M4000" s="2" t="s">
        <v>272</v>
      </c>
      <c r="N4000" s="175" t="s">
        <v>272</v>
      </c>
      <c r="O4000" s="24"/>
      <c r="P4000" s="2"/>
      <c r="Q4000" s="2"/>
      <c r="R4000" s="2"/>
      <c r="S4000" s="2"/>
      <c r="T4000" s="2"/>
      <c r="U4000" s="25"/>
      <c r="V4000" s="24"/>
      <c r="W4000" s="2"/>
      <c r="X4000" s="2"/>
      <c r="Y4000" s="2"/>
      <c r="Z4000" s="175"/>
      <c r="AA4000" s="24"/>
      <c r="AB4000" s="2"/>
      <c r="AC4000" s="25"/>
      <c r="AD4000" s="174"/>
      <c r="AE4000" s="25"/>
      <c r="AF4000" s="180">
        <v>100</v>
      </c>
    </row>
    <row r="4001" spans="1:32">
      <c r="A4001" s="134" t="str">
        <f t="shared" si="62"/>
        <v>NOst_02.4</v>
      </c>
      <c r="C4001" s="177" t="s">
        <v>33</v>
      </c>
      <c r="D4001" s="178" t="s">
        <v>3</v>
      </c>
      <c r="E4001" s="178" t="s">
        <v>631</v>
      </c>
      <c r="F4001" s="178" t="s">
        <v>632</v>
      </c>
      <c r="G4001" s="178" t="s">
        <v>533</v>
      </c>
      <c r="H4001" s="177" t="s">
        <v>52</v>
      </c>
      <c r="I4001" s="179" t="s">
        <v>643</v>
      </c>
      <c r="J4001" s="59" t="s">
        <v>4495</v>
      </c>
      <c r="K4001" s="60" t="s">
        <v>4498</v>
      </c>
      <c r="L4001" s="174" t="s">
        <v>272</v>
      </c>
      <c r="M4001" s="2" t="s">
        <v>272</v>
      </c>
      <c r="N4001" s="175" t="s">
        <v>272</v>
      </c>
      <c r="O4001" s="24"/>
      <c r="P4001" s="2"/>
      <c r="Q4001" s="2"/>
      <c r="R4001" s="2"/>
      <c r="S4001" s="2"/>
      <c r="T4001" s="2"/>
      <c r="U4001" s="25"/>
      <c r="V4001" s="24"/>
      <c r="W4001" s="2"/>
      <c r="X4001" s="2"/>
      <c r="Y4001" s="2"/>
      <c r="Z4001" s="175"/>
      <c r="AA4001" s="24"/>
      <c r="AB4001" s="2"/>
      <c r="AC4001" s="25"/>
      <c r="AD4001" s="174"/>
      <c r="AE4001" s="25"/>
      <c r="AF4001" s="180">
        <v>100</v>
      </c>
    </row>
    <row r="4002" spans="1:32">
      <c r="A4002" s="134" t="str">
        <f t="shared" si="62"/>
        <v>NOst_02.5</v>
      </c>
      <c r="C4002" s="177" t="s">
        <v>33</v>
      </c>
      <c r="D4002" s="178" t="s">
        <v>3</v>
      </c>
      <c r="E4002" s="178" t="s">
        <v>633</v>
      </c>
      <c r="F4002" s="178" t="s">
        <v>634</v>
      </c>
      <c r="G4002" s="178" t="s">
        <v>540</v>
      </c>
      <c r="H4002" s="177" t="s">
        <v>52</v>
      </c>
      <c r="I4002" s="179" t="s">
        <v>643</v>
      </c>
      <c r="J4002" s="59" t="s">
        <v>4495</v>
      </c>
      <c r="K4002" s="60" t="s">
        <v>4499</v>
      </c>
      <c r="L4002" s="174" t="s">
        <v>272</v>
      </c>
      <c r="M4002" s="2" t="s">
        <v>272</v>
      </c>
      <c r="N4002" s="175" t="s">
        <v>272</v>
      </c>
      <c r="O4002" s="24" t="s">
        <v>272</v>
      </c>
      <c r="P4002" s="2" t="s">
        <v>272</v>
      </c>
      <c r="Q4002" s="2" t="s">
        <v>273</v>
      </c>
      <c r="R4002" s="2" t="s">
        <v>273</v>
      </c>
      <c r="S4002" s="2" t="s">
        <v>272</v>
      </c>
      <c r="T4002" s="2" t="s">
        <v>273</v>
      </c>
      <c r="U4002" s="25" t="s">
        <v>272</v>
      </c>
      <c r="V4002" s="24" t="s">
        <v>272</v>
      </c>
      <c r="W4002" s="2" t="s">
        <v>272</v>
      </c>
      <c r="X4002" s="2" t="s">
        <v>272</v>
      </c>
      <c r="Y4002" s="2" t="s">
        <v>272</v>
      </c>
      <c r="Z4002" s="175" t="s">
        <v>272</v>
      </c>
      <c r="AA4002" s="24" t="s">
        <v>272</v>
      </c>
      <c r="AB4002" s="2" t="s">
        <v>272</v>
      </c>
      <c r="AC4002" s="25" t="s">
        <v>272</v>
      </c>
      <c r="AD4002" s="174" t="s">
        <v>272</v>
      </c>
      <c r="AE4002" s="25" t="s">
        <v>272</v>
      </c>
      <c r="AF4002" s="180">
        <v>100</v>
      </c>
    </row>
    <row r="4003" spans="1:32">
      <c r="A4003" s="134" t="str">
        <f t="shared" si="62"/>
        <v>NOst_03.1</v>
      </c>
      <c r="C4003" s="177" t="s">
        <v>33</v>
      </c>
      <c r="D4003" s="178" t="s">
        <v>3</v>
      </c>
      <c r="E4003" s="178" t="s">
        <v>635</v>
      </c>
      <c r="F4003" s="178" t="s">
        <v>636</v>
      </c>
      <c r="G4003" s="178" t="s">
        <v>540</v>
      </c>
      <c r="H4003" s="177" t="s">
        <v>52</v>
      </c>
      <c r="I4003" s="179" t="s">
        <v>643</v>
      </c>
      <c r="J4003" s="59" t="s">
        <v>4495</v>
      </c>
      <c r="K4003" s="60" t="s">
        <v>4499</v>
      </c>
      <c r="L4003" s="174" t="s">
        <v>272</v>
      </c>
      <c r="M4003" s="2" t="s">
        <v>272</v>
      </c>
      <c r="N4003" s="175" t="s">
        <v>272</v>
      </c>
      <c r="O4003" s="24" t="s">
        <v>272</v>
      </c>
      <c r="P4003" s="2" t="s">
        <v>272</v>
      </c>
      <c r="Q4003" s="2" t="s">
        <v>273</v>
      </c>
      <c r="R4003" s="2" t="s">
        <v>273</v>
      </c>
      <c r="S4003" s="2" t="s">
        <v>272</v>
      </c>
      <c r="T4003" s="2" t="s">
        <v>273</v>
      </c>
      <c r="U4003" s="25" t="s">
        <v>272</v>
      </c>
      <c r="V4003" s="24" t="s">
        <v>272</v>
      </c>
      <c r="W4003" s="2" t="s">
        <v>272</v>
      </c>
      <c r="X4003" s="2" t="s">
        <v>272</v>
      </c>
      <c r="Y4003" s="2" t="s">
        <v>272</v>
      </c>
      <c r="Z4003" s="175" t="s">
        <v>272</v>
      </c>
      <c r="AA4003" s="24" t="s">
        <v>272</v>
      </c>
      <c r="AB4003" s="2" t="s">
        <v>272</v>
      </c>
      <c r="AC4003" s="25" t="s">
        <v>272</v>
      </c>
      <c r="AD4003" s="174" t="s">
        <v>272</v>
      </c>
      <c r="AE4003" s="25" t="s">
        <v>272</v>
      </c>
      <c r="AF4003" s="180">
        <v>100</v>
      </c>
    </row>
    <row r="4004" spans="1:32">
      <c r="A4004" s="134" t="str">
        <f t="shared" si="62"/>
        <v>NOst_03.1</v>
      </c>
      <c r="C4004" s="177" t="s">
        <v>33</v>
      </c>
      <c r="D4004" s="178" t="s">
        <v>3</v>
      </c>
      <c r="E4004" s="178" t="s">
        <v>635</v>
      </c>
      <c r="F4004" s="178" t="s">
        <v>636</v>
      </c>
      <c r="G4004" s="178" t="s">
        <v>540</v>
      </c>
      <c r="H4004" s="177" t="s">
        <v>52</v>
      </c>
      <c r="I4004" s="179" t="s">
        <v>643</v>
      </c>
      <c r="J4004" s="59" t="s">
        <v>4495</v>
      </c>
      <c r="K4004" s="60" t="s">
        <v>4498</v>
      </c>
      <c r="L4004" s="174" t="s">
        <v>272</v>
      </c>
      <c r="M4004" s="2" t="s">
        <v>272</v>
      </c>
      <c r="N4004" s="175" t="s">
        <v>272</v>
      </c>
      <c r="O4004" s="24" t="s">
        <v>272</v>
      </c>
      <c r="P4004" s="2" t="s">
        <v>272</v>
      </c>
      <c r="Q4004" s="2" t="s">
        <v>273</v>
      </c>
      <c r="R4004" s="2" t="s">
        <v>273</v>
      </c>
      <c r="S4004" s="2" t="s">
        <v>272</v>
      </c>
      <c r="T4004" s="2" t="s">
        <v>273</v>
      </c>
      <c r="U4004" s="25" t="s">
        <v>272</v>
      </c>
      <c r="V4004" s="24" t="s">
        <v>272</v>
      </c>
      <c r="W4004" s="2" t="s">
        <v>272</v>
      </c>
      <c r="X4004" s="2" t="s">
        <v>272</v>
      </c>
      <c r="Y4004" s="2" t="s">
        <v>272</v>
      </c>
      <c r="Z4004" s="175" t="s">
        <v>272</v>
      </c>
      <c r="AA4004" s="24" t="s">
        <v>272</v>
      </c>
      <c r="AB4004" s="2" t="s">
        <v>272</v>
      </c>
      <c r="AC4004" s="25" t="s">
        <v>272</v>
      </c>
      <c r="AD4004" s="174" t="s">
        <v>272</v>
      </c>
      <c r="AE4004" s="25" t="s">
        <v>272</v>
      </c>
      <c r="AF4004" s="180">
        <v>100</v>
      </c>
    </row>
    <row r="4005" spans="1:32">
      <c r="A4005" s="134" t="str">
        <f t="shared" si="62"/>
        <v>NOst_03.2</v>
      </c>
      <c r="C4005" s="177" t="s">
        <v>33</v>
      </c>
      <c r="D4005" s="178" t="s">
        <v>3</v>
      </c>
      <c r="E4005" s="178" t="s">
        <v>637</v>
      </c>
      <c r="F4005" s="178" t="s">
        <v>638</v>
      </c>
      <c r="G4005" s="178" t="s">
        <v>533</v>
      </c>
      <c r="H4005" s="177" t="s">
        <v>52</v>
      </c>
      <c r="I4005" s="179" t="s">
        <v>643</v>
      </c>
      <c r="J4005" s="59" t="s">
        <v>4493</v>
      </c>
      <c r="K4005" s="60" t="s">
        <v>4500</v>
      </c>
      <c r="L4005" s="174" t="s">
        <v>272</v>
      </c>
      <c r="M4005" s="2" t="s">
        <v>272</v>
      </c>
      <c r="N4005" s="175" t="s">
        <v>272</v>
      </c>
      <c r="O4005" s="24"/>
      <c r="P4005" s="2"/>
      <c r="Q4005" s="2"/>
      <c r="R4005" s="2"/>
      <c r="S4005" s="2"/>
      <c r="T4005" s="2"/>
      <c r="U4005" s="25"/>
      <c r="V4005" s="24"/>
      <c r="W4005" s="2"/>
      <c r="X4005" s="2"/>
      <c r="Y4005" s="2"/>
      <c r="Z4005" s="175"/>
      <c r="AA4005" s="24"/>
      <c r="AB4005" s="2"/>
      <c r="AC4005" s="25"/>
      <c r="AD4005" s="174"/>
      <c r="AE4005" s="25"/>
      <c r="AF4005" s="180">
        <v>100</v>
      </c>
    </row>
    <row r="4006" spans="1:32">
      <c r="A4006" s="134" t="str">
        <f t="shared" si="62"/>
        <v>NOst_03.2</v>
      </c>
      <c r="C4006" s="177" t="s">
        <v>33</v>
      </c>
      <c r="D4006" s="178" t="s">
        <v>3</v>
      </c>
      <c r="E4006" s="178" t="s">
        <v>637</v>
      </c>
      <c r="F4006" s="178" t="s">
        <v>638</v>
      </c>
      <c r="G4006" s="178" t="s">
        <v>533</v>
      </c>
      <c r="H4006" s="177" t="s">
        <v>52</v>
      </c>
      <c r="I4006" s="179" t="s">
        <v>643</v>
      </c>
      <c r="J4006" s="59" t="s">
        <v>4501</v>
      </c>
      <c r="K4006" s="60" t="s">
        <v>4502</v>
      </c>
      <c r="L4006" s="174" t="s">
        <v>272</v>
      </c>
      <c r="M4006" s="2" t="s">
        <v>272</v>
      </c>
      <c r="N4006" s="175" t="s">
        <v>272</v>
      </c>
      <c r="O4006" s="24"/>
      <c r="P4006" s="2"/>
      <c r="Q4006" s="2"/>
      <c r="R4006" s="2"/>
      <c r="S4006" s="2"/>
      <c r="T4006" s="2"/>
      <c r="U4006" s="25"/>
      <c r="V4006" s="24"/>
      <c r="W4006" s="2"/>
      <c r="X4006" s="2"/>
      <c r="Y4006" s="2"/>
      <c r="Z4006" s="175"/>
      <c r="AA4006" s="24"/>
      <c r="AB4006" s="2"/>
      <c r="AC4006" s="25"/>
      <c r="AD4006" s="174"/>
      <c r="AE4006" s="25"/>
      <c r="AF4006" s="180">
        <v>100</v>
      </c>
    </row>
    <row r="4007" spans="1:32">
      <c r="A4007" s="134" t="str">
        <f t="shared" si="62"/>
        <v>NOst_03.2</v>
      </c>
      <c r="C4007" s="177" t="s">
        <v>33</v>
      </c>
      <c r="D4007" s="178" t="s">
        <v>3</v>
      </c>
      <c r="E4007" s="178" t="s">
        <v>637</v>
      </c>
      <c r="F4007" s="178" t="s">
        <v>638</v>
      </c>
      <c r="G4007" s="178" t="s">
        <v>533</v>
      </c>
      <c r="H4007" s="177" t="s">
        <v>52</v>
      </c>
      <c r="I4007" s="179" t="s">
        <v>643</v>
      </c>
      <c r="J4007" s="59" t="s">
        <v>4503</v>
      </c>
      <c r="K4007" s="60" t="s">
        <v>4502</v>
      </c>
      <c r="L4007" s="174" t="s">
        <v>272</v>
      </c>
      <c r="M4007" s="2" t="s">
        <v>272</v>
      </c>
      <c r="N4007" s="175" t="s">
        <v>272</v>
      </c>
      <c r="O4007" s="24"/>
      <c r="P4007" s="2"/>
      <c r="Q4007" s="2"/>
      <c r="R4007" s="2"/>
      <c r="S4007" s="2"/>
      <c r="T4007" s="2"/>
      <c r="U4007" s="25"/>
      <c r="V4007" s="24"/>
      <c r="W4007" s="2"/>
      <c r="X4007" s="2"/>
      <c r="Y4007" s="2"/>
      <c r="Z4007" s="175"/>
      <c r="AA4007" s="24"/>
      <c r="AB4007" s="2"/>
      <c r="AC4007" s="25"/>
      <c r="AD4007" s="174"/>
      <c r="AE4007" s="25"/>
      <c r="AF4007" s="180">
        <v>100</v>
      </c>
    </row>
    <row r="4008" spans="1:32">
      <c r="A4008" s="134" t="str">
        <f t="shared" si="62"/>
        <v>NOst_03.3</v>
      </c>
      <c r="C4008" s="177" t="s">
        <v>33</v>
      </c>
      <c r="D4008" s="178" t="s">
        <v>3</v>
      </c>
      <c r="E4008" s="178" t="s">
        <v>639</v>
      </c>
      <c r="F4008" s="178" t="s">
        <v>640</v>
      </c>
      <c r="G4008" s="178" t="s">
        <v>533</v>
      </c>
      <c r="H4008" s="177" t="s">
        <v>52</v>
      </c>
      <c r="I4008" s="179" t="s">
        <v>54</v>
      </c>
      <c r="J4008" s="59" t="s">
        <v>4485</v>
      </c>
      <c r="K4008" s="60" t="s">
        <v>4504</v>
      </c>
      <c r="L4008" s="174" t="s">
        <v>272</v>
      </c>
      <c r="M4008" s="2" t="s">
        <v>272</v>
      </c>
      <c r="N4008" s="175" t="s">
        <v>272</v>
      </c>
      <c r="O4008" s="24"/>
      <c r="P4008" s="2"/>
      <c r="Q4008" s="2"/>
      <c r="R4008" s="2"/>
      <c r="S4008" s="2"/>
      <c r="T4008" s="2"/>
      <c r="U4008" s="25"/>
      <c r="V4008" s="24"/>
      <c r="W4008" s="2"/>
      <c r="X4008" s="2"/>
      <c r="Y4008" s="2"/>
      <c r="Z4008" s="175"/>
      <c r="AA4008" s="24"/>
      <c r="AB4008" s="2"/>
      <c r="AC4008" s="25"/>
      <c r="AD4008" s="174"/>
      <c r="AE4008" s="25"/>
      <c r="AF4008" s="180">
        <v>100</v>
      </c>
    </row>
    <row r="4009" spans="1:32">
      <c r="A4009" s="134" t="str">
        <f t="shared" si="62"/>
        <v>NOst_03.3</v>
      </c>
      <c r="C4009" s="177" t="s">
        <v>33</v>
      </c>
      <c r="D4009" s="178" t="s">
        <v>3</v>
      </c>
      <c r="E4009" s="178" t="s">
        <v>639</v>
      </c>
      <c r="F4009" s="178" t="s">
        <v>640</v>
      </c>
      <c r="G4009" s="178" t="s">
        <v>533</v>
      </c>
      <c r="H4009" s="177" t="s">
        <v>52</v>
      </c>
      <c r="I4009" s="179" t="s">
        <v>54</v>
      </c>
      <c r="J4009" s="59" t="s">
        <v>4487</v>
      </c>
      <c r="K4009" s="60" t="s">
        <v>4505</v>
      </c>
      <c r="L4009" s="174" t="s">
        <v>272</v>
      </c>
      <c r="M4009" s="2" t="s">
        <v>272</v>
      </c>
      <c r="N4009" s="175" t="s">
        <v>272</v>
      </c>
      <c r="O4009" s="24"/>
      <c r="P4009" s="2"/>
      <c r="Q4009" s="2"/>
      <c r="R4009" s="2"/>
      <c r="S4009" s="2"/>
      <c r="T4009" s="2"/>
      <c r="U4009" s="25"/>
      <c r="V4009" s="24"/>
      <c r="W4009" s="2"/>
      <c r="X4009" s="2"/>
      <c r="Y4009" s="2"/>
      <c r="Z4009" s="175"/>
      <c r="AA4009" s="24"/>
      <c r="AB4009" s="2"/>
      <c r="AC4009" s="25"/>
      <c r="AD4009" s="174"/>
      <c r="AE4009" s="25"/>
      <c r="AF4009" s="180">
        <v>100</v>
      </c>
    </row>
    <row r="4010" spans="1:32">
      <c r="A4010" s="134" t="str">
        <f t="shared" si="62"/>
        <v>NOst_03.3</v>
      </c>
      <c r="C4010" s="177" t="s">
        <v>33</v>
      </c>
      <c r="D4010" s="178" t="s">
        <v>3</v>
      </c>
      <c r="E4010" s="178" t="s">
        <v>639</v>
      </c>
      <c r="F4010" s="178" t="s">
        <v>640</v>
      </c>
      <c r="G4010" s="178" t="s">
        <v>533</v>
      </c>
      <c r="H4010" s="177" t="s">
        <v>52</v>
      </c>
      <c r="I4010" s="179" t="s">
        <v>54</v>
      </c>
      <c r="J4010" s="59" t="s">
        <v>4489</v>
      </c>
      <c r="K4010" s="60" t="s">
        <v>4506</v>
      </c>
      <c r="L4010" s="174" t="s">
        <v>272</v>
      </c>
      <c r="M4010" s="2" t="s">
        <v>272</v>
      </c>
      <c r="N4010" s="175" t="s">
        <v>272</v>
      </c>
      <c r="O4010" s="24"/>
      <c r="P4010" s="2"/>
      <c r="Q4010" s="2"/>
      <c r="R4010" s="2"/>
      <c r="S4010" s="2"/>
      <c r="T4010" s="2"/>
      <c r="U4010" s="25"/>
      <c r="V4010" s="24"/>
      <c r="W4010" s="2"/>
      <c r="X4010" s="2"/>
      <c r="Y4010" s="2"/>
      <c r="Z4010" s="175"/>
      <c r="AA4010" s="24"/>
      <c r="AB4010" s="2"/>
      <c r="AC4010" s="25"/>
      <c r="AD4010" s="174"/>
      <c r="AE4010" s="25"/>
      <c r="AF4010" s="180">
        <v>100</v>
      </c>
    </row>
    <row r="4011" spans="1:32">
      <c r="A4011" s="134" t="str">
        <f t="shared" si="62"/>
        <v>NOst_03.3</v>
      </c>
      <c r="C4011" s="177" t="s">
        <v>33</v>
      </c>
      <c r="D4011" s="178" t="s">
        <v>3</v>
      </c>
      <c r="E4011" s="178" t="s">
        <v>639</v>
      </c>
      <c r="F4011" s="178" t="s">
        <v>640</v>
      </c>
      <c r="G4011" s="178" t="s">
        <v>533</v>
      </c>
      <c r="H4011" s="177" t="s">
        <v>52</v>
      </c>
      <c r="I4011" s="179" t="s">
        <v>54</v>
      </c>
      <c r="J4011" s="59" t="s">
        <v>4491</v>
      </c>
      <c r="K4011" s="60" t="s">
        <v>4507</v>
      </c>
      <c r="L4011" s="174" t="s">
        <v>272</v>
      </c>
      <c r="M4011" s="2" t="s">
        <v>272</v>
      </c>
      <c r="N4011" s="175" t="s">
        <v>272</v>
      </c>
      <c r="O4011" s="24"/>
      <c r="P4011" s="2"/>
      <c r="Q4011" s="2"/>
      <c r="R4011" s="2"/>
      <c r="S4011" s="2"/>
      <c r="T4011" s="2"/>
      <c r="U4011" s="25"/>
      <c r="V4011" s="24"/>
      <c r="W4011" s="2"/>
      <c r="X4011" s="2"/>
      <c r="Y4011" s="2"/>
      <c r="Z4011" s="175"/>
      <c r="AA4011" s="24"/>
      <c r="AB4011" s="2"/>
      <c r="AC4011" s="25"/>
      <c r="AD4011" s="174"/>
      <c r="AE4011" s="25"/>
      <c r="AF4011" s="180">
        <v>100</v>
      </c>
    </row>
    <row r="4012" spans="1:32">
      <c r="A4012" s="134" t="str">
        <f t="shared" si="62"/>
        <v>NOst_03.3</v>
      </c>
      <c r="C4012" s="177" t="s">
        <v>33</v>
      </c>
      <c r="D4012" s="178" t="s">
        <v>3</v>
      </c>
      <c r="E4012" s="178" t="s">
        <v>639</v>
      </c>
      <c r="F4012" s="178" t="s">
        <v>640</v>
      </c>
      <c r="G4012" s="178" t="s">
        <v>533</v>
      </c>
      <c r="H4012" s="177" t="s">
        <v>52</v>
      </c>
      <c r="I4012" s="179" t="s">
        <v>54</v>
      </c>
      <c r="J4012" s="59" t="s">
        <v>4508</v>
      </c>
      <c r="K4012" s="60" t="s">
        <v>4509</v>
      </c>
      <c r="L4012" s="174" t="s">
        <v>272</v>
      </c>
      <c r="M4012" s="2" t="s">
        <v>272</v>
      </c>
      <c r="N4012" s="175" t="s">
        <v>272</v>
      </c>
      <c r="O4012" s="24"/>
      <c r="P4012" s="2"/>
      <c r="Q4012" s="2"/>
      <c r="R4012" s="2"/>
      <c r="S4012" s="2"/>
      <c r="T4012" s="2"/>
      <c r="U4012" s="25"/>
      <c r="V4012" s="24"/>
      <c r="W4012" s="2"/>
      <c r="X4012" s="2"/>
      <c r="Y4012" s="2"/>
      <c r="Z4012" s="175"/>
      <c r="AA4012" s="24"/>
      <c r="AB4012" s="2"/>
      <c r="AC4012" s="25"/>
      <c r="AD4012" s="174"/>
      <c r="AE4012" s="25"/>
      <c r="AF4012" s="180">
        <v>100</v>
      </c>
    </row>
    <row r="4013" spans="1:32">
      <c r="A4013" s="134" t="str">
        <f t="shared" si="62"/>
        <v>NOst_03.4</v>
      </c>
      <c r="C4013" s="177" t="s">
        <v>33</v>
      </c>
      <c r="D4013" s="178" t="s">
        <v>3</v>
      </c>
      <c r="E4013" s="178" t="s">
        <v>641</v>
      </c>
      <c r="F4013" s="178" t="s">
        <v>642</v>
      </c>
      <c r="G4013" s="178" t="s">
        <v>533</v>
      </c>
      <c r="H4013" s="177" t="s">
        <v>52</v>
      </c>
      <c r="I4013" s="179" t="s">
        <v>54</v>
      </c>
      <c r="J4013" s="59" t="s">
        <v>4485</v>
      </c>
      <c r="K4013" s="60" t="s">
        <v>4510</v>
      </c>
      <c r="L4013" s="174" t="s">
        <v>272</v>
      </c>
      <c r="M4013" s="2" t="s">
        <v>272</v>
      </c>
      <c r="N4013" s="175" t="s">
        <v>272</v>
      </c>
      <c r="O4013" s="24"/>
      <c r="P4013" s="2"/>
      <c r="Q4013" s="2"/>
      <c r="R4013" s="2"/>
      <c r="S4013" s="2"/>
      <c r="T4013" s="2"/>
      <c r="U4013" s="25"/>
      <c r="V4013" s="24"/>
      <c r="W4013" s="2"/>
      <c r="X4013" s="2"/>
      <c r="Y4013" s="2"/>
      <c r="Z4013" s="175"/>
      <c r="AA4013" s="24"/>
      <c r="AB4013" s="2"/>
      <c r="AC4013" s="25"/>
      <c r="AD4013" s="174"/>
      <c r="AE4013" s="25"/>
      <c r="AF4013" s="180">
        <v>100</v>
      </c>
    </row>
    <row r="4014" spans="1:32">
      <c r="A4014" s="134" t="str">
        <f t="shared" si="62"/>
        <v>NOst_03.4</v>
      </c>
      <c r="C4014" s="177" t="s">
        <v>33</v>
      </c>
      <c r="D4014" s="178" t="s">
        <v>3</v>
      </c>
      <c r="E4014" s="178" t="s">
        <v>641</v>
      </c>
      <c r="F4014" s="178" t="s">
        <v>642</v>
      </c>
      <c r="G4014" s="178" t="s">
        <v>533</v>
      </c>
      <c r="H4014" s="177" t="s">
        <v>52</v>
      </c>
      <c r="I4014" s="179" t="s">
        <v>54</v>
      </c>
      <c r="J4014" s="59" t="s">
        <v>4487</v>
      </c>
      <c r="K4014" s="60" t="s">
        <v>4511</v>
      </c>
      <c r="L4014" s="174" t="s">
        <v>272</v>
      </c>
      <c r="M4014" s="2" t="s">
        <v>272</v>
      </c>
      <c r="N4014" s="175" t="s">
        <v>272</v>
      </c>
      <c r="O4014" s="24"/>
      <c r="P4014" s="2"/>
      <c r="Q4014" s="2"/>
      <c r="R4014" s="2"/>
      <c r="S4014" s="2"/>
      <c r="T4014" s="2"/>
      <c r="U4014" s="25"/>
      <c r="V4014" s="24"/>
      <c r="W4014" s="2"/>
      <c r="X4014" s="2"/>
      <c r="Y4014" s="2"/>
      <c r="Z4014" s="175"/>
      <c r="AA4014" s="24"/>
      <c r="AB4014" s="2"/>
      <c r="AC4014" s="25"/>
      <c r="AD4014" s="174"/>
      <c r="AE4014" s="25"/>
      <c r="AF4014" s="180">
        <v>100</v>
      </c>
    </row>
    <row r="4015" spans="1:32">
      <c r="A4015" s="134" t="str">
        <f t="shared" si="62"/>
        <v>NOst_03.4</v>
      </c>
      <c r="C4015" s="177" t="s">
        <v>33</v>
      </c>
      <c r="D4015" s="178" t="s">
        <v>3</v>
      </c>
      <c r="E4015" s="178" t="s">
        <v>641</v>
      </c>
      <c r="F4015" s="178" t="s">
        <v>642</v>
      </c>
      <c r="G4015" s="178" t="s">
        <v>533</v>
      </c>
      <c r="H4015" s="177" t="s">
        <v>52</v>
      </c>
      <c r="I4015" s="179" t="s">
        <v>54</v>
      </c>
      <c r="J4015" s="59" t="s">
        <v>4489</v>
      </c>
      <c r="K4015" s="60" t="s">
        <v>4512</v>
      </c>
      <c r="L4015" s="174" t="s">
        <v>272</v>
      </c>
      <c r="M4015" s="2" t="s">
        <v>272</v>
      </c>
      <c r="N4015" s="175" t="s">
        <v>272</v>
      </c>
      <c r="O4015" s="24"/>
      <c r="P4015" s="2"/>
      <c r="Q4015" s="2"/>
      <c r="R4015" s="2"/>
      <c r="S4015" s="2"/>
      <c r="T4015" s="2"/>
      <c r="U4015" s="25"/>
      <c r="V4015" s="24"/>
      <c r="W4015" s="2"/>
      <c r="X4015" s="2"/>
      <c r="Y4015" s="2"/>
      <c r="Z4015" s="175"/>
      <c r="AA4015" s="24"/>
      <c r="AB4015" s="2"/>
      <c r="AC4015" s="25"/>
      <c r="AD4015" s="174"/>
      <c r="AE4015" s="25"/>
      <c r="AF4015" s="180">
        <v>100</v>
      </c>
    </row>
    <row r="4016" spans="1:32">
      <c r="A4016" s="134" t="str">
        <f t="shared" si="62"/>
        <v>NOst_03.4</v>
      </c>
      <c r="C4016" s="177" t="s">
        <v>33</v>
      </c>
      <c r="D4016" s="178" t="s">
        <v>3</v>
      </c>
      <c r="E4016" s="178" t="s">
        <v>641</v>
      </c>
      <c r="F4016" s="178" t="s">
        <v>642</v>
      </c>
      <c r="G4016" s="178" t="s">
        <v>533</v>
      </c>
      <c r="H4016" s="177" t="s">
        <v>52</v>
      </c>
      <c r="I4016" s="179" t="s">
        <v>54</v>
      </c>
      <c r="J4016" s="59" t="s">
        <v>4491</v>
      </c>
      <c r="K4016" s="60" t="s">
        <v>4513</v>
      </c>
      <c r="L4016" s="174" t="s">
        <v>272</v>
      </c>
      <c r="M4016" s="2" t="s">
        <v>272</v>
      </c>
      <c r="N4016" s="175" t="s">
        <v>272</v>
      </c>
      <c r="O4016" s="24"/>
      <c r="P4016" s="2"/>
      <c r="Q4016" s="2"/>
      <c r="R4016" s="2"/>
      <c r="S4016" s="2"/>
      <c r="T4016" s="2"/>
      <c r="U4016" s="25"/>
      <c r="V4016" s="24"/>
      <c r="W4016" s="2"/>
      <c r="X4016" s="2"/>
      <c r="Y4016" s="2"/>
      <c r="Z4016" s="175"/>
      <c r="AA4016" s="24"/>
      <c r="AB4016" s="2"/>
      <c r="AC4016" s="25"/>
      <c r="AD4016" s="174"/>
      <c r="AE4016" s="25"/>
      <c r="AF4016" s="180">
        <v>100</v>
      </c>
    </row>
    <row r="4017" spans="1:32">
      <c r="A4017" s="134" t="str">
        <f t="shared" si="62"/>
        <v>NOst_03.4</v>
      </c>
      <c r="C4017" s="177" t="s">
        <v>33</v>
      </c>
      <c r="D4017" s="178" t="s">
        <v>3</v>
      </c>
      <c r="E4017" s="178" t="s">
        <v>641</v>
      </c>
      <c r="F4017" s="178" t="s">
        <v>642</v>
      </c>
      <c r="G4017" s="178" t="s">
        <v>533</v>
      </c>
      <c r="H4017" s="177" t="s">
        <v>52</v>
      </c>
      <c r="I4017" s="179" t="s">
        <v>54</v>
      </c>
      <c r="J4017" s="59" t="s">
        <v>4508</v>
      </c>
      <c r="K4017" s="60" t="s">
        <v>4514</v>
      </c>
      <c r="L4017" s="174" t="s">
        <v>272</v>
      </c>
      <c r="M4017" s="2" t="s">
        <v>272</v>
      </c>
      <c r="N4017" s="175" t="s">
        <v>272</v>
      </c>
      <c r="O4017" s="24"/>
      <c r="P4017" s="2"/>
      <c r="Q4017" s="2"/>
      <c r="R4017" s="2"/>
      <c r="S4017" s="2"/>
      <c r="T4017" s="2"/>
      <c r="U4017" s="25"/>
      <c r="V4017" s="24"/>
      <c r="W4017" s="2"/>
      <c r="X4017" s="2"/>
      <c r="Y4017" s="2"/>
      <c r="Z4017" s="175"/>
      <c r="AA4017" s="24"/>
      <c r="AB4017" s="2"/>
      <c r="AC4017" s="25"/>
      <c r="AD4017" s="174"/>
      <c r="AE4017" s="25"/>
      <c r="AF4017" s="180">
        <v>100</v>
      </c>
    </row>
    <row r="4018" spans="1:32">
      <c r="A4018" s="134" t="str">
        <f t="shared" si="62"/>
        <v>PLbu_01.1</v>
      </c>
      <c r="C4018" s="177" t="s">
        <v>34</v>
      </c>
      <c r="D4018" s="178" t="s">
        <v>1</v>
      </c>
      <c r="E4018" s="178" t="s">
        <v>531</v>
      </c>
      <c r="F4018" s="178" t="s">
        <v>532</v>
      </c>
      <c r="G4018" s="178" t="s">
        <v>533</v>
      </c>
      <c r="H4018" s="177" t="s">
        <v>52</v>
      </c>
      <c r="I4018" s="179" t="s">
        <v>643</v>
      </c>
      <c r="J4018" s="59" t="s">
        <v>3446</v>
      </c>
      <c r="K4018" s="60" t="s">
        <v>4515</v>
      </c>
      <c r="L4018" s="174" t="s">
        <v>272</v>
      </c>
      <c r="M4018" s="2" t="s">
        <v>273</v>
      </c>
      <c r="N4018" s="175" t="s">
        <v>272</v>
      </c>
      <c r="O4018" s="24"/>
      <c r="P4018" s="2"/>
      <c r="Q4018" s="2"/>
      <c r="R4018" s="2"/>
      <c r="S4018" s="2"/>
      <c r="T4018" s="2"/>
      <c r="U4018" s="25"/>
      <c r="V4018" s="24"/>
      <c r="W4018" s="2"/>
      <c r="X4018" s="2"/>
      <c r="Y4018" s="2"/>
      <c r="Z4018" s="175"/>
      <c r="AA4018" s="24"/>
      <c r="AB4018" s="2"/>
      <c r="AC4018" s="25"/>
      <c r="AD4018" s="174"/>
      <c r="AE4018" s="25"/>
      <c r="AF4018" s="180">
        <v>100</v>
      </c>
    </row>
    <row r="4019" spans="1:32">
      <c r="A4019" s="134" t="str">
        <f t="shared" si="62"/>
        <v>PLbu_01.2</v>
      </c>
      <c r="C4019" s="177" t="s">
        <v>34</v>
      </c>
      <c r="D4019" s="178" t="s">
        <v>1</v>
      </c>
      <c r="E4019" s="178" t="s">
        <v>534</v>
      </c>
      <c r="F4019" s="178" t="s">
        <v>535</v>
      </c>
      <c r="G4019" s="178" t="s">
        <v>533</v>
      </c>
      <c r="H4019" s="177" t="s">
        <v>52</v>
      </c>
      <c r="I4019" s="179" t="s">
        <v>643</v>
      </c>
      <c r="J4019" s="59" t="s">
        <v>362</v>
      </c>
      <c r="K4019" s="60" t="s">
        <v>4516</v>
      </c>
      <c r="L4019" s="174" t="s">
        <v>272</v>
      </c>
      <c r="M4019" s="2" t="s">
        <v>272</v>
      </c>
      <c r="N4019" s="175" t="s">
        <v>272</v>
      </c>
      <c r="O4019" s="24"/>
      <c r="P4019" s="2"/>
      <c r="Q4019" s="2"/>
      <c r="R4019" s="2"/>
      <c r="S4019" s="2"/>
      <c r="T4019" s="2"/>
      <c r="U4019" s="25"/>
      <c r="V4019" s="24"/>
      <c r="W4019" s="2"/>
      <c r="X4019" s="2"/>
      <c r="Y4019" s="2"/>
      <c r="Z4019" s="175"/>
      <c r="AA4019" s="24"/>
      <c r="AB4019" s="2"/>
      <c r="AC4019" s="25"/>
      <c r="AD4019" s="174"/>
      <c r="AE4019" s="25"/>
      <c r="AF4019" s="180">
        <v>100</v>
      </c>
    </row>
    <row r="4020" spans="1:32">
      <c r="A4020" s="134" t="str">
        <f t="shared" si="62"/>
        <v>PLbu_01.3</v>
      </c>
      <c r="C4020" s="177" t="s">
        <v>34</v>
      </c>
      <c r="D4020" s="178" t="s">
        <v>1</v>
      </c>
      <c r="E4020" s="178" t="s">
        <v>536</v>
      </c>
      <c r="F4020" s="178" t="s">
        <v>537</v>
      </c>
      <c r="G4020" s="178" t="s">
        <v>533</v>
      </c>
      <c r="H4020" s="177" t="s">
        <v>52</v>
      </c>
      <c r="I4020" s="179" t="s">
        <v>643</v>
      </c>
      <c r="J4020" s="59" t="s">
        <v>3446</v>
      </c>
      <c r="K4020" s="60" t="s">
        <v>4517</v>
      </c>
      <c r="L4020" s="174" t="s">
        <v>272</v>
      </c>
      <c r="M4020" s="2" t="s">
        <v>273</v>
      </c>
      <c r="N4020" s="175" t="s">
        <v>272</v>
      </c>
      <c r="O4020" s="24"/>
      <c r="P4020" s="2"/>
      <c r="Q4020" s="2"/>
      <c r="R4020" s="2"/>
      <c r="S4020" s="2"/>
      <c r="T4020" s="2"/>
      <c r="U4020" s="25"/>
      <c r="V4020" s="24"/>
      <c r="W4020" s="2"/>
      <c r="X4020" s="2"/>
      <c r="Y4020" s="2"/>
      <c r="Z4020" s="175"/>
      <c r="AA4020" s="24"/>
      <c r="AB4020" s="2"/>
      <c r="AC4020" s="25"/>
      <c r="AD4020" s="174"/>
      <c r="AE4020" s="25"/>
      <c r="AF4020" s="180">
        <v>100</v>
      </c>
    </row>
    <row r="4021" spans="1:32">
      <c r="A4021" s="134" t="str">
        <f t="shared" si="62"/>
        <v>PLbu_02.1</v>
      </c>
      <c r="C4021" s="177" t="s">
        <v>34</v>
      </c>
      <c r="D4021" s="178" t="s">
        <v>1</v>
      </c>
      <c r="E4021" s="178" t="s">
        <v>538</v>
      </c>
      <c r="F4021" s="178" t="s">
        <v>539</v>
      </c>
      <c r="G4021" s="178" t="s">
        <v>540</v>
      </c>
      <c r="H4021" s="177" t="s">
        <v>52</v>
      </c>
      <c r="I4021" s="179" t="s">
        <v>643</v>
      </c>
      <c r="J4021" s="59" t="s">
        <v>405</v>
      </c>
      <c r="K4021" s="60" t="s">
        <v>4518</v>
      </c>
      <c r="L4021" s="174" t="s">
        <v>272</v>
      </c>
      <c r="M4021" s="2" t="s">
        <v>273</v>
      </c>
      <c r="N4021" s="175" t="s">
        <v>272</v>
      </c>
      <c r="O4021" s="24" t="s">
        <v>272</v>
      </c>
      <c r="P4021" s="2" t="s">
        <v>272</v>
      </c>
      <c r="Q4021" s="2" t="s">
        <v>273</v>
      </c>
      <c r="R4021" s="2" t="s">
        <v>273</v>
      </c>
      <c r="S4021" s="2" t="s">
        <v>273</v>
      </c>
      <c r="T4021" s="2" t="s">
        <v>273</v>
      </c>
      <c r="U4021" s="25" t="s">
        <v>273</v>
      </c>
      <c r="V4021" s="24" t="s">
        <v>272</v>
      </c>
      <c r="W4021" s="2" t="s">
        <v>272</v>
      </c>
      <c r="X4021" s="2" t="s">
        <v>272</v>
      </c>
      <c r="Y4021" s="2" t="s">
        <v>273</v>
      </c>
      <c r="Z4021" s="175" t="s">
        <v>273</v>
      </c>
      <c r="AA4021" s="24" t="s">
        <v>273</v>
      </c>
      <c r="AB4021" s="2" t="s">
        <v>273</v>
      </c>
      <c r="AC4021" s="25" t="s">
        <v>273</v>
      </c>
      <c r="AD4021" s="174" t="s">
        <v>272</v>
      </c>
      <c r="AE4021" s="25" t="s">
        <v>273</v>
      </c>
      <c r="AF4021" s="180">
        <v>100</v>
      </c>
    </row>
    <row r="4022" spans="1:32">
      <c r="A4022" s="134" t="str">
        <f t="shared" si="62"/>
        <v>PLbu_03.1</v>
      </c>
      <c r="C4022" s="177" t="s">
        <v>34</v>
      </c>
      <c r="D4022" s="178" t="s">
        <v>1</v>
      </c>
      <c r="E4022" s="178" t="s">
        <v>541</v>
      </c>
      <c r="F4022" s="178" t="s">
        <v>542</v>
      </c>
      <c r="G4022" s="178" t="s">
        <v>540</v>
      </c>
      <c r="H4022" s="177" t="s">
        <v>52</v>
      </c>
      <c r="I4022" s="179" t="s">
        <v>643</v>
      </c>
      <c r="J4022" s="59" t="s">
        <v>3446</v>
      </c>
      <c r="K4022" s="60" t="s">
        <v>4519</v>
      </c>
      <c r="L4022" s="174" t="s">
        <v>272</v>
      </c>
      <c r="M4022" s="2" t="s">
        <v>272</v>
      </c>
      <c r="N4022" s="175" t="s">
        <v>272</v>
      </c>
      <c r="O4022" s="24" t="s">
        <v>272</v>
      </c>
      <c r="P4022" s="2" t="s">
        <v>273</v>
      </c>
      <c r="Q4022" s="2" t="s">
        <v>273</v>
      </c>
      <c r="R4022" s="2" t="s">
        <v>273</v>
      </c>
      <c r="S4022" s="2" t="s">
        <v>272</v>
      </c>
      <c r="T4022" s="2" t="s">
        <v>273</v>
      </c>
      <c r="U4022" s="25" t="s">
        <v>273</v>
      </c>
      <c r="V4022" s="24" t="s">
        <v>272</v>
      </c>
      <c r="W4022" s="2" t="s">
        <v>272</v>
      </c>
      <c r="X4022" s="2" t="s">
        <v>272</v>
      </c>
      <c r="Y4022" s="2" t="s">
        <v>273</v>
      </c>
      <c r="Z4022" s="175" t="s">
        <v>273</v>
      </c>
      <c r="AA4022" s="24" t="s">
        <v>272</v>
      </c>
      <c r="AB4022" s="2"/>
      <c r="AC4022" s="25"/>
      <c r="AD4022" s="174" t="s">
        <v>272</v>
      </c>
      <c r="AE4022" s="25" t="s">
        <v>273</v>
      </c>
      <c r="AF4022" s="180">
        <v>100</v>
      </c>
    </row>
    <row r="4023" spans="1:32">
      <c r="A4023" s="134" t="str">
        <f t="shared" si="62"/>
        <v>PLbu_04.1</v>
      </c>
      <c r="C4023" s="177" t="s">
        <v>34</v>
      </c>
      <c r="D4023" s="178" t="s">
        <v>1</v>
      </c>
      <c r="E4023" s="178" t="s">
        <v>543</v>
      </c>
      <c r="F4023" s="178" t="s">
        <v>544</v>
      </c>
      <c r="G4023" s="178" t="s">
        <v>540</v>
      </c>
      <c r="H4023" s="177" t="s">
        <v>52</v>
      </c>
      <c r="I4023" s="179" t="s">
        <v>643</v>
      </c>
      <c r="J4023" s="59" t="s">
        <v>47</v>
      </c>
      <c r="K4023" s="60" t="s">
        <v>47</v>
      </c>
      <c r="L4023" s="174" t="s">
        <v>272</v>
      </c>
      <c r="M4023" s="2" t="s">
        <v>272</v>
      </c>
      <c r="N4023" s="175" t="s">
        <v>272</v>
      </c>
      <c r="O4023" s="24" t="s">
        <v>272</v>
      </c>
      <c r="P4023" s="2" t="s">
        <v>272</v>
      </c>
      <c r="Q4023" s="2" t="s">
        <v>272</v>
      </c>
      <c r="R4023" s="2" t="s">
        <v>272</v>
      </c>
      <c r="S4023" s="2" t="s">
        <v>272</v>
      </c>
      <c r="T4023" s="2" t="s">
        <v>272</v>
      </c>
      <c r="U4023" s="25" t="s">
        <v>272</v>
      </c>
      <c r="V4023" s="24" t="s">
        <v>272</v>
      </c>
      <c r="W4023" s="2" t="s">
        <v>272</v>
      </c>
      <c r="X4023" s="2" t="s">
        <v>272</v>
      </c>
      <c r="Y4023" s="2" t="s">
        <v>272</v>
      </c>
      <c r="Z4023" s="175" t="s">
        <v>272</v>
      </c>
      <c r="AA4023" s="24" t="s">
        <v>272</v>
      </c>
      <c r="AB4023" s="2" t="s">
        <v>272</v>
      </c>
      <c r="AC4023" s="25" t="s">
        <v>272</v>
      </c>
      <c r="AD4023" s="174" t="s">
        <v>272</v>
      </c>
      <c r="AE4023" s="25" t="s">
        <v>272</v>
      </c>
      <c r="AF4023" s="180" t="s">
        <v>7</v>
      </c>
    </row>
    <row r="4024" spans="1:32">
      <c r="A4024" s="134" t="str">
        <f t="shared" si="62"/>
        <v>PLbu_04.2</v>
      </c>
      <c r="C4024" s="177" t="s">
        <v>34</v>
      </c>
      <c r="D4024" s="178" t="s">
        <v>1</v>
      </c>
      <c r="E4024" s="178" t="s">
        <v>545</v>
      </c>
      <c r="F4024" s="178" t="s">
        <v>546</v>
      </c>
      <c r="G4024" s="178" t="s">
        <v>540</v>
      </c>
      <c r="H4024" s="177" t="s">
        <v>52</v>
      </c>
      <c r="I4024" s="179" t="s">
        <v>643</v>
      </c>
      <c r="J4024" s="59" t="s">
        <v>362</v>
      </c>
      <c r="K4024" s="60" t="s">
        <v>4520</v>
      </c>
      <c r="L4024" s="174" t="s">
        <v>272</v>
      </c>
      <c r="M4024" s="2" t="s">
        <v>272</v>
      </c>
      <c r="N4024" s="175" t="s">
        <v>272</v>
      </c>
      <c r="O4024" s="24" t="s">
        <v>272</v>
      </c>
      <c r="P4024" s="2" t="s">
        <v>273</v>
      </c>
      <c r="Q4024" s="2" t="s">
        <v>273</v>
      </c>
      <c r="R4024" s="2" t="s">
        <v>273</v>
      </c>
      <c r="S4024" s="2" t="s">
        <v>273</v>
      </c>
      <c r="T4024" s="2" t="s">
        <v>273</v>
      </c>
      <c r="U4024" s="25" t="s">
        <v>273</v>
      </c>
      <c r="V4024" s="24" t="s">
        <v>272</v>
      </c>
      <c r="W4024" s="2" t="s">
        <v>272</v>
      </c>
      <c r="X4024" s="2" t="s">
        <v>272</v>
      </c>
      <c r="Y4024" s="2" t="s">
        <v>273</v>
      </c>
      <c r="Z4024" s="175" t="s">
        <v>273</v>
      </c>
      <c r="AA4024" s="24" t="s">
        <v>273</v>
      </c>
      <c r="AB4024" s="2" t="s">
        <v>273</v>
      </c>
      <c r="AC4024" s="25" t="s">
        <v>273</v>
      </c>
      <c r="AD4024" s="174" t="s">
        <v>272</v>
      </c>
      <c r="AE4024" s="25" t="s">
        <v>273</v>
      </c>
      <c r="AF4024" s="180">
        <v>100</v>
      </c>
    </row>
    <row r="4025" spans="1:32">
      <c r="A4025" s="134" t="str">
        <f t="shared" si="62"/>
        <v>PLbu_04.2</v>
      </c>
      <c r="C4025" s="177" t="s">
        <v>34</v>
      </c>
      <c r="D4025" s="178" t="s">
        <v>1</v>
      </c>
      <c r="E4025" s="178" t="s">
        <v>545</v>
      </c>
      <c r="F4025" s="178" t="s">
        <v>546</v>
      </c>
      <c r="G4025" s="178" t="s">
        <v>540</v>
      </c>
      <c r="H4025" s="177" t="s">
        <v>52</v>
      </c>
      <c r="I4025" s="179" t="s">
        <v>643</v>
      </c>
      <c r="J4025" s="59" t="s">
        <v>362</v>
      </c>
      <c r="K4025" s="60" t="s">
        <v>4521</v>
      </c>
      <c r="L4025" s="174" t="s">
        <v>272</v>
      </c>
      <c r="M4025" s="2" t="s">
        <v>273</v>
      </c>
      <c r="N4025" s="175" t="s">
        <v>272</v>
      </c>
      <c r="O4025" s="24" t="s">
        <v>672</v>
      </c>
      <c r="P4025" s="2" t="s">
        <v>273</v>
      </c>
      <c r="Q4025" s="2" t="s">
        <v>273</v>
      </c>
      <c r="R4025" s="2" t="s">
        <v>273</v>
      </c>
      <c r="S4025" s="2" t="s">
        <v>273</v>
      </c>
      <c r="T4025" s="2" t="s">
        <v>273</v>
      </c>
      <c r="U4025" s="25" t="s">
        <v>273</v>
      </c>
      <c r="V4025" s="24" t="s">
        <v>272</v>
      </c>
      <c r="W4025" s="2" t="s">
        <v>273</v>
      </c>
      <c r="X4025" s="2" t="s">
        <v>273</v>
      </c>
      <c r="Y4025" s="2" t="s">
        <v>273</v>
      </c>
      <c r="Z4025" s="175" t="s">
        <v>273</v>
      </c>
      <c r="AA4025" s="24" t="s">
        <v>273</v>
      </c>
      <c r="AB4025" s="2" t="s">
        <v>273</v>
      </c>
      <c r="AC4025" s="25" t="s">
        <v>273</v>
      </c>
      <c r="AD4025" s="174" t="s">
        <v>272</v>
      </c>
      <c r="AE4025" s="25" t="s">
        <v>273</v>
      </c>
      <c r="AF4025" s="180">
        <v>100</v>
      </c>
    </row>
    <row r="4026" spans="1:32">
      <c r="A4026" s="134" t="str">
        <f t="shared" si="62"/>
        <v>PLbu_05.1</v>
      </c>
      <c r="C4026" s="177" t="s">
        <v>34</v>
      </c>
      <c r="D4026" s="178" t="s">
        <v>1</v>
      </c>
      <c r="E4026" s="178" t="s">
        <v>547</v>
      </c>
      <c r="F4026" s="178" t="s">
        <v>548</v>
      </c>
      <c r="G4026" s="178" t="s">
        <v>540</v>
      </c>
      <c r="H4026" s="177" t="s">
        <v>52</v>
      </c>
      <c r="I4026" s="179" t="s">
        <v>643</v>
      </c>
      <c r="J4026" s="59" t="s">
        <v>4522</v>
      </c>
      <c r="K4026" s="60" t="s">
        <v>4523</v>
      </c>
      <c r="L4026" s="174" t="s">
        <v>272</v>
      </c>
      <c r="M4026" s="2" t="s">
        <v>273</v>
      </c>
      <c r="N4026" s="175" t="s">
        <v>272</v>
      </c>
      <c r="O4026" s="24" t="s">
        <v>672</v>
      </c>
      <c r="P4026" s="2" t="s">
        <v>273</v>
      </c>
      <c r="Q4026" s="2" t="s">
        <v>273</v>
      </c>
      <c r="R4026" s="2" t="s">
        <v>273</v>
      </c>
      <c r="S4026" s="2" t="s">
        <v>272</v>
      </c>
      <c r="T4026" s="2" t="s">
        <v>272</v>
      </c>
      <c r="U4026" s="25" t="s">
        <v>273</v>
      </c>
      <c r="V4026" s="24" t="s">
        <v>272</v>
      </c>
      <c r="W4026" s="2" t="s">
        <v>273</v>
      </c>
      <c r="X4026" s="2" t="s">
        <v>273</v>
      </c>
      <c r="Y4026" s="2" t="s">
        <v>273</v>
      </c>
      <c r="Z4026" s="175" t="s">
        <v>273</v>
      </c>
      <c r="AA4026" s="24" t="s">
        <v>272</v>
      </c>
      <c r="AB4026" s="2" t="s">
        <v>273</v>
      </c>
      <c r="AC4026" s="25" t="s">
        <v>273</v>
      </c>
      <c r="AD4026" s="174" t="s">
        <v>273</v>
      </c>
      <c r="AE4026" s="25" t="s">
        <v>273</v>
      </c>
      <c r="AF4026" s="180">
        <v>100</v>
      </c>
    </row>
    <row r="4027" spans="1:32">
      <c r="A4027" s="134" t="str">
        <f t="shared" si="62"/>
        <v>PLbu_05.1</v>
      </c>
      <c r="C4027" s="177" t="s">
        <v>34</v>
      </c>
      <c r="D4027" s="178" t="s">
        <v>1</v>
      </c>
      <c r="E4027" s="178" t="s">
        <v>547</v>
      </c>
      <c r="F4027" s="178" t="s">
        <v>548</v>
      </c>
      <c r="G4027" s="178" t="s">
        <v>540</v>
      </c>
      <c r="H4027" s="177" t="s">
        <v>52</v>
      </c>
      <c r="I4027" s="179" t="s">
        <v>643</v>
      </c>
      <c r="J4027" s="59">
        <v>0</v>
      </c>
      <c r="K4027" s="60" t="s">
        <v>4524</v>
      </c>
      <c r="L4027" s="174" t="s">
        <v>272</v>
      </c>
      <c r="M4027" s="2" t="s">
        <v>272</v>
      </c>
      <c r="N4027" s="175" t="s">
        <v>272</v>
      </c>
      <c r="O4027" s="24" t="s">
        <v>272</v>
      </c>
      <c r="P4027" s="2" t="s">
        <v>273</v>
      </c>
      <c r="Q4027" s="2" t="s">
        <v>273</v>
      </c>
      <c r="R4027" s="2" t="s">
        <v>273</v>
      </c>
      <c r="S4027" s="2" t="s">
        <v>272</v>
      </c>
      <c r="T4027" s="2" t="s">
        <v>273</v>
      </c>
      <c r="U4027" s="25" t="s">
        <v>273</v>
      </c>
      <c r="V4027" s="24" t="s">
        <v>272</v>
      </c>
      <c r="W4027" s="2" t="s">
        <v>272</v>
      </c>
      <c r="X4027" s="2" t="s">
        <v>272</v>
      </c>
      <c r="Y4027" s="2" t="s">
        <v>273</v>
      </c>
      <c r="Z4027" s="175" t="s">
        <v>273</v>
      </c>
      <c r="AA4027" s="24" t="s">
        <v>272</v>
      </c>
      <c r="AB4027" s="2" t="s">
        <v>273</v>
      </c>
      <c r="AC4027" s="25" t="s">
        <v>273</v>
      </c>
      <c r="AD4027" s="174" t="s">
        <v>272</v>
      </c>
      <c r="AE4027" s="25" t="s">
        <v>273</v>
      </c>
      <c r="AF4027" s="180">
        <v>100</v>
      </c>
    </row>
    <row r="4028" spans="1:32">
      <c r="A4028" s="134" t="str">
        <f t="shared" si="62"/>
        <v>PLbu_05.2</v>
      </c>
      <c r="C4028" s="177" t="s">
        <v>34</v>
      </c>
      <c r="D4028" s="178" t="s">
        <v>1</v>
      </c>
      <c r="E4028" s="178" t="s">
        <v>549</v>
      </c>
      <c r="F4028" s="178" t="s">
        <v>550</v>
      </c>
      <c r="G4028" s="178" t="s">
        <v>533</v>
      </c>
      <c r="H4028" s="177" t="s">
        <v>52</v>
      </c>
      <c r="I4028" s="179" t="s">
        <v>643</v>
      </c>
      <c r="J4028" s="59" t="s">
        <v>4522</v>
      </c>
      <c r="K4028" s="60" t="s">
        <v>4523</v>
      </c>
      <c r="L4028" s="174" t="s">
        <v>272</v>
      </c>
      <c r="M4028" s="2" t="s">
        <v>272</v>
      </c>
      <c r="N4028" s="175" t="s">
        <v>272</v>
      </c>
      <c r="O4028" s="24"/>
      <c r="P4028" s="2"/>
      <c r="Q4028" s="2"/>
      <c r="R4028" s="2"/>
      <c r="S4028" s="2"/>
      <c r="T4028" s="2"/>
      <c r="U4028" s="25"/>
      <c r="V4028" s="24"/>
      <c r="W4028" s="2"/>
      <c r="X4028" s="2"/>
      <c r="Y4028" s="2"/>
      <c r="Z4028" s="175"/>
      <c r="AA4028" s="24"/>
      <c r="AB4028" s="2"/>
      <c r="AC4028" s="25"/>
      <c r="AD4028" s="174"/>
      <c r="AE4028" s="25"/>
      <c r="AF4028" s="180">
        <v>100</v>
      </c>
    </row>
    <row r="4029" spans="1:32">
      <c r="A4029" s="134" t="str">
        <f t="shared" si="62"/>
        <v>PLbu_05.3</v>
      </c>
      <c r="C4029" s="177" t="s">
        <v>34</v>
      </c>
      <c r="D4029" s="178" t="s">
        <v>1</v>
      </c>
      <c r="E4029" s="178" t="s">
        <v>551</v>
      </c>
      <c r="F4029" s="178" t="s">
        <v>552</v>
      </c>
      <c r="G4029" s="178" t="s">
        <v>533</v>
      </c>
      <c r="H4029" s="177" t="s">
        <v>52</v>
      </c>
      <c r="I4029" s="179" t="s">
        <v>643</v>
      </c>
      <c r="J4029" s="59" t="s">
        <v>4522</v>
      </c>
      <c r="K4029" s="60" t="s">
        <v>4525</v>
      </c>
      <c r="L4029" s="174" t="s">
        <v>272</v>
      </c>
      <c r="M4029" s="2" t="s">
        <v>272</v>
      </c>
      <c r="N4029" s="175" t="s">
        <v>272</v>
      </c>
      <c r="O4029" s="24"/>
      <c r="P4029" s="2"/>
      <c r="Q4029" s="2"/>
      <c r="R4029" s="2"/>
      <c r="S4029" s="2"/>
      <c r="T4029" s="2"/>
      <c r="U4029" s="25"/>
      <c r="V4029" s="24"/>
      <c r="W4029" s="2"/>
      <c r="X4029" s="2"/>
      <c r="Y4029" s="2"/>
      <c r="Z4029" s="175"/>
      <c r="AA4029" s="24"/>
      <c r="AB4029" s="2"/>
      <c r="AC4029" s="25"/>
      <c r="AD4029" s="174"/>
      <c r="AE4029" s="25"/>
      <c r="AF4029" s="180">
        <v>100</v>
      </c>
    </row>
    <row r="4030" spans="1:32">
      <c r="A4030" s="134" t="str">
        <f t="shared" si="62"/>
        <v>PLbu_06.1</v>
      </c>
      <c r="C4030" s="177" t="s">
        <v>34</v>
      </c>
      <c r="D4030" s="178" t="s">
        <v>1</v>
      </c>
      <c r="E4030" s="178" t="s">
        <v>553</v>
      </c>
      <c r="F4030" s="178" t="s">
        <v>554</v>
      </c>
      <c r="G4030" s="178" t="s">
        <v>540</v>
      </c>
      <c r="H4030" s="177" t="s">
        <v>52</v>
      </c>
      <c r="I4030" s="179" t="s">
        <v>643</v>
      </c>
      <c r="J4030" s="59" t="s">
        <v>4522</v>
      </c>
      <c r="K4030" s="60" t="s">
        <v>4526</v>
      </c>
      <c r="L4030" s="174" t="s">
        <v>272</v>
      </c>
      <c r="M4030" s="2" t="s">
        <v>272</v>
      </c>
      <c r="N4030" s="175" t="s">
        <v>272</v>
      </c>
      <c r="O4030" s="24" t="s">
        <v>272</v>
      </c>
      <c r="P4030" s="2" t="s">
        <v>272</v>
      </c>
      <c r="Q4030" s="2" t="s">
        <v>273</v>
      </c>
      <c r="R4030" s="2" t="s">
        <v>273</v>
      </c>
      <c r="S4030" s="2" t="s">
        <v>272</v>
      </c>
      <c r="T4030" s="2" t="s">
        <v>272</v>
      </c>
      <c r="U4030" s="25" t="s">
        <v>272</v>
      </c>
      <c r="V4030" s="24" t="s">
        <v>272</v>
      </c>
      <c r="W4030" s="2" t="s">
        <v>272</v>
      </c>
      <c r="X4030" s="2" t="s">
        <v>272</v>
      </c>
      <c r="Y4030" s="2" t="s">
        <v>272</v>
      </c>
      <c r="Z4030" s="175" t="s">
        <v>273</v>
      </c>
      <c r="AA4030" s="24" t="s">
        <v>272</v>
      </c>
      <c r="AB4030" s="2" t="s">
        <v>272</v>
      </c>
      <c r="AC4030" s="25" t="s">
        <v>272</v>
      </c>
      <c r="AD4030" s="174" t="s">
        <v>272</v>
      </c>
      <c r="AE4030" s="25" t="s">
        <v>273</v>
      </c>
      <c r="AF4030" s="180">
        <v>100</v>
      </c>
    </row>
    <row r="4031" spans="1:32">
      <c r="A4031" s="134" t="str">
        <f t="shared" si="62"/>
        <v>PLbu_06.1</v>
      </c>
      <c r="C4031" s="177" t="s">
        <v>34</v>
      </c>
      <c r="D4031" s="178" t="s">
        <v>1</v>
      </c>
      <c r="E4031" s="178" t="s">
        <v>553</v>
      </c>
      <c r="F4031" s="178" t="s">
        <v>554</v>
      </c>
      <c r="G4031" s="178" t="s">
        <v>540</v>
      </c>
      <c r="H4031" s="177" t="s">
        <v>52</v>
      </c>
      <c r="I4031" s="179" t="s">
        <v>643</v>
      </c>
      <c r="J4031" s="59" t="s">
        <v>4522</v>
      </c>
      <c r="K4031" s="60" t="s">
        <v>4527</v>
      </c>
      <c r="L4031" s="174" t="s">
        <v>272</v>
      </c>
      <c r="M4031" s="2" t="s">
        <v>272</v>
      </c>
      <c r="N4031" s="175" t="s">
        <v>272</v>
      </c>
      <c r="O4031" s="24" t="s">
        <v>272</v>
      </c>
      <c r="P4031" s="2" t="s">
        <v>272</v>
      </c>
      <c r="Q4031" s="2" t="s">
        <v>272</v>
      </c>
      <c r="R4031" s="2" t="s">
        <v>273</v>
      </c>
      <c r="S4031" s="2" t="s">
        <v>273</v>
      </c>
      <c r="T4031" s="2" t="s">
        <v>273</v>
      </c>
      <c r="U4031" s="25" t="s">
        <v>272</v>
      </c>
      <c r="V4031" s="24" t="s">
        <v>272</v>
      </c>
      <c r="W4031" s="2" t="s">
        <v>272</v>
      </c>
      <c r="X4031" s="2" t="s">
        <v>272</v>
      </c>
      <c r="Y4031" s="2" t="s">
        <v>272</v>
      </c>
      <c r="Z4031" s="175" t="s">
        <v>273</v>
      </c>
      <c r="AA4031" s="24" t="s">
        <v>272</v>
      </c>
      <c r="AB4031" s="2" t="s">
        <v>273</v>
      </c>
      <c r="AC4031" s="25" t="s">
        <v>272</v>
      </c>
      <c r="AD4031" s="174" t="s">
        <v>272</v>
      </c>
      <c r="AE4031" s="25" t="s">
        <v>273</v>
      </c>
      <c r="AF4031" s="180">
        <v>100</v>
      </c>
    </row>
    <row r="4032" spans="1:32">
      <c r="A4032" s="134" t="str">
        <f t="shared" si="62"/>
        <v>PLbu_06.1</v>
      </c>
      <c r="C4032" s="177" t="s">
        <v>34</v>
      </c>
      <c r="D4032" s="178" t="s">
        <v>1</v>
      </c>
      <c r="E4032" s="178" t="s">
        <v>553</v>
      </c>
      <c r="F4032" s="178" t="s">
        <v>554</v>
      </c>
      <c r="G4032" s="178" t="s">
        <v>540</v>
      </c>
      <c r="H4032" s="177" t="s">
        <v>52</v>
      </c>
      <c r="I4032" s="179" t="s">
        <v>643</v>
      </c>
      <c r="J4032" s="59" t="s">
        <v>362</v>
      </c>
      <c r="K4032" s="60" t="s">
        <v>4524</v>
      </c>
      <c r="L4032" s="174" t="s">
        <v>272</v>
      </c>
      <c r="M4032" s="2" t="s">
        <v>272</v>
      </c>
      <c r="N4032" s="175" t="s">
        <v>272</v>
      </c>
      <c r="O4032" s="24" t="s">
        <v>273</v>
      </c>
      <c r="P4032" s="2" t="s">
        <v>273</v>
      </c>
      <c r="Q4032" s="2" t="s">
        <v>273</v>
      </c>
      <c r="R4032" s="2" t="s">
        <v>273</v>
      </c>
      <c r="S4032" s="2" t="s">
        <v>272</v>
      </c>
      <c r="T4032" s="2" t="s">
        <v>272</v>
      </c>
      <c r="U4032" s="25" t="s">
        <v>273</v>
      </c>
      <c r="V4032" s="24" t="s">
        <v>272</v>
      </c>
      <c r="W4032" s="2" t="s">
        <v>273</v>
      </c>
      <c r="X4032" s="2" t="s">
        <v>273</v>
      </c>
      <c r="Y4032" s="2" t="s">
        <v>273</v>
      </c>
      <c r="Z4032" s="175" t="s">
        <v>273</v>
      </c>
      <c r="AA4032" s="24" t="s">
        <v>272</v>
      </c>
      <c r="AB4032" s="2" t="s">
        <v>273</v>
      </c>
      <c r="AC4032" s="25" t="s">
        <v>273</v>
      </c>
      <c r="AD4032" s="174" t="s">
        <v>272</v>
      </c>
      <c r="AE4032" s="25" t="s">
        <v>273</v>
      </c>
      <c r="AF4032" s="180">
        <v>100</v>
      </c>
    </row>
    <row r="4033" spans="1:32">
      <c r="A4033" s="134" t="str">
        <f t="shared" si="62"/>
        <v>PLbu_06.2</v>
      </c>
      <c r="C4033" s="177" t="s">
        <v>34</v>
      </c>
      <c r="D4033" s="178" t="s">
        <v>1</v>
      </c>
      <c r="E4033" s="178" t="s">
        <v>555</v>
      </c>
      <c r="F4033" s="178" t="s">
        <v>556</v>
      </c>
      <c r="G4033" s="178" t="s">
        <v>540</v>
      </c>
      <c r="H4033" s="177" t="s">
        <v>52</v>
      </c>
      <c r="I4033" s="179" t="s">
        <v>643</v>
      </c>
      <c r="J4033" s="59" t="s">
        <v>4522</v>
      </c>
      <c r="K4033" s="60" t="s">
        <v>4526</v>
      </c>
      <c r="L4033" s="174" t="s">
        <v>272</v>
      </c>
      <c r="M4033" s="2" t="s">
        <v>272</v>
      </c>
      <c r="N4033" s="175" t="s">
        <v>272</v>
      </c>
      <c r="O4033" s="24" t="s">
        <v>272</v>
      </c>
      <c r="P4033" s="2" t="s">
        <v>272</v>
      </c>
      <c r="Q4033" s="2" t="s">
        <v>273</v>
      </c>
      <c r="R4033" s="2" t="s">
        <v>273</v>
      </c>
      <c r="S4033" s="2" t="s">
        <v>272</v>
      </c>
      <c r="T4033" s="2" t="s">
        <v>272</v>
      </c>
      <c r="U4033" s="25" t="s">
        <v>272</v>
      </c>
      <c r="V4033" s="24" t="s">
        <v>272</v>
      </c>
      <c r="W4033" s="2" t="s">
        <v>272</v>
      </c>
      <c r="X4033" s="2" t="s">
        <v>272</v>
      </c>
      <c r="Y4033" s="2" t="s">
        <v>272</v>
      </c>
      <c r="Z4033" s="175" t="s">
        <v>273</v>
      </c>
      <c r="AA4033" s="24" t="s">
        <v>272</v>
      </c>
      <c r="AB4033" s="2" t="s">
        <v>272</v>
      </c>
      <c r="AC4033" s="25" t="s">
        <v>272</v>
      </c>
      <c r="AD4033" s="174" t="s">
        <v>272</v>
      </c>
      <c r="AE4033" s="25" t="s">
        <v>273</v>
      </c>
      <c r="AF4033" s="180">
        <v>100</v>
      </c>
    </row>
    <row r="4034" spans="1:32">
      <c r="A4034" s="134" t="str">
        <f t="shared" si="62"/>
        <v>PLbu_06.2</v>
      </c>
      <c r="C4034" s="177" t="s">
        <v>34</v>
      </c>
      <c r="D4034" s="178" t="s">
        <v>1</v>
      </c>
      <c r="E4034" s="178" t="s">
        <v>555</v>
      </c>
      <c r="F4034" s="178" t="s">
        <v>556</v>
      </c>
      <c r="G4034" s="178" t="s">
        <v>540</v>
      </c>
      <c r="H4034" s="177" t="s">
        <v>52</v>
      </c>
      <c r="I4034" s="179" t="s">
        <v>643</v>
      </c>
      <c r="J4034" s="59" t="s">
        <v>4522</v>
      </c>
      <c r="K4034" s="60" t="s">
        <v>4528</v>
      </c>
      <c r="L4034" s="174" t="s">
        <v>272</v>
      </c>
      <c r="M4034" s="2" t="s">
        <v>272</v>
      </c>
      <c r="N4034" s="175" t="s">
        <v>272</v>
      </c>
      <c r="O4034" s="24" t="s">
        <v>272</v>
      </c>
      <c r="P4034" s="2" t="s">
        <v>272</v>
      </c>
      <c r="Q4034" s="2" t="s">
        <v>272</v>
      </c>
      <c r="R4034" s="2" t="s">
        <v>273</v>
      </c>
      <c r="S4034" s="2" t="s">
        <v>272</v>
      </c>
      <c r="T4034" s="2" t="s">
        <v>272</v>
      </c>
      <c r="U4034" s="25" t="s">
        <v>272</v>
      </c>
      <c r="V4034" s="24" t="s">
        <v>272</v>
      </c>
      <c r="W4034" s="2" t="s">
        <v>272</v>
      </c>
      <c r="X4034" s="2" t="s">
        <v>272</v>
      </c>
      <c r="Y4034" s="2" t="s">
        <v>272</v>
      </c>
      <c r="Z4034" s="175" t="s">
        <v>273</v>
      </c>
      <c r="AA4034" s="24" t="s">
        <v>272</v>
      </c>
      <c r="AB4034" s="2" t="s">
        <v>272</v>
      </c>
      <c r="AC4034" s="25" t="s">
        <v>272</v>
      </c>
      <c r="AD4034" s="174" t="s">
        <v>272</v>
      </c>
      <c r="AE4034" s="25" t="s">
        <v>273</v>
      </c>
      <c r="AF4034" s="180">
        <v>100</v>
      </c>
    </row>
    <row r="4035" spans="1:32">
      <c r="A4035" s="134" t="str">
        <f t="shared" si="62"/>
        <v>PLbu_06.2</v>
      </c>
      <c r="C4035" s="177" t="s">
        <v>34</v>
      </c>
      <c r="D4035" s="178" t="s">
        <v>1</v>
      </c>
      <c r="E4035" s="178" t="s">
        <v>555</v>
      </c>
      <c r="F4035" s="178" t="s">
        <v>556</v>
      </c>
      <c r="G4035" s="178" t="s">
        <v>540</v>
      </c>
      <c r="H4035" s="177" t="s">
        <v>52</v>
      </c>
      <c r="I4035" s="179" t="s">
        <v>643</v>
      </c>
      <c r="J4035" s="59" t="s">
        <v>362</v>
      </c>
      <c r="K4035" s="60" t="s">
        <v>4524</v>
      </c>
      <c r="L4035" s="174" t="s">
        <v>272</v>
      </c>
      <c r="M4035" s="2" t="s">
        <v>272</v>
      </c>
      <c r="N4035" s="175" t="s">
        <v>272</v>
      </c>
      <c r="O4035" s="24" t="s">
        <v>273</v>
      </c>
      <c r="P4035" s="2" t="s">
        <v>273</v>
      </c>
      <c r="Q4035" s="2" t="s">
        <v>273</v>
      </c>
      <c r="R4035" s="2" t="s">
        <v>273</v>
      </c>
      <c r="S4035" s="2" t="s">
        <v>272</v>
      </c>
      <c r="T4035" s="2" t="s">
        <v>272</v>
      </c>
      <c r="U4035" s="25" t="s">
        <v>273</v>
      </c>
      <c r="V4035" s="24" t="s">
        <v>272</v>
      </c>
      <c r="W4035" s="2" t="s">
        <v>273</v>
      </c>
      <c r="X4035" s="2" t="s">
        <v>273</v>
      </c>
      <c r="Y4035" s="2" t="s">
        <v>273</v>
      </c>
      <c r="Z4035" s="175" t="s">
        <v>273</v>
      </c>
      <c r="AA4035" s="24" t="s">
        <v>272</v>
      </c>
      <c r="AB4035" s="2" t="s">
        <v>273</v>
      </c>
      <c r="AC4035" s="25" t="s">
        <v>273</v>
      </c>
      <c r="AD4035" s="174" t="s">
        <v>272</v>
      </c>
      <c r="AE4035" s="25" t="s">
        <v>273</v>
      </c>
      <c r="AF4035" s="180">
        <v>100</v>
      </c>
    </row>
    <row r="4036" spans="1:32">
      <c r="A4036" s="134" t="str">
        <f t="shared" si="62"/>
        <v>PLbu_06.3</v>
      </c>
      <c r="C4036" s="177" t="s">
        <v>34</v>
      </c>
      <c r="D4036" s="178" t="s">
        <v>1</v>
      </c>
      <c r="E4036" s="178" t="s">
        <v>557</v>
      </c>
      <c r="F4036" s="178" t="s">
        <v>558</v>
      </c>
      <c r="G4036" s="178" t="s">
        <v>533</v>
      </c>
      <c r="H4036" s="177" t="s">
        <v>52</v>
      </c>
      <c r="I4036" s="179" t="s">
        <v>643</v>
      </c>
      <c r="J4036" s="59" t="s">
        <v>405</v>
      </c>
      <c r="K4036" s="60" t="s">
        <v>252</v>
      </c>
      <c r="L4036" s="174" t="s">
        <v>272</v>
      </c>
      <c r="M4036" s="2" t="s">
        <v>272</v>
      </c>
      <c r="N4036" s="175" t="s">
        <v>272</v>
      </c>
      <c r="O4036" s="24"/>
      <c r="P4036" s="2"/>
      <c r="Q4036" s="2"/>
      <c r="R4036" s="2"/>
      <c r="S4036" s="2"/>
      <c r="T4036" s="2"/>
      <c r="U4036" s="25"/>
      <c r="V4036" s="24"/>
      <c r="W4036" s="2"/>
      <c r="X4036" s="2"/>
      <c r="Y4036" s="2"/>
      <c r="Z4036" s="175"/>
      <c r="AA4036" s="24"/>
      <c r="AB4036" s="2"/>
      <c r="AC4036" s="25"/>
      <c r="AD4036" s="174"/>
      <c r="AE4036" s="25"/>
      <c r="AF4036" s="180">
        <v>100</v>
      </c>
    </row>
    <row r="4037" spans="1:32">
      <c r="A4037" s="134" t="str">
        <f t="shared" si="62"/>
        <v>PLbu_06.3</v>
      </c>
      <c r="C4037" s="177" t="s">
        <v>34</v>
      </c>
      <c r="D4037" s="178" t="s">
        <v>1</v>
      </c>
      <c r="E4037" s="178" t="s">
        <v>557</v>
      </c>
      <c r="F4037" s="178" t="s">
        <v>558</v>
      </c>
      <c r="G4037" s="178" t="s">
        <v>533</v>
      </c>
      <c r="H4037" s="177" t="s">
        <v>52</v>
      </c>
      <c r="I4037" s="179" t="s">
        <v>643</v>
      </c>
      <c r="J4037" s="59" t="s">
        <v>4529</v>
      </c>
      <c r="K4037" s="60" t="s">
        <v>253</v>
      </c>
      <c r="L4037" s="174" t="s">
        <v>272</v>
      </c>
      <c r="M4037" s="2" t="s">
        <v>273</v>
      </c>
      <c r="N4037" s="175" t="s">
        <v>272</v>
      </c>
      <c r="O4037" s="24"/>
      <c r="P4037" s="2"/>
      <c r="Q4037" s="2"/>
      <c r="R4037" s="2"/>
      <c r="S4037" s="2"/>
      <c r="T4037" s="2"/>
      <c r="U4037" s="25"/>
      <c r="V4037" s="24"/>
      <c r="W4037" s="2"/>
      <c r="X4037" s="2"/>
      <c r="Y4037" s="2"/>
      <c r="Z4037" s="175"/>
      <c r="AA4037" s="24"/>
      <c r="AB4037" s="2"/>
      <c r="AC4037" s="25"/>
      <c r="AD4037" s="174"/>
      <c r="AE4037" s="25"/>
      <c r="AF4037" s="180">
        <v>100</v>
      </c>
    </row>
    <row r="4038" spans="1:32">
      <c r="A4038" s="134" t="str">
        <f t="shared" si="62"/>
        <v>PLbu_06.4</v>
      </c>
      <c r="C4038" s="177" t="s">
        <v>34</v>
      </c>
      <c r="D4038" s="178" t="s">
        <v>1</v>
      </c>
      <c r="E4038" s="178" t="s">
        <v>559</v>
      </c>
      <c r="F4038" s="178" t="s">
        <v>560</v>
      </c>
      <c r="G4038" s="178" t="s">
        <v>533</v>
      </c>
      <c r="H4038" s="177" t="s">
        <v>52</v>
      </c>
      <c r="I4038" s="179" t="s">
        <v>643</v>
      </c>
      <c r="J4038" s="59" t="s">
        <v>406</v>
      </c>
      <c r="K4038" s="60" t="s">
        <v>254</v>
      </c>
      <c r="L4038" s="174" t="s">
        <v>272</v>
      </c>
      <c r="M4038" s="2" t="s">
        <v>272</v>
      </c>
      <c r="N4038" s="175" t="s">
        <v>272</v>
      </c>
      <c r="O4038" s="24"/>
      <c r="P4038" s="2"/>
      <c r="Q4038" s="2"/>
      <c r="R4038" s="2"/>
      <c r="S4038" s="2"/>
      <c r="T4038" s="2"/>
      <c r="U4038" s="25"/>
      <c r="V4038" s="24"/>
      <c r="W4038" s="2"/>
      <c r="X4038" s="2"/>
      <c r="Y4038" s="2"/>
      <c r="Z4038" s="175"/>
      <c r="AA4038" s="24"/>
      <c r="AB4038" s="2"/>
      <c r="AC4038" s="25"/>
      <c r="AD4038" s="174"/>
      <c r="AE4038" s="25"/>
      <c r="AF4038" s="180">
        <v>100</v>
      </c>
    </row>
    <row r="4039" spans="1:32">
      <c r="A4039" s="134" t="str">
        <f t="shared" si="62"/>
        <v>PLbu_07.1</v>
      </c>
      <c r="C4039" s="177" t="s">
        <v>34</v>
      </c>
      <c r="D4039" s="178" t="s">
        <v>1</v>
      </c>
      <c r="E4039" s="178" t="s">
        <v>561</v>
      </c>
      <c r="F4039" s="178" t="s">
        <v>562</v>
      </c>
      <c r="G4039" s="178" t="s">
        <v>533</v>
      </c>
      <c r="H4039" s="177" t="s">
        <v>52</v>
      </c>
      <c r="I4039" s="179" t="s">
        <v>643</v>
      </c>
      <c r="J4039" s="59" t="s">
        <v>362</v>
      </c>
      <c r="K4039" s="60" t="s">
        <v>4530</v>
      </c>
      <c r="L4039" s="174" t="s">
        <v>272</v>
      </c>
      <c r="M4039" s="2" t="s">
        <v>273</v>
      </c>
      <c r="N4039" s="175" t="s">
        <v>272</v>
      </c>
      <c r="O4039" s="24"/>
      <c r="P4039" s="2"/>
      <c r="Q4039" s="2"/>
      <c r="R4039" s="2"/>
      <c r="S4039" s="2"/>
      <c r="T4039" s="2"/>
      <c r="U4039" s="25"/>
      <c r="V4039" s="24"/>
      <c r="W4039" s="2"/>
      <c r="X4039" s="2"/>
      <c r="Y4039" s="2"/>
      <c r="Z4039" s="175"/>
      <c r="AA4039" s="24"/>
      <c r="AB4039" s="2"/>
      <c r="AC4039" s="25"/>
      <c r="AD4039" s="174"/>
      <c r="AE4039" s="25"/>
      <c r="AF4039" s="180">
        <v>100</v>
      </c>
    </row>
    <row r="4040" spans="1:32">
      <c r="A4040" s="134" t="str">
        <f t="shared" ref="A4040:A4103" si="63">C4040&amp;LOWER(LEFT(D4040,2))&amp;"_"&amp;IF(LEN(TRIM(LEFT(E4040,FIND(" ",E4040))))=3,"0"&amp;TRIM(LEFT(E4040,FIND(" ",E4040))),TRIM(LEFT(E4040,FIND(" ",E4040))))</f>
        <v>PLbu_07.2</v>
      </c>
      <c r="C4040" s="177" t="s">
        <v>34</v>
      </c>
      <c r="D4040" s="178" t="s">
        <v>1</v>
      </c>
      <c r="E4040" s="178" t="s">
        <v>563</v>
      </c>
      <c r="F4040" s="178" t="s">
        <v>564</v>
      </c>
      <c r="G4040" s="178" t="s">
        <v>540</v>
      </c>
      <c r="H4040" s="177" t="s">
        <v>52</v>
      </c>
      <c r="I4040" s="179" t="s">
        <v>643</v>
      </c>
      <c r="J4040" s="59" t="s">
        <v>362</v>
      </c>
      <c r="K4040" s="60" t="s">
        <v>4530</v>
      </c>
      <c r="L4040" s="174" t="s">
        <v>272</v>
      </c>
      <c r="M4040" s="2" t="s">
        <v>273</v>
      </c>
      <c r="N4040" s="175" t="s">
        <v>272</v>
      </c>
      <c r="O4040" s="24" t="s">
        <v>672</v>
      </c>
      <c r="P4040" s="2" t="s">
        <v>672</v>
      </c>
      <c r="Q4040" s="2" t="s">
        <v>672</v>
      </c>
      <c r="R4040" s="2" t="s">
        <v>273</v>
      </c>
      <c r="S4040" s="2" t="s">
        <v>273</v>
      </c>
      <c r="T4040" s="2" t="s">
        <v>273</v>
      </c>
      <c r="U4040" s="25" t="s">
        <v>273</v>
      </c>
      <c r="V4040" s="24" t="s">
        <v>273</v>
      </c>
      <c r="W4040" s="2" t="s">
        <v>273</v>
      </c>
      <c r="X4040" s="2" t="s">
        <v>273</v>
      </c>
      <c r="Y4040" s="2" t="s">
        <v>273</v>
      </c>
      <c r="Z4040" s="175" t="s">
        <v>273</v>
      </c>
      <c r="AA4040" s="24" t="s">
        <v>273</v>
      </c>
      <c r="AB4040" s="2" t="s">
        <v>273</v>
      </c>
      <c r="AC4040" s="25" t="s">
        <v>273</v>
      </c>
      <c r="AD4040" s="174" t="s">
        <v>273</v>
      </c>
      <c r="AE4040" s="25" t="s">
        <v>273</v>
      </c>
      <c r="AF4040" s="180">
        <v>100</v>
      </c>
    </row>
    <row r="4041" spans="1:32">
      <c r="A4041" s="134" t="str">
        <f t="shared" si="63"/>
        <v>PLca_01.1</v>
      </c>
      <c r="C4041" s="177" t="s">
        <v>34</v>
      </c>
      <c r="D4041" s="178" t="s">
        <v>495</v>
      </c>
      <c r="E4041" s="178" t="s">
        <v>565</v>
      </c>
      <c r="F4041" s="178" t="s">
        <v>566</v>
      </c>
      <c r="G4041" s="178" t="s">
        <v>540</v>
      </c>
      <c r="H4041" s="177" t="s">
        <v>52</v>
      </c>
      <c r="I4041" s="179" t="s">
        <v>643</v>
      </c>
      <c r="J4041" s="59" t="s">
        <v>4529</v>
      </c>
      <c r="K4041" s="60" t="s">
        <v>4531</v>
      </c>
      <c r="L4041" s="174" t="s">
        <v>272</v>
      </c>
      <c r="M4041" s="2" t="s">
        <v>272</v>
      </c>
      <c r="N4041" s="175" t="s">
        <v>272</v>
      </c>
      <c r="O4041" s="24" t="s">
        <v>272</v>
      </c>
      <c r="P4041" s="2" t="s">
        <v>272</v>
      </c>
      <c r="Q4041" s="2" t="s">
        <v>272</v>
      </c>
      <c r="R4041" s="2" t="s">
        <v>272</v>
      </c>
      <c r="S4041" s="2" t="s">
        <v>272</v>
      </c>
      <c r="T4041" s="2" t="s">
        <v>272</v>
      </c>
      <c r="U4041" s="25" t="s">
        <v>273</v>
      </c>
      <c r="V4041" s="24" t="s">
        <v>272</v>
      </c>
      <c r="W4041" s="2" t="s">
        <v>272</v>
      </c>
      <c r="X4041" s="2" t="s">
        <v>272</v>
      </c>
      <c r="Y4041" s="2" t="s">
        <v>672</v>
      </c>
      <c r="Z4041" s="175" t="s">
        <v>273</v>
      </c>
      <c r="AA4041" s="24" t="s">
        <v>272</v>
      </c>
      <c r="AB4041" s="2" t="s">
        <v>272</v>
      </c>
      <c r="AC4041" s="25" t="s">
        <v>272</v>
      </c>
      <c r="AD4041" s="174" t="s">
        <v>272</v>
      </c>
      <c r="AE4041" s="25" t="s">
        <v>272</v>
      </c>
      <c r="AF4041" s="180">
        <v>100</v>
      </c>
    </row>
    <row r="4042" spans="1:32">
      <c r="A4042" s="134" t="str">
        <f t="shared" si="63"/>
        <v>PLca_01.2</v>
      </c>
      <c r="C4042" s="177" t="s">
        <v>34</v>
      </c>
      <c r="D4042" s="178" t="s">
        <v>495</v>
      </c>
      <c r="E4042" s="178" t="s">
        <v>567</v>
      </c>
      <c r="F4042" s="178" t="s">
        <v>568</v>
      </c>
      <c r="G4042" s="178" t="s">
        <v>533</v>
      </c>
      <c r="H4042" s="177" t="s">
        <v>52</v>
      </c>
      <c r="I4042" s="179"/>
      <c r="J4042" s="59" t="s">
        <v>194</v>
      </c>
      <c r="K4042" s="60" t="s">
        <v>194</v>
      </c>
      <c r="L4042" s="174" t="s">
        <v>7</v>
      </c>
      <c r="M4042" s="2" t="s">
        <v>7</v>
      </c>
      <c r="N4042" s="175" t="s">
        <v>7</v>
      </c>
      <c r="O4042" s="24"/>
      <c r="P4042" s="2"/>
      <c r="Q4042" s="2"/>
      <c r="R4042" s="2"/>
      <c r="S4042" s="2"/>
      <c r="T4042" s="2"/>
      <c r="U4042" s="25"/>
      <c r="V4042" s="24"/>
      <c r="W4042" s="2"/>
      <c r="X4042" s="2"/>
      <c r="Y4042" s="2"/>
      <c r="Z4042" s="175"/>
      <c r="AA4042" s="24"/>
      <c r="AB4042" s="2"/>
      <c r="AC4042" s="25"/>
      <c r="AD4042" s="174"/>
      <c r="AE4042" s="25"/>
      <c r="AF4042" s="180" t="s">
        <v>7</v>
      </c>
    </row>
    <row r="4043" spans="1:32">
      <c r="A4043" s="134" t="str">
        <f t="shared" si="63"/>
        <v>PLca_01.3</v>
      </c>
      <c r="C4043" s="177" t="s">
        <v>34</v>
      </c>
      <c r="D4043" s="178" t="s">
        <v>495</v>
      </c>
      <c r="E4043" s="178" t="s">
        <v>569</v>
      </c>
      <c r="F4043" s="178" t="s">
        <v>570</v>
      </c>
      <c r="G4043" s="178" t="s">
        <v>540</v>
      </c>
      <c r="H4043" s="177" t="s">
        <v>52</v>
      </c>
      <c r="I4043" s="179" t="s">
        <v>643</v>
      </c>
      <c r="J4043" s="59" t="s">
        <v>4529</v>
      </c>
      <c r="K4043" s="60" t="s">
        <v>4532</v>
      </c>
      <c r="L4043" s="174" t="s">
        <v>272</v>
      </c>
      <c r="M4043" s="2" t="s">
        <v>272</v>
      </c>
      <c r="N4043" s="175" t="s">
        <v>272</v>
      </c>
      <c r="O4043" s="24" t="s">
        <v>272</v>
      </c>
      <c r="P4043" s="2" t="s">
        <v>272</v>
      </c>
      <c r="Q4043" s="2" t="s">
        <v>272</v>
      </c>
      <c r="R4043" s="2" t="s">
        <v>272</v>
      </c>
      <c r="S4043" s="2" t="s">
        <v>272</v>
      </c>
      <c r="T4043" s="2" t="s">
        <v>272</v>
      </c>
      <c r="U4043" s="25" t="s">
        <v>273</v>
      </c>
      <c r="V4043" s="24" t="s">
        <v>272</v>
      </c>
      <c r="W4043" s="2" t="s">
        <v>272</v>
      </c>
      <c r="X4043" s="2" t="s">
        <v>272</v>
      </c>
      <c r="Y4043" s="2" t="s">
        <v>672</v>
      </c>
      <c r="Z4043" s="175" t="s">
        <v>273</v>
      </c>
      <c r="AA4043" s="24" t="s">
        <v>272</v>
      </c>
      <c r="AB4043" s="2" t="s">
        <v>272</v>
      </c>
      <c r="AC4043" s="25" t="s">
        <v>272</v>
      </c>
      <c r="AD4043" s="174" t="s">
        <v>272</v>
      </c>
      <c r="AE4043" s="25" t="s">
        <v>272</v>
      </c>
      <c r="AF4043" s="180">
        <v>100</v>
      </c>
    </row>
    <row r="4044" spans="1:32">
      <c r="A4044" s="134" t="str">
        <f t="shared" si="63"/>
        <v>PLca_01.4</v>
      </c>
      <c r="C4044" s="177" t="s">
        <v>34</v>
      </c>
      <c r="D4044" s="178" t="s">
        <v>495</v>
      </c>
      <c r="E4044" s="178" t="s">
        <v>571</v>
      </c>
      <c r="F4044" s="178" t="s">
        <v>572</v>
      </c>
      <c r="G4044" s="178" t="s">
        <v>540</v>
      </c>
      <c r="H4044" s="177" t="s">
        <v>52</v>
      </c>
      <c r="I4044" s="179" t="s">
        <v>643</v>
      </c>
      <c r="J4044" s="59" t="s">
        <v>4533</v>
      </c>
      <c r="K4044" s="60" t="s">
        <v>4534</v>
      </c>
      <c r="L4044" s="174" t="s">
        <v>272</v>
      </c>
      <c r="M4044" s="2" t="s">
        <v>272</v>
      </c>
      <c r="N4044" s="175" t="s">
        <v>272</v>
      </c>
      <c r="O4044" s="24" t="s">
        <v>272</v>
      </c>
      <c r="P4044" s="2" t="s">
        <v>273</v>
      </c>
      <c r="Q4044" s="2" t="s">
        <v>273</v>
      </c>
      <c r="R4044" s="2" t="s">
        <v>273</v>
      </c>
      <c r="S4044" s="2" t="s">
        <v>272</v>
      </c>
      <c r="T4044" s="2" t="s">
        <v>272</v>
      </c>
      <c r="U4044" s="25" t="s">
        <v>273</v>
      </c>
      <c r="V4044" s="24" t="s">
        <v>272</v>
      </c>
      <c r="W4044" s="2" t="s">
        <v>272</v>
      </c>
      <c r="X4044" s="2" t="s">
        <v>272</v>
      </c>
      <c r="Y4044" s="2" t="s">
        <v>672</v>
      </c>
      <c r="Z4044" s="175" t="s">
        <v>273</v>
      </c>
      <c r="AA4044" s="24" t="s">
        <v>272</v>
      </c>
      <c r="AB4044" s="2" t="s">
        <v>272</v>
      </c>
      <c r="AC4044" s="25" t="s">
        <v>272</v>
      </c>
      <c r="AD4044" s="174" t="s">
        <v>272</v>
      </c>
      <c r="AE4044" s="25" t="s">
        <v>272</v>
      </c>
      <c r="AF4044" s="180">
        <v>100</v>
      </c>
    </row>
    <row r="4045" spans="1:32">
      <c r="A4045" s="134" t="str">
        <f t="shared" si="63"/>
        <v>PLca_02.1</v>
      </c>
      <c r="C4045" s="177" t="s">
        <v>34</v>
      </c>
      <c r="D4045" s="178" t="s">
        <v>495</v>
      </c>
      <c r="E4045" s="178" t="s">
        <v>573</v>
      </c>
      <c r="F4045" s="178" t="s">
        <v>574</v>
      </c>
      <c r="G4045" s="178" t="s">
        <v>533</v>
      </c>
      <c r="H4045" s="177" t="s">
        <v>52</v>
      </c>
      <c r="I4045" s="179" t="s">
        <v>643</v>
      </c>
      <c r="J4045" s="59" t="s">
        <v>4529</v>
      </c>
      <c r="K4045" s="60" t="s">
        <v>4535</v>
      </c>
      <c r="L4045" s="174" t="s">
        <v>272</v>
      </c>
      <c r="M4045" s="2" t="s">
        <v>272</v>
      </c>
      <c r="N4045" s="175" t="s">
        <v>272</v>
      </c>
      <c r="O4045" s="24"/>
      <c r="P4045" s="2"/>
      <c r="Q4045" s="2"/>
      <c r="R4045" s="2"/>
      <c r="S4045" s="2"/>
      <c r="T4045" s="2"/>
      <c r="U4045" s="25"/>
      <c r="V4045" s="24"/>
      <c r="W4045" s="2"/>
      <c r="X4045" s="2"/>
      <c r="Y4045" s="2"/>
      <c r="Z4045" s="175"/>
      <c r="AA4045" s="24"/>
      <c r="AB4045" s="2"/>
      <c r="AC4045" s="25"/>
      <c r="AD4045" s="174"/>
      <c r="AE4045" s="25"/>
      <c r="AF4045" s="180">
        <v>100</v>
      </c>
    </row>
    <row r="4046" spans="1:32">
      <c r="A4046" s="134" t="str">
        <f t="shared" si="63"/>
        <v>PLca_02.2</v>
      </c>
      <c r="C4046" s="177" t="s">
        <v>34</v>
      </c>
      <c r="D4046" s="178" t="s">
        <v>495</v>
      </c>
      <c r="E4046" s="178" t="s">
        <v>575</v>
      </c>
      <c r="F4046" s="178" t="s">
        <v>576</v>
      </c>
      <c r="G4046" s="178" t="s">
        <v>533</v>
      </c>
      <c r="H4046" s="177" t="s">
        <v>52</v>
      </c>
      <c r="I4046" s="179" t="s">
        <v>643</v>
      </c>
      <c r="J4046" s="59" t="s">
        <v>4536</v>
      </c>
      <c r="K4046" s="60" t="s">
        <v>4537</v>
      </c>
      <c r="L4046" s="174" t="s">
        <v>272</v>
      </c>
      <c r="M4046" s="2" t="s">
        <v>272</v>
      </c>
      <c r="N4046" s="175" t="s">
        <v>272</v>
      </c>
      <c r="O4046" s="24"/>
      <c r="P4046" s="2"/>
      <c r="Q4046" s="2"/>
      <c r="R4046" s="2"/>
      <c r="S4046" s="2"/>
      <c r="T4046" s="2"/>
      <c r="U4046" s="25"/>
      <c r="V4046" s="24"/>
      <c r="W4046" s="2"/>
      <c r="X4046" s="2"/>
      <c r="Y4046" s="2"/>
      <c r="Z4046" s="175"/>
      <c r="AA4046" s="24"/>
      <c r="AB4046" s="2"/>
      <c r="AC4046" s="25"/>
      <c r="AD4046" s="174"/>
      <c r="AE4046" s="25"/>
      <c r="AF4046" s="180">
        <v>100</v>
      </c>
    </row>
    <row r="4047" spans="1:32">
      <c r="A4047" s="134" t="str">
        <f t="shared" si="63"/>
        <v>PLca_02.3</v>
      </c>
      <c r="C4047" s="177" t="s">
        <v>34</v>
      </c>
      <c r="D4047" s="178" t="s">
        <v>495</v>
      </c>
      <c r="E4047" s="178" t="s">
        <v>577</v>
      </c>
      <c r="F4047" s="178" t="s">
        <v>578</v>
      </c>
      <c r="G4047" s="178" t="s">
        <v>533</v>
      </c>
      <c r="H4047" s="177" t="s">
        <v>52</v>
      </c>
      <c r="I4047" s="179" t="s">
        <v>643</v>
      </c>
      <c r="J4047" s="59" t="s">
        <v>4529</v>
      </c>
      <c r="K4047" s="60" t="s">
        <v>4538</v>
      </c>
      <c r="L4047" s="174" t="s">
        <v>272</v>
      </c>
      <c r="M4047" s="2" t="s">
        <v>272</v>
      </c>
      <c r="N4047" s="175" t="s">
        <v>272</v>
      </c>
      <c r="O4047" s="24"/>
      <c r="P4047" s="2"/>
      <c r="Q4047" s="2"/>
      <c r="R4047" s="2"/>
      <c r="S4047" s="2"/>
      <c r="T4047" s="2"/>
      <c r="U4047" s="25"/>
      <c r="V4047" s="24"/>
      <c r="W4047" s="2"/>
      <c r="X4047" s="2"/>
      <c r="Y4047" s="2"/>
      <c r="Z4047" s="175"/>
      <c r="AA4047" s="24"/>
      <c r="AB4047" s="2"/>
      <c r="AC4047" s="25"/>
      <c r="AD4047" s="174"/>
      <c r="AE4047" s="25"/>
      <c r="AF4047" s="180">
        <v>100</v>
      </c>
    </row>
    <row r="4048" spans="1:32">
      <c r="A4048" s="134" t="str">
        <f t="shared" si="63"/>
        <v>PLca_02.4</v>
      </c>
      <c r="C4048" s="177" t="s">
        <v>34</v>
      </c>
      <c r="D4048" s="178" t="s">
        <v>495</v>
      </c>
      <c r="E4048" s="178" t="s">
        <v>579</v>
      </c>
      <c r="F4048" s="178" t="s">
        <v>580</v>
      </c>
      <c r="G4048" s="178" t="s">
        <v>533</v>
      </c>
      <c r="H4048" s="177" t="s">
        <v>52</v>
      </c>
      <c r="I4048" s="179" t="s">
        <v>643</v>
      </c>
      <c r="J4048" s="59" t="s">
        <v>407</v>
      </c>
      <c r="K4048" s="60" t="s">
        <v>4539</v>
      </c>
      <c r="L4048" s="174" t="s">
        <v>272</v>
      </c>
      <c r="M4048" s="2" t="s">
        <v>272</v>
      </c>
      <c r="N4048" s="175" t="s">
        <v>272</v>
      </c>
      <c r="O4048" s="24"/>
      <c r="P4048" s="2"/>
      <c r="Q4048" s="2"/>
      <c r="R4048" s="2"/>
      <c r="S4048" s="2"/>
      <c r="T4048" s="2"/>
      <c r="U4048" s="25"/>
      <c r="V4048" s="24"/>
      <c r="W4048" s="2"/>
      <c r="X4048" s="2"/>
      <c r="Y4048" s="2"/>
      <c r="Z4048" s="175"/>
      <c r="AA4048" s="24"/>
      <c r="AB4048" s="2"/>
      <c r="AC4048" s="25"/>
      <c r="AD4048" s="174"/>
      <c r="AE4048" s="25"/>
      <c r="AF4048" s="180">
        <v>100</v>
      </c>
    </row>
    <row r="4049" spans="1:32">
      <c r="A4049" s="134" t="str">
        <f t="shared" si="63"/>
        <v>PLca_02.5</v>
      </c>
      <c r="C4049" s="177" t="s">
        <v>34</v>
      </c>
      <c r="D4049" s="178" t="s">
        <v>495</v>
      </c>
      <c r="E4049" s="178" t="s">
        <v>581</v>
      </c>
      <c r="F4049" s="178" t="s">
        <v>582</v>
      </c>
      <c r="G4049" s="178" t="s">
        <v>533</v>
      </c>
      <c r="H4049" s="177" t="s">
        <v>52</v>
      </c>
      <c r="I4049" s="179" t="s">
        <v>643</v>
      </c>
      <c r="J4049" s="59" t="s">
        <v>4540</v>
      </c>
      <c r="K4049" s="60" t="s">
        <v>4541</v>
      </c>
      <c r="L4049" s="174" t="s">
        <v>272</v>
      </c>
      <c r="M4049" s="2" t="s">
        <v>273</v>
      </c>
      <c r="N4049" s="175" t="s">
        <v>272</v>
      </c>
      <c r="O4049" s="24"/>
      <c r="P4049" s="2"/>
      <c r="Q4049" s="2"/>
      <c r="R4049" s="2"/>
      <c r="S4049" s="2"/>
      <c r="T4049" s="2"/>
      <c r="U4049" s="25"/>
      <c r="V4049" s="24"/>
      <c r="W4049" s="2"/>
      <c r="X4049" s="2"/>
      <c r="Y4049" s="2"/>
      <c r="Z4049" s="175"/>
      <c r="AA4049" s="24"/>
      <c r="AB4049" s="2"/>
      <c r="AC4049" s="25"/>
      <c r="AD4049" s="174"/>
      <c r="AE4049" s="25"/>
      <c r="AF4049" s="180">
        <v>100</v>
      </c>
    </row>
    <row r="4050" spans="1:32">
      <c r="A4050" s="134" t="str">
        <f t="shared" si="63"/>
        <v>PLca_02.6</v>
      </c>
      <c r="C4050" s="177" t="s">
        <v>34</v>
      </c>
      <c r="D4050" s="178" t="s">
        <v>495</v>
      </c>
      <c r="E4050" s="178" t="s">
        <v>583</v>
      </c>
      <c r="F4050" s="178" t="s">
        <v>584</v>
      </c>
      <c r="G4050" s="178" t="s">
        <v>540</v>
      </c>
      <c r="H4050" s="177" t="s">
        <v>52</v>
      </c>
      <c r="I4050" s="179" t="s">
        <v>643</v>
      </c>
      <c r="J4050" s="59" t="s">
        <v>362</v>
      </c>
      <c r="K4050" s="60" t="s">
        <v>4542</v>
      </c>
      <c r="L4050" s="174" t="s">
        <v>272</v>
      </c>
      <c r="M4050" s="2" t="s">
        <v>272</v>
      </c>
      <c r="N4050" s="175" t="s">
        <v>272</v>
      </c>
      <c r="O4050" s="24" t="s">
        <v>273</v>
      </c>
      <c r="P4050" s="2" t="s">
        <v>273</v>
      </c>
      <c r="Q4050" s="2" t="s">
        <v>273</v>
      </c>
      <c r="R4050" s="2" t="s">
        <v>273</v>
      </c>
      <c r="S4050" s="2" t="s">
        <v>273</v>
      </c>
      <c r="T4050" s="2" t="s">
        <v>273</v>
      </c>
      <c r="U4050" s="25" t="s">
        <v>273</v>
      </c>
      <c r="V4050" s="24" t="s">
        <v>273</v>
      </c>
      <c r="W4050" s="2" t="s">
        <v>273</v>
      </c>
      <c r="X4050" s="2" t="s">
        <v>273</v>
      </c>
      <c r="Y4050" s="2" t="s">
        <v>273</v>
      </c>
      <c r="Z4050" s="175" t="s">
        <v>273</v>
      </c>
      <c r="AA4050" s="24" t="s">
        <v>273</v>
      </c>
      <c r="AB4050" s="2" t="s">
        <v>273</v>
      </c>
      <c r="AC4050" s="25" t="s">
        <v>273</v>
      </c>
      <c r="AD4050" s="174" t="s">
        <v>273</v>
      </c>
      <c r="AE4050" s="25" t="s">
        <v>273</v>
      </c>
      <c r="AF4050" s="180">
        <v>100</v>
      </c>
    </row>
    <row r="4051" spans="1:32">
      <c r="A4051" s="134" t="str">
        <f t="shared" si="63"/>
        <v>PLca_02.6</v>
      </c>
      <c r="C4051" s="177" t="s">
        <v>34</v>
      </c>
      <c r="D4051" s="178" t="s">
        <v>495</v>
      </c>
      <c r="E4051" s="178" t="s">
        <v>583</v>
      </c>
      <c r="F4051" s="178" t="s">
        <v>584</v>
      </c>
      <c r="G4051" s="178" t="s">
        <v>540</v>
      </c>
      <c r="H4051" s="177" t="s">
        <v>52</v>
      </c>
      <c r="I4051" s="179" t="s">
        <v>643</v>
      </c>
      <c r="J4051" s="59" t="s">
        <v>404</v>
      </c>
      <c r="K4051" s="60" t="s">
        <v>4543</v>
      </c>
      <c r="L4051" s="174" t="s">
        <v>272</v>
      </c>
      <c r="M4051" s="2" t="s">
        <v>273</v>
      </c>
      <c r="N4051" s="175" t="s">
        <v>273</v>
      </c>
      <c r="O4051" s="24" t="s">
        <v>672</v>
      </c>
      <c r="P4051" s="2" t="s">
        <v>672</v>
      </c>
      <c r="Q4051" s="2" t="s">
        <v>672</v>
      </c>
      <c r="R4051" s="2" t="s">
        <v>273</v>
      </c>
      <c r="S4051" s="2" t="s">
        <v>273</v>
      </c>
      <c r="T4051" s="2" t="s">
        <v>273</v>
      </c>
      <c r="U4051" s="25" t="s">
        <v>273</v>
      </c>
      <c r="V4051" s="24" t="s">
        <v>273</v>
      </c>
      <c r="W4051" s="2" t="s">
        <v>273</v>
      </c>
      <c r="X4051" s="2" t="s">
        <v>273</v>
      </c>
      <c r="Y4051" s="2" t="s">
        <v>273</v>
      </c>
      <c r="Z4051" s="175" t="s">
        <v>273</v>
      </c>
      <c r="AA4051" s="24" t="s">
        <v>273</v>
      </c>
      <c r="AB4051" s="2" t="s">
        <v>273</v>
      </c>
      <c r="AC4051" s="25" t="s">
        <v>273</v>
      </c>
      <c r="AD4051" s="174" t="s">
        <v>273</v>
      </c>
      <c r="AE4051" s="25" t="s">
        <v>273</v>
      </c>
      <c r="AF4051" s="180">
        <v>100</v>
      </c>
    </row>
    <row r="4052" spans="1:32">
      <c r="A4052" s="134" t="str">
        <f t="shared" si="63"/>
        <v>PLca_03.1</v>
      </c>
      <c r="C4052" s="177" t="s">
        <v>34</v>
      </c>
      <c r="D4052" s="178" t="s">
        <v>495</v>
      </c>
      <c r="E4052" s="178" t="s">
        <v>585</v>
      </c>
      <c r="F4052" s="178" t="s">
        <v>586</v>
      </c>
      <c r="G4052" s="178" t="s">
        <v>533</v>
      </c>
      <c r="H4052" s="177" t="s">
        <v>52</v>
      </c>
      <c r="I4052" s="179" t="s">
        <v>643</v>
      </c>
      <c r="J4052" s="59" t="s">
        <v>4529</v>
      </c>
      <c r="K4052" s="60" t="s">
        <v>4544</v>
      </c>
      <c r="L4052" s="174" t="s">
        <v>272</v>
      </c>
      <c r="M4052" s="2" t="s">
        <v>272</v>
      </c>
      <c r="N4052" s="175" t="s">
        <v>272</v>
      </c>
      <c r="O4052" s="24"/>
      <c r="P4052" s="2"/>
      <c r="Q4052" s="2"/>
      <c r="R4052" s="2"/>
      <c r="S4052" s="2"/>
      <c r="T4052" s="2"/>
      <c r="U4052" s="25"/>
      <c r="V4052" s="24"/>
      <c r="W4052" s="2"/>
      <c r="X4052" s="2"/>
      <c r="Y4052" s="2"/>
      <c r="Z4052" s="175"/>
      <c r="AA4052" s="24"/>
      <c r="AB4052" s="2"/>
      <c r="AC4052" s="25"/>
      <c r="AD4052" s="174"/>
      <c r="AE4052" s="25"/>
      <c r="AF4052" s="180">
        <v>100</v>
      </c>
    </row>
    <row r="4053" spans="1:32">
      <c r="A4053" s="134" t="str">
        <f t="shared" si="63"/>
        <v>PLca_03.2</v>
      </c>
      <c r="C4053" s="177" t="s">
        <v>34</v>
      </c>
      <c r="D4053" s="178" t="s">
        <v>495</v>
      </c>
      <c r="E4053" s="178" t="s">
        <v>587</v>
      </c>
      <c r="F4053" s="178" t="s">
        <v>588</v>
      </c>
      <c r="G4053" s="178" t="s">
        <v>540</v>
      </c>
      <c r="H4053" s="177" t="s">
        <v>52</v>
      </c>
      <c r="I4053" s="179"/>
      <c r="J4053" s="59" t="s">
        <v>194</v>
      </c>
      <c r="K4053" s="60" t="s">
        <v>194</v>
      </c>
      <c r="L4053" s="174" t="s">
        <v>7</v>
      </c>
      <c r="M4053" s="2" t="s">
        <v>7</v>
      </c>
      <c r="N4053" s="175" t="s">
        <v>7</v>
      </c>
      <c r="O4053" s="24" t="s">
        <v>7</v>
      </c>
      <c r="P4053" s="2" t="s">
        <v>7</v>
      </c>
      <c r="Q4053" s="2" t="s">
        <v>7</v>
      </c>
      <c r="R4053" s="2" t="s">
        <v>7</v>
      </c>
      <c r="S4053" s="2" t="s">
        <v>7</v>
      </c>
      <c r="T4053" s="2" t="s">
        <v>7</v>
      </c>
      <c r="U4053" s="25" t="s">
        <v>7</v>
      </c>
      <c r="V4053" s="24" t="s">
        <v>7</v>
      </c>
      <c r="W4053" s="2" t="s">
        <v>7</v>
      </c>
      <c r="X4053" s="2" t="s">
        <v>7</v>
      </c>
      <c r="Y4053" s="2" t="s">
        <v>7</v>
      </c>
      <c r="Z4053" s="175" t="s">
        <v>7</v>
      </c>
      <c r="AA4053" s="24" t="s">
        <v>7</v>
      </c>
      <c r="AB4053" s="2" t="s">
        <v>7</v>
      </c>
      <c r="AC4053" s="25" t="s">
        <v>7</v>
      </c>
      <c r="AD4053" s="174" t="s">
        <v>7</v>
      </c>
      <c r="AE4053" s="25" t="s">
        <v>7</v>
      </c>
      <c r="AF4053" s="180" t="s">
        <v>7</v>
      </c>
    </row>
    <row r="4054" spans="1:32">
      <c r="A4054" s="134" t="str">
        <f t="shared" si="63"/>
        <v>PLca_03.3</v>
      </c>
      <c r="C4054" s="177" t="s">
        <v>34</v>
      </c>
      <c r="D4054" s="178" t="s">
        <v>495</v>
      </c>
      <c r="E4054" s="178" t="s">
        <v>589</v>
      </c>
      <c r="F4054" s="178" t="s">
        <v>590</v>
      </c>
      <c r="G4054" s="178" t="s">
        <v>540</v>
      </c>
      <c r="H4054" s="177" t="s">
        <v>52</v>
      </c>
      <c r="I4054" s="179"/>
      <c r="J4054" s="59" t="s">
        <v>194</v>
      </c>
      <c r="K4054" s="60" t="s">
        <v>194</v>
      </c>
      <c r="L4054" s="174" t="s">
        <v>7</v>
      </c>
      <c r="M4054" s="2" t="s">
        <v>7</v>
      </c>
      <c r="N4054" s="175" t="s">
        <v>7</v>
      </c>
      <c r="O4054" s="24" t="s">
        <v>7</v>
      </c>
      <c r="P4054" s="2" t="s">
        <v>7</v>
      </c>
      <c r="Q4054" s="2" t="s">
        <v>7</v>
      </c>
      <c r="R4054" s="2" t="s">
        <v>7</v>
      </c>
      <c r="S4054" s="2" t="s">
        <v>7</v>
      </c>
      <c r="T4054" s="2" t="s">
        <v>7</v>
      </c>
      <c r="U4054" s="25" t="s">
        <v>7</v>
      </c>
      <c r="V4054" s="24" t="s">
        <v>7</v>
      </c>
      <c r="W4054" s="2" t="s">
        <v>7</v>
      </c>
      <c r="X4054" s="2" t="s">
        <v>7</v>
      </c>
      <c r="Y4054" s="2" t="s">
        <v>7</v>
      </c>
      <c r="Z4054" s="175" t="s">
        <v>7</v>
      </c>
      <c r="AA4054" s="24" t="s">
        <v>7</v>
      </c>
      <c r="AB4054" s="2" t="s">
        <v>7</v>
      </c>
      <c r="AC4054" s="25" t="s">
        <v>7</v>
      </c>
      <c r="AD4054" s="174" t="s">
        <v>7</v>
      </c>
      <c r="AE4054" s="25" t="s">
        <v>7</v>
      </c>
      <c r="AF4054" s="180" t="s">
        <v>7</v>
      </c>
    </row>
    <row r="4055" spans="1:32">
      <c r="A4055" s="134" t="str">
        <f t="shared" si="63"/>
        <v>PLca_04.1</v>
      </c>
      <c r="C4055" s="177" t="s">
        <v>34</v>
      </c>
      <c r="D4055" s="178" t="s">
        <v>495</v>
      </c>
      <c r="E4055" s="178" t="s">
        <v>591</v>
      </c>
      <c r="F4055" s="178" t="s">
        <v>592</v>
      </c>
      <c r="G4055" s="178" t="s">
        <v>533</v>
      </c>
      <c r="H4055" s="177" t="s">
        <v>52</v>
      </c>
      <c r="I4055" s="179" t="s">
        <v>643</v>
      </c>
      <c r="J4055" s="59" t="s">
        <v>4545</v>
      </c>
      <c r="K4055" s="60" t="s">
        <v>4546</v>
      </c>
      <c r="L4055" s="174" t="s">
        <v>272</v>
      </c>
      <c r="M4055" s="2" t="s">
        <v>272</v>
      </c>
      <c r="N4055" s="175" t="s">
        <v>272</v>
      </c>
      <c r="O4055" s="24"/>
      <c r="P4055" s="2"/>
      <c r="Q4055" s="2"/>
      <c r="R4055" s="2"/>
      <c r="S4055" s="2"/>
      <c r="T4055" s="2"/>
      <c r="U4055" s="25"/>
      <c r="V4055" s="24"/>
      <c r="W4055" s="2"/>
      <c r="X4055" s="2"/>
      <c r="Y4055" s="2"/>
      <c r="Z4055" s="175"/>
      <c r="AA4055" s="24"/>
      <c r="AB4055" s="2"/>
      <c r="AC4055" s="25"/>
      <c r="AD4055" s="174"/>
      <c r="AE4055" s="25"/>
      <c r="AF4055" s="180">
        <v>100</v>
      </c>
    </row>
    <row r="4056" spans="1:32">
      <c r="A4056" s="134" t="str">
        <f t="shared" si="63"/>
        <v>PLca_04.2</v>
      </c>
      <c r="C4056" s="177" t="s">
        <v>34</v>
      </c>
      <c r="D4056" s="178" t="s">
        <v>495</v>
      </c>
      <c r="E4056" s="178" t="s">
        <v>593</v>
      </c>
      <c r="F4056" s="178" t="s">
        <v>594</v>
      </c>
      <c r="G4056" s="178" t="s">
        <v>540</v>
      </c>
      <c r="H4056" s="177" t="s">
        <v>52</v>
      </c>
      <c r="I4056" s="179" t="s">
        <v>643</v>
      </c>
      <c r="J4056" s="59" t="s">
        <v>4533</v>
      </c>
      <c r="K4056" s="60" t="s">
        <v>4547</v>
      </c>
      <c r="L4056" s="174" t="s">
        <v>272</v>
      </c>
      <c r="M4056" s="2" t="s">
        <v>272</v>
      </c>
      <c r="N4056" s="175" t="s">
        <v>272</v>
      </c>
      <c r="O4056" s="24" t="s">
        <v>272</v>
      </c>
      <c r="P4056" s="2" t="s">
        <v>272</v>
      </c>
      <c r="Q4056" s="2" t="s">
        <v>272</v>
      </c>
      <c r="R4056" s="2" t="s">
        <v>273</v>
      </c>
      <c r="S4056" s="2" t="s">
        <v>272</v>
      </c>
      <c r="T4056" s="2" t="s">
        <v>272</v>
      </c>
      <c r="U4056" s="25" t="s">
        <v>273</v>
      </c>
      <c r="V4056" s="24" t="s">
        <v>272</v>
      </c>
      <c r="W4056" s="2" t="s">
        <v>272</v>
      </c>
      <c r="X4056" s="2" t="s">
        <v>272</v>
      </c>
      <c r="Y4056" s="2" t="s">
        <v>672</v>
      </c>
      <c r="Z4056" s="175" t="s">
        <v>273</v>
      </c>
      <c r="AA4056" s="24" t="s">
        <v>272</v>
      </c>
      <c r="AB4056" s="2" t="s">
        <v>272</v>
      </c>
      <c r="AC4056" s="25" t="s">
        <v>272</v>
      </c>
      <c r="AD4056" s="174" t="s">
        <v>272</v>
      </c>
      <c r="AE4056" s="25" t="s">
        <v>272</v>
      </c>
      <c r="AF4056" s="180">
        <v>100</v>
      </c>
    </row>
    <row r="4057" spans="1:32">
      <c r="A4057" s="134" t="str">
        <f t="shared" si="63"/>
        <v>PLca_04.3</v>
      </c>
      <c r="C4057" s="177" t="s">
        <v>34</v>
      </c>
      <c r="D4057" s="178" t="s">
        <v>495</v>
      </c>
      <c r="E4057" s="178" t="s">
        <v>595</v>
      </c>
      <c r="F4057" s="178" t="s">
        <v>596</v>
      </c>
      <c r="G4057" s="178" t="s">
        <v>540</v>
      </c>
      <c r="H4057" s="177" t="s">
        <v>52</v>
      </c>
      <c r="I4057" s="179" t="s">
        <v>643</v>
      </c>
      <c r="J4057" s="59" t="s">
        <v>366</v>
      </c>
      <c r="K4057" s="60" t="s">
        <v>452</v>
      </c>
      <c r="L4057" s="174" t="s">
        <v>272</v>
      </c>
      <c r="M4057" s="2" t="s">
        <v>272</v>
      </c>
      <c r="N4057" s="175" t="s">
        <v>272</v>
      </c>
      <c r="O4057" s="24" t="s">
        <v>272</v>
      </c>
      <c r="P4057" s="2" t="s">
        <v>272</v>
      </c>
      <c r="Q4057" s="2" t="s">
        <v>272</v>
      </c>
      <c r="R4057" s="2" t="s">
        <v>273</v>
      </c>
      <c r="S4057" s="2" t="s">
        <v>272</v>
      </c>
      <c r="T4057" s="2" t="s">
        <v>272</v>
      </c>
      <c r="U4057" s="25" t="s">
        <v>272</v>
      </c>
      <c r="V4057" s="24" t="s">
        <v>272</v>
      </c>
      <c r="W4057" s="2" t="s">
        <v>272</v>
      </c>
      <c r="X4057" s="2" t="s">
        <v>272</v>
      </c>
      <c r="Y4057" s="2" t="s">
        <v>273</v>
      </c>
      <c r="Z4057" s="175" t="s">
        <v>273</v>
      </c>
      <c r="AA4057" s="24" t="s">
        <v>273</v>
      </c>
      <c r="AB4057" s="2" t="s">
        <v>273</v>
      </c>
      <c r="AC4057" s="25" t="s">
        <v>273</v>
      </c>
      <c r="AD4057" s="174" t="s">
        <v>272</v>
      </c>
      <c r="AE4057" s="25" t="s">
        <v>273</v>
      </c>
      <c r="AF4057" s="180">
        <v>100</v>
      </c>
    </row>
    <row r="4058" spans="1:32">
      <c r="A4058" s="134" t="str">
        <f t="shared" si="63"/>
        <v>PLca_05.1</v>
      </c>
      <c r="C4058" s="177" t="s">
        <v>34</v>
      </c>
      <c r="D4058" s="178" t="s">
        <v>495</v>
      </c>
      <c r="E4058" s="178" t="s">
        <v>597</v>
      </c>
      <c r="F4058" s="178" t="s">
        <v>598</v>
      </c>
      <c r="G4058" s="178" t="s">
        <v>533</v>
      </c>
      <c r="H4058" s="177" t="s">
        <v>52</v>
      </c>
      <c r="I4058" s="179" t="s">
        <v>643</v>
      </c>
      <c r="J4058" s="59" t="s">
        <v>4522</v>
      </c>
      <c r="K4058" s="60" t="s">
        <v>4548</v>
      </c>
      <c r="L4058" s="174" t="s">
        <v>272</v>
      </c>
      <c r="M4058" s="2" t="s">
        <v>272</v>
      </c>
      <c r="N4058" s="175" t="s">
        <v>272</v>
      </c>
      <c r="O4058" s="24"/>
      <c r="P4058" s="2"/>
      <c r="Q4058" s="2"/>
      <c r="R4058" s="2"/>
      <c r="S4058" s="2"/>
      <c r="T4058" s="2"/>
      <c r="U4058" s="25"/>
      <c r="V4058" s="24"/>
      <c r="W4058" s="2"/>
      <c r="X4058" s="2"/>
      <c r="Y4058" s="2"/>
      <c r="Z4058" s="175"/>
      <c r="AA4058" s="24"/>
      <c r="AB4058" s="2"/>
      <c r="AC4058" s="25"/>
      <c r="AD4058" s="174"/>
      <c r="AE4058" s="25"/>
      <c r="AF4058" s="180">
        <v>100</v>
      </c>
    </row>
    <row r="4059" spans="1:32">
      <c r="A4059" s="134" t="str">
        <f t="shared" si="63"/>
        <v>PLca_05.2</v>
      </c>
      <c r="C4059" s="177" t="s">
        <v>34</v>
      </c>
      <c r="D4059" s="178" t="s">
        <v>495</v>
      </c>
      <c r="E4059" s="178" t="s">
        <v>599</v>
      </c>
      <c r="F4059" s="178" t="s">
        <v>600</v>
      </c>
      <c r="G4059" s="178" t="s">
        <v>540</v>
      </c>
      <c r="H4059" s="177" t="s">
        <v>52</v>
      </c>
      <c r="I4059" s="179" t="s">
        <v>643</v>
      </c>
      <c r="J4059" s="59" t="s">
        <v>4522</v>
      </c>
      <c r="K4059" s="60" t="s">
        <v>4549</v>
      </c>
      <c r="L4059" s="174" t="s">
        <v>272</v>
      </c>
      <c r="M4059" s="2" t="s">
        <v>272</v>
      </c>
      <c r="N4059" s="175" t="s">
        <v>272</v>
      </c>
      <c r="O4059" s="24" t="s">
        <v>272</v>
      </c>
      <c r="P4059" s="2" t="s">
        <v>273</v>
      </c>
      <c r="Q4059" s="2" t="s">
        <v>272</v>
      </c>
      <c r="R4059" s="2" t="s">
        <v>273</v>
      </c>
      <c r="S4059" s="2" t="s">
        <v>273</v>
      </c>
      <c r="T4059" s="2" t="s">
        <v>273</v>
      </c>
      <c r="U4059" s="25" t="s">
        <v>272</v>
      </c>
      <c r="V4059" s="24" t="s">
        <v>272</v>
      </c>
      <c r="W4059" s="2" t="s">
        <v>272</v>
      </c>
      <c r="X4059" s="2" t="s">
        <v>272</v>
      </c>
      <c r="Y4059" s="2" t="s">
        <v>272</v>
      </c>
      <c r="Z4059" s="175" t="s">
        <v>273</v>
      </c>
      <c r="AA4059" s="24" t="s">
        <v>272</v>
      </c>
      <c r="AB4059" s="2" t="s">
        <v>272</v>
      </c>
      <c r="AC4059" s="25" t="s">
        <v>273</v>
      </c>
      <c r="AD4059" s="174" t="s">
        <v>272</v>
      </c>
      <c r="AE4059" s="25" t="s">
        <v>273</v>
      </c>
      <c r="AF4059" s="180">
        <v>100</v>
      </c>
    </row>
    <row r="4060" spans="1:32">
      <c r="A4060" s="134" t="str">
        <f t="shared" si="63"/>
        <v>PLca_05.3</v>
      </c>
      <c r="C4060" s="177" t="s">
        <v>34</v>
      </c>
      <c r="D4060" s="178" t="s">
        <v>495</v>
      </c>
      <c r="E4060" s="178" t="s">
        <v>601</v>
      </c>
      <c r="F4060" s="178" t="s">
        <v>602</v>
      </c>
      <c r="G4060" s="178" t="s">
        <v>533</v>
      </c>
      <c r="H4060" s="177" t="s">
        <v>52</v>
      </c>
      <c r="I4060" s="179" t="s">
        <v>643</v>
      </c>
      <c r="J4060" s="59" t="s">
        <v>4522</v>
      </c>
      <c r="K4060" s="60" t="s">
        <v>4550</v>
      </c>
      <c r="L4060" s="174" t="s">
        <v>272</v>
      </c>
      <c r="M4060" s="2" t="s">
        <v>272</v>
      </c>
      <c r="N4060" s="175" t="s">
        <v>272</v>
      </c>
      <c r="O4060" s="24"/>
      <c r="P4060" s="2"/>
      <c r="Q4060" s="2"/>
      <c r="R4060" s="2"/>
      <c r="S4060" s="2"/>
      <c r="T4060" s="2"/>
      <c r="U4060" s="25"/>
      <c r="V4060" s="24"/>
      <c r="W4060" s="2"/>
      <c r="X4060" s="2"/>
      <c r="Y4060" s="2"/>
      <c r="Z4060" s="175"/>
      <c r="AA4060" s="24"/>
      <c r="AB4060" s="2"/>
      <c r="AC4060" s="25"/>
      <c r="AD4060" s="174"/>
      <c r="AE4060" s="25"/>
      <c r="AF4060" s="180">
        <v>100</v>
      </c>
    </row>
    <row r="4061" spans="1:32">
      <c r="A4061" s="134" t="str">
        <f t="shared" si="63"/>
        <v>PLfa_01.1</v>
      </c>
      <c r="C4061" s="177" t="s">
        <v>34</v>
      </c>
      <c r="D4061" s="178" t="s">
        <v>2</v>
      </c>
      <c r="E4061" s="178" t="s">
        <v>603</v>
      </c>
      <c r="F4061" s="178" t="s">
        <v>604</v>
      </c>
      <c r="G4061" s="178" t="s">
        <v>533</v>
      </c>
      <c r="H4061" s="177" t="s">
        <v>52</v>
      </c>
      <c r="I4061" s="179" t="s">
        <v>643</v>
      </c>
      <c r="J4061" s="59" t="s">
        <v>4522</v>
      </c>
      <c r="K4061" s="60" t="s">
        <v>4551</v>
      </c>
      <c r="L4061" s="174" t="s">
        <v>272</v>
      </c>
      <c r="M4061" s="2" t="s">
        <v>272</v>
      </c>
      <c r="N4061" s="175" t="s">
        <v>272</v>
      </c>
      <c r="O4061" s="24"/>
      <c r="P4061" s="2"/>
      <c r="Q4061" s="2"/>
      <c r="R4061" s="2"/>
      <c r="S4061" s="2"/>
      <c r="T4061" s="2"/>
      <c r="U4061" s="25"/>
      <c r="V4061" s="24"/>
      <c r="W4061" s="2"/>
      <c r="X4061" s="2"/>
      <c r="Y4061" s="2"/>
      <c r="Z4061" s="175"/>
      <c r="AA4061" s="24"/>
      <c r="AB4061" s="2"/>
      <c r="AC4061" s="25"/>
      <c r="AD4061" s="174"/>
      <c r="AE4061" s="25"/>
      <c r="AF4061" s="180">
        <v>100</v>
      </c>
    </row>
    <row r="4062" spans="1:32">
      <c r="A4062" s="134" t="str">
        <f t="shared" si="63"/>
        <v>PLfa_01.2</v>
      </c>
      <c r="C4062" s="177" t="s">
        <v>34</v>
      </c>
      <c r="D4062" s="178" t="s">
        <v>2</v>
      </c>
      <c r="E4062" s="178" t="s">
        <v>605</v>
      </c>
      <c r="F4062" s="178" t="s">
        <v>606</v>
      </c>
      <c r="G4062" s="178" t="s">
        <v>540</v>
      </c>
      <c r="H4062" s="177" t="s">
        <v>52</v>
      </c>
      <c r="I4062" s="179" t="s">
        <v>643</v>
      </c>
      <c r="J4062" s="59" t="s">
        <v>404</v>
      </c>
      <c r="K4062" s="60" t="s">
        <v>4552</v>
      </c>
      <c r="L4062" s="174" t="s">
        <v>272</v>
      </c>
      <c r="M4062" s="2" t="s">
        <v>272</v>
      </c>
      <c r="N4062" s="175" t="s">
        <v>272</v>
      </c>
      <c r="O4062" s="24" t="s">
        <v>272</v>
      </c>
      <c r="P4062" s="2" t="s">
        <v>272</v>
      </c>
      <c r="Q4062" s="2" t="s">
        <v>273</v>
      </c>
      <c r="R4062" s="2" t="s">
        <v>272</v>
      </c>
      <c r="S4062" s="2" t="s">
        <v>273</v>
      </c>
      <c r="T4062" s="2" t="s">
        <v>273</v>
      </c>
      <c r="U4062" s="25" t="s">
        <v>273</v>
      </c>
      <c r="V4062" s="24" t="s">
        <v>272</v>
      </c>
      <c r="W4062" s="2" t="s">
        <v>272</v>
      </c>
      <c r="X4062" s="2" t="s">
        <v>272</v>
      </c>
      <c r="Y4062" s="2" t="s">
        <v>272</v>
      </c>
      <c r="Z4062" s="175" t="s">
        <v>272</v>
      </c>
      <c r="AA4062" s="24" t="s">
        <v>273</v>
      </c>
      <c r="AB4062" s="2" t="s">
        <v>273</v>
      </c>
      <c r="AC4062" s="25" t="s">
        <v>273</v>
      </c>
      <c r="AD4062" s="174" t="s">
        <v>272</v>
      </c>
      <c r="AE4062" s="25" t="s">
        <v>272</v>
      </c>
      <c r="AF4062" s="180">
        <v>100</v>
      </c>
    </row>
    <row r="4063" spans="1:32">
      <c r="A4063" s="134" t="str">
        <f t="shared" si="63"/>
        <v>PLfa_01.3</v>
      </c>
      <c r="C4063" s="177" t="s">
        <v>34</v>
      </c>
      <c r="D4063" s="178" t="s">
        <v>2</v>
      </c>
      <c r="E4063" s="178" t="s">
        <v>607</v>
      </c>
      <c r="F4063" s="178" t="s">
        <v>608</v>
      </c>
      <c r="G4063" s="178" t="s">
        <v>540</v>
      </c>
      <c r="H4063" s="177" t="s">
        <v>52</v>
      </c>
      <c r="I4063" s="179" t="s">
        <v>643</v>
      </c>
      <c r="J4063" s="59" t="s">
        <v>404</v>
      </c>
      <c r="K4063" s="60" t="s">
        <v>4553</v>
      </c>
      <c r="L4063" s="174" t="s">
        <v>273</v>
      </c>
      <c r="M4063" s="2" t="s">
        <v>273</v>
      </c>
      <c r="N4063" s="175" t="s">
        <v>273</v>
      </c>
      <c r="O4063" s="24" t="s">
        <v>672</v>
      </c>
      <c r="P4063" s="2" t="s">
        <v>672</v>
      </c>
      <c r="Q4063" s="2" t="s">
        <v>672</v>
      </c>
      <c r="R4063" s="2" t="s">
        <v>273</v>
      </c>
      <c r="S4063" s="2" t="s">
        <v>273</v>
      </c>
      <c r="T4063" s="2" t="s">
        <v>273</v>
      </c>
      <c r="U4063" s="25" t="s">
        <v>273</v>
      </c>
      <c r="V4063" s="24" t="s">
        <v>273</v>
      </c>
      <c r="W4063" s="2" t="s">
        <v>273</v>
      </c>
      <c r="X4063" s="2" t="s">
        <v>273</v>
      </c>
      <c r="Y4063" s="2" t="s">
        <v>273</v>
      </c>
      <c r="Z4063" s="175" t="s">
        <v>273</v>
      </c>
      <c r="AA4063" s="24" t="s">
        <v>273</v>
      </c>
      <c r="AB4063" s="2" t="s">
        <v>273</v>
      </c>
      <c r="AC4063" s="25" t="s">
        <v>273</v>
      </c>
      <c r="AD4063" s="174" t="s">
        <v>273</v>
      </c>
      <c r="AE4063" s="25" t="s">
        <v>273</v>
      </c>
      <c r="AF4063" s="180">
        <v>100</v>
      </c>
    </row>
    <row r="4064" spans="1:32">
      <c r="A4064" s="134" t="str">
        <f t="shared" si="63"/>
        <v>PLfa_01.4</v>
      </c>
      <c r="C4064" s="177" t="s">
        <v>34</v>
      </c>
      <c r="D4064" s="178" t="s">
        <v>2</v>
      </c>
      <c r="E4064" s="178" t="s">
        <v>609</v>
      </c>
      <c r="F4064" s="178" t="s">
        <v>610</v>
      </c>
      <c r="G4064" s="178" t="s">
        <v>540</v>
      </c>
      <c r="H4064" s="177" t="s">
        <v>52</v>
      </c>
      <c r="I4064" s="179" t="s">
        <v>643</v>
      </c>
      <c r="J4064" s="59" t="s">
        <v>4522</v>
      </c>
      <c r="K4064" s="60" t="s">
        <v>4554</v>
      </c>
      <c r="L4064" s="174" t="s">
        <v>272</v>
      </c>
      <c r="M4064" s="2" t="s">
        <v>272</v>
      </c>
      <c r="N4064" s="175" t="s">
        <v>272</v>
      </c>
      <c r="O4064" s="24" t="s">
        <v>272</v>
      </c>
      <c r="P4064" s="2" t="s">
        <v>273</v>
      </c>
      <c r="Q4064" s="2" t="s">
        <v>272</v>
      </c>
      <c r="R4064" s="2" t="s">
        <v>273</v>
      </c>
      <c r="S4064" s="2" t="s">
        <v>273</v>
      </c>
      <c r="T4064" s="2" t="s">
        <v>273</v>
      </c>
      <c r="U4064" s="25" t="s">
        <v>273</v>
      </c>
      <c r="V4064" s="24" t="s">
        <v>272</v>
      </c>
      <c r="W4064" s="2" t="s">
        <v>272</v>
      </c>
      <c r="X4064" s="2" t="s">
        <v>272</v>
      </c>
      <c r="Y4064" s="2" t="s">
        <v>272</v>
      </c>
      <c r="Z4064" s="175" t="s">
        <v>272</v>
      </c>
      <c r="AA4064" s="24" t="s">
        <v>272</v>
      </c>
      <c r="AB4064" s="2" t="s">
        <v>272</v>
      </c>
      <c r="AC4064" s="25" t="s">
        <v>272</v>
      </c>
      <c r="AD4064" s="174" t="s">
        <v>272</v>
      </c>
      <c r="AE4064" s="25" t="s">
        <v>272</v>
      </c>
      <c r="AF4064" s="180">
        <v>100</v>
      </c>
    </row>
    <row r="4065" spans="1:32">
      <c r="A4065" s="134" t="str">
        <f t="shared" si="63"/>
        <v>PLfa_01.4</v>
      </c>
      <c r="C4065" s="177" t="s">
        <v>34</v>
      </c>
      <c r="D4065" s="178" t="s">
        <v>2</v>
      </c>
      <c r="E4065" s="178" t="s">
        <v>609</v>
      </c>
      <c r="F4065" s="178" t="s">
        <v>610</v>
      </c>
      <c r="G4065" s="178" t="s">
        <v>540</v>
      </c>
      <c r="H4065" s="177" t="s">
        <v>52</v>
      </c>
      <c r="I4065" s="179" t="s">
        <v>643</v>
      </c>
      <c r="J4065" s="59" t="s">
        <v>4529</v>
      </c>
      <c r="K4065" s="60" t="s">
        <v>4555</v>
      </c>
      <c r="L4065" s="174" t="s">
        <v>272</v>
      </c>
      <c r="M4065" s="2" t="s">
        <v>272</v>
      </c>
      <c r="N4065" s="175" t="s">
        <v>272</v>
      </c>
      <c r="O4065" s="24" t="s">
        <v>273</v>
      </c>
      <c r="P4065" s="2" t="s">
        <v>272</v>
      </c>
      <c r="Q4065" s="2" t="s">
        <v>273</v>
      </c>
      <c r="R4065" s="2" t="s">
        <v>273</v>
      </c>
      <c r="S4065" s="2" t="s">
        <v>272</v>
      </c>
      <c r="T4065" s="2" t="s">
        <v>272</v>
      </c>
      <c r="U4065" s="25" t="s">
        <v>273</v>
      </c>
      <c r="V4065" s="24" t="s">
        <v>272</v>
      </c>
      <c r="W4065" s="2" t="s">
        <v>272</v>
      </c>
      <c r="X4065" s="2" t="s">
        <v>272</v>
      </c>
      <c r="Y4065" s="2" t="s">
        <v>272</v>
      </c>
      <c r="Z4065" s="175" t="s">
        <v>272</v>
      </c>
      <c r="AA4065" s="24" t="s">
        <v>273</v>
      </c>
      <c r="AB4065" s="2" t="s">
        <v>273</v>
      </c>
      <c r="AC4065" s="25" t="s">
        <v>273</v>
      </c>
      <c r="AD4065" s="174" t="s">
        <v>272</v>
      </c>
      <c r="AE4065" s="25" t="s">
        <v>272</v>
      </c>
      <c r="AF4065" s="180">
        <v>100</v>
      </c>
    </row>
    <row r="4066" spans="1:32">
      <c r="A4066" s="134" t="str">
        <f t="shared" si="63"/>
        <v>PLfa_01.4</v>
      </c>
      <c r="C4066" s="177" t="s">
        <v>34</v>
      </c>
      <c r="D4066" s="178" t="s">
        <v>2</v>
      </c>
      <c r="E4066" s="178" t="s">
        <v>609</v>
      </c>
      <c r="F4066" s="178" t="s">
        <v>610</v>
      </c>
      <c r="G4066" s="178" t="s">
        <v>540</v>
      </c>
      <c r="H4066" s="177" t="s">
        <v>52</v>
      </c>
      <c r="I4066" s="179" t="s">
        <v>643</v>
      </c>
      <c r="J4066" s="59" t="s">
        <v>4529</v>
      </c>
      <c r="K4066" s="60" t="s">
        <v>4556</v>
      </c>
      <c r="L4066" s="174" t="s">
        <v>272</v>
      </c>
      <c r="M4066" s="2" t="s">
        <v>272</v>
      </c>
      <c r="N4066" s="175" t="s">
        <v>272</v>
      </c>
      <c r="O4066" s="24" t="s">
        <v>273</v>
      </c>
      <c r="P4066" s="2" t="s">
        <v>272</v>
      </c>
      <c r="Q4066" s="2" t="s">
        <v>273</v>
      </c>
      <c r="R4066" s="2" t="s">
        <v>273</v>
      </c>
      <c r="S4066" s="2" t="s">
        <v>273</v>
      </c>
      <c r="T4066" s="2" t="s">
        <v>273</v>
      </c>
      <c r="U4066" s="25" t="s">
        <v>273</v>
      </c>
      <c r="V4066" s="24" t="s">
        <v>272</v>
      </c>
      <c r="W4066" s="2" t="s">
        <v>272</v>
      </c>
      <c r="X4066" s="2" t="s">
        <v>272</v>
      </c>
      <c r="Y4066" s="2" t="s">
        <v>272</v>
      </c>
      <c r="Z4066" s="175" t="s">
        <v>272</v>
      </c>
      <c r="AA4066" s="24" t="s">
        <v>273</v>
      </c>
      <c r="AB4066" s="2" t="s">
        <v>273</v>
      </c>
      <c r="AC4066" s="25" t="s">
        <v>273</v>
      </c>
      <c r="AD4066" s="174" t="s">
        <v>272</v>
      </c>
      <c r="AE4066" s="25" t="s">
        <v>272</v>
      </c>
      <c r="AF4066" s="180">
        <v>100</v>
      </c>
    </row>
    <row r="4067" spans="1:32">
      <c r="A4067" s="134" t="str">
        <f t="shared" si="63"/>
        <v>PLfa_02.1</v>
      </c>
      <c r="C4067" s="177" t="s">
        <v>34</v>
      </c>
      <c r="D4067" s="178" t="s">
        <v>2</v>
      </c>
      <c r="E4067" s="178" t="s">
        <v>611</v>
      </c>
      <c r="F4067" s="178" t="s">
        <v>612</v>
      </c>
      <c r="G4067" s="178" t="s">
        <v>540</v>
      </c>
      <c r="H4067" s="177" t="s">
        <v>52</v>
      </c>
      <c r="I4067" s="179" t="s">
        <v>643</v>
      </c>
      <c r="J4067" s="59" t="s">
        <v>4557</v>
      </c>
      <c r="K4067" s="60" t="s">
        <v>4553</v>
      </c>
      <c r="L4067" s="174" t="s">
        <v>272</v>
      </c>
      <c r="M4067" s="2" t="s">
        <v>272</v>
      </c>
      <c r="N4067" s="175" t="s">
        <v>272</v>
      </c>
      <c r="O4067" s="24" t="s">
        <v>273</v>
      </c>
      <c r="P4067" s="2" t="s">
        <v>272</v>
      </c>
      <c r="Q4067" s="2" t="s">
        <v>273</v>
      </c>
      <c r="R4067" s="2" t="s">
        <v>273</v>
      </c>
      <c r="S4067" s="2" t="s">
        <v>272</v>
      </c>
      <c r="T4067" s="2" t="s">
        <v>272</v>
      </c>
      <c r="U4067" s="25" t="s">
        <v>273</v>
      </c>
      <c r="V4067" s="24" t="s">
        <v>272</v>
      </c>
      <c r="W4067" s="2" t="s">
        <v>272</v>
      </c>
      <c r="X4067" s="2" t="s">
        <v>272</v>
      </c>
      <c r="Y4067" s="2" t="s">
        <v>273</v>
      </c>
      <c r="Z4067" s="175" t="s">
        <v>272</v>
      </c>
      <c r="AA4067" s="24" t="s">
        <v>272</v>
      </c>
      <c r="AB4067" s="2" t="s">
        <v>272</v>
      </c>
      <c r="AC4067" s="25" t="s">
        <v>272</v>
      </c>
      <c r="AD4067" s="174" t="s">
        <v>272</v>
      </c>
      <c r="AE4067" s="25" t="s">
        <v>272</v>
      </c>
      <c r="AF4067" s="180">
        <v>100</v>
      </c>
    </row>
    <row r="4068" spans="1:32">
      <c r="A4068" s="134" t="str">
        <f t="shared" si="63"/>
        <v>PLfa_02.2</v>
      </c>
      <c r="C4068" s="177" t="s">
        <v>34</v>
      </c>
      <c r="D4068" s="178" t="s">
        <v>2</v>
      </c>
      <c r="E4068" s="178" t="s">
        <v>613</v>
      </c>
      <c r="F4068" s="178" t="s">
        <v>614</v>
      </c>
      <c r="G4068" s="178" t="s">
        <v>540</v>
      </c>
      <c r="H4068" s="177" t="s">
        <v>52</v>
      </c>
      <c r="I4068" s="179"/>
      <c r="J4068" s="59" t="s">
        <v>194</v>
      </c>
      <c r="K4068" s="60" t="s">
        <v>194</v>
      </c>
      <c r="L4068" s="174" t="s">
        <v>7</v>
      </c>
      <c r="M4068" s="2" t="s">
        <v>7</v>
      </c>
      <c r="N4068" s="175" t="s">
        <v>7</v>
      </c>
      <c r="O4068" s="24" t="s">
        <v>7</v>
      </c>
      <c r="P4068" s="2" t="s">
        <v>7</v>
      </c>
      <c r="Q4068" s="2" t="s">
        <v>7</v>
      </c>
      <c r="R4068" s="2" t="s">
        <v>7</v>
      </c>
      <c r="S4068" s="2" t="s">
        <v>7</v>
      </c>
      <c r="T4068" s="2" t="s">
        <v>7</v>
      </c>
      <c r="U4068" s="25" t="s">
        <v>7</v>
      </c>
      <c r="V4068" s="24" t="s">
        <v>7</v>
      </c>
      <c r="W4068" s="2" t="s">
        <v>7</v>
      </c>
      <c r="X4068" s="2" t="s">
        <v>7</v>
      </c>
      <c r="Y4068" s="2" t="s">
        <v>7</v>
      </c>
      <c r="Z4068" s="175" t="s">
        <v>7</v>
      </c>
      <c r="AA4068" s="24" t="s">
        <v>7</v>
      </c>
      <c r="AB4068" s="2" t="s">
        <v>7</v>
      </c>
      <c r="AC4068" s="25" t="s">
        <v>7</v>
      </c>
      <c r="AD4068" s="174" t="s">
        <v>7</v>
      </c>
      <c r="AE4068" s="25" t="s">
        <v>7</v>
      </c>
      <c r="AF4068" s="180" t="s">
        <v>7</v>
      </c>
    </row>
    <row r="4069" spans="1:32">
      <c r="A4069" s="134" t="str">
        <f t="shared" si="63"/>
        <v>PLfa_03.1</v>
      </c>
      <c r="C4069" s="177" t="s">
        <v>34</v>
      </c>
      <c r="D4069" s="178" t="s">
        <v>2</v>
      </c>
      <c r="E4069" s="178" t="s">
        <v>615</v>
      </c>
      <c r="F4069" s="178" t="s">
        <v>616</v>
      </c>
      <c r="G4069" s="178" t="s">
        <v>540</v>
      </c>
      <c r="H4069" s="177" t="s">
        <v>52</v>
      </c>
      <c r="I4069" s="179" t="s">
        <v>643</v>
      </c>
      <c r="J4069" s="59" t="s">
        <v>404</v>
      </c>
      <c r="K4069" s="60" t="s">
        <v>4558</v>
      </c>
      <c r="L4069" s="174" t="s">
        <v>272</v>
      </c>
      <c r="M4069" s="2" t="s">
        <v>273</v>
      </c>
      <c r="N4069" s="175" t="s">
        <v>272</v>
      </c>
      <c r="O4069" s="24" t="s">
        <v>672</v>
      </c>
      <c r="P4069" s="2" t="s">
        <v>672</v>
      </c>
      <c r="Q4069" s="2" t="s">
        <v>672</v>
      </c>
      <c r="R4069" s="2" t="s">
        <v>273</v>
      </c>
      <c r="S4069" s="2" t="s">
        <v>273</v>
      </c>
      <c r="T4069" s="2" t="s">
        <v>273</v>
      </c>
      <c r="U4069" s="25" t="s">
        <v>273</v>
      </c>
      <c r="V4069" s="24" t="s">
        <v>273</v>
      </c>
      <c r="W4069" s="2" t="s">
        <v>273</v>
      </c>
      <c r="X4069" s="2" t="s">
        <v>273</v>
      </c>
      <c r="Y4069" s="2" t="s">
        <v>273</v>
      </c>
      <c r="Z4069" s="175" t="s">
        <v>273</v>
      </c>
      <c r="AA4069" s="24" t="s">
        <v>273</v>
      </c>
      <c r="AB4069" s="2" t="s">
        <v>273</v>
      </c>
      <c r="AC4069" s="25" t="s">
        <v>273</v>
      </c>
      <c r="AD4069" s="174" t="s">
        <v>273</v>
      </c>
      <c r="AE4069" s="25" t="s">
        <v>273</v>
      </c>
      <c r="AF4069" s="180">
        <v>100</v>
      </c>
    </row>
    <row r="4070" spans="1:32">
      <c r="A4070" s="134" t="str">
        <f t="shared" si="63"/>
        <v>PLfa_03.2</v>
      </c>
      <c r="C4070" s="177" t="s">
        <v>34</v>
      </c>
      <c r="D4070" s="178" t="s">
        <v>2</v>
      </c>
      <c r="E4070" s="178" t="s">
        <v>617</v>
      </c>
      <c r="F4070" s="178" t="s">
        <v>618</v>
      </c>
      <c r="G4070" s="178" t="s">
        <v>540</v>
      </c>
      <c r="H4070" s="177" t="s">
        <v>52</v>
      </c>
      <c r="I4070" s="179" t="s">
        <v>643</v>
      </c>
      <c r="J4070" s="59" t="s">
        <v>404</v>
      </c>
      <c r="K4070" s="60" t="s">
        <v>4559</v>
      </c>
      <c r="L4070" s="174" t="s">
        <v>272</v>
      </c>
      <c r="M4070" s="2" t="s">
        <v>272</v>
      </c>
      <c r="N4070" s="175" t="s">
        <v>272</v>
      </c>
      <c r="O4070" s="24" t="s">
        <v>273</v>
      </c>
      <c r="P4070" s="2" t="s">
        <v>272</v>
      </c>
      <c r="Q4070" s="2" t="s">
        <v>273</v>
      </c>
      <c r="R4070" s="2" t="s">
        <v>273</v>
      </c>
      <c r="S4070" s="2" t="s">
        <v>272</v>
      </c>
      <c r="T4070" s="2" t="s">
        <v>272</v>
      </c>
      <c r="U4070" s="25" t="s">
        <v>273</v>
      </c>
      <c r="V4070" s="24" t="s">
        <v>272</v>
      </c>
      <c r="W4070" s="2" t="s">
        <v>272</v>
      </c>
      <c r="X4070" s="2" t="s">
        <v>272</v>
      </c>
      <c r="Y4070" s="2" t="s">
        <v>272</v>
      </c>
      <c r="Z4070" s="175" t="s">
        <v>272</v>
      </c>
      <c r="AA4070" s="24" t="s">
        <v>272</v>
      </c>
      <c r="AB4070" s="2" t="s">
        <v>272</v>
      </c>
      <c r="AC4070" s="25" t="s">
        <v>272</v>
      </c>
      <c r="AD4070" s="174" t="s">
        <v>272</v>
      </c>
      <c r="AE4070" s="25" t="s">
        <v>272</v>
      </c>
      <c r="AF4070" s="180">
        <v>100</v>
      </c>
    </row>
    <row r="4071" spans="1:32">
      <c r="A4071" s="134" t="str">
        <f t="shared" si="63"/>
        <v>PLfa_03.3</v>
      </c>
      <c r="C4071" s="177" t="s">
        <v>34</v>
      </c>
      <c r="D4071" s="178" t="s">
        <v>2</v>
      </c>
      <c r="E4071" s="178" t="s">
        <v>619</v>
      </c>
      <c r="F4071" s="178" t="s">
        <v>620</v>
      </c>
      <c r="G4071" s="178" t="s">
        <v>540</v>
      </c>
      <c r="H4071" s="177" t="s">
        <v>52</v>
      </c>
      <c r="I4071" s="179" t="s">
        <v>643</v>
      </c>
      <c r="J4071" s="59" t="s">
        <v>408</v>
      </c>
      <c r="K4071" s="60" t="s">
        <v>4560</v>
      </c>
      <c r="L4071" s="174" t="s">
        <v>272</v>
      </c>
      <c r="M4071" s="2" t="s">
        <v>272</v>
      </c>
      <c r="N4071" s="175" t="s">
        <v>272</v>
      </c>
      <c r="O4071" s="24" t="s">
        <v>273</v>
      </c>
      <c r="P4071" s="2" t="s">
        <v>672</v>
      </c>
      <c r="Q4071" s="2" t="s">
        <v>272</v>
      </c>
      <c r="R4071" s="2" t="s">
        <v>273</v>
      </c>
      <c r="S4071" s="2" t="s">
        <v>272</v>
      </c>
      <c r="T4071" s="2" t="s">
        <v>272</v>
      </c>
      <c r="U4071" s="25" t="s">
        <v>273</v>
      </c>
      <c r="V4071" s="24" t="s">
        <v>272</v>
      </c>
      <c r="W4071" s="2" t="s">
        <v>272</v>
      </c>
      <c r="X4071" s="2" t="s">
        <v>272</v>
      </c>
      <c r="Y4071" s="2" t="s">
        <v>272</v>
      </c>
      <c r="Z4071" s="175" t="s">
        <v>272</v>
      </c>
      <c r="AA4071" s="24" t="s">
        <v>273</v>
      </c>
      <c r="AB4071" s="2" t="s">
        <v>273</v>
      </c>
      <c r="AC4071" s="25" t="s">
        <v>273</v>
      </c>
      <c r="AD4071" s="174" t="s">
        <v>272</v>
      </c>
      <c r="AE4071" s="25" t="s">
        <v>272</v>
      </c>
      <c r="AF4071" s="180">
        <v>100</v>
      </c>
    </row>
    <row r="4072" spans="1:32">
      <c r="A4072" s="134" t="str">
        <f t="shared" si="63"/>
        <v>PLfa_04.1</v>
      </c>
      <c r="C4072" s="177" t="s">
        <v>34</v>
      </c>
      <c r="D4072" s="178" t="s">
        <v>2</v>
      </c>
      <c r="E4072" s="178" t="s">
        <v>621</v>
      </c>
      <c r="F4072" s="178" t="s">
        <v>622</v>
      </c>
      <c r="G4072" s="178" t="s">
        <v>533</v>
      </c>
      <c r="H4072" s="177" t="s">
        <v>52</v>
      </c>
      <c r="I4072" s="179" t="s">
        <v>643</v>
      </c>
      <c r="J4072" s="59" t="s">
        <v>4557</v>
      </c>
      <c r="K4072" s="60" t="s">
        <v>4561</v>
      </c>
      <c r="L4072" s="174" t="s">
        <v>272</v>
      </c>
      <c r="M4072" s="2" t="s">
        <v>273</v>
      </c>
      <c r="N4072" s="175" t="s">
        <v>272</v>
      </c>
      <c r="O4072" s="24"/>
      <c r="P4072" s="2"/>
      <c r="Q4072" s="2"/>
      <c r="R4072" s="2"/>
      <c r="S4072" s="2"/>
      <c r="T4072" s="2"/>
      <c r="U4072" s="25"/>
      <c r="V4072" s="24"/>
      <c r="W4072" s="2"/>
      <c r="X4072" s="2"/>
      <c r="Y4072" s="2"/>
      <c r="Z4072" s="175"/>
      <c r="AA4072" s="24"/>
      <c r="AB4072" s="2"/>
      <c r="AC4072" s="25"/>
      <c r="AD4072" s="174"/>
      <c r="AE4072" s="25"/>
      <c r="AF4072" s="180">
        <v>100</v>
      </c>
    </row>
    <row r="4073" spans="1:32">
      <c r="A4073" s="134" t="str">
        <f t="shared" si="63"/>
        <v>PLst_01.1</v>
      </c>
      <c r="C4073" s="177" t="s">
        <v>34</v>
      </c>
      <c r="D4073" s="178" t="s">
        <v>3</v>
      </c>
      <c r="E4073" s="178" t="s">
        <v>623</v>
      </c>
      <c r="F4073" s="178" t="s">
        <v>624</v>
      </c>
      <c r="G4073" s="178" t="s">
        <v>533</v>
      </c>
      <c r="H4073" s="177" t="s">
        <v>52</v>
      </c>
      <c r="I4073" s="179" t="s">
        <v>643</v>
      </c>
      <c r="J4073" s="59" t="s">
        <v>362</v>
      </c>
      <c r="K4073" s="60" t="s">
        <v>4562</v>
      </c>
      <c r="L4073" s="174" t="s">
        <v>272</v>
      </c>
      <c r="M4073" s="2" t="s">
        <v>272</v>
      </c>
      <c r="N4073" s="175" t="s">
        <v>272</v>
      </c>
      <c r="O4073" s="24"/>
      <c r="P4073" s="2"/>
      <c r="Q4073" s="2"/>
      <c r="R4073" s="2"/>
      <c r="S4073" s="2"/>
      <c r="T4073" s="2"/>
      <c r="U4073" s="25"/>
      <c r="V4073" s="24"/>
      <c r="W4073" s="2"/>
      <c r="X4073" s="2"/>
      <c r="Y4073" s="2"/>
      <c r="Z4073" s="175"/>
      <c r="AA4073" s="24"/>
      <c r="AB4073" s="2"/>
      <c r="AC4073" s="25"/>
      <c r="AD4073" s="174"/>
      <c r="AE4073" s="25"/>
      <c r="AF4073" s="180">
        <v>0</v>
      </c>
    </row>
    <row r="4074" spans="1:32">
      <c r="A4074" s="134" t="str">
        <f t="shared" si="63"/>
        <v>PLst_01.2</v>
      </c>
      <c r="C4074" s="177" t="s">
        <v>34</v>
      </c>
      <c r="D4074" s="178" t="s">
        <v>3</v>
      </c>
      <c r="E4074" s="178" t="s">
        <v>625</v>
      </c>
      <c r="F4074" s="178" t="s">
        <v>626</v>
      </c>
      <c r="G4074" s="178" t="s">
        <v>533</v>
      </c>
      <c r="H4074" s="177" t="s">
        <v>52</v>
      </c>
      <c r="I4074" s="179" t="s">
        <v>643</v>
      </c>
      <c r="J4074" s="59" t="s">
        <v>404</v>
      </c>
      <c r="K4074" s="60" t="s">
        <v>4563</v>
      </c>
      <c r="L4074" s="174" t="s">
        <v>272</v>
      </c>
      <c r="M4074" s="2" t="s">
        <v>272</v>
      </c>
      <c r="N4074" s="175" t="s">
        <v>272</v>
      </c>
      <c r="O4074" s="24"/>
      <c r="P4074" s="2"/>
      <c r="Q4074" s="2"/>
      <c r="R4074" s="2"/>
      <c r="S4074" s="2"/>
      <c r="T4074" s="2"/>
      <c r="U4074" s="25"/>
      <c r="V4074" s="24"/>
      <c r="W4074" s="2"/>
      <c r="X4074" s="2"/>
      <c r="Y4074" s="2"/>
      <c r="Z4074" s="175"/>
      <c r="AA4074" s="24"/>
      <c r="AB4074" s="2"/>
      <c r="AC4074" s="25"/>
      <c r="AD4074" s="174"/>
      <c r="AE4074" s="25"/>
      <c r="AF4074" s="180">
        <v>100</v>
      </c>
    </row>
    <row r="4075" spans="1:32">
      <c r="A4075" s="134" t="str">
        <f t="shared" si="63"/>
        <v>PLst_02.2</v>
      </c>
      <c r="C4075" s="177" t="s">
        <v>34</v>
      </c>
      <c r="D4075" s="178" t="s">
        <v>3</v>
      </c>
      <c r="E4075" s="178" t="s">
        <v>627</v>
      </c>
      <c r="F4075" s="178" t="s">
        <v>628</v>
      </c>
      <c r="G4075" s="178" t="s">
        <v>540</v>
      </c>
      <c r="H4075" s="177" t="s">
        <v>52</v>
      </c>
      <c r="I4075" s="179" t="s">
        <v>54</v>
      </c>
      <c r="J4075" s="59" t="s">
        <v>4564</v>
      </c>
      <c r="K4075" s="60" t="s">
        <v>4565</v>
      </c>
      <c r="L4075" s="174" t="s">
        <v>272</v>
      </c>
      <c r="M4075" s="2" t="s">
        <v>272</v>
      </c>
      <c r="N4075" s="175" t="s">
        <v>272</v>
      </c>
      <c r="O4075" s="24" t="s">
        <v>272</v>
      </c>
      <c r="P4075" s="2" t="s">
        <v>272</v>
      </c>
      <c r="Q4075" s="2" t="s">
        <v>272</v>
      </c>
      <c r="R4075" s="2" t="s">
        <v>272</v>
      </c>
      <c r="S4075" s="2" t="s">
        <v>272</v>
      </c>
      <c r="T4075" s="2" t="s">
        <v>272</v>
      </c>
      <c r="U4075" s="25" t="s">
        <v>272</v>
      </c>
      <c r="V4075" s="24" t="s">
        <v>272</v>
      </c>
      <c r="W4075" s="2" t="s">
        <v>272</v>
      </c>
      <c r="X4075" s="2" t="s">
        <v>272</v>
      </c>
      <c r="Y4075" s="2" t="s">
        <v>272</v>
      </c>
      <c r="Z4075" s="175" t="s">
        <v>273</v>
      </c>
      <c r="AA4075" s="24" t="s">
        <v>272</v>
      </c>
      <c r="AB4075" s="2" t="s">
        <v>272</v>
      </c>
      <c r="AC4075" s="25" t="s">
        <v>272</v>
      </c>
      <c r="AD4075" s="174" t="s">
        <v>272</v>
      </c>
      <c r="AE4075" s="25" t="s">
        <v>272</v>
      </c>
      <c r="AF4075" s="180">
        <v>100</v>
      </c>
    </row>
    <row r="4076" spans="1:32">
      <c r="A4076" s="134" t="str">
        <f t="shared" si="63"/>
        <v>PLst_02.2</v>
      </c>
      <c r="C4076" s="177" t="s">
        <v>34</v>
      </c>
      <c r="D4076" s="178" t="s">
        <v>3</v>
      </c>
      <c r="E4076" s="178" t="s">
        <v>627</v>
      </c>
      <c r="F4076" s="178" t="s">
        <v>628</v>
      </c>
      <c r="G4076" s="178" t="s">
        <v>540</v>
      </c>
      <c r="H4076" s="177" t="s">
        <v>52</v>
      </c>
      <c r="I4076" s="179" t="s">
        <v>54</v>
      </c>
      <c r="J4076" s="59" t="s">
        <v>4566</v>
      </c>
      <c r="K4076" s="60" t="s">
        <v>4567</v>
      </c>
      <c r="L4076" s="174" t="s">
        <v>272</v>
      </c>
      <c r="M4076" s="2" t="s">
        <v>272</v>
      </c>
      <c r="N4076" s="175" t="s">
        <v>272</v>
      </c>
      <c r="O4076" s="24" t="s">
        <v>272</v>
      </c>
      <c r="P4076" s="2" t="s">
        <v>272</v>
      </c>
      <c r="Q4076" s="2" t="s">
        <v>272</v>
      </c>
      <c r="R4076" s="2" t="s">
        <v>273</v>
      </c>
      <c r="S4076" s="2" t="s">
        <v>272</v>
      </c>
      <c r="T4076" s="2" t="s">
        <v>272</v>
      </c>
      <c r="U4076" s="25" t="s">
        <v>272</v>
      </c>
      <c r="V4076" s="24" t="s">
        <v>272</v>
      </c>
      <c r="W4076" s="2" t="s">
        <v>272</v>
      </c>
      <c r="X4076" s="2" t="s">
        <v>272</v>
      </c>
      <c r="Y4076" s="2" t="s">
        <v>272</v>
      </c>
      <c r="Z4076" s="175" t="s">
        <v>273</v>
      </c>
      <c r="AA4076" s="24" t="s">
        <v>272</v>
      </c>
      <c r="AB4076" s="2" t="s">
        <v>272</v>
      </c>
      <c r="AC4076" s="25" t="s">
        <v>272</v>
      </c>
      <c r="AD4076" s="174" t="s">
        <v>272</v>
      </c>
      <c r="AE4076" s="25" t="s">
        <v>272</v>
      </c>
      <c r="AF4076" s="180">
        <v>100</v>
      </c>
    </row>
    <row r="4077" spans="1:32">
      <c r="A4077" s="134" t="str">
        <f t="shared" si="63"/>
        <v>PLst_02.2</v>
      </c>
      <c r="C4077" s="177" t="s">
        <v>34</v>
      </c>
      <c r="D4077" s="178" t="s">
        <v>3</v>
      </c>
      <c r="E4077" s="178" t="s">
        <v>627</v>
      </c>
      <c r="F4077" s="178" t="s">
        <v>628</v>
      </c>
      <c r="G4077" s="178" t="s">
        <v>540</v>
      </c>
      <c r="H4077" s="177" t="s">
        <v>52</v>
      </c>
      <c r="I4077" s="179" t="s">
        <v>54</v>
      </c>
      <c r="J4077" s="59" t="s">
        <v>4568</v>
      </c>
      <c r="K4077" s="60" t="s">
        <v>4569</v>
      </c>
      <c r="L4077" s="174" t="s">
        <v>272</v>
      </c>
      <c r="M4077" s="2" t="s">
        <v>272</v>
      </c>
      <c r="N4077" s="175" t="s">
        <v>272</v>
      </c>
      <c r="O4077" s="24" t="s">
        <v>272</v>
      </c>
      <c r="P4077" s="2" t="s">
        <v>272</v>
      </c>
      <c r="Q4077" s="2" t="s">
        <v>272</v>
      </c>
      <c r="R4077" s="2" t="s">
        <v>273</v>
      </c>
      <c r="S4077" s="2" t="s">
        <v>273</v>
      </c>
      <c r="T4077" s="2" t="s">
        <v>272</v>
      </c>
      <c r="U4077" s="25" t="s">
        <v>272</v>
      </c>
      <c r="V4077" s="24" t="s">
        <v>272</v>
      </c>
      <c r="W4077" s="2" t="s">
        <v>272</v>
      </c>
      <c r="X4077" s="2" t="s">
        <v>272</v>
      </c>
      <c r="Y4077" s="2" t="s">
        <v>272</v>
      </c>
      <c r="Z4077" s="175" t="s">
        <v>273</v>
      </c>
      <c r="AA4077" s="24" t="s">
        <v>272</v>
      </c>
      <c r="AB4077" s="2" t="s">
        <v>272</v>
      </c>
      <c r="AC4077" s="25" t="s">
        <v>273</v>
      </c>
      <c r="AD4077" s="174" t="s">
        <v>272</v>
      </c>
      <c r="AE4077" s="25" t="s">
        <v>272</v>
      </c>
      <c r="AF4077" s="180">
        <v>100</v>
      </c>
    </row>
    <row r="4078" spans="1:32">
      <c r="A4078" s="134" t="str">
        <f t="shared" si="63"/>
        <v>PLst_02.2</v>
      </c>
      <c r="C4078" s="177" t="s">
        <v>34</v>
      </c>
      <c r="D4078" s="178" t="s">
        <v>3</v>
      </c>
      <c r="E4078" s="178" t="s">
        <v>627</v>
      </c>
      <c r="F4078" s="178" t="s">
        <v>628</v>
      </c>
      <c r="G4078" s="178" t="s">
        <v>540</v>
      </c>
      <c r="H4078" s="177" t="s">
        <v>52</v>
      </c>
      <c r="I4078" s="179" t="s">
        <v>54</v>
      </c>
      <c r="J4078" s="59" t="s">
        <v>4570</v>
      </c>
      <c r="K4078" s="60" t="s">
        <v>4571</v>
      </c>
      <c r="L4078" s="174" t="s">
        <v>272</v>
      </c>
      <c r="M4078" s="2" t="s">
        <v>272</v>
      </c>
      <c r="N4078" s="175" t="s">
        <v>272</v>
      </c>
      <c r="O4078" s="24" t="s">
        <v>272</v>
      </c>
      <c r="P4078" s="2" t="s">
        <v>272</v>
      </c>
      <c r="Q4078" s="2" t="s">
        <v>272</v>
      </c>
      <c r="R4078" s="2" t="s">
        <v>273</v>
      </c>
      <c r="S4078" s="2" t="s">
        <v>272</v>
      </c>
      <c r="T4078" s="2" t="s">
        <v>272</v>
      </c>
      <c r="U4078" s="25" t="s">
        <v>272</v>
      </c>
      <c r="V4078" s="24" t="s">
        <v>272</v>
      </c>
      <c r="W4078" s="2" t="s">
        <v>272</v>
      </c>
      <c r="X4078" s="2" t="s">
        <v>272</v>
      </c>
      <c r="Y4078" s="2" t="s">
        <v>272</v>
      </c>
      <c r="Z4078" s="175" t="s">
        <v>273</v>
      </c>
      <c r="AA4078" s="24" t="s">
        <v>272</v>
      </c>
      <c r="AB4078" s="2" t="s">
        <v>272</v>
      </c>
      <c r="AC4078" s="25" t="s">
        <v>272</v>
      </c>
      <c r="AD4078" s="174" t="s">
        <v>272</v>
      </c>
      <c r="AE4078" s="25" t="s">
        <v>272</v>
      </c>
      <c r="AF4078" s="180">
        <v>100</v>
      </c>
    </row>
    <row r="4079" spans="1:32">
      <c r="A4079" s="134" t="str">
        <f t="shared" si="63"/>
        <v>PLst_02.2</v>
      </c>
      <c r="C4079" s="177" t="s">
        <v>34</v>
      </c>
      <c r="D4079" s="178" t="s">
        <v>3</v>
      </c>
      <c r="E4079" s="178" t="s">
        <v>627</v>
      </c>
      <c r="F4079" s="178" t="s">
        <v>628</v>
      </c>
      <c r="G4079" s="178" t="s">
        <v>540</v>
      </c>
      <c r="H4079" s="177" t="s">
        <v>52</v>
      </c>
      <c r="I4079" s="179" t="s">
        <v>54</v>
      </c>
      <c r="J4079" s="59" t="s">
        <v>4572</v>
      </c>
      <c r="K4079" s="60" t="s">
        <v>4573</v>
      </c>
      <c r="L4079" s="174" t="s">
        <v>272</v>
      </c>
      <c r="M4079" s="2" t="s">
        <v>272</v>
      </c>
      <c r="N4079" s="175" t="s">
        <v>272</v>
      </c>
      <c r="O4079" s="24" t="s">
        <v>272</v>
      </c>
      <c r="P4079" s="2" t="s">
        <v>272</v>
      </c>
      <c r="Q4079" s="2" t="s">
        <v>272</v>
      </c>
      <c r="R4079" s="2" t="s">
        <v>273</v>
      </c>
      <c r="S4079" s="2" t="s">
        <v>273</v>
      </c>
      <c r="T4079" s="2" t="s">
        <v>272</v>
      </c>
      <c r="U4079" s="25" t="s">
        <v>272</v>
      </c>
      <c r="V4079" s="24" t="s">
        <v>272</v>
      </c>
      <c r="W4079" s="2" t="s">
        <v>272</v>
      </c>
      <c r="X4079" s="2" t="s">
        <v>272</v>
      </c>
      <c r="Y4079" s="2" t="s">
        <v>272</v>
      </c>
      <c r="Z4079" s="175" t="s">
        <v>273</v>
      </c>
      <c r="AA4079" s="24" t="s">
        <v>272</v>
      </c>
      <c r="AB4079" s="2" t="s">
        <v>272</v>
      </c>
      <c r="AC4079" s="25" t="s">
        <v>272</v>
      </c>
      <c r="AD4079" s="174" t="s">
        <v>272</v>
      </c>
      <c r="AE4079" s="25" t="s">
        <v>272</v>
      </c>
      <c r="AF4079" s="180">
        <v>100</v>
      </c>
    </row>
    <row r="4080" spans="1:32">
      <c r="A4080" s="134" t="str">
        <f t="shared" si="63"/>
        <v>PLst_02.3</v>
      </c>
      <c r="C4080" s="177" t="s">
        <v>34</v>
      </c>
      <c r="D4080" s="178" t="s">
        <v>3</v>
      </c>
      <c r="E4080" s="178" t="s">
        <v>629</v>
      </c>
      <c r="F4080" s="178" t="s">
        <v>630</v>
      </c>
      <c r="G4080" s="178" t="s">
        <v>540</v>
      </c>
      <c r="H4080" s="177" t="s">
        <v>52</v>
      </c>
      <c r="I4080" s="179" t="s">
        <v>643</v>
      </c>
      <c r="J4080" s="59" t="s">
        <v>4574</v>
      </c>
      <c r="K4080" s="60" t="s">
        <v>4575</v>
      </c>
      <c r="L4080" s="174" t="s">
        <v>272</v>
      </c>
      <c r="M4080" s="2" t="s">
        <v>272</v>
      </c>
      <c r="N4080" s="175" t="s">
        <v>272</v>
      </c>
      <c r="O4080" s="24" t="s">
        <v>272</v>
      </c>
      <c r="P4080" s="2" t="s">
        <v>272</v>
      </c>
      <c r="Q4080" s="2" t="s">
        <v>273</v>
      </c>
      <c r="R4080" s="2" t="s">
        <v>273</v>
      </c>
      <c r="S4080" s="2" t="s">
        <v>272</v>
      </c>
      <c r="T4080" s="2" t="s">
        <v>272</v>
      </c>
      <c r="U4080" s="25" t="s">
        <v>273</v>
      </c>
      <c r="V4080" s="24" t="s">
        <v>272</v>
      </c>
      <c r="W4080" s="2" t="s">
        <v>272</v>
      </c>
      <c r="X4080" s="2" t="s">
        <v>273</v>
      </c>
      <c r="Y4080" s="2" t="s">
        <v>273</v>
      </c>
      <c r="Z4080" s="175" t="s">
        <v>273</v>
      </c>
      <c r="AA4080" s="24" t="s">
        <v>272</v>
      </c>
      <c r="AB4080" s="2" t="s">
        <v>272</v>
      </c>
      <c r="AC4080" s="25" t="s">
        <v>272</v>
      </c>
      <c r="AD4080" s="174" t="s">
        <v>272</v>
      </c>
      <c r="AE4080" s="25" t="s">
        <v>273</v>
      </c>
      <c r="AF4080" s="180">
        <v>100</v>
      </c>
    </row>
    <row r="4081" spans="1:32">
      <c r="A4081" s="134" t="str">
        <f t="shared" si="63"/>
        <v>PLst_02.3</v>
      </c>
      <c r="C4081" s="177" t="s">
        <v>34</v>
      </c>
      <c r="D4081" s="178" t="s">
        <v>3</v>
      </c>
      <c r="E4081" s="178" t="s">
        <v>629</v>
      </c>
      <c r="F4081" s="178" t="s">
        <v>630</v>
      </c>
      <c r="G4081" s="178" t="s">
        <v>540</v>
      </c>
      <c r="H4081" s="177" t="s">
        <v>52</v>
      </c>
      <c r="I4081" s="179" t="s">
        <v>643</v>
      </c>
      <c r="J4081" s="59" t="s">
        <v>4576</v>
      </c>
      <c r="K4081" s="60" t="s">
        <v>4577</v>
      </c>
      <c r="L4081" s="174" t="s">
        <v>272</v>
      </c>
      <c r="M4081" s="2" t="s">
        <v>273</v>
      </c>
      <c r="N4081" s="175" t="s">
        <v>272</v>
      </c>
      <c r="O4081" s="24" t="s">
        <v>672</v>
      </c>
      <c r="P4081" s="2" t="s">
        <v>672</v>
      </c>
      <c r="Q4081" s="2" t="s">
        <v>672</v>
      </c>
      <c r="R4081" s="2" t="s">
        <v>273</v>
      </c>
      <c r="S4081" s="2" t="s">
        <v>273</v>
      </c>
      <c r="T4081" s="2" t="s">
        <v>273</v>
      </c>
      <c r="U4081" s="25" t="s">
        <v>273</v>
      </c>
      <c r="V4081" s="24" t="s">
        <v>273</v>
      </c>
      <c r="W4081" s="2" t="s">
        <v>273</v>
      </c>
      <c r="X4081" s="2" t="s">
        <v>273</v>
      </c>
      <c r="Y4081" s="2" t="s">
        <v>273</v>
      </c>
      <c r="Z4081" s="175" t="s">
        <v>273</v>
      </c>
      <c r="AA4081" s="24" t="s">
        <v>273</v>
      </c>
      <c r="AB4081" s="2" t="s">
        <v>273</v>
      </c>
      <c r="AC4081" s="25" t="s">
        <v>273</v>
      </c>
      <c r="AD4081" s="174" t="s">
        <v>273</v>
      </c>
      <c r="AE4081" s="25" t="s">
        <v>273</v>
      </c>
      <c r="AF4081" s="180">
        <v>100</v>
      </c>
    </row>
    <row r="4082" spans="1:32">
      <c r="A4082" s="134" t="str">
        <f t="shared" si="63"/>
        <v>PLst_02.4</v>
      </c>
      <c r="C4082" s="177" t="s">
        <v>34</v>
      </c>
      <c r="D4082" s="178" t="s">
        <v>3</v>
      </c>
      <c r="E4082" s="178" t="s">
        <v>631</v>
      </c>
      <c r="F4082" s="178" t="s">
        <v>632</v>
      </c>
      <c r="G4082" s="178" t="s">
        <v>533</v>
      </c>
      <c r="H4082" s="177" t="s">
        <v>52</v>
      </c>
      <c r="I4082" s="179" t="s">
        <v>54</v>
      </c>
      <c r="J4082" s="59" t="s">
        <v>4578</v>
      </c>
      <c r="K4082" s="60" t="s">
        <v>4579</v>
      </c>
      <c r="L4082" s="174" t="s">
        <v>272</v>
      </c>
      <c r="M4082" s="2" t="s">
        <v>273</v>
      </c>
      <c r="N4082" s="175" t="s">
        <v>272</v>
      </c>
      <c r="O4082" s="24"/>
      <c r="P4082" s="2"/>
      <c r="Q4082" s="2"/>
      <c r="R4082" s="2"/>
      <c r="S4082" s="2"/>
      <c r="T4082" s="2"/>
      <c r="U4082" s="25"/>
      <c r="V4082" s="24"/>
      <c r="W4082" s="2"/>
      <c r="X4082" s="2"/>
      <c r="Y4082" s="2"/>
      <c r="Z4082" s="175"/>
      <c r="AA4082" s="24"/>
      <c r="AB4082" s="2"/>
      <c r="AC4082" s="25"/>
      <c r="AD4082" s="174"/>
      <c r="AE4082" s="25"/>
      <c r="AF4082" s="180">
        <v>0</v>
      </c>
    </row>
    <row r="4083" spans="1:32">
      <c r="A4083" s="134" t="str">
        <f t="shared" si="63"/>
        <v>PLst_02.4</v>
      </c>
      <c r="C4083" s="177" t="s">
        <v>34</v>
      </c>
      <c r="D4083" s="178" t="s">
        <v>3</v>
      </c>
      <c r="E4083" s="178" t="s">
        <v>631</v>
      </c>
      <c r="F4083" s="178" t="s">
        <v>632</v>
      </c>
      <c r="G4083" s="178" t="s">
        <v>533</v>
      </c>
      <c r="H4083" s="177" t="s">
        <v>52</v>
      </c>
      <c r="I4083" s="179" t="s">
        <v>54</v>
      </c>
      <c r="J4083" s="59" t="s">
        <v>4572</v>
      </c>
      <c r="K4083" s="60" t="s">
        <v>4580</v>
      </c>
      <c r="L4083" s="174" t="s">
        <v>272</v>
      </c>
      <c r="M4083" s="2" t="s">
        <v>272</v>
      </c>
      <c r="N4083" s="175" t="s">
        <v>272</v>
      </c>
      <c r="O4083" s="24"/>
      <c r="P4083" s="2"/>
      <c r="Q4083" s="2"/>
      <c r="R4083" s="2"/>
      <c r="S4083" s="2"/>
      <c r="T4083" s="2"/>
      <c r="U4083" s="25"/>
      <c r="V4083" s="24"/>
      <c r="W4083" s="2"/>
      <c r="X4083" s="2"/>
      <c r="Y4083" s="2"/>
      <c r="Z4083" s="175"/>
      <c r="AA4083" s="24"/>
      <c r="AB4083" s="2"/>
      <c r="AC4083" s="25"/>
      <c r="AD4083" s="174"/>
      <c r="AE4083" s="25"/>
      <c r="AF4083" s="180">
        <v>100</v>
      </c>
    </row>
    <row r="4084" spans="1:32">
      <c r="A4084" s="134" t="str">
        <f t="shared" si="63"/>
        <v>PLst_02.4</v>
      </c>
      <c r="C4084" s="177" t="s">
        <v>34</v>
      </c>
      <c r="D4084" s="178" t="s">
        <v>3</v>
      </c>
      <c r="E4084" s="178" t="s">
        <v>631</v>
      </c>
      <c r="F4084" s="178" t="s">
        <v>632</v>
      </c>
      <c r="G4084" s="178" t="s">
        <v>533</v>
      </c>
      <c r="H4084" s="177" t="s">
        <v>52</v>
      </c>
      <c r="I4084" s="179" t="s">
        <v>54</v>
      </c>
      <c r="J4084" s="59" t="s">
        <v>4581</v>
      </c>
      <c r="K4084" s="60" t="s">
        <v>4582</v>
      </c>
      <c r="L4084" s="174" t="s">
        <v>272</v>
      </c>
      <c r="M4084" s="2" t="s">
        <v>273</v>
      </c>
      <c r="N4084" s="175" t="s">
        <v>272</v>
      </c>
      <c r="O4084" s="24"/>
      <c r="P4084" s="2"/>
      <c r="Q4084" s="2"/>
      <c r="R4084" s="2"/>
      <c r="S4084" s="2"/>
      <c r="T4084" s="2"/>
      <c r="U4084" s="25"/>
      <c r="V4084" s="24"/>
      <c r="W4084" s="2"/>
      <c r="X4084" s="2"/>
      <c r="Y4084" s="2"/>
      <c r="Z4084" s="175"/>
      <c r="AA4084" s="24"/>
      <c r="AB4084" s="2"/>
      <c r="AC4084" s="25"/>
      <c r="AD4084" s="174"/>
      <c r="AE4084" s="25"/>
      <c r="AF4084" s="180">
        <v>0</v>
      </c>
    </row>
    <row r="4085" spans="1:32">
      <c r="A4085" s="134" t="str">
        <f t="shared" si="63"/>
        <v>PLst_02.4</v>
      </c>
      <c r="C4085" s="177" t="s">
        <v>34</v>
      </c>
      <c r="D4085" s="178" t="s">
        <v>3</v>
      </c>
      <c r="E4085" s="178" t="s">
        <v>631</v>
      </c>
      <c r="F4085" s="178" t="s">
        <v>632</v>
      </c>
      <c r="G4085" s="178" t="s">
        <v>533</v>
      </c>
      <c r="H4085" s="177" t="s">
        <v>52</v>
      </c>
      <c r="I4085" s="179" t="s">
        <v>54</v>
      </c>
      <c r="J4085" s="59" t="s">
        <v>4568</v>
      </c>
      <c r="K4085" s="60" t="s">
        <v>4583</v>
      </c>
      <c r="L4085" s="174" t="s">
        <v>272</v>
      </c>
      <c r="M4085" s="2" t="s">
        <v>273</v>
      </c>
      <c r="N4085" s="175" t="s">
        <v>272</v>
      </c>
      <c r="O4085" s="24"/>
      <c r="P4085" s="2"/>
      <c r="Q4085" s="2"/>
      <c r="R4085" s="2"/>
      <c r="S4085" s="2"/>
      <c r="T4085" s="2"/>
      <c r="U4085" s="25"/>
      <c r="V4085" s="24"/>
      <c r="W4085" s="2"/>
      <c r="X4085" s="2"/>
      <c r="Y4085" s="2"/>
      <c r="Z4085" s="175"/>
      <c r="AA4085" s="24"/>
      <c r="AB4085" s="2"/>
      <c r="AC4085" s="25"/>
      <c r="AD4085" s="174"/>
      <c r="AE4085" s="25"/>
      <c r="AF4085" s="180">
        <v>100</v>
      </c>
    </row>
    <row r="4086" spans="1:32">
      <c r="A4086" s="134" t="str">
        <f t="shared" si="63"/>
        <v>PLst_02.4</v>
      </c>
      <c r="C4086" s="177" t="s">
        <v>34</v>
      </c>
      <c r="D4086" s="178" t="s">
        <v>3</v>
      </c>
      <c r="E4086" s="178" t="s">
        <v>631</v>
      </c>
      <c r="F4086" s="178" t="s">
        <v>632</v>
      </c>
      <c r="G4086" s="178" t="s">
        <v>533</v>
      </c>
      <c r="H4086" s="177" t="s">
        <v>52</v>
      </c>
      <c r="I4086" s="179" t="s">
        <v>54</v>
      </c>
      <c r="J4086" s="59" t="s">
        <v>4570</v>
      </c>
      <c r="K4086" s="60" t="s">
        <v>4584</v>
      </c>
      <c r="L4086" s="174" t="s">
        <v>272</v>
      </c>
      <c r="M4086" s="2" t="s">
        <v>272</v>
      </c>
      <c r="N4086" s="175" t="s">
        <v>272</v>
      </c>
      <c r="O4086" s="24"/>
      <c r="P4086" s="2"/>
      <c r="Q4086" s="2"/>
      <c r="R4086" s="2"/>
      <c r="S4086" s="2"/>
      <c r="T4086" s="2"/>
      <c r="U4086" s="25"/>
      <c r="V4086" s="24"/>
      <c r="W4086" s="2"/>
      <c r="X4086" s="2"/>
      <c r="Y4086" s="2"/>
      <c r="Z4086" s="175"/>
      <c r="AA4086" s="24"/>
      <c r="AB4086" s="2"/>
      <c r="AC4086" s="25"/>
      <c r="AD4086" s="174"/>
      <c r="AE4086" s="25"/>
      <c r="AF4086" s="180">
        <v>0</v>
      </c>
    </row>
    <row r="4087" spans="1:32">
      <c r="A4087" s="134" t="str">
        <f t="shared" si="63"/>
        <v>PLst_02.5</v>
      </c>
      <c r="C4087" s="177" t="s">
        <v>34</v>
      </c>
      <c r="D4087" s="178" t="s">
        <v>3</v>
      </c>
      <c r="E4087" s="178" t="s">
        <v>633</v>
      </c>
      <c r="F4087" s="178" t="s">
        <v>634</v>
      </c>
      <c r="G4087" s="178" t="s">
        <v>540</v>
      </c>
      <c r="H4087" s="177" t="s">
        <v>52</v>
      </c>
      <c r="I4087" s="179" t="s">
        <v>54</v>
      </c>
      <c r="J4087" s="59" t="s">
        <v>4578</v>
      </c>
      <c r="K4087" s="60" t="s">
        <v>4585</v>
      </c>
      <c r="L4087" s="174" t="s">
        <v>272</v>
      </c>
      <c r="M4087" s="2" t="s">
        <v>272</v>
      </c>
      <c r="N4087" s="175" t="s">
        <v>272</v>
      </c>
      <c r="O4087" s="24" t="s">
        <v>273</v>
      </c>
      <c r="P4087" s="2" t="s">
        <v>272</v>
      </c>
      <c r="Q4087" s="2" t="s">
        <v>273</v>
      </c>
      <c r="R4087" s="2" t="s">
        <v>273</v>
      </c>
      <c r="S4087" s="2" t="s">
        <v>273</v>
      </c>
      <c r="T4087" s="2" t="s">
        <v>273</v>
      </c>
      <c r="U4087" s="25" t="s">
        <v>273</v>
      </c>
      <c r="V4087" s="24" t="s">
        <v>272</v>
      </c>
      <c r="W4087" s="2" t="s">
        <v>272</v>
      </c>
      <c r="X4087" s="2" t="s">
        <v>272</v>
      </c>
      <c r="Y4087" s="2" t="s">
        <v>273</v>
      </c>
      <c r="Z4087" s="175" t="s">
        <v>272</v>
      </c>
      <c r="AA4087" s="24" t="s">
        <v>272</v>
      </c>
      <c r="AB4087" s="2" t="s">
        <v>272</v>
      </c>
      <c r="AC4087" s="25" t="s">
        <v>272</v>
      </c>
      <c r="AD4087" s="174" t="s">
        <v>272</v>
      </c>
      <c r="AE4087" s="25" t="s">
        <v>272</v>
      </c>
      <c r="AF4087" s="180">
        <v>0</v>
      </c>
    </row>
    <row r="4088" spans="1:32">
      <c r="A4088" s="134" t="str">
        <f t="shared" si="63"/>
        <v>PLst_02.5</v>
      </c>
      <c r="C4088" s="177" t="s">
        <v>34</v>
      </c>
      <c r="D4088" s="178" t="s">
        <v>3</v>
      </c>
      <c r="E4088" s="178" t="s">
        <v>633</v>
      </c>
      <c r="F4088" s="178" t="s">
        <v>634</v>
      </c>
      <c r="G4088" s="178" t="s">
        <v>540</v>
      </c>
      <c r="H4088" s="177" t="s">
        <v>52</v>
      </c>
      <c r="I4088" s="179" t="s">
        <v>54</v>
      </c>
      <c r="J4088" s="59" t="s">
        <v>4572</v>
      </c>
      <c r="K4088" s="60" t="s">
        <v>4580</v>
      </c>
      <c r="L4088" s="174" t="s">
        <v>272</v>
      </c>
      <c r="M4088" s="2" t="s">
        <v>272</v>
      </c>
      <c r="N4088" s="175" t="s">
        <v>272</v>
      </c>
      <c r="O4088" s="24" t="s">
        <v>273</v>
      </c>
      <c r="P4088" s="2" t="s">
        <v>272</v>
      </c>
      <c r="Q4088" s="2" t="s">
        <v>273</v>
      </c>
      <c r="R4088" s="2" t="s">
        <v>273</v>
      </c>
      <c r="S4088" s="2" t="s">
        <v>273</v>
      </c>
      <c r="T4088" s="2" t="s">
        <v>272</v>
      </c>
      <c r="U4088" s="25" t="s">
        <v>273</v>
      </c>
      <c r="V4088" s="24" t="s">
        <v>272</v>
      </c>
      <c r="W4088" s="2" t="s">
        <v>272</v>
      </c>
      <c r="X4088" s="2" t="s">
        <v>273</v>
      </c>
      <c r="Y4088" s="2" t="s">
        <v>272</v>
      </c>
      <c r="Z4088" s="175" t="s">
        <v>273</v>
      </c>
      <c r="AA4088" s="24" t="s">
        <v>272</v>
      </c>
      <c r="AB4088" s="2" t="s">
        <v>272</v>
      </c>
      <c r="AC4088" s="25" t="s">
        <v>272</v>
      </c>
      <c r="AD4088" s="174" t="s">
        <v>272</v>
      </c>
      <c r="AE4088" s="25" t="s">
        <v>272</v>
      </c>
      <c r="AF4088" s="180">
        <v>100</v>
      </c>
    </row>
    <row r="4089" spans="1:32">
      <c r="A4089" s="134" t="str">
        <f t="shared" si="63"/>
        <v>PLst_02.5</v>
      </c>
      <c r="C4089" s="177" t="s">
        <v>34</v>
      </c>
      <c r="D4089" s="178" t="s">
        <v>3</v>
      </c>
      <c r="E4089" s="178" t="s">
        <v>633</v>
      </c>
      <c r="F4089" s="178" t="s">
        <v>634</v>
      </c>
      <c r="G4089" s="178" t="s">
        <v>540</v>
      </c>
      <c r="H4089" s="177" t="s">
        <v>52</v>
      </c>
      <c r="I4089" s="179" t="s">
        <v>54</v>
      </c>
      <c r="J4089" s="59" t="s">
        <v>4581</v>
      </c>
      <c r="K4089" s="60" t="s">
        <v>4582</v>
      </c>
      <c r="L4089" s="174" t="s">
        <v>272</v>
      </c>
      <c r="M4089" s="2" t="s">
        <v>272</v>
      </c>
      <c r="N4089" s="175" t="s">
        <v>272</v>
      </c>
      <c r="O4089" s="24" t="s">
        <v>273</v>
      </c>
      <c r="P4089" s="2" t="s">
        <v>272</v>
      </c>
      <c r="Q4089" s="2" t="s">
        <v>273</v>
      </c>
      <c r="R4089" s="2" t="s">
        <v>273</v>
      </c>
      <c r="S4089" s="2" t="s">
        <v>272</v>
      </c>
      <c r="T4089" s="2" t="s">
        <v>272</v>
      </c>
      <c r="U4089" s="25" t="s">
        <v>273</v>
      </c>
      <c r="V4089" s="24" t="s">
        <v>272</v>
      </c>
      <c r="W4089" s="2" t="s">
        <v>272</v>
      </c>
      <c r="X4089" s="2" t="s">
        <v>273</v>
      </c>
      <c r="Y4089" s="2" t="s">
        <v>272</v>
      </c>
      <c r="Z4089" s="175" t="s">
        <v>273</v>
      </c>
      <c r="AA4089" s="24" t="s">
        <v>272</v>
      </c>
      <c r="AB4089" s="2" t="s">
        <v>272</v>
      </c>
      <c r="AC4089" s="25" t="s">
        <v>272</v>
      </c>
      <c r="AD4089" s="174" t="s">
        <v>272</v>
      </c>
      <c r="AE4089" s="25" t="s">
        <v>272</v>
      </c>
      <c r="AF4089" s="180">
        <v>0</v>
      </c>
    </row>
    <row r="4090" spans="1:32">
      <c r="A4090" s="134" t="str">
        <f t="shared" si="63"/>
        <v>PLst_02.5</v>
      </c>
      <c r="C4090" s="177" t="s">
        <v>34</v>
      </c>
      <c r="D4090" s="178" t="s">
        <v>3</v>
      </c>
      <c r="E4090" s="178" t="s">
        <v>633</v>
      </c>
      <c r="F4090" s="178" t="s">
        <v>634</v>
      </c>
      <c r="G4090" s="178" t="s">
        <v>540</v>
      </c>
      <c r="H4090" s="177" t="s">
        <v>52</v>
      </c>
      <c r="I4090" s="179" t="s">
        <v>54</v>
      </c>
      <c r="J4090" s="59" t="s">
        <v>4568</v>
      </c>
      <c r="K4090" s="60" t="s">
        <v>4583</v>
      </c>
      <c r="L4090" s="174" t="s">
        <v>272</v>
      </c>
      <c r="M4090" s="2" t="s">
        <v>272</v>
      </c>
      <c r="N4090" s="175" t="s">
        <v>272</v>
      </c>
      <c r="O4090" s="24" t="s">
        <v>273</v>
      </c>
      <c r="P4090" s="2" t="s">
        <v>272</v>
      </c>
      <c r="Q4090" s="2" t="s">
        <v>273</v>
      </c>
      <c r="R4090" s="2" t="s">
        <v>272</v>
      </c>
      <c r="S4090" s="2" t="s">
        <v>272</v>
      </c>
      <c r="T4090" s="2" t="s">
        <v>272</v>
      </c>
      <c r="U4090" s="25" t="s">
        <v>273</v>
      </c>
      <c r="V4090" s="24" t="s">
        <v>272</v>
      </c>
      <c r="W4090" s="2" t="s">
        <v>272</v>
      </c>
      <c r="X4090" s="2" t="s">
        <v>273</v>
      </c>
      <c r="Y4090" s="2" t="s">
        <v>272</v>
      </c>
      <c r="Z4090" s="175" t="s">
        <v>273</v>
      </c>
      <c r="AA4090" s="24" t="s">
        <v>272</v>
      </c>
      <c r="AB4090" s="2" t="s">
        <v>272</v>
      </c>
      <c r="AC4090" s="25" t="s">
        <v>272</v>
      </c>
      <c r="AD4090" s="174" t="s">
        <v>272</v>
      </c>
      <c r="AE4090" s="25" t="s">
        <v>272</v>
      </c>
      <c r="AF4090" s="180">
        <v>100</v>
      </c>
    </row>
    <row r="4091" spans="1:32">
      <c r="A4091" s="134" t="str">
        <f t="shared" si="63"/>
        <v>PLst_02.5</v>
      </c>
      <c r="C4091" s="177" t="s">
        <v>34</v>
      </c>
      <c r="D4091" s="178" t="s">
        <v>3</v>
      </c>
      <c r="E4091" s="178" t="s">
        <v>633</v>
      </c>
      <c r="F4091" s="178" t="s">
        <v>634</v>
      </c>
      <c r="G4091" s="178" t="s">
        <v>540</v>
      </c>
      <c r="H4091" s="177" t="s">
        <v>52</v>
      </c>
      <c r="I4091" s="179" t="s">
        <v>54</v>
      </c>
      <c r="J4091" s="59" t="s">
        <v>4570</v>
      </c>
      <c r="K4091" s="60" t="s">
        <v>4584</v>
      </c>
      <c r="L4091" s="174" t="s">
        <v>272</v>
      </c>
      <c r="M4091" s="2" t="s">
        <v>272</v>
      </c>
      <c r="N4091" s="175" t="s">
        <v>272</v>
      </c>
      <c r="O4091" s="24" t="s">
        <v>273</v>
      </c>
      <c r="P4091" s="2" t="s">
        <v>272</v>
      </c>
      <c r="Q4091" s="2" t="s">
        <v>273</v>
      </c>
      <c r="R4091" s="2" t="s">
        <v>273</v>
      </c>
      <c r="S4091" s="2" t="s">
        <v>273</v>
      </c>
      <c r="T4091" s="2" t="s">
        <v>272</v>
      </c>
      <c r="U4091" s="25" t="s">
        <v>273</v>
      </c>
      <c r="V4091" s="24" t="s">
        <v>272</v>
      </c>
      <c r="W4091" s="2" t="s">
        <v>272</v>
      </c>
      <c r="X4091" s="2" t="s">
        <v>273</v>
      </c>
      <c r="Y4091" s="2" t="s">
        <v>272</v>
      </c>
      <c r="Z4091" s="175" t="s">
        <v>273</v>
      </c>
      <c r="AA4091" s="24" t="s">
        <v>272</v>
      </c>
      <c r="AB4091" s="2" t="s">
        <v>272</v>
      </c>
      <c r="AC4091" s="25" t="s">
        <v>272</v>
      </c>
      <c r="AD4091" s="174" t="s">
        <v>272</v>
      </c>
      <c r="AE4091" s="25" t="s">
        <v>272</v>
      </c>
      <c r="AF4091" s="180">
        <v>0</v>
      </c>
    </row>
    <row r="4092" spans="1:32">
      <c r="A4092" s="134" t="str">
        <f t="shared" si="63"/>
        <v>PLst_03.1</v>
      </c>
      <c r="C4092" s="177" t="s">
        <v>34</v>
      </c>
      <c r="D4092" s="178" t="s">
        <v>3</v>
      </c>
      <c r="E4092" s="178" t="s">
        <v>635</v>
      </c>
      <c r="F4092" s="178" t="s">
        <v>636</v>
      </c>
      <c r="G4092" s="178" t="s">
        <v>540</v>
      </c>
      <c r="H4092" s="177" t="s">
        <v>52</v>
      </c>
      <c r="I4092" s="179" t="s">
        <v>643</v>
      </c>
      <c r="J4092" s="59" t="s">
        <v>4574</v>
      </c>
      <c r="K4092" s="60" t="s">
        <v>4586</v>
      </c>
      <c r="L4092" s="174" t="s">
        <v>273</v>
      </c>
      <c r="M4092" s="2" t="s">
        <v>273</v>
      </c>
      <c r="N4092" s="175" t="s">
        <v>273</v>
      </c>
      <c r="O4092" s="24" t="s">
        <v>672</v>
      </c>
      <c r="P4092" s="2" t="s">
        <v>672</v>
      </c>
      <c r="Q4092" s="2" t="s">
        <v>672</v>
      </c>
      <c r="R4092" s="2" t="s">
        <v>273</v>
      </c>
      <c r="S4092" s="2" t="s">
        <v>273</v>
      </c>
      <c r="T4092" s="2" t="s">
        <v>273</v>
      </c>
      <c r="U4092" s="25" t="s">
        <v>273</v>
      </c>
      <c r="V4092" s="24" t="s">
        <v>273</v>
      </c>
      <c r="W4092" s="2" t="s">
        <v>273</v>
      </c>
      <c r="X4092" s="2" t="s">
        <v>273</v>
      </c>
      <c r="Y4092" s="2" t="s">
        <v>273</v>
      </c>
      <c r="Z4092" s="175" t="s">
        <v>273</v>
      </c>
      <c r="AA4092" s="24" t="s">
        <v>273</v>
      </c>
      <c r="AB4092" s="2" t="s">
        <v>273</v>
      </c>
      <c r="AC4092" s="25" t="s">
        <v>273</v>
      </c>
      <c r="AD4092" s="174" t="s">
        <v>273</v>
      </c>
      <c r="AE4092" s="25" t="s">
        <v>273</v>
      </c>
      <c r="AF4092" s="180">
        <v>100</v>
      </c>
    </row>
    <row r="4093" spans="1:32">
      <c r="A4093" s="134" t="str">
        <f t="shared" si="63"/>
        <v>PLst_03.2</v>
      </c>
      <c r="C4093" s="177" t="s">
        <v>34</v>
      </c>
      <c r="D4093" s="178" t="s">
        <v>3</v>
      </c>
      <c r="E4093" s="178" t="s">
        <v>637</v>
      </c>
      <c r="F4093" s="178" t="s">
        <v>638</v>
      </c>
      <c r="G4093" s="178" t="s">
        <v>533</v>
      </c>
      <c r="H4093" s="177" t="s">
        <v>52</v>
      </c>
      <c r="I4093" s="179" t="s">
        <v>54</v>
      </c>
      <c r="J4093" s="59" t="s">
        <v>4572</v>
      </c>
      <c r="K4093" s="60" t="s">
        <v>4587</v>
      </c>
      <c r="L4093" s="174" t="s">
        <v>272</v>
      </c>
      <c r="M4093" s="2" t="s">
        <v>272</v>
      </c>
      <c r="N4093" s="175" t="s">
        <v>272</v>
      </c>
      <c r="O4093" s="24"/>
      <c r="P4093" s="2"/>
      <c r="Q4093" s="2"/>
      <c r="R4093" s="2"/>
      <c r="S4093" s="2"/>
      <c r="T4093" s="2"/>
      <c r="U4093" s="25"/>
      <c r="V4093" s="24"/>
      <c r="W4093" s="2"/>
      <c r="X4093" s="2"/>
      <c r="Y4093" s="2"/>
      <c r="Z4093" s="175"/>
      <c r="AA4093" s="24"/>
      <c r="AB4093" s="2"/>
      <c r="AC4093" s="25"/>
      <c r="AD4093" s="174"/>
      <c r="AE4093" s="25"/>
      <c r="AF4093" s="180">
        <v>100</v>
      </c>
    </row>
    <row r="4094" spans="1:32">
      <c r="A4094" s="134" t="str">
        <f t="shared" si="63"/>
        <v>PLst_03.2</v>
      </c>
      <c r="C4094" s="177" t="s">
        <v>34</v>
      </c>
      <c r="D4094" s="178" t="s">
        <v>3</v>
      </c>
      <c r="E4094" s="178" t="s">
        <v>637</v>
      </c>
      <c r="F4094" s="178" t="s">
        <v>638</v>
      </c>
      <c r="G4094" s="178" t="s">
        <v>533</v>
      </c>
      <c r="H4094" s="177" t="s">
        <v>52</v>
      </c>
      <c r="I4094" s="179" t="s">
        <v>54</v>
      </c>
      <c r="J4094" s="59" t="s">
        <v>4566</v>
      </c>
      <c r="K4094" s="60" t="s">
        <v>4588</v>
      </c>
      <c r="L4094" s="174" t="s">
        <v>272</v>
      </c>
      <c r="M4094" s="2" t="s">
        <v>272</v>
      </c>
      <c r="N4094" s="175" t="s">
        <v>272</v>
      </c>
      <c r="O4094" s="24"/>
      <c r="P4094" s="2"/>
      <c r="Q4094" s="2"/>
      <c r="R4094" s="2"/>
      <c r="S4094" s="2"/>
      <c r="T4094" s="2"/>
      <c r="U4094" s="25"/>
      <c r="V4094" s="24"/>
      <c r="W4094" s="2"/>
      <c r="X4094" s="2"/>
      <c r="Y4094" s="2"/>
      <c r="Z4094" s="175"/>
      <c r="AA4094" s="24"/>
      <c r="AB4094" s="2"/>
      <c r="AC4094" s="25"/>
      <c r="AD4094" s="174"/>
      <c r="AE4094" s="25"/>
      <c r="AF4094" s="180">
        <v>100</v>
      </c>
    </row>
    <row r="4095" spans="1:32">
      <c r="A4095" s="134" t="str">
        <f t="shared" si="63"/>
        <v>PLst_03.2</v>
      </c>
      <c r="C4095" s="177" t="s">
        <v>34</v>
      </c>
      <c r="D4095" s="178" t="s">
        <v>3</v>
      </c>
      <c r="E4095" s="178" t="s">
        <v>637</v>
      </c>
      <c r="F4095" s="178" t="s">
        <v>638</v>
      </c>
      <c r="G4095" s="178" t="s">
        <v>533</v>
      </c>
      <c r="H4095" s="177" t="s">
        <v>52</v>
      </c>
      <c r="I4095" s="179" t="s">
        <v>54</v>
      </c>
      <c r="J4095" s="59" t="s">
        <v>4570</v>
      </c>
      <c r="K4095" s="60" t="s">
        <v>4589</v>
      </c>
      <c r="L4095" s="174" t="s">
        <v>272</v>
      </c>
      <c r="M4095" s="2" t="s">
        <v>272</v>
      </c>
      <c r="N4095" s="175" t="s">
        <v>272</v>
      </c>
      <c r="O4095" s="24"/>
      <c r="P4095" s="2"/>
      <c r="Q4095" s="2"/>
      <c r="R4095" s="2"/>
      <c r="S4095" s="2"/>
      <c r="T4095" s="2"/>
      <c r="U4095" s="25"/>
      <c r="V4095" s="24"/>
      <c r="W4095" s="2"/>
      <c r="X4095" s="2"/>
      <c r="Y4095" s="2"/>
      <c r="Z4095" s="175"/>
      <c r="AA4095" s="24"/>
      <c r="AB4095" s="2"/>
      <c r="AC4095" s="25"/>
      <c r="AD4095" s="174"/>
      <c r="AE4095" s="25"/>
      <c r="AF4095" s="180">
        <v>100</v>
      </c>
    </row>
    <row r="4096" spans="1:32">
      <c r="A4096" s="134" t="str">
        <f t="shared" si="63"/>
        <v>PLst_03.2</v>
      </c>
      <c r="C4096" s="177" t="s">
        <v>34</v>
      </c>
      <c r="D4096" s="178" t="s">
        <v>3</v>
      </c>
      <c r="E4096" s="178" t="s">
        <v>637</v>
      </c>
      <c r="F4096" s="178" t="s">
        <v>638</v>
      </c>
      <c r="G4096" s="178" t="s">
        <v>533</v>
      </c>
      <c r="H4096" s="177" t="s">
        <v>52</v>
      </c>
      <c r="I4096" s="179" t="s">
        <v>54</v>
      </c>
      <c r="J4096" s="59" t="s">
        <v>4568</v>
      </c>
      <c r="K4096" s="60" t="s">
        <v>4590</v>
      </c>
      <c r="L4096" s="174" t="s">
        <v>272</v>
      </c>
      <c r="M4096" s="2" t="s">
        <v>272</v>
      </c>
      <c r="N4096" s="175" t="s">
        <v>272</v>
      </c>
      <c r="O4096" s="24"/>
      <c r="P4096" s="2"/>
      <c r="Q4096" s="2"/>
      <c r="R4096" s="2"/>
      <c r="S4096" s="2"/>
      <c r="T4096" s="2"/>
      <c r="U4096" s="25"/>
      <c r="V4096" s="24"/>
      <c r="W4096" s="2"/>
      <c r="X4096" s="2"/>
      <c r="Y4096" s="2"/>
      <c r="Z4096" s="175"/>
      <c r="AA4096" s="24"/>
      <c r="AB4096" s="2"/>
      <c r="AC4096" s="25"/>
      <c r="AD4096" s="174"/>
      <c r="AE4096" s="25"/>
      <c r="AF4096" s="180">
        <v>0</v>
      </c>
    </row>
    <row r="4097" spans="1:32">
      <c r="A4097" s="134" t="str">
        <f t="shared" si="63"/>
        <v>PLst_03.2</v>
      </c>
      <c r="C4097" s="177" t="s">
        <v>34</v>
      </c>
      <c r="D4097" s="178" t="s">
        <v>3</v>
      </c>
      <c r="E4097" s="178" t="s">
        <v>637</v>
      </c>
      <c r="F4097" s="178" t="s">
        <v>638</v>
      </c>
      <c r="G4097" s="178" t="s">
        <v>533</v>
      </c>
      <c r="H4097" s="177" t="s">
        <v>52</v>
      </c>
      <c r="I4097" s="179" t="s">
        <v>54</v>
      </c>
      <c r="J4097" s="59" t="s">
        <v>4581</v>
      </c>
      <c r="K4097" s="60" t="s">
        <v>4582</v>
      </c>
      <c r="L4097" s="174" t="s">
        <v>272</v>
      </c>
      <c r="M4097" s="2" t="s">
        <v>272</v>
      </c>
      <c r="N4097" s="175" t="s">
        <v>272</v>
      </c>
      <c r="O4097" s="24"/>
      <c r="P4097" s="2"/>
      <c r="Q4097" s="2"/>
      <c r="R4097" s="2"/>
      <c r="S4097" s="2"/>
      <c r="T4097" s="2"/>
      <c r="U4097" s="25"/>
      <c r="V4097" s="24"/>
      <c r="W4097" s="2"/>
      <c r="X4097" s="2"/>
      <c r="Y4097" s="2"/>
      <c r="Z4097" s="175"/>
      <c r="AA4097" s="24"/>
      <c r="AB4097" s="2"/>
      <c r="AC4097" s="25"/>
      <c r="AD4097" s="174"/>
      <c r="AE4097" s="25"/>
      <c r="AF4097" s="180">
        <v>0</v>
      </c>
    </row>
    <row r="4098" spans="1:32">
      <c r="A4098" s="134" t="str">
        <f t="shared" si="63"/>
        <v>PLst_03.3</v>
      </c>
      <c r="C4098" s="177" t="s">
        <v>34</v>
      </c>
      <c r="D4098" s="178" t="s">
        <v>3</v>
      </c>
      <c r="E4098" s="178" t="s">
        <v>639</v>
      </c>
      <c r="F4098" s="178" t="s">
        <v>640</v>
      </c>
      <c r="G4098" s="178" t="s">
        <v>533</v>
      </c>
      <c r="H4098" s="177" t="s">
        <v>52</v>
      </c>
      <c r="I4098" s="179" t="s">
        <v>54</v>
      </c>
      <c r="J4098" s="59" t="s">
        <v>4566</v>
      </c>
      <c r="K4098" s="60" t="s">
        <v>4591</v>
      </c>
      <c r="L4098" s="174" t="s">
        <v>272</v>
      </c>
      <c r="M4098" s="2" t="s">
        <v>272</v>
      </c>
      <c r="N4098" s="175" t="s">
        <v>272</v>
      </c>
      <c r="O4098" s="24"/>
      <c r="P4098" s="2"/>
      <c r="Q4098" s="2"/>
      <c r="R4098" s="2"/>
      <c r="S4098" s="2"/>
      <c r="T4098" s="2"/>
      <c r="U4098" s="25"/>
      <c r="V4098" s="24"/>
      <c r="W4098" s="2"/>
      <c r="X4098" s="2"/>
      <c r="Y4098" s="2"/>
      <c r="Z4098" s="175"/>
      <c r="AA4098" s="24"/>
      <c r="AB4098" s="2"/>
      <c r="AC4098" s="25"/>
      <c r="AD4098" s="174"/>
      <c r="AE4098" s="25"/>
      <c r="AF4098" s="180">
        <v>100</v>
      </c>
    </row>
    <row r="4099" spans="1:32">
      <c r="A4099" s="134" t="str">
        <f t="shared" si="63"/>
        <v>PLst_03.3</v>
      </c>
      <c r="C4099" s="177" t="s">
        <v>34</v>
      </c>
      <c r="D4099" s="178" t="s">
        <v>3</v>
      </c>
      <c r="E4099" s="178" t="s">
        <v>639</v>
      </c>
      <c r="F4099" s="178" t="s">
        <v>640</v>
      </c>
      <c r="G4099" s="178" t="s">
        <v>533</v>
      </c>
      <c r="H4099" s="177" t="s">
        <v>52</v>
      </c>
      <c r="I4099" s="179" t="s">
        <v>54</v>
      </c>
      <c r="J4099" s="59" t="s">
        <v>4581</v>
      </c>
      <c r="K4099" s="60" t="s">
        <v>4592</v>
      </c>
      <c r="L4099" s="174" t="s">
        <v>272</v>
      </c>
      <c r="M4099" s="2" t="s">
        <v>272</v>
      </c>
      <c r="N4099" s="175" t="s">
        <v>272</v>
      </c>
      <c r="O4099" s="24"/>
      <c r="P4099" s="2"/>
      <c r="Q4099" s="2"/>
      <c r="R4099" s="2"/>
      <c r="S4099" s="2"/>
      <c r="T4099" s="2"/>
      <c r="U4099" s="25"/>
      <c r="V4099" s="24"/>
      <c r="W4099" s="2"/>
      <c r="X4099" s="2"/>
      <c r="Y4099" s="2"/>
      <c r="Z4099" s="175"/>
      <c r="AA4099" s="24"/>
      <c r="AB4099" s="2"/>
      <c r="AC4099" s="25"/>
      <c r="AD4099" s="174"/>
      <c r="AE4099" s="25"/>
      <c r="AF4099" s="180">
        <v>0</v>
      </c>
    </row>
    <row r="4100" spans="1:32">
      <c r="A4100" s="134" t="str">
        <f t="shared" si="63"/>
        <v>PLst_03.3</v>
      </c>
      <c r="C4100" s="177" t="s">
        <v>34</v>
      </c>
      <c r="D4100" s="178" t="s">
        <v>3</v>
      </c>
      <c r="E4100" s="178" t="s">
        <v>639</v>
      </c>
      <c r="F4100" s="178" t="s">
        <v>640</v>
      </c>
      <c r="G4100" s="178" t="s">
        <v>533</v>
      </c>
      <c r="H4100" s="177" t="s">
        <v>52</v>
      </c>
      <c r="I4100" s="179" t="s">
        <v>54</v>
      </c>
      <c r="J4100" s="59" t="s">
        <v>4568</v>
      </c>
      <c r="K4100" s="60" t="s">
        <v>4593</v>
      </c>
      <c r="L4100" s="174" t="s">
        <v>272</v>
      </c>
      <c r="M4100" s="2" t="s">
        <v>272</v>
      </c>
      <c r="N4100" s="175" t="s">
        <v>272</v>
      </c>
      <c r="O4100" s="24"/>
      <c r="P4100" s="2"/>
      <c r="Q4100" s="2"/>
      <c r="R4100" s="2"/>
      <c r="S4100" s="2"/>
      <c r="T4100" s="2"/>
      <c r="U4100" s="25"/>
      <c r="V4100" s="24"/>
      <c r="W4100" s="2"/>
      <c r="X4100" s="2"/>
      <c r="Y4100" s="2"/>
      <c r="Z4100" s="175"/>
      <c r="AA4100" s="24"/>
      <c r="AB4100" s="2"/>
      <c r="AC4100" s="25"/>
      <c r="AD4100" s="174"/>
      <c r="AE4100" s="25"/>
      <c r="AF4100" s="180">
        <v>100</v>
      </c>
    </row>
    <row r="4101" spans="1:32">
      <c r="A4101" s="134" t="str">
        <f t="shared" si="63"/>
        <v>PLst_03.3</v>
      </c>
      <c r="C4101" s="177" t="s">
        <v>34</v>
      </c>
      <c r="D4101" s="178" t="s">
        <v>3</v>
      </c>
      <c r="E4101" s="178" t="s">
        <v>639</v>
      </c>
      <c r="F4101" s="178" t="s">
        <v>640</v>
      </c>
      <c r="G4101" s="178" t="s">
        <v>533</v>
      </c>
      <c r="H4101" s="177" t="s">
        <v>52</v>
      </c>
      <c r="I4101" s="179" t="s">
        <v>54</v>
      </c>
      <c r="J4101" s="59" t="s">
        <v>4570</v>
      </c>
      <c r="K4101" s="60" t="s">
        <v>4594</v>
      </c>
      <c r="L4101" s="174" t="s">
        <v>272</v>
      </c>
      <c r="M4101" s="2" t="s">
        <v>272</v>
      </c>
      <c r="N4101" s="175" t="s">
        <v>272</v>
      </c>
      <c r="O4101" s="24"/>
      <c r="P4101" s="2"/>
      <c r="Q4101" s="2"/>
      <c r="R4101" s="2"/>
      <c r="S4101" s="2"/>
      <c r="T4101" s="2"/>
      <c r="U4101" s="25"/>
      <c r="V4101" s="24"/>
      <c r="W4101" s="2"/>
      <c r="X4101" s="2"/>
      <c r="Y4101" s="2"/>
      <c r="Z4101" s="175"/>
      <c r="AA4101" s="24"/>
      <c r="AB4101" s="2"/>
      <c r="AC4101" s="25"/>
      <c r="AD4101" s="174"/>
      <c r="AE4101" s="25"/>
      <c r="AF4101" s="180">
        <v>100</v>
      </c>
    </row>
    <row r="4102" spans="1:32">
      <c r="A4102" s="134" t="str">
        <f t="shared" si="63"/>
        <v>PLst_03.3</v>
      </c>
      <c r="C4102" s="177" t="s">
        <v>34</v>
      </c>
      <c r="D4102" s="178" t="s">
        <v>3</v>
      </c>
      <c r="E4102" s="178" t="s">
        <v>639</v>
      </c>
      <c r="F4102" s="178" t="s">
        <v>640</v>
      </c>
      <c r="G4102" s="178" t="s">
        <v>533</v>
      </c>
      <c r="H4102" s="177" t="s">
        <v>52</v>
      </c>
      <c r="I4102" s="179" t="s">
        <v>54</v>
      </c>
      <c r="J4102" s="59" t="s">
        <v>4572</v>
      </c>
      <c r="K4102" s="60" t="s">
        <v>4595</v>
      </c>
      <c r="L4102" s="174" t="s">
        <v>272</v>
      </c>
      <c r="M4102" s="2" t="s">
        <v>272</v>
      </c>
      <c r="N4102" s="175" t="s">
        <v>272</v>
      </c>
      <c r="O4102" s="24"/>
      <c r="P4102" s="2"/>
      <c r="Q4102" s="2"/>
      <c r="R4102" s="2"/>
      <c r="S4102" s="2"/>
      <c r="T4102" s="2"/>
      <c r="U4102" s="25"/>
      <c r="V4102" s="24"/>
      <c r="W4102" s="2"/>
      <c r="X4102" s="2"/>
      <c r="Y4102" s="2"/>
      <c r="Z4102" s="175"/>
      <c r="AA4102" s="24"/>
      <c r="AB4102" s="2"/>
      <c r="AC4102" s="25"/>
      <c r="AD4102" s="174"/>
      <c r="AE4102" s="25"/>
      <c r="AF4102" s="180">
        <v>0</v>
      </c>
    </row>
    <row r="4103" spans="1:32">
      <c r="A4103" s="134" t="str">
        <f t="shared" si="63"/>
        <v>PLst_03.4</v>
      </c>
      <c r="C4103" s="177" t="s">
        <v>34</v>
      </c>
      <c r="D4103" s="178" t="s">
        <v>3</v>
      </c>
      <c r="E4103" s="178" t="s">
        <v>641</v>
      </c>
      <c r="F4103" s="178" t="s">
        <v>642</v>
      </c>
      <c r="G4103" s="178" t="s">
        <v>533</v>
      </c>
      <c r="H4103" s="177" t="s">
        <v>52</v>
      </c>
      <c r="I4103" s="179" t="s">
        <v>54</v>
      </c>
      <c r="J4103" s="59" t="s">
        <v>4596</v>
      </c>
      <c r="K4103" s="60" t="s">
        <v>4597</v>
      </c>
      <c r="L4103" s="174" t="s">
        <v>272</v>
      </c>
      <c r="M4103" s="2" t="s">
        <v>272</v>
      </c>
      <c r="N4103" s="175" t="s">
        <v>272</v>
      </c>
      <c r="O4103" s="24"/>
      <c r="P4103" s="2"/>
      <c r="Q4103" s="2"/>
      <c r="R4103" s="2"/>
      <c r="S4103" s="2"/>
      <c r="T4103" s="2"/>
      <c r="U4103" s="25"/>
      <c r="V4103" s="24"/>
      <c r="W4103" s="2"/>
      <c r="X4103" s="2"/>
      <c r="Y4103" s="2"/>
      <c r="Z4103" s="175"/>
      <c r="AA4103" s="24"/>
      <c r="AB4103" s="2"/>
      <c r="AC4103" s="25"/>
      <c r="AD4103" s="174"/>
      <c r="AE4103" s="25"/>
      <c r="AF4103" s="180">
        <v>100</v>
      </c>
    </row>
    <row r="4104" spans="1:32">
      <c r="A4104" s="134" t="str">
        <f t="shared" ref="A4104:A4167" si="64">C4104&amp;LOWER(LEFT(D4104,2))&amp;"_"&amp;IF(LEN(TRIM(LEFT(E4104,FIND(" ",E4104))))=3,"0"&amp;TRIM(LEFT(E4104,FIND(" ",E4104))),TRIM(LEFT(E4104,FIND(" ",E4104))))</f>
        <v>PLst_03.4</v>
      </c>
      <c r="C4104" s="177" t="s">
        <v>34</v>
      </c>
      <c r="D4104" s="178" t="s">
        <v>3</v>
      </c>
      <c r="E4104" s="178" t="s">
        <v>641</v>
      </c>
      <c r="F4104" s="178" t="s">
        <v>642</v>
      </c>
      <c r="G4104" s="178" t="s">
        <v>533</v>
      </c>
      <c r="H4104" s="177" t="s">
        <v>52</v>
      </c>
      <c r="I4104" s="179" t="s">
        <v>54</v>
      </c>
      <c r="J4104" s="59" t="s">
        <v>4566</v>
      </c>
      <c r="K4104" s="60" t="s">
        <v>4596</v>
      </c>
      <c r="L4104" s="174" t="s">
        <v>272</v>
      </c>
      <c r="M4104" s="2" t="s">
        <v>272</v>
      </c>
      <c r="N4104" s="175" t="s">
        <v>272</v>
      </c>
      <c r="O4104" s="24"/>
      <c r="P4104" s="2"/>
      <c r="Q4104" s="2"/>
      <c r="R4104" s="2"/>
      <c r="S4104" s="2"/>
      <c r="T4104" s="2"/>
      <c r="U4104" s="25"/>
      <c r="V4104" s="24"/>
      <c r="W4104" s="2"/>
      <c r="X4104" s="2"/>
      <c r="Y4104" s="2"/>
      <c r="Z4104" s="175"/>
      <c r="AA4104" s="24"/>
      <c r="AB4104" s="2"/>
      <c r="AC4104" s="25"/>
      <c r="AD4104" s="174"/>
      <c r="AE4104" s="25"/>
      <c r="AF4104" s="180">
        <v>100</v>
      </c>
    </row>
    <row r="4105" spans="1:32">
      <c r="A4105" s="134" t="str">
        <f t="shared" si="64"/>
        <v>PLst_03.4</v>
      </c>
      <c r="C4105" s="177" t="s">
        <v>34</v>
      </c>
      <c r="D4105" s="178" t="s">
        <v>3</v>
      </c>
      <c r="E4105" s="178" t="s">
        <v>641</v>
      </c>
      <c r="F4105" s="178" t="s">
        <v>642</v>
      </c>
      <c r="G4105" s="178" t="s">
        <v>533</v>
      </c>
      <c r="H4105" s="177" t="s">
        <v>52</v>
      </c>
      <c r="I4105" s="179" t="s">
        <v>54</v>
      </c>
      <c r="J4105" s="59" t="s">
        <v>4581</v>
      </c>
      <c r="K4105" s="60" t="s">
        <v>4566</v>
      </c>
      <c r="L4105" s="174" t="s">
        <v>272</v>
      </c>
      <c r="M4105" s="2" t="s">
        <v>272</v>
      </c>
      <c r="N4105" s="175" t="s">
        <v>272</v>
      </c>
      <c r="O4105" s="24"/>
      <c r="P4105" s="2"/>
      <c r="Q4105" s="2"/>
      <c r="R4105" s="2"/>
      <c r="S4105" s="2"/>
      <c r="T4105" s="2"/>
      <c r="U4105" s="25"/>
      <c r="V4105" s="24"/>
      <c r="W4105" s="2"/>
      <c r="X4105" s="2"/>
      <c r="Y4105" s="2"/>
      <c r="Z4105" s="175"/>
      <c r="AA4105" s="24"/>
      <c r="AB4105" s="2"/>
      <c r="AC4105" s="25"/>
      <c r="AD4105" s="174"/>
      <c r="AE4105" s="25"/>
      <c r="AF4105" s="180">
        <v>100</v>
      </c>
    </row>
    <row r="4106" spans="1:32">
      <c r="A4106" s="134" t="str">
        <f t="shared" si="64"/>
        <v>PLst_03.4</v>
      </c>
      <c r="C4106" s="177" t="s">
        <v>34</v>
      </c>
      <c r="D4106" s="178" t="s">
        <v>3</v>
      </c>
      <c r="E4106" s="178" t="s">
        <v>641</v>
      </c>
      <c r="F4106" s="178" t="s">
        <v>642</v>
      </c>
      <c r="G4106" s="178" t="s">
        <v>533</v>
      </c>
      <c r="H4106" s="177" t="s">
        <v>52</v>
      </c>
      <c r="I4106" s="179" t="s">
        <v>54</v>
      </c>
      <c r="J4106" s="59" t="s">
        <v>4568</v>
      </c>
      <c r="K4106" s="60" t="s">
        <v>4581</v>
      </c>
      <c r="L4106" s="174" t="s">
        <v>272</v>
      </c>
      <c r="M4106" s="2" t="s">
        <v>272</v>
      </c>
      <c r="N4106" s="175" t="s">
        <v>272</v>
      </c>
      <c r="O4106" s="24"/>
      <c r="P4106" s="2"/>
      <c r="Q4106" s="2"/>
      <c r="R4106" s="2"/>
      <c r="S4106" s="2"/>
      <c r="T4106" s="2"/>
      <c r="U4106" s="25"/>
      <c r="V4106" s="24"/>
      <c r="W4106" s="2"/>
      <c r="X4106" s="2"/>
      <c r="Y4106" s="2"/>
      <c r="Z4106" s="175"/>
      <c r="AA4106" s="24"/>
      <c r="AB4106" s="2"/>
      <c r="AC4106" s="25"/>
      <c r="AD4106" s="174"/>
      <c r="AE4106" s="25"/>
      <c r="AF4106" s="180">
        <v>100</v>
      </c>
    </row>
    <row r="4107" spans="1:32">
      <c r="A4107" s="134" t="str">
        <f t="shared" si="64"/>
        <v>PLst_03.4</v>
      </c>
      <c r="C4107" s="177" t="s">
        <v>34</v>
      </c>
      <c r="D4107" s="178" t="s">
        <v>3</v>
      </c>
      <c r="E4107" s="178" t="s">
        <v>641</v>
      </c>
      <c r="F4107" s="178" t="s">
        <v>642</v>
      </c>
      <c r="G4107" s="178" t="s">
        <v>533</v>
      </c>
      <c r="H4107" s="177" t="s">
        <v>52</v>
      </c>
      <c r="I4107" s="179" t="s">
        <v>54</v>
      </c>
      <c r="J4107" s="59" t="s">
        <v>4570</v>
      </c>
      <c r="K4107" s="60" t="s">
        <v>4568</v>
      </c>
      <c r="L4107" s="174" t="s">
        <v>272</v>
      </c>
      <c r="M4107" s="2" t="s">
        <v>272</v>
      </c>
      <c r="N4107" s="175" t="s">
        <v>272</v>
      </c>
      <c r="O4107" s="24"/>
      <c r="P4107" s="2"/>
      <c r="Q4107" s="2"/>
      <c r="R4107" s="2"/>
      <c r="S4107" s="2"/>
      <c r="T4107" s="2"/>
      <c r="U4107" s="25"/>
      <c r="V4107" s="24"/>
      <c r="W4107" s="2"/>
      <c r="X4107" s="2"/>
      <c r="Y4107" s="2"/>
      <c r="Z4107" s="175"/>
      <c r="AA4107" s="24"/>
      <c r="AB4107" s="2"/>
      <c r="AC4107" s="25"/>
      <c r="AD4107" s="174"/>
      <c r="AE4107" s="25"/>
      <c r="AF4107" s="180">
        <v>100</v>
      </c>
    </row>
    <row r="4108" spans="1:32">
      <c r="A4108" s="134" t="str">
        <f t="shared" si="64"/>
        <v>PTbu_01.1</v>
      </c>
      <c r="C4108" s="177" t="s">
        <v>35</v>
      </c>
      <c r="D4108" s="178" t="s">
        <v>1</v>
      </c>
      <c r="E4108" s="178" t="s">
        <v>531</v>
      </c>
      <c r="F4108" s="178" t="s">
        <v>532</v>
      </c>
      <c r="G4108" s="178" t="s">
        <v>533</v>
      </c>
      <c r="H4108" s="177" t="s">
        <v>52</v>
      </c>
      <c r="I4108" s="179" t="s">
        <v>643</v>
      </c>
      <c r="J4108" s="59" t="s">
        <v>4598</v>
      </c>
      <c r="K4108" s="60" t="s">
        <v>4599</v>
      </c>
      <c r="L4108" s="174" t="s">
        <v>272</v>
      </c>
      <c r="M4108" s="2" t="s">
        <v>272</v>
      </c>
      <c r="N4108" s="175" t="s">
        <v>272</v>
      </c>
      <c r="O4108" s="24"/>
      <c r="P4108" s="2"/>
      <c r="Q4108" s="2"/>
      <c r="R4108" s="2"/>
      <c r="S4108" s="2"/>
      <c r="T4108" s="2"/>
      <c r="U4108" s="25"/>
      <c r="V4108" s="24"/>
      <c r="W4108" s="2"/>
      <c r="X4108" s="2"/>
      <c r="Y4108" s="2"/>
      <c r="Z4108" s="175"/>
      <c r="AA4108" s="24"/>
      <c r="AB4108" s="2"/>
      <c r="AC4108" s="25"/>
      <c r="AD4108" s="174"/>
      <c r="AE4108" s="25"/>
      <c r="AF4108" s="180">
        <v>100</v>
      </c>
    </row>
    <row r="4109" spans="1:32">
      <c r="A4109" s="134" t="str">
        <f t="shared" si="64"/>
        <v>PTbu_01.1</v>
      </c>
      <c r="C4109" s="177" t="s">
        <v>35</v>
      </c>
      <c r="D4109" s="178" t="s">
        <v>1</v>
      </c>
      <c r="E4109" s="178" t="s">
        <v>531</v>
      </c>
      <c r="F4109" s="178" t="s">
        <v>532</v>
      </c>
      <c r="G4109" s="178" t="s">
        <v>533</v>
      </c>
      <c r="H4109" s="177" t="s">
        <v>52</v>
      </c>
      <c r="I4109" s="179" t="s">
        <v>643</v>
      </c>
      <c r="J4109" s="59" t="s">
        <v>4600</v>
      </c>
      <c r="K4109" s="60" t="s">
        <v>4601</v>
      </c>
      <c r="L4109" s="174" t="s">
        <v>272</v>
      </c>
      <c r="M4109" s="2" t="s">
        <v>272</v>
      </c>
      <c r="N4109" s="175" t="s">
        <v>272</v>
      </c>
      <c r="O4109" s="24"/>
      <c r="P4109" s="2"/>
      <c r="Q4109" s="2"/>
      <c r="R4109" s="2"/>
      <c r="S4109" s="2"/>
      <c r="T4109" s="2"/>
      <c r="U4109" s="25"/>
      <c r="V4109" s="24"/>
      <c r="W4109" s="2"/>
      <c r="X4109" s="2"/>
      <c r="Y4109" s="2"/>
      <c r="Z4109" s="175"/>
      <c r="AA4109" s="24"/>
      <c r="AB4109" s="2"/>
      <c r="AC4109" s="25"/>
      <c r="AD4109" s="174"/>
      <c r="AE4109" s="25"/>
      <c r="AF4109" s="180">
        <v>100</v>
      </c>
    </row>
    <row r="4110" spans="1:32">
      <c r="A4110" s="134" t="str">
        <f t="shared" si="64"/>
        <v>PTbu_01.2</v>
      </c>
      <c r="C4110" s="177" t="s">
        <v>35</v>
      </c>
      <c r="D4110" s="178" t="s">
        <v>1</v>
      </c>
      <c r="E4110" s="178" t="s">
        <v>534</v>
      </c>
      <c r="F4110" s="178" t="s">
        <v>535</v>
      </c>
      <c r="G4110" s="178" t="s">
        <v>533</v>
      </c>
      <c r="H4110" s="177" t="s">
        <v>52</v>
      </c>
      <c r="I4110" s="179" t="s">
        <v>643</v>
      </c>
      <c r="J4110" s="59" t="s">
        <v>4602</v>
      </c>
      <c r="K4110" s="60" t="s">
        <v>4603</v>
      </c>
      <c r="L4110" s="174" t="s">
        <v>272</v>
      </c>
      <c r="M4110" s="2" t="s">
        <v>272</v>
      </c>
      <c r="N4110" s="175" t="s">
        <v>272</v>
      </c>
      <c r="O4110" s="24"/>
      <c r="P4110" s="2"/>
      <c r="Q4110" s="2"/>
      <c r="R4110" s="2"/>
      <c r="S4110" s="2"/>
      <c r="T4110" s="2"/>
      <c r="U4110" s="25"/>
      <c r="V4110" s="24"/>
      <c r="W4110" s="2"/>
      <c r="X4110" s="2"/>
      <c r="Y4110" s="2"/>
      <c r="Z4110" s="175"/>
      <c r="AA4110" s="24"/>
      <c r="AB4110" s="2"/>
      <c r="AC4110" s="25"/>
      <c r="AD4110" s="174"/>
      <c r="AE4110" s="25"/>
      <c r="AF4110" s="180">
        <v>100</v>
      </c>
    </row>
    <row r="4111" spans="1:32">
      <c r="A4111" s="134" t="str">
        <f t="shared" si="64"/>
        <v>PTbu_01.2</v>
      </c>
      <c r="C4111" s="177" t="s">
        <v>35</v>
      </c>
      <c r="D4111" s="178" t="s">
        <v>1</v>
      </c>
      <c r="E4111" s="178" t="s">
        <v>534</v>
      </c>
      <c r="F4111" s="178" t="s">
        <v>535</v>
      </c>
      <c r="G4111" s="178" t="s">
        <v>533</v>
      </c>
      <c r="H4111" s="177" t="s">
        <v>52</v>
      </c>
      <c r="I4111" s="179" t="s">
        <v>643</v>
      </c>
      <c r="J4111" s="59" t="s">
        <v>4598</v>
      </c>
      <c r="K4111" s="60" t="s">
        <v>4604</v>
      </c>
      <c r="L4111" s="174" t="s">
        <v>272</v>
      </c>
      <c r="M4111" s="2" t="s">
        <v>272</v>
      </c>
      <c r="N4111" s="175" t="s">
        <v>272</v>
      </c>
      <c r="O4111" s="24"/>
      <c r="P4111" s="2"/>
      <c r="Q4111" s="2"/>
      <c r="R4111" s="2"/>
      <c r="S4111" s="2"/>
      <c r="T4111" s="2"/>
      <c r="U4111" s="25"/>
      <c r="V4111" s="24"/>
      <c r="W4111" s="2"/>
      <c r="X4111" s="2"/>
      <c r="Y4111" s="2"/>
      <c r="Z4111" s="175"/>
      <c r="AA4111" s="24"/>
      <c r="AB4111" s="2"/>
      <c r="AC4111" s="25"/>
      <c r="AD4111" s="174"/>
      <c r="AE4111" s="25"/>
      <c r="AF4111" s="180">
        <v>100</v>
      </c>
    </row>
    <row r="4112" spans="1:32">
      <c r="A4112" s="134" t="str">
        <f t="shared" si="64"/>
        <v>PTbu_01.3</v>
      </c>
      <c r="C4112" s="177" t="s">
        <v>35</v>
      </c>
      <c r="D4112" s="178" t="s">
        <v>1</v>
      </c>
      <c r="E4112" s="178" t="s">
        <v>536</v>
      </c>
      <c r="F4112" s="178" t="s">
        <v>537</v>
      </c>
      <c r="G4112" s="178" t="s">
        <v>533</v>
      </c>
      <c r="H4112" s="177" t="s">
        <v>52</v>
      </c>
      <c r="I4112" s="179" t="s">
        <v>643</v>
      </c>
      <c r="J4112" s="59" t="s">
        <v>4602</v>
      </c>
      <c r="K4112" s="60" t="s">
        <v>4605</v>
      </c>
      <c r="L4112" s="174" t="s">
        <v>272</v>
      </c>
      <c r="M4112" s="2" t="s">
        <v>272</v>
      </c>
      <c r="N4112" s="175" t="s">
        <v>272</v>
      </c>
      <c r="O4112" s="24"/>
      <c r="P4112" s="2"/>
      <c r="Q4112" s="2"/>
      <c r="R4112" s="2"/>
      <c r="S4112" s="2"/>
      <c r="T4112" s="2"/>
      <c r="U4112" s="25"/>
      <c r="V4112" s="24"/>
      <c r="W4112" s="2"/>
      <c r="X4112" s="2"/>
      <c r="Y4112" s="2"/>
      <c r="Z4112" s="175"/>
      <c r="AA4112" s="24"/>
      <c r="AB4112" s="2"/>
      <c r="AC4112" s="25"/>
      <c r="AD4112" s="174"/>
      <c r="AE4112" s="25"/>
      <c r="AF4112" s="180">
        <v>100</v>
      </c>
    </row>
    <row r="4113" spans="1:32">
      <c r="A4113" s="134" t="str">
        <f t="shared" si="64"/>
        <v>PTbu_01.3</v>
      </c>
      <c r="C4113" s="177" t="s">
        <v>35</v>
      </c>
      <c r="D4113" s="178" t="s">
        <v>1</v>
      </c>
      <c r="E4113" s="178" t="s">
        <v>536</v>
      </c>
      <c r="F4113" s="178" t="s">
        <v>537</v>
      </c>
      <c r="G4113" s="178" t="s">
        <v>533</v>
      </c>
      <c r="H4113" s="177" t="s">
        <v>52</v>
      </c>
      <c r="I4113" s="179" t="s">
        <v>643</v>
      </c>
      <c r="J4113" s="59" t="s">
        <v>4600</v>
      </c>
      <c r="K4113" s="60" t="s">
        <v>4606</v>
      </c>
      <c r="L4113" s="174" t="s">
        <v>272</v>
      </c>
      <c r="M4113" s="2" t="s">
        <v>272</v>
      </c>
      <c r="N4113" s="175" t="s">
        <v>272</v>
      </c>
      <c r="O4113" s="24"/>
      <c r="P4113" s="2"/>
      <c r="Q4113" s="2"/>
      <c r="R4113" s="2"/>
      <c r="S4113" s="2"/>
      <c r="T4113" s="2"/>
      <c r="U4113" s="25"/>
      <c r="V4113" s="24"/>
      <c r="W4113" s="2"/>
      <c r="X4113" s="2"/>
      <c r="Y4113" s="2"/>
      <c r="Z4113" s="175"/>
      <c r="AA4113" s="24"/>
      <c r="AB4113" s="2"/>
      <c r="AC4113" s="25"/>
      <c r="AD4113" s="174"/>
      <c r="AE4113" s="25"/>
      <c r="AF4113" s="180">
        <v>100</v>
      </c>
    </row>
    <row r="4114" spans="1:32">
      <c r="A4114" s="134" t="str">
        <f t="shared" si="64"/>
        <v>PTbu_02.1</v>
      </c>
      <c r="C4114" s="177" t="s">
        <v>35</v>
      </c>
      <c r="D4114" s="178" t="s">
        <v>1</v>
      </c>
      <c r="E4114" s="178" t="s">
        <v>538</v>
      </c>
      <c r="F4114" s="178" t="s">
        <v>539</v>
      </c>
      <c r="G4114" s="178" t="s">
        <v>540</v>
      </c>
      <c r="H4114" s="177" t="s">
        <v>52</v>
      </c>
      <c r="I4114" s="179"/>
      <c r="J4114" s="59" t="s">
        <v>194</v>
      </c>
      <c r="K4114" s="60" t="s">
        <v>194</v>
      </c>
      <c r="L4114" s="174" t="s">
        <v>7</v>
      </c>
      <c r="M4114" s="2" t="s">
        <v>7</v>
      </c>
      <c r="N4114" s="175" t="s">
        <v>7</v>
      </c>
      <c r="O4114" s="24" t="s">
        <v>7</v>
      </c>
      <c r="P4114" s="2" t="s">
        <v>7</v>
      </c>
      <c r="Q4114" s="2" t="s">
        <v>7</v>
      </c>
      <c r="R4114" s="2" t="s">
        <v>7</v>
      </c>
      <c r="S4114" s="2" t="s">
        <v>7</v>
      </c>
      <c r="T4114" s="2" t="s">
        <v>7</v>
      </c>
      <c r="U4114" s="25" t="s">
        <v>7</v>
      </c>
      <c r="V4114" s="24" t="s">
        <v>7</v>
      </c>
      <c r="W4114" s="2" t="s">
        <v>7</v>
      </c>
      <c r="X4114" s="2" t="s">
        <v>7</v>
      </c>
      <c r="Y4114" s="2" t="s">
        <v>7</v>
      </c>
      <c r="Z4114" s="175" t="s">
        <v>7</v>
      </c>
      <c r="AA4114" s="24" t="s">
        <v>7</v>
      </c>
      <c r="AB4114" s="2" t="s">
        <v>7</v>
      </c>
      <c r="AC4114" s="25" t="s">
        <v>7</v>
      </c>
      <c r="AD4114" s="174" t="s">
        <v>7</v>
      </c>
      <c r="AE4114" s="25" t="s">
        <v>7</v>
      </c>
      <c r="AF4114" s="180" t="s">
        <v>7</v>
      </c>
    </row>
    <row r="4115" spans="1:32">
      <c r="A4115" s="134" t="str">
        <f t="shared" si="64"/>
        <v>PTbu_03.1</v>
      </c>
      <c r="C4115" s="177" t="s">
        <v>35</v>
      </c>
      <c r="D4115" s="178" t="s">
        <v>1</v>
      </c>
      <c r="E4115" s="178" t="s">
        <v>541</v>
      </c>
      <c r="F4115" s="178" t="s">
        <v>542</v>
      </c>
      <c r="G4115" s="178" t="s">
        <v>540</v>
      </c>
      <c r="H4115" s="177" t="s">
        <v>52</v>
      </c>
      <c r="I4115" s="179" t="s">
        <v>643</v>
      </c>
      <c r="J4115" s="59" t="s">
        <v>4598</v>
      </c>
      <c r="K4115" s="60" t="s">
        <v>4607</v>
      </c>
      <c r="L4115" s="174" t="s">
        <v>272</v>
      </c>
      <c r="M4115" s="2" t="s">
        <v>272</v>
      </c>
      <c r="N4115" s="175" t="s">
        <v>272</v>
      </c>
      <c r="O4115" s="24" t="s">
        <v>272</v>
      </c>
      <c r="P4115" s="2" t="s">
        <v>272</v>
      </c>
      <c r="Q4115" s="2" t="s">
        <v>272</v>
      </c>
      <c r="R4115" s="2" t="s">
        <v>273</v>
      </c>
      <c r="S4115" s="2" t="s">
        <v>272</v>
      </c>
      <c r="T4115" s="2" t="s">
        <v>272</v>
      </c>
      <c r="U4115" s="25" t="s">
        <v>273</v>
      </c>
      <c r="V4115" s="24" t="s">
        <v>272</v>
      </c>
      <c r="W4115" s="2" t="s">
        <v>272</v>
      </c>
      <c r="X4115" s="2" t="s">
        <v>272</v>
      </c>
      <c r="Y4115" s="2" t="s">
        <v>273</v>
      </c>
      <c r="Z4115" s="175" t="s">
        <v>273</v>
      </c>
      <c r="AA4115" s="24" t="s">
        <v>272</v>
      </c>
      <c r="AB4115" s="2" t="s">
        <v>272</v>
      </c>
      <c r="AC4115" s="25" t="s">
        <v>272</v>
      </c>
      <c r="AD4115" s="174" t="s">
        <v>272</v>
      </c>
      <c r="AE4115" s="25" t="s">
        <v>273</v>
      </c>
      <c r="AF4115" s="180">
        <v>100</v>
      </c>
    </row>
    <row r="4116" spans="1:32">
      <c r="A4116" s="134" t="str">
        <f t="shared" si="64"/>
        <v>PTbu_04.1</v>
      </c>
      <c r="C4116" s="177" t="s">
        <v>35</v>
      </c>
      <c r="D4116" s="178" t="s">
        <v>1</v>
      </c>
      <c r="E4116" s="178" t="s">
        <v>543</v>
      </c>
      <c r="F4116" s="178" t="s">
        <v>544</v>
      </c>
      <c r="G4116" s="178" t="s">
        <v>540</v>
      </c>
      <c r="H4116" s="177" t="s">
        <v>52</v>
      </c>
      <c r="I4116" s="179" t="s">
        <v>643</v>
      </c>
      <c r="J4116" s="59" t="s">
        <v>47</v>
      </c>
      <c r="K4116" s="60" t="s">
        <v>47</v>
      </c>
      <c r="L4116" s="174" t="s">
        <v>272</v>
      </c>
      <c r="M4116" s="2" t="s">
        <v>272</v>
      </c>
      <c r="N4116" s="175" t="s">
        <v>272</v>
      </c>
      <c r="O4116" s="24" t="s">
        <v>272</v>
      </c>
      <c r="P4116" s="2" t="s">
        <v>272</v>
      </c>
      <c r="Q4116" s="2" t="s">
        <v>272</v>
      </c>
      <c r="R4116" s="2" t="s">
        <v>272</v>
      </c>
      <c r="S4116" s="2" t="s">
        <v>272</v>
      </c>
      <c r="T4116" s="2" t="s">
        <v>272</v>
      </c>
      <c r="U4116" s="25" t="s">
        <v>272</v>
      </c>
      <c r="V4116" s="24" t="s">
        <v>272</v>
      </c>
      <c r="W4116" s="2" t="s">
        <v>272</v>
      </c>
      <c r="X4116" s="2" t="s">
        <v>272</v>
      </c>
      <c r="Y4116" s="2" t="s">
        <v>272</v>
      </c>
      <c r="Z4116" s="175" t="s">
        <v>272</v>
      </c>
      <c r="AA4116" s="24" t="s">
        <v>272</v>
      </c>
      <c r="AB4116" s="2" t="s">
        <v>272</v>
      </c>
      <c r="AC4116" s="25" t="s">
        <v>272</v>
      </c>
      <c r="AD4116" s="174" t="s">
        <v>272</v>
      </c>
      <c r="AE4116" s="25" t="s">
        <v>272</v>
      </c>
      <c r="AF4116" s="180" t="s">
        <v>7</v>
      </c>
    </row>
    <row r="4117" spans="1:32">
      <c r="A4117" s="134" t="str">
        <f t="shared" si="64"/>
        <v>PTbu_04.2</v>
      </c>
      <c r="C4117" s="177" t="s">
        <v>35</v>
      </c>
      <c r="D4117" s="178" t="s">
        <v>1</v>
      </c>
      <c r="E4117" s="178" t="s">
        <v>545</v>
      </c>
      <c r="F4117" s="178" t="s">
        <v>546</v>
      </c>
      <c r="G4117" s="178" t="s">
        <v>540</v>
      </c>
      <c r="H4117" s="177" t="s">
        <v>52</v>
      </c>
      <c r="I4117" s="179"/>
      <c r="J4117" s="59" t="s">
        <v>194</v>
      </c>
      <c r="K4117" s="60" t="s">
        <v>194</v>
      </c>
      <c r="L4117" s="174" t="s">
        <v>7</v>
      </c>
      <c r="M4117" s="2" t="s">
        <v>7</v>
      </c>
      <c r="N4117" s="175" t="s">
        <v>7</v>
      </c>
      <c r="O4117" s="24" t="s">
        <v>7</v>
      </c>
      <c r="P4117" s="2" t="s">
        <v>7</v>
      </c>
      <c r="Q4117" s="2" t="s">
        <v>7</v>
      </c>
      <c r="R4117" s="2" t="s">
        <v>7</v>
      </c>
      <c r="S4117" s="2" t="s">
        <v>7</v>
      </c>
      <c r="T4117" s="2" t="s">
        <v>7</v>
      </c>
      <c r="U4117" s="25" t="s">
        <v>7</v>
      </c>
      <c r="V4117" s="24" t="s">
        <v>7</v>
      </c>
      <c r="W4117" s="2" t="s">
        <v>7</v>
      </c>
      <c r="X4117" s="2" t="s">
        <v>7</v>
      </c>
      <c r="Y4117" s="2" t="s">
        <v>7</v>
      </c>
      <c r="Z4117" s="175" t="s">
        <v>7</v>
      </c>
      <c r="AA4117" s="24" t="s">
        <v>7</v>
      </c>
      <c r="AB4117" s="2" t="s">
        <v>7</v>
      </c>
      <c r="AC4117" s="25" t="s">
        <v>7</v>
      </c>
      <c r="AD4117" s="174" t="s">
        <v>7</v>
      </c>
      <c r="AE4117" s="25" t="s">
        <v>7</v>
      </c>
      <c r="AF4117" s="180" t="s">
        <v>7</v>
      </c>
    </row>
    <row r="4118" spans="1:32">
      <c r="A4118" s="134" t="str">
        <f t="shared" si="64"/>
        <v>PTbu_05.1</v>
      </c>
      <c r="C4118" s="177" t="s">
        <v>35</v>
      </c>
      <c r="D4118" s="178" t="s">
        <v>1</v>
      </c>
      <c r="E4118" s="178" t="s">
        <v>547</v>
      </c>
      <c r="F4118" s="178" t="s">
        <v>548</v>
      </c>
      <c r="G4118" s="178" t="s">
        <v>540</v>
      </c>
      <c r="H4118" s="177" t="s">
        <v>52</v>
      </c>
      <c r="I4118" s="179" t="s">
        <v>643</v>
      </c>
      <c r="J4118" s="59" t="s">
        <v>47</v>
      </c>
      <c r="K4118" s="60" t="s">
        <v>47</v>
      </c>
      <c r="L4118" s="174" t="s">
        <v>272</v>
      </c>
      <c r="M4118" s="2" t="s">
        <v>272</v>
      </c>
      <c r="N4118" s="175" t="s">
        <v>272</v>
      </c>
      <c r="O4118" s="24" t="s">
        <v>272</v>
      </c>
      <c r="P4118" s="2" t="s">
        <v>272</v>
      </c>
      <c r="Q4118" s="2" t="s">
        <v>272</v>
      </c>
      <c r="R4118" s="2" t="s">
        <v>272</v>
      </c>
      <c r="S4118" s="2" t="s">
        <v>272</v>
      </c>
      <c r="T4118" s="2" t="s">
        <v>272</v>
      </c>
      <c r="U4118" s="25" t="s">
        <v>272</v>
      </c>
      <c r="V4118" s="24" t="s">
        <v>272</v>
      </c>
      <c r="W4118" s="2" t="s">
        <v>272</v>
      </c>
      <c r="X4118" s="2" t="s">
        <v>272</v>
      </c>
      <c r="Y4118" s="2" t="s">
        <v>272</v>
      </c>
      <c r="Z4118" s="175" t="s">
        <v>272</v>
      </c>
      <c r="AA4118" s="24" t="s">
        <v>272</v>
      </c>
      <c r="AB4118" s="2" t="s">
        <v>272</v>
      </c>
      <c r="AC4118" s="25" t="s">
        <v>272</v>
      </c>
      <c r="AD4118" s="174" t="s">
        <v>272</v>
      </c>
      <c r="AE4118" s="25" t="s">
        <v>272</v>
      </c>
      <c r="AF4118" s="180" t="s">
        <v>7</v>
      </c>
    </row>
    <row r="4119" spans="1:32">
      <c r="A4119" s="134" t="str">
        <f t="shared" si="64"/>
        <v>PTbu_05.2</v>
      </c>
      <c r="C4119" s="177" t="s">
        <v>35</v>
      </c>
      <c r="D4119" s="178" t="s">
        <v>1</v>
      </c>
      <c r="E4119" s="178" t="s">
        <v>549</v>
      </c>
      <c r="F4119" s="178" t="s">
        <v>550</v>
      </c>
      <c r="G4119" s="178" t="s">
        <v>533</v>
      </c>
      <c r="H4119" s="177" t="s">
        <v>52</v>
      </c>
      <c r="I4119" s="179"/>
      <c r="J4119" s="59" t="s">
        <v>194</v>
      </c>
      <c r="K4119" s="60" t="s">
        <v>194</v>
      </c>
      <c r="L4119" s="174" t="s">
        <v>7</v>
      </c>
      <c r="M4119" s="2" t="s">
        <v>7</v>
      </c>
      <c r="N4119" s="175" t="s">
        <v>7</v>
      </c>
      <c r="O4119" s="24"/>
      <c r="P4119" s="2"/>
      <c r="Q4119" s="2"/>
      <c r="R4119" s="2"/>
      <c r="S4119" s="2"/>
      <c r="T4119" s="2"/>
      <c r="U4119" s="25"/>
      <c r="V4119" s="24"/>
      <c r="W4119" s="2"/>
      <c r="X4119" s="2"/>
      <c r="Y4119" s="2"/>
      <c r="Z4119" s="175"/>
      <c r="AA4119" s="24"/>
      <c r="AB4119" s="2"/>
      <c r="AC4119" s="25"/>
      <c r="AD4119" s="174"/>
      <c r="AE4119" s="25"/>
      <c r="AF4119" s="180" t="s">
        <v>7</v>
      </c>
    </row>
    <row r="4120" spans="1:32">
      <c r="A4120" s="134" t="str">
        <f t="shared" si="64"/>
        <v>PTbu_05.3</v>
      </c>
      <c r="C4120" s="177" t="s">
        <v>35</v>
      </c>
      <c r="D4120" s="178" t="s">
        <v>1</v>
      </c>
      <c r="E4120" s="178" t="s">
        <v>551</v>
      </c>
      <c r="F4120" s="178" t="s">
        <v>552</v>
      </c>
      <c r="G4120" s="178" t="s">
        <v>533</v>
      </c>
      <c r="H4120" s="177" t="s">
        <v>52</v>
      </c>
      <c r="I4120" s="179"/>
      <c r="J4120" s="59" t="s">
        <v>194</v>
      </c>
      <c r="K4120" s="60" t="s">
        <v>194</v>
      </c>
      <c r="L4120" s="174" t="s">
        <v>7</v>
      </c>
      <c r="M4120" s="2" t="s">
        <v>7</v>
      </c>
      <c r="N4120" s="175" t="s">
        <v>7</v>
      </c>
      <c r="O4120" s="24"/>
      <c r="P4120" s="2"/>
      <c r="Q4120" s="2"/>
      <c r="R4120" s="2"/>
      <c r="S4120" s="2"/>
      <c r="T4120" s="2"/>
      <c r="U4120" s="25"/>
      <c r="V4120" s="24"/>
      <c r="W4120" s="2"/>
      <c r="X4120" s="2"/>
      <c r="Y4120" s="2"/>
      <c r="Z4120" s="175"/>
      <c r="AA4120" s="24"/>
      <c r="AB4120" s="2"/>
      <c r="AC4120" s="25"/>
      <c r="AD4120" s="174"/>
      <c r="AE4120" s="25"/>
      <c r="AF4120" s="180" t="s">
        <v>7</v>
      </c>
    </row>
    <row r="4121" spans="1:32">
      <c r="A4121" s="134" t="str">
        <f t="shared" si="64"/>
        <v>PTbu_06.1</v>
      </c>
      <c r="C4121" s="177" t="s">
        <v>35</v>
      </c>
      <c r="D4121" s="178" t="s">
        <v>1</v>
      </c>
      <c r="E4121" s="178" t="s">
        <v>553</v>
      </c>
      <c r="F4121" s="178" t="s">
        <v>554</v>
      </c>
      <c r="G4121" s="178" t="s">
        <v>540</v>
      </c>
      <c r="H4121" s="177" t="s">
        <v>52</v>
      </c>
      <c r="I4121" s="179" t="s">
        <v>643</v>
      </c>
      <c r="J4121" s="59" t="s">
        <v>47</v>
      </c>
      <c r="K4121" s="60" t="s">
        <v>47</v>
      </c>
      <c r="L4121" s="174" t="s">
        <v>272</v>
      </c>
      <c r="M4121" s="2" t="s">
        <v>272</v>
      </c>
      <c r="N4121" s="175" t="s">
        <v>272</v>
      </c>
      <c r="O4121" s="24" t="s">
        <v>272</v>
      </c>
      <c r="P4121" s="2" t="s">
        <v>272</v>
      </c>
      <c r="Q4121" s="2" t="s">
        <v>272</v>
      </c>
      <c r="R4121" s="2" t="s">
        <v>272</v>
      </c>
      <c r="S4121" s="2" t="s">
        <v>272</v>
      </c>
      <c r="T4121" s="2" t="s">
        <v>272</v>
      </c>
      <c r="U4121" s="25" t="s">
        <v>272</v>
      </c>
      <c r="V4121" s="24" t="s">
        <v>272</v>
      </c>
      <c r="W4121" s="2" t="s">
        <v>272</v>
      </c>
      <c r="X4121" s="2" t="s">
        <v>272</v>
      </c>
      <c r="Y4121" s="2" t="s">
        <v>272</v>
      </c>
      <c r="Z4121" s="175" t="s">
        <v>272</v>
      </c>
      <c r="AA4121" s="24" t="s">
        <v>272</v>
      </c>
      <c r="AB4121" s="2" t="s">
        <v>272</v>
      </c>
      <c r="AC4121" s="25" t="s">
        <v>272</v>
      </c>
      <c r="AD4121" s="174" t="s">
        <v>272</v>
      </c>
      <c r="AE4121" s="25" t="s">
        <v>272</v>
      </c>
      <c r="AF4121" s="180" t="s">
        <v>7</v>
      </c>
    </row>
    <row r="4122" spans="1:32">
      <c r="A4122" s="134" t="str">
        <f t="shared" si="64"/>
        <v>PTbu_06.2</v>
      </c>
      <c r="C4122" s="177" t="s">
        <v>35</v>
      </c>
      <c r="D4122" s="178" t="s">
        <v>1</v>
      </c>
      <c r="E4122" s="178" t="s">
        <v>555</v>
      </c>
      <c r="F4122" s="178" t="s">
        <v>556</v>
      </c>
      <c r="G4122" s="178" t="s">
        <v>540</v>
      </c>
      <c r="H4122" s="177" t="s">
        <v>52</v>
      </c>
      <c r="I4122" s="179" t="s">
        <v>643</v>
      </c>
      <c r="J4122" s="59" t="s">
        <v>410</v>
      </c>
      <c r="K4122" s="60" t="s">
        <v>4608</v>
      </c>
      <c r="L4122" s="174" t="s">
        <v>272</v>
      </c>
      <c r="M4122" s="2" t="s">
        <v>272</v>
      </c>
      <c r="N4122" s="175" t="s">
        <v>272</v>
      </c>
      <c r="O4122" s="24" t="s">
        <v>272</v>
      </c>
      <c r="P4122" s="2" t="s">
        <v>272</v>
      </c>
      <c r="Q4122" s="2" t="s">
        <v>272</v>
      </c>
      <c r="R4122" s="2" t="s">
        <v>273</v>
      </c>
      <c r="S4122" s="2" t="s">
        <v>272</v>
      </c>
      <c r="T4122" s="2" t="s">
        <v>273</v>
      </c>
      <c r="U4122" s="25" t="s">
        <v>272</v>
      </c>
      <c r="V4122" s="24" t="s">
        <v>272</v>
      </c>
      <c r="W4122" s="2" t="s">
        <v>272</v>
      </c>
      <c r="X4122" s="2" t="s">
        <v>272</v>
      </c>
      <c r="Y4122" s="2" t="s">
        <v>272</v>
      </c>
      <c r="Z4122" s="175" t="s">
        <v>273</v>
      </c>
      <c r="AA4122" s="24" t="s">
        <v>272</v>
      </c>
      <c r="AB4122" s="2" t="s">
        <v>272</v>
      </c>
      <c r="AC4122" s="25" t="s">
        <v>272</v>
      </c>
      <c r="AD4122" s="174" t="s">
        <v>273</v>
      </c>
      <c r="AE4122" s="25" t="s">
        <v>273</v>
      </c>
      <c r="AF4122" s="180">
        <v>100</v>
      </c>
    </row>
    <row r="4123" spans="1:32">
      <c r="A4123" s="134" t="str">
        <f t="shared" si="64"/>
        <v>PTbu_06.3</v>
      </c>
      <c r="C4123" s="177" t="s">
        <v>35</v>
      </c>
      <c r="D4123" s="178" t="s">
        <v>1</v>
      </c>
      <c r="E4123" s="178" t="s">
        <v>557</v>
      </c>
      <c r="F4123" s="178" t="s">
        <v>558</v>
      </c>
      <c r="G4123" s="178" t="s">
        <v>533</v>
      </c>
      <c r="H4123" s="177" t="s">
        <v>52</v>
      </c>
      <c r="I4123" s="179" t="s">
        <v>643</v>
      </c>
      <c r="J4123" s="59" t="s">
        <v>4609</v>
      </c>
      <c r="K4123" s="60" t="s">
        <v>4610</v>
      </c>
      <c r="L4123" s="174" t="s">
        <v>272</v>
      </c>
      <c r="M4123" s="2" t="s">
        <v>272</v>
      </c>
      <c r="N4123" s="175" t="s">
        <v>272</v>
      </c>
      <c r="O4123" s="24"/>
      <c r="P4123" s="2"/>
      <c r="Q4123" s="2"/>
      <c r="R4123" s="2"/>
      <c r="S4123" s="2"/>
      <c r="T4123" s="2"/>
      <c r="U4123" s="25"/>
      <c r="V4123" s="24"/>
      <c r="W4123" s="2"/>
      <c r="X4123" s="2"/>
      <c r="Y4123" s="2"/>
      <c r="Z4123" s="175"/>
      <c r="AA4123" s="24"/>
      <c r="AB4123" s="2"/>
      <c r="AC4123" s="25"/>
      <c r="AD4123" s="174"/>
      <c r="AE4123" s="25"/>
      <c r="AF4123" s="180">
        <v>0</v>
      </c>
    </row>
    <row r="4124" spans="1:32">
      <c r="A4124" s="134" t="str">
        <f t="shared" si="64"/>
        <v>PTbu_06.3</v>
      </c>
      <c r="C4124" s="177" t="s">
        <v>35</v>
      </c>
      <c r="D4124" s="178" t="s">
        <v>1</v>
      </c>
      <c r="E4124" s="178" t="s">
        <v>557</v>
      </c>
      <c r="F4124" s="178" t="s">
        <v>558</v>
      </c>
      <c r="G4124" s="178" t="s">
        <v>533</v>
      </c>
      <c r="H4124" s="177" t="s">
        <v>52</v>
      </c>
      <c r="I4124" s="179" t="s">
        <v>643</v>
      </c>
      <c r="J4124" s="59" t="s">
        <v>4598</v>
      </c>
      <c r="K4124" s="60" t="s">
        <v>4611</v>
      </c>
      <c r="L4124" s="174" t="s">
        <v>272</v>
      </c>
      <c r="M4124" s="2" t="s">
        <v>272</v>
      </c>
      <c r="N4124" s="175" t="s">
        <v>272</v>
      </c>
      <c r="O4124" s="24"/>
      <c r="P4124" s="2"/>
      <c r="Q4124" s="2"/>
      <c r="R4124" s="2"/>
      <c r="S4124" s="2"/>
      <c r="T4124" s="2"/>
      <c r="U4124" s="25"/>
      <c r="V4124" s="24"/>
      <c r="W4124" s="2"/>
      <c r="X4124" s="2"/>
      <c r="Y4124" s="2"/>
      <c r="Z4124" s="175"/>
      <c r="AA4124" s="24"/>
      <c r="AB4124" s="2"/>
      <c r="AC4124" s="25"/>
      <c r="AD4124" s="174"/>
      <c r="AE4124" s="25"/>
      <c r="AF4124" s="180">
        <v>100</v>
      </c>
    </row>
    <row r="4125" spans="1:32">
      <c r="A4125" s="134" t="str">
        <f t="shared" si="64"/>
        <v>PTbu_06.4</v>
      </c>
      <c r="C4125" s="177" t="s">
        <v>35</v>
      </c>
      <c r="D4125" s="178" t="s">
        <v>1</v>
      </c>
      <c r="E4125" s="178" t="s">
        <v>559</v>
      </c>
      <c r="F4125" s="178" t="s">
        <v>560</v>
      </c>
      <c r="G4125" s="178" t="s">
        <v>533</v>
      </c>
      <c r="H4125" s="177" t="s">
        <v>52</v>
      </c>
      <c r="I4125" s="179" t="s">
        <v>643</v>
      </c>
      <c r="J4125" s="59" t="s">
        <v>4609</v>
      </c>
      <c r="K4125" s="60" t="s">
        <v>4610</v>
      </c>
      <c r="L4125" s="174" t="s">
        <v>272</v>
      </c>
      <c r="M4125" s="2" t="s">
        <v>272</v>
      </c>
      <c r="N4125" s="175" t="s">
        <v>272</v>
      </c>
      <c r="O4125" s="24"/>
      <c r="P4125" s="2"/>
      <c r="Q4125" s="2"/>
      <c r="R4125" s="2"/>
      <c r="S4125" s="2"/>
      <c r="T4125" s="2"/>
      <c r="U4125" s="25"/>
      <c r="V4125" s="24"/>
      <c r="W4125" s="2"/>
      <c r="X4125" s="2"/>
      <c r="Y4125" s="2"/>
      <c r="Z4125" s="175"/>
      <c r="AA4125" s="24"/>
      <c r="AB4125" s="2"/>
      <c r="AC4125" s="25"/>
      <c r="AD4125" s="174"/>
      <c r="AE4125" s="25"/>
      <c r="AF4125" s="180">
        <v>0</v>
      </c>
    </row>
    <row r="4126" spans="1:32">
      <c r="A4126" s="134" t="str">
        <f t="shared" si="64"/>
        <v>PTbu_06.4</v>
      </c>
      <c r="C4126" s="177" t="s">
        <v>35</v>
      </c>
      <c r="D4126" s="178" t="s">
        <v>1</v>
      </c>
      <c r="E4126" s="178" t="s">
        <v>559</v>
      </c>
      <c r="F4126" s="178" t="s">
        <v>560</v>
      </c>
      <c r="G4126" s="178" t="s">
        <v>533</v>
      </c>
      <c r="H4126" s="177" t="s">
        <v>52</v>
      </c>
      <c r="I4126" s="179" t="s">
        <v>643</v>
      </c>
      <c r="J4126" s="59" t="s">
        <v>4598</v>
      </c>
      <c r="K4126" s="60" t="s">
        <v>4611</v>
      </c>
      <c r="L4126" s="174" t="s">
        <v>272</v>
      </c>
      <c r="M4126" s="2" t="s">
        <v>272</v>
      </c>
      <c r="N4126" s="175" t="s">
        <v>272</v>
      </c>
      <c r="O4126" s="24"/>
      <c r="P4126" s="2"/>
      <c r="Q4126" s="2"/>
      <c r="R4126" s="2"/>
      <c r="S4126" s="2"/>
      <c r="T4126" s="2"/>
      <c r="U4126" s="25"/>
      <c r="V4126" s="24"/>
      <c r="W4126" s="2"/>
      <c r="X4126" s="2"/>
      <c r="Y4126" s="2"/>
      <c r="Z4126" s="175"/>
      <c r="AA4126" s="24"/>
      <c r="AB4126" s="2"/>
      <c r="AC4126" s="25"/>
      <c r="AD4126" s="174"/>
      <c r="AE4126" s="25"/>
      <c r="AF4126" s="180">
        <v>100</v>
      </c>
    </row>
    <row r="4127" spans="1:32">
      <c r="A4127" s="134" t="str">
        <f t="shared" si="64"/>
        <v>PTbu_07.1</v>
      </c>
      <c r="C4127" s="177" t="s">
        <v>35</v>
      </c>
      <c r="D4127" s="178" t="s">
        <v>1</v>
      </c>
      <c r="E4127" s="178" t="s">
        <v>561</v>
      </c>
      <c r="F4127" s="178" t="s">
        <v>562</v>
      </c>
      <c r="G4127" s="178" t="s">
        <v>533</v>
      </c>
      <c r="H4127" s="177" t="s">
        <v>52</v>
      </c>
      <c r="I4127" s="179" t="s">
        <v>643</v>
      </c>
      <c r="J4127" s="59" t="s">
        <v>4612</v>
      </c>
      <c r="K4127" s="60" t="s">
        <v>4613</v>
      </c>
      <c r="L4127" s="174" t="s">
        <v>272</v>
      </c>
      <c r="M4127" s="2" t="s">
        <v>272</v>
      </c>
      <c r="N4127" s="175" t="s">
        <v>272</v>
      </c>
      <c r="O4127" s="24"/>
      <c r="P4127" s="2"/>
      <c r="Q4127" s="2"/>
      <c r="R4127" s="2"/>
      <c r="S4127" s="2"/>
      <c r="T4127" s="2"/>
      <c r="U4127" s="25"/>
      <c r="V4127" s="24"/>
      <c r="W4127" s="2"/>
      <c r="X4127" s="2"/>
      <c r="Y4127" s="2"/>
      <c r="Z4127" s="175"/>
      <c r="AA4127" s="24"/>
      <c r="AB4127" s="2"/>
      <c r="AC4127" s="25"/>
      <c r="AD4127" s="174"/>
      <c r="AE4127" s="25"/>
      <c r="AF4127" s="180">
        <v>0</v>
      </c>
    </row>
    <row r="4128" spans="1:32">
      <c r="A4128" s="134" t="str">
        <f t="shared" si="64"/>
        <v>PTbu_07.2</v>
      </c>
      <c r="C4128" s="177" t="s">
        <v>35</v>
      </c>
      <c r="D4128" s="178" t="s">
        <v>1</v>
      </c>
      <c r="E4128" s="178" t="s">
        <v>563</v>
      </c>
      <c r="F4128" s="178" t="s">
        <v>564</v>
      </c>
      <c r="G4128" s="178" t="s">
        <v>540</v>
      </c>
      <c r="H4128" s="177" t="s">
        <v>52</v>
      </c>
      <c r="I4128" s="179" t="s">
        <v>643</v>
      </c>
      <c r="J4128" s="59" t="s">
        <v>4598</v>
      </c>
      <c r="K4128" s="60" t="s">
        <v>4614</v>
      </c>
      <c r="L4128" s="174" t="s">
        <v>272</v>
      </c>
      <c r="M4128" s="2" t="s">
        <v>272</v>
      </c>
      <c r="N4128" s="175" t="s">
        <v>272</v>
      </c>
      <c r="O4128" s="24" t="s">
        <v>272</v>
      </c>
      <c r="P4128" s="2" t="s">
        <v>272</v>
      </c>
      <c r="Q4128" s="2" t="s">
        <v>272</v>
      </c>
      <c r="R4128" s="2" t="s">
        <v>272</v>
      </c>
      <c r="S4128" s="2" t="s">
        <v>272</v>
      </c>
      <c r="T4128" s="2" t="s">
        <v>273</v>
      </c>
      <c r="U4128" s="25" t="s">
        <v>273</v>
      </c>
      <c r="V4128" s="24" t="s">
        <v>272</v>
      </c>
      <c r="W4128" s="2" t="s">
        <v>272</v>
      </c>
      <c r="X4128" s="2" t="s">
        <v>272</v>
      </c>
      <c r="Y4128" s="2" t="s">
        <v>272</v>
      </c>
      <c r="Z4128" s="175" t="s">
        <v>273</v>
      </c>
      <c r="AA4128" s="24" t="s">
        <v>272</v>
      </c>
      <c r="AB4128" s="2" t="s">
        <v>272</v>
      </c>
      <c r="AC4128" s="25" t="s">
        <v>272</v>
      </c>
      <c r="AD4128" s="174" t="s">
        <v>272</v>
      </c>
      <c r="AE4128" s="25" t="s">
        <v>272</v>
      </c>
      <c r="AF4128" s="180">
        <v>100</v>
      </c>
    </row>
    <row r="4129" spans="1:32">
      <c r="A4129" s="134" t="str">
        <f t="shared" si="64"/>
        <v>PTbu_07.2</v>
      </c>
      <c r="C4129" s="177" t="s">
        <v>35</v>
      </c>
      <c r="D4129" s="178" t="s">
        <v>1</v>
      </c>
      <c r="E4129" s="178" t="s">
        <v>563</v>
      </c>
      <c r="F4129" s="178" t="s">
        <v>564</v>
      </c>
      <c r="G4129" s="178" t="s">
        <v>540</v>
      </c>
      <c r="H4129" s="177" t="s">
        <v>52</v>
      </c>
      <c r="I4129" s="179" t="s">
        <v>643</v>
      </c>
      <c r="J4129" s="59" t="s">
        <v>4615</v>
      </c>
      <c r="K4129" s="60" t="s">
        <v>4613</v>
      </c>
      <c r="L4129" s="174" t="s">
        <v>272</v>
      </c>
      <c r="M4129" s="2" t="s">
        <v>272</v>
      </c>
      <c r="N4129" s="175" t="s">
        <v>272</v>
      </c>
      <c r="O4129" s="24" t="s">
        <v>272</v>
      </c>
      <c r="P4129" s="2" t="s">
        <v>272</v>
      </c>
      <c r="Q4129" s="2" t="s">
        <v>272</v>
      </c>
      <c r="R4129" s="2" t="s">
        <v>272</v>
      </c>
      <c r="S4129" s="2" t="s">
        <v>272</v>
      </c>
      <c r="T4129" s="2" t="s">
        <v>273</v>
      </c>
      <c r="U4129" s="25" t="s">
        <v>272</v>
      </c>
      <c r="V4129" s="24" t="s">
        <v>272</v>
      </c>
      <c r="W4129" s="2" t="s">
        <v>272</v>
      </c>
      <c r="X4129" s="2" t="s">
        <v>272</v>
      </c>
      <c r="Y4129" s="2" t="s">
        <v>273</v>
      </c>
      <c r="Z4129" s="175" t="s">
        <v>273</v>
      </c>
      <c r="AA4129" s="24" t="s">
        <v>272</v>
      </c>
      <c r="AB4129" s="2" t="s">
        <v>272</v>
      </c>
      <c r="AC4129" s="25" t="s">
        <v>272</v>
      </c>
      <c r="AD4129" s="174" t="s">
        <v>272</v>
      </c>
      <c r="AE4129" s="25" t="s">
        <v>273</v>
      </c>
      <c r="AF4129" s="180">
        <v>0</v>
      </c>
    </row>
    <row r="4130" spans="1:32">
      <c r="A4130" s="134" t="str">
        <f t="shared" si="64"/>
        <v>PTca_01.1</v>
      </c>
      <c r="C4130" s="177" t="s">
        <v>35</v>
      </c>
      <c r="D4130" s="178" t="s">
        <v>495</v>
      </c>
      <c r="E4130" s="178" t="s">
        <v>565</v>
      </c>
      <c r="F4130" s="178" t="s">
        <v>566</v>
      </c>
      <c r="G4130" s="178" t="s">
        <v>540</v>
      </c>
      <c r="H4130" s="177" t="s">
        <v>52</v>
      </c>
      <c r="I4130" s="179" t="s">
        <v>643</v>
      </c>
      <c r="J4130" s="59" t="s">
        <v>4616</v>
      </c>
      <c r="K4130" s="60" t="s">
        <v>4617</v>
      </c>
      <c r="L4130" s="174" t="s">
        <v>272</v>
      </c>
      <c r="M4130" s="2" t="s">
        <v>272</v>
      </c>
      <c r="N4130" s="175" t="s">
        <v>272</v>
      </c>
      <c r="O4130" s="24" t="s">
        <v>272</v>
      </c>
      <c r="P4130" s="2" t="s">
        <v>272</v>
      </c>
      <c r="Q4130" s="2" t="s">
        <v>272</v>
      </c>
      <c r="R4130" s="2" t="s">
        <v>272</v>
      </c>
      <c r="S4130" s="2" t="s">
        <v>272</v>
      </c>
      <c r="T4130" s="2" t="s">
        <v>272</v>
      </c>
      <c r="U4130" s="25" t="s">
        <v>272</v>
      </c>
      <c r="V4130" s="24" t="s">
        <v>272</v>
      </c>
      <c r="W4130" s="2" t="s">
        <v>272</v>
      </c>
      <c r="X4130" s="2" t="s">
        <v>272</v>
      </c>
      <c r="Y4130" s="2" t="s">
        <v>272</v>
      </c>
      <c r="Z4130" s="175" t="s">
        <v>273</v>
      </c>
      <c r="AA4130" s="24" t="s">
        <v>272</v>
      </c>
      <c r="AB4130" s="2" t="s">
        <v>272</v>
      </c>
      <c r="AC4130" s="25" t="s">
        <v>272</v>
      </c>
      <c r="AD4130" s="174" t="s">
        <v>272</v>
      </c>
      <c r="AE4130" s="25" t="s">
        <v>272</v>
      </c>
      <c r="AF4130" s="180">
        <v>100</v>
      </c>
    </row>
    <row r="4131" spans="1:32">
      <c r="A4131" s="134" t="str">
        <f t="shared" si="64"/>
        <v>PTca_01.1</v>
      </c>
      <c r="C4131" s="177" t="s">
        <v>35</v>
      </c>
      <c r="D4131" s="178" t="s">
        <v>495</v>
      </c>
      <c r="E4131" s="178" t="s">
        <v>565</v>
      </c>
      <c r="F4131" s="178" t="s">
        <v>566</v>
      </c>
      <c r="G4131" s="178" t="s">
        <v>540</v>
      </c>
      <c r="H4131" s="177" t="s">
        <v>52</v>
      </c>
      <c r="I4131" s="179" t="s">
        <v>643</v>
      </c>
      <c r="J4131" s="59" t="s">
        <v>4616</v>
      </c>
      <c r="K4131" s="60" t="s">
        <v>4618</v>
      </c>
      <c r="L4131" s="174" t="s">
        <v>272</v>
      </c>
      <c r="M4131" s="2" t="s">
        <v>272</v>
      </c>
      <c r="N4131" s="175" t="s">
        <v>272</v>
      </c>
      <c r="O4131" s="24" t="s">
        <v>272</v>
      </c>
      <c r="P4131" s="2" t="s">
        <v>272</v>
      </c>
      <c r="Q4131" s="2" t="s">
        <v>272</v>
      </c>
      <c r="R4131" s="2" t="s">
        <v>272</v>
      </c>
      <c r="S4131" s="2" t="s">
        <v>272</v>
      </c>
      <c r="T4131" s="2" t="s">
        <v>272</v>
      </c>
      <c r="U4131" s="25" t="s">
        <v>272</v>
      </c>
      <c r="V4131" s="24" t="s">
        <v>272</v>
      </c>
      <c r="W4131" s="2" t="s">
        <v>272</v>
      </c>
      <c r="X4131" s="2" t="s">
        <v>272</v>
      </c>
      <c r="Y4131" s="2" t="s">
        <v>272</v>
      </c>
      <c r="Z4131" s="175" t="s">
        <v>273</v>
      </c>
      <c r="AA4131" s="24" t="s">
        <v>272</v>
      </c>
      <c r="AB4131" s="2" t="s">
        <v>272</v>
      </c>
      <c r="AC4131" s="25" t="s">
        <v>272</v>
      </c>
      <c r="AD4131" s="174" t="s">
        <v>272</v>
      </c>
      <c r="AE4131" s="25" t="s">
        <v>272</v>
      </c>
      <c r="AF4131" s="180">
        <v>100</v>
      </c>
    </row>
    <row r="4132" spans="1:32">
      <c r="A4132" s="134" t="str">
        <f t="shared" si="64"/>
        <v>PTca_01.2</v>
      </c>
      <c r="C4132" s="177" t="s">
        <v>35</v>
      </c>
      <c r="D4132" s="178" t="s">
        <v>495</v>
      </c>
      <c r="E4132" s="178" t="s">
        <v>567</v>
      </c>
      <c r="F4132" s="178" t="s">
        <v>568</v>
      </c>
      <c r="G4132" s="178" t="s">
        <v>533</v>
      </c>
      <c r="H4132" s="177" t="s">
        <v>52</v>
      </c>
      <c r="I4132" s="179" t="s">
        <v>643</v>
      </c>
      <c r="J4132" s="59" t="s">
        <v>410</v>
      </c>
      <c r="K4132" s="60" t="s">
        <v>4619</v>
      </c>
      <c r="L4132" s="174" t="s">
        <v>272</v>
      </c>
      <c r="M4132" s="2" t="s">
        <v>272</v>
      </c>
      <c r="N4132" s="175" t="s">
        <v>272</v>
      </c>
      <c r="O4132" s="24"/>
      <c r="P4132" s="2"/>
      <c r="Q4132" s="2"/>
      <c r="R4132" s="2"/>
      <c r="S4132" s="2"/>
      <c r="T4132" s="2"/>
      <c r="U4132" s="25"/>
      <c r="V4132" s="24"/>
      <c r="W4132" s="2"/>
      <c r="X4132" s="2"/>
      <c r="Y4132" s="2"/>
      <c r="Z4132" s="175"/>
      <c r="AA4132" s="24"/>
      <c r="AB4132" s="2"/>
      <c r="AC4132" s="25"/>
      <c r="AD4132" s="174"/>
      <c r="AE4132" s="25"/>
      <c r="AF4132" s="180">
        <v>100</v>
      </c>
    </row>
    <row r="4133" spans="1:32">
      <c r="A4133" s="134" t="str">
        <f t="shared" si="64"/>
        <v>PTca_01.2</v>
      </c>
      <c r="C4133" s="177" t="s">
        <v>35</v>
      </c>
      <c r="D4133" s="178" t="s">
        <v>495</v>
      </c>
      <c r="E4133" s="178" t="s">
        <v>567</v>
      </c>
      <c r="F4133" s="178" t="s">
        <v>568</v>
      </c>
      <c r="G4133" s="178" t="s">
        <v>533</v>
      </c>
      <c r="H4133" s="177" t="s">
        <v>52</v>
      </c>
      <c r="I4133" s="179" t="s">
        <v>643</v>
      </c>
      <c r="J4133" s="59" t="s">
        <v>4598</v>
      </c>
      <c r="K4133" s="60" t="s">
        <v>4620</v>
      </c>
      <c r="L4133" s="174" t="s">
        <v>272</v>
      </c>
      <c r="M4133" s="2" t="s">
        <v>272</v>
      </c>
      <c r="N4133" s="175" t="s">
        <v>272</v>
      </c>
      <c r="O4133" s="24"/>
      <c r="P4133" s="2"/>
      <c r="Q4133" s="2"/>
      <c r="R4133" s="2"/>
      <c r="S4133" s="2"/>
      <c r="T4133" s="2"/>
      <c r="U4133" s="25"/>
      <c r="V4133" s="24"/>
      <c r="W4133" s="2"/>
      <c r="X4133" s="2"/>
      <c r="Y4133" s="2"/>
      <c r="Z4133" s="175"/>
      <c r="AA4133" s="24"/>
      <c r="AB4133" s="2"/>
      <c r="AC4133" s="25"/>
      <c r="AD4133" s="174"/>
      <c r="AE4133" s="25"/>
      <c r="AF4133" s="180">
        <v>100</v>
      </c>
    </row>
    <row r="4134" spans="1:32">
      <c r="A4134" s="134" t="str">
        <f t="shared" si="64"/>
        <v>PTca_01.3</v>
      </c>
      <c r="C4134" s="177" t="s">
        <v>35</v>
      </c>
      <c r="D4134" s="178" t="s">
        <v>495</v>
      </c>
      <c r="E4134" s="178" t="s">
        <v>569</v>
      </c>
      <c r="F4134" s="178" t="s">
        <v>570</v>
      </c>
      <c r="G4134" s="178" t="s">
        <v>540</v>
      </c>
      <c r="H4134" s="177" t="s">
        <v>52</v>
      </c>
      <c r="I4134" s="179" t="s">
        <v>643</v>
      </c>
      <c r="J4134" s="59" t="s">
        <v>410</v>
      </c>
      <c r="K4134" s="60" t="s">
        <v>4619</v>
      </c>
      <c r="L4134" s="174" t="s">
        <v>272</v>
      </c>
      <c r="M4134" s="2" t="s">
        <v>272</v>
      </c>
      <c r="N4134" s="175" t="s">
        <v>272</v>
      </c>
      <c r="O4134" s="24" t="s">
        <v>272</v>
      </c>
      <c r="P4134" s="2" t="s">
        <v>273</v>
      </c>
      <c r="Q4134" s="2" t="s">
        <v>672</v>
      </c>
      <c r="R4134" s="2" t="s">
        <v>273</v>
      </c>
      <c r="S4134" s="2" t="s">
        <v>273</v>
      </c>
      <c r="T4134" s="2" t="s">
        <v>273</v>
      </c>
      <c r="U4134" s="25" t="s">
        <v>273</v>
      </c>
      <c r="V4134" s="24" t="s">
        <v>272</v>
      </c>
      <c r="W4134" s="2" t="s">
        <v>272</v>
      </c>
      <c r="X4134" s="2" t="s">
        <v>272</v>
      </c>
      <c r="Y4134" s="2" t="s">
        <v>273</v>
      </c>
      <c r="Z4134" s="175" t="s">
        <v>273</v>
      </c>
      <c r="AA4134" s="24" t="s">
        <v>273</v>
      </c>
      <c r="AB4134" s="2" t="s">
        <v>273</v>
      </c>
      <c r="AC4134" s="25" t="s">
        <v>273</v>
      </c>
      <c r="AD4134" s="174" t="s">
        <v>272</v>
      </c>
      <c r="AE4134" s="25" t="s">
        <v>272</v>
      </c>
      <c r="AF4134" s="180">
        <v>100</v>
      </c>
    </row>
    <row r="4135" spans="1:32">
      <c r="A4135" s="134" t="str">
        <f t="shared" si="64"/>
        <v>PTca_01.3</v>
      </c>
      <c r="C4135" s="177" t="s">
        <v>35</v>
      </c>
      <c r="D4135" s="178" t="s">
        <v>495</v>
      </c>
      <c r="E4135" s="178" t="s">
        <v>569</v>
      </c>
      <c r="F4135" s="178" t="s">
        <v>570</v>
      </c>
      <c r="G4135" s="178" t="s">
        <v>540</v>
      </c>
      <c r="H4135" s="177" t="s">
        <v>52</v>
      </c>
      <c r="I4135" s="179" t="s">
        <v>643</v>
      </c>
      <c r="J4135" s="59" t="s">
        <v>4616</v>
      </c>
      <c r="K4135" s="60" t="s">
        <v>4621</v>
      </c>
      <c r="L4135" s="174" t="s">
        <v>272</v>
      </c>
      <c r="M4135" s="2" t="s">
        <v>272</v>
      </c>
      <c r="N4135" s="175" t="s">
        <v>272</v>
      </c>
      <c r="O4135" s="24" t="s">
        <v>272</v>
      </c>
      <c r="P4135" s="2" t="s">
        <v>672</v>
      </c>
      <c r="Q4135" s="2" t="s">
        <v>672</v>
      </c>
      <c r="R4135" s="2" t="s">
        <v>273</v>
      </c>
      <c r="S4135" s="2" t="s">
        <v>273</v>
      </c>
      <c r="T4135" s="2" t="s">
        <v>273</v>
      </c>
      <c r="U4135" s="25" t="s">
        <v>273</v>
      </c>
      <c r="V4135" s="24" t="s">
        <v>272</v>
      </c>
      <c r="W4135" s="2" t="s">
        <v>272</v>
      </c>
      <c r="X4135" s="2" t="s">
        <v>272</v>
      </c>
      <c r="Y4135" s="2" t="s">
        <v>273</v>
      </c>
      <c r="Z4135" s="175" t="s">
        <v>273</v>
      </c>
      <c r="AA4135" s="24" t="s">
        <v>272</v>
      </c>
      <c r="AB4135" s="2" t="s">
        <v>272</v>
      </c>
      <c r="AC4135" s="25" t="s">
        <v>273</v>
      </c>
      <c r="AD4135" s="174" t="s">
        <v>273</v>
      </c>
      <c r="AE4135" s="25" t="s">
        <v>273</v>
      </c>
      <c r="AF4135" s="180">
        <v>100</v>
      </c>
    </row>
    <row r="4136" spans="1:32">
      <c r="A4136" s="134" t="str">
        <f t="shared" si="64"/>
        <v>PTca_01.3</v>
      </c>
      <c r="C4136" s="177" t="s">
        <v>35</v>
      </c>
      <c r="D4136" s="178" t="s">
        <v>495</v>
      </c>
      <c r="E4136" s="178" t="s">
        <v>569</v>
      </c>
      <c r="F4136" s="178" t="s">
        <v>570</v>
      </c>
      <c r="G4136" s="178" t="s">
        <v>540</v>
      </c>
      <c r="H4136" s="177" t="s">
        <v>52</v>
      </c>
      <c r="I4136" s="179" t="s">
        <v>643</v>
      </c>
      <c r="J4136" s="59" t="s">
        <v>4598</v>
      </c>
      <c r="K4136" s="60" t="s">
        <v>4620</v>
      </c>
      <c r="L4136" s="174" t="s">
        <v>272</v>
      </c>
      <c r="M4136" s="2" t="s">
        <v>272</v>
      </c>
      <c r="N4136" s="175" t="s">
        <v>272</v>
      </c>
      <c r="O4136" s="24" t="s">
        <v>672</v>
      </c>
      <c r="P4136" s="2" t="s">
        <v>672</v>
      </c>
      <c r="Q4136" s="2" t="s">
        <v>672</v>
      </c>
      <c r="R4136" s="2" t="s">
        <v>273</v>
      </c>
      <c r="S4136" s="2" t="s">
        <v>273</v>
      </c>
      <c r="T4136" s="2" t="s">
        <v>273</v>
      </c>
      <c r="U4136" s="25" t="s">
        <v>273</v>
      </c>
      <c r="V4136" s="24" t="s">
        <v>272</v>
      </c>
      <c r="W4136" s="2" t="s">
        <v>272</v>
      </c>
      <c r="X4136" s="2" t="s">
        <v>272</v>
      </c>
      <c r="Y4136" s="2" t="s">
        <v>273</v>
      </c>
      <c r="Z4136" s="175" t="s">
        <v>273</v>
      </c>
      <c r="AA4136" s="24" t="s">
        <v>272</v>
      </c>
      <c r="AB4136" s="2" t="s">
        <v>272</v>
      </c>
      <c r="AC4136" s="25" t="s">
        <v>273</v>
      </c>
      <c r="AD4136" s="174" t="s">
        <v>272</v>
      </c>
      <c r="AE4136" s="25" t="s">
        <v>273</v>
      </c>
      <c r="AF4136" s="180">
        <v>100</v>
      </c>
    </row>
    <row r="4137" spans="1:32">
      <c r="A4137" s="134" t="str">
        <f t="shared" si="64"/>
        <v>PTca_01.4</v>
      </c>
      <c r="C4137" s="177" t="s">
        <v>35</v>
      </c>
      <c r="D4137" s="178" t="s">
        <v>495</v>
      </c>
      <c r="E4137" s="178" t="s">
        <v>571</v>
      </c>
      <c r="F4137" s="178" t="s">
        <v>572</v>
      </c>
      <c r="G4137" s="178" t="s">
        <v>540</v>
      </c>
      <c r="H4137" s="177" t="s">
        <v>52</v>
      </c>
      <c r="I4137" s="179" t="s">
        <v>643</v>
      </c>
      <c r="J4137" s="59" t="s">
        <v>4622</v>
      </c>
      <c r="K4137" s="60" t="s">
        <v>4623</v>
      </c>
      <c r="L4137" s="174" t="s">
        <v>272</v>
      </c>
      <c r="M4137" s="2" t="s">
        <v>272</v>
      </c>
      <c r="N4137" s="175" t="s">
        <v>272</v>
      </c>
      <c r="O4137" s="24" t="s">
        <v>273</v>
      </c>
      <c r="P4137" s="2" t="s">
        <v>672</v>
      </c>
      <c r="Q4137" s="2" t="s">
        <v>272</v>
      </c>
      <c r="R4137" s="2" t="s">
        <v>273</v>
      </c>
      <c r="S4137" s="2" t="s">
        <v>273</v>
      </c>
      <c r="T4137" s="2" t="s">
        <v>273</v>
      </c>
      <c r="U4137" s="25" t="s">
        <v>273</v>
      </c>
      <c r="V4137" s="24" t="s">
        <v>273</v>
      </c>
      <c r="W4137" s="2" t="s">
        <v>273</v>
      </c>
      <c r="X4137" s="2" t="s">
        <v>273</v>
      </c>
      <c r="Y4137" s="2" t="s">
        <v>273</v>
      </c>
      <c r="Z4137" s="175" t="s">
        <v>273</v>
      </c>
      <c r="AA4137" s="24" t="s">
        <v>272</v>
      </c>
      <c r="AB4137" s="2" t="s">
        <v>272</v>
      </c>
      <c r="AC4137" s="25" t="s">
        <v>272</v>
      </c>
      <c r="AD4137" s="174" t="s">
        <v>273</v>
      </c>
      <c r="AE4137" s="25" t="s">
        <v>273</v>
      </c>
      <c r="AF4137" s="180">
        <v>0</v>
      </c>
    </row>
    <row r="4138" spans="1:32">
      <c r="A4138" s="134" t="str">
        <f t="shared" si="64"/>
        <v>PTca_01.4</v>
      </c>
      <c r="C4138" s="177" t="s">
        <v>35</v>
      </c>
      <c r="D4138" s="178" t="s">
        <v>495</v>
      </c>
      <c r="E4138" s="178" t="s">
        <v>571</v>
      </c>
      <c r="F4138" s="178" t="s">
        <v>572</v>
      </c>
      <c r="G4138" s="178" t="s">
        <v>540</v>
      </c>
      <c r="H4138" s="177" t="s">
        <v>52</v>
      </c>
      <c r="I4138" s="179" t="s">
        <v>643</v>
      </c>
      <c r="J4138" s="59" t="s">
        <v>4616</v>
      </c>
      <c r="K4138" s="60" t="s">
        <v>4624</v>
      </c>
      <c r="L4138" s="174" t="s">
        <v>272</v>
      </c>
      <c r="M4138" s="2" t="s">
        <v>272</v>
      </c>
      <c r="N4138" s="175" t="s">
        <v>272</v>
      </c>
      <c r="O4138" s="24" t="s">
        <v>273</v>
      </c>
      <c r="P4138" s="2" t="s">
        <v>672</v>
      </c>
      <c r="Q4138" s="2" t="s">
        <v>272</v>
      </c>
      <c r="R4138" s="2" t="s">
        <v>273</v>
      </c>
      <c r="S4138" s="2" t="s">
        <v>273</v>
      </c>
      <c r="T4138" s="2" t="s">
        <v>273</v>
      </c>
      <c r="U4138" s="25" t="s">
        <v>273</v>
      </c>
      <c r="V4138" s="24" t="s">
        <v>273</v>
      </c>
      <c r="W4138" s="2" t="s">
        <v>273</v>
      </c>
      <c r="X4138" s="2" t="s">
        <v>273</v>
      </c>
      <c r="Y4138" s="2" t="s">
        <v>273</v>
      </c>
      <c r="Z4138" s="175" t="s">
        <v>273</v>
      </c>
      <c r="AA4138" s="24" t="s">
        <v>272</v>
      </c>
      <c r="AB4138" s="2" t="s">
        <v>272</v>
      </c>
      <c r="AC4138" s="25" t="s">
        <v>272</v>
      </c>
      <c r="AD4138" s="174" t="s">
        <v>273</v>
      </c>
      <c r="AE4138" s="25" t="s">
        <v>273</v>
      </c>
      <c r="AF4138" s="180">
        <v>100</v>
      </c>
    </row>
    <row r="4139" spans="1:32">
      <c r="A4139" s="134" t="str">
        <f t="shared" si="64"/>
        <v>PTca_01.4</v>
      </c>
      <c r="C4139" s="177" t="s">
        <v>35</v>
      </c>
      <c r="D4139" s="178" t="s">
        <v>495</v>
      </c>
      <c r="E4139" s="178" t="s">
        <v>571</v>
      </c>
      <c r="F4139" s="178" t="s">
        <v>572</v>
      </c>
      <c r="G4139" s="178" t="s">
        <v>540</v>
      </c>
      <c r="H4139" s="177" t="s">
        <v>52</v>
      </c>
      <c r="I4139" s="179" t="s">
        <v>643</v>
      </c>
      <c r="J4139" s="59" t="s">
        <v>4616</v>
      </c>
      <c r="K4139" s="60" t="s">
        <v>4625</v>
      </c>
      <c r="L4139" s="174" t="s">
        <v>273</v>
      </c>
      <c r="M4139" s="2" t="s">
        <v>273</v>
      </c>
      <c r="N4139" s="175" t="s">
        <v>272</v>
      </c>
      <c r="O4139" s="24" t="s">
        <v>672</v>
      </c>
      <c r="P4139" s="2" t="s">
        <v>672</v>
      </c>
      <c r="Q4139" s="2" t="s">
        <v>272</v>
      </c>
      <c r="R4139" s="2" t="s">
        <v>273</v>
      </c>
      <c r="S4139" s="2" t="s">
        <v>273</v>
      </c>
      <c r="T4139" s="2" t="s">
        <v>273</v>
      </c>
      <c r="U4139" s="25" t="s">
        <v>273</v>
      </c>
      <c r="V4139" s="24" t="s">
        <v>273</v>
      </c>
      <c r="W4139" s="2" t="s">
        <v>273</v>
      </c>
      <c r="X4139" s="2" t="s">
        <v>273</v>
      </c>
      <c r="Y4139" s="2" t="s">
        <v>273</v>
      </c>
      <c r="Z4139" s="175" t="s">
        <v>273</v>
      </c>
      <c r="AA4139" s="24" t="s">
        <v>272</v>
      </c>
      <c r="AB4139" s="2" t="s">
        <v>273</v>
      </c>
      <c r="AC4139" s="25" t="s">
        <v>273</v>
      </c>
      <c r="AD4139" s="174" t="s">
        <v>273</v>
      </c>
      <c r="AE4139" s="25" t="s">
        <v>273</v>
      </c>
      <c r="AF4139" s="180">
        <v>100</v>
      </c>
    </row>
    <row r="4140" spans="1:32">
      <c r="A4140" s="134" t="str">
        <f t="shared" si="64"/>
        <v>PTca_02.1</v>
      </c>
      <c r="C4140" s="177" t="s">
        <v>35</v>
      </c>
      <c r="D4140" s="178" t="s">
        <v>495</v>
      </c>
      <c r="E4140" s="178" t="s">
        <v>573</v>
      </c>
      <c r="F4140" s="178" t="s">
        <v>574</v>
      </c>
      <c r="G4140" s="178" t="s">
        <v>533</v>
      </c>
      <c r="H4140" s="177" t="s">
        <v>52</v>
      </c>
      <c r="I4140" s="179" t="s">
        <v>643</v>
      </c>
      <c r="J4140" s="59" t="s">
        <v>410</v>
      </c>
      <c r="K4140" s="60" t="s">
        <v>4626</v>
      </c>
      <c r="L4140" s="174" t="s">
        <v>272</v>
      </c>
      <c r="M4140" s="2" t="s">
        <v>272</v>
      </c>
      <c r="N4140" s="175" t="s">
        <v>272</v>
      </c>
      <c r="O4140" s="24"/>
      <c r="P4140" s="2"/>
      <c r="Q4140" s="2"/>
      <c r="R4140" s="2"/>
      <c r="S4140" s="2"/>
      <c r="T4140" s="2"/>
      <c r="U4140" s="25"/>
      <c r="V4140" s="24"/>
      <c r="W4140" s="2"/>
      <c r="X4140" s="2"/>
      <c r="Y4140" s="2"/>
      <c r="Z4140" s="175"/>
      <c r="AA4140" s="24"/>
      <c r="AB4140" s="2"/>
      <c r="AC4140" s="25"/>
      <c r="AD4140" s="174"/>
      <c r="AE4140" s="25"/>
      <c r="AF4140" s="180">
        <v>100</v>
      </c>
    </row>
    <row r="4141" spans="1:32">
      <c r="A4141" s="134" t="str">
        <f t="shared" si="64"/>
        <v>PTca_02.1</v>
      </c>
      <c r="C4141" s="177" t="s">
        <v>35</v>
      </c>
      <c r="D4141" s="178" t="s">
        <v>495</v>
      </c>
      <c r="E4141" s="178" t="s">
        <v>573</v>
      </c>
      <c r="F4141" s="178" t="s">
        <v>574</v>
      </c>
      <c r="G4141" s="178" t="s">
        <v>533</v>
      </c>
      <c r="H4141" s="177" t="s">
        <v>52</v>
      </c>
      <c r="I4141" s="179" t="s">
        <v>643</v>
      </c>
      <c r="J4141" s="59" t="s">
        <v>4622</v>
      </c>
      <c r="K4141" s="60" t="s">
        <v>4627</v>
      </c>
      <c r="L4141" s="174" t="s">
        <v>272</v>
      </c>
      <c r="M4141" s="2" t="s">
        <v>272</v>
      </c>
      <c r="N4141" s="175" t="s">
        <v>272</v>
      </c>
      <c r="O4141" s="24"/>
      <c r="P4141" s="2"/>
      <c r="Q4141" s="2"/>
      <c r="R4141" s="2"/>
      <c r="S4141" s="2"/>
      <c r="T4141" s="2"/>
      <c r="U4141" s="25"/>
      <c r="V4141" s="24"/>
      <c r="W4141" s="2"/>
      <c r="X4141" s="2"/>
      <c r="Y4141" s="2"/>
      <c r="Z4141" s="175"/>
      <c r="AA4141" s="24"/>
      <c r="AB4141" s="2"/>
      <c r="AC4141" s="25"/>
      <c r="AD4141" s="174"/>
      <c r="AE4141" s="25"/>
      <c r="AF4141" s="180">
        <v>100</v>
      </c>
    </row>
    <row r="4142" spans="1:32">
      <c r="A4142" s="134" t="str">
        <f t="shared" si="64"/>
        <v>PTca_02.1</v>
      </c>
      <c r="C4142" s="177" t="s">
        <v>35</v>
      </c>
      <c r="D4142" s="178" t="s">
        <v>495</v>
      </c>
      <c r="E4142" s="178" t="s">
        <v>573</v>
      </c>
      <c r="F4142" s="178" t="s">
        <v>574</v>
      </c>
      <c r="G4142" s="178" t="s">
        <v>533</v>
      </c>
      <c r="H4142" s="177" t="s">
        <v>52</v>
      </c>
      <c r="I4142" s="179" t="s">
        <v>643</v>
      </c>
      <c r="J4142" s="59" t="s">
        <v>4616</v>
      </c>
      <c r="K4142" s="60" t="s">
        <v>4621</v>
      </c>
      <c r="L4142" s="174" t="s">
        <v>272</v>
      </c>
      <c r="M4142" s="2" t="s">
        <v>272</v>
      </c>
      <c r="N4142" s="175" t="s">
        <v>272</v>
      </c>
      <c r="O4142" s="24"/>
      <c r="P4142" s="2"/>
      <c r="Q4142" s="2"/>
      <c r="R4142" s="2"/>
      <c r="S4142" s="2"/>
      <c r="T4142" s="2"/>
      <c r="U4142" s="25"/>
      <c r="V4142" s="24"/>
      <c r="W4142" s="2"/>
      <c r="X4142" s="2"/>
      <c r="Y4142" s="2"/>
      <c r="Z4142" s="175"/>
      <c r="AA4142" s="24"/>
      <c r="AB4142" s="2"/>
      <c r="AC4142" s="25"/>
      <c r="AD4142" s="174"/>
      <c r="AE4142" s="25"/>
      <c r="AF4142" s="180">
        <v>100</v>
      </c>
    </row>
    <row r="4143" spans="1:32">
      <c r="A4143" s="134" t="str">
        <f t="shared" si="64"/>
        <v>PTca_02.2</v>
      </c>
      <c r="C4143" s="177" t="s">
        <v>35</v>
      </c>
      <c r="D4143" s="178" t="s">
        <v>495</v>
      </c>
      <c r="E4143" s="178" t="s">
        <v>575</v>
      </c>
      <c r="F4143" s="178" t="s">
        <v>576</v>
      </c>
      <c r="G4143" s="178" t="s">
        <v>533</v>
      </c>
      <c r="H4143" s="177" t="s">
        <v>52</v>
      </c>
      <c r="I4143" s="179"/>
      <c r="J4143" s="59" t="s">
        <v>194</v>
      </c>
      <c r="K4143" s="60" t="s">
        <v>194</v>
      </c>
      <c r="L4143" s="174" t="s">
        <v>7</v>
      </c>
      <c r="M4143" s="2" t="s">
        <v>7</v>
      </c>
      <c r="N4143" s="175" t="s">
        <v>7</v>
      </c>
      <c r="O4143" s="24"/>
      <c r="P4143" s="2"/>
      <c r="Q4143" s="2"/>
      <c r="R4143" s="2"/>
      <c r="S4143" s="2"/>
      <c r="T4143" s="2"/>
      <c r="U4143" s="25"/>
      <c r="V4143" s="24"/>
      <c r="W4143" s="2"/>
      <c r="X4143" s="2"/>
      <c r="Y4143" s="2"/>
      <c r="Z4143" s="175"/>
      <c r="AA4143" s="24"/>
      <c r="AB4143" s="2"/>
      <c r="AC4143" s="25"/>
      <c r="AD4143" s="174"/>
      <c r="AE4143" s="25"/>
      <c r="AF4143" s="180" t="s">
        <v>7</v>
      </c>
    </row>
    <row r="4144" spans="1:32">
      <c r="A4144" s="134" t="str">
        <f t="shared" si="64"/>
        <v>PTca_02.3</v>
      </c>
      <c r="C4144" s="177" t="s">
        <v>35</v>
      </c>
      <c r="D4144" s="178" t="s">
        <v>495</v>
      </c>
      <c r="E4144" s="178" t="s">
        <v>577</v>
      </c>
      <c r="F4144" s="178" t="s">
        <v>578</v>
      </c>
      <c r="G4144" s="178" t="s">
        <v>533</v>
      </c>
      <c r="H4144" s="177" t="s">
        <v>52</v>
      </c>
      <c r="I4144" s="179" t="s">
        <v>643</v>
      </c>
      <c r="J4144" s="59" t="s">
        <v>4598</v>
      </c>
      <c r="K4144" s="60" t="s">
        <v>4628</v>
      </c>
      <c r="L4144" s="174" t="s">
        <v>272</v>
      </c>
      <c r="M4144" s="2" t="s">
        <v>272</v>
      </c>
      <c r="N4144" s="175" t="s">
        <v>272</v>
      </c>
      <c r="O4144" s="24"/>
      <c r="P4144" s="2"/>
      <c r="Q4144" s="2"/>
      <c r="R4144" s="2"/>
      <c r="S4144" s="2"/>
      <c r="T4144" s="2"/>
      <c r="U4144" s="25"/>
      <c r="V4144" s="24"/>
      <c r="W4144" s="2"/>
      <c r="X4144" s="2"/>
      <c r="Y4144" s="2"/>
      <c r="Z4144" s="175"/>
      <c r="AA4144" s="24"/>
      <c r="AB4144" s="2"/>
      <c r="AC4144" s="25"/>
      <c r="AD4144" s="174"/>
      <c r="AE4144" s="25"/>
      <c r="AF4144" s="180">
        <v>100</v>
      </c>
    </row>
    <row r="4145" spans="1:32">
      <c r="A4145" s="134" t="str">
        <f t="shared" si="64"/>
        <v>PTca_02.3</v>
      </c>
      <c r="C4145" s="177" t="s">
        <v>35</v>
      </c>
      <c r="D4145" s="178" t="s">
        <v>495</v>
      </c>
      <c r="E4145" s="178" t="s">
        <v>577</v>
      </c>
      <c r="F4145" s="178" t="s">
        <v>578</v>
      </c>
      <c r="G4145" s="178" t="s">
        <v>533</v>
      </c>
      <c r="H4145" s="177" t="s">
        <v>52</v>
      </c>
      <c r="I4145" s="179" t="s">
        <v>643</v>
      </c>
      <c r="J4145" s="59" t="s">
        <v>4629</v>
      </c>
      <c r="K4145" s="60" t="s">
        <v>4630</v>
      </c>
      <c r="L4145" s="174" t="s">
        <v>272</v>
      </c>
      <c r="M4145" s="2" t="s">
        <v>272</v>
      </c>
      <c r="N4145" s="175" t="s">
        <v>272</v>
      </c>
      <c r="O4145" s="24"/>
      <c r="P4145" s="2"/>
      <c r="Q4145" s="2"/>
      <c r="R4145" s="2"/>
      <c r="S4145" s="2"/>
      <c r="T4145" s="2"/>
      <c r="U4145" s="25"/>
      <c r="V4145" s="24"/>
      <c r="W4145" s="2"/>
      <c r="X4145" s="2"/>
      <c r="Y4145" s="2"/>
      <c r="Z4145" s="175"/>
      <c r="AA4145" s="24"/>
      <c r="AB4145" s="2"/>
      <c r="AC4145" s="25"/>
      <c r="AD4145" s="174"/>
      <c r="AE4145" s="25"/>
      <c r="AF4145" s="180">
        <v>0</v>
      </c>
    </row>
    <row r="4146" spans="1:32">
      <c r="A4146" s="134" t="str">
        <f t="shared" si="64"/>
        <v>PTca_02.4</v>
      </c>
      <c r="C4146" s="177" t="s">
        <v>35</v>
      </c>
      <c r="D4146" s="178" t="s">
        <v>495</v>
      </c>
      <c r="E4146" s="178" t="s">
        <v>579</v>
      </c>
      <c r="F4146" s="178" t="s">
        <v>580</v>
      </c>
      <c r="G4146" s="178" t="s">
        <v>533</v>
      </c>
      <c r="H4146" s="177" t="s">
        <v>52</v>
      </c>
      <c r="I4146" s="179"/>
      <c r="J4146" s="59" t="s">
        <v>194</v>
      </c>
      <c r="K4146" s="60" t="s">
        <v>194</v>
      </c>
      <c r="L4146" s="174" t="s">
        <v>7</v>
      </c>
      <c r="M4146" s="2" t="s">
        <v>7</v>
      </c>
      <c r="N4146" s="175" t="s">
        <v>7</v>
      </c>
      <c r="O4146" s="24"/>
      <c r="P4146" s="2"/>
      <c r="Q4146" s="2"/>
      <c r="R4146" s="2"/>
      <c r="S4146" s="2"/>
      <c r="T4146" s="2"/>
      <c r="U4146" s="25"/>
      <c r="V4146" s="24"/>
      <c r="W4146" s="2"/>
      <c r="X4146" s="2"/>
      <c r="Y4146" s="2"/>
      <c r="Z4146" s="175"/>
      <c r="AA4146" s="24"/>
      <c r="AB4146" s="2"/>
      <c r="AC4146" s="25"/>
      <c r="AD4146" s="174"/>
      <c r="AE4146" s="25"/>
      <c r="AF4146" s="180" t="s">
        <v>7</v>
      </c>
    </row>
    <row r="4147" spans="1:32">
      <c r="A4147" s="134" t="str">
        <f t="shared" si="64"/>
        <v>PTca_02.5</v>
      </c>
      <c r="C4147" s="177" t="s">
        <v>35</v>
      </c>
      <c r="D4147" s="178" t="s">
        <v>495</v>
      </c>
      <c r="E4147" s="178" t="s">
        <v>581</v>
      </c>
      <c r="F4147" s="178" t="s">
        <v>582</v>
      </c>
      <c r="G4147" s="178" t="s">
        <v>533</v>
      </c>
      <c r="H4147" s="177" t="s">
        <v>52</v>
      </c>
      <c r="I4147" s="179" t="s">
        <v>643</v>
      </c>
      <c r="J4147" s="59" t="s">
        <v>410</v>
      </c>
      <c r="K4147" s="60" t="s">
        <v>4631</v>
      </c>
      <c r="L4147" s="174" t="s">
        <v>272</v>
      </c>
      <c r="M4147" s="2" t="s">
        <v>272</v>
      </c>
      <c r="N4147" s="175" t="s">
        <v>272</v>
      </c>
      <c r="O4147" s="24"/>
      <c r="P4147" s="2"/>
      <c r="Q4147" s="2"/>
      <c r="R4147" s="2"/>
      <c r="S4147" s="2"/>
      <c r="T4147" s="2"/>
      <c r="U4147" s="25"/>
      <c r="V4147" s="24"/>
      <c r="W4147" s="2"/>
      <c r="X4147" s="2"/>
      <c r="Y4147" s="2"/>
      <c r="Z4147" s="175"/>
      <c r="AA4147" s="24"/>
      <c r="AB4147" s="2"/>
      <c r="AC4147" s="25"/>
      <c r="AD4147" s="174"/>
      <c r="AE4147" s="25"/>
      <c r="AF4147" s="180">
        <v>100</v>
      </c>
    </row>
    <row r="4148" spans="1:32">
      <c r="A4148" s="134" t="str">
        <f t="shared" si="64"/>
        <v>PTca_02.5</v>
      </c>
      <c r="C4148" s="177" t="s">
        <v>35</v>
      </c>
      <c r="D4148" s="178" t="s">
        <v>495</v>
      </c>
      <c r="E4148" s="178" t="s">
        <v>581</v>
      </c>
      <c r="F4148" s="178" t="s">
        <v>582</v>
      </c>
      <c r="G4148" s="178" t="s">
        <v>533</v>
      </c>
      <c r="H4148" s="177" t="s">
        <v>52</v>
      </c>
      <c r="I4148" s="179" t="s">
        <v>643</v>
      </c>
      <c r="J4148" s="59" t="s">
        <v>4622</v>
      </c>
      <c r="K4148" s="60" t="s">
        <v>4632</v>
      </c>
      <c r="L4148" s="174" t="s">
        <v>272</v>
      </c>
      <c r="M4148" s="2" t="s">
        <v>272</v>
      </c>
      <c r="N4148" s="175" t="s">
        <v>272</v>
      </c>
      <c r="O4148" s="24"/>
      <c r="P4148" s="2"/>
      <c r="Q4148" s="2"/>
      <c r="R4148" s="2"/>
      <c r="S4148" s="2"/>
      <c r="T4148" s="2"/>
      <c r="U4148" s="25"/>
      <c r="V4148" s="24"/>
      <c r="W4148" s="2"/>
      <c r="X4148" s="2"/>
      <c r="Y4148" s="2"/>
      <c r="Z4148" s="175"/>
      <c r="AA4148" s="24"/>
      <c r="AB4148" s="2"/>
      <c r="AC4148" s="25"/>
      <c r="AD4148" s="174"/>
      <c r="AE4148" s="25"/>
      <c r="AF4148" s="180">
        <v>100</v>
      </c>
    </row>
    <row r="4149" spans="1:32">
      <c r="A4149" s="134" t="str">
        <f t="shared" si="64"/>
        <v>PTca_02.5</v>
      </c>
      <c r="C4149" s="177" t="s">
        <v>35</v>
      </c>
      <c r="D4149" s="178" t="s">
        <v>495</v>
      </c>
      <c r="E4149" s="178" t="s">
        <v>581</v>
      </c>
      <c r="F4149" s="178" t="s">
        <v>582</v>
      </c>
      <c r="G4149" s="178" t="s">
        <v>533</v>
      </c>
      <c r="H4149" s="177" t="s">
        <v>52</v>
      </c>
      <c r="I4149" s="179" t="s">
        <v>643</v>
      </c>
      <c r="J4149" s="59" t="s">
        <v>4616</v>
      </c>
      <c r="K4149" s="60" t="s">
        <v>4633</v>
      </c>
      <c r="L4149" s="174" t="s">
        <v>272</v>
      </c>
      <c r="M4149" s="2" t="s">
        <v>272</v>
      </c>
      <c r="N4149" s="175" t="s">
        <v>272</v>
      </c>
      <c r="O4149" s="24"/>
      <c r="P4149" s="2"/>
      <c r="Q4149" s="2"/>
      <c r="R4149" s="2"/>
      <c r="S4149" s="2"/>
      <c r="T4149" s="2"/>
      <c r="U4149" s="25"/>
      <c r="V4149" s="24"/>
      <c r="W4149" s="2"/>
      <c r="X4149" s="2"/>
      <c r="Y4149" s="2"/>
      <c r="Z4149" s="175"/>
      <c r="AA4149" s="24"/>
      <c r="AB4149" s="2"/>
      <c r="AC4149" s="25"/>
      <c r="AD4149" s="174"/>
      <c r="AE4149" s="25"/>
      <c r="AF4149" s="180">
        <v>100</v>
      </c>
    </row>
    <row r="4150" spans="1:32">
      <c r="A4150" s="134" t="str">
        <f t="shared" si="64"/>
        <v>PTca_02.6</v>
      </c>
      <c r="C4150" s="177" t="s">
        <v>35</v>
      </c>
      <c r="D4150" s="178" t="s">
        <v>495</v>
      </c>
      <c r="E4150" s="178" t="s">
        <v>583</v>
      </c>
      <c r="F4150" s="178" t="s">
        <v>584</v>
      </c>
      <c r="G4150" s="178" t="s">
        <v>540</v>
      </c>
      <c r="H4150" s="177" t="s">
        <v>52</v>
      </c>
      <c r="I4150" s="179" t="s">
        <v>643</v>
      </c>
      <c r="J4150" s="59" t="s">
        <v>47</v>
      </c>
      <c r="K4150" s="60" t="s">
        <v>47</v>
      </c>
      <c r="L4150" s="174" t="s">
        <v>272</v>
      </c>
      <c r="M4150" s="2" t="s">
        <v>272</v>
      </c>
      <c r="N4150" s="175" t="s">
        <v>272</v>
      </c>
      <c r="O4150" s="24" t="s">
        <v>272</v>
      </c>
      <c r="P4150" s="2" t="s">
        <v>272</v>
      </c>
      <c r="Q4150" s="2" t="s">
        <v>272</v>
      </c>
      <c r="R4150" s="2" t="s">
        <v>272</v>
      </c>
      <c r="S4150" s="2" t="s">
        <v>272</v>
      </c>
      <c r="T4150" s="2" t="s">
        <v>272</v>
      </c>
      <c r="U4150" s="25" t="s">
        <v>272</v>
      </c>
      <c r="V4150" s="24" t="s">
        <v>272</v>
      </c>
      <c r="W4150" s="2" t="s">
        <v>272</v>
      </c>
      <c r="X4150" s="2" t="s">
        <v>272</v>
      </c>
      <c r="Y4150" s="2" t="s">
        <v>272</v>
      </c>
      <c r="Z4150" s="175" t="s">
        <v>272</v>
      </c>
      <c r="AA4150" s="24" t="s">
        <v>272</v>
      </c>
      <c r="AB4150" s="2" t="s">
        <v>272</v>
      </c>
      <c r="AC4150" s="25" t="s">
        <v>272</v>
      </c>
      <c r="AD4150" s="174" t="s">
        <v>272</v>
      </c>
      <c r="AE4150" s="25" t="s">
        <v>272</v>
      </c>
      <c r="AF4150" s="180" t="s">
        <v>7</v>
      </c>
    </row>
    <row r="4151" spans="1:32">
      <c r="A4151" s="134" t="str">
        <f t="shared" si="64"/>
        <v>PTca_03.1</v>
      </c>
      <c r="C4151" s="177" t="s">
        <v>35</v>
      </c>
      <c r="D4151" s="178" t="s">
        <v>495</v>
      </c>
      <c r="E4151" s="178" t="s">
        <v>585</v>
      </c>
      <c r="F4151" s="178" t="s">
        <v>586</v>
      </c>
      <c r="G4151" s="178" t="s">
        <v>533</v>
      </c>
      <c r="H4151" s="177" t="s">
        <v>52</v>
      </c>
      <c r="I4151" s="179" t="s">
        <v>643</v>
      </c>
      <c r="J4151" s="59" t="s">
        <v>410</v>
      </c>
      <c r="K4151" s="60" t="s">
        <v>4634</v>
      </c>
      <c r="L4151" s="174" t="s">
        <v>272</v>
      </c>
      <c r="M4151" s="2" t="s">
        <v>272</v>
      </c>
      <c r="N4151" s="175" t="s">
        <v>272</v>
      </c>
      <c r="O4151" s="24"/>
      <c r="P4151" s="2"/>
      <c r="Q4151" s="2"/>
      <c r="R4151" s="2"/>
      <c r="S4151" s="2"/>
      <c r="T4151" s="2"/>
      <c r="U4151" s="25"/>
      <c r="V4151" s="24"/>
      <c r="W4151" s="2"/>
      <c r="X4151" s="2"/>
      <c r="Y4151" s="2"/>
      <c r="Z4151" s="175"/>
      <c r="AA4151" s="24"/>
      <c r="AB4151" s="2"/>
      <c r="AC4151" s="25"/>
      <c r="AD4151" s="174"/>
      <c r="AE4151" s="25"/>
      <c r="AF4151" s="180">
        <v>100</v>
      </c>
    </row>
    <row r="4152" spans="1:32">
      <c r="A4152" s="134" t="str">
        <f t="shared" si="64"/>
        <v>PTca_03.1</v>
      </c>
      <c r="C4152" s="177" t="s">
        <v>35</v>
      </c>
      <c r="D4152" s="178" t="s">
        <v>495</v>
      </c>
      <c r="E4152" s="178" t="s">
        <v>585</v>
      </c>
      <c r="F4152" s="178" t="s">
        <v>586</v>
      </c>
      <c r="G4152" s="178" t="s">
        <v>533</v>
      </c>
      <c r="H4152" s="177" t="s">
        <v>52</v>
      </c>
      <c r="I4152" s="179" t="s">
        <v>643</v>
      </c>
      <c r="J4152" s="59" t="s">
        <v>4635</v>
      </c>
      <c r="K4152" s="60" t="s">
        <v>4621</v>
      </c>
      <c r="L4152" s="174" t="s">
        <v>272</v>
      </c>
      <c r="M4152" s="2" t="s">
        <v>272</v>
      </c>
      <c r="N4152" s="175" t="s">
        <v>272</v>
      </c>
      <c r="O4152" s="24"/>
      <c r="P4152" s="2"/>
      <c r="Q4152" s="2"/>
      <c r="R4152" s="2"/>
      <c r="S4152" s="2"/>
      <c r="T4152" s="2"/>
      <c r="U4152" s="25"/>
      <c r="V4152" s="24"/>
      <c r="W4152" s="2"/>
      <c r="X4152" s="2"/>
      <c r="Y4152" s="2"/>
      <c r="Z4152" s="175"/>
      <c r="AA4152" s="24"/>
      <c r="AB4152" s="2"/>
      <c r="AC4152" s="25"/>
      <c r="AD4152" s="174"/>
      <c r="AE4152" s="25"/>
      <c r="AF4152" s="180">
        <v>100</v>
      </c>
    </row>
    <row r="4153" spans="1:32">
      <c r="A4153" s="134" t="str">
        <f t="shared" si="64"/>
        <v>PTca_03.2</v>
      </c>
      <c r="C4153" s="177" t="s">
        <v>35</v>
      </c>
      <c r="D4153" s="178" t="s">
        <v>495</v>
      </c>
      <c r="E4153" s="178" t="s">
        <v>587</v>
      </c>
      <c r="F4153" s="178" t="s">
        <v>588</v>
      </c>
      <c r="G4153" s="178" t="s">
        <v>540</v>
      </c>
      <c r="H4153" s="177" t="s">
        <v>52</v>
      </c>
      <c r="I4153" s="179" t="s">
        <v>643</v>
      </c>
      <c r="J4153" s="59" t="s">
        <v>4635</v>
      </c>
      <c r="K4153" s="60" t="s">
        <v>4621</v>
      </c>
      <c r="L4153" s="174" t="s">
        <v>272</v>
      </c>
      <c r="M4153" s="2" t="s">
        <v>272</v>
      </c>
      <c r="N4153" s="175" t="s">
        <v>272</v>
      </c>
      <c r="O4153" s="24" t="s">
        <v>672</v>
      </c>
      <c r="P4153" s="2" t="s">
        <v>672</v>
      </c>
      <c r="Q4153" s="2" t="s">
        <v>672</v>
      </c>
      <c r="R4153" s="2" t="s">
        <v>273</v>
      </c>
      <c r="S4153" s="2" t="s">
        <v>273</v>
      </c>
      <c r="T4153" s="2" t="s">
        <v>273</v>
      </c>
      <c r="U4153" s="25" t="s">
        <v>273</v>
      </c>
      <c r="V4153" s="24" t="s">
        <v>272</v>
      </c>
      <c r="W4153" s="2" t="s">
        <v>272</v>
      </c>
      <c r="X4153" s="2" t="s">
        <v>272</v>
      </c>
      <c r="Y4153" s="2" t="s">
        <v>273</v>
      </c>
      <c r="Z4153" s="175" t="s">
        <v>273</v>
      </c>
      <c r="AA4153" s="24" t="s">
        <v>272</v>
      </c>
      <c r="AB4153" s="2" t="s">
        <v>272</v>
      </c>
      <c r="AC4153" s="25" t="s">
        <v>273</v>
      </c>
      <c r="AD4153" s="174" t="s">
        <v>273</v>
      </c>
      <c r="AE4153" s="25" t="s">
        <v>273</v>
      </c>
      <c r="AF4153" s="180">
        <v>100</v>
      </c>
    </row>
    <row r="4154" spans="1:32">
      <c r="A4154" s="134" t="str">
        <f t="shared" si="64"/>
        <v>PTca_03.2</v>
      </c>
      <c r="C4154" s="177" t="s">
        <v>35</v>
      </c>
      <c r="D4154" s="178" t="s">
        <v>495</v>
      </c>
      <c r="E4154" s="178" t="s">
        <v>587</v>
      </c>
      <c r="F4154" s="178" t="s">
        <v>588</v>
      </c>
      <c r="G4154" s="178" t="s">
        <v>540</v>
      </c>
      <c r="H4154" s="177" t="s">
        <v>52</v>
      </c>
      <c r="I4154" s="179" t="s">
        <v>643</v>
      </c>
      <c r="J4154" s="59" t="s">
        <v>4636</v>
      </c>
      <c r="K4154" s="60" t="s">
        <v>4634</v>
      </c>
      <c r="L4154" s="174" t="s">
        <v>272</v>
      </c>
      <c r="M4154" s="2" t="s">
        <v>273</v>
      </c>
      <c r="N4154" s="175" t="s">
        <v>272</v>
      </c>
      <c r="O4154" s="24" t="s">
        <v>672</v>
      </c>
      <c r="P4154" s="2" t="s">
        <v>672</v>
      </c>
      <c r="Q4154" s="2" t="s">
        <v>672</v>
      </c>
      <c r="R4154" s="2" t="s">
        <v>273</v>
      </c>
      <c r="S4154" s="2" t="s">
        <v>273</v>
      </c>
      <c r="T4154" s="2" t="s">
        <v>273</v>
      </c>
      <c r="U4154" s="25" t="s">
        <v>273</v>
      </c>
      <c r="V4154" s="24" t="s">
        <v>272</v>
      </c>
      <c r="W4154" s="2" t="s">
        <v>272</v>
      </c>
      <c r="X4154" s="2" t="s">
        <v>272</v>
      </c>
      <c r="Y4154" s="2" t="s">
        <v>273</v>
      </c>
      <c r="Z4154" s="175" t="s">
        <v>273</v>
      </c>
      <c r="AA4154" s="24" t="s">
        <v>272</v>
      </c>
      <c r="AB4154" s="2" t="s">
        <v>272</v>
      </c>
      <c r="AC4154" s="25" t="s">
        <v>273</v>
      </c>
      <c r="AD4154" s="174" t="s">
        <v>273</v>
      </c>
      <c r="AE4154" s="25" t="s">
        <v>273</v>
      </c>
      <c r="AF4154" s="180">
        <v>100</v>
      </c>
    </row>
    <row r="4155" spans="1:32">
      <c r="A4155" s="134" t="str">
        <f t="shared" si="64"/>
        <v>PTca_03.3</v>
      </c>
      <c r="C4155" s="177" t="s">
        <v>35</v>
      </c>
      <c r="D4155" s="178" t="s">
        <v>495</v>
      </c>
      <c r="E4155" s="178" t="s">
        <v>589</v>
      </c>
      <c r="F4155" s="178" t="s">
        <v>590</v>
      </c>
      <c r="G4155" s="178" t="s">
        <v>540</v>
      </c>
      <c r="H4155" s="177" t="s">
        <v>52</v>
      </c>
      <c r="I4155" s="179" t="s">
        <v>643</v>
      </c>
      <c r="J4155" s="59" t="s">
        <v>4636</v>
      </c>
      <c r="K4155" s="60" t="s">
        <v>4634</v>
      </c>
      <c r="L4155" s="174" t="s">
        <v>272</v>
      </c>
      <c r="M4155" s="2" t="s">
        <v>272</v>
      </c>
      <c r="N4155" s="175" t="s">
        <v>272</v>
      </c>
      <c r="O4155" s="24" t="s">
        <v>672</v>
      </c>
      <c r="P4155" s="2" t="s">
        <v>672</v>
      </c>
      <c r="Q4155" s="2" t="s">
        <v>672</v>
      </c>
      <c r="R4155" s="2" t="s">
        <v>273</v>
      </c>
      <c r="S4155" s="2" t="s">
        <v>273</v>
      </c>
      <c r="T4155" s="2" t="s">
        <v>273</v>
      </c>
      <c r="U4155" s="25" t="s">
        <v>273</v>
      </c>
      <c r="V4155" s="24" t="s">
        <v>272</v>
      </c>
      <c r="W4155" s="2" t="s">
        <v>272</v>
      </c>
      <c r="X4155" s="2" t="s">
        <v>272</v>
      </c>
      <c r="Y4155" s="2" t="s">
        <v>273</v>
      </c>
      <c r="Z4155" s="175" t="s">
        <v>273</v>
      </c>
      <c r="AA4155" s="24" t="s">
        <v>272</v>
      </c>
      <c r="AB4155" s="2" t="s">
        <v>272</v>
      </c>
      <c r="AC4155" s="25" t="s">
        <v>273</v>
      </c>
      <c r="AD4155" s="174" t="s">
        <v>273</v>
      </c>
      <c r="AE4155" s="25" t="s">
        <v>273</v>
      </c>
      <c r="AF4155" s="180">
        <v>100</v>
      </c>
    </row>
    <row r="4156" spans="1:32">
      <c r="A4156" s="134" t="str">
        <f t="shared" si="64"/>
        <v>PTca_03.3</v>
      </c>
      <c r="C4156" s="177" t="s">
        <v>35</v>
      </c>
      <c r="D4156" s="178" t="s">
        <v>495</v>
      </c>
      <c r="E4156" s="178" t="s">
        <v>589</v>
      </c>
      <c r="F4156" s="178" t="s">
        <v>590</v>
      </c>
      <c r="G4156" s="178" t="s">
        <v>540</v>
      </c>
      <c r="H4156" s="177" t="s">
        <v>52</v>
      </c>
      <c r="I4156" s="179" t="s">
        <v>643</v>
      </c>
      <c r="J4156" s="59" t="s">
        <v>4635</v>
      </c>
      <c r="K4156" s="60" t="s">
        <v>4621</v>
      </c>
      <c r="L4156" s="174" t="s">
        <v>272</v>
      </c>
      <c r="M4156" s="2" t="s">
        <v>273</v>
      </c>
      <c r="N4156" s="175" t="s">
        <v>272</v>
      </c>
      <c r="O4156" s="24" t="s">
        <v>672</v>
      </c>
      <c r="P4156" s="2" t="s">
        <v>672</v>
      </c>
      <c r="Q4156" s="2" t="s">
        <v>672</v>
      </c>
      <c r="R4156" s="2" t="s">
        <v>273</v>
      </c>
      <c r="S4156" s="2" t="s">
        <v>273</v>
      </c>
      <c r="T4156" s="2" t="s">
        <v>273</v>
      </c>
      <c r="U4156" s="25" t="s">
        <v>273</v>
      </c>
      <c r="V4156" s="24" t="s">
        <v>272</v>
      </c>
      <c r="W4156" s="2" t="s">
        <v>273</v>
      </c>
      <c r="X4156" s="2" t="s">
        <v>273</v>
      </c>
      <c r="Y4156" s="2" t="s">
        <v>273</v>
      </c>
      <c r="Z4156" s="175" t="s">
        <v>273</v>
      </c>
      <c r="AA4156" s="24" t="s">
        <v>272</v>
      </c>
      <c r="AB4156" s="2" t="s">
        <v>273</v>
      </c>
      <c r="AC4156" s="25" t="s">
        <v>273</v>
      </c>
      <c r="AD4156" s="174" t="s">
        <v>273</v>
      </c>
      <c r="AE4156" s="25" t="s">
        <v>273</v>
      </c>
      <c r="AF4156" s="180">
        <v>100</v>
      </c>
    </row>
    <row r="4157" spans="1:32">
      <c r="A4157" s="134" t="str">
        <f t="shared" si="64"/>
        <v>PTca_04.1</v>
      </c>
      <c r="C4157" s="177" t="s">
        <v>35</v>
      </c>
      <c r="D4157" s="178" t="s">
        <v>495</v>
      </c>
      <c r="E4157" s="178" t="s">
        <v>591</v>
      </c>
      <c r="F4157" s="178" t="s">
        <v>592</v>
      </c>
      <c r="G4157" s="178" t="s">
        <v>533</v>
      </c>
      <c r="H4157" s="177" t="s">
        <v>52</v>
      </c>
      <c r="I4157" s="179" t="s">
        <v>643</v>
      </c>
      <c r="J4157" s="59" t="s">
        <v>4635</v>
      </c>
      <c r="K4157" s="60" t="s">
        <v>4627</v>
      </c>
      <c r="L4157" s="174" t="s">
        <v>272</v>
      </c>
      <c r="M4157" s="2" t="s">
        <v>272</v>
      </c>
      <c r="N4157" s="175" t="s">
        <v>272</v>
      </c>
      <c r="O4157" s="24"/>
      <c r="P4157" s="2"/>
      <c r="Q4157" s="2"/>
      <c r="R4157" s="2"/>
      <c r="S4157" s="2"/>
      <c r="T4157" s="2"/>
      <c r="U4157" s="25"/>
      <c r="V4157" s="24"/>
      <c r="W4157" s="2"/>
      <c r="X4157" s="2"/>
      <c r="Y4157" s="2"/>
      <c r="Z4157" s="175"/>
      <c r="AA4157" s="24"/>
      <c r="AB4157" s="2"/>
      <c r="AC4157" s="25"/>
      <c r="AD4157" s="174"/>
      <c r="AE4157" s="25"/>
      <c r="AF4157" s="180">
        <v>100</v>
      </c>
    </row>
    <row r="4158" spans="1:32">
      <c r="A4158" s="134" t="str">
        <f t="shared" si="64"/>
        <v>PTca_04.1</v>
      </c>
      <c r="C4158" s="177" t="s">
        <v>35</v>
      </c>
      <c r="D4158" s="178" t="s">
        <v>495</v>
      </c>
      <c r="E4158" s="178" t="s">
        <v>591</v>
      </c>
      <c r="F4158" s="178" t="s">
        <v>592</v>
      </c>
      <c r="G4158" s="178" t="s">
        <v>533</v>
      </c>
      <c r="H4158" s="177" t="s">
        <v>52</v>
      </c>
      <c r="I4158" s="179" t="s">
        <v>643</v>
      </c>
      <c r="J4158" s="59" t="s">
        <v>4616</v>
      </c>
      <c r="K4158" s="60" t="s">
        <v>4637</v>
      </c>
      <c r="L4158" s="174" t="s">
        <v>272</v>
      </c>
      <c r="M4158" s="2" t="s">
        <v>272</v>
      </c>
      <c r="N4158" s="175" t="s">
        <v>272</v>
      </c>
      <c r="O4158" s="24"/>
      <c r="P4158" s="2"/>
      <c r="Q4158" s="2"/>
      <c r="R4158" s="2"/>
      <c r="S4158" s="2"/>
      <c r="T4158" s="2"/>
      <c r="U4158" s="25"/>
      <c r="V4158" s="24"/>
      <c r="W4158" s="2"/>
      <c r="X4158" s="2"/>
      <c r="Y4158" s="2"/>
      <c r="Z4158" s="175"/>
      <c r="AA4158" s="24"/>
      <c r="AB4158" s="2"/>
      <c r="AC4158" s="25"/>
      <c r="AD4158" s="174"/>
      <c r="AE4158" s="25"/>
      <c r="AF4158" s="180">
        <v>100</v>
      </c>
    </row>
    <row r="4159" spans="1:32">
      <c r="A4159" s="134" t="str">
        <f t="shared" si="64"/>
        <v>PTca_04.1</v>
      </c>
      <c r="C4159" s="177" t="s">
        <v>35</v>
      </c>
      <c r="D4159" s="178" t="s">
        <v>495</v>
      </c>
      <c r="E4159" s="178" t="s">
        <v>591</v>
      </c>
      <c r="F4159" s="178" t="s">
        <v>592</v>
      </c>
      <c r="G4159" s="178" t="s">
        <v>533</v>
      </c>
      <c r="H4159" s="177" t="s">
        <v>52</v>
      </c>
      <c r="I4159" s="179" t="s">
        <v>643</v>
      </c>
      <c r="J4159" s="59" t="s">
        <v>4616</v>
      </c>
      <c r="K4159" s="60" t="s">
        <v>4638</v>
      </c>
      <c r="L4159" s="174" t="s">
        <v>272</v>
      </c>
      <c r="M4159" s="2" t="s">
        <v>272</v>
      </c>
      <c r="N4159" s="175" t="s">
        <v>272</v>
      </c>
      <c r="O4159" s="24"/>
      <c r="P4159" s="2"/>
      <c r="Q4159" s="2"/>
      <c r="R4159" s="2"/>
      <c r="S4159" s="2"/>
      <c r="T4159" s="2"/>
      <c r="U4159" s="25"/>
      <c r="V4159" s="24"/>
      <c r="W4159" s="2"/>
      <c r="X4159" s="2"/>
      <c r="Y4159" s="2"/>
      <c r="Z4159" s="175"/>
      <c r="AA4159" s="24"/>
      <c r="AB4159" s="2"/>
      <c r="AC4159" s="25"/>
      <c r="AD4159" s="174"/>
      <c r="AE4159" s="25"/>
      <c r="AF4159" s="180">
        <v>100</v>
      </c>
    </row>
    <row r="4160" spans="1:32">
      <c r="A4160" s="134" t="str">
        <f t="shared" si="64"/>
        <v>PTca_04.2</v>
      </c>
      <c r="C4160" s="177" t="s">
        <v>35</v>
      </c>
      <c r="D4160" s="178" t="s">
        <v>495</v>
      </c>
      <c r="E4160" s="178" t="s">
        <v>593</v>
      </c>
      <c r="F4160" s="178" t="s">
        <v>594</v>
      </c>
      <c r="G4160" s="178" t="s">
        <v>540</v>
      </c>
      <c r="H4160" s="177" t="s">
        <v>52</v>
      </c>
      <c r="I4160" s="179" t="s">
        <v>643</v>
      </c>
      <c r="J4160" s="59" t="s">
        <v>47</v>
      </c>
      <c r="K4160" s="60" t="s">
        <v>47</v>
      </c>
      <c r="L4160" s="174" t="s">
        <v>272</v>
      </c>
      <c r="M4160" s="174" t="s">
        <v>272</v>
      </c>
      <c r="N4160" s="520" t="s">
        <v>272</v>
      </c>
      <c r="O4160" s="24" t="s">
        <v>272</v>
      </c>
      <c r="P4160" s="174" t="s">
        <v>272</v>
      </c>
      <c r="Q4160" s="174" t="s">
        <v>272</v>
      </c>
      <c r="R4160" s="174" t="s">
        <v>272</v>
      </c>
      <c r="S4160" s="174" t="s">
        <v>272</v>
      </c>
      <c r="T4160" s="174" t="s">
        <v>272</v>
      </c>
      <c r="U4160" s="174" t="s">
        <v>272</v>
      </c>
      <c r="V4160" s="174" t="s">
        <v>272</v>
      </c>
      <c r="W4160" s="174" t="s">
        <v>272</v>
      </c>
      <c r="X4160" s="174" t="s">
        <v>272</v>
      </c>
      <c r="Y4160" s="174" t="s">
        <v>272</v>
      </c>
      <c r="Z4160" s="174" t="s">
        <v>272</v>
      </c>
      <c r="AA4160" s="174" t="s">
        <v>272</v>
      </c>
      <c r="AB4160" s="174" t="s">
        <v>272</v>
      </c>
      <c r="AC4160" s="174" t="s">
        <v>272</v>
      </c>
      <c r="AD4160" s="174" t="s">
        <v>272</v>
      </c>
      <c r="AE4160" s="174" t="s">
        <v>272</v>
      </c>
      <c r="AF4160" s="180">
        <v>100</v>
      </c>
    </row>
    <row r="4161" spans="1:32">
      <c r="A4161" s="134" t="str">
        <f t="shared" si="64"/>
        <v>PTca_04.3</v>
      </c>
      <c r="C4161" s="177" t="s">
        <v>35</v>
      </c>
      <c r="D4161" s="178" t="s">
        <v>495</v>
      </c>
      <c r="E4161" s="178" t="s">
        <v>595</v>
      </c>
      <c r="F4161" s="178" t="s">
        <v>596</v>
      </c>
      <c r="G4161" s="178" t="s">
        <v>540</v>
      </c>
      <c r="H4161" s="177" t="s">
        <v>52</v>
      </c>
      <c r="I4161" s="179" t="s">
        <v>643</v>
      </c>
      <c r="J4161" s="59" t="s">
        <v>4639</v>
      </c>
      <c r="K4161" s="60" t="s">
        <v>4640</v>
      </c>
      <c r="L4161" s="174" t="s">
        <v>272</v>
      </c>
      <c r="M4161" s="2" t="s">
        <v>272</v>
      </c>
      <c r="N4161" s="175" t="s">
        <v>272</v>
      </c>
      <c r="O4161" s="24" t="s">
        <v>272</v>
      </c>
      <c r="P4161" s="2" t="s">
        <v>272</v>
      </c>
      <c r="Q4161" s="2" t="s">
        <v>272</v>
      </c>
      <c r="R4161" s="2" t="s">
        <v>272</v>
      </c>
      <c r="S4161" s="2" t="s">
        <v>272</v>
      </c>
      <c r="T4161" s="2" t="s">
        <v>272</v>
      </c>
      <c r="U4161" s="25" t="s">
        <v>272</v>
      </c>
      <c r="V4161" s="24" t="s">
        <v>272</v>
      </c>
      <c r="W4161" s="2" t="s">
        <v>272</v>
      </c>
      <c r="X4161" s="2" t="s">
        <v>272</v>
      </c>
      <c r="Y4161" s="2" t="s">
        <v>272</v>
      </c>
      <c r="Z4161" s="175" t="s">
        <v>273</v>
      </c>
      <c r="AA4161" s="24" t="s">
        <v>272</v>
      </c>
      <c r="AB4161" s="2" t="s">
        <v>272</v>
      </c>
      <c r="AC4161" s="25" t="s">
        <v>272</v>
      </c>
      <c r="AD4161" s="174" t="s">
        <v>272</v>
      </c>
      <c r="AE4161" s="25" t="s">
        <v>272</v>
      </c>
      <c r="AF4161" s="180">
        <v>0</v>
      </c>
    </row>
    <row r="4162" spans="1:32">
      <c r="A4162" s="134" t="str">
        <f t="shared" si="64"/>
        <v>PTca_04.3</v>
      </c>
      <c r="C4162" s="177" t="s">
        <v>35</v>
      </c>
      <c r="D4162" s="178" t="s">
        <v>495</v>
      </c>
      <c r="E4162" s="178" t="s">
        <v>595</v>
      </c>
      <c r="F4162" s="178" t="s">
        <v>596</v>
      </c>
      <c r="G4162" s="178" t="s">
        <v>540</v>
      </c>
      <c r="H4162" s="177" t="s">
        <v>52</v>
      </c>
      <c r="I4162" s="179" t="s">
        <v>643</v>
      </c>
      <c r="J4162" s="59" t="s">
        <v>4598</v>
      </c>
      <c r="K4162" s="60" t="s">
        <v>4641</v>
      </c>
      <c r="L4162" s="174" t="s">
        <v>272</v>
      </c>
      <c r="M4162" s="2" t="s">
        <v>272</v>
      </c>
      <c r="N4162" s="175" t="s">
        <v>272</v>
      </c>
      <c r="O4162" s="24" t="s">
        <v>272</v>
      </c>
      <c r="P4162" s="2" t="s">
        <v>272</v>
      </c>
      <c r="Q4162" s="2" t="s">
        <v>272</v>
      </c>
      <c r="R4162" s="2" t="s">
        <v>272</v>
      </c>
      <c r="S4162" s="2" t="s">
        <v>273</v>
      </c>
      <c r="T4162" s="2" t="s">
        <v>272</v>
      </c>
      <c r="U4162" s="25" t="s">
        <v>273</v>
      </c>
      <c r="V4162" s="24" t="s">
        <v>272</v>
      </c>
      <c r="W4162" s="2" t="s">
        <v>272</v>
      </c>
      <c r="X4162" s="2" t="s">
        <v>272</v>
      </c>
      <c r="Y4162" s="2" t="s">
        <v>272</v>
      </c>
      <c r="Z4162" s="175" t="s">
        <v>273</v>
      </c>
      <c r="AA4162" s="24" t="s">
        <v>272</v>
      </c>
      <c r="AB4162" s="2" t="s">
        <v>272</v>
      </c>
      <c r="AC4162" s="25" t="s">
        <v>272</v>
      </c>
      <c r="AD4162" s="174" t="s">
        <v>272</v>
      </c>
      <c r="AE4162" s="25" t="s">
        <v>272</v>
      </c>
      <c r="AF4162" s="180">
        <v>100</v>
      </c>
    </row>
    <row r="4163" spans="1:32">
      <c r="A4163" s="134" t="str">
        <f t="shared" si="64"/>
        <v>PTca_05.1</v>
      </c>
      <c r="C4163" s="177" t="s">
        <v>35</v>
      </c>
      <c r="D4163" s="178" t="s">
        <v>495</v>
      </c>
      <c r="E4163" s="178" t="s">
        <v>597</v>
      </c>
      <c r="F4163" s="178" t="s">
        <v>598</v>
      </c>
      <c r="G4163" s="178" t="s">
        <v>533</v>
      </c>
      <c r="H4163" s="177" t="s">
        <v>52</v>
      </c>
      <c r="I4163" s="179" t="s">
        <v>643</v>
      </c>
      <c r="J4163" s="59" t="s">
        <v>410</v>
      </c>
      <c r="K4163" s="60" t="s">
        <v>4642</v>
      </c>
      <c r="L4163" s="174" t="s">
        <v>272</v>
      </c>
      <c r="M4163" s="2" t="s">
        <v>272</v>
      </c>
      <c r="N4163" s="175" t="s">
        <v>272</v>
      </c>
      <c r="O4163" s="24"/>
      <c r="P4163" s="2"/>
      <c r="Q4163" s="2"/>
      <c r="R4163" s="2"/>
      <c r="S4163" s="2"/>
      <c r="T4163" s="2"/>
      <c r="U4163" s="25"/>
      <c r="V4163" s="24"/>
      <c r="W4163" s="2"/>
      <c r="X4163" s="2"/>
      <c r="Y4163" s="2"/>
      <c r="Z4163" s="175"/>
      <c r="AA4163" s="24"/>
      <c r="AB4163" s="2"/>
      <c r="AC4163" s="25"/>
      <c r="AD4163" s="174"/>
      <c r="AE4163" s="25"/>
      <c r="AF4163" s="180">
        <v>100</v>
      </c>
    </row>
    <row r="4164" spans="1:32">
      <c r="A4164" s="134" t="str">
        <f t="shared" si="64"/>
        <v>PTca_05.1</v>
      </c>
      <c r="C4164" s="177" t="s">
        <v>35</v>
      </c>
      <c r="D4164" s="178" t="s">
        <v>495</v>
      </c>
      <c r="E4164" s="178" t="s">
        <v>597</v>
      </c>
      <c r="F4164" s="178" t="s">
        <v>598</v>
      </c>
      <c r="G4164" s="178" t="s">
        <v>533</v>
      </c>
      <c r="H4164" s="177" t="s">
        <v>52</v>
      </c>
      <c r="I4164" s="179" t="s">
        <v>643</v>
      </c>
      <c r="J4164" s="59" t="s">
        <v>4598</v>
      </c>
      <c r="K4164" s="60" t="s">
        <v>4643</v>
      </c>
      <c r="L4164" s="174" t="s">
        <v>272</v>
      </c>
      <c r="M4164" s="2" t="s">
        <v>272</v>
      </c>
      <c r="N4164" s="175" t="s">
        <v>272</v>
      </c>
      <c r="O4164" s="24"/>
      <c r="P4164" s="2"/>
      <c r="Q4164" s="2"/>
      <c r="R4164" s="2"/>
      <c r="S4164" s="2"/>
      <c r="T4164" s="2"/>
      <c r="U4164" s="25"/>
      <c r="V4164" s="24"/>
      <c r="W4164" s="2"/>
      <c r="X4164" s="2"/>
      <c r="Y4164" s="2"/>
      <c r="Z4164" s="175"/>
      <c r="AA4164" s="24"/>
      <c r="AB4164" s="2"/>
      <c r="AC4164" s="25"/>
      <c r="AD4164" s="174"/>
      <c r="AE4164" s="25"/>
      <c r="AF4164" s="180">
        <v>100</v>
      </c>
    </row>
    <row r="4165" spans="1:32">
      <c r="A4165" s="134" t="str">
        <f t="shared" si="64"/>
        <v>PTca_05.2</v>
      </c>
      <c r="C4165" s="177" t="s">
        <v>35</v>
      </c>
      <c r="D4165" s="178" t="s">
        <v>495</v>
      </c>
      <c r="E4165" s="178" t="s">
        <v>599</v>
      </c>
      <c r="F4165" s="178" t="s">
        <v>600</v>
      </c>
      <c r="G4165" s="178" t="s">
        <v>540</v>
      </c>
      <c r="H4165" s="177" t="s">
        <v>52</v>
      </c>
      <c r="I4165" s="179" t="s">
        <v>643</v>
      </c>
      <c r="J4165" s="59" t="s">
        <v>410</v>
      </c>
      <c r="K4165" s="60" t="s">
        <v>4608</v>
      </c>
      <c r="L4165" s="174" t="s">
        <v>272</v>
      </c>
      <c r="M4165" s="2" t="s">
        <v>272</v>
      </c>
      <c r="N4165" s="175" t="s">
        <v>272</v>
      </c>
      <c r="O4165" s="24" t="s">
        <v>272</v>
      </c>
      <c r="P4165" s="2" t="s">
        <v>272</v>
      </c>
      <c r="Q4165" s="2" t="s">
        <v>272</v>
      </c>
      <c r="R4165" s="2" t="s">
        <v>273</v>
      </c>
      <c r="S4165" s="2" t="s">
        <v>273</v>
      </c>
      <c r="T4165" s="2" t="s">
        <v>273</v>
      </c>
      <c r="U4165" s="25" t="s">
        <v>273</v>
      </c>
      <c r="V4165" s="24" t="s">
        <v>272</v>
      </c>
      <c r="W4165" s="2" t="s">
        <v>272</v>
      </c>
      <c r="X4165" s="2" t="s">
        <v>272</v>
      </c>
      <c r="Y4165" s="2" t="s">
        <v>272</v>
      </c>
      <c r="Z4165" s="175" t="s">
        <v>273</v>
      </c>
      <c r="AA4165" s="24" t="s">
        <v>272</v>
      </c>
      <c r="AB4165" s="2" t="s">
        <v>272</v>
      </c>
      <c r="AC4165" s="25" t="s">
        <v>272</v>
      </c>
      <c r="AD4165" s="174" t="s">
        <v>272</v>
      </c>
      <c r="AE4165" s="25" t="s">
        <v>272</v>
      </c>
      <c r="AF4165" s="180">
        <v>100</v>
      </c>
    </row>
    <row r="4166" spans="1:32">
      <c r="A4166" s="134" t="str">
        <f t="shared" si="64"/>
        <v>PTca_05.2</v>
      </c>
      <c r="C4166" s="177" t="s">
        <v>35</v>
      </c>
      <c r="D4166" s="178" t="s">
        <v>495</v>
      </c>
      <c r="E4166" s="178" t="s">
        <v>599</v>
      </c>
      <c r="F4166" s="178" t="s">
        <v>600</v>
      </c>
      <c r="G4166" s="178" t="s">
        <v>540</v>
      </c>
      <c r="H4166" s="177" t="s">
        <v>52</v>
      </c>
      <c r="I4166" s="179" t="s">
        <v>643</v>
      </c>
      <c r="J4166" s="59" t="s">
        <v>4598</v>
      </c>
      <c r="K4166" s="60" t="s">
        <v>4644</v>
      </c>
      <c r="L4166" s="174" t="s">
        <v>272</v>
      </c>
      <c r="M4166" s="2" t="s">
        <v>272</v>
      </c>
      <c r="N4166" s="175" t="s">
        <v>272</v>
      </c>
      <c r="O4166" s="24" t="s">
        <v>272</v>
      </c>
      <c r="P4166" s="2" t="s">
        <v>272</v>
      </c>
      <c r="Q4166" s="2" t="s">
        <v>272</v>
      </c>
      <c r="R4166" s="2" t="s">
        <v>273</v>
      </c>
      <c r="S4166" s="2" t="s">
        <v>273</v>
      </c>
      <c r="T4166" s="2" t="s">
        <v>273</v>
      </c>
      <c r="U4166" s="25" t="s">
        <v>273</v>
      </c>
      <c r="V4166" s="24" t="s">
        <v>272</v>
      </c>
      <c r="W4166" s="2" t="s">
        <v>272</v>
      </c>
      <c r="X4166" s="2" t="s">
        <v>272</v>
      </c>
      <c r="Y4166" s="2" t="s">
        <v>272</v>
      </c>
      <c r="Z4166" s="175" t="s">
        <v>273</v>
      </c>
      <c r="AA4166" s="24" t="s">
        <v>272</v>
      </c>
      <c r="AB4166" s="2" t="s">
        <v>272</v>
      </c>
      <c r="AC4166" s="25" t="s">
        <v>272</v>
      </c>
      <c r="AD4166" s="174" t="s">
        <v>272</v>
      </c>
      <c r="AE4166" s="25" t="s">
        <v>272</v>
      </c>
      <c r="AF4166" s="180">
        <v>100</v>
      </c>
    </row>
    <row r="4167" spans="1:32">
      <c r="A4167" s="134" t="str">
        <f t="shared" si="64"/>
        <v>PTca_05.3</v>
      </c>
      <c r="C4167" s="177" t="s">
        <v>35</v>
      </c>
      <c r="D4167" s="178" t="s">
        <v>495</v>
      </c>
      <c r="E4167" s="178" t="s">
        <v>601</v>
      </c>
      <c r="F4167" s="178" t="s">
        <v>602</v>
      </c>
      <c r="G4167" s="178" t="s">
        <v>533</v>
      </c>
      <c r="H4167" s="177" t="s">
        <v>52</v>
      </c>
      <c r="I4167" s="179" t="s">
        <v>643</v>
      </c>
      <c r="J4167" s="59" t="s">
        <v>4598</v>
      </c>
      <c r="K4167" s="60" t="s">
        <v>4643</v>
      </c>
      <c r="L4167" s="174" t="s">
        <v>272</v>
      </c>
      <c r="M4167" s="2" t="s">
        <v>272</v>
      </c>
      <c r="N4167" s="175" t="s">
        <v>272</v>
      </c>
      <c r="O4167" s="24"/>
      <c r="P4167" s="2"/>
      <c r="Q4167" s="2"/>
      <c r="R4167" s="2"/>
      <c r="S4167" s="2"/>
      <c r="T4167" s="2"/>
      <c r="U4167" s="25"/>
      <c r="V4167" s="24"/>
      <c r="W4167" s="2"/>
      <c r="X4167" s="2"/>
      <c r="Y4167" s="2"/>
      <c r="Z4167" s="175"/>
      <c r="AA4167" s="24"/>
      <c r="AB4167" s="2"/>
      <c r="AC4167" s="25"/>
      <c r="AD4167" s="174"/>
      <c r="AE4167" s="25"/>
      <c r="AF4167" s="180">
        <v>100</v>
      </c>
    </row>
    <row r="4168" spans="1:32">
      <c r="A4168" s="134" t="str">
        <f t="shared" ref="A4168:A4231" si="65">C4168&amp;LOWER(LEFT(D4168,2))&amp;"_"&amp;IF(LEN(TRIM(LEFT(E4168,FIND(" ",E4168))))=3,"0"&amp;TRIM(LEFT(E4168,FIND(" ",E4168))),TRIM(LEFT(E4168,FIND(" ",E4168))))</f>
        <v>PTfa_01.1</v>
      </c>
      <c r="C4168" s="177" t="s">
        <v>35</v>
      </c>
      <c r="D4168" s="178" t="s">
        <v>2</v>
      </c>
      <c r="E4168" s="178" t="s">
        <v>603</v>
      </c>
      <c r="F4168" s="178" t="s">
        <v>604</v>
      </c>
      <c r="G4168" s="178" t="s">
        <v>533</v>
      </c>
      <c r="H4168" s="177" t="s">
        <v>52</v>
      </c>
      <c r="I4168" s="179" t="s">
        <v>643</v>
      </c>
      <c r="J4168" s="59" t="s">
        <v>4645</v>
      </c>
      <c r="K4168" s="60" t="s">
        <v>4646</v>
      </c>
      <c r="L4168" s="174" t="s">
        <v>272</v>
      </c>
      <c r="M4168" s="2" t="s">
        <v>272</v>
      </c>
      <c r="N4168" s="175" t="s">
        <v>272</v>
      </c>
      <c r="O4168" s="24"/>
      <c r="P4168" s="2"/>
      <c r="Q4168" s="2"/>
      <c r="R4168" s="2"/>
      <c r="S4168" s="2"/>
      <c r="T4168" s="2"/>
      <c r="U4168" s="25"/>
      <c r="V4168" s="24"/>
      <c r="W4168" s="2"/>
      <c r="X4168" s="2"/>
      <c r="Y4168" s="2"/>
      <c r="Z4168" s="175"/>
      <c r="AA4168" s="24"/>
      <c r="AB4168" s="2"/>
      <c r="AC4168" s="25"/>
      <c r="AD4168" s="174"/>
      <c r="AE4168" s="25"/>
      <c r="AF4168" s="180">
        <v>100</v>
      </c>
    </row>
    <row r="4169" spans="1:32">
      <c r="A4169" s="134" t="str">
        <f t="shared" si="65"/>
        <v>PTfa_01.1</v>
      </c>
      <c r="C4169" s="177" t="s">
        <v>35</v>
      </c>
      <c r="D4169" s="178" t="s">
        <v>2</v>
      </c>
      <c r="E4169" s="178" t="s">
        <v>603</v>
      </c>
      <c r="F4169" s="178" t="s">
        <v>604</v>
      </c>
      <c r="G4169" s="178" t="s">
        <v>533</v>
      </c>
      <c r="H4169" s="177" t="s">
        <v>52</v>
      </c>
      <c r="I4169" s="179" t="s">
        <v>643</v>
      </c>
      <c r="J4169" s="59" t="s">
        <v>4598</v>
      </c>
      <c r="K4169" s="60" t="s">
        <v>4647</v>
      </c>
      <c r="L4169" s="174" t="s">
        <v>272</v>
      </c>
      <c r="M4169" s="2" t="s">
        <v>272</v>
      </c>
      <c r="N4169" s="175" t="s">
        <v>272</v>
      </c>
      <c r="O4169" s="24"/>
      <c r="P4169" s="2"/>
      <c r="Q4169" s="2"/>
      <c r="R4169" s="2"/>
      <c r="S4169" s="2"/>
      <c r="T4169" s="2"/>
      <c r="U4169" s="25"/>
      <c r="V4169" s="24"/>
      <c r="W4169" s="2"/>
      <c r="X4169" s="2"/>
      <c r="Y4169" s="2"/>
      <c r="Z4169" s="175"/>
      <c r="AA4169" s="24"/>
      <c r="AB4169" s="2"/>
      <c r="AC4169" s="25"/>
      <c r="AD4169" s="174"/>
      <c r="AE4169" s="25"/>
      <c r="AF4169" s="180">
        <v>100</v>
      </c>
    </row>
    <row r="4170" spans="1:32">
      <c r="A4170" s="134" t="str">
        <f t="shared" si="65"/>
        <v>PTfa_01.2</v>
      </c>
      <c r="C4170" s="177" t="s">
        <v>35</v>
      </c>
      <c r="D4170" s="178" t="s">
        <v>2</v>
      </c>
      <c r="E4170" s="178" t="s">
        <v>605</v>
      </c>
      <c r="F4170" s="178" t="s">
        <v>606</v>
      </c>
      <c r="G4170" s="178" t="s">
        <v>540</v>
      </c>
      <c r="H4170" s="177" t="s">
        <v>52</v>
      </c>
      <c r="I4170" s="179" t="s">
        <v>643</v>
      </c>
      <c r="J4170" s="59" t="s">
        <v>4598</v>
      </c>
      <c r="K4170" s="60" t="s">
        <v>4648</v>
      </c>
      <c r="L4170" s="174" t="s">
        <v>272</v>
      </c>
      <c r="M4170" s="2" t="s">
        <v>272</v>
      </c>
      <c r="N4170" s="175" t="s">
        <v>272</v>
      </c>
      <c r="O4170" s="24" t="s">
        <v>272</v>
      </c>
      <c r="P4170" s="2" t="s">
        <v>272</v>
      </c>
      <c r="Q4170" s="2" t="s">
        <v>272</v>
      </c>
      <c r="R4170" s="2" t="s">
        <v>273</v>
      </c>
      <c r="S4170" s="2" t="s">
        <v>273</v>
      </c>
      <c r="T4170" s="2" t="s">
        <v>273</v>
      </c>
      <c r="U4170" s="25" t="s">
        <v>273</v>
      </c>
      <c r="V4170" s="24" t="s">
        <v>272</v>
      </c>
      <c r="W4170" s="2" t="s">
        <v>272</v>
      </c>
      <c r="X4170" s="2" t="s">
        <v>272</v>
      </c>
      <c r="Y4170" s="2" t="s">
        <v>272</v>
      </c>
      <c r="Z4170" s="175" t="s">
        <v>273</v>
      </c>
      <c r="AA4170" s="24" t="s">
        <v>272</v>
      </c>
      <c r="AB4170" s="2" t="s">
        <v>272</v>
      </c>
      <c r="AC4170" s="25" t="s">
        <v>272</v>
      </c>
      <c r="AD4170" s="174" t="s">
        <v>272</v>
      </c>
      <c r="AE4170" s="25" t="s">
        <v>273</v>
      </c>
      <c r="AF4170" s="180">
        <v>100</v>
      </c>
    </row>
    <row r="4171" spans="1:32">
      <c r="A4171" s="134" t="str">
        <f t="shared" si="65"/>
        <v>PTfa_01.2</v>
      </c>
      <c r="C4171" s="177" t="s">
        <v>35</v>
      </c>
      <c r="D4171" s="178" t="s">
        <v>2</v>
      </c>
      <c r="E4171" s="178" t="s">
        <v>605</v>
      </c>
      <c r="F4171" s="178" t="s">
        <v>606</v>
      </c>
      <c r="G4171" s="178" t="s">
        <v>540</v>
      </c>
      <c r="H4171" s="177" t="s">
        <v>52</v>
      </c>
      <c r="I4171" s="179" t="s">
        <v>643</v>
      </c>
      <c r="J4171" s="59" t="s">
        <v>4649</v>
      </c>
      <c r="K4171" s="60" t="s">
        <v>4650</v>
      </c>
      <c r="L4171" s="174" t="s">
        <v>272</v>
      </c>
      <c r="M4171" s="2" t="s">
        <v>272</v>
      </c>
      <c r="N4171" s="175" t="s">
        <v>272</v>
      </c>
      <c r="O4171" s="24" t="s">
        <v>272</v>
      </c>
      <c r="P4171" s="2" t="s">
        <v>272</v>
      </c>
      <c r="Q4171" s="2" t="s">
        <v>272</v>
      </c>
      <c r="R4171" s="2" t="s">
        <v>273</v>
      </c>
      <c r="S4171" s="2" t="s">
        <v>273</v>
      </c>
      <c r="T4171" s="2" t="s">
        <v>273</v>
      </c>
      <c r="U4171" s="25" t="s">
        <v>273</v>
      </c>
      <c r="V4171" s="24" t="s">
        <v>272</v>
      </c>
      <c r="W4171" s="2" t="s">
        <v>272</v>
      </c>
      <c r="X4171" s="2" t="s">
        <v>273</v>
      </c>
      <c r="Y4171" s="2" t="s">
        <v>272</v>
      </c>
      <c r="Z4171" s="175" t="s">
        <v>273</v>
      </c>
      <c r="AA4171" s="24" t="s">
        <v>272</v>
      </c>
      <c r="AB4171" s="2" t="s">
        <v>272</v>
      </c>
      <c r="AC4171" s="25" t="s">
        <v>272</v>
      </c>
      <c r="AD4171" s="174" t="s">
        <v>272</v>
      </c>
      <c r="AE4171" s="25" t="s">
        <v>273</v>
      </c>
      <c r="AF4171" s="180">
        <v>100</v>
      </c>
    </row>
    <row r="4172" spans="1:32">
      <c r="A4172" s="134" t="str">
        <f t="shared" si="65"/>
        <v>PTfa_01.3</v>
      </c>
      <c r="C4172" s="177" t="s">
        <v>35</v>
      </c>
      <c r="D4172" s="178" t="s">
        <v>2</v>
      </c>
      <c r="E4172" s="178" t="s">
        <v>607</v>
      </c>
      <c r="F4172" s="178" t="s">
        <v>608</v>
      </c>
      <c r="G4172" s="178" t="s">
        <v>540</v>
      </c>
      <c r="H4172" s="177" t="s">
        <v>52</v>
      </c>
      <c r="I4172" s="179"/>
      <c r="J4172" s="59" t="s">
        <v>194</v>
      </c>
      <c r="K4172" s="60" t="s">
        <v>194</v>
      </c>
      <c r="L4172" s="174" t="s">
        <v>7</v>
      </c>
      <c r="M4172" s="2" t="s">
        <v>7</v>
      </c>
      <c r="N4172" s="175" t="s">
        <v>7</v>
      </c>
      <c r="O4172" s="24" t="s">
        <v>7</v>
      </c>
      <c r="P4172" s="2" t="s">
        <v>7</v>
      </c>
      <c r="Q4172" s="2" t="s">
        <v>7</v>
      </c>
      <c r="R4172" s="2" t="s">
        <v>7</v>
      </c>
      <c r="S4172" s="2" t="s">
        <v>7</v>
      </c>
      <c r="T4172" s="2" t="s">
        <v>7</v>
      </c>
      <c r="U4172" s="25" t="s">
        <v>7</v>
      </c>
      <c r="V4172" s="24" t="s">
        <v>7</v>
      </c>
      <c r="W4172" s="2" t="s">
        <v>7</v>
      </c>
      <c r="X4172" s="2" t="s">
        <v>7</v>
      </c>
      <c r="Y4172" s="2" t="s">
        <v>7</v>
      </c>
      <c r="Z4172" s="175" t="s">
        <v>7</v>
      </c>
      <c r="AA4172" s="24" t="s">
        <v>7</v>
      </c>
      <c r="AB4172" s="2" t="s">
        <v>7</v>
      </c>
      <c r="AC4172" s="25" t="s">
        <v>7</v>
      </c>
      <c r="AD4172" s="174" t="s">
        <v>7</v>
      </c>
      <c r="AE4172" s="25" t="s">
        <v>7</v>
      </c>
      <c r="AF4172" s="180" t="s">
        <v>7</v>
      </c>
    </row>
    <row r="4173" spans="1:32">
      <c r="A4173" s="134" t="str">
        <f t="shared" si="65"/>
        <v>PTfa_01.4</v>
      </c>
      <c r="C4173" s="177" t="s">
        <v>35</v>
      </c>
      <c r="D4173" s="178" t="s">
        <v>2</v>
      </c>
      <c r="E4173" s="178" t="s">
        <v>609</v>
      </c>
      <c r="F4173" s="178" t="s">
        <v>610</v>
      </c>
      <c r="G4173" s="178" t="s">
        <v>540</v>
      </c>
      <c r="H4173" s="177" t="s">
        <v>52</v>
      </c>
      <c r="I4173" s="179" t="s">
        <v>643</v>
      </c>
      <c r="J4173" s="59" t="s">
        <v>410</v>
      </c>
      <c r="K4173" s="60" t="s">
        <v>4651</v>
      </c>
      <c r="L4173" s="174" t="s">
        <v>272</v>
      </c>
      <c r="M4173" s="2" t="s">
        <v>272</v>
      </c>
      <c r="N4173" s="175" t="s">
        <v>272</v>
      </c>
      <c r="O4173" s="24" t="s">
        <v>272</v>
      </c>
      <c r="P4173" s="2" t="s">
        <v>272</v>
      </c>
      <c r="Q4173" s="2" t="s">
        <v>273</v>
      </c>
      <c r="R4173" s="2" t="s">
        <v>273</v>
      </c>
      <c r="S4173" s="2" t="s">
        <v>273</v>
      </c>
      <c r="T4173" s="2" t="s">
        <v>273</v>
      </c>
      <c r="U4173" s="25" t="s">
        <v>273</v>
      </c>
      <c r="V4173" s="24" t="s">
        <v>272</v>
      </c>
      <c r="W4173" s="2" t="s">
        <v>272</v>
      </c>
      <c r="X4173" s="2" t="s">
        <v>272</v>
      </c>
      <c r="Y4173" s="2" t="s">
        <v>272</v>
      </c>
      <c r="Z4173" s="175" t="s">
        <v>273</v>
      </c>
      <c r="AA4173" s="24" t="s">
        <v>272</v>
      </c>
      <c r="AB4173" s="2" t="s">
        <v>272</v>
      </c>
      <c r="AC4173" s="25" t="s">
        <v>272</v>
      </c>
      <c r="AD4173" s="174" t="s">
        <v>272</v>
      </c>
      <c r="AE4173" s="25" t="s">
        <v>272</v>
      </c>
      <c r="AF4173" s="180">
        <v>0</v>
      </c>
    </row>
    <row r="4174" spans="1:32">
      <c r="A4174" s="134" t="str">
        <f t="shared" si="65"/>
        <v>PTfa_01.4</v>
      </c>
      <c r="C4174" s="177" t="s">
        <v>35</v>
      </c>
      <c r="D4174" s="178" t="s">
        <v>2</v>
      </c>
      <c r="E4174" s="178" t="s">
        <v>609</v>
      </c>
      <c r="F4174" s="178" t="s">
        <v>610</v>
      </c>
      <c r="G4174" s="178" t="s">
        <v>540</v>
      </c>
      <c r="H4174" s="177" t="s">
        <v>52</v>
      </c>
      <c r="I4174" s="179" t="s">
        <v>643</v>
      </c>
      <c r="J4174" s="59" t="s">
        <v>4598</v>
      </c>
      <c r="K4174" s="60" t="s">
        <v>4652</v>
      </c>
      <c r="L4174" s="174" t="s">
        <v>272</v>
      </c>
      <c r="M4174" s="2" t="s">
        <v>272</v>
      </c>
      <c r="N4174" s="175" t="s">
        <v>272</v>
      </c>
      <c r="O4174" s="24" t="s">
        <v>272</v>
      </c>
      <c r="P4174" s="2" t="s">
        <v>273</v>
      </c>
      <c r="Q4174" s="2" t="s">
        <v>273</v>
      </c>
      <c r="R4174" s="2" t="s">
        <v>273</v>
      </c>
      <c r="S4174" s="2" t="s">
        <v>273</v>
      </c>
      <c r="T4174" s="2" t="s">
        <v>273</v>
      </c>
      <c r="U4174" s="25" t="s">
        <v>273</v>
      </c>
      <c r="V4174" s="24" t="s">
        <v>272</v>
      </c>
      <c r="W4174" s="2" t="s">
        <v>272</v>
      </c>
      <c r="X4174" s="2" t="s">
        <v>272</v>
      </c>
      <c r="Y4174" s="2" t="s">
        <v>273</v>
      </c>
      <c r="Z4174" s="175" t="s">
        <v>273</v>
      </c>
      <c r="AA4174" s="24" t="s">
        <v>272</v>
      </c>
      <c r="AB4174" s="2" t="s">
        <v>272</v>
      </c>
      <c r="AC4174" s="25" t="s">
        <v>273</v>
      </c>
      <c r="AD4174" s="174" t="s">
        <v>272</v>
      </c>
      <c r="AE4174" s="25" t="s">
        <v>272</v>
      </c>
      <c r="AF4174" s="180">
        <v>100</v>
      </c>
    </row>
    <row r="4175" spans="1:32">
      <c r="A4175" s="134" t="str">
        <f t="shared" si="65"/>
        <v>PTfa_02.1</v>
      </c>
      <c r="C4175" s="177" t="s">
        <v>35</v>
      </c>
      <c r="D4175" s="178" t="s">
        <v>2</v>
      </c>
      <c r="E4175" s="178" t="s">
        <v>611</v>
      </c>
      <c r="F4175" s="178" t="s">
        <v>612</v>
      </c>
      <c r="G4175" s="178" t="s">
        <v>540</v>
      </c>
      <c r="H4175" s="177" t="s">
        <v>52</v>
      </c>
      <c r="I4175" s="179" t="s">
        <v>643</v>
      </c>
      <c r="J4175" s="59" t="s">
        <v>409</v>
      </c>
      <c r="K4175" s="60" t="s">
        <v>4653</v>
      </c>
      <c r="L4175" s="174" t="s">
        <v>272</v>
      </c>
      <c r="M4175" s="2" t="s">
        <v>272</v>
      </c>
      <c r="N4175" s="175" t="s">
        <v>272</v>
      </c>
      <c r="O4175" s="24" t="s">
        <v>272</v>
      </c>
      <c r="P4175" s="2" t="s">
        <v>272</v>
      </c>
      <c r="Q4175" s="2" t="s">
        <v>272</v>
      </c>
      <c r="R4175" s="2" t="s">
        <v>272</v>
      </c>
      <c r="S4175" s="2" t="s">
        <v>273</v>
      </c>
      <c r="T4175" s="2" t="s">
        <v>272</v>
      </c>
      <c r="U4175" s="25" t="s">
        <v>272</v>
      </c>
      <c r="V4175" s="24" t="s">
        <v>272</v>
      </c>
      <c r="W4175" s="2" t="s">
        <v>272</v>
      </c>
      <c r="X4175" s="2" t="s">
        <v>272</v>
      </c>
      <c r="Y4175" s="2" t="s">
        <v>273</v>
      </c>
      <c r="Z4175" s="175" t="s">
        <v>273</v>
      </c>
      <c r="AA4175" s="24" t="s">
        <v>272</v>
      </c>
      <c r="AB4175" s="2" t="s">
        <v>272</v>
      </c>
      <c r="AC4175" s="25" t="s">
        <v>273</v>
      </c>
      <c r="AD4175" s="174" t="s">
        <v>272</v>
      </c>
      <c r="AE4175" s="25" t="s">
        <v>272</v>
      </c>
      <c r="AF4175" s="180">
        <v>100</v>
      </c>
    </row>
    <row r="4176" spans="1:32">
      <c r="A4176" s="134" t="str">
        <f t="shared" si="65"/>
        <v>PTfa_02.1</v>
      </c>
      <c r="C4176" s="177" t="s">
        <v>35</v>
      </c>
      <c r="D4176" s="178" t="s">
        <v>2</v>
      </c>
      <c r="E4176" s="178" t="s">
        <v>611</v>
      </c>
      <c r="F4176" s="178" t="s">
        <v>612</v>
      </c>
      <c r="G4176" s="178" t="s">
        <v>540</v>
      </c>
      <c r="H4176" s="177" t="s">
        <v>52</v>
      </c>
      <c r="I4176" s="179" t="s">
        <v>643</v>
      </c>
      <c r="J4176" s="59" t="s">
        <v>4598</v>
      </c>
      <c r="K4176" s="60" t="s">
        <v>4654</v>
      </c>
      <c r="L4176" s="174" t="s">
        <v>272</v>
      </c>
      <c r="M4176" s="2" t="s">
        <v>272</v>
      </c>
      <c r="N4176" s="175" t="s">
        <v>272</v>
      </c>
      <c r="O4176" s="24" t="s">
        <v>272</v>
      </c>
      <c r="P4176" s="2" t="s">
        <v>272</v>
      </c>
      <c r="Q4176" s="2" t="s">
        <v>272</v>
      </c>
      <c r="R4176" s="2" t="s">
        <v>272</v>
      </c>
      <c r="S4176" s="2" t="s">
        <v>273</v>
      </c>
      <c r="T4176" s="2" t="s">
        <v>272</v>
      </c>
      <c r="U4176" s="25" t="s">
        <v>272</v>
      </c>
      <c r="V4176" s="24" t="s">
        <v>272</v>
      </c>
      <c r="W4176" s="2" t="s">
        <v>272</v>
      </c>
      <c r="X4176" s="2" t="s">
        <v>272</v>
      </c>
      <c r="Y4176" s="2" t="s">
        <v>273</v>
      </c>
      <c r="Z4176" s="175" t="s">
        <v>273</v>
      </c>
      <c r="AA4176" s="24" t="s">
        <v>273</v>
      </c>
      <c r="AB4176" s="2" t="s">
        <v>273</v>
      </c>
      <c r="AC4176" s="25" t="s">
        <v>273</v>
      </c>
      <c r="AD4176" s="174" t="s">
        <v>272</v>
      </c>
      <c r="AE4176" s="25" t="s">
        <v>272</v>
      </c>
      <c r="AF4176" s="180">
        <v>100</v>
      </c>
    </row>
    <row r="4177" spans="1:32">
      <c r="A4177" s="134" t="str">
        <f t="shared" si="65"/>
        <v>PTfa_02.2</v>
      </c>
      <c r="C4177" s="177" t="s">
        <v>35</v>
      </c>
      <c r="D4177" s="178" t="s">
        <v>2</v>
      </c>
      <c r="E4177" s="178" t="s">
        <v>613</v>
      </c>
      <c r="F4177" s="178" t="s">
        <v>614</v>
      </c>
      <c r="G4177" s="178" t="s">
        <v>540</v>
      </c>
      <c r="H4177" s="177" t="s">
        <v>52</v>
      </c>
      <c r="I4177" s="179" t="s">
        <v>643</v>
      </c>
      <c r="J4177" s="59" t="s">
        <v>409</v>
      </c>
      <c r="K4177" s="60" t="s">
        <v>4655</v>
      </c>
      <c r="L4177" s="174" t="s">
        <v>272</v>
      </c>
      <c r="M4177" s="2" t="s">
        <v>272</v>
      </c>
      <c r="N4177" s="175" t="s">
        <v>272</v>
      </c>
      <c r="O4177" s="24" t="s">
        <v>272</v>
      </c>
      <c r="P4177" s="2" t="s">
        <v>272</v>
      </c>
      <c r="Q4177" s="2" t="s">
        <v>273</v>
      </c>
      <c r="R4177" s="2" t="s">
        <v>273</v>
      </c>
      <c r="S4177" s="2" t="s">
        <v>273</v>
      </c>
      <c r="T4177" s="2" t="s">
        <v>273</v>
      </c>
      <c r="U4177" s="25" t="s">
        <v>273</v>
      </c>
      <c r="V4177" s="24" t="s">
        <v>272</v>
      </c>
      <c r="W4177" s="2" t="s">
        <v>272</v>
      </c>
      <c r="X4177" s="2" t="s">
        <v>273</v>
      </c>
      <c r="Y4177" s="2" t="s">
        <v>273</v>
      </c>
      <c r="Z4177" s="175" t="s">
        <v>273</v>
      </c>
      <c r="AA4177" s="24" t="s">
        <v>272</v>
      </c>
      <c r="AB4177" s="2" t="s">
        <v>272</v>
      </c>
      <c r="AC4177" s="25" t="s">
        <v>272</v>
      </c>
      <c r="AD4177" s="174" t="s">
        <v>272</v>
      </c>
      <c r="AE4177" s="25" t="s">
        <v>273</v>
      </c>
      <c r="AF4177" s="180">
        <v>100</v>
      </c>
    </row>
    <row r="4178" spans="1:32">
      <c r="A4178" s="134" t="str">
        <f t="shared" si="65"/>
        <v>PTfa_02.2</v>
      </c>
      <c r="C4178" s="177" t="s">
        <v>35</v>
      </c>
      <c r="D4178" s="178" t="s">
        <v>2</v>
      </c>
      <c r="E4178" s="178" t="s">
        <v>613</v>
      </c>
      <c r="F4178" s="178" t="s">
        <v>614</v>
      </c>
      <c r="G4178" s="178" t="s">
        <v>540</v>
      </c>
      <c r="H4178" s="177" t="s">
        <v>52</v>
      </c>
      <c r="I4178" s="179" t="s">
        <v>643</v>
      </c>
      <c r="J4178" s="59" t="s">
        <v>4598</v>
      </c>
      <c r="K4178" s="60" t="s">
        <v>4656</v>
      </c>
      <c r="L4178" s="174" t="s">
        <v>272</v>
      </c>
      <c r="M4178" s="2" t="s">
        <v>272</v>
      </c>
      <c r="N4178" s="175" t="s">
        <v>272</v>
      </c>
      <c r="O4178" s="24" t="s">
        <v>272</v>
      </c>
      <c r="P4178" s="2" t="s">
        <v>272</v>
      </c>
      <c r="Q4178" s="2" t="s">
        <v>273</v>
      </c>
      <c r="R4178" s="2" t="s">
        <v>273</v>
      </c>
      <c r="S4178" s="2" t="s">
        <v>273</v>
      </c>
      <c r="T4178" s="2" t="s">
        <v>273</v>
      </c>
      <c r="U4178" s="25" t="s">
        <v>273</v>
      </c>
      <c r="V4178" s="24" t="s">
        <v>272</v>
      </c>
      <c r="W4178" s="2" t="s">
        <v>272</v>
      </c>
      <c r="X4178" s="2" t="s">
        <v>272</v>
      </c>
      <c r="Y4178" s="2" t="s">
        <v>273</v>
      </c>
      <c r="Z4178" s="175" t="s">
        <v>273</v>
      </c>
      <c r="AA4178" s="24" t="s">
        <v>272</v>
      </c>
      <c r="AB4178" s="2" t="s">
        <v>272</v>
      </c>
      <c r="AC4178" s="25" t="s">
        <v>272</v>
      </c>
      <c r="AD4178" s="174" t="s">
        <v>272</v>
      </c>
      <c r="AE4178" s="25" t="s">
        <v>273</v>
      </c>
      <c r="AF4178" s="180">
        <v>100</v>
      </c>
    </row>
    <row r="4179" spans="1:32">
      <c r="A4179" s="134" t="str">
        <f t="shared" si="65"/>
        <v>PTfa_03.1</v>
      </c>
      <c r="C4179" s="177" t="s">
        <v>35</v>
      </c>
      <c r="D4179" s="178" t="s">
        <v>2</v>
      </c>
      <c r="E4179" s="178" t="s">
        <v>615</v>
      </c>
      <c r="F4179" s="178" t="s">
        <v>616</v>
      </c>
      <c r="G4179" s="178" t="s">
        <v>540</v>
      </c>
      <c r="H4179" s="177" t="s">
        <v>52</v>
      </c>
      <c r="I4179" s="179" t="s">
        <v>643</v>
      </c>
      <c r="J4179" s="59" t="s">
        <v>4649</v>
      </c>
      <c r="K4179" s="60" t="s">
        <v>4657</v>
      </c>
      <c r="L4179" s="174" t="s">
        <v>272</v>
      </c>
      <c r="M4179" s="2" t="s">
        <v>272</v>
      </c>
      <c r="N4179" s="175" t="s">
        <v>272</v>
      </c>
      <c r="O4179" s="24" t="s">
        <v>272</v>
      </c>
      <c r="P4179" s="2" t="s">
        <v>272</v>
      </c>
      <c r="Q4179" s="2" t="s">
        <v>273</v>
      </c>
      <c r="R4179" s="2" t="s">
        <v>272</v>
      </c>
      <c r="S4179" s="2" t="s">
        <v>272</v>
      </c>
      <c r="T4179" s="2" t="s">
        <v>273</v>
      </c>
      <c r="U4179" s="25" t="s">
        <v>273</v>
      </c>
      <c r="V4179" s="24" t="s">
        <v>272</v>
      </c>
      <c r="W4179" s="2" t="s">
        <v>272</v>
      </c>
      <c r="X4179" s="2" t="s">
        <v>272</v>
      </c>
      <c r="Y4179" s="2" t="s">
        <v>272</v>
      </c>
      <c r="Z4179" s="175" t="s">
        <v>273</v>
      </c>
      <c r="AA4179" s="24" t="s">
        <v>272</v>
      </c>
      <c r="AB4179" s="2" t="s">
        <v>272</v>
      </c>
      <c r="AC4179" s="25" t="s">
        <v>273</v>
      </c>
      <c r="AD4179" s="174" t="s">
        <v>272</v>
      </c>
      <c r="AE4179" s="25" t="s">
        <v>273</v>
      </c>
      <c r="AF4179" s="180">
        <v>100</v>
      </c>
    </row>
    <row r="4180" spans="1:32">
      <c r="A4180" s="134" t="str">
        <f t="shared" si="65"/>
        <v>PTfa_03.2</v>
      </c>
      <c r="C4180" s="177" t="s">
        <v>35</v>
      </c>
      <c r="D4180" s="178" t="s">
        <v>2</v>
      </c>
      <c r="E4180" s="178" t="s">
        <v>617</v>
      </c>
      <c r="F4180" s="178" t="s">
        <v>618</v>
      </c>
      <c r="G4180" s="178" t="s">
        <v>540</v>
      </c>
      <c r="H4180" s="177" t="s">
        <v>52</v>
      </c>
      <c r="I4180" s="179" t="s">
        <v>643</v>
      </c>
      <c r="J4180" s="59" t="s">
        <v>409</v>
      </c>
      <c r="K4180" s="60" t="s">
        <v>4658</v>
      </c>
      <c r="L4180" s="174" t="s">
        <v>272</v>
      </c>
      <c r="M4180" s="2" t="s">
        <v>272</v>
      </c>
      <c r="N4180" s="175" t="s">
        <v>272</v>
      </c>
      <c r="O4180" s="24" t="s">
        <v>272</v>
      </c>
      <c r="P4180" s="2" t="s">
        <v>272</v>
      </c>
      <c r="Q4180" s="2" t="s">
        <v>672</v>
      </c>
      <c r="R4180" s="2" t="s">
        <v>273</v>
      </c>
      <c r="S4180" s="2" t="s">
        <v>273</v>
      </c>
      <c r="T4180" s="2" t="s">
        <v>273</v>
      </c>
      <c r="U4180" s="25" t="s">
        <v>272</v>
      </c>
      <c r="V4180" s="24" t="s">
        <v>272</v>
      </c>
      <c r="W4180" s="2" t="s">
        <v>272</v>
      </c>
      <c r="X4180" s="2" t="s">
        <v>272</v>
      </c>
      <c r="Y4180" s="2" t="s">
        <v>272</v>
      </c>
      <c r="Z4180" s="175" t="s">
        <v>273</v>
      </c>
      <c r="AA4180" s="24" t="s">
        <v>272</v>
      </c>
      <c r="AB4180" s="2" t="s">
        <v>273</v>
      </c>
      <c r="AC4180" s="25" t="s">
        <v>272</v>
      </c>
      <c r="AD4180" s="174" t="s">
        <v>272</v>
      </c>
      <c r="AE4180" s="25" t="s">
        <v>272</v>
      </c>
      <c r="AF4180" s="180">
        <v>0</v>
      </c>
    </row>
    <row r="4181" spans="1:32">
      <c r="A4181" s="134" t="str">
        <f t="shared" si="65"/>
        <v>PTfa_03.2</v>
      </c>
      <c r="C4181" s="177" t="s">
        <v>35</v>
      </c>
      <c r="D4181" s="178" t="s">
        <v>2</v>
      </c>
      <c r="E4181" s="178" t="s">
        <v>617</v>
      </c>
      <c r="F4181" s="178" t="s">
        <v>618</v>
      </c>
      <c r="G4181" s="178" t="s">
        <v>540</v>
      </c>
      <c r="H4181" s="177" t="s">
        <v>52</v>
      </c>
      <c r="I4181" s="179" t="s">
        <v>643</v>
      </c>
      <c r="J4181" s="59" t="s">
        <v>4598</v>
      </c>
      <c r="K4181" s="60" t="s">
        <v>4659</v>
      </c>
      <c r="L4181" s="174" t="s">
        <v>272</v>
      </c>
      <c r="M4181" s="2" t="s">
        <v>272</v>
      </c>
      <c r="N4181" s="175" t="s">
        <v>272</v>
      </c>
      <c r="O4181" s="24" t="s">
        <v>272</v>
      </c>
      <c r="P4181" s="2" t="s">
        <v>272</v>
      </c>
      <c r="Q4181" s="2" t="s">
        <v>672</v>
      </c>
      <c r="R4181" s="2" t="s">
        <v>273</v>
      </c>
      <c r="S4181" s="2" t="s">
        <v>273</v>
      </c>
      <c r="T4181" s="2" t="s">
        <v>273</v>
      </c>
      <c r="U4181" s="25" t="s">
        <v>272</v>
      </c>
      <c r="V4181" s="24" t="s">
        <v>272</v>
      </c>
      <c r="W4181" s="2" t="s">
        <v>272</v>
      </c>
      <c r="X4181" s="2" t="s">
        <v>272</v>
      </c>
      <c r="Y4181" s="2" t="s">
        <v>272</v>
      </c>
      <c r="Z4181" s="175" t="s">
        <v>273</v>
      </c>
      <c r="AA4181" s="24" t="s">
        <v>272</v>
      </c>
      <c r="AB4181" s="2" t="s">
        <v>273</v>
      </c>
      <c r="AC4181" s="25" t="s">
        <v>272</v>
      </c>
      <c r="AD4181" s="174" t="s">
        <v>272</v>
      </c>
      <c r="AE4181" s="25" t="s">
        <v>272</v>
      </c>
      <c r="AF4181" s="180">
        <v>100</v>
      </c>
    </row>
    <row r="4182" spans="1:32">
      <c r="A4182" s="134" t="str">
        <f t="shared" si="65"/>
        <v>PTfa_03.3</v>
      </c>
      <c r="C4182" s="177" t="s">
        <v>35</v>
      </c>
      <c r="D4182" s="178" t="s">
        <v>2</v>
      </c>
      <c r="E4182" s="178" t="s">
        <v>619</v>
      </c>
      <c r="F4182" s="178" t="s">
        <v>620</v>
      </c>
      <c r="G4182" s="178" t="s">
        <v>540</v>
      </c>
      <c r="H4182" s="177" t="s">
        <v>52</v>
      </c>
      <c r="I4182" s="179" t="s">
        <v>643</v>
      </c>
      <c r="J4182" s="59" t="s">
        <v>410</v>
      </c>
      <c r="K4182" s="60" t="s">
        <v>4660</v>
      </c>
      <c r="L4182" s="174" t="s">
        <v>272</v>
      </c>
      <c r="M4182" s="2" t="s">
        <v>272</v>
      </c>
      <c r="N4182" s="175" t="s">
        <v>272</v>
      </c>
      <c r="O4182" s="24" t="s">
        <v>272</v>
      </c>
      <c r="P4182" s="2" t="s">
        <v>273</v>
      </c>
      <c r="Q4182" s="2" t="s">
        <v>672</v>
      </c>
      <c r="R4182" s="2" t="s">
        <v>273</v>
      </c>
      <c r="S4182" s="2" t="s">
        <v>273</v>
      </c>
      <c r="T4182" s="2" t="s">
        <v>273</v>
      </c>
      <c r="U4182" s="25" t="s">
        <v>273</v>
      </c>
      <c r="V4182" s="24" t="s">
        <v>272</v>
      </c>
      <c r="W4182" s="2" t="s">
        <v>272</v>
      </c>
      <c r="X4182" s="2" t="s">
        <v>272</v>
      </c>
      <c r="Y4182" s="2" t="s">
        <v>272</v>
      </c>
      <c r="Z4182" s="175" t="s">
        <v>273</v>
      </c>
      <c r="AA4182" s="24" t="s">
        <v>273</v>
      </c>
      <c r="AB4182" s="2" t="s">
        <v>273</v>
      </c>
      <c r="AC4182" s="25" t="s">
        <v>273</v>
      </c>
      <c r="AD4182" s="174" t="s">
        <v>272</v>
      </c>
      <c r="AE4182" s="25" t="s">
        <v>272</v>
      </c>
      <c r="AF4182" s="180">
        <v>100</v>
      </c>
    </row>
    <row r="4183" spans="1:32">
      <c r="A4183" s="134" t="str">
        <f t="shared" si="65"/>
        <v>PTfa_03.3</v>
      </c>
      <c r="C4183" s="177" t="s">
        <v>35</v>
      </c>
      <c r="D4183" s="178" t="s">
        <v>2</v>
      </c>
      <c r="E4183" s="178" t="s">
        <v>619</v>
      </c>
      <c r="F4183" s="178" t="s">
        <v>620</v>
      </c>
      <c r="G4183" s="178" t="s">
        <v>540</v>
      </c>
      <c r="H4183" s="177" t="s">
        <v>52</v>
      </c>
      <c r="I4183" s="179" t="s">
        <v>643</v>
      </c>
      <c r="J4183" s="59" t="s">
        <v>410</v>
      </c>
      <c r="K4183" s="60" t="s">
        <v>4661</v>
      </c>
      <c r="L4183" s="174" t="s">
        <v>272</v>
      </c>
      <c r="M4183" s="2" t="s">
        <v>272</v>
      </c>
      <c r="N4183" s="175" t="s">
        <v>272</v>
      </c>
      <c r="O4183" s="24" t="s">
        <v>272</v>
      </c>
      <c r="P4183" s="2" t="s">
        <v>273</v>
      </c>
      <c r="Q4183" s="2" t="s">
        <v>672</v>
      </c>
      <c r="R4183" s="2" t="s">
        <v>273</v>
      </c>
      <c r="S4183" s="2" t="s">
        <v>272</v>
      </c>
      <c r="T4183" s="2" t="s">
        <v>273</v>
      </c>
      <c r="U4183" s="25" t="s">
        <v>273</v>
      </c>
      <c r="V4183" s="24" t="s">
        <v>272</v>
      </c>
      <c r="W4183" s="2" t="s">
        <v>272</v>
      </c>
      <c r="X4183" s="2" t="s">
        <v>272</v>
      </c>
      <c r="Y4183" s="2" t="s">
        <v>272</v>
      </c>
      <c r="Z4183" s="175" t="s">
        <v>273</v>
      </c>
      <c r="AA4183" s="24" t="s">
        <v>273</v>
      </c>
      <c r="AB4183" s="2" t="s">
        <v>273</v>
      </c>
      <c r="AC4183" s="25" t="s">
        <v>273</v>
      </c>
      <c r="AD4183" s="174" t="s">
        <v>272</v>
      </c>
      <c r="AE4183" s="25" t="s">
        <v>273</v>
      </c>
      <c r="AF4183" s="180">
        <v>100</v>
      </c>
    </row>
    <row r="4184" spans="1:32">
      <c r="A4184" s="134" t="str">
        <f t="shared" si="65"/>
        <v>PTfa_04.1</v>
      </c>
      <c r="C4184" s="177" t="s">
        <v>35</v>
      </c>
      <c r="D4184" s="178" t="s">
        <v>2</v>
      </c>
      <c r="E4184" s="178" t="s">
        <v>621</v>
      </c>
      <c r="F4184" s="178" t="s">
        <v>622</v>
      </c>
      <c r="G4184" s="178" t="s">
        <v>533</v>
      </c>
      <c r="H4184" s="177" t="s">
        <v>52</v>
      </c>
      <c r="I4184" s="179" t="s">
        <v>643</v>
      </c>
      <c r="J4184" s="59" t="s">
        <v>409</v>
      </c>
      <c r="K4184" s="60" t="s">
        <v>4662</v>
      </c>
      <c r="L4184" s="174" t="s">
        <v>272</v>
      </c>
      <c r="M4184" s="2" t="s">
        <v>272</v>
      </c>
      <c r="N4184" s="175" t="s">
        <v>272</v>
      </c>
      <c r="O4184" s="24"/>
      <c r="P4184" s="2"/>
      <c r="Q4184" s="2"/>
      <c r="R4184" s="2"/>
      <c r="S4184" s="2"/>
      <c r="T4184" s="2"/>
      <c r="U4184" s="25"/>
      <c r="V4184" s="24"/>
      <c r="W4184" s="2"/>
      <c r="X4184" s="2"/>
      <c r="Y4184" s="2"/>
      <c r="Z4184" s="175"/>
      <c r="AA4184" s="24"/>
      <c r="AB4184" s="2"/>
      <c r="AC4184" s="25"/>
      <c r="AD4184" s="174"/>
      <c r="AE4184" s="25"/>
      <c r="AF4184" s="180">
        <v>100</v>
      </c>
    </row>
    <row r="4185" spans="1:32">
      <c r="A4185" s="134" t="str">
        <f t="shared" si="65"/>
        <v>PTfa_04.1</v>
      </c>
      <c r="C4185" s="177" t="s">
        <v>35</v>
      </c>
      <c r="D4185" s="178" t="s">
        <v>2</v>
      </c>
      <c r="E4185" s="178" t="s">
        <v>621</v>
      </c>
      <c r="F4185" s="178" t="s">
        <v>622</v>
      </c>
      <c r="G4185" s="178" t="s">
        <v>533</v>
      </c>
      <c r="H4185" s="177" t="s">
        <v>52</v>
      </c>
      <c r="I4185" s="179" t="s">
        <v>643</v>
      </c>
      <c r="J4185" s="59" t="s">
        <v>4598</v>
      </c>
      <c r="K4185" s="60" t="s">
        <v>4663</v>
      </c>
      <c r="L4185" s="174" t="s">
        <v>272</v>
      </c>
      <c r="M4185" s="2" t="s">
        <v>272</v>
      </c>
      <c r="N4185" s="175" t="s">
        <v>272</v>
      </c>
      <c r="O4185" s="24"/>
      <c r="P4185" s="2"/>
      <c r="Q4185" s="2"/>
      <c r="R4185" s="2"/>
      <c r="S4185" s="2"/>
      <c r="T4185" s="2"/>
      <c r="U4185" s="25"/>
      <c r="V4185" s="24"/>
      <c r="W4185" s="2"/>
      <c r="X4185" s="2"/>
      <c r="Y4185" s="2"/>
      <c r="Z4185" s="175"/>
      <c r="AA4185" s="24"/>
      <c r="AB4185" s="2"/>
      <c r="AC4185" s="25"/>
      <c r="AD4185" s="174"/>
      <c r="AE4185" s="25"/>
      <c r="AF4185" s="180">
        <v>100</v>
      </c>
    </row>
    <row r="4186" spans="1:32">
      <c r="A4186" s="134" t="str">
        <f t="shared" si="65"/>
        <v>PTfa_04.1</v>
      </c>
      <c r="C4186" s="177" t="s">
        <v>35</v>
      </c>
      <c r="D4186" s="178" t="s">
        <v>2</v>
      </c>
      <c r="E4186" s="178" t="s">
        <v>621</v>
      </c>
      <c r="F4186" s="178" t="s">
        <v>622</v>
      </c>
      <c r="G4186" s="178" t="s">
        <v>533</v>
      </c>
      <c r="H4186" s="177" t="s">
        <v>52</v>
      </c>
      <c r="I4186" s="179" t="s">
        <v>643</v>
      </c>
      <c r="J4186" s="59" t="s">
        <v>409</v>
      </c>
      <c r="K4186" s="60" t="s">
        <v>4664</v>
      </c>
      <c r="L4186" s="174" t="s">
        <v>272</v>
      </c>
      <c r="M4186" s="2" t="s">
        <v>272</v>
      </c>
      <c r="N4186" s="175" t="s">
        <v>272</v>
      </c>
      <c r="O4186" s="24"/>
      <c r="P4186" s="2"/>
      <c r="Q4186" s="2"/>
      <c r="R4186" s="2"/>
      <c r="S4186" s="2"/>
      <c r="T4186" s="2"/>
      <c r="U4186" s="25"/>
      <c r="V4186" s="24"/>
      <c r="W4186" s="2"/>
      <c r="X4186" s="2"/>
      <c r="Y4186" s="2"/>
      <c r="Z4186" s="175"/>
      <c r="AA4186" s="24"/>
      <c r="AB4186" s="2"/>
      <c r="AC4186" s="25"/>
      <c r="AD4186" s="174"/>
      <c r="AE4186" s="25"/>
      <c r="AF4186" s="180">
        <v>100</v>
      </c>
    </row>
    <row r="4187" spans="1:32">
      <c r="A4187" s="134" t="str">
        <f t="shared" si="65"/>
        <v>PTst_01.1</v>
      </c>
      <c r="C4187" s="177" t="s">
        <v>35</v>
      </c>
      <c r="D4187" s="178" t="s">
        <v>3</v>
      </c>
      <c r="E4187" s="178" t="s">
        <v>623</v>
      </c>
      <c r="F4187" s="178" t="s">
        <v>624</v>
      </c>
      <c r="G4187" s="178" t="s">
        <v>533</v>
      </c>
      <c r="H4187" s="177" t="s">
        <v>52</v>
      </c>
      <c r="I4187" s="179" t="s">
        <v>643</v>
      </c>
      <c r="J4187" s="59" t="s">
        <v>4665</v>
      </c>
      <c r="K4187" s="60" t="s">
        <v>4666</v>
      </c>
      <c r="L4187" s="174" t="s">
        <v>272</v>
      </c>
      <c r="M4187" s="2" t="s">
        <v>272</v>
      </c>
      <c r="N4187" s="175" t="s">
        <v>272</v>
      </c>
      <c r="O4187" s="24"/>
      <c r="P4187" s="2"/>
      <c r="Q4187" s="2"/>
      <c r="R4187" s="2"/>
      <c r="S4187" s="2"/>
      <c r="T4187" s="2"/>
      <c r="U4187" s="25"/>
      <c r="V4187" s="24"/>
      <c r="W4187" s="2"/>
      <c r="X4187" s="2"/>
      <c r="Y4187" s="2"/>
      <c r="Z4187" s="175"/>
      <c r="AA4187" s="24"/>
      <c r="AB4187" s="2"/>
      <c r="AC4187" s="25"/>
      <c r="AD4187" s="174"/>
      <c r="AE4187" s="25"/>
      <c r="AF4187" s="180">
        <v>0</v>
      </c>
    </row>
    <row r="4188" spans="1:32">
      <c r="A4188" s="134" t="str">
        <f t="shared" si="65"/>
        <v>PTst_01.1</v>
      </c>
      <c r="C4188" s="177" t="s">
        <v>35</v>
      </c>
      <c r="D4188" s="178" t="s">
        <v>3</v>
      </c>
      <c r="E4188" s="178" t="s">
        <v>623</v>
      </c>
      <c r="F4188" s="178" t="s">
        <v>624</v>
      </c>
      <c r="G4188" s="178" t="s">
        <v>533</v>
      </c>
      <c r="H4188" s="177" t="s">
        <v>52</v>
      </c>
      <c r="I4188" s="179" t="s">
        <v>643</v>
      </c>
      <c r="J4188" s="59" t="s">
        <v>4598</v>
      </c>
      <c r="K4188" s="60" t="s">
        <v>4667</v>
      </c>
      <c r="L4188" s="174" t="s">
        <v>272</v>
      </c>
      <c r="M4188" s="2" t="s">
        <v>272</v>
      </c>
      <c r="N4188" s="175" t="s">
        <v>272</v>
      </c>
      <c r="O4188" s="24"/>
      <c r="P4188" s="2"/>
      <c r="Q4188" s="2"/>
      <c r="R4188" s="2"/>
      <c r="S4188" s="2"/>
      <c r="T4188" s="2"/>
      <c r="U4188" s="25"/>
      <c r="V4188" s="24"/>
      <c r="W4188" s="2"/>
      <c r="X4188" s="2"/>
      <c r="Y4188" s="2"/>
      <c r="Z4188" s="175"/>
      <c r="AA4188" s="24"/>
      <c r="AB4188" s="2"/>
      <c r="AC4188" s="25"/>
      <c r="AD4188" s="174"/>
      <c r="AE4188" s="25"/>
      <c r="AF4188" s="180">
        <v>100</v>
      </c>
    </row>
    <row r="4189" spans="1:32">
      <c r="A4189" s="134" t="str">
        <f t="shared" si="65"/>
        <v>PTst_01.2</v>
      </c>
      <c r="C4189" s="177" t="s">
        <v>35</v>
      </c>
      <c r="D4189" s="178" t="s">
        <v>3</v>
      </c>
      <c r="E4189" s="178" t="s">
        <v>625</v>
      </c>
      <c r="F4189" s="178" t="s">
        <v>626</v>
      </c>
      <c r="G4189" s="178" t="s">
        <v>533</v>
      </c>
      <c r="H4189" s="177" t="s">
        <v>52</v>
      </c>
      <c r="I4189" s="179" t="s">
        <v>643</v>
      </c>
      <c r="J4189" s="59" t="s">
        <v>4665</v>
      </c>
      <c r="K4189" s="60" t="s">
        <v>4668</v>
      </c>
      <c r="L4189" s="174" t="s">
        <v>272</v>
      </c>
      <c r="M4189" s="2" t="s">
        <v>272</v>
      </c>
      <c r="N4189" s="175" t="s">
        <v>272</v>
      </c>
      <c r="O4189" s="24"/>
      <c r="P4189" s="2"/>
      <c r="Q4189" s="2"/>
      <c r="R4189" s="2"/>
      <c r="S4189" s="2"/>
      <c r="T4189" s="2"/>
      <c r="U4189" s="25"/>
      <c r="V4189" s="24"/>
      <c r="W4189" s="2"/>
      <c r="X4189" s="2"/>
      <c r="Y4189" s="2"/>
      <c r="Z4189" s="175"/>
      <c r="AA4189" s="24"/>
      <c r="AB4189" s="2"/>
      <c r="AC4189" s="25"/>
      <c r="AD4189" s="174"/>
      <c r="AE4189" s="25"/>
      <c r="AF4189" s="180">
        <v>100</v>
      </c>
    </row>
    <row r="4190" spans="1:32">
      <c r="A4190" s="134" t="str">
        <f t="shared" si="65"/>
        <v>PTst_01.2</v>
      </c>
      <c r="C4190" s="177" t="s">
        <v>35</v>
      </c>
      <c r="D4190" s="178" t="s">
        <v>3</v>
      </c>
      <c r="E4190" s="178" t="s">
        <v>625</v>
      </c>
      <c r="F4190" s="178" t="s">
        <v>626</v>
      </c>
      <c r="G4190" s="178" t="s">
        <v>533</v>
      </c>
      <c r="H4190" s="177" t="s">
        <v>52</v>
      </c>
      <c r="I4190" s="179" t="s">
        <v>643</v>
      </c>
      <c r="J4190" s="59" t="s">
        <v>4598</v>
      </c>
      <c r="K4190" s="60" t="s">
        <v>4669</v>
      </c>
      <c r="L4190" s="174" t="s">
        <v>272</v>
      </c>
      <c r="M4190" s="2" t="s">
        <v>272</v>
      </c>
      <c r="N4190" s="175" t="s">
        <v>272</v>
      </c>
      <c r="O4190" s="24"/>
      <c r="P4190" s="2"/>
      <c r="Q4190" s="2"/>
      <c r="R4190" s="2"/>
      <c r="S4190" s="2"/>
      <c r="T4190" s="2"/>
      <c r="U4190" s="25"/>
      <c r="V4190" s="24"/>
      <c r="W4190" s="2"/>
      <c r="X4190" s="2"/>
      <c r="Y4190" s="2"/>
      <c r="Z4190" s="175"/>
      <c r="AA4190" s="24"/>
      <c r="AB4190" s="2"/>
      <c r="AC4190" s="25"/>
      <c r="AD4190" s="174"/>
      <c r="AE4190" s="25"/>
      <c r="AF4190" s="180">
        <v>100</v>
      </c>
    </row>
    <row r="4191" spans="1:32">
      <c r="A4191" s="134" t="str">
        <f t="shared" si="65"/>
        <v>PTst_02.2</v>
      </c>
      <c r="C4191" s="177" t="s">
        <v>35</v>
      </c>
      <c r="D4191" s="178" t="s">
        <v>3</v>
      </c>
      <c r="E4191" s="178" t="s">
        <v>627</v>
      </c>
      <c r="F4191" s="178" t="s">
        <v>628</v>
      </c>
      <c r="G4191" s="178" t="s">
        <v>540</v>
      </c>
      <c r="H4191" s="177" t="s">
        <v>52</v>
      </c>
      <c r="I4191" s="179" t="s">
        <v>643</v>
      </c>
      <c r="J4191" s="59" t="s">
        <v>4665</v>
      </c>
      <c r="K4191" s="60" t="s">
        <v>4670</v>
      </c>
      <c r="L4191" s="174" t="s">
        <v>272</v>
      </c>
      <c r="M4191" s="2" t="s">
        <v>272</v>
      </c>
      <c r="N4191" s="175" t="s">
        <v>272</v>
      </c>
      <c r="O4191" s="24" t="s">
        <v>272</v>
      </c>
      <c r="P4191" s="2" t="s">
        <v>272</v>
      </c>
      <c r="Q4191" s="2" t="s">
        <v>272</v>
      </c>
      <c r="R4191" s="2" t="s">
        <v>272</v>
      </c>
      <c r="S4191" s="2" t="s">
        <v>272</v>
      </c>
      <c r="T4191" s="2" t="s">
        <v>272</v>
      </c>
      <c r="U4191" s="25" t="s">
        <v>272</v>
      </c>
      <c r="V4191" s="24" t="s">
        <v>272</v>
      </c>
      <c r="W4191" s="2" t="s">
        <v>272</v>
      </c>
      <c r="X4191" s="2" t="s">
        <v>272</v>
      </c>
      <c r="Y4191" s="2" t="s">
        <v>273</v>
      </c>
      <c r="Z4191" s="175" t="s">
        <v>273</v>
      </c>
      <c r="AA4191" s="24" t="s">
        <v>272</v>
      </c>
      <c r="AB4191" s="2" t="s">
        <v>272</v>
      </c>
      <c r="AC4191" s="25" t="s">
        <v>272</v>
      </c>
      <c r="AD4191" s="174" t="s">
        <v>272</v>
      </c>
      <c r="AE4191" s="25" t="s">
        <v>272</v>
      </c>
      <c r="AF4191" s="180">
        <v>100</v>
      </c>
    </row>
    <row r="4192" spans="1:32">
      <c r="A4192" s="134" t="str">
        <f t="shared" si="65"/>
        <v>PTst_02.3</v>
      </c>
      <c r="C4192" s="177" t="s">
        <v>35</v>
      </c>
      <c r="D4192" s="178" t="s">
        <v>3</v>
      </c>
      <c r="E4192" s="178" t="s">
        <v>629</v>
      </c>
      <c r="F4192" s="178" t="s">
        <v>630</v>
      </c>
      <c r="G4192" s="178" t="s">
        <v>540</v>
      </c>
      <c r="H4192" s="177" t="s">
        <v>52</v>
      </c>
      <c r="I4192" s="179" t="s">
        <v>643</v>
      </c>
      <c r="J4192" s="59" t="s">
        <v>4665</v>
      </c>
      <c r="K4192" s="60" t="s">
        <v>4671</v>
      </c>
      <c r="L4192" s="174" t="s">
        <v>272</v>
      </c>
      <c r="M4192" s="2" t="s">
        <v>272</v>
      </c>
      <c r="N4192" s="175" t="s">
        <v>272</v>
      </c>
      <c r="O4192" s="24" t="s">
        <v>272</v>
      </c>
      <c r="P4192" s="2" t="s">
        <v>272</v>
      </c>
      <c r="Q4192" s="2" t="s">
        <v>272</v>
      </c>
      <c r="R4192" s="2" t="s">
        <v>272</v>
      </c>
      <c r="S4192" s="2" t="s">
        <v>272</v>
      </c>
      <c r="T4192" s="2" t="s">
        <v>272</v>
      </c>
      <c r="U4192" s="25" t="s">
        <v>272</v>
      </c>
      <c r="V4192" s="24" t="s">
        <v>272</v>
      </c>
      <c r="W4192" s="2" t="s">
        <v>272</v>
      </c>
      <c r="X4192" s="2" t="s">
        <v>272</v>
      </c>
      <c r="Y4192" s="2" t="s">
        <v>273</v>
      </c>
      <c r="Z4192" s="175" t="s">
        <v>273</v>
      </c>
      <c r="AA4192" s="24" t="s">
        <v>272</v>
      </c>
      <c r="AB4192" s="2" t="s">
        <v>272</v>
      </c>
      <c r="AC4192" s="25" t="s">
        <v>272</v>
      </c>
      <c r="AD4192" s="174" t="s">
        <v>272</v>
      </c>
      <c r="AE4192" s="25" t="s">
        <v>273</v>
      </c>
      <c r="AF4192" s="180">
        <v>100</v>
      </c>
    </row>
    <row r="4193" spans="1:32">
      <c r="A4193" s="134" t="str">
        <f t="shared" si="65"/>
        <v>PTst_02.3</v>
      </c>
      <c r="C4193" s="177" t="s">
        <v>35</v>
      </c>
      <c r="D4193" s="178" t="s">
        <v>3</v>
      </c>
      <c r="E4193" s="178" t="s">
        <v>629</v>
      </c>
      <c r="F4193" s="178" t="s">
        <v>630</v>
      </c>
      <c r="G4193" s="178" t="s">
        <v>540</v>
      </c>
      <c r="H4193" s="177" t="s">
        <v>52</v>
      </c>
      <c r="I4193" s="179" t="s">
        <v>643</v>
      </c>
      <c r="J4193" s="59" t="s">
        <v>4598</v>
      </c>
      <c r="K4193" s="60" t="s">
        <v>4672</v>
      </c>
      <c r="L4193" s="174" t="s">
        <v>272</v>
      </c>
      <c r="M4193" s="2" t="s">
        <v>272</v>
      </c>
      <c r="N4193" s="175" t="s">
        <v>272</v>
      </c>
      <c r="O4193" s="24" t="s">
        <v>272</v>
      </c>
      <c r="P4193" s="2" t="s">
        <v>272</v>
      </c>
      <c r="Q4193" s="2" t="s">
        <v>272</v>
      </c>
      <c r="R4193" s="2" t="s">
        <v>272</v>
      </c>
      <c r="S4193" s="2" t="s">
        <v>273</v>
      </c>
      <c r="T4193" s="2" t="s">
        <v>273</v>
      </c>
      <c r="U4193" s="25" t="s">
        <v>273</v>
      </c>
      <c r="V4193" s="24" t="s">
        <v>272</v>
      </c>
      <c r="W4193" s="2" t="s">
        <v>272</v>
      </c>
      <c r="X4193" s="2" t="s">
        <v>272</v>
      </c>
      <c r="Y4193" s="2" t="s">
        <v>272</v>
      </c>
      <c r="Z4193" s="175" t="s">
        <v>273</v>
      </c>
      <c r="AA4193" s="24" t="s">
        <v>272</v>
      </c>
      <c r="AB4193" s="2" t="s">
        <v>272</v>
      </c>
      <c r="AC4193" s="25" t="s">
        <v>272</v>
      </c>
      <c r="AD4193" s="174" t="s">
        <v>272</v>
      </c>
      <c r="AE4193" s="25" t="s">
        <v>272</v>
      </c>
      <c r="AF4193" s="180">
        <v>100</v>
      </c>
    </row>
    <row r="4194" spans="1:32">
      <c r="A4194" s="134" t="str">
        <f t="shared" si="65"/>
        <v>PTst_02.4</v>
      </c>
      <c r="C4194" s="177" t="s">
        <v>35</v>
      </c>
      <c r="D4194" s="178" t="s">
        <v>3</v>
      </c>
      <c r="E4194" s="178" t="s">
        <v>631</v>
      </c>
      <c r="F4194" s="178" t="s">
        <v>632</v>
      </c>
      <c r="G4194" s="178" t="s">
        <v>533</v>
      </c>
      <c r="H4194" s="177" t="s">
        <v>52</v>
      </c>
      <c r="I4194" s="179" t="s">
        <v>643</v>
      </c>
      <c r="J4194" s="59" t="s">
        <v>4665</v>
      </c>
      <c r="K4194" s="60" t="s">
        <v>4673</v>
      </c>
      <c r="L4194" s="174" t="s">
        <v>272</v>
      </c>
      <c r="M4194" s="2" t="s">
        <v>272</v>
      </c>
      <c r="N4194" s="175" t="s">
        <v>272</v>
      </c>
      <c r="O4194" s="24"/>
      <c r="P4194" s="2"/>
      <c r="Q4194" s="2"/>
      <c r="R4194" s="2"/>
      <c r="S4194" s="2"/>
      <c r="T4194" s="2"/>
      <c r="U4194" s="25"/>
      <c r="V4194" s="24"/>
      <c r="W4194" s="2"/>
      <c r="X4194" s="2"/>
      <c r="Y4194" s="2"/>
      <c r="Z4194" s="175"/>
      <c r="AA4194" s="24"/>
      <c r="AB4194" s="2"/>
      <c r="AC4194" s="25"/>
      <c r="AD4194" s="174"/>
      <c r="AE4194" s="25"/>
      <c r="AF4194" s="180">
        <v>0</v>
      </c>
    </row>
    <row r="4195" spans="1:32">
      <c r="A4195" s="134" t="str">
        <f t="shared" si="65"/>
        <v>PTst_02.5</v>
      </c>
      <c r="C4195" s="177" t="s">
        <v>35</v>
      </c>
      <c r="D4195" s="178" t="s">
        <v>3</v>
      </c>
      <c r="E4195" s="178" t="s">
        <v>633</v>
      </c>
      <c r="F4195" s="178" t="s">
        <v>634</v>
      </c>
      <c r="G4195" s="178" t="s">
        <v>540</v>
      </c>
      <c r="H4195" s="177" t="s">
        <v>52</v>
      </c>
      <c r="I4195" s="179" t="s">
        <v>54</v>
      </c>
      <c r="J4195" s="59" t="s">
        <v>4674</v>
      </c>
      <c r="K4195" s="60" t="s">
        <v>4675</v>
      </c>
      <c r="L4195" s="174" t="s">
        <v>272</v>
      </c>
      <c r="M4195" s="2" t="s">
        <v>272</v>
      </c>
      <c r="N4195" s="175" t="s">
        <v>272</v>
      </c>
      <c r="O4195" s="24" t="s">
        <v>272</v>
      </c>
      <c r="P4195" s="2" t="s">
        <v>272</v>
      </c>
      <c r="Q4195" s="2" t="s">
        <v>273</v>
      </c>
      <c r="R4195" s="2" t="s">
        <v>273</v>
      </c>
      <c r="S4195" s="2" t="s">
        <v>273</v>
      </c>
      <c r="T4195" s="2" t="s">
        <v>273</v>
      </c>
      <c r="U4195" s="25" t="s">
        <v>273</v>
      </c>
      <c r="V4195" s="24" t="s">
        <v>272</v>
      </c>
      <c r="W4195" s="2" t="s">
        <v>272</v>
      </c>
      <c r="X4195" s="2" t="s">
        <v>272</v>
      </c>
      <c r="Y4195" s="2" t="s">
        <v>272</v>
      </c>
      <c r="Z4195" s="175" t="s">
        <v>273</v>
      </c>
      <c r="AA4195" s="24" t="s">
        <v>272</v>
      </c>
      <c r="AB4195" s="2" t="s">
        <v>272</v>
      </c>
      <c r="AC4195" s="25" t="s">
        <v>272</v>
      </c>
      <c r="AD4195" s="174" t="s">
        <v>272</v>
      </c>
      <c r="AE4195" s="25" t="s">
        <v>273</v>
      </c>
      <c r="AF4195" s="180">
        <v>100</v>
      </c>
    </row>
    <row r="4196" spans="1:32">
      <c r="A4196" s="134" t="str">
        <f t="shared" si="65"/>
        <v>PTst_02.5</v>
      </c>
      <c r="C4196" s="177" t="s">
        <v>35</v>
      </c>
      <c r="D4196" s="178" t="s">
        <v>3</v>
      </c>
      <c r="E4196" s="178" t="s">
        <v>633</v>
      </c>
      <c r="F4196" s="178" t="s">
        <v>634</v>
      </c>
      <c r="G4196" s="178" t="s">
        <v>540</v>
      </c>
      <c r="H4196" s="177" t="s">
        <v>52</v>
      </c>
      <c r="I4196" s="179" t="s">
        <v>54</v>
      </c>
      <c r="J4196" s="59" t="s">
        <v>4676</v>
      </c>
      <c r="K4196" s="60" t="s">
        <v>4677</v>
      </c>
      <c r="L4196" s="174" t="s">
        <v>272</v>
      </c>
      <c r="M4196" s="2" t="s">
        <v>272</v>
      </c>
      <c r="N4196" s="175" t="s">
        <v>272</v>
      </c>
      <c r="O4196" s="24" t="s">
        <v>272</v>
      </c>
      <c r="P4196" s="2" t="s">
        <v>272</v>
      </c>
      <c r="Q4196" s="2" t="s">
        <v>273</v>
      </c>
      <c r="R4196" s="2" t="s">
        <v>273</v>
      </c>
      <c r="S4196" s="2" t="s">
        <v>273</v>
      </c>
      <c r="T4196" s="2" t="s">
        <v>273</v>
      </c>
      <c r="U4196" s="25" t="s">
        <v>273</v>
      </c>
      <c r="V4196" s="24" t="s">
        <v>272</v>
      </c>
      <c r="W4196" s="2" t="s">
        <v>272</v>
      </c>
      <c r="X4196" s="2" t="s">
        <v>272</v>
      </c>
      <c r="Y4196" s="2" t="s">
        <v>272</v>
      </c>
      <c r="Z4196" s="175" t="s">
        <v>273</v>
      </c>
      <c r="AA4196" s="24" t="s">
        <v>272</v>
      </c>
      <c r="AB4196" s="2" t="s">
        <v>272</v>
      </c>
      <c r="AC4196" s="25" t="s">
        <v>273</v>
      </c>
      <c r="AD4196" s="174" t="s">
        <v>272</v>
      </c>
      <c r="AE4196" s="25" t="s">
        <v>272</v>
      </c>
      <c r="AF4196" s="180">
        <v>100</v>
      </c>
    </row>
    <row r="4197" spans="1:32">
      <c r="A4197" s="134" t="str">
        <f t="shared" si="65"/>
        <v>PTst_02.5</v>
      </c>
      <c r="C4197" s="177" t="s">
        <v>35</v>
      </c>
      <c r="D4197" s="178" t="s">
        <v>3</v>
      </c>
      <c r="E4197" s="178" t="s">
        <v>633</v>
      </c>
      <c r="F4197" s="178" t="s">
        <v>634</v>
      </c>
      <c r="G4197" s="178" t="s">
        <v>540</v>
      </c>
      <c r="H4197" s="177" t="s">
        <v>52</v>
      </c>
      <c r="I4197" s="179" t="s">
        <v>54</v>
      </c>
      <c r="J4197" s="59" t="s">
        <v>4678</v>
      </c>
      <c r="K4197" s="60" t="s">
        <v>4679</v>
      </c>
      <c r="L4197" s="174" t="s">
        <v>272</v>
      </c>
      <c r="M4197" s="2" t="s">
        <v>272</v>
      </c>
      <c r="N4197" s="175" t="s">
        <v>272</v>
      </c>
      <c r="O4197" s="24" t="s">
        <v>272</v>
      </c>
      <c r="P4197" s="2" t="s">
        <v>272</v>
      </c>
      <c r="Q4197" s="2" t="s">
        <v>273</v>
      </c>
      <c r="R4197" s="2" t="s">
        <v>273</v>
      </c>
      <c r="S4197" s="2" t="s">
        <v>273</v>
      </c>
      <c r="T4197" s="2" t="s">
        <v>273</v>
      </c>
      <c r="U4197" s="25" t="s">
        <v>273</v>
      </c>
      <c r="V4197" s="24" t="s">
        <v>272</v>
      </c>
      <c r="W4197" s="2" t="s">
        <v>272</v>
      </c>
      <c r="X4197" s="2" t="s">
        <v>272</v>
      </c>
      <c r="Y4197" s="2" t="s">
        <v>272</v>
      </c>
      <c r="Z4197" s="175" t="s">
        <v>273</v>
      </c>
      <c r="AA4197" s="24" t="s">
        <v>272</v>
      </c>
      <c r="AB4197" s="2" t="s">
        <v>272</v>
      </c>
      <c r="AC4197" s="25" t="s">
        <v>272</v>
      </c>
      <c r="AD4197" s="174" t="s">
        <v>272</v>
      </c>
      <c r="AE4197" s="25" t="s">
        <v>273</v>
      </c>
      <c r="AF4197" s="180">
        <v>100</v>
      </c>
    </row>
    <row r="4198" spans="1:32">
      <c r="A4198" s="134" t="str">
        <f t="shared" si="65"/>
        <v>PTst_02.5</v>
      </c>
      <c r="C4198" s="177" t="s">
        <v>35</v>
      </c>
      <c r="D4198" s="178" t="s">
        <v>3</v>
      </c>
      <c r="E4198" s="178" t="s">
        <v>633</v>
      </c>
      <c r="F4198" s="178" t="s">
        <v>634</v>
      </c>
      <c r="G4198" s="178" t="s">
        <v>540</v>
      </c>
      <c r="H4198" s="177" t="s">
        <v>52</v>
      </c>
      <c r="I4198" s="179" t="s">
        <v>54</v>
      </c>
      <c r="J4198" s="59" t="s">
        <v>4680</v>
      </c>
      <c r="K4198" s="60" t="s">
        <v>4681</v>
      </c>
      <c r="L4198" s="174" t="s">
        <v>272</v>
      </c>
      <c r="M4198" s="2" t="s">
        <v>272</v>
      </c>
      <c r="N4198" s="175" t="s">
        <v>272</v>
      </c>
      <c r="O4198" s="24" t="s">
        <v>272</v>
      </c>
      <c r="P4198" s="2" t="s">
        <v>272</v>
      </c>
      <c r="Q4198" s="2" t="s">
        <v>273</v>
      </c>
      <c r="R4198" s="2" t="s">
        <v>273</v>
      </c>
      <c r="S4198" s="2" t="s">
        <v>273</v>
      </c>
      <c r="T4198" s="2" t="s">
        <v>273</v>
      </c>
      <c r="U4198" s="25" t="s">
        <v>273</v>
      </c>
      <c r="V4198" s="24" t="s">
        <v>272</v>
      </c>
      <c r="W4198" s="2" t="s">
        <v>272</v>
      </c>
      <c r="X4198" s="2" t="s">
        <v>272</v>
      </c>
      <c r="Y4198" s="2" t="s">
        <v>272</v>
      </c>
      <c r="Z4198" s="175" t="s">
        <v>273</v>
      </c>
      <c r="AA4198" s="24" t="s">
        <v>272</v>
      </c>
      <c r="AB4198" s="2" t="s">
        <v>272</v>
      </c>
      <c r="AC4198" s="25" t="s">
        <v>272</v>
      </c>
      <c r="AD4198" s="174" t="s">
        <v>272</v>
      </c>
      <c r="AE4198" s="25" t="s">
        <v>272</v>
      </c>
      <c r="AF4198" s="180">
        <v>100</v>
      </c>
    </row>
    <row r="4199" spans="1:32">
      <c r="A4199" s="134" t="str">
        <f t="shared" si="65"/>
        <v>PTst_02.5</v>
      </c>
      <c r="C4199" s="177" t="s">
        <v>35</v>
      </c>
      <c r="D4199" s="178" t="s">
        <v>3</v>
      </c>
      <c r="E4199" s="178" t="s">
        <v>633</v>
      </c>
      <c r="F4199" s="178" t="s">
        <v>634</v>
      </c>
      <c r="G4199" s="178" t="s">
        <v>540</v>
      </c>
      <c r="H4199" s="177" t="s">
        <v>52</v>
      </c>
      <c r="I4199" s="179" t="s">
        <v>54</v>
      </c>
      <c r="J4199" s="59" t="s">
        <v>4682</v>
      </c>
      <c r="K4199" s="60" t="s">
        <v>4683</v>
      </c>
      <c r="L4199" s="174" t="s">
        <v>272</v>
      </c>
      <c r="M4199" s="2" t="s">
        <v>272</v>
      </c>
      <c r="N4199" s="175" t="s">
        <v>272</v>
      </c>
      <c r="O4199" s="24" t="s">
        <v>272</v>
      </c>
      <c r="P4199" s="2" t="s">
        <v>272</v>
      </c>
      <c r="Q4199" s="2" t="s">
        <v>273</v>
      </c>
      <c r="R4199" s="2" t="s">
        <v>273</v>
      </c>
      <c r="S4199" s="2" t="s">
        <v>273</v>
      </c>
      <c r="T4199" s="2" t="s">
        <v>273</v>
      </c>
      <c r="U4199" s="25" t="s">
        <v>273</v>
      </c>
      <c r="V4199" s="24" t="s">
        <v>272</v>
      </c>
      <c r="W4199" s="2" t="s">
        <v>272</v>
      </c>
      <c r="X4199" s="2" t="s">
        <v>272</v>
      </c>
      <c r="Y4199" s="2" t="s">
        <v>272</v>
      </c>
      <c r="Z4199" s="175" t="s">
        <v>273</v>
      </c>
      <c r="AA4199" s="24" t="s">
        <v>272</v>
      </c>
      <c r="AB4199" s="2" t="s">
        <v>272</v>
      </c>
      <c r="AC4199" s="25" t="s">
        <v>272</v>
      </c>
      <c r="AD4199" s="174" t="s">
        <v>272</v>
      </c>
      <c r="AE4199" s="25" t="s">
        <v>272</v>
      </c>
      <c r="AF4199" s="180">
        <v>100</v>
      </c>
    </row>
    <row r="4200" spans="1:32">
      <c r="A4200" s="134" t="str">
        <f t="shared" si="65"/>
        <v>PTst_03.1</v>
      </c>
      <c r="C4200" s="177" t="s">
        <v>35</v>
      </c>
      <c r="D4200" s="178" t="s">
        <v>3</v>
      </c>
      <c r="E4200" s="178" t="s">
        <v>635</v>
      </c>
      <c r="F4200" s="178" t="s">
        <v>636</v>
      </c>
      <c r="G4200" s="178" t="s">
        <v>540</v>
      </c>
      <c r="H4200" s="177" t="s">
        <v>52</v>
      </c>
      <c r="I4200" s="179" t="s">
        <v>643</v>
      </c>
      <c r="J4200" s="59" t="s">
        <v>4665</v>
      </c>
      <c r="K4200" s="60" t="s">
        <v>4671</v>
      </c>
      <c r="L4200" s="174" t="s">
        <v>272</v>
      </c>
      <c r="M4200" s="2" t="s">
        <v>272</v>
      </c>
      <c r="N4200" s="175" t="s">
        <v>272</v>
      </c>
      <c r="O4200" s="24" t="s">
        <v>272</v>
      </c>
      <c r="P4200" s="2" t="s">
        <v>272</v>
      </c>
      <c r="Q4200" s="2" t="s">
        <v>272</v>
      </c>
      <c r="R4200" s="2" t="s">
        <v>272</v>
      </c>
      <c r="S4200" s="2" t="s">
        <v>272</v>
      </c>
      <c r="T4200" s="2" t="s">
        <v>272</v>
      </c>
      <c r="U4200" s="25" t="s">
        <v>272</v>
      </c>
      <c r="V4200" s="24" t="s">
        <v>272</v>
      </c>
      <c r="W4200" s="2" t="s">
        <v>272</v>
      </c>
      <c r="X4200" s="2" t="s">
        <v>272</v>
      </c>
      <c r="Y4200" s="2" t="s">
        <v>273</v>
      </c>
      <c r="Z4200" s="175" t="s">
        <v>273</v>
      </c>
      <c r="AA4200" s="24" t="s">
        <v>272</v>
      </c>
      <c r="AB4200" s="2" t="s">
        <v>272</v>
      </c>
      <c r="AC4200" s="25" t="s">
        <v>272</v>
      </c>
      <c r="AD4200" s="174" t="s">
        <v>272</v>
      </c>
      <c r="AE4200" s="25" t="s">
        <v>273</v>
      </c>
      <c r="AF4200" s="180">
        <v>100</v>
      </c>
    </row>
    <row r="4201" spans="1:32">
      <c r="A4201" s="134" t="str">
        <f t="shared" si="65"/>
        <v>PTst_03.2</v>
      </c>
      <c r="C4201" s="177" t="s">
        <v>35</v>
      </c>
      <c r="D4201" s="178" t="s">
        <v>3</v>
      </c>
      <c r="E4201" s="178" t="s">
        <v>637</v>
      </c>
      <c r="F4201" s="178" t="s">
        <v>638</v>
      </c>
      <c r="G4201" s="178" t="s">
        <v>533</v>
      </c>
      <c r="H4201" s="177" t="s">
        <v>52</v>
      </c>
      <c r="I4201" s="179" t="s">
        <v>54</v>
      </c>
      <c r="J4201" s="59" t="s">
        <v>4674</v>
      </c>
      <c r="K4201" s="60" t="s">
        <v>4675</v>
      </c>
      <c r="L4201" s="174" t="s">
        <v>272</v>
      </c>
      <c r="M4201" s="2" t="s">
        <v>272</v>
      </c>
      <c r="N4201" s="175" t="s">
        <v>272</v>
      </c>
      <c r="O4201" s="24"/>
      <c r="P4201" s="2"/>
      <c r="Q4201" s="2"/>
      <c r="R4201" s="2"/>
      <c r="S4201" s="2"/>
      <c r="T4201" s="2"/>
      <c r="U4201" s="25"/>
      <c r="V4201" s="24"/>
      <c r="W4201" s="2"/>
      <c r="X4201" s="2"/>
      <c r="Y4201" s="2"/>
      <c r="Z4201" s="175"/>
      <c r="AA4201" s="24"/>
      <c r="AB4201" s="2"/>
      <c r="AC4201" s="25"/>
      <c r="AD4201" s="174"/>
      <c r="AE4201" s="25"/>
      <c r="AF4201" s="180">
        <v>100</v>
      </c>
    </row>
    <row r="4202" spans="1:32">
      <c r="A4202" s="134" t="str">
        <f t="shared" si="65"/>
        <v>PTst_03.2</v>
      </c>
      <c r="C4202" s="177" t="s">
        <v>35</v>
      </c>
      <c r="D4202" s="178" t="s">
        <v>3</v>
      </c>
      <c r="E4202" s="178" t="s">
        <v>637</v>
      </c>
      <c r="F4202" s="178" t="s">
        <v>638</v>
      </c>
      <c r="G4202" s="178" t="s">
        <v>533</v>
      </c>
      <c r="H4202" s="177" t="s">
        <v>52</v>
      </c>
      <c r="I4202" s="179" t="s">
        <v>54</v>
      </c>
      <c r="J4202" s="59" t="s">
        <v>4676</v>
      </c>
      <c r="K4202" s="60" t="s">
        <v>4677</v>
      </c>
      <c r="L4202" s="174" t="s">
        <v>272</v>
      </c>
      <c r="M4202" s="2" t="s">
        <v>272</v>
      </c>
      <c r="N4202" s="175" t="s">
        <v>272</v>
      </c>
      <c r="O4202" s="24"/>
      <c r="P4202" s="2"/>
      <c r="Q4202" s="2"/>
      <c r="R4202" s="2"/>
      <c r="S4202" s="2"/>
      <c r="T4202" s="2"/>
      <c r="U4202" s="25"/>
      <c r="V4202" s="24"/>
      <c r="W4202" s="2"/>
      <c r="X4202" s="2"/>
      <c r="Y4202" s="2"/>
      <c r="Z4202" s="175"/>
      <c r="AA4202" s="24"/>
      <c r="AB4202" s="2"/>
      <c r="AC4202" s="25"/>
      <c r="AD4202" s="174"/>
      <c r="AE4202" s="25"/>
      <c r="AF4202" s="180">
        <v>100</v>
      </c>
    </row>
    <row r="4203" spans="1:32">
      <c r="A4203" s="134" t="str">
        <f t="shared" si="65"/>
        <v>PTst_03.2</v>
      </c>
      <c r="C4203" s="177" t="s">
        <v>35</v>
      </c>
      <c r="D4203" s="178" t="s">
        <v>3</v>
      </c>
      <c r="E4203" s="178" t="s">
        <v>637</v>
      </c>
      <c r="F4203" s="178" t="s">
        <v>638</v>
      </c>
      <c r="G4203" s="178" t="s">
        <v>533</v>
      </c>
      <c r="H4203" s="177" t="s">
        <v>52</v>
      </c>
      <c r="I4203" s="179" t="s">
        <v>54</v>
      </c>
      <c r="J4203" s="59" t="s">
        <v>4678</v>
      </c>
      <c r="K4203" s="60" t="s">
        <v>4684</v>
      </c>
      <c r="L4203" s="174" t="s">
        <v>272</v>
      </c>
      <c r="M4203" s="2" t="s">
        <v>272</v>
      </c>
      <c r="N4203" s="175" t="s">
        <v>272</v>
      </c>
      <c r="O4203" s="24"/>
      <c r="P4203" s="2"/>
      <c r="Q4203" s="2"/>
      <c r="R4203" s="2"/>
      <c r="S4203" s="2"/>
      <c r="T4203" s="2"/>
      <c r="U4203" s="25"/>
      <c r="V4203" s="24"/>
      <c r="W4203" s="2"/>
      <c r="X4203" s="2"/>
      <c r="Y4203" s="2"/>
      <c r="Z4203" s="175"/>
      <c r="AA4203" s="24"/>
      <c r="AB4203" s="2"/>
      <c r="AC4203" s="25"/>
      <c r="AD4203" s="174"/>
      <c r="AE4203" s="25"/>
      <c r="AF4203" s="180">
        <v>100</v>
      </c>
    </row>
    <row r="4204" spans="1:32">
      <c r="A4204" s="134" t="str">
        <f t="shared" si="65"/>
        <v>PTst_03.2</v>
      </c>
      <c r="C4204" s="177" t="s">
        <v>35</v>
      </c>
      <c r="D4204" s="178" t="s">
        <v>3</v>
      </c>
      <c r="E4204" s="178" t="s">
        <v>637</v>
      </c>
      <c r="F4204" s="178" t="s">
        <v>638</v>
      </c>
      <c r="G4204" s="178" t="s">
        <v>533</v>
      </c>
      <c r="H4204" s="177" t="s">
        <v>52</v>
      </c>
      <c r="I4204" s="179" t="s">
        <v>54</v>
      </c>
      <c r="J4204" s="59" t="s">
        <v>4680</v>
      </c>
      <c r="K4204" s="60" t="s">
        <v>4685</v>
      </c>
      <c r="L4204" s="174" t="s">
        <v>272</v>
      </c>
      <c r="M4204" s="2" t="s">
        <v>272</v>
      </c>
      <c r="N4204" s="175" t="s">
        <v>272</v>
      </c>
      <c r="O4204" s="24"/>
      <c r="P4204" s="2"/>
      <c r="Q4204" s="2"/>
      <c r="R4204" s="2"/>
      <c r="S4204" s="2"/>
      <c r="T4204" s="2"/>
      <c r="U4204" s="25"/>
      <c r="V4204" s="24"/>
      <c r="W4204" s="2"/>
      <c r="X4204" s="2"/>
      <c r="Y4204" s="2"/>
      <c r="Z4204" s="175"/>
      <c r="AA4204" s="24"/>
      <c r="AB4204" s="2"/>
      <c r="AC4204" s="25"/>
      <c r="AD4204" s="174"/>
      <c r="AE4204" s="25"/>
      <c r="AF4204" s="180">
        <v>100</v>
      </c>
    </row>
    <row r="4205" spans="1:32">
      <c r="A4205" s="134" t="str">
        <f t="shared" si="65"/>
        <v>PTst_03.2</v>
      </c>
      <c r="C4205" s="177" t="s">
        <v>35</v>
      </c>
      <c r="D4205" s="178" t="s">
        <v>3</v>
      </c>
      <c r="E4205" s="178" t="s">
        <v>637</v>
      </c>
      <c r="F4205" s="178" t="s">
        <v>638</v>
      </c>
      <c r="G4205" s="178" t="s">
        <v>533</v>
      </c>
      <c r="H4205" s="177" t="s">
        <v>52</v>
      </c>
      <c r="I4205" s="179" t="s">
        <v>54</v>
      </c>
      <c r="J4205" s="59" t="s">
        <v>4682</v>
      </c>
      <c r="K4205" s="60" t="s">
        <v>4686</v>
      </c>
      <c r="L4205" s="174" t="s">
        <v>272</v>
      </c>
      <c r="M4205" s="2" t="s">
        <v>272</v>
      </c>
      <c r="N4205" s="175" t="s">
        <v>272</v>
      </c>
      <c r="O4205" s="24"/>
      <c r="P4205" s="2"/>
      <c r="Q4205" s="2"/>
      <c r="R4205" s="2"/>
      <c r="S4205" s="2"/>
      <c r="T4205" s="2"/>
      <c r="U4205" s="25"/>
      <c r="V4205" s="24"/>
      <c r="W4205" s="2"/>
      <c r="X4205" s="2"/>
      <c r="Y4205" s="2"/>
      <c r="Z4205" s="175"/>
      <c r="AA4205" s="24"/>
      <c r="AB4205" s="2"/>
      <c r="AC4205" s="25"/>
      <c r="AD4205" s="174"/>
      <c r="AE4205" s="25"/>
      <c r="AF4205" s="180">
        <v>100</v>
      </c>
    </row>
    <row r="4206" spans="1:32">
      <c r="A4206" s="134" t="str">
        <f t="shared" si="65"/>
        <v>PTst_03.3</v>
      </c>
      <c r="C4206" s="177" t="s">
        <v>35</v>
      </c>
      <c r="D4206" s="178" t="s">
        <v>3</v>
      </c>
      <c r="E4206" s="178" t="s">
        <v>639</v>
      </c>
      <c r="F4206" s="178" t="s">
        <v>640</v>
      </c>
      <c r="G4206" s="178" t="s">
        <v>533</v>
      </c>
      <c r="H4206" s="177" t="s">
        <v>52</v>
      </c>
      <c r="I4206" s="179" t="s">
        <v>54</v>
      </c>
      <c r="J4206" s="59" t="s">
        <v>4674</v>
      </c>
      <c r="K4206" s="60" t="s">
        <v>4687</v>
      </c>
      <c r="L4206" s="174" t="s">
        <v>272</v>
      </c>
      <c r="M4206" s="2" t="s">
        <v>272</v>
      </c>
      <c r="N4206" s="175" t="s">
        <v>272</v>
      </c>
      <c r="O4206" s="24"/>
      <c r="P4206" s="2"/>
      <c r="Q4206" s="2"/>
      <c r="R4206" s="2"/>
      <c r="S4206" s="2"/>
      <c r="T4206" s="2"/>
      <c r="U4206" s="25"/>
      <c r="V4206" s="24"/>
      <c r="W4206" s="2"/>
      <c r="X4206" s="2"/>
      <c r="Y4206" s="2"/>
      <c r="Z4206" s="175"/>
      <c r="AA4206" s="24"/>
      <c r="AB4206" s="2"/>
      <c r="AC4206" s="25"/>
      <c r="AD4206" s="174"/>
      <c r="AE4206" s="25"/>
      <c r="AF4206" s="180">
        <v>0</v>
      </c>
    </row>
    <row r="4207" spans="1:32">
      <c r="A4207" s="134" t="str">
        <f t="shared" si="65"/>
        <v>PTst_03.3</v>
      </c>
      <c r="C4207" s="177" t="s">
        <v>35</v>
      </c>
      <c r="D4207" s="178" t="s">
        <v>3</v>
      </c>
      <c r="E4207" s="178" t="s">
        <v>639</v>
      </c>
      <c r="F4207" s="178" t="s">
        <v>640</v>
      </c>
      <c r="G4207" s="178" t="s">
        <v>533</v>
      </c>
      <c r="H4207" s="177" t="s">
        <v>52</v>
      </c>
      <c r="I4207" s="179" t="s">
        <v>54</v>
      </c>
      <c r="J4207" s="59" t="s">
        <v>4676</v>
      </c>
      <c r="K4207" s="60" t="s">
        <v>4677</v>
      </c>
      <c r="L4207" s="174" t="s">
        <v>272</v>
      </c>
      <c r="M4207" s="2" t="s">
        <v>272</v>
      </c>
      <c r="N4207" s="175" t="s">
        <v>272</v>
      </c>
      <c r="O4207" s="24"/>
      <c r="P4207" s="2"/>
      <c r="Q4207" s="2"/>
      <c r="R4207" s="2"/>
      <c r="S4207" s="2"/>
      <c r="T4207" s="2"/>
      <c r="U4207" s="25"/>
      <c r="V4207" s="24"/>
      <c r="W4207" s="2"/>
      <c r="X4207" s="2"/>
      <c r="Y4207" s="2"/>
      <c r="Z4207" s="175"/>
      <c r="AA4207" s="24"/>
      <c r="AB4207" s="2"/>
      <c r="AC4207" s="25"/>
      <c r="AD4207" s="174"/>
      <c r="AE4207" s="25"/>
      <c r="AF4207" s="180">
        <v>100</v>
      </c>
    </row>
    <row r="4208" spans="1:32">
      <c r="A4208" s="134" t="str">
        <f t="shared" si="65"/>
        <v>PTst_03.3</v>
      </c>
      <c r="C4208" s="177" t="s">
        <v>35</v>
      </c>
      <c r="D4208" s="178" t="s">
        <v>3</v>
      </c>
      <c r="E4208" s="178" t="s">
        <v>639</v>
      </c>
      <c r="F4208" s="178" t="s">
        <v>640</v>
      </c>
      <c r="G4208" s="178" t="s">
        <v>533</v>
      </c>
      <c r="H4208" s="177" t="s">
        <v>52</v>
      </c>
      <c r="I4208" s="179" t="s">
        <v>54</v>
      </c>
      <c r="J4208" s="59" t="s">
        <v>4678</v>
      </c>
      <c r="K4208" s="60" t="s">
        <v>4688</v>
      </c>
      <c r="L4208" s="174" t="s">
        <v>272</v>
      </c>
      <c r="M4208" s="2" t="s">
        <v>272</v>
      </c>
      <c r="N4208" s="175" t="s">
        <v>272</v>
      </c>
      <c r="O4208" s="24"/>
      <c r="P4208" s="2"/>
      <c r="Q4208" s="2"/>
      <c r="R4208" s="2"/>
      <c r="S4208" s="2"/>
      <c r="T4208" s="2"/>
      <c r="U4208" s="25"/>
      <c r="V4208" s="24"/>
      <c r="W4208" s="2"/>
      <c r="X4208" s="2"/>
      <c r="Y4208" s="2"/>
      <c r="Z4208" s="175"/>
      <c r="AA4208" s="24"/>
      <c r="AB4208" s="2"/>
      <c r="AC4208" s="25"/>
      <c r="AD4208" s="174"/>
      <c r="AE4208" s="25"/>
      <c r="AF4208" s="180">
        <v>100</v>
      </c>
    </row>
    <row r="4209" spans="1:32">
      <c r="A4209" s="134" t="str">
        <f t="shared" si="65"/>
        <v>PTst_03.3</v>
      </c>
      <c r="C4209" s="177" t="s">
        <v>35</v>
      </c>
      <c r="D4209" s="178" t="s">
        <v>3</v>
      </c>
      <c r="E4209" s="178" t="s">
        <v>639</v>
      </c>
      <c r="F4209" s="178" t="s">
        <v>640</v>
      </c>
      <c r="G4209" s="178" t="s">
        <v>533</v>
      </c>
      <c r="H4209" s="177" t="s">
        <v>52</v>
      </c>
      <c r="I4209" s="179" t="s">
        <v>54</v>
      </c>
      <c r="J4209" s="59" t="s">
        <v>4680</v>
      </c>
      <c r="K4209" s="60" t="s">
        <v>4689</v>
      </c>
      <c r="L4209" s="174" t="s">
        <v>272</v>
      </c>
      <c r="M4209" s="2" t="s">
        <v>272</v>
      </c>
      <c r="N4209" s="175" t="s">
        <v>272</v>
      </c>
      <c r="O4209" s="24"/>
      <c r="P4209" s="2"/>
      <c r="Q4209" s="2"/>
      <c r="R4209" s="2"/>
      <c r="S4209" s="2"/>
      <c r="T4209" s="2"/>
      <c r="U4209" s="25"/>
      <c r="V4209" s="24"/>
      <c r="W4209" s="2"/>
      <c r="X4209" s="2"/>
      <c r="Y4209" s="2"/>
      <c r="Z4209" s="175"/>
      <c r="AA4209" s="24"/>
      <c r="AB4209" s="2"/>
      <c r="AC4209" s="25"/>
      <c r="AD4209" s="174"/>
      <c r="AE4209" s="25"/>
      <c r="AF4209" s="180">
        <v>0</v>
      </c>
    </row>
    <row r="4210" spans="1:32">
      <c r="A4210" s="134" t="str">
        <f t="shared" si="65"/>
        <v>PTst_03.3</v>
      </c>
      <c r="C4210" s="177" t="s">
        <v>35</v>
      </c>
      <c r="D4210" s="178" t="s">
        <v>3</v>
      </c>
      <c r="E4210" s="178" t="s">
        <v>639</v>
      </c>
      <c r="F4210" s="178" t="s">
        <v>640</v>
      </c>
      <c r="G4210" s="178" t="s">
        <v>533</v>
      </c>
      <c r="H4210" s="177" t="s">
        <v>52</v>
      </c>
      <c r="I4210" s="179" t="s">
        <v>54</v>
      </c>
      <c r="J4210" s="59" t="s">
        <v>4682</v>
      </c>
      <c r="K4210" s="60" t="s">
        <v>4690</v>
      </c>
      <c r="L4210" s="174" t="s">
        <v>272</v>
      </c>
      <c r="M4210" s="2" t="s">
        <v>272</v>
      </c>
      <c r="N4210" s="175" t="s">
        <v>272</v>
      </c>
      <c r="O4210" s="24"/>
      <c r="P4210" s="2"/>
      <c r="Q4210" s="2"/>
      <c r="R4210" s="2"/>
      <c r="S4210" s="2"/>
      <c r="T4210" s="2"/>
      <c r="U4210" s="25"/>
      <c r="V4210" s="24"/>
      <c r="W4210" s="2"/>
      <c r="X4210" s="2"/>
      <c r="Y4210" s="2"/>
      <c r="Z4210" s="175"/>
      <c r="AA4210" s="24"/>
      <c r="AB4210" s="2"/>
      <c r="AC4210" s="25"/>
      <c r="AD4210" s="174"/>
      <c r="AE4210" s="25"/>
      <c r="AF4210" s="180">
        <v>100</v>
      </c>
    </row>
    <row r="4211" spans="1:32">
      <c r="A4211" s="134" t="str">
        <f t="shared" si="65"/>
        <v>PTst_03.4</v>
      </c>
      <c r="C4211" s="177" t="s">
        <v>35</v>
      </c>
      <c r="D4211" s="178" t="s">
        <v>3</v>
      </c>
      <c r="E4211" s="178" t="s">
        <v>641</v>
      </c>
      <c r="F4211" s="178" t="s">
        <v>642</v>
      </c>
      <c r="G4211" s="178" t="s">
        <v>533</v>
      </c>
      <c r="H4211" s="177" t="s">
        <v>52</v>
      </c>
      <c r="I4211" s="179" t="s">
        <v>54</v>
      </c>
      <c r="J4211" s="59" t="s">
        <v>4674</v>
      </c>
      <c r="K4211" s="60" t="s">
        <v>4675</v>
      </c>
      <c r="L4211" s="174" t="s">
        <v>272</v>
      </c>
      <c r="M4211" s="2" t="s">
        <v>272</v>
      </c>
      <c r="N4211" s="175" t="s">
        <v>272</v>
      </c>
      <c r="O4211" s="24"/>
      <c r="P4211" s="2"/>
      <c r="Q4211" s="2"/>
      <c r="R4211" s="2"/>
      <c r="S4211" s="2"/>
      <c r="T4211" s="2"/>
      <c r="U4211" s="25"/>
      <c r="V4211" s="24"/>
      <c r="W4211" s="2"/>
      <c r="X4211" s="2"/>
      <c r="Y4211" s="2"/>
      <c r="Z4211" s="175"/>
      <c r="AA4211" s="24"/>
      <c r="AB4211" s="2"/>
      <c r="AC4211" s="25"/>
      <c r="AD4211" s="174"/>
      <c r="AE4211" s="25"/>
      <c r="AF4211" s="180">
        <v>100</v>
      </c>
    </row>
    <row r="4212" spans="1:32">
      <c r="A4212" s="134" t="str">
        <f t="shared" si="65"/>
        <v>PTst_03.4</v>
      </c>
      <c r="C4212" s="177" t="s">
        <v>35</v>
      </c>
      <c r="D4212" s="178" t="s">
        <v>3</v>
      </c>
      <c r="E4212" s="178" t="s">
        <v>641</v>
      </c>
      <c r="F4212" s="178" t="s">
        <v>642</v>
      </c>
      <c r="G4212" s="178" t="s">
        <v>533</v>
      </c>
      <c r="H4212" s="177" t="s">
        <v>52</v>
      </c>
      <c r="I4212" s="179" t="s">
        <v>54</v>
      </c>
      <c r="J4212" s="59" t="s">
        <v>4676</v>
      </c>
      <c r="K4212" s="60" t="s">
        <v>4677</v>
      </c>
      <c r="L4212" s="174" t="s">
        <v>272</v>
      </c>
      <c r="M4212" s="2" t="s">
        <v>272</v>
      </c>
      <c r="N4212" s="175" t="s">
        <v>272</v>
      </c>
      <c r="O4212" s="24"/>
      <c r="P4212" s="2"/>
      <c r="Q4212" s="2"/>
      <c r="R4212" s="2"/>
      <c r="S4212" s="2"/>
      <c r="T4212" s="2"/>
      <c r="U4212" s="25"/>
      <c r="V4212" s="24"/>
      <c r="W4212" s="2"/>
      <c r="X4212" s="2"/>
      <c r="Y4212" s="2"/>
      <c r="Z4212" s="175"/>
      <c r="AA4212" s="24"/>
      <c r="AB4212" s="2"/>
      <c r="AC4212" s="25"/>
      <c r="AD4212" s="174"/>
      <c r="AE4212" s="25"/>
      <c r="AF4212" s="180">
        <v>100</v>
      </c>
    </row>
    <row r="4213" spans="1:32">
      <c r="A4213" s="134" t="str">
        <f t="shared" si="65"/>
        <v>PTst_03.4</v>
      </c>
      <c r="C4213" s="177" t="s">
        <v>35</v>
      </c>
      <c r="D4213" s="178" t="s">
        <v>3</v>
      </c>
      <c r="E4213" s="178" t="s">
        <v>641</v>
      </c>
      <c r="F4213" s="178" t="s">
        <v>642</v>
      </c>
      <c r="G4213" s="178" t="s">
        <v>533</v>
      </c>
      <c r="H4213" s="177" t="s">
        <v>52</v>
      </c>
      <c r="I4213" s="179" t="s">
        <v>54</v>
      </c>
      <c r="J4213" s="59" t="s">
        <v>4678</v>
      </c>
      <c r="K4213" s="60" t="s">
        <v>4679</v>
      </c>
      <c r="L4213" s="174" t="s">
        <v>272</v>
      </c>
      <c r="M4213" s="2" t="s">
        <v>272</v>
      </c>
      <c r="N4213" s="175" t="s">
        <v>272</v>
      </c>
      <c r="O4213" s="24"/>
      <c r="P4213" s="2"/>
      <c r="Q4213" s="2"/>
      <c r="R4213" s="2"/>
      <c r="S4213" s="2"/>
      <c r="T4213" s="2"/>
      <c r="U4213" s="25"/>
      <c r="V4213" s="24"/>
      <c r="W4213" s="2"/>
      <c r="X4213" s="2"/>
      <c r="Y4213" s="2"/>
      <c r="Z4213" s="175"/>
      <c r="AA4213" s="24"/>
      <c r="AB4213" s="2"/>
      <c r="AC4213" s="25"/>
      <c r="AD4213" s="174"/>
      <c r="AE4213" s="25"/>
      <c r="AF4213" s="180">
        <v>100</v>
      </c>
    </row>
    <row r="4214" spans="1:32">
      <c r="A4214" s="134" t="str">
        <f t="shared" si="65"/>
        <v>PTst_03.4</v>
      </c>
      <c r="C4214" s="177" t="s">
        <v>35</v>
      </c>
      <c r="D4214" s="178" t="s">
        <v>3</v>
      </c>
      <c r="E4214" s="178" t="s">
        <v>641</v>
      </c>
      <c r="F4214" s="178" t="s">
        <v>642</v>
      </c>
      <c r="G4214" s="178" t="s">
        <v>533</v>
      </c>
      <c r="H4214" s="177" t="s">
        <v>52</v>
      </c>
      <c r="I4214" s="179" t="s">
        <v>54</v>
      </c>
      <c r="J4214" s="59" t="s">
        <v>4680</v>
      </c>
      <c r="K4214" s="60" t="s">
        <v>4681</v>
      </c>
      <c r="L4214" s="174" t="s">
        <v>272</v>
      </c>
      <c r="M4214" s="2" t="s">
        <v>272</v>
      </c>
      <c r="N4214" s="175" t="s">
        <v>272</v>
      </c>
      <c r="O4214" s="24"/>
      <c r="P4214" s="2"/>
      <c r="Q4214" s="2"/>
      <c r="R4214" s="2"/>
      <c r="S4214" s="2"/>
      <c r="T4214" s="2"/>
      <c r="U4214" s="25"/>
      <c r="V4214" s="24"/>
      <c r="W4214" s="2"/>
      <c r="X4214" s="2"/>
      <c r="Y4214" s="2"/>
      <c r="Z4214" s="175"/>
      <c r="AA4214" s="24"/>
      <c r="AB4214" s="2"/>
      <c r="AC4214" s="25"/>
      <c r="AD4214" s="174"/>
      <c r="AE4214" s="25"/>
      <c r="AF4214" s="180">
        <v>100</v>
      </c>
    </row>
    <row r="4215" spans="1:32">
      <c r="A4215" s="134" t="str">
        <f t="shared" si="65"/>
        <v>PTst_03.4</v>
      </c>
      <c r="C4215" s="177" t="s">
        <v>35</v>
      </c>
      <c r="D4215" s="178" t="s">
        <v>3</v>
      </c>
      <c r="E4215" s="178" t="s">
        <v>641</v>
      </c>
      <c r="F4215" s="178" t="s">
        <v>642</v>
      </c>
      <c r="G4215" s="178" t="s">
        <v>533</v>
      </c>
      <c r="H4215" s="177" t="s">
        <v>52</v>
      </c>
      <c r="I4215" s="179" t="s">
        <v>54</v>
      </c>
      <c r="J4215" s="59" t="s">
        <v>4682</v>
      </c>
      <c r="K4215" s="60" t="s">
        <v>4691</v>
      </c>
      <c r="L4215" s="174" t="s">
        <v>272</v>
      </c>
      <c r="M4215" s="2" t="s">
        <v>272</v>
      </c>
      <c r="N4215" s="175" t="s">
        <v>272</v>
      </c>
      <c r="O4215" s="24"/>
      <c r="P4215" s="2"/>
      <c r="Q4215" s="2"/>
      <c r="R4215" s="2"/>
      <c r="S4215" s="2"/>
      <c r="T4215" s="2"/>
      <c r="U4215" s="25"/>
      <c r="V4215" s="24"/>
      <c r="W4215" s="2"/>
      <c r="X4215" s="2"/>
      <c r="Y4215" s="2"/>
      <c r="Z4215" s="175"/>
      <c r="AA4215" s="24"/>
      <c r="AB4215" s="2"/>
      <c r="AC4215" s="25"/>
      <c r="AD4215" s="174"/>
      <c r="AE4215" s="25"/>
      <c r="AF4215" s="180">
        <v>100</v>
      </c>
    </row>
    <row r="4216" spans="1:32">
      <c r="A4216" s="134" t="str">
        <f t="shared" si="65"/>
        <v>RObu_01.1</v>
      </c>
      <c r="C4216" s="177" t="s">
        <v>36</v>
      </c>
      <c r="D4216" s="178" t="s">
        <v>1</v>
      </c>
      <c r="E4216" s="178" t="s">
        <v>531</v>
      </c>
      <c r="F4216" s="178" t="s">
        <v>532</v>
      </c>
      <c r="G4216" s="178" t="s">
        <v>533</v>
      </c>
      <c r="H4216" s="177" t="s">
        <v>52</v>
      </c>
      <c r="I4216" s="179" t="s">
        <v>643</v>
      </c>
      <c r="J4216" s="59" t="s">
        <v>4692</v>
      </c>
      <c r="K4216" s="60" t="s">
        <v>4693</v>
      </c>
      <c r="L4216" s="174" t="s">
        <v>273</v>
      </c>
      <c r="M4216" s="2" t="s">
        <v>273</v>
      </c>
      <c r="N4216" s="175" t="s">
        <v>272</v>
      </c>
      <c r="O4216" s="24"/>
      <c r="P4216" s="2"/>
      <c r="Q4216" s="2"/>
      <c r="R4216" s="2"/>
      <c r="S4216" s="2"/>
      <c r="T4216" s="2"/>
      <c r="U4216" s="25"/>
      <c r="V4216" s="24"/>
      <c r="W4216" s="2"/>
      <c r="X4216" s="2"/>
      <c r="Y4216" s="2"/>
      <c r="Z4216" s="175"/>
      <c r="AA4216" s="24"/>
      <c r="AB4216" s="2"/>
      <c r="AC4216" s="25"/>
      <c r="AD4216" s="174"/>
      <c r="AE4216" s="25"/>
      <c r="AF4216" s="180">
        <v>100</v>
      </c>
    </row>
    <row r="4217" spans="1:32">
      <c r="A4217" s="134" t="str">
        <f t="shared" si="65"/>
        <v>RObu_01.1</v>
      </c>
      <c r="C4217" s="177" t="s">
        <v>36</v>
      </c>
      <c r="D4217" s="178" t="s">
        <v>1</v>
      </c>
      <c r="E4217" s="178" t="s">
        <v>531</v>
      </c>
      <c r="F4217" s="178" t="s">
        <v>532</v>
      </c>
      <c r="G4217" s="178" t="s">
        <v>533</v>
      </c>
      <c r="H4217" s="177" t="s">
        <v>52</v>
      </c>
      <c r="I4217" s="179" t="s">
        <v>643</v>
      </c>
      <c r="J4217" s="59" t="s">
        <v>4694</v>
      </c>
      <c r="K4217" s="60" t="s">
        <v>4695</v>
      </c>
      <c r="L4217" s="174" t="s">
        <v>273</v>
      </c>
      <c r="M4217" s="2" t="s">
        <v>273</v>
      </c>
      <c r="N4217" s="175" t="s">
        <v>272</v>
      </c>
      <c r="O4217" s="24"/>
      <c r="P4217" s="2"/>
      <c r="Q4217" s="2"/>
      <c r="R4217" s="2"/>
      <c r="S4217" s="2"/>
      <c r="T4217" s="2"/>
      <c r="U4217" s="25"/>
      <c r="V4217" s="24"/>
      <c r="W4217" s="2"/>
      <c r="X4217" s="2"/>
      <c r="Y4217" s="2"/>
      <c r="Z4217" s="175"/>
      <c r="AA4217" s="24"/>
      <c r="AB4217" s="2"/>
      <c r="AC4217" s="25"/>
      <c r="AD4217" s="174"/>
      <c r="AE4217" s="25"/>
      <c r="AF4217" s="180">
        <v>100</v>
      </c>
    </row>
    <row r="4218" spans="1:32">
      <c r="A4218" s="134" t="str">
        <f t="shared" si="65"/>
        <v>RObu_01.1</v>
      </c>
      <c r="C4218" s="177" t="s">
        <v>36</v>
      </c>
      <c r="D4218" s="178" t="s">
        <v>1</v>
      </c>
      <c r="E4218" s="178" t="s">
        <v>531</v>
      </c>
      <c r="F4218" s="178" t="s">
        <v>532</v>
      </c>
      <c r="G4218" s="178" t="s">
        <v>533</v>
      </c>
      <c r="H4218" s="177" t="s">
        <v>52</v>
      </c>
      <c r="I4218" s="179" t="s">
        <v>643</v>
      </c>
      <c r="J4218" s="59" t="s">
        <v>4696</v>
      </c>
      <c r="K4218" s="60" t="s">
        <v>4697</v>
      </c>
      <c r="L4218" s="174" t="s">
        <v>272</v>
      </c>
      <c r="M4218" s="2" t="s">
        <v>273</v>
      </c>
      <c r="N4218" s="175" t="s">
        <v>272</v>
      </c>
      <c r="O4218" s="24"/>
      <c r="P4218" s="2"/>
      <c r="Q4218" s="2"/>
      <c r="R4218" s="2"/>
      <c r="S4218" s="2"/>
      <c r="T4218" s="2"/>
      <c r="U4218" s="25"/>
      <c r="V4218" s="24"/>
      <c r="W4218" s="2"/>
      <c r="X4218" s="2"/>
      <c r="Y4218" s="2"/>
      <c r="Z4218" s="175"/>
      <c r="AA4218" s="24"/>
      <c r="AB4218" s="2"/>
      <c r="AC4218" s="25"/>
      <c r="AD4218" s="174"/>
      <c r="AE4218" s="25"/>
      <c r="AF4218" s="180">
        <v>0</v>
      </c>
    </row>
    <row r="4219" spans="1:32">
      <c r="A4219" s="134" t="str">
        <f t="shared" si="65"/>
        <v>RObu_01.2</v>
      </c>
      <c r="C4219" s="177" t="s">
        <v>36</v>
      </c>
      <c r="D4219" s="178" t="s">
        <v>1</v>
      </c>
      <c r="E4219" s="178" t="s">
        <v>534</v>
      </c>
      <c r="F4219" s="178" t="s">
        <v>535</v>
      </c>
      <c r="G4219" s="178" t="s">
        <v>533</v>
      </c>
      <c r="H4219" s="177" t="s">
        <v>52</v>
      </c>
      <c r="I4219" s="179" t="s">
        <v>643</v>
      </c>
      <c r="J4219" s="59" t="s">
        <v>4698</v>
      </c>
      <c r="K4219" s="60" t="s">
        <v>4699</v>
      </c>
      <c r="L4219" s="174" t="s">
        <v>272</v>
      </c>
      <c r="M4219" s="2" t="s">
        <v>272</v>
      </c>
      <c r="N4219" s="175" t="s">
        <v>272</v>
      </c>
      <c r="O4219" s="24"/>
      <c r="P4219" s="2"/>
      <c r="Q4219" s="2"/>
      <c r="R4219" s="2"/>
      <c r="S4219" s="2"/>
      <c r="T4219" s="2"/>
      <c r="U4219" s="25"/>
      <c r="V4219" s="24"/>
      <c r="W4219" s="2"/>
      <c r="X4219" s="2"/>
      <c r="Y4219" s="2"/>
      <c r="Z4219" s="175"/>
      <c r="AA4219" s="24"/>
      <c r="AB4219" s="2"/>
      <c r="AC4219" s="25"/>
      <c r="AD4219" s="174"/>
      <c r="AE4219" s="25"/>
      <c r="AF4219" s="180">
        <v>100</v>
      </c>
    </row>
    <row r="4220" spans="1:32">
      <c r="A4220" s="134" t="str">
        <f t="shared" si="65"/>
        <v>RObu_01.2</v>
      </c>
      <c r="C4220" s="177" t="s">
        <v>36</v>
      </c>
      <c r="D4220" s="178" t="s">
        <v>1</v>
      </c>
      <c r="E4220" s="178" t="s">
        <v>534</v>
      </c>
      <c r="F4220" s="178" t="s">
        <v>535</v>
      </c>
      <c r="G4220" s="178" t="s">
        <v>533</v>
      </c>
      <c r="H4220" s="177" t="s">
        <v>52</v>
      </c>
      <c r="I4220" s="179" t="s">
        <v>643</v>
      </c>
      <c r="J4220" s="59" t="s">
        <v>4700</v>
      </c>
      <c r="K4220" s="60" t="s">
        <v>4701</v>
      </c>
      <c r="L4220" s="174" t="s">
        <v>272</v>
      </c>
      <c r="M4220" s="2" t="s">
        <v>272</v>
      </c>
      <c r="N4220" s="175" t="s">
        <v>272</v>
      </c>
      <c r="O4220" s="24"/>
      <c r="P4220" s="2"/>
      <c r="Q4220" s="2"/>
      <c r="R4220" s="2"/>
      <c r="S4220" s="2"/>
      <c r="T4220" s="2"/>
      <c r="U4220" s="25"/>
      <c r="V4220" s="24"/>
      <c r="W4220" s="2"/>
      <c r="X4220" s="2"/>
      <c r="Y4220" s="2"/>
      <c r="Z4220" s="175"/>
      <c r="AA4220" s="24"/>
      <c r="AB4220" s="2"/>
      <c r="AC4220" s="25"/>
      <c r="AD4220" s="174"/>
      <c r="AE4220" s="25"/>
      <c r="AF4220" s="180">
        <v>100</v>
      </c>
    </row>
    <row r="4221" spans="1:32">
      <c r="A4221" s="134" t="str">
        <f t="shared" si="65"/>
        <v>RObu_01.2</v>
      </c>
      <c r="C4221" s="177" t="s">
        <v>36</v>
      </c>
      <c r="D4221" s="178" t="s">
        <v>1</v>
      </c>
      <c r="E4221" s="178" t="s">
        <v>534</v>
      </c>
      <c r="F4221" s="178" t="s">
        <v>535</v>
      </c>
      <c r="G4221" s="178" t="s">
        <v>533</v>
      </c>
      <c r="H4221" s="177" t="s">
        <v>52</v>
      </c>
      <c r="I4221" s="179" t="s">
        <v>643</v>
      </c>
      <c r="J4221" s="59" t="s">
        <v>4702</v>
      </c>
      <c r="K4221" s="60" t="s">
        <v>4703</v>
      </c>
      <c r="L4221" s="174" t="s">
        <v>272</v>
      </c>
      <c r="M4221" s="2" t="s">
        <v>272</v>
      </c>
      <c r="N4221" s="175" t="s">
        <v>272</v>
      </c>
      <c r="O4221" s="24"/>
      <c r="P4221" s="2"/>
      <c r="Q4221" s="2"/>
      <c r="R4221" s="2"/>
      <c r="S4221" s="2"/>
      <c r="T4221" s="2"/>
      <c r="U4221" s="25"/>
      <c r="V4221" s="24"/>
      <c r="W4221" s="2"/>
      <c r="X4221" s="2"/>
      <c r="Y4221" s="2"/>
      <c r="Z4221" s="175"/>
      <c r="AA4221" s="24"/>
      <c r="AB4221" s="2"/>
      <c r="AC4221" s="25"/>
      <c r="AD4221" s="174"/>
      <c r="AE4221" s="25"/>
      <c r="AF4221" s="180">
        <v>100</v>
      </c>
    </row>
    <row r="4222" spans="1:32">
      <c r="A4222" s="134" t="str">
        <f t="shared" si="65"/>
        <v>RObu_01.3</v>
      </c>
      <c r="C4222" s="177" t="s">
        <v>36</v>
      </c>
      <c r="D4222" s="178" t="s">
        <v>1</v>
      </c>
      <c r="E4222" s="178" t="s">
        <v>536</v>
      </c>
      <c r="F4222" s="178" t="s">
        <v>537</v>
      </c>
      <c r="G4222" s="178" t="s">
        <v>533</v>
      </c>
      <c r="H4222" s="177" t="s">
        <v>52</v>
      </c>
      <c r="I4222" s="179" t="s">
        <v>643</v>
      </c>
      <c r="J4222" s="59" t="s">
        <v>4704</v>
      </c>
      <c r="K4222" s="60" t="s">
        <v>4705</v>
      </c>
      <c r="L4222" s="174" t="s">
        <v>272</v>
      </c>
      <c r="M4222" s="2" t="s">
        <v>272</v>
      </c>
      <c r="N4222" s="175" t="s">
        <v>272</v>
      </c>
      <c r="O4222" s="24"/>
      <c r="P4222" s="2"/>
      <c r="Q4222" s="2"/>
      <c r="R4222" s="2"/>
      <c r="S4222" s="2"/>
      <c r="T4222" s="2"/>
      <c r="U4222" s="25"/>
      <c r="V4222" s="24"/>
      <c r="W4222" s="2"/>
      <c r="X4222" s="2"/>
      <c r="Y4222" s="2"/>
      <c r="Z4222" s="175"/>
      <c r="AA4222" s="24"/>
      <c r="AB4222" s="2"/>
      <c r="AC4222" s="25"/>
      <c r="AD4222" s="174"/>
      <c r="AE4222" s="25"/>
      <c r="AF4222" s="180">
        <v>100</v>
      </c>
    </row>
    <row r="4223" spans="1:32">
      <c r="A4223" s="134" t="str">
        <f t="shared" si="65"/>
        <v>RObu_01.3</v>
      </c>
      <c r="C4223" s="177" t="s">
        <v>36</v>
      </c>
      <c r="D4223" s="178" t="s">
        <v>1</v>
      </c>
      <c r="E4223" s="178" t="s">
        <v>536</v>
      </c>
      <c r="F4223" s="178" t="s">
        <v>537</v>
      </c>
      <c r="G4223" s="178" t="s">
        <v>533</v>
      </c>
      <c r="H4223" s="177" t="s">
        <v>52</v>
      </c>
      <c r="I4223" s="179" t="s">
        <v>643</v>
      </c>
      <c r="J4223" s="59" t="s">
        <v>4706</v>
      </c>
      <c r="K4223" s="60" t="s">
        <v>4707</v>
      </c>
      <c r="L4223" s="174" t="s">
        <v>272</v>
      </c>
      <c r="M4223" s="2" t="s">
        <v>1128</v>
      </c>
      <c r="N4223" s="175" t="s">
        <v>272</v>
      </c>
      <c r="O4223" s="24"/>
      <c r="P4223" s="2"/>
      <c r="Q4223" s="2"/>
      <c r="R4223" s="2"/>
      <c r="S4223" s="2"/>
      <c r="T4223" s="2"/>
      <c r="U4223" s="25"/>
      <c r="V4223" s="24"/>
      <c r="W4223" s="2"/>
      <c r="X4223" s="2"/>
      <c r="Y4223" s="2"/>
      <c r="Z4223" s="175"/>
      <c r="AA4223" s="24"/>
      <c r="AB4223" s="2"/>
      <c r="AC4223" s="25"/>
      <c r="AD4223" s="174"/>
      <c r="AE4223" s="25"/>
      <c r="AF4223" s="180">
        <v>100</v>
      </c>
    </row>
    <row r="4224" spans="1:32">
      <c r="A4224" s="134" t="str">
        <f t="shared" si="65"/>
        <v>RObu_01.3</v>
      </c>
      <c r="C4224" s="177" t="s">
        <v>36</v>
      </c>
      <c r="D4224" s="178" t="s">
        <v>1</v>
      </c>
      <c r="E4224" s="178" t="s">
        <v>536</v>
      </c>
      <c r="F4224" s="178" t="s">
        <v>537</v>
      </c>
      <c r="G4224" s="178" t="s">
        <v>533</v>
      </c>
      <c r="H4224" s="177" t="s">
        <v>52</v>
      </c>
      <c r="I4224" s="179" t="s">
        <v>643</v>
      </c>
      <c r="J4224" s="59" t="s">
        <v>4698</v>
      </c>
      <c r="K4224" s="60" t="s">
        <v>4708</v>
      </c>
      <c r="L4224" s="174" t="s">
        <v>272</v>
      </c>
      <c r="M4224" s="2" t="s">
        <v>1128</v>
      </c>
      <c r="N4224" s="175" t="s">
        <v>272</v>
      </c>
      <c r="O4224" s="24"/>
      <c r="P4224" s="2"/>
      <c r="Q4224" s="2"/>
      <c r="R4224" s="2"/>
      <c r="S4224" s="2"/>
      <c r="T4224" s="2"/>
      <c r="U4224" s="25"/>
      <c r="V4224" s="24"/>
      <c r="W4224" s="2"/>
      <c r="X4224" s="2"/>
      <c r="Y4224" s="2"/>
      <c r="Z4224" s="175"/>
      <c r="AA4224" s="24"/>
      <c r="AB4224" s="2"/>
      <c r="AC4224" s="25"/>
      <c r="AD4224" s="174"/>
      <c r="AE4224" s="25"/>
      <c r="AF4224" s="180">
        <v>100</v>
      </c>
    </row>
    <row r="4225" spans="1:32">
      <c r="A4225" s="134" t="str">
        <f t="shared" si="65"/>
        <v>RObu_02.1</v>
      </c>
      <c r="C4225" s="177" t="s">
        <v>36</v>
      </c>
      <c r="D4225" s="178" t="s">
        <v>1</v>
      </c>
      <c r="E4225" s="178" t="s">
        <v>538</v>
      </c>
      <c r="F4225" s="178" t="s">
        <v>539</v>
      </c>
      <c r="G4225" s="178" t="s">
        <v>540</v>
      </c>
      <c r="H4225" s="177" t="s">
        <v>52</v>
      </c>
      <c r="I4225" s="179" t="s">
        <v>643</v>
      </c>
      <c r="J4225" s="59" t="s">
        <v>4709</v>
      </c>
      <c r="K4225" s="60" t="s">
        <v>4710</v>
      </c>
      <c r="L4225" s="174" t="s">
        <v>272</v>
      </c>
      <c r="M4225" s="2" t="s">
        <v>273</v>
      </c>
      <c r="N4225" s="175" t="s">
        <v>272</v>
      </c>
      <c r="O4225" s="24" t="s">
        <v>672</v>
      </c>
      <c r="P4225" s="2" t="s">
        <v>672</v>
      </c>
      <c r="Q4225" s="2" t="s">
        <v>672</v>
      </c>
      <c r="R4225" s="2" t="s">
        <v>272</v>
      </c>
      <c r="S4225" s="2" t="s">
        <v>272</v>
      </c>
      <c r="T4225" s="2" t="s">
        <v>272</v>
      </c>
      <c r="U4225" s="25" t="s">
        <v>273</v>
      </c>
      <c r="V4225" s="24" t="s">
        <v>272</v>
      </c>
      <c r="W4225" s="2" t="s">
        <v>273</v>
      </c>
      <c r="X4225" s="2" t="s">
        <v>273</v>
      </c>
      <c r="Y4225" s="2" t="s">
        <v>273</v>
      </c>
      <c r="Z4225" s="175" t="s">
        <v>273</v>
      </c>
      <c r="AA4225" s="24" t="s">
        <v>273</v>
      </c>
      <c r="AB4225" s="2" t="s">
        <v>273</v>
      </c>
      <c r="AC4225" s="25" t="s">
        <v>273</v>
      </c>
      <c r="AD4225" s="174" t="s">
        <v>273</v>
      </c>
      <c r="AE4225" s="25" t="s">
        <v>273</v>
      </c>
      <c r="AF4225" s="180">
        <v>0</v>
      </c>
    </row>
    <row r="4226" spans="1:32">
      <c r="A4226" s="134" t="str">
        <f t="shared" si="65"/>
        <v>RObu_03.1</v>
      </c>
      <c r="C4226" s="177" t="s">
        <v>36</v>
      </c>
      <c r="D4226" s="178" t="s">
        <v>1</v>
      </c>
      <c r="E4226" s="178" t="s">
        <v>541</v>
      </c>
      <c r="F4226" s="178" t="s">
        <v>542</v>
      </c>
      <c r="G4226" s="178" t="s">
        <v>540</v>
      </c>
      <c r="H4226" s="177" t="s">
        <v>52</v>
      </c>
      <c r="I4226" s="179" t="s">
        <v>643</v>
      </c>
      <c r="J4226" s="59" t="s">
        <v>4696</v>
      </c>
      <c r="K4226" s="60" t="s">
        <v>4697</v>
      </c>
      <c r="L4226" s="174" t="s">
        <v>272</v>
      </c>
      <c r="M4226" s="2" t="s">
        <v>273</v>
      </c>
      <c r="N4226" s="175" t="s">
        <v>272</v>
      </c>
      <c r="O4226" s="24" t="s">
        <v>672</v>
      </c>
      <c r="P4226" s="2" t="s">
        <v>672</v>
      </c>
      <c r="Q4226" s="2" t="s">
        <v>273</v>
      </c>
      <c r="R4226" s="2" t="s">
        <v>272</v>
      </c>
      <c r="S4226" s="2" t="s">
        <v>272</v>
      </c>
      <c r="T4226" s="2" t="s">
        <v>272</v>
      </c>
      <c r="U4226" s="25" t="s">
        <v>273</v>
      </c>
      <c r="V4226" s="24" t="s">
        <v>272</v>
      </c>
      <c r="W4226" s="2" t="s">
        <v>273</v>
      </c>
      <c r="X4226" s="2" t="s">
        <v>273</v>
      </c>
      <c r="Y4226" s="2" t="s">
        <v>273</v>
      </c>
      <c r="Z4226" s="175" t="s">
        <v>273</v>
      </c>
      <c r="AA4226" s="24" t="s">
        <v>273</v>
      </c>
      <c r="AB4226" s="2" t="s">
        <v>273</v>
      </c>
      <c r="AC4226" s="25" t="s">
        <v>273</v>
      </c>
      <c r="AD4226" s="174" t="s">
        <v>273</v>
      </c>
      <c r="AE4226" s="25" t="s">
        <v>273</v>
      </c>
      <c r="AF4226" s="180">
        <v>0</v>
      </c>
    </row>
    <row r="4227" spans="1:32">
      <c r="A4227" s="134" t="str">
        <f t="shared" si="65"/>
        <v>RObu_04.1</v>
      </c>
      <c r="C4227" s="177" t="s">
        <v>36</v>
      </c>
      <c r="D4227" s="178" t="s">
        <v>1</v>
      </c>
      <c r="E4227" s="178" t="s">
        <v>543</v>
      </c>
      <c r="F4227" s="178" t="s">
        <v>544</v>
      </c>
      <c r="G4227" s="178" t="s">
        <v>540</v>
      </c>
      <c r="H4227" s="177" t="s">
        <v>52</v>
      </c>
      <c r="I4227" s="179" t="s">
        <v>54</v>
      </c>
      <c r="J4227" s="59" t="s">
        <v>4711</v>
      </c>
      <c r="K4227" s="60" t="s">
        <v>4712</v>
      </c>
      <c r="L4227" s="174" t="s">
        <v>272</v>
      </c>
      <c r="M4227" s="2" t="s">
        <v>273</v>
      </c>
      <c r="N4227" s="175" t="s">
        <v>272</v>
      </c>
      <c r="O4227" s="24" t="s">
        <v>672</v>
      </c>
      <c r="P4227" s="2" t="s">
        <v>273</v>
      </c>
      <c r="Q4227" s="2" t="s">
        <v>273</v>
      </c>
      <c r="R4227" s="2" t="s">
        <v>272</v>
      </c>
      <c r="S4227" s="2" t="s">
        <v>272</v>
      </c>
      <c r="T4227" s="2" t="s">
        <v>272</v>
      </c>
      <c r="U4227" s="25" t="s">
        <v>273</v>
      </c>
      <c r="V4227" s="24" t="s">
        <v>272</v>
      </c>
      <c r="W4227" s="2" t="s">
        <v>273</v>
      </c>
      <c r="X4227" s="2" t="s">
        <v>273</v>
      </c>
      <c r="Y4227" s="2" t="s">
        <v>273</v>
      </c>
      <c r="Z4227" s="175" t="s">
        <v>273</v>
      </c>
      <c r="AA4227" s="24" t="s">
        <v>273</v>
      </c>
      <c r="AB4227" s="2" t="s">
        <v>273</v>
      </c>
      <c r="AC4227" s="25" t="s">
        <v>273</v>
      </c>
      <c r="AD4227" s="174" t="s">
        <v>273</v>
      </c>
      <c r="AE4227" s="25" t="s">
        <v>273</v>
      </c>
      <c r="AF4227" s="180">
        <v>0</v>
      </c>
    </row>
    <row r="4228" spans="1:32">
      <c r="A4228" s="134" t="str">
        <f t="shared" si="65"/>
        <v>RObu_04.1</v>
      </c>
      <c r="C4228" s="177" t="s">
        <v>36</v>
      </c>
      <c r="D4228" s="178" t="s">
        <v>1</v>
      </c>
      <c r="E4228" s="178" t="s">
        <v>543</v>
      </c>
      <c r="F4228" s="178" t="s">
        <v>544</v>
      </c>
      <c r="G4228" s="178" t="s">
        <v>540</v>
      </c>
      <c r="H4228" s="177" t="s">
        <v>52</v>
      </c>
      <c r="I4228" s="179" t="s">
        <v>54</v>
      </c>
      <c r="J4228" s="59" t="s">
        <v>4713</v>
      </c>
      <c r="K4228" s="60" t="s">
        <v>4714</v>
      </c>
      <c r="L4228" s="174" t="s">
        <v>272</v>
      </c>
      <c r="M4228" s="2" t="s">
        <v>273</v>
      </c>
      <c r="N4228" s="175" t="s">
        <v>272</v>
      </c>
      <c r="O4228" s="24" t="s">
        <v>672</v>
      </c>
      <c r="P4228" s="2" t="s">
        <v>273</v>
      </c>
      <c r="Q4228" s="2" t="s">
        <v>273</v>
      </c>
      <c r="R4228" s="2" t="s">
        <v>272</v>
      </c>
      <c r="S4228" s="2" t="s">
        <v>272</v>
      </c>
      <c r="T4228" s="2" t="s">
        <v>272</v>
      </c>
      <c r="U4228" s="25" t="s">
        <v>273</v>
      </c>
      <c r="V4228" s="24" t="s">
        <v>272</v>
      </c>
      <c r="W4228" s="2" t="s">
        <v>273</v>
      </c>
      <c r="X4228" s="2" t="s">
        <v>273</v>
      </c>
      <c r="Y4228" s="2" t="s">
        <v>273</v>
      </c>
      <c r="Z4228" s="175" t="s">
        <v>273</v>
      </c>
      <c r="AA4228" s="24" t="s">
        <v>273</v>
      </c>
      <c r="AB4228" s="2" t="s">
        <v>273</v>
      </c>
      <c r="AC4228" s="25" t="s">
        <v>273</v>
      </c>
      <c r="AD4228" s="174" t="s">
        <v>273</v>
      </c>
      <c r="AE4228" s="25" t="s">
        <v>273</v>
      </c>
      <c r="AF4228" s="180">
        <v>0</v>
      </c>
    </row>
    <row r="4229" spans="1:32">
      <c r="A4229" s="134" t="str">
        <f t="shared" si="65"/>
        <v>RObu_04.1</v>
      </c>
      <c r="C4229" s="177" t="s">
        <v>36</v>
      </c>
      <c r="D4229" s="178" t="s">
        <v>1</v>
      </c>
      <c r="E4229" s="178" t="s">
        <v>543</v>
      </c>
      <c r="F4229" s="178" t="s">
        <v>544</v>
      </c>
      <c r="G4229" s="178" t="s">
        <v>540</v>
      </c>
      <c r="H4229" s="177" t="s">
        <v>52</v>
      </c>
      <c r="I4229" s="179" t="s">
        <v>54</v>
      </c>
      <c r="J4229" s="59" t="s">
        <v>4715</v>
      </c>
      <c r="K4229" s="60" t="s">
        <v>4716</v>
      </c>
      <c r="L4229" s="174" t="s">
        <v>272</v>
      </c>
      <c r="M4229" s="2" t="s">
        <v>273</v>
      </c>
      <c r="N4229" s="175" t="s">
        <v>272</v>
      </c>
      <c r="O4229" s="24" t="s">
        <v>672</v>
      </c>
      <c r="P4229" s="2" t="s">
        <v>273</v>
      </c>
      <c r="Q4229" s="2" t="s">
        <v>273</v>
      </c>
      <c r="R4229" s="2" t="s">
        <v>272</v>
      </c>
      <c r="S4229" s="2" t="s">
        <v>272</v>
      </c>
      <c r="T4229" s="2" t="s">
        <v>272</v>
      </c>
      <c r="U4229" s="25" t="s">
        <v>273</v>
      </c>
      <c r="V4229" s="24" t="s">
        <v>272</v>
      </c>
      <c r="W4229" s="2" t="s">
        <v>273</v>
      </c>
      <c r="X4229" s="2" t="s">
        <v>273</v>
      </c>
      <c r="Y4229" s="2" t="s">
        <v>273</v>
      </c>
      <c r="Z4229" s="175" t="s">
        <v>273</v>
      </c>
      <c r="AA4229" s="24" t="s">
        <v>273</v>
      </c>
      <c r="AB4229" s="2" t="s">
        <v>273</v>
      </c>
      <c r="AC4229" s="25" t="s">
        <v>273</v>
      </c>
      <c r="AD4229" s="174" t="s">
        <v>273</v>
      </c>
      <c r="AE4229" s="25" t="s">
        <v>273</v>
      </c>
      <c r="AF4229" s="180">
        <v>100</v>
      </c>
    </row>
    <row r="4230" spans="1:32">
      <c r="A4230" s="134" t="str">
        <f t="shared" si="65"/>
        <v>RObu_04.1</v>
      </c>
      <c r="C4230" s="177" t="s">
        <v>36</v>
      </c>
      <c r="D4230" s="178" t="s">
        <v>1</v>
      </c>
      <c r="E4230" s="178" t="s">
        <v>543</v>
      </c>
      <c r="F4230" s="178" t="s">
        <v>544</v>
      </c>
      <c r="G4230" s="178" t="s">
        <v>540</v>
      </c>
      <c r="H4230" s="177" t="s">
        <v>52</v>
      </c>
      <c r="I4230" s="179" t="s">
        <v>54</v>
      </c>
      <c r="J4230" s="59" t="s">
        <v>4717</v>
      </c>
      <c r="K4230" s="60" t="s">
        <v>4718</v>
      </c>
      <c r="L4230" s="174" t="s">
        <v>272</v>
      </c>
      <c r="M4230" s="2" t="s">
        <v>273</v>
      </c>
      <c r="N4230" s="175" t="s">
        <v>272</v>
      </c>
      <c r="O4230" s="24" t="s">
        <v>672</v>
      </c>
      <c r="P4230" s="2" t="s">
        <v>273</v>
      </c>
      <c r="Q4230" s="2" t="s">
        <v>273</v>
      </c>
      <c r="R4230" s="2" t="s">
        <v>272</v>
      </c>
      <c r="S4230" s="2" t="s">
        <v>272</v>
      </c>
      <c r="T4230" s="2" t="s">
        <v>272</v>
      </c>
      <c r="U4230" s="25" t="s">
        <v>273</v>
      </c>
      <c r="V4230" s="24" t="s">
        <v>272</v>
      </c>
      <c r="W4230" s="2" t="s">
        <v>273</v>
      </c>
      <c r="X4230" s="2" t="s">
        <v>273</v>
      </c>
      <c r="Y4230" s="2" t="s">
        <v>273</v>
      </c>
      <c r="Z4230" s="175" t="s">
        <v>273</v>
      </c>
      <c r="AA4230" s="24" t="s">
        <v>273</v>
      </c>
      <c r="AB4230" s="2" t="s">
        <v>273</v>
      </c>
      <c r="AC4230" s="25" t="s">
        <v>273</v>
      </c>
      <c r="AD4230" s="174" t="s">
        <v>273</v>
      </c>
      <c r="AE4230" s="25" t="s">
        <v>273</v>
      </c>
      <c r="AF4230" s="180">
        <v>100</v>
      </c>
    </row>
    <row r="4231" spans="1:32">
      <c r="A4231" s="134" t="str">
        <f t="shared" si="65"/>
        <v>RObu_04.1</v>
      </c>
      <c r="C4231" s="177" t="s">
        <v>36</v>
      </c>
      <c r="D4231" s="178" t="s">
        <v>1</v>
      </c>
      <c r="E4231" s="178" t="s">
        <v>543</v>
      </c>
      <c r="F4231" s="178" t="s">
        <v>544</v>
      </c>
      <c r="G4231" s="178" t="s">
        <v>540</v>
      </c>
      <c r="H4231" s="177" t="s">
        <v>52</v>
      </c>
      <c r="I4231" s="179" t="s">
        <v>54</v>
      </c>
      <c r="J4231" s="59" t="s">
        <v>4719</v>
      </c>
      <c r="K4231" s="60" t="s">
        <v>4720</v>
      </c>
      <c r="L4231" s="174" t="s">
        <v>272</v>
      </c>
      <c r="M4231" s="2" t="s">
        <v>273</v>
      </c>
      <c r="N4231" s="175" t="s">
        <v>272</v>
      </c>
      <c r="O4231" s="24" t="s">
        <v>672</v>
      </c>
      <c r="P4231" s="2" t="s">
        <v>273</v>
      </c>
      <c r="Q4231" s="2" t="s">
        <v>273</v>
      </c>
      <c r="R4231" s="2" t="s">
        <v>272</v>
      </c>
      <c r="S4231" s="2" t="s">
        <v>272</v>
      </c>
      <c r="T4231" s="2" t="s">
        <v>272</v>
      </c>
      <c r="U4231" s="25" t="s">
        <v>273</v>
      </c>
      <c r="V4231" s="24" t="s">
        <v>272</v>
      </c>
      <c r="W4231" s="2" t="s">
        <v>273</v>
      </c>
      <c r="X4231" s="2" t="s">
        <v>273</v>
      </c>
      <c r="Y4231" s="2" t="s">
        <v>273</v>
      </c>
      <c r="Z4231" s="175" t="s">
        <v>273</v>
      </c>
      <c r="AA4231" s="24" t="s">
        <v>273</v>
      </c>
      <c r="AB4231" s="2" t="s">
        <v>273</v>
      </c>
      <c r="AC4231" s="25" t="s">
        <v>273</v>
      </c>
      <c r="AD4231" s="174" t="s">
        <v>273</v>
      </c>
      <c r="AE4231" s="25" t="s">
        <v>273</v>
      </c>
      <c r="AF4231" s="180">
        <v>0</v>
      </c>
    </row>
    <row r="4232" spans="1:32">
      <c r="A4232" s="134" t="str">
        <f t="shared" ref="A4232:A4295" si="66">C4232&amp;LOWER(LEFT(D4232,2))&amp;"_"&amp;IF(LEN(TRIM(LEFT(E4232,FIND(" ",E4232))))=3,"0"&amp;TRIM(LEFT(E4232,FIND(" ",E4232))),TRIM(LEFT(E4232,FIND(" ",E4232))))</f>
        <v>RObu_04.2</v>
      </c>
      <c r="C4232" s="177" t="s">
        <v>36</v>
      </c>
      <c r="D4232" s="178" t="s">
        <v>1</v>
      </c>
      <c r="E4232" s="178" t="s">
        <v>545</v>
      </c>
      <c r="F4232" s="178" t="s">
        <v>546</v>
      </c>
      <c r="G4232" s="178" t="s">
        <v>540</v>
      </c>
      <c r="H4232" s="177" t="s">
        <v>52</v>
      </c>
      <c r="I4232" s="179" t="s">
        <v>54</v>
      </c>
      <c r="J4232" s="59" t="s">
        <v>4711</v>
      </c>
      <c r="K4232" s="60" t="s">
        <v>4712</v>
      </c>
      <c r="L4232" s="174" t="s">
        <v>272</v>
      </c>
      <c r="M4232" s="2" t="s">
        <v>273</v>
      </c>
      <c r="N4232" s="175" t="s">
        <v>272</v>
      </c>
      <c r="O4232" s="24" t="s">
        <v>672</v>
      </c>
      <c r="P4232" s="2" t="s">
        <v>273</v>
      </c>
      <c r="Q4232" s="2" t="s">
        <v>273</v>
      </c>
      <c r="R4232" s="2" t="s">
        <v>273</v>
      </c>
      <c r="S4232" s="2" t="s">
        <v>273</v>
      </c>
      <c r="T4232" s="2" t="s">
        <v>272</v>
      </c>
      <c r="U4232" s="25" t="s">
        <v>273</v>
      </c>
      <c r="V4232" s="24" t="s">
        <v>272</v>
      </c>
      <c r="W4232" s="2" t="s">
        <v>273</v>
      </c>
      <c r="X4232" s="2" t="s">
        <v>273</v>
      </c>
      <c r="Y4232" s="2" t="s">
        <v>273</v>
      </c>
      <c r="Z4232" s="175" t="s">
        <v>273</v>
      </c>
      <c r="AA4232" s="24" t="s">
        <v>273</v>
      </c>
      <c r="AB4232" s="2" t="s">
        <v>273</v>
      </c>
      <c r="AC4232" s="25" t="s">
        <v>273</v>
      </c>
      <c r="AD4232" s="174" t="s">
        <v>273</v>
      </c>
      <c r="AE4232" s="25" t="s">
        <v>273</v>
      </c>
      <c r="AF4232" s="180">
        <v>0</v>
      </c>
    </row>
    <row r="4233" spans="1:32">
      <c r="A4233" s="134" t="str">
        <f t="shared" si="66"/>
        <v>RObu_04.2</v>
      </c>
      <c r="C4233" s="177" t="s">
        <v>36</v>
      </c>
      <c r="D4233" s="178" t="s">
        <v>1</v>
      </c>
      <c r="E4233" s="178" t="s">
        <v>545</v>
      </c>
      <c r="F4233" s="178" t="s">
        <v>546</v>
      </c>
      <c r="G4233" s="178" t="s">
        <v>540</v>
      </c>
      <c r="H4233" s="177" t="s">
        <v>52</v>
      </c>
      <c r="I4233" s="179" t="s">
        <v>54</v>
      </c>
      <c r="J4233" s="59" t="s">
        <v>4713</v>
      </c>
      <c r="K4233" s="60" t="s">
        <v>4714</v>
      </c>
      <c r="L4233" s="174" t="s">
        <v>272</v>
      </c>
      <c r="M4233" s="2" t="s">
        <v>273</v>
      </c>
      <c r="N4233" s="175" t="s">
        <v>272</v>
      </c>
      <c r="O4233" s="24" t="s">
        <v>672</v>
      </c>
      <c r="P4233" s="2" t="s">
        <v>273</v>
      </c>
      <c r="Q4233" s="2" t="s">
        <v>273</v>
      </c>
      <c r="R4233" s="2" t="s">
        <v>273</v>
      </c>
      <c r="S4233" s="2" t="s">
        <v>273</v>
      </c>
      <c r="T4233" s="2" t="s">
        <v>272</v>
      </c>
      <c r="U4233" s="25" t="s">
        <v>273</v>
      </c>
      <c r="V4233" s="24" t="s">
        <v>272</v>
      </c>
      <c r="W4233" s="2" t="s">
        <v>273</v>
      </c>
      <c r="X4233" s="2" t="s">
        <v>273</v>
      </c>
      <c r="Y4233" s="2" t="s">
        <v>273</v>
      </c>
      <c r="Z4233" s="175" t="s">
        <v>273</v>
      </c>
      <c r="AA4233" s="24" t="s">
        <v>272</v>
      </c>
      <c r="AB4233" s="2" t="s">
        <v>273</v>
      </c>
      <c r="AC4233" s="25" t="s">
        <v>273</v>
      </c>
      <c r="AD4233" s="174" t="s">
        <v>273</v>
      </c>
      <c r="AE4233" s="25" t="s">
        <v>273</v>
      </c>
      <c r="AF4233" s="180">
        <v>0</v>
      </c>
    </row>
    <row r="4234" spans="1:32">
      <c r="A4234" s="134" t="str">
        <f t="shared" si="66"/>
        <v>RObu_04.2</v>
      </c>
      <c r="C4234" s="177" t="s">
        <v>36</v>
      </c>
      <c r="D4234" s="178" t="s">
        <v>1</v>
      </c>
      <c r="E4234" s="178" t="s">
        <v>545</v>
      </c>
      <c r="F4234" s="178" t="s">
        <v>546</v>
      </c>
      <c r="G4234" s="178" t="s">
        <v>540</v>
      </c>
      <c r="H4234" s="177" t="s">
        <v>52</v>
      </c>
      <c r="I4234" s="179" t="s">
        <v>54</v>
      </c>
      <c r="J4234" s="59" t="s">
        <v>4715</v>
      </c>
      <c r="K4234" s="60" t="s">
        <v>4716</v>
      </c>
      <c r="L4234" s="174" t="s">
        <v>272</v>
      </c>
      <c r="M4234" s="2" t="s">
        <v>273</v>
      </c>
      <c r="N4234" s="175" t="s">
        <v>272</v>
      </c>
      <c r="O4234" s="24" t="s">
        <v>672</v>
      </c>
      <c r="P4234" s="2" t="s">
        <v>273</v>
      </c>
      <c r="Q4234" s="2" t="s">
        <v>273</v>
      </c>
      <c r="R4234" s="2" t="s">
        <v>273</v>
      </c>
      <c r="S4234" s="2" t="s">
        <v>273</v>
      </c>
      <c r="T4234" s="2" t="s">
        <v>272</v>
      </c>
      <c r="U4234" s="25" t="s">
        <v>273</v>
      </c>
      <c r="V4234" s="24" t="s">
        <v>272</v>
      </c>
      <c r="W4234" s="2" t="s">
        <v>273</v>
      </c>
      <c r="X4234" s="2" t="s">
        <v>273</v>
      </c>
      <c r="Y4234" s="2" t="s">
        <v>273</v>
      </c>
      <c r="Z4234" s="175" t="s">
        <v>273</v>
      </c>
      <c r="AA4234" s="24" t="s">
        <v>273</v>
      </c>
      <c r="AB4234" s="2" t="s">
        <v>273</v>
      </c>
      <c r="AC4234" s="25" t="s">
        <v>273</v>
      </c>
      <c r="AD4234" s="174" t="s">
        <v>273</v>
      </c>
      <c r="AE4234" s="25" t="s">
        <v>273</v>
      </c>
      <c r="AF4234" s="180">
        <v>100</v>
      </c>
    </row>
    <row r="4235" spans="1:32">
      <c r="A4235" s="134" t="str">
        <f t="shared" si="66"/>
        <v>RObu_04.2</v>
      </c>
      <c r="C4235" s="177" t="s">
        <v>36</v>
      </c>
      <c r="D4235" s="178" t="s">
        <v>1</v>
      </c>
      <c r="E4235" s="178" t="s">
        <v>545</v>
      </c>
      <c r="F4235" s="178" t="s">
        <v>546</v>
      </c>
      <c r="G4235" s="178" t="s">
        <v>540</v>
      </c>
      <c r="H4235" s="177" t="s">
        <v>52</v>
      </c>
      <c r="I4235" s="179" t="s">
        <v>54</v>
      </c>
      <c r="J4235" s="59" t="s">
        <v>4717</v>
      </c>
      <c r="K4235" s="60" t="s">
        <v>4718</v>
      </c>
      <c r="L4235" s="174" t="s">
        <v>272</v>
      </c>
      <c r="M4235" s="2" t="s">
        <v>273</v>
      </c>
      <c r="N4235" s="175" t="s">
        <v>272</v>
      </c>
      <c r="O4235" s="24" t="s">
        <v>672</v>
      </c>
      <c r="P4235" s="2" t="s">
        <v>273</v>
      </c>
      <c r="Q4235" s="2" t="s">
        <v>273</v>
      </c>
      <c r="R4235" s="2" t="s">
        <v>273</v>
      </c>
      <c r="S4235" s="2" t="s">
        <v>273</v>
      </c>
      <c r="T4235" s="2" t="s">
        <v>272</v>
      </c>
      <c r="U4235" s="25" t="s">
        <v>273</v>
      </c>
      <c r="V4235" s="24" t="s">
        <v>272</v>
      </c>
      <c r="W4235" s="2" t="s">
        <v>273</v>
      </c>
      <c r="X4235" s="2" t="s">
        <v>273</v>
      </c>
      <c r="Y4235" s="2" t="s">
        <v>273</v>
      </c>
      <c r="Z4235" s="175" t="s">
        <v>273</v>
      </c>
      <c r="AA4235" s="24" t="s">
        <v>273</v>
      </c>
      <c r="AB4235" s="2" t="s">
        <v>273</v>
      </c>
      <c r="AC4235" s="25" t="s">
        <v>273</v>
      </c>
      <c r="AD4235" s="174" t="s">
        <v>273</v>
      </c>
      <c r="AE4235" s="25" t="s">
        <v>273</v>
      </c>
      <c r="AF4235" s="180">
        <v>100</v>
      </c>
    </row>
    <row r="4236" spans="1:32">
      <c r="A4236" s="134" t="str">
        <f t="shared" si="66"/>
        <v>RObu_04.2</v>
      </c>
      <c r="C4236" s="177" t="s">
        <v>36</v>
      </c>
      <c r="D4236" s="178" t="s">
        <v>1</v>
      </c>
      <c r="E4236" s="178" t="s">
        <v>545</v>
      </c>
      <c r="F4236" s="178" t="s">
        <v>546</v>
      </c>
      <c r="G4236" s="178" t="s">
        <v>540</v>
      </c>
      <c r="H4236" s="177" t="s">
        <v>52</v>
      </c>
      <c r="I4236" s="179" t="s">
        <v>54</v>
      </c>
      <c r="J4236" s="59" t="s">
        <v>4719</v>
      </c>
      <c r="K4236" s="60" t="s">
        <v>4720</v>
      </c>
      <c r="L4236" s="174" t="s">
        <v>272</v>
      </c>
      <c r="M4236" s="2" t="s">
        <v>273</v>
      </c>
      <c r="N4236" s="175" t="s">
        <v>272</v>
      </c>
      <c r="O4236" s="24" t="s">
        <v>672</v>
      </c>
      <c r="P4236" s="2" t="s">
        <v>273</v>
      </c>
      <c r="Q4236" s="2" t="s">
        <v>273</v>
      </c>
      <c r="R4236" s="2" t="s">
        <v>273</v>
      </c>
      <c r="S4236" s="2" t="s">
        <v>273</v>
      </c>
      <c r="T4236" s="2" t="s">
        <v>272</v>
      </c>
      <c r="U4236" s="25" t="s">
        <v>273</v>
      </c>
      <c r="V4236" s="24" t="s">
        <v>272</v>
      </c>
      <c r="W4236" s="2" t="s">
        <v>273</v>
      </c>
      <c r="X4236" s="2" t="s">
        <v>273</v>
      </c>
      <c r="Y4236" s="2" t="s">
        <v>273</v>
      </c>
      <c r="Z4236" s="175" t="s">
        <v>273</v>
      </c>
      <c r="AA4236" s="24" t="s">
        <v>273</v>
      </c>
      <c r="AB4236" s="2" t="s">
        <v>273</v>
      </c>
      <c r="AC4236" s="25" t="s">
        <v>273</v>
      </c>
      <c r="AD4236" s="174" t="s">
        <v>273</v>
      </c>
      <c r="AE4236" s="25" t="s">
        <v>273</v>
      </c>
      <c r="AF4236" s="180">
        <v>0</v>
      </c>
    </row>
    <row r="4237" spans="1:32">
      <c r="A4237" s="134" t="str">
        <f t="shared" si="66"/>
        <v>RObu_05.1</v>
      </c>
      <c r="C4237" s="177" t="s">
        <v>36</v>
      </c>
      <c r="D4237" s="178" t="s">
        <v>1</v>
      </c>
      <c r="E4237" s="178" t="s">
        <v>547</v>
      </c>
      <c r="F4237" s="178" t="s">
        <v>548</v>
      </c>
      <c r="G4237" s="178" t="s">
        <v>540</v>
      </c>
      <c r="H4237" s="177" t="s">
        <v>52</v>
      </c>
      <c r="I4237" s="179"/>
      <c r="J4237" s="59" t="s">
        <v>194</v>
      </c>
      <c r="K4237" s="60" t="s">
        <v>194</v>
      </c>
      <c r="L4237" s="174" t="s">
        <v>7</v>
      </c>
      <c r="M4237" s="2" t="s">
        <v>7</v>
      </c>
      <c r="N4237" s="175" t="s">
        <v>7</v>
      </c>
      <c r="O4237" s="24" t="s">
        <v>7</v>
      </c>
      <c r="P4237" s="2" t="s">
        <v>7</v>
      </c>
      <c r="Q4237" s="2" t="s">
        <v>7</v>
      </c>
      <c r="R4237" s="2" t="s">
        <v>7</v>
      </c>
      <c r="S4237" s="2" t="s">
        <v>7</v>
      </c>
      <c r="T4237" s="2" t="s">
        <v>7</v>
      </c>
      <c r="U4237" s="25" t="s">
        <v>7</v>
      </c>
      <c r="V4237" s="24" t="s">
        <v>7</v>
      </c>
      <c r="W4237" s="2" t="s">
        <v>7</v>
      </c>
      <c r="X4237" s="2" t="s">
        <v>7</v>
      </c>
      <c r="Y4237" s="2" t="s">
        <v>7</v>
      </c>
      <c r="Z4237" s="175" t="s">
        <v>7</v>
      </c>
      <c r="AA4237" s="24" t="s">
        <v>7</v>
      </c>
      <c r="AB4237" s="2" t="s">
        <v>7</v>
      </c>
      <c r="AC4237" s="25" t="s">
        <v>7</v>
      </c>
      <c r="AD4237" s="174" t="s">
        <v>7</v>
      </c>
      <c r="AE4237" s="25" t="s">
        <v>7</v>
      </c>
      <c r="AF4237" s="180" t="s">
        <v>7</v>
      </c>
    </row>
    <row r="4238" spans="1:32">
      <c r="A4238" s="134" t="str">
        <f t="shared" si="66"/>
        <v>RObu_05.2</v>
      </c>
      <c r="C4238" s="177" t="s">
        <v>36</v>
      </c>
      <c r="D4238" s="178" t="s">
        <v>1</v>
      </c>
      <c r="E4238" s="178" t="s">
        <v>549</v>
      </c>
      <c r="F4238" s="178" t="s">
        <v>550</v>
      </c>
      <c r="G4238" s="178" t="s">
        <v>533</v>
      </c>
      <c r="H4238" s="177" t="s">
        <v>52</v>
      </c>
      <c r="I4238" s="179" t="s">
        <v>53</v>
      </c>
      <c r="J4238" s="59" t="s">
        <v>4721</v>
      </c>
      <c r="K4238" s="60" t="s">
        <v>4722</v>
      </c>
      <c r="L4238" s="174" t="s">
        <v>272</v>
      </c>
      <c r="M4238" s="2" t="s">
        <v>272</v>
      </c>
      <c r="N4238" s="175" t="s">
        <v>272</v>
      </c>
      <c r="O4238" s="24"/>
      <c r="P4238" s="2"/>
      <c r="Q4238" s="2"/>
      <c r="R4238" s="2"/>
      <c r="S4238" s="2"/>
      <c r="T4238" s="2"/>
      <c r="U4238" s="25"/>
      <c r="V4238" s="24"/>
      <c r="W4238" s="2"/>
      <c r="X4238" s="2"/>
      <c r="Y4238" s="2"/>
      <c r="Z4238" s="175"/>
      <c r="AA4238" s="24"/>
      <c r="AB4238" s="2"/>
      <c r="AC4238" s="25"/>
      <c r="AD4238" s="174"/>
      <c r="AE4238" s="25"/>
      <c r="AF4238" s="180">
        <v>0</v>
      </c>
    </row>
    <row r="4239" spans="1:32">
      <c r="A4239" s="134" t="str">
        <f t="shared" si="66"/>
        <v>RObu_05.2</v>
      </c>
      <c r="C4239" s="177" t="s">
        <v>36</v>
      </c>
      <c r="D4239" s="178" t="s">
        <v>1</v>
      </c>
      <c r="E4239" s="178" t="s">
        <v>549</v>
      </c>
      <c r="F4239" s="178" t="s">
        <v>550</v>
      </c>
      <c r="G4239" s="178" t="s">
        <v>533</v>
      </c>
      <c r="H4239" s="177" t="s">
        <v>52</v>
      </c>
      <c r="I4239" s="179" t="s">
        <v>53</v>
      </c>
      <c r="J4239" s="59" t="s">
        <v>4723</v>
      </c>
      <c r="K4239" s="60" t="s">
        <v>4724</v>
      </c>
      <c r="L4239" s="174" t="s">
        <v>272</v>
      </c>
      <c r="M4239" s="2" t="s">
        <v>272</v>
      </c>
      <c r="N4239" s="175" t="s">
        <v>272</v>
      </c>
      <c r="O4239" s="24"/>
      <c r="P4239" s="2"/>
      <c r="Q4239" s="2"/>
      <c r="R4239" s="2"/>
      <c r="S4239" s="2"/>
      <c r="T4239" s="2"/>
      <c r="U4239" s="25"/>
      <c r="V4239" s="24"/>
      <c r="W4239" s="2"/>
      <c r="X4239" s="2"/>
      <c r="Y4239" s="2"/>
      <c r="Z4239" s="175"/>
      <c r="AA4239" s="24"/>
      <c r="AB4239" s="2"/>
      <c r="AC4239" s="25"/>
      <c r="AD4239" s="174"/>
      <c r="AE4239" s="25"/>
      <c r="AF4239" s="180">
        <v>100</v>
      </c>
    </row>
    <row r="4240" spans="1:32">
      <c r="A4240" s="134" t="str">
        <f t="shared" si="66"/>
        <v>RObu_05.2</v>
      </c>
      <c r="C4240" s="177" t="s">
        <v>36</v>
      </c>
      <c r="D4240" s="178" t="s">
        <v>1</v>
      </c>
      <c r="E4240" s="178" t="s">
        <v>549</v>
      </c>
      <c r="F4240" s="178" t="s">
        <v>550</v>
      </c>
      <c r="G4240" s="178" t="s">
        <v>533</v>
      </c>
      <c r="H4240" s="177" t="s">
        <v>52</v>
      </c>
      <c r="I4240" s="179" t="s">
        <v>53</v>
      </c>
      <c r="J4240" s="59" t="s">
        <v>4725</v>
      </c>
      <c r="K4240" s="60" t="s">
        <v>4726</v>
      </c>
      <c r="L4240" s="174" t="s">
        <v>272</v>
      </c>
      <c r="M4240" s="2" t="s">
        <v>272</v>
      </c>
      <c r="N4240" s="175" t="s">
        <v>272</v>
      </c>
      <c r="O4240" s="24"/>
      <c r="P4240" s="2"/>
      <c r="Q4240" s="2"/>
      <c r="R4240" s="2"/>
      <c r="S4240" s="2"/>
      <c r="T4240" s="2"/>
      <c r="U4240" s="25"/>
      <c r="V4240" s="24"/>
      <c r="W4240" s="2"/>
      <c r="X4240" s="2"/>
      <c r="Y4240" s="2"/>
      <c r="Z4240" s="175"/>
      <c r="AA4240" s="24"/>
      <c r="AB4240" s="2"/>
      <c r="AC4240" s="25"/>
      <c r="AD4240" s="174"/>
      <c r="AE4240" s="25"/>
      <c r="AF4240" s="180">
        <v>100</v>
      </c>
    </row>
    <row r="4241" spans="1:32">
      <c r="A4241" s="134" t="str">
        <f t="shared" si="66"/>
        <v>RObu_05.2</v>
      </c>
      <c r="C4241" s="177" t="s">
        <v>36</v>
      </c>
      <c r="D4241" s="178" t="s">
        <v>1</v>
      </c>
      <c r="E4241" s="178" t="s">
        <v>549</v>
      </c>
      <c r="F4241" s="178" t="s">
        <v>550</v>
      </c>
      <c r="G4241" s="178" t="s">
        <v>533</v>
      </c>
      <c r="H4241" s="177" t="s">
        <v>52</v>
      </c>
      <c r="I4241" s="179" t="s">
        <v>53</v>
      </c>
      <c r="J4241" s="59" t="s">
        <v>4727</v>
      </c>
      <c r="K4241" s="60" t="s">
        <v>4728</v>
      </c>
      <c r="L4241" s="174" t="s">
        <v>272</v>
      </c>
      <c r="M4241" s="2" t="s">
        <v>272</v>
      </c>
      <c r="N4241" s="175" t="s">
        <v>272</v>
      </c>
      <c r="O4241" s="24"/>
      <c r="P4241" s="2"/>
      <c r="Q4241" s="2"/>
      <c r="R4241" s="2"/>
      <c r="S4241" s="2"/>
      <c r="T4241" s="2"/>
      <c r="U4241" s="25"/>
      <c r="V4241" s="24"/>
      <c r="W4241" s="2"/>
      <c r="X4241" s="2"/>
      <c r="Y4241" s="2"/>
      <c r="Z4241" s="175"/>
      <c r="AA4241" s="24"/>
      <c r="AB4241" s="2"/>
      <c r="AC4241" s="25"/>
      <c r="AD4241" s="174"/>
      <c r="AE4241" s="25"/>
      <c r="AF4241" s="180">
        <v>0</v>
      </c>
    </row>
    <row r="4242" spans="1:32">
      <c r="A4242" s="134" t="str">
        <f t="shared" si="66"/>
        <v>RObu_05.2</v>
      </c>
      <c r="C4242" s="177" t="s">
        <v>36</v>
      </c>
      <c r="D4242" s="178" t="s">
        <v>1</v>
      </c>
      <c r="E4242" s="178" t="s">
        <v>549</v>
      </c>
      <c r="F4242" s="178" t="s">
        <v>550</v>
      </c>
      <c r="G4242" s="178" t="s">
        <v>533</v>
      </c>
      <c r="H4242" s="177" t="s">
        <v>52</v>
      </c>
      <c r="I4242" s="179" t="s">
        <v>53</v>
      </c>
      <c r="J4242" s="59" t="s">
        <v>4729</v>
      </c>
      <c r="K4242" s="60" t="s">
        <v>4730</v>
      </c>
      <c r="L4242" s="174" t="s">
        <v>272</v>
      </c>
      <c r="M4242" s="2" t="s">
        <v>272</v>
      </c>
      <c r="N4242" s="175" t="s">
        <v>272</v>
      </c>
      <c r="O4242" s="24"/>
      <c r="P4242" s="2"/>
      <c r="Q4242" s="2"/>
      <c r="R4242" s="2"/>
      <c r="S4242" s="2"/>
      <c r="T4242" s="2"/>
      <c r="U4242" s="25"/>
      <c r="V4242" s="24"/>
      <c r="W4242" s="2"/>
      <c r="X4242" s="2"/>
      <c r="Y4242" s="2"/>
      <c r="Z4242" s="175"/>
      <c r="AA4242" s="24"/>
      <c r="AB4242" s="2"/>
      <c r="AC4242" s="25"/>
      <c r="AD4242" s="174"/>
      <c r="AE4242" s="25"/>
      <c r="AF4242" s="180">
        <v>100</v>
      </c>
    </row>
    <row r="4243" spans="1:32">
      <c r="A4243" s="134" t="str">
        <f t="shared" si="66"/>
        <v>RObu_05.3</v>
      </c>
      <c r="C4243" s="177" t="s">
        <v>36</v>
      </c>
      <c r="D4243" s="178" t="s">
        <v>1</v>
      </c>
      <c r="E4243" s="178" t="s">
        <v>551</v>
      </c>
      <c r="F4243" s="178" t="s">
        <v>552</v>
      </c>
      <c r="G4243" s="178" t="s">
        <v>533</v>
      </c>
      <c r="H4243" s="177" t="s">
        <v>52</v>
      </c>
      <c r="I4243" s="179" t="s">
        <v>53</v>
      </c>
      <c r="J4243" s="59" t="s">
        <v>4731</v>
      </c>
      <c r="K4243" s="60" t="s">
        <v>4732</v>
      </c>
      <c r="L4243" s="174" t="s">
        <v>272</v>
      </c>
      <c r="M4243" s="2" t="s">
        <v>272</v>
      </c>
      <c r="N4243" s="175" t="s">
        <v>272</v>
      </c>
      <c r="O4243" s="24"/>
      <c r="P4243" s="2"/>
      <c r="Q4243" s="2"/>
      <c r="R4243" s="2"/>
      <c r="S4243" s="2"/>
      <c r="T4243" s="2"/>
      <c r="U4243" s="25"/>
      <c r="V4243" s="24"/>
      <c r="W4243" s="2"/>
      <c r="X4243" s="2"/>
      <c r="Y4243" s="2"/>
      <c r="Z4243" s="175"/>
      <c r="AA4243" s="24"/>
      <c r="AB4243" s="2"/>
      <c r="AC4243" s="25"/>
      <c r="AD4243" s="174"/>
      <c r="AE4243" s="25"/>
      <c r="AF4243" s="180">
        <v>0</v>
      </c>
    </row>
    <row r="4244" spans="1:32">
      <c r="A4244" s="134" t="str">
        <f t="shared" si="66"/>
        <v>RObu_05.3</v>
      </c>
      <c r="C4244" s="177" t="s">
        <v>36</v>
      </c>
      <c r="D4244" s="178" t="s">
        <v>1</v>
      </c>
      <c r="E4244" s="178" t="s">
        <v>551</v>
      </c>
      <c r="F4244" s="178" t="s">
        <v>552</v>
      </c>
      <c r="G4244" s="178" t="s">
        <v>533</v>
      </c>
      <c r="H4244" s="177" t="s">
        <v>52</v>
      </c>
      <c r="I4244" s="179" t="s">
        <v>53</v>
      </c>
      <c r="J4244" s="59" t="s">
        <v>4733</v>
      </c>
      <c r="K4244" s="60" t="s">
        <v>4734</v>
      </c>
      <c r="L4244" s="174" t="s">
        <v>272</v>
      </c>
      <c r="M4244" s="2" t="s">
        <v>272</v>
      </c>
      <c r="N4244" s="175" t="s">
        <v>272</v>
      </c>
      <c r="O4244" s="24"/>
      <c r="P4244" s="2"/>
      <c r="Q4244" s="2"/>
      <c r="R4244" s="2"/>
      <c r="S4244" s="2"/>
      <c r="T4244" s="2"/>
      <c r="U4244" s="25"/>
      <c r="V4244" s="24"/>
      <c r="W4244" s="2"/>
      <c r="X4244" s="2"/>
      <c r="Y4244" s="2"/>
      <c r="Z4244" s="175"/>
      <c r="AA4244" s="24"/>
      <c r="AB4244" s="2"/>
      <c r="AC4244" s="25"/>
      <c r="AD4244" s="174"/>
      <c r="AE4244" s="25"/>
      <c r="AF4244" s="180">
        <v>0</v>
      </c>
    </row>
    <row r="4245" spans="1:32">
      <c r="A4245" s="134" t="str">
        <f t="shared" si="66"/>
        <v>RObu_05.3</v>
      </c>
      <c r="C4245" s="177" t="s">
        <v>36</v>
      </c>
      <c r="D4245" s="178" t="s">
        <v>1</v>
      </c>
      <c r="E4245" s="178" t="s">
        <v>551</v>
      </c>
      <c r="F4245" s="178" t="s">
        <v>552</v>
      </c>
      <c r="G4245" s="178" t="s">
        <v>533</v>
      </c>
      <c r="H4245" s="177" t="s">
        <v>52</v>
      </c>
      <c r="I4245" s="179" t="s">
        <v>53</v>
      </c>
      <c r="J4245" s="59" t="s">
        <v>4735</v>
      </c>
      <c r="K4245" s="60" t="s">
        <v>4736</v>
      </c>
      <c r="L4245" s="174" t="s">
        <v>272</v>
      </c>
      <c r="M4245" s="2" t="s">
        <v>272</v>
      </c>
      <c r="N4245" s="175" t="s">
        <v>272</v>
      </c>
      <c r="O4245" s="24"/>
      <c r="P4245" s="2"/>
      <c r="Q4245" s="2"/>
      <c r="R4245" s="2"/>
      <c r="S4245" s="2"/>
      <c r="T4245" s="2"/>
      <c r="U4245" s="25"/>
      <c r="V4245" s="24"/>
      <c r="W4245" s="2"/>
      <c r="X4245" s="2"/>
      <c r="Y4245" s="2"/>
      <c r="Z4245" s="175"/>
      <c r="AA4245" s="24"/>
      <c r="AB4245" s="2"/>
      <c r="AC4245" s="25"/>
      <c r="AD4245" s="174"/>
      <c r="AE4245" s="25"/>
      <c r="AF4245" s="180">
        <v>0</v>
      </c>
    </row>
    <row r="4246" spans="1:32">
      <c r="A4246" s="134" t="str">
        <f t="shared" si="66"/>
        <v>RObu_05.3</v>
      </c>
      <c r="C4246" s="177" t="s">
        <v>36</v>
      </c>
      <c r="D4246" s="178" t="s">
        <v>1</v>
      </c>
      <c r="E4246" s="178" t="s">
        <v>551</v>
      </c>
      <c r="F4246" s="178" t="s">
        <v>552</v>
      </c>
      <c r="G4246" s="178" t="s">
        <v>533</v>
      </c>
      <c r="H4246" s="177" t="s">
        <v>52</v>
      </c>
      <c r="I4246" s="179" t="s">
        <v>53</v>
      </c>
      <c r="J4246" s="59" t="s">
        <v>4737</v>
      </c>
      <c r="K4246" s="60" t="s">
        <v>4738</v>
      </c>
      <c r="L4246" s="174" t="s">
        <v>272</v>
      </c>
      <c r="M4246" s="2" t="s">
        <v>272</v>
      </c>
      <c r="N4246" s="175" t="s">
        <v>272</v>
      </c>
      <c r="O4246" s="24"/>
      <c r="P4246" s="2"/>
      <c r="Q4246" s="2"/>
      <c r="R4246" s="2"/>
      <c r="S4246" s="2"/>
      <c r="T4246" s="2"/>
      <c r="U4246" s="25"/>
      <c r="V4246" s="24"/>
      <c r="W4246" s="2"/>
      <c r="X4246" s="2"/>
      <c r="Y4246" s="2"/>
      <c r="Z4246" s="175"/>
      <c r="AA4246" s="24"/>
      <c r="AB4246" s="2"/>
      <c r="AC4246" s="25"/>
      <c r="AD4246" s="174"/>
      <c r="AE4246" s="25"/>
      <c r="AF4246" s="180">
        <v>100</v>
      </c>
    </row>
    <row r="4247" spans="1:32">
      <c r="A4247" s="134" t="str">
        <f t="shared" si="66"/>
        <v>RObu_05.3</v>
      </c>
      <c r="C4247" s="177" t="s">
        <v>36</v>
      </c>
      <c r="D4247" s="178" t="s">
        <v>1</v>
      </c>
      <c r="E4247" s="178" t="s">
        <v>551</v>
      </c>
      <c r="F4247" s="178" t="s">
        <v>552</v>
      </c>
      <c r="G4247" s="178" t="s">
        <v>533</v>
      </c>
      <c r="H4247" s="177" t="s">
        <v>52</v>
      </c>
      <c r="I4247" s="179" t="s">
        <v>53</v>
      </c>
      <c r="J4247" s="59" t="s">
        <v>4739</v>
      </c>
      <c r="K4247" s="60" t="s">
        <v>4740</v>
      </c>
      <c r="L4247" s="174" t="s">
        <v>272</v>
      </c>
      <c r="M4247" s="2" t="s">
        <v>272</v>
      </c>
      <c r="N4247" s="175" t="s">
        <v>272</v>
      </c>
      <c r="O4247" s="24"/>
      <c r="P4247" s="2"/>
      <c r="Q4247" s="2"/>
      <c r="R4247" s="2"/>
      <c r="S4247" s="2"/>
      <c r="T4247" s="2"/>
      <c r="U4247" s="25"/>
      <c r="V4247" s="24"/>
      <c r="W4247" s="2"/>
      <c r="X4247" s="2"/>
      <c r="Y4247" s="2"/>
      <c r="Z4247" s="175"/>
      <c r="AA4247" s="24"/>
      <c r="AB4247" s="2"/>
      <c r="AC4247" s="25"/>
      <c r="AD4247" s="174"/>
      <c r="AE4247" s="25"/>
      <c r="AF4247" s="180">
        <v>0</v>
      </c>
    </row>
    <row r="4248" spans="1:32">
      <c r="A4248" s="134" t="str">
        <f t="shared" si="66"/>
        <v>RObu_06.1</v>
      </c>
      <c r="C4248" s="177" t="s">
        <v>36</v>
      </c>
      <c r="D4248" s="178" t="s">
        <v>1</v>
      </c>
      <c r="E4248" s="178" t="s">
        <v>553</v>
      </c>
      <c r="F4248" s="178" t="s">
        <v>554</v>
      </c>
      <c r="G4248" s="178" t="s">
        <v>540</v>
      </c>
      <c r="H4248" s="177" t="s">
        <v>52</v>
      </c>
      <c r="I4248" s="179" t="s">
        <v>53</v>
      </c>
      <c r="J4248" s="59" t="s">
        <v>4741</v>
      </c>
      <c r="K4248" s="60" t="s">
        <v>4742</v>
      </c>
      <c r="L4248" s="174" t="s">
        <v>272</v>
      </c>
      <c r="M4248" s="2" t="s">
        <v>273</v>
      </c>
      <c r="N4248" s="175" t="s">
        <v>272</v>
      </c>
      <c r="O4248" s="24" t="s">
        <v>672</v>
      </c>
      <c r="P4248" s="2" t="s">
        <v>273</v>
      </c>
      <c r="Q4248" s="2" t="s">
        <v>273</v>
      </c>
      <c r="R4248" s="2" t="s">
        <v>273</v>
      </c>
      <c r="S4248" s="2" t="s">
        <v>273</v>
      </c>
      <c r="T4248" s="2" t="s">
        <v>273</v>
      </c>
      <c r="U4248" s="25" t="s">
        <v>273</v>
      </c>
      <c r="V4248" s="24" t="s">
        <v>272</v>
      </c>
      <c r="W4248" s="2" t="s">
        <v>273</v>
      </c>
      <c r="X4248" s="2" t="s">
        <v>273</v>
      </c>
      <c r="Y4248" s="2" t="s">
        <v>273</v>
      </c>
      <c r="Z4248" s="175" t="s">
        <v>273</v>
      </c>
      <c r="AA4248" s="24" t="s">
        <v>272</v>
      </c>
      <c r="AB4248" s="2" t="s">
        <v>273</v>
      </c>
      <c r="AC4248" s="25" t="s">
        <v>273</v>
      </c>
      <c r="AD4248" s="174" t="s">
        <v>273</v>
      </c>
      <c r="AE4248" s="25" t="s">
        <v>273</v>
      </c>
      <c r="AF4248" s="180">
        <v>0</v>
      </c>
    </row>
    <row r="4249" spans="1:32">
      <c r="A4249" s="134" t="str">
        <f t="shared" si="66"/>
        <v>RObu_06.1</v>
      </c>
      <c r="C4249" s="177" t="s">
        <v>36</v>
      </c>
      <c r="D4249" s="178" t="s">
        <v>1</v>
      </c>
      <c r="E4249" s="178" t="s">
        <v>553</v>
      </c>
      <c r="F4249" s="178" t="s">
        <v>554</v>
      </c>
      <c r="G4249" s="178" t="s">
        <v>540</v>
      </c>
      <c r="H4249" s="177" t="s">
        <v>52</v>
      </c>
      <c r="I4249" s="179" t="s">
        <v>53</v>
      </c>
      <c r="J4249" s="59" t="s">
        <v>4743</v>
      </c>
      <c r="K4249" s="60" t="s">
        <v>4744</v>
      </c>
      <c r="L4249" s="174" t="s">
        <v>272</v>
      </c>
      <c r="M4249" s="2" t="s">
        <v>273</v>
      </c>
      <c r="N4249" s="175" t="s">
        <v>272</v>
      </c>
      <c r="O4249" s="24" t="s">
        <v>672</v>
      </c>
      <c r="P4249" s="2" t="s">
        <v>273</v>
      </c>
      <c r="Q4249" s="2" t="s">
        <v>273</v>
      </c>
      <c r="R4249" s="2" t="s">
        <v>273</v>
      </c>
      <c r="S4249" s="2" t="s">
        <v>273</v>
      </c>
      <c r="T4249" s="2" t="s">
        <v>273</v>
      </c>
      <c r="U4249" s="25" t="s">
        <v>273</v>
      </c>
      <c r="V4249" s="24" t="s">
        <v>273</v>
      </c>
      <c r="W4249" s="2" t="s">
        <v>273</v>
      </c>
      <c r="X4249" s="2" t="s">
        <v>273</v>
      </c>
      <c r="Y4249" s="2" t="s">
        <v>273</v>
      </c>
      <c r="Z4249" s="175" t="s">
        <v>273</v>
      </c>
      <c r="AA4249" s="24" t="s">
        <v>272</v>
      </c>
      <c r="AB4249" s="2" t="s">
        <v>273</v>
      </c>
      <c r="AC4249" s="25" t="s">
        <v>273</v>
      </c>
      <c r="AD4249" s="174" t="s">
        <v>273</v>
      </c>
      <c r="AE4249" s="25" t="s">
        <v>273</v>
      </c>
      <c r="AF4249" s="180">
        <v>100</v>
      </c>
    </row>
    <row r="4250" spans="1:32">
      <c r="A4250" s="134" t="str">
        <f t="shared" si="66"/>
        <v>RObu_06.1</v>
      </c>
      <c r="C4250" s="177" t="s">
        <v>36</v>
      </c>
      <c r="D4250" s="178" t="s">
        <v>1</v>
      </c>
      <c r="E4250" s="178" t="s">
        <v>553</v>
      </c>
      <c r="F4250" s="178" t="s">
        <v>554</v>
      </c>
      <c r="G4250" s="178" t="s">
        <v>540</v>
      </c>
      <c r="H4250" s="177" t="s">
        <v>52</v>
      </c>
      <c r="I4250" s="179" t="s">
        <v>53</v>
      </c>
      <c r="J4250" s="59" t="s">
        <v>4745</v>
      </c>
      <c r="K4250" s="60" t="s">
        <v>4746</v>
      </c>
      <c r="L4250" s="174" t="s">
        <v>272</v>
      </c>
      <c r="M4250" s="2" t="s">
        <v>273</v>
      </c>
      <c r="N4250" s="175" t="s">
        <v>272</v>
      </c>
      <c r="O4250" s="24" t="s">
        <v>672</v>
      </c>
      <c r="P4250" s="2" t="s">
        <v>273</v>
      </c>
      <c r="Q4250" s="2" t="s">
        <v>273</v>
      </c>
      <c r="R4250" s="2" t="s">
        <v>273</v>
      </c>
      <c r="S4250" s="2" t="s">
        <v>273</v>
      </c>
      <c r="T4250" s="2" t="s">
        <v>273</v>
      </c>
      <c r="U4250" s="25" t="s">
        <v>273</v>
      </c>
      <c r="V4250" s="24" t="s">
        <v>273</v>
      </c>
      <c r="W4250" s="2" t="s">
        <v>273</v>
      </c>
      <c r="X4250" s="2" t="s">
        <v>273</v>
      </c>
      <c r="Y4250" s="2" t="s">
        <v>273</v>
      </c>
      <c r="Z4250" s="175" t="s">
        <v>273</v>
      </c>
      <c r="AA4250" s="24" t="s">
        <v>272</v>
      </c>
      <c r="AB4250" s="2" t="s">
        <v>273</v>
      </c>
      <c r="AC4250" s="25" t="s">
        <v>273</v>
      </c>
      <c r="AD4250" s="174" t="s">
        <v>273</v>
      </c>
      <c r="AE4250" s="25" t="s">
        <v>273</v>
      </c>
      <c r="AF4250" s="180">
        <v>0</v>
      </c>
    </row>
    <row r="4251" spans="1:32">
      <c r="A4251" s="134" t="str">
        <f t="shared" si="66"/>
        <v>RObu_06.1</v>
      </c>
      <c r="C4251" s="177" t="s">
        <v>36</v>
      </c>
      <c r="D4251" s="178" t="s">
        <v>1</v>
      </c>
      <c r="E4251" s="178" t="s">
        <v>553</v>
      </c>
      <c r="F4251" s="178" t="s">
        <v>554</v>
      </c>
      <c r="G4251" s="178" t="s">
        <v>540</v>
      </c>
      <c r="H4251" s="177" t="s">
        <v>52</v>
      </c>
      <c r="I4251" s="179" t="s">
        <v>53</v>
      </c>
      <c r="J4251" s="59" t="s">
        <v>4747</v>
      </c>
      <c r="K4251" s="60" t="s">
        <v>4748</v>
      </c>
      <c r="L4251" s="174" t="s">
        <v>272</v>
      </c>
      <c r="M4251" s="2" t="s">
        <v>272</v>
      </c>
      <c r="N4251" s="175" t="s">
        <v>272</v>
      </c>
      <c r="O4251" s="24" t="s">
        <v>672</v>
      </c>
      <c r="P4251" s="2" t="s">
        <v>273</v>
      </c>
      <c r="Q4251" s="2" t="s">
        <v>273</v>
      </c>
      <c r="R4251" s="2" t="s">
        <v>273</v>
      </c>
      <c r="S4251" s="2" t="s">
        <v>273</v>
      </c>
      <c r="T4251" s="2" t="s">
        <v>273</v>
      </c>
      <c r="U4251" s="25" t="s">
        <v>273</v>
      </c>
      <c r="V4251" s="24" t="s">
        <v>273</v>
      </c>
      <c r="W4251" s="2" t="s">
        <v>273</v>
      </c>
      <c r="X4251" s="2" t="s">
        <v>273</v>
      </c>
      <c r="Y4251" s="2" t="s">
        <v>273</v>
      </c>
      <c r="Z4251" s="175" t="s">
        <v>273</v>
      </c>
      <c r="AA4251" s="24" t="s">
        <v>272</v>
      </c>
      <c r="AB4251" s="2" t="s">
        <v>273</v>
      </c>
      <c r="AC4251" s="25" t="s">
        <v>273</v>
      </c>
      <c r="AD4251" s="174" t="s">
        <v>273</v>
      </c>
      <c r="AE4251" s="25" t="s">
        <v>273</v>
      </c>
      <c r="AF4251" s="180">
        <v>0</v>
      </c>
    </row>
    <row r="4252" spans="1:32">
      <c r="A4252" s="134" t="str">
        <f t="shared" si="66"/>
        <v>RObu_06.1</v>
      </c>
      <c r="C4252" s="177" t="s">
        <v>36</v>
      </c>
      <c r="D4252" s="178" t="s">
        <v>1</v>
      </c>
      <c r="E4252" s="178" t="s">
        <v>553</v>
      </c>
      <c r="F4252" s="178" t="s">
        <v>554</v>
      </c>
      <c r="G4252" s="178" t="s">
        <v>540</v>
      </c>
      <c r="H4252" s="177" t="s">
        <v>52</v>
      </c>
      <c r="I4252" s="179" t="s">
        <v>53</v>
      </c>
      <c r="J4252" s="59" t="s">
        <v>4749</v>
      </c>
      <c r="K4252" s="60" t="s">
        <v>4750</v>
      </c>
      <c r="L4252" s="174" t="s">
        <v>272</v>
      </c>
      <c r="M4252" s="2" t="s">
        <v>272</v>
      </c>
      <c r="N4252" s="175" t="s">
        <v>272</v>
      </c>
      <c r="O4252" s="24" t="s">
        <v>672</v>
      </c>
      <c r="P4252" s="2" t="s">
        <v>273</v>
      </c>
      <c r="Q4252" s="2" t="s">
        <v>273</v>
      </c>
      <c r="R4252" s="2" t="s">
        <v>273</v>
      </c>
      <c r="S4252" s="2" t="s">
        <v>273</v>
      </c>
      <c r="T4252" s="2" t="s">
        <v>273</v>
      </c>
      <c r="U4252" s="25" t="s">
        <v>273</v>
      </c>
      <c r="V4252" s="24" t="s">
        <v>273</v>
      </c>
      <c r="W4252" s="2" t="s">
        <v>273</v>
      </c>
      <c r="X4252" s="2" t="s">
        <v>273</v>
      </c>
      <c r="Y4252" s="2" t="s">
        <v>273</v>
      </c>
      <c r="Z4252" s="175" t="s">
        <v>273</v>
      </c>
      <c r="AA4252" s="24" t="s">
        <v>272</v>
      </c>
      <c r="AB4252" s="2" t="s">
        <v>273</v>
      </c>
      <c r="AC4252" s="25" t="s">
        <v>273</v>
      </c>
      <c r="AD4252" s="174" t="s">
        <v>273</v>
      </c>
      <c r="AE4252" s="25" t="s">
        <v>273</v>
      </c>
      <c r="AF4252" s="180">
        <v>0</v>
      </c>
    </row>
    <row r="4253" spans="1:32">
      <c r="A4253" s="134" t="str">
        <f t="shared" si="66"/>
        <v>RObu_06.2</v>
      </c>
      <c r="C4253" s="177" t="s">
        <v>36</v>
      </c>
      <c r="D4253" s="178" t="s">
        <v>1</v>
      </c>
      <c r="E4253" s="178" t="s">
        <v>555</v>
      </c>
      <c r="F4253" s="178" t="s">
        <v>556</v>
      </c>
      <c r="G4253" s="178" t="s">
        <v>540</v>
      </c>
      <c r="H4253" s="177" t="s">
        <v>52</v>
      </c>
      <c r="I4253" s="179" t="s">
        <v>53</v>
      </c>
      <c r="J4253" s="59" t="s">
        <v>4741</v>
      </c>
      <c r="K4253" s="60" t="s">
        <v>4742</v>
      </c>
      <c r="L4253" s="174" t="s">
        <v>272</v>
      </c>
      <c r="M4253" s="2" t="s">
        <v>273</v>
      </c>
      <c r="N4253" s="175" t="s">
        <v>272</v>
      </c>
      <c r="O4253" s="24" t="s">
        <v>672</v>
      </c>
      <c r="P4253" s="2" t="s">
        <v>273</v>
      </c>
      <c r="Q4253" s="2" t="s">
        <v>273</v>
      </c>
      <c r="R4253" s="2" t="s">
        <v>273</v>
      </c>
      <c r="S4253" s="2" t="s">
        <v>273</v>
      </c>
      <c r="T4253" s="2" t="s">
        <v>273</v>
      </c>
      <c r="U4253" s="25" t="s">
        <v>273</v>
      </c>
      <c r="V4253" s="24" t="s">
        <v>273</v>
      </c>
      <c r="W4253" s="2" t="s">
        <v>273</v>
      </c>
      <c r="X4253" s="2" t="s">
        <v>273</v>
      </c>
      <c r="Y4253" s="2" t="s">
        <v>273</v>
      </c>
      <c r="Z4253" s="175" t="s">
        <v>273</v>
      </c>
      <c r="AA4253" s="24" t="s">
        <v>272</v>
      </c>
      <c r="AB4253" s="2" t="s">
        <v>273</v>
      </c>
      <c r="AC4253" s="25" t="s">
        <v>273</v>
      </c>
      <c r="AD4253" s="174" t="s">
        <v>273</v>
      </c>
      <c r="AE4253" s="25" t="s">
        <v>273</v>
      </c>
      <c r="AF4253" s="180">
        <v>0</v>
      </c>
    </row>
    <row r="4254" spans="1:32">
      <c r="A4254" s="134" t="str">
        <f t="shared" si="66"/>
        <v>RObu_06.2</v>
      </c>
      <c r="C4254" s="177" t="s">
        <v>36</v>
      </c>
      <c r="D4254" s="178" t="s">
        <v>1</v>
      </c>
      <c r="E4254" s="178" t="s">
        <v>555</v>
      </c>
      <c r="F4254" s="178" t="s">
        <v>556</v>
      </c>
      <c r="G4254" s="178" t="s">
        <v>540</v>
      </c>
      <c r="H4254" s="177" t="s">
        <v>52</v>
      </c>
      <c r="I4254" s="179" t="s">
        <v>53</v>
      </c>
      <c r="J4254" s="59" t="s">
        <v>4743</v>
      </c>
      <c r="K4254" s="60" t="s">
        <v>4744</v>
      </c>
      <c r="L4254" s="174" t="s">
        <v>272</v>
      </c>
      <c r="M4254" s="2" t="s">
        <v>273</v>
      </c>
      <c r="N4254" s="175" t="s">
        <v>272</v>
      </c>
      <c r="O4254" s="24" t="s">
        <v>672</v>
      </c>
      <c r="P4254" s="2" t="s">
        <v>273</v>
      </c>
      <c r="Q4254" s="2" t="s">
        <v>273</v>
      </c>
      <c r="R4254" s="2" t="s">
        <v>273</v>
      </c>
      <c r="S4254" s="2" t="s">
        <v>273</v>
      </c>
      <c r="T4254" s="2" t="s">
        <v>273</v>
      </c>
      <c r="U4254" s="25" t="s">
        <v>273</v>
      </c>
      <c r="V4254" s="24" t="s">
        <v>273</v>
      </c>
      <c r="W4254" s="2" t="s">
        <v>273</v>
      </c>
      <c r="X4254" s="2" t="s">
        <v>273</v>
      </c>
      <c r="Y4254" s="2" t="s">
        <v>273</v>
      </c>
      <c r="Z4254" s="175" t="s">
        <v>273</v>
      </c>
      <c r="AA4254" s="24" t="s">
        <v>272</v>
      </c>
      <c r="AB4254" s="2" t="s">
        <v>273</v>
      </c>
      <c r="AC4254" s="25" t="s">
        <v>273</v>
      </c>
      <c r="AD4254" s="174" t="s">
        <v>273</v>
      </c>
      <c r="AE4254" s="25" t="s">
        <v>273</v>
      </c>
      <c r="AF4254" s="180">
        <v>100</v>
      </c>
    </row>
    <row r="4255" spans="1:32">
      <c r="A4255" s="134" t="str">
        <f t="shared" si="66"/>
        <v>RObu_06.2</v>
      </c>
      <c r="C4255" s="177" t="s">
        <v>36</v>
      </c>
      <c r="D4255" s="178" t="s">
        <v>1</v>
      </c>
      <c r="E4255" s="178" t="s">
        <v>555</v>
      </c>
      <c r="F4255" s="178" t="s">
        <v>556</v>
      </c>
      <c r="G4255" s="178" t="s">
        <v>540</v>
      </c>
      <c r="H4255" s="177" t="s">
        <v>52</v>
      </c>
      <c r="I4255" s="179" t="s">
        <v>53</v>
      </c>
      <c r="J4255" s="59" t="s">
        <v>4745</v>
      </c>
      <c r="K4255" s="60" t="s">
        <v>4746</v>
      </c>
      <c r="L4255" s="174" t="s">
        <v>272</v>
      </c>
      <c r="M4255" s="2" t="s">
        <v>273</v>
      </c>
      <c r="N4255" s="175" t="s">
        <v>272</v>
      </c>
      <c r="O4255" s="24" t="s">
        <v>672</v>
      </c>
      <c r="P4255" s="2" t="s">
        <v>273</v>
      </c>
      <c r="Q4255" s="2" t="s">
        <v>273</v>
      </c>
      <c r="R4255" s="2" t="s">
        <v>273</v>
      </c>
      <c r="S4255" s="2" t="s">
        <v>273</v>
      </c>
      <c r="T4255" s="2" t="s">
        <v>273</v>
      </c>
      <c r="U4255" s="25" t="s">
        <v>273</v>
      </c>
      <c r="V4255" s="24" t="s">
        <v>273</v>
      </c>
      <c r="W4255" s="2" t="s">
        <v>273</v>
      </c>
      <c r="X4255" s="2" t="s">
        <v>273</v>
      </c>
      <c r="Y4255" s="2" t="s">
        <v>273</v>
      </c>
      <c r="Z4255" s="175" t="s">
        <v>273</v>
      </c>
      <c r="AA4255" s="24" t="s">
        <v>272</v>
      </c>
      <c r="AB4255" s="2" t="s">
        <v>273</v>
      </c>
      <c r="AC4255" s="25" t="s">
        <v>273</v>
      </c>
      <c r="AD4255" s="174" t="s">
        <v>273</v>
      </c>
      <c r="AE4255" s="25" t="s">
        <v>273</v>
      </c>
      <c r="AF4255" s="180">
        <v>0</v>
      </c>
    </row>
    <row r="4256" spans="1:32">
      <c r="A4256" s="134" t="str">
        <f t="shared" si="66"/>
        <v>RObu_06.2</v>
      </c>
      <c r="C4256" s="177" t="s">
        <v>36</v>
      </c>
      <c r="D4256" s="178" t="s">
        <v>1</v>
      </c>
      <c r="E4256" s="178" t="s">
        <v>555</v>
      </c>
      <c r="F4256" s="178" t="s">
        <v>556</v>
      </c>
      <c r="G4256" s="178" t="s">
        <v>540</v>
      </c>
      <c r="H4256" s="177" t="s">
        <v>52</v>
      </c>
      <c r="I4256" s="179" t="s">
        <v>53</v>
      </c>
      <c r="J4256" s="59" t="s">
        <v>4747</v>
      </c>
      <c r="K4256" s="60" t="s">
        <v>4748</v>
      </c>
      <c r="L4256" s="174" t="s">
        <v>272</v>
      </c>
      <c r="M4256" s="2" t="s">
        <v>272</v>
      </c>
      <c r="N4256" s="175" t="s">
        <v>272</v>
      </c>
      <c r="O4256" s="24" t="s">
        <v>672</v>
      </c>
      <c r="P4256" s="2" t="s">
        <v>273</v>
      </c>
      <c r="Q4256" s="2" t="s">
        <v>273</v>
      </c>
      <c r="R4256" s="2" t="s">
        <v>273</v>
      </c>
      <c r="S4256" s="2" t="s">
        <v>273</v>
      </c>
      <c r="T4256" s="2" t="s">
        <v>273</v>
      </c>
      <c r="U4256" s="25" t="s">
        <v>273</v>
      </c>
      <c r="V4256" s="24" t="s">
        <v>273</v>
      </c>
      <c r="W4256" s="2" t="s">
        <v>273</v>
      </c>
      <c r="X4256" s="2" t="s">
        <v>273</v>
      </c>
      <c r="Y4256" s="2" t="s">
        <v>273</v>
      </c>
      <c r="Z4256" s="175" t="s">
        <v>273</v>
      </c>
      <c r="AA4256" s="24" t="s">
        <v>272</v>
      </c>
      <c r="AB4256" s="2" t="s">
        <v>273</v>
      </c>
      <c r="AC4256" s="25" t="s">
        <v>273</v>
      </c>
      <c r="AD4256" s="174" t="s">
        <v>273</v>
      </c>
      <c r="AE4256" s="25" t="s">
        <v>273</v>
      </c>
      <c r="AF4256" s="180">
        <v>0</v>
      </c>
    </row>
    <row r="4257" spans="1:32">
      <c r="A4257" s="134" t="str">
        <f t="shared" si="66"/>
        <v>RObu_06.2</v>
      </c>
      <c r="C4257" s="177" t="s">
        <v>36</v>
      </c>
      <c r="D4257" s="178" t="s">
        <v>1</v>
      </c>
      <c r="E4257" s="178" t="s">
        <v>555</v>
      </c>
      <c r="F4257" s="178" t="s">
        <v>556</v>
      </c>
      <c r="G4257" s="178" t="s">
        <v>540</v>
      </c>
      <c r="H4257" s="177" t="s">
        <v>52</v>
      </c>
      <c r="I4257" s="179" t="s">
        <v>53</v>
      </c>
      <c r="J4257" s="59" t="s">
        <v>4749</v>
      </c>
      <c r="K4257" s="60" t="s">
        <v>4750</v>
      </c>
      <c r="L4257" s="174" t="s">
        <v>272</v>
      </c>
      <c r="M4257" s="2" t="s">
        <v>272</v>
      </c>
      <c r="N4257" s="175" t="s">
        <v>272</v>
      </c>
      <c r="O4257" s="24" t="s">
        <v>672</v>
      </c>
      <c r="P4257" s="2" t="s">
        <v>273</v>
      </c>
      <c r="Q4257" s="2" t="s">
        <v>273</v>
      </c>
      <c r="R4257" s="2" t="s">
        <v>273</v>
      </c>
      <c r="S4257" s="2" t="s">
        <v>273</v>
      </c>
      <c r="T4257" s="2" t="s">
        <v>273</v>
      </c>
      <c r="U4257" s="25" t="s">
        <v>273</v>
      </c>
      <c r="V4257" s="24" t="s">
        <v>273</v>
      </c>
      <c r="W4257" s="2" t="s">
        <v>273</v>
      </c>
      <c r="X4257" s="2" t="s">
        <v>273</v>
      </c>
      <c r="Y4257" s="2" t="s">
        <v>273</v>
      </c>
      <c r="Z4257" s="175" t="s">
        <v>273</v>
      </c>
      <c r="AA4257" s="24" t="s">
        <v>272</v>
      </c>
      <c r="AB4257" s="2" t="s">
        <v>273</v>
      </c>
      <c r="AC4257" s="25" t="s">
        <v>273</v>
      </c>
      <c r="AD4257" s="174" t="s">
        <v>273</v>
      </c>
      <c r="AE4257" s="25" t="s">
        <v>273</v>
      </c>
      <c r="AF4257" s="180">
        <v>0</v>
      </c>
    </row>
    <row r="4258" spans="1:32">
      <c r="A4258" s="134" t="str">
        <f t="shared" si="66"/>
        <v>RObu_06.3</v>
      </c>
      <c r="C4258" s="177" t="s">
        <v>36</v>
      </c>
      <c r="D4258" s="178" t="s">
        <v>1</v>
      </c>
      <c r="E4258" s="178" t="s">
        <v>557</v>
      </c>
      <c r="F4258" s="178" t="s">
        <v>558</v>
      </c>
      <c r="G4258" s="178" t="s">
        <v>533</v>
      </c>
      <c r="H4258" s="177" t="s">
        <v>52</v>
      </c>
      <c r="I4258" s="179" t="s">
        <v>643</v>
      </c>
      <c r="J4258" s="59" t="s">
        <v>4751</v>
      </c>
      <c r="K4258" s="60" t="s">
        <v>4752</v>
      </c>
      <c r="L4258" s="174" t="s">
        <v>272</v>
      </c>
      <c r="M4258" s="2" t="s">
        <v>272</v>
      </c>
      <c r="N4258" s="175" t="s">
        <v>272</v>
      </c>
      <c r="O4258" s="24"/>
      <c r="P4258" s="2"/>
      <c r="Q4258" s="2"/>
      <c r="R4258" s="2"/>
      <c r="S4258" s="2"/>
      <c r="T4258" s="2"/>
      <c r="U4258" s="25"/>
      <c r="V4258" s="24"/>
      <c r="W4258" s="2"/>
      <c r="X4258" s="2"/>
      <c r="Y4258" s="2"/>
      <c r="Z4258" s="175"/>
      <c r="AA4258" s="24"/>
      <c r="AB4258" s="2"/>
      <c r="AC4258" s="25"/>
      <c r="AD4258" s="174"/>
      <c r="AE4258" s="25"/>
      <c r="AF4258" s="180">
        <v>0</v>
      </c>
    </row>
    <row r="4259" spans="1:32">
      <c r="A4259" s="134" t="str">
        <f t="shared" si="66"/>
        <v>RObu_06.4</v>
      </c>
      <c r="C4259" s="177" t="s">
        <v>36</v>
      </c>
      <c r="D4259" s="178" t="s">
        <v>1</v>
      </c>
      <c r="E4259" s="178" t="s">
        <v>559</v>
      </c>
      <c r="F4259" s="178" t="s">
        <v>560</v>
      </c>
      <c r="G4259" s="178" t="s">
        <v>533</v>
      </c>
      <c r="H4259" s="177" t="s">
        <v>52</v>
      </c>
      <c r="I4259" s="179" t="s">
        <v>643</v>
      </c>
      <c r="J4259" s="59" t="s">
        <v>4753</v>
      </c>
      <c r="K4259" s="60" t="s">
        <v>67</v>
      </c>
      <c r="L4259" s="174" t="s">
        <v>272</v>
      </c>
      <c r="M4259" s="2" t="s">
        <v>272</v>
      </c>
      <c r="N4259" s="175" t="s">
        <v>272</v>
      </c>
      <c r="O4259" s="24"/>
      <c r="P4259" s="2"/>
      <c r="Q4259" s="2"/>
      <c r="R4259" s="2"/>
      <c r="S4259" s="2"/>
      <c r="T4259" s="2"/>
      <c r="U4259" s="25"/>
      <c r="V4259" s="24"/>
      <c r="W4259" s="2"/>
      <c r="X4259" s="2"/>
      <c r="Y4259" s="2"/>
      <c r="Z4259" s="175"/>
      <c r="AA4259" s="24"/>
      <c r="AB4259" s="2"/>
      <c r="AC4259" s="25"/>
      <c r="AD4259" s="174"/>
      <c r="AE4259" s="25"/>
      <c r="AF4259" s="180">
        <v>100</v>
      </c>
    </row>
    <row r="4260" spans="1:32">
      <c r="A4260" s="134" t="str">
        <f t="shared" si="66"/>
        <v>RObu_06.4</v>
      </c>
      <c r="C4260" s="177" t="s">
        <v>36</v>
      </c>
      <c r="D4260" s="178" t="s">
        <v>1</v>
      </c>
      <c r="E4260" s="178" t="s">
        <v>559</v>
      </c>
      <c r="F4260" s="178" t="s">
        <v>560</v>
      </c>
      <c r="G4260" s="178" t="s">
        <v>533</v>
      </c>
      <c r="H4260" s="177" t="s">
        <v>52</v>
      </c>
      <c r="I4260" s="179" t="s">
        <v>643</v>
      </c>
      <c r="J4260" s="59" t="s">
        <v>4751</v>
      </c>
      <c r="K4260" s="60" t="s">
        <v>4752</v>
      </c>
      <c r="L4260" s="174" t="s">
        <v>272</v>
      </c>
      <c r="M4260" s="2" t="s">
        <v>272</v>
      </c>
      <c r="N4260" s="175" t="s">
        <v>272</v>
      </c>
      <c r="O4260" s="24"/>
      <c r="P4260" s="2"/>
      <c r="Q4260" s="2"/>
      <c r="R4260" s="2"/>
      <c r="S4260" s="2"/>
      <c r="T4260" s="2"/>
      <c r="U4260" s="25"/>
      <c r="V4260" s="24"/>
      <c r="W4260" s="2"/>
      <c r="X4260" s="2"/>
      <c r="Y4260" s="2"/>
      <c r="Z4260" s="175"/>
      <c r="AA4260" s="24"/>
      <c r="AB4260" s="2"/>
      <c r="AC4260" s="25"/>
      <c r="AD4260" s="174"/>
      <c r="AE4260" s="25"/>
      <c r="AF4260" s="180">
        <v>0</v>
      </c>
    </row>
    <row r="4261" spans="1:32">
      <c r="A4261" s="134" t="str">
        <f t="shared" si="66"/>
        <v>RObu_07.1</v>
      </c>
      <c r="C4261" s="177" t="s">
        <v>36</v>
      </c>
      <c r="D4261" s="178" t="s">
        <v>1</v>
      </c>
      <c r="E4261" s="178" t="s">
        <v>561</v>
      </c>
      <c r="F4261" s="178" t="s">
        <v>562</v>
      </c>
      <c r="G4261" s="178" t="s">
        <v>533</v>
      </c>
      <c r="H4261" s="177" t="s">
        <v>52</v>
      </c>
      <c r="I4261" s="179" t="s">
        <v>643</v>
      </c>
      <c r="J4261" s="59" t="s">
        <v>4754</v>
      </c>
      <c r="K4261" s="60" t="s">
        <v>4755</v>
      </c>
      <c r="L4261" s="174" t="s">
        <v>272</v>
      </c>
      <c r="M4261" s="2" t="s">
        <v>272</v>
      </c>
      <c r="N4261" s="175" t="s">
        <v>272</v>
      </c>
      <c r="O4261" s="24"/>
      <c r="P4261" s="2"/>
      <c r="Q4261" s="2"/>
      <c r="R4261" s="2"/>
      <c r="S4261" s="2"/>
      <c r="T4261" s="2"/>
      <c r="U4261" s="25"/>
      <c r="V4261" s="24"/>
      <c r="W4261" s="2"/>
      <c r="X4261" s="2"/>
      <c r="Y4261" s="2"/>
      <c r="Z4261" s="175"/>
      <c r="AA4261" s="24"/>
      <c r="AB4261" s="2"/>
      <c r="AC4261" s="25"/>
      <c r="AD4261" s="174"/>
      <c r="AE4261" s="25"/>
      <c r="AF4261" s="180">
        <v>100</v>
      </c>
    </row>
    <row r="4262" spans="1:32">
      <c r="A4262" s="134" t="str">
        <f t="shared" si="66"/>
        <v>RObu_07.2</v>
      </c>
      <c r="C4262" s="177" t="s">
        <v>36</v>
      </c>
      <c r="D4262" s="178" t="s">
        <v>1</v>
      </c>
      <c r="E4262" s="178" t="s">
        <v>563</v>
      </c>
      <c r="F4262" s="178" t="s">
        <v>564</v>
      </c>
      <c r="G4262" s="178" t="s">
        <v>540</v>
      </c>
      <c r="H4262" s="177" t="s">
        <v>52</v>
      </c>
      <c r="I4262" s="179" t="s">
        <v>643</v>
      </c>
      <c r="J4262" s="59" t="s">
        <v>4754</v>
      </c>
      <c r="K4262" s="60" t="s">
        <v>4755</v>
      </c>
      <c r="L4262" s="174" t="s">
        <v>272</v>
      </c>
      <c r="M4262" s="2" t="s">
        <v>272</v>
      </c>
      <c r="N4262" s="175" t="s">
        <v>272</v>
      </c>
      <c r="O4262" s="24" t="s">
        <v>273</v>
      </c>
      <c r="P4262" s="2" t="s">
        <v>273</v>
      </c>
      <c r="Q4262" s="2" t="s">
        <v>273</v>
      </c>
      <c r="R4262" s="2" t="s">
        <v>273</v>
      </c>
      <c r="S4262" s="2" t="s">
        <v>273</v>
      </c>
      <c r="T4262" s="2" t="s">
        <v>273</v>
      </c>
      <c r="U4262" s="25" t="s">
        <v>273</v>
      </c>
      <c r="V4262" s="24" t="s">
        <v>272</v>
      </c>
      <c r="W4262" s="2" t="s">
        <v>273</v>
      </c>
      <c r="X4262" s="2" t="s">
        <v>273</v>
      </c>
      <c r="Y4262" s="2" t="s">
        <v>273</v>
      </c>
      <c r="Z4262" s="175" t="s">
        <v>273</v>
      </c>
      <c r="AA4262" s="24" t="s">
        <v>272</v>
      </c>
      <c r="AB4262" s="2" t="s">
        <v>273</v>
      </c>
      <c r="AC4262" s="25" t="s">
        <v>273</v>
      </c>
      <c r="AD4262" s="174" t="s">
        <v>273</v>
      </c>
      <c r="AE4262" s="25" t="s">
        <v>273</v>
      </c>
      <c r="AF4262" s="180">
        <v>100</v>
      </c>
    </row>
    <row r="4263" spans="1:32">
      <c r="A4263" s="134" t="str">
        <f t="shared" si="66"/>
        <v>ROca_01.1</v>
      </c>
      <c r="C4263" s="177" t="s">
        <v>36</v>
      </c>
      <c r="D4263" s="178" t="s">
        <v>495</v>
      </c>
      <c r="E4263" s="178" t="s">
        <v>565</v>
      </c>
      <c r="F4263" s="178" t="s">
        <v>566</v>
      </c>
      <c r="G4263" s="178" t="s">
        <v>540</v>
      </c>
      <c r="H4263" s="177" t="s">
        <v>52</v>
      </c>
      <c r="I4263" s="179" t="s">
        <v>643</v>
      </c>
      <c r="J4263" s="59" t="s">
        <v>4756</v>
      </c>
      <c r="K4263" s="60" t="s">
        <v>4757</v>
      </c>
      <c r="L4263" s="174" t="s">
        <v>272</v>
      </c>
      <c r="M4263" s="2" t="s">
        <v>273</v>
      </c>
      <c r="N4263" s="175" t="s">
        <v>272</v>
      </c>
      <c r="O4263" s="24" t="s">
        <v>672</v>
      </c>
      <c r="P4263" s="2" t="s">
        <v>273</v>
      </c>
      <c r="Q4263" s="2" t="s">
        <v>273</v>
      </c>
      <c r="R4263" s="2" t="s">
        <v>273</v>
      </c>
      <c r="S4263" s="2" t="s">
        <v>272</v>
      </c>
      <c r="T4263" s="2" t="s">
        <v>273</v>
      </c>
      <c r="U4263" s="25" t="s">
        <v>273</v>
      </c>
      <c r="V4263" s="24" t="s">
        <v>272</v>
      </c>
      <c r="W4263" s="2" t="s">
        <v>273</v>
      </c>
      <c r="X4263" s="2" t="s">
        <v>273</v>
      </c>
      <c r="Y4263" s="2" t="s">
        <v>273</v>
      </c>
      <c r="Z4263" s="175" t="s">
        <v>273</v>
      </c>
      <c r="AA4263" s="24" t="s">
        <v>272</v>
      </c>
      <c r="AB4263" s="2" t="s">
        <v>273</v>
      </c>
      <c r="AC4263" s="25" t="s">
        <v>273</v>
      </c>
      <c r="AD4263" s="174" t="s">
        <v>273</v>
      </c>
      <c r="AE4263" s="25" t="s">
        <v>273</v>
      </c>
      <c r="AF4263" s="180">
        <v>100</v>
      </c>
    </row>
    <row r="4264" spans="1:32">
      <c r="A4264" s="134" t="str">
        <f t="shared" si="66"/>
        <v>ROca_01.1</v>
      </c>
      <c r="C4264" s="177" t="s">
        <v>36</v>
      </c>
      <c r="D4264" s="178" t="s">
        <v>495</v>
      </c>
      <c r="E4264" s="178" t="s">
        <v>565</v>
      </c>
      <c r="F4264" s="178" t="s">
        <v>566</v>
      </c>
      <c r="G4264" s="178" t="s">
        <v>540</v>
      </c>
      <c r="H4264" s="177" t="s">
        <v>52</v>
      </c>
      <c r="I4264" s="179" t="s">
        <v>643</v>
      </c>
      <c r="J4264" s="59" t="s">
        <v>4758</v>
      </c>
      <c r="K4264" s="60" t="s">
        <v>4759</v>
      </c>
      <c r="L4264" s="174" t="s">
        <v>272</v>
      </c>
      <c r="M4264" s="2" t="s">
        <v>273</v>
      </c>
      <c r="N4264" s="175" t="s">
        <v>272</v>
      </c>
      <c r="O4264" s="24" t="s">
        <v>672</v>
      </c>
      <c r="P4264" s="2" t="s">
        <v>273</v>
      </c>
      <c r="Q4264" s="2" t="s">
        <v>273</v>
      </c>
      <c r="R4264" s="2" t="s">
        <v>273</v>
      </c>
      <c r="S4264" s="2" t="s">
        <v>273</v>
      </c>
      <c r="T4264" s="2" t="s">
        <v>273</v>
      </c>
      <c r="U4264" s="25" t="s">
        <v>273</v>
      </c>
      <c r="V4264" s="24" t="s">
        <v>272</v>
      </c>
      <c r="W4264" s="2" t="s">
        <v>273</v>
      </c>
      <c r="X4264" s="2" t="s">
        <v>273</v>
      </c>
      <c r="Y4264" s="2" t="s">
        <v>273</v>
      </c>
      <c r="Z4264" s="175" t="s">
        <v>273</v>
      </c>
      <c r="AA4264" s="24" t="s">
        <v>273</v>
      </c>
      <c r="AB4264" s="2" t="s">
        <v>273</v>
      </c>
      <c r="AC4264" s="25" t="s">
        <v>273</v>
      </c>
      <c r="AD4264" s="174" t="s">
        <v>273</v>
      </c>
      <c r="AE4264" s="25" t="s">
        <v>273</v>
      </c>
      <c r="AF4264" s="180">
        <v>100</v>
      </c>
    </row>
    <row r="4265" spans="1:32">
      <c r="A4265" s="134" t="str">
        <f t="shared" si="66"/>
        <v>ROca_01.1</v>
      </c>
      <c r="C4265" s="177" t="s">
        <v>36</v>
      </c>
      <c r="D4265" s="178" t="s">
        <v>495</v>
      </c>
      <c r="E4265" s="178" t="s">
        <v>565</v>
      </c>
      <c r="F4265" s="178" t="s">
        <v>566</v>
      </c>
      <c r="G4265" s="178" t="s">
        <v>540</v>
      </c>
      <c r="H4265" s="177" t="s">
        <v>52</v>
      </c>
      <c r="I4265" s="179" t="s">
        <v>643</v>
      </c>
      <c r="J4265" s="59" t="s">
        <v>4760</v>
      </c>
      <c r="K4265" s="60" t="s">
        <v>4761</v>
      </c>
      <c r="L4265" s="174" t="s">
        <v>272</v>
      </c>
      <c r="M4265" s="2" t="s">
        <v>273</v>
      </c>
      <c r="N4265" s="175" t="s">
        <v>272</v>
      </c>
      <c r="O4265" s="24" t="s">
        <v>672</v>
      </c>
      <c r="P4265" s="2" t="s">
        <v>273</v>
      </c>
      <c r="Q4265" s="2" t="s">
        <v>273</v>
      </c>
      <c r="R4265" s="2" t="s">
        <v>273</v>
      </c>
      <c r="S4265" s="2" t="s">
        <v>273</v>
      </c>
      <c r="T4265" s="2" t="s">
        <v>273</v>
      </c>
      <c r="U4265" s="25" t="s">
        <v>273</v>
      </c>
      <c r="V4265" s="24" t="s">
        <v>272</v>
      </c>
      <c r="W4265" s="2" t="s">
        <v>273</v>
      </c>
      <c r="X4265" s="2" t="s">
        <v>273</v>
      </c>
      <c r="Y4265" s="2" t="s">
        <v>273</v>
      </c>
      <c r="Z4265" s="175" t="s">
        <v>273</v>
      </c>
      <c r="AA4265" s="24" t="s">
        <v>273</v>
      </c>
      <c r="AB4265" s="2" t="s">
        <v>273</v>
      </c>
      <c r="AC4265" s="25" t="s">
        <v>273</v>
      </c>
      <c r="AD4265" s="174" t="s">
        <v>273</v>
      </c>
      <c r="AE4265" s="25" t="s">
        <v>273</v>
      </c>
      <c r="AF4265" s="180">
        <v>100</v>
      </c>
    </row>
    <row r="4266" spans="1:32">
      <c r="A4266" s="134" t="str">
        <f t="shared" si="66"/>
        <v>ROca_01.2</v>
      </c>
      <c r="C4266" s="177" t="s">
        <v>36</v>
      </c>
      <c r="D4266" s="178" t="s">
        <v>495</v>
      </c>
      <c r="E4266" s="178" t="s">
        <v>567</v>
      </c>
      <c r="F4266" s="178" t="s">
        <v>568</v>
      </c>
      <c r="G4266" s="178" t="s">
        <v>533</v>
      </c>
      <c r="H4266" s="177" t="s">
        <v>52</v>
      </c>
      <c r="I4266" s="179" t="s">
        <v>643</v>
      </c>
      <c r="J4266" s="59" t="s">
        <v>4756</v>
      </c>
      <c r="K4266" s="60" t="s">
        <v>4757</v>
      </c>
      <c r="L4266" s="174" t="s">
        <v>272</v>
      </c>
      <c r="M4266" s="2" t="s">
        <v>272</v>
      </c>
      <c r="N4266" s="175" t="s">
        <v>272</v>
      </c>
      <c r="O4266" s="24"/>
      <c r="P4266" s="2"/>
      <c r="Q4266" s="2"/>
      <c r="R4266" s="2"/>
      <c r="S4266" s="2"/>
      <c r="T4266" s="2"/>
      <c r="U4266" s="25"/>
      <c r="V4266" s="24"/>
      <c r="W4266" s="2"/>
      <c r="X4266" s="2"/>
      <c r="Y4266" s="2"/>
      <c r="Z4266" s="175"/>
      <c r="AA4266" s="24"/>
      <c r="AB4266" s="2"/>
      <c r="AC4266" s="25"/>
      <c r="AD4266" s="174"/>
      <c r="AE4266" s="25"/>
      <c r="AF4266" s="180">
        <v>100</v>
      </c>
    </row>
    <row r="4267" spans="1:32">
      <c r="A4267" s="134" t="str">
        <f t="shared" si="66"/>
        <v>ROca_01.2</v>
      </c>
      <c r="C4267" s="177" t="s">
        <v>36</v>
      </c>
      <c r="D4267" s="178" t="s">
        <v>495</v>
      </c>
      <c r="E4267" s="178" t="s">
        <v>567</v>
      </c>
      <c r="F4267" s="178" t="s">
        <v>568</v>
      </c>
      <c r="G4267" s="178" t="s">
        <v>533</v>
      </c>
      <c r="H4267" s="177" t="s">
        <v>52</v>
      </c>
      <c r="I4267" s="179" t="s">
        <v>643</v>
      </c>
      <c r="J4267" s="59" t="s">
        <v>4758</v>
      </c>
      <c r="K4267" s="60" t="s">
        <v>4759</v>
      </c>
      <c r="L4267" s="174" t="s">
        <v>272</v>
      </c>
      <c r="M4267" s="2" t="s">
        <v>272</v>
      </c>
      <c r="N4267" s="175" t="s">
        <v>272</v>
      </c>
      <c r="O4267" s="24"/>
      <c r="P4267" s="2"/>
      <c r="Q4267" s="2"/>
      <c r="R4267" s="2"/>
      <c r="S4267" s="2"/>
      <c r="T4267" s="2"/>
      <c r="U4267" s="25"/>
      <c r="V4267" s="24"/>
      <c r="W4267" s="2"/>
      <c r="X4267" s="2"/>
      <c r="Y4267" s="2"/>
      <c r="Z4267" s="175"/>
      <c r="AA4267" s="24"/>
      <c r="AB4267" s="2"/>
      <c r="AC4267" s="25"/>
      <c r="AD4267" s="174"/>
      <c r="AE4267" s="25"/>
      <c r="AF4267" s="180">
        <v>100</v>
      </c>
    </row>
    <row r="4268" spans="1:32">
      <c r="A4268" s="134" t="str">
        <f t="shared" si="66"/>
        <v>ROca_01.2</v>
      </c>
      <c r="C4268" s="177" t="s">
        <v>36</v>
      </c>
      <c r="D4268" s="178" t="s">
        <v>495</v>
      </c>
      <c r="E4268" s="178" t="s">
        <v>567</v>
      </c>
      <c r="F4268" s="178" t="s">
        <v>568</v>
      </c>
      <c r="G4268" s="178" t="s">
        <v>533</v>
      </c>
      <c r="H4268" s="177" t="s">
        <v>52</v>
      </c>
      <c r="I4268" s="179" t="s">
        <v>643</v>
      </c>
      <c r="J4268" s="59" t="s">
        <v>4760</v>
      </c>
      <c r="K4268" s="60" t="s">
        <v>4761</v>
      </c>
      <c r="L4268" s="174" t="s">
        <v>272</v>
      </c>
      <c r="M4268" s="2" t="s">
        <v>272</v>
      </c>
      <c r="N4268" s="175" t="s">
        <v>272</v>
      </c>
      <c r="O4268" s="24"/>
      <c r="P4268" s="2"/>
      <c r="Q4268" s="2"/>
      <c r="R4268" s="2"/>
      <c r="S4268" s="2"/>
      <c r="T4268" s="2"/>
      <c r="U4268" s="25"/>
      <c r="V4268" s="24"/>
      <c r="W4268" s="2"/>
      <c r="X4268" s="2"/>
      <c r="Y4268" s="2"/>
      <c r="Z4268" s="175"/>
      <c r="AA4268" s="24"/>
      <c r="AB4268" s="2"/>
      <c r="AC4268" s="25"/>
      <c r="AD4268" s="174"/>
      <c r="AE4268" s="25"/>
      <c r="AF4268" s="180">
        <v>100</v>
      </c>
    </row>
    <row r="4269" spans="1:32">
      <c r="A4269" s="134" t="str">
        <f t="shared" si="66"/>
        <v>ROca_01.3</v>
      </c>
      <c r="C4269" s="177" t="s">
        <v>36</v>
      </c>
      <c r="D4269" s="178" t="s">
        <v>495</v>
      </c>
      <c r="E4269" s="178" t="s">
        <v>569</v>
      </c>
      <c r="F4269" s="178" t="s">
        <v>570</v>
      </c>
      <c r="G4269" s="178" t="s">
        <v>540</v>
      </c>
      <c r="H4269" s="177" t="s">
        <v>52</v>
      </c>
      <c r="I4269" s="179" t="s">
        <v>643</v>
      </c>
      <c r="J4269" s="59" t="s">
        <v>4756</v>
      </c>
      <c r="K4269" s="60" t="s">
        <v>4762</v>
      </c>
      <c r="L4269" s="174" t="s">
        <v>272</v>
      </c>
      <c r="M4269" s="2" t="s">
        <v>272</v>
      </c>
      <c r="N4269" s="175" t="s">
        <v>272</v>
      </c>
      <c r="O4269" s="24" t="s">
        <v>672</v>
      </c>
      <c r="P4269" s="2" t="s">
        <v>273</v>
      </c>
      <c r="Q4269" s="2" t="s">
        <v>273</v>
      </c>
      <c r="R4269" s="2" t="s">
        <v>273</v>
      </c>
      <c r="S4269" s="2" t="s">
        <v>272</v>
      </c>
      <c r="T4269" s="2" t="s">
        <v>272</v>
      </c>
      <c r="U4269" s="25" t="s">
        <v>273</v>
      </c>
      <c r="V4269" s="24" t="s">
        <v>272</v>
      </c>
      <c r="W4269" s="2" t="s">
        <v>273</v>
      </c>
      <c r="X4269" s="2" t="s">
        <v>273</v>
      </c>
      <c r="Y4269" s="2" t="s">
        <v>273</v>
      </c>
      <c r="Z4269" s="175" t="s">
        <v>273</v>
      </c>
      <c r="AA4269" s="24" t="s">
        <v>272</v>
      </c>
      <c r="AB4269" s="2" t="s">
        <v>273</v>
      </c>
      <c r="AC4269" s="25" t="s">
        <v>273</v>
      </c>
      <c r="AD4269" s="174" t="s">
        <v>273</v>
      </c>
      <c r="AE4269" s="25" t="s">
        <v>273</v>
      </c>
      <c r="AF4269" s="180">
        <v>0</v>
      </c>
    </row>
    <row r="4270" spans="1:32">
      <c r="A4270" s="134" t="str">
        <f t="shared" si="66"/>
        <v>ROca_01.3</v>
      </c>
      <c r="C4270" s="177" t="s">
        <v>36</v>
      </c>
      <c r="D4270" s="178" t="s">
        <v>495</v>
      </c>
      <c r="E4270" s="178" t="s">
        <v>569</v>
      </c>
      <c r="F4270" s="178" t="s">
        <v>570</v>
      </c>
      <c r="G4270" s="178" t="s">
        <v>540</v>
      </c>
      <c r="H4270" s="177" t="s">
        <v>52</v>
      </c>
      <c r="I4270" s="179" t="s">
        <v>643</v>
      </c>
      <c r="J4270" s="59" t="s">
        <v>4758</v>
      </c>
      <c r="K4270" s="60" t="s">
        <v>4759</v>
      </c>
      <c r="L4270" s="174" t="s">
        <v>272</v>
      </c>
      <c r="M4270" s="2" t="s">
        <v>272</v>
      </c>
      <c r="N4270" s="175" t="s">
        <v>272</v>
      </c>
      <c r="O4270" s="24" t="s">
        <v>672</v>
      </c>
      <c r="P4270" s="2" t="s">
        <v>273</v>
      </c>
      <c r="Q4270" s="2" t="s">
        <v>273</v>
      </c>
      <c r="R4270" s="2" t="s">
        <v>273</v>
      </c>
      <c r="S4270" s="2" t="s">
        <v>272</v>
      </c>
      <c r="T4270" s="2" t="s">
        <v>273</v>
      </c>
      <c r="U4270" s="25" t="s">
        <v>273</v>
      </c>
      <c r="V4270" s="24" t="s">
        <v>272</v>
      </c>
      <c r="W4270" s="2" t="s">
        <v>273</v>
      </c>
      <c r="X4270" s="2" t="s">
        <v>273</v>
      </c>
      <c r="Y4270" s="2" t="s">
        <v>273</v>
      </c>
      <c r="Z4270" s="175" t="s">
        <v>273</v>
      </c>
      <c r="AA4270" s="24" t="s">
        <v>272</v>
      </c>
      <c r="AB4270" s="2" t="s">
        <v>273</v>
      </c>
      <c r="AC4270" s="25" t="s">
        <v>273</v>
      </c>
      <c r="AD4270" s="174" t="s">
        <v>273</v>
      </c>
      <c r="AE4270" s="25" t="s">
        <v>273</v>
      </c>
      <c r="AF4270" s="180">
        <v>100</v>
      </c>
    </row>
    <row r="4271" spans="1:32">
      <c r="A4271" s="134" t="str">
        <f t="shared" si="66"/>
        <v>ROca_01.3</v>
      </c>
      <c r="C4271" s="177" t="s">
        <v>36</v>
      </c>
      <c r="D4271" s="178" t="s">
        <v>495</v>
      </c>
      <c r="E4271" s="178" t="s">
        <v>569</v>
      </c>
      <c r="F4271" s="178" t="s">
        <v>570</v>
      </c>
      <c r="G4271" s="178" t="s">
        <v>540</v>
      </c>
      <c r="H4271" s="177" t="s">
        <v>52</v>
      </c>
      <c r="I4271" s="179" t="s">
        <v>643</v>
      </c>
      <c r="J4271" s="59" t="s">
        <v>4760</v>
      </c>
      <c r="K4271" s="60" t="s">
        <v>4761</v>
      </c>
      <c r="L4271" s="174" t="s">
        <v>272</v>
      </c>
      <c r="M4271" s="2" t="s">
        <v>272</v>
      </c>
      <c r="N4271" s="175" t="s">
        <v>272</v>
      </c>
      <c r="O4271" s="24" t="s">
        <v>672</v>
      </c>
      <c r="P4271" s="2" t="s">
        <v>273</v>
      </c>
      <c r="Q4271" s="2" t="s">
        <v>273</v>
      </c>
      <c r="R4271" s="2" t="s">
        <v>273</v>
      </c>
      <c r="S4271" s="2" t="s">
        <v>272</v>
      </c>
      <c r="T4271" s="2" t="s">
        <v>273</v>
      </c>
      <c r="U4271" s="25" t="s">
        <v>273</v>
      </c>
      <c r="V4271" s="24" t="s">
        <v>272</v>
      </c>
      <c r="W4271" s="2" t="s">
        <v>273</v>
      </c>
      <c r="X4271" s="2" t="s">
        <v>273</v>
      </c>
      <c r="Y4271" s="2" t="s">
        <v>273</v>
      </c>
      <c r="Z4271" s="175" t="s">
        <v>273</v>
      </c>
      <c r="AA4271" s="24" t="s">
        <v>272</v>
      </c>
      <c r="AB4271" s="2" t="s">
        <v>273</v>
      </c>
      <c r="AC4271" s="25" t="s">
        <v>273</v>
      </c>
      <c r="AD4271" s="174" t="s">
        <v>273</v>
      </c>
      <c r="AE4271" s="25" t="s">
        <v>273</v>
      </c>
      <c r="AF4271" s="180">
        <v>100</v>
      </c>
    </row>
    <row r="4272" spans="1:32">
      <c r="A4272" s="134" t="str">
        <f t="shared" si="66"/>
        <v>ROca_01.4</v>
      </c>
      <c r="C4272" s="177" t="s">
        <v>36</v>
      </c>
      <c r="D4272" s="178" t="s">
        <v>495</v>
      </c>
      <c r="E4272" s="178" t="s">
        <v>571</v>
      </c>
      <c r="F4272" s="178" t="s">
        <v>572</v>
      </c>
      <c r="G4272" s="178" t="s">
        <v>540</v>
      </c>
      <c r="H4272" s="177" t="s">
        <v>52</v>
      </c>
      <c r="I4272" s="179" t="s">
        <v>643</v>
      </c>
      <c r="J4272" s="59" t="s">
        <v>4763</v>
      </c>
      <c r="K4272" s="60" t="s">
        <v>4764</v>
      </c>
      <c r="L4272" s="174" t="s">
        <v>273</v>
      </c>
      <c r="M4272" s="2" t="s">
        <v>273</v>
      </c>
      <c r="N4272" s="175" t="s">
        <v>272</v>
      </c>
      <c r="O4272" s="24" t="s">
        <v>672</v>
      </c>
      <c r="P4272" s="2" t="s">
        <v>273</v>
      </c>
      <c r="Q4272" s="2" t="s">
        <v>273</v>
      </c>
      <c r="R4272" s="2" t="s">
        <v>273</v>
      </c>
      <c r="S4272" s="2" t="s">
        <v>272</v>
      </c>
      <c r="T4272" s="2" t="s">
        <v>273</v>
      </c>
      <c r="U4272" s="25" t="s">
        <v>273</v>
      </c>
      <c r="V4272" s="24" t="s">
        <v>272</v>
      </c>
      <c r="W4272" s="2" t="s">
        <v>273</v>
      </c>
      <c r="X4272" s="2" t="s">
        <v>273</v>
      </c>
      <c r="Y4272" s="2" t="s">
        <v>273</v>
      </c>
      <c r="Z4272" s="175" t="s">
        <v>273</v>
      </c>
      <c r="AA4272" s="24" t="s">
        <v>272</v>
      </c>
      <c r="AB4272" s="2" t="s">
        <v>273</v>
      </c>
      <c r="AC4272" s="25" t="s">
        <v>273</v>
      </c>
      <c r="AD4272" s="174" t="s">
        <v>273</v>
      </c>
      <c r="AE4272" s="25" t="s">
        <v>273</v>
      </c>
      <c r="AF4272" s="180">
        <v>0</v>
      </c>
    </row>
    <row r="4273" spans="1:32">
      <c r="A4273" s="134" t="str">
        <f t="shared" si="66"/>
        <v>ROca_01.4</v>
      </c>
      <c r="C4273" s="177" t="s">
        <v>36</v>
      </c>
      <c r="D4273" s="178" t="s">
        <v>495</v>
      </c>
      <c r="E4273" s="178" t="s">
        <v>571</v>
      </c>
      <c r="F4273" s="178" t="s">
        <v>572</v>
      </c>
      <c r="G4273" s="178" t="s">
        <v>540</v>
      </c>
      <c r="H4273" s="177" t="s">
        <v>52</v>
      </c>
      <c r="I4273" s="179" t="s">
        <v>643</v>
      </c>
      <c r="J4273" s="59" t="s">
        <v>4765</v>
      </c>
      <c r="K4273" s="60" t="s">
        <v>4766</v>
      </c>
      <c r="L4273" s="174" t="s">
        <v>273</v>
      </c>
      <c r="M4273" s="2" t="s">
        <v>273</v>
      </c>
      <c r="N4273" s="175" t="s">
        <v>272</v>
      </c>
      <c r="O4273" s="24" t="s">
        <v>672</v>
      </c>
      <c r="P4273" s="2" t="s">
        <v>273</v>
      </c>
      <c r="Q4273" s="2" t="s">
        <v>273</v>
      </c>
      <c r="R4273" s="2" t="s">
        <v>273</v>
      </c>
      <c r="S4273" s="2" t="s">
        <v>272</v>
      </c>
      <c r="T4273" s="2" t="s">
        <v>273</v>
      </c>
      <c r="U4273" s="25" t="s">
        <v>273</v>
      </c>
      <c r="V4273" s="24" t="s">
        <v>272</v>
      </c>
      <c r="W4273" s="2" t="s">
        <v>273</v>
      </c>
      <c r="X4273" s="2" t="s">
        <v>273</v>
      </c>
      <c r="Y4273" s="2" t="s">
        <v>273</v>
      </c>
      <c r="Z4273" s="175" t="s">
        <v>273</v>
      </c>
      <c r="AA4273" s="24" t="s">
        <v>272</v>
      </c>
      <c r="AB4273" s="2" t="s">
        <v>273</v>
      </c>
      <c r="AC4273" s="25" t="s">
        <v>273</v>
      </c>
      <c r="AD4273" s="174" t="s">
        <v>273</v>
      </c>
      <c r="AE4273" s="25" t="s">
        <v>273</v>
      </c>
      <c r="AF4273" s="180">
        <v>0</v>
      </c>
    </row>
    <row r="4274" spans="1:32">
      <c r="A4274" s="134" t="str">
        <f t="shared" si="66"/>
        <v>ROca_01.4</v>
      </c>
      <c r="C4274" s="177" t="s">
        <v>36</v>
      </c>
      <c r="D4274" s="178" t="s">
        <v>495</v>
      </c>
      <c r="E4274" s="178" t="s">
        <v>571</v>
      </c>
      <c r="F4274" s="178" t="s">
        <v>572</v>
      </c>
      <c r="G4274" s="178" t="s">
        <v>540</v>
      </c>
      <c r="H4274" s="177" t="s">
        <v>52</v>
      </c>
      <c r="I4274" s="179" t="s">
        <v>643</v>
      </c>
      <c r="J4274" s="59" t="s">
        <v>4767</v>
      </c>
      <c r="K4274" s="60" t="s">
        <v>4768</v>
      </c>
      <c r="L4274" s="174" t="s">
        <v>273</v>
      </c>
      <c r="M4274" s="2" t="s">
        <v>273</v>
      </c>
      <c r="N4274" s="175" t="s">
        <v>272</v>
      </c>
      <c r="O4274" s="24" t="s">
        <v>672</v>
      </c>
      <c r="P4274" s="2" t="s">
        <v>273</v>
      </c>
      <c r="Q4274" s="2" t="s">
        <v>273</v>
      </c>
      <c r="R4274" s="2" t="s">
        <v>273</v>
      </c>
      <c r="S4274" s="2" t="s">
        <v>272</v>
      </c>
      <c r="T4274" s="2" t="s">
        <v>273</v>
      </c>
      <c r="U4274" s="25" t="s">
        <v>273</v>
      </c>
      <c r="V4274" s="24" t="s">
        <v>272</v>
      </c>
      <c r="W4274" s="2" t="s">
        <v>273</v>
      </c>
      <c r="X4274" s="2" t="s">
        <v>273</v>
      </c>
      <c r="Y4274" s="2" t="s">
        <v>273</v>
      </c>
      <c r="Z4274" s="175" t="s">
        <v>273</v>
      </c>
      <c r="AA4274" s="24" t="s">
        <v>272</v>
      </c>
      <c r="AB4274" s="2" t="s">
        <v>273</v>
      </c>
      <c r="AC4274" s="25" t="s">
        <v>273</v>
      </c>
      <c r="AD4274" s="174" t="s">
        <v>273</v>
      </c>
      <c r="AE4274" s="25" t="s">
        <v>273</v>
      </c>
      <c r="AF4274" s="180">
        <v>0</v>
      </c>
    </row>
    <row r="4275" spans="1:32">
      <c r="A4275" s="134" t="str">
        <f t="shared" si="66"/>
        <v>ROca_02.1</v>
      </c>
      <c r="C4275" s="177" t="s">
        <v>36</v>
      </c>
      <c r="D4275" s="178" t="s">
        <v>495</v>
      </c>
      <c r="E4275" s="178" t="s">
        <v>573</v>
      </c>
      <c r="F4275" s="178" t="s">
        <v>574</v>
      </c>
      <c r="G4275" s="178" t="s">
        <v>533</v>
      </c>
      <c r="H4275" s="177" t="s">
        <v>52</v>
      </c>
      <c r="I4275" s="179" t="s">
        <v>643</v>
      </c>
      <c r="J4275" s="59" t="s">
        <v>4756</v>
      </c>
      <c r="K4275" s="60" t="s">
        <v>4769</v>
      </c>
      <c r="L4275" s="174" t="s">
        <v>272</v>
      </c>
      <c r="M4275" s="2" t="s">
        <v>272</v>
      </c>
      <c r="N4275" s="175" t="s">
        <v>272</v>
      </c>
      <c r="O4275" s="24"/>
      <c r="P4275" s="2"/>
      <c r="Q4275" s="2"/>
      <c r="R4275" s="2"/>
      <c r="S4275" s="2"/>
      <c r="T4275" s="2"/>
      <c r="U4275" s="25"/>
      <c r="V4275" s="24"/>
      <c r="W4275" s="2"/>
      <c r="X4275" s="2"/>
      <c r="Y4275" s="2"/>
      <c r="Z4275" s="175"/>
      <c r="AA4275" s="24"/>
      <c r="AB4275" s="2"/>
      <c r="AC4275" s="25"/>
      <c r="AD4275" s="174"/>
      <c r="AE4275" s="25"/>
      <c r="AF4275" s="180">
        <v>100</v>
      </c>
    </row>
    <row r="4276" spans="1:32">
      <c r="A4276" s="134" t="str">
        <f t="shared" si="66"/>
        <v>ROca_02.1</v>
      </c>
      <c r="C4276" s="177" t="s">
        <v>36</v>
      </c>
      <c r="D4276" s="178" t="s">
        <v>495</v>
      </c>
      <c r="E4276" s="178" t="s">
        <v>573</v>
      </c>
      <c r="F4276" s="178" t="s">
        <v>574</v>
      </c>
      <c r="G4276" s="178" t="s">
        <v>533</v>
      </c>
      <c r="H4276" s="177" t="s">
        <v>52</v>
      </c>
      <c r="I4276" s="179" t="s">
        <v>643</v>
      </c>
      <c r="J4276" s="59" t="s">
        <v>4758</v>
      </c>
      <c r="K4276" s="60" t="s">
        <v>4770</v>
      </c>
      <c r="L4276" s="174" t="s">
        <v>272</v>
      </c>
      <c r="M4276" s="2" t="s">
        <v>272</v>
      </c>
      <c r="N4276" s="175" t="s">
        <v>272</v>
      </c>
      <c r="O4276" s="24"/>
      <c r="P4276" s="2"/>
      <c r="Q4276" s="2"/>
      <c r="R4276" s="2"/>
      <c r="S4276" s="2"/>
      <c r="T4276" s="2"/>
      <c r="U4276" s="25"/>
      <c r="V4276" s="24"/>
      <c r="W4276" s="2"/>
      <c r="X4276" s="2"/>
      <c r="Y4276" s="2"/>
      <c r="Z4276" s="175"/>
      <c r="AA4276" s="24"/>
      <c r="AB4276" s="2"/>
      <c r="AC4276" s="25"/>
      <c r="AD4276" s="174"/>
      <c r="AE4276" s="25"/>
      <c r="AF4276" s="180">
        <v>100</v>
      </c>
    </row>
    <row r="4277" spans="1:32">
      <c r="A4277" s="134" t="str">
        <f t="shared" si="66"/>
        <v>ROca_02.1</v>
      </c>
      <c r="C4277" s="177" t="s">
        <v>36</v>
      </c>
      <c r="D4277" s="178" t="s">
        <v>495</v>
      </c>
      <c r="E4277" s="178" t="s">
        <v>573</v>
      </c>
      <c r="F4277" s="178" t="s">
        <v>574</v>
      </c>
      <c r="G4277" s="178" t="s">
        <v>533</v>
      </c>
      <c r="H4277" s="177" t="s">
        <v>52</v>
      </c>
      <c r="I4277" s="179" t="s">
        <v>643</v>
      </c>
      <c r="J4277" s="59" t="s">
        <v>4760</v>
      </c>
      <c r="K4277" s="60" t="s">
        <v>4771</v>
      </c>
      <c r="L4277" s="174" t="s">
        <v>272</v>
      </c>
      <c r="M4277" s="2" t="s">
        <v>272</v>
      </c>
      <c r="N4277" s="175" t="s">
        <v>272</v>
      </c>
      <c r="O4277" s="24"/>
      <c r="P4277" s="2"/>
      <c r="Q4277" s="2"/>
      <c r="R4277" s="2"/>
      <c r="S4277" s="2"/>
      <c r="T4277" s="2"/>
      <c r="U4277" s="25"/>
      <c r="V4277" s="24"/>
      <c r="W4277" s="2"/>
      <c r="X4277" s="2"/>
      <c r="Y4277" s="2"/>
      <c r="Z4277" s="175"/>
      <c r="AA4277" s="24"/>
      <c r="AB4277" s="2"/>
      <c r="AC4277" s="25"/>
      <c r="AD4277" s="174"/>
      <c r="AE4277" s="25"/>
      <c r="AF4277" s="180">
        <v>100</v>
      </c>
    </row>
    <row r="4278" spans="1:32">
      <c r="A4278" s="134" t="str">
        <f t="shared" si="66"/>
        <v>ROca_02.2</v>
      </c>
      <c r="C4278" s="177" t="s">
        <v>36</v>
      </c>
      <c r="D4278" s="178" t="s">
        <v>495</v>
      </c>
      <c r="E4278" s="178" t="s">
        <v>575</v>
      </c>
      <c r="F4278" s="178" t="s">
        <v>576</v>
      </c>
      <c r="G4278" s="178" t="s">
        <v>533</v>
      </c>
      <c r="H4278" s="177" t="s">
        <v>52</v>
      </c>
      <c r="I4278" s="179" t="s">
        <v>53</v>
      </c>
      <c r="J4278" s="59" t="s">
        <v>4772</v>
      </c>
      <c r="K4278" s="60" t="s">
        <v>4773</v>
      </c>
      <c r="L4278" s="174" t="s">
        <v>272</v>
      </c>
      <c r="M4278" s="2" t="s">
        <v>273</v>
      </c>
      <c r="N4278" s="175" t="s">
        <v>272</v>
      </c>
      <c r="O4278" s="24"/>
      <c r="P4278" s="2"/>
      <c r="Q4278" s="2"/>
      <c r="R4278" s="2"/>
      <c r="S4278" s="2"/>
      <c r="T4278" s="2"/>
      <c r="U4278" s="25"/>
      <c r="V4278" s="24"/>
      <c r="W4278" s="2"/>
      <c r="X4278" s="2"/>
      <c r="Y4278" s="2"/>
      <c r="Z4278" s="175"/>
      <c r="AA4278" s="24"/>
      <c r="AB4278" s="2"/>
      <c r="AC4278" s="25"/>
      <c r="AD4278" s="174"/>
      <c r="AE4278" s="25"/>
      <c r="AF4278" s="180">
        <v>100</v>
      </c>
    </row>
    <row r="4279" spans="1:32">
      <c r="A4279" s="134" t="str">
        <f t="shared" si="66"/>
        <v>ROca_02.2</v>
      </c>
      <c r="C4279" s="177" t="s">
        <v>36</v>
      </c>
      <c r="D4279" s="178" t="s">
        <v>495</v>
      </c>
      <c r="E4279" s="178" t="s">
        <v>575</v>
      </c>
      <c r="F4279" s="178" t="s">
        <v>576</v>
      </c>
      <c r="G4279" s="178" t="s">
        <v>533</v>
      </c>
      <c r="H4279" s="177" t="s">
        <v>52</v>
      </c>
      <c r="I4279" s="179" t="s">
        <v>53</v>
      </c>
      <c r="J4279" s="59" t="s">
        <v>4774</v>
      </c>
      <c r="K4279" s="60" t="s">
        <v>4775</v>
      </c>
      <c r="L4279" s="174" t="s">
        <v>272</v>
      </c>
      <c r="M4279" s="2" t="s">
        <v>273</v>
      </c>
      <c r="N4279" s="175" t="s">
        <v>273</v>
      </c>
      <c r="O4279" s="24"/>
      <c r="P4279" s="2"/>
      <c r="Q4279" s="2"/>
      <c r="R4279" s="2"/>
      <c r="S4279" s="2"/>
      <c r="T4279" s="2"/>
      <c r="U4279" s="25"/>
      <c r="V4279" s="24"/>
      <c r="W4279" s="2"/>
      <c r="X4279" s="2"/>
      <c r="Y4279" s="2"/>
      <c r="Z4279" s="175"/>
      <c r="AA4279" s="24"/>
      <c r="AB4279" s="2"/>
      <c r="AC4279" s="25"/>
      <c r="AD4279" s="174"/>
      <c r="AE4279" s="25"/>
      <c r="AF4279" s="180">
        <v>100</v>
      </c>
    </row>
    <row r="4280" spans="1:32">
      <c r="A4280" s="134" t="str">
        <f t="shared" si="66"/>
        <v>ROca_02.2</v>
      </c>
      <c r="C4280" s="177" t="s">
        <v>36</v>
      </c>
      <c r="D4280" s="178" t="s">
        <v>495</v>
      </c>
      <c r="E4280" s="178" t="s">
        <v>575</v>
      </c>
      <c r="F4280" s="178" t="s">
        <v>576</v>
      </c>
      <c r="G4280" s="178" t="s">
        <v>533</v>
      </c>
      <c r="H4280" s="177" t="s">
        <v>52</v>
      </c>
      <c r="I4280" s="179" t="s">
        <v>53</v>
      </c>
      <c r="J4280" s="59" t="s">
        <v>4776</v>
      </c>
      <c r="K4280" s="60" t="s">
        <v>4777</v>
      </c>
      <c r="L4280" s="174" t="s">
        <v>272</v>
      </c>
      <c r="M4280" s="2" t="s">
        <v>273</v>
      </c>
      <c r="N4280" s="175" t="s">
        <v>272</v>
      </c>
      <c r="O4280" s="24"/>
      <c r="P4280" s="2"/>
      <c r="Q4280" s="2"/>
      <c r="R4280" s="2"/>
      <c r="S4280" s="2"/>
      <c r="T4280" s="2"/>
      <c r="U4280" s="25"/>
      <c r="V4280" s="24"/>
      <c r="W4280" s="2"/>
      <c r="X4280" s="2"/>
      <c r="Y4280" s="2"/>
      <c r="Z4280" s="175"/>
      <c r="AA4280" s="24"/>
      <c r="AB4280" s="2"/>
      <c r="AC4280" s="25"/>
      <c r="AD4280" s="174"/>
      <c r="AE4280" s="25"/>
      <c r="AF4280" s="180">
        <v>100</v>
      </c>
    </row>
    <row r="4281" spans="1:32">
      <c r="A4281" s="134" t="str">
        <f t="shared" si="66"/>
        <v>ROca_02.2</v>
      </c>
      <c r="C4281" s="177" t="s">
        <v>36</v>
      </c>
      <c r="D4281" s="178" t="s">
        <v>495</v>
      </c>
      <c r="E4281" s="178" t="s">
        <v>575</v>
      </c>
      <c r="F4281" s="178" t="s">
        <v>576</v>
      </c>
      <c r="G4281" s="178" t="s">
        <v>533</v>
      </c>
      <c r="H4281" s="177" t="s">
        <v>52</v>
      </c>
      <c r="I4281" s="179" t="s">
        <v>53</v>
      </c>
      <c r="J4281" s="59" t="s">
        <v>4778</v>
      </c>
      <c r="K4281" s="60" t="s">
        <v>4779</v>
      </c>
      <c r="L4281" s="174" t="s">
        <v>272</v>
      </c>
      <c r="M4281" s="2" t="s">
        <v>272</v>
      </c>
      <c r="N4281" s="175" t="s">
        <v>272</v>
      </c>
      <c r="O4281" s="24"/>
      <c r="P4281" s="2"/>
      <c r="Q4281" s="2"/>
      <c r="R4281" s="2"/>
      <c r="S4281" s="2"/>
      <c r="T4281" s="2"/>
      <c r="U4281" s="25"/>
      <c r="V4281" s="24"/>
      <c r="W4281" s="2"/>
      <c r="X4281" s="2"/>
      <c r="Y4281" s="2"/>
      <c r="Z4281" s="175"/>
      <c r="AA4281" s="24"/>
      <c r="AB4281" s="2"/>
      <c r="AC4281" s="25"/>
      <c r="AD4281" s="174"/>
      <c r="AE4281" s="25"/>
      <c r="AF4281" s="180">
        <v>100</v>
      </c>
    </row>
    <row r="4282" spans="1:32">
      <c r="A4282" s="134" t="str">
        <f t="shared" si="66"/>
        <v>ROca_02.2</v>
      </c>
      <c r="C4282" s="177" t="s">
        <v>36</v>
      </c>
      <c r="D4282" s="178" t="s">
        <v>495</v>
      </c>
      <c r="E4282" s="178" t="s">
        <v>575</v>
      </c>
      <c r="F4282" s="178" t="s">
        <v>576</v>
      </c>
      <c r="G4282" s="178" t="s">
        <v>533</v>
      </c>
      <c r="H4282" s="177" t="s">
        <v>52</v>
      </c>
      <c r="I4282" s="179" t="s">
        <v>53</v>
      </c>
      <c r="J4282" s="59" t="s">
        <v>4780</v>
      </c>
      <c r="K4282" s="60" t="s">
        <v>4781</v>
      </c>
      <c r="L4282" s="174" t="s">
        <v>272</v>
      </c>
      <c r="M4282" s="2" t="s">
        <v>273</v>
      </c>
      <c r="N4282" s="175" t="s">
        <v>272</v>
      </c>
      <c r="O4282" s="24"/>
      <c r="P4282" s="2"/>
      <c r="Q4282" s="2"/>
      <c r="R4282" s="2"/>
      <c r="S4282" s="2"/>
      <c r="T4282" s="2"/>
      <c r="U4282" s="25"/>
      <c r="V4282" s="24"/>
      <c r="W4282" s="2"/>
      <c r="X4282" s="2"/>
      <c r="Y4282" s="2"/>
      <c r="Z4282" s="175"/>
      <c r="AA4282" s="24"/>
      <c r="AB4282" s="2"/>
      <c r="AC4282" s="25"/>
      <c r="AD4282" s="174"/>
      <c r="AE4282" s="25"/>
      <c r="AF4282" s="180">
        <v>100</v>
      </c>
    </row>
    <row r="4283" spans="1:32">
      <c r="A4283" s="134" t="str">
        <f t="shared" si="66"/>
        <v>ROca_02.3</v>
      </c>
      <c r="C4283" s="177" t="s">
        <v>36</v>
      </c>
      <c r="D4283" s="178" t="s">
        <v>495</v>
      </c>
      <c r="E4283" s="178" t="s">
        <v>577</v>
      </c>
      <c r="F4283" s="178" t="s">
        <v>578</v>
      </c>
      <c r="G4283" s="178" t="s">
        <v>533</v>
      </c>
      <c r="H4283" s="177" t="s">
        <v>52</v>
      </c>
      <c r="I4283" s="179" t="s">
        <v>643</v>
      </c>
      <c r="J4283" s="59" t="s">
        <v>4782</v>
      </c>
      <c r="K4283" s="60" t="s">
        <v>4783</v>
      </c>
      <c r="L4283" s="174" t="s">
        <v>272</v>
      </c>
      <c r="M4283" s="2" t="s">
        <v>273</v>
      </c>
      <c r="N4283" s="175" t="s">
        <v>272</v>
      </c>
      <c r="O4283" s="24"/>
      <c r="P4283" s="2"/>
      <c r="Q4283" s="2"/>
      <c r="R4283" s="2"/>
      <c r="S4283" s="2"/>
      <c r="T4283" s="2"/>
      <c r="U4283" s="25"/>
      <c r="V4283" s="24"/>
      <c r="W4283" s="2"/>
      <c r="X4283" s="2"/>
      <c r="Y4283" s="2"/>
      <c r="Z4283" s="175"/>
      <c r="AA4283" s="24"/>
      <c r="AB4283" s="2"/>
      <c r="AC4283" s="25"/>
      <c r="AD4283" s="174"/>
      <c r="AE4283" s="25"/>
      <c r="AF4283" s="180">
        <v>100</v>
      </c>
    </row>
    <row r="4284" spans="1:32">
      <c r="A4284" s="134" t="str">
        <f t="shared" si="66"/>
        <v>ROca_02.3</v>
      </c>
      <c r="C4284" s="177" t="s">
        <v>36</v>
      </c>
      <c r="D4284" s="178" t="s">
        <v>495</v>
      </c>
      <c r="E4284" s="178" t="s">
        <v>577</v>
      </c>
      <c r="F4284" s="178" t="s">
        <v>578</v>
      </c>
      <c r="G4284" s="178" t="s">
        <v>533</v>
      </c>
      <c r="H4284" s="177" t="s">
        <v>52</v>
      </c>
      <c r="I4284" s="179" t="s">
        <v>643</v>
      </c>
      <c r="J4284" s="59" t="s">
        <v>4706</v>
      </c>
      <c r="K4284" s="60" t="s">
        <v>4784</v>
      </c>
      <c r="L4284" s="174" t="s">
        <v>272</v>
      </c>
      <c r="M4284" s="2" t="s">
        <v>272</v>
      </c>
      <c r="N4284" s="175" t="s">
        <v>272</v>
      </c>
      <c r="O4284" s="24"/>
      <c r="P4284" s="2"/>
      <c r="Q4284" s="2"/>
      <c r="R4284" s="2"/>
      <c r="S4284" s="2"/>
      <c r="T4284" s="2"/>
      <c r="U4284" s="25"/>
      <c r="V4284" s="24"/>
      <c r="W4284" s="2"/>
      <c r="X4284" s="2"/>
      <c r="Y4284" s="2"/>
      <c r="Z4284" s="175"/>
      <c r="AA4284" s="24"/>
      <c r="AB4284" s="2"/>
      <c r="AC4284" s="25"/>
      <c r="AD4284" s="174"/>
      <c r="AE4284" s="25"/>
      <c r="AF4284" s="180">
        <v>100</v>
      </c>
    </row>
    <row r="4285" spans="1:32">
      <c r="A4285" s="134" t="str">
        <f t="shared" si="66"/>
        <v>ROca_02.3</v>
      </c>
      <c r="C4285" s="177" t="s">
        <v>36</v>
      </c>
      <c r="D4285" s="178" t="s">
        <v>495</v>
      </c>
      <c r="E4285" s="178" t="s">
        <v>577</v>
      </c>
      <c r="F4285" s="178" t="s">
        <v>578</v>
      </c>
      <c r="G4285" s="178" t="s">
        <v>533</v>
      </c>
      <c r="H4285" s="177" t="s">
        <v>52</v>
      </c>
      <c r="I4285" s="179" t="s">
        <v>643</v>
      </c>
      <c r="J4285" s="59" t="s">
        <v>4785</v>
      </c>
      <c r="K4285" s="60" t="s">
        <v>4786</v>
      </c>
      <c r="L4285" s="174" t="s">
        <v>272</v>
      </c>
      <c r="M4285" s="2" t="s">
        <v>272</v>
      </c>
      <c r="N4285" s="175" t="s">
        <v>272</v>
      </c>
      <c r="O4285" s="24"/>
      <c r="P4285" s="2"/>
      <c r="Q4285" s="2"/>
      <c r="R4285" s="2"/>
      <c r="S4285" s="2"/>
      <c r="T4285" s="2"/>
      <c r="U4285" s="25"/>
      <c r="V4285" s="24"/>
      <c r="W4285" s="2"/>
      <c r="X4285" s="2"/>
      <c r="Y4285" s="2"/>
      <c r="Z4285" s="175"/>
      <c r="AA4285" s="24"/>
      <c r="AB4285" s="2"/>
      <c r="AC4285" s="25"/>
      <c r="AD4285" s="174"/>
      <c r="AE4285" s="25"/>
      <c r="AF4285" s="180">
        <v>100</v>
      </c>
    </row>
    <row r="4286" spans="1:32">
      <c r="A4286" s="134" t="str">
        <f t="shared" si="66"/>
        <v>ROca_02.4</v>
      </c>
      <c r="C4286" s="177" t="s">
        <v>36</v>
      </c>
      <c r="D4286" s="178" t="s">
        <v>495</v>
      </c>
      <c r="E4286" s="178" t="s">
        <v>579</v>
      </c>
      <c r="F4286" s="178" t="s">
        <v>580</v>
      </c>
      <c r="G4286" s="178" t="s">
        <v>533</v>
      </c>
      <c r="H4286" s="177" t="s">
        <v>52</v>
      </c>
      <c r="I4286" s="179" t="s">
        <v>53</v>
      </c>
      <c r="J4286" s="59" t="s">
        <v>4787</v>
      </c>
      <c r="K4286" s="60" t="s">
        <v>4788</v>
      </c>
      <c r="L4286" s="174" t="s">
        <v>272</v>
      </c>
      <c r="M4286" s="2" t="s">
        <v>273</v>
      </c>
      <c r="N4286" s="175" t="s">
        <v>272</v>
      </c>
      <c r="O4286" s="24"/>
      <c r="P4286" s="2"/>
      <c r="Q4286" s="2"/>
      <c r="R4286" s="2"/>
      <c r="S4286" s="2"/>
      <c r="T4286" s="2"/>
      <c r="U4286" s="25"/>
      <c r="V4286" s="24"/>
      <c r="W4286" s="2"/>
      <c r="X4286" s="2"/>
      <c r="Y4286" s="2"/>
      <c r="Z4286" s="175"/>
      <c r="AA4286" s="24"/>
      <c r="AB4286" s="2"/>
      <c r="AC4286" s="25"/>
      <c r="AD4286" s="174"/>
      <c r="AE4286" s="25"/>
      <c r="AF4286" s="180">
        <v>0</v>
      </c>
    </row>
    <row r="4287" spans="1:32">
      <c r="A4287" s="134" t="str">
        <f t="shared" si="66"/>
        <v>ROca_02.4</v>
      </c>
      <c r="C4287" s="177" t="s">
        <v>36</v>
      </c>
      <c r="D4287" s="178" t="s">
        <v>495</v>
      </c>
      <c r="E4287" s="178" t="s">
        <v>579</v>
      </c>
      <c r="F4287" s="178" t="s">
        <v>580</v>
      </c>
      <c r="G4287" s="178" t="s">
        <v>533</v>
      </c>
      <c r="H4287" s="177" t="s">
        <v>52</v>
      </c>
      <c r="I4287" s="179" t="s">
        <v>53</v>
      </c>
      <c r="J4287" s="59" t="s">
        <v>4789</v>
      </c>
      <c r="K4287" s="60" t="s">
        <v>4790</v>
      </c>
      <c r="L4287" s="174" t="s">
        <v>272</v>
      </c>
      <c r="M4287" s="2" t="s">
        <v>273</v>
      </c>
      <c r="N4287" s="175" t="s">
        <v>272</v>
      </c>
      <c r="O4287" s="24"/>
      <c r="P4287" s="2"/>
      <c r="Q4287" s="2"/>
      <c r="R4287" s="2"/>
      <c r="S4287" s="2"/>
      <c r="T4287" s="2"/>
      <c r="U4287" s="25"/>
      <c r="V4287" s="24"/>
      <c r="W4287" s="2"/>
      <c r="X4287" s="2"/>
      <c r="Y4287" s="2"/>
      <c r="Z4287" s="175"/>
      <c r="AA4287" s="24"/>
      <c r="AB4287" s="2"/>
      <c r="AC4287" s="25"/>
      <c r="AD4287" s="174"/>
      <c r="AE4287" s="25"/>
      <c r="AF4287" s="180">
        <v>100</v>
      </c>
    </row>
    <row r="4288" spans="1:32">
      <c r="A4288" s="134" t="str">
        <f t="shared" si="66"/>
        <v>ROca_02.4</v>
      </c>
      <c r="C4288" s="177" t="s">
        <v>36</v>
      </c>
      <c r="D4288" s="178" t="s">
        <v>495</v>
      </c>
      <c r="E4288" s="178" t="s">
        <v>579</v>
      </c>
      <c r="F4288" s="178" t="s">
        <v>580</v>
      </c>
      <c r="G4288" s="178" t="s">
        <v>533</v>
      </c>
      <c r="H4288" s="177" t="s">
        <v>52</v>
      </c>
      <c r="I4288" s="179" t="s">
        <v>53</v>
      </c>
      <c r="J4288" s="59" t="s">
        <v>4791</v>
      </c>
      <c r="K4288" s="60" t="s">
        <v>4734</v>
      </c>
      <c r="L4288" s="174" t="s">
        <v>272</v>
      </c>
      <c r="M4288" s="2" t="s">
        <v>273</v>
      </c>
      <c r="N4288" s="175" t="s">
        <v>272</v>
      </c>
      <c r="O4288" s="24"/>
      <c r="P4288" s="2"/>
      <c r="Q4288" s="2"/>
      <c r="R4288" s="2"/>
      <c r="S4288" s="2"/>
      <c r="T4288" s="2"/>
      <c r="U4288" s="25"/>
      <c r="V4288" s="24"/>
      <c r="W4288" s="2"/>
      <c r="X4288" s="2"/>
      <c r="Y4288" s="2"/>
      <c r="Z4288" s="175"/>
      <c r="AA4288" s="24"/>
      <c r="AB4288" s="2"/>
      <c r="AC4288" s="25"/>
      <c r="AD4288" s="174"/>
      <c r="AE4288" s="25"/>
      <c r="AF4288" s="180">
        <v>0</v>
      </c>
    </row>
    <row r="4289" spans="1:32">
      <c r="A4289" s="134" t="str">
        <f t="shared" si="66"/>
        <v>ROca_02.4</v>
      </c>
      <c r="C4289" s="177" t="s">
        <v>36</v>
      </c>
      <c r="D4289" s="178" t="s">
        <v>495</v>
      </c>
      <c r="E4289" s="178" t="s">
        <v>579</v>
      </c>
      <c r="F4289" s="178" t="s">
        <v>580</v>
      </c>
      <c r="G4289" s="178" t="s">
        <v>533</v>
      </c>
      <c r="H4289" s="177" t="s">
        <v>52</v>
      </c>
      <c r="I4289" s="179" t="s">
        <v>53</v>
      </c>
      <c r="J4289" s="59" t="s">
        <v>4792</v>
      </c>
      <c r="K4289" s="60" t="s">
        <v>4793</v>
      </c>
      <c r="L4289" s="174" t="s">
        <v>272</v>
      </c>
      <c r="M4289" s="2" t="s">
        <v>273</v>
      </c>
      <c r="N4289" s="175" t="s">
        <v>272</v>
      </c>
      <c r="O4289" s="24"/>
      <c r="P4289" s="2"/>
      <c r="Q4289" s="2"/>
      <c r="R4289" s="2"/>
      <c r="S4289" s="2"/>
      <c r="T4289" s="2"/>
      <c r="U4289" s="25"/>
      <c r="V4289" s="24"/>
      <c r="W4289" s="2"/>
      <c r="X4289" s="2"/>
      <c r="Y4289" s="2"/>
      <c r="Z4289" s="175"/>
      <c r="AA4289" s="24"/>
      <c r="AB4289" s="2"/>
      <c r="AC4289" s="25"/>
      <c r="AD4289" s="174"/>
      <c r="AE4289" s="25"/>
      <c r="AF4289" s="180">
        <v>100</v>
      </c>
    </row>
    <row r="4290" spans="1:32">
      <c r="A4290" s="134" t="str">
        <f t="shared" si="66"/>
        <v>ROca_02.4</v>
      </c>
      <c r="C4290" s="177" t="s">
        <v>36</v>
      </c>
      <c r="D4290" s="178" t="s">
        <v>495</v>
      </c>
      <c r="E4290" s="178" t="s">
        <v>579</v>
      </c>
      <c r="F4290" s="178" t="s">
        <v>580</v>
      </c>
      <c r="G4290" s="178" t="s">
        <v>533</v>
      </c>
      <c r="H4290" s="177" t="s">
        <v>52</v>
      </c>
      <c r="I4290" s="179" t="s">
        <v>53</v>
      </c>
      <c r="J4290" s="59" t="s">
        <v>4739</v>
      </c>
      <c r="K4290" s="60" t="s">
        <v>4740</v>
      </c>
      <c r="L4290" s="174" t="s">
        <v>272</v>
      </c>
      <c r="M4290" s="2" t="s">
        <v>273</v>
      </c>
      <c r="N4290" s="175" t="s">
        <v>272</v>
      </c>
      <c r="O4290" s="24"/>
      <c r="P4290" s="2"/>
      <c r="Q4290" s="2"/>
      <c r="R4290" s="2"/>
      <c r="S4290" s="2"/>
      <c r="T4290" s="2"/>
      <c r="U4290" s="25"/>
      <c r="V4290" s="24"/>
      <c r="W4290" s="2"/>
      <c r="X4290" s="2"/>
      <c r="Y4290" s="2"/>
      <c r="Z4290" s="175"/>
      <c r="AA4290" s="24"/>
      <c r="AB4290" s="2"/>
      <c r="AC4290" s="25"/>
      <c r="AD4290" s="174"/>
      <c r="AE4290" s="25"/>
      <c r="AF4290" s="180">
        <v>0</v>
      </c>
    </row>
    <row r="4291" spans="1:32">
      <c r="A4291" s="134" t="str">
        <f t="shared" si="66"/>
        <v>ROca_02.5</v>
      </c>
      <c r="C4291" s="177" t="s">
        <v>36</v>
      </c>
      <c r="D4291" s="178" t="s">
        <v>495</v>
      </c>
      <c r="E4291" s="178" t="s">
        <v>581</v>
      </c>
      <c r="F4291" s="178" t="s">
        <v>582</v>
      </c>
      <c r="G4291" s="178" t="s">
        <v>533</v>
      </c>
      <c r="H4291" s="177" t="s">
        <v>52</v>
      </c>
      <c r="I4291" s="179" t="s">
        <v>643</v>
      </c>
      <c r="J4291" s="59" t="s">
        <v>4739</v>
      </c>
      <c r="K4291" s="60" t="s">
        <v>4794</v>
      </c>
      <c r="L4291" s="174" t="s">
        <v>272</v>
      </c>
      <c r="M4291" s="2" t="s">
        <v>273</v>
      </c>
      <c r="N4291" s="175" t="s">
        <v>272</v>
      </c>
      <c r="O4291" s="24"/>
      <c r="P4291" s="2"/>
      <c r="Q4291" s="2"/>
      <c r="R4291" s="2"/>
      <c r="S4291" s="2"/>
      <c r="T4291" s="2"/>
      <c r="U4291" s="25"/>
      <c r="V4291" s="24"/>
      <c r="W4291" s="2"/>
      <c r="X4291" s="2"/>
      <c r="Y4291" s="2"/>
      <c r="Z4291" s="175"/>
      <c r="AA4291" s="24"/>
      <c r="AB4291" s="2"/>
      <c r="AC4291" s="25"/>
      <c r="AD4291" s="174"/>
      <c r="AE4291" s="25"/>
      <c r="AF4291" s="180">
        <v>0</v>
      </c>
    </row>
    <row r="4292" spans="1:32">
      <c r="A4292" s="134" t="str">
        <f t="shared" si="66"/>
        <v>ROca_02.5</v>
      </c>
      <c r="C4292" s="177" t="s">
        <v>36</v>
      </c>
      <c r="D4292" s="178" t="s">
        <v>495</v>
      </c>
      <c r="E4292" s="178" t="s">
        <v>581</v>
      </c>
      <c r="F4292" s="178" t="s">
        <v>582</v>
      </c>
      <c r="G4292" s="178" t="s">
        <v>533</v>
      </c>
      <c r="H4292" s="177" t="s">
        <v>52</v>
      </c>
      <c r="I4292" s="179" t="s">
        <v>643</v>
      </c>
      <c r="J4292" s="59" t="s">
        <v>4795</v>
      </c>
      <c r="K4292" s="60" t="s">
        <v>4796</v>
      </c>
      <c r="L4292" s="174" t="s">
        <v>272</v>
      </c>
      <c r="M4292" s="2" t="s">
        <v>273</v>
      </c>
      <c r="N4292" s="175" t="s">
        <v>272</v>
      </c>
      <c r="O4292" s="24"/>
      <c r="P4292" s="2"/>
      <c r="Q4292" s="2"/>
      <c r="R4292" s="2"/>
      <c r="S4292" s="2"/>
      <c r="T4292" s="2"/>
      <c r="U4292" s="25"/>
      <c r="V4292" s="24"/>
      <c r="W4292" s="2"/>
      <c r="X4292" s="2"/>
      <c r="Y4292" s="2"/>
      <c r="Z4292" s="175"/>
      <c r="AA4292" s="24"/>
      <c r="AB4292" s="2"/>
      <c r="AC4292" s="25"/>
      <c r="AD4292" s="174"/>
      <c r="AE4292" s="25"/>
      <c r="AF4292" s="180">
        <v>0</v>
      </c>
    </row>
    <row r="4293" spans="1:32">
      <c r="A4293" s="134" t="str">
        <f t="shared" si="66"/>
        <v>ROca_02.5</v>
      </c>
      <c r="C4293" s="177" t="s">
        <v>36</v>
      </c>
      <c r="D4293" s="178" t="s">
        <v>495</v>
      </c>
      <c r="E4293" s="178" t="s">
        <v>581</v>
      </c>
      <c r="F4293" s="178" t="s">
        <v>582</v>
      </c>
      <c r="G4293" s="178" t="s">
        <v>533</v>
      </c>
      <c r="H4293" s="177" t="s">
        <v>52</v>
      </c>
      <c r="I4293" s="179" t="s">
        <v>643</v>
      </c>
      <c r="J4293" s="59" t="s">
        <v>4723</v>
      </c>
      <c r="K4293" s="60" t="s">
        <v>4797</v>
      </c>
      <c r="L4293" s="174" t="s">
        <v>272</v>
      </c>
      <c r="M4293" s="2" t="s">
        <v>273</v>
      </c>
      <c r="N4293" s="175" t="s">
        <v>272</v>
      </c>
      <c r="O4293" s="24"/>
      <c r="P4293" s="2"/>
      <c r="Q4293" s="2"/>
      <c r="R4293" s="2"/>
      <c r="S4293" s="2"/>
      <c r="T4293" s="2"/>
      <c r="U4293" s="25"/>
      <c r="V4293" s="24"/>
      <c r="W4293" s="2"/>
      <c r="X4293" s="2"/>
      <c r="Y4293" s="2"/>
      <c r="Z4293" s="175"/>
      <c r="AA4293" s="24"/>
      <c r="AB4293" s="2"/>
      <c r="AC4293" s="25"/>
      <c r="AD4293" s="174"/>
      <c r="AE4293" s="25"/>
      <c r="AF4293" s="180">
        <v>100</v>
      </c>
    </row>
    <row r="4294" spans="1:32">
      <c r="A4294" s="134" t="str">
        <f t="shared" si="66"/>
        <v>ROca_02.6</v>
      </c>
      <c r="C4294" s="177" t="s">
        <v>36</v>
      </c>
      <c r="D4294" s="178" t="s">
        <v>495</v>
      </c>
      <c r="E4294" s="178" t="s">
        <v>583</v>
      </c>
      <c r="F4294" s="178" t="s">
        <v>584</v>
      </c>
      <c r="G4294" s="178" t="s">
        <v>540</v>
      </c>
      <c r="H4294" s="177" t="s">
        <v>52</v>
      </c>
      <c r="I4294" s="179" t="s">
        <v>53</v>
      </c>
      <c r="J4294" s="59" t="s">
        <v>4798</v>
      </c>
      <c r="K4294" s="60" t="s">
        <v>4799</v>
      </c>
      <c r="L4294" s="174" t="s">
        <v>272</v>
      </c>
      <c r="M4294" s="2" t="s">
        <v>273</v>
      </c>
      <c r="N4294" s="175" t="s">
        <v>272</v>
      </c>
      <c r="O4294" s="24" t="s">
        <v>672</v>
      </c>
      <c r="P4294" s="2" t="s">
        <v>273</v>
      </c>
      <c r="Q4294" s="2" t="s">
        <v>273</v>
      </c>
      <c r="R4294" s="2" t="s">
        <v>273</v>
      </c>
      <c r="S4294" s="2" t="s">
        <v>273</v>
      </c>
      <c r="T4294" s="2" t="s">
        <v>273</v>
      </c>
      <c r="U4294" s="25" t="s">
        <v>273</v>
      </c>
      <c r="V4294" s="24" t="s">
        <v>272</v>
      </c>
      <c r="W4294" s="2" t="s">
        <v>273</v>
      </c>
      <c r="X4294" s="2" t="s">
        <v>273</v>
      </c>
      <c r="Y4294" s="2" t="s">
        <v>273</v>
      </c>
      <c r="Z4294" s="175" t="s">
        <v>273</v>
      </c>
      <c r="AA4294" s="24" t="s">
        <v>272</v>
      </c>
      <c r="AB4294" s="2" t="s">
        <v>273</v>
      </c>
      <c r="AC4294" s="25" t="s">
        <v>273</v>
      </c>
      <c r="AD4294" s="174" t="s">
        <v>273</v>
      </c>
      <c r="AE4294" s="25" t="s">
        <v>273</v>
      </c>
      <c r="AF4294" s="180">
        <v>100</v>
      </c>
    </row>
    <row r="4295" spans="1:32">
      <c r="A4295" s="134" t="str">
        <f t="shared" si="66"/>
        <v>ROca_02.6</v>
      </c>
      <c r="C4295" s="177" t="s">
        <v>36</v>
      </c>
      <c r="D4295" s="178" t="s">
        <v>495</v>
      </c>
      <c r="E4295" s="178" t="s">
        <v>583</v>
      </c>
      <c r="F4295" s="178" t="s">
        <v>584</v>
      </c>
      <c r="G4295" s="178" t="s">
        <v>540</v>
      </c>
      <c r="H4295" s="177" t="s">
        <v>52</v>
      </c>
      <c r="I4295" s="179" t="s">
        <v>53</v>
      </c>
      <c r="J4295" s="59" t="s">
        <v>4800</v>
      </c>
      <c r="K4295" s="60" t="s">
        <v>4801</v>
      </c>
      <c r="L4295" s="174" t="s">
        <v>272</v>
      </c>
      <c r="M4295" s="2" t="s">
        <v>272</v>
      </c>
      <c r="N4295" s="175" t="s">
        <v>272</v>
      </c>
      <c r="O4295" s="24" t="s">
        <v>273</v>
      </c>
      <c r="P4295" s="2" t="s">
        <v>672</v>
      </c>
      <c r="Q4295" s="2" t="s">
        <v>273</v>
      </c>
      <c r="R4295" s="2" t="s">
        <v>273</v>
      </c>
      <c r="S4295" s="2" t="s">
        <v>273</v>
      </c>
      <c r="T4295" s="2" t="s">
        <v>273</v>
      </c>
      <c r="U4295" s="25" t="s">
        <v>273</v>
      </c>
      <c r="V4295" s="24" t="s">
        <v>272</v>
      </c>
      <c r="W4295" s="2" t="s">
        <v>273</v>
      </c>
      <c r="X4295" s="2" t="s">
        <v>273</v>
      </c>
      <c r="Y4295" s="2" t="s">
        <v>273</v>
      </c>
      <c r="Z4295" s="175" t="s">
        <v>273</v>
      </c>
      <c r="AA4295" s="24" t="s">
        <v>272</v>
      </c>
      <c r="AB4295" s="2" t="s">
        <v>273</v>
      </c>
      <c r="AC4295" s="25" t="s">
        <v>273</v>
      </c>
      <c r="AD4295" s="174" t="s">
        <v>273</v>
      </c>
      <c r="AE4295" s="25" t="s">
        <v>273</v>
      </c>
      <c r="AF4295" s="180">
        <v>100</v>
      </c>
    </row>
    <row r="4296" spans="1:32">
      <c r="A4296" s="134" t="str">
        <f t="shared" ref="A4296:A4359" si="67">C4296&amp;LOWER(LEFT(D4296,2))&amp;"_"&amp;IF(LEN(TRIM(LEFT(E4296,FIND(" ",E4296))))=3,"0"&amp;TRIM(LEFT(E4296,FIND(" ",E4296))),TRIM(LEFT(E4296,FIND(" ",E4296))))</f>
        <v>ROca_02.6</v>
      </c>
      <c r="C4296" s="177" t="s">
        <v>36</v>
      </c>
      <c r="D4296" s="178" t="s">
        <v>495</v>
      </c>
      <c r="E4296" s="178" t="s">
        <v>583</v>
      </c>
      <c r="F4296" s="178" t="s">
        <v>584</v>
      </c>
      <c r="G4296" s="178" t="s">
        <v>540</v>
      </c>
      <c r="H4296" s="177" t="s">
        <v>52</v>
      </c>
      <c r="I4296" s="179" t="s">
        <v>53</v>
      </c>
      <c r="J4296" s="59" t="s">
        <v>4802</v>
      </c>
      <c r="K4296" s="60" t="s">
        <v>4803</v>
      </c>
      <c r="L4296" s="174" t="s">
        <v>272</v>
      </c>
      <c r="M4296" s="2" t="s">
        <v>272</v>
      </c>
      <c r="N4296" s="175" t="s">
        <v>272</v>
      </c>
      <c r="O4296" s="24" t="s">
        <v>273</v>
      </c>
      <c r="P4296" s="2" t="s">
        <v>672</v>
      </c>
      <c r="Q4296" s="2" t="s">
        <v>273</v>
      </c>
      <c r="R4296" s="2" t="s">
        <v>273</v>
      </c>
      <c r="S4296" s="2" t="s">
        <v>273</v>
      </c>
      <c r="T4296" s="2" t="s">
        <v>273</v>
      </c>
      <c r="U4296" s="25" t="s">
        <v>273</v>
      </c>
      <c r="V4296" s="24" t="s">
        <v>272</v>
      </c>
      <c r="W4296" s="2" t="s">
        <v>273</v>
      </c>
      <c r="X4296" s="2" t="s">
        <v>273</v>
      </c>
      <c r="Y4296" s="2" t="s">
        <v>273</v>
      </c>
      <c r="Z4296" s="175" t="s">
        <v>273</v>
      </c>
      <c r="AA4296" s="24" t="s">
        <v>272</v>
      </c>
      <c r="AB4296" s="2" t="s">
        <v>273</v>
      </c>
      <c r="AC4296" s="25" t="s">
        <v>273</v>
      </c>
      <c r="AD4296" s="174" t="s">
        <v>273</v>
      </c>
      <c r="AE4296" s="25" t="s">
        <v>273</v>
      </c>
      <c r="AF4296" s="180">
        <v>100</v>
      </c>
    </row>
    <row r="4297" spans="1:32">
      <c r="A4297" s="134" t="str">
        <f t="shared" si="67"/>
        <v>ROca_02.6</v>
      </c>
      <c r="C4297" s="177" t="s">
        <v>36</v>
      </c>
      <c r="D4297" s="178" t="s">
        <v>495</v>
      </c>
      <c r="E4297" s="178" t="s">
        <v>583</v>
      </c>
      <c r="F4297" s="178" t="s">
        <v>584</v>
      </c>
      <c r="G4297" s="178" t="s">
        <v>540</v>
      </c>
      <c r="H4297" s="177" t="s">
        <v>52</v>
      </c>
      <c r="I4297" s="179" t="s">
        <v>53</v>
      </c>
      <c r="J4297" s="59" t="s">
        <v>4804</v>
      </c>
      <c r="K4297" s="60" t="s">
        <v>4805</v>
      </c>
      <c r="L4297" s="174" t="s">
        <v>272</v>
      </c>
      <c r="M4297" s="2" t="s">
        <v>273</v>
      </c>
      <c r="N4297" s="175" t="s">
        <v>272</v>
      </c>
      <c r="O4297" s="24" t="s">
        <v>672</v>
      </c>
      <c r="P4297" s="2" t="s">
        <v>273</v>
      </c>
      <c r="Q4297" s="2" t="s">
        <v>273</v>
      </c>
      <c r="R4297" s="2" t="s">
        <v>273</v>
      </c>
      <c r="S4297" s="2" t="s">
        <v>273</v>
      </c>
      <c r="T4297" s="2" t="s">
        <v>273</v>
      </c>
      <c r="U4297" s="25" t="s">
        <v>273</v>
      </c>
      <c r="V4297" s="24" t="s">
        <v>272</v>
      </c>
      <c r="W4297" s="2" t="s">
        <v>273</v>
      </c>
      <c r="X4297" s="2" t="s">
        <v>273</v>
      </c>
      <c r="Y4297" s="2" t="s">
        <v>273</v>
      </c>
      <c r="Z4297" s="175" t="s">
        <v>273</v>
      </c>
      <c r="AA4297" s="24" t="s">
        <v>272</v>
      </c>
      <c r="AB4297" s="2" t="s">
        <v>273</v>
      </c>
      <c r="AC4297" s="25" t="s">
        <v>273</v>
      </c>
      <c r="AD4297" s="174" t="s">
        <v>273</v>
      </c>
      <c r="AE4297" s="25" t="s">
        <v>273</v>
      </c>
      <c r="AF4297" s="180">
        <v>100</v>
      </c>
    </row>
    <row r="4298" spans="1:32">
      <c r="A4298" s="134" t="str">
        <f t="shared" si="67"/>
        <v>ROca_02.6</v>
      </c>
      <c r="C4298" s="177" t="s">
        <v>36</v>
      </c>
      <c r="D4298" s="178" t="s">
        <v>495</v>
      </c>
      <c r="E4298" s="178" t="s">
        <v>583</v>
      </c>
      <c r="F4298" s="178" t="s">
        <v>584</v>
      </c>
      <c r="G4298" s="178" t="s">
        <v>540</v>
      </c>
      <c r="H4298" s="177" t="s">
        <v>52</v>
      </c>
      <c r="I4298" s="179" t="s">
        <v>53</v>
      </c>
      <c r="J4298" s="59" t="s">
        <v>4806</v>
      </c>
      <c r="K4298" s="60" t="s">
        <v>4807</v>
      </c>
      <c r="L4298" s="174" t="s">
        <v>272</v>
      </c>
      <c r="M4298" s="2" t="s">
        <v>272</v>
      </c>
      <c r="N4298" s="175" t="s">
        <v>272</v>
      </c>
      <c r="O4298" s="24" t="s">
        <v>273</v>
      </c>
      <c r="P4298" s="2" t="s">
        <v>672</v>
      </c>
      <c r="Q4298" s="2" t="s">
        <v>273</v>
      </c>
      <c r="R4298" s="2" t="s">
        <v>273</v>
      </c>
      <c r="S4298" s="2" t="s">
        <v>273</v>
      </c>
      <c r="T4298" s="2" t="s">
        <v>273</v>
      </c>
      <c r="U4298" s="25" t="s">
        <v>273</v>
      </c>
      <c r="V4298" s="24" t="s">
        <v>272</v>
      </c>
      <c r="W4298" s="2" t="s">
        <v>273</v>
      </c>
      <c r="X4298" s="2" t="s">
        <v>273</v>
      </c>
      <c r="Y4298" s="2" t="s">
        <v>273</v>
      </c>
      <c r="Z4298" s="175" t="s">
        <v>273</v>
      </c>
      <c r="AA4298" s="24" t="s">
        <v>272</v>
      </c>
      <c r="AB4298" s="2" t="s">
        <v>273</v>
      </c>
      <c r="AC4298" s="25" t="s">
        <v>273</v>
      </c>
      <c r="AD4298" s="174" t="s">
        <v>273</v>
      </c>
      <c r="AE4298" s="25" t="s">
        <v>273</v>
      </c>
      <c r="AF4298" s="180">
        <v>100</v>
      </c>
    </row>
    <row r="4299" spans="1:32">
      <c r="A4299" s="134" t="str">
        <f t="shared" si="67"/>
        <v>ROca_03.1</v>
      </c>
      <c r="C4299" s="177" t="s">
        <v>36</v>
      </c>
      <c r="D4299" s="178" t="s">
        <v>495</v>
      </c>
      <c r="E4299" s="178" t="s">
        <v>585</v>
      </c>
      <c r="F4299" s="178" t="s">
        <v>586</v>
      </c>
      <c r="G4299" s="178" t="s">
        <v>533</v>
      </c>
      <c r="H4299" s="177" t="s">
        <v>52</v>
      </c>
      <c r="I4299" s="179" t="s">
        <v>643</v>
      </c>
      <c r="J4299" s="59" t="s">
        <v>4756</v>
      </c>
      <c r="K4299" s="60" t="s">
        <v>4808</v>
      </c>
      <c r="L4299" s="174" t="s">
        <v>272</v>
      </c>
      <c r="M4299" s="2" t="s">
        <v>272</v>
      </c>
      <c r="N4299" s="175" t="s">
        <v>272</v>
      </c>
      <c r="O4299" s="24"/>
      <c r="P4299" s="2"/>
      <c r="Q4299" s="2"/>
      <c r="R4299" s="2"/>
      <c r="S4299" s="2"/>
      <c r="T4299" s="2"/>
      <c r="U4299" s="25"/>
      <c r="V4299" s="24"/>
      <c r="W4299" s="2"/>
      <c r="X4299" s="2"/>
      <c r="Y4299" s="2"/>
      <c r="Z4299" s="175"/>
      <c r="AA4299" s="24"/>
      <c r="AB4299" s="2"/>
      <c r="AC4299" s="25"/>
      <c r="AD4299" s="174"/>
      <c r="AE4299" s="25"/>
      <c r="AF4299" s="180">
        <v>0</v>
      </c>
    </row>
    <row r="4300" spans="1:32">
      <c r="A4300" s="134" t="str">
        <f t="shared" si="67"/>
        <v>ROca_03.2</v>
      </c>
      <c r="C4300" s="177" t="s">
        <v>36</v>
      </c>
      <c r="D4300" s="178" t="s">
        <v>495</v>
      </c>
      <c r="E4300" s="178" t="s">
        <v>587</v>
      </c>
      <c r="F4300" s="178" t="s">
        <v>588</v>
      </c>
      <c r="G4300" s="178" t="s">
        <v>540</v>
      </c>
      <c r="H4300" s="177" t="s">
        <v>52</v>
      </c>
      <c r="I4300" s="179" t="s">
        <v>643</v>
      </c>
      <c r="J4300" s="59" t="s">
        <v>4756</v>
      </c>
      <c r="K4300" s="60" t="s">
        <v>4809</v>
      </c>
      <c r="L4300" s="174" t="s">
        <v>272</v>
      </c>
      <c r="M4300" s="2" t="s">
        <v>273</v>
      </c>
      <c r="N4300" s="175" t="s">
        <v>272</v>
      </c>
      <c r="O4300" s="24" t="s">
        <v>672</v>
      </c>
      <c r="P4300" s="2" t="s">
        <v>273</v>
      </c>
      <c r="Q4300" s="2" t="s">
        <v>273</v>
      </c>
      <c r="R4300" s="2" t="s">
        <v>273</v>
      </c>
      <c r="S4300" s="2" t="s">
        <v>273</v>
      </c>
      <c r="T4300" s="2" t="s">
        <v>273</v>
      </c>
      <c r="U4300" s="25" t="s">
        <v>273</v>
      </c>
      <c r="V4300" s="24" t="s">
        <v>272</v>
      </c>
      <c r="W4300" s="2" t="s">
        <v>273</v>
      </c>
      <c r="X4300" s="2" t="s">
        <v>273</v>
      </c>
      <c r="Y4300" s="2" t="s">
        <v>273</v>
      </c>
      <c r="Z4300" s="175" t="s">
        <v>273</v>
      </c>
      <c r="AA4300" s="24" t="s">
        <v>272</v>
      </c>
      <c r="AB4300" s="2" t="s">
        <v>273</v>
      </c>
      <c r="AC4300" s="25" t="s">
        <v>273</v>
      </c>
      <c r="AD4300" s="174" t="s">
        <v>273</v>
      </c>
      <c r="AE4300" s="25" t="s">
        <v>273</v>
      </c>
      <c r="AF4300" s="180">
        <v>100</v>
      </c>
    </row>
    <row r="4301" spans="1:32">
      <c r="A4301" s="134" t="str">
        <f t="shared" si="67"/>
        <v>ROca_03.3</v>
      </c>
      <c r="C4301" s="177" t="s">
        <v>36</v>
      </c>
      <c r="D4301" s="178" t="s">
        <v>495</v>
      </c>
      <c r="E4301" s="178" t="s">
        <v>589</v>
      </c>
      <c r="F4301" s="178" t="s">
        <v>590</v>
      </c>
      <c r="G4301" s="178" t="s">
        <v>540</v>
      </c>
      <c r="H4301" s="177" t="s">
        <v>52</v>
      </c>
      <c r="I4301" s="179" t="s">
        <v>643</v>
      </c>
      <c r="J4301" s="59" t="s">
        <v>4756</v>
      </c>
      <c r="K4301" s="60" t="s">
        <v>4757</v>
      </c>
      <c r="L4301" s="174" t="s">
        <v>272</v>
      </c>
      <c r="M4301" s="2" t="s">
        <v>273</v>
      </c>
      <c r="N4301" s="175" t="s">
        <v>272</v>
      </c>
      <c r="O4301" s="24" t="s">
        <v>672</v>
      </c>
      <c r="P4301" s="2" t="s">
        <v>273</v>
      </c>
      <c r="Q4301" s="2" t="s">
        <v>273</v>
      </c>
      <c r="R4301" s="2" t="s">
        <v>273</v>
      </c>
      <c r="S4301" s="2" t="s">
        <v>273</v>
      </c>
      <c r="T4301" s="2" t="s">
        <v>273</v>
      </c>
      <c r="U4301" s="25" t="s">
        <v>273</v>
      </c>
      <c r="V4301" s="24" t="s">
        <v>272</v>
      </c>
      <c r="W4301" s="2" t="s">
        <v>273</v>
      </c>
      <c r="X4301" s="2" t="s">
        <v>273</v>
      </c>
      <c r="Y4301" s="2" t="s">
        <v>273</v>
      </c>
      <c r="Z4301" s="175" t="s">
        <v>273</v>
      </c>
      <c r="AA4301" s="24" t="s">
        <v>272</v>
      </c>
      <c r="AB4301" s="2" t="s">
        <v>273</v>
      </c>
      <c r="AC4301" s="25" t="s">
        <v>273</v>
      </c>
      <c r="AD4301" s="174" t="s">
        <v>273</v>
      </c>
      <c r="AE4301" s="25" t="s">
        <v>273</v>
      </c>
      <c r="AF4301" s="180">
        <v>100</v>
      </c>
    </row>
    <row r="4302" spans="1:32">
      <c r="A4302" s="134" t="str">
        <f t="shared" si="67"/>
        <v>ROca_04.1</v>
      </c>
      <c r="C4302" s="177" t="s">
        <v>36</v>
      </c>
      <c r="D4302" s="178" t="s">
        <v>495</v>
      </c>
      <c r="E4302" s="178" t="s">
        <v>591</v>
      </c>
      <c r="F4302" s="178" t="s">
        <v>592</v>
      </c>
      <c r="G4302" s="178" t="s">
        <v>533</v>
      </c>
      <c r="H4302" s="177" t="s">
        <v>52</v>
      </c>
      <c r="I4302" s="179" t="s">
        <v>643</v>
      </c>
      <c r="J4302" s="59" t="s">
        <v>4756</v>
      </c>
      <c r="K4302" s="60" t="s">
        <v>4810</v>
      </c>
      <c r="L4302" s="174" t="s">
        <v>272</v>
      </c>
      <c r="M4302" s="2" t="s">
        <v>272</v>
      </c>
      <c r="N4302" s="175" t="s">
        <v>272</v>
      </c>
      <c r="O4302" s="24"/>
      <c r="P4302" s="2"/>
      <c r="Q4302" s="2"/>
      <c r="R4302" s="2"/>
      <c r="S4302" s="2"/>
      <c r="T4302" s="2"/>
      <c r="U4302" s="25"/>
      <c r="V4302" s="24"/>
      <c r="W4302" s="2"/>
      <c r="X4302" s="2"/>
      <c r="Y4302" s="2"/>
      <c r="Z4302" s="175"/>
      <c r="AA4302" s="24"/>
      <c r="AB4302" s="2"/>
      <c r="AC4302" s="25"/>
      <c r="AD4302" s="174"/>
      <c r="AE4302" s="25"/>
      <c r="AF4302" s="180">
        <v>0</v>
      </c>
    </row>
    <row r="4303" spans="1:32">
      <c r="A4303" s="134" t="str">
        <f t="shared" si="67"/>
        <v>ROca_04.1</v>
      </c>
      <c r="C4303" s="177" t="s">
        <v>36</v>
      </c>
      <c r="D4303" s="178" t="s">
        <v>495</v>
      </c>
      <c r="E4303" s="178" t="s">
        <v>591</v>
      </c>
      <c r="F4303" s="178" t="s">
        <v>592</v>
      </c>
      <c r="G4303" s="178" t="s">
        <v>533</v>
      </c>
      <c r="H4303" s="177" t="s">
        <v>52</v>
      </c>
      <c r="I4303" s="179" t="s">
        <v>643</v>
      </c>
      <c r="J4303" s="59" t="s">
        <v>4758</v>
      </c>
      <c r="K4303" s="60" t="s">
        <v>4811</v>
      </c>
      <c r="L4303" s="174" t="s">
        <v>272</v>
      </c>
      <c r="M4303" s="2" t="s">
        <v>273</v>
      </c>
      <c r="N4303" s="175" t="s">
        <v>272</v>
      </c>
      <c r="O4303" s="24"/>
      <c r="P4303" s="2"/>
      <c r="Q4303" s="2"/>
      <c r="R4303" s="2"/>
      <c r="S4303" s="2"/>
      <c r="T4303" s="2"/>
      <c r="U4303" s="25"/>
      <c r="V4303" s="24"/>
      <c r="W4303" s="2"/>
      <c r="X4303" s="2"/>
      <c r="Y4303" s="2"/>
      <c r="Z4303" s="175"/>
      <c r="AA4303" s="24"/>
      <c r="AB4303" s="2"/>
      <c r="AC4303" s="25"/>
      <c r="AD4303" s="174"/>
      <c r="AE4303" s="25"/>
      <c r="AF4303" s="180">
        <v>100</v>
      </c>
    </row>
    <row r="4304" spans="1:32">
      <c r="A4304" s="134" t="str">
        <f t="shared" si="67"/>
        <v>ROca_04.1</v>
      </c>
      <c r="C4304" s="177" t="s">
        <v>36</v>
      </c>
      <c r="D4304" s="178" t="s">
        <v>495</v>
      </c>
      <c r="E4304" s="178" t="s">
        <v>591</v>
      </c>
      <c r="F4304" s="178" t="s">
        <v>592</v>
      </c>
      <c r="G4304" s="178" t="s">
        <v>533</v>
      </c>
      <c r="H4304" s="177" t="s">
        <v>52</v>
      </c>
      <c r="I4304" s="179" t="s">
        <v>643</v>
      </c>
      <c r="J4304" s="59" t="s">
        <v>4760</v>
      </c>
      <c r="K4304" s="60" t="s">
        <v>4812</v>
      </c>
      <c r="L4304" s="174" t="s">
        <v>272</v>
      </c>
      <c r="M4304" s="2" t="s">
        <v>273</v>
      </c>
      <c r="N4304" s="175" t="s">
        <v>272</v>
      </c>
      <c r="O4304" s="24"/>
      <c r="P4304" s="2"/>
      <c r="Q4304" s="2"/>
      <c r="R4304" s="2"/>
      <c r="S4304" s="2"/>
      <c r="T4304" s="2"/>
      <c r="U4304" s="25"/>
      <c r="V4304" s="24"/>
      <c r="W4304" s="2"/>
      <c r="X4304" s="2"/>
      <c r="Y4304" s="2"/>
      <c r="Z4304" s="175"/>
      <c r="AA4304" s="24"/>
      <c r="AB4304" s="2"/>
      <c r="AC4304" s="25"/>
      <c r="AD4304" s="174"/>
      <c r="AE4304" s="25"/>
      <c r="AF4304" s="180">
        <v>100</v>
      </c>
    </row>
    <row r="4305" spans="1:32">
      <c r="A4305" s="134" t="str">
        <f t="shared" si="67"/>
        <v>ROca_04.2</v>
      </c>
      <c r="C4305" s="177" t="s">
        <v>36</v>
      </c>
      <c r="D4305" s="178" t="s">
        <v>495</v>
      </c>
      <c r="E4305" s="178" t="s">
        <v>593</v>
      </c>
      <c r="F4305" s="178" t="s">
        <v>594</v>
      </c>
      <c r="G4305" s="178" t="s">
        <v>540</v>
      </c>
      <c r="H4305" s="177" t="s">
        <v>52</v>
      </c>
      <c r="I4305" s="179" t="s">
        <v>643</v>
      </c>
      <c r="J4305" s="59" t="s">
        <v>4756</v>
      </c>
      <c r="K4305" s="60" t="s">
        <v>4756</v>
      </c>
      <c r="L4305" s="174" t="s">
        <v>273</v>
      </c>
      <c r="M4305" s="2" t="s">
        <v>273</v>
      </c>
      <c r="N4305" s="175" t="s">
        <v>272</v>
      </c>
      <c r="O4305" s="24" t="s">
        <v>672</v>
      </c>
      <c r="P4305" s="2" t="s">
        <v>273</v>
      </c>
      <c r="Q4305" s="2" t="s">
        <v>273</v>
      </c>
      <c r="R4305" s="2" t="s">
        <v>273</v>
      </c>
      <c r="S4305" s="2" t="s">
        <v>273</v>
      </c>
      <c r="T4305" s="2" t="s">
        <v>273</v>
      </c>
      <c r="U4305" s="25" t="s">
        <v>273</v>
      </c>
      <c r="V4305" s="24" t="s">
        <v>273</v>
      </c>
      <c r="W4305" s="2" t="s">
        <v>273</v>
      </c>
      <c r="X4305" s="2" t="s">
        <v>273</v>
      </c>
      <c r="Y4305" s="2" t="s">
        <v>273</v>
      </c>
      <c r="Z4305" s="175" t="s">
        <v>273</v>
      </c>
      <c r="AA4305" s="24" t="s">
        <v>273</v>
      </c>
      <c r="AB4305" s="2" t="s">
        <v>273</v>
      </c>
      <c r="AC4305" s="25" t="s">
        <v>273</v>
      </c>
      <c r="AD4305" s="174" t="s">
        <v>273</v>
      </c>
      <c r="AE4305" s="25" t="s">
        <v>273</v>
      </c>
      <c r="AF4305" s="180">
        <v>100</v>
      </c>
    </row>
    <row r="4306" spans="1:32">
      <c r="A4306" s="134" t="str">
        <f t="shared" si="67"/>
        <v>ROca_04.3</v>
      </c>
      <c r="C4306" s="177" t="s">
        <v>36</v>
      </c>
      <c r="D4306" s="178" t="s">
        <v>495</v>
      </c>
      <c r="E4306" s="178" t="s">
        <v>595</v>
      </c>
      <c r="F4306" s="178" t="s">
        <v>596</v>
      </c>
      <c r="G4306" s="178" t="s">
        <v>540</v>
      </c>
      <c r="H4306" s="177" t="s">
        <v>52</v>
      </c>
      <c r="I4306" s="179" t="s">
        <v>643</v>
      </c>
      <c r="J4306" s="59" t="s">
        <v>4709</v>
      </c>
      <c r="K4306" s="60" t="s">
        <v>4813</v>
      </c>
      <c r="L4306" s="174" t="s">
        <v>272</v>
      </c>
      <c r="M4306" s="2" t="s">
        <v>273</v>
      </c>
      <c r="N4306" s="175" t="s">
        <v>272</v>
      </c>
      <c r="O4306" s="24" t="s">
        <v>672</v>
      </c>
      <c r="P4306" s="2" t="s">
        <v>273</v>
      </c>
      <c r="Q4306" s="2" t="s">
        <v>273</v>
      </c>
      <c r="R4306" s="2" t="s">
        <v>273</v>
      </c>
      <c r="S4306" s="2" t="s">
        <v>273</v>
      </c>
      <c r="T4306" s="2" t="s">
        <v>273</v>
      </c>
      <c r="U4306" s="25" t="s">
        <v>273</v>
      </c>
      <c r="V4306" s="24" t="s">
        <v>272</v>
      </c>
      <c r="W4306" s="2" t="s">
        <v>273</v>
      </c>
      <c r="X4306" s="2" t="s">
        <v>273</v>
      </c>
      <c r="Y4306" s="2" t="s">
        <v>273</v>
      </c>
      <c r="Z4306" s="175" t="s">
        <v>273</v>
      </c>
      <c r="AA4306" s="24" t="s">
        <v>272</v>
      </c>
      <c r="AB4306" s="2" t="s">
        <v>273</v>
      </c>
      <c r="AC4306" s="25" t="s">
        <v>273</v>
      </c>
      <c r="AD4306" s="174" t="s">
        <v>273</v>
      </c>
      <c r="AE4306" s="25" t="s">
        <v>273</v>
      </c>
      <c r="AF4306" s="180">
        <v>100</v>
      </c>
    </row>
    <row r="4307" spans="1:32">
      <c r="A4307" s="134" t="str">
        <f t="shared" si="67"/>
        <v>ROca_05.1</v>
      </c>
      <c r="C4307" s="177" t="s">
        <v>36</v>
      </c>
      <c r="D4307" s="178" t="s">
        <v>495</v>
      </c>
      <c r="E4307" s="178" t="s">
        <v>597</v>
      </c>
      <c r="F4307" s="178" t="s">
        <v>598</v>
      </c>
      <c r="G4307" s="178" t="s">
        <v>533</v>
      </c>
      <c r="H4307" s="177" t="s">
        <v>52</v>
      </c>
      <c r="I4307" s="179" t="s">
        <v>53</v>
      </c>
      <c r="J4307" s="59" t="s">
        <v>4814</v>
      </c>
      <c r="K4307" s="60" t="s">
        <v>4815</v>
      </c>
      <c r="L4307" s="174" t="s">
        <v>272</v>
      </c>
      <c r="M4307" s="2" t="s">
        <v>272</v>
      </c>
      <c r="N4307" s="175" t="s">
        <v>272</v>
      </c>
      <c r="O4307" s="24"/>
      <c r="P4307" s="2"/>
      <c r="Q4307" s="2"/>
      <c r="R4307" s="2"/>
      <c r="S4307" s="2"/>
      <c r="T4307" s="2"/>
      <c r="U4307" s="25"/>
      <c r="V4307" s="24"/>
      <c r="W4307" s="2"/>
      <c r="X4307" s="2"/>
      <c r="Y4307" s="2"/>
      <c r="Z4307" s="175"/>
      <c r="AA4307" s="24"/>
      <c r="AB4307" s="2"/>
      <c r="AC4307" s="25"/>
      <c r="AD4307" s="174"/>
      <c r="AE4307" s="25"/>
      <c r="AF4307" s="180">
        <v>100</v>
      </c>
    </row>
    <row r="4308" spans="1:32">
      <c r="A4308" s="134" t="str">
        <f t="shared" si="67"/>
        <v>ROca_05.1</v>
      </c>
      <c r="C4308" s="177" t="s">
        <v>36</v>
      </c>
      <c r="D4308" s="178" t="s">
        <v>495</v>
      </c>
      <c r="E4308" s="178" t="s">
        <v>597</v>
      </c>
      <c r="F4308" s="178" t="s">
        <v>598</v>
      </c>
      <c r="G4308" s="178" t="s">
        <v>533</v>
      </c>
      <c r="H4308" s="177" t="s">
        <v>52</v>
      </c>
      <c r="I4308" s="179" t="s">
        <v>53</v>
      </c>
      <c r="J4308" s="59" t="s">
        <v>4725</v>
      </c>
      <c r="K4308" s="60" t="s">
        <v>4816</v>
      </c>
      <c r="L4308" s="174" t="s">
        <v>272</v>
      </c>
      <c r="M4308" s="2" t="s">
        <v>273</v>
      </c>
      <c r="N4308" s="175" t="s">
        <v>272</v>
      </c>
      <c r="O4308" s="24"/>
      <c r="P4308" s="2"/>
      <c r="Q4308" s="2"/>
      <c r="R4308" s="2"/>
      <c r="S4308" s="2"/>
      <c r="T4308" s="2"/>
      <c r="U4308" s="25"/>
      <c r="V4308" s="24"/>
      <c r="W4308" s="2"/>
      <c r="X4308" s="2"/>
      <c r="Y4308" s="2"/>
      <c r="Z4308" s="175"/>
      <c r="AA4308" s="24"/>
      <c r="AB4308" s="2"/>
      <c r="AC4308" s="25"/>
      <c r="AD4308" s="174"/>
      <c r="AE4308" s="25"/>
      <c r="AF4308" s="180">
        <v>100</v>
      </c>
    </row>
    <row r="4309" spans="1:32">
      <c r="A4309" s="134" t="str">
        <f t="shared" si="67"/>
        <v>ROca_05.1</v>
      </c>
      <c r="C4309" s="177" t="s">
        <v>36</v>
      </c>
      <c r="D4309" s="178" t="s">
        <v>495</v>
      </c>
      <c r="E4309" s="178" t="s">
        <v>597</v>
      </c>
      <c r="F4309" s="178" t="s">
        <v>598</v>
      </c>
      <c r="G4309" s="178" t="s">
        <v>533</v>
      </c>
      <c r="H4309" s="177" t="s">
        <v>52</v>
      </c>
      <c r="I4309" s="179" t="s">
        <v>53</v>
      </c>
      <c r="J4309" s="59" t="s">
        <v>4817</v>
      </c>
      <c r="K4309" s="60" t="s">
        <v>4818</v>
      </c>
      <c r="L4309" s="174" t="s">
        <v>272</v>
      </c>
      <c r="M4309" s="2" t="s">
        <v>273</v>
      </c>
      <c r="N4309" s="175" t="s">
        <v>272</v>
      </c>
      <c r="O4309" s="24"/>
      <c r="P4309" s="2"/>
      <c r="Q4309" s="2"/>
      <c r="R4309" s="2"/>
      <c r="S4309" s="2"/>
      <c r="T4309" s="2"/>
      <c r="U4309" s="25"/>
      <c r="V4309" s="24"/>
      <c r="W4309" s="2"/>
      <c r="X4309" s="2"/>
      <c r="Y4309" s="2"/>
      <c r="Z4309" s="175"/>
      <c r="AA4309" s="24"/>
      <c r="AB4309" s="2"/>
      <c r="AC4309" s="25"/>
      <c r="AD4309" s="174"/>
      <c r="AE4309" s="25"/>
      <c r="AF4309" s="180">
        <v>0</v>
      </c>
    </row>
    <row r="4310" spans="1:32">
      <c r="A4310" s="134" t="str">
        <f t="shared" si="67"/>
        <v>ROca_05.1</v>
      </c>
      <c r="C4310" s="177" t="s">
        <v>36</v>
      </c>
      <c r="D4310" s="178" t="s">
        <v>495</v>
      </c>
      <c r="E4310" s="178" t="s">
        <v>597</v>
      </c>
      <c r="F4310" s="178" t="s">
        <v>598</v>
      </c>
      <c r="G4310" s="178" t="s">
        <v>533</v>
      </c>
      <c r="H4310" s="177" t="s">
        <v>52</v>
      </c>
      <c r="I4310" s="179" t="s">
        <v>53</v>
      </c>
      <c r="J4310" s="59" t="s">
        <v>4721</v>
      </c>
      <c r="K4310" s="60" t="s">
        <v>4819</v>
      </c>
      <c r="L4310" s="174" t="s">
        <v>272</v>
      </c>
      <c r="M4310" s="2" t="s">
        <v>272</v>
      </c>
      <c r="N4310" s="175" t="s">
        <v>272</v>
      </c>
      <c r="O4310" s="24"/>
      <c r="P4310" s="2"/>
      <c r="Q4310" s="2"/>
      <c r="R4310" s="2"/>
      <c r="S4310" s="2"/>
      <c r="T4310" s="2"/>
      <c r="U4310" s="25"/>
      <c r="V4310" s="24"/>
      <c r="W4310" s="2"/>
      <c r="X4310" s="2"/>
      <c r="Y4310" s="2"/>
      <c r="Z4310" s="175"/>
      <c r="AA4310" s="24"/>
      <c r="AB4310" s="2"/>
      <c r="AC4310" s="25"/>
      <c r="AD4310" s="174"/>
      <c r="AE4310" s="25"/>
      <c r="AF4310" s="180">
        <v>0</v>
      </c>
    </row>
    <row r="4311" spans="1:32">
      <c r="A4311" s="134" t="str">
        <f t="shared" si="67"/>
        <v>ROca_05.1</v>
      </c>
      <c r="C4311" s="177" t="s">
        <v>36</v>
      </c>
      <c r="D4311" s="178" t="s">
        <v>495</v>
      </c>
      <c r="E4311" s="178" t="s">
        <v>597</v>
      </c>
      <c r="F4311" s="178" t="s">
        <v>598</v>
      </c>
      <c r="G4311" s="178" t="s">
        <v>533</v>
      </c>
      <c r="H4311" s="177" t="s">
        <v>52</v>
      </c>
      <c r="I4311" s="179" t="s">
        <v>53</v>
      </c>
      <c r="J4311" s="59" t="s">
        <v>4729</v>
      </c>
      <c r="K4311" s="60" t="s">
        <v>4820</v>
      </c>
      <c r="L4311" s="174" t="s">
        <v>272</v>
      </c>
      <c r="M4311" s="2" t="s">
        <v>272</v>
      </c>
      <c r="N4311" s="175" t="s">
        <v>272</v>
      </c>
      <c r="O4311" s="24"/>
      <c r="P4311" s="2"/>
      <c r="Q4311" s="2"/>
      <c r="R4311" s="2"/>
      <c r="S4311" s="2"/>
      <c r="T4311" s="2"/>
      <c r="U4311" s="25"/>
      <c r="V4311" s="24"/>
      <c r="W4311" s="2"/>
      <c r="X4311" s="2"/>
      <c r="Y4311" s="2"/>
      <c r="Z4311" s="175"/>
      <c r="AA4311" s="24"/>
      <c r="AB4311" s="2"/>
      <c r="AC4311" s="25"/>
      <c r="AD4311" s="174"/>
      <c r="AE4311" s="25"/>
      <c r="AF4311" s="180">
        <v>100</v>
      </c>
    </row>
    <row r="4312" spans="1:32">
      <c r="A4312" s="134" t="str">
        <f t="shared" si="67"/>
        <v>ROca_05.2</v>
      </c>
      <c r="C4312" s="177" t="s">
        <v>36</v>
      </c>
      <c r="D4312" s="178" t="s">
        <v>495</v>
      </c>
      <c r="E4312" s="178" t="s">
        <v>599</v>
      </c>
      <c r="F4312" s="178" t="s">
        <v>600</v>
      </c>
      <c r="G4312" s="178" t="s">
        <v>540</v>
      </c>
      <c r="H4312" s="177" t="s">
        <v>52</v>
      </c>
      <c r="I4312" s="179" t="s">
        <v>53</v>
      </c>
      <c r="J4312" s="59" t="s">
        <v>4725</v>
      </c>
      <c r="K4312" s="60" t="s">
        <v>4821</v>
      </c>
      <c r="L4312" s="174" t="s">
        <v>272</v>
      </c>
      <c r="M4312" s="2" t="s">
        <v>272</v>
      </c>
      <c r="N4312" s="175" t="s">
        <v>272</v>
      </c>
      <c r="O4312" s="24" t="s">
        <v>273</v>
      </c>
      <c r="P4312" s="2" t="s">
        <v>273</v>
      </c>
      <c r="Q4312" s="2" t="s">
        <v>273</v>
      </c>
      <c r="R4312" s="2" t="s">
        <v>273</v>
      </c>
      <c r="S4312" s="2" t="s">
        <v>273</v>
      </c>
      <c r="T4312" s="2" t="s">
        <v>273</v>
      </c>
      <c r="U4312" s="25" t="s">
        <v>273</v>
      </c>
      <c r="V4312" s="24" t="s">
        <v>272</v>
      </c>
      <c r="W4312" s="2" t="s">
        <v>273</v>
      </c>
      <c r="X4312" s="2" t="s">
        <v>273</v>
      </c>
      <c r="Y4312" s="2" t="s">
        <v>273</v>
      </c>
      <c r="Z4312" s="175" t="s">
        <v>273</v>
      </c>
      <c r="AA4312" s="24" t="s">
        <v>272</v>
      </c>
      <c r="AB4312" s="2" t="s">
        <v>273</v>
      </c>
      <c r="AC4312" s="25" t="s">
        <v>273</v>
      </c>
      <c r="AD4312" s="174" t="s">
        <v>272</v>
      </c>
      <c r="AE4312" s="25" t="s">
        <v>273</v>
      </c>
      <c r="AF4312" s="180">
        <v>100</v>
      </c>
    </row>
    <row r="4313" spans="1:32">
      <c r="A4313" s="134" t="str">
        <f t="shared" si="67"/>
        <v>ROca_05.2</v>
      </c>
      <c r="C4313" s="177" t="s">
        <v>36</v>
      </c>
      <c r="D4313" s="178" t="s">
        <v>495</v>
      </c>
      <c r="E4313" s="178" t="s">
        <v>599</v>
      </c>
      <c r="F4313" s="178" t="s">
        <v>600</v>
      </c>
      <c r="G4313" s="178" t="s">
        <v>540</v>
      </c>
      <c r="H4313" s="177" t="s">
        <v>52</v>
      </c>
      <c r="I4313" s="179" t="s">
        <v>53</v>
      </c>
      <c r="J4313" s="59" t="s">
        <v>4817</v>
      </c>
      <c r="K4313" s="60" t="s">
        <v>4822</v>
      </c>
      <c r="L4313" s="174" t="s">
        <v>272</v>
      </c>
      <c r="M4313" s="2" t="s">
        <v>273</v>
      </c>
      <c r="N4313" s="175" t="s">
        <v>272</v>
      </c>
      <c r="O4313" s="24" t="s">
        <v>672</v>
      </c>
      <c r="P4313" s="2" t="s">
        <v>273</v>
      </c>
      <c r="Q4313" s="2" t="s">
        <v>273</v>
      </c>
      <c r="R4313" s="2" t="s">
        <v>273</v>
      </c>
      <c r="S4313" s="2" t="s">
        <v>273</v>
      </c>
      <c r="T4313" s="2" t="s">
        <v>273</v>
      </c>
      <c r="U4313" s="25" t="s">
        <v>273</v>
      </c>
      <c r="V4313" s="24" t="s">
        <v>272</v>
      </c>
      <c r="W4313" s="2" t="s">
        <v>273</v>
      </c>
      <c r="X4313" s="2" t="s">
        <v>273</v>
      </c>
      <c r="Y4313" s="2" t="s">
        <v>273</v>
      </c>
      <c r="Z4313" s="175" t="s">
        <v>273</v>
      </c>
      <c r="AA4313" s="24" t="s">
        <v>272</v>
      </c>
      <c r="AB4313" s="2" t="s">
        <v>273</v>
      </c>
      <c r="AC4313" s="25" t="s">
        <v>273</v>
      </c>
      <c r="AD4313" s="174" t="s">
        <v>272</v>
      </c>
      <c r="AE4313" s="25" t="s">
        <v>273</v>
      </c>
      <c r="AF4313" s="180">
        <v>100</v>
      </c>
    </row>
    <row r="4314" spans="1:32">
      <c r="A4314" s="134" t="str">
        <f t="shared" si="67"/>
        <v>ROca_05.2</v>
      </c>
      <c r="C4314" s="177" t="s">
        <v>36</v>
      </c>
      <c r="D4314" s="178" t="s">
        <v>495</v>
      </c>
      <c r="E4314" s="178" t="s">
        <v>599</v>
      </c>
      <c r="F4314" s="178" t="s">
        <v>600</v>
      </c>
      <c r="G4314" s="178" t="s">
        <v>540</v>
      </c>
      <c r="H4314" s="177" t="s">
        <v>52</v>
      </c>
      <c r="I4314" s="179" t="s">
        <v>53</v>
      </c>
      <c r="J4314" s="59" t="s">
        <v>4721</v>
      </c>
      <c r="K4314" s="60" t="s">
        <v>4823</v>
      </c>
      <c r="L4314" s="174" t="s">
        <v>272</v>
      </c>
      <c r="M4314" s="2" t="s">
        <v>273</v>
      </c>
      <c r="N4314" s="175" t="s">
        <v>272</v>
      </c>
      <c r="O4314" s="24" t="s">
        <v>672</v>
      </c>
      <c r="P4314" s="2" t="s">
        <v>273</v>
      </c>
      <c r="Q4314" s="2" t="s">
        <v>273</v>
      </c>
      <c r="R4314" s="2" t="s">
        <v>273</v>
      </c>
      <c r="S4314" s="2" t="s">
        <v>273</v>
      </c>
      <c r="T4314" s="2" t="s">
        <v>273</v>
      </c>
      <c r="U4314" s="25" t="s">
        <v>273</v>
      </c>
      <c r="V4314" s="24" t="s">
        <v>272</v>
      </c>
      <c r="W4314" s="2" t="s">
        <v>273</v>
      </c>
      <c r="X4314" s="2" t="s">
        <v>273</v>
      </c>
      <c r="Y4314" s="2" t="s">
        <v>273</v>
      </c>
      <c r="Z4314" s="175" t="s">
        <v>273</v>
      </c>
      <c r="AA4314" s="24" t="s">
        <v>272</v>
      </c>
      <c r="AB4314" s="2" t="s">
        <v>273</v>
      </c>
      <c r="AC4314" s="25" t="s">
        <v>273</v>
      </c>
      <c r="AD4314" s="174" t="s">
        <v>272</v>
      </c>
      <c r="AE4314" s="25" t="s">
        <v>273</v>
      </c>
      <c r="AF4314" s="180">
        <v>0</v>
      </c>
    </row>
    <row r="4315" spans="1:32">
      <c r="A4315" s="134" t="str">
        <f t="shared" si="67"/>
        <v>ROca_05.2</v>
      </c>
      <c r="C4315" s="177" t="s">
        <v>36</v>
      </c>
      <c r="D4315" s="178" t="s">
        <v>495</v>
      </c>
      <c r="E4315" s="178" t="s">
        <v>599</v>
      </c>
      <c r="F4315" s="178" t="s">
        <v>600</v>
      </c>
      <c r="G4315" s="178" t="s">
        <v>540</v>
      </c>
      <c r="H4315" s="177" t="s">
        <v>52</v>
      </c>
      <c r="I4315" s="179" t="s">
        <v>53</v>
      </c>
      <c r="J4315" s="59" t="s">
        <v>4723</v>
      </c>
      <c r="K4315" s="60" t="s">
        <v>4724</v>
      </c>
      <c r="L4315" s="174" t="s">
        <v>272</v>
      </c>
      <c r="M4315" s="2" t="s">
        <v>273</v>
      </c>
      <c r="N4315" s="175" t="s">
        <v>272</v>
      </c>
      <c r="O4315" s="24" t="s">
        <v>672</v>
      </c>
      <c r="P4315" s="2" t="s">
        <v>273</v>
      </c>
      <c r="Q4315" s="2" t="s">
        <v>273</v>
      </c>
      <c r="R4315" s="2" t="s">
        <v>273</v>
      </c>
      <c r="S4315" s="2" t="s">
        <v>273</v>
      </c>
      <c r="T4315" s="2" t="s">
        <v>273</v>
      </c>
      <c r="U4315" s="25" t="s">
        <v>273</v>
      </c>
      <c r="V4315" s="24" t="s">
        <v>272</v>
      </c>
      <c r="W4315" s="2" t="s">
        <v>273</v>
      </c>
      <c r="X4315" s="2" t="s">
        <v>273</v>
      </c>
      <c r="Y4315" s="2" t="s">
        <v>273</v>
      </c>
      <c r="Z4315" s="175" t="s">
        <v>273</v>
      </c>
      <c r="AA4315" s="24" t="s">
        <v>272</v>
      </c>
      <c r="AB4315" s="2" t="s">
        <v>273</v>
      </c>
      <c r="AC4315" s="25" t="s">
        <v>273</v>
      </c>
      <c r="AD4315" s="174" t="s">
        <v>272</v>
      </c>
      <c r="AE4315" s="25" t="s">
        <v>273</v>
      </c>
      <c r="AF4315" s="180">
        <v>100</v>
      </c>
    </row>
    <row r="4316" spans="1:32">
      <c r="A4316" s="134" t="str">
        <f t="shared" si="67"/>
        <v>ROca_05.2</v>
      </c>
      <c r="C4316" s="177" t="s">
        <v>36</v>
      </c>
      <c r="D4316" s="178" t="s">
        <v>495</v>
      </c>
      <c r="E4316" s="178" t="s">
        <v>599</v>
      </c>
      <c r="F4316" s="178" t="s">
        <v>600</v>
      </c>
      <c r="G4316" s="178" t="s">
        <v>540</v>
      </c>
      <c r="H4316" s="177" t="s">
        <v>52</v>
      </c>
      <c r="I4316" s="179" t="s">
        <v>53</v>
      </c>
      <c r="J4316" s="59" t="s">
        <v>4814</v>
      </c>
      <c r="K4316" s="60" t="s">
        <v>4815</v>
      </c>
      <c r="L4316" s="174" t="s">
        <v>272</v>
      </c>
      <c r="M4316" s="2" t="s">
        <v>272</v>
      </c>
      <c r="N4316" s="175" t="s">
        <v>272</v>
      </c>
      <c r="O4316" s="24" t="s">
        <v>273</v>
      </c>
      <c r="P4316" s="2" t="s">
        <v>273</v>
      </c>
      <c r="Q4316" s="2" t="s">
        <v>273</v>
      </c>
      <c r="R4316" s="2" t="s">
        <v>273</v>
      </c>
      <c r="S4316" s="2" t="s">
        <v>273</v>
      </c>
      <c r="T4316" s="2" t="s">
        <v>273</v>
      </c>
      <c r="U4316" s="25" t="s">
        <v>273</v>
      </c>
      <c r="V4316" s="24" t="s">
        <v>272</v>
      </c>
      <c r="W4316" s="2" t="s">
        <v>273</v>
      </c>
      <c r="X4316" s="2" t="s">
        <v>273</v>
      </c>
      <c r="Y4316" s="2" t="s">
        <v>273</v>
      </c>
      <c r="Z4316" s="175" t="s">
        <v>273</v>
      </c>
      <c r="AA4316" s="24" t="s">
        <v>272</v>
      </c>
      <c r="AB4316" s="2" t="s">
        <v>273</v>
      </c>
      <c r="AC4316" s="25" t="s">
        <v>273</v>
      </c>
      <c r="AD4316" s="174" t="s">
        <v>272</v>
      </c>
      <c r="AE4316" s="25" t="s">
        <v>273</v>
      </c>
      <c r="AF4316" s="180">
        <v>100</v>
      </c>
    </row>
    <row r="4317" spans="1:32">
      <c r="A4317" s="134" t="str">
        <f t="shared" si="67"/>
        <v>ROca_05.3</v>
      </c>
      <c r="C4317" s="177" t="s">
        <v>36</v>
      </c>
      <c r="D4317" s="178" t="s">
        <v>495</v>
      </c>
      <c r="E4317" s="178" t="s">
        <v>601</v>
      </c>
      <c r="F4317" s="178" t="s">
        <v>602</v>
      </c>
      <c r="G4317" s="178" t="s">
        <v>533</v>
      </c>
      <c r="H4317" s="177" t="s">
        <v>52</v>
      </c>
      <c r="I4317" s="179" t="s">
        <v>53</v>
      </c>
      <c r="J4317" s="59" t="s">
        <v>4787</v>
      </c>
      <c r="K4317" s="60" t="s">
        <v>4788</v>
      </c>
      <c r="L4317" s="174" t="s">
        <v>273</v>
      </c>
      <c r="M4317" s="2" t="s">
        <v>273</v>
      </c>
      <c r="N4317" s="175" t="s">
        <v>272</v>
      </c>
      <c r="O4317" s="24"/>
      <c r="P4317" s="2"/>
      <c r="Q4317" s="2"/>
      <c r="R4317" s="2"/>
      <c r="S4317" s="2"/>
      <c r="T4317" s="2"/>
      <c r="U4317" s="25"/>
      <c r="V4317" s="24"/>
      <c r="W4317" s="2"/>
      <c r="X4317" s="2"/>
      <c r="Y4317" s="2"/>
      <c r="Z4317" s="175"/>
      <c r="AA4317" s="24"/>
      <c r="AB4317" s="2"/>
      <c r="AC4317" s="25"/>
      <c r="AD4317" s="174"/>
      <c r="AE4317" s="25"/>
      <c r="AF4317" s="180">
        <v>0</v>
      </c>
    </row>
    <row r="4318" spans="1:32">
      <c r="A4318" s="134" t="str">
        <f t="shared" si="67"/>
        <v>ROca_05.3</v>
      </c>
      <c r="C4318" s="177" t="s">
        <v>36</v>
      </c>
      <c r="D4318" s="178" t="s">
        <v>495</v>
      </c>
      <c r="E4318" s="178" t="s">
        <v>601</v>
      </c>
      <c r="F4318" s="178" t="s">
        <v>602</v>
      </c>
      <c r="G4318" s="178" t="s">
        <v>533</v>
      </c>
      <c r="H4318" s="177" t="s">
        <v>52</v>
      </c>
      <c r="I4318" s="179" t="s">
        <v>53</v>
      </c>
      <c r="J4318" s="59" t="s">
        <v>4789</v>
      </c>
      <c r="K4318" s="60" t="s">
        <v>4790</v>
      </c>
      <c r="L4318" s="174" t="s">
        <v>272</v>
      </c>
      <c r="M4318" s="2" t="s">
        <v>272</v>
      </c>
      <c r="N4318" s="175" t="s">
        <v>272</v>
      </c>
      <c r="O4318" s="24"/>
      <c r="P4318" s="2"/>
      <c r="Q4318" s="2"/>
      <c r="R4318" s="2"/>
      <c r="S4318" s="2"/>
      <c r="T4318" s="2"/>
      <c r="U4318" s="25"/>
      <c r="V4318" s="24"/>
      <c r="W4318" s="2"/>
      <c r="X4318" s="2"/>
      <c r="Y4318" s="2"/>
      <c r="Z4318" s="175"/>
      <c r="AA4318" s="24"/>
      <c r="AB4318" s="2"/>
      <c r="AC4318" s="25"/>
      <c r="AD4318" s="174"/>
      <c r="AE4318" s="25"/>
      <c r="AF4318" s="180">
        <v>100</v>
      </c>
    </row>
    <row r="4319" spans="1:32">
      <c r="A4319" s="134" t="str">
        <f t="shared" si="67"/>
        <v>ROca_05.3</v>
      </c>
      <c r="C4319" s="177" t="s">
        <v>36</v>
      </c>
      <c r="D4319" s="178" t="s">
        <v>495</v>
      </c>
      <c r="E4319" s="178" t="s">
        <v>601</v>
      </c>
      <c r="F4319" s="178" t="s">
        <v>602</v>
      </c>
      <c r="G4319" s="178" t="s">
        <v>533</v>
      </c>
      <c r="H4319" s="177" t="s">
        <v>52</v>
      </c>
      <c r="I4319" s="179" t="s">
        <v>53</v>
      </c>
      <c r="J4319" s="59" t="s">
        <v>4791</v>
      </c>
      <c r="K4319" s="60" t="s">
        <v>4734</v>
      </c>
      <c r="L4319" s="174" t="s">
        <v>272</v>
      </c>
      <c r="M4319" s="2" t="s">
        <v>272</v>
      </c>
      <c r="N4319" s="175" t="s">
        <v>272</v>
      </c>
      <c r="O4319" s="24"/>
      <c r="P4319" s="2"/>
      <c r="Q4319" s="2"/>
      <c r="R4319" s="2"/>
      <c r="S4319" s="2"/>
      <c r="T4319" s="2"/>
      <c r="U4319" s="25"/>
      <c r="V4319" s="24"/>
      <c r="W4319" s="2"/>
      <c r="X4319" s="2"/>
      <c r="Y4319" s="2"/>
      <c r="Z4319" s="175"/>
      <c r="AA4319" s="24"/>
      <c r="AB4319" s="2"/>
      <c r="AC4319" s="25"/>
      <c r="AD4319" s="174"/>
      <c r="AE4319" s="25"/>
      <c r="AF4319" s="180">
        <v>0</v>
      </c>
    </row>
    <row r="4320" spans="1:32">
      <c r="A4320" s="134" t="str">
        <f t="shared" si="67"/>
        <v>ROca_05.3</v>
      </c>
      <c r="C4320" s="177" t="s">
        <v>36</v>
      </c>
      <c r="D4320" s="178" t="s">
        <v>495</v>
      </c>
      <c r="E4320" s="178" t="s">
        <v>601</v>
      </c>
      <c r="F4320" s="178" t="s">
        <v>602</v>
      </c>
      <c r="G4320" s="178" t="s">
        <v>533</v>
      </c>
      <c r="H4320" s="177" t="s">
        <v>52</v>
      </c>
      <c r="I4320" s="179" t="s">
        <v>53</v>
      </c>
      <c r="J4320" s="59" t="s">
        <v>4792</v>
      </c>
      <c r="K4320" s="60" t="s">
        <v>4793</v>
      </c>
      <c r="L4320" s="174" t="s">
        <v>272</v>
      </c>
      <c r="M4320" s="2" t="s">
        <v>272</v>
      </c>
      <c r="N4320" s="175" t="s">
        <v>272</v>
      </c>
      <c r="O4320" s="24"/>
      <c r="P4320" s="2"/>
      <c r="Q4320" s="2"/>
      <c r="R4320" s="2"/>
      <c r="S4320" s="2"/>
      <c r="T4320" s="2"/>
      <c r="U4320" s="25"/>
      <c r="V4320" s="24"/>
      <c r="W4320" s="2"/>
      <c r="X4320" s="2"/>
      <c r="Y4320" s="2"/>
      <c r="Z4320" s="175"/>
      <c r="AA4320" s="24"/>
      <c r="AB4320" s="2"/>
      <c r="AC4320" s="25"/>
      <c r="AD4320" s="174"/>
      <c r="AE4320" s="25"/>
      <c r="AF4320" s="180">
        <v>100</v>
      </c>
    </row>
    <row r="4321" spans="1:32">
      <c r="A4321" s="134" t="str">
        <f t="shared" si="67"/>
        <v>ROca_05.3</v>
      </c>
      <c r="C4321" s="177" t="s">
        <v>36</v>
      </c>
      <c r="D4321" s="178" t="s">
        <v>495</v>
      </c>
      <c r="E4321" s="178" t="s">
        <v>601</v>
      </c>
      <c r="F4321" s="178" t="s">
        <v>602</v>
      </c>
      <c r="G4321" s="178" t="s">
        <v>533</v>
      </c>
      <c r="H4321" s="177" t="s">
        <v>52</v>
      </c>
      <c r="I4321" s="179" t="s">
        <v>53</v>
      </c>
      <c r="J4321" s="59" t="s">
        <v>4739</v>
      </c>
      <c r="K4321" s="60" t="s">
        <v>4740</v>
      </c>
      <c r="L4321" s="174" t="s">
        <v>272</v>
      </c>
      <c r="M4321" s="2" t="s">
        <v>272</v>
      </c>
      <c r="N4321" s="175" t="s">
        <v>272</v>
      </c>
      <c r="O4321" s="24"/>
      <c r="P4321" s="2"/>
      <c r="Q4321" s="2"/>
      <c r="R4321" s="2"/>
      <c r="S4321" s="2"/>
      <c r="T4321" s="2"/>
      <c r="U4321" s="25"/>
      <c r="V4321" s="24"/>
      <c r="W4321" s="2"/>
      <c r="X4321" s="2"/>
      <c r="Y4321" s="2"/>
      <c r="Z4321" s="175"/>
      <c r="AA4321" s="24"/>
      <c r="AB4321" s="2"/>
      <c r="AC4321" s="25"/>
      <c r="AD4321" s="174"/>
      <c r="AE4321" s="25"/>
      <c r="AF4321" s="180">
        <v>0</v>
      </c>
    </row>
    <row r="4322" spans="1:32">
      <c r="A4322" s="134" t="str">
        <f t="shared" si="67"/>
        <v>ROfa_01.1</v>
      </c>
      <c r="C4322" s="177" t="s">
        <v>36</v>
      </c>
      <c r="D4322" s="178" t="s">
        <v>2</v>
      </c>
      <c r="E4322" s="178" t="s">
        <v>603</v>
      </c>
      <c r="F4322" s="178" t="s">
        <v>604</v>
      </c>
      <c r="G4322" s="178" t="s">
        <v>533</v>
      </c>
      <c r="H4322" s="177" t="s">
        <v>52</v>
      </c>
      <c r="I4322" s="179" t="s">
        <v>53</v>
      </c>
      <c r="J4322" s="59" t="s">
        <v>4824</v>
      </c>
      <c r="K4322" s="60" t="s">
        <v>4825</v>
      </c>
      <c r="L4322" s="174" t="s">
        <v>272</v>
      </c>
      <c r="M4322" s="2" t="s">
        <v>272</v>
      </c>
      <c r="N4322" s="175" t="s">
        <v>272</v>
      </c>
      <c r="O4322" s="24"/>
      <c r="P4322" s="2"/>
      <c r="Q4322" s="2"/>
      <c r="R4322" s="2"/>
      <c r="S4322" s="2"/>
      <c r="T4322" s="2"/>
      <c r="U4322" s="25"/>
      <c r="V4322" s="24"/>
      <c r="W4322" s="2"/>
      <c r="X4322" s="2"/>
      <c r="Y4322" s="2"/>
      <c r="Z4322" s="175"/>
      <c r="AA4322" s="24"/>
      <c r="AB4322" s="2"/>
      <c r="AC4322" s="25"/>
      <c r="AD4322" s="174"/>
      <c r="AE4322" s="25"/>
      <c r="AF4322" s="180">
        <v>0</v>
      </c>
    </row>
    <row r="4323" spans="1:32">
      <c r="A4323" s="134" t="str">
        <f t="shared" si="67"/>
        <v>ROfa_01.1</v>
      </c>
      <c r="C4323" s="177" t="s">
        <v>36</v>
      </c>
      <c r="D4323" s="178" t="s">
        <v>2</v>
      </c>
      <c r="E4323" s="178" t="s">
        <v>603</v>
      </c>
      <c r="F4323" s="178" t="s">
        <v>604</v>
      </c>
      <c r="G4323" s="178" t="s">
        <v>533</v>
      </c>
      <c r="H4323" s="177" t="s">
        <v>52</v>
      </c>
      <c r="I4323" s="179" t="s">
        <v>53</v>
      </c>
      <c r="J4323" s="59" t="s">
        <v>4826</v>
      </c>
      <c r="K4323" s="60" t="s">
        <v>4827</v>
      </c>
      <c r="L4323" s="174" t="s">
        <v>272</v>
      </c>
      <c r="M4323" s="2" t="s">
        <v>272</v>
      </c>
      <c r="N4323" s="175" t="s">
        <v>272</v>
      </c>
      <c r="O4323" s="24"/>
      <c r="P4323" s="2"/>
      <c r="Q4323" s="2"/>
      <c r="R4323" s="2"/>
      <c r="S4323" s="2"/>
      <c r="T4323" s="2"/>
      <c r="U4323" s="25"/>
      <c r="V4323" s="24"/>
      <c r="W4323" s="2"/>
      <c r="X4323" s="2"/>
      <c r="Y4323" s="2"/>
      <c r="Z4323" s="175"/>
      <c r="AA4323" s="24"/>
      <c r="AB4323" s="2"/>
      <c r="AC4323" s="25"/>
      <c r="AD4323" s="174"/>
      <c r="AE4323" s="25"/>
      <c r="AF4323" s="180">
        <v>0</v>
      </c>
    </row>
    <row r="4324" spans="1:32">
      <c r="A4324" s="134" t="str">
        <f t="shared" si="67"/>
        <v>ROfa_01.1</v>
      </c>
      <c r="C4324" s="177" t="s">
        <v>36</v>
      </c>
      <c r="D4324" s="178" t="s">
        <v>2</v>
      </c>
      <c r="E4324" s="178" t="s">
        <v>603</v>
      </c>
      <c r="F4324" s="178" t="s">
        <v>604</v>
      </c>
      <c r="G4324" s="178" t="s">
        <v>533</v>
      </c>
      <c r="H4324" s="177" t="s">
        <v>52</v>
      </c>
      <c r="I4324" s="179" t="s">
        <v>53</v>
      </c>
      <c r="J4324" s="59" t="s">
        <v>4828</v>
      </c>
      <c r="K4324" s="60" t="s">
        <v>4829</v>
      </c>
      <c r="L4324" s="174" t="s">
        <v>272</v>
      </c>
      <c r="M4324" s="2" t="s">
        <v>272</v>
      </c>
      <c r="N4324" s="175" t="s">
        <v>272</v>
      </c>
      <c r="O4324" s="24"/>
      <c r="P4324" s="2"/>
      <c r="Q4324" s="2"/>
      <c r="R4324" s="2"/>
      <c r="S4324" s="2"/>
      <c r="T4324" s="2"/>
      <c r="U4324" s="25"/>
      <c r="V4324" s="24"/>
      <c r="W4324" s="2"/>
      <c r="X4324" s="2"/>
      <c r="Y4324" s="2"/>
      <c r="Z4324" s="175"/>
      <c r="AA4324" s="24"/>
      <c r="AB4324" s="2"/>
      <c r="AC4324" s="25"/>
      <c r="AD4324" s="174"/>
      <c r="AE4324" s="25"/>
      <c r="AF4324" s="180">
        <v>0</v>
      </c>
    </row>
    <row r="4325" spans="1:32">
      <c r="A4325" s="134" t="str">
        <f t="shared" si="67"/>
        <v>ROfa_01.1</v>
      </c>
      <c r="C4325" s="177" t="s">
        <v>36</v>
      </c>
      <c r="D4325" s="178" t="s">
        <v>2</v>
      </c>
      <c r="E4325" s="178" t="s">
        <v>603</v>
      </c>
      <c r="F4325" s="178" t="s">
        <v>604</v>
      </c>
      <c r="G4325" s="178" t="s">
        <v>533</v>
      </c>
      <c r="H4325" s="177" t="s">
        <v>52</v>
      </c>
      <c r="I4325" s="179" t="s">
        <v>53</v>
      </c>
      <c r="J4325" s="59" t="s">
        <v>4830</v>
      </c>
      <c r="K4325" s="60" t="s">
        <v>4831</v>
      </c>
      <c r="L4325" s="174" t="s">
        <v>272</v>
      </c>
      <c r="M4325" s="2" t="s">
        <v>272</v>
      </c>
      <c r="N4325" s="175" t="s">
        <v>272</v>
      </c>
      <c r="O4325" s="24"/>
      <c r="P4325" s="2"/>
      <c r="Q4325" s="2"/>
      <c r="R4325" s="2"/>
      <c r="S4325" s="2"/>
      <c r="T4325" s="2"/>
      <c r="U4325" s="25"/>
      <c r="V4325" s="24"/>
      <c r="W4325" s="2"/>
      <c r="X4325" s="2"/>
      <c r="Y4325" s="2"/>
      <c r="Z4325" s="175"/>
      <c r="AA4325" s="24"/>
      <c r="AB4325" s="2"/>
      <c r="AC4325" s="25"/>
      <c r="AD4325" s="174"/>
      <c r="AE4325" s="25"/>
      <c r="AF4325" s="180">
        <v>100</v>
      </c>
    </row>
    <row r="4326" spans="1:32">
      <c r="A4326" s="134" t="str">
        <f t="shared" si="67"/>
        <v>ROfa_01.1</v>
      </c>
      <c r="C4326" s="177" t="s">
        <v>36</v>
      </c>
      <c r="D4326" s="178" t="s">
        <v>2</v>
      </c>
      <c r="E4326" s="178" t="s">
        <v>603</v>
      </c>
      <c r="F4326" s="178" t="s">
        <v>604</v>
      </c>
      <c r="G4326" s="178" t="s">
        <v>533</v>
      </c>
      <c r="H4326" s="177" t="s">
        <v>52</v>
      </c>
      <c r="I4326" s="179" t="s">
        <v>53</v>
      </c>
      <c r="J4326" s="59" t="s">
        <v>4832</v>
      </c>
      <c r="K4326" s="60" t="s">
        <v>4833</v>
      </c>
      <c r="L4326" s="174" t="s">
        <v>272</v>
      </c>
      <c r="M4326" s="2" t="s">
        <v>272</v>
      </c>
      <c r="N4326" s="175" t="s">
        <v>272</v>
      </c>
      <c r="O4326" s="24"/>
      <c r="P4326" s="2"/>
      <c r="Q4326" s="2"/>
      <c r="R4326" s="2"/>
      <c r="S4326" s="2"/>
      <c r="T4326" s="2"/>
      <c r="U4326" s="25"/>
      <c r="V4326" s="24"/>
      <c r="W4326" s="2"/>
      <c r="X4326" s="2"/>
      <c r="Y4326" s="2"/>
      <c r="Z4326" s="175"/>
      <c r="AA4326" s="24"/>
      <c r="AB4326" s="2"/>
      <c r="AC4326" s="25"/>
      <c r="AD4326" s="174"/>
      <c r="AE4326" s="25"/>
      <c r="AF4326" s="180">
        <v>100</v>
      </c>
    </row>
    <row r="4327" spans="1:32">
      <c r="A4327" s="134" t="str">
        <f t="shared" si="67"/>
        <v>ROfa_01.1</v>
      </c>
      <c r="C4327" s="177" t="s">
        <v>36</v>
      </c>
      <c r="D4327" s="178" t="s">
        <v>2</v>
      </c>
      <c r="E4327" s="178" t="s">
        <v>603</v>
      </c>
      <c r="F4327" s="178" t="s">
        <v>604</v>
      </c>
      <c r="G4327" s="178" t="s">
        <v>533</v>
      </c>
      <c r="H4327" s="177" t="s">
        <v>52</v>
      </c>
      <c r="I4327" s="179" t="s">
        <v>53</v>
      </c>
      <c r="J4327" s="59" t="s">
        <v>4824</v>
      </c>
      <c r="K4327" s="60" t="s">
        <v>4825</v>
      </c>
      <c r="L4327" s="174" t="s">
        <v>272</v>
      </c>
      <c r="M4327" s="2" t="s">
        <v>272</v>
      </c>
      <c r="N4327" s="175" t="s">
        <v>272</v>
      </c>
      <c r="O4327" s="24"/>
      <c r="P4327" s="2"/>
      <c r="Q4327" s="2"/>
      <c r="R4327" s="2"/>
      <c r="S4327" s="2"/>
      <c r="T4327" s="2"/>
      <c r="U4327" s="25"/>
      <c r="V4327" s="24"/>
      <c r="W4327" s="2"/>
      <c r="X4327" s="2"/>
      <c r="Y4327" s="2"/>
      <c r="Z4327" s="175"/>
      <c r="AA4327" s="24"/>
      <c r="AB4327" s="2"/>
      <c r="AC4327" s="25"/>
      <c r="AD4327" s="174"/>
      <c r="AE4327" s="25"/>
      <c r="AF4327" s="180">
        <v>0</v>
      </c>
    </row>
    <row r="4328" spans="1:32">
      <c r="A4328" s="134" t="str">
        <f t="shared" si="67"/>
        <v>ROfa_01.1</v>
      </c>
      <c r="C4328" s="177" t="s">
        <v>36</v>
      </c>
      <c r="D4328" s="178" t="s">
        <v>2</v>
      </c>
      <c r="E4328" s="178" t="s">
        <v>603</v>
      </c>
      <c r="F4328" s="178" t="s">
        <v>604</v>
      </c>
      <c r="G4328" s="178" t="s">
        <v>533</v>
      </c>
      <c r="H4328" s="177" t="s">
        <v>52</v>
      </c>
      <c r="I4328" s="179" t="s">
        <v>53</v>
      </c>
      <c r="J4328" s="59" t="s">
        <v>4834</v>
      </c>
      <c r="K4328" s="60" t="s">
        <v>4835</v>
      </c>
      <c r="L4328" s="174" t="s">
        <v>272</v>
      </c>
      <c r="M4328" s="2" t="s">
        <v>272</v>
      </c>
      <c r="N4328" s="175" t="s">
        <v>272</v>
      </c>
      <c r="O4328" s="24"/>
      <c r="P4328" s="2"/>
      <c r="Q4328" s="2"/>
      <c r="R4328" s="2"/>
      <c r="S4328" s="2"/>
      <c r="T4328" s="2"/>
      <c r="U4328" s="25"/>
      <c r="V4328" s="24"/>
      <c r="W4328" s="2"/>
      <c r="X4328" s="2"/>
      <c r="Y4328" s="2"/>
      <c r="Z4328" s="175"/>
      <c r="AA4328" s="24"/>
      <c r="AB4328" s="2"/>
      <c r="AC4328" s="25"/>
      <c r="AD4328" s="174"/>
      <c r="AE4328" s="25"/>
      <c r="AF4328" s="180">
        <v>100</v>
      </c>
    </row>
    <row r="4329" spans="1:32">
      <c r="A4329" s="134" t="str">
        <f t="shared" si="67"/>
        <v>ROfa_01.1</v>
      </c>
      <c r="C4329" s="177" t="s">
        <v>36</v>
      </c>
      <c r="D4329" s="178" t="s">
        <v>2</v>
      </c>
      <c r="E4329" s="178" t="s">
        <v>603</v>
      </c>
      <c r="F4329" s="178" t="s">
        <v>604</v>
      </c>
      <c r="G4329" s="178" t="s">
        <v>533</v>
      </c>
      <c r="H4329" s="177" t="s">
        <v>52</v>
      </c>
      <c r="I4329" s="179" t="s">
        <v>53</v>
      </c>
      <c r="J4329" s="59" t="s">
        <v>4836</v>
      </c>
      <c r="K4329" s="60" t="s">
        <v>4837</v>
      </c>
      <c r="L4329" s="174" t="s">
        <v>272</v>
      </c>
      <c r="M4329" s="2" t="s">
        <v>272</v>
      </c>
      <c r="N4329" s="175" t="s">
        <v>272</v>
      </c>
      <c r="O4329" s="24"/>
      <c r="P4329" s="2"/>
      <c r="Q4329" s="2"/>
      <c r="R4329" s="2"/>
      <c r="S4329" s="2"/>
      <c r="T4329" s="2"/>
      <c r="U4329" s="25"/>
      <c r="V4329" s="24"/>
      <c r="W4329" s="2"/>
      <c r="X4329" s="2"/>
      <c r="Y4329" s="2"/>
      <c r="Z4329" s="175"/>
      <c r="AA4329" s="24"/>
      <c r="AB4329" s="2"/>
      <c r="AC4329" s="25"/>
      <c r="AD4329" s="174"/>
      <c r="AE4329" s="25"/>
      <c r="AF4329" s="180">
        <v>100</v>
      </c>
    </row>
    <row r="4330" spans="1:32">
      <c r="A4330" s="134" t="str">
        <f t="shared" si="67"/>
        <v>ROfa_01.1</v>
      </c>
      <c r="C4330" s="177" t="s">
        <v>36</v>
      </c>
      <c r="D4330" s="178" t="s">
        <v>2</v>
      </c>
      <c r="E4330" s="178" t="s">
        <v>603</v>
      </c>
      <c r="F4330" s="178" t="s">
        <v>604</v>
      </c>
      <c r="G4330" s="178" t="s">
        <v>533</v>
      </c>
      <c r="H4330" s="177" t="s">
        <v>52</v>
      </c>
      <c r="I4330" s="179" t="s">
        <v>53</v>
      </c>
      <c r="J4330" s="59" t="s">
        <v>4838</v>
      </c>
      <c r="K4330" s="60" t="s">
        <v>4839</v>
      </c>
      <c r="L4330" s="174" t="s">
        <v>272</v>
      </c>
      <c r="M4330" s="2" t="s">
        <v>272</v>
      </c>
      <c r="N4330" s="175" t="s">
        <v>272</v>
      </c>
      <c r="O4330" s="24"/>
      <c r="P4330" s="2"/>
      <c r="Q4330" s="2"/>
      <c r="R4330" s="2"/>
      <c r="S4330" s="2"/>
      <c r="T4330" s="2"/>
      <c r="U4330" s="25"/>
      <c r="V4330" s="24"/>
      <c r="W4330" s="2"/>
      <c r="X4330" s="2"/>
      <c r="Y4330" s="2"/>
      <c r="Z4330" s="175"/>
      <c r="AA4330" s="24"/>
      <c r="AB4330" s="2"/>
      <c r="AC4330" s="25"/>
      <c r="AD4330" s="174"/>
      <c r="AE4330" s="25"/>
      <c r="AF4330" s="180">
        <v>100</v>
      </c>
    </row>
    <row r="4331" spans="1:32">
      <c r="A4331" s="134" t="str">
        <f t="shared" si="67"/>
        <v>ROfa_01.1</v>
      </c>
      <c r="C4331" s="177" t="s">
        <v>36</v>
      </c>
      <c r="D4331" s="178" t="s">
        <v>2</v>
      </c>
      <c r="E4331" s="178" t="s">
        <v>603</v>
      </c>
      <c r="F4331" s="178" t="s">
        <v>604</v>
      </c>
      <c r="G4331" s="178" t="s">
        <v>533</v>
      </c>
      <c r="H4331" s="177" t="s">
        <v>52</v>
      </c>
      <c r="I4331" s="179" t="s">
        <v>53</v>
      </c>
      <c r="J4331" s="59" t="s">
        <v>4840</v>
      </c>
      <c r="K4331" s="60" t="s">
        <v>4841</v>
      </c>
      <c r="L4331" s="174" t="s">
        <v>272</v>
      </c>
      <c r="M4331" s="2" t="s">
        <v>272</v>
      </c>
      <c r="N4331" s="175" t="s">
        <v>272</v>
      </c>
      <c r="O4331" s="24"/>
      <c r="P4331" s="2"/>
      <c r="Q4331" s="2"/>
      <c r="R4331" s="2"/>
      <c r="S4331" s="2"/>
      <c r="T4331" s="2"/>
      <c r="U4331" s="25"/>
      <c r="V4331" s="24"/>
      <c r="W4331" s="2"/>
      <c r="X4331" s="2"/>
      <c r="Y4331" s="2"/>
      <c r="Z4331" s="175"/>
      <c r="AA4331" s="24"/>
      <c r="AB4331" s="2"/>
      <c r="AC4331" s="25"/>
      <c r="AD4331" s="174"/>
      <c r="AE4331" s="25"/>
      <c r="AF4331" s="180">
        <v>100</v>
      </c>
    </row>
    <row r="4332" spans="1:32">
      <c r="A4332" s="134" t="str">
        <f t="shared" si="67"/>
        <v>ROfa_01.1</v>
      </c>
      <c r="C4332" s="177" t="s">
        <v>36</v>
      </c>
      <c r="D4332" s="178" t="s">
        <v>2</v>
      </c>
      <c r="E4332" s="178" t="s">
        <v>603</v>
      </c>
      <c r="F4332" s="178" t="s">
        <v>604</v>
      </c>
      <c r="G4332" s="178" t="s">
        <v>533</v>
      </c>
      <c r="H4332" s="177" t="s">
        <v>52</v>
      </c>
      <c r="I4332" s="179" t="s">
        <v>53</v>
      </c>
      <c r="J4332" s="59" t="s">
        <v>4842</v>
      </c>
      <c r="K4332" s="60" t="s">
        <v>4843</v>
      </c>
      <c r="L4332" s="174" t="s">
        <v>272</v>
      </c>
      <c r="M4332" s="2" t="s">
        <v>272</v>
      </c>
      <c r="N4332" s="175" t="s">
        <v>272</v>
      </c>
      <c r="O4332" s="24"/>
      <c r="P4332" s="2"/>
      <c r="Q4332" s="2"/>
      <c r="R4332" s="2"/>
      <c r="S4332" s="2"/>
      <c r="T4332" s="2"/>
      <c r="U4332" s="25"/>
      <c r="V4332" s="24"/>
      <c r="W4332" s="2"/>
      <c r="X4332" s="2"/>
      <c r="Y4332" s="2"/>
      <c r="Z4332" s="175"/>
      <c r="AA4332" s="24"/>
      <c r="AB4332" s="2"/>
      <c r="AC4332" s="25"/>
      <c r="AD4332" s="174"/>
      <c r="AE4332" s="25"/>
      <c r="AF4332" s="180">
        <v>100</v>
      </c>
    </row>
    <row r="4333" spans="1:32">
      <c r="A4333" s="134" t="str">
        <f t="shared" si="67"/>
        <v>ROfa_01.1</v>
      </c>
      <c r="C4333" s="177" t="s">
        <v>36</v>
      </c>
      <c r="D4333" s="178" t="s">
        <v>2</v>
      </c>
      <c r="E4333" s="178" t="s">
        <v>603</v>
      </c>
      <c r="F4333" s="178" t="s">
        <v>604</v>
      </c>
      <c r="G4333" s="178" t="s">
        <v>533</v>
      </c>
      <c r="H4333" s="177" t="s">
        <v>52</v>
      </c>
      <c r="I4333" s="179" t="s">
        <v>53</v>
      </c>
      <c r="J4333" s="59" t="s">
        <v>4844</v>
      </c>
      <c r="K4333" s="60" t="s">
        <v>4845</v>
      </c>
      <c r="L4333" s="174" t="s">
        <v>272</v>
      </c>
      <c r="M4333" s="2" t="s">
        <v>272</v>
      </c>
      <c r="N4333" s="175" t="s">
        <v>272</v>
      </c>
      <c r="O4333" s="24"/>
      <c r="P4333" s="2"/>
      <c r="Q4333" s="2"/>
      <c r="R4333" s="2"/>
      <c r="S4333" s="2"/>
      <c r="T4333" s="2"/>
      <c r="U4333" s="25"/>
      <c r="V4333" s="24"/>
      <c r="W4333" s="2"/>
      <c r="X4333" s="2"/>
      <c r="Y4333" s="2"/>
      <c r="Z4333" s="175"/>
      <c r="AA4333" s="24"/>
      <c r="AB4333" s="2"/>
      <c r="AC4333" s="25"/>
      <c r="AD4333" s="174"/>
      <c r="AE4333" s="25"/>
      <c r="AF4333" s="180">
        <v>100</v>
      </c>
    </row>
    <row r="4334" spans="1:32">
      <c r="A4334" s="134" t="str">
        <f t="shared" si="67"/>
        <v>ROfa_01.1</v>
      </c>
      <c r="C4334" s="177" t="s">
        <v>36</v>
      </c>
      <c r="D4334" s="178" t="s">
        <v>2</v>
      </c>
      <c r="E4334" s="178" t="s">
        <v>603</v>
      </c>
      <c r="F4334" s="178" t="s">
        <v>604</v>
      </c>
      <c r="G4334" s="178" t="s">
        <v>533</v>
      </c>
      <c r="H4334" s="177" t="s">
        <v>52</v>
      </c>
      <c r="I4334" s="179" t="s">
        <v>53</v>
      </c>
      <c r="J4334" s="59" t="s">
        <v>4846</v>
      </c>
      <c r="K4334" s="60" t="s">
        <v>4847</v>
      </c>
      <c r="L4334" s="174" t="s">
        <v>272</v>
      </c>
      <c r="M4334" s="2" t="s">
        <v>272</v>
      </c>
      <c r="N4334" s="175" t="s">
        <v>272</v>
      </c>
      <c r="O4334" s="24"/>
      <c r="P4334" s="2"/>
      <c r="Q4334" s="2"/>
      <c r="R4334" s="2"/>
      <c r="S4334" s="2"/>
      <c r="T4334" s="2"/>
      <c r="U4334" s="25"/>
      <c r="V4334" s="24"/>
      <c r="W4334" s="2"/>
      <c r="X4334" s="2"/>
      <c r="Y4334" s="2"/>
      <c r="Z4334" s="175"/>
      <c r="AA4334" s="24"/>
      <c r="AB4334" s="2"/>
      <c r="AC4334" s="25"/>
      <c r="AD4334" s="174"/>
      <c r="AE4334" s="25"/>
      <c r="AF4334" s="180">
        <v>100</v>
      </c>
    </row>
    <row r="4335" spans="1:32">
      <c r="A4335" s="134" t="str">
        <f t="shared" si="67"/>
        <v>ROfa_01.1</v>
      </c>
      <c r="C4335" s="177" t="s">
        <v>36</v>
      </c>
      <c r="D4335" s="178" t="s">
        <v>2</v>
      </c>
      <c r="E4335" s="178" t="s">
        <v>603</v>
      </c>
      <c r="F4335" s="178" t="s">
        <v>604</v>
      </c>
      <c r="G4335" s="178" t="s">
        <v>533</v>
      </c>
      <c r="H4335" s="177" t="s">
        <v>52</v>
      </c>
      <c r="I4335" s="179" t="s">
        <v>53</v>
      </c>
      <c r="J4335" s="59" t="s">
        <v>4848</v>
      </c>
      <c r="K4335" s="60" t="s">
        <v>4849</v>
      </c>
      <c r="L4335" s="174" t="s">
        <v>272</v>
      </c>
      <c r="M4335" s="2" t="s">
        <v>272</v>
      </c>
      <c r="N4335" s="175" t="s">
        <v>272</v>
      </c>
      <c r="O4335" s="24"/>
      <c r="P4335" s="2"/>
      <c r="Q4335" s="2"/>
      <c r="R4335" s="2"/>
      <c r="S4335" s="2"/>
      <c r="T4335" s="2"/>
      <c r="U4335" s="25"/>
      <c r="V4335" s="24"/>
      <c r="W4335" s="2"/>
      <c r="X4335" s="2"/>
      <c r="Y4335" s="2"/>
      <c r="Z4335" s="175"/>
      <c r="AA4335" s="24"/>
      <c r="AB4335" s="2"/>
      <c r="AC4335" s="25"/>
      <c r="AD4335" s="174"/>
      <c r="AE4335" s="25"/>
      <c r="AF4335" s="180">
        <v>100</v>
      </c>
    </row>
    <row r="4336" spans="1:32">
      <c r="A4336" s="134" t="str">
        <f t="shared" si="67"/>
        <v>ROfa_01.1</v>
      </c>
      <c r="C4336" s="177" t="s">
        <v>36</v>
      </c>
      <c r="D4336" s="178" t="s">
        <v>2</v>
      </c>
      <c r="E4336" s="178" t="s">
        <v>603</v>
      </c>
      <c r="F4336" s="178" t="s">
        <v>604</v>
      </c>
      <c r="G4336" s="178" t="s">
        <v>533</v>
      </c>
      <c r="H4336" s="177" t="s">
        <v>52</v>
      </c>
      <c r="I4336" s="179" t="s">
        <v>53</v>
      </c>
      <c r="J4336" s="59" t="s">
        <v>4850</v>
      </c>
      <c r="K4336" s="60" t="s">
        <v>4851</v>
      </c>
      <c r="L4336" s="174" t="s">
        <v>272</v>
      </c>
      <c r="M4336" s="2" t="s">
        <v>272</v>
      </c>
      <c r="N4336" s="175" t="s">
        <v>272</v>
      </c>
      <c r="O4336" s="24"/>
      <c r="P4336" s="2"/>
      <c r="Q4336" s="2"/>
      <c r="R4336" s="2"/>
      <c r="S4336" s="2"/>
      <c r="T4336" s="2"/>
      <c r="U4336" s="25"/>
      <c r="V4336" s="24"/>
      <c r="W4336" s="2"/>
      <c r="X4336" s="2"/>
      <c r="Y4336" s="2"/>
      <c r="Z4336" s="175"/>
      <c r="AA4336" s="24"/>
      <c r="AB4336" s="2"/>
      <c r="AC4336" s="25"/>
      <c r="AD4336" s="174"/>
      <c r="AE4336" s="25"/>
      <c r="AF4336" s="180">
        <v>100</v>
      </c>
    </row>
    <row r="4337" spans="1:32">
      <c r="A4337" s="134" t="str">
        <f t="shared" si="67"/>
        <v>ROfa_01.2</v>
      </c>
      <c r="C4337" s="177" t="s">
        <v>36</v>
      </c>
      <c r="D4337" s="178" t="s">
        <v>2</v>
      </c>
      <c r="E4337" s="178" t="s">
        <v>605</v>
      </c>
      <c r="F4337" s="178" t="s">
        <v>606</v>
      </c>
      <c r="G4337" s="178" t="s">
        <v>540</v>
      </c>
      <c r="H4337" s="177" t="s">
        <v>52</v>
      </c>
      <c r="I4337" s="179" t="s">
        <v>53</v>
      </c>
      <c r="J4337" s="59" t="s">
        <v>4852</v>
      </c>
      <c r="K4337" s="60" t="s">
        <v>4853</v>
      </c>
      <c r="L4337" s="174" t="s">
        <v>272</v>
      </c>
      <c r="M4337" s="2" t="s">
        <v>273</v>
      </c>
      <c r="N4337" s="175" t="s">
        <v>272</v>
      </c>
      <c r="O4337" s="24" t="s">
        <v>672</v>
      </c>
      <c r="P4337" s="2" t="s">
        <v>273</v>
      </c>
      <c r="Q4337" s="2" t="s">
        <v>273</v>
      </c>
      <c r="R4337" s="2" t="s">
        <v>272</v>
      </c>
      <c r="S4337" s="2" t="s">
        <v>272</v>
      </c>
      <c r="T4337" s="2" t="s">
        <v>272</v>
      </c>
      <c r="U4337" s="25" t="s">
        <v>273</v>
      </c>
      <c r="V4337" s="24" t="s">
        <v>272</v>
      </c>
      <c r="W4337" s="2" t="s">
        <v>273</v>
      </c>
      <c r="X4337" s="2" t="s">
        <v>273</v>
      </c>
      <c r="Y4337" s="2" t="s">
        <v>273</v>
      </c>
      <c r="Z4337" s="175" t="s">
        <v>273</v>
      </c>
      <c r="AA4337" s="24" t="s">
        <v>272</v>
      </c>
      <c r="AB4337" s="2" t="s">
        <v>273</v>
      </c>
      <c r="AC4337" s="25" t="s">
        <v>273</v>
      </c>
      <c r="AD4337" s="174" t="s">
        <v>273</v>
      </c>
      <c r="AE4337" s="25" t="s">
        <v>273</v>
      </c>
      <c r="AF4337" s="180">
        <v>100</v>
      </c>
    </row>
    <row r="4338" spans="1:32">
      <c r="A4338" s="134" t="str">
        <f t="shared" si="67"/>
        <v>ROfa_01.2</v>
      </c>
      <c r="C4338" s="177" t="s">
        <v>36</v>
      </c>
      <c r="D4338" s="178" t="s">
        <v>2</v>
      </c>
      <c r="E4338" s="178" t="s">
        <v>605</v>
      </c>
      <c r="F4338" s="178" t="s">
        <v>606</v>
      </c>
      <c r="G4338" s="178" t="s">
        <v>540</v>
      </c>
      <c r="H4338" s="177" t="s">
        <v>52</v>
      </c>
      <c r="I4338" s="179" t="s">
        <v>53</v>
      </c>
      <c r="J4338" s="59" t="s">
        <v>4854</v>
      </c>
      <c r="K4338" s="60" t="s">
        <v>4855</v>
      </c>
      <c r="L4338" s="174" t="s">
        <v>272</v>
      </c>
      <c r="M4338" s="2" t="s">
        <v>273</v>
      </c>
      <c r="N4338" s="175" t="s">
        <v>272</v>
      </c>
      <c r="O4338" s="24" t="s">
        <v>672</v>
      </c>
      <c r="P4338" s="2" t="s">
        <v>273</v>
      </c>
      <c r="Q4338" s="2" t="s">
        <v>273</v>
      </c>
      <c r="R4338" s="2" t="s">
        <v>272</v>
      </c>
      <c r="S4338" s="2" t="s">
        <v>272</v>
      </c>
      <c r="T4338" s="2" t="s">
        <v>272</v>
      </c>
      <c r="U4338" s="25" t="s">
        <v>273</v>
      </c>
      <c r="V4338" s="24" t="s">
        <v>272</v>
      </c>
      <c r="W4338" s="2" t="s">
        <v>273</v>
      </c>
      <c r="X4338" s="2" t="s">
        <v>273</v>
      </c>
      <c r="Y4338" s="2" t="s">
        <v>273</v>
      </c>
      <c r="Z4338" s="175" t="s">
        <v>273</v>
      </c>
      <c r="AA4338" s="24" t="s">
        <v>272</v>
      </c>
      <c r="AB4338" s="2" t="s">
        <v>273</v>
      </c>
      <c r="AC4338" s="25" t="s">
        <v>273</v>
      </c>
      <c r="AD4338" s="174" t="s">
        <v>273</v>
      </c>
      <c r="AE4338" s="25" t="s">
        <v>273</v>
      </c>
      <c r="AF4338" s="180">
        <v>100</v>
      </c>
    </row>
    <row r="4339" spans="1:32">
      <c r="A4339" s="134" t="str">
        <f t="shared" si="67"/>
        <v>ROfa_01.2</v>
      </c>
      <c r="C4339" s="177" t="s">
        <v>36</v>
      </c>
      <c r="D4339" s="178" t="s">
        <v>2</v>
      </c>
      <c r="E4339" s="178" t="s">
        <v>605</v>
      </c>
      <c r="F4339" s="178" t="s">
        <v>606</v>
      </c>
      <c r="G4339" s="178" t="s">
        <v>540</v>
      </c>
      <c r="H4339" s="177" t="s">
        <v>52</v>
      </c>
      <c r="I4339" s="179" t="s">
        <v>53</v>
      </c>
      <c r="J4339" s="59" t="s">
        <v>4856</v>
      </c>
      <c r="K4339" s="60" t="s">
        <v>4857</v>
      </c>
      <c r="L4339" s="174" t="s">
        <v>272</v>
      </c>
      <c r="M4339" s="2" t="s">
        <v>273</v>
      </c>
      <c r="N4339" s="175" t="s">
        <v>272</v>
      </c>
      <c r="O4339" s="24" t="s">
        <v>672</v>
      </c>
      <c r="P4339" s="2" t="s">
        <v>273</v>
      </c>
      <c r="Q4339" s="2" t="s">
        <v>273</v>
      </c>
      <c r="R4339" s="2" t="s">
        <v>272</v>
      </c>
      <c r="S4339" s="2" t="s">
        <v>272</v>
      </c>
      <c r="T4339" s="2" t="s">
        <v>272</v>
      </c>
      <c r="U4339" s="25" t="s">
        <v>273</v>
      </c>
      <c r="V4339" s="24" t="s">
        <v>272</v>
      </c>
      <c r="W4339" s="2" t="s">
        <v>273</v>
      </c>
      <c r="X4339" s="2" t="s">
        <v>273</v>
      </c>
      <c r="Y4339" s="2" t="s">
        <v>273</v>
      </c>
      <c r="Z4339" s="175" t="s">
        <v>273</v>
      </c>
      <c r="AA4339" s="24" t="s">
        <v>272</v>
      </c>
      <c r="AB4339" s="2" t="s">
        <v>273</v>
      </c>
      <c r="AC4339" s="25" t="s">
        <v>273</v>
      </c>
      <c r="AD4339" s="174" t="s">
        <v>273</v>
      </c>
      <c r="AE4339" s="25" t="s">
        <v>273</v>
      </c>
      <c r="AF4339" s="180">
        <v>100</v>
      </c>
    </row>
    <row r="4340" spans="1:32">
      <c r="A4340" s="134" t="str">
        <f t="shared" si="67"/>
        <v>ROfa_01.2</v>
      </c>
      <c r="C4340" s="177" t="s">
        <v>36</v>
      </c>
      <c r="D4340" s="178" t="s">
        <v>2</v>
      </c>
      <c r="E4340" s="178" t="s">
        <v>605</v>
      </c>
      <c r="F4340" s="178" t="s">
        <v>606</v>
      </c>
      <c r="G4340" s="178" t="s">
        <v>540</v>
      </c>
      <c r="H4340" s="177" t="s">
        <v>52</v>
      </c>
      <c r="I4340" s="179" t="s">
        <v>53</v>
      </c>
      <c r="J4340" s="59" t="s">
        <v>4858</v>
      </c>
      <c r="K4340" s="60" t="s">
        <v>4859</v>
      </c>
      <c r="L4340" s="174" t="s">
        <v>272</v>
      </c>
      <c r="M4340" s="2" t="s">
        <v>273</v>
      </c>
      <c r="N4340" s="175" t="s">
        <v>272</v>
      </c>
      <c r="O4340" s="24" t="s">
        <v>672</v>
      </c>
      <c r="P4340" s="2" t="s">
        <v>273</v>
      </c>
      <c r="Q4340" s="2" t="s">
        <v>273</v>
      </c>
      <c r="R4340" s="2" t="s">
        <v>272</v>
      </c>
      <c r="S4340" s="2" t="s">
        <v>272</v>
      </c>
      <c r="T4340" s="2" t="s">
        <v>272</v>
      </c>
      <c r="U4340" s="25" t="s">
        <v>273</v>
      </c>
      <c r="V4340" s="24" t="s">
        <v>272</v>
      </c>
      <c r="W4340" s="2" t="s">
        <v>273</v>
      </c>
      <c r="X4340" s="2" t="s">
        <v>273</v>
      </c>
      <c r="Y4340" s="2" t="s">
        <v>273</v>
      </c>
      <c r="Z4340" s="175" t="s">
        <v>273</v>
      </c>
      <c r="AA4340" s="24" t="s">
        <v>272</v>
      </c>
      <c r="AB4340" s="2" t="s">
        <v>273</v>
      </c>
      <c r="AC4340" s="25" t="s">
        <v>273</v>
      </c>
      <c r="AD4340" s="174" t="s">
        <v>273</v>
      </c>
      <c r="AE4340" s="25" t="s">
        <v>273</v>
      </c>
      <c r="AF4340" s="180">
        <v>100</v>
      </c>
    </row>
    <row r="4341" spans="1:32">
      <c r="A4341" s="134" t="str">
        <f t="shared" si="67"/>
        <v>ROfa_01.2</v>
      </c>
      <c r="C4341" s="177" t="s">
        <v>36</v>
      </c>
      <c r="D4341" s="178" t="s">
        <v>2</v>
      </c>
      <c r="E4341" s="178" t="s">
        <v>605</v>
      </c>
      <c r="F4341" s="178" t="s">
        <v>606</v>
      </c>
      <c r="G4341" s="178" t="s">
        <v>540</v>
      </c>
      <c r="H4341" s="177" t="s">
        <v>52</v>
      </c>
      <c r="I4341" s="179" t="s">
        <v>53</v>
      </c>
      <c r="J4341" s="59" t="s">
        <v>4860</v>
      </c>
      <c r="K4341" s="60" t="s">
        <v>4861</v>
      </c>
      <c r="L4341" s="174" t="s">
        <v>272</v>
      </c>
      <c r="M4341" s="2" t="s">
        <v>273</v>
      </c>
      <c r="N4341" s="175" t="s">
        <v>272</v>
      </c>
      <c r="O4341" s="24" t="s">
        <v>672</v>
      </c>
      <c r="P4341" s="2" t="s">
        <v>273</v>
      </c>
      <c r="Q4341" s="2" t="s">
        <v>273</v>
      </c>
      <c r="R4341" s="2" t="s">
        <v>272</v>
      </c>
      <c r="S4341" s="2" t="s">
        <v>272</v>
      </c>
      <c r="T4341" s="2" t="s">
        <v>272</v>
      </c>
      <c r="U4341" s="25" t="s">
        <v>273</v>
      </c>
      <c r="V4341" s="24" t="s">
        <v>272</v>
      </c>
      <c r="W4341" s="2" t="s">
        <v>273</v>
      </c>
      <c r="X4341" s="2" t="s">
        <v>273</v>
      </c>
      <c r="Y4341" s="2" t="s">
        <v>273</v>
      </c>
      <c r="Z4341" s="175" t="s">
        <v>273</v>
      </c>
      <c r="AA4341" s="24" t="s">
        <v>272</v>
      </c>
      <c r="AB4341" s="2" t="s">
        <v>273</v>
      </c>
      <c r="AC4341" s="25" t="s">
        <v>273</v>
      </c>
      <c r="AD4341" s="174" t="s">
        <v>273</v>
      </c>
      <c r="AE4341" s="25" t="s">
        <v>273</v>
      </c>
      <c r="AF4341" s="180">
        <v>100</v>
      </c>
    </row>
    <row r="4342" spans="1:32">
      <c r="A4342" s="134" t="str">
        <f t="shared" si="67"/>
        <v>ROfa_01.2</v>
      </c>
      <c r="C4342" s="177" t="s">
        <v>36</v>
      </c>
      <c r="D4342" s="178" t="s">
        <v>2</v>
      </c>
      <c r="E4342" s="178" t="s">
        <v>605</v>
      </c>
      <c r="F4342" s="178" t="s">
        <v>606</v>
      </c>
      <c r="G4342" s="178" t="s">
        <v>540</v>
      </c>
      <c r="H4342" s="177" t="s">
        <v>52</v>
      </c>
      <c r="I4342" s="179" t="s">
        <v>53</v>
      </c>
      <c r="J4342" s="59" t="s">
        <v>4772</v>
      </c>
      <c r="K4342" s="60" t="s">
        <v>4862</v>
      </c>
      <c r="L4342" s="174" t="s">
        <v>272</v>
      </c>
      <c r="M4342" s="2" t="s">
        <v>273</v>
      </c>
      <c r="N4342" s="175" t="s">
        <v>272</v>
      </c>
      <c r="O4342" s="24" t="s">
        <v>672</v>
      </c>
      <c r="P4342" s="2" t="s">
        <v>273</v>
      </c>
      <c r="Q4342" s="2" t="s">
        <v>273</v>
      </c>
      <c r="R4342" s="2" t="s">
        <v>272</v>
      </c>
      <c r="S4342" s="2" t="s">
        <v>272</v>
      </c>
      <c r="T4342" s="2" t="s">
        <v>272</v>
      </c>
      <c r="U4342" s="25" t="s">
        <v>273</v>
      </c>
      <c r="V4342" s="24" t="s">
        <v>272</v>
      </c>
      <c r="W4342" s="2" t="s">
        <v>273</v>
      </c>
      <c r="X4342" s="2" t="s">
        <v>273</v>
      </c>
      <c r="Y4342" s="2" t="s">
        <v>273</v>
      </c>
      <c r="Z4342" s="175" t="s">
        <v>273</v>
      </c>
      <c r="AA4342" s="24" t="s">
        <v>272</v>
      </c>
      <c r="AB4342" s="2" t="s">
        <v>273</v>
      </c>
      <c r="AC4342" s="25" t="s">
        <v>273</v>
      </c>
      <c r="AD4342" s="174" t="s">
        <v>273</v>
      </c>
      <c r="AE4342" s="25" t="s">
        <v>273</v>
      </c>
      <c r="AF4342" s="180">
        <v>100</v>
      </c>
    </row>
    <row r="4343" spans="1:32">
      <c r="A4343" s="134" t="str">
        <f t="shared" si="67"/>
        <v>ROfa_01.2</v>
      </c>
      <c r="C4343" s="177" t="s">
        <v>36</v>
      </c>
      <c r="D4343" s="178" t="s">
        <v>2</v>
      </c>
      <c r="E4343" s="178" t="s">
        <v>605</v>
      </c>
      <c r="F4343" s="178" t="s">
        <v>606</v>
      </c>
      <c r="G4343" s="178" t="s">
        <v>540</v>
      </c>
      <c r="H4343" s="177" t="s">
        <v>52</v>
      </c>
      <c r="I4343" s="179" t="s">
        <v>53</v>
      </c>
      <c r="J4343" s="59" t="s">
        <v>4863</v>
      </c>
      <c r="K4343" s="60" t="s">
        <v>4864</v>
      </c>
      <c r="L4343" s="174" t="s">
        <v>272</v>
      </c>
      <c r="M4343" s="2" t="s">
        <v>273</v>
      </c>
      <c r="N4343" s="175" t="s">
        <v>272</v>
      </c>
      <c r="O4343" s="24" t="s">
        <v>672</v>
      </c>
      <c r="P4343" s="2" t="s">
        <v>273</v>
      </c>
      <c r="Q4343" s="2" t="s">
        <v>273</v>
      </c>
      <c r="R4343" s="2" t="s">
        <v>272</v>
      </c>
      <c r="S4343" s="2" t="s">
        <v>272</v>
      </c>
      <c r="T4343" s="2" t="s">
        <v>272</v>
      </c>
      <c r="U4343" s="25" t="s">
        <v>273</v>
      </c>
      <c r="V4343" s="24" t="s">
        <v>272</v>
      </c>
      <c r="W4343" s="2" t="s">
        <v>273</v>
      </c>
      <c r="X4343" s="2" t="s">
        <v>273</v>
      </c>
      <c r="Y4343" s="2" t="s">
        <v>273</v>
      </c>
      <c r="Z4343" s="175" t="s">
        <v>273</v>
      </c>
      <c r="AA4343" s="24" t="s">
        <v>272</v>
      </c>
      <c r="AB4343" s="2" t="s">
        <v>273</v>
      </c>
      <c r="AC4343" s="25" t="s">
        <v>273</v>
      </c>
      <c r="AD4343" s="174" t="s">
        <v>273</v>
      </c>
      <c r="AE4343" s="25" t="s">
        <v>273</v>
      </c>
      <c r="AF4343" s="180">
        <v>100</v>
      </c>
    </row>
    <row r="4344" spans="1:32">
      <c r="A4344" s="134" t="str">
        <f t="shared" si="67"/>
        <v>ROfa_01.2</v>
      </c>
      <c r="C4344" s="177" t="s">
        <v>36</v>
      </c>
      <c r="D4344" s="178" t="s">
        <v>2</v>
      </c>
      <c r="E4344" s="178" t="s">
        <v>605</v>
      </c>
      <c r="F4344" s="178" t="s">
        <v>606</v>
      </c>
      <c r="G4344" s="178" t="s">
        <v>540</v>
      </c>
      <c r="H4344" s="177" t="s">
        <v>52</v>
      </c>
      <c r="I4344" s="179" t="s">
        <v>53</v>
      </c>
      <c r="J4344" s="59" t="s">
        <v>4865</v>
      </c>
      <c r="K4344" s="60" t="s">
        <v>4866</v>
      </c>
      <c r="L4344" s="174" t="s">
        <v>272</v>
      </c>
      <c r="M4344" s="2" t="s">
        <v>273</v>
      </c>
      <c r="N4344" s="175" t="s">
        <v>272</v>
      </c>
      <c r="O4344" s="24" t="s">
        <v>672</v>
      </c>
      <c r="P4344" s="2" t="s">
        <v>273</v>
      </c>
      <c r="Q4344" s="2" t="s">
        <v>273</v>
      </c>
      <c r="R4344" s="2" t="s">
        <v>273</v>
      </c>
      <c r="S4344" s="2" t="s">
        <v>273</v>
      </c>
      <c r="T4344" s="2" t="s">
        <v>272</v>
      </c>
      <c r="U4344" s="25" t="s">
        <v>273</v>
      </c>
      <c r="V4344" s="24" t="s">
        <v>272</v>
      </c>
      <c r="W4344" s="2" t="s">
        <v>273</v>
      </c>
      <c r="X4344" s="2" t="s">
        <v>273</v>
      </c>
      <c r="Y4344" s="2" t="s">
        <v>273</v>
      </c>
      <c r="Z4344" s="175" t="s">
        <v>273</v>
      </c>
      <c r="AA4344" s="24" t="s">
        <v>272</v>
      </c>
      <c r="AB4344" s="2" t="s">
        <v>273</v>
      </c>
      <c r="AC4344" s="25" t="s">
        <v>273</v>
      </c>
      <c r="AD4344" s="174" t="s">
        <v>273</v>
      </c>
      <c r="AE4344" s="25" t="s">
        <v>273</v>
      </c>
      <c r="AF4344" s="180">
        <v>0</v>
      </c>
    </row>
    <row r="4345" spans="1:32">
      <c r="A4345" s="134" t="str">
        <f t="shared" si="67"/>
        <v>ROfa_01.2</v>
      </c>
      <c r="C4345" s="177" t="s">
        <v>36</v>
      </c>
      <c r="D4345" s="178" t="s">
        <v>2</v>
      </c>
      <c r="E4345" s="178" t="s">
        <v>605</v>
      </c>
      <c r="F4345" s="178" t="s">
        <v>606</v>
      </c>
      <c r="G4345" s="178" t="s">
        <v>540</v>
      </c>
      <c r="H4345" s="177" t="s">
        <v>52</v>
      </c>
      <c r="I4345" s="179" t="s">
        <v>53</v>
      </c>
      <c r="J4345" s="59" t="s">
        <v>4867</v>
      </c>
      <c r="K4345" s="60" t="s">
        <v>4868</v>
      </c>
      <c r="L4345" s="174" t="s">
        <v>272</v>
      </c>
      <c r="M4345" s="2" t="s">
        <v>273</v>
      </c>
      <c r="N4345" s="175" t="s">
        <v>272</v>
      </c>
      <c r="O4345" s="24" t="s">
        <v>672</v>
      </c>
      <c r="P4345" s="2" t="s">
        <v>273</v>
      </c>
      <c r="Q4345" s="2" t="s">
        <v>273</v>
      </c>
      <c r="R4345" s="2" t="s">
        <v>272</v>
      </c>
      <c r="S4345" s="2" t="s">
        <v>272</v>
      </c>
      <c r="T4345" s="2" t="s">
        <v>272</v>
      </c>
      <c r="U4345" s="25" t="s">
        <v>273</v>
      </c>
      <c r="V4345" s="24" t="s">
        <v>272</v>
      </c>
      <c r="W4345" s="2" t="s">
        <v>273</v>
      </c>
      <c r="X4345" s="2" t="s">
        <v>273</v>
      </c>
      <c r="Y4345" s="2" t="s">
        <v>273</v>
      </c>
      <c r="Z4345" s="175" t="s">
        <v>273</v>
      </c>
      <c r="AA4345" s="24" t="s">
        <v>272</v>
      </c>
      <c r="AB4345" s="2" t="s">
        <v>273</v>
      </c>
      <c r="AC4345" s="25" t="s">
        <v>273</v>
      </c>
      <c r="AD4345" s="174" t="s">
        <v>273</v>
      </c>
      <c r="AE4345" s="25" t="s">
        <v>273</v>
      </c>
      <c r="AF4345" s="180">
        <v>0</v>
      </c>
    </row>
    <row r="4346" spans="1:32">
      <c r="A4346" s="134" t="str">
        <f t="shared" si="67"/>
        <v>ROfa_01.2</v>
      </c>
      <c r="C4346" s="177" t="s">
        <v>36</v>
      </c>
      <c r="D4346" s="178" t="s">
        <v>2</v>
      </c>
      <c r="E4346" s="178" t="s">
        <v>605</v>
      </c>
      <c r="F4346" s="178" t="s">
        <v>606</v>
      </c>
      <c r="G4346" s="178" t="s">
        <v>540</v>
      </c>
      <c r="H4346" s="177" t="s">
        <v>52</v>
      </c>
      <c r="I4346" s="179" t="s">
        <v>53</v>
      </c>
      <c r="J4346" s="59" t="s">
        <v>4869</v>
      </c>
      <c r="K4346" s="60" t="s">
        <v>4870</v>
      </c>
      <c r="L4346" s="174" t="s">
        <v>272</v>
      </c>
      <c r="M4346" s="2" t="s">
        <v>273</v>
      </c>
      <c r="N4346" s="175" t="s">
        <v>272</v>
      </c>
      <c r="O4346" s="24" t="s">
        <v>672</v>
      </c>
      <c r="P4346" s="2" t="s">
        <v>273</v>
      </c>
      <c r="Q4346" s="2" t="s">
        <v>273</v>
      </c>
      <c r="R4346" s="2" t="s">
        <v>272</v>
      </c>
      <c r="S4346" s="2" t="s">
        <v>272</v>
      </c>
      <c r="T4346" s="2" t="s">
        <v>272</v>
      </c>
      <c r="U4346" s="25" t="s">
        <v>273</v>
      </c>
      <c r="V4346" s="24" t="s">
        <v>272</v>
      </c>
      <c r="W4346" s="2" t="s">
        <v>273</v>
      </c>
      <c r="X4346" s="2" t="s">
        <v>273</v>
      </c>
      <c r="Y4346" s="2" t="s">
        <v>273</v>
      </c>
      <c r="Z4346" s="175" t="s">
        <v>273</v>
      </c>
      <c r="AA4346" s="24" t="s">
        <v>272</v>
      </c>
      <c r="AB4346" s="2" t="s">
        <v>273</v>
      </c>
      <c r="AC4346" s="25" t="s">
        <v>273</v>
      </c>
      <c r="AD4346" s="174" t="s">
        <v>273</v>
      </c>
      <c r="AE4346" s="25" t="s">
        <v>273</v>
      </c>
      <c r="AF4346" s="180">
        <v>100</v>
      </c>
    </row>
    <row r="4347" spans="1:32">
      <c r="A4347" s="134" t="str">
        <f t="shared" si="67"/>
        <v>ROfa_01.2</v>
      </c>
      <c r="C4347" s="177" t="s">
        <v>36</v>
      </c>
      <c r="D4347" s="178" t="s">
        <v>2</v>
      </c>
      <c r="E4347" s="178" t="s">
        <v>605</v>
      </c>
      <c r="F4347" s="178" t="s">
        <v>606</v>
      </c>
      <c r="G4347" s="178" t="s">
        <v>540</v>
      </c>
      <c r="H4347" s="177" t="s">
        <v>52</v>
      </c>
      <c r="I4347" s="179" t="s">
        <v>53</v>
      </c>
      <c r="J4347" s="59" t="s">
        <v>4871</v>
      </c>
      <c r="K4347" s="60" t="s">
        <v>4872</v>
      </c>
      <c r="L4347" s="174" t="s">
        <v>272</v>
      </c>
      <c r="M4347" s="2" t="s">
        <v>273</v>
      </c>
      <c r="N4347" s="175" t="s">
        <v>272</v>
      </c>
      <c r="O4347" s="24" t="s">
        <v>672</v>
      </c>
      <c r="P4347" s="2" t="s">
        <v>273</v>
      </c>
      <c r="Q4347" s="2" t="s">
        <v>273</v>
      </c>
      <c r="R4347" s="2" t="s">
        <v>272</v>
      </c>
      <c r="S4347" s="2" t="s">
        <v>272</v>
      </c>
      <c r="T4347" s="2" t="s">
        <v>272</v>
      </c>
      <c r="U4347" s="25" t="s">
        <v>273</v>
      </c>
      <c r="V4347" s="24" t="s">
        <v>272</v>
      </c>
      <c r="W4347" s="2" t="s">
        <v>273</v>
      </c>
      <c r="X4347" s="2" t="s">
        <v>273</v>
      </c>
      <c r="Y4347" s="2" t="s">
        <v>273</v>
      </c>
      <c r="Z4347" s="175" t="s">
        <v>273</v>
      </c>
      <c r="AA4347" s="24" t="s">
        <v>272</v>
      </c>
      <c r="AB4347" s="2" t="s">
        <v>273</v>
      </c>
      <c r="AC4347" s="25" t="s">
        <v>273</v>
      </c>
      <c r="AD4347" s="174" t="s">
        <v>273</v>
      </c>
      <c r="AE4347" s="25" t="s">
        <v>273</v>
      </c>
      <c r="AF4347" s="180">
        <v>100</v>
      </c>
    </row>
    <row r="4348" spans="1:32">
      <c r="A4348" s="134" t="str">
        <f t="shared" si="67"/>
        <v>ROfa_01.2</v>
      </c>
      <c r="C4348" s="177" t="s">
        <v>36</v>
      </c>
      <c r="D4348" s="178" t="s">
        <v>2</v>
      </c>
      <c r="E4348" s="178" t="s">
        <v>605</v>
      </c>
      <c r="F4348" s="178" t="s">
        <v>606</v>
      </c>
      <c r="G4348" s="178" t="s">
        <v>540</v>
      </c>
      <c r="H4348" s="177" t="s">
        <v>52</v>
      </c>
      <c r="I4348" s="179" t="s">
        <v>53</v>
      </c>
      <c r="J4348" s="59" t="s">
        <v>4873</v>
      </c>
      <c r="K4348" s="60" t="s">
        <v>4874</v>
      </c>
      <c r="L4348" s="174" t="s">
        <v>272</v>
      </c>
      <c r="M4348" s="2" t="s">
        <v>273</v>
      </c>
      <c r="N4348" s="175" t="s">
        <v>272</v>
      </c>
      <c r="O4348" s="24" t="s">
        <v>672</v>
      </c>
      <c r="P4348" s="2" t="s">
        <v>273</v>
      </c>
      <c r="Q4348" s="2" t="s">
        <v>273</v>
      </c>
      <c r="R4348" s="2" t="s">
        <v>272</v>
      </c>
      <c r="S4348" s="2" t="s">
        <v>272</v>
      </c>
      <c r="T4348" s="2" t="s">
        <v>272</v>
      </c>
      <c r="U4348" s="25" t="s">
        <v>273</v>
      </c>
      <c r="V4348" s="24" t="s">
        <v>272</v>
      </c>
      <c r="W4348" s="2" t="s">
        <v>273</v>
      </c>
      <c r="X4348" s="2" t="s">
        <v>273</v>
      </c>
      <c r="Y4348" s="2" t="s">
        <v>273</v>
      </c>
      <c r="Z4348" s="175" t="s">
        <v>273</v>
      </c>
      <c r="AA4348" s="24" t="s">
        <v>272</v>
      </c>
      <c r="AB4348" s="2" t="s">
        <v>273</v>
      </c>
      <c r="AC4348" s="25" t="s">
        <v>273</v>
      </c>
      <c r="AD4348" s="174" t="s">
        <v>273</v>
      </c>
      <c r="AE4348" s="25" t="s">
        <v>273</v>
      </c>
      <c r="AF4348" s="180">
        <v>100</v>
      </c>
    </row>
    <row r="4349" spans="1:32">
      <c r="A4349" s="134" t="str">
        <f t="shared" si="67"/>
        <v>ROfa_01.2</v>
      </c>
      <c r="C4349" s="177" t="s">
        <v>36</v>
      </c>
      <c r="D4349" s="178" t="s">
        <v>2</v>
      </c>
      <c r="E4349" s="178" t="s">
        <v>605</v>
      </c>
      <c r="F4349" s="178" t="s">
        <v>606</v>
      </c>
      <c r="G4349" s="178" t="s">
        <v>540</v>
      </c>
      <c r="H4349" s="177" t="s">
        <v>52</v>
      </c>
      <c r="I4349" s="179" t="s">
        <v>53</v>
      </c>
      <c r="J4349" s="59" t="s">
        <v>4875</v>
      </c>
      <c r="K4349" s="60" t="s">
        <v>4876</v>
      </c>
      <c r="L4349" s="174" t="s">
        <v>272</v>
      </c>
      <c r="M4349" s="2" t="s">
        <v>273</v>
      </c>
      <c r="N4349" s="175" t="s">
        <v>272</v>
      </c>
      <c r="O4349" s="24" t="s">
        <v>672</v>
      </c>
      <c r="P4349" s="2" t="s">
        <v>273</v>
      </c>
      <c r="Q4349" s="2" t="s">
        <v>273</v>
      </c>
      <c r="R4349" s="2" t="s">
        <v>272</v>
      </c>
      <c r="S4349" s="2" t="s">
        <v>272</v>
      </c>
      <c r="T4349" s="2" t="s">
        <v>272</v>
      </c>
      <c r="U4349" s="25" t="s">
        <v>273</v>
      </c>
      <c r="V4349" s="24" t="s">
        <v>272</v>
      </c>
      <c r="W4349" s="2" t="s">
        <v>273</v>
      </c>
      <c r="X4349" s="2" t="s">
        <v>273</v>
      </c>
      <c r="Y4349" s="2" t="s">
        <v>273</v>
      </c>
      <c r="Z4349" s="175" t="s">
        <v>273</v>
      </c>
      <c r="AA4349" s="24" t="s">
        <v>272</v>
      </c>
      <c r="AB4349" s="2" t="s">
        <v>273</v>
      </c>
      <c r="AC4349" s="25" t="s">
        <v>273</v>
      </c>
      <c r="AD4349" s="174" t="s">
        <v>273</v>
      </c>
      <c r="AE4349" s="25" t="s">
        <v>273</v>
      </c>
      <c r="AF4349" s="180">
        <v>0</v>
      </c>
    </row>
    <row r="4350" spans="1:32">
      <c r="A4350" s="134" t="str">
        <f t="shared" si="67"/>
        <v>ROfa_01.2</v>
      </c>
      <c r="C4350" s="177" t="s">
        <v>36</v>
      </c>
      <c r="D4350" s="178" t="s">
        <v>2</v>
      </c>
      <c r="E4350" s="178" t="s">
        <v>605</v>
      </c>
      <c r="F4350" s="178" t="s">
        <v>606</v>
      </c>
      <c r="G4350" s="178" t="s">
        <v>540</v>
      </c>
      <c r="H4350" s="177" t="s">
        <v>52</v>
      </c>
      <c r="I4350" s="179" t="s">
        <v>53</v>
      </c>
      <c r="J4350" s="59" t="s">
        <v>4877</v>
      </c>
      <c r="K4350" s="60" t="s">
        <v>4878</v>
      </c>
      <c r="L4350" s="174" t="s">
        <v>272</v>
      </c>
      <c r="M4350" s="2" t="s">
        <v>273</v>
      </c>
      <c r="N4350" s="175" t="s">
        <v>272</v>
      </c>
      <c r="O4350" s="24" t="s">
        <v>672</v>
      </c>
      <c r="P4350" s="2" t="s">
        <v>273</v>
      </c>
      <c r="Q4350" s="2" t="s">
        <v>273</v>
      </c>
      <c r="R4350" s="2" t="s">
        <v>272</v>
      </c>
      <c r="S4350" s="2" t="s">
        <v>272</v>
      </c>
      <c r="T4350" s="2" t="s">
        <v>272</v>
      </c>
      <c r="U4350" s="25" t="s">
        <v>273</v>
      </c>
      <c r="V4350" s="24" t="s">
        <v>272</v>
      </c>
      <c r="W4350" s="2" t="s">
        <v>273</v>
      </c>
      <c r="X4350" s="2" t="s">
        <v>273</v>
      </c>
      <c r="Y4350" s="2" t="s">
        <v>273</v>
      </c>
      <c r="Z4350" s="175" t="s">
        <v>273</v>
      </c>
      <c r="AA4350" s="24" t="s">
        <v>272</v>
      </c>
      <c r="AB4350" s="2" t="s">
        <v>273</v>
      </c>
      <c r="AC4350" s="25" t="s">
        <v>273</v>
      </c>
      <c r="AD4350" s="174" t="s">
        <v>273</v>
      </c>
      <c r="AE4350" s="25" t="s">
        <v>273</v>
      </c>
      <c r="AF4350" s="180">
        <v>100</v>
      </c>
    </row>
    <row r="4351" spans="1:32">
      <c r="A4351" s="134" t="str">
        <f t="shared" si="67"/>
        <v>ROfa_01.2</v>
      </c>
      <c r="C4351" s="177" t="s">
        <v>36</v>
      </c>
      <c r="D4351" s="178" t="s">
        <v>2</v>
      </c>
      <c r="E4351" s="178" t="s">
        <v>605</v>
      </c>
      <c r="F4351" s="178" t="s">
        <v>606</v>
      </c>
      <c r="G4351" s="178" t="s">
        <v>540</v>
      </c>
      <c r="H4351" s="177" t="s">
        <v>52</v>
      </c>
      <c r="I4351" s="179" t="s">
        <v>53</v>
      </c>
      <c r="J4351" s="59" t="s">
        <v>4879</v>
      </c>
      <c r="K4351" s="60" t="s">
        <v>4880</v>
      </c>
      <c r="L4351" s="174" t="s">
        <v>272</v>
      </c>
      <c r="M4351" s="2" t="s">
        <v>273</v>
      </c>
      <c r="N4351" s="175" t="s">
        <v>272</v>
      </c>
      <c r="O4351" s="24" t="s">
        <v>672</v>
      </c>
      <c r="P4351" s="2" t="s">
        <v>273</v>
      </c>
      <c r="Q4351" s="2" t="s">
        <v>273</v>
      </c>
      <c r="R4351" s="2" t="s">
        <v>272</v>
      </c>
      <c r="S4351" s="2" t="s">
        <v>272</v>
      </c>
      <c r="T4351" s="2" t="s">
        <v>272</v>
      </c>
      <c r="U4351" s="25" t="s">
        <v>273</v>
      </c>
      <c r="V4351" s="24" t="s">
        <v>272</v>
      </c>
      <c r="W4351" s="2" t="s">
        <v>273</v>
      </c>
      <c r="X4351" s="2" t="s">
        <v>273</v>
      </c>
      <c r="Y4351" s="2" t="s">
        <v>273</v>
      </c>
      <c r="Z4351" s="175" t="s">
        <v>273</v>
      </c>
      <c r="AA4351" s="24" t="s">
        <v>272</v>
      </c>
      <c r="AB4351" s="2" t="s">
        <v>273</v>
      </c>
      <c r="AC4351" s="25" t="s">
        <v>273</v>
      </c>
      <c r="AD4351" s="174" t="s">
        <v>273</v>
      </c>
      <c r="AE4351" s="25" t="s">
        <v>273</v>
      </c>
      <c r="AF4351" s="180">
        <v>0</v>
      </c>
    </row>
    <row r="4352" spans="1:32">
      <c r="A4352" s="134" t="str">
        <f t="shared" si="67"/>
        <v>ROfa_01.3</v>
      </c>
      <c r="C4352" s="177" t="s">
        <v>36</v>
      </c>
      <c r="D4352" s="178" t="s">
        <v>2</v>
      </c>
      <c r="E4352" s="178" t="s">
        <v>607</v>
      </c>
      <c r="F4352" s="178" t="s">
        <v>608</v>
      </c>
      <c r="G4352" s="178" t="s">
        <v>540</v>
      </c>
      <c r="H4352" s="177" t="s">
        <v>52</v>
      </c>
      <c r="I4352" s="179" t="s">
        <v>53</v>
      </c>
      <c r="J4352" s="59" t="s">
        <v>4881</v>
      </c>
      <c r="K4352" s="60" t="s">
        <v>4882</v>
      </c>
      <c r="L4352" s="174" t="s">
        <v>272</v>
      </c>
      <c r="M4352" s="2" t="s">
        <v>273</v>
      </c>
      <c r="N4352" s="175" t="s">
        <v>272</v>
      </c>
      <c r="O4352" s="24" t="s">
        <v>672</v>
      </c>
      <c r="P4352" s="2" t="s">
        <v>273</v>
      </c>
      <c r="Q4352" s="2" t="s">
        <v>273</v>
      </c>
      <c r="R4352" s="2" t="s">
        <v>272</v>
      </c>
      <c r="S4352" s="2" t="s">
        <v>272</v>
      </c>
      <c r="T4352" s="2" t="s">
        <v>273</v>
      </c>
      <c r="U4352" s="25" t="s">
        <v>273</v>
      </c>
      <c r="V4352" s="24" t="s">
        <v>272</v>
      </c>
      <c r="W4352" s="2" t="s">
        <v>273</v>
      </c>
      <c r="X4352" s="2" t="s">
        <v>273</v>
      </c>
      <c r="Y4352" s="2" t="s">
        <v>273</v>
      </c>
      <c r="Z4352" s="175" t="s">
        <v>273</v>
      </c>
      <c r="AA4352" s="24" t="s">
        <v>272</v>
      </c>
      <c r="AB4352" s="2" t="s">
        <v>273</v>
      </c>
      <c r="AC4352" s="25" t="s">
        <v>273</v>
      </c>
      <c r="AD4352" s="174" t="s">
        <v>273</v>
      </c>
      <c r="AE4352" s="25" t="s">
        <v>273</v>
      </c>
      <c r="AF4352" s="180">
        <v>100</v>
      </c>
    </row>
    <row r="4353" spans="1:32">
      <c r="A4353" s="134" t="str">
        <f t="shared" si="67"/>
        <v>ROfa_01.3</v>
      </c>
      <c r="C4353" s="177" t="s">
        <v>36</v>
      </c>
      <c r="D4353" s="178" t="s">
        <v>2</v>
      </c>
      <c r="E4353" s="178" t="s">
        <v>607</v>
      </c>
      <c r="F4353" s="178" t="s">
        <v>608</v>
      </c>
      <c r="G4353" s="178" t="s">
        <v>540</v>
      </c>
      <c r="H4353" s="177" t="s">
        <v>52</v>
      </c>
      <c r="I4353" s="179" t="s">
        <v>53</v>
      </c>
      <c r="J4353" s="59" t="s">
        <v>4854</v>
      </c>
      <c r="K4353" s="60" t="s">
        <v>4855</v>
      </c>
      <c r="L4353" s="174" t="s">
        <v>272</v>
      </c>
      <c r="M4353" s="2" t="s">
        <v>273</v>
      </c>
      <c r="N4353" s="175" t="s">
        <v>272</v>
      </c>
      <c r="O4353" s="24" t="s">
        <v>672</v>
      </c>
      <c r="P4353" s="2" t="s">
        <v>273</v>
      </c>
      <c r="Q4353" s="2" t="s">
        <v>273</v>
      </c>
      <c r="R4353" s="2" t="s">
        <v>272</v>
      </c>
      <c r="S4353" s="2" t="s">
        <v>272</v>
      </c>
      <c r="T4353" s="2" t="s">
        <v>273</v>
      </c>
      <c r="U4353" s="25" t="s">
        <v>273</v>
      </c>
      <c r="V4353" s="24" t="s">
        <v>272</v>
      </c>
      <c r="W4353" s="2" t="s">
        <v>273</v>
      </c>
      <c r="X4353" s="2" t="s">
        <v>273</v>
      </c>
      <c r="Y4353" s="2" t="s">
        <v>273</v>
      </c>
      <c r="Z4353" s="175" t="s">
        <v>273</v>
      </c>
      <c r="AA4353" s="24" t="s">
        <v>272</v>
      </c>
      <c r="AB4353" s="2" t="s">
        <v>273</v>
      </c>
      <c r="AC4353" s="25" t="s">
        <v>273</v>
      </c>
      <c r="AD4353" s="174" t="s">
        <v>273</v>
      </c>
      <c r="AE4353" s="25" t="s">
        <v>273</v>
      </c>
      <c r="AF4353" s="180">
        <v>100</v>
      </c>
    </row>
    <row r="4354" spans="1:32">
      <c r="A4354" s="134" t="str">
        <f t="shared" si="67"/>
        <v>ROfa_01.3</v>
      </c>
      <c r="C4354" s="177" t="s">
        <v>36</v>
      </c>
      <c r="D4354" s="178" t="s">
        <v>2</v>
      </c>
      <c r="E4354" s="178" t="s">
        <v>607</v>
      </c>
      <c r="F4354" s="178" t="s">
        <v>608</v>
      </c>
      <c r="G4354" s="178" t="s">
        <v>540</v>
      </c>
      <c r="H4354" s="177" t="s">
        <v>52</v>
      </c>
      <c r="I4354" s="179" t="s">
        <v>53</v>
      </c>
      <c r="J4354" s="59" t="s">
        <v>4856</v>
      </c>
      <c r="K4354" s="60" t="s">
        <v>4857</v>
      </c>
      <c r="L4354" s="174" t="s">
        <v>272</v>
      </c>
      <c r="M4354" s="2" t="s">
        <v>273</v>
      </c>
      <c r="N4354" s="175" t="s">
        <v>272</v>
      </c>
      <c r="O4354" s="24" t="s">
        <v>672</v>
      </c>
      <c r="P4354" s="2" t="s">
        <v>273</v>
      </c>
      <c r="Q4354" s="2" t="s">
        <v>273</v>
      </c>
      <c r="R4354" s="2" t="s">
        <v>272</v>
      </c>
      <c r="S4354" s="2" t="s">
        <v>272</v>
      </c>
      <c r="T4354" s="2" t="s">
        <v>273</v>
      </c>
      <c r="U4354" s="25" t="s">
        <v>273</v>
      </c>
      <c r="V4354" s="24" t="s">
        <v>272</v>
      </c>
      <c r="W4354" s="2" t="s">
        <v>273</v>
      </c>
      <c r="X4354" s="2" t="s">
        <v>273</v>
      </c>
      <c r="Y4354" s="2" t="s">
        <v>273</v>
      </c>
      <c r="Z4354" s="175" t="s">
        <v>273</v>
      </c>
      <c r="AA4354" s="24" t="s">
        <v>272</v>
      </c>
      <c r="AB4354" s="2" t="s">
        <v>273</v>
      </c>
      <c r="AC4354" s="25" t="s">
        <v>273</v>
      </c>
      <c r="AD4354" s="174" t="s">
        <v>273</v>
      </c>
      <c r="AE4354" s="25" t="s">
        <v>273</v>
      </c>
      <c r="AF4354" s="180">
        <v>100</v>
      </c>
    </row>
    <row r="4355" spans="1:32">
      <c r="A4355" s="134" t="str">
        <f t="shared" si="67"/>
        <v>ROfa_01.3</v>
      </c>
      <c r="C4355" s="177" t="s">
        <v>36</v>
      </c>
      <c r="D4355" s="178" t="s">
        <v>2</v>
      </c>
      <c r="E4355" s="178" t="s">
        <v>607</v>
      </c>
      <c r="F4355" s="178" t="s">
        <v>608</v>
      </c>
      <c r="G4355" s="178" t="s">
        <v>540</v>
      </c>
      <c r="H4355" s="177" t="s">
        <v>52</v>
      </c>
      <c r="I4355" s="179" t="s">
        <v>53</v>
      </c>
      <c r="J4355" s="59" t="s">
        <v>4858</v>
      </c>
      <c r="K4355" s="60" t="s">
        <v>4859</v>
      </c>
      <c r="L4355" s="174" t="s">
        <v>272</v>
      </c>
      <c r="M4355" s="2" t="s">
        <v>273</v>
      </c>
      <c r="N4355" s="175" t="s">
        <v>272</v>
      </c>
      <c r="O4355" s="24" t="s">
        <v>672</v>
      </c>
      <c r="P4355" s="2" t="s">
        <v>273</v>
      </c>
      <c r="Q4355" s="2" t="s">
        <v>273</v>
      </c>
      <c r="R4355" s="2" t="s">
        <v>272</v>
      </c>
      <c r="S4355" s="2" t="s">
        <v>272</v>
      </c>
      <c r="T4355" s="2" t="s">
        <v>273</v>
      </c>
      <c r="U4355" s="25" t="s">
        <v>273</v>
      </c>
      <c r="V4355" s="24" t="s">
        <v>272</v>
      </c>
      <c r="W4355" s="2" t="s">
        <v>273</v>
      </c>
      <c r="X4355" s="2" t="s">
        <v>273</v>
      </c>
      <c r="Y4355" s="2" t="s">
        <v>273</v>
      </c>
      <c r="Z4355" s="175" t="s">
        <v>273</v>
      </c>
      <c r="AA4355" s="24" t="s">
        <v>272</v>
      </c>
      <c r="AB4355" s="2" t="s">
        <v>273</v>
      </c>
      <c r="AC4355" s="25" t="s">
        <v>273</v>
      </c>
      <c r="AD4355" s="174" t="s">
        <v>273</v>
      </c>
      <c r="AE4355" s="25" t="s">
        <v>273</v>
      </c>
      <c r="AF4355" s="180">
        <v>100</v>
      </c>
    </row>
    <row r="4356" spans="1:32">
      <c r="A4356" s="134" t="str">
        <f t="shared" si="67"/>
        <v>ROfa_01.3</v>
      </c>
      <c r="C4356" s="177" t="s">
        <v>36</v>
      </c>
      <c r="D4356" s="178" t="s">
        <v>2</v>
      </c>
      <c r="E4356" s="178" t="s">
        <v>607</v>
      </c>
      <c r="F4356" s="178" t="s">
        <v>608</v>
      </c>
      <c r="G4356" s="178" t="s">
        <v>540</v>
      </c>
      <c r="H4356" s="177" t="s">
        <v>52</v>
      </c>
      <c r="I4356" s="179" t="s">
        <v>53</v>
      </c>
      <c r="J4356" s="59" t="s">
        <v>4860</v>
      </c>
      <c r="K4356" s="60" t="s">
        <v>4861</v>
      </c>
      <c r="L4356" s="174" t="s">
        <v>272</v>
      </c>
      <c r="M4356" s="2" t="s">
        <v>273</v>
      </c>
      <c r="N4356" s="175" t="s">
        <v>272</v>
      </c>
      <c r="O4356" s="24" t="s">
        <v>672</v>
      </c>
      <c r="P4356" s="2" t="s">
        <v>273</v>
      </c>
      <c r="Q4356" s="2" t="s">
        <v>273</v>
      </c>
      <c r="R4356" s="2" t="s">
        <v>272</v>
      </c>
      <c r="S4356" s="2" t="s">
        <v>272</v>
      </c>
      <c r="T4356" s="2" t="s">
        <v>273</v>
      </c>
      <c r="U4356" s="25" t="s">
        <v>273</v>
      </c>
      <c r="V4356" s="24" t="s">
        <v>272</v>
      </c>
      <c r="W4356" s="2" t="s">
        <v>273</v>
      </c>
      <c r="X4356" s="2" t="s">
        <v>273</v>
      </c>
      <c r="Y4356" s="2" t="s">
        <v>273</v>
      </c>
      <c r="Z4356" s="175" t="s">
        <v>273</v>
      </c>
      <c r="AA4356" s="24" t="s">
        <v>272</v>
      </c>
      <c r="AB4356" s="2" t="s">
        <v>273</v>
      </c>
      <c r="AC4356" s="25" t="s">
        <v>273</v>
      </c>
      <c r="AD4356" s="174" t="s">
        <v>273</v>
      </c>
      <c r="AE4356" s="25" t="s">
        <v>273</v>
      </c>
      <c r="AF4356" s="180">
        <v>100</v>
      </c>
    </row>
    <row r="4357" spans="1:32">
      <c r="A4357" s="134" t="str">
        <f t="shared" si="67"/>
        <v>ROfa_01.3</v>
      </c>
      <c r="C4357" s="177" t="s">
        <v>36</v>
      </c>
      <c r="D4357" s="178" t="s">
        <v>2</v>
      </c>
      <c r="E4357" s="178" t="s">
        <v>607</v>
      </c>
      <c r="F4357" s="178" t="s">
        <v>608</v>
      </c>
      <c r="G4357" s="178" t="s">
        <v>540</v>
      </c>
      <c r="H4357" s="177" t="s">
        <v>52</v>
      </c>
      <c r="I4357" s="179" t="s">
        <v>53</v>
      </c>
      <c r="J4357" s="59" t="s">
        <v>4772</v>
      </c>
      <c r="K4357" s="60" t="s">
        <v>4862</v>
      </c>
      <c r="L4357" s="174" t="s">
        <v>272</v>
      </c>
      <c r="M4357" s="2" t="s">
        <v>273</v>
      </c>
      <c r="N4357" s="175" t="s">
        <v>272</v>
      </c>
      <c r="O4357" s="24" t="s">
        <v>672</v>
      </c>
      <c r="P4357" s="2" t="s">
        <v>273</v>
      </c>
      <c r="Q4357" s="2" t="s">
        <v>273</v>
      </c>
      <c r="R4357" s="2" t="s">
        <v>272</v>
      </c>
      <c r="S4357" s="2" t="s">
        <v>272</v>
      </c>
      <c r="T4357" s="2" t="s">
        <v>273</v>
      </c>
      <c r="U4357" s="25" t="s">
        <v>273</v>
      </c>
      <c r="V4357" s="24" t="s">
        <v>272</v>
      </c>
      <c r="W4357" s="2" t="s">
        <v>273</v>
      </c>
      <c r="X4357" s="2" t="s">
        <v>273</v>
      </c>
      <c r="Y4357" s="2" t="s">
        <v>273</v>
      </c>
      <c r="Z4357" s="175" t="s">
        <v>273</v>
      </c>
      <c r="AA4357" s="24" t="s">
        <v>272</v>
      </c>
      <c r="AB4357" s="2" t="s">
        <v>273</v>
      </c>
      <c r="AC4357" s="25" t="s">
        <v>273</v>
      </c>
      <c r="AD4357" s="174" t="s">
        <v>273</v>
      </c>
      <c r="AE4357" s="25" t="s">
        <v>273</v>
      </c>
      <c r="AF4357" s="180">
        <v>100</v>
      </c>
    </row>
    <row r="4358" spans="1:32">
      <c r="A4358" s="134" t="str">
        <f t="shared" si="67"/>
        <v>ROfa_01.3</v>
      </c>
      <c r="C4358" s="177" t="s">
        <v>36</v>
      </c>
      <c r="D4358" s="178" t="s">
        <v>2</v>
      </c>
      <c r="E4358" s="178" t="s">
        <v>607</v>
      </c>
      <c r="F4358" s="178" t="s">
        <v>608</v>
      </c>
      <c r="G4358" s="178" t="s">
        <v>540</v>
      </c>
      <c r="H4358" s="177" t="s">
        <v>52</v>
      </c>
      <c r="I4358" s="179" t="s">
        <v>53</v>
      </c>
      <c r="J4358" s="59" t="s">
        <v>4863</v>
      </c>
      <c r="K4358" s="60" t="s">
        <v>4864</v>
      </c>
      <c r="L4358" s="174" t="s">
        <v>272</v>
      </c>
      <c r="M4358" s="2" t="s">
        <v>273</v>
      </c>
      <c r="N4358" s="175" t="s">
        <v>272</v>
      </c>
      <c r="O4358" s="24" t="s">
        <v>672</v>
      </c>
      <c r="P4358" s="2" t="s">
        <v>273</v>
      </c>
      <c r="Q4358" s="2" t="s">
        <v>273</v>
      </c>
      <c r="R4358" s="2" t="s">
        <v>272</v>
      </c>
      <c r="S4358" s="2" t="s">
        <v>272</v>
      </c>
      <c r="T4358" s="2" t="s">
        <v>273</v>
      </c>
      <c r="U4358" s="25" t="s">
        <v>273</v>
      </c>
      <c r="V4358" s="24" t="s">
        <v>272</v>
      </c>
      <c r="W4358" s="2" t="s">
        <v>273</v>
      </c>
      <c r="X4358" s="2" t="s">
        <v>273</v>
      </c>
      <c r="Y4358" s="2" t="s">
        <v>273</v>
      </c>
      <c r="Z4358" s="175" t="s">
        <v>273</v>
      </c>
      <c r="AA4358" s="24" t="s">
        <v>272</v>
      </c>
      <c r="AB4358" s="2" t="s">
        <v>273</v>
      </c>
      <c r="AC4358" s="25" t="s">
        <v>273</v>
      </c>
      <c r="AD4358" s="174" t="s">
        <v>273</v>
      </c>
      <c r="AE4358" s="25" t="s">
        <v>273</v>
      </c>
      <c r="AF4358" s="180">
        <v>100</v>
      </c>
    </row>
    <row r="4359" spans="1:32">
      <c r="A4359" s="134" t="str">
        <f t="shared" si="67"/>
        <v>ROfa_01.3</v>
      </c>
      <c r="C4359" s="177" t="s">
        <v>36</v>
      </c>
      <c r="D4359" s="178" t="s">
        <v>2</v>
      </c>
      <c r="E4359" s="178" t="s">
        <v>607</v>
      </c>
      <c r="F4359" s="178" t="s">
        <v>608</v>
      </c>
      <c r="G4359" s="178" t="s">
        <v>540</v>
      </c>
      <c r="H4359" s="177" t="s">
        <v>52</v>
      </c>
      <c r="I4359" s="179" t="s">
        <v>53</v>
      </c>
      <c r="J4359" s="59" t="s">
        <v>4865</v>
      </c>
      <c r="K4359" s="60" t="s">
        <v>4866</v>
      </c>
      <c r="L4359" s="174" t="s">
        <v>272</v>
      </c>
      <c r="M4359" s="2" t="s">
        <v>273</v>
      </c>
      <c r="N4359" s="175" t="s">
        <v>272</v>
      </c>
      <c r="O4359" s="24" t="s">
        <v>672</v>
      </c>
      <c r="P4359" s="2" t="s">
        <v>273</v>
      </c>
      <c r="Q4359" s="2" t="s">
        <v>273</v>
      </c>
      <c r="R4359" s="2" t="s">
        <v>273</v>
      </c>
      <c r="S4359" s="2" t="s">
        <v>273</v>
      </c>
      <c r="T4359" s="2" t="s">
        <v>273</v>
      </c>
      <c r="U4359" s="25" t="s">
        <v>273</v>
      </c>
      <c r="V4359" s="24" t="s">
        <v>272</v>
      </c>
      <c r="W4359" s="2" t="s">
        <v>273</v>
      </c>
      <c r="X4359" s="2" t="s">
        <v>273</v>
      </c>
      <c r="Y4359" s="2" t="s">
        <v>273</v>
      </c>
      <c r="Z4359" s="175" t="s">
        <v>273</v>
      </c>
      <c r="AA4359" s="24" t="s">
        <v>272</v>
      </c>
      <c r="AB4359" s="2" t="s">
        <v>273</v>
      </c>
      <c r="AC4359" s="25" t="s">
        <v>273</v>
      </c>
      <c r="AD4359" s="174" t="s">
        <v>273</v>
      </c>
      <c r="AE4359" s="25" t="s">
        <v>273</v>
      </c>
      <c r="AF4359" s="180">
        <v>0</v>
      </c>
    </row>
    <row r="4360" spans="1:32">
      <c r="A4360" s="134" t="str">
        <f t="shared" ref="A4360:A4423" si="68">C4360&amp;LOWER(LEFT(D4360,2))&amp;"_"&amp;IF(LEN(TRIM(LEFT(E4360,FIND(" ",E4360))))=3,"0"&amp;TRIM(LEFT(E4360,FIND(" ",E4360))),TRIM(LEFT(E4360,FIND(" ",E4360))))</f>
        <v>ROfa_01.3</v>
      </c>
      <c r="C4360" s="177" t="s">
        <v>36</v>
      </c>
      <c r="D4360" s="178" t="s">
        <v>2</v>
      </c>
      <c r="E4360" s="178" t="s">
        <v>607</v>
      </c>
      <c r="F4360" s="178" t="s">
        <v>608</v>
      </c>
      <c r="G4360" s="178" t="s">
        <v>540</v>
      </c>
      <c r="H4360" s="177" t="s">
        <v>52</v>
      </c>
      <c r="I4360" s="179" t="s">
        <v>53</v>
      </c>
      <c r="J4360" s="59" t="s">
        <v>4867</v>
      </c>
      <c r="K4360" s="60" t="s">
        <v>4868</v>
      </c>
      <c r="L4360" s="174" t="s">
        <v>272</v>
      </c>
      <c r="M4360" s="2" t="s">
        <v>273</v>
      </c>
      <c r="N4360" s="175" t="s">
        <v>272</v>
      </c>
      <c r="O4360" s="24" t="s">
        <v>672</v>
      </c>
      <c r="P4360" s="2" t="s">
        <v>273</v>
      </c>
      <c r="Q4360" s="2" t="s">
        <v>273</v>
      </c>
      <c r="R4360" s="2" t="s">
        <v>272</v>
      </c>
      <c r="S4360" s="2" t="s">
        <v>272</v>
      </c>
      <c r="T4360" s="2" t="s">
        <v>273</v>
      </c>
      <c r="U4360" s="25" t="s">
        <v>273</v>
      </c>
      <c r="V4360" s="24" t="s">
        <v>272</v>
      </c>
      <c r="W4360" s="2" t="s">
        <v>273</v>
      </c>
      <c r="X4360" s="2" t="s">
        <v>273</v>
      </c>
      <c r="Y4360" s="2" t="s">
        <v>273</v>
      </c>
      <c r="Z4360" s="175" t="s">
        <v>273</v>
      </c>
      <c r="AA4360" s="24" t="s">
        <v>272</v>
      </c>
      <c r="AB4360" s="2" t="s">
        <v>273</v>
      </c>
      <c r="AC4360" s="25" t="s">
        <v>273</v>
      </c>
      <c r="AD4360" s="174" t="s">
        <v>273</v>
      </c>
      <c r="AE4360" s="25" t="s">
        <v>273</v>
      </c>
      <c r="AF4360" s="180">
        <v>0</v>
      </c>
    </row>
    <row r="4361" spans="1:32">
      <c r="A4361" s="134" t="str">
        <f t="shared" si="68"/>
        <v>ROfa_01.3</v>
      </c>
      <c r="C4361" s="177" t="s">
        <v>36</v>
      </c>
      <c r="D4361" s="178" t="s">
        <v>2</v>
      </c>
      <c r="E4361" s="178" t="s">
        <v>607</v>
      </c>
      <c r="F4361" s="178" t="s">
        <v>608</v>
      </c>
      <c r="G4361" s="178" t="s">
        <v>540</v>
      </c>
      <c r="H4361" s="177" t="s">
        <v>52</v>
      </c>
      <c r="I4361" s="179" t="s">
        <v>53</v>
      </c>
      <c r="J4361" s="59" t="s">
        <v>4869</v>
      </c>
      <c r="K4361" s="60" t="s">
        <v>4870</v>
      </c>
      <c r="L4361" s="174" t="s">
        <v>272</v>
      </c>
      <c r="M4361" s="2" t="s">
        <v>273</v>
      </c>
      <c r="N4361" s="175" t="s">
        <v>272</v>
      </c>
      <c r="O4361" s="24" t="s">
        <v>672</v>
      </c>
      <c r="P4361" s="2" t="s">
        <v>273</v>
      </c>
      <c r="Q4361" s="2" t="s">
        <v>273</v>
      </c>
      <c r="R4361" s="2" t="s">
        <v>272</v>
      </c>
      <c r="S4361" s="2" t="s">
        <v>272</v>
      </c>
      <c r="T4361" s="2" t="s">
        <v>273</v>
      </c>
      <c r="U4361" s="25" t="s">
        <v>273</v>
      </c>
      <c r="V4361" s="24" t="s">
        <v>272</v>
      </c>
      <c r="W4361" s="2" t="s">
        <v>273</v>
      </c>
      <c r="X4361" s="2" t="s">
        <v>273</v>
      </c>
      <c r="Y4361" s="2" t="s">
        <v>273</v>
      </c>
      <c r="Z4361" s="175" t="s">
        <v>273</v>
      </c>
      <c r="AA4361" s="24" t="s">
        <v>272</v>
      </c>
      <c r="AB4361" s="2" t="s">
        <v>273</v>
      </c>
      <c r="AC4361" s="25" t="s">
        <v>273</v>
      </c>
      <c r="AD4361" s="174" t="s">
        <v>273</v>
      </c>
      <c r="AE4361" s="25" t="s">
        <v>273</v>
      </c>
      <c r="AF4361" s="180">
        <v>100</v>
      </c>
    </row>
    <row r="4362" spans="1:32">
      <c r="A4362" s="134" t="str">
        <f t="shared" si="68"/>
        <v>ROfa_01.3</v>
      </c>
      <c r="C4362" s="177" t="s">
        <v>36</v>
      </c>
      <c r="D4362" s="178" t="s">
        <v>2</v>
      </c>
      <c r="E4362" s="178" t="s">
        <v>607</v>
      </c>
      <c r="F4362" s="178" t="s">
        <v>608</v>
      </c>
      <c r="G4362" s="178" t="s">
        <v>540</v>
      </c>
      <c r="H4362" s="177" t="s">
        <v>52</v>
      </c>
      <c r="I4362" s="179" t="s">
        <v>53</v>
      </c>
      <c r="J4362" s="59" t="s">
        <v>4871</v>
      </c>
      <c r="K4362" s="60" t="s">
        <v>4872</v>
      </c>
      <c r="L4362" s="174" t="s">
        <v>272</v>
      </c>
      <c r="M4362" s="2" t="s">
        <v>273</v>
      </c>
      <c r="N4362" s="175" t="s">
        <v>272</v>
      </c>
      <c r="O4362" s="24" t="s">
        <v>672</v>
      </c>
      <c r="P4362" s="2" t="s">
        <v>273</v>
      </c>
      <c r="Q4362" s="2" t="s">
        <v>273</v>
      </c>
      <c r="R4362" s="2" t="s">
        <v>272</v>
      </c>
      <c r="S4362" s="2" t="s">
        <v>272</v>
      </c>
      <c r="T4362" s="2" t="s">
        <v>273</v>
      </c>
      <c r="U4362" s="25" t="s">
        <v>273</v>
      </c>
      <c r="V4362" s="24" t="s">
        <v>272</v>
      </c>
      <c r="W4362" s="2" t="s">
        <v>273</v>
      </c>
      <c r="X4362" s="2" t="s">
        <v>273</v>
      </c>
      <c r="Y4362" s="2" t="s">
        <v>273</v>
      </c>
      <c r="Z4362" s="175" t="s">
        <v>273</v>
      </c>
      <c r="AA4362" s="24" t="s">
        <v>272</v>
      </c>
      <c r="AB4362" s="2" t="s">
        <v>273</v>
      </c>
      <c r="AC4362" s="25" t="s">
        <v>273</v>
      </c>
      <c r="AD4362" s="174" t="s">
        <v>273</v>
      </c>
      <c r="AE4362" s="25" t="s">
        <v>273</v>
      </c>
      <c r="AF4362" s="180">
        <v>100</v>
      </c>
    </row>
    <row r="4363" spans="1:32">
      <c r="A4363" s="134" t="str">
        <f t="shared" si="68"/>
        <v>ROfa_01.3</v>
      </c>
      <c r="C4363" s="177" t="s">
        <v>36</v>
      </c>
      <c r="D4363" s="178" t="s">
        <v>2</v>
      </c>
      <c r="E4363" s="178" t="s">
        <v>607</v>
      </c>
      <c r="F4363" s="178" t="s">
        <v>608</v>
      </c>
      <c r="G4363" s="178" t="s">
        <v>540</v>
      </c>
      <c r="H4363" s="177" t="s">
        <v>52</v>
      </c>
      <c r="I4363" s="179" t="s">
        <v>53</v>
      </c>
      <c r="J4363" s="59" t="s">
        <v>4873</v>
      </c>
      <c r="K4363" s="60" t="s">
        <v>4883</v>
      </c>
      <c r="L4363" s="174" t="s">
        <v>272</v>
      </c>
      <c r="M4363" s="2" t="s">
        <v>272</v>
      </c>
      <c r="N4363" s="175" t="s">
        <v>272</v>
      </c>
      <c r="O4363" s="24" t="s">
        <v>672</v>
      </c>
      <c r="P4363" s="2" t="s">
        <v>273</v>
      </c>
      <c r="Q4363" s="2" t="s">
        <v>273</v>
      </c>
      <c r="R4363" s="2" t="s">
        <v>273</v>
      </c>
      <c r="S4363" s="2" t="s">
        <v>273</v>
      </c>
      <c r="T4363" s="2" t="s">
        <v>273</v>
      </c>
      <c r="U4363" s="25" t="s">
        <v>273</v>
      </c>
      <c r="V4363" s="24" t="s">
        <v>272</v>
      </c>
      <c r="W4363" s="2" t="s">
        <v>273</v>
      </c>
      <c r="X4363" s="2" t="s">
        <v>273</v>
      </c>
      <c r="Y4363" s="2" t="s">
        <v>273</v>
      </c>
      <c r="Z4363" s="175" t="s">
        <v>273</v>
      </c>
      <c r="AA4363" s="24" t="s">
        <v>272</v>
      </c>
      <c r="AB4363" s="2" t="s">
        <v>273</v>
      </c>
      <c r="AC4363" s="25" t="s">
        <v>273</v>
      </c>
      <c r="AD4363" s="174" t="s">
        <v>273</v>
      </c>
      <c r="AE4363" s="25" t="s">
        <v>273</v>
      </c>
      <c r="AF4363" s="180">
        <v>100</v>
      </c>
    </row>
    <row r="4364" spans="1:32">
      <c r="A4364" s="134" t="str">
        <f t="shared" si="68"/>
        <v>ROfa_01.3</v>
      </c>
      <c r="C4364" s="177" t="s">
        <v>36</v>
      </c>
      <c r="D4364" s="178" t="s">
        <v>2</v>
      </c>
      <c r="E4364" s="178" t="s">
        <v>607</v>
      </c>
      <c r="F4364" s="178" t="s">
        <v>608</v>
      </c>
      <c r="G4364" s="178" t="s">
        <v>540</v>
      </c>
      <c r="H4364" s="177" t="s">
        <v>52</v>
      </c>
      <c r="I4364" s="179" t="s">
        <v>53</v>
      </c>
      <c r="J4364" s="59" t="s">
        <v>4875</v>
      </c>
      <c r="K4364" s="60" t="s">
        <v>4876</v>
      </c>
      <c r="L4364" s="174" t="s">
        <v>272</v>
      </c>
      <c r="M4364" s="2" t="s">
        <v>273</v>
      </c>
      <c r="N4364" s="175" t="s">
        <v>272</v>
      </c>
      <c r="O4364" s="24" t="s">
        <v>672</v>
      </c>
      <c r="P4364" s="2" t="s">
        <v>273</v>
      </c>
      <c r="Q4364" s="2" t="s">
        <v>273</v>
      </c>
      <c r="R4364" s="2" t="s">
        <v>272</v>
      </c>
      <c r="S4364" s="2" t="s">
        <v>272</v>
      </c>
      <c r="T4364" s="2" t="s">
        <v>273</v>
      </c>
      <c r="U4364" s="25" t="s">
        <v>273</v>
      </c>
      <c r="V4364" s="24" t="s">
        <v>272</v>
      </c>
      <c r="W4364" s="2" t="s">
        <v>273</v>
      </c>
      <c r="X4364" s="2" t="s">
        <v>273</v>
      </c>
      <c r="Y4364" s="2" t="s">
        <v>273</v>
      </c>
      <c r="Z4364" s="175" t="s">
        <v>273</v>
      </c>
      <c r="AA4364" s="24" t="s">
        <v>272</v>
      </c>
      <c r="AB4364" s="2" t="s">
        <v>273</v>
      </c>
      <c r="AC4364" s="25" t="s">
        <v>273</v>
      </c>
      <c r="AD4364" s="174" t="s">
        <v>273</v>
      </c>
      <c r="AE4364" s="25" t="s">
        <v>273</v>
      </c>
      <c r="AF4364" s="180">
        <v>0</v>
      </c>
    </row>
    <row r="4365" spans="1:32">
      <c r="A4365" s="134" t="str">
        <f t="shared" si="68"/>
        <v>ROfa_01.3</v>
      </c>
      <c r="C4365" s="177" t="s">
        <v>36</v>
      </c>
      <c r="D4365" s="178" t="s">
        <v>2</v>
      </c>
      <c r="E4365" s="178" t="s">
        <v>607</v>
      </c>
      <c r="F4365" s="178" t="s">
        <v>608</v>
      </c>
      <c r="G4365" s="178" t="s">
        <v>540</v>
      </c>
      <c r="H4365" s="177" t="s">
        <v>52</v>
      </c>
      <c r="I4365" s="179" t="s">
        <v>53</v>
      </c>
      <c r="J4365" s="59" t="s">
        <v>4877</v>
      </c>
      <c r="K4365" s="60" t="s">
        <v>4878</v>
      </c>
      <c r="L4365" s="174" t="s">
        <v>272</v>
      </c>
      <c r="M4365" s="2" t="s">
        <v>273</v>
      </c>
      <c r="N4365" s="175" t="s">
        <v>272</v>
      </c>
      <c r="O4365" s="24" t="s">
        <v>672</v>
      </c>
      <c r="P4365" s="2" t="s">
        <v>273</v>
      </c>
      <c r="Q4365" s="2" t="s">
        <v>273</v>
      </c>
      <c r="R4365" s="2" t="s">
        <v>272</v>
      </c>
      <c r="S4365" s="2" t="s">
        <v>272</v>
      </c>
      <c r="T4365" s="2" t="s">
        <v>273</v>
      </c>
      <c r="U4365" s="25" t="s">
        <v>273</v>
      </c>
      <c r="V4365" s="24" t="s">
        <v>272</v>
      </c>
      <c r="W4365" s="2" t="s">
        <v>273</v>
      </c>
      <c r="X4365" s="2" t="s">
        <v>273</v>
      </c>
      <c r="Y4365" s="2" t="s">
        <v>273</v>
      </c>
      <c r="Z4365" s="175" t="s">
        <v>273</v>
      </c>
      <c r="AA4365" s="24" t="s">
        <v>272</v>
      </c>
      <c r="AB4365" s="2" t="s">
        <v>273</v>
      </c>
      <c r="AC4365" s="25" t="s">
        <v>273</v>
      </c>
      <c r="AD4365" s="174" t="s">
        <v>273</v>
      </c>
      <c r="AE4365" s="25" t="s">
        <v>273</v>
      </c>
      <c r="AF4365" s="180">
        <v>100</v>
      </c>
    </row>
    <row r="4366" spans="1:32">
      <c r="A4366" s="134" t="str">
        <f t="shared" si="68"/>
        <v>ROfa_01.3</v>
      </c>
      <c r="C4366" s="177" t="s">
        <v>36</v>
      </c>
      <c r="D4366" s="178" t="s">
        <v>2</v>
      </c>
      <c r="E4366" s="178" t="s">
        <v>607</v>
      </c>
      <c r="F4366" s="178" t="s">
        <v>608</v>
      </c>
      <c r="G4366" s="178" t="s">
        <v>540</v>
      </c>
      <c r="H4366" s="177" t="s">
        <v>52</v>
      </c>
      <c r="I4366" s="179" t="s">
        <v>53</v>
      </c>
      <c r="J4366" s="59" t="s">
        <v>4879</v>
      </c>
      <c r="K4366" s="60" t="s">
        <v>4880</v>
      </c>
      <c r="L4366" s="174" t="s">
        <v>272</v>
      </c>
      <c r="M4366" s="2" t="s">
        <v>273</v>
      </c>
      <c r="N4366" s="175" t="s">
        <v>272</v>
      </c>
      <c r="O4366" s="24" t="s">
        <v>672</v>
      </c>
      <c r="P4366" s="2" t="s">
        <v>273</v>
      </c>
      <c r="Q4366" s="2" t="s">
        <v>273</v>
      </c>
      <c r="R4366" s="2" t="s">
        <v>272</v>
      </c>
      <c r="S4366" s="2" t="s">
        <v>272</v>
      </c>
      <c r="T4366" s="2" t="s">
        <v>272</v>
      </c>
      <c r="U4366" s="25" t="s">
        <v>273</v>
      </c>
      <c r="V4366" s="24" t="s">
        <v>272</v>
      </c>
      <c r="W4366" s="2" t="s">
        <v>273</v>
      </c>
      <c r="X4366" s="2" t="s">
        <v>273</v>
      </c>
      <c r="Y4366" s="2" t="s">
        <v>273</v>
      </c>
      <c r="Z4366" s="175" t="s">
        <v>273</v>
      </c>
      <c r="AA4366" s="24" t="s">
        <v>272</v>
      </c>
      <c r="AB4366" s="2" t="s">
        <v>273</v>
      </c>
      <c r="AC4366" s="25" t="s">
        <v>273</v>
      </c>
      <c r="AD4366" s="174" t="s">
        <v>273</v>
      </c>
      <c r="AE4366" s="25" t="s">
        <v>273</v>
      </c>
      <c r="AF4366" s="180">
        <v>0</v>
      </c>
    </row>
    <row r="4367" spans="1:32">
      <c r="A4367" s="134" t="str">
        <f t="shared" si="68"/>
        <v>ROfa_01.4</v>
      </c>
      <c r="C4367" s="177" t="s">
        <v>36</v>
      </c>
      <c r="D4367" s="178" t="s">
        <v>2</v>
      </c>
      <c r="E4367" s="178" t="s">
        <v>609</v>
      </c>
      <c r="F4367" s="178" t="s">
        <v>610</v>
      </c>
      <c r="G4367" s="178" t="s">
        <v>540</v>
      </c>
      <c r="H4367" s="177" t="s">
        <v>52</v>
      </c>
      <c r="I4367" s="179" t="s">
        <v>53</v>
      </c>
      <c r="J4367" s="59" t="s">
        <v>4884</v>
      </c>
      <c r="K4367" s="60" t="s">
        <v>4885</v>
      </c>
      <c r="L4367" s="174" t="s">
        <v>272</v>
      </c>
      <c r="M4367" s="2" t="s">
        <v>273</v>
      </c>
      <c r="N4367" s="175" t="s">
        <v>272</v>
      </c>
      <c r="O4367" s="24" t="s">
        <v>672</v>
      </c>
      <c r="P4367" s="2" t="s">
        <v>273</v>
      </c>
      <c r="Q4367" s="2" t="s">
        <v>273</v>
      </c>
      <c r="R4367" s="2" t="s">
        <v>273</v>
      </c>
      <c r="S4367" s="2" t="s">
        <v>273</v>
      </c>
      <c r="T4367" s="2" t="s">
        <v>273</v>
      </c>
      <c r="U4367" s="25" t="s">
        <v>273</v>
      </c>
      <c r="V4367" s="24" t="s">
        <v>272</v>
      </c>
      <c r="W4367" s="2" t="s">
        <v>273</v>
      </c>
      <c r="X4367" s="2" t="s">
        <v>273</v>
      </c>
      <c r="Y4367" s="2" t="s">
        <v>273</v>
      </c>
      <c r="Z4367" s="175" t="s">
        <v>273</v>
      </c>
      <c r="AA4367" s="24" t="s">
        <v>272</v>
      </c>
      <c r="AB4367" s="2" t="s">
        <v>273</v>
      </c>
      <c r="AC4367" s="25" t="s">
        <v>273</v>
      </c>
      <c r="AD4367" s="174" t="s">
        <v>273</v>
      </c>
      <c r="AE4367" s="25" t="s">
        <v>273</v>
      </c>
      <c r="AF4367" s="180">
        <v>100</v>
      </c>
    </row>
    <row r="4368" spans="1:32">
      <c r="A4368" s="134" t="str">
        <f t="shared" si="68"/>
        <v>ROfa_01.4</v>
      </c>
      <c r="C4368" s="177" t="s">
        <v>36</v>
      </c>
      <c r="D4368" s="178" t="s">
        <v>2</v>
      </c>
      <c r="E4368" s="178" t="s">
        <v>609</v>
      </c>
      <c r="F4368" s="178" t="s">
        <v>610</v>
      </c>
      <c r="G4368" s="178" t="s">
        <v>540</v>
      </c>
      <c r="H4368" s="177" t="s">
        <v>52</v>
      </c>
      <c r="I4368" s="179" t="s">
        <v>53</v>
      </c>
      <c r="J4368" s="59" t="s">
        <v>4886</v>
      </c>
      <c r="K4368" s="60" t="s">
        <v>4887</v>
      </c>
      <c r="L4368" s="174" t="s">
        <v>272</v>
      </c>
      <c r="M4368" s="2" t="s">
        <v>273</v>
      </c>
      <c r="N4368" s="175" t="s">
        <v>272</v>
      </c>
      <c r="O4368" s="24" t="s">
        <v>672</v>
      </c>
      <c r="P4368" s="2" t="s">
        <v>273</v>
      </c>
      <c r="Q4368" s="2" t="s">
        <v>273</v>
      </c>
      <c r="R4368" s="2" t="s">
        <v>273</v>
      </c>
      <c r="S4368" s="2" t="s">
        <v>273</v>
      </c>
      <c r="T4368" s="2" t="s">
        <v>273</v>
      </c>
      <c r="U4368" s="25" t="s">
        <v>273</v>
      </c>
      <c r="V4368" s="24" t="s">
        <v>272</v>
      </c>
      <c r="W4368" s="2" t="s">
        <v>273</v>
      </c>
      <c r="X4368" s="2" t="s">
        <v>273</v>
      </c>
      <c r="Y4368" s="2" t="s">
        <v>273</v>
      </c>
      <c r="Z4368" s="175" t="s">
        <v>273</v>
      </c>
      <c r="AA4368" s="24" t="s">
        <v>272</v>
      </c>
      <c r="AB4368" s="2" t="s">
        <v>273</v>
      </c>
      <c r="AC4368" s="25" t="s">
        <v>273</v>
      </c>
      <c r="AD4368" s="174" t="s">
        <v>273</v>
      </c>
      <c r="AE4368" s="25" t="s">
        <v>273</v>
      </c>
      <c r="AF4368" s="180">
        <v>100</v>
      </c>
    </row>
    <row r="4369" spans="1:32">
      <c r="A4369" s="134" t="str">
        <f t="shared" si="68"/>
        <v>ROfa_01.4</v>
      </c>
      <c r="C4369" s="177" t="s">
        <v>36</v>
      </c>
      <c r="D4369" s="178" t="s">
        <v>2</v>
      </c>
      <c r="E4369" s="178" t="s">
        <v>609</v>
      </c>
      <c r="F4369" s="178" t="s">
        <v>610</v>
      </c>
      <c r="G4369" s="178" t="s">
        <v>540</v>
      </c>
      <c r="H4369" s="177" t="s">
        <v>52</v>
      </c>
      <c r="I4369" s="179" t="s">
        <v>53</v>
      </c>
      <c r="J4369" s="59" t="s">
        <v>4888</v>
      </c>
      <c r="K4369" s="60" t="s">
        <v>4889</v>
      </c>
      <c r="L4369" s="174" t="s">
        <v>272</v>
      </c>
      <c r="M4369" s="2" t="s">
        <v>273</v>
      </c>
      <c r="N4369" s="175" t="s">
        <v>272</v>
      </c>
      <c r="O4369" s="24" t="s">
        <v>672</v>
      </c>
      <c r="P4369" s="2" t="s">
        <v>273</v>
      </c>
      <c r="Q4369" s="2" t="s">
        <v>273</v>
      </c>
      <c r="R4369" s="2" t="s">
        <v>273</v>
      </c>
      <c r="S4369" s="2" t="s">
        <v>273</v>
      </c>
      <c r="T4369" s="2" t="s">
        <v>273</v>
      </c>
      <c r="U4369" s="25" t="s">
        <v>273</v>
      </c>
      <c r="V4369" s="24" t="s">
        <v>272</v>
      </c>
      <c r="W4369" s="2" t="s">
        <v>273</v>
      </c>
      <c r="X4369" s="2" t="s">
        <v>273</v>
      </c>
      <c r="Y4369" s="2" t="s">
        <v>273</v>
      </c>
      <c r="Z4369" s="175" t="s">
        <v>273</v>
      </c>
      <c r="AA4369" s="24" t="s">
        <v>272</v>
      </c>
      <c r="AB4369" s="2" t="s">
        <v>273</v>
      </c>
      <c r="AC4369" s="25" t="s">
        <v>273</v>
      </c>
      <c r="AD4369" s="174" t="s">
        <v>273</v>
      </c>
      <c r="AE4369" s="25" t="s">
        <v>273</v>
      </c>
      <c r="AF4369" s="180">
        <v>100</v>
      </c>
    </row>
    <row r="4370" spans="1:32">
      <c r="A4370" s="134" t="str">
        <f t="shared" si="68"/>
        <v>ROfa_01.4</v>
      </c>
      <c r="C4370" s="177" t="s">
        <v>36</v>
      </c>
      <c r="D4370" s="178" t="s">
        <v>2</v>
      </c>
      <c r="E4370" s="178" t="s">
        <v>609</v>
      </c>
      <c r="F4370" s="178" t="s">
        <v>610</v>
      </c>
      <c r="G4370" s="178" t="s">
        <v>540</v>
      </c>
      <c r="H4370" s="177" t="s">
        <v>52</v>
      </c>
      <c r="I4370" s="179" t="s">
        <v>53</v>
      </c>
      <c r="J4370" s="59" t="s">
        <v>4890</v>
      </c>
      <c r="K4370" s="60" t="s">
        <v>4833</v>
      </c>
      <c r="L4370" s="174" t="s">
        <v>272</v>
      </c>
      <c r="M4370" s="2" t="s">
        <v>272</v>
      </c>
      <c r="N4370" s="175" t="s">
        <v>272</v>
      </c>
      <c r="O4370" s="24" t="s">
        <v>273</v>
      </c>
      <c r="P4370" s="2" t="s">
        <v>273</v>
      </c>
      <c r="Q4370" s="2" t="s">
        <v>273</v>
      </c>
      <c r="R4370" s="2" t="s">
        <v>273</v>
      </c>
      <c r="S4370" s="2" t="s">
        <v>273</v>
      </c>
      <c r="T4370" s="2" t="s">
        <v>273</v>
      </c>
      <c r="U4370" s="25" t="s">
        <v>273</v>
      </c>
      <c r="V4370" s="24" t="s">
        <v>272</v>
      </c>
      <c r="W4370" s="2" t="s">
        <v>273</v>
      </c>
      <c r="X4370" s="2" t="s">
        <v>273</v>
      </c>
      <c r="Y4370" s="2" t="s">
        <v>273</v>
      </c>
      <c r="Z4370" s="175" t="s">
        <v>273</v>
      </c>
      <c r="AA4370" s="24" t="s">
        <v>272</v>
      </c>
      <c r="AB4370" s="2" t="s">
        <v>273</v>
      </c>
      <c r="AC4370" s="25" t="s">
        <v>273</v>
      </c>
      <c r="AD4370" s="174" t="s">
        <v>273</v>
      </c>
      <c r="AE4370" s="25" t="s">
        <v>273</v>
      </c>
      <c r="AF4370" s="180">
        <v>100</v>
      </c>
    </row>
    <row r="4371" spans="1:32">
      <c r="A4371" s="134" t="str">
        <f t="shared" si="68"/>
        <v>ROfa_01.4</v>
      </c>
      <c r="C4371" s="177" t="s">
        <v>36</v>
      </c>
      <c r="D4371" s="178" t="s">
        <v>2</v>
      </c>
      <c r="E4371" s="178" t="s">
        <v>609</v>
      </c>
      <c r="F4371" s="178" t="s">
        <v>610</v>
      </c>
      <c r="G4371" s="178" t="s">
        <v>540</v>
      </c>
      <c r="H4371" s="177" t="s">
        <v>52</v>
      </c>
      <c r="I4371" s="179" t="s">
        <v>53</v>
      </c>
      <c r="J4371" s="59" t="s">
        <v>4891</v>
      </c>
      <c r="K4371" s="60" t="s">
        <v>4892</v>
      </c>
      <c r="L4371" s="174" t="s">
        <v>272</v>
      </c>
      <c r="M4371" s="2" t="s">
        <v>273</v>
      </c>
      <c r="N4371" s="175" t="s">
        <v>272</v>
      </c>
      <c r="O4371" s="24" t="s">
        <v>672</v>
      </c>
      <c r="P4371" s="2" t="s">
        <v>273</v>
      </c>
      <c r="Q4371" s="2" t="s">
        <v>273</v>
      </c>
      <c r="R4371" s="2" t="s">
        <v>273</v>
      </c>
      <c r="S4371" s="2" t="s">
        <v>273</v>
      </c>
      <c r="T4371" s="2" t="s">
        <v>273</v>
      </c>
      <c r="U4371" s="25" t="s">
        <v>273</v>
      </c>
      <c r="V4371" s="24" t="s">
        <v>272</v>
      </c>
      <c r="W4371" s="2" t="s">
        <v>273</v>
      </c>
      <c r="X4371" s="2" t="s">
        <v>273</v>
      </c>
      <c r="Y4371" s="2" t="s">
        <v>273</v>
      </c>
      <c r="Z4371" s="175" t="s">
        <v>273</v>
      </c>
      <c r="AA4371" s="24" t="s">
        <v>272</v>
      </c>
      <c r="AB4371" s="2" t="s">
        <v>273</v>
      </c>
      <c r="AC4371" s="25" t="s">
        <v>273</v>
      </c>
      <c r="AD4371" s="174" t="s">
        <v>273</v>
      </c>
      <c r="AE4371" s="25" t="s">
        <v>273</v>
      </c>
      <c r="AF4371" s="180">
        <v>100</v>
      </c>
    </row>
    <row r="4372" spans="1:32">
      <c r="A4372" s="134" t="str">
        <f t="shared" si="68"/>
        <v>ROfa_01.4</v>
      </c>
      <c r="C4372" s="177" t="s">
        <v>36</v>
      </c>
      <c r="D4372" s="178" t="s">
        <v>2</v>
      </c>
      <c r="E4372" s="178" t="s">
        <v>609</v>
      </c>
      <c r="F4372" s="178" t="s">
        <v>610</v>
      </c>
      <c r="G4372" s="178" t="s">
        <v>540</v>
      </c>
      <c r="H4372" s="177" t="s">
        <v>52</v>
      </c>
      <c r="I4372" s="179" t="s">
        <v>53</v>
      </c>
      <c r="J4372" s="59" t="s">
        <v>4772</v>
      </c>
      <c r="K4372" s="60" t="s">
        <v>4893</v>
      </c>
      <c r="L4372" s="174" t="s">
        <v>272</v>
      </c>
      <c r="M4372" s="2" t="s">
        <v>273</v>
      </c>
      <c r="N4372" s="175" t="s">
        <v>272</v>
      </c>
      <c r="O4372" s="24" t="s">
        <v>672</v>
      </c>
      <c r="P4372" s="2" t="s">
        <v>273</v>
      </c>
      <c r="Q4372" s="2" t="s">
        <v>273</v>
      </c>
      <c r="R4372" s="2" t="s">
        <v>273</v>
      </c>
      <c r="S4372" s="2" t="s">
        <v>273</v>
      </c>
      <c r="T4372" s="2" t="s">
        <v>273</v>
      </c>
      <c r="U4372" s="25" t="s">
        <v>273</v>
      </c>
      <c r="V4372" s="24" t="s">
        <v>272</v>
      </c>
      <c r="W4372" s="2" t="s">
        <v>273</v>
      </c>
      <c r="X4372" s="2" t="s">
        <v>273</v>
      </c>
      <c r="Y4372" s="2" t="s">
        <v>273</v>
      </c>
      <c r="Z4372" s="175" t="s">
        <v>273</v>
      </c>
      <c r="AA4372" s="24" t="s">
        <v>272</v>
      </c>
      <c r="AB4372" s="2" t="s">
        <v>273</v>
      </c>
      <c r="AC4372" s="25" t="s">
        <v>273</v>
      </c>
      <c r="AD4372" s="174" t="s">
        <v>273</v>
      </c>
      <c r="AE4372" s="25" t="s">
        <v>273</v>
      </c>
      <c r="AF4372" s="180">
        <v>100</v>
      </c>
    </row>
    <row r="4373" spans="1:32">
      <c r="A4373" s="134" t="str">
        <f t="shared" si="68"/>
        <v>ROfa_01.4</v>
      </c>
      <c r="C4373" s="177" t="s">
        <v>36</v>
      </c>
      <c r="D4373" s="178" t="s">
        <v>2</v>
      </c>
      <c r="E4373" s="178" t="s">
        <v>609</v>
      </c>
      <c r="F4373" s="178" t="s">
        <v>610</v>
      </c>
      <c r="G4373" s="178" t="s">
        <v>540</v>
      </c>
      <c r="H4373" s="177" t="s">
        <v>52</v>
      </c>
      <c r="I4373" s="179" t="s">
        <v>53</v>
      </c>
      <c r="J4373" s="59" t="s">
        <v>4894</v>
      </c>
      <c r="K4373" s="60" t="s">
        <v>4895</v>
      </c>
      <c r="L4373" s="174" t="s">
        <v>272</v>
      </c>
      <c r="M4373" s="2" t="s">
        <v>273</v>
      </c>
      <c r="N4373" s="175" t="s">
        <v>272</v>
      </c>
      <c r="O4373" s="24" t="s">
        <v>672</v>
      </c>
      <c r="P4373" s="2" t="s">
        <v>273</v>
      </c>
      <c r="Q4373" s="2" t="s">
        <v>273</v>
      </c>
      <c r="R4373" s="2" t="s">
        <v>273</v>
      </c>
      <c r="S4373" s="2" t="s">
        <v>273</v>
      </c>
      <c r="T4373" s="2" t="s">
        <v>273</v>
      </c>
      <c r="U4373" s="25" t="s">
        <v>273</v>
      </c>
      <c r="V4373" s="24" t="s">
        <v>272</v>
      </c>
      <c r="W4373" s="2" t="s">
        <v>273</v>
      </c>
      <c r="X4373" s="2" t="s">
        <v>273</v>
      </c>
      <c r="Y4373" s="2" t="s">
        <v>273</v>
      </c>
      <c r="Z4373" s="175" t="s">
        <v>273</v>
      </c>
      <c r="AA4373" s="24" t="s">
        <v>272</v>
      </c>
      <c r="AB4373" s="2" t="s">
        <v>273</v>
      </c>
      <c r="AC4373" s="25" t="s">
        <v>273</v>
      </c>
      <c r="AD4373" s="174" t="s">
        <v>273</v>
      </c>
      <c r="AE4373" s="25" t="s">
        <v>273</v>
      </c>
      <c r="AF4373" s="180">
        <v>100</v>
      </c>
    </row>
    <row r="4374" spans="1:32">
      <c r="A4374" s="134" t="str">
        <f t="shared" si="68"/>
        <v>ROfa_01.4</v>
      </c>
      <c r="C4374" s="177" t="s">
        <v>36</v>
      </c>
      <c r="D4374" s="178" t="s">
        <v>2</v>
      </c>
      <c r="E4374" s="178" t="s">
        <v>609</v>
      </c>
      <c r="F4374" s="178" t="s">
        <v>610</v>
      </c>
      <c r="G4374" s="178" t="s">
        <v>540</v>
      </c>
      <c r="H4374" s="177" t="s">
        <v>52</v>
      </c>
      <c r="I4374" s="179" t="s">
        <v>53</v>
      </c>
      <c r="J4374" s="59" t="s">
        <v>4865</v>
      </c>
      <c r="K4374" s="60" t="s">
        <v>4896</v>
      </c>
      <c r="L4374" s="174" t="s">
        <v>272</v>
      </c>
      <c r="M4374" s="2" t="s">
        <v>273</v>
      </c>
      <c r="N4374" s="175" t="s">
        <v>272</v>
      </c>
      <c r="O4374" s="24" t="s">
        <v>672</v>
      </c>
      <c r="P4374" s="2" t="s">
        <v>273</v>
      </c>
      <c r="Q4374" s="2" t="s">
        <v>273</v>
      </c>
      <c r="R4374" s="2" t="s">
        <v>273</v>
      </c>
      <c r="S4374" s="2" t="s">
        <v>273</v>
      </c>
      <c r="T4374" s="2" t="s">
        <v>273</v>
      </c>
      <c r="U4374" s="25" t="s">
        <v>273</v>
      </c>
      <c r="V4374" s="24" t="s">
        <v>272</v>
      </c>
      <c r="W4374" s="2" t="s">
        <v>273</v>
      </c>
      <c r="X4374" s="2" t="s">
        <v>273</v>
      </c>
      <c r="Y4374" s="2" t="s">
        <v>273</v>
      </c>
      <c r="Z4374" s="175" t="s">
        <v>273</v>
      </c>
      <c r="AA4374" s="24" t="s">
        <v>272</v>
      </c>
      <c r="AB4374" s="2" t="s">
        <v>273</v>
      </c>
      <c r="AC4374" s="25" t="s">
        <v>273</v>
      </c>
      <c r="AD4374" s="174" t="s">
        <v>273</v>
      </c>
      <c r="AE4374" s="25" t="s">
        <v>273</v>
      </c>
      <c r="AF4374" s="180">
        <v>0</v>
      </c>
    </row>
    <row r="4375" spans="1:32">
      <c r="A4375" s="134" t="str">
        <f t="shared" si="68"/>
        <v>ROfa_01.4</v>
      </c>
      <c r="C4375" s="177" t="s">
        <v>36</v>
      </c>
      <c r="D4375" s="178" t="s">
        <v>2</v>
      </c>
      <c r="E4375" s="178" t="s">
        <v>609</v>
      </c>
      <c r="F4375" s="178" t="s">
        <v>610</v>
      </c>
      <c r="G4375" s="178" t="s">
        <v>540</v>
      </c>
      <c r="H4375" s="177" t="s">
        <v>52</v>
      </c>
      <c r="I4375" s="179" t="s">
        <v>53</v>
      </c>
      <c r="J4375" s="59" t="s">
        <v>4897</v>
      </c>
      <c r="K4375" s="60" t="s">
        <v>4898</v>
      </c>
      <c r="L4375" s="174" t="s">
        <v>272</v>
      </c>
      <c r="M4375" s="2" t="s">
        <v>273</v>
      </c>
      <c r="N4375" s="175" t="s">
        <v>272</v>
      </c>
      <c r="O4375" s="24" t="s">
        <v>672</v>
      </c>
      <c r="P4375" s="2" t="s">
        <v>273</v>
      </c>
      <c r="Q4375" s="2" t="s">
        <v>273</v>
      </c>
      <c r="R4375" s="2" t="s">
        <v>273</v>
      </c>
      <c r="S4375" s="2" t="s">
        <v>273</v>
      </c>
      <c r="T4375" s="2" t="s">
        <v>273</v>
      </c>
      <c r="U4375" s="25" t="s">
        <v>273</v>
      </c>
      <c r="V4375" s="24" t="s">
        <v>272</v>
      </c>
      <c r="W4375" s="2" t="s">
        <v>273</v>
      </c>
      <c r="X4375" s="2" t="s">
        <v>273</v>
      </c>
      <c r="Y4375" s="2" t="s">
        <v>273</v>
      </c>
      <c r="Z4375" s="175" t="s">
        <v>273</v>
      </c>
      <c r="AA4375" s="24" t="s">
        <v>272</v>
      </c>
      <c r="AB4375" s="2" t="s">
        <v>273</v>
      </c>
      <c r="AC4375" s="25" t="s">
        <v>273</v>
      </c>
      <c r="AD4375" s="174" t="s">
        <v>273</v>
      </c>
      <c r="AE4375" s="25" t="s">
        <v>273</v>
      </c>
      <c r="AF4375" s="180">
        <v>100</v>
      </c>
    </row>
    <row r="4376" spans="1:32">
      <c r="A4376" s="134" t="str">
        <f t="shared" si="68"/>
        <v>ROfa_01.4</v>
      </c>
      <c r="C4376" s="177" t="s">
        <v>36</v>
      </c>
      <c r="D4376" s="178" t="s">
        <v>2</v>
      </c>
      <c r="E4376" s="178" t="s">
        <v>609</v>
      </c>
      <c r="F4376" s="178" t="s">
        <v>610</v>
      </c>
      <c r="G4376" s="178" t="s">
        <v>540</v>
      </c>
      <c r="H4376" s="177" t="s">
        <v>52</v>
      </c>
      <c r="I4376" s="179" t="s">
        <v>53</v>
      </c>
      <c r="J4376" s="59" t="s">
        <v>4899</v>
      </c>
      <c r="K4376" s="60" t="s">
        <v>4900</v>
      </c>
      <c r="L4376" s="174" t="s">
        <v>272</v>
      </c>
      <c r="M4376" s="2" t="s">
        <v>273</v>
      </c>
      <c r="N4376" s="175" t="s">
        <v>272</v>
      </c>
      <c r="O4376" s="24" t="s">
        <v>672</v>
      </c>
      <c r="P4376" s="2" t="s">
        <v>273</v>
      </c>
      <c r="Q4376" s="2" t="s">
        <v>273</v>
      </c>
      <c r="R4376" s="2" t="s">
        <v>273</v>
      </c>
      <c r="S4376" s="2" t="s">
        <v>273</v>
      </c>
      <c r="T4376" s="2" t="s">
        <v>273</v>
      </c>
      <c r="U4376" s="25" t="s">
        <v>273</v>
      </c>
      <c r="V4376" s="24" t="s">
        <v>272</v>
      </c>
      <c r="W4376" s="2" t="s">
        <v>273</v>
      </c>
      <c r="X4376" s="2" t="s">
        <v>273</v>
      </c>
      <c r="Y4376" s="2" t="s">
        <v>273</v>
      </c>
      <c r="Z4376" s="175" t="s">
        <v>273</v>
      </c>
      <c r="AA4376" s="24" t="s">
        <v>272</v>
      </c>
      <c r="AB4376" s="2" t="s">
        <v>273</v>
      </c>
      <c r="AC4376" s="25" t="s">
        <v>273</v>
      </c>
      <c r="AD4376" s="174" t="s">
        <v>273</v>
      </c>
      <c r="AE4376" s="25" t="s">
        <v>273</v>
      </c>
      <c r="AF4376" s="180">
        <v>100</v>
      </c>
    </row>
    <row r="4377" spans="1:32">
      <c r="A4377" s="134" t="str">
        <f t="shared" si="68"/>
        <v>ROfa_01.4</v>
      </c>
      <c r="C4377" s="177" t="s">
        <v>36</v>
      </c>
      <c r="D4377" s="178" t="s">
        <v>2</v>
      </c>
      <c r="E4377" s="178" t="s">
        <v>609</v>
      </c>
      <c r="F4377" s="178" t="s">
        <v>610</v>
      </c>
      <c r="G4377" s="178" t="s">
        <v>540</v>
      </c>
      <c r="H4377" s="177" t="s">
        <v>52</v>
      </c>
      <c r="I4377" s="179" t="s">
        <v>53</v>
      </c>
      <c r="J4377" s="59" t="s">
        <v>4901</v>
      </c>
      <c r="K4377" s="60" t="s">
        <v>4902</v>
      </c>
      <c r="L4377" s="174" t="s">
        <v>272</v>
      </c>
      <c r="M4377" s="2" t="s">
        <v>273</v>
      </c>
      <c r="N4377" s="175" t="s">
        <v>272</v>
      </c>
      <c r="O4377" s="24" t="s">
        <v>672</v>
      </c>
      <c r="P4377" s="2" t="s">
        <v>273</v>
      </c>
      <c r="Q4377" s="2" t="s">
        <v>273</v>
      </c>
      <c r="R4377" s="2" t="s">
        <v>273</v>
      </c>
      <c r="S4377" s="2" t="s">
        <v>273</v>
      </c>
      <c r="T4377" s="2" t="s">
        <v>273</v>
      </c>
      <c r="U4377" s="25" t="s">
        <v>273</v>
      </c>
      <c r="V4377" s="24" t="s">
        <v>272</v>
      </c>
      <c r="W4377" s="2" t="s">
        <v>273</v>
      </c>
      <c r="X4377" s="2" t="s">
        <v>273</v>
      </c>
      <c r="Y4377" s="2" t="s">
        <v>273</v>
      </c>
      <c r="Z4377" s="175" t="s">
        <v>273</v>
      </c>
      <c r="AA4377" s="24" t="s">
        <v>272</v>
      </c>
      <c r="AB4377" s="2" t="s">
        <v>273</v>
      </c>
      <c r="AC4377" s="25" t="s">
        <v>273</v>
      </c>
      <c r="AD4377" s="174" t="s">
        <v>273</v>
      </c>
      <c r="AE4377" s="25" t="s">
        <v>273</v>
      </c>
      <c r="AF4377" s="180">
        <v>100</v>
      </c>
    </row>
    <row r="4378" spans="1:32">
      <c r="A4378" s="134" t="str">
        <f t="shared" si="68"/>
        <v>ROfa_01.4</v>
      </c>
      <c r="C4378" s="177" t="s">
        <v>36</v>
      </c>
      <c r="D4378" s="178" t="s">
        <v>2</v>
      </c>
      <c r="E4378" s="178" t="s">
        <v>609</v>
      </c>
      <c r="F4378" s="178" t="s">
        <v>610</v>
      </c>
      <c r="G4378" s="178" t="s">
        <v>540</v>
      </c>
      <c r="H4378" s="177" t="s">
        <v>52</v>
      </c>
      <c r="I4378" s="179" t="s">
        <v>53</v>
      </c>
      <c r="J4378" s="59" t="s">
        <v>4903</v>
      </c>
      <c r="K4378" s="60" t="s">
        <v>4904</v>
      </c>
      <c r="L4378" s="174" t="s">
        <v>272</v>
      </c>
      <c r="M4378" s="2" t="s">
        <v>272</v>
      </c>
      <c r="N4378" s="175" t="s">
        <v>272</v>
      </c>
      <c r="O4378" s="24" t="s">
        <v>273</v>
      </c>
      <c r="P4378" s="2" t="s">
        <v>273</v>
      </c>
      <c r="Q4378" s="2" t="s">
        <v>273</v>
      </c>
      <c r="R4378" s="2" t="s">
        <v>273</v>
      </c>
      <c r="S4378" s="2" t="s">
        <v>273</v>
      </c>
      <c r="T4378" s="2" t="s">
        <v>273</v>
      </c>
      <c r="U4378" s="25" t="s">
        <v>273</v>
      </c>
      <c r="V4378" s="24" t="s">
        <v>272</v>
      </c>
      <c r="W4378" s="2" t="s">
        <v>273</v>
      </c>
      <c r="X4378" s="2" t="s">
        <v>273</v>
      </c>
      <c r="Y4378" s="2" t="s">
        <v>273</v>
      </c>
      <c r="Z4378" s="175" t="s">
        <v>273</v>
      </c>
      <c r="AA4378" s="24" t="s">
        <v>272</v>
      </c>
      <c r="AB4378" s="2" t="s">
        <v>273</v>
      </c>
      <c r="AC4378" s="25" t="s">
        <v>273</v>
      </c>
      <c r="AD4378" s="174" t="s">
        <v>273</v>
      </c>
      <c r="AE4378" s="25" t="s">
        <v>273</v>
      </c>
      <c r="AF4378" s="180">
        <v>100</v>
      </c>
    </row>
    <row r="4379" spans="1:32">
      <c r="A4379" s="134" t="str">
        <f t="shared" si="68"/>
        <v>ROfa_01.4</v>
      </c>
      <c r="C4379" s="177" t="s">
        <v>36</v>
      </c>
      <c r="D4379" s="178" t="s">
        <v>2</v>
      </c>
      <c r="E4379" s="178" t="s">
        <v>609</v>
      </c>
      <c r="F4379" s="178" t="s">
        <v>610</v>
      </c>
      <c r="G4379" s="178" t="s">
        <v>540</v>
      </c>
      <c r="H4379" s="177" t="s">
        <v>52</v>
      </c>
      <c r="I4379" s="179" t="s">
        <v>53</v>
      </c>
      <c r="J4379" s="59" t="s">
        <v>4905</v>
      </c>
      <c r="K4379" s="60" t="s">
        <v>4906</v>
      </c>
      <c r="L4379" s="174" t="s">
        <v>272</v>
      </c>
      <c r="M4379" s="2" t="s">
        <v>272</v>
      </c>
      <c r="N4379" s="175" t="s">
        <v>272</v>
      </c>
      <c r="O4379" s="24" t="s">
        <v>273</v>
      </c>
      <c r="P4379" s="2" t="s">
        <v>273</v>
      </c>
      <c r="Q4379" s="2" t="s">
        <v>273</v>
      </c>
      <c r="R4379" s="2" t="s">
        <v>273</v>
      </c>
      <c r="S4379" s="2" t="s">
        <v>273</v>
      </c>
      <c r="T4379" s="2" t="s">
        <v>273</v>
      </c>
      <c r="U4379" s="25" t="s">
        <v>273</v>
      </c>
      <c r="V4379" s="24" t="s">
        <v>272</v>
      </c>
      <c r="W4379" s="2" t="s">
        <v>273</v>
      </c>
      <c r="X4379" s="2" t="s">
        <v>273</v>
      </c>
      <c r="Y4379" s="2" t="s">
        <v>273</v>
      </c>
      <c r="Z4379" s="175" t="s">
        <v>273</v>
      </c>
      <c r="AA4379" s="24" t="s">
        <v>272</v>
      </c>
      <c r="AB4379" s="2" t="s">
        <v>273</v>
      </c>
      <c r="AC4379" s="25" t="s">
        <v>273</v>
      </c>
      <c r="AD4379" s="174" t="s">
        <v>273</v>
      </c>
      <c r="AE4379" s="25" t="s">
        <v>273</v>
      </c>
      <c r="AF4379" s="180">
        <v>100</v>
      </c>
    </row>
    <row r="4380" spans="1:32">
      <c r="A4380" s="134" t="str">
        <f t="shared" si="68"/>
        <v>ROfa_01.4</v>
      </c>
      <c r="C4380" s="177" t="s">
        <v>36</v>
      </c>
      <c r="D4380" s="178" t="s">
        <v>2</v>
      </c>
      <c r="E4380" s="178" t="s">
        <v>609</v>
      </c>
      <c r="F4380" s="178" t="s">
        <v>610</v>
      </c>
      <c r="G4380" s="178" t="s">
        <v>540</v>
      </c>
      <c r="H4380" s="177" t="s">
        <v>52</v>
      </c>
      <c r="I4380" s="179" t="s">
        <v>53</v>
      </c>
      <c r="J4380" s="59" t="s">
        <v>4907</v>
      </c>
      <c r="K4380" s="60" t="s">
        <v>4908</v>
      </c>
      <c r="L4380" s="174" t="s">
        <v>272</v>
      </c>
      <c r="M4380" s="2" t="s">
        <v>273</v>
      </c>
      <c r="N4380" s="175" t="s">
        <v>272</v>
      </c>
      <c r="O4380" s="24" t="s">
        <v>672</v>
      </c>
      <c r="P4380" s="2" t="s">
        <v>273</v>
      </c>
      <c r="Q4380" s="2" t="s">
        <v>273</v>
      </c>
      <c r="R4380" s="2" t="s">
        <v>273</v>
      </c>
      <c r="S4380" s="2" t="s">
        <v>273</v>
      </c>
      <c r="T4380" s="2" t="s">
        <v>273</v>
      </c>
      <c r="U4380" s="25" t="s">
        <v>273</v>
      </c>
      <c r="V4380" s="24" t="s">
        <v>272</v>
      </c>
      <c r="W4380" s="2" t="s">
        <v>273</v>
      </c>
      <c r="X4380" s="2" t="s">
        <v>273</v>
      </c>
      <c r="Y4380" s="2" t="s">
        <v>273</v>
      </c>
      <c r="Z4380" s="175" t="s">
        <v>273</v>
      </c>
      <c r="AA4380" s="24" t="s">
        <v>272</v>
      </c>
      <c r="AB4380" s="2" t="s">
        <v>273</v>
      </c>
      <c r="AC4380" s="25" t="s">
        <v>273</v>
      </c>
      <c r="AD4380" s="174" t="s">
        <v>273</v>
      </c>
      <c r="AE4380" s="25" t="s">
        <v>273</v>
      </c>
      <c r="AF4380" s="180">
        <v>100</v>
      </c>
    </row>
    <row r="4381" spans="1:32">
      <c r="A4381" s="134" t="str">
        <f t="shared" si="68"/>
        <v>ROfa_01.4</v>
      </c>
      <c r="C4381" s="177" t="s">
        <v>36</v>
      </c>
      <c r="D4381" s="178" t="s">
        <v>2</v>
      </c>
      <c r="E4381" s="178" t="s">
        <v>609</v>
      </c>
      <c r="F4381" s="178" t="s">
        <v>610</v>
      </c>
      <c r="G4381" s="178" t="s">
        <v>540</v>
      </c>
      <c r="H4381" s="177" t="s">
        <v>52</v>
      </c>
      <c r="I4381" s="179" t="s">
        <v>53</v>
      </c>
      <c r="J4381" s="59" t="s">
        <v>4909</v>
      </c>
      <c r="K4381" s="60" t="s">
        <v>4910</v>
      </c>
      <c r="L4381" s="174" t="s">
        <v>272</v>
      </c>
      <c r="M4381" s="2" t="s">
        <v>273</v>
      </c>
      <c r="N4381" s="175" t="s">
        <v>272</v>
      </c>
      <c r="O4381" s="24" t="s">
        <v>672</v>
      </c>
      <c r="P4381" s="2" t="s">
        <v>273</v>
      </c>
      <c r="Q4381" s="2" t="s">
        <v>273</v>
      </c>
      <c r="R4381" s="2" t="s">
        <v>273</v>
      </c>
      <c r="S4381" s="2" t="s">
        <v>273</v>
      </c>
      <c r="T4381" s="2" t="s">
        <v>273</v>
      </c>
      <c r="U4381" s="25" t="s">
        <v>273</v>
      </c>
      <c r="V4381" s="24" t="s">
        <v>272</v>
      </c>
      <c r="W4381" s="2" t="s">
        <v>273</v>
      </c>
      <c r="X4381" s="2" t="s">
        <v>273</v>
      </c>
      <c r="Y4381" s="2" t="s">
        <v>273</v>
      </c>
      <c r="Z4381" s="175" t="s">
        <v>273</v>
      </c>
      <c r="AA4381" s="24" t="s">
        <v>272</v>
      </c>
      <c r="AB4381" s="2" t="s">
        <v>273</v>
      </c>
      <c r="AC4381" s="25" t="s">
        <v>273</v>
      </c>
      <c r="AD4381" s="174" t="s">
        <v>273</v>
      </c>
      <c r="AE4381" s="25" t="s">
        <v>273</v>
      </c>
      <c r="AF4381" s="180">
        <v>100</v>
      </c>
    </row>
    <row r="4382" spans="1:32">
      <c r="A4382" s="134" t="str">
        <f t="shared" si="68"/>
        <v>ROfa_02.1</v>
      </c>
      <c r="C4382" s="177" t="s">
        <v>36</v>
      </c>
      <c r="D4382" s="178" t="s">
        <v>2</v>
      </c>
      <c r="E4382" s="178" t="s">
        <v>611</v>
      </c>
      <c r="F4382" s="178" t="s">
        <v>612</v>
      </c>
      <c r="G4382" s="178" t="s">
        <v>540</v>
      </c>
      <c r="H4382" s="177" t="s">
        <v>52</v>
      </c>
      <c r="I4382" s="179" t="s">
        <v>53</v>
      </c>
      <c r="J4382" s="59" t="s">
        <v>4911</v>
      </c>
      <c r="K4382" s="60" t="s">
        <v>4912</v>
      </c>
      <c r="L4382" s="174" t="s">
        <v>272</v>
      </c>
      <c r="M4382" s="2" t="s">
        <v>273</v>
      </c>
      <c r="N4382" s="175" t="s">
        <v>272</v>
      </c>
      <c r="O4382" s="24" t="s">
        <v>672</v>
      </c>
      <c r="P4382" s="2" t="s">
        <v>273</v>
      </c>
      <c r="Q4382" s="2" t="s">
        <v>273</v>
      </c>
      <c r="R4382" s="2" t="s">
        <v>272</v>
      </c>
      <c r="S4382" s="2" t="s">
        <v>272</v>
      </c>
      <c r="T4382" s="2" t="s">
        <v>273</v>
      </c>
      <c r="U4382" s="25" t="s">
        <v>273</v>
      </c>
      <c r="V4382" s="24" t="s">
        <v>272</v>
      </c>
      <c r="W4382" s="2" t="s">
        <v>273</v>
      </c>
      <c r="X4382" s="2" t="s">
        <v>273</v>
      </c>
      <c r="Y4382" s="2" t="s">
        <v>273</v>
      </c>
      <c r="Z4382" s="175" t="s">
        <v>273</v>
      </c>
      <c r="AA4382" s="24" t="s">
        <v>272</v>
      </c>
      <c r="AB4382" s="2" t="s">
        <v>273</v>
      </c>
      <c r="AC4382" s="25" t="s">
        <v>273</v>
      </c>
      <c r="AD4382" s="174" t="s">
        <v>273</v>
      </c>
      <c r="AE4382" s="25" t="s">
        <v>273</v>
      </c>
      <c r="AF4382" s="180">
        <v>100</v>
      </c>
    </row>
    <row r="4383" spans="1:32">
      <c r="A4383" s="134" t="str">
        <f t="shared" si="68"/>
        <v>ROfa_02.1</v>
      </c>
      <c r="C4383" s="177" t="s">
        <v>36</v>
      </c>
      <c r="D4383" s="178" t="s">
        <v>2</v>
      </c>
      <c r="E4383" s="178" t="s">
        <v>611</v>
      </c>
      <c r="F4383" s="178" t="s">
        <v>612</v>
      </c>
      <c r="G4383" s="178" t="s">
        <v>540</v>
      </c>
      <c r="H4383" s="177" t="s">
        <v>52</v>
      </c>
      <c r="I4383" s="179" t="s">
        <v>53</v>
      </c>
      <c r="J4383" s="59" t="s">
        <v>4854</v>
      </c>
      <c r="K4383" s="60" t="s">
        <v>4913</v>
      </c>
      <c r="L4383" s="174" t="s">
        <v>272</v>
      </c>
      <c r="M4383" s="2" t="s">
        <v>273</v>
      </c>
      <c r="N4383" s="175" t="s">
        <v>272</v>
      </c>
      <c r="O4383" s="24" t="s">
        <v>672</v>
      </c>
      <c r="P4383" s="2" t="s">
        <v>273</v>
      </c>
      <c r="Q4383" s="2" t="s">
        <v>273</v>
      </c>
      <c r="R4383" s="2" t="s">
        <v>272</v>
      </c>
      <c r="S4383" s="2" t="s">
        <v>272</v>
      </c>
      <c r="T4383" s="2" t="s">
        <v>273</v>
      </c>
      <c r="U4383" s="25" t="s">
        <v>273</v>
      </c>
      <c r="V4383" s="24" t="s">
        <v>272</v>
      </c>
      <c r="W4383" s="2" t="s">
        <v>273</v>
      </c>
      <c r="X4383" s="2" t="s">
        <v>273</v>
      </c>
      <c r="Y4383" s="2" t="s">
        <v>273</v>
      </c>
      <c r="Z4383" s="175" t="s">
        <v>273</v>
      </c>
      <c r="AA4383" s="24" t="s">
        <v>272</v>
      </c>
      <c r="AB4383" s="2" t="s">
        <v>273</v>
      </c>
      <c r="AC4383" s="25" t="s">
        <v>273</v>
      </c>
      <c r="AD4383" s="174" t="s">
        <v>273</v>
      </c>
      <c r="AE4383" s="25" t="s">
        <v>273</v>
      </c>
      <c r="AF4383" s="180">
        <v>100</v>
      </c>
    </row>
    <row r="4384" spans="1:32">
      <c r="A4384" s="134" t="str">
        <f t="shared" si="68"/>
        <v>ROfa_02.1</v>
      </c>
      <c r="C4384" s="177" t="s">
        <v>36</v>
      </c>
      <c r="D4384" s="178" t="s">
        <v>2</v>
      </c>
      <c r="E4384" s="178" t="s">
        <v>611</v>
      </c>
      <c r="F4384" s="178" t="s">
        <v>612</v>
      </c>
      <c r="G4384" s="178" t="s">
        <v>540</v>
      </c>
      <c r="H4384" s="177" t="s">
        <v>52</v>
      </c>
      <c r="I4384" s="179" t="s">
        <v>53</v>
      </c>
      <c r="J4384" s="59" t="s">
        <v>4856</v>
      </c>
      <c r="K4384" s="60" t="s">
        <v>4914</v>
      </c>
      <c r="L4384" s="174" t="s">
        <v>272</v>
      </c>
      <c r="M4384" s="2" t="s">
        <v>273</v>
      </c>
      <c r="N4384" s="175" t="s">
        <v>272</v>
      </c>
      <c r="O4384" s="24" t="s">
        <v>672</v>
      </c>
      <c r="P4384" s="2" t="s">
        <v>273</v>
      </c>
      <c r="Q4384" s="2" t="s">
        <v>273</v>
      </c>
      <c r="R4384" s="2" t="s">
        <v>272</v>
      </c>
      <c r="S4384" s="2" t="s">
        <v>272</v>
      </c>
      <c r="T4384" s="2" t="s">
        <v>273</v>
      </c>
      <c r="U4384" s="25" t="s">
        <v>273</v>
      </c>
      <c r="V4384" s="24" t="s">
        <v>272</v>
      </c>
      <c r="W4384" s="2" t="s">
        <v>273</v>
      </c>
      <c r="X4384" s="2" t="s">
        <v>273</v>
      </c>
      <c r="Y4384" s="2" t="s">
        <v>273</v>
      </c>
      <c r="Z4384" s="175" t="s">
        <v>273</v>
      </c>
      <c r="AA4384" s="24" t="s">
        <v>272</v>
      </c>
      <c r="AB4384" s="2" t="s">
        <v>273</v>
      </c>
      <c r="AC4384" s="25" t="s">
        <v>273</v>
      </c>
      <c r="AD4384" s="174" t="s">
        <v>273</v>
      </c>
      <c r="AE4384" s="25" t="s">
        <v>273</v>
      </c>
      <c r="AF4384" s="180">
        <v>100</v>
      </c>
    </row>
    <row r="4385" spans="1:32">
      <c r="A4385" s="134" t="str">
        <f t="shared" si="68"/>
        <v>ROfa_02.1</v>
      </c>
      <c r="C4385" s="177" t="s">
        <v>36</v>
      </c>
      <c r="D4385" s="178" t="s">
        <v>2</v>
      </c>
      <c r="E4385" s="178" t="s">
        <v>611</v>
      </c>
      <c r="F4385" s="178" t="s">
        <v>612</v>
      </c>
      <c r="G4385" s="178" t="s">
        <v>540</v>
      </c>
      <c r="H4385" s="177" t="s">
        <v>52</v>
      </c>
      <c r="I4385" s="179" t="s">
        <v>53</v>
      </c>
      <c r="J4385" s="59" t="s">
        <v>4858</v>
      </c>
      <c r="K4385" s="60" t="s">
        <v>4915</v>
      </c>
      <c r="L4385" s="174" t="s">
        <v>272</v>
      </c>
      <c r="M4385" s="2" t="s">
        <v>273</v>
      </c>
      <c r="N4385" s="175" t="s">
        <v>272</v>
      </c>
      <c r="O4385" s="24" t="s">
        <v>672</v>
      </c>
      <c r="P4385" s="2" t="s">
        <v>273</v>
      </c>
      <c r="Q4385" s="2" t="s">
        <v>273</v>
      </c>
      <c r="R4385" s="2" t="s">
        <v>272</v>
      </c>
      <c r="S4385" s="2" t="s">
        <v>272</v>
      </c>
      <c r="T4385" s="2" t="s">
        <v>273</v>
      </c>
      <c r="U4385" s="25" t="s">
        <v>273</v>
      </c>
      <c r="V4385" s="24" t="s">
        <v>272</v>
      </c>
      <c r="W4385" s="2" t="s">
        <v>273</v>
      </c>
      <c r="X4385" s="2" t="s">
        <v>273</v>
      </c>
      <c r="Y4385" s="2" t="s">
        <v>273</v>
      </c>
      <c r="Z4385" s="175" t="s">
        <v>273</v>
      </c>
      <c r="AA4385" s="24" t="s">
        <v>272</v>
      </c>
      <c r="AB4385" s="2" t="s">
        <v>273</v>
      </c>
      <c r="AC4385" s="25" t="s">
        <v>273</v>
      </c>
      <c r="AD4385" s="174" t="s">
        <v>273</v>
      </c>
      <c r="AE4385" s="25" t="s">
        <v>273</v>
      </c>
      <c r="AF4385" s="180">
        <v>100</v>
      </c>
    </row>
    <row r="4386" spans="1:32">
      <c r="A4386" s="134" t="str">
        <f t="shared" si="68"/>
        <v>ROfa_02.1</v>
      </c>
      <c r="C4386" s="177" t="s">
        <v>36</v>
      </c>
      <c r="D4386" s="178" t="s">
        <v>2</v>
      </c>
      <c r="E4386" s="178" t="s">
        <v>611</v>
      </c>
      <c r="F4386" s="178" t="s">
        <v>612</v>
      </c>
      <c r="G4386" s="178" t="s">
        <v>540</v>
      </c>
      <c r="H4386" s="177" t="s">
        <v>52</v>
      </c>
      <c r="I4386" s="179" t="s">
        <v>53</v>
      </c>
      <c r="J4386" s="59" t="s">
        <v>4860</v>
      </c>
      <c r="K4386" s="60" t="s">
        <v>4916</v>
      </c>
      <c r="L4386" s="174" t="s">
        <v>272</v>
      </c>
      <c r="M4386" s="2" t="s">
        <v>273</v>
      </c>
      <c r="N4386" s="175" t="s">
        <v>272</v>
      </c>
      <c r="O4386" s="24" t="s">
        <v>672</v>
      </c>
      <c r="P4386" s="2" t="s">
        <v>273</v>
      </c>
      <c r="Q4386" s="2" t="s">
        <v>273</v>
      </c>
      <c r="R4386" s="2" t="s">
        <v>272</v>
      </c>
      <c r="S4386" s="2" t="s">
        <v>272</v>
      </c>
      <c r="T4386" s="2" t="s">
        <v>273</v>
      </c>
      <c r="U4386" s="25" t="s">
        <v>273</v>
      </c>
      <c r="V4386" s="24" t="s">
        <v>272</v>
      </c>
      <c r="W4386" s="2" t="s">
        <v>273</v>
      </c>
      <c r="X4386" s="2" t="s">
        <v>273</v>
      </c>
      <c r="Y4386" s="2" t="s">
        <v>273</v>
      </c>
      <c r="Z4386" s="175" t="s">
        <v>273</v>
      </c>
      <c r="AA4386" s="24" t="s">
        <v>272</v>
      </c>
      <c r="AB4386" s="2" t="s">
        <v>273</v>
      </c>
      <c r="AC4386" s="25" t="s">
        <v>273</v>
      </c>
      <c r="AD4386" s="174" t="s">
        <v>273</v>
      </c>
      <c r="AE4386" s="25" t="s">
        <v>273</v>
      </c>
      <c r="AF4386" s="180">
        <v>100</v>
      </c>
    </row>
    <row r="4387" spans="1:32">
      <c r="A4387" s="134" t="str">
        <f t="shared" si="68"/>
        <v>ROfa_02.1</v>
      </c>
      <c r="C4387" s="177" t="s">
        <v>36</v>
      </c>
      <c r="D4387" s="178" t="s">
        <v>2</v>
      </c>
      <c r="E4387" s="178" t="s">
        <v>611</v>
      </c>
      <c r="F4387" s="178" t="s">
        <v>612</v>
      </c>
      <c r="G4387" s="178" t="s">
        <v>540</v>
      </c>
      <c r="H4387" s="177" t="s">
        <v>52</v>
      </c>
      <c r="I4387" s="179" t="s">
        <v>53</v>
      </c>
      <c r="J4387" s="59" t="s">
        <v>4772</v>
      </c>
      <c r="K4387" s="60" t="s">
        <v>4862</v>
      </c>
      <c r="L4387" s="174" t="s">
        <v>272</v>
      </c>
      <c r="M4387" s="2" t="s">
        <v>273</v>
      </c>
      <c r="N4387" s="175" t="s">
        <v>272</v>
      </c>
      <c r="O4387" s="24" t="s">
        <v>672</v>
      </c>
      <c r="P4387" s="2" t="s">
        <v>273</v>
      </c>
      <c r="Q4387" s="2" t="s">
        <v>273</v>
      </c>
      <c r="R4387" s="2" t="s">
        <v>272</v>
      </c>
      <c r="S4387" s="2" t="s">
        <v>272</v>
      </c>
      <c r="T4387" s="2" t="s">
        <v>273</v>
      </c>
      <c r="U4387" s="25" t="s">
        <v>273</v>
      </c>
      <c r="V4387" s="24" t="s">
        <v>272</v>
      </c>
      <c r="W4387" s="2" t="s">
        <v>273</v>
      </c>
      <c r="X4387" s="2" t="s">
        <v>273</v>
      </c>
      <c r="Y4387" s="2" t="s">
        <v>273</v>
      </c>
      <c r="Z4387" s="175" t="s">
        <v>273</v>
      </c>
      <c r="AA4387" s="24" t="s">
        <v>272</v>
      </c>
      <c r="AB4387" s="2" t="s">
        <v>273</v>
      </c>
      <c r="AC4387" s="25" t="s">
        <v>273</v>
      </c>
      <c r="AD4387" s="174" t="s">
        <v>273</v>
      </c>
      <c r="AE4387" s="25" t="s">
        <v>273</v>
      </c>
      <c r="AF4387" s="180">
        <v>100</v>
      </c>
    </row>
    <row r="4388" spans="1:32">
      <c r="A4388" s="134" t="str">
        <f t="shared" si="68"/>
        <v>ROfa_02.1</v>
      </c>
      <c r="C4388" s="177" t="s">
        <v>36</v>
      </c>
      <c r="D4388" s="178" t="s">
        <v>2</v>
      </c>
      <c r="E4388" s="178" t="s">
        <v>611</v>
      </c>
      <c r="F4388" s="178" t="s">
        <v>612</v>
      </c>
      <c r="G4388" s="178" t="s">
        <v>540</v>
      </c>
      <c r="H4388" s="177" t="s">
        <v>52</v>
      </c>
      <c r="I4388" s="179" t="s">
        <v>53</v>
      </c>
      <c r="J4388" s="59" t="s">
        <v>4917</v>
      </c>
      <c r="K4388" s="60" t="s">
        <v>4918</v>
      </c>
      <c r="L4388" s="174" t="s">
        <v>272</v>
      </c>
      <c r="M4388" s="2" t="s">
        <v>273</v>
      </c>
      <c r="N4388" s="175" t="s">
        <v>272</v>
      </c>
      <c r="O4388" s="24" t="s">
        <v>672</v>
      </c>
      <c r="P4388" s="2" t="s">
        <v>273</v>
      </c>
      <c r="Q4388" s="2" t="s">
        <v>273</v>
      </c>
      <c r="R4388" s="2" t="s">
        <v>273</v>
      </c>
      <c r="S4388" s="2" t="s">
        <v>273</v>
      </c>
      <c r="T4388" s="2" t="s">
        <v>273</v>
      </c>
      <c r="U4388" s="25" t="s">
        <v>273</v>
      </c>
      <c r="V4388" s="24" t="s">
        <v>272</v>
      </c>
      <c r="W4388" s="2" t="s">
        <v>273</v>
      </c>
      <c r="X4388" s="2" t="s">
        <v>273</v>
      </c>
      <c r="Y4388" s="2" t="s">
        <v>273</v>
      </c>
      <c r="Z4388" s="175" t="s">
        <v>273</v>
      </c>
      <c r="AA4388" s="24" t="s">
        <v>272</v>
      </c>
      <c r="AB4388" s="2" t="s">
        <v>273</v>
      </c>
      <c r="AC4388" s="25" t="s">
        <v>273</v>
      </c>
      <c r="AD4388" s="174" t="s">
        <v>273</v>
      </c>
      <c r="AE4388" s="25" t="s">
        <v>273</v>
      </c>
      <c r="AF4388" s="180">
        <v>0</v>
      </c>
    </row>
    <row r="4389" spans="1:32">
      <c r="A4389" s="134" t="str">
        <f t="shared" si="68"/>
        <v>ROfa_02.1</v>
      </c>
      <c r="C4389" s="177" t="s">
        <v>36</v>
      </c>
      <c r="D4389" s="178" t="s">
        <v>2</v>
      </c>
      <c r="E4389" s="178" t="s">
        <v>611</v>
      </c>
      <c r="F4389" s="178" t="s">
        <v>612</v>
      </c>
      <c r="G4389" s="178" t="s">
        <v>540</v>
      </c>
      <c r="H4389" s="177" t="s">
        <v>52</v>
      </c>
      <c r="I4389" s="179" t="s">
        <v>53</v>
      </c>
      <c r="J4389" s="59" t="s">
        <v>4865</v>
      </c>
      <c r="K4389" s="60" t="s">
        <v>4919</v>
      </c>
      <c r="L4389" s="174" t="s">
        <v>272</v>
      </c>
      <c r="M4389" s="2" t="s">
        <v>273</v>
      </c>
      <c r="N4389" s="175" t="s">
        <v>272</v>
      </c>
      <c r="O4389" s="24" t="s">
        <v>672</v>
      </c>
      <c r="P4389" s="2" t="s">
        <v>273</v>
      </c>
      <c r="Q4389" s="2" t="s">
        <v>273</v>
      </c>
      <c r="R4389" s="2" t="s">
        <v>272</v>
      </c>
      <c r="S4389" s="2" t="s">
        <v>272</v>
      </c>
      <c r="T4389" s="2" t="s">
        <v>273</v>
      </c>
      <c r="U4389" s="25" t="s">
        <v>273</v>
      </c>
      <c r="V4389" s="24" t="s">
        <v>272</v>
      </c>
      <c r="W4389" s="2" t="s">
        <v>273</v>
      </c>
      <c r="X4389" s="2" t="s">
        <v>273</v>
      </c>
      <c r="Y4389" s="2" t="s">
        <v>273</v>
      </c>
      <c r="Z4389" s="175" t="s">
        <v>273</v>
      </c>
      <c r="AA4389" s="24" t="s">
        <v>272</v>
      </c>
      <c r="AB4389" s="2" t="s">
        <v>273</v>
      </c>
      <c r="AC4389" s="25" t="s">
        <v>273</v>
      </c>
      <c r="AD4389" s="174" t="s">
        <v>273</v>
      </c>
      <c r="AE4389" s="25" t="s">
        <v>273</v>
      </c>
      <c r="AF4389" s="180">
        <v>100</v>
      </c>
    </row>
    <row r="4390" spans="1:32">
      <c r="A4390" s="134" t="str">
        <f t="shared" si="68"/>
        <v>ROfa_02.1</v>
      </c>
      <c r="C4390" s="177" t="s">
        <v>36</v>
      </c>
      <c r="D4390" s="178" t="s">
        <v>2</v>
      </c>
      <c r="E4390" s="178" t="s">
        <v>611</v>
      </c>
      <c r="F4390" s="178" t="s">
        <v>612</v>
      </c>
      <c r="G4390" s="178" t="s">
        <v>540</v>
      </c>
      <c r="H4390" s="177" t="s">
        <v>52</v>
      </c>
      <c r="I4390" s="179" t="s">
        <v>53</v>
      </c>
      <c r="J4390" s="59" t="s">
        <v>4920</v>
      </c>
      <c r="K4390" s="60" t="s">
        <v>4921</v>
      </c>
      <c r="L4390" s="174" t="s">
        <v>272</v>
      </c>
      <c r="M4390" s="2" t="s">
        <v>273</v>
      </c>
      <c r="N4390" s="175" t="s">
        <v>272</v>
      </c>
      <c r="O4390" s="24" t="s">
        <v>672</v>
      </c>
      <c r="P4390" s="2" t="s">
        <v>273</v>
      </c>
      <c r="Q4390" s="2" t="s">
        <v>273</v>
      </c>
      <c r="R4390" s="2" t="s">
        <v>272</v>
      </c>
      <c r="S4390" s="2" t="s">
        <v>272</v>
      </c>
      <c r="T4390" s="2" t="s">
        <v>273</v>
      </c>
      <c r="U4390" s="25" t="s">
        <v>273</v>
      </c>
      <c r="V4390" s="24" t="s">
        <v>272</v>
      </c>
      <c r="W4390" s="2" t="s">
        <v>273</v>
      </c>
      <c r="X4390" s="2" t="s">
        <v>273</v>
      </c>
      <c r="Y4390" s="2" t="s">
        <v>273</v>
      </c>
      <c r="Z4390" s="175" t="s">
        <v>273</v>
      </c>
      <c r="AA4390" s="24" t="s">
        <v>272</v>
      </c>
      <c r="AB4390" s="2" t="s">
        <v>273</v>
      </c>
      <c r="AC4390" s="25" t="s">
        <v>273</v>
      </c>
      <c r="AD4390" s="174" t="s">
        <v>273</v>
      </c>
      <c r="AE4390" s="25" t="s">
        <v>273</v>
      </c>
      <c r="AF4390" s="180">
        <v>0</v>
      </c>
    </row>
    <row r="4391" spans="1:32">
      <c r="A4391" s="134" t="str">
        <f t="shared" si="68"/>
        <v>ROfa_02.1</v>
      </c>
      <c r="C4391" s="177" t="s">
        <v>36</v>
      </c>
      <c r="D4391" s="178" t="s">
        <v>2</v>
      </c>
      <c r="E4391" s="178" t="s">
        <v>611</v>
      </c>
      <c r="F4391" s="178" t="s">
        <v>612</v>
      </c>
      <c r="G4391" s="178" t="s">
        <v>540</v>
      </c>
      <c r="H4391" s="177" t="s">
        <v>52</v>
      </c>
      <c r="I4391" s="179" t="s">
        <v>53</v>
      </c>
      <c r="J4391" s="59" t="s">
        <v>4922</v>
      </c>
      <c r="K4391" s="60" t="s">
        <v>4923</v>
      </c>
      <c r="L4391" s="174" t="s">
        <v>272</v>
      </c>
      <c r="M4391" s="2" t="s">
        <v>273</v>
      </c>
      <c r="N4391" s="175" t="s">
        <v>272</v>
      </c>
      <c r="O4391" s="24" t="s">
        <v>672</v>
      </c>
      <c r="P4391" s="2" t="s">
        <v>273</v>
      </c>
      <c r="Q4391" s="2" t="s">
        <v>273</v>
      </c>
      <c r="R4391" s="2" t="s">
        <v>272</v>
      </c>
      <c r="S4391" s="2" t="s">
        <v>272</v>
      </c>
      <c r="T4391" s="2" t="s">
        <v>273</v>
      </c>
      <c r="U4391" s="25" t="s">
        <v>273</v>
      </c>
      <c r="V4391" s="24" t="s">
        <v>272</v>
      </c>
      <c r="W4391" s="2" t="s">
        <v>273</v>
      </c>
      <c r="X4391" s="2" t="s">
        <v>273</v>
      </c>
      <c r="Y4391" s="2" t="s">
        <v>273</v>
      </c>
      <c r="Z4391" s="175" t="s">
        <v>273</v>
      </c>
      <c r="AA4391" s="24" t="s">
        <v>272</v>
      </c>
      <c r="AB4391" s="2" t="s">
        <v>273</v>
      </c>
      <c r="AC4391" s="25" t="s">
        <v>273</v>
      </c>
      <c r="AD4391" s="174" t="s">
        <v>273</v>
      </c>
      <c r="AE4391" s="25" t="s">
        <v>273</v>
      </c>
      <c r="AF4391" s="180">
        <v>100</v>
      </c>
    </row>
    <row r="4392" spans="1:32">
      <c r="A4392" s="134" t="str">
        <f t="shared" si="68"/>
        <v>ROfa_02.1</v>
      </c>
      <c r="C4392" s="177" t="s">
        <v>36</v>
      </c>
      <c r="D4392" s="178" t="s">
        <v>2</v>
      </c>
      <c r="E4392" s="178" t="s">
        <v>611</v>
      </c>
      <c r="F4392" s="178" t="s">
        <v>612</v>
      </c>
      <c r="G4392" s="178" t="s">
        <v>540</v>
      </c>
      <c r="H4392" s="177" t="s">
        <v>52</v>
      </c>
      <c r="I4392" s="179" t="s">
        <v>53</v>
      </c>
      <c r="J4392" s="59" t="s">
        <v>4922</v>
      </c>
      <c r="K4392" s="60" t="s">
        <v>4924</v>
      </c>
      <c r="L4392" s="174" t="s">
        <v>272</v>
      </c>
      <c r="M4392" s="2" t="s">
        <v>273</v>
      </c>
      <c r="N4392" s="175" t="s">
        <v>272</v>
      </c>
      <c r="O4392" s="24" t="s">
        <v>672</v>
      </c>
      <c r="P4392" s="2" t="s">
        <v>273</v>
      </c>
      <c r="Q4392" s="2" t="s">
        <v>273</v>
      </c>
      <c r="R4392" s="2" t="s">
        <v>272</v>
      </c>
      <c r="S4392" s="2" t="s">
        <v>272</v>
      </c>
      <c r="T4392" s="2" t="s">
        <v>273</v>
      </c>
      <c r="U4392" s="25" t="s">
        <v>273</v>
      </c>
      <c r="V4392" s="24" t="s">
        <v>272</v>
      </c>
      <c r="W4392" s="2" t="s">
        <v>273</v>
      </c>
      <c r="X4392" s="2" t="s">
        <v>273</v>
      </c>
      <c r="Y4392" s="2" t="s">
        <v>273</v>
      </c>
      <c r="Z4392" s="175" t="s">
        <v>273</v>
      </c>
      <c r="AA4392" s="24" t="s">
        <v>272</v>
      </c>
      <c r="AB4392" s="2" t="s">
        <v>273</v>
      </c>
      <c r="AC4392" s="25" t="s">
        <v>273</v>
      </c>
      <c r="AD4392" s="174" t="s">
        <v>273</v>
      </c>
      <c r="AE4392" s="25" t="s">
        <v>273</v>
      </c>
      <c r="AF4392" s="180">
        <v>100</v>
      </c>
    </row>
    <row r="4393" spans="1:32">
      <c r="A4393" s="134" t="str">
        <f t="shared" si="68"/>
        <v>ROfa_02.1</v>
      </c>
      <c r="C4393" s="177" t="s">
        <v>36</v>
      </c>
      <c r="D4393" s="178" t="s">
        <v>2</v>
      </c>
      <c r="E4393" s="178" t="s">
        <v>611</v>
      </c>
      <c r="F4393" s="178" t="s">
        <v>612</v>
      </c>
      <c r="G4393" s="178" t="s">
        <v>540</v>
      </c>
      <c r="H4393" s="177" t="s">
        <v>52</v>
      </c>
      <c r="I4393" s="179" t="s">
        <v>53</v>
      </c>
      <c r="J4393" s="59" t="s">
        <v>4873</v>
      </c>
      <c r="K4393" s="60" t="s">
        <v>4925</v>
      </c>
      <c r="L4393" s="174" t="s">
        <v>272</v>
      </c>
      <c r="M4393" s="2" t="s">
        <v>273</v>
      </c>
      <c r="N4393" s="175" t="s">
        <v>272</v>
      </c>
      <c r="O4393" s="24" t="s">
        <v>672</v>
      </c>
      <c r="P4393" s="2" t="s">
        <v>273</v>
      </c>
      <c r="Q4393" s="2" t="s">
        <v>273</v>
      </c>
      <c r="R4393" s="2" t="s">
        <v>272</v>
      </c>
      <c r="S4393" s="2" t="s">
        <v>272</v>
      </c>
      <c r="T4393" s="2" t="s">
        <v>273</v>
      </c>
      <c r="U4393" s="25" t="s">
        <v>273</v>
      </c>
      <c r="V4393" s="24" t="s">
        <v>272</v>
      </c>
      <c r="W4393" s="2" t="s">
        <v>273</v>
      </c>
      <c r="X4393" s="2" t="s">
        <v>273</v>
      </c>
      <c r="Y4393" s="2" t="s">
        <v>273</v>
      </c>
      <c r="Z4393" s="175" t="s">
        <v>273</v>
      </c>
      <c r="AA4393" s="24" t="s">
        <v>272</v>
      </c>
      <c r="AB4393" s="2" t="s">
        <v>273</v>
      </c>
      <c r="AC4393" s="25" t="s">
        <v>273</v>
      </c>
      <c r="AD4393" s="174" t="s">
        <v>273</v>
      </c>
      <c r="AE4393" s="25" t="s">
        <v>273</v>
      </c>
      <c r="AF4393" s="180">
        <v>100</v>
      </c>
    </row>
    <row r="4394" spans="1:32">
      <c r="A4394" s="134" t="str">
        <f t="shared" si="68"/>
        <v>ROfa_02.1</v>
      </c>
      <c r="C4394" s="177" t="s">
        <v>36</v>
      </c>
      <c r="D4394" s="178" t="s">
        <v>2</v>
      </c>
      <c r="E4394" s="178" t="s">
        <v>611</v>
      </c>
      <c r="F4394" s="178" t="s">
        <v>612</v>
      </c>
      <c r="G4394" s="178" t="s">
        <v>540</v>
      </c>
      <c r="H4394" s="177" t="s">
        <v>52</v>
      </c>
      <c r="I4394" s="179" t="s">
        <v>53</v>
      </c>
      <c r="J4394" s="59" t="s">
        <v>4926</v>
      </c>
      <c r="K4394" s="60" t="s">
        <v>4927</v>
      </c>
      <c r="L4394" s="174" t="s">
        <v>272</v>
      </c>
      <c r="M4394" s="2" t="s">
        <v>273</v>
      </c>
      <c r="N4394" s="175" t="s">
        <v>272</v>
      </c>
      <c r="O4394" s="24" t="s">
        <v>672</v>
      </c>
      <c r="P4394" s="2" t="s">
        <v>273</v>
      </c>
      <c r="Q4394" s="2" t="s">
        <v>273</v>
      </c>
      <c r="R4394" s="2" t="s">
        <v>272</v>
      </c>
      <c r="S4394" s="2" t="s">
        <v>272</v>
      </c>
      <c r="T4394" s="2" t="s">
        <v>273</v>
      </c>
      <c r="U4394" s="25" t="s">
        <v>273</v>
      </c>
      <c r="V4394" s="24" t="s">
        <v>272</v>
      </c>
      <c r="W4394" s="2" t="s">
        <v>273</v>
      </c>
      <c r="X4394" s="2" t="s">
        <v>273</v>
      </c>
      <c r="Y4394" s="2" t="s">
        <v>273</v>
      </c>
      <c r="Z4394" s="175" t="s">
        <v>273</v>
      </c>
      <c r="AA4394" s="24" t="s">
        <v>272</v>
      </c>
      <c r="AB4394" s="2" t="s">
        <v>273</v>
      </c>
      <c r="AC4394" s="25" t="s">
        <v>273</v>
      </c>
      <c r="AD4394" s="174" t="s">
        <v>273</v>
      </c>
      <c r="AE4394" s="25" t="s">
        <v>273</v>
      </c>
      <c r="AF4394" s="180">
        <v>0</v>
      </c>
    </row>
    <row r="4395" spans="1:32">
      <c r="A4395" s="134" t="str">
        <f t="shared" si="68"/>
        <v>ROfa_02.1</v>
      </c>
      <c r="C4395" s="177" t="s">
        <v>36</v>
      </c>
      <c r="D4395" s="178" t="s">
        <v>2</v>
      </c>
      <c r="E4395" s="178" t="s">
        <v>611</v>
      </c>
      <c r="F4395" s="178" t="s">
        <v>612</v>
      </c>
      <c r="G4395" s="178" t="s">
        <v>540</v>
      </c>
      <c r="H4395" s="177" t="s">
        <v>52</v>
      </c>
      <c r="I4395" s="179" t="s">
        <v>53</v>
      </c>
      <c r="J4395" s="59" t="s">
        <v>4928</v>
      </c>
      <c r="K4395" s="60" t="s">
        <v>4929</v>
      </c>
      <c r="L4395" s="174" t="s">
        <v>272</v>
      </c>
      <c r="M4395" s="2" t="s">
        <v>273</v>
      </c>
      <c r="N4395" s="175" t="s">
        <v>272</v>
      </c>
      <c r="O4395" s="24" t="s">
        <v>672</v>
      </c>
      <c r="P4395" s="2" t="s">
        <v>273</v>
      </c>
      <c r="Q4395" s="2" t="s">
        <v>273</v>
      </c>
      <c r="R4395" s="2" t="s">
        <v>272</v>
      </c>
      <c r="S4395" s="2" t="s">
        <v>272</v>
      </c>
      <c r="T4395" s="2" t="s">
        <v>273</v>
      </c>
      <c r="U4395" s="25" t="s">
        <v>273</v>
      </c>
      <c r="V4395" s="24" t="s">
        <v>272</v>
      </c>
      <c r="W4395" s="2" t="s">
        <v>273</v>
      </c>
      <c r="X4395" s="2" t="s">
        <v>273</v>
      </c>
      <c r="Y4395" s="2" t="s">
        <v>273</v>
      </c>
      <c r="Z4395" s="175" t="s">
        <v>273</v>
      </c>
      <c r="AA4395" s="24" t="s">
        <v>272</v>
      </c>
      <c r="AB4395" s="2" t="s">
        <v>273</v>
      </c>
      <c r="AC4395" s="25" t="s">
        <v>273</v>
      </c>
      <c r="AD4395" s="174" t="s">
        <v>273</v>
      </c>
      <c r="AE4395" s="25" t="s">
        <v>273</v>
      </c>
      <c r="AF4395" s="180">
        <v>100</v>
      </c>
    </row>
    <row r="4396" spans="1:32">
      <c r="A4396" s="134" t="str">
        <f t="shared" si="68"/>
        <v>ROfa_02.1</v>
      </c>
      <c r="C4396" s="177" t="s">
        <v>36</v>
      </c>
      <c r="D4396" s="178" t="s">
        <v>2</v>
      </c>
      <c r="E4396" s="178" t="s">
        <v>611</v>
      </c>
      <c r="F4396" s="178" t="s">
        <v>612</v>
      </c>
      <c r="G4396" s="178" t="s">
        <v>540</v>
      </c>
      <c r="H4396" s="177" t="s">
        <v>52</v>
      </c>
      <c r="I4396" s="179" t="s">
        <v>53</v>
      </c>
      <c r="J4396" s="59" t="s">
        <v>4879</v>
      </c>
      <c r="K4396" s="60" t="s">
        <v>4930</v>
      </c>
      <c r="L4396" s="174" t="s">
        <v>272</v>
      </c>
      <c r="M4396" s="2" t="s">
        <v>273</v>
      </c>
      <c r="N4396" s="175" t="s">
        <v>272</v>
      </c>
      <c r="O4396" s="24" t="s">
        <v>672</v>
      </c>
      <c r="P4396" s="2" t="s">
        <v>273</v>
      </c>
      <c r="Q4396" s="2" t="s">
        <v>273</v>
      </c>
      <c r="R4396" s="2" t="s">
        <v>272</v>
      </c>
      <c r="S4396" s="2" t="s">
        <v>272</v>
      </c>
      <c r="T4396" s="2" t="s">
        <v>273</v>
      </c>
      <c r="U4396" s="25" t="s">
        <v>273</v>
      </c>
      <c r="V4396" s="24" t="s">
        <v>272</v>
      </c>
      <c r="W4396" s="2" t="s">
        <v>273</v>
      </c>
      <c r="X4396" s="2" t="s">
        <v>273</v>
      </c>
      <c r="Y4396" s="2" t="s">
        <v>273</v>
      </c>
      <c r="Z4396" s="175" t="s">
        <v>273</v>
      </c>
      <c r="AA4396" s="24" t="s">
        <v>272</v>
      </c>
      <c r="AB4396" s="2" t="s">
        <v>273</v>
      </c>
      <c r="AC4396" s="25" t="s">
        <v>273</v>
      </c>
      <c r="AD4396" s="174" t="s">
        <v>273</v>
      </c>
      <c r="AE4396" s="25" t="s">
        <v>273</v>
      </c>
      <c r="AF4396" s="180">
        <v>0</v>
      </c>
    </row>
    <row r="4397" spans="1:32">
      <c r="A4397" s="134" t="str">
        <f t="shared" si="68"/>
        <v>ROfa_02.2</v>
      </c>
      <c r="C4397" s="177" t="s">
        <v>36</v>
      </c>
      <c r="D4397" s="178" t="s">
        <v>2</v>
      </c>
      <c r="E4397" s="178" t="s">
        <v>613</v>
      </c>
      <c r="F4397" s="178" t="s">
        <v>614</v>
      </c>
      <c r="G4397" s="178" t="s">
        <v>540</v>
      </c>
      <c r="H4397" s="177" t="s">
        <v>52</v>
      </c>
      <c r="I4397" s="179" t="s">
        <v>53</v>
      </c>
      <c r="J4397" s="59" t="s">
        <v>4931</v>
      </c>
      <c r="K4397" s="60" t="s">
        <v>4932</v>
      </c>
      <c r="L4397" s="174" t="s">
        <v>272</v>
      </c>
      <c r="M4397" s="2" t="s">
        <v>273</v>
      </c>
      <c r="N4397" s="175" t="s">
        <v>272</v>
      </c>
      <c r="O4397" s="24" t="s">
        <v>672</v>
      </c>
      <c r="P4397" s="2" t="s">
        <v>273</v>
      </c>
      <c r="Q4397" s="2" t="s">
        <v>273</v>
      </c>
      <c r="R4397" s="2" t="s">
        <v>272</v>
      </c>
      <c r="S4397" s="2" t="s">
        <v>272</v>
      </c>
      <c r="T4397" s="2" t="s">
        <v>272</v>
      </c>
      <c r="U4397" s="25" t="s">
        <v>273</v>
      </c>
      <c r="V4397" s="24" t="s">
        <v>272</v>
      </c>
      <c r="W4397" s="2" t="s">
        <v>273</v>
      </c>
      <c r="X4397" s="2" t="s">
        <v>273</v>
      </c>
      <c r="Y4397" s="2" t="s">
        <v>273</v>
      </c>
      <c r="Z4397" s="175" t="s">
        <v>273</v>
      </c>
      <c r="AA4397" s="24" t="s">
        <v>272</v>
      </c>
      <c r="AB4397" s="2" t="s">
        <v>273</v>
      </c>
      <c r="AC4397" s="25" t="s">
        <v>273</v>
      </c>
      <c r="AD4397" s="174" t="s">
        <v>273</v>
      </c>
      <c r="AE4397" s="25" t="s">
        <v>273</v>
      </c>
      <c r="AF4397" s="180">
        <v>100</v>
      </c>
    </row>
    <row r="4398" spans="1:32">
      <c r="A4398" s="134" t="str">
        <f t="shared" si="68"/>
        <v>ROfa_02.2</v>
      </c>
      <c r="C4398" s="177" t="s">
        <v>36</v>
      </c>
      <c r="D4398" s="178" t="s">
        <v>2</v>
      </c>
      <c r="E4398" s="178" t="s">
        <v>613</v>
      </c>
      <c r="F4398" s="178" t="s">
        <v>614</v>
      </c>
      <c r="G4398" s="178" t="s">
        <v>540</v>
      </c>
      <c r="H4398" s="177" t="s">
        <v>52</v>
      </c>
      <c r="I4398" s="179" t="s">
        <v>53</v>
      </c>
      <c r="J4398" s="59" t="s">
        <v>4886</v>
      </c>
      <c r="K4398" s="60" t="s">
        <v>4933</v>
      </c>
      <c r="L4398" s="174" t="s">
        <v>272</v>
      </c>
      <c r="M4398" s="2" t="s">
        <v>273</v>
      </c>
      <c r="N4398" s="175" t="s">
        <v>272</v>
      </c>
      <c r="O4398" s="24" t="s">
        <v>672</v>
      </c>
      <c r="P4398" s="2" t="s">
        <v>273</v>
      </c>
      <c r="Q4398" s="2" t="s">
        <v>273</v>
      </c>
      <c r="R4398" s="2" t="s">
        <v>272</v>
      </c>
      <c r="S4398" s="2" t="s">
        <v>272</v>
      </c>
      <c r="T4398" s="2" t="s">
        <v>272</v>
      </c>
      <c r="U4398" s="25" t="s">
        <v>273</v>
      </c>
      <c r="V4398" s="24" t="s">
        <v>272</v>
      </c>
      <c r="W4398" s="2" t="s">
        <v>273</v>
      </c>
      <c r="X4398" s="2" t="s">
        <v>273</v>
      </c>
      <c r="Y4398" s="2" t="s">
        <v>273</v>
      </c>
      <c r="Z4398" s="175" t="s">
        <v>273</v>
      </c>
      <c r="AA4398" s="24" t="s">
        <v>272</v>
      </c>
      <c r="AB4398" s="2" t="s">
        <v>273</v>
      </c>
      <c r="AC4398" s="25" t="s">
        <v>273</v>
      </c>
      <c r="AD4398" s="174" t="s">
        <v>273</v>
      </c>
      <c r="AE4398" s="25" t="s">
        <v>273</v>
      </c>
      <c r="AF4398" s="180">
        <v>100</v>
      </c>
    </row>
    <row r="4399" spans="1:32">
      <c r="A4399" s="134" t="str">
        <f t="shared" si="68"/>
        <v>ROfa_02.2</v>
      </c>
      <c r="C4399" s="177" t="s">
        <v>36</v>
      </c>
      <c r="D4399" s="178" t="s">
        <v>2</v>
      </c>
      <c r="E4399" s="178" t="s">
        <v>613</v>
      </c>
      <c r="F4399" s="178" t="s">
        <v>614</v>
      </c>
      <c r="G4399" s="178" t="s">
        <v>540</v>
      </c>
      <c r="H4399" s="177" t="s">
        <v>52</v>
      </c>
      <c r="I4399" s="179" t="s">
        <v>53</v>
      </c>
      <c r="J4399" s="59" t="s">
        <v>4934</v>
      </c>
      <c r="K4399" s="60" t="s">
        <v>4935</v>
      </c>
      <c r="L4399" s="174" t="s">
        <v>272</v>
      </c>
      <c r="M4399" s="2" t="s">
        <v>273</v>
      </c>
      <c r="N4399" s="175" t="s">
        <v>272</v>
      </c>
      <c r="O4399" s="24" t="s">
        <v>672</v>
      </c>
      <c r="P4399" s="2" t="s">
        <v>273</v>
      </c>
      <c r="Q4399" s="2" t="s">
        <v>273</v>
      </c>
      <c r="R4399" s="2" t="s">
        <v>272</v>
      </c>
      <c r="S4399" s="2" t="s">
        <v>272</v>
      </c>
      <c r="T4399" s="2" t="s">
        <v>272</v>
      </c>
      <c r="U4399" s="25" t="s">
        <v>273</v>
      </c>
      <c r="V4399" s="24" t="s">
        <v>272</v>
      </c>
      <c r="W4399" s="2" t="s">
        <v>273</v>
      </c>
      <c r="X4399" s="2" t="s">
        <v>273</v>
      </c>
      <c r="Y4399" s="2" t="s">
        <v>273</v>
      </c>
      <c r="Z4399" s="175" t="s">
        <v>273</v>
      </c>
      <c r="AA4399" s="24" t="s">
        <v>272</v>
      </c>
      <c r="AB4399" s="2" t="s">
        <v>273</v>
      </c>
      <c r="AC4399" s="25" t="s">
        <v>273</v>
      </c>
      <c r="AD4399" s="174" t="s">
        <v>273</v>
      </c>
      <c r="AE4399" s="25" t="s">
        <v>273</v>
      </c>
      <c r="AF4399" s="180">
        <v>100</v>
      </c>
    </row>
    <row r="4400" spans="1:32">
      <c r="A4400" s="134" t="str">
        <f t="shared" si="68"/>
        <v>ROfa_02.2</v>
      </c>
      <c r="C4400" s="177" t="s">
        <v>36</v>
      </c>
      <c r="D4400" s="178" t="s">
        <v>2</v>
      </c>
      <c r="E4400" s="178" t="s">
        <v>613</v>
      </c>
      <c r="F4400" s="178" t="s">
        <v>614</v>
      </c>
      <c r="G4400" s="178" t="s">
        <v>540</v>
      </c>
      <c r="H4400" s="177" t="s">
        <v>52</v>
      </c>
      <c r="I4400" s="179" t="s">
        <v>53</v>
      </c>
      <c r="J4400" s="59" t="s">
        <v>4936</v>
      </c>
      <c r="K4400" s="60" t="s">
        <v>4937</v>
      </c>
      <c r="L4400" s="174" t="s">
        <v>272</v>
      </c>
      <c r="M4400" s="2" t="s">
        <v>273</v>
      </c>
      <c r="N4400" s="175" t="s">
        <v>272</v>
      </c>
      <c r="O4400" s="24" t="s">
        <v>672</v>
      </c>
      <c r="P4400" s="2" t="s">
        <v>273</v>
      </c>
      <c r="Q4400" s="2" t="s">
        <v>273</v>
      </c>
      <c r="R4400" s="2" t="s">
        <v>272</v>
      </c>
      <c r="S4400" s="2" t="s">
        <v>272</v>
      </c>
      <c r="T4400" s="2" t="s">
        <v>272</v>
      </c>
      <c r="U4400" s="25" t="s">
        <v>273</v>
      </c>
      <c r="V4400" s="24" t="s">
        <v>272</v>
      </c>
      <c r="W4400" s="2" t="s">
        <v>273</v>
      </c>
      <c r="X4400" s="2" t="s">
        <v>273</v>
      </c>
      <c r="Y4400" s="2" t="s">
        <v>273</v>
      </c>
      <c r="Z4400" s="175" t="s">
        <v>273</v>
      </c>
      <c r="AA4400" s="24" t="s">
        <v>272</v>
      </c>
      <c r="AB4400" s="2" t="s">
        <v>273</v>
      </c>
      <c r="AC4400" s="25" t="s">
        <v>273</v>
      </c>
      <c r="AD4400" s="174" t="s">
        <v>273</v>
      </c>
      <c r="AE4400" s="25" t="s">
        <v>273</v>
      </c>
      <c r="AF4400" s="180">
        <v>100</v>
      </c>
    </row>
    <row r="4401" spans="1:32">
      <c r="A4401" s="134" t="str">
        <f t="shared" si="68"/>
        <v>ROfa_02.2</v>
      </c>
      <c r="C4401" s="177" t="s">
        <v>36</v>
      </c>
      <c r="D4401" s="178" t="s">
        <v>2</v>
      </c>
      <c r="E4401" s="178" t="s">
        <v>613</v>
      </c>
      <c r="F4401" s="178" t="s">
        <v>614</v>
      </c>
      <c r="G4401" s="178" t="s">
        <v>540</v>
      </c>
      <c r="H4401" s="177" t="s">
        <v>52</v>
      </c>
      <c r="I4401" s="179" t="s">
        <v>53</v>
      </c>
      <c r="J4401" s="59" t="s">
        <v>4938</v>
      </c>
      <c r="K4401" s="60" t="s">
        <v>4939</v>
      </c>
      <c r="L4401" s="174" t="s">
        <v>272</v>
      </c>
      <c r="M4401" s="2" t="s">
        <v>273</v>
      </c>
      <c r="N4401" s="175" t="s">
        <v>272</v>
      </c>
      <c r="O4401" s="24" t="s">
        <v>672</v>
      </c>
      <c r="P4401" s="2" t="s">
        <v>273</v>
      </c>
      <c r="Q4401" s="2" t="s">
        <v>273</v>
      </c>
      <c r="R4401" s="2" t="s">
        <v>272</v>
      </c>
      <c r="S4401" s="2" t="s">
        <v>272</v>
      </c>
      <c r="T4401" s="2" t="s">
        <v>272</v>
      </c>
      <c r="U4401" s="25" t="s">
        <v>273</v>
      </c>
      <c r="V4401" s="24" t="s">
        <v>272</v>
      </c>
      <c r="W4401" s="2" t="s">
        <v>273</v>
      </c>
      <c r="X4401" s="2" t="s">
        <v>273</v>
      </c>
      <c r="Y4401" s="2" t="s">
        <v>273</v>
      </c>
      <c r="Z4401" s="175" t="s">
        <v>273</v>
      </c>
      <c r="AA4401" s="24" t="s">
        <v>272</v>
      </c>
      <c r="AB4401" s="2" t="s">
        <v>273</v>
      </c>
      <c r="AC4401" s="25" t="s">
        <v>273</v>
      </c>
      <c r="AD4401" s="174" t="s">
        <v>273</v>
      </c>
      <c r="AE4401" s="25" t="s">
        <v>273</v>
      </c>
      <c r="AF4401" s="180">
        <v>100</v>
      </c>
    </row>
    <row r="4402" spans="1:32">
      <c r="A4402" s="134" t="str">
        <f t="shared" si="68"/>
        <v>ROfa_02.2</v>
      </c>
      <c r="C4402" s="177" t="s">
        <v>36</v>
      </c>
      <c r="D4402" s="178" t="s">
        <v>2</v>
      </c>
      <c r="E4402" s="178" t="s">
        <v>613</v>
      </c>
      <c r="F4402" s="178" t="s">
        <v>614</v>
      </c>
      <c r="G4402" s="178" t="s">
        <v>540</v>
      </c>
      <c r="H4402" s="177" t="s">
        <v>52</v>
      </c>
      <c r="I4402" s="179" t="s">
        <v>53</v>
      </c>
      <c r="J4402" s="59" t="s">
        <v>4940</v>
      </c>
      <c r="K4402" s="60" t="s">
        <v>4941</v>
      </c>
      <c r="L4402" s="174" t="s">
        <v>272</v>
      </c>
      <c r="M4402" s="2" t="s">
        <v>273</v>
      </c>
      <c r="N4402" s="175" t="s">
        <v>272</v>
      </c>
      <c r="O4402" s="24" t="s">
        <v>672</v>
      </c>
      <c r="P4402" s="2" t="s">
        <v>273</v>
      </c>
      <c r="Q4402" s="2" t="s">
        <v>273</v>
      </c>
      <c r="R4402" s="2" t="s">
        <v>272</v>
      </c>
      <c r="S4402" s="2" t="s">
        <v>272</v>
      </c>
      <c r="T4402" s="2" t="s">
        <v>272</v>
      </c>
      <c r="U4402" s="25" t="s">
        <v>273</v>
      </c>
      <c r="V4402" s="24" t="s">
        <v>272</v>
      </c>
      <c r="W4402" s="2" t="s">
        <v>273</v>
      </c>
      <c r="X4402" s="2" t="s">
        <v>273</v>
      </c>
      <c r="Y4402" s="2" t="s">
        <v>273</v>
      </c>
      <c r="Z4402" s="175" t="s">
        <v>273</v>
      </c>
      <c r="AA4402" s="24" t="s">
        <v>272</v>
      </c>
      <c r="AB4402" s="2" t="s">
        <v>273</v>
      </c>
      <c r="AC4402" s="25" t="s">
        <v>273</v>
      </c>
      <c r="AD4402" s="174" t="s">
        <v>273</v>
      </c>
      <c r="AE4402" s="25" t="s">
        <v>273</v>
      </c>
      <c r="AF4402" s="180">
        <v>0</v>
      </c>
    </row>
    <row r="4403" spans="1:32">
      <c r="A4403" s="134" t="str">
        <f t="shared" si="68"/>
        <v>ROfa_02.2</v>
      </c>
      <c r="C4403" s="177" t="s">
        <v>36</v>
      </c>
      <c r="D4403" s="178" t="s">
        <v>2</v>
      </c>
      <c r="E4403" s="178" t="s">
        <v>613</v>
      </c>
      <c r="F4403" s="178" t="s">
        <v>614</v>
      </c>
      <c r="G4403" s="178" t="s">
        <v>540</v>
      </c>
      <c r="H4403" s="177" t="s">
        <v>52</v>
      </c>
      <c r="I4403" s="179" t="s">
        <v>53</v>
      </c>
      <c r="J4403" s="59" t="s">
        <v>4942</v>
      </c>
      <c r="K4403" s="60" t="s">
        <v>4862</v>
      </c>
      <c r="L4403" s="174" t="s">
        <v>272</v>
      </c>
      <c r="M4403" s="2" t="s">
        <v>273</v>
      </c>
      <c r="N4403" s="175" t="s">
        <v>272</v>
      </c>
      <c r="O4403" s="24" t="s">
        <v>672</v>
      </c>
      <c r="P4403" s="2" t="s">
        <v>273</v>
      </c>
      <c r="Q4403" s="2" t="s">
        <v>273</v>
      </c>
      <c r="R4403" s="2" t="s">
        <v>272</v>
      </c>
      <c r="S4403" s="2" t="s">
        <v>272</v>
      </c>
      <c r="T4403" s="2" t="s">
        <v>272</v>
      </c>
      <c r="U4403" s="25" t="s">
        <v>273</v>
      </c>
      <c r="V4403" s="24" t="s">
        <v>272</v>
      </c>
      <c r="W4403" s="2" t="s">
        <v>273</v>
      </c>
      <c r="X4403" s="2" t="s">
        <v>273</v>
      </c>
      <c r="Y4403" s="2" t="s">
        <v>273</v>
      </c>
      <c r="Z4403" s="175" t="s">
        <v>273</v>
      </c>
      <c r="AA4403" s="24" t="s">
        <v>272</v>
      </c>
      <c r="AB4403" s="2" t="s">
        <v>273</v>
      </c>
      <c r="AC4403" s="25" t="s">
        <v>273</v>
      </c>
      <c r="AD4403" s="174" t="s">
        <v>273</v>
      </c>
      <c r="AE4403" s="25" t="s">
        <v>273</v>
      </c>
      <c r="AF4403" s="180">
        <v>100</v>
      </c>
    </row>
    <row r="4404" spans="1:32">
      <c r="A4404" s="134" t="str">
        <f t="shared" si="68"/>
        <v>ROfa_02.2</v>
      </c>
      <c r="C4404" s="177" t="s">
        <v>36</v>
      </c>
      <c r="D4404" s="178" t="s">
        <v>2</v>
      </c>
      <c r="E4404" s="178" t="s">
        <v>613</v>
      </c>
      <c r="F4404" s="178" t="s">
        <v>614</v>
      </c>
      <c r="G4404" s="178" t="s">
        <v>540</v>
      </c>
      <c r="H4404" s="177" t="s">
        <v>52</v>
      </c>
      <c r="I4404" s="179" t="s">
        <v>53</v>
      </c>
      <c r="J4404" s="59" t="s">
        <v>4943</v>
      </c>
      <c r="K4404" s="60" t="s">
        <v>4918</v>
      </c>
      <c r="L4404" s="174" t="s">
        <v>272</v>
      </c>
      <c r="M4404" s="2" t="s">
        <v>273</v>
      </c>
      <c r="N4404" s="175" t="s">
        <v>272</v>
      </c>
      <c r="O4404" s="24" t="s">
        <v>672</v>
      </c>
      <c r="P4404" s="2" t="s">
        <v>273</v>
      </c>
      <c r="Q4404" s="2" t="s">
        <v>273</v>
      </c>
      <c r="R4404" s="2" t="s">
        <v>273</v>
      </c>
      <c r="S4404" s="2" t="s">
        <v>273</v>
      </c>
      <c r="T4404" s="2" t="s">
        <v>273</v>
      </c>
      <c r="U4404" s="25" t="s">
        <v>273</v>
      </c>
      <c r="V4404" s="24" t="s">
        <v>272</v>
      </c>
      <c r="W4404" s="2" t="s">
        <v>273</v>
      </c>
      <c r="X4404" s="2" t="s">
        <v>273</v>
      </c>
      <c r="Y4404" s="2" t="s">
        <v>273</v>
      </c>
      <c r="Z4404" s="175" t="s">
        <v>273</v>
      </c>
      <c r="AA4404" s="24" t="s">
        <v>272</v>
      </c>
      <c r="AB4404" s="2" t="s">
        <v>273</v>
      </c>
      <c r="AC4404" s="25" t="s">
        <v>273</v>
      </c>
      <c r="AD4404" s="174" t="s">
        <v>273</v>
      </c>
      <c r="AE4404" s="25" t="s">
        <v>273</v>
      </c>
      <c r="AF4404" s="180">
        <v>0</v>
      </c>
    </row>
    <row r="4405" spans="1:32">
      <c r="A4405" s="134" t="str">
        <f t="shared" si="68"/>
        <v>ROfa_02.2</v>
      </c>
      <c r="C4405" s="177" t="s">
        <v>36</v>
      </c>
      <c r="D4405" s="178" t="s">
        <v>2</v>
      </c>
      <c r="E4405" s="178" t="s">
        <v>613</v>
      </c>
      <c r="F4405" s="178" t="s">
        <v>614</v>
      </c>
      <c r="G4405" s="178" t="s">
        <v>540</v>
      </c>
      <c r="H4405" s="177" t="s">
        <v>52</v>
      </c>
      <c r="I4405" s="179" t="s">
        <v>53</v>
      </c>
      <c r="J4405" s="59" t="s">
        <v>4944</v>
      </c>
      <c r="K4405" s="60" t="s">
        <v>4919</v>
      </c>
      <c r="L4405" s="174" t="s">
        <v>272</v>
      </c>
      <c r="M4405" s="2" t="s">
        <v>273</v>
      </c>
      <c r="N4405" s="175" t="s">
        <v>272</v>
      </c>
      <c r="O4405" s="24" t="s">
        <v>672</v>
      </c>
      <c r="P4405" s="2" t="s">
        <v>273</v>
      </c>
      <c r="Q4405" s="2" t="s">
        <v>273</v>
      </c>
      <c r="R4405" s="2" t="s">
        <v>272</v>
      </c>
      <c r="S4405" s="2" t="s">
        <v>272</v>
      </c>
      <c r="T4405" s="2" t="s">
        <v>272</v>
      </c>
      <c r="U4405" s="25" t="s">
        <v>273</v>
      </c>
      <c r="V4405" s="24" t="s">
        <v>272</v>
      </c>
      <c r="W4405" s="2" t="s">
        <v>273</v>
      </c>
      <c r="X4405" s="2" t="s">
        <v>273</v>
      </c>
      <c r="Y4405" s="2" t="s">
        <v>273</v>
      </c>
      <c r="Z4405" s="175" t="s">
        <v>273</v>
      </c>
      <c r="AA4405" s="24" t="s">
        <v>272</v>
      </c>
      <c r="AB4405" s="2" t="s">
        <v>273</v>
      </c>
      <c r="AC4405" s="25" t="s">
        <v>273</v>
      </c>
      <c r="AD4405" s="174" t="s">
        <v>273</v>
      </c>
      <c r="AE4405" s="25" t="s">
        <v>273</v>
      </c>
      <c r="AF4405" s="180">
        <v>100</v>
      </c>
    </row>
    <row r="4406" spans="1:32">
      <c r="A4406" s="134" t="str">
        <f t="shared" si="68"/>
        <v>ROfa_02.2</v>
      </c>
      <c r="C4406" s="177" t="s">
        <v>36</v>
      </c>
      <c r="D4406" s="178" t="s">
        <v>2</v>
      </c>
      <c r="E4406" s="178" t="s">
        <v>613</v>
      </c>
      <c r="F4406" s="178" t="s">
        <v>614</v>
      </c>
      <c r="G4406" s="178" t="s">
        <v>540</v>
      </c>
      <c r="H4406" s="177" t="s">
        <v>52</v>
      </c>
      <c r="I4406" s="179" t="s">
        <v>53</v>
      </c>
      <c r="J4406" s="59" t="s">
        <v>4945</v>
      </c>
      <c r="K4406" s="60" t="s">
        <v>4946</v>
      </c>
      <c r="L4406" s="174" t="s">
        <v>272</v>
      </c>
      <c r="M4406" s="2" t="s">
        <v>273</v>
      </c>
      <c r="N4406" s="175" t="s">
        <v>272</v>
      </c>
      <c r="O4406" s="24" t="s">
        <v>672</v>
      </c>
      <c r="P4406" s="2" t="s">
        <v>273</v>
      </c>
      <c r="Q4406" s="2" t="s">
        <v>273</v>
      </c>
      <c r="R4406" s="2" t="s">
        <v>272</v>
      </c>
      <c r="S4406" s="2" t="s">
        <v>272</v>
      </c>
      <c r="T4406" s="2" t="s">
        <v>272</v>
      </c>
      <c r="U4406" s="25" t="s">
        <v>273</v>
      </c>
      <c r="V4406" s="24" t="s">
        <v>272</v>
      </c>
      <c r="W4406" s="2" t="s">
        <v>273</v>
      </c>
      <c r="X4406" s="2" t="s">
        <v>273</v>
      </c>
      <c r="Y4406" s="2" t="s">
        <v>273</v>
      </c>
      <c r="Z4406" s="175" t="s">
        <v>273</v>
      </c>
      <c r="AA4406" s="24" t="s">
        <v>272</v>
      </c>
      <c r="AB4406" s="2" t="s">
        <v>273</v>
      </c>
      <c r="AC4406" s="25" t="s">
        <v>273</v>
      </c>
      <c r="AD4406" s="174" t="s">
        <v>273</v>
      </c>
      <c r="AE4406" s="25" t="s">
        <v>273</v>
      </c>
      <c r="AF4406" s="180">
        <v>0</v>
      </c>
    </row>
    <row r="4407" spans="1:32">
      <c r="A4407" s="134" t="str">
        <f t="shared" si="68"/>
        <v>ROfa_02.2</v>
      </c>
      <c r="C4407" s="177" t="s">
        <v>36</v>
      </c>
      <c r="D4407" s="178" t="s">
        <v>2</v>
      </c>
      <c r="E4407" s="178" t="s">
        <v>613</v>
      </c>
      <c r="F4407" s="178" t="s">
        <v>614</v>
      </c>
      <c r="G4407" s="178" t="s">
        <v>540</v>
      </c>
      <c r="H4407" s="177" t="s">
        <v>52</v>
      </c>
      <c r="I4407" s="179" t="s">
        <v>53</v>
      </c>
      <c r="J4407" s="59" t="s">
        <v>4947</v>
      </c>
      <c r="K4407" s="60" t="s">
        <v>4948</v>
      </c>
      <c r="L4407" s="174" t="s">
        <v>272</v>
      </c>
      <c r="M4407" s="2" t="s">
        <v>273</v>
      </c>
      <c r="N4407" s="175" t="s">
        <v>272</v>
      </c>
      <c r="O4407" s="24" t="s">
        <v>672</v>
      </c>
      <c r="P4407" s="2" t="s">
        <v>273</v>
      </c>
      <c r="Q4407" s="2" t="s">
        <v>273</v>
      </c>
      <c r="R4407" s="2" t="s">
        <v>272</v>
      </c>
      <c r="S4407" s="2" t="s">
        <v>272</v>
      </c>
      <c r="T4407" s="2" t="s">
        <v>272</v>
      </c>
      <c r="U4407" s="25" t="s">
        <v>273</v>
      </c>
      <c r="V4407" s="24" t="s">
        <v>272</v>
      </c>
      <c r="W4407" s="2" t="s">
        <v>273</v>
      </c>
      <c r="X4407" s="2" t="s">
        <v>273</v>
      </c>
      <c r="Y4407" s="2" t="s">
        <v>273</v>
      </c>
      <c r="Z4407" s="175" t="s">
        <v>273</v>
      </c>
      <c r="AA4407" s="24" t="s">
        <v>272</v>
      </c>
      <c r="AB4407" s="2" t="s">
        <v>273</v>
      </c>
      <c r="AC4407" s="25" t="s">
        <v>273</v>
      </c>
      <c r="AD4407" s="174" t="s">
        <v>273</v>
      </c>
      <c r="AE4407" s="25" t="s">
        <v>273</v>
      </c>
      <c r="AF4407" s="180">
        <v>100</v>
      </c>
    </row>
    <row r="4408" spans="1:32">
      <c r="A4408" s="134" t="str">
        <f t="shared" si="68"/>
        <v>ROfa_02.2</v>
      </c>
      <c r="C4408" s="177" t="s">
        <v>36</v>
      </c>
      <c r="D4408" s="178" t="s">
        <v>2</v>
      </c>
      <c r="E4408" s="178" t="s">
        <v>613</v>
      </c>
      <c r="F4408" s="178" t="s">
        <v>614</v>
      </c>
      <c r="G4408" s="178" t="s">
        <v>540</v>
      </c>
      <c r="H4408" s="177" t="s">
        <v>52</v>
      </c>
      <c r="I4408" s="179" t="s">
        <v>53</v>
      </c>
      <c r="J4408" s="59" t="s">
        <v>4949</v>
      </c>
      <c r="K4408" s="60" t="s">
        <v>4950</v>
      </c>
      <c r="L4408" s="174" t="s">
        <v>272</v>
      </c>
      <c r="M4408" s="2" t="s">
        <v>273</v>
      </c>
      <c r="N4408" s="175" t="s">
        <v>272</v>
      </c>
      <c r="O4408" s="24" t="s">
        <v>672</v>
      </c>
      <c r="P4408" s="2" t="s">
        <v>273</v>
      </c>
      <c r="Q4408" s="2" t="s">
        <v>273</v>
      </c>
      <c r="R4408" s="2" t="s">
        <v>272</v>
      </c>
      <c r="S4408" s="2" t="s">
        <v>272</v>
      </c>
      <c r="T4408" s="2" t="s">
        <v>272</v>
      </c>
      <c r="U4408" s="25" t="s">
        <v>273</v>
      </c>
      <c r="V4408" s="24" t="s">
        <v>272</v>
      </c>
      <c r="W4408" s="2" t="s">
        <v>273</v>
      </c>
      <c r="X4408" s="2" t="s">
        <v>273</v>
      </c>
      <c r="Y4408" s="2" t="s">
        <v>273</v>
      </c>
      <c r="Z4408" s="175" t="s">
        <v>273</v>
      </c>
      <c r="AA4408" s="24" t="s">
        <v>272</v>
      </c>
      <c r="AB4408" s="2" t="s">
        <v>273</v>
      </c>
      <c r="AC4408" s="25" t="s">
        <v>273</v>
      </c>
      <c r="AD4408" s="174" t="s">
        <v>273</v>
      </c>
      <c r="AE4408" s="25" t="s">
        <v>273</v>
      </c>
      <c r="AF4408" s="180">
        <v>100</v>
      </c>
    </row>
    <row r="4409" spans="1:32">
      <c r="A4409" s="134" t="str">
        <f t="shared" si="68"/>
        <v>ROfa_02.2</v>
      </c>
      <c r="C4409" s="177" t="s">
        <v>36</v>
      </c>
      <c r="D4409" s="178" t="s">
        <v>2</v>
      </c>
      <c r="E4409" s="178" t="s">
        <v>613</v>
      </c>
      <c r="F4409" s="178" t="s">
        <v>614</v>
      </c>
      <c r="G4409" s="178" t="s">
        <v>540</v>
      </c>
      <c r="H4409" s="177" t="s">
        <v>52</v>
      </c>
      <c r="I4409" s="179" t="s">
        <v>53</v>
      </c>
      <c r="J4409" s="59" t="s">
        <v>4873</v>
      </c>
      <c r="K4409" s="60" t="s">
        <v>4951</v>
      </c>
      <c r="L4409" s="174" t="s">
        <v>272</v>
      </c>
      <c r="M4409" s="2" t="s">
        <v>273</v>
      </c>
      <c r="N4409" s="175" t="s">
        <v>272</v>
      </c>
      <c r="O4409" s="24" t="s">
        <v>672</v>
      </c>
      <c r="P4409" s="2" t="s">
        <v>273</v>
      </c>
      <c r="Q4409" s="2" t="s">
        <v>273</v>
      </c>
      <c r="R4409" s="2" t="s">
        <v>272</v>
      </c>
      <c r="S4409" s="2" t="s">
        <v>272</v>
      </c>
      <c r="T4409" s="2" t="s">
        <v>272</v>
      </c>
      <c r="U4409" s="25" t="s">
        <v>273</v>
      </c>
      <c r="V4409" s="24" t="s">
        <v>272</v>
      </c>
      <c r="W4409" s="2" t="s">
        <v>273</v>
      </c>
      <c r="X4409" s="2" t="s">
        <v>273</v>
      </c>
      <c r="Y4409" s="2" t="s">
        <v>273</v>
      </c>
      <c r="Z4409" s="175" t="s">
        <v>273</v>
      </c>
      <c r="AA4409" s="24" t="s">
        <v>272</v>
      </c>
      <c r="AB4409" s="2" t="s">
        <v>273</v>
      </c>
      <c r="AC4409" s="25" t="s">
        <v>273</v>
      </c>
      <c r="AD4409" s="174" t="s">
        <v>273</v>
      </c>
      <c r="AE4409" s="25" t="s">
        <v>273</v>
      </c>
      <c r="AF4409" s="180">
        <v>100</v>
      </c>
    </row>
    <row r="4410" spans="1:32">
      <c r="A4410" s="134" t="str">
        <f t="shared" si="68"/>
        <v>ROfa_02.2</v>
      </c>
      <c r="C4410" s="177" t="s">
        <v>36</v>
      </c>
      <c r="D4410" s="178" t="s">
        <v>2</v>
      </c>
      <c r="E4410" s="178" t="s">
        <v>613</v>
      </c>
      <c r="F4410" s="178" t="s">
        <v>614</v>
      </c>
      <c r="G4410" s="178" t="s">
        <v>540</v>
      </c>
      <c r="H4410" s="177" t="s">
        <v>52</v>
      </c>
      <c r="I4410" s="179" t="s">
        <v>53</v>
      </c>
      <c r="J4410" s="59" t="s">
        <v>4926</v>
      </c>
      <c r="K4410" s="60" t="s">
        <v>4952</v>
      </c>
      <c r="L4410" s="174" t="s">
        <v>272</v>
      </c>
      <c r="M4410" s="2" t="s">
        <v>273</v>
      </c>
      <c r="N4410" s="175" t="s">
        <v>272</v>
      </c>
      <c r="O4410" s="24" t="s">
        <v>672</v>
      </c>
      <c r="P4410" s="2" t="s">
        <v>273</v>
      </c>
      <c r="Q4410" s="2" t="s">
        <v>273</v>
      </c>
      <c r="R4410" s="2" t="s">
        <v>272</v>
      </c>
      <c r="S4410" s="2" t="s">
        <v>272</v>
      </c>
      <c r="T4410" s="2" t="s">
        <v>272</v>
      </c>
      <c r="U4410" s="25" t="s">
        <v>273</v>
      </c>
      <c r="V4410" s="24" t="s">
        <v>272</v>
      </c>
      <c r="W4410" s="2" t="s">
        <v>273</v>
      </c>
      <c r="X4410" s="2" t="s">
        <v>273</v>
      </c>
      <c r="Y4410" s="2" t="s">
        <v>273</v>
      </c>
      <c r="Z4410" s="175" t="s">
        <v>273</v>
      </c>
      <c r="AA4410" s="24" t="s">
        <v>272</v>
      </c>
      <c r="AB4410" s="2" t="s">
        <v>273</v>
      </c>
      <c r="AC4410" s="25" t="s">
        <v>273</v>
      </c>
      <c r="AD4410" s="174" t="s">
        <v>273</v>
      </c>
      <c r="AE4410" s="25" t="s">
        <v>273</v>
      </c>
      <c r="AF4410" s="180">
        <v>0</v>
      </c>
    </row>
    <row r="4411" spans="1:32">
      <c r="A4411" s="134" t="str">
        <f t="shared" si="68"/>
        <v>ROfa_02.2</v>
      </c>
      <c r="C4411" s="177" t="s">
        <v>36</v>
      </c>
      <c r="D4411" s="178" t="s">
        <v>2</v>
      </c>
      <c r="E4411" s="178" t="s">
        <v>613</v>
      </c>
      <c r="F4411" s="178" t="s">
        <v>614</v>
      </c>
      <c r="G4411" s="178" t="s">
        <v>540</v>
      </c>
      <c r="H4411" s="177" t="s">
        <v>52</v>
      </c>
      <c r="I4411" s="179" t="s">
        <v>53</v>
      </c>
      <c r="J4411" s="59" t="s">
        <v>4953</v>
      </c>
      <c r="K4411" s="60" t="s">
        <v>4929</v>
      </c>
      <c r="L4411" s="174" t="s">
        <v>272</v>
      </c>
      <c r="M4411" s="2" t="s">
        <v>273</v>
      </c>
      <c r="N4411" s="175" t="s">
        <v>272</v>
      </c>
      <c r="O4411" s="24" t="s">
        <v>672</v>
      </c>
      <c r="P4411" s="2" t="s">
        <v>273</v>
      </c>
      <c r="Q4411" s="2" t="s">
        <v>273</v>
      </c>
      <c r="R4411" s="2" t="s">
        <v>272</v>
      </c>
      <c r="S4411" s="2" t="s">
        <v>272</v>
      </c>
      <c r="T4411" s="2" t="s">
        <v>272</v>
      </c>
      <c r="U4411" s="25" t="s">
        <v>273</v>
      </c>
      <c r="V4411" s="24" t="s">
        <v>272</v>
      </c>
      <c r="W4411" s="2" t="s">
        <v>273</v>
      </c>
      <c r="X4411" s="2" t="s">
        <v>273</v>
      </c>
      <c r="Y4411" s="2" t="s">
        <v>273</v>
      </c>
      <c r="Z4411" s="175" t="s">
        <v>273</v>
      </c>
      <c r="AA4411" s="24" t="s">
        <v>272</v>
      </c>
      <c r="AB4411" s="2" t="s">
        <v>273</v>
      </c>
      <c r="AC4411" s="25" t="s">
        <v>273</v>
      </c>
      <c r="AD4411" s="174" t="s">
        <v>273</v>
      </c>
      <c r="AE4411" s="25" t="s">
        <v>273</v>
      </c>
      <c r="AF4411" s="180">
        <v>100</v>
      </c>
    </row>
    <row r="4412" spans="1:32">
      <c r="A4412" s="134" t="str">
        <f t="shared" si="68"/>
        <v>ROfa_03.1</v>
      </c>
      <c r="C4412" s="177" t="s">
        <v>36</v>
      </c>
      <c r="D4412" s="178" t="s">
        <v>2</v>
      </c>
      <c r="E4412" s="178" t="s">
        <v>615</v>
      </c>
      <c r="F4412" s="178" t="s">
        <v>616</v>
      </c>
      <c r="G4412" s="178" t="s">
        <v>540</v>
      </c>
      <c r="H4412" s="177" t="s">
        <v>52</v>
      </c>
      <c r="I4412" s="179" t="s">
        <v>643</v>
      </c>
      <c r="J4412" s="59" t="s">
        <v>4954</v>
      </c>
      <c r="K4412" s="60" t="s">
        <v>4955</v>
      </c>
      <c r="L4412" s="174" t="s">
        <v>272</v>
      </c>
      <c r="M4412" s="2" t="s">
        <v>273</v>
      </c>
      <c r="N4412" s="175" t="s">
        <v>272</v>
      </c>
      <c r="O4412" s="24" t="s">
        <v>672</v>
      </c>
      <c r="P4412" s="2" t="s">
        <v>273</v>
      </c>
      <c r="Q4412" s="2" t="s">
        <v>273</v>
      </c>
      <c r="R4412" s="2" t="s">
        <v>272</v>
      </c>
      <c r="S4412" s="2" t="s">
        <v>272</v>
      </c>
      <c r="T4412" s="2" t="s">
        <v>272</v>
      </c>
      <c r="U4412" s="25" t="s">
        <v>273</v>
      </c>
      <c r="V4412" s="24" t="s">
        <v>272</v>
      </c>
      <c r="W4412" s="2" t="s">
        <v>273</v>
      </c>
      <c r="X4412" s="2" t="s">
        <v>273</v>
      </c>
      <c r="Y4412" s="2" t="s">
        <v>273</v>
      </c>
      <c r="Z4412" s="175" t="s">
        <v>273</v>
      </c>
      <c r="AA4412" s="24" t="s">
        <v>272</v>
      </c>
      <c r="AB4412" s="2" t="s">
        <v>273</v>
      </c>
      <c r="AC4412" s="25" t="s">
        <v>273</v>
      </c>
      <c r="AD4412" s="174" t="s">
        <v>273</v>
      </c>
      <c r="AE4412" s="25" t="s">
        <v>273</v>
      </c>
      <c r="AF4412" s="180">
        <v>0</v>
      </c>
    </row>
    <row r="4413" spans="1:32">
      <c r="A4413" s="134" t="str">
        <f t="shared" si="68"/>
        <v>ROfa_03.1</v>
      </c>
      <c r="C4413" s="177" t="s">
        <v>36</v>
      </c>
      <c r="D4413" s="178" t="s">
        <v>2</v>
      </c>
      <c r="E4413" s="178" t="s">
        <v>615</v>
      </c>
      <c r="F4413" s="178" t="s">
        <v>616</v>
      </c>
      <c r="G4413" s="178" t="s">
        <v>540</v>
      </c>
      <c r="H4413" s="177" t="s">
        <v>52</v>
      </c>
      <c r="I4413" s="179" t="s">
        <v>643</v>
      </c>
      <c r="J4413" s="59" t="s">
        <v>4954</v>
      </c>
      <c r="K4413" s="60" t="s">
        <v>4956</v>
      </c>
      <c r="L4413" s="174" t="s">
        <v>272</v>
      </c>
      <c r="M4413" s="2" t="s">
        <v>273</v>
      </c>
      <c r="N4413" s="175" t="s">
        <v>272</v>
      </c>
      <c r="O4413" s="24" t="s">
        <v>672</v>
      </c>
      <c r="P4413" s="2" t="s">
        <v>273</v>
      </c>
      <c r="Q4413" s="2" t="s">
        <v>273</v>
      </c>
      <c r="R4413" s="2" t="s">
        <v>272</v>
      </c>
      <c r="S4413" s="2" t="s">
        <v>272</v>
      </c>
      <c r="T4413" s="2" t="s">
        <v>272</v>
      </c>
      <c r="U4413" s="25" t="s">
        <v>273</v>
      </c>
      <c r="V4413" s="24" t="s">
        <v>272</v>
      </c>
      <c r="W4413" s="2" t="s">
        <v>273</v>
      </c>
      <c r="X4413" s="2" t="s">
        <v>273</v>
      </c>
      <c r="Y4413" s="2" t="s">
        <v>273</v>
      </c>
      <c r="Z4413" s="175" t="s">
        <v>273</v>
      </c>
      <c r="AA4413" s="24" t="s">
        <v>272</v>
      </c>
      <c r="AB4413" s="2" t="s">
        <v>273</v>
      </c>
      <c r="AC4413" s="25" t="s">
        <v>273</v>
      </c>
      <c r="AD4413" s="174" t="s">
        <v>273</v>
      </c>
      <c r="AE4413" s="25" t="s">
        <v>273</v>
      </c>
      <c r="AF4413" s="180">
        <v>100</v>
      </c>
    </row>
    <row r="4414" spans="1:32">
      <c r="A4414" s="134" t="str">
        <f t="shared" si="68"/>
        <v>ROfa_03.2</v>
      </c>
      <c r="C4414" s="177" t="s">
        <v>36</v>
      </c>
      <c r="D4414" s="178" t="s">
        <v>2</v>
      </c>
      <c r="E4414" s="178" t="s">
        <v>617</v>
      </c>
      <c r="F4414" s="178" t="s">
        <v>618</v>
      </c>
      <c r="G4414" s="178" t="s">
        <v>540</v>
      </c>
      <c r="H4414" s="177" t="s">
        <v>52</v>
      </c>
      <c r="I4414" s="179" t="s">
        <v>53</v>
      </c>
      <c r="J4414" s="59" t="s">
        <v>4957</v>
      </c>
      <c r="K4414" s="60" t="s">
        <v>4882</v>
      </c>
      <c r="L4414" s="174" t="s">
        <v>272</v>
      </c>
      <c r="M4414" s="2" t="s">
        <v>273</v>
      </c>
      <c r="N4414" s="175" t="s">
        <v>272</v>
      </c>
      <c r="O4414" s="24" t="s">
        <v>672</v>
      </c>
      <c r="P4414" s="2" t="s">
        <v>273</v>
      </c>
      <c r="Q4414" s="2" t="s">
        <v>273</v>
      </c>
      <c r="R4414" s="2" t="s">
        <v>272</v>
      </c>
      <c r="S4414" s="2" t="s">
        <v>273</v>
      </c>
      <c r="T4414" s="2" t="s">
        <v>273</v>
      </c>
      <c r="U4414" s="25" t="s">
        <v>273</v>
      </c>
      <c r="V4414" s="24" t="s">
        <v>272</v>
      </c>
      <c r="W4414" s="2" t="s">
        <v>273</v>
      </c>
      <c r="X4414" s="2" t="s">
        <v>273</v>
      </c>
      <c r="Y4414" s="2" t="s">
        <v>273</v>
      </c>
      <c r="Z4414" s="175" t="s">
        <v>273</v>
      </c>
      <c r="AA4414" s="24" t="s">
        <v>272</v>
      </c>
      <c r="AB4414" s="2" t="s">
        <v>273</v>
      </c>
      <c r="AC4414" s="25" t="s">
        <v>273</v>
      </c>
      <c r="AD4414" s="174" t="s">
        <v>273</v>
      </c>
      <c r="AE4414" s="25" t="s">
        <v>273</v>
      </c>
      <c r="AF4414" s="180">
        <v>100</v>
      </c>
    </row>
    <row r="4415" spans="1:32">
      <c r="A4415" s="134" t="str">
        <f t="shared" si="68"/>
        <v>ROfa_03.2</v>
      </c>
      <c r="C4415" s="177" t="s">
        <v>36</v>
      </c>
      <c r="D4415" s="178" t="s">
        <v>2</v>
      </c>
      <c r="E4415" s="178" t="s">
        <v>617</v>
      </c>
      <c r="F4415" s="178" t="s">
        <v>618</v>
      </c>
      <c r="G4415" s="178" t="s">
        <v>540</v>
      </c>
      <c r="H4415" s="177" t="s">
        <v>52</v>
      </c>
      <c r="I4415" s="179" t="s">
        <v>53</v>
      </c>
      <c r="J4415" s="59" t="s">
        <v>4854</v>
      </c>
      <c r="K4415" s="60" t="s">
        <v>4855</v>
      </c>
      <c r="L4415" s="174" t="s">
        <v>272</v>
      </c>
      <c r="M4415" s="2" t="s">
        <v>273</v>
      </c>
      <c r="N4415" s="175" t="s">
        <v>272</v>
      </c>
      <c r="O4415" s="24" t="s">
        <v>672</v>
      </c>
      <c r="P4415" s="2" t="s">
        <v>273</v>
      </c>
      <c r="Q4415" s="2" t="s">
        <v>273</v>
      </c>
      <c r="R4415" s="2" t="s">
        <v>272</v>
      </c>
      <c r="S4415" s="2" t="s">
        <v>273</v>
      </c>
      <c r="T4415" s="2" t="s">
        <v>273</v>
      </c>
      <c r="U4415" s="25" t="s">
        <v>273</v>
      </c>
      <c r="V4415" s="24" t="s">
        <v>272</v>
      </c>
      <c r="W4415" s="2" t="s">
        <v>273</v>
      </c>
      <c r="X4415" s="2" t="s">
        <v>273</v>
      </c>
      <c r="Y4415" s="2" t="s">
        <v>273</v>
      </c>
      <c r="Z4415" s="175" t="s">
        <v>273</v>
      </c>
      <c r="AA4415" s="24" t="s">
        <v>272</v>
      </c>
      <c r="AB4415" s="2" t="s">
        <v>273</v>
      </c>
      <c r="AC4415" s="25" t="s">
        <v>273</v>
      </c>
      <c r="AD4415" s="174" t="s">
        <v>273</v>
      </c>
      <c r="AE4415" s="25" t="s">
        <v>273</v>
      </c>
      <c r="AF4415" s="180">
        <v>100</v>
      </c>
    </row>
    <row r="4416" spans="1:32">
      <c r="A4416" s="134" t="str">
        <f t="shared" si="68"/>
        <v>ROfa_03.2</v>
      </c>
      <c r="C4416" s="177" t="s">
        <v>36</v>
      </c>
      <c r="D4416" s="178" t="s">
        <v>2</v>
      </c>
      <c r="E4416" s="178" t="s">
        <v>617</v>
      </c>
      <c r="F4416" s="178" t="s">
        <v>618</v>
      </c>
      <c r="G4416" s="178" t="s">
        <v>540</v>
      </c>
      <c r="H4416" s="177" t="s">
        <v>52</v>
      </c>
      <c r="I4416" s="179" t="s">
        <v>53</v>
      </c>
      <c r="J4416" s="59" t="s">
        <v>4856</v>
      </c>
      <c r="K4416" s="60" t="s">
        <v>4958</v>
      </c>
      <c r="L4416" s="174" t="s">
        <v>272</v>
      </c>
      <c r="M4416" s="2" t="s">
        <v>273</v>
      </c>
      <c r="N4416" s="175" t="s">
        <v>272</v>
      </c>
      <c r="O4416" s="24" t="s">
        <v>672</v>
      </c>
      <c r="P4416" s="2" t="s">
        <v>273</v>
      </c>
      <c r="Q4416" s="2" t="s">
        <v>273</v>
      </c>
      <c r="R4416" s="2" t="s">
        <v>272</v>
      </c>
      <c r="S4416" s="2" t="s">
        <v>273</v>
      </c>
      <c r="T4416" s="2" t="s">
        <v>273</v>
      </c>
      <c r="U4416" s="25" t="s">
        <v>273</v>
      </c>
      <c r="V4416" s="24" t="s">
        <v>272</v>
      </c>
      <c r="W4416" s="2" t="s">
        <v>273</v>
      </c>
      <c r="X4416" s="2" t="s">
        <v>273</v>
      </c>
      <c r="Y4416" s="2" t="s">
        <v>273</v>
      </c>
      <c r="Z4416" s="175" t="s">
        <v>273</v>
      </c>
      <c r="AA4416" s="24" t="s">
        <v>272</v>
      </c>
      <c r="AB4416" s="2" t="s">
        <v>273</v>
      </c>
      <c r="AC4416" s="25" t="s">
        <v>273</v>
      </c>
      <c r="AD4416" s="174" t="s">
        <v>273</v>
      </c>
      <c r="AE4416" s="25" t="s">
        <v>273</v>
      </c>
      <c r="AF4416" s="180">
        <v>100</v>
      </c>
    </row>
    <row r="4417" spans="1:32">
      <c r="A4417" s="134" t="str">
        <f t="shared" si="68"/>
        <v>ROfa_03.2</v>
      </c>
      <c r="C4417" s="177" t="s">
        <v>36</v>
      </c>
      <c r="D4417" s="178" t="s">
        <v>2</v>
      </c>
      <c r="E4417" s="178" t="s">
        <v>617</v>
      </c>
      <c r="F4417" s="178" t="s">
        <v>618</v>
      </c>
      <c r="G4417" s="178" t="s">
        <v>540</v>
      </c>
      <c r="H4417" s="177" t="s">
        <v>52</v>
      </c>
      <c r="I4417" s="179" t="s">
        <v>53</v>
      </c>
      <c r="J4417" s="59" t="s">
        <v>4858</v>
      </c>
      <c r="K4417" s="60" t="s">
        <v>4915</v>
      </c>
      <c r="L4417" s="174" t="s">
        <v>272</v>
      </c>
      <c r="M4417" s="2" t="s">
        <v>273</v>
      </c>
      <c r="N4417" s="175" t="s">
        <v>272</v>
      </c>
      <c r="O4417" s="24" t="s">
        <v>672</v>
      </c>
      <c r="P4417" s="2" t="s">
        <v>273</v>
      </c>
      <c r="Q4417" s="2" t="s">
        <v>273</v>
      </c>
      <c r="R4417" s="2" t="s">
        <v>272</v>
      </c>
      <c r="S4417" s="2" t="s">
        <v>273</v>
      </c>
      <c r="T4417" s="2" t="s">
        <v>273</v>
      </c>
      <c r="U4417" s="25" t="s">
        <v>273</v>
      </c>
      <c r="V4417" s="24" t="s">
        <v>272</v>
      </c>
      <c r="W4417" s="2" t="s">
        <v>273</v>
      </c>
      <c r="X4417" s="2" t="s">
        <v>273</v>
      </c>
      <c r="Y4417" s="2" t="s">
        <v>273</v>
      </c>
      <c r="Z4417" s="175" t="s">
        <v>273</v>
      </c>
      <c r="AA4417" s="24" t="s">
        <v>272</v>
      </c>
      <c r="AB4417" s="2" t="s">
        <v>273</v>
      </c>
      <c r="AC4417" s="25" t="s">
        <v>273</v>
      </c>
      <c r="AD4417" s="174" t="s">
        <v>273</v>
      </c>
      <c r="AE4417" s="25" t="s">
        <v>273</v>
      </c>
      <c r="AF4417" s="180">
        <v>100</v>
      </c>
    </row>
    <row r="4418" spans="1:32">
      <c r="A4418" s="134" t="str">
        <f t="shared" si="68"/>
        <v>ROfa_03.2</v>
      </c>
      <c r="C4418" s="177" t="s">
        <v>36</v>
      </c>
      <c r="D4418" s="178" t="s">
        <v>2</v>
      </c>
      <c r="E4418" s="178" t="s">
        <v>617</v>
      </c>
      <c r="F4418" s="178" t="s">
        <v>618</v>
      </c>
      <c r="G4418" s="178" t="s">
        <v>540</v>
      </c>
      <c r="H4418" s="177" t="s">
        <v>52</v>
      </c>
      <c r="I4418" s="179" t="s">
        <v>53</v>
      </c>
      <c r="J4418" s="59" t="s">
        <v>4860</v>
      </c>
      <c r="K4418" s="60" t="s">
        <v>4861</v>
      </c>
      <c r="L4418" s="174" t="s">
        <v>272</v>
      </c>
      <c r="M4418" s="2" t="s">
        <v>273</v>
      </c>
      <c r="N4418" s="175" t="s">
        <v>272</v>
      </c>
      <c r="O4418" s="24" t="s">
        <v>672</v>
      </c>
      <c r="P4418" s="2" t="s">
        <v>273</v>
      </c>
      <c r="Q4418" s="2" t="s">
        <v>273</v>
      </c>
      <c r="R4418" s="2" t="s">
        <v>272</v>
      </c>
      <c r="S4418" s="2" t="s">
        <v>273</v>
      </c>
      <c r="T4418" s="2" t="s">
        <v>273</v>
      </c>
      <c r="U4418" s="25" t="s">
        <v>273</v>
      </c>
      <c r="V4418" s="24" t="s">
        <v>272</v>
      </c>
      <c r="W4418" s="2" t="s">
        <v>273</v>
      </c>
      <c r="X4418" s="2" t="s">
        <v>273</v>
      </c>
      <c r="Y4418" s="2" t="s">
        <v>273</v>
      </c>
      <c r="Z4418" s="175" t="s">
        <v>273</v>
      </c>
      <c r="AA4418" s="24" t="s">
        <v>272</v>
      </c>
      <c r="AB4418" s="2" t="s">
        <v>273</v>
      </c>
      <c r="AC4418" s="25" t="s">
        <v>273</v>
      </c>
      <c r="AD4418" s="174" t="s">
        <v>273</v>
      </c>
      <c r="AE4418" s="25" t="s">
        <v>273</v>
      </c>
      <c r="AF4418" s="180">
        <v>100</v>
      </c>
    </row>
    <row r="4419" spans="1:32">
      <c r="A4419" s="134" t="str">
        <f t="shared" si="68"/>
        <v>ROfa_03.2</v>
      </c>
      <c r="C4419" s="177" t="s">
        <v>36</v>
      </c>
      <c r="D4419" s="178" t="s">
        <v>2</v>
      </c>
      <c r="E4419" s="178" t="s">
        <v>617</v>
      </c>
      <c r="F4419" s="178" t="s">
        <v>618</v>
      </c>
      <c r="G4419" s="178" t="s">
        <v>540</v>
      </c>
      <c r="H4419" s="177" t="s">
        <v>52</v>
      </c>
      <c r="I4419" s="179" t="s">
        <v>53</v>
      </c>
      <c r="J4419" s="59" t="s">
        <v>4959</v>
      </c>
      <c r="K4419" s="60" t="s">
        <v>4960</v>
      </c>
      <c r="L4419" s="174" t="s">
        <v>272</v>
      </c>
      <c r="M4419" s="2" t="s">
        <v>273</v>
      </c>
      <c r="N4419" s="175" t="s">
        <v>272</v>
      </c>
      <c r="O4419" s="24" t="s">
        <v>672</v>
      </c>
      <c r="P4419" s="2" t="s">
        <v>273</v>
      </c>
      <c r="Q4419" s="2" t="s">
        <v>273</v>
      </c>
      <c r="R4419" s="2" t="s">
        <v>272</v>
      </c>
      <c r="S4419" s="2" t="s">
        <v>273</v>
      </c>
      <c r="T4419" s="2" t="s">
        <v>273</v>
      </c>
      <c r="U4419" s="25" t="s">
        <v>273</v>
      </c>
      <c r="V4419" s="24" t="s">
        <v>272</v>
      </c>
      <c r="W4419" s="2" t="s">
        <v>273</v>
      </c>
      <c r="X4419" s="2" t="s">
        <v>273</v>
      </c>
      <c r="Y4419" s="2" t="s">
        <v>273</v>
      </c>
      <c r="Z4419" s="175" t="s">
        <v>273</v>
      </c>
      <c r="AA4419" s="24" t="s">
        <v>272</v>
      </c>
      <c r="AB4419" s="2" t="s">
        <v>273</v>
      </c>
      <c r="AC4419" s="25" t="s">
        <v>273</v>
      </c>
      <c r="AD4419" s="174" t="s">
        <v>273</v>
      </c>
      <c r="AE4419" s="25" t="s">
        <v>273</v>
      </c>
      <c r="AF4419" s="180">
        <v>100</v>
      </c>
    </row>
    <row r="4420" spans="1:32">
      <c r="A4420" s="134" t="str">
        <f t="shared" si="68"/>
        <v>ROfa_03.2</v>
      </c>
      <c r="C4420" s="177" t="s">
        <v>36</v>
      </c>
      <c r="D4420" s="178" t="s">
        <v>2</v>
      </c>
      <c r="E4420" s="178" t="s">
        <v>617</v>
      </c>
      <c r="F4420" s="178" t="s">
        <v>618</v>
      </c>
      <c r="G4420" s="178" t="s">
        <v>540</v>
      </c>
      <c r="H4420" s="177" t="s">
        <v>52</v>
      </c>
      <c r="I4420" s="179" t="s">
        <v>53</v>
      </c>
      <c r="J4420" s="59" t="s">
        <v>4961</v>
      </c>
      <c r="K4420" s="60" t="s">
        <v>4864</v>
      </c>
      <c r="L4420" s="174" t="s">
        <v>272</v>
      </c>
      <c r="M4420" s="2" t="s">
        <v>273</v>
      </c>
      <c r="N4420" s="175" t="s">
        <v>272</v>
      </c>
      <c r="O4420" s="24" t="s">
        <v>672</v>
      </c>
      <c r="P4420" s="2" t="s">
        <v>273</v>
      </c>
      <c r="Q4420" s="2" t="s">
        <v>273</v>
      </c>
      <c r="R4420" s="2" t="s">
        <v>272</v>
      </c>
      <c r="S4420" s="2" t="s">
        <v>273</v>
      </c>
      <c r="T4420" s="2" t="s">
        <v>273</v>
      </c>
      <c r="U4420" s="25" t="s">
        <v>273</v>
      </c>
      <c r="V4420" s="24" t="s">
        <v>272</v>
      </c>
      <c r="W4420" s="2" t="s">
        <v>273</v>
      </c>
      <c r="X4420" s="2" t="s">
        <v>273</v>
      </c>
      <c r="Y4420" s="2" t="s">
        <v>273</v>
      </c>
      <c r="Z4420" s="175" t="s">
        <v>273</v>
      </c>
      <c r="AA4420" s="24" t="s">
        <v>272</v>
      </c>
      <c r="AB4420" s="2" t="s">
        <v>273</v>
      </c>
      <c r="AC4420" s="25" t="s">
        <v>273</v>
      </c>
      <c r="AD4420" s="174" t="s">
        <v>273</v>
      </c>
      <c r="AE4420" s="25" t="s">
        <v>273</v>
      </c>
      <c r="AF4420" s="180">
        <v>100</v>
      </c>
    </row>
    <row r="4421" spans="1:32">
      <c r="A4421" s="134" t="str">
        <f t="shared" si="68"/>
        <v>ROfa_03.2</v>
      </c>
      <c r="C4421" s="177" t="s">
        <v>36</v>
      </c>
      <c r="D4421" s="178" t="s">
        <v>2</v>
      </c>
      <c r="E4421" s="178" t="s">
        <v>617</v>
      </c>
      <c r="F4421" s="178" t="s">
        <v>618</v>
      </c>
      <c r="G4421" s="178" t="s">
        <v>540</v>
      </c>
      <c r="H4421" s="177" t="s">
        <v>52</v>
      </c>
      <c r="I4421" s="179" t="s">
        <v>53</v>
      </c>
      <c r="J4421" s="59" t="s">
        <v>4962</v>
      </c>
      <c r="K4421" s="60" t="s">
        <v>4919</v>
      </c>
      <c r="L4421" s="174" t="s">
        <v>272</v>
      </c>
      <c r="M4421" s="2" t="s">
        <v>273</v>
      </c>
      <c r="N4421" s="175" t="s">
        <v>272</v>
      </c>
      <c r="O4421" s="24" t="s">
        <v>672</v>
      </c>
      <c r="P4421" s="2" t="s">
        <v>273</v>
      </c>
      <c r="Q4421" s="2" t="s">
        <v>273</v>
      </c>
      <c r="R4421" s="2" t="s">
        <v>272</v>
      </c>
      <c r="S4421" s="2" t="s">
        <v>273</v>
      </c>
      <c r="T4421" s="2" t="s">
        <v>273</v>
      </c>
      <c r="U4421" s="25" t="s">
        <v>273</v>
      </c>
      <c r="V4421" s="24" t="s">
        <v>272</v>
      </c>
      <c r="W4421" s="2" t="s">
        <v>273</v>
      </c>
      <c r="X4421" s="2" t="s">
        <v>273</v>
      </c>
      <c r="Y4421" s="2" t="s">
        <v>273</v>
      </c>
      <c r="Z4421" s="175" t="s">
        <v>273</v>
      </c>
      <c r="AA4421" s="24" t="s">
        <v>272</v>
      </c>
      <c r="AB4421" s="2" t="s">
        <v>273</v>
      </c>
      <c r="AC4421" s="25" t="s">
        <v>273</v>
      </c>
      <c r="AD4421" s="174" t="s">
        <v>273</v>
      </c>
      <c r="AE4421" s="25" t="s">
        <v>273</v>
      </c>
      <c r="AF4421" s="180">
        <v>100</v>
      </c>
    </row>
    <row r="4422" spans="1:32">
      <c r="A4422" s="134" t="str">
        <f t="shared" si="68"/>
        <v>ROfa_03.2</v>
      </c>
      <c r="C4422" s="177" t="s">
        <v>36</v>
      </c>
      <c r="D4422" s="178" t="s">
        <v>2</v>
      </c>
      <c r="E4422" s="178" t="s">
        <v>617</v>
      </c>
      <c r="F4422" s="178" t="s">
        <v>618</v>
      </c>
      <c r="G4422" s="178" t="s">
        <v>540</v>
      </c>
      <c r="H4422" s="177" t="s">
        <v>52</v>
      </c>
      <c r="I4422" s="179" t="s">
        <v>53</v>
      </c>
      <c r="J4422" s="59" t="s">
        <v>4963</v>
      </c>
      <c r="K4422" s="60" t="s">
        <v>4921</v>
      </c>
      <c r="L4422" s="174" t="s">
        <v>272</v>
      </c>
      <c r="M4422" s="2" t="s">
        <v>273</v>
      </c>
      <c r="N4422" s="175" t="s">
        <v>272</v>
      </c>
      <c r="O4422" s="24" t="s">
        <v>672</v>
      </c>
      <c r="P4422" s="2" t="s">
        <v>273</v>
      </c>
      <c r="Q4422" s="2" t="s">
        <v>273</v>
      </c>
      <c r="R4422" s="2" t="s">
        <v>272</v>
      </c>
      <c r="S4422" s="2" t="s">
        <v>273</v>
      </c>
      <c r="T4422" s="2" t="s">
        <v>273</v>
      </c>
      <c r="U4422" s="25" t="s">
        <v>273</v>
      </c>
      <c r="V4422" s="24" t="s">
        <v>272</v>
      </c>
      <c r="W4422" s="2" t="s">
        <v>273</v>
      </c>
      <c r="X4422" s="2" t="s">
        <v>273</v>
      </c>
      <c r="Y4422" s="2" t="s">
        <v>273</v>
      </c>
      <c r="Z4422" s="175" t="s">
        <v>273</v>
      </c>
      <c r="AA4422" s="24" t="s">
        <v>272</v>
      </c>
      <c r="AB4422" s="2" t="s">
        <v>273</v>
      </c>
      <c r="AC4422" s="25" t="s">
        <v>273</v>
      </c>
      <c r="AD4422" s="174" t="s">
        <v>273</v>
      </c>
      <c r="AE4422" s="25" t="s">
        <v>273</v>
      </c>
      <c r="AF4422" s="180">
        <v>0</v>
      </c>
    </row>
    <row r="4423" spans="1:32">
      <c r="A4423" s="134" t="str">
        <f t="shared" si="68"/>
        <v>ROfa_03.2</v>
      </c>
      <c r="C4423" s="177" t="s">
        <v>36</v>
      </c>
      <c r="D4423" s="178" t="s">
        <v>2</v>
      </c>
      <c r="E4423" s="178" t="s">
        <v>617</v>
      </c>
      <c r="F4423" s="178" t="s">
        <v>618</v>
      </c>
      <c r="G4423" s="178" t="s">
        <v>540</v>
      </c>
      <c r="H4423" s="177" t="s">
        <v>52</v>
      </c>
      <c r="I4423" s="179" t="s">
        <v>53</v>
      </c>
      <c r="J4423" s="59" t="s">
        <v>4964</v>
      </c>
      <c r="K4423" s="60" t="s">
        <v>4870</v>
      </c>
      <c r="L4423" s="174" t="s">
        <v>272</v>
      </c>
      <c r="M4423" s="2" t="s">
        <v>273</v>
      </c>
      <c r="N4423" s="175" t="s">
        <v>272</v>
      </c>
      <c r="O4423" s="24" t="s">
        <v>672</v>
      </c>
      <c r="P4423" s="2" t="s">
        <v>273</v>
      </c>
      <c r="Q4423" s="2" t="s">
        <v>273</v>
      </c>
      <c r="R4423" s="2" t="s">
        <v>272</v>
      </c>
      <c r="S4423" s="2" t="s">
        <v>273</v>
      </c>
      <c r="T4423" s="2" t="s">
        <v>273</v>
      </c>
      <c r="U4423" s="25" t="s">
        <v>273</v>
      </c>
      <c r="V4423" s="24" t="s">
        <v>272</v>
      </c>
      <c r="W4423" s="2" t="s">
        <v>273</v>
      </c>
      <c r="X4423" s="2" t="s">
        <v>273</v>
      </c>
      <c r="Y4423" s="2" t="s">
        <v>273</v>
      </c>
      <c r="Z4423" s="175" t="s">
        <v>273</v>
      </c>
      <c r="AA4423" s="24" t="s">
        <v>272</v>
      </c>
      <c r="AB4423" s="2" t="s">
        <v>273</v>
      </c>
      <c r="AC4423" s="25" t="s">
        <v>273</v>
      </c>
      <c r="AD4423" s="174" t="s">
        <v>273</v>
      </c>
      <c r="AE4423" s="25" t="s">
        <v>273</v>
      </c>
      <c r="AF4423" s="180">
        <v>100</v>
      </c>
    </row>
    <row r="4424" spans="1:32">
      <c r="A4424" s="134" t="str">
        <f t="shared" ref="A4424:A4487" si="69">C4424&amp;LOWER(LEFT(D4424,2))&amp;"_"&amp;IF(LEN(TRIM(LEFT(E4424,FIND(" ",E4424))))=3,"0"&amp;TRIM(LEFT(E4424,FIND(" ",E4424))),TRIM(LEFT(E4424,FIND(" ",E4424))))</f>
        <v>ROfa_03.2</v>
      </c>
      <c r="C4424" s="177" t="s">
        <v>36</v>
      </c>
      <c r="D4424" s="178" t="s">
        <v>2</v>
      </c>
      <c r="E4424" s="178" t="s">
        <v>617</v>
      </c>
      <c r="F4424" s="178" t="s">
        <v>618</v>
      </c>
      <c r="G4424" s="178" t="s">
        <v>540</v>
      </c>
      <c r="H4424" s="177" t="s">
        <v>52</v>
      </c>
      <c r="I4424" s="179" t="s">
        <v>53</v>
      </c>
      <c r="J4424" s="59" t="s">
        <v>4965</v>
      </c>
      <c r="K4424" s="60" t="s">
        <v>4966</v>
      </c>
      <c r="L4424" s="174" t="s">
        <v>272</v>
      </c>
      <c r="M4424" s="2" t="s">
        <v>272</v>
      </c>
      <c r="N4424" s="175" t="s">
        <v>272</v>
      </c>
      <c r="O4424" s="24" t="s">
        <v>273</v>
      </c>
      <c r="P4424" s="2" t="s">
        <v>273</v>
      </c>
      <c r="Q4424" s="2" t="s">
        <v>273</v>
      </c>
      <c r="R4424" s="2" t="s">
        <v>272</v>
      </c>
      <c r="S4424" s="2" t="s">
        <v>273</v>
      </c>
      <c r="T4424" s="2" t="s">
        <v>273</v>
      </c>
      <c r="U4424" s="25" t="s">
        <v>273</v>
      </c>
      <c r="V4424" s="24" t="s">
        <v>272</v>
      </c>
      <c r="W4424" s="2" t="s">
        <v>273</v>
      </c>
      <c r="X4424" s="2" t="s">
        <v>273</v>
      </c>
      <c r="Y4424" s="2" t="s">
        <v>273</v>
      </c>
      <c r="Z4424" s="175" t="s">
        <v>273</v>
      </c>
      <c r="AA4424" s="24" t="s">
        <v>272</v>
      </c>
      <c r="AB4424" s="2" t="s">
        <v>273</v>
      </c>
      <c r="AC4424" s="25" t="s">
        <v>273</v>
      </c>
      <c r="AD4424" s="174" t="s">
        <v>273</v>
      </c>
      <c r="AE4424" s="25" t="s">
        <v>273</v>
      </c>
      <c r="AF4424" s="180">
        <v>100</v>
      </c>
    </row>
    <row r="4425" spans="1:32">
      <c r="A4425" s="134" t="str">
        <f t="shared" si="69"/>
        <v>ROfa_03.2</v>
      </c>
      <c r="C4425" s="177" t="s">
        <v>36</v>
      </c>
      <c r="D4425" s="178" t="s">
        <v>2</v>
      </c>
      <c r="E4425" s="178" t="s">
        <v>617</v>
      </c>
      <c r="F4425" s="178" t="s">
        <v>618</v>
      </c>
      <c r="G4425" s="178" t="s">
        <v>540</v>
      </c>
      <c r="H4425" s="177" t="s">
        <v>52</v>
      </c>
      <c r="I4425" s="179" t="s">
        <v>53</v>
      </c>
      <c r="J4425" s="59" t="s">
        <v>4873</v>
      </c>
      <c r="K4425" s="60" t="s">
        <v>4874</v>
      </c>
      <c r="L4425" s="174" t="s">
        <v>272</v>
      </c>
      <c r="M4425" s="2" t="s">
        <v>273</v>
      </c>
      <c r="N4425" s="175" t="s">
        <v>272</v>
      </c>
      <c r="O4425" s="24" t="s">
        <v>672</v>
      </c>
      <c r="P4425" s="2" t="s">
        <v>273</v>
      </c>
      <c r="Q4425" s="2" t="s">
        <v>273</v>
      </c>
      <c r="R4425" s="2" t="s">
        <v>272</v>
      </c>
      <c r="S4425" s="2" t="s">
        <v>273</v>
      </c>
      <c r="T4425" s="2" t="s">
        <v>273</v>
      </c>
      <c r="U4425" s="25" t="s">
        <v>273</v>
      </c>
      <c r="V4425" s="24" t="s">
        <v>272</v>
      </c>
      <c r="W4425" s="2" t="s">
        <v>273</v>
      </c>
      <c r="X4425" s="2" t="s">
        <v>273</v>
      </c>
      <c r="Y4425" s="2" t="s">
        <v>273</v>
      </c>
      <c r="Z4425" s="175" t="s">
        <v>273</v>
      </c>
      <c r="AA4425" s="24" t="s">
        <v>272</v>
      </c>
      <c r="AB4425" s="2" t="s">
        <v>273</v>
      </c>
      <c r="AC4425" s="25" t="s">
        <v>273</v>
      </c>
      <c r="AD4425" s="174" t="s">
        <v>273</v>
      </c>
      <c r="AE4425" s="25" t="s">
        <v>273</v>
      </c>
      <c r="AF4425" s="180">
        <v>100</v>
      </c>
    </row>
    <row r="4426" spans="1:32">
      <c r="A4426" s="134" t="str">
        <f t="shared" si="69"/>
        <v>ROfa_03.2</v>
      </c>
      <c r="C4426" s="177" t="s">
        <v>36</v>
      </c>
      <c r="D4426" s="178" t="s">
        <v>2</v>
      </c>
      <c r="E4426" s="178" t="s">
        <v>617</v>
      </c>
      <c r="F4426" s="178" t="s">
        <v>618</v>
      </c>
      <c r="G4426" s="178" t="s">
        <v>540</v>
      </c>
      <c r="H4426" s="177" t="s">
        <v>52</v>
      </c>
      <c r="I4426" s="179" t="s">
        <v>53</v>
      </c>
      <c r="J4426" s="59" t="s">
        <v>4967</v>
      </c>
      <c r="K4426" s="60" t="s">
        <v>4968</v>
      </c>
      <c r="L4426" s="174" t="s">
        <v>272</v>
      </c>
      <c r="M4426" s="2" t="s">
        <v>273</v>
      </c>
      <c r="N4426" s="175" t="s">
        <v>272</v>
      </c>
      <c r="O4426" s="24" t="s">
        <v>672</v>
      </c>
      <c r="P4426" s="2" t="s">
        <v>273</v>
      </c>
      <c r="Q4426" s="2" t="s">
        <v>273</v>
      </c>
      <c r="R4426" s="2" t="s">
        <v>272</v>
      </c>
      <c r="S4426" s="2" t="s">
        <v>273</v>
      </c>
      <c r="T4426" s="2" t="s">
        <v>273</v>
      </c>
      <c r="U4426" s="25" t="s">
        <v>273</v>
      </c>
      <c r="V4426" s="24" t="s">
        <v>272</v>
      </c>
      <c r="W4426" s="2" t="s">
        <v>273</v>
      </c>
      <c r="X4426" s="2" t="s">
        <v>273</v>
      </c>
      <c r="Y4426" s="2" t="s">
        <v>273</v>
      </c>
      <c r="Z4426" s="175" t="s">
        <v>273</v>
      </c>
      <c r="AA4426" s="24" t="s">
        <v>272</v>
      </c>
      <c r="AB4426" s="2" t="s">
        <v>273</v>
      </c>
      <c r="AC4426" s="25" t="s">
        <v>273</v>
      </c>
      <c r="AD4426" s="174" t="s">
        <v>273</v>
      </c>
      <c r="AE4426" s="25" t="s">
        <v>273</v>
      </c>
      <c r="AF4426" s="180">
        <v>100</v>
      </c>
    </row>
    <row r="4427" spans="1:32">
      <c r="A4427" s="134" t="str">
        <f t="shared" si="69"/>
        <v>ROfa_03.2</v>
      </c>
      <c r="C4427" s="177" t="s">
        <v>36</v>
      </c>
      <c r="D4427" s="178" t="s">
        <v>2</v>
      </c>
      <c r="E4427" s="178" t="s">
        <v>617</v>
      </c>
      <c r="F4427" s="178" t="s">
        <v>618</v>
      </c>
      <c r="G4427" s="178" t="s">
        <v>540</v>
      </c>
      <c r="H4427" s="177" t="s">
        <v>52</v>
      </c>
      <c r="I4427" s="179" t="s">
        <v>53</v>
      </c>
      <c r="J4427" s="59" t="s">
        <v>4928</v>
      </c>
      <c r="K4427" s="60" t="s">
        <v>4969</v>
      </c>
      <c r="L4427" s="174" t="s">
        <v>272</v>
      </c>
      <c r="M4427" s="2" t="s">
        <v>273</v>
      </c>
      <c r="N4427" s="175" t="s">
        <v>272</v>
      </c>
      <c r="O4427" s="24" t="s">
        <v>672</v>
      </c>
      <c r="P4427" s="2" t="s">
        <v>273</v>
      </c>
      <c r="Q4427" s="2" t="s">
        <v>273</v>
      </c>
      <c r="R4427" s="2" t="s">
        <v>272</v>
      </c>
      <c r="S4427" s="2" t="s">
        <v>273</v>
      </c>
      <c r="T4427" s="2" t="s">
        <v>273</v>
      </c>
      <c r="U4427" s="25" t="s">
        <v>273</v>
      </c>
      <c r="V4427" s="24" t="s">
        <v>272</v>
      </c>
      <c r="W4427" s="2" t="s">
        <v>273</v>
      </c>
      <c r="X4427" s="2" t="s">
        <v>273</v>
      </c>
      <c r="Y4427" s="2" t="s">
        <v>273</v>
      </c>
      <c r="Z4427" s="175" t="s">
        <v>273</v>
      </c>
      <c r="AA4427" s="24" t="s">
        <v>272</v>
      </c>
      <c r="AB4427" s="2" t="s">
        <v>273</v>
      </c>
      <c r="AC4427" s="25" t="s">
        <v>273</v>
      </c>
      <c r="AD4427" s="174" t="s">
        <v>273</v>
      </c>
      <c r="AE4427" s="25" t="s">
        <v>273</v>
      </c>
      <c r="AF4427" s="180">
        <v>0</v>
      </c>
    </row>
    <row r="4428" spans="1:32">
      <c r="A4428" s="134" t="str">
        <f t="shared" si="69"/>
        <v>ROfa_03.2</v>
      </c>
      <c r="C4428" s="177" t="s">
        <v>36</v>
      </c>
      <c r="D4428" s="178" t="s">
        <v>2</v>
      </c>
      <c r="E4428" s="178" t="s">
        <v>617</v>
      </c>
      <c r="F4428" s="178" t="s">
        <v>618</v>
      </c>
      <c r="G4428" s="178" t="s">
        <v>540</v>
      </c>
      <c r="H4428" s="177" t="s">
        <v>52</v>
      </c>
      <c r="I4428" s="179" t="s">
        <v>53</v>
      </c>
      <c r="J4428" s="59" t="s">
        <v>4879</v>
      </c>
      <c r="K4428" s="60" t="s">
        <v>4880</v>
      </c>
      <c r="L4428" s="174" t="s">
        <v>272</v>
      </c>
      <c r="M4428" s="2" t="s">
        <v>273</v>
      </c>
      <c r="N4428" s="175" t="s">
        <v>272</v>
      </c>
      <c r="O4428" s="24" t="s">
        <v>672</v>
      </c>
      <c r="P4428" s="2" t="s">
        <v>273</v>
      </c>
      <c r="Q4428" s="2" t="s">
        <v>273</v>
      </c>
      <c r="R4428" s="2" t="s">
        <v>272</v>
      </c>
      <c r="S4428" s="2" t="s">
        <v>273</v>
      </c>
      <c r="T4428" s="2" t="s">
        <v>273</v>
      </c>
      <c r="U4428" s="25" t="s">
        <v>273</v>
      </c>
      <c r="V4428" s="24" t="s">
        <v>272</v>
      </c>
      <c r="W4428" s="2" t="s">
        <v>273</v>
      </c>
      <c r="X4428" s="2" t="s">
        <v>273</v>
      </c>
      <c r="Y4428" s="2" t="s">
        <v>273</v>
      </c>
      <c r="Z4428" s="175" t="s">
        <v>273</v>
      </c>
      <c r="AA4428" s="24" t="s">
        <v>272</v>
      </c>
      <c r="AB4428" s="2" t="s">
        <v>273</v>
      </c>
      <c r="AC4428" s="25" t="s">
        <v>273</v>
      </c>
      <c r="AD4428" s="174" t="s">
        <v>273</v>
      </c>
      <c r="AE4428" s="25" t="s">
        <v>273</v>
      </c>
      <c r="AF4428" s="180">
        <v>0</v>
      </c>
    </row>
    <row r="4429" spans="1:32">
      <c r="A4429" s="134" t="str">
        <f t="shared" si="69"/>
        <v>ROfa_03.3</v>
      </c>
      <c r="C4429" s="177" t="s">
        <v>36</v>
      </c>
      <c r="D4429" s="178" t="s">
        <v>2</v>
      </c>
      <c r="E4429" s="178" t="s">
        <v>619</v>
      </c>
      <c r="F4429" s="178" t="s">
        <v>620</v>
      </c>
      <c r="G4429" s="178" t="s">
        <v>540</v>
      </c>
      <c r="H4429" s="177" t="s">
        <v>52</v>
      </c>
      <c r="I4429" s="179" t="s">
        <v>643</v>
      </c>
      <c r="J4429" s="59" t="s">
        <v>4789</v>
      </c>
      <c r="K4429" s="60" t="s">
        <v>4970</v>
      </c>
      <c r="L4429" s="174" t="s">
        <v>272</v>
      </c>
      <c r="M4429" s="2" t="s">
        <v>273</v>
      </c>
      <c r="N4429" s="175" t="s">
        <v>272</v>
      </c>
      <c r="O4429" s="24" t="s">
        <v>672</v>
      </c>
      <c r="P4429" s="2" t="s">
        <v>273</v>
      </c>
      <c r="Q4429" s="2" t="s">
        <v>273</v>
      </c>
      <c r="R4429" s="2" t="s">
        <v>272</v>
      </c>
      <c r="S4429" s="2" t="s">
        <v>272</v>
      </c>
      <c r="T4429" s="2" t="s">
        <v>272</v>
      </c>
      <c r="U4429" s="25" t="s">
        <v>273</v>
      </c>
      <c r="V4429" s="24" t="s">
        <v>272</v>
      </c>
      <c r="W4429" s="2" t="s">
        <v>273</v>
      </c>
      <c r="X4429" s="2" t="s">
        <v>273</v>
      </c>
      <c r="Y4429" s="2" t="s">
        <v>273</v>
      </c>
      <c r="Z4429" s="175" t="s">
        <v>273</v>
      </c>
      <c r="AA4429" s="24" t="s">
        <v>272</v>
      </c>
      <c r="AB4429" s="2" t="s">
        <v>273</v>
      </c>
      <c r="AC4429" s="25" t="s">
        <v>273</v>
      </c>
      <c r="AD4429" s="174" t="s">
        <v>273</v>
      </c>
      <c r="AE4429" s="25" t="s">
        <v>273</v>
      </c>
      <c r="AF4429" s="180">
        <v>100</v>
      </c>
    </row>
    <row r="4430" spans="1:32">
      <c r="A4430" s="134" t="str">
        <f t="shared" si="69"/>
        <v>ROfa_04.1</v>
      </c>
      <c r="C4430" s="177" t="s">
        <v>36</v>
      </c>
      <c r="D4430" s="178" t="s">
        <v>2</v>
      </c>
      <c r="E4430" s="178" t="s">
        <v>621</v>
      </c>
      <c r="F4430" s="178" t="s">
        <v>622</v>
      </c>
      <c r="G4430" s="178" t="s">
        <v>533</v>
      </c>
      <c r="H4430" s="177" t="s">
        <v>52</v>
      </c>
      <c r="I4430" s="179" t="s">
        <v>53</v>
      </c>
      <c r="J4430" s="59" t="s">
        <v>4971</v>
      </c>
      <c r="K4430" s="60" t="s">
        <v>4972</v>
      </c>
      <c r="L4430" s="174" t="s">
        <v>272</v>
      </c>
      <c r="M4430" s="2" t="s">
        <v>273</v>
      </c>
      <c r="N4430" s="175" t="s">
        <v>272</v>
      </c>
      <c r="O4430" s="24"/>
      <c r="P4430" s="2"/>
      <c r="Q4430" s="2"/>
      <c r="R4430" s="2"/>
      <c r="S4430" s="2"/>
      <c r="T4430" s="2"/>
      <c r="U4430" s="25"/>
      <c r="V4430" s="24"/>
      <c r="W4430" s="2"/>
      <c r="X4430" s="2"/>
      <c r="Y4430" s="2"/>
      <c r="Z4430" s="175"/>
      <c r="AA4430" s="24"/>
      <c r="AB4430" s="2"/>
      <c r="AC4430" s="25"/>
      <c r="AD4430" s="174"/>
      <c r="AE4430" s="25"/>
      <c r="AF4430" s="180">
        <v>100</v>
      </c>
    </row>
    <row r="4431" spans="1:32">
      <c r="A4431" s="134" t="str">
        <f t="shared" si="69"/>
        <v>ROfa_04.1</v>
      </c>
      <c r="C4431" s="177" t="s">
        <v>36</v>
      </c>
      <c r="D4431" s="178" t="s">
        <v>2</v>
      </c>
      <c r="E4431" s="178" t="s">
        <v>621</v>
      </c>
      <c r="F4431" s="178" t="s">
        <v>622</v>
      </c>
      <c r="G4431" s="178" t="s">
        <v>533</v>
      </c>
      <c r="H4431" s="177" t="s">
        <v>52</v>
      </c>
      <c r="I4431" s="179" t="s">
        <v>53</v>
      </c>
      <c r="J4431" s="59" t="s">
        <v>4973</v>
      </c>
      <c r="K4431" s="60" t="s">
        <v>4974</v>
      </c>
      <c r="L4431" s="174" t="s">
        <v>272</v>
      </c>
      <c r="M4431" s="2" t="s">
        <v>273</v>
      </c>
      <c r="N4431" s="175" t="s">
        <v>272</v>
      </c>
      <c r="O4431" s="24"/>
      <c r="P4431" s="2"/>
      <c r="Q4431" s="2"/>
      <c r="R4431" s="2"/>
      <c r="S4431" s="2"/>
      <c r="T4431" s="2"/>
      <c r="U4431" s="25"/>
      <c r="V4431" s="24"/>
      <c r="W4431" s="2"/>
      <c r="X4431" s="2"/>
      <c r="Y4431" s="2"/>
      <c r="Z4431" s="175"/>
      <c r="AA4431" s="24"/>
      <c r="AB4431" s="2"/>
      <c r="AC4431" s="25"/>
      <c r="AD4431" s="174"/>
      <c r="AE4431" s="25"/>
      <c r="AF4431" s="180">
        <v>100</v>
      </c>
    </row>
    <row r="4432" spans="1:32">
      <c r="A4432" s="134" t="str">
        <f t="shared" si="69"/>
        <v>ROfa_04.1</v>
      </c>
      <c r="C4432" s="177" t="s">
        <v>36</v>
      </c>
      <c r="D4432" s="178" t="s">
        <v>2</v>
      </c>
      <c r="E4432" s="178" t="s">
        <v>621</v>
      </c>
      <c r="F4432" s="178" t="s">
        <v>622</v>
      </c>
      <c r="G4432" s="178" t="s">
        <v>533</v>
      </c>
      <c r="H4432" s="177" t="s">
        <v>52</v>
      </c>
      <c r="I4432" s="179" t="s">
        <v>53</v>
      </c>
      <c r="J4432" s="59" t="s">
        <v>4860</v>
      </c>
      <c r="K4432" s="60" t="s">
        <v>4975</v>
      </c>
      <c r="L4432" s="174" t="s">
        <v>272</v>
      </c>
      <c r="M4432" s="2" t="s">
        <v>273</v>
      </c>
      <c r="N4432" s="175" t="s">
        <v>272</v>
      </c>
      <c r="O4432" s="24"/>
      <c r="P4432" s="2"/>
      <c r="Q4432" s="2"/>
      <c r="R4432" s="2"/>
      <c r="S4432" s="2"/>
      <c r="T4432" s="2"/>
      <c r="U4432" s="25"/>
      <c r="V4432" s="24"/>
      <c r="W4432" s="2"/>
      <c r="X4432" s="2"/>
      <c r="Y4432" s="2"/>
      <c r="Z4432" s="175"/>
      <c r="AA4432" s="24"/>
      <c r="AB4432" s="2"/>
      <c r="AC4432" s="25"/>
      <c r="AD4432" s="174"/>
      <c r="AE4432" s="25"/>
      <c r="AF4432" s="180">
        <v>100</v>
      </c>
    </row>
    <row r="4433" spans="1:32">
      <c r="A4433" s="134" t="str">
        <f t="shared" si="69"/>
        <v>ROfa_04.1</v>
      </c>
      <c r="C4433" s="177" t="s">
        <v>36</v>
      </c>
      <c r="D4433" s="178" t="s">
        <v>2</v>
      </c>
      <c r="E4433" s="178" t="s">
        <v>621</v>
      </c>
      <c r="F4433" s="178" t="s">
        <v>622</v>
      </c>
      <c r="G4433" s="178" t="s">
        <v>533</v>
      </c>
      <c r="H4433" s="177" t="s">
        <v>52</v>
      </c>
      <c r="I4433" s="179" t="s">
        <v>53</v>
      </c>
      <c r="J4433" s="59" t="s">
        <v>4936</v>
      </c>
      <c r="K4433" s="60" t="s">
        <v>4976</v>
      </c>
      <c r="L4433" s="174" t="s">
        <v>272</v>
      </c>
      <c r="M4433" s="2" t="s">
        <v>273</v>
      </c>
      <c r="N4433" s="175" t="s">
        <v>272</v>
      </c>
      <c r="O4433" s="24"/>
      <c r="P4433" s="2"/>
      <c r="Q4433" s="2"/>
      <c r="R4433" s="2"/>
      <c r="S4433" s="2"/>
      <c r="T4433" s="2"/>
      <c r="U4433" s="25"/>
      <c r="V4433" s="24"/>
      <c r="W4433" s="2"/>
      <c r="X4433" s="2"/>
      <c r="Y4433" s="2"/>
      <c r="Z4433" s="175"/>
      <c r="AA4433" s="24"/>
      <c r="AB4433" s="2"/>
      <c r="AC4433" s="25"/>
      <c r="AD4433" s="174"/>
      <c r="AE4433" s="25"/>
      <c r="AF4433" s="180">
        <v>100</v>
      </c>
    </row>
    <row r="4434" spans="1:32">
      <c r="A4434" s="134" t="str">
        <f t="shared" si="69"/>
        <v>ROfa_04.1</v>
      </c>
      <c r="C4434" s="177" t="s">
        <v>36</v>
      </c>
      <c r="D4434" s="178" t="s">
        <v>2</v>
      </c>
      <c r="E4434" s="178" t="s">
        <v>621</v>
      </c>
      <c r="F4434" s="178" t="s">
        <v>622</v>
      </c>
      <c r="G4434" s="178" t="s">
        <v>533</v>
      </c>
      <c r="H4434" s="177" t="s">
        <v>52</v>
      </c>
      <c r="I4434" s="179" t="s">
        <v>53</v>
      </c>
      <c r="J4434" s="59" t="s">
        <v>4977</v>
      </c>
      <c r="K4434" s="60" t="s">
        <v>4915</v>
      </c>
      <c r="L4434" s="174" t="s">
        <v>272</v>
      </c>
      <c r="M4434" s="2" t="s">
        <v>273</v>
      </c>
      <c r="N4434" s="175" t="s">
        <v>272</v>
      </c>
      <c r="O4434" s="24"/>
      <c r="P4434" s="2"/>
      <c r="Q4434" s="2"/>
      <c r="R4434" s="2"/>
      <c r="S4434" s="2"/>
      <c r="T4434" s="2"/>
      <c r="U4434" s="25"/>
      <c r="V4434" s="24"/>
      <c r="W4434" s="2"/>
      <c r="X4434" s="2"/>
      <c r="Y4434" s="2"/>
      <c r="Z4434" s="175"/>
      <c r="AA4434" s="24"/>
      <c r="AB4434" s="2"/>
      <c r="AC4434" s="25"/>
      <c r="AD4434" s="174"/>
      <c r="AE4434" s="25"/>
      <c r="AF4434" s="180">
        <v>100</v>
      </c>
    </row>
    <row r="4435" spans="1:32">
      <c r="A4435" s="134" t="str">
        <f t="shared" si="69"/>
        <v>ROfa_04.1</v>
      </c>
      <c r="C4435" s="177" t="s">
        <v>36</v>
      </c>
      <c r="D4435" s="178" t="s">
        <v>2</v>
      </c>
      <c r="E4435" s="178" t="s">
        <v>621</v>
      </c>
      <c r="F4435" s="178" t="s">
        <v>622</v>
      </c>
      <c r="G4435" s="178" t="s">
        <v>533</v>
      </c>
      <c r="H4435" s="177" t="s">
        <v>52</v>
      </c>
      <c r="I4435" s="179" t="s">
        <v>53</v>
      </c>
      <c r="J4435" s="59" t="s">
        <v>4959</v>
      </c>
      <c r="K4435" s="60" t="s">
        <v>4978</v>
      </c>
      <c r="L4435" s="174" t="s">
        <v>272</v>
      </c>
      <c r="M4435" s="2" t="s">
        <v>273</v>
      </c>
      <c r="N4435" s="175" t="s">
        <v>272</v>
      </c>
      <c r="O4435" s="24"/>
      <c r="P4435" s="2"/>
      <c r="Q4435" s="2"/>
      <c r="R4435" s="2"/>
      <c r="S4435" s="2"/>
      <c r="T4435" s="2"/>
      <c r="U4435" s="25"/>
      <c r="V4435" s="24"/>
      <c r="W4435" s="2"/>
      <c r="X4435" s="2"/>
      <c r="Y4435" s="2"/>
      <c r="Z4435" s="175"/>
      <c r="AA4435" s="24"/>
      <c r="AB4435" s="2"/>
      <c r="AC4435" s="25"/>
      <c r="AD4435" s="174"/>
      <c r="AE4435" s="25"/>
      <c r="AF4435" s="180">
        <v>0</v>
      </c>
    </row>
    <row r="4436" spans="1:32">
      <c r="A4436" s="134" t="str">
        <f t="shared" si="69"/>
        <v>ROfa_04.1</v>
      </c>
      <c r="C4436" s="177" t="s">
        <v>36</v>
      </c>
      <c r="D4436" s="178" t="s">
        <v>2</v>
      </c>
      <c r="E4436" s="178" t="s">
        <v>621</v>
      </c>
      <c r="F4436" s="178" t="s">
        <v>622</v>
      </c>
      <c r="G4436" s="178" t="s">
        <v>533</v>
      </c>
      <c r="H4436" s="177" t="s">
        <v>52</v>
      </c>
      <c r="I4436" s="179" t="s">
        <v>53</v>
      </c>
      <c r="J4436" s="59" t="s">
        <v>4917</v>
      </c>
      <c r="K4436" s="60" t="s">
        <v>4979</v>
      </c>
      <c r="L4436" s="174" t="s">
        <v>272</v>
      </c>
      <c r="M4436" s="2" t="s">
        <v>273</v>
      </c>
      <c r="N4436" s="175" t="s">
        <v>272</v>
      </c>
      <c r="O4436" s="24"/>
      <c r="P4436" s="2"/>
      <c r="Q4436" s="2"/>
      <c r="R4436" s="2"/>
      <c r="S4436" s="2"/>
      <c r="T4436" s="2"/>
      <c r="U4436" s="25"/>
      <c r="V4436" s="24"/>
      <c r="W4436" s="2"/>
      <c r="X4436" s="2"/>
      <c r="Y4436" s="2"/>
      <c r="Z4436" s="175"/>
      <c r="AA4436" s="24"/>
      <c r="AB4436" s="2"/>
      <c r="AC4436" s="25"/>
      <c r="AD4436" s="174"/>
      <c r="AE4436" s="25"/>
      <c r="AF4436" s="180">
        <v>100</v>
      </c>
    </row>
    <row r="4437" spans="1:32">
      <c r="A4437" s="134" t="str">
        <f t="shared" si="69"/>
        <v>ROfa_04.1</v>
      </c>
      <c r="C4437" s="177" t="s">
        <v>36</v>
      </c>
      <c r="D4437" s="178" t="s">
        <v>2</v>
      </c>
      <c r="E4437" s="178" t="s">
        <v>621</v>
      </c>
      <c r="F4437" s="178" t="s">
        <v>622</v>
      </c>
      <c r="G4437" s="178" t="s">
        <v>533</v>
      </c>
      <c r="H4437" s="177" t="s">
        <v>52</v>
      </c>
      <c r="I4437" s="179" t="s">
        <v>53</v>
      </c>
      <c r="J4437" s="59" t="s">
        <v>4980</v>
      </c>
      <c r="K4437" s="60" t="s">
        <v>4919</v>
      </c>
      <c r="L4437" s="174" t="s">
        <v>272</v>
      </c>
      <c r="M4437" s="2" t="s">
        <v>273</v>
      </c>
      <c r="N4437" s="175" t="s">
        <v>272</v>
      </c>
      <c r="O4437" s="24"/>
      <c r="P4437" s="2"/>
      <c r="Q4437" s="2"/>
      <c r="R4437" s="2"/>
      <c r="S4437" s="2"/>
      <c r="T4437" s="2"/>
      <c r="U4437" s="25"/>
      <c r="V4437" s="24"/>
      <c r="W4437" s="2"/>
      <c r="X4437" s="2"/>
      <c r="Y4437" s="2"/>
      <c r="Z4437" s="175"/>
      <c r="AA4437" s="24"/>
      <c r="AB4437" s="2"/>
      <c r="AC4437" s="25"/>
      <c r="AD4437" s="174"/>
      <c r="AE4437" s="25"/>
      <c r="AF4437" s="180">
        <v>100</v>
      </c>
    </row>
    <row r="4438" spans="1:32">
      <c r="A4438" s="134" t="str">
        <f t="shared" si="69"/>
        <v>ROfa_04.1</v>
      </c>
      <c r="C4438" s="177" t="s">
        <v>36</v>
      </c>
      <c r="D4438" s="178" t="s">
        <v>2</v>
      </c>
      <c r="E4438" s="178" t="s">
        <v>621</v>
      </c>
      <c r="F4438" s="178" t="s">
        <v>622</v>
      </c>
      <c r="G4438" s="178" t="s">
        <v>533</v>
      </c>
      <c r="H4438" s="177" t="s">
        <v>52</v>
      </c>
      <c r="I4438" s="179" t="s">
        <v>53</v>
      </c>
      <c r="J4438" s="59" t="s">
        <v>4981</v>
      </c>
      <c r="K4438" s="60" t="s">
        <v>4982</v>
      </c>
      <c r="L4438" s="174" t="s">
        <v>272</v>
      </c>
      <c r="M4438" s="2" t="s">
        <v>273</v>
      </c>
      <c r="N4438" s="175" t="s">
        <v>272</v>
      </c>
      <c r="O4438" s="24"/>
      <c r="P4438" s="2"/>
      <c r="Q4438" s="2"/>
      <c r="R4438" s="2"/>
      <c r="S4438" s="2"/>
      <c r="T4438" s="2"/>
      <c r="U4438" s="25"/>
      <c r="V4438" s="24"/>
      <c r="W4438" s="2"/>
      <c r="X4438" s="2"/>
      <c r="Y4438" s="2"/>
      <c r="Z4438" s="175"/>
      <c r="AA4438" s="24"/>
      <c r="AB4438" s="2"/>
      <c r="AC4438" s="25"/>
      <c r="AD4438" s="174"/>
      <c r="AE4438" s="25"/>
      <c r="AF4438" s="180">
        <v>0</v>
      </c>
    </row>
    <row r="4439" spans="1:32">
      <c r="A4439" s="134" t="str">
        <f t="shared" si="69"/>
        <v>ROfa_04.1</v>
      </c>
      <c r="C4439" s="177" t="s">
        <v>36</v>
      </c>
      <c r="D4439" s="178" t="s">
        <v>2</v>
      </c>
      <c r="E4439" s="178" t="s">
        <v>621</v>
      </c>
      <c r="F4439" s="178" t="s">
        <v>622</v>
      </c>
      <c r="G4439" s="178" t="s">
        <v>533</v>
      </c>
      <c r="H4439" s="177" t="s">
        <v>52</v>
      </c>
      <c r="I4439" s="179" t="s">
        <v>53</v>
      </c>
      <c r="J4439" s="59" t="s">
        <v>4964</v>
      </c>
      <c r="K4439" s="60" t="s">
        <v>4983</v>
      </c>
      <c r="L4439" s="174" t="s">
        <v>272</v>
      </c>
      <c r="M4439" s="2" t="s">
        <v>273</v>
      </c>
      <c r="N4439" s="175" t="s">
        <v>272</v>
      </c>
      <c r="O4439" s="24"/>
      <c r="P4439" s="2"/>
      <c r="Q4439" s="2"/>
      <c r="R4439" s="2"/>
      <c r="S4439" s="2"/>
      <c r="T4439" s="2"/>
      <c r="U4439" s="25"/>
      <c r="V4439" s="24"/>
      <c r="W4439" s="2"/>
      <c r="X4439" s="2"/>
      <c r="Y4439" s="2"/>
      <c r="Z4439" s="175"/>
      <c r="AA4439" s="24"/>
      <c r="AB4439" s="2"/>
      <c r="AC4439" s="25"/>
      <c r="AD4439" s="174"/>
      <c r="AE4439" s="25"/>
      <c r="AF4439" s="180">
        <v>100</v>
      </c>
    </row>
    <row r="4440" spans="1:32">
      <c r="A4440" s="134" t="str">
        <f t="shared" si="69"/>
        <v>ROfa_04.1</v>
      </c>
      <c r="C4440" s="177" t="s">
        <v>36</v>
      </c>
      <c r="D4440" s="178" t="s">
        <v>2</v>
      </c>
      <c r="E4440" s="178" t="s">
        <v>621</v>
      </c>
      <c r="F4440" s="178" t="s">
        <v>622</v>
      </c>
      <c r="G4440" s="178" t="s">
        <v>533</v>
      </c>
      <c r="H4440" s="177" t="s">
        <v>52</v>
      </c>
      <c r="I4440" s="179" t="s">
        <v>53</v>
      </c>
      <c r="J4440" s="59" t="s">
        <v>4965</v>
      </c>
      <c r="K4440" s="60" t="s">
        <v>4984</v>
      </c>
      <c r="L4440" s="174" t="s">
        <v>272</v>
      </c>
      <c r="M4440" s="2" t="s">
        <v>273</v>
      </c>
      <c r="N4440" s="175" t="s">
        <v>272</v>
      </c>
      <c r="O4440" s="24"/>
      <c r="P4440" s="2"/>
      <c r="Q4440" s="2"/>
      <c r="R4440" s="2"/>
      <c r="S4440" s="2"/>
      <c r="T4440" s="2"/>
      <c r="U4440" s="25"/>
      <c r="V4440" s="24"/>
      <c r="W4440" s="2"/>
      <c r="X4440" s="2"/>
      <c r="Y4440" s="2"/>
      <c r="Z4440" s="175"/>
      <c r="AA4440" s="24"/>
      <c r="AB4440" s="2"/>
      <c r="AC4440" s="25"/>
      <c r="AD4440" s="174"/>
      <c r="AE4440" s="25"/>
      <c r="AF4440" s="180">
        <v>100</v>
      </c>
    </row>
    <row r="4441" spans="1:32">
      <c r="A4441" s="134" t="str">
        <f t="shared" si="69"/>
        <v>ROfa_04.1</v>
      </c>
      <c r="C4441" s="177" t="s">
        <v>36</v>
      </c>
      <c r="D4441" s="178" t="s">
        <v>2</v>
      </c>
      <c r="E4441" s="178" t="s">
        <v>621</v>
      </c>
      <c r="F4441" s="178" t="s">
        <v>622</v>
      </c>
      <c r="G4441" s="178" t="s">
        <v>533</v>
      </c>
      <c r="H4441" s="177" t="s">
        <v>52</v>
      </c>
      <c r="I4441" s="179" t="s">
        <v>53</v>
      </c>
      <c r="J4441" s="59" t="s">
        <v>4873</v>
      </c>
      <c r="K4441" s="60" t="s">
        <v>4985</v>
      </c>
      <c r="L4441" s="174" t="s">
        <v>272</v>
      </c>
      <c r="M4441" s="2" t="s">
        <v>273</v>
      </c>
      <c r="N4441" s="175" t="s">
        <v>272</v>
      </c>
      <c r="O4441" s="24"/>
      <c r="P4441" s="2"/>
      <c r="Q4441" s="2"/>
      <c r="R4441" s="2"/>
      <c r="S4441" s="2"/>
      <c r="T4441" s="2"/>
      <c r="U4441" s="25"/>
      <c r="V4441" s="24"/>
      <c r="W4441" s="2"/>
      <c r="X4441" s="2"/>
      <c r="Y4441" s="2"/>
      <c r="Z4441" s="175"/>
      <c r="AA4441" s="24"/>
      <c r="AB4441" s="2"/>
      <c r="AC4441" s="25"/>
      <c r="AD4441" s="174"/>
      <c r="AE4441" s="25"/>
      <c r="AF4441" s="180">
        <v>100</v>
      </c>
    </row>
    <row r="4442" spans="1:32">
      <c r="A4442" s="134" t="str">
        <f t="shared" si="69"/>
        <v>ROfa_04.1</v>
      </c>
      <c r="C4442" s="177" t="s">
        <v>36</v>
      </c>
      <c r="D4442" s="178" t="s">
        <v>2</v>
      </c>
      <c r="E4442" s="178" t="s">
        <v>621</v>
      </c>
      <c r="F4442" s="178" t="s">
        <v>622</v>
      </c>
      <c r="G4442" s="178" t="s">
        <v>533</v>
      </c>
      <c r="H4442" s="177" t="s">
        <v>52</v>
      </c>
      <c r="I4442" s="179" t="s">
        <v>53</v>
      </c>
      <c r="J4442" s="59" t="s">
        <v>4986</v>
      </c>
      <c r="K4442" s="60" t="s">
        <v>4987</v>
      </c>
      <c r="L4442" s="174" t="s">
        <v>272</v>
      </c>
      <c r="M4442" s="2" t="s">
        <v>273</v>
      </c>
      <c r="N4442" s="175" t="s">
        <v>272</v>
      </c>
      <c r="O4442" s="24"/>
      <c r="P4442" s="2"/>
      <c r="Q4442" s="2"/>
      <c r="R4442" s="2"/>
      <c r="S4442" s="2"/>
      <c r="T4442" s="2"/>
      <c r="U4442" s="25"/>
      <c r="V4442" s="24"/>
      <c r="W4442" s="2"/>
      <c r="X4442" s="2"/>
      <c r="Y4442" s="2"/>
      <c r="Z4442" s="175"/>
      <c r="AA4442" s="24"/>
      <c r="AB4442" s="2"/>
      <c r="AC4442" s="25"/>
      <c r="AD4442" s="174"/>
      <c r="AE4442" s="25"/>
      <c r="AF4442" s="180">
        <v>0</v>
      </c>
    </row>
    <row r="4443" spans="1:32">
      <c r="A4443" s="134" t="str">
        <f t="shared" si="69"/>
        <v>ROfa_04.1</v>
      </c>
      <c r="C4443" s="177" t="s">
        <v>36</v>
      </c>
      <c r="D4443" s="178" t="s">
        <v>2</v>
      </c>
      <c r="E4443" s="178" t="s">
        <v>621</v>
      </c>
      <c r="F4443" s="178" t="s">
        <v>622</v>
      </c>
      <c r="G4443" s="178" t="s">
        <v>533</v>
      </c>
      <c r="H4443" s="177" t="s">
        <v>52</v>
      </c>
      <c r="I4443" s="179" t="s">
        <v>53</v>
      </c>
      <c r="J4443" s="59" t="s">
        <v>4928</v>
      </c>
      <c r="K4443" s="60" t="s">
        <v>4929</v>
      </c>
      <c r="L4443" s="174" t="s">
        <v>272</v>
      </c>
      <c r="M4443" s="2" t="s">
        <v>273</v>
      </c>
      <c r="N4443" s="175" t="s">
        <v>272</v>
      </c>
      <c r="O4443" s="24"/>
      <c r="P4443" s="2"/>
      <c r="Q4443" s="2"/>
      <c r="R4443" s="2"/>
      <c r="S4443" s="2"/>
      <c r="T4443" s="2"/>
      <c r="U4443" s="25"/>
      <c r="V4443" s="24"/>
      <c r="W4443" s="2"/>
      <c r="X4443" s="2"/>
      <c r="Y4443" s="2"/>
      <c r="Z4443" s="175"/>
      <c r="AA4443" s="24"/>
      <c r="AB4443" s="2"/>
      <c r="AC4443" s="25"/>
      <c r="AD4443" s="174"/>
      <c r="AE4443" s="25"/>
      <c r="AF4443" s="180">
        <v>100</v>
      </c>
    </row>
    <row r="4444" spans="1:32">
      <c r="A4444" s="134" t="str">
        <f t="shared" si="69"/>
        <v>ROfa_04.1</v>
      </c>
      <c r="C4444" s="177" t="s">
        <v>36</v>
      </c>
      <c r="D4444" s="178" t="s">
        <v>2</v>
      </c>
      <c r="E4444" s="178" t="s">
        <v>621</v>
      </c>
      <c r="F4444" s="178" t="s">
        <v>622</v>
      </c>
      <c r="G4444" s="178" t="s">
        <v>533</v>
      </c>
      <c r="H4444" s="177" t="s">
        <v>52</v>
      </c>
      <c r="I4444" s="179" t="s">
        <v>53</v>
      </c>
      <c r="J4444" s="59" t="s">
        <v>4879</v>
      </c>
      <c r="K4444" s="60" t="s">
        <v>4988</v>
      </c>
      <c r="L4444" s="174" t="s">
        <v>272</v>
      </c>
      <c r="M4444" s="2" t="s">
        <v>273</v>
      </c>
      <c r="N4444" s="175" t="s">
        <v>272</v>
      </c>
      <c r="O4444" s="24"/>
      <c r="P4444" s="2"/>
      <c r="Q4444" s="2"/>
      <c r="R4444" s="2"/>
      <c r="S4444" s="2"/>
      <c r="T4444" s="2"/>
      <c r="U4444" s="25"/>
      <c r="V4444" s="24"/>
      <c r="W4444" s="2"/>
      <c r="X4444" s="2"/>
      <c r="Y4444" s="2"/>
      <c r="Z4444" s="175"/>
      <c r="AA4444" s="24"/>
      <c r="AB4444" s="2"/>
      <c r="AC4444" s="25"/>
      <c r="AD4444" s="174"/>
      <c r="AE4444" s="25"/>
      <c r="AF4444" s="180">
        <v>0</v>
      </c>
    </row>
    <row r="4445" spans="1:32">
      <c r="A4445" s="134" t="str">
        <f t="shared" si="69"/>
        <v>ROst_01.1</v>
      </c>
      <c r="C4445" s="177" t="s">
        <v>36</v>
      </c>
      <c r="D4445" s="178" t="s">
        <v>3</v>
      </c>
      <c r="E4445" s="178" t="s">
        <v>623</v>
      </c>
      <c r="F4445" s="178" t="s">
        <v>624</v>
      </c>
      <c r="G4445" s="178" t="s">
        <v>533</v>
      </c>
      <c r="H4445" s="177" t="s">
        <v>52</v>
      </c>
      <c r="I4445" s="179" t="s">
        <v>53</v>
      </c>
      <c r="J4445" s="59" t="s">
        <v>4989</v>
      </c>
      <c r="K4445" s="60" t="s">
        <v>4990</v>
      </c>
      <c r="L4445" s="174" t="s">
        <v>272</v>
      </c>
      <c r="M4445" s="2" t="s">
        <v>272</v>
      </c>
      <c r="N4445" s="175" t="s">
        <v>272</v>
      </c>
      <c r="O4445" s="24"/>
      <c r="P4445" s="2"/>
      <c r="Q4445" s="2"/>
      <c r="R4445" s="2"/>
      <c r="S4445" s="2"/>
      <c r="T4445" s="2"/>
      <c r="U4445" s="25"/>
      <c r="V4445" s="24"/>
      <c r="W4445" s="2"/>
      <c r="X4445" s="2"/>
      <c r="Y4445" s="2"/>
      <c r="Z4445" s="175"/>
      <c r="AA4445" s="24"/>
      <c r="AB4445" s="2"/>
      <c r="AC4445" s="25"/>
      <c r="AD4445" s="174"/>
      <c r="AE4445" s="25"/>
      <c r="AF4445" s="180">
        <v>100</v>
      </c>
    </row>
    <row r="4446" spans="1:32">
      <c r="A4446" s="134" t="str">
        <f t="shared" si="69"/>
        <v>ROst_01.1</v>
      </c>
      <c r="C4446" s="177" t="s">
        <v>36</v>
      </c>
      <c r="D4446" s="178" t="s">
        <v>3</v>
      </c>
      <c r="E4446" s="178" t="s">
        <v>623</v>
      </c>
      <c r="F4446" s="178" t="s">
        <v>624</v>
      </c>
      <c r="G4446" s="178" t="s">
        <v>533</v>
      </c>
      <c r="H4446" s="177" t="s">
        <v>52</v>
      </c>
      <c r="I4446" s="179" t="s">
        <v>53</v>
      </c>
      <c r="J4446" s="59" t="s">
        <v>4991</v>
      </c>
      <c r="K4446" s="60" t="s">
        <v>4992</v>
      </c>
      <c r="L4446" s="174" t="s">
        <v>272</v>
      </c>
      <c r="M4446" s="2" t="s">
        <v>272</v>
      </c>
      <c r="N4446" s="175" t="s">
        <v>272</v>
      </c>
      <c r="O4446" s="24"/>
      <c r="P4446" s="2"/>
      <c r="Q4446" s="2"/>
      <c r="R4446" s="2"/>
      <c r="S4446" s="2"/>
      <c r="T4446" s="2"/>
      <c r="U4446" s="25"/>
      <c r="V4446" s="24"/>
      <c r="W4446" s="2"/>
      <c r="X4446" s="2"/>
      <c r="Y4446" s="2"/>
      <c r="Z4446" s="175"/>
      <c r="AA4446" s="24"/>
      <c r="AB4446" s="2"/>
      <c r="AC4446" s="25"/>
      <c r="AD4446" s="174"/>
      <c r="AE4446" s="25"/>
      <c r="AF4446" s="180">
        <v>100</v>
      </c>
    </row>
    <row r="4447" spans="1:32">
      <c r="A4447" s="134" t="str">
        <f t="shared" si="69"/>
        <v>ROst_01.1</v>
      </c>
      <c r="C4447" s="177" t="s">
        <v>36</v>
      </c>
      <c r="D4447" s="178" t="s">
        <v>3</v>
      </c>
      <c r="E4447" s="178" t="s">
        <v>623</v>
      </c>
      <c r="F4447" s="178" t="s">
        <v>624</v>
      </c>
      <c r="G4447" s="178" t="s">
        <v>533</v>
      </c>
      <c r="H4447" s="177" t="s">
        <v>52</v>
      </c>
      <c r="I4447" s="179" t="s">
        <v>53</v>
      </c>
      <c r="J4447" s="59" t="s">
        <v>4993</v>
      </c>
      <c r="K4447" s="60" t="s">
        <v>4994</v>
      </c>
      <c r="L4447" s="174" t="s">
        <v>272</v>
      </c>
      <c r="M4447" s="2" t="s">
        <v>272</v>
      </c>
      <c r="N4447" s="175" t="s">
        <v>272</v>
      </c>
      <c r="O4447" s="24"/>
      <c r="P4447" s="2"/>
      <c r="Q4447" s="2"/>
      <c r="R4447" s="2"/>
      <c r="S4447" s="2"/>
      <c r="T4447" s="2"/>
      <c r="U4447" s="25"/>
      <c r="V4447" s="24"/>
      <c r="W4447" s="2"/>
      <c r="X4447" s="2"/>
      <c r="Y4447" s="2"/>
      <c r="Z4447" s="175"/>
      <c r="AA4447" s="24"/>
      <c r="AB4447" s="2"/>
      <c r="AC4447" s="25"/>
      <c r="AD4447" s="174"/>
      <c r="AE4447" s="25"/>
      <c r="AF4447" s="180">
        <v>100</v>
      </c>
    </row>
    <row r="4448" spans="1:32">
      <c r="A4448" s="134" t="str">
        <f t="shared" si="69"/>
        <v>ROst_01.1</v>
      </c>
      <c r="C4448" s="177" t="s">
        <v>36</v>
      </c>
      <c r="D4448" s="178" t="s">
        <v>3</v>
      </c>
      <c r="E4448" s="178" t="s">
        <v>623</v>
      </c>
      <c r="F4448" s="178" t="s">
        <v>624</v>
      </c>
      <c r="G4448" s="178" t="s">
        <v>533</v>
      </c>
      <c r="H4448" s="177" t="s">
        <v>52</v>
      </c>
      <c r="I4448" s="179" t="s">
        <v>53</v>
      </c>
      <c r="J4448" s="59" t="s">
        <v>4995</v>
      </c>
      <c r="K4448" s="60" t="s">
        <v>4996</v>
      </c>
      <c r="L4448" s="174" t="s">
        <v>272</v>
      </c>
      <c r="M4448" s="2" t="s">
        <v>272</v>
      </c>
      <c r="N4448" s="175" t="s">
        <v>272</v>
      </c>
      <c r="O4448" s="24"/>
      <c r="P4448" s="2"/>
      <c r="Q4448" s="2"/>
      <c r="R4448" s="2"/>
      <c r="S4448" s="2"/>
      <c r="T4448" s="2"/>
      <c r="U4448" s="25"/>
      <c r="V4448" s="24"/>
      <c r="W4448" s="2"/>
      <c r="X4448" s="2"/>
      <c r="Y4448" s="2"/>
      <c r="Z4448" s="175"/>
      <c r="AA4448" s="24"/>
      <c r="AB4448" s="2"/>
      <c r="AC4448" s="25"/>
      <c r="AD4448" s="174"/>
      <c r="AE4448" s="25"/>
      <c r="AF4448" s="180">
        <v>100</v>
      </c>
    </row>
    <row r="4449" spans="1:32">
      <c r="A4449" s="134" t="str">
        <f t="shared" si="69"/>
        <v>ROst_01.1</v>
      </c>
      <c r="C4449" s="177" t="s">
        <v>36</v>
      </c>
      <c r="D4449" s="178" t="s">
        <v>3</v>
      </c>
      <c r="E4449" s="178" t="s">
        <v>623</v>
      </c>
      <c r="F4449" s="178" t="s">
        <v>624</v>
      </c>
      <c r="G4449" s="178" t="s">
        <v>533</v>
      </c>
      <c r="H4449" s="177" t="s">
        <v>52</v>
      </c>
      <c r="I4449" s="179" t="s">
        <v>53</v>
      </c>
      <c r="J4449" s="59" t="s">
        <v>4997</v>
      </c>
      <c r="K4449" s="60" t="s">
        <v>4998</v>
      </c>
      <c r="L4449" s="174" t="s">
        <v>272</v>
      </c>
      <c r="M4449" s="2" t="s">
        <v>272</v>
      </c>
      <c r="N4449" s="175" t="s">
        <v>272</v>
      </c>
      <c r="O4449" s="24"/>
      <c r="P4449" s="2"/>
      <c r="Q4449" s="2"/>
      <c r="R4449" s="2"/>
      <c r="S4449" s="2"/>
      <c r="T4449" s="2"/>
      <c r="U4449" s="25"/>
      <c r="V4449" s="24"/>
      <c r="W4449" s="2"/>
      <c r="X4449" s="2"/>
      <c r="Y4449" s="2"/>
      <c r="Z4449" s="175"/>
      <c r="AA4449" s="24"/>
      <c r="AB4449" s="2"/>
      <c r="AC4449" s="25"/>
      <c r="AD4449" s="174"/>
      <c r="AE4449" s="25"/>
      <c r="AF4449" s="180">
        <v>100</v>
      </c>
    </row>
    <row r="4450" spans="1:32">
      <c r="A4450" s="134" t="str">
        <f t="shared" si="69"/>
        <v>ROst_01.2</v>
      </c>
      <c r="C4450" s="177" t="s">
        <v>36</v>
      </c>
      <c r="D4450" s="178" t="s">
        <v>3</v>
      </c>
      <c r="E4450" s="178" t="s">
        <v>625</v>
      </c>
      <c r="F4450" s="178" t="s">
        <v>626</v>
      </c>
      <c r="G4450" s="178" t="s">
        <v>533</v>
      </c>
      <c r="H4450" s="177" t="s">
        <v>52</v>
      </c>
      <c r="I4450" s="179" t="s">
        <v>53</v>
      </c>
      <c r="J4450" s="59" t="s">
        <v>4989</v>
      </c>
      <c r="K4450" s="60" t="s">
        <v>4999</v>
      </c>
      <c r="L4450" s="174" t="s">
        <v>272</v>
      </c>
      <c r="M4450" s="2" t="s">
        <v>272</v>
      </c>
      <c r="N4450" s="175" t="s">
        <v>272</v>
      </c>
      <c r="O4450" s="24"/>
      <c r="P4450" s="2"/>
      <c r="Q4450" s="2"/>
      <c r="R4450" s="2"/>
      <c r="S4450" s="2"/>
      <c r="T4450" s="2"/>
      <c r="U4450" s="25"/>
      <c r="V4450" s="24"/>
      <c r="W4450" s="2"/>
      <c r="X4450" s="2"/>
      <c r="Y4450" s="2"/>
      <c r="Z4450" s="175"/>
      <c r="AA4450" s="24"/>
      <c r="AB4450" s="2"/>
      <c r="AC4450" s="25"/>
      <c r="AD4450" s="174"/>
      <c r="AE4450" s="25"/>
      <c r="AF4450" s="180">
        <v>100</v>
      </c>
    </row>
    <row r="4451" spans="1:32">
      <c r="A4451" s="134" t="str">
        <f t="shared" si="69"/>
        <v>ROst_01.2</v>
      </c>
      <c r="C4451" s="177" t="s">
        <v>36</v>
      </c>
      <c r="D4451" s="178" t="s">
        <v>3</v>
      </c>
      <c r="E4451" s="178" t="s">
        <v>625</v>
      </c>
      <c r="F4451" s="178" t="s">
        <v>626</v>
      </c>
      <c r="G4451" s="178" t="s">
        <v>533</v>
      </c>
      <c r="H4451" s="177" t="s">
        <v>52</v>
      </c>
      <c r="I4451" s="179" t="s">
        <v>53</v>
      </c>
      <c r="J4451" s="59" t="s">
        <v>4993</v>
      </c>
      <c r="K4451" s="60" t="s">
        <v>5000</v>
      </c>
      <c r="L4451" s="174" t="s">
        <v>272</v>
      </c>
      <c r="M4451" s="2" t="s">
        <v>272</v>
      </c>
      <c r="N4451" s="175" t="s">
        <v>272</v>
      </c>
      <c r="O4451" s="24"/>
      <c r="P4451" s="2"/>
      <c r="Q4451" s="2"/>
      <c r="R4451" s="2"/>
      <c r="S4451" s="2"/>
      <c r="T4451" s="2"/>
      <c r="U4451" s="25"/>
      <c r="V4451" s="24"/>
      <c r="W4451" s="2"/>
      <c r="X4451" s="2"/>
      <c r="Y4451" s="2"/>
      <c r="Z4451" s="175"/>
      <c r="AA4451" s="24"/>
      <c r="AB4451" s="2"/>
      <c r="AC4451" s="25"/>
      <c r="AD4451" s="174"/>
      <c r="AE4451" s="25"/>
      <c r="AF4451" s="180">
        <v>100</v>
      </c>
    </row>
    <row r="4452" spans="1:32">
      <c r="A4452" s="134" t="str">
        <f t="shared" si="69"/>
        <v>ROst_01.2</v>
      </c>
      <c r="C4452" s="177" t="s">
        <v>36</v>
      </c>
      <c r="D4452" s="178" t="s">
        <v>3</v>
      </c>
      <c r="E4452" s="178" t="s">
        <v>625</v>
      </c>
      <c r="F4452" s="178" t="s">
        <v>626</v>
      </c>
      <c r="G4452" s="178" t="s">
        <v>533</v>
      </c>
      <c r="H4452" s="177" t="s">
        <v>52</v>
      </c>
      <c r="I4452" s="179" t="s">
        <v>53</v>
      </c>
      <c r="J4452" s="59" t="s">
        <v>4995</v>
      </c>
      <c r="K4452" s="60" t="s">
        <v>5001</v>
      </c>
      <c r="L4452" s="174" t="s">
        <v>272</v>
      </c>
      <c r="M4452" s="2" t="s">
        <v>272</v>
      </c>
      <c r="N4452" s="175" t="s">
        <v>272</v>
      </c>
      <c r="O4452" s="24"/>
      <c r="P4452" s="2"/>
      <c r="Q4452" s="2"/>
      <c r="R4452" s="2"/>
      <c r="S4452" s="2"/>
      <c r="T4452" s="2"/>
      <c r="U4452" s="25"/>
      <c r="V4452" s="24"/>
      <c r="W4452" s="2"/>
      <c r="X4452" s="2"/>
      <c r="Y4452" s="2"/>
      <c r="Z4452" s="175"/>
      <c r="AA4452" s="24"/>
      <c r="AB4452" s="2"/>
      <c r="AC4452" s="25"/>
      <c r="AD4452" s="174"/>
      <c r="AE4452" s="25"/>
      <c r="AF4452" s="180">
        <v>100</v>
      </c>
    </row>
    <row r="4453" spans="1:32">
      <c r="A4453" s="134" t="str">
        <f t="shared" si="69"/>
        <v>ROst_01.2</v>
      </c>
      <c r="C4453" s="177" t="s">
        <v>36</v>
      </c>
      <c r="D4453" s="178" t="s">
        <v>3</v>
      </c>
      <c r="E4453" s="178" t="s">
        <v>625</v>
      </c>
      <c r="F4453" s="178" t="s">
        <v>626</v>
      </c>
      <c r="G4453" s="178" t="s">
        <v>533</v>
      </c>
      <c r="H4453" s="177" t="s">
        <v>52</v>
      </c>
      <c r="I4453" s="179" t="s">
        <v>53</v>
      </c>
      <c r="J4453" s="59" t="s">
        <v>5002</v>
      </c>
      <c r="K4453" s="60" t="s">
        <v>5003</v>
      </c>
      <c r="L4453" s="174" t="s">
        <v>272</v>
      </c>
      <c r="M4453" s="2" t="s">
        <v>272</v>
      </c>
      <c r="N4453" s="175" t="s">
        <v>272</v>
      </c>
      <c r="O4453" s="24"/>
      <c r="P4453" s="2"/>
      <c r="Q4453" s="2"/>
      <c r="R4453" s="2"/>
      <c r="S4453" s="2"/>
      <c r="T4453" s="2"/>
      <c r="U4453" s="25"/>
      <c r="V4453" s="24"/>
      <c r="W4453" s="2"/>
      <c r="X4453" s="2"/>
      <c r="Y4453" s="2"/>
      <c r="Z4453" s="175"/>
      <c r="AA4453" s="24"/>
      <c r="AB4453" s="2"/>
      <c r="AC4453" s="25"/>
      <c r="AD4453" s="174"/>
      <c r="AE4453" s="25"/>
      <c r="AF4453" s="180">
        <v>0</v>
      </c>
    </row>
    <row r="4454" spans="1:32">
      <c r="A4454" s="134" t="str">
        <f t="shared" si="69"/>
        <v>ROst_01.2</v>
      </c>
      <c r="C4454" s="177" t="s">
        <v>36</v>
      </c>
      <c r="D4454" s="178" t="s">
        <v>3</v>
      </c>
      <c r="E4454" s="178" t="s">
        <v>625</v>
      </c>
      <c r="F4454" s="178" t="s">
        <v>626</v>
      </c>
      <c r="G4454" s="178" t="s">
        <v>533</v>
      </c>
      <c r="H4454" s="177" t="s">
        <v>52</v>
      </c>
      <c r="I4454" s="179" t="s">
        <v>53</v>
      </c>
      <c r="J4454" s="59" t="s">
        <v>4997</v>
      </c>
      <c r="K4454" s="60" t="s">
        <v>5004</v>
      </c>
      <c r="L4454" s="174" t="s">
        <v>272</v>
      </c>
      <c r="M4454" s="2" t="s">
        <v>272</v>
      </c>
      <c r="N4454" s="175" t="s">
        <v>272</v>
      </c>
      <c r="O4454" s="24"/>
      <c r="P4454" s="2"/>
      <c r="Q4454" s="2"/>
      <c r="R4454" s="2"/>
      <c r="S4454" s="2"/>
      <c r="T4454" s="2"/>
      <c r="U4454" s="25"/>
      <c r="V4454" s="24"/>
      <c r="W4454" s="2"/>
      <c r="X4454" s="2"/>
      <c r="Y4454" s="2"/>
      <c r="Z4454" s="175"/>
      <c r="AA4454" s="24"/>
      <c r="AB4454" s="2"/>
      <c r="AC4454" s="25"/>
      <c r="AD4454" s="174"/>
      <c r="AE4454" s="25"/>
      <c r="AF4454" s="180">
        <v>100</v>
      </c>
    </row>
    <row r="4455" spans="1:32">
      <c r="A4455" s="134" t="str">
        <f t="shared" si="69"/>
        <v>ROst_02.2</v>
      </c>
      <c r="C4455" s="177" t="s">
        <v>36</v>
      </c>
      <c r="D4455" s="178" t="s">
        <v>3</v>
      </c>
      <c r="E4455" s="178" t="s">
        <v>627</v>
      </c>
      <c r="F4455" s="178" t="s">
        <v>628</v>
      </c>
      <c r="G4455" s="178" t="s">
        <v>540</v>
      </c>
      <c r="H4455" s="177" t="s">
        <v>52</v>
      </c>
      <c r="I4455" s="179" t="s">
        <v>54</v>
      </c>
      <c r="J4455" s="59" t="s">
        <v>4995</v>
      </c>
      <c r="K4455" s="60" t="s">
        <v>5005</v>
      </c>
      <c r="L4455" s="174" t="s">
        <v>272</v>
      </c>
      <c r="M4455" s="2" t="s">
        <v>273</v>
      </c>
      <c r="N4455" s="175" t="s">
        <v>272</v>
      </c>
      <c r="O4455" s="24" t="s">
        <v>672</v>
      </c>
      <c r="P4455" s="2" t="s">
        <v>273</v>
      </c>
      <c r="Q4455" s="2" t="s">
        <v>273</v>
      </c>
      <c r="R4455" s="2" t="s">
        <v>273</v>
      </c>
      <c r="S4455" s="2" t="s">
        <v>272</v>
      </c>
      <c r="T4455" s="2" t="s">
        <v>272</v>
      </c>
      <c r="U4455" s="25" t="s">
        <v>273</v>
      </c>
      <c r="V4455" s="24" t="s">
        <v>272</v>
      </c>
      <c r="W4455" s="2" t="s">
        <v>273</v>
      </c>
      <c r="X4455" s="2" t="s">
        <v>273</v>
      </c>
      <c r="Y4455" s="2" t="s">
        <v>273</v>
      </c>
      <c r="Z4455" s="175" t="s">
        <v>273</v>
      </c>
      <c r="AA4455" s="24" t="s">
        <v>272</v>
      </c>
      <c r="AB4455" s="2" t="s">
        <v>273</v>
      </c>
      <c r="AC4455" s="25" t="s">
        <v>273</v>
      </c>
      <c r="AD4455" s="174" t="s">
        <v>273</v>
      </c>
      <c r="AE4455" s="25" t="s">
        <v>273</v>
      </c>
      <c r="AF4455" s="180">
        <v>100</v>
      </c>
    </row>
    <row r="4456" spans="1:32">
      <c r="A4456" s="134" t="str">
        <f t="shared" si="69"/>
        <v>ROst_02.2</v>
      </c>
      <c r="C4456" s="177" t="s">
        <v>36</v>
      </c>
      <c r="D4456" s="178" t="s">
        <v>3</v>
      </c>
      <c r="E4456" s="178" t="s">
        <v>627</v>
      </c>
      <c r="F4456" s="178" t="s">
        <v>628</v>
      </c>
      <c r="G4456" s="178" t="s">
        <v>540</v>
      </c>
      <c r="H4456" s="177" t="s">
        <v>52</v>
      </c>
      <c r="I4456" s="179" t="s">
        <v>54</v>
      </c>
      <c r="J4456" s="59" t="s">
        <v>4989</v>
      </c>
      <c r="K4456" s="60" t="s">
        <v>5006</v>
      </c>
      <c r="L4456" s="174" t="s">
        <v>272</v>
      </c>
      <c r="M4456" s="2" t="s">
        <v>272</v>
      </c>
      <c r="N4456" s="175" t="s">
        <v>272</v>
      </c>
      <c r="O4456" s="24" t="s">
        <v>272</v>
      </c>
      <c r="P4456" s="2" t="s">
        <v>272</v>
      </c>
      <c r="Q4456" s="2" t="s">
        <v>273</v>
      </c>
      <c r="R4456" s="2" t="s">
        <v>273</v>
      </c>
      <c r="S4456" s="2" t="s">
        <v>272</v>
      </c>
      <c r="T4456" s="2" t="s">
        <v>272</v>
      </c>
      <c r="U4456" s="25" t="s">
        <v>273</v>
      </c>
      <c r="V4456" s="24" t="s">
        <v>272</v>
      </c>
      <c r="W4456" s="2" t="s">
        <v>272</v>
      </c>
      <c r="X4456" s="2" t="s">
        <v>273</v>
      </c>
      <c r="Y4456" s="2" t="s">
        <v>273</v>
      </c>
      <c r="Z4456" s="175" t="s">
        <v>273</v>
      </c>
      <c r="AA4456" s="24" t="s">
        <v>272</v>
      </c>
      <c r="AB4456" s="2" t="s">
        <v>272</v>
      </c>
      <c r="AC4456" s="25" t="s">
        <v>273</v>
      </c>
      <c r="AD4456" s="174" t="s">
        <v>273</v>
      </c>
      <c r="AE4456" s="25" t="s">
        <v>273</v>
      </c>
      <c r="AF4456" s="180">
        <v>100</v>
      </c>
    </row>
    <row r="4457" spans="1:32">
      <c r="A4457" s="134" t="str">
        <f t="shared" si="69"/>
        <v>ROst_02.2</v>
      </c>
      <c r="C4457" s="177" t="s">
        <v>36</v>
      </c>
      <c r="D4457" s="178" t="s">
        <v>3</v>
      </c>
      <c r="E4457" s="178" t="s">
        <v>627</v>
      </c>
      <c r="F4457" s="178" t="s">
        <v>628</v>
      </c>
      <c r="G4457" s="178" t="s">
        <v>540</v>
      </c>
      <c r="H4457" s="177" t="s">
        <v>52</v>
      </c>
      <c r="I4457" s="179" t="s">
        <v>54</v>
      </c>
      <c r="J4457" s="59" t="s">
        <v>4993</v>
      </c>
      <c r="K4457" s="60" t="s">
        <v>5000</v>
      </c>
      <c r="L4457" s="174" t="s">
        <v>272</v>
      </c>
      <c r="M4457" s="2" t="s">
        <v>272</v>
      </c>
      <c r="N4457" s="175" t="s">
        <v>272</v>
      </c>
      <c r="O4457" s="24" t="s">
        <v>272</v>
      </c>
      <c r="P4457" s="2" t="s">
        <v>272</v>
      </c>
      <c r="Q4457" s="2" t="s">
        <v>273</v>
      </c>
      <c r="R4457" s="2" t="s">
        <v>273</v>
      </c>
      <c r="S4457" s="2" t="s">
        <v>272</v>
      </c>
      <c r="T4457" s="2" t="s">
        <v>272</v>
      </c>
      <c r="U4457" s="25" t="s">
        <v>273</v>
      </c>
      <c r="V4457" s="24" t="s">
        <v>272</v>
      </c>
      <c r="W4457" s="2" t="s">
        <v>272</v>
      </c>
      <c r="X4457" s="2" t="s">
        <v>273</v>
      </c>
      <c r="Y4457" s="2" t="s">
        <v>273</v>
      </c>
      <c r="Z4457" s="175" t="s">
        <v>273</v>
      </c>
      <c r="AA4457" s="24" t="s">
        <v>272</v>
      </c>
      <c r="AB4457" s="2" t="s">
        <v>272</v>
      </c>
      <c r="AC4457" s="25" t="s">
        <v>272</v>
      </c>
      <c r="AD4457" s="174" t="s">
        <v>272</v>
      </c>
      <c r="AE4457" s="25" t="s">
        <v>273</v>
      </c>
      <c r="AF4457" s="180">
        <v>100</v>
      </c>
    </row>
    <row r="4458" spans="1:32">
      <c r="A4458" s="134" t="str">
        <f t="shared" si="69"/>
        <v>ROst_02.2</v>
      </c>
      <c r="C4458" s="177" t="s">
        <v>36</v>
      </c>
      <c r="D4458" s="178" t="s">
        <v>3</v>
      </c>
      <c r="E4458" s="178" t="s">
        <v>627</v>
      </c>
      <c r="F4458" s="178" t="s">
        <v>628</v>
      </c>
      <c r="G4458" s="178" t="s">
        <v>540</v>
      </c>
      <c r="H4458" s="177" t="s">
        <v>52</v>
      </c>
      <c r="I4458" s="179" t="s">
        <v>54</v>
      </c>
      <c r="J4458" s="59" t="s">
        <v>5002</v>
      </c>
      <c r="K4458" s="60" t="s">
        <v>5003</v>
      </c>
      <c r="L4458" s="174" t="s">
        <v>272</v>
      </c>
      <c r="M4458" s="2" t="s">
        <v>273</v>
      </c>
      <c r="N4458" s="175" t="s">
        <v>272</v>
      </c>
      <c r="O4458" s="24" t="s">
        <v>672</v>
      </c>
      <c r="P4458" s="2" t="s">
        <v>273</v>
      </c>
      <c r="Q4458" s="2" t="s">
        <v>273</v>
      </c>
      <c r="R4458" s="2" t="s">
        <v>273</v>
      </c>
      <c r="S4458" s="2" t="s">
        <v>272</v>
      </c>
      <c r="T4458" s="2" t="s">
        <v>272</v>
      </c>
      <c r="U4458" s="25" t="s">
        <v>273</v>
      </c>
      <c r="V4458" s="24" t="s">
        <v>272</v>
      </c>
      <c r="W4458" s="2" t="s">
        <v>273</v>
      </c>
      <c r="X4458" s="2" t="s">
        <v>273</v>
      </c>
      <c r="Y4458" s="2" t="s">
        <v>273</v>
      </c>
      <c r="Z4458" s="175" t="s">
        <v>273</v>
      </c>
      <c r="AA4458" s="24" t="s">
        <v>272</v>
      </c>
      <c r="AB4458" s="2" t="s">
        <v>273</v>
      </c>
      <c r="AC4458" s="25" t="s">
        <v>273</v>
      </c>
      <c r="AD4458" s="174" t="s">
        <v>273</v>
      </c>
      <c r="AE4458" s="25" t="s">
        <v>273</v>
      </c>
      <c r="AF4458" s="180">
        <v>0</v>
      </c>
    </row>
    <row r="4459" spans="1:32">
      <c r="A4459" s="134" t="str">
        <f t="shared" si="69"/>
        <v>ROst_02.2</v>
      </c>
      <c r="C4459" s="177" t="s">
        <v>36</v>
      </c>
      <c r="D4459" s="178" t="s">
        <v>3</v>
      </c>
      <c r="E4459" s="178" t="s">
        <v>627</v>
      </c>
      <c r="F4459" s="178" t="s">
        <v>628</v>
      </c>
      <c r="G4459" s="178" t="s">
        <v>540</v>
      </c>
      <c r="H4459" s="177" t="s">
        <v>52</v>
      </c>
      <c r="I4459" s="179" t="s">
        <v>54</v>
      </c>
      <c r="J4459" s="59" t="s">
        <v>4997</v>
      </c>
      <c r="K4459" s="60" t="s">
        <v>5004</v>
      </c>
      <c r="L4459" s="174" t="s">
        <v>272</v>
      </c>
      <c r="M4459" s="2" t="s">
        <v>273</v>
      </c>
      <c r="N4459" s="175" t="s">
        <v>272</v>
      </c>
      <c r="O4459" s="24" t="s">
        <v>672</v>
      </c>
      <c r="P4459" s="2" t="s">
        <v>273</v>
      </c>
      <c r="Q4459" s="2" t="s">
        <v>273</v>
      </c>
      <c r="R4459" s="2" t="s">
        <v>273</v>
      </c>
      <c r="S4459" s="2" t="s">
        <v>272</v>
      </c>
      <c r="T4459" s="2" t="s">
        <v>272</v>
      </c>
      <c r="U4459" s="25" t="s">
        <v>273</v>
      </c>
      <c r="V4459" s="24" t="s">
        <v>272</v>
      </c>
      <c r="W4459" s="2" t="s">
        <v>273</v>
      </c>
      <c r="X4459" s="2" t="s">
        <v>273</v>
      </c>
      <c r="Y4459" s="2" t="s">
        <v>273</v>
      </c>
      <c r="Z4459" s="175" t="s">
        <v>273</v>
      </c>
      <c r="AA4459" s="24" t="s">
        <v>272</v>
      </c>
      <c r="AB4459" s="2" t="s">
        <v>273</v>
      </c>
      <c r="AC4459" s="25" t="s">
        <v>273</v>
      </c>
      <c r="AD4459" s="174" t="s">
        <v>273</v>
      </c>
      <c r="AE4459" s="25" t="s">
        <v>273</v>
      </c>
      <c r="AF4459" s="180">
        <v>100</v>
      </c>
    </row>
    <row r="4460" spans="1:32">
      <c r="A4460" s="134" t="str">
        <f t="shared" si="69"/>
        <v>ROst_02.3</v>
      </c>
      <c r="C4460" s="177" t="s">
        <v>36</v>
      </c>
      <c r="D4460" s="178" t="s">
        <v>3</v>
      </c>
      <c r="E4460" s="178" t="s">
        <v>629</v>
      </c>
      <c r="F4460" s="178" t="s">
        <v>630</v>
      </c>
      <c r="G4460" s="178" t="s">
        <v>540</v>
      </c>
      <c r="H4460" s="177" t="s">
        <v>52</v>
      </c>
      <c r="I4460" s="179" t="s">
        <v>643</v>
      </c>
      <c r="J4460" s="59" t="s">
        <v>5007</v>
      </c>
      <c r="K4460" s="60" t="s">
        <v>5008</v>
      </c>
      <c r="L4460" s="174" t="s">
        <v>272</v>
      </c>
      <c r="M4460" s="2" t="s">
        <v>273</v>
      </c>
      <c r="N4460" s="175" t="s">
        <v>272</v>
      </c>
      <c r="O4460" s="24" t="s">
        <v>672</v>
      </c>
      <c r="P4460" s="2" t="s">
        <v>273</v>
      </c>
      <c r="Q4460" s="2" t="s">
        <v>273</v>
      </c>
      <c r="R4460" s="2" t="s">
        <v>273</v>
      </c>
      <c r="S4460" s="2" t="s">
        <v>273</v>
      </c>
      <c r="T4460" s="2" t="s">
        <v>273</v>
      </c>
      <c r="U4460" s="25" t="s">
        <v>273</v>
      </c>
      <c r="V4460" s="24" t="s">
        <v>272</v>
      </c>
      <c r="W4460" s="2" t="s">
        <v>273</v>
      </c>
      <c r="X4460" s="2" t="s">
        <v>273</v>
      </c>
      <c r="Y4460" s="2" t="s">
        <v>273</v>
      </c>
      <c r="Z4460" s="175" t="s">
        <v>273</v>
      </c>
      <c r="AA4460" s="24" t="s">
        <v>272</v>
      </c>
      <c r="AB4460" s="2" t="s">
        <v>273</v>
      </c>
      <c r="AC4460" s="25" t="s">
        <v>273</v>
      </c>
      <c r="AD4460" s="174" t="s">
        <v>273</v>
      </c>
      <c r="AE4460" s="25" t="s">
        <v>273</v>
      </c>
      <c r="AF4460" s="180">
        <v>100</v>
      </c>
    </row>
    <row r="4461" spans="1:32">
      <c r="A4461" s="134" t="str">
        <f t="shared" si="69"/>
        <v>ROst_02.3</v>
      </c>
      <c r="C4461" s="177" t="s">
        <v>36</v>
      </c>
      <c r="D4461" s="178" t="s">
        <v>3</v>
      </c>
      <c r="E4461" s="178" t="s">
        <v>629</v>
      </c>
      <c r="F4461" s="178" t="s">
        <v>630</v>
      </c>
      <c r="G4461" s="178" t="s">
        <v>540</v>
      </c>
      <c r="H4461" s="177" t="s">
        <v>52</v>
      </c>
      <c r="I4461" s="179" t="s">
        <v>643</v>
      </c>
      <c r="J4461" s="59" t="s">
        <v>5009</v>
      </c>
      <c r="K4461" s="60" t="s">
        <v>5010</v>
      </c>
      <c r="L4461" s="174" t="s">
        <v>272</v>
      </c>
      <c r="M4461" s="2" t="s">
        <v>273</v>
      </c>
      <c r="N4461" s="175" t="s">
        <v>272</v>
      </c>
      <c r="O4461" s="24" t="s">
        <v>672</v>
      </c>
      <c r="P4461" s="2" t="s">
        <v>273</v>
      </c>
      <c r="Q4461" s="2" t="s">
        <v>273</v>
      </c>
      <c r="R4461" s="2" t="s">
        <v>273</v>
      </c>
      <c r="S4461" s="2" t="s">
        <v>273</v>
      </c>
      <c r="T4461" s="2" t="s">
        <v>273</v>
      </c>
      <c r="U4461" s="25" t="s">
        <v>273</v>
      </c>
      <c r="V4461" s="24" t="s">
        <v>272</v>
      </c>
      <c r="W4461" s="2" t="s">
        <v>273</v>
      </c>
      <c r="X4461" s="2" t="s">
        <v>273</v>
      </c>
      <c r="Y4461" s="2" t="s">
        <v>273</v>
      </c>
      <c r="Z4461" s="175" t="s">
        <v>273</v>
      </c>
      <c r="AA4461" s="24" t="s">
        <v>272</v>
      </c>
      <c r="AB4461" s="2" t="s">
        <v>273</v>
      </c>
      <c r="AC4461" s="25" t="s">
        <v>273</v>
      </c>
      <c r="AD4461" s="174" t="s">
        <v>273</v>
      </c>
      <c r="AE4461" s="25" t="s">
        <v>273</v>
      </c>
      <c r="AF4461" s="180">
        <v>100</v>
      </c>
    </row>
    <row r="4462" spans="1:32">
      <c r="A4462" s="134" t="str">
        <f t="shared" si="69"/>
        <v>ROst_02.4</v>
      </c>
      <c r="C4462" s="177" t="s">
        <v>36</v>
      </c>
      <c r="D4462" s="178" t="s">
        <v>3</v>
      </c>
      <c r="E4462" s="178" t="s">
        <v>631</v>
      </c>
      <c r="F4462" s="178" t="s">
        <v>632</v>
      </c>
      <c r="G4462" s="178" t="s">
        <v>533</v>
      </c>
      <c r="H4462" s="177" t="s">
        <v>52</v>
      </c>
      <c r="I4462" s="179"/>
      <c r="J4462" s="59" t="s">
        <v>194</v>
      </c>
      <c r="K4462" s="60" t="s">
        <v>194</v>
      </c>
      <c r="L4462" s="174" t="s">
        <v>7</v>
      </c>
      <c r="M4462" s="2" t="s">
        <v>7</v>
      </c>
      <c r="N4462" s="175" t="s">
        <v>7</v>
      </c>
      <c r="O4462" s="24"/>
      <c r="P4462" s="2"/>
      <c r="Q4462" s="2"/>
      <c r="R4462" s="2"/>
      <c r="S4462" s="2"/>
      <c r="T4462" s="2"/>
      <c r="U4462" s="25"/>
      <c r="V4462" s="24"/>
      <c r="W4462" s="2"/>
      <c r="X4462" s="2"/>
      <c r="Y4462" s="2"/>
      <c r="Z4462" s="175"/>
      <c r="AA4462" s="24"/>
      <c r="AB4462" s="2"/>
      <c r="AC4462" s="25"/>
      <c r="AD4462" s="174"/>
      <c r="AE4462" s="25"/>
      <c r="AF4462" s="180" t="s">
        <v>7</v>
      </c>
    </row>
    <row r="4463" spans="1:32">
      <c r="A4463" s="134" t="str">
        <f t="shared" si="69"/>
        <v>ROst_02.5</v>
      </c>
      <c r="C4463" s="177" t="s">
        <v>36</v>
      </c>
      <c r="D4463" s="178" t="s">
        <v>3</v>
      </c>
      <c r="E4463" s="178" t="s">
        <v>633</v>
      </c>
      <c r="F4463" s="178" t="s">
        <v>634</v>
      </c>
      <c r="G4463" s="178" t="s">
        <v>540</v>
      </c>
      <c r="H4463" s="177" t="s">
        <v>52</v>
      </c>
      <c r="I4463" s="179" t="s">
        <v>643</v>
      </c>
      <c r="J4463" s="59" t="s">
        <v>5011</v>
      </c>
      <c r="K4463" s="60" t="s">
        <v>5012</v>
      </c>
      <c r="L4463" s="174" t="s">
        <v>272</v>
      </c>
      <c r="M4463" s="2" t="s">
        <v>273</v>
      </c>
      <c r="N4463" s="175" t="s">
        <v>272</v>
      </c>
      <c r="O4463" s="24" t="s">
        <v>672</v>
      </c>
      <c r="P4463" s="2" t="s">
        <v>273</v>
      </c>
      <c r="Q4463" s="2" t="s">
        <v>273</v>
      </c>
      <c r="R4463" s="2" t="s">
        <v>272</v>
      </c>
      <c r="S4463" s="2" t="s">
        <v>272</v>
      </c>
      <c r="T4463" s="2" t="s">
        <v>272</v>
      </c>
      <c r="U4463" s="25" t="s">
        <v>273</v>
      </c>
      <c r="V4463" s="24" t="s">
        <v>273</v>
      </c>
      <c r="W4463" s="2" t="s">
        <v>273</v>
      </c>
      <c r="X4463" s="2" t="s">
        <v>273</v>
      </c>
      <c r="Y4463" s="2" t="s">
        <v>273</v>
      </c>
      <c r="Z4463" s="175" t="s">
        <v>273</v>
      </c>
      <c r="AA4463" s="24" t="s">
        <v>272</v>
      </c>
      <c r="AB4463" s="2" t="s">
        <v>273</v>
      </c>
      <c r="AC4463" s="25" t="s">
        <v>273</v>
      </c>
      <c r="AD4463" s="174" t="s">
        <v>273</v>
      </c>
      <c r="AE4463" s="25" t="s">
        <v>273</v>
      </c>
      <c r="AF4463" s="180">
        <v>0</v>
      </c>
    </row>
    <row r="4464" spans="1:32">
      <c r="A4464" s="134" t="str">
        <f t="shared" si="69"/>
        <v>ROst_02.5</v>
      </c>
      <c r="C4464" s="177" t="s">
        <v>36</v>
      </c>
      <c r="D4464" s="178" t="s">
        <v>3</v>
      </c>
      <c r="E4464" s="178" t="s">
        <v>633</v>
      </c>
      <c r="F4464" s="178" t="s">
        <v>634</v>
      </c>
      <c r="G4464" s="178" t="s">
        <v>540</v>
      </c>
      <c r="H4464" s="177" t="s">
        <v>52</v>
      </c>
      <c r="I4464" s="179" t="s">
        <v>643</v>
      </c>
      <c r="J4464" s="59" t="s">
        <v>4989</v>
      </c>
      <c r="K4464" s="60" t="s">
        <v>5013</v>
      </c>
      <c r="L4464" s="174" t="s">
        <v>272</v>
      </c>
      <c r="M4464" s="2" t="s">
        <v>273</v>
      </c>
      <c r="N4464" s="175" t="s">
        <v>272</v>
      </c>
      <c r="O4464" s="24" t="s">
        <v>672</v>
      </c>
      <c r="P4464" s="2" t="s">
        <v>273</v>
      </c>
      <c r="Q4464" s="2" t="s">
        <v>273</v>
      </c>
      <c r="R4464" s="2" t="s">
        <v>272</v>
      </c>
      <c r="S4464" s="2" t="s">
        <v>272</v>
      </c>
      <c r="T4464" s="2" t="s">
        <v>272</v>
      </c>
      <c r="U4464" s="25" t="s">
        <v>273</v>
      </c>
      <c r="V4464" s="24" t="s">
        <v>273</v>
      </c>
      <c r="W4464" s="2" t="s">
        <v>273</v>
      </c>
      <c r="X4464" s="2" t="s">
        <v>273</v>
      </c>
      <c r="Y4464" s="2" t="s">
        <v>273</v>
      </c>
      <c r="Z4464" s="175" t="s">
        <v>273</v>
      </c>
      <c r="AA4464" s="24" t="s">
        <v>272</v>
      </c>
      <c r="AB4464" s="2" t="s">
        <v>273</v>
      </c>
      <c r="AC4464" s="25" t="s">
        <v>273</v>
      </c>
      <c r="AD4464" s="174" t="s">
        <v>273</v>
      </c>
      <c r="AE4464" s="25" t="s">
        <v>273</v>
      </c>
      <c r="AF4464" s="180">
        <v>100</v>
      </c>
    </row>
    <row r="4465" spans="1:32">
      <c r="A4465" s="134" t="str">
        <f t="shared" si="69"/>
        <v>ROst_02.5</v>
      </c>
      <c r="C4465" s="177" t="s">
        <v>36</v>
      </c>
      <c r="D4465" s="178" t="s">
        <v>3</v>
      </c>
      <c r="E4465" s="178" t="s">
        <v>633</v>
      </c>
      <c r="F4465" s="178" t="s">
        <v>634</v>
      </c>
      <c r="G4465" s="178" t="s">
        <v>540</v>
      </c>
      <c r="H4465" s="177" t="s">
        <v>52</v>
      </c>
      <c r="I4465" s="179" t="s">
        <v>643</v>
      </c>
      <c r="J4465" s="59" t="s">
        <v>4993</v>
      </c>
      <c r="K4465" s="60" t="s">
        <v>5014</v>
      </c>
      <c r="L4465" s="174" t="s">
        <v>272</v>
      </c>
      <c r="M4465" s="2" t="s">
        <v>273</v>
      </c>
      <c r="N4465" s="175" t="s">
        <v>272</v>
      </c>
      <c r="O4465" s="24" t="s">
        <v>672</v>
      </c>
      <c r="P4465" s="2" t="s">
        <v>273</v>
      </c>
      <c r="Q4465" s="2" t="s">
        <v>273</v>
      </c>
      <c r="R4465" s="2" t="s">
        <v>272</v>
      </c>
      <c r="S4465" s="2" t="s">
        <v>272</v>
      </c>
      <c r="T4465" s="2" t="s">
        <v>272</v>
      </c>
      <c r="U4465" s="25" t="s">
        <v>273</v>
      </c>
      <c r="V4465" s="24" t="s">
        <v>273</v>
      </c>
      <c r="W4465" s="2" t="s">
        <v>273</v>
      </c>
      <c r="X4465" s="2" t="s">
        <v>273</v>
      </c>
      <c r="Y4465" s="2" t="s">
        <v>273</v>
      </c>
      <c r="Z4465" s="175" t="s">
        <v>273</v>
      </c>
      <c r="AA4465" s="24" t="s">
        <v>272</v>
      </c>
      <c r="AB4465" s="2" t="s">
        <v>273</v>
      </c>
      <c r="AC4465" s="25" t="s">
        <v>273</v>
      </c>
      <c r="AD4465" s="174" t="s">
        <v>273</v>
      </c>
      <c r="AE4465" s="25" t="s">
        <v>273</v>
      </c>
      <c r="AF4465" s="180">
        <v>100</v>
      </c>
    </row>
    <row r="4466" spans="1:32">
      <c r="A4466" s="134" t="str">
        <f t="shared" si="69"/>
        <v>ROst_03.1</v>
      </c>
      <c r="C4466" s="177" t="s">
        <v>36</v>
      </c>
      <c r="D4466" s="178" t="s">
        <v>3</v>
      </c>
      <c r="E4466" s="178" t="s">
        <v>635</v>
      </c>
      <c r="F4466" s="178" t="s">
        <v>636</v>
      </c>
      <c r="G4466" s="178" t="s">
        <v>540</v>
      </c>
      <c r="H4466" s="177" t="s">
        <v>52</v>
      </c>
      <c r="I4466" s="179"/>
      <c r="J4466" s="59" t="s">
        <v>194</v>
      </c>
      <c r="K4466" s="60" t="s">
        <v>194</v>
      </c>
      <c r="L4466" s="174" t="s">
        <v>7</v>
      </c>
      <c r="M4466" s="2" t="s">
        <v>7</v>
      </c>
      <c r="N4466" s="175" t="s">
        <v>7</v>
      </c>
      <c r="O4466" s="24" t="s">
        <v>7</v>
      </c>
      <c r="P4466" s="2" t="s">
        <v>7</v>
      </c>
      <c r="Q4466" s="2" t="s">
        <v>7</v>
      </c>
      <c r="R4466" s="2" t="s">
        <v>7</v>
      </c>
      <c r="S4466" s="2" t="s">
        <v>7</v>
      </c>
      <c r="T4466" s="2" t="s">
        <v>7</v>
      </c>
      <c r="U4466" s="25" t="s">
        <v>7</v>
      </c>
      <c r="V4466" s="24" t="s">
        <v>7</v>
      </c>
      <c r="W4466" s="2" t="s">
        <v>7</v>
      </c>
      <c r="X4466" s="2" t="s">
        <v>7</v>
      </c>
      <c r="Y4466" s="2" t="s">
        <v>7</v>
      </c>
      <c r="Z4466" s="175" t="s">
        <v>7</v>
      </c>
      <c r="AA4466" s="24" t="s">
        <v>7</v>
      </c>
      <c r="AB4466" s="2" t="s">
        <v>7</v>
      </c>
      <c r="AC4466" s="25" t="s">
        <v>7</v>
      </c>
      <c r="AD4466" s="174" t="s">
        <v>7</v>
      </c>
      <c r="AE4466" s="25" t="s">
        <v>7</v>
      </c>
      <c r="AF4466" s="180" t="s">
        <v>7</v>
      </c>
    </row>
    <row r="4467" spans="1:32">
      <c r="A4467" s="134" t="str">
        <f t="shared" si="69"/>
        <v>ROst_03.2</v>
      </c>
      <c r="C4467" s="177" t="s">
        <v>36</v>
      </c>
      <c r="D4467" s="178" t="s">
        <v>3</v>
      </c>
      <c r="E4467" s="178" t="s">
        <v>637</v>
      </c>
      <c r="F4467" s="178" t="s">
        <v>638</v>
      </c>
      <c r="G4467" s="178" t="s">
        <v>533</v>
      </c>
      <c r="H4467" s="177" t="s">
        <v>52</v>
      </c>
      <c r="I4467" s="179" t="s">
        <v>54</v>
      </c>
      <c r="J4467" s="59" t="s">
        <v>5002</v>
      </c>
      <c r="K4467" s="60" t="s">
        <v>5015</v>
      </c>
      <c r="L4467" s="174" t="s">
        <v>272</v>
      </c>
      <c r="M4467" s="2" t="s">
        <v>272</v>
      </c>
      <c r="N4467" s="175" t="s">
        <v>272</v>
      </c>
      <c r="O4467" s="24"/>
      <c r="P4467" s="2"/>
      <c r="Q4467" s="2"/>
      <c r="R4467" s="2"/>
      <c r="S4467" s="2"/>
      <c r="T4467" s="2"/>
      <c r="U4467" s="25"/>
      <c r="V4467" s="24"/>
      <c r="W4467" s="2"/>
      <c r="X4467" s="2"/>
      <c r="Y4467" s="2"/>
      <c r="Z4467" s="175"/>
      <c r="AA4467" s="24"/>
      <c r="AB4467" s="2"/>
      <c r="AC4467" s="25"/>
      <c r="AD4467" s="174"/>
      <c r="AE4467" s="25"/>
      <c r="AF4467" s="180">
        <v>0</v>
      </c>
    </row>
    <row r="4468" spans="1:32">
      <c r="A4468" s="134" t="str">
        <f t="shared" si="69"/>
        <v>ROst_03.2</v>
      </c>
      <c r="C4468" s="177" t="s">
        <v>36</v>
      </c>
      <c r="D4468" s="178" t="s">
        <v>3</v>
      </c>
      <c r="E4468" s="178" t="s">
        <v>637</v>
      </c>
      <c r="F4468" s="178" t="s">
        <v>638</v>
      </c>
      <c r="G4468" s="178" t="s">
        <v>533</v>
      </c>
      <c r="H4468" s="177" t="s">
        <v>52</v>
      </c>
      <c r="I4468" s="179" t="s">
        <v>54</v>
      </c>
      <c r="J4468" s="59" t="s">
        <v>4989</v>
      </c>
      <c r="K4468" s="60" t="s">
        <v>5016</v>
      </c>
      <c r="L4468" s="174" t="s">
        <v>272</v>
      </c>
      <c r="M4468" s="2" t="s">
        <v>272</v>
      </c>
      <c r="N4468" s="175" t="s">
        <v>272</v>
      </c>
      <c r="O4468" s="24"/>
      <c r="P4468" s="2"/>
      <c r="Q4468" s="2"/>
      <c r="R4468" s="2"/>
      <c r="S4468" s="2"/>
      <c r="T4468" s="2"/>
      <c r="U4468" s="25"/>
      <c r="V4468" s="24"/>
      <c r="W4468" s="2"/>
      <c r="X4468" s="2"/>
      <c r="Y4468" s="2"/>
      <c r="Z4468" s="175"/>
      <c r="AA4468" s="24"/>
      <c r="AB4468" s="2"/>
      <c r="AC4468" s="25"/>
      <c r="AD4468" s="174"/>
      <c r="AE4468" s="25"/>
      <c r="AF4468" s="180">
        <v>0</v>
      </c>
    </row>
    <row r="4469" spans="1:32">
      <c r="A4469" s="134" t="str">
        <f t="shared" si="69"/>
        <v>ROst_03.2</v>
      </c>
      <c r="C4469" s="177" t="s">
        <v>36</v>
      </c>
      <c r="D4469" s="178" t="s">
        <v>3</v>
      </c>
      <c r="E4469" s="178" t="s">
        <v>637</v>
      </c>
      <c r="F4469" s="178" t="s">
        <v>638</v>
      </c>
      <c r="G4469" s="178" t="s">
        <v>533</v>
      </c>
      <c r="H4469" s="177" t="s">
        <v>52</v>
      </c>
      <c r="I4469" s="179" t="s">
        <v>54</v>
      </c>
      <c r="J4469" s="59" t="s">
        <v>4997</v>
      </c>
      <c r="K4469" s="60" t="s">
        <v>5017</v>
      </c>
      <c r="L4469" s="174" t="s">
        <v>272</v>
      </c>
      <c r="M4469" s="2" t="s">
        <v>272</v>
      </c>
      <c r="N4469" s="175" t="s">
        <v>272</v>
      </c>
      <c r="O4469" s="24"/>
      <c r="P4469" s="2"/>
      <c r="Q4469" s="2"/>
      <c r="R4469" s="2"/>
      <c r="S4469" s="2"/>
      <c r="T4469" s="2"/>
      <c r="U4469" s="25"/>
      <c r="V4469" s="24"/>
      <c r="W4469" s="2"/>
      <c r="X4469" s="2"/>
      <c r="Y4469" s="2"/>
      <c r="Z4469" s="175"/>
      <c r="AA4469" s="24"/>
      <c r="AB4469" s="2"/>
      <c r="AC4469" s="25"/>
      <c r="AD4469" s="174"/>
      <c r="AE4469" s="25"/>
      <c r="AF4469" s="180">
        <v>100</v>
      </c>
    </row>
    <row r="4470" spans="1:32">
      <c r="A4470" s="134" t="str">
        <f t="shared" si="69"/>
        <v>ROst_03.2</v>
      </c>
      <c r="C4470" s="177" t="s">
        <v>36</v>
      </c>
      <c r="D4470" s="178" t="s">
        <v>3</v>
      </c>
      <c r="E4470" s="178" t="s">
        <v>637</v>
      </c>
      <c r="F4470" s="178" t="s">
        <v>638</v>
      </c>
      <c r="G4470" s="178" t="s">
        <v>533</v>
      </c>
      <c r="H4470" s="177" t="s">
        <v>52</v>
      </c>
      <c r="I4470" s="179" t="s">
        <v>54</v>
      </c>
      <c r="J4470" s="59" t="s">
        <v>4995</v>
      </c>
      <c r="K4470" s="60" t="s">
        <v>5018</v>
      </c>
      <c r="L4470" s="174" t="s">
        <v>272</v>
      </c>
      <c r="M4470" s="2" t="s">
        <v>272</v>
      </c>
      <c r="N4470" s="175" t="s">
        <v>272</v>
      </c>
      <c r="O4470" s="24"/>
      <c r="P4470" s="2"/>
      <c r="Q4470" s="2"/>
      <c r="R4470" s="2"/>
      <c r="S4470" s="2"/>
      <c r="T4470" s="2"/>
      <c r="U4470" s="25"/>
      <c r="V4470" s="24"/>
      <c r="W4470" s="2"/>
      <c r="X4470" s="2"/>
      <c r="Y4470" s="2"/>
      <c r="Z4470" s="175"/>
      <c r="AA4470" s="24"/>
      <c r="AB4470" s="2"/>
      <c r="AC4470" s="25"/>
      <c r="AD4470" s="174"/>
      <c r="AE4470" s="25"/>
      <c r="AF4470" s="180">
        <v>100</v>
      </c>
    </row>
    <row r="4471" spans="1:32">
      <c r="A4471" s="134" t="str">
        <f t="shared" si="69"/>
        <v>ROst_03.2</v>
      </c>
      <c r="C4471" s="177" t="s">
        <v>36</v>
      </c>
      <c r="D4471" s="178" t="s">
        <v>3</v>
      </c>
      <c r="E4471" s="178" t="s">
        <v>637</v>
      </c>
      <c r="F4471" s="178" t="s">
        <v>638</v>
      </c>
      <c r="G4471" s="178" t="s">
        <v>533</v>
      </c>
      <c r="H4471" s="177" t="s">
        <v>52</v>
      </c>
      <c r="I4471" s="179" t="s">
        <v>54</v>
      </c>
      <c r="J4471" s="59" t="s">
        <v>4993</v>
      </c>
      <c r="K4471" s="60" t="s">
        <v>5019</v>
      </c>
      <c r="L4471" s="174" t="s">
        <v>272</v>
      </c>
      <c r="M4471" s="2" t="s">
        <v>272</v>
      </c>
      <c r="N4471" s="175" t="s">
        <v>272</v>
      </c>
      <c r="O4471" s="24"/>
      <c r="P4471" s="2"/>
      <c r="Q4471" s="2"/>
      <c r="R4471" s="2"/>
      <c r="S4471" s="2"/>
      <c r="T4471" s="2"/>
      <c r="U4471" s="25"/>
      <c r="V4471" s="24"/>
      <c r="W4471" s="2"/>
      <c r="X4471" s="2"/>
      <c r="Y4471" s="2"/>
      <c r="Z4471" s="175"/>
      <c r="AA4471" s="24"/>
      <c r="AB4471" s="2"/>
      <c r="AC4471" s="25"/>
      <c r="AD4471" s="174"/>
      <c r="AE4471" s="25"/>
      <c r="AF4471" s="180">
        <v>100</v>
      </c>
    </row>
    <row r="4472" spans="1:32">
      <c r="A4472" s="134" t="str">
        <f t="shared" si="69"/>
        <v>ROst_03.3</v>
      </c>
      <c r="C4472" s="177" t="s">
        <v>36</v>
      </c>
      <c r="D4472" s="178" t="s">
        <v>3</v>
      </c>
      <c r="E4472" s="178" t="s">
        <v>639</v>
      </c>
      <c r="F4472" s="178" t="s">
        <v>640</v>
      </c>
      <c r="G4472" s="178" t="s">
        <v>533</v>
      </c>
      <c r="H4472" s="177" t="s">
        <v>52</v>
      </c>
      <c r="I4472" s="179" t="s">
        <v>54</v>
      </c>
      <c r="J4472" s="59" t="s">
        <v>4993</v>
      </c>
      <c r="K4472" s="60" t="s">
        <v>5020</v>
      </c>
      <c r="L4472" s="174" t="s">
        <v>272</v>
      </c>
      <c r="M4472" s="2" t="s">
        <v>272</v>
      </c>
      <c r="N4472" s="175" t="s">
        <v>272</v>
      </c>
      <c r="O4472" s="24"/>
      <c r="P4472" s="2"/>
      <c r="Q4472" s="2"/>
      <c r="R4472" s="2"/>
      <c r="S4472" s="2"/>
      <c r="T4472" s="2"/>
      <c r="U4472" s="25"/>
      <c r="V4472" s="24"/>
      <c r="W4472" s="2"/>
      <c r="X4472" s="2"/>
      <c r="Y4472" s="2"/>
      <c r="Z4472" s="175"/>
      <c r="AA4472" s="24"/>
      <c r="AB4472" s="2"/>
      <c r="AC4472" s="25"/>
      <c r="AD4472" s="174"/>
      <c r="AE4472" s="25"/>
      <c r="AF4472" s="180">
        <v>0</v>
      </c>
    </row>
    <row r="4473" spans="1:32">
      <c r="A4473" s="134" t="str">
        <f t="shared" si="69"/>
        <v>ROst_03.3</v>
      </c>
      <c r="C4473" s="177" t="s">
        <v>36</v>
      </c>
      <c r="D4473" s="178" t="s">
        <v>3</v>
      </c>
      <c r="E4473" s="178" t="s">
        <v>639</v>
      </c>
      <c r="F4473" s="178" t="s">
        <v>640</v>
      </c>
      <c r="G4473" s="178" t="s">
        <v>533</v>
      </c>
      <c r="H4473" s="177" t="s">
        <v>52</v>
      </c>
      <c r="I4473" s="179" t="s">
        <v>54</v>
      </c>
      <c r="J4473" s="59" t="s">
        <v>4995</v>
      </c>
      <c r="K4473" s="60" t="s">
        <v>5021</v>
      </c>
      <c r="L4473" s="174" t="s">
        <v>272</v>
      </c>
      <c r="M4473" s="2" t="s">
        <v>272</v>
      </c>
      <c r="N4473" s="175" t="s">
        <v>272</v>
      </c>
      <c r="O4473" s="24"/>
      <c r="P4473" s="2"/>
      <c r="Q4473" s="2"/>
      <c r="R4473" s="2"/>
      <c r="S4473" s="2"/>
      <c r="T4473" s="2"/>
      <c r="U4473" s="25"/>
      <c r="V4473" s="24"/>
      <c r="W4473" s="2"/>
      <c r="X4473" s="2"/>
      <c r="Y4473" s="2"/>
      <c r="Z4473" s="175"/>
      <c r="AA4473" s="24"/>
      <c r="AB4473" s="2"/>
      <c r="AC4473" s="25"/>
      <c r="AD4473" s="174"/>
      <c r="AE4473" s="25"/>
      <c r="AF4473" s="180">
        <v>0</v>
      </c>
    </row>
    <row r="4474" spans="1:32">
      <c r="A4474" s="134" t="str">
        <f t="shared" si="69"/>
        <v>ROst_03.3</v>
      </c>
      <c r="C4474" s="177" t="s">
        <v>36</v>
      </c>
      <c r="D4474" s="178" t="s">
        <v>3</v>
      </c>
      <c r="E4474" s="178" t="s">
        <v>639</v>
      </c>
      <c r="F4474" s="178" t="s">
        <v>640</v>
      </c>
      <c r="G4474" s="178" t="s">
        <v>533</v>
      </c>
      <c r="H4474" s="177" t="s">
        <v>52</v>
      </c>
      <c r="I4474" s="179" t="s">
        <v>54</v>
      </c>
      <c r="J4474" s="59" t="s">
        <v>5002</v>
      </c>
      <c r="K4474" s="60" t="s">
        <v>5022</v>
      </c>
      <c r="L4474" s="174" t="s">
        <v>272</v>
      </c>
      <c r="M4474" s="2" t="s">
        <v>272</v>
      </c>
      <c r="N4474" s="175" t="s">
        <v>272</v>
      </c>
      <c r="O4474" s="24"/>
      <c r="P4474" s="2"/>
      <c r="Q4474" s="2"/>
      <c r="R4474" s="2"/>
      <c r="S4474" s="2"/>
      <c r="T4474" s="2"/>
      <c r="U4474" s="25"/>
      <c r="V4474" s="24"/>
      <c r="W4474" s="2"/>
      <c r="X4474" s="2"/>
      <c r="Y4474" s="2"/>
      <c r="Z4474" s="175"/>
      <c r="AA4474" s="24"/>
      <c r="AB4474" s="2"/>
      <c r="AC4474" s="25"/>
      <c r="AD4474" s="174"/>
      <c r="AE4474" s="25"/>
      <c r="AF4474" s="180">
        <v>0</v>
      </c>
    </row>
    <row r="4475" spans="1:32">
      <c r="A4475" s="134" t="str">
        <f t="shared" si="69"/>
        <v>ROst_03.3</v>
      </c>
      <c r="C4475" s="177" t="s">
        <v>36</v>
      </c>
      <c r="D4475" s="178" t="s">
        <v>3</v>
      </c>
      <c r="E4475" s="178" t="s">
        <v>639</v>
      </c>
      <c r="F4475" s="178" t="s">
        <v>640</v>
      </c>
      <c r="G4475" s="178" t="s">
        <v>533</v>
      </c>
      <c r="H4475" s="177" t="s">
        <v>52</v>
      </c>
      <c r="I4475" s="179" t="s">
        <v>54</v>
      </c>
      <c r="J4475" s="59" t="s">
        <v>4997</v>
      </c>
      <c r="K4475" s="60" t="s">
        <v>5023</v>
      </c>
      <c r="L4475" s="174" t="s">
        <v>272</v>
      </c>
      <c r="M4475" s="2" t="s">
        <v>272</v>
      </c>
      <c r="N4475" s="175" t="s">
        <v>272</v>
      </c>
      <c r="O4475" s="24"/>
      <c r="P4475" s="2"/>
      <c r="Q4475" s="2"/>
      <c r="R4475" s="2"/>
      <c r="S4475" s="2"/>
      <c r="T4475" s="2"/>
      <c r="U4475" s="25"/>
      <c r="V4475" s="24"/>
      <c r="W4475" s="2"/>
      <c r="X4475" s="2"/>
      <c r="Y4475" s="2"/>
      <c r="Z4475" s="175"/>
      <c r="AA4475" s="24"/>
      <c r="AB4475" s="2"/>
      <c r="AC4475" s="25"/>
      <c r="AD4475" s="174"/>
      <c r="AE4475" s="25"/>
      <c r="AF4475" s="180">
        <v>100</v>
      </c>
    </row>
    <row r="4476" spans="1:32">
      <c r="A4476" s="134" t="str">
        <f t="shared" si="69"/>
        <v>ROst_03.3</v>
      </c>
      <c r="C4476" s="177" t="s">
        <v>36</v>
      </c>
      <c r="D4476" s="178" t="s">
        <v>3</v>
      </c>
      <c r="E4476" s="178" t="s">
        <v>639</v>
      </c>
      <c r="F4476" s="178" t="s">
        <v>640</v>
      </c>
      <c r="G4476" s="178" t="s">
        <v>533</v>
      </c>
      <c r="H4476" s="177" t="s">
        <v>52</v>
      </c>
      <c r="I4476" s="179" t="s">
        <v>54</v>
      </c>
      <c r="J4476" s="59" t="s">
        <v>4989</v>
      </c>
      <c r="K4476" s="60" t="s">
        <v>5024</v>
      </c>
      <c r="L4476" s="174" t="s">
        <v>272</v>
      </c>
      <c r="M4476" s="2" t="s">
        <v>272</v>
      </c>
      <c r="N4476" s="175" t="s">
        <v>272</v>
      </c>
      <c r="O4476" s="24"/>
      <c r="P4476" s="2"/>
      <c r="Q4476" s="2"/>
      <c r="R4476" s="2"/>
      <c r="S4476" s="2"/>
      <c r="T4476" s="2"/>
      <c r="U4476" s="25"/>
      <c r="V4476" s="24"/>
      <c r="W4476" s="2"/>
      <c r="X4476" s="2"/>
      <c r="Y4476" s="2"/>
      <c r="Z4476" s="175"/>
      <c r="AA4476" s="24"/>
      <c r="AB4476" s="2"/>
      <c r="AC4476" s="25"/>
      <c r="AD4476" s="174"/>
      <c r="AE4476" s="25"/>
      <c r="AF4476" s="180">
        <v>100</v>
      </c>
    </row>
    <row r="4477" spans="1:32">
      <c r="A4477" s="134" t="str">
        <f t="shared" si="69"/>
        <v>ROst_03.4</v>
      </c>
      <c r="C4477" s="177" t="s">
        <v>36</v>
      </c>
      <c r="D4477" s="178" t="s">
        <v>3</v>
      </c>
      <c r="E4477" s="178" t="s">
        <v>641</v>
      </c>
      <c r="F4477" s="178" t="s">
        <v>642</v>
      </c>
      <c r="G4477" s="178" t="s">
        <v>533</v>
      </c>
      <c r="H4477" s="177" t="s">
        <v>52</v>
      </c>
      <c r="I4477" s="179" t="s">
        <v>54</v>
      </c>
      <c r="J4477" s="59" t="s">
        <v>5002</v>
      </c>
      <c r="K4477" s="60" t="s">
        <v>5025</v>
      </c>
      <c r="L4477" s="174" t="s">
        <v>272</v>
      </c>
      <c r="M4477" s="2" t="s">
        <v>272</v>
      </c>
      <c r="N4477" s="175" t="s">
        <v>272</v>
      </c>
      <c r="O4477" s="24"/>
      <c r="P4477" s="2"/>
      <c r="Q4477" s="2"/>
      <c r="R4477" s="2"/>
      <c r="S4477" s="2"/>
      <c r="T4477" s="2"/>
      <c r="U4477" s="25"/>
      <c r="V4477" s="24"/>
      <c r="W4477" s="2"/>
      <c r="X4477" s="2"/>
      <c r="Y4477" s="2"/>
      <c r="Z4477" s="175"/>
      <c r="AA4477" s="24"/>
      <c r="AB4477" s="2"/>
      <c r="AC4477" s="25"/>
      <c r="AD4477" s="174"/>
      <c r="AE4477" s="25"/>
      <c r="AF4477" s="180">
        <v>100</v>
      </c>
    </row>
    <row r="4478" spans="1:32">
      <c r="A4478" s="134" t="str">
        <f t="shared" si="69"/>
        <v>ROst_03.4</v>
      </c>
      <c r="C4478" s="177" t="s">
        <v>36</v>
      </c>
      <c r="D4478" s="178" t="s">
        <v>3</v>
      </c>
      <c r="E4478" s="178" t="s">
        <v>641</v>
      </c>
      <c r="F4478" s="178" t="s">
        <v>642</v>
      </c>
      <c r="G4478" s="178" t="s">
        <v>533</v>
      </c>
      <c r="H4478" s="177" t="s">
        <v>52</v>
      </c>
      <c r="I4478" s="179" t="s">
        <v>54</v>
      </c>
      <c r="J4478" s="59" t="s">
        <v>4993</v>
      </c>
      <c r="K4478" s="60" t="s">
        <v>5026</v>
      </c>
      <c r="L4478" s="174" t="s">
        <v>272</v>
      </c>
      <c r="M4478" s="2" t="s">
        <v>272</v>
      </c>
      <c r="N4478" s="175" t="s">
        <v>272</v>
      </c>
      <c r="O4478" s="24"/>
      <c r="P4478" s="2"/>
      <c r="Q4478" s="2"/>
      <c r="R4478" s="2"/>
      <c r="S4478" s="2"/>
      <c r="T4478" s="2"/>
      <c r="U4478" s="25"/>
      <c r="V4478" s="24"/>
      <c r="W4478" s="2"/>
      <c r="X4478" s="2"/>
      <c r="Y4478" s="2"/>
      <c r="Z4478" s="175"/>
      <c r="AA4478" s="24"/>
      <c r="AB4478" s="2"/>
      <c r="AC4478" s="25"/>
      <c r="AD4478" s="174"/>
      <c r="AE4478" s="25"/>
      <c r="AF4478" s="180">
        <v>100</v>
      </c>
    </row>
    <row r="4479" spans="1:32">
      <c r="A4479" s="134" t="str">
        <f t="shared" si="69"/>
        <v>ROst_03.4</v>
      </c>
      <c r="C4479" s="177" t="s">
        <v>36</v>
      </c>
      <c r="D4479" s="178" t="s">
        <v>3</v>
      </c>
      <c r="E4479" s="178" t="s">
        <v>641</v>
      </c>
      <c r="F4479" s="178" t="s">
        <v>642</v>
      </c>
      <c r="G4479" s="178" t="s">
        <v>533</v>
      </c>
      <c r="H4479" s="177" t="s">
        <v>52</v>
      </c>
      <c r="I4479" s="179" t="s">
        <v>54</v>
      </c>
      <c r="J4479" s="59" t="s">
        <v>4995</v>
      </c>
      <c r="K4479" s="60" t="s">
        <v>5027</v>
      </c>
      <c r="L4479" s="174" t="s">
        <v>272</v>
      </c>
      <c r="M4479" s="2" t="s">
        <v>273</v>
      </c>
      <c r="N4479" s="175" t="s">
        <v>273</v>
      </c>
      <c r="O4479" s="24"/>
      <c r="P4479" s="2"/>
      <c r="Q4479" s="2"/>
      <c r="R4479" s="2"/>
      <c r="S4479" s="2"/>
      <c r="T4479" s="2"/>
      <c r="U4479" s="25"/>
      <c r="V4479" s="24"/>
      <c r="W4479" s="2"/>
      <c r="X4479" s="2"/>
      <c r="Y4479" s="2"/>
      <c r="Z4479" s="175"/>
      <c r="AA4479" s="24"/>
      <c r="AB4479" s="2"/>
      <c r="AC4479" s="25"/>
      <c r="AD4479" s="174"/>
      <c r="AE4479" s="25"/>
      <c r="AF4479" s="180">
        <v>100</v>
      </c>
    </row>
    <row r="4480" spans="1:32">
      <c r="A4480" s="134" t="str">
        <f t="shared" si="69"/>
        <v>ROst_03.4</v>
      </c>
      <c r="C4480" s="177" t="s">
        <v>36</v>
      </c>
      <c r="D4480" s="178" t="s">
        <v>3</v>
      </c>
      <c r="E4480" s="178" t="s">
        <v>641</v>
      </c>
      <c r="F4480" s="178" t="s">
        <v>642</v>
      </c>
      <c r="G4480" s="178" t="s">
        <v>533</v>
      </c>
      <c r="H4480" s="177" t="s">
        <v>52</v>
      </c>
      <c r="I4480" s="179" t="s">
        <v>54</v>
      </c>
      <c r="J4480" s="59" t="s">
        <v>4989</v>
      </c>
      <c r="K4480" s="60" t="s">
        <v>5028</v>
      </c>
      <c r="L4480" s="174" t="s">
        <v>272</v>
      </c>
      <c r="M4480" s="2" t="s">
        <v>272</v>
      </c>
      <c r="N4480" s="175" t="s">
        <v>272</v>
      </c>
      <c r="O4480" s="24"/>
      <c r="P4480" s="2"/>
      <c r="Q4480" s="2"/>
      <c r="R4480" s="2"/>
      <c r="S4480" s="2"/>
      <c r="T4480" s="2"/>
      <c r="U4480" s="25"/>
      <c r="V4480" s="24"/>
      <c r="W4480" s="2"/>
      <c r="X4480" s="2"/>
      <c r="Y4480" s="2"/>
      <c r="Z4480" s="175"/>
      <c r="AA4480" s="24"/>
      <c r="AB4480" s="2"/>
      <c r="AC4480" s="25"/>
      <c r="AD4480" s="174"/>
      <c r="AE4480" s="25"/>
      <c r="AF4480" s="180">
        <v>100</v>
      </c>
    </row>
    <row r="4481" spans="1:32">
      <c r="A4481" s="134" t="str">
        <f t="shared" si="69"/>
        <v>ROst_03.4</v>
      </c>
      <c r="C4481" s="177" t="s">
        <v>36</v>
      </c>
      <c r="D4481" s="178" t="s">
        <v>3</v>
      </c>
      <c r="E4481" s="178" t="s">
        <v>641</v>
      </c>
      <c r="F4481" s="178" t="s">
        <v>642</v>
      </c>
      <c r="G4481" s="178" t="s">
        <v>533</v>
      </c>
      <c r="H4481" s="177" t="s">
        <v>52</v>
      </c>
      <c r="I4481" s="179" t="s">
        <v>54</v>
      </c>
      <c r="J4481" s="59" t="s">
        <v>4997</v>
      </c>
      <c r="K4481" s="60" t="s">
        <v>5029</v>
      </c>
      <c r="L4481" s="174" t="s">
        <v>272</v>
      </c>
      <c r="M4481" s="2" t="s">
        <v>272</v>
      </c>
      <c r="N4481" s="175" t="s">
        <v>272</v>
      </c>
      <c r="O4481" s="24"/>
      <c r="P4481" s="2"/>
      <c r="Q4481" s="2"/>
      <c r="R4481" s="2"/>
      <c r="S4481" s="2"/>
      <c r="T4481" s="2"/>
      <c r="U4481" s="25"/>
      <c r="V4481" s="24"/>
      <c r="W4481" s="2"/>
      <c r="X4481" s="2"/>
      <c r="Y4481" s="2"/>
      <c r="Z4481" s="175"/>
      <c r="AA4481" s="24"/>
      <c r="AB4481" s="2"/>
      <c r="AC4481" s="25"/>
      <c r="AD4481" s="174"/>
      <c r="AE4481" s="25"/>
      <c r="AF4481" s="180">
        <v>100</v>
      </c>
    </row>
    <row r="4482" spans="1:32">
      <c r="A4482" s="134" t="str">
        <f t="shared" si="69"/>
        <v>RSbu_01.1</v>
      </c>
      <c r="C4482" s="177" t="s">
        <v>37</v>
      </c>
      <c r="D4482" s="178" t="s">
        <v>1</v>
      </c>
      <c r="E4482" s="178" t="s">
        <v>531</v>
      </c>
      <c r="F4482" s="178" t="s">
        <v>532</v>
      </c>
      <c r="G4482" s="178" t="s">
        <v>533</v>
      </c>
      <c r="H4482" s="177" t="s">
        <v>52</v>
      </c>
      <c r="I4482" s="179" t="s">
        <v>643</v>
      </c>
      <c r="J4482" s="59" t="s">
        <v>5030</v>
      </c>
      <c r="K4482" s="60" t="s">
        <v>5031</v>
      </c>
      <c r="L4482" s="174" t="s">
        <v>272</v>
      </c>
      <c r="M4482" s="2" t="s">
        <v>272</v>
      </c>
      <c r="N4482" s="175" t="s">
        <v>272</v>
      </c>
      <c r="O4482" s="24"/>
      <c r="P4482" s="2"/>
      <c r="Q4482" s="2"/>
      <c r="R4482" s="2"/>
      <c r="S4482" s="2"/>
      <c r="T4482" s="2"/>
      <c r="U4482" s="25"/>
      <c r="V4482" s="24"/>
      <c r="W4482" s="2"/>
      <c r="X4482" s="2"/>
      <c r="Y4482" s="2"/>
      <c r="Z4482" s="175"/>
      <c r="AA4482" s="24"/>
      <c r="AB4482" s="2"/>
      <c r="AC4482" s="25"/>
      <c r="AD4482" s="174"/>
      <c r="AE4482" s="25"/>
      <c r="AF4482" s="180">
        <v>100</v>
      </c>
    </row>
    <row r="4483" spans="1:32">
      <c r="A4483" s="134" t="str">
        <f t="shared" si="69"/>
        <v>RSbu_01.1</v>
      </c>
      <c r="C4483" s="177" t="s">
        <v>37</v>
      </c>
      <c r="D4483" s="178" t="s">
        <v>1</v>
      </c>
      <c r="E4483" s="178" t="s">
        <v>531</v>
      </c>
      <c r="F4483" s="178" t="s">
        <v>532</v>
      </c>
      <c r="G4483" s="178" t="s">
        <v>533</v>
      </c>
      <c r="H4483" s="177" t="s">
        <v>52</v>
      </c>
      <c r="I4483" s="179" t="s">
        <v>643</v>
      </c>
      <c r="J4483" s="59" t="s">
        <v>5032</v>
      </c>
      <c r="K4483" s="60" t="s">
        <v>5033</v>
      </c>
      <c r="L4483" s="174" t="s">
        <v>272</v>
      </c>
      <c r="M4483" s="2" t="s">
        <v>272</v>
      </c>
      <c r="N4483" s="175" t="s">
        <v>272</v>
      </c>
      <c r="O4483" s="24"/>
      <c r="P4483" s="2"/>
      <c r="Q4483" s="2"/>
      <c r="R4483" s="2"/>
      <c r="S4483" s="2"/>
      <c r="T4483" s="2"/>
      <c r="U4483" s="25"/>
      <c r="V4483" s="24"/>
      <c r="W4483" s="2"/>
      <c r="X4483" s="2"/>
      <c r="Y4483" s="2"/>
      <c r="Z4483" s="175"/>
      <c r="AA4483" s="24"/>
      <c r="AB4483" s="2"/>
      <c r="AC4483" s="25"/>
      <c r="AD4483" s="174"/>
      <c r="AE4483" s="25"/>
      <c r="AF4483" s="180">
        <v>100</v>
      </c>
    </row>
    <row r="4484" spans="1:32">
      <c r="A4484" s="134" t="str">
        <f t="shared" si="69"/>
        <v>RSbu_01.1</v>
      </c>
      <c r="C4484" s="177" t="s">
        <v>37</v>
      </c>
      <c r="D4484" s="178" t="s">
        <v>1</v>
      </c>
      <c r="E4484" s="178" t="s">
        <v>531</v>
      </c>
      <c r="F4484" s="178" t="s">
        <v>532</v>
      </c>
      <c r="G4484" s="178" t="s">
        <v>533</v>
      </c>
      <c r="H4484" s="177" t="s">
        <v>52</v>
      </c>
      <c r="I4484" s="179" t="s">
        <v>643</v>
      </c>
      <c r="J4484" s="59" t="s">
        <v>5034</v>
      </c>
      <c r="K4484" s="60" t="s">
        <v>5035</v>
      </c>
      <c r="L4484" s="174" t="s">
        <v>272</v>
      </c>
      <c r="M4484" s="2" t="s">
        <v>272</v>
      </c>
      <c r="N4484" s="175" t="s">
        <v>272</v>
      </c>
      <c r="O4484" s="24"/>
      <c r="P4484" s="2"/>
      <c r="Q4484" s="2"/>
      <c r="R4484" s="2"/>
      <c r="S4484" s="2"/>
      <c r="T4484" s="2"/>
      <c r="U4484" s="25"/>
      <c r="V4484" s="24"/>
      <c r="W4484" s="2"/>
      <c r="X4484" s="2"/>
      <c r="Y4484" s="2"/>
      <c r="Z4484" s="175"/>
      <c r="AA4484" s="24"/>
      <c r="AB4484" s="2"/>
      <c r="AC4484" s="25"/>
      <c r="AD4484" s="174"/>
      <c r="AE4484" s="25"/>
      <c r="AF4484" s="180">
        <v>0</v>
      </c>
    </row>
    <row r="4485" spans="1:32">
      <c r="A4485" s="134" t="str">
        <f t="shared" si="69"/>
        <v>RSbu_01.2</v>
      </c>
      <c r="C4485" s="177" t="s">
        <v>37</v>
      </c>
      <c r="D4485" s="178" t="s">
        <v>1</v>
      </c>
      <c r="E4485" s="178" t="s">
        <v>534</v>
      </c>
      <c r="F4485" s="178" t="s">
        <v>535</v>
      </c>
      <c r="G4485" s="178" t="s">
        <v>533</v>
      </c>
      <c r="H4485" s="177" t="s">
        <v>52</v>
      </c>
      <c r="I4485" s="179" t="s">
        <v>643</v>
      </c>
      <c r="J4485" s="59" t="s">
        <v>5030</v>
      </c>
      <c r="K4485" s="60" t="s">
        <v>5036</v>
      </c>
      <c r="L4485" s="174" t="s">
        <v>272</v>
      </c>
      <c r="M4485" s="2" t="s">
        <v>272</v>
      </c>
      <c r="N4485" s="175" t="s">
        <v>272</v>
      </c>
      <c r="O4485" s="24"/>
      <c r="P4485" s="2"/>
      <c r="Q4485" s="2"/>
      <c r="R4485" s="2"/>
      <c r="S4485" s="2"/>
      <c r="T4485" s="2"/>
      <c r="U4485" s="25"/>
      <c r="V4485" s="24"/>
      <c r="W4485" s="2"/>
      <c r="X4485" s="2"/>
      <c r="Y4485" s="2"/>
      <c r="Z4485" s="175"/>
      <c r="AA4485" s="24"/>
      <c r="AB4485" s="2"/>
      <c r="AC4485" s="25"/>
      <c r="AD4485" s="174"/>
      <c r="AE4485" s="25"/>
      <c r="AF4485" s="180">
        <v>100</v>
      </c>
    </row>
    <row r="4486" spans="1:32">
      <c r="A4486" s="134" t="str">
        <f t="shared" si="69"/>
        <v>RSbu_01.2</v>
      </c>
      <c r="C4486" s="177" t="s">
        <v>37</v>
      </c>
      <c r="D4486" s="178" t="s">
        <v>1</v>
      </c>
      <c r="E4486" s="178" t="s">
        <v>534</v>
      </c>
      <c r="F4486" s="178" t="s">
        <v>535</v>
      </c>
      <c r="G4486" s="178" t="s">
        <v>533</v>
      </c>
      <c r="H4486" s="177" t="s">
        <v>52</v>
      </c>
      <c r="I4486" s="179" t="s">
        <v>643</v>
      </c>
      <c r="J4486" s="59" t="s">
        <v>5032</v>
      </c>
      <c r="K4486" s="60" t="s">
        <v>5033</v>
      </c>
      <c r="L4486" s="174" t="s">
        <v>272</v>
      </c>
      <c r="M4486" s="2" t="s">
        <v>272</v>
      </c>
      <c r="N4486" s="175" t="s">
        <v>272</v>
      </c>
      <c r="O4486" s="24"/>
      <c r="P4486" s="2"/>
      <c r="Q4486" s="2"/>
      <c r="R4486" s="2"/>
      <c r="S4486" s="2"/>
      <c r="T4486" s="2"/>
      <c r="U4486" s="25"/>
      <c r="V4486" s="24"/>
      <c r="W4486" s="2"/>
      <c r="X4486" s="2"/>
      <c r="Y4486" s="2"/>
      <c r="Z4486" s="175"/>
      <c r="AA4486" s="24"/>
      <c r="AB4486" s="2"/>
      <c r="AC4486" s="25"/>
      <c r="AD4486" s="174"/>
      <c r="AE4486" s="25"/>
      <c r="AF4486" s="180">
        <v>100</v>
      </c>
    </row>
    <row r="4487" spans="1:32">
      <c r="A4487" s="134" t="str">
        <f t="shared" si="69"/>
        <v>RSbu_01.2</v>
      </c>
      <c r="C4487" s="177" t="s">
        <v>37</v>
      </c>
      <c r="D4487" s="178" t="s">
        <v>1</v>
      </c>
      <c r="E4487" s="178" t="s">
        <v>534</v>
      </c>
      <c r="F4487" s="178" t="s">
        <v>535</v>
      </c>
      <c r="G4487" s="178" t="s">
        <v>533</v>
      </c>
      <c r="H4487" s="177" t="s">
        <v>52</v>
      </c>
      <c r="I4487" s="179" t="s">
        <v>643</v>
      </c>
      <c r="J4487" s="59" t="s">
        <v>5034</v>
      </c>
      <c r="K4487" s="60" t="s">
        <v>5037</v>
      </c>
      <c r="L4487" s="174" t="s">
        <v>272</v>
      </c>
      <c r="M4487" s="2" t="s">
        <v>272</v>
      </c>
      <c r="N4487" s="175" t="s">
        <v>272</v>
      </c>
      <c r="O4487" s="24"/>
      <c r="P4487" s="2"/>
      <c r="Q4487" s="2"/>
      <c r="R4487" s="2"/>
      <c r="S4487" s="2"/>
      <c r="T4487" s="2"/>
      <c r="U4487" s="25"/>
      <c r="V4487" s="24"/>
      <c r="W4487" s="2"/>
      <c r="X4487" s="2"/>
      <c r="Y4487" s="2"/>
      <c r="Z4487" s="175"/>
      <c r="AA4487" s="24"/>
      <c r="AB4487" s="2"/>
      <c r="AC4487" s="25"/>
      <c r="AD4487" s="174"/>
      <c r="AE4487" s="25"/>
      <c r="AF4487" s="180">
        <v>0</v>
      </c>
    </row>
    <row r="4488" spans="1:32">
      <c r="A4488" s="134" t="str">
        <f t="shared" ref="A4488:A4551" si="70">C4488&amp;LOWER(LEFT(D4488,2))&amp;"_"&amp;IF(LEN(TRIM(LEFT(E4488,FIND(" ",E4488))))=3,"0"&amp;TRIM(LEFT(E4488,FIND(" ",E4488))),TRIM(LEFT(E4488,FIND(" ",E4488))))</f>
        <v>RSbu_01.3</v>
      </c>
      <c r="C4488" s="177" t="s">
        <v>37</v>
      </c>
      <c r="D4488" s="178" t="s">
        <v>1</v>
      </c>
      <c r="E4488" s="178" t="s">
        <v>536</v>
      </c>
      <c r="F4488" s="178" t="s">
        <v>537</v>
      </c>
      <c r="G4488" s="178" t="s">
        <v>533</v>
      </c>
      <c r="H4488" s="177" t="s">
        <v>52</v>
      </c>
      <c r="I4488" s="179" t="s">
        <v>643</v>
      </c>
      <c r="J4488" s="59" t="s">
        <v>5032</v>
      </c>
      <c r="K4488" s="60" t="s">
        <v>5033</v>
      </c>
      <c r="L4488" s="174" t="s">
        <v>272</v>
      </c>
      <c r="M4488" s="2" t="s">
        <v>272</v>
      </c>
      <c r="N4488" s="175" t="s">
        <v>272</v>
      </c>
      <c r="O4488" s="24"/>
      <c r="P4488" s="2"/>
      <c r="Q4488" s="2"/>
      <c r="R4488" s="2"/>
      <c r="S4488" s="2"/>
      <c r="T4488" s="2"/>
      <c r="U4488" s="25"/>
      <c r="V4488" s="24"/>
      <c r="W4488" s="2"/>
      <c r="X4488" s="2"/>
      <c r="Y4488" s="2"/>
      <c r="Z4488" s="175"/>
      <c r="AA4488" s="24"/>
      <c r="AB4488" s="2"/>
      <c r="AC4488" s="25"/>
      <c r="AD4488" s="174"/>
      <c r="AE4488" s="25"/>
      <c r="AF4488" s="180">
        <v>100</v>
      </c>
    </row>
    <row r="4489" spans="1:32">
      <c r="A4489" s="134" t="str">
        <f t="shared" si="70"/>
        <v>RSbu_01.3</v>
      </c>
      <c r="C4489" s="177" t="s">
        <v>37</v>
      </c>
      <c r="D4489" s="178" t="s">
        <v>1</v>
      </c>
      <c r="E4489" s="178" t="s">
        <v>536</v>
      </c>
      <c r="F4489" s="178" t="s">
        <v>537</v>
      </c>
      <c r="G4489" s="178" t="s">
        <v>533</v>
      </c>
      <c r="H4489" s="177" t="s">
        <v>52</v>
      </c>
      <c r="I4489" s="179" t="s">
        <v>643</v>
      </c>
      <c r="J4489" s="59" t="s">
        <v>5030</v>
      </c>
      <c r="K4489" s="60" t="s">
        <v>5038</v>
      </c>
      <c r="L4489" s="174" t="s">
        <v>272</v>
      </c>
      <c r="M4489" s="2" t="s">
        <v>272</v>
      </c>
      <c r="N4489" s="175" t="s">
        <v>272</v>
      </c>
      <c r="O4489" s="24"/>
      <c r="P4489" s="2"/>
      <c r="Q4489" s="2"/>
      <c r="R4489" s="2"/>
      <c r="S4489" s="2"/>
      <c r="T4489" s="2"/>
      <c r="U4489" s="25"/>
      <c r="V4489" s="24"/>
      <c r="W4489" s="2"/>
      <c r="X4489" s="2"/>
      <c r="Y4489" s="2"/>
      <c r="Z4489" s="175"/>
      <c r="AA4489" s="24"/>
      <c r="AB4489" s="2"/>
      <c r="AC4489" s="25"/>
      <c r="AD4489" s="174"/>
      <c r="AE4489" s="25"/>
      <c r="AF4489" s="180">
        <v>100</v>
      </c>
    </row>
    <row r="4490" spans="1:32">
      <c r="A4490" s="134" t="str">
        <f t="shared" si="70"/>
        <v>RSbu_01.3</v>
      </c>
      <c r="C4490" s="177" t="s">
        <v>37</v>
      </c>
      <c r="D4490" s="178" t="s">
        <v>1</v>
      </c>
      <c r="E4490" s="178" t="s">
        <v>536</v>
      </c>
      <c r="F4490" s="178" t="s">
        <v>537</v>
      </c>
      <c r="G4490" s="178" t="s">
        <v>533</v>
      </c>
      <c r="H4490" s="177" t="s">
        <v>52</v>
      </c>
      <c r="I4490" s="179" t="s">
        <v>643</v>
      </c>
      <c r="J4490" s="59" t="s">
        <v>5039</v>
      </c>
      <c r="K4490" s="60" t="s">
        <v>5040</v>
      </c>
      <c r="L4490" s="174" t="s">
        <v>272</v>
      </c>
      <c r="M4490" s="2" t="s">
        <v>272</v>
      </c>
      <c r="N4490" s="175" t="s">
        <v>272</v>
      </c>
      <c r="O4490" s="24"/>
      <c r="P4490" s="2"/>
      <c r="Q4490" s="2"/>
      <c r="R4490" s="2"/>
      <c r="S4490" s="2"/>
      <c r="T4490" s="2"/>
      <c r="U4490" s="25"/>
      <c r="V4490" s="24"/>
      <c r="W4490" s="2"/>
      <c r="X4490" s="2"/>
      <c r="Y4490" s="2"/>
      <c r="Z4490" s="175"/>
      <c r="AA4490" s="24"/>
      <c r="AB4490" s="2"/>
      <c r="AC4490" s="25"/>
      <c r="AD4490" s="174"/>
      <c r="AE4490" s="25"/>
      <c r="AF4490" s="180">
        <v>0</v>
      </c>
    </row>
    <row r="4491" spans="1:32">
      <c r="A4491" s="134" t="str">
        <f t="shared" si="70"/>
        <v>RSbu_02.1</v>
      </c>
      <c r="C4491" s="177" t="s">
        <v>37</v>
      </c>
      <c r="D4491" s="178" t="s">
        <v>1</v>
      </c>
      <c r="E4491" s="178" t="s">
        <v>538</v>
      </c>
      <c r="F4491" s="178" t="s">
        <v>539</v>
      </c>
      <c r="G4491" s="178" t="s">
        <v>540</v>
      </c>
      <c r="H4491" s="177" t="s">
        <v>52</v>
      </c>
      <c r="I4491" s="179" t="s">
        <v>643</v>
      </c>
      <c r="J4491" s="59" t="s">
        <v>5041</v>
      </c>
      <c r="K4491" s="60" t="s">
        <v>5042</v>
      </c>
      <c r="L4491" s="174" t="s">
        <v>272</v>
      </c>
      <c r="M4491" s="2" t="s">
        <v>272</v>
      </c>
      <c r="N4491" s="175" t="s">
        <v>272</v>
      </c>
      <c r="O4491" s="24" t="s">
        <v>272</v>
      </c>
      <c r="P4491" s="2" t="s">
        <v>273</v>
      </c>
      <c r="Q4491" s="2" t="s">
        <v>273</v>
      </c>
      <c r="R4491" s="2" t="s">
        <v>273</v>
      </c>
      <c r="S4491" s="2" t="s">
        <v>273</v>
      </c>
      <c r="T4491" s="2" t="s">
        <v>272</v>
      </c>
      <c r="U4491" s="25" t="s">
        <v>273</v>
      </c>
      <c r="V4491" s="24" t="s">
        <v>272</v>
      </c>
      <c r="W4491" s="2" t="s">
        <v>272</v>
      </c>
      <c r="X4491" s="2" t="s">
        <v>272</v>
      </c>
      <c r="Y4491" s="2" t="s">
        <v>273</v>
      </c>
      <c r="Z4491" s="175" t="s">
        <v>273</v>
      </c>
      <c r="AA4491" s="24" t="s">
        <v>272</v>
      </c>
      <c r="AB4491" s="2" t="s">
        <v>272</v>
      </c>
      <c r="AC4491" s="25" t="s">
        <v>272</v>
      </c>
      <c r="AD4491" s="174" t="s">
        <v>273</v>
      </c>
      <c r="AE4491" s="25" t="s">
        <v>273</v>
      </c>
      <c r="AF4491" s="180">
        <v>100</v>
      </c>
    </row>
    <row r="4492" spans="1:32">
      <c r="A4492" s="134" t="str">
        <f t="shared" si="70"/>
        <v>RSbu_02.1</v>
      </c>
      <c r="C4492" s="177" t="s">
        <v>37</v>
      </c>
      <c r="D4492" s="178" t="s">
        <v>1</v>
      </c>
      <c r="E4492" s="178" t="s">
        <v>538</v>
      </c>
      <c r="F4492" s="178" t="s">
        <v>539</v>
      </c>
      <c r="G4492" s="178" t="s">
        <v>540</v>
      </c>
      <c r="H4492" s="177" t="s">
        <v>52</v>
      </c>
      <c r="I4492" s="179" t="s">
        <v>643</v>
      </c>
      <c r="J4492" s="59" t="s">
        <v>5032</v>
      </c>
      <c r="K4492" s="60" t="s">
        <v>5033</v>
      </c>
      <c r="L4492" s="174" t="s">
        <v>272</v>
      </c>
      <c r="M4492" s="2" t="s">
        <v>273</v>
      </c>
      <c r="N4492" s="175" t="s">
        <v>272</v>
      </c>
      <c r="O4492" s="24" t="s">
        <v>672</v>
      </c>
      <c r="P4492" s="2" t="s">
        <v>273</v>
      </c>
      <c r="Q4492" s="2" t="s">
        <v>273</v>
      </c>
      <c r="R4492" s="2" t="s">
        <v>273</v>
      </c>
      <c r="S4492" s="2" t="s">
        <v>273</v>
      </c>
      <c r="T4492" s="2" t="s">
        <v>273</v>
      </c>
      <c r="U4492" s="25" t="s">
        <v>273</v>
      </c>
      <c r="V4492" s="24" t="s">
        <v>273</v>
      </c>
      <c r="W4492" s="2" t="s">
        <v>273</v>
      </c>
      <c r="X4492" s="2" t="s">
        <v>273</v>
      </c>
      <c r="Y4492" s="2" t="s">
        <v>273</v>
      </c>
      <c r="Z4492" s="175" t="s">
        <v>273</v>
      </c>
      <c r="AA4492" s="24" t="s">
        <v>273</v>
      </c>
      <c r="AB4492" s="2" t="s">
        <v>273</v>
      </c>
      <c r="AC4492" s="25" t="s">
        <v>273</v>
      </c>
      <c r="AD4492" s="174" t="s">
        <v>273</v>
      </c>
      <c r="AE4492" s="25" t="s">
        <v>273</v>
      </c>
      <c r="AF4492" s="180">
        <v>100</v>
      </c>
    </row>
    <row r="4493" spans="1:32">
      <c r="A4493" s="134" t="str">
        <f t="shared" si="70"/>
        <v>RSbu_02.1</v>
      </c>
      <c r="C4493" s="177" t="s">
        <v>37</v>
      </c>
      <c r="D4493" s="178" t="s">
        <v>1</v>
      </c>
      <c r="E4493" s="178" t="s">
        <v>538</v>
      </c>
      <c r="F4493" s="178" t="s">
        <v>539</v>
      </c>
      <c r="G4493" s="178" t="s">
        <v>540</v>
      </c>
      <c r="H4493" s="177" t="s">
        <v>52</v>
      </c>
      <c r="I4493" s="179" t="s">
        <v>643</v>
      </c>
      <c r="J4493" s="59" t="s">
        <v>5043</v>
      </c>
      <c r="K4493" s="60" t="s">
        <v>5044</v>
      </c>
      <c r="L4493" s="174" t="s">
        <v>272</v>
      </c>
      <c r="M4493" s="2" t="s">
        <v>273</v>
      </c>
      <c r="N4493" s="175" t="s">
        <v>272</v>
      </c>
      <c r="O4493" s="24" t="s">
        <v>672</v>
      </c>
      <c r="P4493" s="2" t="s">
        <v>273</v>
      </c>
      <c r="Q4493" s="2" t="s">
        <v>273</v>
      </c>
      <c r="R4493" s="2" t="s">
        <v>273</v>
      </c>
      <c r="S4493" s="2" t="s">
        <v>273</v>
      </c>
      <c r="T4493" s="2" t="s">
        <v>273</v>
      </c>
      <c r="U4493" s="25" t="s">
        <v>273</v>
      </c>
      <c r="V4493" s="24" t="s">
        <v>272</v>
      </c>
      <c r="W4493" s="2" t="s">
        <v>273</v>
      </c>
      <c r="X4493" s="2" t="s">
        <v>273</v>
      </c>
      <c r="Y4493" s="2" t="s">
        <v>273</v>
      </c>
      <c r="Z4493" s="175" t="s">
        <v>273</v>
      </c>
      <c r="AA4493" s="24" t="s">
        <v>273</v>
      </c>
      <c r="AB4493" s="2" t="s">
        <v>273</v>
      </c>
      <c r="AC4493" s="25" t="s">
        <v>273</v>
      </c>
      <c r="AD4493" s="174" t="s">
        <v>273</v>
      </c>
      <c r="AE4493" s="25" t="s">
        <v>273</v>
      </c>
      <c r="AF4493" s="180">
        <v>100</v>
      </c>
    </row>
    <row r="4494" spans="1:32">
      <c r="A4494" s="134" t="str">
        <f t="shared" si="70"/>
        <v>RSbu_03.1</v>
      </c>
      <c r="C4494" s="177" t="s">
        <v>37</v>
      </c>
      <c r="D4494" s="178" t="s">
        <v>1</v>
      </c>
      <c r="E4494" s="178" t="s">
        <v>541</v>
      </c>
      <c r="F4494" s="178" t="s">
        <v>542</v>
      </c>
      <c r="G4494" s="178" t="s">
        <v>540</v>
      </c>
      <c r="H4494" s="177" t="s">
        <v>52</v>
      </c>
      <c r="I4494" s="179" t="s">
        <v>643</v>
      </c>
      <c r="J4494" s="59" t="s">
        <v>5045</v>
      </c>
      <c r="K4494" s="60" t="s">
        <v>5046</v>
      </c>
      <c r="L4494" s="174" t="s">
        <v>272</v>
      </c>
      <c r="M4494" s="2" t="s">
        <v>272</v>
      </c>
      <c r="N4494" s="175" t="s">
        <v>272</v>
      </c>
      <c r="O4494" s="24" t="s">
        <v>272</v>
      </c>
      <c r="P4494" s="2" t="s">
        <v>273</v>
      </c>
      <c r="Q4494" s="2" t="s">
        <v>272</v>
      </c>
      <c r="R4494" s="2" t="s">
        <v>272</v>
      </c>
      <c r="S4494" s="2" t="s">
        <v>272</v>
      </c>
      <c r="T4494" s="2" t="s">
        <v>272</v>
      </c>
      <c r="U4494" s="25" t="s">
        <v>273</v>
      </c>
      <c r="V4494" s="24" t="s">
        <v>272</v>
      </c>
      <c r="W4494" s="2" t="s">
        <v>272</v>
      </c>
      <c r="X4494" s="2" t="s">
        <v>272</v>
      </c>
      <c r="Y4494" s="2" t="s">
        <v>273</v>
      </c>
      <c r="Z4494" s="175" t="s">
        <v>273</v>
      </c>
      <c r="AA4494" s="24" t="s">
        <v>272</v>
      </c>
      <c r="AB4494" s="2" t="s">
        <v>273</v>
      </c>
      <c r="AC4494" s="25" t="s">
        <v>272</v>
      </c>
      <c r="AD4494" s="174" t="s">
        <v>273</v>
      </c>
      <c r="AE4494" s="25" t="s">
        <v>273</v>
      </c>
      <c r="AF4494" s="180">
        <v>100</v>
      </c>
    </row>
    <row r="4495" spans="1:32">
      <c r="A4495" s="134" t="str">
        <f t="shared" si="70"/>
        <v>RSbu_03.1</v>
      </c>
      <c r="C4495" s="177" t="s">
        <v>37</v>
      </c>
      <c r="D4495" s="178" t="s">
        <v>1</v>
      </c>
      <c r="E4495" s="178" t="s">
        <v>541</v>
      </c>
      <c r="F4495" s="178" t="s">
        <v>542</v>
      </c>
      <c r="G4495" s="178" t="s">
        <v>540</v>
      </c>
      <c r="H4495" s="177" t="s">
        <v>52</v>
      </c>
      <c r="I4495" s="179" t="s">
        <v>643</v>
      </c>
      <c r="J4495" s="59" t="s">
        <v>5032</v>
      </c>
      <c r="K4495" s="60" t="s">
        <v>5033</v>
      </c>
      <c r="L4495" s="174" t="s">
        <v>272</v>
      </c>
      <c r="M4495" s="2" t="s">
        <v>273</v>
      </c>
      <c r="N4495" s="175" t="s">
        <v>272</v>
      </c>
      <c r="O4495" s="24" t="s">
        <v>672</v>
      </c>
      <c r="P4495" s="2" t="s">
        <v>273</v>
      </c>
      <c r="Q4495" s="2" t="s">
        <v>273</v>
      </c>
      <c r="R4495" s="2" t="s">
        <v>273</v>
      </c>
      <c r="S4495" s="2" t="s">
        <v>273</v>
      </c>
      <c r="T4495" s="2" t="s">
        <v>273</v>
      </c>
      <c r="U4495" s="25" t="s">
        <v>273</v>
      </c>
      <c r="V4495" s="24" t="s">
        <v>273</v>
      </c>
      <c r="W4495" s="2" t="s">
        <v>273</v>
      </c>
      <c r="X4495" s="2" t="s">
        <v>273</v>
      </c>
      <c r="Y4495" s="2" t="s">
        <v>273</v>
      </c>
      <c r="Z4495" s="175" t="s">
        <v>273</v>
      </c>
      <c r="AA4495" s="24" t="s">
        <v>273</v>
      </c>
      <c r="AB4495" s="2" t="s">
        <v>273</v>
      </c>
      <c r="AC4495" s="25" t="s">
        <v>273</v>
      </c>
      <c r="AD4495" s="174" t="s">
        <v>273</v>
      </c>
      <c r="AE4495" s="25" t="s">
        <v>273</v>
      </c>
      <c r="AF4495" s="180">
        <v>100</v>
      </c>
    </row>
    <row r="4496" spans="1:32">
      <c r="A4496" s="134" t="str">
        <f t="shared" si="70"/>
        <v>RSbu_04.1</v>
      </c>
      <c r="C4496" s="177" t="s">
        <v>37</v>
      </c>
      <c r="D4496" s="178" t="s">
        <v>1</v>
      </c>
      <c r="E4496" s="178" t="s">
        <v>543</v>
      </c>
      <c r="F4496" s="178" t="s">
        <v>544</v>
      </c>
      <c r="G4496" s="178" t="s">
        <v>540</v>
      </c>
      <c r="H4496" s="177" t="s">
        <v>52</v>
      </c>
      <c r="I4496" s="179" t="s">
        <v>643</v>
      </c>
      <c r="J4496" s="59" t="s">
        <v>47</v>
      </c>
      <c r="K4496" s="60" t="s">
        <v>47</v>
      </c>
      <c r="L4496" s="174" t="s">
        <v>272</v>
      </c>
      <c r="M4496" s="2" t="s">
        <v>272</v>
      </c>
      <c r="N4496" s="175" t="s">
        <v>272</v>
      </c>
      <c r="O4496" s="24" t="s">
        <v>272</v>
      </c>
      <c r="P4496" s="2" t="s">
        <v>272</v>
      </c>
      <c r="Q4496" s="2" t="s">
        <v>272</v>
      </c>
      <c r="R4496" s="2" t="s">
        <v>272</v>
      </c>
      <c r="S4496" s="2" t="s">
        <v>272</v>
      </c>
      <c r="T4496" s="2" t="s">
        <v>272</v>
      </c>
      <c r="U4496" s="25" t="s">
        <v>272</v>
      </c>
      <c r="V4496" s="24" t="s">
        <v>272</v>
      </c>
      <c r="W4496" s="2" t="s">
        <v>272</v>
      </c>
      <c r="X4496" s="2" t="s">
        <v>272</v>
      </c>
      <c r="Y4496" s="2" t="s">
        <v>272</v>
      </c>
      <c r="Z4496" s="175" t="s">
        <v>272</v>
      </c>
      <c r="AA4496" s="24" t="s">
        <v>272</v>
      </c>
      <c r="AB4496" s="2" t="s">
        <v>272</v>
      </c>
      <c r="AC4496" s="25" t="s">
        <v>272</v>
      </c>
      <c r="AD4496" s="174" t="s">
        <v>272</v>
      </c>
      <c r="AE4496" s="25" t="s">
        <v>272</v>
      </c>
      <c r="AF4496" s="180" t="s">
        <v>7</v>
      </c>
    </row>
    <row r="4497" spans="1:32">
      <c r="A4497" s="134" t="str">
        <f t="shared" si="70"/>
        <v>RSbu_04.2</v>
      </c>
      <c r="C4497" s="177" t="s">
        <v>37</v>
      </c>
      <c r="D4497" s="178" t="s">
        <v>1</v>
      </c>
      <c r="E4497" s="178" t="s">
        <v>545</v>
      </c>
      <c r="F4497" s="178" t="s">
        <v>546</v>
      </c>
      <c r="G4497" s="178" t="s">
        <v>540</v>
      </c>
      <c r="H4497" s="177" t="s">
        <v>52</v>
      </c>
      <c r="I4497" s="179" t="s">
        <v>643</v>
      </c>
      <c r="J4497" s="59" t="s">
        <v>5047</v>
      </c>
      <c r="K4497" s="60" t="s">
        <v>5048</v>
      </c>
      <c r="L4497" s="174" t="s">
        <v>272</v>
      </c>
      <c r="M4497" s="2" t="s">
        <v>272</v>
      </c>
      <c r="N4497" s="175" t="s">
        <v>272</v>
      </c>
      <c r="O4497" s="24" t="s">
        <v>272</v>
      </c>
      <c r="P4497" s="2" t="s">
        <v>273</v>
      </c>
      <c r="Q4497" s="2" t="s">
        <v>272</v>
      </c>
      <c r="R4497" s="2" t="s">
        <v>272</v>
      </c>
      <c r="S4497" s="2" t="s">
        <v>273</v>
      </c>
      <c r="T4497" s="2" t="s">
        <v>272</v>
      </c>
      <c r="U4497" s="25" t="s">
        <v>273</v>
      </c>
      <c r="V4497" s="24" t="s">
        <v>272</v>
      </c>
      <c r="W4497" s="2" t="s">
        <v>272</v>
      </c>
      <c r="X4497" s="2" t="s">
        <v>272</v>
      </c>
      <c r="Y4497" s="2" t="s">
        <v>273</v>
      </c>
      <c r="Z4497" s="175" t="s">
        <v>273</v>
      </c>
      <c r="AA4497" s="24" t="s">
        <v>273</v>
      </c>
      <c r="AB4497" s="2" t="s">
        <v>273</v>
      </c>
      <c r="AC4497" s="25" t="s">
        <v>273</v>
      </c>
      <c r="AD4497" s="174" t="s">
        <v>273</v>
      </c>
      <c r="AE4497" s="25" t="s">
        <v>273</v>
      </c>
      <c r="AF4497" s="180">
        <v>100</v>
      </c>
    </row>
    <row r="4498" spans="1:32">
      <c r="A4498" s="134" t="str">
        <f t="shared" si="70"/>
        <v>RSbu_04.2</v>
      </c>
      <c r="C4498" s="177" t="s">
        <v>37</v>
      </c>
      <c r="D4498" s="178" t="s">
        <v>1</v>
      </c>
      <c r="E4498" s="178" t="s">
        <v>545</v>
      </c>
      <c r="F4498" s="178" t="s">
        <v>546</v>
      </c>
      <c r="G4498" s="178" t="s">
        <v>540</v>
      </c>
      <c r="H4498" s="177" t="s">
        <v>52</v>
      </c>
      <c r="I4498" s="179" t="s">
        <v>643</v>
      </c>
      <c r="J4498" s="59" t="s">
        <v>5032</v>
      </c>
      <c r="K4498" s="60" t="s">
        <v>5033</v>
      </c>
      <c r="L4498" s="174" t="s">
        <v>272</v>
      </c>
      <c r="M4498" s="2" t="s">
        <v>273</v>
      </c>
      <c r="N4498" s="175" t="s">
        <v>272</v>
      </c>
      <c r="O4498" s="24" t="s">
        <v>672</v>
      </c>
      <c r="P4498" s="2" t="s">
        <v>273</v>
      </c>
      <c r="Q4498" s="2" t="s">
        <v>273</v>
      </c>
      <c r="R4498" s="2" t="s">
        <v>273</v>
      </c>
      <c r="S4498" s="2" t="s">
        <v>273</v>
      </c>
      <c r="T4498" s="2" t="s">
        <v>273</v>
      </c>
      <c r="U4498" s="25" t="s">
        <v>273</v>
      </c>
      <c r="V4498" s="24" t="s">
        <v>273</v>
      </c>
      <c r="W4498" s="2" t="s">
        <v>273</v>
      </c>
      <c r="X4498" s="2" t="s">
        <v>273</v>
      </c>
      <c r="Y4498" s="2" t="s">
        <v>273</v>
      </c>
      <c r="Z4498" s="175" t="s">
        <v>273</v>
      </c>
      <c r="AA4498" s="24" t="s">
        <v>273</v>
      </c>
      <c r="AB4498" s="2" t="s">
        <v>273</v>
      </c>
      <c r="AC4498" s="25" t="s">
        <v>273</v>
      </c>
      <c r="AD4498" s="174" t="s">
        <v>273</v>
      </c>
      <c r="AE4498" s="25" t="s">
        <v>273</v>
      </c>
      <c r="AF4498" s="180">
        <v>100</v>
      </c>
    </row>
    <row r="4499" spans="1:32">
      <c r="A4499" s="134" t="str">
        <f t="shared" si="70"/>
        <v>RSbu_05.1</v>
      </c>
      <c r="C4499" s="177" t="s">
        <v>37</v>
      </c>
      <c r="D4499" s="178" t="s">
        <v>1</v>
      </c>
      <c r="E4499" s="178" t="s">
        <v>547</v>
      </c>
      <c r="F4499" s="178" t="s">
        <v>548</v>
      </c>
      <c r="G4499" s="178" t="s">
        <v>540</v>
      </c>
      <c r="H4499" s="177" t="s">
        <v>52</v>
      </c>
      <c r="I4499" s="179" t="s">
        <v>643</v>
      </c>
      <c r="J4499" s="59" t="s">
        <v>47</v>
      </c>
      <c r="K4499" s="60" t="s">
        <v>47</v>
      </c>
      <c r="L4499" s="174" t="s">
        <v>272</v>
      </c>
      <c r="M4499" s="2" t="s">
        <v>272</v>
      </c>
      <c r="N4499" s="175" t="s">
        <v>272</v>
      </c>
      <c r="O4499" s="24" t="s">
        <v>272</v>
      </c>
      <c r="P4499" s="2" t="s">
        <v>272</v>
      </c>
      <c r="Q4499" s="2" t="s">
        <v>272</v>
      </c>
      <c r="R4499" s="2" t="s">
        <v>272</v>
      </c>
      <c r="S4499" s="2" t="s">
        <v>272</v>
      </c>
      <c r="T4499" s="2" t="s">
        <v>272</v>
      </c>
      <c r="U4499" s="25" t="s">
        <v>272</v>
      </c>
      <c r="V4499" s="24" t="s">
        <v>272</v>
      </c>
      <c r="W4499" s="2" t="s">
        <v>272</v>
      </c>
      <c r="X4499" s="2" t="s">
        <v>272</v>
      </c>
      <c r="Y4499" s="2" t="s">
        <v>272</v>
      </c>
      <c r="Z4499" s="175" t="s">
        <v>272</v>
      </c>
      <c r="AA4499" s="24" t="s">
        <v>272</v>
      </c>
      <c r="AB4499" s="2" t="s">
        <v>272</v>
      </c>
      <c r="AC4499" s="25" t="s">
        <v>272</v>
      </c>
      <c r="AD4499" s="174" t="s">
        <v>272</v>
      </c>
      <c r="AE4499" s="25" t="s">
        <v>272</v>
      </c>
      <c r="AF4499" s="180" t="s">
        <v>7</v>
      </c>
    </row>
    <row r="4500" spans="1:32">
      <c r="A4500" s="134" t="str">
        <f t="shared" si="70"/>
        <v>RSbu_05.2</v>
      </c>
      <c r="C4500" s="177" t="s">
        <v>37</v>
      </c>
      <c r="D4500" s="178" t="s">
        <v>1</v>
      </c>
      <c r="E4500" s="178" t="s">
        <v>549</v>
      </c>
      <c r="F4500" s="178" t="s">
        <v>550</v>
      </c>
      <c r="G4500" s="178" t="s">
        <v>533</v>
      </c>
      <c r="H4500" s="177" t="s">
        <v>52</v>
      </c>
      <c r="I4500" s="179" t="s">
        <v>643</v>
      </c>
      <c r="J4500" s="59" t="s">
        <v>5047</v>
      </c>
      <c r="K4500" s="60" t="s">
        <v>5048</v>
      </c>
      <c r="L4500" s="174" t="s">
        <v>272</v>
      </c>
      <c r="M4500" s="2" t="s">
        <v>272</v>
      </c>
      <c r="N4500" s="175" t="s">
        <v>272</v>
      </c>
      <c r="O4500" s="24"/>
      <c r="P4500" s="2"/>
      <c r="Q4500" s="2"/>
      <c r="R4500" s="2"/>
      <c r="S4500" s="2"/>
      <c r="T4500" s="2"/>
      <c r="U4500" s="25"/>
      <c r="V4500" s="24"/>
      <c r="W4500" s="2"/>
      <c r="X4500" s="2"/>
      <c r="Y4500" s="2"/>
      <c r="Z4500" s="175"/>
      <c r="AA4500" s="24"/>
      <c r="AB4500" s="2"/>
      <c r="AC4500" s="25"/>
      <c r="AD4500" s="174"/>
      <c r="AE4500" s="25"/>
      <c r="AF4500" s="180">
        <v>100</v>
      </c>
    </row>
    <row r="4501" spans="1:32">
      <c r="A4501" s="134" t="str">
        <f t="shared" si="70"/>
        <v>RSbu_05.2</v>
      </c>
      <c r="C4501" s="177" t="s">
        <v>37</v>
      </c>
      <c r="D4501" s="178" t="s">
        <v>1</v>
      </c>
      <c r="E4501" s="178" t="s">
        <v>549</v>
      </c>
      <c r="F4501" s="178" t="s">
        <v>550</v>
      </c>
      <c r="G4501" s="178" t="s">
        <v>533</v>
      </c>
      <c r="H4501" s="177" t="s">
        <v>52</v>
      </c>
      <c r="I4501" s="179" t="s">
        <v>643</v>
      </c>
      <c r="J4501" s="59" t="s">
        <v>5032</v>
      </c>
      <c r="K4501" s="60" t="s">
        <v>5033</v>
      </c>
      <c r="L4501" s="174" t="s">
        <v>272</v>
      </c>
      <c r="M4501" s="2" t="s">
        <v>272</v>
      </c>
      <c r="N4501" s="175" t="s">
        <v>272</v>
      </c>
      <c r="O4501" s="24"/>
      <c r="P4501" s="2"/>
      <c r="Q4501" s="2"/>
      <c r="R4501" s="2"/>
      <c r="S4501" s="2"/>
      <c r="T4501" s="2"/>
      <c r="U4501" s="25"/>
      <c r="V4501" s="24"/>
      <c r="W4501" s="2"/>
      <c r="X4501" s="2"/>
      <c r="Y4501" s="2"/>
      <c r="Z4501" s="175"/>
      <c r="AA4501" s="24"/>
      <c r="AB4501" s="2"/>
      <c r="AC4501" s="25"/>
      <c r="AD4501" s="174"/>
      <c r="AE4501" s="25"/>
      <c r="AF4501" s="180">
        <v>100</v>
      </c>
    </row>
    <row r="4502" spans="1:32">
      <c r="A4502" s="134" t="str">
        <f t="shared" si="70"/>
        <v>RSbu_05.2</v>
      </c>
      <c r="C4502" s="177" t="s">
        <v>37</v>
      </c>
      <c r="D4502" s="178" t="s">
        <v>1</v>
      </c>
      <c r="E4502" s="178" t="s">
        <v>549</v>
      </c>
      <c r="F4502" s="178" t="s">
        <v>550</v>
      </c>
      <c r="G4502" s="178" t="s">
        <v>533</v>
      </c>
      <c r="H4502" s="177" t="s">
        <v>52</v>
      </c>
      <c r="I4502" s="179" t="s">
        <v>643</v>
      </c>
      <c r="J4502" s="59" t="s">
        <v>5049</v>
      </c>
      <c r="K4502" s="60" t="s">
        <v>5050</v>
      </c>
      <c r="L4502" s="174" t="s">
        <v>272</v>
      </c>
      <c r="M4502" s="2" t="s">
        <v>272</v>
      </c>
      <c r="N4502" s="175" t="s">
        <v>272</v>
      </c>
      <c r="O4502" s="24"/>
      <c r="P4502" s="2"/>
      <c r="Q4502" s="2"/>
      <c r="R4502" s="2"/>
      <c r="S4502" s="2"/>
      <c r="T4502" s="2"/>
      <c r="U4502" s="25"/>
      <c r="V4502" s="24"/>
      <c r="W4502" s="2"/>
      <c r="X4502" s="2"/>
      <c r="Y4502" s="2"/>
      <c r="Z4502" s="175"/>
      <c r="AA4502" s="24"/>
      <c r="AB4502" s="2"/>
      <c r="AC4502" s="25"/>
      <c r="AD4502" s="174"/>
      <c r="AE4502" s="25"/>
      <c r="AF4502" s="180">
        <v>0</v>
      </c>
    </row>
    <row r="4503" spans="1:32">
      <c r="A4503" s="134" t="str">
        <f t="shared" si="70"/>
        <v>RSbu_05.3</v>
      </c>
      <c r="C4503" s="177" t="s">
        <v>37</v>
      </c>
      <c r="D4503" s="178" t="s">
        <v>1</v>
      </c>
      <c r="E4503" s="178" t="s">
        <v>551</v>
      </c>
      <c r="F4503" s="178" t="s">
        <v>552</v>
      </c>
      <c r="G4503" s="178" t="s">
        <v>533</v>
      </c>
      <c r="H4503" s="177" t="s">
        <v>52</v>
      </c>
      <c r="I4503" s="179" t="s">
        <v>643</v>
      </c>
      <c r="J4503" s="59" t="s">
        <v>5047</v>
      </c>
      <c r="K4503" s="60" t="s">
        <v>5048</v>
      </c>
      <c r="L4503" s="174" t="s">
        <v>272</v>
      </c>
      <c r="M4503" s="2" t="s">
        <v>272</v>
      </c>
      <c r="N4503" s="175" t="s">
        <v>272</v>
      </c>
      <c r="O4503" s="24"/>
      <c r="P4503" s="2"/>
      <c r="Q4503" s="2"/>
      <c r="R4503" s="2"/>
      <c r="S4503" s="2"/>
      <c r="T4503" s="2"/>
      <c r="U4503" s="25"/>
      <c r="V4503" s="24"/>
      <c r="W4503" s="2"/>
      <c r="X4503" s="2"/>
      <c r="Y4503" s="2"/>
      <c r="Z4503" s="175"/>
      <c r="AA4503" s="24"/>
      <c r="AB4503" s="2"/>
      <c r="AC4503" s="25"/>
      <c r="AD4503" s="174"/>
      <c r="AE4503" s="25"/>
      <c r="AF4503" s="180">
        <v>100</v>
      </c>
    </row>
    <row r="4504" spans="1:32">
      <c r="A4504" s="134" t="str">
        <f t="shared" si="70"/>
        <v>RSbu_06.1</v>
      </c>
      <c r="C4504" s="177" t="s">
        <v>37</v>
      </c>
      <c r="D4504" s="178" t="s">
        <v>1</v>
      </c>
      <c r="E4504" s="178" t="s">
        <v>553</v>
      </c>
      <c r="F4504" s="178" t="s">
        <v>554</v>
      </c>
      <c r="G4504" s="178" t="s">
        <v>540</v>
      </c>
      <c r="H4504" s="177" t="s">
        <v>52</v>
      </c>
      <c r="I4504" s="179" t="s">
        <v>643</v>
      </c>
      <c r="J4504" s="59" t="s">
        <v>5051</v>
      </c>
      <c r="K4504" s="60" t="s">
        <v>5052</v>
      </c>
      <c r="L4504" s="174" t="s">
        <v>272</v>
      </c>
      <c r="M4504" s="2" t="s">
        <v>273</v>
      </c>
      <c r="N4504" s="175" t="s">
        <v>272</v>
      </c>
      <c r="O4504" s="24" t="s">
        <v>272</v>
      </c>
      <c r="P4504" s="2" t="s">
        <v>272</v>
      </c>
      <c r="Q4504" s="2" t="s">
        <v>272</v>
      </c>
      <c r="R4504" s="2" t="s">
        <v>273</v>
      </c>
      <c r="S4504" s="2" t="s">
        <v>272</v>
      </c>
      <c r="T4504" s="2" t="s">
        <v>272</v>
      </c>
      <c r="U4504" s="25" t="s">
        <v>273</v>
      </c>
      <c r="V4504" s="24" t="s">
        <v>273</v>
      </c>
      <c r="W4504" s="2" t="s">
        <v>273</v>
      </c>
      <c r="X4504" s="2" t="s">
        <v>273</v>
      </c>
      <c r="Y4504" s="2" t="s">
        <v>273</v>
      </c>
      <c r="Z4504" s="175" t="s">
        <v>273</v>
      </c>
      <c r="AA4504" s="24" t="s">
        <v>273</v>
      </c>
      <c r="AB4504" s="2" t="s">
        <v>273</v>
      </c>
      <c r="AC4504" s="25" t="s">
        <v>273</v>
      </c>
      <c r="AD4504" s="174" t="s">
        <v>273</v>
      </c>
      <c r="AE4504" s="25" t="s">
        <v>273</v>
      </c>
      <c r="AF4504" s="180">
        <v>0</v>
      </c>
    </row>
    <row r="4505" spans="1:32">
      <c r="A4505" s="134" t="str">
        <f t="shared" si="70"/>
        <v>RSbu_06.1</v>
      </c>
      <c r="C4505" s="177" t="s">
        <v>37</v>
      </c>
      <c r="D4505" s="178" t="s">
        <v>1</v>
      </c>
      <c r="E4505" s="178" t="s">
        <v>553</v>
      </c>
      <c r="F4505" s="178" t="s">
        <v>554</v>
      </c>
      <c r="G4505" s="178" t="s">
        <v>540</v>
      </c>
      <c r="H4505" s="177" t="s">
        <v>52</v>
      </c>
      <c r="I4505" s="179" t="s">
        <v>643</v>
      </c>
      <c r="J4505" s="59" t="s">
        <v>5047</v>
      </c>
      <c r="K4505" s="60" t="s">
        <v>5053</v>
      </c>
      <c r="L4505" s="174" t="s">
        <v>272</v>
      </c>
      <c r="M4505" s="2" t="s">
        <v>272</v>
      </c>
      <c r="N4505" s="175" t="s">
        <v>272</v>
      </c>
      <c r="O4505" s="24" t="s">
        <v>272</v>
      </c>
      <c r="P4505" s="2" t="s">
        <v>273</v>
      </c>
      <c r="Q4505" s="2" t="s">
        <v>272</v>
      </c>
      <c r="R4505" s="2" t="s">
        <v>273</v>
      </c>
      <c r="S4505" s="2" t="s">
        <v>273</v>
      </c>
      <c r="T4505" s="2" t="s">
        <v>272</v>
      </c>
      <c r="U4505" s="25" t="s">
        <v>273</v>
      </c>
      <c r="V4505" s="24" t="s">
        <v>272</v>
      </c>
      <c r="W4505" s="2" t="s">
        <v>272</v>
      </c>
      <c r="X4505" s="2" t="s">
        <v>272</v>
      </c>
      <c r="Y4505" s="2" t="s">
        <v>273</v>
      </c>
      <c r="Z4505" s="175" t="s">
        <v>273</v>
      </c>
      <c r="AA4505" s="24" t="s">
        <v>273</v>
      </c>
      <c r="AB4505" s="2" t="s">
        <v>273</v>
      </c>
      <c r="AC4505" s="25" t="s">
        <v>273</v>
      </c>
      <c r="AD4505" s="174" t="s">
        <v>273</v>
      </c>
      <c r="AE4505" s="25" t="s">
        <v>273</v>
      </c>
      <c r="AF4505" s="180">
        <v>100</v>
      </c>
    </row>
    <row r="4506" spans="1:32">
      <c r="A4506" s="134" t="str">
        <f t="shared" si="70"/>
        <v>RSbu_06.1</v>
      </c>
      <c r="C4506" s="177" t="s">
        <v>37</v>
      </c>
      <c r="D4506" s="178" t="s">
        <v>1</v>
      </c>
      <c r="E4506" s="178" t="s">
        <v>553</v>
      </c>
      <c r="F4506" s="178" t="s">
        <v>554</v>
      </c>
      <c r="G4506" s="178" t="s">
        <v>540</v>
      </c>
      <c r="H4506" s="177" t="s">
        <v>52</v>
      </c>
      <c r="I4506" s="179" t="s">
        <v>643</v>
      </c>
      <c r="J4506" s="59" t="s">
        <v>5032</v>
      </c>
      <c r="K4506" s="60" t="s">
        <v>5033</v>
      </c>
      <c r="L4506" s="174" t="s">
        <v>272</v>
      </c>
      <c r="M4506" s="2" t="s">
        <v>273</v>
      </c>
      <c r="N4506" s="175" t="s">
        <v>272</v>
      </c>
      <c r="O4506" s="24" t="s">
        <v>672</v>
      </c>
      <c r="P4506" s="2" t="s">
        <v>273</v>
      </c>
      <c r="Q4506" s="2" t="s">
        <v>273</v>
      </c>
      <c r="R4506" s="2" t="s">
        <v>273</v>
      </c>
      <c r="S4506" s="2" t="s">
        <v>273</v>
      </c>
      <c r="T4506" s="2" t="s">
        <v>273</v>
      </c>
      <c r="U4506" s="25" t="s">
        <v>273</v>
      </c>
      <c r="V4506" s="24" t="s">
        <v>273</v>
      </c>
      <c r="W4506" s="2" t="s">
        <v>273</v>
      </c>
      <c r="X4506" s="2" t="s">
        <v>273</v>
      </c>
      <c r="Y4506" s="2" t="s">
        <v>273</v>
      </c>
      <c r="Z4506" s="175" t="s">
        <v>273</v>
      </c>
      <c r="AA4506" s="24" t="s">
        <v>273</v>
      </c>
      <c r="AB4506" s="2" t="s">
        <v>273</v>
      </c>
      <c r="AC4506" s="25" t="s">
        <v>273</v>
      </c>
      <c r="AD4506" s="174" t="s">
        <v>273</v>
      </c>
      <c r="AE4506" s="25" t="s">
        <v>273</v>
      </c>
      <c r="AF4506" s="180">
        <v>100</v>
      </c>
    </row>
    <row r="4507" spans="1:32">
      <c r="A4507" s="134" t="str">
        <f t="shared" si="70"/>
        <v>RSbu_06.2</v>
      </c>
      <c r="C4507" s="177" t="s">
        <v>37</v>
      </c>
      <c r="D4507" s="178" t="s">
        <v>1</v>
      </c>
      <c r="E4507" s="178" t="s">
        <v>555</v>
      </c>
      <c r="F4507" s="178" t="s">
        <v>556</v>
      </c>
      <c r="G4507" s="178" t="s">
        <v>540</v>
      </c>
      <c r="H4507" s="177" t="s">
        <v>52</v>
      </c>
      <c r="I4507" s="179" t="s">
        <v>643</v>
      </c>
      <c r="J4507" s="59" t="s">
        <v>5054</v>
      </c>
      <c r="K4507" s="60" t="s">
        <v>5033</v>
      </c>
      <c r="L4507" s="174" t="s">
        <v>272</v>
      </c>
      <c r="M4507" s="2" t="s">
        <v>273</v>
      </c>
      <c r="N4507" s="175" t="s">
        <v>272</v>
      </c>
      <c r="O4507" s="24" t="s">
        <v>672</v>
      </c>
      <c r="P4507" s="2" t="s">
        <v>273</v>
      </c>
      <c r="Q4507" s="2" t="s">
        <v>273</v>
      </c>
      <c r="R4507" s="2" t="s">
        <v>273</v>
      </c>
      <c r="S4507" s="2" t="s">
        <v>273</v>
      </c>
      <c r="T4507" s="2" t="s">
        <v>273</v>
      </c>
      <c r="U4507" s="25" t="s">
        <v>273</v>
      </c>
      <c r="V4507" s="24" t="s">
        <v>273</v>
      </c>
      <c r="W4507" s="2" t="s">
        <v>273</v>
      </c>
      <c r="X4507" s="2" t="s">
        <v>273</v>
      </c>
      <c r="Y4507" s="2" t="s">
        <v>273</v>
      </c>
      <c r="Z4507" s="175" t="s">
        <v>273</v>
      </c>
      <c r="AA4507" s="24" t="s">
        <v>273</v>
      </c>
      <c r="AB4507" s="2" t="s">
        <v>273</v>
      </c>
      <c r="AC4507" s="25" t="s">
        <v>273</v>
      </c>
      <c r="AD4507" s="174" t="s">
        <v>273</v>
      </c>
      <c r="AE4507" s="25" t="s">
        <v>273</v>
      </c>
      <c r="AF4507" s="180">
        <v>100</v>
      </c>
    </row>
    <row r="4508" spans="1:32">
      <c r="A4508" s="134" t="str">
        <f t="shared" si="70"/>
        <v>RSbu_06.2</v>
      </c>
      <c r="C4508" s="177" t="s">
        <v>37</v>
      </c>
      <c r="D4508" s="178" t="s">
        <v>1</v>
      </c>
      <c r="E4508" s="178" t="s">
        <v>555</v>
      </c>
      <c r="F4508" s="178" t="s">
        <v>556</v>
      </c>
      <c r="G4508" s="178" t="s">
        <v>540</v>
      </c>
      <c r="H4508" s="177" t="s">
        <v>52</v>
      </c>
      <c r="I4508" s="179" t="s">
        <v>643</v>
      </c>
      <c r="J4508" s="59" t="s">
        <v>5051</v>
      </c>
      <c r="K4508" s="60" t="s">
        <v>5052</v>
      </c>
      <c r="L4508" s="174" t="s">
        <v>272</v>
      </c>
      <c r="M4508" s="2" t="s">
        <v>272</v>
      </c>
      <c r="N4508" s="175" t="s">
        <v>272</v>
      </c>
      <c r="O4508" s="24" t="s">
        <v>272</v>
      </c>
      <c r="P4508" s="2" t="s">
        <v>272</v>
      </c>
      <c r="Q4508" s="2" t="s">
        <v>273</v>
      </c>
      <c r="R4508" s="2" t="s">
        <v>272</v>
      </c>
      <c r="S4508" s="2" t="s">
        <v>272</v>
      </c>
      <c r="T4508" s="2" t="s">
        <v>272</v>
      </c>
      <c r="U4508" s="25" t="s">
        <v>273</v>
      </c>
      <c r="V4508" s="24" t="s">
        <v>272</v>
      </c>
      <c r="W4508" s="2" t="s">
        <v>272</v>
      </c>
      <c r="X4508" s="2" t="s">
        <v>272</v>
      </c>
      <c r="Y4508" s="2" t="s">
        <v>273</v>
      </c>
      <c r="Z4508" s="175" t="s">
        <v>273</v>
      </c>
      <c r="AA4508" s="24" t="s">
        <v>273</v>
      </c>
      <c r="AB4508" s="2" t="s">
        <v>273</v>
      </c>
      <c r="AC4508" s="25" t="s">
        <v>273</v>
      </c>
      <c r="AD4508" s="174" t="s">
        <v>272</v>
      </c>
      <c r="AE4508" s="25" t="s">
        <v>272</v>
      </c>
      <c r="AF4508" s="180">
        <v>0</v>
      </c>
    </row>
    <row r="4509" spans="1:32">
      <c r="A4509" s="134" t="str">
        <f t="shared" si="70"/>
        <v>RSbu_06.3</v>
      </c>
      <c r="C4509" s="177" t="s">
        <v>37</v>
      </c>
      <c r="D4509" s="178" t="s">
        <v>1</v>
      </c>
      <c r="E4509" s="178" t="s">
        <v>557</v>
      </c>
      <c r="F4509" s="178" t="s">
        <v>558</v>
      </c>
      <c r="G4509" s="178" t="s">
        <v>533</v>
      </c>
      <c r="H4509" s="177" t="s">
        <v>52</v>
      </c>
      <c r="I4509" s="179" t="s">
        <v>643</v>
      </c>
      <c r="J4509" s="59" t="s">
        <v>411</v>
      </c>
      <c r="K4509" s="60" t="s">
        <v>255</v>
      </c>
      <c r="L4509" s="174" t="s">
        <v>272</v>
      </c>
      <c r="M4509" s="2" t="s">
        <v>272</v>
      </c>
      <c r="N4509" s="175" t="s">
        <v>272</v>
      </c>
      <c r="O4509" s="24"/>
      <c r="P4509" s="2"/>
      <c r="Q4509" s="2"/>
      <c r="R4509" s="2"/>
      <c r="S4509" s="2"/>
      <c r="T4509" s="2"/>
      <c r="U4509" s="25"/>
      <c r="V4509" s="24"/>
      <c r="W4509" s="2"/>
      <c r="X4509" s="2"/>
      <c r="Y4509" s="2"/>
      <c r="Z4509" s="175"/>
      <c r="AA4509" s="24"/>
      <c r="AB4509" s="2"/>
      <c r="AC4509" s="25"/>
      <c r="AD4509" s="174"/>
      <c r="AE4509" s="25"/>
      <c r="AF4509" s="180">
        <v>100</v>
      </c>
    </row>
    <row r="4510" spans="1:32">
      <c r="A4510" s="134" t="str">
        <f t="shared" si="70"/>
        <v>RSbu_06.3</v>
      </c>
      <c r="C4510" s="177" t="s">
        <v>37</v>
      </c>
      <c r="D4510" s="178" t="s">
        <v>1</v>
      </c>
      <c r="E4510" s="178" t="s">
        <v>557</v>
      </c>
      <c r="F4510" s="178" t="s">
        <v>558</v>
      </c>
      <c r="G4510" s="178" t="s">
        <v>533</v>
      </c>
      <c r="H4510" s="177" t="s">
        <v>52</v>
      </c>
      <c r="I4510" s="179" t="s">
        <v>643</v>
      </c>
      <c r="J4510" s="59" t="s">
        <v>5054</v>
      </c>
      <c r="K4510" s="60" t="s">
        <v>5033</v>
      </c>
      <c r="L4510" s="174" t="s">
        <v>272</v>
      </c>
      <c r="M4510" s="2" t="s">
        <v>272</v>
      </c>
      <c r="N4510" s="175" t="s">
        <v>272</v>
      </c>
      <c r="O4510" s="24"/>
      <c r="P4510" s="2"/>
      <c r="Q4510" s="2"/>
      <c r="R4510" s="2"/>
      <c r="S4510" s="2"/>
      <c r="T4510" s="2"/>
      <c r="U4510" s="25"/>
      <c r="V4510" s="24"/>
      <c r="W4510" s="2"/>
      <c r="X4510" s="2"/>
      <c r="Y4510" s="2"/>
      <c r="Z4510" s="175"/>
      <c r="AA4510" s="24"/>
      <c r="AB4510" s="2"/>
      <c r="AC4510" s="25"/>
      <c r="AD4510" s="174"/>
      <c r="AE4510" s="25"/>
      <c r="AF4510" s="180">
        <v>100</v>
      </c>
    </row>
    <row r="4511" spans="1:32">
      <c r="A4511" s="134" t="str">
        <f t="shared" si="70"/>
        <v>RSbu_06.4</v>
      </c>
      <c r="C4511" s="177" t="s">
        <v>37</v>
      </c>
      <c r="D4511" s="178" t="s">
        <v>1</v>
      </c>
      <c r="E4511" s="178" t="s">
        <v>559</v>
      </c>
      <c r="F4511" s="178" t="s">
        <v>560</v>
      </c>
      <c r="G4511" s="178" t="s">
        <v>533</v>
      </c>
      <c r="H4511" s="177" t="s">
        <v>52</v>
      </c>
      <c r="I4511" s="179" t="s">
        <v>643</v>
      </c>
      <c r="J4511" s="59" t="s">
        <v>411</v>
      </c>
      <c r="K4511" s="60" t="s">
        <v>256</v>
      </c>
      <c r="L4511" s="174" t="s">
        <v>272</v>
      </c>
      <c r="M4511" s="2" t="s">
        <v>272</v>
      </c>
      <c r="N4511" s="175" t="s">
        <v>272</v>
      </c>
      <c r="O4511" s="24"/>
      <c r="P4511" s="2"/>
      <c r="Q4511" s="2"/>
      <c r="R4511" s="2"/>
      <c r="S4511" s="2"/>
      <c r="T4511" s="2"/>
      <c r="U4511" s="25"/>
      <c r="V4511" s="24"/>
      <c r="W4511" s="2"/>
      <c r="X4511" s="2"/>
      <c r="Y4511" s="2"/>
      <c r="Z4511" s="175"/>
      <c r="AA4511" s="24"/>
      <c r="AB4511" s="2"/>
      <c r="AC4511" s="25"/>
      <c r="AD4511" s="174"/>
      <c r="AE4511" s="25"/>
      <c r="AF4511" s="180">
        <v>100</v>
      </c>
    </row>
    <row r="4512" spans="1:32">
      <c r="A4512" s="134" t="str">
        <f t="shared" si="70"/>
        <v>RSbu_06.4</v>
      </c>
      <c r="C4512" s="177" t="s">
        <v>37</v>
      </c>
      <c r="D4512" s="178" t="s">
        <v>1</v>
      </c>
      <c r="E4512" s="178" t="s">
        <v>559</v>
      </c>
      <c r="F4512" s="178" t="s">
        <v>560</v>
      </c>
      <c r="G4512" s="178" t="s">
        <v>533</v>
      </c>
      <c r="H4512" s="177" t="s">
        <v>52</v>
      </c>
      <c r="I4512" s="179" t="s">
        <v>643</v>
      </c>
      <c r="J4512" s="59" t="s">
        <v>5054</v>
      </c>
      <c r="K4512" s="60" t="s">
        <v>5033</v>
      </c>
      <c r="L4512" s="174" t="s">
        <v>272</v>
      </c>
      <c r="M4512" s="2" t="s">
        <v>272</v>
      </c>
      <c r="N4512" s="175" t="s">
        <v>272</v>
      </c>
      <c r="O4512" s="24"/>
      <c r="P4512" s="2"/>
      <c r="Q4512" s="2"/>
      <c r="R4512" s="2"/>
      <c r="S4512" s="2"/>
      <c r="T4512" s="2"/>
      <c r="U4512" s="25"/>
      <c r="V4512" s="24"/>
      <c r="W4512" s="2"/>
      <c r="X4512" s="2"/>
      <c r="Y4512" s="2"/>
      <c r="Z4512" s="175"/>
      <c r="AA4512" s="24"/>
      <c r="AB4512" s="2"/>
      <c r="AC4512" s="25"/>
      <c r="AD4512" s="174"/>
      <c r="AE4512" s="25"/>
      <c r="AF4512" s="180">
        <v>100</v>
      </c>
    </row>
    <row r="4513" spans="1:32">
      <c r="A4513" s="134" t="str">
        <f t="shared" si="70"/>
        <v>RSbu_07.1</v>
      </c>
      <c r="C4513" s="177" t="s">
        <v>37</v>
      </c>
      <c r="D4513" s="178" t="s">
        <v>1</v>
      </c>
      <c r="E4513" s="178" t="s">
        <v>561</v>
      </c>
      <c r="F4513" s="178" t="s">
        <v>562</v>
      </c>
      <c r="G4513" s="178" t="s">
        <v>533</v>
      </c>
      <c r="H4513" s="177" t="s">
        <v>52</v>
      </c>
      <c r="I4513" s="179" t="s">
        <v>53</v>
      </c>
      <c r="J4513" s="59" t="s">
        <v>5032</v>
      </c>
      <c r="K4513" s="60" t="s">
        <v>5033</v>
      </c>
      <c r="L4513" s="174" t="s">
        <v>272</v>
      </c>
      <c r="M4513" s="2" t="s">
        <v>272</v>
      </c>
      <c r="N4513" s="175" t="s">
        <v>272</v>
      </c>
      <c r="O4513" s="24"/>
      <c r="P4513" s="2"/>
      <c r="Q4513" s="2"/>
      <c r="R4513" s="2"/>
      <c r="S4513" s="2"/>
      <c r="T4513" s="2"/>
      <c r="U4513" s="25"/>
      <c r="V4513" s="24"/>
      <c r="W4513" s="2"/>
      <c r="X4513" s="2"/>
      <c r="Y4513" s="2"/>
      <c r="Z4513" s="175"/>
      <c r="AA4513" s="24"/>
      <c r="AB4513" s="2"/>
      <c r="AC4513" s="25"/>
      <c r="AD4513" s="174"/>
      <c r="AE4513" s="25"/>
      <c r="AF4513" s="180">
        <v>100</v>
      </c>
    </row>
    <row r="4514" spans="1:32">
      <c r="A4514" s="134" t="str">
        <f t="shared" si="70"/>
        <v>RSbu_07.1</v>
      </c>
      <c r="C4514" s="177" t="s">
        <v>37</v>
      </c>
      <c r="D4514" s="178" t="s">
        <v>1</v>
      </c>
      <c r="E4514" s="178" t="s">
        <v>561</v>
      </c>
      <c r="F4514" s="178" t="s">
        <v>562</v>
      </c>
      <c r="G4514" s="178" t="s">
        <v>533</v>
      </c>
      <c r="H4514" s="177" t="s">
        <v>52</v>
      </c>
      <c r="I4514" s="179" t="s">
        <v>53</v>
      </c>
      <c r="J4514" s="59" t="s">
        <v>5043</v>
      </c>
      <c r="K4514" s="60" t="s">
        <v>5044</v>
      </c>
      <c r="L4514" s="174" t="s">
        <v>272</v>
      </c>
      <c r="M4514" s="2" t="s">
        <v>272</v>
      </c>
      <c r="N4514" s="175" t="s">
        <v>272</v>
      </c>
      <c r="O4514" s="24"/>
      <c r="P4514" s="2"/>
      <c r="Q4514" s="2"/>
      <c r="R4514" s="2"/>
      <c r="S4514" s="2"/>
      <c r="T4514" s="2"/>
      <c r="U4514" s="25"/>
      <c r="V4514" s="24"/>
      <c r="W4514" s="2"/>
      <c r="X4514" s="2"/>
      <c r="Y4514" s="2"/>
      <c r="Z4514" s="175"/>
      <c r="AA4514" s="24"/>
      <c r="AB4514" s="2"/>
      <c r="AC4514" s="25"/>
      <c r="AD4514" s="174"/>
      <c r="AE4514" s="25"/>
      <c r="AF4514" s="180">
        <v>100</v>
      </c>
    </row>
    <row r="4515" spans="1:32">
      <c r="A4515" s="134" t="str">
        <f t="shared" si="70"/>
        <v>RSbu_07.1</v>
      </c>
      <c r="C4515" s="177" t="s">
        <v>37</v>
      </c>
      <c r="D4515" s="178" t="s">
        <v>1</v>
      </c>
      <c r="E4515" s="178" t="s">
        <v>561</v>
      </c>
      <c r="F4515" s="178" t="s">
        <v>562</v>
      </c>
      <c r="G4515" s="178" t="s">
        <v>533</v>
      </c>
      <c r="H4515" s="177" t="s">
        <v>52</v>
      </c>
      <c r="I4515" s="179" t="s">
        <v>53</v>
      </c>
      <c r="J4515" s="59" t="s">
        <v>5055</v>
      </c>
      <c r="K4515" s="60" t="s">
        <v>5056</v>
      </c>
      <c r="L4515" s="174" t="s">
        <v>272</v>
      </c>
      <c r="M4515" s="2" t="s">
        <v>272</v>
      </c>
      <c r="N4515" s="175" t="s">
        <v>272</v>
      </c>
      <c r="O4515" s="24"/>
      <c r="P4515" s="2"/>
      <c r="Q4515" s="2"/>
      <c r="R4515" s="2"/>
      <c r="S4515" s="2"/>
      <c r="T4515" s="2"/>
      <c r="U4515" s="25"/>
      <c r="V4515" s="24"/>
      <c r="W4515" s="2"/>
      <c r="X4515" s="2"/>
      <c r="Y4515" s="2"/>
      <c r="Z4515" s="175"/>
      <c r="AA4515" s="24"/>
      <c r="AB4515" s="2"/>
      <c r="AC4515" s="25"/>
      <c r="AD4515" s="174"/>
      <c r="AE4515" s="25"/>
      <c r="AF4515" s="180">
        <v>100</v>
      </c>
    </row>
    <row r="4516" spans="1:32">
      <c r="A4516" s="134" t="str">
        <f t="shared" si="70"/>
        <v>RSbu_07.1</v>
      </c>
      <c r="C4516" s="177" t="s">
        <v>37</v>
      </c>
      <c r="D4516" s="178" t="s">
        <v>1</v>
      </c>
      <c r="E4516" s="178" t="s">
        <v>561</v>
      </c>
      <c r="F4516" s="178" t="s">
        <v>562</v>
      </c>
      <c r="G4516" s="178" t="s">
        <v>533</v>
      </c>
      <c r="H4516" s="177" t="s">
        <v>52</v>
      </c>
      <c r="I4516" s="179" t="s">
        <v>53</v>
      </c>
      <c r="J4516" s="59" t="s">
        <v>5057</v>
      </c>
      <c r="K4516" s="60" t="s">
        <v>5058</v>
      </c>
      <c r="L4516" s="174" t="s">
        <v>272</v>
      </c>
      <c r="M4516" s="2" t="s">
        <v>272</v>
      </c>
      <c r="N4516" s="175" t="s">
        <v>273</v>
      </c>
      <c r="O4516" s="24"/>
      <c r="P4516" s="2"/>
      <c r="Q4516" s="2"/>
      <c r="R4516" s="2"/>
      <c r="S4516" s="2"/>
      <c r="T4516" s="2"/>
      <c r="U4516" s="25"/>
      <c r="V4516" s="24"/>
      <c r="W4516" s="2"/>
      <c r="X4516" s="2"/>
      <c r="Y4516" s="2"/>
      <c r="Z4516" s="175"/>
      <c r="AA4516" s="24"/>
      <c r="AB4516" s="2"/>
      <c r="AC4516" s="25"/>
      <c r="AD4516" s="174"/>
      <c r="AE4516" s="25"/>
      <c r="AF4516" s="180">
        <v>100</v>
      </c>
    </row>
    <row r="4517" spans="1:32">
      <c r="A4517" s="134" t="str">
        <f t="shared" si="70"/>
        <v>RSbu_07.2</v>
      </c>
      <c r="C4517" s="177" t="s">
        <v>37</v>
      </c>
      <c r="D4517" s="178" t="s">
        <v>1</v>
      </c>
      <c r="E4517" s="178" t="s">
        <v>563</v>
      </c>
      <c r="F4517" s="178" t="s">
        <v>564</v>
      </c>
      <c r="G4517" s="178" t="s">
        <v>540</v>
      </c>
      <c r="H4517" s="177" t="s">
        <v>52</v>
      </c>
      <c r="I4517" s="179" t="s">
        <v>53</v>
      </c>
      <c r="J4517" s="59" t="s">
        <v>5032</v>
      </c>
      <c r="K4517" s="60" t="s">
        <v>5033</v>
      </c>
      <c r="L4517" s="174" t="s">
        <v>272</v>
      </c>
      <c r="M4517" s="2" t="s">
        <v>273</v>
      </c>
      <c r="N4517" s="175" t="s">
        <v>272</v>
      </c>
      <c r="O4517" s="24" t="s">
        <v>672</v>
      </c>
      <c r="P4517" s="2" t="s">
        <v>273</v>
      </c>
      <c r="Q4517" s="2" t="s">
        <v>273</v>
      </c>
      <c r="R4517" s="2" t="s">
        <v>273</v>
      </c>
      <c r="S4517" s="2" t="s">
        <v>273</v>
      </c>
      <c r="T4517" s="2" t="s">
        <v>273</v>
      </c>
      <c r="U4517" s="25" t="s">
        <v>273</v>
      </c>
      <c r="V4517" s="24" t="s">
        <v>273</v>
      </c>
      <c r="W4517" s="2" t="s">
        <v>273</v>
      </c>
      <c r="X4517" s="2" t="s">
        <v>273</v>
      </c>
      <c r="Y4517" s="2" t="s">
        <v>273</v>
      </c>
      <c r="Z4517" s="175" t="s">
        <v>273</v>
      </c>
      <c r="AA4517" s="24" t="s">
        <v>273</v>
      </c>
      <c r="AB4517" s="2" t="s">
        <v>273</v>
      </c>
      <c r="AC4517" s="25" t="s">
        <v>273</v>
      </c>
      <c r="AD4517" s="174" t="s">
        <v>273</v>
      </c>
      <c r="AE4517" s="25" t="s">
        <v>273</v>
      </c>
      <c r="AF4517" s="180">
        <v>100</v>
      </c>
    </row>
    <row r="4518" spans="1:32">
      <c r="A4518" s="134" t="str">
        <f t="shared" si="70"/>
        <v>RSbu_07.2</v>
      </c>
      <c r="C4518" s="177" t="s">
        <v>37</v>
      </c>
      <c r="D4518" s="178" t="s">
        <v>1</v>
      </c>
      <c r="E4518" s="178" t="s">
        <v>563</v>
      </c>
      <c r="F4518" s="178" t="s">
        <v>564</v>
      </c>
      <c r="G4518" s="178" t="s">
        <v>540</v>
      </c>
      <c r="H4518" s="177" t="s">
        <v>52</v>
      </c>
      <c r="I4518" s="179" t="s">
        <v>53</v>
      </c>
      <c r="J4518" s="59" t="s">
        <v>5043</v>
      </c>
      <c r="K4518" s="60" t="s">
        <v>5044</v>
      </c>
      <c r="L4518" s="174" t="s">
        <v>272</v>
      </c>
      <c r="M4518" s="2" t="s">
        <v>272</v>
      </c>
      <c r="N4518" s="175" t="s">
        <v>272</v>
      </c>
      <c r="O4518" s="24" t="s">
        <v>273</v>
      </c>
      <c r="P4518" s="2" t="s">
        <v>273</v>
      </c>
      <c r="Q4518" s="2" t="s">
        <v>272</v>
      </c>
      <c r="R4518" s="2" t="s">
        <v>273</v>
      </c>
      <c r="S4518" s="2" t="s">
        <v>273</v>
      </c>
      <c r="T4518" s="2" t="s">
        <v>273</v>
      </c>
      <c r="U4518" s="25" t="s">
        <v>273</v>
      </c>
      <c r="V4518" s="24" t="s">
        <v>272</v>
      </c>
      <c r="W4518" s="2" t="s">
        <v>272</v>
      </c>
      <c r="X4518" s="2" t="s">
        <v>272</v>
      </c>
      <c r="Y4518" s="2" t="s">
        <v>272</v>
      </c>
      <c r="Z4518" s="175" t="s">
        <v>273</v>
      </c>
      <c r="AA4518" s="24" t="s">
        <v>273</v>
      </c>
      <c r="AB4518" s="2" t="s">
        <v>273</v>
      </c>
      <c r="AC4518" s="25" t="s">
        <v>273</v>
      </c>
      <c r="AD4518" s="174" t="s">
        <v>273</v>
      </c>
      <c r="AE4518" s="25" t="s">
        <v>273</v>
      </c>
      <c r="AF4518" s="180">
        <v>100</v>
      </c>
    </row>
    <row r="4519" spans="1:32">
      <c r="A4519" s="134" t="str">
        <f t="shared" si="70"/>
        <v>RSbu_07.2</v>
      </c>
      <c r="C4519" s="177" t="s">
        <v>37</v>
      </c>
      <c r="D4519" s="178" t="s">
        <v>1</v>
      </c>
      <c r="E4519" s="178" t="s">
        <v>563</v>
      </c>
      <c r="F4519" s="178" t="s">
        <v>564</v>
      </c>
      <c r="G4519" s="178" t="s">
        <v>540</v>
      </c>
      <c r="H4519" s="177" t="s">
        <v>52</v>
      </c>
      <c r="I4519" s="179" t="s">
        <v>53</v>
      </c>
      <c r="J4519" s="59" t="s">
        <v>5055</v>
      </c>
      <c r="K4519" s="60" t="s">
        <v>5056</v>
      </c>
      <c r="L4519" s="174" t="s">
        <v>272</v>
      </c>
      <c r="M4519" s="2" t="s">
        <v>273</v>
      </c>
      <c r="N4519" s="175" t="s">
        <v>272</v>
      </c>
      <c r="O4519" s="24" t="s">
        <v>672</v>
      </c>
      <c r="P4519" s="2" t="s">
        <v>273</v>
      </c>
      <c r="Q4519" s="2" t="s">
        <v>273</v>
      </c>
      <c r="R4519" s="2" t="s">
        <v>273</v>
      </c>
      <c r="S4519" s="2" t="s">
        <v>273</v>
      </c>
      <c r="T4519" s="2" t="s">
        <v>273</v>
      </c>
      <c r="U4519" s="25" t="s">
        <v>273</v>
      </c>
      <c r="V4519" s="24" t="s">
        <v>273</v>
      </c>
      <c r="W4519" s="2" t="s">
        <v>273</v>
      </c>
      <c r="X4519" s="2" t="s">
        <v>273</v>
      </c>
      <c r="Y4519" s="2" t="s">
        <v>273</v>
      </c>
      <c r="Z4519" s="175" t="s">
        <v>273</v>
      </c>
      <c r="AA4519" s="24" t="s">
        <v>273</v>
      </c>
      <c r="AB4519" s="2" t="s">
        <v>273</v>
      </c>
      <c r="AC4519" s="25" t="s">
        <v>273</v>
      </c>
      <c r="AD4519" s="174" t="s">
        <v>273</v>
      </c>
      <c r="AE4519" s="25" t="s">
        <v>273</v>
      </c>
      <c r="AF4519" s="180">
        <v>100</v>
      </c>
    </row>
    <row r="4520" spans="1:32">
      <c r="A4520" s="134" t="str">
        <f t="shared" si="70"/>
        <v>RSbu_07.2</v>
      </c>
      <c r="C4520" s="177" t="s">
        <v>37</v>
      </c>
      <c r="D4520" s="178" t="s">
        <v>1</v>
      </c>
      <c r="E4520" s="178" t="s">
        <v>563</v>
      </c>
      <c r="F4520" s="178" t="s">
        <v>564</v>
      </c>
      <c r="G4520" s="178" t="s">
        <v>540</v>
      </c>
      <c r="H4520" s="177" t="s">
        <v>52</v>
      </c>
      <c r="I4520" s="179" t="s">
        <v>53</v>
      </c>
      <c r="J4520" s="59" t="s">
        <v>5059</v>
      </c>
      <c r="K4520" s="60" t="s">
        <v>5060</v>
      </c>
      <c r="L4520" s="174" t="s">
        <v>272</v>
      </c>
      <c r="M4520" s="2" t="s">
        <v>273</v>
      </c>
      <c r="N4520" s="175" t="s">
        <v>273</v>
      </c>
      <c r="O4520" s="24" t="s">
        <v>672</v>
      </c>
      <c r="P4520" s="2" t="s">
        <v>273</v>
      </c>
      <c r="Q4520" s="2" t="s">
        <v>273</v>
      </c>
      <c r="R4520" s="2" t="s">
        <v>273</v>
      </c>
      <c r="S4520" s="2" t="s">
        <v>273</v>
      </c>
      <c r="T4520" s="2" t="s">
        <v>273</v>
      </c>
      <c r="U4520" s="25" t="s">
        <v>273</v>
      </c>
      <c r="V4520" s="24" t="s">
        <v>273</v>
      </c>
      <c r="W4520" s="2" t="s">
        <v>273</v>
      </c>
      <c r="X4520" s="2" t="s">
        <v>273</v>
      </c>
      <c r="Y4520" s="2" t="s">
        <v>273</v>
      </c>
      <c r="Z4520" s="175" t="s">
        <v>273</v>
      </c>
      <c r="AA4520" s="24" t="s">
        <v>273</v>
      </c>
      <c r="AB4520" s="2" t="s">
        <v>273</v>
      </c>
      <c r="AC4520" s="25" t="s">
        <v>273</v>
      </c>
      <c r="AD4520" s="174" t="s">
        <v>273</v>
      </c>
      <c r="AE4520" s="25" t="s">
        <v>273</v>
      </c>
      <c r="AF4520" s="180">
        <v>0</v>
      </c>
    </row>
    <row r="4521" spans="1:32">
      <c r="A4521" s="134" t="str">
        <f t="shared" si="70"/>
        <v>RSbu_07.2</v>
      </c>
      <c r="C4521" s="177" t="s">
        <v>37</v>
      </c>
      <c r="D4521" s="178" t="s">
        <v>1</v>
      </c>
      <c r="E4521" s="178" t="s">
        <v>563</v>
      </c>
      <c r="F4521" s="178" t="s">
        <v>564</v>
      </c>
      <c r="G4521" s="178" t="s">
        <v>540</v>
      </c>
      <c r="H4521" s="177" t="s">
        <v>52</v>
      </c>
      <c r="I4521" s="179" t="s">
        <v>53</v>
      </c>
      <c r="J4521" s="59" t="s">
        <v>5057</v>
      </c>
      <c r="K4521" s="60" t="s">
        <v>5058</v>
      </c>
      <c r="L4521" s="174" t="s">
        <v>272</v>
      </c>
      <c r="M4521" s="2" t="s">
        <v>273</v>
      </c>
      <c r="N4521" s="175" t="s">
        <v>273</v>
      </c>
      <c r="O4521" s="24" t="s">
        <v>672</v>
      </c>
      <c r="P4521" s="2" t="s">
        <v>273</v>
      </c>
      <c r="Q4521" s="2" t="s">
        <v>273</v>
      </c>
      <c r="R4521" s="2" t="s">
        <v>273</v>
      </c>
      <c r="S4521" s="2" t="s">
        <v>273</v>
      </c>
      <c r="T4521" s="2" t="s">
        <v>273</v>
      </c>
      <c r="U4521" s="25" t="s">
        <v>273</v>
      </c>
      <c r="V4521" s="24" t="s">
        <v>273</v>
      </c>
      <c r="W4521" s="2" t="s">
        <v>273</v>
      </c>
      <c r="X4521" s="2" t="s">
        <v>273</v>
      </c>
      <c r="Y4521" s="2" t="s">
        <v>273</v>
      </c>
      <c r="Z4521" s="175" t="s">
        <v>273</v>
      </c>
      <c r="AA4521" s="24" t="s">
        <v>273</v>
      </c>
      <c r="AB4521" s="2" t="s">
        <v>273</v>
      </c>
      <c r="AC4521" s="25" t="s">
        <v>273</v>
      </c>
      <c r="AD4521" s="174" t="s">
        <v>273</v>
      </c>
      <c r="AE4521" s="25" t="s">
        <v>273</v>
      </c>
      <c r="AF4521" s="180">
        <v>100</v>
      </c>
    </row>
    <row r="4522" spans="1:32">
      <c r="A4522" s="134" t="str">
        <f t="shared" si="70"/>
        <v>RSca_01.1</v>
      </c>
      <c r="C4522" s="177" t="s">
        <v>37</v>
      </c>
      <c r="D4522" s="178" t="s">
        <v>495</v>
      </c>
      <c r="E4522" s="178" t="s">
        <v>565</v>
      </c>
      <c r="F4522" s="178" t="s">
        <v>566</v>
      </c>
      <c r="G4522" s="178" t="s">
        <v>540</v>
      </c>
      <c r="H4522" s="177" t="s">
        <v>52</v>
      </c>
      <c r="I4522" s="179" t="s">
        <v>643</v>
      </c>
      <c r="J4522" s="59" t="s">
        <v>5034</v>
      </c>
      <c r="K4522" s="60" t="s">
        <v>5061</v>
      </c>
      <c r="L4522" s="174" t="s">
        <v>272</v>
      </c>
      <c r="M4522" s="2" t="s">
        <v>272</v>
      </c>
      <c r="N4522" s="175" t="s">
        <v>272</v>
      </c>
      <c r="O4522" s="24" t="s">
        <v>272</v>
      </c>
      <c r="P4522" s="2" t="s">
        <v>272</v>
      </c>
      <c r="Q4522" s="2" t="s">
        <v>272</v>
      </c>
      <c r="R4522" s="2" t="s">
        <v>273</v>
      </c>
      <c r="S4522" s="2" t="s">
        <v>272</v>
      </c>
      <c r="T4522" s="2" t="s">
        <v>273</v>
      </c>
      <c r="U4522" s="25" t="s">
        <v>273</v>
      </c>
      <c r="V4522" s="24" t="s">
        <v>272</v>
      </c>
      <c r="W4522" s="2" t="s">
        <v>272</v>
      </c>
      <c r="X4522" s="2" t="s">
        <v>273</v>
      </c>
      <c r="Y4522" s="2" t="s">
        <v>273</v>
      </c>
      <c r="Z4522" s="175" t="s">
        <v>273</v>
      </c>
      <c r="AA4522" s="24" t="s">
        <v>273</v>
      </c>
      <c r="AB4522" s="2" t="s">
        <v>273</v>
      </c>
      <c r="AC4522" s="25" t="s">
        <v>273</v>
      </c>
      <c r="AD4522" s="174" t="s">
        <v>272</v>
      </c>
      <c r="AE4522" s="25" t="s">
        <v>273</v>
      </c>
      <c r="AF4522" s="180">
        <v>0</v>
      </c>
    </row>
    <row r="4523" spans="1:32">
      <c r="A4523" s="134" t="str">
        <f t="shared" si="70"/>
        <v>RSca_01.1</v>
      </c>
      <c r="C4523" s="177" t="s">
        <v>37</v>
      </c>
      <c r="D4523" s="178" t="s">
        <v>495</v>
      </c>
      <c r="E4523" s="178" t="s">
        <v>565</v>
      </c>
      <c r="F4523" s="178" t="s">
        <v>566</v>
      </c>
      <c r="G4523" s="178" t="s">
        <v>540</v>
      </c>
      <c r="H4523" s="177" t="s">
        <v>52</v>
      </c>
      <c r="I4523" s="179" t="s">
        <v>643</v>
      </c>
      <c r="J4523" s="59" t="s">
        <v>5034</v>
      </c>
      <c r="K4523" s="60" t="s">
        <v>5062</v>
      </c>
      <c r="L4523" s="174" t="s">
        <v>272</v>
      </c>
      <c r="M4523" s="2" t="s">
        <v>272</v>
      </c>
      <c r="N4523" s="175" t="s">
        <v>272</v>
      </c>
      <c r="O4523" s="24" t="s">
        <v>272</v>
      </c>
      <c r="P4523" s="2" t="s">
        <v>272</v>
      </c>
      <c r="Q4523" s="2" t="s">
        <v>272</v>
      </c>
      <c r="R4523" s="2" t="s">
        <v>273</v>
      </c>
      <c r="S4523" s="2" t="s">
        <v>272</v>
      </c>
      <c r="T4523" s="2" t="s">
        <v>273</v>
      </c>
      <c r="U4523" s="25" t="s">
        <v>273</v>
      </c>
      <c r="V4523" s="24" t="s">
        <v>272</v>
      </c>
      <c r="W4523" s="2" t="s">
        <v>272</v>
      </c>
      <c r="X4523" s="2" t="s">
        <v>273</v>
      </c>
      <c r="Y4523" s="2" t="s">
        <v>273</v>
      </c>
      <c r="Z4523" s="175" t="s">
        <v>273</v>
      </c>
      <c r="AA4523" s="24" t="s">
        <v>273</v>
      </c>
      <c r="AB4523" s="2" t="s">
        <v>273</v>
      </c>
      <c r="AC4523" s="25" t="s">
        <v>273</v>
      </c>
      <c r="AD4523" s="174" t="s">
        <v>272</v>
      </c>
      <c r="AE4523" s="25" t="s">
        <v>273</v>
      </c>
      <c r="AF4523" s="180">
        <v>0</v>
      </c>
    </row>
    <row r="4524" spans="1:32">
      <c r="A4524" s="134" t="str">
        <f t="shared" si="70"/>
        <v>RSca_01.1</v>
      </c>
      <c r="C4524" s="177" t="s">
        <v>37</v>
      </c>
      <c r="D4524" s="178" t="s">
        <v>495</v>
      </c>
      <c r="E4524" s="178" t="s">
        <v>565</v>
      </c>
      <c r="F4524" s="178" t="s">
        <v>566</v>
      </c>
      <c r="G4524" s="178" t="s">
        <v>540</v>
      </c>
      <c r="H4524" s="177" t="s">
        <v>52</v>
      </c>
      <c r="I4524" s="179" t="s">
        <v>643</v>
      </c>
      <c r="J4524" s="59" t="s">
        <v>5032</v>
      </c>
      <c r="K4524" s="60" t="s">
        <v>5063</v>
      </c>
      <c r="L4524" s="174" t="s">
        <v>272</v>
      </c>
      <c r="M4524" s="2" t="s">
        <v>273</v>
      </c>
      <c r="N4524" s="175" t="s">
        <v>272</v>
      </c>
      <c r="O4524" s="24" t="s">
        <v>672</v>
      </c>
      <c r="P4524" s="2" t="s">
        <v>273</v>
      </c>
      <c r="Q4524" s="2" t="s">
        <v>273</v>
      </c>
      <c r="R4524" s="2" t="s">
        <v>273</v>
      </c>
      <c r="S4524" s="2" t="s">
        <v>273</v>
      </c>
      <c r="T4524" s="2" t="s">
        <v>273</v>
      </c>
      <c r="U4524" s="25" t="s">
        <v>273</v>
      </c>
      <c r="V4524" s="24" t="s">
        <v>273</v>
      </c>
      <c r="W4524" s="2" t="s">
        <v>273</v>
      </c>
      <c r="X4524" s="2" t="s">
        <v>273</v>
      </c>
      <c r="Y4524" s="2" t="s">
        <v>273</v>
      </c>
      <c r="Z4524" s="175" t="s">
        <v>273</v>
      </c>
      <c r="AA4524" s="24" t="s">
        <v>273</v>
      </c>
      <c r="AB4524" s="2" t="s">
        <v>273</v>
      </c>
      <c r="AC4524" s="25" t="s">
        <v>273</v>
      </c>
      <c r="AD4524" s="174" t="s">
        <v>273</v>
      </c>
      <c r="AE4524" s="25" t="s">
        <v>273</v>
      </c>
      <c r="AF4524" s="180">
        <v>100</v>
      </c>
    </row>
    <row r="4525" spans="1:32">
      <c r="A4525" s="134" t="str">
        <f t="shared" si="70"/>
        <v>RSca_01.2</v>
      </c>
      <c r="C4525" s="177" t="s">
        <v>37</v>
      </c>
      <c r="D4525" s="178" t="s">
        <v>495</v>
      </c>
      <c r="E4525" s="178" t="s">
        <v>567</v>
      </c>
      <c r="F4525" s="178" t="s">
        <v>568</v>
      </c>
      <c r="G4525" s="178" t="s">
        <v>533</v>
      </c>
      <c r="H4525" s="177" t="s">
        <v>52</v>
      </c>
      <c r="I4525" s="179" t="s">
        <v>643</v>
      </c>
      <c r="J4525" s="59" t="s">
        <v>5064</v>
      </c>
      <c r="K4525" s="60" t="s">
        <v>5065</v>
      </c>
      <c r="L4525" s="174" t="s">
        <v>272</v>
      </c>
      <c r="M4525" s="2" t="s">
        <v>273</v>
      </c>
      <c r="N4525" s="175" t="s">
        <v>273</v>
      </c>
      <c r="O4525" s="24"/>
      <c r="P4525" s="2"/>
      <c r="Q4525" s="2"/>
      <c r="R4525" s="2"/>
      <c r="S4525" s="2"/>
      <c r="T4525" s="2"/>
      <c r="U4525" s="25"/>
      <c r="V4525" s="24"/>
      <c r="W4525" s="2"/>
      <c r="X4525" s="2"/>
      <c r="Y4525" s="2"/>
      <c r="Z4525" s="175"/>
      <c r="AA4525" s="24"/>
      <c r="AB4525" s="2"/>
      <c r="AC4525" s="25"/>
      <c r="AD4525" s="174"/>
      <c r="AE4525" s="25"/>
      <c r="AF4525" s="180">
        <v>0</v>
      </c>
    </row>
    <row r="4526" spans="1:32">
      <c r="A4526" s="134" t="str">
        <f t="shared" si="70"/>
        <v>RSca_01.2</v>
      </c>
      <c r="C4526" s="177" t="s">
        <v>37</v>
      </c>
      <c r="D4526" s="178" t="s">
        <v>495</v>
      </c>
      <c r="E4526" s="178" t="s">
        <v>567</v>
      </c>
      <c r="F4526" s="178" t="s">
        <v>568</v>
      </c>
      <c r="G4526" s="178" t="s">
        <v>533</v>
      </c>
      <c r="H4526" s="177" t="s">
        <v>52</v>
      </c>
      <c r="I4526" s="179" t="s">
        <v>643</v>
      </c>
      <c r="J4526" s="59" t="s">
        <v>5034</v>
      </c>
      <c r="K4526" s="60" t="s">
        <v>5066</v>
      </c>
      <c r="L4526" s="174" t="s">
        <v>272</v>
      </c>
      <c r="M4526" s="2" t="s">
        <v>273</v>
      </c>
      <c r="N4526" s="175" t="s">
        <v>272</v>
      </c>
      <c r="O4526" s="24"/>
      <c r="P4526" s="2"/>
      <c r="Q4526" s="2"/>
      <c r="R4526" s="2"/>
      <c r="S4526" s="2"/>
      <c r="T4526" s="2"/>
      <c r="U4526" s="25"/>
      <c r="V4526" s="24"/>
      <c r="W4526" s="2"/>
      <c r="X4526" s="2"/>
      <c r="Y4526" s="2"/>
      <c r="Z4526" s="175"/>
      <c r="AA4526" s="24"/>
      <c r="AB4526" s="2"/>
      <c r="AC4526" s="25"/>
      <c r="AD4526" s="174"/>
      <c r="AE4526" s="25"/>
      <c r="AF4526" s="180">
        <v>0</v>
      </c>
    </row>
    <row r="4527" spans="1:32">
      <c r="A4527" s="134" t="str">
        <f t="shared" si="70"/>
        <v>RSca_01.2</v>
      </c>
      <c r="C4527" s="177" t="s">
        <v>37</v>
      </c>
      <c r="D4527" s="178" t="s">
        <v>495</v>
      </c>
      <c r="E4527" s="178" t="s">
        <v>567</v>
      </c>
      <c r="F4527" s="178" t="s">
        <v>568</v>
      </c>
      <c r="G4527" s="178" t="s">
        <v>533</v>
      </c>
      <c r="H4527" s="177" t="s">
        <v>52</v>
      </c>
      <c r="I4527" s="179" t="s">
        <v>643</v>
      </c>
      <c r="J4527" s="59" t="s">
        <v>5032</v>
      </c>
      <c r="K4527" s="60" t="s">
        <v>5063</v>
      </c>
      <c r="L4527" s="174" t="s">
        <v>272</v>
      </c>
      <c r="M4527" s="2" t="s">
        <v>273</v>
      </c>
      <c r="N4527" s="175" t="s">
        <v>272</v>
      </c>
      <c r="O4527" s="24"/>
      <c r="P4527" s="2"/>
      <c r="Q4527" s="2"/>
      <c r="R4527" s="2"/>
      <c r="S4527" s="2"/>
      <c r="T4527" s="2"/>
      <c r="U4527" s="25"/>
      <c r="V4527" s="24"/>
      <c r="W4527" s="2"/>
      <c r="X4527" s="2"/>
      <c r="Y4527" s="2"/>
      <c r="Z4527" s="175"/>
      <c r="AA4527" s="24"/>
      <c r="AB4527" s="2"/>
      <c r="AC4527" s="25"/>
      <c r="AD4527" s="174"/>
      <c r="AE4527" s="25"/>
      <c r="AF4527" s="180">
        <v>100</v>
      </c>
    </row>
    <row r="4528" spans="1:32">
      <c r="A4528" s="134" t="str">
        <f t="shared" si="70"/>
        <v>RSca_01.3</v>
      </c>
      <c r="C4528" s="177" t="s">
        <v>37</v>
      </c>
      <c r="D4528" s="178" t="s">
        <v>495</v>
      </c>
      <c r="E4528" s="178" t="s">
        <v>569</v>
      </c>
      <c r="F4528" s="178" t="s">
        <v>570</v>
      </c>
      <c r="G4528" s="178" t="s">
        <v>540</v>
      </c>
      <c r="H4528" s="177" t="s">
        <v>52</v>
      </c>
      <c r="I4528" s="179" t="s">
        <v>643</v>
      </c>
      <c r="J4528" s="59" t="s">
        <v>5034</v>
      </c>
      <c r="K4528" s="60" t="s">
        <v>5066</v>
      </c>
      <c r="L4528" s="174" t="s">
        <v>272</v>
      </c>
      <c r="M4528" s="2" t="s">
        <v>272</v>
      </c>
      <c r="N4528" s="175" t="s">
        <v>272</v>
      </c>
      <c r="O4528" s="24" t="s">
        <v>672</v>
      </c>
      <c r="P4528" s="2" t="s">
        <v>273</v>
      </c>
      <c r="Q4528" s="2" t="s">
        <v>273</v>
      </c>
      <c r="R4528" s="2" t="s">
        <v>272</v>
      </c>
      <c r="S4528" s="2" t="s">
        <v>273</v>
      </c>
      <c r="T4528" s="2" t="s">
        <v>273</v>
      </c>
      <c r="U4528" s="25" t="s">
        <v>273</v>
      </c>
      <c r="V4528" s="24" t="s">
        <v>272</v>
      </c>
      <c r="W4528" s="2" t="s">
        <v>272</v>
      </c>
      <c r="X4528" s="2" t="s">
        <v>273</v>
      </c>
      <c r="Y4528" s="2" t="s">
        <v>273</v>
      </c>
      <c r="Z4528" s="175" t="s">
        <v>273</v>
      </c>
      <c r="AA4528" s="24" t="s">
        <v>273</v>
      </c>
      <c r="AB4528" s="2" t="s">
        <v>273</v>
      </c>
      <c r="AC4528" s="25" t="s">
        <v>273</v>
      </c>
      <c r="AD4528" s="174" t="s">
        <v>273</v>
      </c>
      <c r="AE4528" s="25" t="s">
        <v>273</v>
      </c>
      <c r="AF4528" s="180">
        <v>0</v>
      </c>
    </row>
    <row r="4529" spans="1:32">
      <c r="A4529" s="134" t="str">
        <f t="shared" si="70"/>
        <v>RSca_01.3</v>
      </c>
      <c r="C4529" s="177" t="s">
        <v>37</v>
      </c>
      <c r="D4529" s="178" t="s">
        <v>495</v>
      </c>
      <c r="E4529" s="178" t="s">
        <v>569</v>
      </c>
      <c r="F4529" s="178" t="s">
        <v>570</v>
      </c>
      <c r="G4529" s="178" t="s">
        <v>540</v>
      </c>
      <c r="H4529" s="177" t="s">
        <v>52</v>
      </c>
      <c r="I4529" s="179" t="s">
        <v>643</v>
      </c>
      <c r="J4529" s="59" t="s">
        <v>5032</v>
      </c>
      <c r="K4529" s="60" t="s">
        <v>5063</v>
      </c>
      <c r="L4529" s="174" t="s">
        <v>272</v>
      </c>
      <c r="M4529" s="2" t="s">
        <v>272</v>
      </c>
      <c r="N4529" s="175" t="s">
        <v>272</v>
      </c>
      <c r="O4529" s="24" t="s">
        <v>672</v>
      </c>
      <c r="P4529" s="2" t="s">
        <v>273</v>
      </c>
      <c r="Q4529" s="2" t="s">
        <v>273</v>
      </c>
      <c r="R4529" s="2" t="s">
        <v>273</v>
      </c>
      <c r="S4529" s="2" t="s">
        <v>273</v>
      </c>
      <c r="T4529" s="2" t="s">
        <v>273</v>
      </c>
      <c r="U4529" s="25" t="s">
        <v>273</v>
      </c>
      <c r="V4529" s="24" t="s">
        <v>272</v>
      </c>
      <c r="W4529" s="2" t="s">
        <v>273</v>
      </c>
      <c r="X4529" s="2" t="s">
        <v>273</v>
      </c>
      <c r="Y4529" s="2" t="s">
        <v>273</v>
      </c>
      <c r="Z4529" s="175" t="s">
        <v>273</v>
      </c>
      <c r="AA4529" s="24" t="s">
        <v>273</v>
      </c>
      <c r="AB4529" s="2" t="s">
        <v>273</v>
      </c>
      <c r="AC4529" s="25" t="s">
        <v>273</v>
      </c>
      <c r="AD4529" s="174" t="s">
        <v>273</v>
      </c>
      <c r="AE4529" s="25" t="s">
        <v>273</v>
      </c>
      <c r="AF4529" s="180">
        <v>100</v>
      </c>
    </row>
    <row r="4530" spans="1:32">
      <c r="A4530" s="134" t="str">
        <f t="shared" si="70"/>
        <v>RSca_01.3</v>
      </c>
      <c r="C4530" s="177" t="s">
        <v>37</v>
      </c>
      <c r="D4530" s="178" t="s">
        <v>495</v>
      </c>
      <c r="E4530" s="178" t="s">
        <v>569</v>
      </c>
      <c r="F4530" s="178" t="s">
        <v>570</v>
      </c>
      <c r="G4530" s="178" t="s">
        <v>540</v>
      </c>
      <c r="H4530" s="177" t="s">
        <v>52</v>
      </c>
      <c r="I4530" s="179" t="s">
        <v>643</v>
      </c>
      <c r="J4530" s="59" t="s">
        <v>5067</v>
      </c>
      <c r="K4530" s="60" t="s">
        <v>5066</v>
      </c>
      <c r="L4530" s="174" t="s">
        <v>272</v>
      </c>
      <c r="M4530" s="2" t="s">
        <v>272</v>
      </c>
      <c r="N4530" s="175" t="s">
        <v>273</v>
      </c>
      <c r="O4530" s="24" t="s">
        <v>672</v>
      </c>
      <c r="P4530" s="2" t="s">
        <v>273</v>
      </c>
      <c r="Q4530" s="2" t="s">
        <v>273</v>
      </c>
      <c r="R4530" s="2" t="s">
        <v>273</v>
      </c>
      <c r="S4530" s="2" t="s">
        <v>273</v>
      </c>
      <c r="T4530" s="2" t="s">
        <v>273</v>
      </c>
      <c r="U4530" s="25" t="s">
        <v>273</v>
      </c>
      <c r="V4530" s="24" t="s">
        <v>272</v>
      </c>
      <c r="W4530" s="2" t="s">
        <v>273</v>
      </c>
      <c r="X4530" s="2" t="s">
        <v>273</v>
      </c>
      <c r="Y4530" s="2" t="s">
        <v>273</v>
      </c>
      <c r="Z4530" s="175" t="s">
        <v>273</v>
      </c>
      <c r="AA4530" s="24" t="s">
        <v>273</v>
      </c>
      <c r="AB4530" s="2" t="s">
        <v>273</v>
      </c>
      <c r="AC4530" s="25" t="s">
        <v>273</v>
      </c>
      <c r="AD4530" s="174" t="s">
        <v>273</v>
      </c>
      <c r="AE4530" s="25" t="s">
        <v>273</v>
      </c>
      <c r="AF4530" s="180">
        <v>0</v>
      </c>
    </row>
    <row r="4531" spans="1:32">
      <c r="A4531" s="134" t="str">
        <f t="shared" si="70"/>
        <v>RSca_01.4</v>
      </c>
      <c r="C4531" s="177" t="s">
        <v>37</v>
      </c>
      <c r="D4531" s="178" t="s">
        <v>495</v>
      </c>
      <c r="E4531" s="178" t="s">
        <v>571</v>
      </c>
      <c r="F4531" s="178" t="s">
        <v>572</v>
      </c>
      <c r="G4531" s="178" t="s">
        <v>540</v>
      </c>
      <c r="H4531" s="177" t="s">
        <v>52</v>
      </c>
      <c r="I4531" s="179" t="s">
        <v>643</v>
      </c>
      <c r="J4531" s="59" t="s">
        <v>5057</v>
      </c>
      <c r="K4531" s="60" t="s">
        <v>5068</v>
      </c>
      <c r="L4531" s="174" t="s">
        <v>272</v>
      </c>
      <c r="M4531" s="2" t="s">
        <v>272</v>
      </c>
      <c r="N4531" s="175" t="s">
        <v>273</v>
      </c>
      <c r="O4531" s="24" t="s">
        <v>672</v>
      </c>
      <c r="P4531" s="2" t="s">
        <v>273</v>
      </c>
      <c r="Q4531" s="2" t="s">
        <v>273</v>
      </c>
      <c r="R4531" s="2" t="s">
        <v>273</v>
      </c>
      <c r="S4531" s="2" t="s">
        <v>273</v>
      </c>
      <c r="T4531" s="2" t="s">
        <v>273</v>
      </c>
      <c r="U4531" s="25" t="s">
        <v>273</v>
      </c>
      <c r="V4531" s="24" t="s">
        <v>272</v>
      </c>
      <c r="W4531" s="2" t="s">
        <v>273</v>
      </c>
      <c r="X4531" s="2" t="s">
        <v>273</v>
      </c>
      <c r="Y4531" s="2" t="s">
        <v>273</v>
      </c>
      <c r="Z4531" s="175" t="s">
        <v>273</v>
      </c>
      <c r="AA4531" s="24" t="s">
        <v>273</v>
      </c>
      <c r="AB4531" s="2" t="s">
        <v>273</v>
      </c>
      <c r="AC4531" s="25" t="s">
        <v>273</v>
      </c>
      <c r="AD4531" s="174" t="s">
        <v>273</v>
      </c>
      <c r="AE4531" s="25" t="s">
        <v>273</v>
      </c>
      <c r="AF4531" s="180">
        <v>100</v>
      </c>
    </row>
    <row r="4532" spans="1:32">
      <c r="A4532" s="134" t="str">
        <f t="shared" si="70"/>
        <v>RSca_01.4</v>
      </c>
      <c r="C4532" s="177" t="s">
        <v>37</v>
      </c>
      <c r="D4532" s="178" t="s">
        <v>495</v>
      </c>
      <c r="E4532" s="178" t="s">
        <v>571</v>
      </c>
      <c r="F4532" s="178" t="s">
        <v>572</v>
      </c>
      <c r="G4532" s="178" t="s">
        <v>540</v>
      </c>
      <c r="H4532" s="177" t="s">
        <v>52</v>
      </c>
      <c r="I4532" s="179" t="s">
        <v>643</v>
      </c>
      <c r="J4532" s="59" t="s">
        <v>5032</v>
      </c>
      <c r="K4532" s="60" t="s">
        <v>5063</v>
      </c>
      <c r="L4532" s="174" t="s">
        <v>272</v>
      </c>
      <c r="M4532" s="2" t="s">
        <v>272</v>
      </c>
      <c r="N4532" s="175" t="s">
        <v>272</v>
      </c>
      <c r="O4532" s="24" t="s">
        <v>672</v>
      </c>
      <c r="P4532" s="2" t="s">
        <v>273</v>
      </c>
      <c r="Q4532" s="2" t="s">
        <v>273</v>
      </c>
      <c r="R4532" s="2" t="s">
        <v>273</v>
      </c>
      <c r="S4532" s="2" t="s">
        <v>273</v>
      </c>
      <c r="T4532" s="2" t="s">
        <v>273</v>
      </c>
      <c r="U4532" s="25" t="s">
        <v>273</v>
      </c>
      <c r="V4532" s="24" t="s">
        <v>272</v>
      </c>
      <c r="W4532" s="2" t="s">
        <v>273</v>
      </c>
      <c r="X4532" s="2" t="s">
        <v>273</v>
      </c>
      <c r="Y4532" s="2" t="s">
        <v>273</v>
      </c>
      <c r="Z4532" s="175" t="s">
        <v>273</v>
      </c>
      <c r="AA4532" s="24" t="s">
        <v>273</v>
      </c>
      <c r="AB4532" s="2" t="s">
        <v>273</v>
      </c>
      <c r="AC4532" s="25" t="s">
        <v>273</v>
      </c>
      <c r="AD4532" s="174" t="s">
        <v>273</v>
      </c>
      <c r="AE4532" s="25" t="s">
        <v>273</v>
      </c>
      <c r="AF4532" s="180">
        <v>100</v>
      </c>
    </row>
    <row r="4533" spans="1:32">
      <c r="A4533" s="134" t="str">
        <f t="shared" si="70"/>
        <v>RSca_02.1</v>
      </c>
      <c r="C4533" s="177" t="s">
        <v>37</v>
      </c>
      <c r="D4533" s="178" t="s">
        <v>495</v>
      </c>
      <c r="E4533" s="178" t="s">
        <v>573</v>
      </c>
      <c r="F4533" s="178" t="s">
        <v>574</v>
      </c>
      <c r="G4533" s="178" t="s">
        <v>533</v>
      </c>
      <c r="H4533" s="177" t="s">
        <v>52</v>
      </c>
      <c r="I4533" s="179" t="s">
        <v>643</v>
      </c>
      <c r="J4533" s="59" t="s">
        <v>5034</v>
      </c>
      <c r="K4533" s="60" t="s">
        <v>5069</v>
      </c>
      <c r="L4533" s="174" t="s">
        <v>272</v>
      </c>
      <c r="M4533" s="2" t="s">
        <v>272</v>
      </c>
      <c r="N4533" s="175" t="s">
        <v>272</v>
      </c>
      <c r="O4533" s="24"/>
      <c r="P4533" s="2"/>
      <c r="Q4533" s="2"/>
      <c r="R4533" s="2"/>
      <c r="S4533" s="2"/>
      <c r="T4533" s="2"/>
      <c r="U4533" s="25"/>
      <c r="V4533" s="24"/>
      <c r="W4533" s="2"/>
      <c r="X4533" s="2"/>
      <c r="Y4533" s="2"/>
      <c r="Z4533" s="175"/>
      <c r="AA4533" s="24"/>
      <c r="AB4533" s="2"/>
      <c r="AC4533" s="25"/>
      <c r="AD4533" s="174"/>
      <c r="AE4533" s="25"/>
      <c r="AF4533" s="180">
        <v>0</v>
      </c>
    </row>
    <row r="4534" spans="1:32">
      <c r="A4534" s="134" t="str">
        <f t="shared" si="70"/>
        <v>RSca_02.1</v>
      </c>
      <c r="C4534" s="177" t="s">
        <v>37</v>
      </c>
      <c r="D4534" s="178" t="s">
        <v>495</v>
      </c>
      <c r="E4534" s="178" t="s">
        <v>573</v>
      </c>
      <c r="F4534" s="178" t="s">
        <v>574</v>
      </c>
      <c r="G4534" s="178" t="s">
        <v>533</v>
      </c>
      <c r="H4534" s="177" t="s">
        <v>52</v>
      </c>
      <c r="I4534" s="179" t="s">
        <v>643</v>
      </c>
      <c r="J4534" s="59" t="s">
        <v>5032</v>
      </c>
      <c r="K4534" s="60" t="s">
        <v>5063</v>
      </c>
      <c r="L4534" s="174" t="s">
        <v>272</v>
      </c>
      <c r="M4534" s="2" t="s">
        <v>272</v>
      </c>
      <c r="N4534" s="175" t="s">
        <v>272</v>
      </c>
      <c r="O4534" s="24"/>
      <c r="P4534" s="2"/>
      <c r="Q4534" s="2"/>
      <c r="R4534" s="2"/>
      <c r="S4534" s="2"/>
      <c r="T4534" s="2"/>
      <c r="U4534" s="25"/>
      <c r="V4534" s="24"/>
      <c r="W4534" s="2"/>
      <c r="X4534" s="2"/>
      <c r="Y4534" s="2"/>
      <c r="Z4534" s="175"/>
      <c r="AA4534" s="24"/>
      <c r="AB4534" s="2"/>
      <c r="AC4534" s="25"/>
      <c r="AD4534" s="174"/>
      <c r="AE4534" s="25"/>
      <c r="AF4534" s="180">
        <v>100</v>
      </c>
    </row>
    <row r="4535" spans="1:32">
      <c r="A4535" s="134" t="str">
        <f t="shared" si="70"/>
        <v>RSca_02.2</v>
      </c>
      <c r="C4535" s="177" t="s">
        <v>37</v>
      </c>
      <c r="D4535" s="178" t="s">
        <v>495</v>
      </c>
      <c r="E4535" s="178" t="s">
        <v>575</v>
      </c>
      <c r="F4535" s="178" t="s">
        <v>576</v>
      </c>
      <c r="G4535" s="178" t="s">
        <v>533</v>
      </c>
      <c r="H4535" s="177" t="s">
        <v>52</v>
      </c>
      <c r="I4535" s="179"/>
      <c r="J4535" s="59" t="s">
        <v>194</v>
      </c>
      <c r="K4535" s="60" t="s">
        <v>194</v>
      </c>
      <c r="L4535" s="174" t="s">
        <v>7</v>
      </c>
      <c r="M4535" s="2" t="s">
        <v>7</v>
      </c>
      <c r="N4535" s="175" t="s">
        <v>7</v>
      </c>
      <c r="O4535" s="24"/>
      <c r="P4535" s="2"/>
      <c r="Q4535" s="2"/>
      <c r="R4535" s="2"/>
      <c r="S4535" s="2"/>
      <c r="T4535" s="2"/>
      <c r="U4535" s="25"/>
      <c r="V4535" s="24"/>
      <c r="W4535" s="2"/>
      <c r="X4535" s="2"/>
      <c r="Y4535" s="2"/>
      <c r="Z4535" s="175"/>
      <c r="AA4535" s="24"/>
      <c r="AB4535" s="2"/>
      <c r="AC4535" s="25"/>
      <c r="AD4535" s="174"/>
      <c r="AE4535" s="25"/>
      <c r="AF4535" s="180" t="s">
        <v>7</v>
      </c>
    </row>
    <row r="4536" spans="1:32">
      <c r="A4536" s="134" t="str">
        <f t="shared" si="70"/>
        <v>RSca_02.3</v>
      </c>
      <c r="C4536" s="177" t="s">
        <v>37</v>
      </c>
      <c r="D4536" s="178" t="s">
        <v>495</v>
      </c>
      <c r="E4536" s="178" t="s">
        <v>577</v>
      </c>
      <c r="F4536" s="178" t="s">
        <v>578</v>
      </c>
      <c r="G4536" s="178" t="s">
        <v>533</v>
      </c>
      <c r="H4536" s="177" t="s">
        <v>52</v>
      </c>
      <c r="I4536" s="179"/>
      <c r="J4536" s="59" t="s">
        <v>194</v>
      </c>
      <c r="K4536" s="60" t="s">
        <v>194</v>
      </c>
      <c r="L4536" s="174" t="s">
        <v>7</v>
      </c>
      <c r="M4536" s="2" t="s">
        <v>7</v>
      </c>
      <c r="N4536" s="175" t="s">
        <v>7</v>
      </c>
      <c r="O4536" s="24"/>
      <c r="P4536" s="2"/>
      <c r="Q4536" s="2"/>
      <c r="R4536" s="2"/>
      <c r="S4536" s="2"/>
      <c r="T4536" s="2"/>
      <c r="U4536" s="25"/>
      <c r="V4536" s="24"/>
      <c r="W4536" s="2"/>
      <c r="X4536" s="2"/>
      <c r="Y4536" s="2"/>
      <c r="Z4536" s="175"/>
      <c r="AA4536" s="24"/>
      <c r="AB4536" s="2"/>
      <c r="AC4536" s="25"/>
      <c r="AD4536" s="174"/>
      <c r="AE4536" s="25"/>
      <c r="AF4536" s="180" t="s">
        <v>7</v>
      </c>
    </row>
    <row r="4537" spans="1:32">
      <c r="A4537" s="134" t="str">
        <f t="shared" si="70"/>
        <v>RSca_02.4</v>
      </c>
      <c r="C4537" s="177" t="s">
        <v>37</v>
      </c>
      <c r="D4537" s="178" t="s">
        <v>495</v>
      </c>
      <c r="E4537" s="178" t="s">
        <v>579</v>
      </c>
      <c r="F4537" s="178" t="s">
        <v>580</v>
      </c>
      <c r="G4537" s="178" t="s">
        <v>533</v>
      </c>
      <c r="H4537" s="177" t="s">
        <v>52</v>
      </c>
      <c r="I4537" s="179" t="s">
        <v>643</v>
      </c>
      <c r="J4537" s="59" t="s">
        <v>5032</v>
      </c>
      <c r="K4537" s="60" t="s">
        <v>5063</v>
      </c>
      <c r="L4537" s="174" t="s">
        <v>272</v>
      </c>
      <c r="M4537" s="2" t="s">
        <v>273</v>
      </c>
      <c r="N4537" s="175" t="s">
        <v>272</v>
      </c>
      <c r="O4537" s="24"/>
      <c r="P4537" s="2"/>
      <c r="Q4537" s="2"/>
      <c r="R4537" s="2"/>
      <c r="S4537" s="2"/>
      <c r="T4537" s="2"/>
      <c r="U4537" s="25"/>
      <c r="V4537" s="24"/>
      <c r="W4537" s="2"/>
      <c r="X4537" s="2"/>
      <c r="Y4537" s="2"/>
      <c r="Z4537" s="175"/>
      <c r="AA4537" s="24"/>
      <c r="AB4537" s="2"/>
      <c r="AC4537" s="25"/>
      <c r="AD4537" s="174"/>
      <c r="AE4537" s="25"/>
      <c r="AF4537" s="180">
        <v>100</v>
      </c>
    </row>
    <row r="4538" spans="1:32">
      <c r="A4538" s="134" t="str">
        <f t="shared" si="70"/>
        <v>RSca_02.4</v>
      </c>
      <c r="C4538" s="177" t="s">
        <v>37</v>
      </c>
      <c r="D4538" s="178" t="s">
        <v>495</v>
      </c>
      <c r="E4538" s="178" t="s">
        <v>579</v>
      </c>
      <c r="F4538" s="178" t="s">
        <v>580</v>
      </c>
      <c r="G4538" s="178" t="s">
        <v>533</v>
      </c>
      <c r="H4538" s="177" t="s">
        <v>52</v>
      </c>
      <c r="I4538" s="179" t="s">
        <v>643</v>
      </c>
      <c r="J4538" s="59" t="s">
        <v>5070</v>
      </c>
      <c r="K4538" s="60" t="s">
        <v>5071</v>
      </c>
      <c r="L4538" s="174" t="s">
        <v>272</v>
      </c>
      <c r="M4538" s="2" t="s">
        <v>273</v>
      </c>
      <c r="N4538" s="175" t="s">
        <v>272</v>
      </c>
      <c r="O4538" s="24"/>
      <c r="P4538" s="2"/>
      <c r="Q4538" s="2"/>
      <c r="R4538" s="2"/>
      <c r="S4538" s="2"/>
      <c r="T4538" s="2"/>
      <c r="U4538" s="25"/>
      <c r="V4538" s="24"/>
      <c r="W4538" s="2"/>
      <c r="X4538" s="2"/>
      <c r="Y4538" s="2"/>
      <c r="Z4538" s="175"/>
      <c r="AA4538" s="24"/>
      <c r="AB4538" s="2"/>
      <c r="AC4538" s="25"/>
      <c r="AD4538" s="174"/>
      <c r="AE4538" s="25"/>
      <c r="AF4538" s="180">
        <v>100</v>
      </c>
    </row>
    <row r="4539" spans="1:32">
      <c r="A4539" s="134" t="str">
        <f t="shared" si="70"/>
        <v>RSca_02.4</v>
      </c>
      <c r="C4539" s="177" t="s">
        <v>37</v>
      </c>
      <c r="D4539" s="178" t="s">
        <v>495</v>
      </c>
      <c r="E4539" s="178" t="s">
        <v>579</v>
      </c>
      <c r="F4539" s="178" t="s">
        <v>580</v>
      </c>
      <c r="G4539" s="178" t="s">
        <v>533</v>
      </c>
      <c r="H4539" s="177" t="s">
        <v>52</v>
      </c>
      <c r="I4539" s="179" t="s">
        <v>643</v>
      </c>
      <c r="J4539" s="59" t="s">
        <v>5034</v>
      </c>
      <c r="K4539" s="60" t="s">
        <v>5072</v>
      </c>
      <c r="L4539" s="174" t="s">
        <v>272</v>
      </c>
      <c r="M4539" s="2" t="s">
        <v>273</v>
      </c>
      <c r="N4539" s="175" t="s">
        <v>272</v>
      </c>
      <c r="O4539" s="24"/>
      <c r="P4539" s="2"/>
      <c r="Q4539" s="2"/>
      <c r="R4539" s="2"/>
      <c r="S4539" s="2"/>
      <c r="T4539" s="2"/>
      <c r="U4539" s="25"/>
      <c r="V4539" s="24"/>
      <c r="W4539" s="2"/>
      <c r="X4539" s="2"/>
      <c r="Y4539" s="2"/>
      <c r="Z4539" s="175"/>
      <c r="AA4539" s="24"/>
      <c r="AB4539" s="2"/>
      <c r="AC4539" s="25"/>
      <c r="AD4539" s="174"/>
      <c r="AE4539" s="25"/>
      <c r="AF4539" s="180">
        <v>0</v>
      </c>
    </row>
    <row r="4540" spans="1:32">
      <c r="A4540" s="134" t="str">
        <f t="shared" si="70"/>
        <v>RSca_02.5</v>
      </c>
      <c r="C4540" s="177" t="s">
        <v>37</v>
      </c>
      <c r="D4540" s="178" t="s">
        <v>495</v>
      </c>
      <c r="E4540" s="178" t="s">
        <v>581</v>
      </c>
      <c r="F4540" s="178" t="s">
        <v>582</v>
      </c>
      <c r="G4540" s="178" t="s">
        <v>533</v>
      </c>
      <c r="H4540" s="177" t="s">
        <v>52</v>
      </c>
      <c r="I4540" s="179" t="s">
        <v>643</v>
      </c>
      <c r="J4540" s="59" t="s">
        <v>5034</v>
      </c>
      <c r="K4540" s="60" t="s">
        <v>5073</v>
      </c>
      <c r="L4540" s="174" t="s">
        <v>272</v>
      </c>
      <c r="M4540" s="2" t="s">
        <v>272</v>
      </c>
      <c r="N4540" s="175" t="s">
        <v>272</v>
      </c>
      <c r="O4540" s="24"/>
      <c r="P4540" s="2"/>
      <c r="Q4540" s="2"/>
      <c r="R4540" s="2"/>
      <c r="S4540" s="2"/>
      <c r="T4540" s="2"/>
      <c r="U4540" s="25"/>
      <c r="V4540" s="24"/>
      <c r="W4540" s="2"/>
      <c r="X4540" s="2"/>
      <c r="Y4540" s="2"/>
      <c r="Z4540" s="175"/>
      <c r="AA4540" s="24"/>
      <c r="AB4540" s="2"/>
      <c r="AC4540" s="25"/>
      <c r="AD4540" s="174"/>
      <c r="AE4540" s="25"/>
      <c r="AF4540" s="180">
        <v>0</v>
      </c>
    </row>
    <row r="4541" spans="1:32">
      <c r="A4541" s="134" t="str">
        <f t="shared" si="70"/>
        <v>RSca_02.5</v>
      </c>
      <c r="C4541" s="177" t="s">
        <v>37</v>
      </c>
      <c r="D4541" s="178" t="s">
        <v>495</v>
      </c>
      <c r="E4541" s="178" t="s">
        <v>581</v>
      </c>
      <c r="F4541" s="178" t="s">
        <v>582</v>
      </c>
      <c r="G4541" s="178" t="s">
        <v>533</v>
      </c>
      <c r="H4541" s="177" t="s">
        <v>52</v>
      </c>
      <c r="I4541" s="179" t="s">
        <v>643</v>
      </c>
      <c r="J4541" s="59" t="s">
        <v>5032</v>
      </c>
      <c r="K4541" s="60" t="s">
        <v>5033</v>
      </c>
      <c r="L4541" s="174" t="s">
        <v>272</v>
      </c>
      <c r="M4541" s="2" t="s">
        <v>272</v>
      </c>
      <c r="N4541" s="175" t="s">
        <v>272</v>
      </c>
      <c r="O4541" s="24"/>
      <c r="P4541" s="2"/>
      <c r="Q4541" s="2"/>
      <c r="R4541" s="2"/>
      <c r="S4541" s="2"/>
      <c r="T4541" s="2"/>
      <c r="U4541" s="25"/>
      <c r="V4541" s="24"/>
      <c r="W4541" s="2"/>
      <c r="X4541" s="2"/>
      <c r="Y4541" s="2"/>
      <c r="Z4541" s="175"/>
      <c r="AA4541" s="24"/>
      <c r="AB4541" s="2"/>
      <c r="AC4541" s="25"/>
      <c r="AD4541" s="174"/>
      <c r="AE4541" s="25"/>
      <c r="AF4541" s="180">
        <v>100</v>
      </c>
    </row>
    <row r="4542" spans="1:32">
      <c r="A4542" s="134" t="str">
        <f t="shared" si="70"/>
        <v>RSca_02.6</v>
      </c>
      <c r="C4542" s="177" t="s">
        <v>37</v>
      </c>
      <c r="D4542" s="178" t="s">
        <v>495</v>
      </c>
      <c r="E4542" s="178" t="s">
        <v>583</v>
      </c>
      <c r="F4542" s="178" t="s">
        <v>584</v>
      </c>
      <c r="G4542" s="178" t="s">
        <v>540</v>
      </c>
      <c r="H4542" s="177" t="s">
        <v>52</v>
      </c>
      <c r="I4542" s="179"/>
      <c r="J4542" s="59" t="s">
        <v>194</v>
      </c>
      <c r="K4542" s="60" t="s">
        <v>194</v>
      </c>
      <c r="L4542" s="174" t="s">
        <v>7</v>
      </c>
      <c r="M4542" s="2" t="s">
        <v>7</v>
      </c>
      <c r="N4542" s="175" t="s">
        <v>7</v>
      </c>
      <c r="O4542" s="24"/>
      <c r="P4542" s="2"/>
      <c r="Q4542" s="2"/>
      <c r="R4542" s="2"/>
      <c r="S4542" s="2"/>
      <c r="T4542" s="2"/>
      <c r="U4542" s="25"/>
      <c r="V4542" s="24"/>
      <c r="W4542" s="2"/>
      <c r="X4542" s="2"/>
      <c r="Y4542" s="2"/>
      <c r="Z4542" s="175"/>
      <c r="AA4542" s="24"/>
      <c r="AB4542" s="2"/>
      <c r="AC4542" s="25"/>
      <c r="AD4542" s="174"/>
      <c r="AE4542" s="25"/>
      <c r="AF4542" s="180" t="s">
        <v>7</v>
      </c>
    </row>
    <row r="4543" spans="1:32">
      <c r="A4543" s="134" t="str">
        <f t="shared" si="70"/>
        <v>RSca_03.1</v>
      </c>
      <c r="C4543" s="177" t="s">
        <v>37</v>
      </c>
      <c r="D4543" s="178" t="s">
        <v>495</v>
      </c>
      <c r="E4543" s="178" t="s">
        <v>585</v>
      </c>
      <c r="F4543" s="178" t="s">
        <v>586</v>
      </c>
      <c r="G4543" s="178" t="s">
        <v>533</v>
      </c>
      <c r="H4543" s="177" t="s">
        <v>52</v>
      </c>
      <c r="I4543" s="179" t="s">
        <v>643</v>
      </c>
      <c r="J4543" s="59" t="s">
        <v>5034</v>
      </c>
      <c r="K4543" s="60" t="s">
        <v>5066</v>
      </c>
      <c r="L4543" s="174" t="s">
        <v>272</v>
      </c>
      <c r="M4543" s="2" t="s">
        <v>272</v>
      </c>
      <c r="N4543" s="175" t="s">
        <v>272</v>
      </c>
      <c r="O4543" s="24"/>
      <c r="P4543" s="2"/>
      <c r="Q4543" s="2"/>
      <c r="R4543" s="2"/>
      <c r="S4543" s="2"/>
      <c r="T4543" s="2"/>
      <c r="U4543" s="25"/>
      <c r="V4543" s="24"/>
      <c r="W4543" s="2"/>
      <c r="X4543" s="2"/>
      <c r="Y4543" s="2"/>
      <c r="Z4543" s="175"/>
      <c r="AA4543" s="24"/>
      <c r="AB4543" s="2"/>
      <c r="AC4543" s="25"/>
      <c r="AD4543" s="174"/>
      <c r="AE4543" s="25"/>
      <c r="AF4543" s="180">
        <v>0</v>
      </c>
    </row>
    <row r="4544" spans="1:32">
      <c r="A4544" s="134" t="str">
        <f t="shared" si="70"/>
        <v>RSca_03.1</v>
      </c>
      <c r="C4544" s="177" t="s">
        <v>37</v>
      </c>
      <c r="D4544" s="178" t="s">
        <v>495</v>
      </c>
      <c r="E4544" s="178" t="s">
        <v>585</v>
      </c>
      <c r="F4544" s="178" t="s">
        <v>586</v>
      </c>
      <c r="G4544" s="178" t="s">
        <v>533</v>
      </c>
      <c r="H4544" s="177" t="s">
        <v>52</v>
      </c>
      <c r="I4544" s="179" t="s">
        <v>643</v>
      </c>
      <c r="J4544" s="59" t="s">
        <v>5032</v>
      </c>
      <c r="K4544" s="60" t="s">
        <v>5063</v>
      </c>
      <c r="L4544" s="174" t="s">
        <v>272</v>
      </c>
      <c r="M4544" s="2" t="s">
        <v>272</v>
      </c>
      <c r="N4544" s="175" t="s">
        <v>272</v>
      </c>
      <c r="O4544" s="24"/>
      <c r="P4544" s="2"/>
      <c r="Q4544" s="2"/>
      <c r="R4544" s="2"/>
      <c r="S4544" s="2"/>
      <c r="T4544" s="2"/>
      <c r="U4544" s="25"/>
      <c r="V4544" s="24"/>
      <c r="W4544" s="2"/>
      <c r="X4544" s="2"/>
      <c r="Y4544" s="2"/>
      <c r="Z4544" s="175"/>
      <c r="AA4544" s="24"/>
      <c r="AB4544" s="2"/>
      <c r="AC4544" s="25"/>
      <c r="AD4544" s="174"/>
      <c r="AE4544" s="25"/>
      <c r="AF4544" s="180">
        <v>100</v>
      </c>
    </row>
    <row r="4545" spans="1:32">
      <c r="A4545" s="134" t="str">
        <f t="shared" si="70"/>
        <v>RSca_03.2</v>
      </c>
      <c r="C4545" s="177" t="s">
        <v>37</v>
      </c>
      <c r="D4545" s="178" t="s">
        <v>495</v>
      </c>
      <c r="E4545" s="178" t="s">
        <v>587</v>
      </c>
      <c r="F4545" s="178" t="s">
        <v>588</v>
      </c>
      <c r="G4545" s="178" t="s">
        <v>540</v>
      </c>
      <c r="H4545" s="177" t="s">
        <v>52</v>
      </c>
      <c r="I4545" s="179" t="s">
        <v>643</v>
      </c>
      <c r="J4545" s="59" t="s">
        <v>5034</v>
      </c>
      <c r="K4545" s="60" t="s">
        <v>5074</v>
      </c>
      <c r="L4545" s="174" t="s">
        <v>272</v>
      </c>
      <c r="M4545" s="2" t="s">
        <v>273</v>
      </c>
      <c r="N4545" s="175" t="s">
        <v>272</v>
      </c>
      <c r="O4545" s="24" t="s">
        <v>672</v>
      </c>
      <c r="P4545" s="2" t="s">
        <v>273</v>
      </c>
      <c r="Q4545" s="2" t="s">
        <v>273</v>
      </c>
      <c r="R4545" s="2" t="s">
        <v>273</v>
      </c>
      <c r="S4545" s="2" t="s">
        <v>273</v>
      </c>
      <c r="T4545" s="2" t="s">
        <v>273</v>
      </c>
      <c r="U4545" s="25" t="s">
        <v>273</v>
      </c>
      <c r="V4545" s="24" t="s">
        <v>272</v>
      </c>
      <c r="W4545" s="2" t="s">
        <v>273</v>
      </c>
      <c r="X4545" s="2" t="s">
        <v>273</v>
      </c>
      <c r="Y4545" s="2" t="s">
        <v>273</v>
      </c>
      <c r="Z4545" s="175" t="s">
        <v>273</v>
      </c>
      <c r="AA4545" s="24" t="s">
        <v>273</v>
      </c>
      <c r="AB4545" s="2" t="s">
        <v>273</v>
      </c>
      <c r="AC4545" s="25" t="s">
        <v>273</v>
      </c>
      <c r="AD4545" s="174" t="s">
        <v>273</v>
      </c>
      <c r="AE4545" s="25" t="s">
        <v>273</v>
      </c>
      <c r="AF4545" s="180">
        <v>0</v>
      </c>
    </row>
    <row r="4546" spans="1:32">
      <c r="A4546" s="134" t="str">
        <f t="shared" si="70"/>
        <v>RSca_03.2</v>
      </c>
      <c r="C4546" s="177" t="s">
        <v>37</v>
      </c>
      <c r="D4546" s="178" t="s">
        <v>495</v>
      </c>
      <c r="E4546" s="178" t="s">
        <v>587</v>
      </c>
      <c r="F4546" s="178" t="s">
        <v>588</v>
      </c>
      <c r="G4546" s="178" t="s">
        <v>540</v>
      </c>
      <c r="H4546" s="177" t="s">
        <v>52</v>
      </c>
      <c r="I4546" s="179" t="s">
        <v>643</v>
      </c>
      <c r="J4546" s="59" t="s">
        <v>5032</v>
      </c>
      <c r="K4546" s="60" t="s">
        <v>5063</v>
      </c>
      <c r="L4546" s="174" t="s">
        <v>272</v>
      </c>
      <c r="M4546" s="2" t="s">
        <v>273</v>
      </c>
      <c r="N4546" s="175" t="s">
        <v>272</v>
      </c>
      <c r="O4546" s="24" t="s">
        <v>672</v>
      </c>
      <c r="P4546" s="2" t="s">
        <v>273</v>
      </c>
      <c r="Q4546" s="2" t="s">
        <v>273</v>
      </c>
      <c r="R4546" s="2" t="s">
        <v>273</v>
      </c>
      <c r="S4546" s="2" t="s">
        <v>273</v>
      </c>
      <c r="T4546" s="2" t="s">
        <v>273</v>
      </c>
      <c r="U4546" s="25" t="s">
        <v>273</v>
      </c>
      <c r="V4546" s="24" t="s">
        <v>272</v>
      </c>
      <c r="W4546" s="2" t="s">
        <v>273</v>
      </c>
      <c r="X4546" s="2" t="s">
        <v>273</v>
      </c>
      <c r="Y4546" s="2" t="s">
        <v>273</v>
      </c>
      <c r="Z4546" s="175" t="s">
        <v>273</v>
      </c>
      <c r="AA4546" s="24" t="s">
        <v>273</v>
      </c>
      <c r="AB4546" s="2" t="s">
        <v>273</v>
      </c>
      <c r="AC4546" s="25" t="s">
        <v>273</v>
      </c>
      <c r="AD4546" s="174" t="s">
        <v>273</v>
      </c>
      <c r="AE4546" s="25" t="s">
        <v>273</v>
      </c>
      <c r="AF4546" s="180">
        <v>100</v>
      </c>
    </row>
    <row r="4547" spans="1:32">
      <c r="A4547" s="134" t="str">
        <f t="shared" si="70"/>
        <v>RSca_03.3</v>
      </c>
      <c r="C4547" s="177" t="s">
        <v>37</v>
      </c>
      <c r="D4547" s="178" t="s">
        <v>495</v>
      </c>
      <c r="E4547" s="178" t="s">
        <v>589</v>
      </c>
      <c r="F4547" s="178" t="s">
        <v>590</v>
      </c>
      <c r="G4547" s="178" t="s">
        <v>540</v>
      </c>
      <c r="H4547" s="177" t="s">
        <v>52</v>
      </c>
      <c r="I4547" s="179" t="s">
        <v>643</v>
      </c>
      <c r="J4547" s="59" t="s">
        <v>5034</v>
      </c>
      <c r="K4547" s="60" t="s">
        <v>5066</v>
      </c>
      <c r="L4547" s="174" t="s">
        <v>272</v>
      </c>
      <c r="M4547" s="2" t="s">
        <v>273</v>
      </c>
      <c r="N4547" s="175" t="s">
        <v>272</v>
      </c>
      <c r="O4547" s="24" t="s">
        <v>672</v>
      </c>
      <c r="P4547" s="2" t="s">
        <v>273</v>
      </c>
      <c r="Q4547" s="2" t="s">
        <v>273</v>
      </c>
      <c r="R4547" s="2" t="s">
        <v>273</v>
      </c>
      <c r="S4547" s="2" t="s">
        <v>273</v>
      </c>
      <c r="T4547" s="2" t="s">
        <v>273</v>
      </c>
      <c r="U4547" s="25" t="s">
        <v>273</v>
      </c>
      <c r="V4547" s="24" t="s">
        <v>272</v>
      </c>
      <c r="W4547" s="2" t="s">
        <v>273</v>
      </c>
      <c r="X4547" s="2" t="s">
        <v>273</v>
      </c>
      <c r="Y4547" s="2" t="s">
        <v>273</v>
      </c>
      <c r="Z4547" s="175" t="s">
        <v>273</v>
      </c>
      <c r="AA4547" s="24" t="s">
        <v>273</v>
      </c>
      <c r="AB4547" s="2" t="s">
        <v>273</v>
      </c>
      <c r="AC4547" s="25" t="s">
        <v>273</v>
      </c>
      <c r="AD4547" s="174" t="s">
        <v>273</v>
      </c>
      <c r="AE4547" s="25" t="s">
        <v>273</v>
      </c>
      <c r="AF4547" s="180">
        <v>0</v>
      </c>
    </row>
    <row r="4548" spans="1:32">
      <c r="A4548" s="134" t="str">
        <f t="shared" si="70"/>
        <v>RSca_03.3</v>
      </c>
      <c r="C4548" s="177" t="s">
        <v>37</v>
      </c>
      <c r="D4548" s="178" t="s">
        <v>495</v>
      </c>
      <c r="E4548" s="178" t="s">
        <v>589</v>
      </c>
      <c r="F4548" s="178" t="s">
        <v>590</v>
      </c>
      <c r="G4548" s="178" t="s">
        <v>540</v>
      </c>
      <c r="H4548" s="177" t="s">
        <v>52</v>
      </c>
      <c r="I4548" s="179" t="s">
        <v>643</v>
      </c>
      <c r="J4548" s="59" t="s">
        <v>5032</v>
      </c>
      <c r="K4548" s="60" t="s">
        <v>5063</v>
      </c>
      <c r="L4548" s="174" t="s">
        <v>272</v>
      </c>
      <c r="M4548" s="2" t="s">
        <v>273</v>
      </c>
      <c r="N4548" s="175" t="s">
        <v>272</v>
      </c>
      <c r="O4548" s="24" t="s">
        <v>672</v>
      </c>
      <c r="P4548" s="2" t="s">
        <v>273</v>
      </c>
      <c r="Q4548" s="2" t="s">
        <v>273</v>
      </c>
      <c r="R4548" s="2" t="s">
        <v>273</v>
      </c>
      <c r="S4548" s="2" t="s">
        <v>273</v>
      </c>
      <c r="T4548" s="2" t="s">
        <v>273</v>
      </c>
      <c r="U4548" s="25" t="s">
        <v>273</v>
      </c>
      <c r="V4548" s="24" t="s">
        <v>273</v>
      </c>
      <c r="W4548" s="2" t="s">
        <v>273</v>
      </c>
      <c r="X4548" s="2" t="s">
        <v>273</v>
      </c>
      <c r="Y4548" s="2" t="s">
        <v>273</v>
      </c>
      <c r="Z4548" s="175" t="s">
        <v>273</v>
      </c>
      <c r="AA4548" s="24" t="s">
        <v>273</v>
      </c>
      <c r="AB4548" s="2" t="s">
        <v>273</v>
      </c>
      <c r="AC4548" s="25" t="s">
        <v>273</v>
      </c>
      <c r="AD4548" s="174" t="s">
        <v>273</v>
      </c>
      <c r="AE4548" s="25" t="s">
        <v>273</v>
      </c>
      <c r="AF4548" s="180">
        <v>100</v>
      </c>
    </row>
    <row r="4549" spans="1:32">
      <c r="A4549" s="134" t="str">
        <f t="shared" si="70"/>
        <v>RSca_04.1</v>
      </c>
      <c r="C4549" s="177" t="s">
        <v>37</v>
      </c>
      <c r="D4549" s="178" t="s">
        <v>495</v>
      </c>
      <c r="E4549" s="178" t="s">
        <v>591</v>
      </c>
      <c r="F4549" s="178" t="s">
        <v>592</v>
      </c>
      <c r="G4549" s="178" t="s">
        <v>533</v>
      </c>
      <c r="H4549" s="177" t="s">
        <v>52</v>
      </c>
      <c r="I4549" s="179" t="s">
        <v>643</v>
      </c>
      <c r="J4549" s="59" t="s">
        <v>5034</v>
      </c>
      <c r="K4549" s="60" t="s">
        <v>5072</v>
      </c>
      <c r="L4549" s="174" t="s">
        <v>272</v>
      </c>
      <c r="M4549" s="2" t="s">
        <v>272</v>
      </c>
      <c r="N4549" s="175" t="s">
        <v>272</v>
      </c>
      <c r="O4549" s="24"/>
      <c r="P4549" s="2"/>
      <c r="Q4549" s="2"/>
      <c r="R4549" s="2"/>
      <c r="S4549" s="2"/>
      <c r="T4549" s="2"/>
      <c r="U4549" s="25"/>
      <c r="V4549" s="24"/>
      <c r="W4549" s="2"/>
      <c r="X4549" s="2"/>
      <c r="Y4549" s="2"/>
      <c r="Z4549" s="175"/>
      <c r="AA4549" s="24"/>
      <c r="AB4549" s="2"/>
      <c r="AC4549" s="25"/>
      <c r="AD4549" s="174"/>
      <c r="AE4549" s="25"/>
      <c r="AF4549" s="180">
        <v>0</v>
      </c>
    </row>
    <row r="4550" spans="1:32">
      <c r="A4550" s="134" t="str">
        <f t="shared" si="70"/>
        <v>RSca_04.1</v>
      </c>
      <c r="C4550" s="177" t="s">
        <v>37</v>
      </c>
      <c r="D4550" s="178" t="s">
        <v>495</v>
      </c>
      <c r="E4550" s="178" t="s">
        <v>591</v>
      </c>
      <c r="F4550" s="178" t="s">
        <v>592</v>
      </c>
      <c r="G4550" s="178" t="s">
        <v>533</v>
      </c>
      <c r="H4550" s="177" t="s">
        <v>52</v>
      </c>
      <c r="I4550" s="179" t="s">
        <v>643</v>
      </c>
      <c r="J4550" s="59" t="s">
        <v>5032</v>
      </c>
      <c r="K4550" s="60" t="s">
        <v>5063</v>
      </c>
      <c r="L4550" s="174" t="s">
        <v>272</v>
      </c>
      <c r="M4550" s="2" t="s">
        <v>272</v>
      </c>
      <c r="N4550" s="175" t="s">
        <v>272</v>
      </c>
      <c r="O4550" s="24"/>
      <c r="P4550" s="2"/>
      <c r="Q4550" s="2"/>
      <c r="R4550" s="2"/>
      <c r="S4550" s="2"/>
      <c r="T4550" s="2"/>
      <c r="U4550" s="25"/>
      <c r="V4550" s="24"/>
      <c r="W4550" s="2"/>
      <c r="X4550" s="2"/>
      <c r="Y4550" s="2"/>
      <c r="Z4550" s="175"/>
      <c r="AA4550" s="24"/>
      <c r="AB4550" s="2"/>
      <c r="AC4550" s="25"/>
      <c r="AD4550" s="174"/>
      <c r="AE4550" s="25"/>
      <c r="AF4550" s="180">
        <v>100</v>
      </c>
    </row>
    <row r="4551" spans="1:32">
      <c r="A4551" s="134" t="str">
        <f t="shared" si="70"/>
        <v>RSca_04.1</v>
      </c>
      <c r="C4551" s="177" t="s">
        <v>37</v>
      </c>
      <c r="D4551" s="178" t="s">
        <v>495</v>
      </c>
      <c r="E4551" s="178" t="s">
        <v>591</v>
      </c>
      <c r="F4551" s="178" t="s">
        <v>592</v>
      </c>
      <c r="G4551" s="178" t="s">
        <v>533</v>
      </c>
      <c r="H4551" s="177" t="s">
        <v>52</v>
      </c>
      <c r="I4551" s="179" t="s">
        <v>643</v>
      </c>
      <c r="J4551" s="59" t="s">
        <v>5032</v>
      </c>
      <c r="K4551" s="60" t="s">
        <v>5033</v>
      </c>
      <c r="L4551" s="174" t="s">
        <v>272</v>
      </c>
      <c r="M4551" s="2" t="s">
        <v>272</v>
      </c>
      <c r="N4551" s="175" t="s">
        <v>272</v>
      </c>
      <c r="O4551" s="24"/>
      <c r="P4551" s="2"/>
      <c r="Q4551" s="2"/>
      <c r="R4551" s="2"/>
      <c r="S4551" s="2"/>
      <c r="T4551" s="2"/>
      <c r="U4551" s="25"/>
      <c r="V4551" s="24"/>
      <c r="W4551" s="2"/>
      <c r="X4551" s="2"/>
      <c r="Y4551" s="2"/>
      <c r="Z4551" s="175"/>
      <c r="AA4551" s="24"/>
      <c r="AB4551" s="2"/>
      <c r="AC4551" s="25"/>
      <c r="AD4551" s="174"/>
      <c r="AE4551" s="25"/>
      <c r="AF4551" s="180">
        <v>100</v>
      </c>
    </row>
    <row r="4552" spans="1:32">
      <c r="A4552" s="134" t="str">
        <f t="shared" ref="A4552:A4615" si="71">C4552&amp;LOWER(LEFT(D4552,2))&amp;"_"&amp;IF(LEN(TRIM(LEFT(E4552,FIND(" ",E4552))))=3,"0"&amp;TRIM(LEFT(E4552,FIND(" ",E4552))),TRIM(LEFT(E4552,FIND(" ",E4552))))</f>
        <v>RSca_04.2</v>
      </c>
      <c r="C4552" s="177" t="s">
        <v>37</v>
      </c>
      <c r="D4552" s="178" t="s">
        <v>495</v>
      </c>
      <c r="E4552" s="178" t="s">
        <v>593</v>
      </c>
      <c r="F4552" s="178" t="s">
        <v>594</v>
      </c>
      <c r="G4552" s="178" t="s">
        <v>540</v>
      </c>
      <c r="H4552" s="177" t="s">
        <v>52</v>
      </c>
      <c r="I4552" s="179" t="s">
        <v>643</v>
      </c>
      <c r="J4552" s="59" t="s">
        <v>47</v>
      </c>
      <c r="K4552" s="60" t="s">
        <v>47</v>
      </c>
      <c r="L4552" s="174" t="s">
        <v>272</v>
      </c>
      <c r="M4552" s="2" t="s">
        <v>272</v>
      </c>
      <c r="N4552" s="175" t="s">
        <v>272</v>
      </c>
      <c r="O4552" s="24" t="s">
        <v>272</v>
      </c>
      <c r="P4552" s="2" t="s">
        <v>272</v>
      </c>
      <c r="Q4552" s="2" t="s">
        <v>272</v>
      </c>
      <c r="R4552" s="2" t="s">
        <v>272</v>
      </c>
      <c r="S4552" s="2" t="s">
        <v>272</v>
      </c>
      <c r="T4552" s="2" t="s">
        <v>272</v>
      </c>
      <c r="U4552" s="25" t="s">
        <v>272</v>
      </c>
      <c r="V4552" s="24" t="s">
        <v>272</v>
      </c>
      <c r="W4552" s="2" t="s">
        <v>272</v>
      </c>
      <c r="X4552" s="2" t="s">
        <v>272</v>
      </c>
      <c r="Y4552" s="2" t="s">
        <v>272</v>
      </c>
      <c r="Z4552" s="175" t="s">
        <v>272</v>
      </c>
      <c r="AA4552" s="24" t="s">
        <v>272</v>
      </c>
      <c r="AB4552" s="2" t="s">
        <v>272</v>
      </c>
      <c r="AC4552" s="25" t="s">
        <v>272</v>
      </c>
      <c r="AD4552" s="174" t="s">
        <v>272</v>
      </c>
      <c r="AE4552" s="25" t="s">
        <v>272</v>
      </c>
      <c r="AF4552" s="180" t="s">
        <v>7</v>
      </c>
    </row>
    <row r="4553" spans="1:32">
      <c r="A4553" s="134" t="str">
        <f t="shared" si="71"/>
        <v>RSca_04.3</v>
      </c>
      <c r="C4553" s="177" t="s">
        <v>37</v>
      </c>
      <c r="D4553" s="178" t="s">
        <v>495</v>
      </c>
      <c r="E4553" s="178" t="s">
        <v>595</v>
      </c>
      <c r="F4553" s="178" t="s">
        <v>596</v>
      </c>
      <c r="G4553" s="178" t="s">
        <v>540</v>
      </c>
      <c r="H4553" s="177" t="s">
        <v>52</v>
      </c>
      <c r="I4553" s="179" t="s">
        <v>643</v>
      </c>
      <c r="J4553" s="59" t="s">
        <v>5075</v>
      </c>
      <c r="K4553" s="60" t="s">
        <v>5076</v>
      </c>
      <c r="L4553" s="174" t="s">
        <v>272</v>
      </c>
      <c r="M4553" s="2" t="s">
        <v>273</v>
      </c>
      <c r="N4553" s="175" t="s">
        <v>273</v>
      </c>
      <c r="O4553" s="24" t="s">
        <v>672</v>
      </c>
      <c r="P4553" s="2" t="s">
        <v>273</v>
      </c>
      <c r="Q4553" s="2" t="s">
        <v>273</v>
      </c>
      <c r="R4553" s="2" t="s">
        <v>273</v>
      </c>
      <c r="S4553" s="2" t="s">
        <v>273</v>
      </c>
      <c r="T4553" s="2" t="s">
        <v>273</v>
      </c>
      <c r="U4553" s="25" t="s">
        <v>273</v>
      </c>
      <c r="V4553" s="24" t="s">
        <v>273</v>
      </c>
      <c r="W4553" s="2" t="s">
        <v>273</v>
      </c>
      <c r="X4553" s="2" t="s">
        <v>273</v>
      </c>
      <c r="Y4553" s="2" t="s">
        <v>273</v>
      </c>
      <c r="Z4553" s="175" t="s">
        <v>273</v>
      </c>
      <c r="AA4553" s="24" t="s">
        <v>273</v>
      </c>
      <c r="AB4553" s="2" t="s">
        <v>273</v>
      </c>
      <c r="AC4553" s="25" t="s">
        <v>273</v>
      </c>
      <c r="AD4553" s="174" t="s">
        <v>273</v>
      </c>
      <c r="AE4553" s="25" t="s">
        <v>273</v>
      </c>
      <c r="AF4553" s="180">
        <v>100</v>
      </c>
    </row>
    <row r="4554" spans="1:32">
      <c r="A4554" s="134" t="str">
        <f t="shared" si="71"/>
        <v>RSca_04.3</v>
      </c>
      <c r="C4554" s="177" t="s">
        <v>37</v>
      </c>
      <c r="D4554" s="178" t="s">
        <v>495</v>
      </c>
      <c r="E4554" s="178" t="s">
        <v>595</v>
      </c>
      <c r="F4554" s="178" t="s">
        <v>596</v>
      </c>
      <c r="G4554" s="178" t="s">
        <v>540</v>
      </c>
      <c r="H4554" s="177" t="s">
        <v>52</v>
      </c>
      <c r="I4554" s="179" t="s">
        <v>643</v>
      </c>
      <c r="J4554" s="59" t="s">
        <v>5077</v>
      </c>
      <c r="K4554" s="60" t="s">
        <v>5078</v>
      </c>
      <c r="L4554" s="174" t="s">
        <v>272</v>
      </c>
      <c r="M4554" s="2" t="s">
        <v>272</v>
      </c>
      <c r="N4554" s="175" t="s">
        <v>272</v>
      </c>
      <c r="O4554" s="24" t="s">
        <v>272</v>
      </c>
      <c r="P4554" s="2" t="s">
        <v>272</v>
      </c>
      <c r="Q4554" s="2" t="s">
        <v>272</v>
      </c>
      <c r="R4554" s="2" t="s">
        <v>273</v>
      </c>
      <c r="S4554" s="2" t="s">
        <v>273</v>
      </c>
      <c r="T4554" s="2" t="s">
        <v>272</v>
      </c>
      <c r="U4554" s="25" t="s">
        <v>273</v>
      </c>
      <c r="V4554" s="24" t="s">
        <v>272</v>
      </c>
      <c r="W4554" s="2" t="s">
        <v>272</v>
      </c>
      <c r="X4554" s="2" t="s">
        <v>272</v>
      </c>
      <c r="Y4554" s="2" t="s">
        <v>273</v>
      </c>
      <c r="Z4554" s="175" t="s">
        <v>273</v>
      </c>
      <c r="AA4554" s="24" t="s">
        <v>273</v>
      </c>
      <c r="AB4554" s="2" t="s">
        <v>273</v>
      </c>
      <c r="AC4554" s="25" t="s">
        <v>273</v>
      </c>
      <c r="AD4554" s="174" t="s">
        <v>273</v>
      </c>
      <c r="AE4554" s="25" t="s">
        <v>273</v>
      </c>
      <c r="AF4554" s="180">
        <v>0</v>
      </c>
    </row>
    <row r="4555" spans="1:32">
      <c r="A4555" s="134" t="str">
        <f t="shared" si="71"/>
        <v>RSca_04.3</v>
      </c>
      <c r="C4555" s="177" t="s">
        <v>37</v>
      </c>
      <c r="D4555" s="178" t="s">
        <v>495</v>
      </c>
      <c r="E4555" s="178" t="s">
        <v>595</v>
      </c>
      <c r="F4555" s="178" t="s">
        <v>596</v>
      </c>
      <c r="G4555" s="178" t="s">
        <v>540</v>
      </c>
      <c r="H4555" s="177" t="s">
        <v>52</v>
      </c>
      <c r="I4555" s="179" t="s">
        <v>643</v>
      </c>
      <c r="J4555" s="59" t="s">
        <v>5041</v>
      </c>
      <c r="K4555" s="60" t="s">
        <v>5079</v>
      </c>
      <c r="L4555" s="174" t="s">
        <v>272</v>
      </c>
      <c r="M4555" s="2" t="s">
        <v>272</v>
      </c>
      <c r="N4555" s="175" t="s">
        <v>272</v>
      </c>
      <c r="O4555" s="24" t="s">
        <v>272</v>
      </c>
      <c r="P4555" s="2" t="s">
        <v>272</v>
      </c>
      <c r="Q4555" s="2" t="s">
        <v>272</v>
      </c>
      <c r="R4555" s="2" t="s">
        <v>273</v>
      </c>
      <c r="S4555" s="2" t="s">
        <v>273</v>
      </c>
      <c r="T4555" s="2" t="s">
        <v>273</v>
      </c>
      <c r="U4555" s="25" t="s">
        <v>273</v>
      </c>
      <c r="V4555" s="24" t="s">
        <v>272</v>
      </c>
      <c r="W4555" s="2" t="s">
        <v>272</v>
      </c>
      <c r="X4555" s="2" t="s">
        <v>272</v>
      </c>
      <c r="Y4555" s="2" t="s">
        <v>273</v>
      </c>
      <c r="Z4555" s="175" t="s">
        <v>273</v>
      </c>
      <c r="AA4555" s="24" t="s">
        <v>272</v>
      </c>
      <c r="AB4555" s="2" t="s">
        <v>272</v>
      </c>
      <c r="AC4555" s="25" t="s">
        <v>273</v>
      </c>
      <c r="AD4555" s="174" t="s">
        <v>272</v>
      </c>
      <c r="AE4555" s="25" t="s">
        <v>273</v>
      </c>
      <c r="AF4555" s="180">
        <v>100</v>
      </c>
    </row>
    <row r="4556" spans="1:32">
      <c r="A4556" s="134" t="str">
        <f t="shared" si="71"/>
        <v>RSca_05.1</v>
      </c>
      <c r="C4556" s="177" t="s">
        <v>37</v>
      </c>
      <c r="D4556" s="178" t="s">
        <v>495</v>
      </c>
      <c r="E4556" s="178" t="s">
        <v>597</v>
      </c>
      <c r="F4556" s="178" t="s">
        <v>598</v>
      </c>
      <c r="G4556" s="178" t="s">
        <v>533</v>
      </c>
      <c r="H4556" s="177" t="s">
        <v>52</v>
      </c>
      <c r="I4556" s="179" t="s">
        <v>643</v>
      </c>
      <c r="J4556" s="59" t="s">
        <v>5064</v>
      </c>
      <c r="K4556" s="60" t="s">
        <v>5080</v>
      </c>
      <c r="L4556" s="174" t="s">
        <v>272</v>
      </c>
      <c r="M4556" s="2" t="s">
        <v>273</v>
      </c>
      <c r="N4556" s="175" t="s">
        <v>273</v>
      </c>
      <c r="O4556" s="24"/>
      <c r="P4556" s="2"/>
      <c r="Q4556" s="2"/>
      <c r="R4556" s="2"/>
      <c r="S4556" s="2"/>
      <c r="T4556" s="2"/>
      <c r="U4556" s="25"/>
      <c r="V4556" s="24"/>
      <c r="W4556" s="2"/>
      <c r="X4556" s="2"/>
      <c r="Y4556" s="2"/>
      <c r="Z4556" s="175"/>
      <c r="AA4556" s="24"/>
      <c r="AB4556" s="2"/>
      <c r="AC4556" s="25"/>
      <c r="AD4556" s="174"/>
      <c r="AE4556" s="25"/>
      <c r="AF4556" s="180">
        <v>100</v>
      </c>
    </row>
    <row r="4557" spans="1:32">
      <c r="A4557" s="134" t="str">
        <f t="shared" si="71"/>
        <v>RSca_05.1</v>
      </c>
      <c r="C4557" s="177" t="s">
        <v>37</v>
      </c>
      <c r="D4557" s="178" t="s">
        <v>495</v>
      </c>
      <c r="E4557" s="178" t="s">
        <v>597</v>
      </c>
      <c r="F4557" s="178" t="s">
        <v>598</v>
      </c>
      <c r="G4557" s="178" t="s">
        <v>533</v>
      </c>
      <c r="H4557" s="177" t="s">
        <v>52</v>
      </c>
      <c r="I4557" s="179" t="s">
        <v>643</v>
      </c>
      <c r="J4557" s="59" t="s">
        <v>5081</v>
      </c>
      <c r="K4557" s="60" t="s">
        <v>5082</v>
      </c>
      <c r="L4557" s="174" t="s">
        <v>272</v>
      </c>
      <c r="M4557" s="2" t="s">
        <v>272</v>
      </c>
      <c r="N4557" s="175" t="s">
        <v>272</v>
      </c>
      <c r="O4557" s="24"/>
      <c r="P4557" s="2"/>
      <c r="Q4557" s="2"/>
      <c r="R4557" s="2"/>
      <c r="S4557" s="2"/>
      <c r="T4557" s="2"/>
      <c r="U4557" s="25"/>
      <c r="V4557" s="24"/>
      <c r="W4557" s="2"/>
      <c r="X4557" s="2"/>
      <c r="Y4557" s="2"/>
      <c r="Z4557" s="175"/>
      <c r="AA4557" s="24"/>
      <c r="AB4557" s="2"/>
      <c r="AC4557" s="25"/>
      <c r="AD4557" s="174"/>
      <c r="AE4557" s="25"/>
      <c r="AF4557" s="180">
        <v>100</v>
      </c>
    </row>
    <row r="4558" spans="1:32">
      <c r="A4558" s="134" t="str">
        <f t="shared" si="71"/>
        <v>RSca_05.1</v>
      </c>
      <c r="C4558" s="177" t="s">
        <v>37</v>
      </c>
      <c r="D4558" s="178" t="s">
        <v>495</v>
      </c>
      <c r="E4558" s="178" t="s">
        <v>597</v>
      </c>
      <c r="F4558" s="178" t="s">
        <v>598</v>
      </c>
      <c r="G4558" s="178" t="s">
        <v>533</v>
      </c>
      <c r="H4558" s="177" t="s">
        <v>52</v>
      </c>
      <c r="I4558" s="179" t="s">
        <v>643</v>
      </c>
      <c r="J4558" s="59" t="s">
        <v>5032</v>
      </c>
      <c r="K4558" s="60" t="s">
        <v>5083</v>
      </c>
      <c r="L4558" s="174" t="s">
        <v>272</v>
      </c>
      <c r="M4558" s="2" t="s">
        <v>273</v>
      </c>
      <c r="N4558" s="175" t="s">
        <v>272</v>
      </c>
      <c r="O4558" s="24"/>
      <c r="P4558" s="2"/>
      <c r="Q4558" s="2"/>
      <c r="R4558" s="2"/>
      <c r="S4558" s="2"/>
      <c r="T4558" s="2"/>
      <c r="U4558" s="25"/>
      <c r="V4558" s="24"/>
      <c r="W4558" s="2"/>
      <c r="X4558" s="2"/>
      <c r="Y4558" s="2"/>
      <c r="Z4558" s="175"/>
      <c r="AA4558" s="24"/>
      <c r="AB4558" s="2"/>
      <c r="AC4558" s="25"/>
      <c r="AD4558" s="174"/>
      <c r="AE4558" s="25"/>
      <c r="AF4558" s="180">
        <v>100</v>
      </c>
    </row>
    <row r="4559" spans="1:32">
      <c r="A4559" s="134" t="str">
        <f t="shared" si="71"/>
        <v>RSca_05.2</v>
      </c>
      <c r="C4559" s="177" t="s">
        <v>37</v>
      </c>
      <c r="D4559" s="178" t="s">
        <v>495</v>
      </c>
      <c r="E4559" s="178" t="s">
        <v>599</v>
      </c>
      <c r="F4559" s="178" t="s">
        <v>600</v>
      </c>
      <c r="G4559" s="178" t="s">
        <v>540</v>
      </c>
      <c r="H4559" s="177" t="s">
        <v>52</v>
      </c>
      <c r="I4559" s="179" t="s">
        <v>643</v>
      </c>
      <c r="J4559" s="59" t="s">
        <v>5081</v>
      </c>
      <c r="K4559" s="60" t="s">
        <v>5084</v>
      </c>
      <c r="L4559" s="174" t="s">
        <v>272</v>
      </c>
      <c r="M4559" s="2" t="s">
        <v>272</v>
      </c>
      <c r="N4559" s="175" t="s">
        <v>272</v>
      </c>
      <c r="O4559" s="24" t="s">
        <v>272</v>
      </c>
      <c r="P4559" s="2" t="s">
        <v>273</v>
      </c>
      <c r="Q4559" s="2" t="s">
        <v>273</v>
      </c>
      <c r="R4559" s="2" t="s">
        <v>273</v>
      </c>
      <c r="S4559" s="2" t="s">
        <v>273</v>
      </c>
      <c r="T4559" s="2" t="s">
        <v>272</v>
      </c>
      <c r="U4559" s="25" t="s">
        <v>273</v>
      </c>
      <c r="V4559" s="24" t="s">
        <v>272</v>
      </c>
      <c r="W4559" s="2" t="s">
        <v>272</v>
      </c>
      <c r="X4559" s="2" t="s">
        <v>272</v>
      </c>
      <c r="Y4559" s="2" t="s">
        <v>273</v>
      </c>
      <c r="Z4559" s="175" t="s">
        <v>273</v>
      </c>
      <c r="AA4559" s="24" t="s">
        <v>272</v>
      </c>
      <c r="AB4559" s="2" t="s">
        <v>273</v>
      </c>
      <c r="AC4559" s="25" t="s">
        <v>273</v>
      </c>
      <c r="AD4559" s="174" t="s">
        <v>272</v>
      </c>
      <c r="AE4559" s="25" t="s">
        <v>273</v>
      </c>
      <c r="AF4559" s="180">
        <v>100</v>
      </c>
    </row>
    <row r="4560" spans="1:32">
      <c r="A4560" s="134" t="str">
        <f t="shared" si="71"/>
        <v>RSca_05.2</v>
      </c>
      <c r="C4560" s="177" t="s">
        <v>37</v>
      </c>
      <c r="D4560" s="178" t="s">
        <v>495</v>
      </c>
      <c r="E4560" s="178" t="s">
        <v>599</v>
      </c>
      <c r="F4560" s="178" t="s">
        <v>600</v>
      </c>
      <c r="G4560" s="178" t="s">
        <v>540</v>
      </c>
      <c r="H4560" s="177" t="s">
        <v>52</v>
      </c>
      <c r="I4560" s="179" t="s">
        <v>643</v>
      </c>
      <c r="J4560" s="59" t="s">
        <v>5032</v>
      </c>
      <c r="K4560" s="60" t="s">
        <v>5083</v>
      </c>
      <c r="L4560" s="174" t="s">
        <v>272</v>
      </c>
      <c r="M4560" s="2" t="s">
        <v>273</v>
      </c>
      <c r="N4560" s="175" t="s">
        <v>272</v>
      </c>
      <c r="O4560" s="24" t="s">
        <v>672</v>
      </c>
      <c r="P4560" s="2" t="s">
        <v>273</v>
      </c>
      <c r="Q4560" s="2" t="s">
        <v>273</v>
      </c>
      <c r="R4560" s="2" t="s">
        <v>273</v>
      </c>
      <c r="S4560" s="2" t="s">
        <v>273</v>
      </c>
      <c r="T4560" s="2" t="s">
        <v>273</v>
      </c>
      <c r="U4560" s="25" t="s">
        <v>273</v>
      </c>
      <c r="V4560" s="24" t="s">
        <v>272</v>
      </c>
      <c r="W4560" s="2" t="s">
        <v>273</v>
      </c>
      <c r="X4560" s="2" t="s">
        <v>273</v>
      </c>
      <c r="Y4560" s="2" t="s">
        <v>273</v>
      </c>
      <c r="Z4560" s="175" t="s">
        <v>273</v>
      </c>
      <c r="AA4560" s="24" t="s">
        <v>273</v>
      </c>
      <c r="AB4560" s="2" t="s">
        <v>273</v>
      </c>
      <c r="AC4560" s="25" t="s">
        <v>273</v>
      </c>
      <c r="AD4560" s="174" t="s">
        <v>273</v>
      </c>
      <c r="AE4560" s="25" t="s">
        <v>273</v>
      </c>
      <c r="AF4560" s="180">
        <v>100</v>
      </c>
    </row>
    <row r="4561" spans="1:32">
      <c r="A4561" s="134" t="str">
        <f t="shared" si="71"/>
        <v>RSca_05.3</v>
      </c>
      <c r="C4561" s="177" t="s">
        <v>37</v>
      </c>
      <c r="D4561" s="178" t="s">
        <v>495</v>
      </c>
      <c r="E4561" s="178" t="s">
        <v>601</v>
      </c>
      <c r="F4561" s="178" t="s">
        <v>602</v>
      </c>
      <c r="G4561" s="178" t="s">
        <v>533</v>
      </c>
      <c r="H4561" s="177" t="s">
        <v>52</v>
      </c>
      <c r="I4561" s="179" t="s">
        <v>643</v>
      </c>
      <c r="J4561" s="59" t="s">
        <v>5081</v>
      </c>
      <c r="K4561" s="60" t="s">
        <v>5085</v>
      </c>
      <c r="L4561" s="174" t="s">
        <v>272</v>
      </c>
      <c r="M4561" s="2" t="s">
        <v>273</v>
      </c>
      <c r="N4561" s="175" t="s">
        <v>272</v>
      </c>
      <c r="O4561" s="24"/>
      <c r="P4561" s="2"/>
      <c r="Q4561" s="2"/>
      <c r="R4561" s="2"/>
      <c r="S4561" s="2"/>
      <c r="T4561" s="2"/>
      <c r="U4561" s="25"/>
      <c r="V4561" s="24"/>
      <c r="W4561" s="2"/>
      <c r="X4561" s="2"/>
      <c r="Y4561" s="2"/>
      <c r="Z4561" s="175"/>
      <c r="AA4561" s="24"/>
      <c r="AB4561" s="2"/>
      <c r="AC4561" s="25"/>
      <c r="AD4561" s="174"/>
      <c r="AE4561" s="25"/>
      <c r="AF4561" s="180">
        <v>100</v>
      </c>
    </row>
    <row r="4562" spans="1:32">
      <c r="A4562" s="134" t="str">
        <f t="shared" si="71"/>
        <v>RSca_05.3</v>
      </c>
      <c r="C4562" s="177" t="s">
        <v>37</v>
      </c>
      <c r="D4562" s="178" t="s">
        <v>495</v>
      </c>
      <c r="E4562" s="178" t="s">
        <v>601</v>
      </c>
      <c r="F4562" s="178" t="s">
        <v>602</v>
      </c>
      <c r="G4562" s="178" t="s">
        <v>533</v>
      </c>
      <c r="H4562" s="177" t="s">
        <v>52</v>
      </c>
      <c r="I4562" s="179" t="s">
        <v>643</v>
      </c>
      <c r="J4562" s="59" t="s">
        <v>5081</v>
      </c>
      <c r="K4562" s="60" t="s">
        <v>5086</v>
      </c>
      <c r="L4562" s="174" t="s">
        <v>272</v>
      </c>
      <c r="M4562" s="2" t="s">
        <v>273</v>
      </c>
      <c r="N4562" s="175" t="s">
        <v>272</v>
      </c>
      <c r="O4562" s="24"/>
      <c r="P4562" s="2"/>
      <c r="Q4562" s="2"/>
      <c r="R4562" s="2"/>
      <c r="S4562" s="2"/>
      <c r="T4562" s="2"/>
      <c r="U4562" s="25"/>
      <c r="V4562" s="24"/>
      <c r="W4562" s="2"/>
      <c r="X4562" s="2"/>
      <c r="Y4562" s="2"/>
      <c r="Z4562" s="175"/>
      <c r="AA4562" s="24"/>
      <c r="AB4562" s="2"/>
      <c r="AC4562" s="25"/>
      <c r="AD4562" s="174"/>
      <c r="AE4562" s="25"/>
      <c r="AF4562" s="180">
        <v>100</v>
      </c>
    </row>
    <row r="4563" spans="1:32">
      <c r="A4563" s="134" t="str">
        <f t="shared" si="71"/>
        <v>RSca_05.3</v>
      </c>
      <c r="C4563" s="177" t="s">
        <v>37</v>
      </c>
      <c r="D4563" s="178" t="s">
        <v>495</v>
      </c>
      <c r="E4563" s="178" t="s">
        <v>601</v>
      </c>
      <c r="F4563" s="178" t="s">
        <v>602</v>
      </c>
      <c r="G4563" s="178" t="s">
        <v>533</v>
      </c>
      <c r="H4563" s="177" t="s">
        <v>52</v>
      </c>
      <c r="I4563" s="179" t="s">
        <v>643</v>
      </c>
      <c r="J4563" s="59" t="s">
        <v>5064</v>
      </c>
      <c r="K4563" s="60" t="s">
        <v>5087</v>
      </c>
      <c r="L4563" s="174" t="s">
        <v>272</v>
      </c>
      <c r="M4563" s="2" t="s">
        <v>272</v>
      </c>
      <c r="N4563" s="175" t="s">
        <v>273</v>
      </c>
      <c r="O4563" s="24"/>
      <c r="P4563" s="2"/>
      <c r="Q4563" s="2"/>
      <c r="R4563" s="2"/>
      <c r="S4563" s="2"/>
      <c r="T4563" s="2"/>
      <c r="U4563" s="25"/>
      <c r="V4563" s="24"/>
      <c r="W4563" s="2"/>
      <c r="X4563" s="2"/>
      <c r="Y4563" s="2"/>
      <c r="Z4563" s="175"/>
      <c r="AA4563" s="24"/>
      <c r="AB4563" s="2"/>
      <c r="AC4563" s="25"/>
      <c r="AD4563" s="174"/>
      <c r="AE4563" s="25"/>
      <c r="AF4563" s="180">
        <v>100</v>
      </c>
    </row>
    <row r="4564" spans="1:32">
      <c r="A4564" s="134" t="str">
        <f t="shared" si="71"/>
        <v>RSfa_01.1</v>
      </c>
      <c r="C4564" s="177" t="s">
        <v>37</v>
      </c>
      <c r="D4564" s="178" t="s">
        <v>2</v>
      </c>
      <c r="E4564" s="178" t="s">
        <v>603</v>
      </c>
      <c r="F4564" s="178" t="s">
        <v>604</v>
      </c>
      <c r="G4564" s="178" t="s">
        <v>533</v>
      </c>
      <c r="H4564" s="177" t="s">
        <v>52</v>
      </c>
      <c r="I4564" s="179" t="s">
        <v>643</v>
      </c>
      <c r="J4564" s="59" t="s">
        <v>5032</v>
      </c>
      <c r="K4564" s="60" t="s">
        <v>5088</v>
      </c>
      <c r="L4564" s="174" t="s">
        <v>272</v>
      </c>
      <c r="M4564" s="2" t="s">
        <v>272</v>
      </c>
      <c r="N4564" s="175" t="s">
        <v>272</v>
      </c>
      <c r="O4564" s="24"/>
      <c r="P4564" s="2"/>
      <c r="Q4564" s="2"/>
      <c r="R4564" s="2"/>
      <c r="S4564" s="2"/>
      <c r="T4564" s="2"/>
      <c r="U4564" s="25"/>
      <c r="V4564" s="24"/>
      <c r="W4564" s="2"/>
      <c r="X4564" s="2"/>
      <c r="Y4564" s="2"/>
      <c r="Z4564" s="175"/>
      <c r="AA4564" s="24"/>
      <c r="AB4564" s="2"/>
      <c r="AC4564" s="25"/>
      <c r="AD4564" s="174"/>
      <c r="AE4564" s="25"/>
      <c r="AF4564" s="180">
        <v>100</v>
      </c>
    </row>
    <row r="4565" spans="1:32">
      <c r="A4565" s="134" t="str">
        <f t="shared" si="71"/>
        <v>RSfa_01.2</v>
      </c>
      <c r="C4565" s="177" t="s">
        <v>37</v>
      </c>
      <c r="D4565" s="178" t="s">
        <v>2</v>
      </c>
      <c r="E4565" s="178" t="s">
        <v>605</v>
      </c>
      <c r="F4565" s="178" t="s">
        <v>606</v>
      </c>
      <c r="G4565" s="178" t="s">
        <v>540</v>
      </c>
      <c r="H4565" s="177" t="s">
        <v>52</v>
      </c>
      <c r="I4565" s="179" t="s">
        <v>643</v>
      </c>
      <c r="J4565" s="59" t="s">
        <v>47</v>
      </c>
      <c r="K4565" s="60" t="s">
        <v>47</v>
      </c>
      <c r="L4565" s="174" t="s">
        <v>272</v>
      </c>
      <c r="M4565" s="2" t="s">
        <v>272</v>
      </c>
      <c r="N4565" s="175" t="s">
        <v>272</v>
      </c>
      <c r="O4565" s="24" t="s">
        <v>272</v>
      </c>
      <c r="P4565" s="2" t="s">
        <v>272</v>
      </c>
      <c r="Q4565" s="2" t="s">
        <v>272</v>
      </c>
      <c r="R4565" s="2" t="s">
        <v>272</v>
      </c>
      <c r="S4565" s="2" t="s">
        <v>272</v>
      </c>
      <c r="T4565" s="2" t="s">
        <v>272</v>
      </c>
      <c r="U4565" s="25" t="s">
        <v>272</v>
      </c>
      <c r="V4565" s="24" t="s">
        <v>272</v>
      </c>
      <c r="W4565" s="2" t="s">
        <v>272</v>
      </c>
      <c r="X4565" s="2" t="s">
        <v>272</v>
      </c>
      <c r="Y4565" s="2" t="s">
        <v>272</v>
      </c>
      <c r="Z4565" s="175" t="s">
        <v>272</v>
      </c>
      <c r="AA4565" s="24" t="s">
        <v>272</v>
      </c>
      <c r="AB4565" s="2" t="s">
        <v>272</v>
      </c>
      <c r="AC4565" s="25" t="s">
        <v>272</v>
      </c>
      <c r="AD4565" s="174" t="s">
        <v>272</v>
      </c>
      <c r="AE4565" s="25" t="s">
        <v>272</v>
      </c>
      <c r="AF4565" s="180" t="s">
        <v>7</v>
      </c>
    </row>
    <row r="4566" spans="1:32">
      <c r="A4566" s="134" t="str">
        <f t="shared" si="71"/>
        <v>RSfa_01.3</v>
      </c>
      <c r="C4566" s="177" t="s">
        <v>37</v>
      </c>
      <c r="D4566" s="178" t="s">
        <v>2</v>
      </c>
      <c r="E4566" s="178" t="s">
        <v>607</v>
      </c>
      <c r="F4566" s="178" t="s">
        <v>608</v>
      </c>
      <c r="G4566" s="178" t="s">
        <v>540</v>
      </c>
      <c r="H4566" s="177" t="s">
        <v>52</v>
      </c>
      <c r="I4566" s="179" t="s">
        <v>643</v>
      </c>
      <c r="J4566" s="59" t="s">
        <v>5032</v>
      </c>
      <c r="K4566" s="60" t="s">
        <v>5088</v>
      </c>
      <c r="L4566" s="174" t="s">
        <v>272</v>
      </c>
      <c r="M4566" s="2" t="s">
        <v>272</v>
      </c>
      <c r="N4566" s="175" t="s">
        <v>272</v>
      </c>
      <c r="O4566" s="24" t="s">
        <v>672</v>
      </c>
      <c r="P4566" s="2" t="s">
        <v>273</v>
      </c>
      <c r="Q4566" s="2" t="s">
        <v>273</v>
      </c>
      <c r="R4566" s="2" t="s">
        <v>273</v>
      </c>
      <c r="S4566" s="2" t="s">
        <v>273</v>
      </c>
      <c r="T4566" s="2" t="s">
        <v>273</v>
      </c>
      <c r="U4566" s="25" t="s">
        <v>273</v>
      </c>
      <c r="V4566" s="24" t="s">
        <v>273</v>
      </c>
      <c r="W4566" s="2" t="s">
        <v>273</v>
      </c>
      <c r="X4566" s="2" t="s">
        <v>273</v>
      </c>
      <c r="Y4566" s="2" t="s">
        <v>273</v>
      </c>
      <c r="Z4566" s="175" t="s">
        <v>273</v>
      </c>
      <c r="AA4566" s="24" t="s">
        <v>273</v>
      </c>
      <c r="AB4566" s="2" t="s">
        <v>273</v>
      </c>
      <c r="AC4566" s="25" t="s">
        <v>273</v>
      </c>
      <c r="AD4566" s="174" t="s">
        <v>273</v>
      </c>
      <c r="AE4566" s="25" t="s">
        <v>273</v>
      </c>
      <c r="AF4566" s="180">
        <v>100</v>
      </c>
    </row>
    <row r="4567" spans="1:32">
      <c r="A4567" s="134" t="str">
        <f t="shared" si="71"/>
        <v>RSfa_01.3</v>
      </c>
      <c r="C4567" s="177" t="s">
        <v>37</v>
      </c>
      <c r="D4567" s="178" t="s">
        <v>2</v>
      </c>
      <c r="E4567" s="178" t="s">
        <v>607</v>
      </c>
      <c r="F4567" s="178" t="s">
        <v>608</v>
      </c>
      <c r="G4567" s="178" t="s">
        <v>540</v>
      </c>
      <c r="H4567" s="177" t="s">
        <v>52</v>
      </c>
      <c r="I4567" s="179" t="s">
        <v>643</v>
      </c>
      <c r="J4567" s="59" t="s">
        <v>5032</v>
      </c>
      <c r="K4567" s="60" t="s">
        <v>5089</v>
      </c>
      <c r="L4567" s="174" t="s">
        <v>273</v>
      </c>
      <c r="M4567" s="2" t="s">
        <v>273</v>
      </c>
      <c r="N4567" s="175" t="s">
        <v>272</v>
      </c>
      <c r="O4567" s="24" t="s">
        <v>672</v>
      </c>
      <c r="P4567" s="2" t="s">
        <v>273</v>
      </c>
      <c r="Q4567" s="2" t="s">
        <v>273</v>
      </c>
      <c r="R4567" s="2" t="s">
        <v>273</v>
      </c>
      <c r="S4567" s="2" t="s">
        <v>273</v>
      </c>
      <c r="T4567" s="2" t="s">
        <v>273</v>
      </c>
      <c r="U4567" s="25" t="s">
        <v>273</v>
      </c>
      <c r="V4567" s="24" t="s">
        <v>272</v>
      </c>
      <c r="W4567" s="2" t="s">
        <v>273</v>
      </c>
      <c r="X4567" s="2" t="s">
        <v>273</v>
      </c>
      <c r="Y4567" s="2" t="s">
        <v>273</v>
      </c>
      <c r="Z4567" s="175" t="s">
        <v>273</v>
      </c>
      <c r="AA4567" s="24" t="s">
        <v>273</v>
      </c>
      <c r="AB4567" s="2" t="s">
        <v>273</v>
      </c>
      <c r="AC4567" s="25" t="s">
        <v>273</v>
      </c>
      <c r="AD4567" s="174" t="s">
        <v>273</v>
      </c>
      <c r="AE4567" s="25" t="s">
        <v>273</v>
      </c>
      <c r="AF4567" s="180">
        <v>100</v>
      </c>
    </row>
    <row r="4568" spans="1:32">
      <c r="A4568" s="134" t="str">
        <f t="shared" si="71"/>
        <v>RSfa_01.4</v>
      </c>
      <c r="C4568" s="177" t="s">
        <v>37</v>
      </c>
      <c r="D4568" s="178" t="s">
        <v>2</v>
      </c>
      <c r="E4568" s="178" t="s">
        <v>609</v>
      </c>
      <c r="F4568" s="178" t="s">
        <v>610</v>
      </c>
      <c r="G4568" s="178" t="s">
        <v>540</v>
      </c>
      <c r="H4568" s="177" t="s">
        <v>52</v>
      </c>
      <c r="I4568" s="179" t="s">
        <v>643</v>
      </c>
      <c r="J4568" s="59" t="s">
        <v>5032</v>
      </c>
      <c r="K4568" s="60" t="s">
        <v>5088</v>
      </c>
      <c r="L4568" s="174" t="s">
        <v>272</v>
      </c>
      <c r="M4568" s="2" t="s">
        <v>273</v>
      </c>
      <c r="N4568" s="175" t="s">
        <v>272</v>
      </c>
      <c r="O4568" s="24" t="s">
        <v>672</v>
      </c>
      <c r="P4568" s="2" t="s">
        <v>273</v>
      </c>
      <c r="Q4568" s="2" t="s">
        <v>273</v>
      </c>
      <c r="R4568" s="2" t="s">
        <v>273</v>
      </c>
      <c r="S4568" s="2" t="s">
        <v>273</v>
      </c>
      <c r="T4568" s="2" t="s">
        <v>273</v>
      </c>
      <c r="U4568" s="25" t="s">
        <v>273</v>
      </c>
      <c r="V4568" s="24" t="s">
        <v>272</v>
      </c>
      <c r="W4568" s="2" t="s">
        <v>273</v>
      </c>
      <c r="X4568" s="2" t="s">
        <v>273</v>
      </c>
      <c r="Y4568" s="2" t="s">
        <v>273</v>
      </c>
      <c r="Z4568" s="175" t="s">
        <v>273</v>
      </c>
      <c r="AA4568" s="24" t="s">
        <v>273</v>
      </c>
      <c r="AB4568" s="2" t="s">
        <v>273</v>
      </c>
      <c r="AC4568" s="25" t="s">
        <v>273</v>
      </c>
      <c r="AD4568" s="174" t="s">
        <v>273</v>
      </c>
      <c r="AE4568" s="25" t="s">
        <v>273</v>
      </c>
      <c r="AF4568" s="180">
        <v>100</v>
      </c>
    </row>
    <row r="4569" spans="1:32">
      <c r="A4569" s="134" t="str">
        <f t="shared" si="71"/>
        <v>RSfa_01.4</v>
      </c>
      <c r="C4569" s="177" t="s">
        <v>37</v>
      </c>
      <c r="D4569" s="178" t="s">
        <v>2</v>
      </c>
      <c r="E4569" s="178" t="s">
        <v>609</v>
      </c>
      <c r="F4569" s="178" t="s">
        <v>610</v>
      </c>
      <c r="G4569" s="178" t="s">
        <v>540</v>
      </c>
      <c r="H4569" s="177" t="s">
        <v>52</v>
      </c>
      <c r="I4569" s="179" t="s">
        <v>643</v>
      </c>
      <c r="J4569" s="59" t="s">
        <v>5032</v>
      </c>
      <c r="K4569" s="60" t="s">
        <v>5089</v>
      </c>
      <c r="L4569" s="174" t="s">
        <v>272</v>
      </c>
      <c r="M4569" s="2" t="s">
        <v>273</v>
      </c>
      <c r="N4569" s="175" t="s">
        <v>272</v>
      </c>
      <c r="O4569" s="24" t="s">
        <v>672</v>
      </c>
      <c r="P4569" s="2" t="s">
        <v>273</v>
      </c>
      <c r="Q4569" s="2" t="s">
        <v>273</v>
      </c>
      <c r="R4569" s="2" t="s">
        <v>273</v>
      </c>
      <c r="S4569" s="2" t="s">
        <v>273</v>
      </c>
      <c r="T4569" s="2" t="s">
        <v>273</v>
      </c>
      <c r="U4569" s="25" t="s">
        <v>273</v>
      </c>
      <c r="V4569" s="24" t="s">
        <v>273</v>
      </c>
      <c r="W4569" s="2" t="s">
        <v>273</v>
      </c>
      <c r="X4569" s="2" t="s">
        <v>273</v>
      </c>
      <c r="Y4569" s="2" t="s">
        <v>273</v>
      </c>
      <c r="Z4569" s="175" t="s">
        <v>273</v>
      </c>
      <c r="AA4569" s="24" t="s">
        <v>273</v>
      </c>
      <c r="AB4569" s="2" t="s">
        <v>273</v>
      </c>
      <c r="AC4569" s="25" t="s">
        <v>273</v>
      </c>
      <c r="AD4569" s="174" t="s">
        <v>273</v>
      </c>
      <c r="AE4569" s="25" t="s">
        <v>273</v>
      </c>
      <c r="AF4569" s="180">
        <v>100</v>
      </c>
    </row>
    <row r="4570" spans="1:32">
      <c r="A4570" s="134" t="str">
        <f t="shared" si="71"/>
        <v>RSfa_02.1</v>
      </c>
      <c r="C4570" s="177" t="s">
        <v>37</v>
      </c>
      <c r="D4570" s="178" t="s">
        <v>2</v>
      </c>
      <c r="E4570" s="178" t="s">
        <v>611</v>
      </c>
      <c r="F4570" s="178" t="s">
        <v>612</v>
      </c>
      <c r="G4570" s="178" t="s">
        <v>540</v>
      </c>
      <c r="H4570" s="177" t="s">
        <v>52</v>
      </c>
      <c r="I4570" s="179" t="s">
        <v>53</v>
      </c>
      <c r="J4570" s="59" t="s">
        <v>5032</v>
      </c>
      <c r="K4570" s="60" t="s">
        <v>5088</v>
      </c>
      <c r="L4570" s="174" t="s">
        <v>272</v>
      </c>
      <c r="M4570" s="2" t="s">
        <v>273</v>
      </c>
      <c r="N4570" s="175" t="s">
        <v>272</v>
      </c>
      <c r="O4570" s="24" t="s">
        <v>672</v>
      </c>
      <c r="P4570" s="2" t="s">
        <v>273</v>
      </c>
      <c r="Q4570" s="2" t="s">
        <v>273</v>
      </c>
      <c r="R4570" s="2" t="s">
        <v>273</v>
      </c>
      <c r="S4570" s="2" t="s">
        <v>273</v>
      </c>
      <c r="T4570" s="2" t="s">
        <v>273</v>
      </c>
      <c r="U4570" s="25" t="s">
        <v>273</v>
      </c>
      <c r="V4570" s="24" t="s">
        <v>272</v>
      </c>
      <c r="W4570" s="2" t="s">
        <v>273</v>
      </c>
      <c r="X4570" s="2" t="s">
        <v>273</v>
      </c>
      <c r="Y4570" s="2" t="s">
        <v>273</v>
      </c>
      <c r="Z4570" s="175" t="s">
        <v>273</v>
      </c>
      <c r="AA4570" s="24" t="s">
        <v>273</v>
      </c>
      <c r="AB4570" s="2" t="s">
        <v>273</v>
      </c>
      <c r="AC4570" s="25" t="s">
        <v>273</v>
      </c>
      <c r="AD4570" s="174" t="s">
        <v>273</v>
      </c>
      <c r="AE4570" s="25" t="s">
        <v>273</v>
      </c>
      <c r="AF4570" s="180">
        <v>100</v>
      </c>
    </row>
    <row r="4571" spans="1:32">
      <c r="A4571" s="134" t="str">
        <f t="shared" si="71"/>
        <v>RSfa_02.1</v>
      </c>
      <c r="C4571" s="177" t="s">
        <v>37</v>
      </c>
      <c r="D4571" s="178" t="s">
        <v>2</v>
      </c>
      <c r="E4571" s="178" t="s">
        <v>611</v>
      </c>
      <c r="F4571" s="178" t="s">
        <v>612</v>
      </c>
      <c r="G4571" s="178" t="s">
        <v>540</v>
      </c>
      <c r="H4571" s="177" t="s">
        <v>52</v>
      </c>
      <c r="I4571" s="179" t="s">
        <v>53</v>
      </c>
      <c r="J4571" s="59" t="s">
        <v>5090</v>
      </c>
      <c r="K4571" s="60" t="s">
        <v>5091</v>
      </c>
      <c r="L4571" s="174" t="s">
        <v>272</v>
      </c>
      <c r="M4571" s="2" t="s">
        <v>273</v>
      </c>
      <c r="N4571" s="175" t="s">
        <v>273</v>
      </c>
      <c r="O4571" s="24" t="s">
        <v>672</v>
      </c>
      <c r="P4571" s="2" t="s">
        <v>273</v>
      </c>
      <c r="Q4571" s="2" t="s">
        <v>273</v>
      </c>
      <c r="R4571" s="2" t="s">
        <v>273</v>
      </c>
      <c r="S4571" s="2" t="s">
        <v>273</v>
      </c>
      <c r="T4571" s="2" t="s">
        <v>273</v>
      </c>
      <c r="U4571" s="25" t="s">
        <v>273</v>
      </c>
      <c r="V4571" s="24" t="s">
        <v>272</v>
      </c>
      <c r="W4571" s="2" t="s">
        <v>273</v>
      </c>
      <c r="X4571" s="2" t="s">
        <v>273</v>
      </c>
      <c r="Y4571" s="2" t="s">
        <v>273</v>
      </c>
      <c r="Z4571" s="175" t="s">
        <v>273</v>
      </c>
      <c r="AA4571" s="24" t="s">
        <v>273</v>
      </c>
      <c r="AB4571" s="2" t="s">
        <v>273</v>
      </c>
      <c r="AC4571" s="25" t="s">
        <v>273</v>
      </c>
      <c r="AD4571" s="174" t="s">
        <v>273</v>
      </c>
      <c r="AE4571" s="25" t="s">
        <v>273</v>
      </c>
      <c r="AF4571" s="180">
        <v>100</v>
      </c>
    </row>
    <row r="4572" spans="1:32">
      <c r="A4572" s="134" t="str">
        <f t="shared" si="71"/>
        <v>RSfa_02.1</v>
      </c>
      <c r="C4572" s="177" t="s">
        <v>37</v>
      </c>
      <c r="D4572" s="178" t="s">
        <v>2</v>
      </c>
      <c r="E4572" s="178" t="s">
        <v>611</v>
      </c>
      <c r="F4572" s="178" t="s">
        <v>612</v>
      </c>
      <c r="G4572" s="178" t="s">
        <v>540</v>
      </c>
      <c r="H4572" s="177" t="s">
        <v>52</v>
      </c>
      <c r="I4572" s="179" t="s">
        <v>53</v>
      </c>
      <c r="J4572" s="59" t="s">
        <v>5092</v>
      </c>
      <c r="K4572" s="60" t="s">
        <v>5093</v>
      </c>
      <c r="L4572" s="174" t="s">
        <v>272</v>
      </c>
      <c r="M4572" s="2" t="s">
        <v>273</v>
      </c>
      <c r="N4572" s="175" t="s">
        <v>273</v>
      </c>
      <c r="O4572" s="24" t="s">
        <v>672</v>
      </c>
      <c r="P4572" s="2" t="s">
        <v>273</v>
      </c>
      <c r="Q4572" s="2" t="s">
        <v>273</v>
      </c>
      <c r="R4572" s="2" t="s">
        <v>273</v>
      </c>
      <c r="S4572" s="2" t="s">
        <v>273</v>
      </c>
      <c r="T4572" s="2" t="s">
        <v>273</v>
      </c>
      <c r="U4572" s="25" t="s">
        <v>273</v>
      </c>
      <c r="V4572" s="24" t="s">
        <v>272</v>
      </c>
      <c r="W4572" s="2" t="s">
        <v>273</v>
      </c>
      <c r="X4572" s="2" t="s">
        <v>273</v>
      </c>
      <c r="Y4572" s="2" t="s">
        <v>273</v>
      </c>
      <c r="Z4572" s="175" t="s">
        <v>273</v>
      </c>
      <c r="AA4572" s="24" t="s">
        <v>273</v>
      </c>
      <c r="AB4572" s="2" t="s">
        <v>273</v>
      </c>
      <c r="AC4572" s="25" t="s">
        <v>273</v>
      </c>
      <c r="AD4572" s="174" t="s">
        <v>273</v>
      </c>
      <c r="AE4572" s="25" t="s">
        <v>273</v>
      </c>
      <c r="AF4572" s="180">
        <v>100</v>
      </c>
    </row>
    <row r="4573" spans="1:32">
      <c r="A4573" s="134" t="str">
        <f t="shared" si="71"/>
        <v>RSfa_02.1</v>
      </c>
      <c r="C4573" s="177" t="s">
        <v>37</v>
      </c>
      <c r="D4573" s="178" t="s">
        <v>2</v>
      </c>
      <c r="E4573" s="178" t="s">
        <v>611</v>
      </c>
      <c r="F4573" s="178" t="s">
        <v>612</v>
      </c>
      <c r="G4573" s="178" t="s">
        <v>540</v>
      </c>
      <c r="H4573" s="177" t="s">
        <v>52</v>
      </c>
      <c r="I4573" s="179" t="s">
        <v>53</v>
      </c>
      <c r="J4573" s="59" t="s">
        <v>5094</v>
      </c>
      <c r="K4573" s="60" t="s">
        <v>5095</v>
      </c>
      <c r="L4573" s="174" t="s">
        <v>272</v>
      </c>
      <c r="M4573" s="2" t="s">
        <v>273</v>
      </c>
      <c r="N4573" s="175" t="s">
        <v>273</v>
      </c>
      <c r="O4573" s="24" t="s">
        <v>672</v>
      </c>
      <c r="P4573" s="2" t="s">
        <v>273</v>
      </c>
      <c r="Q4573" s="2" t="s">
        <v>273</v>
      </c>
      <c r="R4573" s="2" t="s">
        <v>273</v>
      </c>
      <c r="S4573" s="2" t="s">
        <v>273</v>
      </c>
      <c r="T4573" s="2" t="s">
        <v>273</v>
      </c>
      <c r="U4573" s="25" t="s">
        <v>273</v>
      </c>
      <c r="V4573" s="24" t="s">
        <v>272</v>
      </c>
      <c r="W4573" s="2" t="s">
        <v>273</v>
      </c>
      <c r="X4573" s="2" t="s">
        <v>273</v>
      </c>
      <c r="Y4573" s="2" t="s">
        <v>273</v>
      </c>
      <c r="Z4573" s="175" t="s">
        <v>273</v>
      </c>
      <c r="AA4573" s="24" t="s">
        <v>273</v>
      </c>
      <c r="AB4573" s="2" t="s">
        <v>273</v>
      </c>
      <c r="AC4573" s="25" t="s">
        <v>273</v>
      </c>
      <c r="AD4573" s="174" t="s">
        <v>273</v>
      </c>
      <c r="AE4573" s="25" t="s">
        <v>273</v>
      </c>
      <c r="AF4573" s="180">
        <v>100</v>
      </c>
    </row>
    <row r="4574" spans="1:32">
      <c r="A4574" s="134" t="str">
        <f t="shared" si="71"/>
        <v>RSfa_02.1</v>
      </c>
      <c r="C4574" s="177" t="s">
        <v>37</v>
      </c>
      <c r="D4574" s="178" t="s">
        <v>2</v>
      </c>
      <c r="E4574" s="178" t="s">
        <v>611</v>
      </c>
      <c r="F4574" s="178" t="s">
        <v>612</v>
      </c>
      <c r="G4574" s="178" t="s">
        <v>540</v>
      </c>
      <c r="H4574" s="177" t="s">
        <v>52</v>
      </c>
      <c r="I4574" s="179" t="s">
        <v>53</v>
      </c>
      <c r="J4574" s="59" t="s">
        <v>5096</v>
      </c>
      <c r="K4574" s="60" t="s">
        <v>5097</v>
      </c>
      <c r="L4574" s="174" t="s">
        <v>272</v>
      </c>
      <c r="M4574" s="2" t="s">
        <v>273</v>
      </c>
      <c r="N4574" s="175" t="s">
        <v>273</v>
      </c>
      <c r="O4574" s="24" t="s">
        <v>672</v>
      </c>
      <c r="P4574" s="2" t="s">
        <v>273</v>
      </c>
      <c r="Q4574" s="2" t="s">
        <v>273</v>
      </c>
      <c r="R4574" s="2" t="s">
        <v>273</v>
      </c>
      <c r="S4574" s="2" t="s">
        <v>273</v>
      </c>
      <c r="T4574" s="2" t="s">
        <v>273</v>
      </c>
      <c r="U4574" s="25" t="s">
        <v>273</v>
      </c>
      <c r="V4574" s="24" t="s">
        <v>272</v>
      </c>
      <c r="W4574" s="2" t="s">
        <v>273</v>
      </c>
      <c r="X4574" s="2" t="s">
        <v>273</v>
      </c>
      <c r="Y4574" s="2" t="s">
        <v>273</v>
      </c>
      <c r="Z4574" s="175" t="s">
        <v>273</v>
      </c>
      <c r="AA4574" s="24" t="s">
        <v>273</v>
      </c>
      <c r="AB4574" s="2" t="s">
        <v>273</v>
      </c>
      <c r="AC4574" s="25" t="s">
        <v>273</v>
      </c>
      <c r="AD4574" s="174" t="s">
        <v>273</v>
      </c>
      <c r="AE4574" s="25" t="s">
        <v>273</v>
      </c>
      <c r="AF4574" s="180">
        <v>100</v>
      </c>
    </row>
    <row r="4575" spans="1:32">
      <c r="A4575" s="134" t="str">
        <f t="shared" si="71"/>
        <v>RSfa_02.1</v>
      </c>
      <c r="C4575" s="177" t="s">
        <v>37</v>
      </c>
      <c r="D4575" s="178" t="s">
        <v>2</v>
      </c>
      <c r="E4575" s="178" t="s">
        <v>611</v>
      </c>
      <c r="F4575" s="178" t="s">
        <v>612</v>
      </c>
      <c r="G4575" s="178" t="s">
        <v>540</v>
      </c>
      <c r="H4575" s="177" t="s">
        <v>52</v>
      </c>
      <c r="I4575" s="179" t="s">
        <v>53</v>
      </c>
      <c r="J4575" s="59" t="s">
        <v>5098</v>
      </c>
      <c r="K4575" s="60" t="s">
        <v>5099</v>
      </c>
      <c r="L4575" s="174" t="s">
        <v>272</v>
      </c>
      <c r="M4575" s="2" t="s">
        <v>273</v>
      </c>
      <c r="N4575" s="175" t="s">
        <v>273</v>
      </c>
      <c r="O4575" s="24" t="s">
        <v>672</v>
      </c>
      <c r="P4575" s="2" t="s">
        <v>273</v>
      </c>
      <c r="Q4575" s="2" t="s">
        <v>273</v>
      </c>
      <c r="R4575" s="2" t="s">
        <v>273</v>
      </c>
      <c r="S4575" s="2" t="s">
        <v>273</v>
      </c>
      <c r="T4575" s="2" t="s">
        <v>273</v>
      </c>
      <c r="U4575" s="25" t="s">
        <v>273</v>
      </c>
      <c r="V4575" s="24" t="s">
        <v>272</v>
      </c>
      <c r="W4575" s="2" t="s">
        <v>273</v>
      </c>
      <c r="X4575" s="2" t="s">
        <v>273</v>
      </c>
      <c r="Y4575" s="2" t="s">
        <v>273</v>
      </c>
      <c r="Z4575" s="175" t="s">
        <v>273</v>
      </c>
      <c r="AA4575" s="24" t="s">
        <v>273</v>
      </c>
      <c r="AB4575" s="2" t="s">
        <v>273</v>
      </c>
      <c r="AC4575" s="25" t="s">
        <v>273</v>
      </c>
      <c r="AD4575" s="174" t="s">
        <v>273</v>
      </c>
      <c r="AE4575" s="25" t="s">
        <v>273</v>
      </c>
      <c r="AF4575" s="180">
        <v>0</v>
      </c>
    </row>
    <row r="4576" spans="1:32">
      <c r="A4576" s="134" t="str">
        <f t="shared" si="71"/>
        <v>RSfa_02.1</v>
      </c>
      <c r="C4576" s="177" t="s">
        <v>37</v>
      </c>
      <c r="D4576" s="178" t="s">
        <v>2</v>
      </c>
      <c r="E4576" s="178" t="s">
        <v>611</v>
      </c>
      <c r="F4576" s="178" t="s">
        <v>612</v>
      </c>
      <c r="G4576" s="178" t="s">
        <v>540</v>
      </c>
      <c r="H4576" s="177" t="s">
        <v>52</v>
      </c>
      <c r="I4576" s="179" t="s">
        <v>53</v>
      </c>
      <c r="J4576" s="59" t="s">
        <v>5100</v>
      </c>
      <c r="K4576" s="60" t="s">
        <v>5101</v>
      </c>
      <c r="L4576" s="174" t="s">
        <v>272</v>
      </c>
      <c r="M4576" s="2" t="s">
        <v>273</v>
      </c>
      <c r="N4576" s="175" t="s">
        <v>273</v>
      </c>
      <c r="O4576" s="24" t="s">
        <v>672</v>
      </c>
      <c r="P4576" s="2" t="s">
        <v>273</v>
      </c>
      <c r="Q4576" s="2" t="s">
        <v>273</v>
      </c>
      <c r="R4576" s="2" t="s">
        <v>273</v>
      </c>
      <c r="S4576" s="2" t="s">
        <v>273</v>
      </c>
      <c r="T4576" s="2" t="s">
        <v>273</v>
      </c>
      <c r="U4576" s="25" t="s">
        <v>273</v>
      </c>
      <c r="V4576" s="24" t="s">
        <v>272</v>
      </c>
      <c r="W4576" s="2" t="s">
        <v>273</v>
      </c>
      <c r="X4576" s="2" t="s">
        <v>273</v>
      </c>
      <c r="Y4576" s="2" t="s">
        <v>273</v>
      </c>
      <c r="Z4576" s="175" t="s">
        <v>273</v>
      </c>
      <c r="AA4576" s="24" t="s">
        <v>273</v>
      </c>
      <c r="AB4576" s="2" t="s">
        <v>273</v>
      </c>
      <c r="AC4576" s="25" t="s">
        <v>273</v>
      </c>
      <c r="AD4576" s="174" t="s">
        <v>273</v>
      </c>
      <c r="AE4576" s="25" t="s">
        <v>273</v>
      </c>
      <c r="AF4576" s="180">
        <v>0</v>
      </c>
    </row>
    <row r="4577" spans="1:32">
      <c r="A4577" s="134" t="str">
        <f t="shared" si="71"/>
        <v>RSfa_02.1</v>
      </c>
      <c r="C4577" s="177" t="s">
        <v>37</v>
      </c>
      <c r="D4577" s="178" t="s">
        <v>2</v>
      </c>
      <c r="E4577" s="178" t="s">
        <v>611</v>
      </c>
      <c r="F4577" s="178" t="s">
        <v>612</v>
      </c>
      <c r="G4577" s="178" t="s">
        <v>540</v>
      </c>
      <c r="H4577" s="177" t="s">
        <v>52</v>
      </c>
      <c r="I4577" s="179" t="s">
        <v>53</v>
      </c>
      <c r="J4577" s="59" t="s">
        <v>413</v>
      </c>
      <c r="K4577" s="60" t="s">
        <v>5102</v>
      </c>
      <c r="L4577" s="174" t="s">
        <v>273</v>
      </c>
      <c r="M4577" s="2" t="s">
        <v>273</v>
      </c>
      <c r="N4577" s="175" t="s">
        <v>273</v>
      </c>
      <c r="O4577" s="24" t="s">
        <v>672</v>
      </c>
      <c r="P4577" s="2" t="s">
        <v>273</v>
      </c>
      <c r="Q4577" s="2" t="s">
        <v>273</v>
      </c>
      <c r="R4577" s="2" t="s">
        <v>273</v>
      </c>
      <c r="S4577" s="2" t="s">
        <v>273</v>
      </c>
      <c r="T4577" s="2" t="s">
        <v>273</v>
      </c>
      <c r="U4577" s="25" t="s">
        <v>273</v>
      </c>
      <c r="V4577" s="24" t="s">
        <v>272</v>
      </c>
      <c r="W4577" s="2" t="s">
        <v>273</v>
      </c>
      <c r="X4577" s="2" t="s">
        <v>273</v>
      </c>
      <c r="Y4577" s="2" t="s">
        <v>273</v>
      </c>
      <c r="Z4577" s="175" t="s">
        <v>273</v>
      </c>
      <c r="AA4577" s="24" t="s">
        <v>273</v>
      </c>
      <c r="AB4577" s="2" t="s">
        <v>273</v>
      </c>
      <c r="AC4577" s="25" t="s">
        <v>273</v>
      </c>
      <c r="AD4577" s="174" t="s">
        <v>273</v>
      </c>
      <c r="AE4577" s="25" t="s">
        <v>273</v>
      </c>
      <c r="AF4577" s="180">
        <v>100</v>
      </c>
    </row>
    <row r="4578" spans="1:32">
      <c r="A4578" s="134" t="str">
        <f t="shared" si="71"/>
        <v>RSfa_02.1</v>
      </c>
      <c r="C4578" s="177" t="s">
        <v>37</v>
      </c>
      <c r="D4578" s="178" t="s">
        <v>2</v>
      </c>
      <c r="E4578" s="178" t="s">
        <v>611</v>
      </c>
      <c r="F4578" s="178" t="s">
        <v>612</v>
      </c>
      <c r="G4578" s="178" t="s">
        <v>540</v>
      </c>
      <c r="H4578" s="177" t="s">
        <v>52</v>
      </c>
      <c r="I4578" s="179" t="s">
        <v>53</v>
      </c>
      <c r="J4578" s="59" t="s">
        <v>5103</v>
      </c>
      <c r="K4578" s="60" t="s">
        <v>5104</v>
      </c>
      <c r="L4578" s="174" t="s">
        <v>273</v>
      </c>
      <c r="M4578" s="2" t="s">
        <v>273</v>
      </c>
      <c r="N4578" s="175" t="s">
        <v>273</v>
      </c>
      <c r="O4578" s="24" t="s">
        <v>672</v>
      </c>
      <c r="P4578" s="2" t="s">
        <v>273</v>
      </c>
      <c r="Q4578" s="2" t="s">
        <v>273</v>
      </c>
      <c r="R4578" s="2" t="s">
        <v>273</v>
      </c>
      <c r="S4578" s="2" t="s">
        <v>273</v>
      </c>
      <c r="T4578" s="2" t="s">
        <v>273</v>
      </c>
      <c r="U4578" s="25" t="s">
        <v>273</v>
      </c>
      <c r="V4578" s="24" t="s">
        <v>272</v>
      </c>
      <c r="W4578" s="2" t="s">
        <v>273</v>
      </c>
      <c r="X4578" s="2" t="s">
        <v>273</v>
      </c>
      <c r="Y4578" s="2" t="s">
        <v>273</v>
      </c>
      <c r="Z4578" s="175" t="s">
        <v>273</v>
      </c>
      <c r="AA4578" s="24" t="s">
        <v>273</v>
      </c>
      <c r="AB4578" s="2" t="s">
        <v>273</v>
      </c>
      <c r="AC4578" s="25" t="s">
        <v>273</v>
      </c>
      <c r="AD4578" s="174" t="s">
        <v>273</v>
      </c>
      <c r="AE4578" s="25" t="s">
        <v>273</v>
      </c>
      <c r="AF4578" s="180">
        <v>100</v>
      </c>
    </row>
    <row r="4579" spans="1:32">
      <c r="A4579" s="134" t="str">
        <f t="shared" si="71"/>
        <v>RSfa_02.1</v>
      </c>
      <c r="C4579" s="177" t="s">
        <v>37</v>
      </c>
      <c r="D4579" s="178" t="s">
        <v>2</v>
      </c>
      <c r="E4579" s="178" t="s">
        <v>611</v>
      </c>
      <c r="F4579" s="178" t="s">
        <v>612</v>
      </c>
      <c r="G4579" s="178" t="s">
        <v>540</v>
      </c>
      <c r="H4579" s="177" t="s">
        <v>52</v>
      </c>
      <c r="I4579" s="179" t="s">
        <v>53</v>
      </c>
      <c r="J4579" s="59" t="s">
        <v>5105</v>
      </c>
      <c r="K4579" s="60" t="s">
        <v>5106</v>
      </c>
      <c r="L4579" s="174" t="s">
        <v>272</v>
      </c>
      <c r="M4579" s="2" t="s">
        <v>273</v>
      </c>
      <c r="N4579" s="175" t="s">
        <v>273</v>
      </c>
      <c r="O4579" s="24" t="s">
        <v>672</v>
      </c>
      <c r="P4579" s="2" t="s">
        <v>273</v>
      </c>
      <c r="Q4579" s="2" t="s">
        <v>273</v>
      </c>
      <c r="R4579" s="2" t="s">
        <v>273</v>
      </c>
      <c r="S4579" s="2" t="s">
        <v>273</v>
      </c>
      <c r="T4579" s="2" t="s">
        <v>273</v>
      </c>
      <c r="U4579" s="25" t="s">
        <v>273</v>
      </c>
      <c r="V4579" s="24" t="s">
        <v>272</v>
      </c>
      <c r="W4579" s="2" t="s">
        <v>273</v>
      </c>
      <c r="X4579" s="2" t="s">
        <v>273</v>
      </c>
      <c r="Y4579" s="2" t="s">
        <v>273</v>
      </c>
      <c r="Z4579" s="175" t="s">
        <v>273</v>
      </c>
      <c r="AA4579" s="24" t="s">
        <v>273</v>
      </c>
      <c r="AB4579" s="2" t="s">
        <v>273</v>
      </c>
      <c r="AC4579" s="25" t="s">
        <v>273</v>
      </c>
      <c r="AD4579" s="174" t="s">
        <v>273</v>
      </c>
      <c r="AE4579" s="25" t="s">
        <v>273</v>
      </c>
      <c r="AF4579" s="180">
        <v>100</v>
      </c>
    </row>
    <row r="4580" spans="1:32">
      <c r="A4580" s="134" t="str">
        <f t="shared" si="71"/>
        <v>RSfa_02.1</v>
      </c>
      <c r="C4580" s="177" t="s">
        <v>37</v>
      </c>
      <c r="D4580" s="178" t="s">
        <v>2</v>
      </c>
      <c r="E4580" s="178" t="s">
        <v>611</v>
      </c>
      <c r="F4580" s="178" t="s">
        <v>612</v>
      </c>
      <c r="G4580" s="178" t="s">
        <v>540</v>
      </c>
      <c r="H4580" s="177" t="s">
        <v>52</v>
      </c>
      <c r="I4580" s="179" t="s">
        <v>53</v>
      </c>
      <c r="J4580" s="59" t="s">
        <v>412</v>
      </c>
      <c r="K4580" s="60" t="s">
        <v>257</v>
      </c>
      <c r="L4580" s="174" t="s">
        <v>273</v>
      </c>
      <c r="M4580" s="2" t="s">
        <v>273</v>
      </c>
      <c r="N4580" s="175" t="s">
        <v>273</v>
      </c>
      <c r="O4580" s="24" t="s">
        <v>672</v>
      </c>
      <c r="P4580" s="2" t="s">
        <v>273</v>
      </c>
      <c r="Q4580" s="2" t="s">
        <v>273</v>
      </c>
      <c r="R4580" s="2" t="s">
        <v>273</v>
      </c>
      <c r="S4580" s="2" t="s">
        <v>273</v>
      </c>
      <c r="T4580" s="2" t="s">
        <v>273</v>
      </c>
      <c r="U4580" s="25" t="s">
        <v>273</v>
      </c>
      <c r="V4580" s="24" t="s">
        <v>272</v>
      </c>
      <c r="W4580" s="2" t="s">
        <v>273</v>
      </c>
      <c r="X4580" s="2" t="s">
        <v>273</v>
      </c>
      <c r="Y4580" s="2" t="s">
        <v>273</v>
      </c>
      <c r="Z4580" s="175" t="s">
        <v>273</v>
      </c>
      <c r="AA4580" s="24" t="s">
        <v>273</v>
      </c>
      <c r="AB4580" s="2" t="s">
        <v>273</v>
      </c>
      <c r="AC4580" s="25" t="s">
        <v>273</v>
      </c>
      <c r="AD4580" s="174" t="s">
        <v>273</v>
      </c>
      <c r="AE4580" s="25" t="s">
        <v>273</v>
      </c>
      <c r="AF4580" s="180">
        <v>100</v>
      </c>
    </row>
    <row r="4581" spans="1:32">
      <c r="A4581" s="134" t="str">
        <f t="shared" si="71"/>
        <v>RSfa_02.2</v>
      </c>
      <c r="C4581" s="177" t="s">
        <v>37</v>
      </c>
      <c r="D4581" s="178" t="s">
        <v>2</v>
      </c>
      <c r="E4581" s="178" t="s">
        <v>613</v>
      </c>
      <c r="F4581" s="178" t="s">
        <v>614</v>
      </c>
      <c r="G4581" s="178" t="s">
        <v>540</v>
      </c>
      <c r="H4581" s="177" t="s">
        <v>52</v>
      </c>
      <c r="I4581" s="179" t="s">
        <v>643</v>
      </c>
      <c r="J4581" s="59" t="s">
        <v>47</v>
      </c>
      <c r="K4581" s="60" t="s">
        <v>47</v>
      </c>
      <c r="L4581" s="174" t="s">
        <v>272</v>
      </c>
      <c r="M4581" s="2" t="s">
        <v>272</v>
      </c>
      <c r="N4581" s="175" t="s">
        <v>272</v>
      </c>
      <c r="O4581" s="24" t="s">
        <v>272</v>
      </c>
      <c r="P4581" s="2" t="s">
        <v>272</v>
      </c>
      <c r="Q4581" s="2" t="s">
        <v>272</v>
      </c>
      <c r="R4581" s="2" t="s">
        <v>272</v>
      </c>
      <c r="S4581" s="2" t="s">
        <v>272</v>
      </c>
      <c r="T4581" s="2" t="s">
        <v>272</v>
      </c>
      <c r="U4581" s="25" t="s">
        <v>272</v>
      </c>
      <c r="V4581" s="24" t="s">
        <v>272</v>
      </c>
      <c r="W4581" s="2" t="s">
        <v>272</v>
      </c>
      <c r="X4581" s="2" t="s">
        <v>272</v>
      </c>
      <c r="Y4581" s="2" t="s">
        <v>272</v>
      </c>
      <c r="Z4581" s="175" t="s">
        <v>272</v>
      </c>
      <c r="AA4581" s="24" t="s">
        <v>272</v>
      </c>
      <c r="AB4581" s="2" t="s">
        <v>272</v>
      </c>
      <c r="AC4581" s="25" t="s">
        <v>272</v>
      </c>
      <c r="AD4581" s="174" t="s">
        <v>272</v>
      </c>
      <c r="AE4581" s="25" t="s">
        <v>272</v>
      </c>
      <c r="AF4581" s="180" t="s">
        <v>7</v>
      </c>
    </row>
    <row r="4582" spans="1:32">
      <c r="A4582" s="134" t="str">
        <f t="shared" si="71"/>
        <v>RSfa_03.1</v>
      </c>
      <c r="C4582" s="177" t="s">
        <v>37</v>
      </c>
      <c r="D4582" s="178" t="s">
        <v>2</v>
      </c>
      <c r="E4582" s="178" t="s">
        <v>615</v>
      </c>
      <c r="F4582" s="178" t="s">
        <v>616</v>
      </c>
      <c r="G4582" s="178" t="s">
        <v>540</v>
      </c>
      <c r="H4582" s="177" t="s">
        <v>52</v>
      </c>
      <c r="I4582" s="179" t="s">
        <v>643</v>
      </c>
      <c r="J4582" s="59" t="s">
        <v>5032</v>
      </c>
      <c r="K4582" s="60" t="s">
        <v>5107</v>
      </c>
      <c r="L4582" s="174" t="s">
        <v>272</v>
      </c>
      <c r="M4582" s="2" t="s">
        <v>272</v>
      </c>
      <c r="N4582" s="175" t="s">
        <v>272</v>
      </c>
      <c r="O4582" s="24" t="s">
        <v>272</v>
      </c>
      <c r="P4582" s="2" t="s">
        <v>672</v>
      </c>
      <c r="Q4582" s="2" t="s">
        <v>272</v>
      </c>
      <c r="R4582" s="2" t="s">
        <v>272</v>
      </c>
      <c r="S4582" s="2" t="s">
        <v>272</v>
      </c>
      <c r="T4582" s="2" t="s">
        <v>272</v>
      </c>
      <c r="U4582" s="25" t="s">
        <v>273</v>
      </c>
      <c r="V4582" s="24" t="s">
        <v>272</v>
      </c>
      <c r="W4582" s="2" t="s">
        <v>272</v>
      </c>
      <c r="X4582" s="2" t="s">
        <v>272</v>
      </c>
      <c r="Y4582" s="2" t="s">
        <v>273</v>
      </c>
      <c r="Z4582" s="175" t="s">
        <v>273</v>
      </c>
      <c r="AA4582" s="24" t="s">
        <v>273</v>
      </c>
      <c r="AB4582" s="2" t="s">
        <v>273</v>
      </c>
      <c r="AC4582" s="25" t="s">
        <v>273</v>
      </c>
      <c r="AD4582" s="174" t="s">
        <v>273</v>
      </c>
      <c r="AE4582" s="25" t="s">
        <v>273</v>
      </c>
      <c r="AF4582" s="180">
        <v>100</v>
      </c>
    </row>
    <row r="4583" spans="1:32">
      <c r="A4583" s="134" t="str">
        <f t="shared" si="71"/>
        <v>RSfa_03.1</v>
      </c>
      <c r="C4583" s="177" t="s">
        <v>37</v>
      </c>
      <c r="D4583" s="178" t="s">
        <v>2</v>
      </c>
      <c r="E4583" s="178" t="s">
        <v>615</v>
      </c>
      <c r="F4583" s="178" t="s">
        <v>616</v>
      </c>
      <c r="G4583" s="178" t="s">
        <v>540</v>
      </c>
      <c r="H4583" s="177" t="s">
        <v>52</v>
      </c>
      <c r="I4583" s="179" t="s">
        <v>643</v>
      </c>
      <c r="J4583" s="59" t="s">
        <v>5032</v>
      </c>
      <c r="K4583" s="60" t="s">
        <v>5088</v>
      </c>
      <c r="L4583" s="174" t="s">
        <v>272</v>
      </c>
      <c r="M4583" s="2" t="s">
        <v>272</v>
      </c>
      <c r="N4583" s="175" t="s">
        <v>272</v>
      </c>
      <c r="O4583" s="24" t="s">
        <v>272</v>
      </c>
      <c r="P4583" s="2" t="s">
        <v>672</v>
      </c>
      <c r="Q4583" s="2" t="s">
        <v>672</v>
      </c>
      <c r="R4583" s="2" t="s">
        <v>273</v>
      </c>
      <c r="S4583" s="2" t="s">
        <v>272</v>
      </c>
      <c r="T4583" s="2" t="s">
        <v>273</v>
      </c>
      <c r="U4583" s="25" t="s">
        <v>273</v>
      </c>
      <c r="V4583" s="24" t="s">
        <v>272</v>
      </c>
      <c r="W4583" s="2" t="s">
        <v>272</v>
      </c>
      <c r="X4583" s="2" t="s">
        <v>272</v>
      </c>
      <c r="Y4583" s="2" t="s">
        <v>273</v>
      </c>
      <c r="Z4583" s="175" t="s">
        <v>273</v>
      </c>
      <c r="AA4583" s="24" t="s">
        <v>273</v>
      </c>
      <c r="AB4583" s="2" t="s">
        <v>273</v>
      </c>
      <c r="AC4583" s="25" t="s">
        <v>273</v>
      </c>
      <c r="AD4583" s="174" t="s">
        <v>273</v>
      </c>
      <c r="AE4583" s="25" t="s">
        <v>273</v>
      </c>
      <c r="AF4583" s="180">
        <v>100</v>
      </c>
    </row>
    <row r="4584" spans="1:32">
      <c r="A4584" s="134" t="str">
        <f t="shared" si="71"/>
        <v>RSfa_03.1</v>
      </c>
      <c r="C4584" s="177" t="s">
        <v>37</v>
      </c>
      <c r="D4584" s="178" t="s">
        <v>2</v>
      </c>
      <c r="E4584" s="178" t="s">
        <v>615</v>
      </c>
      <c r="F4584" s="178" t="s">
        <v>616</v>
      </c>
      <c r="G4584" s="178" t="s">
        <v>540</v>
      </c>
      <c r="H4584" s="177" t="s">
        <v>52</v>
      </c>
      <c r="I4584" s="179" t="s">
        <v>643</v>
      </c>
      <c r="J4584" s="59" t="s">
        <v>5108</v>
      </c>
      <c r="K4584" s="60" t="s">
        <v>5109</v>
      </c>
      <c r="L4584" s="174" t="s">
        <v>272</v>
      </c>
      <c r="M4584" s="2" t="s">
        <v>273</v>
      </c>
      <c r="N4584" s="175" t="s">
        <v>272</v>
      </c>
      <c r="O4584" s="24" t="s">
        <v>672</v>
      </c>
      <c r="P4584" s="2" t="s">
        <v>273</v>
      </c>
      <c r="Q4584" s="2" t="s">
        <v>273</v>
      </c>
      <c r="R4584" s="2" t="s">
        <v>273</v>
      </c>
      <c r="S4584" s="2" t="s">
        <v>273</v>
      </c>
      <c r="T4584" s="2" t="s">
        <v>273</v>
      </c>
      <c r="U4584" s="25" t="s">
        <v>273</v>
      </c>
      <c r="V4584" s="24" t="s">
        <v>272</v>
      </c>
      <c r="W4584" s="2" t="s">
        <v>273</v>
      </c>
      <c r="X4584" s="2" t="s">
        <v>273</v>
      </c>
      <c r="Y4584" s="2" t="s">
        <v>273</v>
      </c>
      <c r="Z4584" s="175" t="s">
        <v>273</v>
      </c>
      <c r="AA4584" s="24" t="s">
        <v>273</v>
      </c>
      <c r="AB4584" s="2" t="s">
        <v>273</v>
      </c>
      <c r="AC4584" s="25" t="s">
        <v>273</v>
      </c>
      <c r="AD4584" s="174" t="s">
        <v>273</v>
      </c>
      <c r="AE4584" s="25" t="s">
        <v>273</v>
      </c>
      <c r="AF4584" s="180">
        <v>100</v>
      </c>
    </row>
    <row r="4585" spans="1:32">
      <c r="A4585" s="134" t="str">
        <f t="shared" si="71"/>
        <v>RSfa_03.2</v>
      </c>
      <c r="C4585" s="177" t="s">
        <v>37</v>
      </c>
      <c r="D4585" s="178" t="s">
        <v>2</v>
      </c>
      <c r="E4585" s="178" t="s">
        <v>617</v>
      </c>
      <c r="F4585" s="178" t="s">
        <v>618</v>
      </c>
      <c r="G4585" s="178" t="s">
        <v>540</v>
      </c>
      <c r="H4585" s="177" t="s">
        <v>52</v>
      </c>
      <c r="I4585" s="179" t="s">
        <v>643</v>
      </c>
      <c r="J4585" s="59" t="s">
        <v>47</v>
      </c>
      <c r="K4585" s="60" t="s">
        <v>47</v>
      </c>
      <c r="L4585" s="174" t="s">
        <v>272</v>
      </c>
      <c r="M4585" s="2" t="s">
        <v>272</v>
      </c>
      <c r="N4585" s="175" t="s">
        <v>272</v>
      </c>
      <c r="O4585" s="24" t="s">
        <v>272</v>
      </c>
      <c r="P4585" s="2" t="s">
        <v>272</v>
      </c>
      <c r="Q4585" s="2" t="s">
        <v>272</v>
      </c>
      <c r="R4585" s="2" t="s">
        <v>272</v>
      </c>
      <c r="S4585" s="2" t="s">
        <v>272</v>
      </c>
      <c r="T4585" s="2" t="s">
        <v>272</v>
      </c>
      <c r="U4585" s="25" t="s">
        <v>272</v>
      </c>
      <c r="V4585" s="24" t="s">
        <v>272</v>
      </c>
      <c r="W4585" s="2" t="s">
        <v>272</v>
      </c>
      <c r="X4585" s="2" t="s">
        <v>272</v>
      </c>
      <c r="Y4585" s="2" t="s">
        <v>272</v>
      </c>
      <c r="Z4585" s="175" t="s">
        <v>272</v>
      </c>
      <c r="AA4585" s="24" t="s">
        <v>272</v>
      </c>
      <c r="AB4585" s="2" t="s">
        <v>272</v>
      </c>
      <c r="AC4585" s="25" t="s">
        <v>272</v>
      </c>
      <c r="AD4585" s="174" t="s">
        <v>272</v>
      </c>
      <c r="AE4585" s="25" t="s">
        <v>272</v>
      </c>
      <c r="AF4585" s="180" t="s">
        <v>7</v>
      </c>
    </row>
    <row r="4586" spans="1:32">
      <c r="A4586" s="134" t="str">
        <f t="shared" si="71"/>
        <v>RSfa_03.3</v>
      </c>
      <c r="C4586" s="177" t="s">
        <v>37</v>
      </c>
      <c r="D4586" s="178" t="s">
        <v>2</v>
      </c>
      <c r="E4586" s="178" t="s">
        <v>619</v>
      </c>
      <c r="F4586" s="178" t="s">
        <v>620</v>
      </c>
      <c r="G4586" s="178" t="s">
        <v>540</v>
      </c>
      <c r="H4586" s="177" t="s">
        <v>52</v>
      </c>
      <c r="I4586" s="179"/>
      <c r="J4586" s="59" t="s">
        <v>194</v>
      </c>
      <c r="K4586" s="60" t="s">
        <v>194</v>
      </c>
      <c r="L4586" s="174" t="s">
        <v>7</v>
      </c>
      <c r="M4586" s="2" t="s">
        <v>7</v>
      </c>
      <c r="N4586" s="175" t="s">
        <v>7</v>
      </c>
      <c r="O4586" s="24" t="s">
        <v>7</v>
      </c>
      <c r="P4586" s="2" t="s">
        <v>7</v>
      </c>
      <c r="Q4586" s="2" t="s">
        <v>7</v>
      </c>
      <c r="R4586" s="2" t="s">
        <v>7</v>
      </c>
      <c r="S4586" s="2" t="s">
        <v>7</v>
      </c>
      <c r="T4586" s="2" t="s">
        <v>7</v>
      </c>
      <c r="U4586" s="25" t="s">
        <v>7</v>
      </c>
      <c r="V4586" s="24" t="s">
        <v>7</v>
      </c>
      <c r="W4586" s="2" t="s">
        <v>7</v>
      </c>
      <c r="X4586" s="2" t="s">
        <v>7</v>
      </c>
      <c r="Y4586" s="2" t="s">
        <v>7</v>
      </c>
      <c r="Z4586" s="175" t="s">
        <v>7</v>
      </c>
      <c r="AA4586" s="24" t="s">
        <v>7</v>
      </c>
      <c r="AB4586" s="2" t="s">
        <v>7</v>
      </c>
      <c r="AC4586" s="25" t="s">
        <v>7</v>
      </c>
      <c r="AD4586" s="174" t="s">
        <v>7</v>
      </c>
      <c r="AE4586" s="25" t="s">
        <v>7</v>
      </c>
      <c r="AF4586" s="180" t="s">
        <v>7</v>
      </c>
    </row>
    <row r="4587" spans="1:32">
      <c r="A4587" s="134" t="str">
        <f t="shared" si="71"/>
        <v>RSfa_04.1</v>
      </c>
      <c r="C4587" s="177" t="s">
        <v>37</v>
      </c>
      <c r="D4587" s="178" t="s">
        <v>2</v>
      </c>
      <c r="E4587" s="178" t="s">
        <v>621</v>
      </c>
      <c r="F4587" s="178" t="s">
        <v>622</v>
      </c>
      <c r="G4587" s="178" t="s">
        <v>533</v>
      </c>
      <c r="H4587" s="177" t="s">
        <v>52</v>
      </c>
      <c r="I4587" s="179" t="s">
        <v>53</v>
      </c>
      <c r="J4587" s="59" t="s">
        <v>5032</v>
      </c>
      <c r="K4587" s="60" t="s">
        <v>5088</v>
      </c>
      <c r="L4587" s="174" t="s">
        <v>272</v>
      </c>
      <c r="M4587" s="2" t="s">
        <v>273</v>
      </c>
      <c r="N4587" s="175" t="s">
        <v>272</v>
      </c>
      <c r="O4587" s="24"/>
      <c r="P4587" s="2"/>
      <c r="Q4587" s="2"/>
      <c r="R4587" s="2"/>
      <c r="S4587" s="2"/>
      <c r="T4587" s="2"/>
      <c r="U4587" s="25"/>
      <c r="V4587" s="24"/>
      <c r="W4587" s="2"/>
      <c r="X4587" s="2"/>
      <c r="Y4587" s="2"/>
      <c r="Z4587" s="175"/>
      <c r="AA4587" s="24"/>
      <c r="AB4587" s="2"/>
      <c r="AC4587" s="25"/>
      <c r="AD4587" s="174"/>
      <c r="AE4587" s="25"/>
      <c r="AF4587" s="180">
        <v>100</v>
      </c>
    </row>
    <row r="4588" spans="1:32">
      <c r="A4588" s="134" t="str">
        <f t="shared" si="71"/>
        <v>RSfa_04.1</v>
      </c>
      <c r="C4588" s="177" t="s">
        <v>37</v>
      </c>
      <c r="D4588" s="178" t="s">
        <v>2</v>
      </c>
      <c r="E4588" s="178" t="s">
        <v>621</v>
      </c>
      <c r="F4588" s="178" t="s">
        <v>622</v>
      </c>
      <c r="G4588" s="178" t="s">
        <v>533</v>
      </c>
      <c r="H4588" s="177" t="s">
        <v>52</v>
      </c>
      <c r="I4588" s="179" t="s">
        <v>53</v>
      </c>
      <c r="J4588" s="59" t="s">
        <v>5090</v>
      </c>
      <c r="K4588" s="60" t="s">
        <v>5110</v>
      </c>
      <c r="L4588" s="174" t="s">
        <v>272</v>
      </c>
      <c r="M4588" s="2" t="s">
        <v>273</v>
      </c>
      <c r="N4588" s="175" t="s">
        <v>272</v>
      </c>
      <c r="O4588" s="24"/>
      <c r="P4588" s="2"/>
      <c r="Q4588" s="2"/>
      <c r="R4588" s="2"/>
      <c r="S4588" s="2"/>
      <c r="T4588" s="2"/>
      <c r="U4588" s="25"/>
      <c r="V4588" s="24"/>
      <c r="W4588" s="2"/>
      <c r="X4588" s="2"/>
      <c r="Y4588" s="2"/>
      <c r="Z4588" s="175"/>
      <c r="AA4588" s="24"/>
      <c r="AB4588" s="2"/>
      <c r="AC4588" s="25"/>
      <c r="AD4588" s="174"/>
      <c r="AE4588" s="25"/>
      <c r="AF4588" s="180">
        <v>100</v>
      </c>
    </row>
    <row r="4589" spans="1:32">
      <c r="A4589" s="134" t="str">
        <f t="shared" si="71"/>
        <v>RSfa_04.1</v>
      </c>
      <c r="C4589" s="177" t="s">
        <v>37</v>
      </c>
      <c r="D4589" s="178" t="s">
        <v>2</v>
      </c>
      <c r="E4589" s="178" t="s">
        <v>621</v>
      </c>
      <c r="F4589" s="178" t="s">
        <v>622</v>
      </c>
      <c r="G4589" s="178" t="s">
        <v>533</v>
      </c>
      <c r="H4589" s="177" t="s">
        <v>52</v>
      </c>
      <c r="I4589" s="179" t="s">
        <v>53</v>
      </c>
      <c r="J4589" s="59" t="s">
        <v>5092</v>
      </c>
      <c r="K4589" s="60" t="s">
        <v>5111</v>
      </c>
      <c r="L4589" s="174" t="s">
        <v>272</v>
      </c>
      <c r="M4589" s="2" t="s">
        <v>273</v>
      </c>
      <c r="N4589" s="175" t="s">
        <v>273</v>
      </c>
      <c r="O4589" s="24"/>
      <c r="P4589" s="2"/>
      <c r="Q4589" s="2"/>
      <c r="R4589" s="2"/>
      <c r="S4589" s="2"/>
      <c r="T4589" s="2"/>
      <c r="U4589" s="25"/>
      <c r="V4589" s="24"/>
      <c r="W4589" s="2"/>
      <c r="X4589" s="2"/>
      <c r="Y4589" s="2"/>
      <c r="Z4589" s="175"/>
      <c r="AA4589" s="24"/>
      <c r="AB4589" s="2"/>
      <c r="AC4589" s="25"/>
      <c r="AD4589" s="174"/>
      <c r="AE4589" s="25"/>
      <c r="AF4589" s="180">
        <v>100</v>
      </c>
    </row>
    <row r="4590" spans="1:32">
      <c r="A4590" s="134" t="str">
        <f t="shared" si="71"/>
        <v>RSfa_04.1</v>
      </c>
      <c r="C4590" s="177" t="s">
        <v>37</v>
      </c>
      <c r="D4590" s="178" t="s">
        <v>2</v>
      </c>
      <c r="E4590" s="178" t="s">
        <v>621</v>
      </c>
      <c r="F4590" s="178" t="s">
        <v>622</v>
      </c>
      <c r="G4590" s="178" t="s">
        <v>533</v>
      </c>
      <c r="H4590" s="177" t="s">
        <v>52</v>
      </c>
      <c r="I4590" s="179" t="s">
        <v>53</v>
      </c>
      <c r="J4590" s="59" t="s">
        <v>5094</v>
      </c>
      <c r="K4590" s="60" t="s">
        <v>5112</v>
      </c>
      <c r="L4590" s="174" t="s">
        <v>272</v>
      </c>
      <c r="M4590" s="2" t="s">
        <v>273</v>
      </c>
      <c r="N4590" s="175" t="s">
        <v>272</v>
      </c>
      <c r="O4590" s="24"/>
      <c r="P4590" s="2"/>
      <c r="Q4590" s="2"/>
      <c r="R4590" s="2"/>
      <c r="S4590" s="2"/>
      <c r="T4590" s="2"/>
      <c r="U4590" s="25"/>
      <c r="V4590" s="24"/>
      <c r="W4590" s="2"/>
      <c r="X4590" s="2"/>
      <c r="Y4590" s="2"/>
      <c r="Z4590" s="175"/>
      <c r="AA4590" s="24"/>
      <c r="AB4590" s="2"/>
      <c r="AC4590" s="25"/>
      <c r="AD4590" s="174"/>
      <c r="AE4590" s="25"/>
      <c r="AF4590" s="180">
        <v>100</v>
      </c>
    </row>
    <row r="4591" spans="1:32">
      <c r="A4591" s="134" t="str">
        <f t="shared" si="71"/>
        <v>RSfa_04.1</v>
      </c>
      <c r="C4591" s="177" t="s">
        <v>37</v>
      </c>
      <c r="D4591" s="178" t="s">
        <v>2</v>
      </c>
      <c r="E4591" s="178" t="s">
        <v>621</v>
      </c>
      <c r="F4591" s="178" t="s">
        <v>622</v>
      </c>
      <c r="G4591" s="178" t="s">
        <v>533</v>
      </c>
      <c r="H4591" s="177" t="s">
        <v>52</v>
      </c>
      <c r="I4591" s="179" t="s">
        <v>53</v>
      </c>
      <c r="J4591" s="59" t="s">
        <v>5113</v>
      </c>
      <c r="K4591" s="60" t="s">
        <v>5114</v>
      </c>
      <c r="L4591" s="174" t="s">
        <v>272</v>
      </c>
      <c r="M4591" s="2" t="s">
        <v>273</v>
      </c>
      <c r="N4591" s="175" t="s">
        <v>272</v>
      </c>
      <c r="O4591" s="24"/>
      <c r="P4591" s="2"/>
      <c r="Q4591" s="2"/>
      <c r="R4591" s="2"/>
      <c r="S4591" s="2"/>
      <c r="T4591" s="2"/>
      <c r="U4591" s="25"/>
      <c r="V4591" s="24"/>
      <c r="W4591" s="2"/>
      <c r="X4591" s="2"/>
      <c r="Y4591" s="2"/>
      <c r="Z4591" s="175"/>
      <c r="AA4591" s="24"/>
      <c r="AB4591" s="2"/>
      <c r="AC4591" s="25"/>
      <c r="AD4591" s="174"/>
      <c r="AE4591" s="25"/>
      <c r="AF4591" s="180">
        <v>100</v>
      </c>
    </row>
    <row r="4592" spans="1:32">
      <c r="A4592" s="134" t="str">
        <f t="shared" si="71"/>
        <v>RSfa_04.1</v>
      </c>
      <c r="C4592" s="177" t="s">
        <v>37</v>
      </c>
      <c r="D4592" s="178" t="s">
        <v>2</v>
      </c>
      <c r="E4592" s="178" t="s">
        <v>621</v>
      </c>
      <c r="F4592" s="178" t="s">
        <v>622</v>
      </c>
      <c r="G4592" s="178" t="s">
        <v>533</v>
      </c>
      <c r="H4592" s="177" t="s">
        <v>52</v>
      </c>
      <c r="I4592" s="179" t="s">
        <v>53</v>
      </c>
      <c r="J4592" s="59" t="s">
        <v>5115</v>
      </c>
      <c r="K4592" s="60" t="s">
        <v>5116</v>
      </c>
      <c r="L4592" s="174" t="s">
        <v>272</v>
      </c>
      <c r="M4592" s="2" t="s">
        <v>273</v>
      </c>
      <c r="N4592" s="175" t="s">
        <v>272</v>
      </c>
      <c r="O4592" s="24"/>
      <c r="P4592" s="2"/>
      <c r="Q4592" s="2"/>
      <c r="R4592" s="2"/>
      <c r="S4592" s="2"/>
      <c r="T4592" s="2"/>
      <c r="U4592" s="25"/>
      <c r="V4592" s="24"/>
      <c r="W4592" s="2"/>
      <c r="X4592" s="2"/>
      <c r="Y4592" s="2"/>
      <c r="Z4592" s="175"/>
      <c r="AA4592" s="24"/>
      <c r="AB4592" s="2"/>
      <c r="AC4592" s="25"/>
      <c r="AD4592" s="174"/>
      <c r="AE4592" s="25"/>
      <c r="AF4592" s="180">
        <v>100</v>
      </c>
    </row>
    <row r="4593" spans="1:32">
      <c r="A4593" s="134" t="str">
        <f t="shared" si="71"/>
        <v>RSfa_04.1</v>
      </c>
      <c r="C4593" s="177" t="s">
        <v>37</v>
      </c>
      <c r="D4593" s="178" t="s">
        <v>2</v>
      </c>
      <c r="E4593" s="178" t="s">
        <v>621</v>
      </c>
      <c r="F4593" s="178" t="s">
        <v>622</v>
      </c>
      <c r="G4593" s="178" t="s">
        <v>533</v>
      </c>
      <c r="H4593" s="177" t="s">
        <v>52</v>
      </c>
      <c r="I4593" s="179" t="s">
        <v>53</v>
      </c>
      <c r="J4593" s="59" t="s">
        <v>5117</v>
      </c>
      <c r="K4593" s="60" t="s">
        <v>5118</v>
      </c>
      <c r="L4593" s="174" t="s">
        <v>272</v>
      </c>
      <c r="M4593" s="2" t="s">
        <v>273</v>
      </c>
      <c r="N4593" s="175" t="s">
        <v>272</v>
      </c>
      <c r="O4593" s="24"/>
      <c r="P4593" s="2"/>
      <c r="Q4593" s="2"/>
      <c r="R4593" s="2"/>
      <c r="S4593" s="2"/>
      <c r="T4593" s="2"/>
      <c r="U4593" s="25"/>
      <c r="V4593" s="24"/>
      <c r="W4593" s="2"/>
      <c r="X4593" s="2"/>
      <c r="Y4593" s="2"/>
      <c r="Z4593" s="175"/>
      <c r="AA4593" s="24"/>
      <c r="AB4593" s="2"/>
      <c r="AC4593" s="25"/>
      <c r="AD4593" s="174"/>
      <c r="AE4593" s="25"/>
      <c r="AF4593" s="180">
        <v>100</v>
      </c>
    </row>
    <row r="4594" spans="1:32">
      <c r="A4594" s="134" t="str">
        <f t="shared" si="71"/>
        <v>RSfa_04.1</v>
      </c>
      <c r="C4594" s="177" t="s">
        <v>37</v>
      </c>
      <c r="D4594" s="178" t="s">
        <v>2</v>
      </c>
      <c r="E4594" s="178" t="s">
        <v>621</v>
      </c>
      <c r="F4594" s="178" t="s">
        <v>622</v>
      </c>
      <c r="G4594" s="178" t="s">
        <v>533</v>
      </c>
      <c r="H4594" s="177" t="s">
        <v>52</v>
      </c>
      <c r="I4594" s="179" t="s">
        <v>53</v>
      </c>
      <c r="J4594" s="59" t="s">
        <v>5119</v>
      </c>
      <c r="K4594" s="60" t="s">
        <v>5120</v>
      </c>
      <c r="L4594" s="174" t="s">
        <v>272</v>
      </c>
      <c r="M4594" s="2" t="s">
        <v>273</v>
      </c>
      <c r="N4594" s="175" t="s">
        <v>272</v>
      </c>
      <c r="O4594" s="24"/>
      <c r="P4594" s="2"/>
      <c r="Q4594" s="2"/>
      <c r="R4594" s="2"/>
      <c r="S4594" s="2"/>
      <c r="T4594" s="2"/>
      <c r="U4594" s="25"/>
      <c r="V4594" s="24"/>
      <c r="W4594" s="2"/>
      <c r="X4594" s="2"/>
      <c r="Y4594" s="2"/>
      <c r="Z4594" s="175"/>
      <c r="AA4594" s="24"/>
      <c r="AB4594" s="2"/>
      <c r="AC4594" s="25"/>
      <c r="AD4594" s="174"/>
      <c r="AE4594" s="25"/>
      <c r="AF4594" s="180">
        <v>100</v>
      </c>
    </row>
    <row r="4595" spans="1:32">
      <c r="A4595" s="134" t="str">
        <f t="shared" si="71"/>
        <v>RSfa_04.1</v>
      </c>
      <c r="C4595" s="177" t="s">
        <v>37</v>
      </c>
      <c r="D4595" s="178" t="s">
        <v>2</v>
      </c>
      <c r="E4595" s="178" t="s">
        <v>621</v>
      </c>
      <c r="F4595" s="178" t="s">
        <v>622</v>
      </c>
      <c r="G4595" s="178" t="s">
        <v>533</v>
      </c>
      <c r="H4595" s="177" t="s">
        <v>52</v>
      </c>
      <c r="I4595" s="179" t="s">
        <v>53</v>
      </c>
      <c r="J4595" s="59" t="s">
        <v>5096</v>
      </c>
      <c r="K4595" s="60" t="s">
        <v>5121</v>
      </c>
      <c r="L4595" s="174" t="s">
        <v>273</v>
      </c>
      <c r="M4595" s="2" t="s">
        <v>273</v>
      </c>
      <c r="N4595" s="175" t="s">
        <v>272</v>
      </c>
      <c r="O4595" s="24"/>
      <c r="P4595" s="2"/>
      <c r="Q4595" s="2"/>
      <c r="R4595" s="2"/>
      <c r="S4595" s="2"/>
      <c r="T4595" s="2"/>
      <c r="U4595" s="25"/>
      <c r="V4595" s="24"/>
      <c r="W4595" s="2"/>
      <c r="X4595" s="2"/>
      <c r="Y4595" s="2"/>
      <c r="Z4595" s="175"/>
      <c r="AA4595" s="24"/>
      <c r="AB4595" s="2"/>
      <c r="AC4595" s="25"/>
      <c r="AD4595" s="174"/>
      <c r="AE4595" s="25"/>
      <c r="AF4595" s="180">
        <v>100</v>
      </c>
    </row>
    <row r="4596" spans="1:32">
      <c r="A4596" s="134" t="str">
        <f t="shared" si="71"/>
        <v>RSfa_04.1</v>
      </c>
      <c r="C4596" s="177" t="s">
        <v>37</v>
      </c>
      <c r="D4596" s="178" t="s">
        <v>2</v>
      </c>
      <c r="E4596" s="178" t="s">
        <v>621</v>
      </c>
      <c r="F4596" s="178" t="s">
        <v>622</v>
      </c>
      <c r="G4596" s="178" t="s">
        <v>533</v>
      </c>
      <c r="H4596" s="177" t="s">
        <v>52</v>
      </c>
      <c r="I4596" s="179" t="s">
        <v>53</v>
      </c>
      <c r="J4596" s="59" t="s">
        <v>5098</v>
      </c>
      <c r="K4596" s="60" t="s">
        <v>5122</v>
      </c>
      <c r="L4596" s="174" t="s">
        <v>273</v>
      </c>
      <c r="M4596" s="2" t="s">
        <v>273</v>
      </c>
      <c r="N4596" s="175" t="s">
        <v>272</v>
      </c>
      <c r="O4596" s="24"/>
      <c r="P4596" s="2"/>
      <c r="Q4596" s="2"/>
      <c r="R4596" s="2"/>
      <c r="S4596" s="2"/>
      <c r="T4596" s="2"/>
      <c r="U4596" s="25"/>
      <c r="V4596" s="24"/>
      <c r="W4596" s="2"/>
      <c r="X4596" s="2"/>
      <c r="Y4596" s="2"/>
      <c r="Z4596" s="175"/>
      <c r="AA4596" s="24"/>
      <c r="AB4596" s="2"/>
      <c r="AC4596" s="25"/>
      <c r="AD4596" s="174"/>
      <c r="AE4596" s="25"/>
      <c r="AF4596" s="180">
        <v>0</v>
      </c>
    </row>
    <row r="4597" spans="1:32">
      <c r="A4597" s="134" t="str">
        <f t="shared" si="71"/>
        <v>RSfa_04.1</v>
      </c>
      <c r="C4597" s="177" t="s">
        <v>37</v>
      </c>
      <c r="D4597" s="178" t="s">
        <v>2</v>
      </c>
      <c r="E4597" s="178" t="s">
        <v>621</v>
      </c>
      <c r="F4597" s="178" t="s">
        <v>622</v>
      </c>
      <c r="G4597" s="178" t="s">
        <v>533</v>
      </c>
      <c r="H4597" s="177" t="s">
        <v>52</v>
      </c>
      <c r="I4597" s="179" t="s">
        <v>53</v>
      </c>
      <c r="J4597" s="59" t="s">
        <v>5100</v>
      </c>
      <c r="K4597" s="60" t="s">
        <v>5123</v>
      </c>
      <c r="L4597" s="174" t="s">
        <v>273</v>
      </c>
      <c r="M4597" s="2" t="s">
        <v>273</v>
      </c>
      <c r="N4597" s="175" t="s">
        <v>272</v>
      </c>
      <c r="O4597" s="24"/>
      <c r="P4597" s="2"/>
      <c r="Q4597" s="2"/>
      <c r="R4597" s="2"/>
      <c r="S4597" s="2"/>
      <c r="T4597" s="2"/>
      <c r="U4597" s="25"/>
      <c r="V4597" s="24"/>
      <c r="W4597" s="2"/>
      <c r="X4597" s="2"/>
      <c r="Y4597" s="2"/>
      <c r="Z4597" s="175"/>
      <c r="AA4597" s="24"/>
      <c r="AB4597" s="2"/>
      <c r="AC4597" s="25"/>
      <c r="AD4597" s="174"/>
      <c r="AE4597" s="25"/>
      <c r="AF4597" s="180">
        <v>0</v>
      </c>
    </row>
    <row r="4598" spans="1:32">
      <c r="A4598" s="134" t="str">
        <f t="shared" si="71"/>
        <v>RSfa_04.1</v>
      </c>
      <c r="C4598" s="177" t="s">
        <v>37</v>
      </c>
      <c r="D4598" s="178" t="s">
        <v>2</v>
      </c>
      <c r="E4598" s="178" t="s">
        <v>621</v>
      </c>
      <c r="F4598" s="178" t="s">
        <v>622</v>
      </c>
      <c r="G4598" s="178" t="s">
        <v>533</v>
      </c>
      <c r="H4598" s="177" t="s">
        <v>52</v>
      </c>
      <c r="I4598" s="179" t="s">
        <v>53</v>
      </c>
      <c r="J4598" s="59" t="s">
        <v>413</v>
      </c>
      <c r="K4598" s="60" t="s">
        <v>5124</v>
      </c>
      <c r="L4598" s="174" t="s">
        <v>273</v>
      </c>
      <c r="M4598" s="2" t="s">
        <v>273</v>
      </c>
      <c r="N4598" s="175" t="s">
        <v>272</v>
      </c>
      <c r="O4598" s="24"/>
      <c r="P4598" s="2"/>
      <c r="Q4598" s="2"/>
      <c r="R4598" s="2"/>
      <c r="S4598" s="2"/>
      <c r="T4598" s="2"/>
      <c r="U4598" s="25"/>
      <c r="V4598" s="24"/>
      <c r="W4598" s="2"/>
      <c r="X4598" s="2"/>
      <c r="Y4598" s="2"/>
      <c r="Z4598" s="175"/>
      <c r="AA4598" s="24"/>
      <c r="AB4598" s="2"/>
      <c r="AC4598" s="25"/>
      <c r="AD4598" s="174"/>
      <c r="AE4598" s="25"/>
      <c r="AF4598" s="180">
        <v>100</v>
      </c>
    </row>
    <row r="4599" spans="1:32">
      <c r="A4599" s="134" t="str">
        <f t="shared" si="71"/>
        <v>RSfa_04.1</v>
      </c>
      <c r="C4599" s="177" t="s">
        <v>37</v>
      </c>
      <c r="D4599" s="178" t="s">
        <v>2</v>
      </c>
      <c r="E4599" s="178" t="s">
        <v>621</v>
      </c>
      <c r="F4599" s="178" t="s">
        <v>622</v>
      </c>
      <c r="G4599" s="178" t="s">
        <v>533</v>
      </c>
      <c r="H4599" s="177" t="s">
        <v>52</v>
      </c>
      <c r="I4599" s="179" t="s">
        <v>53</v>
      </c>
      <c r="J4599" s="59" t="s">
        <v>5103</v>
      </c>
      <c r="K4599" s="60" t="s">
        <v>5125</v>
      </c>
      <c r="L4599" s="174" t="s">
        <v>273</v>
      </c>
      <c r="M4599" s="2" t="s">
        <v>273</v>
      </c>
      <c r="N4599" s="175" t="s">
        <v>272</v>
      </c>
      <c r="O4599" s="24"/>
      <c r="P4599" s="2"/>
      <c r="Q4599" s="2"/>
      <c r="R4599" s="2"/>
      <c r="S4599" s="2"/>
      <c r="T4599" s="2"/>
      <c r="U4599" s="25"/>
      <c r="V4599" s="24"/>
      <c r="W4599" s="2"/>
      <c r="X4599" s="2"/>
      <c r="Y4599" s="2"/>
      <c r="Z4599" s="175"/>
      <c r="AA4599" s="24"/>
      <c r="AB4599" s="2"/>
      <c r="AC4599" s="25"/>
      <c r="AD4599" s="174"/>
      <c r="AE4599" s="25"/>
      <c r="AF4599" s="180">
        <v>100</v>
      </c>
    </row>
    <row r="4600" spans="1:32">
      <c r="A4600" s="134" t="str">
        <f t="shared" si="71"/>
        <v>RSfa_04.1</v>
      </c>
      <c r="C4600" s="177" t="s">
        <v>37</v>
      </c>
      <c r="D4600" s="178" t="s">
        <v>2</v>
      </c>
      <c r="E4600" s="178" t="s">
        <v>621</v>
      </c>
      <c r="F4600" s="178" t="s">
        <v>622</v>
      </c>
      <c r="G4600" s="178" t="s">
        <v>533</v>
      </c>
      <c r="H4600" s="177" t="s">
        <v>52</v>
      </c>
      <c r="I4600" s="179" t="s">
        <v>53</v>
      </c>
      <c r="J4600" s="59" t="s">
        <v>5105</v>
      </c>
      <c r="K4600" s="60" t="s">
        <v>5126</v>
      </c>
      <c r="L4600" s="174" t="s">
        <v>273</v>
      </c>
      <c r="M4600" s="2" t="s">
        <v>273</v>
      </c>
      <c r="N4600" s="175" t="s">
        <v>272</v>
      </c>
      <c r="O4600" s="24"/>
      <c r="P4600" s="2"/>
      <c r="Q4600" s="2"/>
      <c r="R4600" s="2"/>
      <c r="S4600" s="2"/>
      <c r="T4600" s="2"/>
      <c r="U4600" s="25"/>
      <c r="V4600" s="24"/>
      <c r="W4600" s="2"/>
      <c r="X4600" s="2"/>
      <c r="Y4600" s="2"/>
      <c r="Z4600" s="175"/>
      <c r="AA4600" s="24"/>
      <c r="AB4600" s="2"/>
      <c r="AC4600" s="25"/>
      <c r="AD4600" s="174"/>
      <c r="AE4600" s="25"/>
      <c r="AF4600" s="180">
        <v>100</v>
      </c>
    </row>
    <row r="4601" spans="1:32">
      <c r="A4601" s="134" t="str">
        <f t="shared" si="71"/>
        <v>RSfa_04.1</v>
      </c>
      <c r="C4601" s="177" t="s">
        <v>37</v>
      </c>
      <c r="D4601" s="178" t="s">
        <v>2</v>
      </c>
      <c r="E4601" s="178" t="s">
        <v>621</v>
      </c>
      <c r="F4601" s="178" t="s">
        <v>622</v>
      </c>
      <c r="G4601" s="178" t="s">
        <v>533</v>
      </c>
      <c r="H4601" s="177" t="s">
        <v>52</v>
      </c>
      <c r="I4601" s="179" t="s">
        <v>53</v>
      </c>
      <c r="J4601" s="59" t="s">
        <v>412</v>
      </c>
      <c r="K4601" s="60" t="s">
        <v>5127</v>
      </c>
      <c r="L4601" s="174" t="s">
        <v>273</v>
      </c>
      <c r="M4601" s="2" t="s">
        <v>273</v>
      </c>
      <c r="N4601" s="175" t="s">
        <v>272</v>
      </c>
      <c r="O4601" s="24"/>
      <c r="P4601" s="2"/>
      <c r="Q4601" s="2"/>
      <c r="R4601" s="2"/>
      <c r="S4601" s="2"/>
      <c r="T4601" s="2"/>
      <c r="U4601" s="25"/>
      <c r="V4601" s="24"/>
      <c r="W4601" s="2"/>
      <c r="X4601" s="2"/>
      <c r="Y4601" s="2"/>
      <c r="Z4601" s="175"/>
      <c r="AA4601" s="24"/>
      <c r="AB4601" s="2"/>
      <c r="AC4601" s="25"/>
      <c r="AD4601" s="174"/>
      <c r="AE4601" s="25"/>
      <c r="AF4601" s="180">
        <v>100</v>
      </c>
    </row>
    <row r="4602" spans="1:32">
      <c r="A4602" s="134" t="str">
        <f t="shared" si="71"/>
        <v>RSst_01.1</v>
      </c>
      <c r="C4602" s="177" t="s">
        <v>37</v>
      </c>
      <c r="D4602" s="178" t="s">
        <v>3</v>
      </c>
      <c r="E4602" s="178" t="s">
        <v>623</v>
      </c>
      <c r="F4602" s="178" t="s">
        <v>624</v>
      </c>
      <c r="G4602" s="178" t="s">
        <v>533</v>
      </c>
      <c r="H4602" s="177" t="s">
        <v>52</v>
      </c>
      <c r="I4602" s="179" t="s">
        <v>643</v>
      </c>
      <c r="J4602" s="59" t="s">
        <v>5032</v>
      </c>
      <c r="K4602" s="60" t="s">
        <v>5128</v>
      </c>
      <c r="L4602" s="174" t="s">
        <v>272</v>
      </c>
      <c r="M4602" s="2" t="s">
        <v>273</v>
      </c>
      <c r="N4602" s="175" t="s">
        <v>272</v>
      </c>
      <c r="O4602" s="24"/>
      <c r="P4602" s="2"/>
      <c r="Q4602" s="2"/>
      <c r="R4602" s="2"/>
      <c r="S4602" s="2"/>
      <c r="T4602" s="2"/>
      <c r="U4602" s="25"/>
      <c r="V4602" s="24"/>
      <c r="W4602" s="2"/>
      <c r="X4602" s="2"/>
      <c r="Y4602" s="2"/>
      <c r="Z4602" s="175"/>
      <c r="AA4602" s="24"/>
      <c r="AB4602" s="2"/>
      <c r="AC4602" s="25"/>
      <c r="AD4602" s="174"/>
      <c r="AE4602" s="25"/>
      <c r="AF4602" s="180">
        <v>100</v>
      </c>
    </row>
    <row r="4603" spans="1:32">
      <c r="A4603" s="134" t="str">
        <f t="shared" si="71"/>
        <v>RSst_01.2</v>
      </c>
      <c r="C4603" s="177" t="s">
        <v>37</v>
      </c>
      <c r="D4603" s="178" t="s">
        <v>3</v>
      </c>
      <c r="E4603" s="178" t="s">
        <v>625</v>
      </c>
      <c r="F4603" s="178" t="s">
        <v>626</v>
      </c>
      <c r="G4603" s="178" t="s">
        <v>533</v>
      </c>
      <c r="H4603" s="177" t="s">
        <v>52</v>
      </c>
      <c r="I4603" s="179" t="s">
        <v>53</v>
      </c>
      <c r="J4603" s="59" t="s">
        <v>5032</v>
      </c>
      <c r="K4603" s="60" t="s">
        <v>5128</v>
      </c>
      <c r="L4603" s="174" t="s">
        <v>272</v>
      </c>
      <c r="M4603" s="2" t="s">
        <v>273</v>
      </c>
      <c r="N4603" s="175" t="s">
        <v>272</v>
      </c>
      <c r="O4603" s="24"/>
      <c r="P4603" s="2"/>
      <c r="Q4603" s="2"/>
      <c r="R4603" s="2"/>
      <c r="S4603" s="2"/>
      <c r="T4603" s="2"/>
      <c r="U4603" s="25"/>
      <c r="V4603" s="24"/>
      <c r="W4603" s="2"/>
      <c r="X4603" s="2"/>
      <c r="Y4603" s="2"/>
      <c r="Z4603" s="175"/>
      <c r="AA4603" s="24"/>
      <c r="AB4603" s="2"/>
      <c r="AC4603" s="25"/>
      <c r="AD4603" s="174"/>
      <c r="AE4603" s="25"/>
      <c r="AF4603" s="180">
        <v>100</v>
      </c>
    </row>
    <row r="4604" spans="1:32">
      <c r="A4604" s="134" t="str">
        <f t="shared" si="71"/>
        <v>RSst_01.2</v>
      </c>
      <c r="C4604" s="177" t="s">
        <v>37</v>
      </c>
      <c r="D4604" s="178" t="s">
        <v>3</v>
      </c>
      <c r="E4604" s="178" t="s">
        <v>625</v>
      </c>
      <c r="F4604" s="178" t="s">
        <v>626</v>
      </c>
      <c r="G4604" s="178" t="s">
        <v>533</v>
      </c>
      <c r="H4604" s="177" t="s">
        <v>52</v>
      </c>
      <c r="I4604" s="179" t="s">
        <v>53</v>
      </c>
      <c r="J4604" s="59" t="s">
        <v>5129</v>
      </c>
      <c r="K4604" s="60" t="s">
        <v>5130</v>
      </c>
      <c r="L4604" s="174" t="s">
        <v>272</v>
      </c>
      <c r="M4604" s="2" t="s">
        <v>272</v>
      </c>
      <c r="N4604" s="175" t="s">
        <v>272</v>
      </c>
      <c r="O4604" s="24"/>
      <c r="P4604" s="2"/>
      <c r="Q4604" s="2"/>
      <c r="R4604" s="2"/>
      <c r="S4604" s="2"/>
      <c r="T4604" s="2"/>
      <c r="U4604" s="25"/>
      <c r="V4604" s="24"/>
      <c r="W4604" s="2"/>
      <c r="X4604" s="2"/>
      <c r="Y4604" s="2"/>
      <c r="Z4604" s="175"/>
      <c r="AA4604" s="24"/>
      <c r="AB4604" s="2"/>
      <c r="AC4604" s="25"/>
      <c r="AD4604" s="174"/>
      <c r="AE4604" s="25"/>
      <c r="AF4604" s="180">
        <v>100</v>
      </c>
    </row>
    <row r="4605" spans="1:32">
      <c r="A4605" s="134" t="str">
        <f t="shared" si="71"/>
        <v>RSst_01.2</v>
      </c>
      <c r="C4605" s="177" t="s">
        <v>37</v>
      </c>
      <c r="D4605" s="178" t="s">
        <v>3</v>
      </c>
      <c r="E4605" s="178" t="s">
        <v>625</v>
      </c>
      <c r="F4605" s="178" t="s">
        <v>626</v>
      </c>
      <c r="G4605" s="178" t="s">
        <v>533</v>
      </c>
      <c r="H4605" s="177" t="s">
        <v>52</v>
      </c>
      <c r="I4605" s="179" t="s">
        <v>53</v>
      </c>
      <c r="J4605" s="59" t="s">
        <v>5131</v>
      </c>
      <c r="K4605" s="60" t="s">
        <v>5132</v>
      </c>
      <c r="L4605" s="174" t="s">
        <v>272</v>
      </c>
      <c r="M4605" s="2" t="s">
        <v>272</v>
      </c>
      <c r="N4605" s="175" t="s">
        <v>272</v>
      </c>
      <c r="O4605" s="24"/>
      <c r="P4605" s="2"/>
      <c r="Q4605" s="2"/>
      <c r="R4605" s="2"/>
      <c r="S4605" s="2"/>
      <c r="T4605" s="2"/>
      <c r="U4605" s="25"/>
      <c r="V4605" s="24"/>
      <c r="W4605" s="2"/>
      <c r="X4605" s="2"/>
      <c r="Y4605" s="2"/>
      <c r="Z4605" s="175"/>
      <c r="AA4605" s="24"/>
      <c r="AB4605" s="2"/>
      <c r="AC4605" s="25"/>
      <c r="AD4605" s="174"/>
      <c r="AE4605" s="25"/>
      <c r="AF4605" s="180">
        <v>100</v>
      </c>
    </row>
    <row r="4606" spans="1:32">
      <c r="A4606" s="134" t="str">
        <f t="shared" si="71"/>
        <v>RSst_01.2</v>
      </c>
      <c r="C4606" s="177" t="s">
        <v>37</v>
      </c>
      <c r="D4606" s="178" t="s">
        <v>3</v>
      </c>
      <c r="E4606" s="178" t="s">
        <v>625</v>
      </c>
      <c r="F4606" s="178" t="s">
        <v>626</v>
      </c>
      <c r="G4606" s="178" t="s">
        <v>533</v>
      </c>
      <c r="H4606" s="177" t="s">
        <v>52</v>
      </c>
      <c r="I4606" s="179" t="s">
        <v>53</v>
      </c>
      <c r="J4606" s="59" t="s">
        <v>5133</v>
      </c>
      <c r="K4606" s="60" t="s">
        <v>5134</v>
      </c>
      <c r="L4606" s="174" t="s">
        <v>272</v>
      </c>
      <c r="M4606" s="2" t="s">
        <v>272</v>
      </c>
      <c r="N4606" s="175" t="s">
        <v>272</v>
      </c>
      <c r="O4606" s="24"/>
      <c r="P4606" s="2"/>
      <c r="Q4606" s="2"/>
      <c r="R4606" s="2"/>
      <c r="S4606" s="2"/>
      <c r="T4606" s="2"/>
      <c r="U4606" s="25"/>
      <c r="V4606" s="24"/>
      <c r="W4606" s="2"/>
      <c r="X4606" s="2"/>
      <c r="Y4606" s="2"/>
      <c r="Z4606" s="175"/>
      <c r="AA4606" s="24"/>
      <c r="AB4606" s="2"/>
      <c r="AC4606" s="25"/>
      <c r="AD4606" s="174"/>
      <c r="AE4606" s="25"/>
      <c r="AF4606" s="180">
        <v>100</v>
      </c>
    </row>
    <row r="4607" spans="1:32">
      <c r="A4607" s="134" t="str">
        <f t="shared" si="71"/>
        <v>RSst_02.2</v>
      </c>
      <c r="C4607" s="177" t="s">
        <v>37</v>
      </c>
      <c r="D4607" s="178" t="s">
        <v>3</v>
      </c>
      <c r="E4607" s="178" t="s">
        <v>627</v>
      </c>
      <c r="F4607" s="178" t="s">
        <v>628</v>
      </c>
      <c r="G4607" s="178" t="s">
        <v>540</v>
      </c>
      <c r="H4607" s="177" t="s">
        <v>52</v>
      </c>
      <c r="I4607" s="179" t="s">
        <v>53</v>
      </c>
      <c r="J4607" s="59" t="s">
        <v>5032</v>
      </c>
      <c r="K4607" s="60" t="s">
        <v>5128</v>
      </c>
      <c r="L4607" s="174" t="s">
        <v>272</v>
      </c>
      <c r="M4607" s="2" t="s">
        <v>273</v>
      </c>
      <c r="N4607" s="175" t="s">
        <v>272</v>
      </c>
      <c r="O4607" s="24" t="s">
        <v>672</v>
      </c>
      <c r="P4607" s="2" t="s">
        <v>273</v>
      </c>
      <c r="Q4607" s="2" t="s">
        <v>273</v>
      </c>
      <c r="R4607" s="2" t="s">
        <v>273</v>
      </c>
      <c r="S4607" s="2" t="s">
        <v>273</v>
      </c>
      <c r="T4607" s="2" t="s">
        <v>273</v>
      </c>
      <c r="U4607" s="25" t="s">
        <v>273</v>
      </c>
      <c r="V4607" s="24" t="s">
        <v>273</v>
      </c>
      <c r="W4607" s="2" t="s">
        <v>273</v>
      </c>
      <c r="X4607" s="2" t="s">
        <v>273</v>
      </c>
      <c r="Y4607" s="2" t="s">
        <v>273</v>
      </c>
      <c r="Z4607" s="175" t="s">
        <v>273</v>
      </c>
      <c r="AA4607" s="24" t="s">
        <v>273</v>
      </c>
      <c r="AB4607" s="2" t="s">
        <v>273</v>
      </c>
      <c r="AC4607" s="25" t="s">
        <v>273</v>
      </c>
      <c r="AD4607" s="174" t="s">
        <v>273</v>
      </c>
      <c r="AE4607" s="25" t="s">
        <v>273</v>
      </c>
      <c r="AF4607" s="180">
        <v>100</v>
      </c>
    </row>
    <row r="4608" spans="1:32">
      <c r="A4608" s="134" t="str">
        <f t="shared" si="71"/>
        <v>RSst_02.3</v>
      </c>
      <c r="C4608" s="177" t="s">
        <v>37</v>
      </c>
      <c r="D4608" s="178" t="s">
        <v>3</v>
      </c>
      <c r="E4608" s="178" t="s">
        <v>629</v>
      </c>
      <c r="F4608" s="178" t="s">
        <v>630</v>
      </c>
      <c r="G4608" s="178" t="s">
        <v>540</v>
      </c>
      <c r="H4608" s="177" t="s">
        <v>52</v>
      </c>
      <c r="I4608" s="179" t="s">
        <v>643</v>
      </c>
      <c r="J4608" s="59" t="s">
        <v>5032</v>
      </c>
      <c r="K4608" s="60" t="s">
        <v>5128</v>
      </c>
      <c r="L4608" s="174" t="s">
        <v>272</v>
      </c>
      <c r="M4608" s="2" t="s">
        <v>273</v>
      </c>
      <c r="N4608" s="175" t="s">
        <v>272</v>
      </c>
      <c r="O4608" s="24" t="s">
        <v>672</v>
      </c>
      <c r="P4608" s="2" t="s">
        <v>273</v>
      </c>
      <c r="Q4608" s="2" t="s">
        <v>273</v>
      </c>
      <c r="R4608" s="2" t="s">
        <v>273</v>
      </c>
      <c r="S4608" s="2" t="s">
        <v>273</v>
      </c>
      <c r="T4608" s="2" t="s">
        <v>273</v>
      </c>
      <c r="U4608" s="25" t="s">
        <v>273</v>
      </c>
      <c r="V4608" s="24" t="s">
        <v>273</v>
      </c>
      <c r="W4608" s="2" t="s">
        <v>273</v>
      </c>
      <c r="X4608" s="2" t="s">
        <v>273</v>
      </c>
      <c r="Y4608" s="2" t="s">
        <v>273</v>
      </c>
      <c r="Z4608" s="175" t="s">
        <v>273</v>
      </c>
      <c r="AA4608" s="24" t="s">
        <v>273</v>
      </c>
      <c r="AB4608" s="2" t="s">
        <v>273</v>
      </c>
      <c r="AC4608" s="25" t="s">
        <v>273</v>
      </c>
      <c r="AD4608" s="174" t="s">
        <v>273</v>
      </c>
      <c r="AE4608" s="25" t="s">
        <v>273</v>
      </c>
      <c r="AF4608" s="180">
        <v>100</v>
      </c>
    </row>
    <row r="4609" spans="1:32">
      <c r="A4609" s="134" t="str">
        <f t="shared" si="71"/>
        <v>RSst_02.3</v>
      </c>
      <c r="C4609" s="177" t="s">
        <v>37</v>
      </c>
      <c r="D4609" s="178" t="s">
        <v>3</v>
      </c>
      <c r="E4609" s="178" t="s">
        <v>629</v>
      </c>
      <c r="F4609" s="178" t="s">
        <v>630</v>
      </c>
      <c r="G4609" s="178" t="s">
        <v>540</v>
      </c>
      <c r="H4609" s="177" t="s">
        <v>52</v>
      </c>
      <c r="I4609" s="179" t="s">
        <v>643</v>
      </c>
      <c r="J4609" s="59" t="s">
        <v>5135</v>
      </c>
      <c r="K4609" s="60" t="s">
        <v>5136</v>
      </c>
      <c r="L4609" s="174" t="s">
        <v>272</v>
      </c>
      <c r="M4609" s="2" t="s">
        <v>272</v>
      </c>
      <c r="N4609" s="175" t="s">
        <v>272</v>
      </c>
      <c r="O4609" s="24" t="s">
        <v>273</v>
      </c>
      <c r="P4609" s="2" t="s">
        <v>273</v>
      </c>
      <c r="Q4609" s="2" t="s">
        <v>273</v>
      </c>
      <c r="R4609" s="2" t="s">
        <v>273</v>
      </c>
      <c r="S4609" s="2" t="s">
        <v>273</v>
      </c>
      <c r="T4609" s="2" t="s">
        <v>273</v>
      </c>
      <c r="U4609" s="25" t="s">
        <v>273</v>
      </c>
      <c r="V4609" s="24" t="s">
        <v>272</v>
      </c>
      <c r="W4609" s="2" t="s">
        <v>273</v>
      </c>
      <c r="X4609" s="2" t="s">
        <v>273</v>
      </c>
      <c r="Y4609" s="2" t="s">
        <v>273</v>
      </c>
      <c r="Z4609" s="175" t="s">
        <v>273</v>
      </c>
      <c r="AA4609" s="24" t="s">
        <v>273</v>
      </c>
      <c r="AB4609" s="2" t="s">
        <v>273</v>
      </c>
      <c r="AC4609" s="25" t="s">
        <v>273</v>
      </c>
      <c r="AD4609" s="174" t="s">
        <v>273</v>
      </c>
      <c r="AE4609" s="25" t="s">
        <v>273</v>
      </c>
      <c r="AF4609" s="180">
        <v>100</v>
      </c>
    </row>
    <row r="4610" spans="1:32">
      <c r="A4610" s="134" t="str">
        <f t="shared" si="71"/>
        <v>RSst_02.4</v>
      </c>
      <c r="C4610" s="177" t="s">
        <v>37</v>
      </c>
      <c r="D4610" s="178" t="s">
        <v>3</v>
      </c>
      <c r="E4610" s="178" t="s">
        <v>631</v>
      </c>
      <c r="F4610" s="178" t="s">
        <v>632</v>
      </c>
      <c r="G4610" s="178" t="s">
        <v>533</v>
      </c>
      <c r="H4610" s="177" t="s">
        <v>52</v>
      </c>
      <c r="I4610" s="179" t="s">
        <v>643</v>
      </c>
      <c r="J4610" s="59" t="s">
        <v>5032</v>
      </c>
      <c r="K4610" s="60" t="s">
        <v>5128</v>
      </c>
      <c r="L4610" s="174" t="s">
        <v>272</v>
      </c>
      <c r="M4610" s="2" t="s">
        <v>273</v>
      </c>
      <c r="N4610" s="175" t="s">
        <v>272</v>
      </c>
      <c r="O4610" s="24"/>
      <c r="P4610" s="2"/>
      <c r="Q4610" s="2"/>
      <c r="R4610" s="2"/>
      <c r="S4610" s="2"/>
      <c r="T4610" s="2"/>
      <c r="U4610" s="25"/>
      <c r="V4610" s="24"/>
      <c r="W4610" s="2"/>
      <c r="X4610" s="2"/>
      <c r="Y4610" s="2"/>
      <c r="Z4610" s="175"/>
      <c r="AA4610" s="24"/>
      <c r="AB4610" s="2"/>
      <c r="AC4610" s="25"/>
      <c r="AD4610" s="174"/>
      <c r="AE4610" s="25"/>
      <c r="AF4610" s="180">
        <v>100</v>
      </c>
    </row>
    <row r="4611" spans="1:32">
      <c r="A4611" s="134" t="str">
        <f t="shared" si="71"/>
        <v>RSst_02.5</v>
      </c>
      <c r="C4611" s="177" t="s">
        <v>37</v>
      </c>
      <c r="D4611" s="178" t="s">
        <v>3</v>
      </c>
      <c r="E4611" s="178" t="s">
        <v>633</v>
      </c>
      <c r="F4611" s="178" t="s">
        <v>634</v>
      </c>
      <c r="G4611" s="178" t="s">
        <v>540</v>
      </c>
      <c r="H4611" s="177" t="s">
        <v>52</v>
      </c>
      <c r="I4611" s="179" t="s">
        <v>643</v>
      </c>
      <c r="J4611" s="59" t="s">
        <v>5137</v>
      </c>
      <c r="K4611" s="60" t="s">
        <v>5138</v>
      </c>
      <c r="L4611" s="174" t="s">
        <v>272</v>
      </c>
      <c r="M4611" s="2" t="s">
        <v>273</v>
      </c>
      <c r="N4611" s="175" t="s">
        <v>272</v>
      </c>
      <c r="O4611" s="24" t="s">
        <v>672</v>
      </c>
      <c r="P4611" s="2" t="s">
        <v>273</v>
      </c>
      <c r="Q4611" s="2" t="s">
        <v>273</v>
      </c>
      <c r="R4611" s="2" t="s">
        <v>273</v>
      </c>
      <c r="S4611" s="2" t="s">
        <v>273</v>
      </c>
      <c r="T4611" s="2" t="s">
        <v>273</v>
      </c>
      <c r="U4611" s="25" t="s">
        <v>273</v>
      </c>
      <c r="V4611" s="24" t="s">
        <v>273</v>
      </c>
      <c r="W4611" s="2" t="s">
        <v>273</v>
      </c>
      <c r="X4611" s="2" t="s">
        <v>273</v>
      </c>
      <c r="Y4611" s="2" t="s">
        <v>273</v>
      </c>
      <c r="Z4611" s="175" t="s">
        <v>273</v>
      </c>
      <c r="AA4611" s="24" t="s">
        <v>273</v>
      </c>
      <c r="AB4611" s="2" t="s">
        <v>273</v>
      </c>
      <c r="AC4611" s="25" t="s">
        <v>273</v>
      </c>
      <c r="AD4611" s="174" t="s">
        <v>273</v>
      </c>
      <c r="AE4611" s="25" t="s">
        <v>273</v>
      </c>
      <c r="AF4611" s="180">
        <v>100</v>
      </c>
    </row>
    <row r="4612" spans="1:32">
      <c r="A4612" s="134" t="str">
        <f t="shared" si="71"/>
        <v>RSst_03.1</v>
      </c>
      <c r="C4612" s="177" t="s">
        <v>37</v>
      </c>
      <c r="D4612" s="178" t="s">
        <v>3</v>
      </c>
      <c r="E4612" s="178" t="s">
        <v>635</v>
      </c>
      <c r="F4612" s="178" t="s">
        <v>636</v>
      </c>
      <c r="G4612" s="178" t="s">
        <v>540</v>
      </c>
      <c r="H4612" s="177" t="s">
        <v>52</v>
      </c>
      <c r="I4612" s="179"/>
      <c r="J4612" s="59" t="s">
        <v>194</v>
      </c>
      <c r="K4612" s="60" t="s">
        <v>194</v>
      </c>
      <c r="L4612" s="174" t="s">
        <v>7</v>
      </c>
      <c r="M4612" s="2" t="s">
        <v>7</v>
      </c>
      <c r="N4612" s="175" t="s">
        <v>7</v>
      </c>
      <c r="O4612" s="24" t="s">
        <v>7</v>
      </c>
      <c r="P4612" s="2" t="s">
        <v>7</v>
      </c>
      <c r="Q4612" s="2" t="s">
        <v>7</v>
      </c>
      <c r="R4612" s="2" t="s">
        <v>7</v>
      </c>
      <c r="S4612" s="2" t="s">
        <v>7</v>
      </c>
      <c r="T4612" s="2" t="s">
        <v>7</v>
      </c>
      <c r="U4612" s="25" t="s">
        <v>7</v>
      </c>
      <c r="V4612" s="24" t="s">
        <v>7</v>
      </c>
      <c r="W4612" s="2" t="s">
        <v>7</v>
      </c>
      <c r="X4612" s="2" t="s">
        <v>7</v>
      </c>
      <c r="Y4612" s="2" t="s">
        <v>7</v>
      </c>
      <c r="Z4612" s="175" t="s">
        <v>7</v>
      </c>
      <c r="AA4612" s="24" t="s">
        <v>7</v>
      </c>
      <c r="AB4612" s="2" t="s">
        <v>7</v>
      </c>
      <c r="AC4612" s="25" t="s">
        <v>7</v>
      </c>
      <c r="AD4612" s="174" t="s">
        <v>7</v>
      </c>
      <c r="AE4612" s="25" t="s">
        <v>7</v>
      </c>
      <c r="AF4612" s="180" t="s">
        <v>7</v>
      </c>
    </row>
    <row r="4613" spans="1:32">
      <c r="A4613" s="134" t="str">
        <f t="shared" si="71"/>
        <v>RSst_03.2</v>
      </c>
      <c r="C4613" s="177" t="s">
        <v>37</v>
      </c>
      <c r="D4613" s="178" t="s">
        <v>3</v>
      </c>
      <c r="E4613" s="178" t="s">
        <v>637</v>
      </c>
      <c r="F4613" s="178" t="s">
        <v>638</v>
      </c>
      <c r="G4613" s="178" t="s">
        <v>533</v>
      </c>
      <c r="H4613" s="177" t="s">
        <v>52</v>
      </c>
      <c r="I4613" s="179" t="s">
        <v>53</v>
      </c>
      <c r="J4613" s="59" t="s">
        <v>5139</v>
      </c>
      <c r="K4613" s="60" t="s">
        <v>5140</v>
      </c>
      <c r="L4613" s="174" t="s">
        <v>272</v>
      </c>
      <c r="M4613" s="2" t="s">
        <v>272</v>
      </c>
      <c r="N4613" s="175" t="s">
        <v>272</v>
      </c>
      <c r="O4613" s="24"/>
      <c r="P4613" s="2"/>
      <c r="Q4613" s="2"/>
      <c r="R4613" s="2"/>
      <c r="S4613" s="2"/>
      <c r="T4613" s="2"/>
      <c r="U4613" s="25"/>
      <c r="V4613" s="24"/>
      <c r="W4613" s="2"/>
      <c r="X4613" s="2"/>
      <c r="Y4613" s="2"/>
      <c r="Z4613" s="175"/>
      <c r="AA4613" s="24"/>
      <c r="AB4613" s="2"/>
      <c r="AC4613" s="25"/>
      <c r="AD4613" s="174"/>
      <c r="AE4613" s="25"/>
      <c r="AF4613" s="180">
        <v>100</v>
      </c>
    </row>
    <row r="4614" spans="1:32">
      <c r="A4614" s="134" t="str">
        <f t="shared" si="71"/>
        <v>RSst_03.2</v>
      </c>
      <c r="C4614" s="177" t="s">
        <v>37</v>
      </c>
      <c r="D4614" s="178" t="s">
        <v>3</v>
      </c>
      <c r="E4614" s="178" t="s">
        <v>637</v>
      </c>
      <c r="F4614" s="178" t="s">
        <v>638</v>
      </c>
      <c r="G4614" s="178" t="s">
        <v>533</v>
      </c>
      <c r="H4614" s="177" t="s">
        <v>52</v>
      </c>
      <c r="I4614" s="179" t="s">
        <v>53</v>
      </c>
      <c r="J4614" s="59" t="s">
        <v>5141</v>
      </c>
      <c r="K4614" s="60" t="s">
        <v>5142</v>
      </c>
      <c r="L4614" s="174" t="s">
        <v>272</v>
      </c>
      <c r="M4614" s="2" t="s">
        <v>272</v>
      </c>
      <c r="N4614" s="175" t="s">
        <v>272</v>
      </c>
      <c r="O4614" s="24"/>
      <c r="P4614" s="2"/>
      <c r="Q4614" s="2"/>
      <c r="R4614" s="2"/>
      <c r="S4614" s="2"/>
      <c r="T4614" s="2"/>
      <c r="U4614" s="25"/>
      <c r="V4614" s="24"/>
      <c r="W4614" s="2"/>
      <c r="X4614" s="2"/>
      <c r="Y4614" s="2"/>
      <c r="Z4614" s="175"/>
      <c r="AA4614" s="24"/>
      <c r="AB4614" s="2"/>
      <c r="AC4614" s="25"/>
      <c r="AD4614" s="174"/>
      <c r="AE4614" s="25"/>
      <c r="AF4614" s="180">
        <v>100</v>
      </c>
    </row>
    <row r="4615" spans="1:32">
      <c r="A4615" s="134" t="str">
        <f t="shared" si="71"/>
        <v>RSst_03.2</v>
      </c>
      <c r="C4615" s="177" t="s">
        <v>37</v>
      </c>
      <c r="D4615" s="178" t="s">
        <v>3</v>
      </c>
      <c r="E4615" s="178" t="s">
        <v>637</v>
      </c>
      <c r="F4615" s="178" t="s">
        <v>638</v>
      </c>
      <c r="G4615" s="178" t="s">
        <v>533</v>
      </c>
      <c r="H4615" s="177" t="s">
        <v>52</v>
      </c>
      <c r="I4615" s="179" t="s">
        <v>53</v>
      </c>
      <c r="J4615" s="59" t="s">
        <v>5143</v>
      </c>
      <c r="K4615" s="60" t="s">
        <v>5144</v>
      </c>
      <c r="L4615" s="174" t="s">
        <v>272</v>
      </c>
      <c r="M4615" s="2" t="s">
        <v>272</v>
      </c>
      <c r="N4615" s="175" t="s">
        <v>272</v>
      </c>
      <c r="O4615" s="24"/>
      <c r="P4615" s="2"/>
      <c r="Q4615" s="2"/>
      <c r="R4615" s="2"/>
      <c r="S4615" s="2"/>
      <c r="T4615" s="2"/>
      <c r="U4615" s="25"/>
      <c r="V4615" s="24"/>
      <c r="W4615" s="2"/>
      <c r="X4615" s="2"/>
      <c r="Y4615" s="2"/>
      <c r="Z4615" s="175"/>
      <c r="AA4615" s="24"/>
      <c r="AB4615" s="2"/>
      <c r="AC4615" s="25"/>
      <c r="AD4615" s="174"/>
      <c r="AE4615" s="25"/>
      <c r="AF4615" s="180">
        <v>0</v>
      </c>
    </row>
    <row r="4616" spans="1:32">
      <c r="A4616" s="134" t="str">
        <f t="shared" ref="A4616:A4679" si="72">C4616&amp;LOWER(LEFT(D4616,2))&amp;"_"&amp;IF(LEN(TRIM(LEFT(E4616,FIND(" ",E4616))))=3,"0"&amp;TRIM(LEFT(E4616,FIND(" ",E4616))),TRIM(LEFT(E4616,FIND(" ",E4616))))</f>
        <v>RSst_03.2</v>
      </c>
      <c r="C4616" s="177" t="s">
        <v>37</v>
      </c>
      <c r="D4616" s="178" t="s">
        <v>3</v>
      </c>
      <c r="E4616" s="178" t="s">
        <v>637</v>
      </c>
      <c r="F4616" s="178" t="s">
        <v>638</v>
      </c>
      <c r="G4616" s="178" t="s">
        <v>533</v>
      </c>
      <c r="H4616" s="177" t="s">
        <v>52</v>
      </c>
      <c r="I4616" s="179" t="s">
        <v>53</v>
      </c>
      <c r="J4616" s="59" t="s">
        <v>5145</v>
      </c>
      <c r="K4616" s="60" t="s">
        <v>5146</v>
      </c>
      <c r="L4616" s="174" t="s">
        <v>272</v>
      </c>
      <c r="M4616" s="2" t="s">
        <v>272</v>
      </c>
      <c r="N4616" s="175" t="s">
        <v>272</v>
      </c>
      <c r="O4616" s="24"/>
      <c r="P4616" s="2"/>
      <c r="Q4616" s="2"/>
      <c r="R4616" s="2"/>
      <c r="S4616" s="2"/>
      <c r="T4616" s="2"/>
      <c r="U4616" s="25"/>
      <c r="V4616" s="24"/>
      <c r="W4616" s="2"/>
      <c r="X4616" s="2"/>
      <c r="Y4616" s="2"/>
      <c r="Z4616" s="175"/>
      <c r="AA4616" s="24"/>
      <c r="AB4616" s="2"/>
      <c r="AC4616" s="25"/>
      <c r="AD4616" s="174"/>
      <c r="AE4616" s="25"/>
      <c r="AF4616" s="180">
        <v>0</v>
      </c>
    </row>
    <row r="4617" spans="1:32">
      <c r="A4617" s="134" t="str">
        <f t="shared" si="72"/>
        <v>RSst_03.2</v>
      </c>
      <c r="C4617" s="177" t="s">
        <v>37</v>
      </c>
      <c r="D4617" s="178" t="s">
        <v>3</v>
      </c>
      <c r="E4617" s="178" t="s">
        <v>637</v>
      </c>
      <c r="F4617" s="178" t="s">
        <v>638</v>
      </c>
      <c r="G4617" s="178" t="s">
        <v>533</v>
      </c>
      <c r="H4617" s="177" t="s">
        <v>52</v>
      </c>
      <c r="I4617" s="179" t="s">
        <v>53</v>
      </c>
      <c r="J4617" s="59" t="s">
        <v>5147</v>
      </c>
      <c r="K4617" s="60" t="s">
        <v>5148</v>
      </c>
      <c r="L4617" s="174" t="s">
        <v>272</v>
      </c>
      <c r="M4617" s="2" t="s">
        <v>272</v>
      </c>
      <c r="N4617" s="175" t="s">
        <v>272</v>
      </c>
      <c r="O4617" s="24"/>
      <c r="P4617" s="2"/>
      <c r="Q4617" s="2"/>
      <c r="R4617" s="2"/>
      <c r="S4617" s="2"/>
      <c r="T4617" s="2"/>
      <c r="U4617" s="25"/>
      <c r="V4617" s="24"/>
      <c r="W4617" s="2"/>
      <c r="X4617" s="2"/>
      <c r="Y4617" s="2"/>
      <c r="Z4617" s="175"/>
      <c r="AA4617" s="24"/>
      <c r="AB4617" s="2"/>
      <c r="AC4617" s="25"/>
      <c r="AD4617" s="174"/>
      <c r="AE4617" s="25"/>
      <c r="AF4617" s="180">
        <v>0</v>
      </c>
    </row>
    <row r="4618" spans="1:32">
      <c r="A4618" s="134" t="str">
        <f t="shared" si="72"/>
        <v>RSst_03.3</v>
      </c>
      <c r="C4618" s="177" t="s">
        <v>37</v>
      </c>
      <c r="D4618" s="178" t="s">
        <v>3</v>
      </c>
      <c r="E4618" s="178" t="s">
        <v>639</v>
      </c>
      <c r="F4618" s="178" t="s">
        <v>640</v>
      </c>
      <c r="G4618" s="178" t="s">
        <v>533</v>
      </c>
      <c r="H4618" s="177" t="s">
        <v>52</v>
      </c>
      <c r="I4618" s="179" t="s">
        <v>643</v>
      </c>
      <c r="J4618" s="59" t="s">
        <v>5149</v>
      </c>
      <c r="K4618" s="60" t="s">
        <v>5150</v>
      </c>
      <c r="L4618" s="174" t="s">
        <v>272</v>
      </c>
      <c r="M4618" s="2" t="s">
        <v>272</v>
      </c>
      <c r="N4618" s="175" t="s">
        <v>272</v>
      </c>
      <c r="O4618" s="24"/>
      <c r="P4618" s="2"/>
      <c r="Q4618" s="2"/>
      <c r="R4618" s="2"/>
      <c r="S4618" s="2"/>
      <c r="T4618" s="2"/>
      <c r="U4618" s="25"/>
      <c r="V4618" s="24"/>
      <c r="W4618" s="2"/>
      <c r="X4618" s="2"/>
      <c r="Y4618" s="2"/>
      <c r="Z4618" s="175"/>
      <c r="AA4618" s="24"/>
      <c r="AB4618" s="2"/>
      <c r="AC4618" s="25"/>
      <c r="AD4618" s="174"/>
      <c r="AE4618" s="25"/>
      <c r="AF4618" s="180">
        <v>100</v>
      </c>
    </row>
    <row r="4619" spans="1:32">
      <c r="A4619" s="134" t="str">
        <f t="shared" si="72"/>
        <v>RSst_03.3</v>
      </c>
      <c r="C4619" s="177" t="s">
        <v>37</v>
      </c>
      <c r="D4619" s="178" t="s">
        <v>3</v>
      </c>
      <c r="E4619" s="178" t="s">
        <v>639</v>
      </c>
      <c r="F4619" s="178" t="s">
        <v>640</v>
      </c>
      <c r="G4619" s="178" t="s">
        <v>533</v>
      </c>
      <c r="H4619" s="177" t="s">
        <v>52</v>
      </c>
      <c r="I4619" s="179" t="s">
        <v>643</v>
      </c>
      <c r="J4619" s="59" t="s">
        <v>5129</v>
      </c>
      <c r="K4619" s="60" t="s">
        <v>5151</v>
      </c>
      <c r="L4619" s="174" t="s">
        <v>272</v>
      </c>
      <c r="M4619" s="2" t="s">
        <v>272</v>
      </c>
      <c r="N4619" s="175" t="s">
        <v>272</v>
      </c>
      <c r="O4619" s="24"/>
      <c r="P4619" s="2"/>
      <c r="Q4619" s="2"/>
      <c r="R4619" s="2"/>
      <c r="S4619" s="2"/>
      <c r="T4619" s="2"/>
      <c r="U4619" s="25"/>
      <c r="V4619" s="24"/>
      <c r="W4619" s="2"/>
      <c r="X4619" s="2"/>
      <c r="Y4619" s="2"/>
      <c r="Z4619" s="175"/>
      <c r="AA4619" s="24"/>
      <c r="AB4619" s="2"/>
      <c r="AC4619" s="25"/>
      <c r="AD4619" s="174"/>
      <c r="AE4619" s="25"/>
      <c r="AF4619" s="180">
        <v>100</v>
      </c>
    </row>
    <row r="4620" spans="1:32">
      <c r="A4620" s="134" t="str">
        <f t="shared" si="72"/>
        <v>RSst_03.3</v>
      </c>
      <c r="C4620" s="177" t="s">
        <v>37</v>
      </c>
      <c r="D4620" s="178" t="s">
        <v>3</v>
      </c>
      <c r="E4620" s="178" t="s">
        <v>639</v>
      </c>
      <c r="F4620" s="178" t="s">
        <v>640</v>
      </c>
      <c r="G4620" s="178" t="s">
        <v>533</v>
      </c>
      <c r="H4620" s="177" t="s">
        <v>52</v>
      </c>
      <c r="I4620" s="179" t="s">
        <v>643</v>
      </c>
      <c r="J4620" s="59" t="s">
        <v>5133</v>
      </c>
      <c r="K4620" s="60" t="s">
        <v>5152</v>
      </c>
      <c r="L4620" s="174" t="s">
        <v>272</v>
      </c>
      <c r="M4620" s="2" t="s">
        <v>272</v>
      </c>
      <c r="N4620" s="175" t="s">
        <v>272</v>
      </c>
      <c r="O4620" s="24"/>
      <c r="P4620" s="2"/>
      <c r="Q4620" s="2"/>
      <c r="R4620" s="2"/>
      <c r="S4620" s="2"/>
      <c r="T4620" s="2"/>
      <c r="U4620" s="25"/>
      <c r="V4620" s="24"/>
      <c r="W4620" s="2"/>
      <c r="X4620" s="2"/>
      <c r="Y4620" s="2"/>
      <c r="Z4620" s="175"/>
      <c r="AA4620" s="24"/>
      <c r="AB4620" s="2"/>
      <c r="AC4620" s="25"/>
      <c r="AD4620" s="174"/>
      <c r="AE4620" s="25"/>
      <c r="AF4620" s="180">
        <v>100</v>
      </c>
    </row>
    <row r="4621" spans="1:32">
      <c r="A4621" s="134" t="str">
        <f t="shared" si="72"/>
        <v>RSst_03.4</v>
      </c>
      <c r="C4621" s="177" t="s">
        <v>37</v>
      </c>
      <c r="D4621" s="178" t="s">
        <v>3</v>
      </c>
      <c r="E4621" s="178" t="s">
        <v>641</v>
      </c>
      <c r="F4621" s="178" t="s">
        <v>642</v>
      </c>
      <c r="G4621" s="178" t="s">
        <v>533</v>
      </c>
      <c r="H4621" s="177" t="s">
        <v>52</v>
      </c>
      <c r="I4621" s="179" t="s">
        <v>53</v>
      </c>
      <c r="J4621" s="59" t="s">
        <v>5153</v>
      </c>
      <c r="K4621" s="60" t="s">
        <v>5154</v>
      </c>
      <c r="L4621" s="174" t="s">
        <v>272</v>
      </c>
      <c r="M4621" s="2" t="s">
        <v>272</v>
      </c>
      <c r="N4621" s="175" t="s">
        <v>272</v>
      </c>
      <c r="O4621" s="24"/>
      <c r="P4621" s="2"/>
      <c r="Q4621" s="2"/>
      <c r="R4621" s="2"/>
      <c r="S4621" s="2"/>
      <c r="T4621" s="2"/>
      <c r="U4621" s="25"/>
      <c r="V4621" s="24"/>
      <c r="W4621" s="2"/>
      <c r="X4621" s="2"/>
      <c r="Y4621" s="2"/>
      <c r="Z4621" s="175"/>
      <c r="AA4621" s="24"/>
      <c r="AB4621" s="2"/>
      <c r="AC4621" s="25"/>
      <c r="AD4621" s="174"/>
      <c r="AE4621" s="25"/>
      <c r="AF4621" s="180">
        <v>100</v>
      </c>
    </row>
    <row r="4622" spans="1:32">
      <c r="A4622" s="134" t="str">
        <f t="shared" si="72"/>
        <v>RSst_03.4</v>
      </c>
      <c r="C4622" s="177" t="s">
        <v>37</v>
      </c>
      <c r="D4622" s="178" t="s">
        <v>3</v>
      </c>
      <c r="E4622" s="178" t="s">
        <v>641</v>
      </c>
      <c r="F4622" s="178" t="s">
        <v>642</v>
      </c>
      <c r="G4622" s="178" t="s">
        <v>533</v>
      </c>
      <c r="H4622" s="177" t="s">
        <v>52</v>
      </c>
      <c r="I4622" s="179" t="s">
        <v>53</v>
      </c>
      <c r="J4622" s="59" t="s">
        <v>5155</v>
      </c>
      <c r="K4622" s="60" t="s">
        <v>5156</v>
      </c>
      <c r="L4622" s="174" t="s">
        <v>272</v>
      </c>
      <c r="M4622" s="2" t="s">
        <v>272</v>
      </c>
      <c r="N4622" s="175" t="s">
        <v>272</v>
      </c>
      <c r="O4622" s="24"/>
      <c r="P4622" s="2"/>
      <c r="Q4622" s="2"/>
      <c r="R4622" s="2"/>
      <c r="S4622" s="2"/>
      <c r="T4622" s="2"/>
      <c r="U4622" s="25"/>
      <c r="V4622" s="24"/>
      <c r="W4622" s="2"/>
      <c r="X4622" s="2"/>
      <c r="Y4622" s="2"/>
      <c r="Z4622" s="175"/>
      <c r="AA4622" s="24"/>
      <c r="AB4622" s="2"/>
      <c r="AC4622" s="25"/>
      <c r="AD4622" s="174"/>
      <c r="AE4622" s="25"/>
      <c r="AF4622" s="180">
        <v>100</v>
      </c>
    </row>
    <row r="4623" spans="1:32">
      <c r="A4623" s="134" t="str">
        <f t="shared" si="72"/>
        <v>RSst_03.4</v>
      </c>
      <c r="C4623" s="177" t="s">
        <v>37</v>
      </c>
      <c r="D4623" s="178" t="s">
        <v>3</v>
      </c>
      <c r="E4623" s="178" t="s">
        <v>641</v>
      </c>
      <c r="F4623" s="178" t="s">
        <v>642</v>
      </c>
      <c r="G4623" s="178" t="s">
        <v>533</v>
      </c>
      <c r="H4623" s="177" t="s">
        <v>52</v>
      </c>
      <c r="I4623" s="179" t="s">
        <v>53</v>
      </c>
      <c r="J4623" s="59" t="s">
        <v>5032</v>
      </c>
      <c r="K4623" s="60" t="s">
        <v>5063</v>
      </c>
      <c r="L4623" s="174" t="s">
        <v>272</v>
      </c>
      <c r="M4623" s="2" t="s">
        <v>272</v>
      </c>
      <c r="N4623" s="175" t="s">
        <v>272</v>
      </c>
      <c r="O4623" s="24"/>
      <c r="P4623" s="2"/>
      <c r="Q4623" s="2"/>
      <c r="R4623" s="2"/>
      <c r="S4623" s="2"/>
      <c r="T4623" s="2"/>
      <c r="U4623" s="25"/>
      <c r="V4623" s="24"/>
      <c r="W4623" s="2"/>
      <c r="X4623" s="2"/>
      <c r="Y4623" s="2"/>
      <c r="Z4623" s="175"/>
      <c r="AA4623" s="24"/>
      <c r="AB4623" s="2"/>
      <c r="AC4623" s="25"/>
      <c r="AD4623" s="174"/>
      <c r="AE4623" s="25"/>
      <c r="AF4623" s="180">
        <v>100</v>
      </c>
    </row>
    <row r="4624" spans="1:32">
      <c r="A4624" s="134" t="str">
        <f t="shared" si="72"/>
        <v>RSst_03.4</v>
      </c>
      <c r="C4624" s="177" t="s">
        <v>37</v>
      </c>
      <c r="D4624" s="178" t="s">
        <v>3</v>
      </c>
      <c r="E4624" s="178" t="s">
        <v>641</v>
      </c>
      <c r="F4624" s="178" t="s">
        <v>642</v>
      </c>
      <c r="G4624" s="178" t="s">
        <v>533</v>
      </c>
      <c r="H4624" s="177" t="s">
        <v>52</v>
      </c>
      <c r="I4624" s="179" t="s">
        <v>53</v>
      </c>
      <c r="J4624" s="59" t="s">
        <v>5032</v>
      </c>
      <c r="K4624" s="60" t="s">
        <v>5128</v>
      </c>
      <c r="L4624" s="174" t="s">
        <v>272</v>
      </c>
      <c r="M4624" s="2" t="s">
        <v>273</v>
      </c>
      <c r="N4624" s="175" t="s">
        <v>272</v>
      </c>
      <c r="O4624" s="24"/>
      <c r="P4624" s="2"/>
      <c r="Q4624" s="2"/>
      <c r="R4624" s="2"/>
      <c r="S4624" s="2"/>
      <c r="T4624" s="2"/>
      <c r="U4624" s="25"/>
      <c r="V4624" s="24"/>
      <c r="W4624" s="2"/>
      <c r="X4624" s="2"/>
      <c r="Y4624" s="2"/>
      <c r="Z4624" s="175"/>
      <c r="AA4624" s="24"/>
      <c r="AB4624" s="2"/>
      <c r="AC4624" s="25"/>
      <c r="AD4624" s="174"/>
      <c r="AE4624" s="25"/>
      <c r="AF4624" s="180">
        <v>100</v>
      </c>
    </row>
    <row r="4625" spans="1:32">
      <c r="A4625" s="134" t="str">
        <f t="shared" si="72"/>
        <v>RSst_03.4</v>
      </c>
      <c r="C4625" s="177" t="s">
        <v>37</v>
      </c>
      <c r="D4625" s="178" t="s">
        <v>3</v>
      </c>
      <c r="E4625" s="178" t="s">
        <v>641</v>
      </c>
      <c r="F4625" s="178" t="s">
        <v>642</v>
      </c>
      <c r="G4625" s="178" t="s">
        <v>533</v>
      </c>
      <c r="H4625" s="177" t="s">
        <v>52</v>
      </c>
      <c r="I4625" s="179" t="s">
        <v>53</v>
      </c>
      <c r="J4625" s="59" t="s">
        <v>5064</v>
      </c>
      <c r="K4625" s="60" t="s">
        <v>5157</v>
      </c>
      <c r="L4625" s="174" t="s">
        <v>272</v>
      </c>
      <c r="M4625" s="2" t="s">
        <v>272</v>
      </c>
      <c r="N4625" s="175" t="s">
        <v>273</v>
      </c>
      <c r="O4625" s="24"/>
      <c r="P4625" s="2"/>
      <c r="Q4625" s="2"/>
      <c r="R4625" s="2"/>
      <c r="S4625" s="2"/>
      <c r="T4625" s="2"/>
      <c r="U4625" s="25"/>
      <c r="V4625" s="24"/>
      <c r="W4625" s="2"/>
      <c r="X4625" s="2"/>
      <c r="Y4625" s="2"/>
      <c r="Z4625" s="175"/>
      <c r="AA4625" s="24"/>
      <c r="AB4625" s="2"/>
      <c r="AC4625" s="25"/>
      <c r="AD4625" s="174"/>
      <c r="AE4625" s="25"/>
      <c r="AF4625" s="180">
        <v>100</v>
      </c>
    </row>
    <row r="4626" spans="1:32">
      <c r="A4626" s="134" t="str">
        <f t="shared" si="72"/>
        <v>SEbu_01.1</v>
      </c>
      <c r="C4626" s="177" t="s">
        <v>38</v>
      </c>
      <c r="D4626" s="178" t="s">
        <v>1</v>
      </c>
      <c r="E4626" s="178" t="s">
        <v>531</v>
      </c>
      <c r="F4626" s="178" t="s">
        <v>532</v>
      </c>
      <c r="G4626" s="178" t="s">
        <v>533</v>
      </c>
      <c r="H4626" s="177" t="s">
        <v>52</v>
      </c>
      <c r="I4626" s="179" t="s">
        <v>643</v>
      </c>
      <c r="J4626" s="59" t="s">
        <v>5158</v>
      </c>
      <c r="K4626" s="60" t="s">
        <v>5159</v>
      </c>
      <c r="L4626" s="174" t="s">
        <v>272</v>
      </c>
      <c r="M4626" s="2" t="s">
        <v>272</v>
      </c>
      <c r="N4626" s="175" t="s">
        <v>272</v>
      </c>
      <c r="O4626" s="24"/>
      <c r="P4626" s="2"/>
      <c r="Q4626" s="2"/>
      <c r="R4626" s="2"/>
      <c r="S4626" s="2"/>
      <c r="T4626" s="2"/>
      <c r="U4626" s="25"/>
      <c r="V4626" s="24"/>
      <c r="W4626" s="2"/>
      <c r="X4626" s="2"/>
      <c r="Y4626" s="2"/>
      <c r="Z4626" s="175"/>
      <c r="AA4626" s="24"/>
      <c r="AB4626" s="2"/>
      <c r="AC4626" s="25"/>
      <c r="AD4626" s="174"/>
      <c r="AE4626" s="25"/>
      <c r="AF4626" s="180">
        <v>100</v>
      </c>
    </row>
    <row r="4627" spans="1:32">
      <c r="A4627" s="134" t="str">
        <f t="shared" si="72"/>
        <v>SEbu_01.2</v>
      </c>
      <c r="C4627" s="177" t="s">
        <v>38</v>
      </c>
      <c r="D4627" s="178" t="s">
        <v>1</v>
      </c>
      <c r="E4627" s="178" t="s">
        <v>534</v>
      </c>
      <c r="F4627" s="178" t="s">
        <v>535</v>
      </c>
      <c r="G4627" s="178" t="s">
        <v>533</v>
      </c>
      <c r="H4627" s="177" t="s">
        <v>52</v>
      </c>
      <c r="I4627" s="179" t="s">
        <v>643</v>
      </c>
      <c r="J4627" s="59" t="s">
        <v>5158</v>
      </c>
      <c r="K4627" s="60" t="s">
        <v>5160</v>
      </c>
      <c r="L4627" s="174" t="s">
        <v>272</v>
      </c>
      <c r="M4627" s="2" t="s">
        <v>272</v>
      </c>
      <c r="N4627" s="175" t="s">
        <v>272</v>
      </c>
      <c r="O4627" s="24"/>
      <c r="P4627" s="2"/>
      <c r="Q4627" s="2"/>
      <c r="R4627" s="2"/>
      <c r="S4627" s="2"/>
      <c r="T4627" s="2"/>
      <c r="U4627" s="25"/>
      <c r="V4627" s="24"/>
      <c r="W4627" s="2"/>
      <c r="X4627" s="2"/>
      <c r="Y4627" s="2"/>
      <c r="Z4627" s="175"/>
      <c r="AA4627" s="24"/>
      <c r="AB4627" s="2"/>
      <c r="AC4627" s="25"/>
      <c r="AD4627" s="174"/>
      <c r="AE4627" s="25"/>
      <c r="AF4627" s="180">
        <v>100</v>
      </c>
    </row>
    <row r="4628" spans="1:32">
      <c r="A4628" s="134" t="str">
        <f t="shared" si="72"/>
        <v>SEbu_01.3</v>
      </c>
      <c r="C4628" s="177" t="s">
        <v>38</v>
      </c>
      <c r="D4628" s="178" t="s">
        <v>1</v>
      </c>
      <c r="E4628" s="178" t="s">
        <v>536</v>
      </c>
      <c r="F4628" s="178" t="s">
        <v>537</v>
      </c>
      <c r="G4628" s="178" t="s">
        <v>533</v>
      </c>
      <c r="H4628" s="177" t="s">
        <v>52</v>
      </c>
      <c r="I4628" s="179" t="s">
        <v>643</v>
      </c>
      <c r="J4628" s="59" t="s">
        <v>5158</v>
      </c>
      <c r="K4628" s="60" t="s">
        <v>5161</v>
      </c>
      <c r="L4628" s="174" t="s">
        <v>272</v>
      </c>
      <c r="M4628" s="2" t="s">
        <v>272</v>
      </c>
      <c r="N4628" s="175" t="s">
        <v>272</v>
      </c>
      <c r="O4628" s="24"/>
      <c r="P4628" s="2"/>
      <c r="Q4628" s="2"/>
      <c r="R4628" s="2"/>
      <c r="S4628" s="2"/>
      <c r="T4628" s="2"/>
      <c r="U4628" s="25"/>
      <c r="V4628" s="24"/>
      <c r="W4628" s="2"/>
      <c r="X4628" s="2"/>
      <c r="Y4628" s="2"/>
      <c r="Z4628" s="175"/>
      <c r="AA4628" s="24"/>
      <c r="AB4628" s="2"/>
      <c r="AC4628" s="25"/>
      <c r="AD4628" s="174"/>
      <c r="AE4628" s="25"/>
      <c r="AF4628" s="180">
        <v>100</v>
      </c>
    </row>
    <row r="4629" spans="1:32">
      <c r="A4629" s="134" t="str">
        <f t="shared" si="72"/>
        <v>SEbu_02.1</v>
      </c>
      <c r="C4629" s="177" t="s">
        <v>38</v>
      </c>
      <c r="D4629" s="178" t="s">
        <v>1</v>
      </c>
      <c r="E4629" s="178" t="s">
        <v>538</v>
      </c>
      <c r="F4629" s="178" t="s">
        <v>539</v>
      </c>
      <c r="G4629" s="178" t="s">
        <v>540</v>
      </c>
      <c r="H4629" s="177" t="s">
        <v>52</v>
      </c>
      <c r="I4629" s="179"/>
      <c r="J4629" s="59" t="s">
        <v>194</v>
      </c>
      <c r="K4629" s="60" t="s">
        <v>194</v>
      </c>
      <c r="L4629" s="174" t="s">
        <v>7</v>
      </c>
      <c r="M4629" s="2" t="s">
        <v>7</v>
      </c>
      <c r="N4629" s="175" t="s">
        <v>7</v>
      </c>
      <c r="O4629" s="24" t="s">
        <v>7</v>
      </c>
      <c r="P4629" s="2" t="s">
        <v>7</v>
      </c>
      <c r="Q4629" s="2" t="s">
        <v>7</v>
      </c>
      <c r="R4629" s="2" t="s">
        <v>7</v>
      </c>
      <c r="S4629" s="2" t="s">
        <v>7</v>
      </c>
      <c r="T4629" s="2" t="s">
        <v>7</v>
      </c>
      <c r="U4629" s="25" t="s">
        <v>7</v>
      </c>
      <c r="V4629" s="24" t="s">
        <v>7</v>
      </c>
      <c r="W4629" s="2" t="s">
        <v>7</v>
      </c>
      <c r="X4629" s="2" t="s">
        <v>7</v>
      </c>
      <c r="Y4629" s="2" t="s">
        <v>7</v>
      </c>
      <c r="Z4629" s="175" t="s">
        <v>7</v>
      </c>
      <c r="AA4629" s="24" t="s">
        <v>7</v>
      </c>
      <c r="AB4629" s="2" t="s">
        <v>7</v>
      </c>
      <c r="AC4629" s="25" t="s">
        <v>7</v>
      </c>
      <c r="AD4629" s="174" t="s">
        <v>7</v>
      </c>
      <c r="AE4629" s="25" t="s">
        <v>7</v>
      </c>
      <c r="AF4629" s="180" t="s">
        <v>7</v>
      </c>
    </row>
    <row r="4630" spans="1:32">
      <c r="A4630" s="134" t="str">
        <f t="shared" si="72"/>
        <v>SEbu_03.1</v>
      </c>
      <c r="C4630" s="177" t="s">
        <v>38</v>
      </c>
      <c r="D4630" s="178" t="s">
        <v>1</v>
      </c>
      <c r="E4630" s="178" t="s">
        <v>541</v>
      </c>
      <c r="F4630" s="178" t="s">
        <v>542</v>
      </c>
      <c r="G4630" s="178" t="s">
        <v>540</v>
      </c>
      <c r="H4630" s="177" t="s">
        <v>52</v>
      </c>
      <c r="I4630" s="179" t="s">
        <v>643</v>
      </c>
      <c r="J4630" s="59" t="s">
        <v>5158</v>
      </c>
      <c r="K4630" s="60" t="s">
        <v>5162</v>
      </c>
      <c r="L4630" s="174" t="s">
        <v>272</v>
      </c>
      <c r="M4630" s="2" t="s">
        <v>272</v>
      </c>
      <c r="N4630" s="175" t="s">
        <v>272</v>
      </c>
      <c r="O4630" s="24" t="s">
        <v>272</v>
      </c>
      <c r="P4630" s="2" t="s">
        <v>272</v>
      </c>
      <c r="Q4630" s="2" t="s">
        <v>272</v>
      </c>
      <c r="R4630" s="2" t="s">
        <v>272</v>
      </c>
      <c r="S4630" s="2" t="s">
        <v>272</v>
      </c>
      <c r="T4630" s="2" t="s">
        <v>272</v>
      </c>
      <c r="U4630" s="25" t="s">
        <v>272</v>
      </c>
      <c r="V4630" s="24" t="s">
        <v>272</v>
      </c>
      <c r="W4630" s="2" t="s">
        <v>272</v>
      </c>
      <c r="X4630" s="2" t="s">
        <v>272</v>
      </c>
      <c r="Y4630" s="2" t="s">
        <v>272</v>
      </c>
      <c r="Z4630" s="175" t="s">
        <v>272</v>
      </c>
      <c r="AA4630" s="24" t="s">
        <v>272</v>
      </c>
      <c r="AB4630" s="2" t="s">
        <v>272</v>
      </c>
      <c r="AC4630" s="25" t="s">
        <v>272</v>
      </c>
      <c r="AD4630" s="174" t="s">
        <v>272</v>
      </c>
      <c r="AE4630" s="25" t="s">
        <v>272</v>
      </c>
      <c r="AF4630" s="180">
        <v>100</v>
      </c>
    </row>
    <row r="4631" spans="1:32">
      <c r="A4631" s="134" t="str">
        <f t="shared" si="72"/>
        <v>SEbu_04.1</v>
      </c>
      <c r="C4631" s="177" t="s">
        <v>38</v>
      </c>
      <c r="D4631" s="178" t="s">
        <v>1</v>
      </c>
      <c r="E4631" s="178" t="s">
        <v>543</v>
      </c>
      <c r="F4631" s="178" t="s">
        <v>544</v>
      </c>
      <c r="G4631" s="178" t="s">
        <v>540</v>
      </c>
      <c r="H4631" s="177" t="s">
        <v>52</v>
      </c>
      <c r="I4631" s="179" t="s">
        <v>643</v>
      </c>
      <c r="J4631" s="59" t="s">
        <v>5158</v>
      </c>
      <c r="K4631" s="60" t="s">
        <v>5163</v>
      </c>
      <c r="L4631" s="174" t="s">
        <v>272</v>
      </c>
      <c r="M4631" s="2" t="s">
        <v>272</v>
      </c>
      <c r="N4631" s="175" t="s">
        <v>272</v>
      </c>
      <c r="O4631" s="24" t="s">
        <v>272</v>
      </c>
      <c r="P4631" s="2" t="s">
        <v>272</v>
      </c>
      <c r="Q4631" s="2" t="s">
        <v>272</v>
      </c>
      <c r="R4631" s="2" t="s">
        <v>272</v>
      </c>
      <c r="S4631" s="2" t="s">
        <v>272</v>
      </c>
      <c r="T4631" s="2" t="s">
        <v>272</v>
      </c>
      <c r="U4631" s="25" t="s">
        <v>272</v>
      </c>
      <c r="V4631" s="24" t="s">
        <v>272</v>
      </c>
      <c r="W4631" s="2" t="s">
        <v>272</v>
      </c>
      <c r="X4631" s="2" t="s">
        <v>272</v>
      </c>
      <c r="Y4631" s="2" t="s">
        <v>273</v>
      </c>
      <c r="Z4631" s="175" t="s">
        <v>272</v>
      </c>
      <c r="AA4631" s="24" t="s">
        <v>272</v>
      </c>
      <c r="AB4631" s="2" t="s">
        <v>272</v>
      </c>
      <c r="AC4631" s="25" t="s">
        <v>272</v>
      </c>
      <c r="AD4631" s="174" t="s">
        <v>272</v>
      </c>
      <c r="AE4631" s="25" t="s">
        <v>272</v>
      </c>
      <c r="AF4631" s="180">
        <v>100</v>
      </c>
    </row>
    <row r="4632" spans="1:32">
      <c r="A4632" s="134" t="str">
        <f t="shared" si="72"/>
        <v>SEbu_04.2</v>
      </c>
      <c r="C4632" s="177" t="s">
        <v>38</v>
      </c>
      <c r="D4632" s="178" t="s">
        <v>1</v>
      </c>
      <c r="E4632" s="178" t="s">
        <v>545</v>
      </c>
      <c r="F4632" s="178" t="s">
        <v>546</v>
      </c>
      <c r="G4632" s="178" t="s">
        <v>540</v>
      </c>
      <c r="H4632" s="177" t="s">
        <v>52</v>
      </c>
      <c r="I4632" s="179" t="s">
        <v>643</v>
      </c>
      <c r="J4632" s="59" t="s">
        <v>5158</v>
      </c>
      <c r="K4632" s="60" t="s">
        <v>70</v>
      </c>
      <c r="L4632" s="174" t="s">
        <v>272</v>
      </c>
      <c r="M4632" s="2" t="s">
        <v>272</v>
      </c>
      <c r="N4632" s="175" t="s">
        <v>272</v>
      </c>
      <c r="O4632" s="24" t="s">
        <v>272</v>
      </c>
      <c r="P4632" s="2" t="s">
        <v>272</v>
      </c>
      <c r="Q4632" s="2" t="s">
        <v>272</v>
      </c>
      <c r="R4632" s="2" t="s">
        <v>272</v>
      </c>
      <c r="S4632" s="2" t="s">
        <v>272</v>
      </c>
      <c r="T4632" s="2" t="s">
        <v>272</v>
      </c>
      <c r="U4632" s="25" t="s">
        <v>272</v>
      </c>
      <c r="V4632" s="24" t="s">
        <v>272</v>
      </c>
      <c r="W4632" s="2" t="s">
        <v>272</v>
      </c>
      <c r="X4632" s="2" t="s">
        <v>272</v>
      </c>
      <c r="Y4632" s="2" t="s">
        <v>273</v>
      </c>
      <c r="Z4632" s="175" t="s">
        <v>272</v>
      </c>
      <c r="AA4632" s="24" t="s">
        <v>272</v>
      </c>
      <c r="AB4632" s="2" t="s">
        <v>272</v>
      </c>
      <c r="AC4632" s="25" t="s">
        <v>272</v>
      </c>
      <c r="AD4632" s="174" t="s">
        <v>272</v>
      </c>
      <c r="AE4632" s="25" t="s">
        <v>272</v>
      </c>
      <c r="AF4632" s="180">
        <v>100</v>
      </c>
    </row>
    <row r="4633" spans="1:32">
      <c r="A4633" s="134" t="str">
        <f t="shared" si="72"/>
        <v>SEbu_05.1</v>
      </c>
      <c r="C4633" s="177" t="s">
        <v>38</v>
      </c>
      <c r="D4633" s="178" t="s">
        <v>1</v>
      </c>
      <c r="E4633" s="178" t="s">
        <v>547</v>
      </c>
      <c r="F4633" s="178" t="s">
        <v>548</v>
      </c>
      <c r="G4633" s="178" t="s">
        <v>540</v>
      </c>
      <c r="H4633" s="177" t="s">
        <v>52</v>
      </c>
      <c r="I4633" s="179" t="s">
        <v>643</v>
      </c>
      <c r="J4633" s="59" t="s">
        <v>5164</v>
      </c>
      <c r="K4633" s="60" t="s">
        <v>5165</v>
      </c>
      <c r="L4633" s="174" t="s">
        <v>272</v>
      </c>
      <c r="M4633" s="2" t="s">
        <v>272</v>
      </c>
      <c r="N4633" s="175" t="s">
        <v>272</v>
      </c>
      <c r="O4633" s="24" t="s">
        <v>272</v>
      </c>
      <c r="P4633" s="2" t="s">
        <v>272</v>
      </c>
      <c r="Q4633" s="2" t="s">
        <v>272</v>
      </c>
      <c r="R4633" s="2" t="s">
        <v>272</v>
      </c>
      <c r="S4633" s="2" t="s">
        <v>272</v>
      </c>
      <c r="T4633" s="2" t="s">
        <v>272</v>
      </c>
      <c r="U4633" s="25" t="s">
        <v>273</v>
      </c>
      <c r="V4633" s="24" t="s">
        <v>272</v>
      </c>
      <c r="W4633" s="2" t="s">
        <v>272</v>
      </c>
      <c r="X4633" s="2" t="s">
        <v>272</v>
      </c>
      <c r="Y4633" s="2" t="s">
        <v>273</v>
      </c>
      <c r="Z4633" s="175" t="s">
        <v>272</v>
      </c>
      <c r="AA4633" s="24" t="s">
        <v>272</v>
      </c>
      <c r="AB4633" s="2" t="s">
        <v>272</v>
      </c>
      <c r="AC4633" s="25" t="s">
        <v>272</v>
      </c>
      <c r="AD4633" s="174" t="s">
        <v>272</v>
      </c>
      <c r="AE4633" s="25" t="s">
        <v>272</v>
      </c>
      <c r="AF4633" s="180">
        <v>100</v>
      </c>
    </row>
    <row r="4634" spans="1:32">
      <c r="A4634" s="134" t="str">
        <f t="shared" si="72"/>
        <v>SEbu_05.1</v>
      </c>
      <c r="C4634" s="177" t="s">
        <v>38</v>
      </c>
      <c r="D4634" s="178" t="s">
        <v>1</v>
      </c>
      <c r="E4634" s="178" t="s">
        <v>547</v>
      </c>
      <c r="F4634" s="178" t="s">
        <v>548</v>
      </c>
      <c r="G4634" s="178" t="s">
        <v>540</v>
      </c>
      <c r="H4634" s="177" t="s">
        <v>52</v>
      </c>
      <c r="I4634" s="179" t="s">
        <v>643</v>
      </c>
      <c r="J4634" s="59" t="s">
        <v>5158</v>
      </c>
      <c r="K4634" s="60" t="s">
        <v>5162</v>
      </c>
      <c r="L4634" s="174" t="s">
        <v>272</v>
      </c>
      <c r="M4634" s="2" t="s">
        <v>272</v>
      </c>
      <c r="N4634" s="175" t="s">
        <v>272</v>
      </c>
      <c r="O4634" s="24" t="s">
        <v>272</v>
      </c>
      <c r="P4634" s="2" t="s">
        <v>272</v>
      </c>
      <c r="Q4634" s="2" t="s">
        <v>272</v>
      </c>
      <c r="R4634" s="2" t="s">
        <v>272</v>
      </c>
      <c r="S4634" s="2" t="s">
        <v>272</v>
      </c>
      <c r="T4634" s="2" t="s">
        <v>272</v>
      </c>
      <c r="U4634" s="25" t="s">
        <v>273</v>
      </c>
      <c r="V4634" s="24" t="s">
        <v>272</v>
      </c>
      <c r="W4634" s="2" t="s">
        <v>272</v>
      </c>
      <c r="X4634" s="2" t="s">
        <v>272</v>
      </c>
      <c r="Y4634" s="2" t="s">
        <v>272</v>
      </c>
      <c r="Z4634" s="175" t="s">
        <v>272</v>
      </c>
      <c r="AA4634" s="24" t="s">
        <v>272</v>
      </c>
      <c r="AB4634" s="2" t="s">
        <v>272</v>
      </c>
      <c r="AC4634" s="25" t="s">
        <v>272</v>
      </c>
      <c r="AD4634" s="174" t="s">
        <v>272</v>
      </c>
      <c r="AE4634" s="25" t="s">
        <v>272</v>
      </c>
      <c r="AF4634" s="180">
        <v>100</v>
      </c>
    </row>
    <row r="4635" spans="1:32">
      <c r="A4635" s="134" t="str">
        <f t="shared" si="72"/>
        <v>SEbu_05.2</v>
      </c>
      <c r="C4635" s="177" t="s">
        <v>38</v>
      </c>
      <c r="D4635" s="178" t="s">
        <v>1</v>
      </c>
      <c r="E4635" s="178" t="s">
        <v>549</v>
      </c>
      <c r="F4635" s="178" t="s">
        <v>550</v>
      </c>
      <c r="G4635" s="178" t="s">
        <v>533</v>
      </c>
      <c r="H4635" s="177" t="s">
        <v>52</v>
      </c>
      <c r="I4635" s="179"/>
      <c r="J4635" s="59" t="s">
        <v>194</v>
      </c>
      <c r="K4635" s="60" t="s">
        <v>194</v>
      </c>
      <c r="L4635" s="174" t="s">
        <v>7</v>
      </c>
      <c r="M4635" s="2" t="s">
        <v>7</v>
      </c>
      <c r="N4635" s="175" t="s">
        <v>7</v>
      </c>
      <c r="O4635" s="24"/>
      <c r="P4635" s="2"/>
      <c r="Q4635" s="2"/>
      <c r="R4635" s="2"/>
      <c r="S4635" s="2"/>
      <c r="T4635" s="2"/>
      <c r="U4635" s="25"/>
      <c r="V4635" s="24"/>
      <c r="W4635" s="2"/>
      <c r="X4635" s="2"/>
      <c r="Y4635" s="2"/>
      <c r="Z4635" s="175"/>
      <c r="AA4635" s="24"/>
      <c r="AB4635" s="2"/>
      <c r="AC4635" s="25"/>
      <c r="AD4635" s="174"/>
      <c r="AE4635" s="25"/>
      <c r="AF4635" s="180" t="s">
        <v>7</v>
      </c>
    </row>
    <row r="4636" spans="1:32">
      <c r="A4636" s="134" t="str">
        <f t="shared" si="72"/>
        <v>SEbu_05.3</v>
      </c>
      <c r="C4636" s="177" t="s">
        <v>38</v>
      </c>
      <c r="D4636" s="178" t="s">
        <v>1</v>
      </c>
      <c r="E4636" s="178" t="s">
        <v>551</v>
      </c>
      <c r="F4636" s="178" t="s">
        <v>552</v>
      </c>
      <c r="G4636" s="178" t="s">
        <v>533</v>
      </c>
      <c r="H4636" s="177" t="s">
        <v>52</v>
      </c>
      <c r="I4636" s="179"/>
      <c r="J4636" s="59" t="s">
        <v>194</v>
      </c>
      <c r="K4636" s="60" t="s">
        <v>194</v>
      </c>
      <c r="L4636" s="174" t="s">
        <v>7</v>
      </c>
      <c r="M4636" s="2" t="s">
        <v>7</v>
      </c>
      <c r="N4636" s="175" t="s">
        <v>7</v>
      </c>
      <c r="O4636" s="24"/>
      <c r="P4636" s="2"/>
      <c r="Q4636" s="2"/>
      <c r="R4636" s="2"/>
      <c r="S4636" s="2"/>
      <c r="T4636" s="2"/>
      <c r="U4636" s="25"/>
      <c r="V4636" s="24"/>
      <c r="W4636" s="2"/>
      <c r="X4636" s="2"/>
      <c r="Y4636" s="2"/>
      <c r="Z4636" s="175"/>
      <c r="AA4636" s="24"/>
      <c r="AB4636" s="2"/>
      <c r="AC4636" s="25"/>
      <c r="AD4636" s="174"/>
      <c r="AE4636" s="25"/>
      <c r="AF4636" s="180" t="s">
        <v>7</v>
      </c>
    </row>
    <row r="4637" spans="1:32">
      <c r="A4637" s="134" t="str">
        <f t="shared" si="72"/>
        <v>SEbu_06.1</v>
      </c>
      <c r="C4637" s="177" t="s">
        <v>38</v>
      </c>
      <c r="D4637" s="178" t="s">
        <v>1</v>
      </c>
      <c r="E4637" s="178" t="s">
        <v>553</v>
      </c>
      <c r="F4637" s="178" t="s">
        <v>554</v>
      </c>
      <c r="G4637" s="178" t="s">
        <v>540</v>
      </c>
      <c r="H4637" s="177" t="s">
        <v>52</v>
      </c>
      <c r="I4637" s="179" t="s">
        <v>643</v>
      </c>
      <c r="J4637" s="59" t="s">
        <v>5158</v>
      </c>
      <c r="K4637" s="60" t="s">
        <v>68</v>
      </c>
      <c r="L4637" s="174" t="s">
        <v>272</v>
      </c>
      <c r="M4637" s="2" t="s">
        <v>272</v>
      </c>
      <c r="N4637" s="175" t="s">
        <v>272</v>
      </c>
      <c r="O4637" s="24" t="s">
        <v>272</v>
      </c>
      <c r="P4637" s="2" t="s">
        <v>272</v>
      </c>
      <c r="Q4637" s="2" t="s">
        <v>272</v>
      </c>
      <c r="R4637" s="2" t="s">
        <v>272</v>
      </c>
      <c r="S4637" s="2" t="s">
        <v>272</v>
      </c>
      <c r="T4637" s="2" t="s">
        <v>272</v>
      </c>
      <c r="U4637" s="25" t="s">
        <v>273</v>
      </c>
      <c r="V4637" s="24" t="s">
        <v>272</v>
      </c>
      <c r="W4637" s="2" t="s">
        <v>272</v>
      </c>
      <c r="X4637" s="2" t="s">
        <v>272</v>
      </c>
      <c r="Y4637" s="2" t="s">
        <v>273</v>
      </c>
      <c r="Z4637" s="175" t="s">
        <v>272</v>
      </c>
      <c r="AA4637" s="24" t="s">
        <v>273</v>
      </c>
      <c r="AB4637" s="2" t="s">
        <v>273</v>
      </c>
      <c r="AC4637" s="25" t="s">
        <v>273</v>
      </c>
      <c r="AD4637" s="174" t="s">
        <v>272</v>
      </c>
      <c r="AE4637" s="25" t="s">
        <v>272</v>
      </c>
      <c r="AF4637" s="180">
        <v>100</v>
      </c>
    </row>
    <row r="4638" spans="1:32">
      <c r="A4638" s="134" t="str">
        <f t="shared" si="72"/>
        <v>SEbu_06.2</v>
      </c>
      <c r="C4638" s="177" t="s">
        <v>38</v>
      </c>
      <c r="D4638" s="178" t="s">
        <v>1</v>
      </c>
      <c r="E4638" s="178" t="s">
        <v>555</v>
      </c>
      <c r="F4638" s="178" t="s">
        <v>556</v>
      </c>
      <c r="G4638" s="178" t="s">
        <v>540</v>
      </c>
      <c r="H4638" s="177" t="s">
        <v>52</v>
      </c>
      <c r="I4638" s="179"/>
      <c r="J4638" s="59" t="s">
        <v>194</v>
      </c>
      <c r="K4638" s="60" t="s">
        <v>194</v>
      </c>
      <c r="L4638" s="174" t="s">
        <v>7</v>
      </c>
      <c r="M4638" s="2" t="s">
        <v>7</v>
      </c>
      <c r="N4638" s="175" t="s">
        <v>7</v>
      </c>
      <c r="O4638" s="24" t="s">
        <v>7</v>
      </c>
      <c r="P4638" s="2" t="s">
        <v>7</v>
      </c>
      <c r="Q4638" s="2" t="s">
        <v>7</v>
      </c>
      <c r="R4638" s="2" t="s">
        <v>7</v>
      </c>
      <c r="S4638" s="2" t="s">
        <v>7</v>
      </c>
      <c r="T4638" s="2" t="s">
        <v>7</v>
      </c>
      <c r="U4638" s="25" t="s">
        <v>7</v>
      </c>
      <c r="V4638" s="24" t="s">
        <v>7</v>
      </c>
      <c r="W4638" s="2" t="s">
        <v>7</v>
      </c>
      <c r="X4638" s="2" t="s">
        <v>7</v>
      </c>
      <c r="Y4638" s="2" t="s">
        <v>7</v>
      </c>
      <c r="Z4638" s="175" t="s">
        <v>7</v>
      </c>
      <c r="AA4638" s="24" t="s">
        <v>7</v>
      </c>
      <c r="AB4638" s="2" t="s">
        <v>7</v>
      </c>
      <c r="AC4638" s="25" t="s">
        <v>7</v>
      </c>
      <c r="AD4638" s="174" t="s">
        <v>7</v>
      </c>
      <c r="AE4638" s="25" t="s">
        <v>7</v>
      </c>
      <c r="AF4638" s="180" t="s">
        <v>7</v>
      </c>
    </row>
    <row r="4639" spans="1:32">
      <c r="A4639" s="134" t="str">
        <f t="shared" si="72"/>
        <v>SEbu_06.3</v>
      </c>
      <c r="C4639" s="177" t="s">
        <v>38</v>
      </c>
      <c r="D4639" s="178" t="s">
        <v>1</v>
      </c>
      <c r="E4639" s="178" t="s">
        <v>557</v>
      </c>
      <c r="F4639" s="178" t="s">
        <v>558</v>
      </c>
      <c r="G4639" s="178" t="s">
        <v>533</v>
      </c>
      <c r="H4639" s="177" t="s">
        <v>52</v>
      </c>
      <c r="I4639" s="179" t="s">
        <v>643</v>
      </c>
      <c r="J4639" s="59" t="s">
        <v>415</v>
      </c>
      <c r="K4639" s="60" t="s">
        <v>258</v>
      </c>
      <c r="L4639" s="174" t="s">
        <v>272</v>
      </c>
      <c r="M4639" s="2" t="s">
        <v>272</v>
      </c>
      <c r="N4639" s="175" t="s">
        <v>272</v>
      </c>
      <c r="O4639" s="24"/>
      <c r="P4639" s="2"/>
      <c r="Q4639" s="2"/>
      <c r="R4639" s="2"/>
      <c r="S4639" s="2"/>
      <c r="T4639" s="2"/>
      <c r="U4639" s="25"/>
      <c r="V4639" s="24"/>
      <c r="W4639" s="2"/>
      <c r="X4639" s="2"/>
      <c r="Y4639" s="2"/>
      <c r="Z4639" s="175"/>
      <c r="AA4639" s="24"/>
      <c r="AB4639" s="2"/>
      <c r="AC4639" s="25"/>
      <c r="AD4639" s="174"/>
      <c r="AE4639" s="25"/>
      <c r="AF4639" s="180">
        <v>100</v>
      </c>
    </row>
    <row r="4640" spans="1:32">
      <c r="A4640" s="134" t="str">
        <f t="shared" si="72"/>
        <v>SEbu_06.3</v>
      </c>
      <c r="C4640" s="177" t="s">
        <v>38</v>
      </c>
      <c r="D4640" s="178" t="s">
        <v>1</v>
      </c>
      <c r="E4640" s="178" t="s">
        <v>557</v>
      </c>
      <c r="F4640" s="178" t="s">
        <v>558</v>
      </c>
      <c r="G4640" s="178" t="s">
        <v>533</v>
      </c>
      <c r="H4640" s="177" t="s">
        <v>52</v>
      </c>
      <c r="I4640" s="179" t="s">
        <v>643</v>
      </c>
      <c r="J4640" s="59" t="s">
        <v>414</v>
      </c>
      <c r="K4640" s="60" t="s">
        <v>259</v>
      </c>
      <c r="L4640" s="174" t="s">
        <v>272</v>
      </c>
      <c r="M4640" s="2" t="s">
        <v>272</v>
      </c>
      <c r="N4640" s="175" t="s">
        <v>272</v>
      </c>
      <c r="O4640" s="24"/>
      <c r="P4640" s="2"/>
      <c r="Q4640" s="2"/>
      <c r="R4640" s="2"/>
      <c r="S4640" s="2"/>
      <c r="T4640" s="2"/>
      <c r="U4640" s="25"/>
      <c r="V4640" s="24"/>
      <c r="W4640" s="2"/>
      <c r="X4640" s="2"/>
      <c r="Y4640" s="2"/>
      <c r="Z4640" s="175"/>
      <c r="AA4640" s="24"/>
      <c r="AB4640" s="2"/>
      <c r="AC4640" s="25"/>
      <c r="AD4640" s="174"/>
      <c r="AE4640" s="25"/>
      <c r="AF4640" s="180">
        <v>100</v>
      </c>
    </row>
    <row r="4641" spans="1:32">
      <c r="A4641" s="134" t="str">
        <f t="shared" si="72"/>
        <v>SEbu_06.4</v>
      </c>
      <c r="C4641" s="177" t="s">
        <v>38</v>
      </c>
      <c r="D4641" s="178" t="s">
        <v>1</v>
      </c>
      <c r="E4641" s="178" t="s">
        <v>559</v>
      </c>
      <c r="F4641" s="178" t="s">
        <v>560</v>
      </c>
      <c r="G4641" s="178" t="s">
        <v>533</v>
      </c>
      <c r="H4641" s="177" t="s">
        <v>52</v>
      </c>
      <c r="I4641" s="179" t="s">
        <v>643</v>
      </c>
      <c r="J4641" s="59" t="s">
        <v>414</v>
      </c>
      <c r="K4641" s="60" t="s">
        <v>69</v>
      </c>
      <c r="L4641" s="174" t="s">
        <v>272</v>
      </c>
      <c r="M4641" s="2" t="s">
        <v>272</v>
      </c>
      <c r="N4641" s="175" t="s">
        <v>272</v>
      </c>
      <c r="O4641" s="24"/>
      <c r="P4641" s="2"/>
      <c r="Q4641" s="2"/>
      <c r="R4641" s="2"/>
      <c r="S4641" s="2"/>
      <c r="T4641" s="2"/>
      <c r="U4641" s="25"/>
      <c r="V4641" s="24"/>
      <c r="W4641" s="2"/>
      <c r="X4641" s="2"/>
      <c r="Y4641" s="2"/>
      <c r="Z4641" s="175"/>
      <c r="AA4641" s="24"/>
      <c r="AB4641" s="2"/>
      <c r="AC4641" s="25"/>
      <c r="AD4641" s="174"/>
      <c r="AE4641" s="25"/>
      <c r="AF4641" s="180">
        <v>100</v>
      </c>
    </row>
    <row r="4642" spans="1:32">
      <c r="A4642" s="134" t="str">
        <f t="shared" si="72"/>
        <v>SEbu_07.1</v>
      </c>
      <c r="C4642" s="177" t="s">
        <v>38</v>
      </c>
      <c r="D4642" s="178" t="s">
        <v>1</v>
      </c>
      <c r="E4642" s="178" t="s">
        <v>561</v>
      </c>
      <c r="F4642" s="178" t="s">
        <v>562</v>
      </c>
      <c r="G4642" s="178" t="s">
        <v>533</v>
      </c>
      <c r="H4642" s="177" t="s">
        <v>52</v>
      </c>
      <c r="I4642" s="179" t="s">
        <v>643</v>
      </c>
      <c r="J4642" s="59" t="s">
        <v>5158</v>
      </c>
      <c r="K4642" s="60" t="s">
        <v>5166</v>
      </c>
      <c r="L4642" s="174" t="s">
        <v>272</v>
      </c>
      <c r="M4642" s="2" t="s">
        <v>272</v>
      </c>
      <c r="N4642" s="175" t="s">
        <v>272</v>
      </c>
      <c r="O4642" s="24"/>
      <c r="P4642" s="2"/>
      <c r="Q4642" s="2"/>
      <c r="R4642" s="2"/>
      <c r="S4642" s="2"/>
      <c r="T4642" s="2"/>
      <c r="U4642" s="25"/>
      <c r="V4642" s="24"/>
      <c r="W4642" s="2"/>
      <c r="X4642" s="2"/>
      <c r="Y4642" s="2"/>
      <c r="Z4642" s="175"/>
      <c r="AA4642" s="24"/>
      <c r="AB4642" s="2"/>
      <c r="AC4642" s="25"/>
      <c r="AD4642" s="174"/>
      <c r="AE4642" s="25"/>
      <c r="AF4642" s="180">
        <v>100</v>
      </c>
    </row>
    <row r="4643" spans="1:32">
      <c r="A4643" s="134" t="str">
        <f t="shared" si="72"/>
        <v>SEbu_07.2</v>
      </c>
      <c r="C4643" s="177" t="s">
        <v>38</v>
      </c>
      <c r="D4643" s="178" t="s">
        <v>1</v>
      </c>
      <c r="E4643" s="178" t="s">
        <v>563</v>
      </c>
      <c r="F4643" s="178" t="s">
        <v>564</v>
      </c>
      <c r="G4643" s="178" t="s">
        <v>540</v>
      </c>
      <c r="H4643" s="177" t="s">
        <v>52</v>
      </c>
      <c r="I4643" s="179" t="s">
        <v>643</v>
      </c>
      <c r="J4643" s="59" t="s">
        <v>5158</v>
      </c>
      <c r="K4643" s="60" t="s">
        <v>5166</v>
      </c>
      <c r="L4643" s="174" t="s">
        <v>272</v>
      </c>
      <c r="M4643" s="2" t="s">
        <v>272</v>
      </c>
      <c r="N4643" s="175" t="s">
        <v>272</v>
      </c>
      <c r="O4643" s="24" t="s">
        <v>272</v>
      </c>
      <c r="P4643" s="2" t="s">
        <v>272</v>
      </c>
      <c r="Q4643" s="2" t="s">
        <v>272</v>
      </c>
      <c r="R4643" s="2" t="s">
        <v>272</v>
      </c>
      <c r="S4643" s="2" t="s">
        <v>272</v>
      </c>
      <c r="T4643" s="2" t="s">
        <v>272</v>
      </c>
      <c r="U4643" s="25" t="s">
        <v>272</v>
      </c>
      <c r="V4643" s="24" t="s">
        <v>272</v>
      </c>
      <c r="W4643" s="2" t="s">
        <v>272</v>
      </c>
      <c r="X4643" s="2" t="s">
        <v>272</v>
      </c>
      <c r="Y4643" s="2" t="s">
        <v>273</v>
      </c>
      <c r="Z4643" s="175" t="s">
        <v>272</v>
      </c>
      <c r="AA4643" s="24" t="s">
        <v>272</v>
      </c>
      <c r="AB4643" s="2" t="s">
        <v>272</v>
      </c>
      <c r="AC4643" s="25" t="s">
        <v>272</v>
      </c>
      <c r="AD4643" s="174" t="s">
        <v>273</v>
      </c>
      <c r="AE4643" s="25" t="s">
        <v>273</v>
      </c>
      <c r="AF4643" s="180">
        <v>100</v>
      </c>
    </row>
    <row r="4644" spans="1:32">
      <c r="A4644" s="134" t="str">
        <f t="shared" si="72"/>
        <v>SEca_01.1</v>
      </c>
      <c r="C4644" s="177" t="s">
        <v>38</v>
      </c>
      <c r="D4644" s="178" t="s">
        <v>495</v>
      </c>
      <c r="E4644" s="178" t="s">
        <v>565</v>
      </c>
      <c r="F4644" s="178" t="s">
        <v>566</v>
      </c>
      <c r="G4644" s="178" t="s">
        <v>540</v>
      </c>
      <c r="H4644" s="177" t="s">
        <v>52</v>
      </c>
      <c r="I4644" s="179" t="s">
        <v>643</v>
      </c>
      <c r="J4644" s="59" t="s">
        <v>5167</v>
      </c>
      <c r="K4644" s="60" t="s">
        <v>5168</v>
      </c>
      <c r="L4644" s="174" t="s">
        <v>272</v>
      </c>
      <c r="M4644" s="2" t="s">
        <v>272</v>
      </c>
      <c r="N4644" s="175" t="s">
        <v>272</v>
      </c>
      <c r="O4644" s="24" t="s">
        <v>272</v>
      </c>
      <c r="P4644" s="2" t="s">
        <v>272</v>
      </c>
      <c r="Q4644" s="2" t="s">
        <v>272</v>
      </c>
      <c r="R4644" s="2" t="s">
        <v>273</v>
      </c>
      <c r="S4644" s="2" t="s">
        <v>273</v>
      </c>
      <c r="T4644" s="2" t="s">
        <v>273</v>
      </c>
      <c r="U4644" s="25" t="s">
        <v>273</v>
      </c>
      <c r="V4644" s="24" t="s">
        <v>272</v>
      </c>
      <c r="W4644" s="2" t="s">
        <v>272</v>
      </c>
      <c r="X4644" s="2" t="s">
        <v>272</v>
      </c>
      <c r="Y4644" s="2" t="s">
        <v>273</v>
      </c>
      <c r="Z4644" s="175" t="s">
        <v>272</v>
      </c>
      <c r="AA4644" s="24" t="s">
        <v>272</v>
      </c>
      <c r="AB4644" s="2" t="s">
        <v>272</v>
      </c>
      <c r="AC4644" s="25" t="s">
        <v>273</v>
      </c>
      <c r="AD4644" s="174" t="s">
        <v>272</v>
      </c>
      <c r="AE4644" s="25" t="s">
        <v>272</v>
      </c>
      <c r="AF4644" s="180">
        <v>100</v>
      </c>
    </row>
    <row r="4645" spans="1:32">
      <c r="A4645" s="134" t="str">
        <f t="shared" si="72"/>
        <v>SEca_01.2</v>
      </c>
      <c r="C4645" s="177" t="s">
        <v>38</v>
      </c>
      <c r="D4645" s="178" t="s">
        <v>495</v>
      </c>
      <c r="E4645" s="178" t="s">
        <v>567</v>
      </c>
      <c r="F4645" s="178" t="s">
        <v>568</v>
      </c>
      <c r="G4645" s="178" t="s">
        <v>533</v>
      </c>
      <c r="H4645" s="177" t="s">
        <v>52</v>
      </c>
      <c r="I4645" s="179" t="s">
        <v>643</v>
      </c>
      <c r="J4645" s="59" t="s">
        <v>5169</v>
      </c>
      <c r="K4645" s="60" t="s">
        <v>5170</v>
      </c>
      <c r="L4645" s="174" t="s">
        <v>272</v>
      </c>
      <c r="M4645" s="2" t="s">
        <v>272</v>
      </c>
      <c r="N4645" s="175" t="s">
        <v>272</v>
      </c>
      <c r="O4645" s="24"/>
      <c r="P4645" s="2"/>
      <c r="Q4645" s="2"/>
      <c r="R4645" s="2"/>
      <c r="S4645" s="2"/>
      <c r="T4645" s="2"/>
      <c r="U4645" s="25"/>
      <c r="V4645" s="24"/>
      <c r="W4645" s="2"/>
      <c r="X4645" s="2"/>
      <c r="Y4645" s="2"/>
      <c r="Z4645" s="175"/>
      <c r="AA4645" s="24"/>
      <c r="AB4645" s="2"/>
      <c r="AC4645" s="25"/>
      <c r="AD4645" s="174"/>
      <c r="AE4645" s="25"/>
      <c r="AF4645" s="180">
        <v>100</v>
      </c>
    </row>
    <row r="4646" spans="1:32">
      <c r="A4646" s="134" t="str">
        <f t="shared" si="72"/>
        <v>SEca_01.3</v>
      </c>
      <c r="C4646" s="177" t="s">
        <v>38</v>
      </c>
      <c r="D4646" s="178" t="s">
        <v>495</v>
      </c>
      <c r="E4646" s="178" t="s">
        <v>569</v>
      </c>
      <c r="F4646" s="178" t="s">
        <v>570</v>
      </c>
      <c r="G4646" s="178" t="s">
        <v>540</v>
      </c>
      <c r="H4646" s="177" t="s">
        <v>52</v>
      </c>
      <c r="I4646" s="179" t="s">
        <v>643</v>
      </c>
      <c r="J4646" s="59" t="s">
        <v>5167</v>
      </c>
      <c r="K4646" s="60" t="s">
        <v>5171</v>
      </c>
      <c r="L4646" s="174" t="s">
        <v>272</v>
      </c>
      <c r="M4646" s="2" t="s">
        <v>273</v>
      </c>
      <c r="N4646" s="175" t="s">
        <v>272</v>
      </c>
      <c r="O4646" s="24" t="s">
        <v>672</v>
      </c>
      <c r="P4646" s="2" t="s">
        <v>273</v>
      </c>
      <c r="Q4646" s="2" t="s">
        <v>273</v>
      </c>
      <c r="R4646" s="2" t="s">
        <v>273</v>
      </c>
      <c r="S4646" s="2" t="s">
        <v>273</v>
      </c>
      <c r="T4646" s="2" t="s">
        <v>273</v>
      </c>
      <c r="U4646" s="25" t="s">
        <v>273</v>
      </c>
      <c r="V4646" s="24" t="s">
        <v>272</v>
      </c>
      <c r="W4646" s="2" t="s">
        <v>273</v>
      </c>
      <c r="X4646" s="2" t="s">
        <v>273</v>
      </c>
      <c r="Y4646" s="2" t="s">
        <v>273</v>
      </c>
      <c r="Z4646" s="175" t="s">
        <v>273</v>
      </c>
      <c r="AA4646" s="24" t="s">
        <v>272</v>
      </c>
      <c r="AB4646" s="2" t="s">
        <v>273</v>
      </c>
      <c r="AC4646" s="25" t="s">
        <v>273</v>
      </c>
      <c r="AD4646" s="174" t="s">
        <v>272</v>
      </c>
      <c r="AE4646" s="25" t="s">
        <v>273</v>
      </c>
      <c r="AF4646" s="180">
        <v>100</v>
      </c>
    </row>
    <row r="4647" spans="1:32">
      <c r="A4647" s="134" t="str">
        <f t="shared" si="72"/>
        <v>SEca_01.4</v>
      </c>
      <c r="C4647" s="177" t="s">
        <v>38</v>
      </c>
      <c r="D4647" s="178" t="s">
        <v>495</v>
      </c>
      <c r="E4647" s="178" t="s">
        <v>571</v>
      </c>
      <c r="F4647" s="178" t="s">
        <v>572</v>
      </c>
      <c r="G4647" s="178" t="s">
        <v>540</v>
      </c>
      <c r="H4647" s="177" t="s">
        <v>52</v>
      </c>
      <c r="I4647" s="179" t="s">
        <v>643</v>
      </c>
      <c r="J4647" s="59" t="s">
        <v>5172</v>
      </c>
      <c r="K4647" s="60" t="s">
        <v>5173</v>
      </c>
      <c r="L4647" s="174" t="s">
        <v>272</v>
      </c>
      <c r="M4647" s="2" t="s">
        <v>272</v>
      </c>
      <c r="N4647" s="175" t="s">
        <v>272</v>
      </c>
      <c r="O4647" s="24" t="s">
        <v>672</v>
      </c>
      <c r="P4647" s="2" t="s">
        <v>273</v>
      </c>
      <c r="Q4647" s="2" t="s">
        <v>273</v>
      </c>
      <c r="R4647" s="2" t="s">
        <v>273</v>
      </c>
      <c r="S4647" s="2" t="s">
        <v>273</v>
      </c>
      <c r="T4647" s="2" t="s">
        <v>273</v>
      </c>
      <c r="U4647" s="25" t="s">
        <v>273</v>
      </c>
      <c r="V4647" s="24" t="s">
        <v>273</v>
      </c>
      <c r="W4647" s="2" t="s">
        <v>273</v>
      </c>
      <c r="X4647" s="2" t="s">
        <v>273</v>
      </c>
      <c r="Y4647" s="2" t="s">
        <v>273</v>
      </c>
      <c r="Z4647" s="175" t="s">
        <v>273</v>
      </c>
      <c r="AA4647" s="24" t="s">
        <v>273</v>
      </c>
      <c r="AB4647" s="2" t="s">
        <v>273</v>
      </c>
      <c r="AC4647" s="25" t="s">
        <v>273</v>
      </c>
      <c r="AD4647" s="174" t="s">
        <v>273</v>
      </c>
      <c r="AE4647" s="25" t="s">
        <v>273</v>
      </c>
      <c r="AF4647" s="180">
        <v>100</v>
      </c>
    </row>
    <row r="4648" spans="1:32">
      <c r="A4648" s="134" t="str">
        <f t="shared" si="72"/>
        <v>SEca_02.1</v>
      </c>
      <c r="C4648" s="177" t="s">
        <v>38</v>
      </c>
      <c r="D4648" s="178" t="s">
        <v>495</v>
      </c>
      <c r="E4648" s="178" t="s">
        <v>573</v>
      </c>
      <c r="F4648" s="178" t="s">
        <v>574</v>
      </c>
      <c r="G4648" s="178" t="s">
        <v>533</v>
      </c>
      <c r="H4648" s="177" t="s">
        <v>52</v>
      </c>
      <c r="I4648" s="179" t="s">
        <v>643</v>
      </c>
      <c r="J4648" s="59" t="s">
        <v>5164</v>
      </c>
      <c r="K4648" s="60" t="s">
        <v>5174</v>
      </c>
      <c r="L4648" s="174" t="s">
        <v>272</v>
      </c>
      <c r="M4648" s="2" t="s">
        <v>272</v>
      </c>
      <c r="N4648" s="175" t="s">
        <v>272</v>
      </c>
      <c r="O4648" s="24"/>
      <c r="P4648" s="2"/>
      <c r="Q4648" s="2"/>
      <c r="R4648" s="2"/>
      <c r="S4648" s="2"/>
      <c r="T4648" s="2"/>
      <c r="U4648" s="25"/>
      <c r="V4648" s="24"/>
      <c r="W4648" s="2"/>
      <c r="X4648" s="2"/>
      <c r="Y4648" s="2"/>
      <c r="Z4648" s="175"/>
      <c r="AA4648" s="24"/>
      <c r="AB4648" s="2"/>
      <c r="AC4648" s="25"/>
      <c r="AD4648" s="174"/>
      <c r="AE4648" s="25"/>
      <c r="AF4648" s="180">
        <v>100</v>
      </c>
    </row>
    <row r="4649" spans="1:32">
      <c r="A4649" s="134" t="str">
        <f t="shared" si="72"/>
        <v>SEca_02.2</v>
      </c>
      <c r="C4649" s="177" t="s">
        <v>38</v>
      </c>
      <c r="D4649" s="178" t="s">
        <v>495</v>
      </c>
      <c r="E4649" s="178" t="s">
        <v>575</v>
      </c>
      <c r="F4649" s="178" t="s">
        <v>576</v>
      </c>
      <c r="G4649" s="178" t="s">
        <v>533</v>
      </c>
      <c r="H4649" s="177" t="s">
        <v>52</v>
      </c>
      <c r="I4649" s="179" t="s">
        <v>643</v>
      </c>
      <c r="J4649" s="59" t="s">
        <v>5164</v>
      </c>
      <c r="K4649" s="60" t="s">
        <v>5174</v>
      </c>
      <c r="L4649" s="174" t="s">
        <v>272</v>
      </c>
      <c r="M4649" s="2" t="s">
        <v>272</v>
      </c>
      <c r="N4649" s="175" t="s">
        <v>272</v>
      </c>
      <c r="O4649" s="24"/>
      <c r="P4649" s="2"/>
      <c r="Q4649" s="2"/>
      <c r="R4649" s="2"/>
      <c r="S4649" s="2"/>
      <c r="T4649" s="2"/>
      <c r="U4649" s="25"/>
      <c r="V4649" s="24"/>
      <c r="W4649" s="2"/>
      <c r="X4649" s="2"/>
      <c r="Y4649" s="2"/>
      <c r="Z4649" s="175"/>
      <c r="AA4649" s="24"/>
      <c r="AB4649" s="2"/>
      <c r="AC4649" s="25"/>
      <c r="AD4649" s="174"/>
      <c r="AE4649" s="25"/>
      <c r="AF4649" s="180">
        <v>100</v>
      </c>
    </row>
    <row r="4650" spans="1:32">
      <c r="A4650" s="134" t="str">
        <f t="shared" si="72"/>
        <v>SEca_02.3</v>
      </c>
      <c r="C4650" s="177" t="s">
        <v>38</v>
      </c>
      <c r="D4650" s="178" t="s">
        <v>495</v>
      </c>
      <c r="E4650" s="178" t="s">
        <v>577</v>
      </c>
      <c r="F4650" s="178" t="s">
        <v>578</v>
      </c>
      <c r="G4650" s="178" t="s">
        <v>533</v>
      </c>
      <c r="H4650" s="177" t="s">
        <v>52</v>
      </c>
      <c r="I4650" s="179" t="s">
        <v>643</v>
      </c>
      <c r="J4650" s="59" t="s">
        <v>5175</v>
      </c>
      <c r="K4650" s="60" t="s">
        <v>5176</v>
      </c>
      <c r="L4650" s="174" t="s">
        <v>272</v>
      </c>
      <c r="M4650" s="2" t="s">
        <v>272</v>
      </c>
      <c r="N4650" s="175" t="s">
        <v>272</v>
      </c>
      <c r="O4650" s="24"/>
      <c r="P4650" s="2"/>
      <c r="Q4650" s="2"/>
      <c r="R4650" s="2"/>
      <c r="S4650" s="2"/>
      <c r="T4650" s="2"/>
      <c r="U4650" s="25"/>
      <c r="V4650" s="24"/>
      <c r="W4650" s="2"/>
      <c r="X4650" s="2"/>
      <c r="Y4650" s="2"/>
      <c r="Z4650" s="175"/>
      <c r="AA4650" s="24"/>
      <c r="AB4650" s="2"/>
      <c r="AC4650" s="25"/>
      <c r="AD4650" s="174"/>
      <c r="AE4650" s="25"/>
      <c r="AF4650" s="180">
        <v>100</v>
      </c>
    </row>
    <row r="4651" spans="1:32">
      <c r="A4651" s="134" t="str">
        <f t="shared" si="72"/>
        <v>SEca_02.3</v>
      </c>
      <c r="C4651" s="177" t="s">
        <v>38</v>
      </c>
      <c r="D4651" s="178" t="s">
        <v>495</v>
      </c>
      <c r="E4651" s="178" t="s">
        <v>577</v>
      </c>
      <c r="F4651" s="178" t="s">
        <v>578</v>
      </c>
      <c r="G4651" s="178" t="s">
        <v>533</v>
      </c>
      <c r="H4651" s="177" t="s">
        <v>52</v>
      </c>
      <c r="I4651" s="179" t="s">
        <v>643</v>
      </c>
      <c r="J4651" s="59" t="s">
        <v>5177</v>
      </c>
      <c r="K4651" s="60" t="s">
        <v>5178</v>
      </c>
      <c r="L4651" s="174" t="s">
        <v>272</v>
      </c>
      <c r="M4651" s="2" t="s">
        <v>272</v>
      </c>
      <c r="N4651" s="175" t="s">
        <v>272</v>
      </c>
      <c r="O4651" s="24"/>
      <c r="P4651" s="2"/>
      <c r="Q4651" s="2"/>
      <c r="R4651" s="2"/>
      <c r="S4651" s="2"/>
      <c r="T4651" s="2"/>
      <c r="U4651" s="25"/>
      <c r="V4651" s="24"/>
      <c r="W4651" s="2"/>
      <c r="X4651" s="2"/>
      <c r="Y4651" s="2"/>
      <c r="Z4651" s="175"/>
      <c r="AA4651" s="24"/>
      <c r="AB4651" s="2"/>
      <c r="AC4651" s="25"/>
      <c r="AD4651" s="174"/>
      <c r="AE4651" s="25"/>
      <c r="AF4651" s="180">
        <v>100</v>
      </c>
    </row>
    <row r="4652" spans="1:32">
      <c r="A4652" s="134" t="str">
        <f t="shared" si="72"/>
        <v>SEca_02.4</v>
      </c>
      <c r="C4652" s="177" t="s">
        <v>38</v>
      </c>
      <c r="D4652" s="178" t="s">
        <v>495</v>
      </c>
      <c r="E4652" s="178" t="s">
        <v>579</v>
      </c>
      <c r="F4652" s="178" t="s">
        <v>580</v>
      </c>
      <c r="G4652" s="178" t="s">
        <v>533</v>
      </c>
      <c r="H4652" s="177" t="s">
        <v>52</v>
      </c>
      <c r="I4652" s="179" t="s">
        <v>643</v>
      </c>
      <c r="J4652" s="59" t="s">
        <v>5167</v>
      </c>
      <c r="K4652" s="60" t="s">
        <v>5179</v>
      </c>
      <c r="L4652" s="174" t="s">
        <v>272</v>
      </c>
      <c r="M4652" s="2" t="s">
        <v>273</v>
      </c>
      <c r="N4652" s="175" t="s">
        <v>272</v>
      </c>
      <c r="O4652" s="24"/>
      <c r="P4652" s="2"/>
      <c r="Q4652" s="2"/>
      <c r="R4652" s="2"/>
      <c r="S4652" s="2"/>
      <c r="T4652" s="2"/>
      <c r="U4652" s="25"/>
      <c r="V4652" s="24"/>
      <c r="W4652" s="2"/>
      <c r="X4652" s="2"/>
      <c r="Y4652" s="2"/>
      <c r="Z4652" s="175"/>
      <c r="AA4652" s="24"/>
      <c r="AB4652" s="2"/>
      <c r="AC4652" s="25"/>
      <c r="AD4652" s="174"/>
      <c r="AE4652" s="25"/>
      <c r="AF4652" s="180">
        <v>100</v>
      </c>
    </row>
    <row r="4653" spans="1:32">
      <c r="A4653" s="134" t="str">
        <f t="shared" si="72"/>
        <v>SEca_02.4</v>
      </c>
      <c r="C4653" s="177" t="s">
        <v>38</v>
      </c>
      <c r="D4653" s="178" t="s">
        <v>495</v>
      </c>
      <c r="E4653" s="178" t="s">
        <v>579</v>
      </c>
      <c r="F4653" s="178" t="s">
        <v>580</v>
      </c>
      <c r="G4653" s="178" t="s">
        <v>533</v>
      </c>
      <c r="H4653" s="177" t="s">
        <v>52</v>
      </c>
      <c r="I4653" s="179" t="s">
        <v>643</v>
      </c>
      <c r="J4653" s="59" t="s">
        <v>5164</v>
      </c>
      <c r="K4653" s="60" t="s">
        <v>5180</v>
      </c>
      <c r="L4653" s="174" t="s">
        <v>272</v>
      </c>
      <c r="M4653" s="2" t="s">
        <v>272</v>
      </c>
      <c r="N4653" s="175" t="s">
        <v>272</v>
      </c>
      <c r="O4653" s="24"/>
      <c r="P4653" s="2"/>
      <c r="Q4653" s="2"/>
      <c r="R4653" s="2"/>
      <c r="S4653" s="2"/>
      <c r="T4653" s="2"/>
      <c r="U4653" s="25"/>
      <c r="V4653" s="24"/>
      <c r="W4653" s="2"/>
      <c r="X4653" s="2"/>
      <c r="Y4653" s="2"/>
      <c r="Z4653" s="175"/>
      <c r="AA4653" s="24"/>
      <c r="AB4653" s="2"/>
      <c r="AC4653" s="25"/>
      <c r="AD4653" s="174"/>
      <c r="AE4653" s="25"/>
      <c r="AF4653" s="180">
        <v>100</v>
      </c>
    </row>
    <row r="4654" spans="1:32">
      <c r="A4654" s="134" t="str">
        <f t="shared" si="72"/>
        <v>SEca_02.5</v>
      </c>
      <c r="C4654" s="177" t="s">
        <v>38</v>
      </c>
      <c r="D4654" s="178" t="s">
        <v>495</v>
      </c>
      <c r="E4654" s="178" t="s">
        <v>581</v>
      </c>
      <c r="F4654" s="178" t="s">
        <v>582</v>
      </c>
      <c r="G4654" s="178" t="s">
        <v>533</v>
      </c>
      <c r="H4654" s="177" t="s">
        <v>52</v>
      </c>
      <c r="I4654" s="179" t="s">
        <v>643</v>
      </c>
      <c r="J4654" s="59" t="s">
        <v>5164</v>
      </c>
      <c r="K4654" s="60" t="s">
        <v>5181</v>
      </c>
      <c r="L4654" s="174" t="s">
        <v>272</v>
      </c>
      <c r="M4654" s="2" t="s">
        <v>272</v>
      </c>
      <c r="N4654" s="175" t="s">
        <v>272</v>
      </c>
      <c r="O4654" s="24"/>
      <c r="P4654" s="2"/>
      <c r="Q4654" s="2"/>
      <c r="R4654" s="2"/>
      <c r="S4654" s="2"/>
      <c r="T4654" s="2"/>
      <c r="U4654" s="25"/>
      <c r="V4654" s="24"/>
      <c r="W4654" s="2"/>
      <c r="X4654" s="2"/>
      <c r="Y4654" s="2"/>
      <c r="Z4654" s="175"/>
      <c r="AA4654" s="24"/>
      <c r="AB4654" s="2"/>
      <c r="AC4654" s="25"/>
      <c r="AD4654" s="174"/>
      <c r="AE4654" s="25"/>
      <c r="AF4654" s="180">
        <v>100</v>
      </c>
    </row>
    <row r="4655" spans="1:32">
      <c r="A4655" s="134" t="str">
        <f t="shared" si="72"/>
        <v>SEca_02.6</v>
      </c>
      <c r="C4655" s="177" t="s">
        <v>38</v>
      </c>
      <c r="D4655" s="178" t="s">
        <v>495</v>
      </c>
      <c r="E4655" s="178" t="s">
        <v>583</v>
      </c>
      <c r="F4655" s="178" t="s">
        <v>584</v>
      </c>
      <c r="G4655" s="178" t="s">
        <v>540</v>
      </c>
      <c r="H4655" s="177" t="s">
        <v>52</v>
      </c>
      <c r="I4655" s="179" t="s">
        <v>643</v>
      </c>
      <c r="J4655" s="59" t="s">
        <v>5167</v>
      </c>
      <c r="K4655" s="60" t="s">
        <v>5171</v>
      </c>
      <c r="L4655" s="174" t="s">
        <v>272</v>
      </c>
      <c r="M4655" s="2" t="s">
        <v>273</v>
      </c>
      <c r="N4655" s="175" t="s">
        <v>272</v>
      </c>
      <c r="O4655" s="24" t="s">
        <v>672</v>
      </c>
      <c r="P4655" s="2" t="s">
        <v>273</v>
      </c>
      <c r="Q4655" s="2" t="s">
        <v>273</v>
      </c>
      <c r="R4655" s="2" t="s">
        <v>273</v>
      </c>
      <c r="S4655" s="2" t="s">
        <v>273</v>
      </c>
      <c r="T4655" s="2" t="s">
        <v>273</v>
      </c>
      <c r="U4655" s="25" t="s">
        <v>273</v>
      </c>
      <c r="V4655" s="24" t="s">
        <v>272</v>
      </c>
      <c r="W4655" s="2" t="s">
        <v>273</v>
      </c>
      <c r="X4655" s="2" t="s">
        <v>273</v>
      </c>
      <c r="Y4655" s="2" t="s">
        <v>273</v>
      </c>
      <c r="Z4655" s="175" t="s">
        <v>273</v>
      </c>
      <c r="AA4655" s="24" t="s">
        <v>272</v>
      </c>
      <c r="AB4655" s="2" t="s">
        <v>273</v>
      </c>
      <c r="AC4655" s="25" t="s">
        <v>273</v>
      </c>
      <c r="AD4655" s="174" t="s">
        <v>272</v>
      </c>
      <c r="AE4655" s="25" t="s">
        <v>273</v>
      </c>
      <c r="AF4655" s="180">
        <v>100</v>
      </c>
    </row>
    <row r="4656" spans="1:32">
      <c r="A4656" s="134" t="str">
        <f t="shared" si="72"/>
        <v>SEca_03.1</v>
      </c>
      <c r="C4656" s="177" t="s">
        <v>38</v>
      </c>
      <c r="D4656" s="178" t="s">
        <v>495</v>
      </c>
      <c r="E4656" s="178" t="s">
        <v>585</v>
      </c>
      <c r="F4656" s="178" t="s">
        <v>586</v>
      </c>
      <c r="G4656" s="178" t="s">
        <v>533</v>
      </c>
      <c r="H4656" s="177" t="s">
        <v>52</v>
      </c>
      <c r="I4656" s="179" t="s">
        <v>643</v>
      </c>
      <c r="J4656" s="59" t="s">
        <v>5167</v>
      </c>
      <c r="K4656" s="60" t="s">
        <v>5171</v>
      </c>
      <c r="L4656" s="174" t="s">
        <v>272</v>
      </c>
      <c r="M4656" s="2" t="s">
        <v>272</v>
      </c>
      <c r="N4656" s="175" t="s">
        <v>272</v>
      </c>
      <c r="O4656" s="24"/>
      <c r="P4656" s="2"/>
      <c r="Q4656" s="2"/>
      <c r="R4656" s="2"/>
      <c r="S4656" s="2"/>
      <c r="T4656" s="2"/>
      <c r="U4656" s="25"/>
      <c r="V4656" s="24"/>
      <c r="W4656" s="2"/>
      <c r="X4656" s="2"/>
      <c r="Y4656" s="2"/>
      <c r="Z4656" s="175"/>
      <c r="AA4656" s="24"/>
      <c r="AB4656" s="2"/>
      <c r="AC4656" s="25"/>
      <c r="AD4656" s="174"/>
      <c r="AE4656" s="25"/>
      <c r="AF4656" s="180">
        <v>100</v>
      </c>
    </row>
    <row r="4657" spans="1:32">
      <c r="A4657" s="134" t="str">
        <f t="shared" si="72"/>
        <v>SEca_03.2</v>
      </c>
      <c r="C4657" s="177" t="s">
        <v>38</v>
      </c>
      <c r="D4657" s="178" t="s">
        <v>495</v>
      </c>
      <c r="E4657" s="178" t="s">
        <v>587</v>
      </c>
      <c r="F4657" s="178" t="s">
        <v>588</v>
      </c>
      <c r="G4657" s="178" t="s">
        <v>540</v>
      </c>
      <c r="H4657" s="177" t="s">
        <v>52</v>
      </c>
      <c r="I4657" s="179" t="s">
        <v>643</v>
      </c>
      <c r="J4657" s="59" t="s">
        <v>5167</v>
      </c>
      <c r="K4657" s="60" t="s">
        <v>5182</v>
      </c>
      <c r="L4657" s="174" t="s">
        <v>272</v>
      </c>
      <c r="M4657" s="2" t="s">
        <v>272</v>
      </c>
      <c r="N4657" s="175" t="s">
        <v>272</v>
      </c>
      <c r="O4657" s="24" t="s">
        <v>272</v>
      </c>
      <c r="P4657" s="2" t="s">
        <v>272</v>
      </c>
      <c r="Q4657" s="2" t="s">
        <v>272</v>
      </c>
      <c r="R4657" s="2" t="s">
        <v>272</v>
      </c>
      <c r="S4657" s="2" t="s">
        <v>272</v>
      </c>
      <c r="T4657" s="2" t="s">
        <v>273</v>
      </c>
      <c r="U4657" s="25" t="s">
        <v>273</v>
      </c>
      <c r="V4657" s="24" t="s">
        <v>272</v>
      </c>
      <c r="W4657" s="2" t="s">
        <v>272</v>
      </c>
      <c r="X4657" s="2" t="s">
        <v>272</v>
      </c>
      <c r="Y4657" s="2" t="s">
        <v>273</v>
      </c>
      <c r="Z4657" s="175" t="s">
        <v>272</v>
      </c>
      <c r="AA4657" s="24" t="s">
        <v>272</v>
      </c>
      <c r="AB4657" s="2" t="s">
        <v>272</v>
      </c>
      <c r="AC4657" s="25" t="s">
        <v>272</v>
      </c>
      <c r="AD4657" s="174" t="s">
        <v>272</v>
      </c>
      <c r="AE4657" s="25" t="s">
        <v>272</v>
      </c>
      <c r="AF4657" s="180">
        <v>100</v>
      </c>
    </row>
    <row r="4658" spans="1:32">
      <c r="A4658" s="134" t="str">
        <f t="shared" si="72"/>
        <v>SEca_03.3</v>
      </c>
      <c r="C4658" s="177" t="s">
        <v>38</v>
      </c>
      <c r="D4658" s="178" t="s">
        <v>495</v>
      </c>
      <c r="E4658" s="178" t="s">
        <v>589</v>
      </c>
      <c r="F4658" s="178" t="s">
        <v>590</v>
      </c>
      <c r="G4658" s="178" t="s">
        <v>540</v>
      </c>
      <c r="H4658" s="177" t="s">
        <v>52</v>
      </c>
      <c r="I4658" s="179"/>
      <c r="J4658" s="59" t="s">
        <v>194</v>
      </c>
      <c r="K4658" s="60" t="s">
        <v>194</v>
      </c>
      <c r="L4658" s="174" t="s">
        <v>7</v>
      </c>
      <c r="M4658" s="2" t="s">
        <v>7</v>
      </c>
      <c r="N4658" s="175" t="s">
        <v>7</v>
      </c>
      <c r="O4658" s="24" t="s">
        <v>7</v>
      </c>
      <c r="P4658" s="2" t="s">
        <v>7</v>
      </c>
      <c r="Q4658" s="2" t="s">
        <v>7</v>
      </c>
      <c r="R4658" s="2" t="s">
        <v>7</v>
      </c>
      <c r="S4658" s="2" t="s">
        <v>7</v>
      </c>
      <c r="T4658" s="2" t="s">
        <v>7</v>
      </c>
      <c r="U4658" s="25" t="s">
        <v>7</v>
      </c>
      <c r="V4658" s="24" t="s">
        <v>7</v>
      </c>
      <c r="W4658" s="2" t="s">
        <v>7</v>
      </c>
      <c r="X4658" s="2" t="s">
        <v>7</v>
      </c>
      <c r="Y4658" s="2" t="s">
        <v>7</v>
      </c>
      <c r="Z4658" s="175" t="s">
        <v>7</v>
      </c>
      <c r="AA4658" s="24" t="s">
        <v>7</v>
      </c>
      <c r="AB4658" s="2" t="s">
        <v>7</v>
      </c>
      <c r="AC4658" s="25" t="s">
        <v>7</v>
      </c>
      <c r="AD4658" s="174" t="s">
        <v>7</v>
      </c>
      <c r="AE4658" s="25" t="s">
        <v>7</v>
      </c>
      <c r="AF4658" s="180" t="s">
        <v>7</v>
      </c>
    </row>
    <row r="4659" spans="1:32">
      <c r="A4659" s="134" t="str">
        <f t="shared" si="72"/>
        <v>SEca_04.1</v>
      </c>
      <c r="C4659" s="177" t="s">
        <v>38</v>
      </c>
      <c r="D4659" s="178" t="s">
        <v>495</v>
      </c>
      <c r="E4659" s="178" t="s">
        <v>591</v>
      </c>
      <c r="F4659" s="178" t="s">
        <v>592</v>
      </c>
      <c r="G4659" s="178" t="s">
        <v>533</v>
      </c>
      <c r="H4659" s="177" t="s">
        <v>52</v>
      </c>
      <c r="I4659" s="179" t="s">
        <v>643</v>
      </c>
      <c r="J4659" s="59" t="s">
        <v>5167</v>
      </c>
      <c r="K4659" s="60" t="s">
        <v>5183</v>
      </c>
      <c r="L4659" s="174" t="s">
        <v>272</v>
      </c>
      <c r="M4659" s="2" t="s">
        <v>273</v>
      </c>
      <c r="N4659" s="175" t="s">
        <v>272</v>
      </c>
      <c r="O4659" s="24"/>
      <c r="P4659" s="2"/>
      <c r="Q4659" s="2"/>
      <c r="R4659" s="2"/>
      <c r="S4659" s="2"/>
      <c r="T4659" s="2"/>
      <c r="U4659" s="25"/>
      <c r="V4659" s="24"/>
      <c r="W4659" s="2"/>
      <c r="X4659" s="2"/>
      <c r="Y4659" s="2"/>
      <c r="Z4659" s="175"/>
      <c r="AA4659" s="24"/>
      <c r="AB4659" s="2"/>
      <c r="AC4659" s="25"/>
      <c r="AD4659" s="174"/>
      <c r="AE4659" s="25"/>
      <c r="AF4659" s="180">
        <v>100</v>
      </c>
    </row>
    <row r="4660" spans="1:32">
      <c r="A4660" s="134" t="str">
        <f t="shared" si="72"/>
        <v>SEca_04.2</v>
      </c>
      <c r="C4660" s="177" t="s">
        <v>38</v>
      </c>
      <c r="D4660" s="178" t="s">
        <v>495</v>
      </c>
      <c r="E4660" s="178" t="s">
        <v>593</v>
      </c>
      <c r="F4660" s="178" t="s">
        <v>594</v>
      </c>
      <c r="G4660" s="178" t="s">
        <v>540</v>
      </c>
      <c r="H4660" s="177" t="s">
        <v>52</v>
      </c>
      <c r="I4660" s="179" t="s">
        <v>643</v>
      </c>
      <c r="J4660" s="59" t="s">
        <v>5167</v>
      </c>
      <c r="K4660" s="60" t="s">
        <v>5184</v>
      </c>
      <c r="L4660" s="174" t="s">
        <v>272</v>
      </c>
      <c r="M4660" s="2" t="s">
        <v>272</v>
      </c>
      <c r="N4660" s="175" t="s">
        <v>272</v>
      </c>
      <c r="O4660" s="24" t="s">
        <v>272</v>
      </c>
      <c r="P4660" s="2" t="s">
        <v>272</v>
      </c>
      <c r="Q4660" s="2" t="s">
        <v>272</v>
      </c>
      <c r="R4660" s="2" t="s">
        <v>272</v>
      </c>
      <c r="S4660" s="2" t="s">
        <v>272</v>
      </c>
      <c r="T4660" s="2" t="s">
        <v>273</v>
      </c>
      <c r="U4660" s="25" t="s">
        <v>273</v>
      </c>
      <c r="V4660" s="24" t="s">
        <v>272</v>
      </c>
      <c r="W4660" s="2" t="s">
        <v>272</v>
      </c>
      <c r="X4660" s="2" t="s">
        <v>272</v>
      </c>
      <c r="Y4660" s="2" t="s">
        <v>273</v>
      </c>
      <c r="Z4660" s="175" t="s">
        <v>272</v>
      </c>
      <c r="AA4660" s="24" t="s">
        <v>273</v>
      </c>
      <c r="AB4660" s="2" t="s">
        <v>273</v>
      </c>
      <c r="AC4660" s="25" t="s">
        <v>273</v>
      </c>
      <c r="AD4660" s="174" t="s">
        <v>273</v>
      </c>
      <c r="AE4660" s="25" t="s">
        <v>273</v>
      </c>
      <c r="AF4660" s="180">
        <v>100</v>
      </c>
    </row>
    <row r="4661" spans="1:32">
      <c r="A4661" s="134" t="str">
        <f t="shared" si="72"/>
        <v>SEca_04.3</v>
      </c>
      <c r="C4661" s="177" t="s">
        <v>38</v>
      </c>
      <c r="D4661" s="178" t="s">
        <v>495</v>
      </c>
      <c r="E4661" s="178" t="s">
        <v>595</v>
      </c>
      <c r="F4661" s="178" t="s">
        <v>596</v>
      </c>
      <c r="G4661" s="178" t="s">
        <v>540</v>
      </c>
      <c r="H4661" s="177" t="s">
        <v>52</v>
      </c>
      <c r="I4661" s="179" t="s">
        <v>643</v>
      </c>
      <c r="J4661" s="59" t="s">
        <v>391</v>
      </c>
      <c r="K4661" s="60" t="s">
        <v>5185</v>
      </c>
      <c r="L4661" s="174" t="s">
        <v>272</v>
      </c>
      <c r="M4661" s="2" t="s">
        <v>272</v>
      </c>
      <c r="N4661" s="175" t="s">
        <v>272</v>
      </c>
      <c r="O4661" s="24" t="s">
        <v>272</v>
      </c>
      <c r="P4661" s="2" t="s">
        <v>272</v>
      </c>
      <c r="Q4661" s="2" t="s">
        <v>272</v>
      </c>
      <c r="R4661" s="2" t="s">
        <v>272</v>
      </c>
      <c r="S4661" s="2" t="s">
        <v>272</v>
      </c>
      <c r="T4661" s="2" t="s">
        <v>272</v>
      </c>
      <c r="U4661" s="25" t="s">
        <v>273</v>
      </c>
      <c r="V4661" s="24" t="s">
        <v>272</v>
      </c>
      <c r="W4661" s="2" t="s">
        <v>272</v>
      </c>
      <c r="X4661" s="2" t="s">
        <v>272</v>
      </c>
      <c r="Y4661" s="2" t="s">
        <v>273</v>
      </c>
      <c r="Z4661" s="175" t="s">
        <v>272</v>
      </c>
      <c r="AA4661" s="24" t="s">
        <v>273</v>
      </c>
      <c r="AB4661" s="2" t="s">
        <v>273</v>
      </c>
      <c r="AC4661" s="25" t="s">
        <v>273</v>
      </c>
      <c r="AD4661" s="174" t="s">
        <v>272</v>
      </c>
      <c r="AE4661" s="25" t="s">
        <v>272</v>
      </c>
      <c r="AF4661" s="180">
        <v>100</v>
      </c>
    </row>
    <row r="4662" spans="1:32">
      <c r="A4662" s="134" t="str">
        <f t="shared" si="72"/>
        <v>SEca_05.1</v>
      </c>
      <c r="C4662" s="177" t="s">
        <v>38</v>
      </c>
      <c r="D4662" s="178" t="s">
        <v>495</v>
      </c>
      <c r="E4662" s="178" t="s">
        <v>597</v>
      </c>
      <c r="F4662" s="178" t="s">
        <v>598</v>
      </c>
      <c r="G4662" s="178" t="s">
        <v>533</v>
      </c>
      <c r="H4662" s="177" t="s">
        <v>52</v>
      </c>
      <c r="I4662" s="179" t="s">
        <v>643</v>
      </c>
      <c r="J4662" s="59" t="s">
        <v>5186</v>
      </c>
      <c r="K4662" s="60" t="s">
        <v>5187</v>
      </c>
      <c r="L4662" s="174" t="s">
        <v>272</v>
      </c>
      <c r="M4662" s="2" t="s">
        <v>272</v>
      </c>
      <c r="N4662" s="175" t="s">
        <v>272</v>
      </c>
      <c r="O4662" s="24"/>
      <c r="P4662" s="2"/>
      <c r="Q4662" s="2"/>
      <c r="R4662" s="2"/>
      <c r="S4662" s="2"/>
      <c r="T4662" s="2"/>
      <c r="U4662" s="25"/>
      <c r="V4662" s="24"/>
      <c r="W4662" s="2"/>
      <c r="X4662" s="2"/>
      <c r="Y4662" s="2"/>
      <c r="Z4662" s="175"/>
      <c r="AA4662" s="24"/>
      <c r="AB4662" s="2"/>
      <c r="AC4662" s="25"/>
      <c r="AD4662" s="174"/>
      <c r="AE4662" s="25"/>
      <c r="AF4662" s="180">
        <v>100</v>
      </c>
    </row>
    <row r="4663" spans="1:32">
      <c r="A4663" s="134" t="str">
        <f t="shared" si="72"/>
        <v>SEca_05.2</v>
      </c>
      <c r="C4663" s="177" t="s">
        <v>38</v>
      </c>
      <c r="D4663" s="178" t="s">
        <v>495</v>
      </c>
      <c r="E4663" s="178" t="s">
        <v>599</v>
      </c>
      <c r="F4663" s="178" t="s">
        <v>600</v>
      </c>
      <c r="G4663" s="178" t="s">
        <v>540</v>
      </c>
      <c r="H4663" s="177" t="s">
        <v>52</v>
      </c>
      <c r="I4663" s="179" t="s">
        <v>643</v>
      </c>
      <c r="J4663" s="59" t="s">
        <v>5188</v>
      </c>
      <c r="K4663" s="60" t="s">
        <v>5189</v>
      </c>
      <c r="L4663" s="174" t="s">
        <v>272</v>
      </c>
      <c r="M4663" s="2" t="s">
        <v>272</v>
      </c>
      <c r="N4663" s="175" t="s">
        <v>272</v>
      </c>
      <c r="O4663" s="24" t="s">
        <v>272</v>
      </c>
      <c r="P4663" s="2" t="s">
        <v>272</v>
      </c>
      <c r="Q4663" s="2" t="s">
        <v>272</v>
      </c>
      <c r="R4663" s="2" t="s">
        <v>272</v>
      </c>
      <c r="S4663" s="2" t="s">
        <v>272</v>
      </c>
      <c r="T4663" s="2" t="s">
        <v>272</v>
      </c>
      <c r="U4663" s="25" t="s">
        <v>273</v>
      </c>
      <c r="V4663" s="24" t="s">
        <v>272</v>
      </c>
      <c r="W4663" s="2" t="s">
        <v>272</v>
      </c>
      <c r="X4663" s="2" t="s">
        <v>272</v>
      </c>
      <c r="Y4663" s="2" t="s">
        <v>273</v>
      </c>
      <c r="Z4663" s="175" t="s">
        <v>272</v>
      </c>
      <c r="AA4663" s="24" t="s">
        <v>272</v>
      </c>
      <c r="AB4663" s="2" t="s">
        <v>272</v>
      </c>
      <c r="AC4663" s="25" t="s">
        <v>272</v>
      </c>
      <c r="AD4663" s="174" t="s">
        <v>272</v>
      </c>
      <c r="AE4663" s="25" t="s">
        <v>272</v>
      </c>
      <c r="AF4663" s="180">
        <v>100</v>
      </c>
    </row>
    <row r="4664" spans="1:32">
      <c r="A4664" s="134" t="str">
        <f t="shared" si="72"/>
        <v>SEca_05.3</v>
      </c>
      <c r="C4664" s="177" t="s">
        <v>38</v>
      </c>
      <c r="D4664" s="178" t="s">
        <v>495</v>
      </c>
      <c r="E4664" s="178" t="s">
        <v>601</v>
      </c>
      <c r="F4664" s="178" t="s">
        <v>602</v>
      </c>
      <c r="G4664" s="178" t="s">
        <v>533</v>
      </c>
      <c r="H4664" s="177" t="s">
        <v>52</v>
      </c>
      <c r="I4664" s="179" t="s">
        <v>643</v>
      </c>
      <c r="J4664" s="59" t="s">
        <v>5188</v>
      </c>
      <c r="K4664" s="60" t="s">
        <v>5190</v>
      </c>
      <c r="L4664" s="174" t="s">
        <v>272</v>
      </c>
      <c r="M4664" s="2" t="s">
        <v>273</v>
      </c>
      <c r="N4664" s="175" t="s">
        <v>272</v>
      </c>
      <c r="O4664" s="24"/>
      <c r="P4664" s="2"/>
      <c r="Q4664" s="2"/>
      <c r="R4664" s="2"/>
      <c r="S4664" s="2"/>
      <c r="T4664" s="2"/>
      <c r="U4664" s="25"/>
      <c r="V4664" s="24"/>
      <c r="W4664" s="2"/>
      <c r="X4664" s="2"/>
      <c r="Y4664" s="2"/>
      <c r="Z4664" s="175"/>
      <c r="AA4664" s="24"/>
      <c r="AB4664" s="2"/>
      <c r="AC4664" s="25"/>
      <c r="AD4664" s="174"/>
      <c r="AE4664" s="25"/>
      <c r="AF4664" s="180">
        <v>100</v>
      </c>
    </row>
    <row r="4665" spans="1:32">
      <c r="A4665" s="134" t="str">
        <f t="shared" si="72"/>
        <v>SEfa_01.1</v>
      </c>
      <c r="C4665" s="177" t="s">
        <v>38</v>
      </c>
      <c r="D4665" s="178" t="s">
        <v>2</v>
      </c>
      <c r="E4665" s="178" t="s">
        <v>603</v>
      </c>
      <c r="F4665" s="178" t="s">
        <v>604</v>
      </c>
      <c r="G4665" s="178" t="s">
        <v>533</v>
      </c>
      <c r="H4665" s="177" t="s">
        <v>52</v>
      </c>
      <c r="I4665" s="179" t="s">
        <v>643</v>
      </c>
      <c r="J4665" s="59" t="s">
        <v>5191</v>
      </c>
      <c r="K4665" s="60" t="s">
        <v>5192</v>
      </c>
      <c r="L4665" s="174" t="s">
        <v>272</v>
      </c>
      <c r="M4665" s="2" t="s">
        <v>272</v>
      </c>
      <c r="N4665" s="175" t="s">
        <v>272</v>
      </c>
      <c r="O4665" s="24"/>
      <c r="P4665" s="2"/>
      <c r="Q4665" s="2"/>
      <c r="R4665" s="2"/>
      <c r="S4665" s="2"/>
      <c r="T4665" s="2"/>
      <c r="U4665" s="25"/>
      <c r="V4665" s="24"/>
      <c r="W4665" s="2"/>
      <c r="X4665" s="2"/>
      <c r="Y4665" s="2"/>
      <c r="Z4665" s="175"/>
      <c r="AA4665" s="24"/>
      <c r="AB4665" s="2"/>
      <c r="AC4665" s="25"/>
      <c r="AD4665" s="174"/>
      <c r="AE4665" s="25"/>
      <c r="AF4665" s="180">
        <v>100</v>
      </c>
    </row>
    <row r="4666" spans="1:32">
      <c r="A4666" s="134" t="str">
        <f t="shared" si="72"/>
        <v>SEfa_01.2</v>
      </c>
      <c r="C4666" s="177" t="s">
        <v>38</v>
      </c>
      <c r="D4666" s="178" t="s">
        <v>2</v>
      </c>
      <c r="E4666" s="178" t="s">
        <v>605</v>
      </c>
      <c r="F4666" s="178" t="s">
        <v>606</v>
      </c>
      <c r="G4666" s="178" t="s">
        <v>540</v>
      </c>
      <c r="H4666" s="177" t="s">
        <v>52</v>
      </c>
      <c r="I4666" s="179" t="s">
        <v>643</v>
      </c>
      <c r="J4666" s="59" t="s">
        <v>391</v>
      </c>
      <c r="K4666" s="60" t="s">
        <v>5193</v>
      </c>
      <c r="L4666" s="174" t="s">
        <v>272</v>
      </c>
      <c r="M4666" s="2" t="s">
        <v>273</v>
      </c>
      <c r="N4666" s="175" t="s">
        <v>272</v>
      </c>
      <c r="O4666" s="24" t="s">
        <v>672</v>
      </c>
      <c r="P4666" s="2" t="s">
        <v>273</v>
      </c>
      <c r="Q4666" s="2" t="s">
        <v>273</v>
      </c>
      <c r="R4666" s="2" t="s">
        <v>273</v>
      </c>
      <c r="S4666" s="2" t="s">
        <v>273</v>
      </c>
      <c r="T4666" s="2" t="s">
        <v>273</v>
      </c>
      <c r="U4666" s="25" t="s">
        <v>273</v>
      </c>
      <c r="V4666" s="24" t="s">
        <v>273</v>
      </c>
      <c r="W4666" s="2" t="s">
        <v>273</v>
      </c>
      <c r="X4666" s="2" t="s">
        <v>273</v>
      </c>
      <c r="Y4666" s="2" t="s">
        <v>273</v>
      </c>
      <c r="Z4666" s="175" t="s">
        <v>273</v>
      </c>
      <c r="AA4666" s="24" t="s">
        <v>272</v>
      </c>
      <c r="AB4666" s="2" t="s">
        <v>273</v>
      </c>
      <c r="AC4666" s="25" t="s">
        <v>273</v>
      </c>
      <c r="AD4666" s="174" t="s">
        <v>273</v>
      </c>
      <c r="AE4666" s="25" t="s">
        <v>273</v>
      </c>
      <c r="AF4666" s="180">
        <v>100</v>
      </c>
    </row>
    <row r="4667" spans="1:32">
      <c r="A4667" s="134" t="str">
        <f t="shared" si="72"/>
        <v>SEfa_01.3</v>
      </c>
      <c r="C4667" s="177" t="s">
        <v>38</v>
      </c>
      <c r="D4667" s="178" t="s">
        <v>2</v>
      </c>
      <c r="E4667" s="178" t="s">
        <v>607</v>
      </c>
      <c r="F4667" s="178" t="s">
        <v>608</v>
      </c>
      <c r="G4667" s="178" t="s">
        <v>540</v>
      </c>
      <c r="H4667" s="177" t="s">
        <v>52</v>
      </c>
      <c r="I4667" s="179" t="s">
        <v>53</v>
      </c>
      <c r="J4667" s="59" t="s">
        <v>5194</v>
      </c>
      <c r="K4667" s="60" t="s">
        <v>5195</v>
      </c>
      <c r="L4667" s="174" t="s">
        <v>272</v>
      </c>
      <c r="M4667" s="2" t="s">
        <v>273</v>
      </c>
      <c r="N4667" s="175" t="s">
        <v>272</v>
      </c>
      <c r="O4667" s="24" t="s">
        <v>672</v>
      </c>
      <c r="P4667" s="2" t="s">
        <v>273</v>
      </c>
      <c r="Q4667" s="2" t="s">
        <v>273</v>
      </c>
      <c r="R4667" s="2" t="s">
        <v>273</v>
      </c>
      <c r="S4667" s="2" t="s">
        <v>273</v>
      </c>
      <c r="T4667" s="2" t="s">
        <v>273</v>
      </c>
      <c r="U4667" s="25" t="s">
        <v>273</v>
      </c>
      <c r="V4667" s="24" t="s">
        <v>272</v>
      </c>
      <c r="W4667" s="2" t="s">
        <v>273</v>
      </c>
      <c r="X4667" s="2" t="s">
        <v>273</v>
      </c>
      <c r="Y4667" s="2" t="s">
        <v>273</v>
      </c>
      <c r="Z4667" s="175" t="s">
        <v>273</v>
      </c>
      <c r="AA4667" s="24" t="s">
        <v>272</v>
      </c>
      <c r="AB4667" s="2" t="s">
        <v>273</v>
      </c>
      <c r="AC4667" s="25" t="s">
        <v>273</v>
      </c>
      <c r="AD4667" s="174" t="s">
        <v>272</v>
      </c>
      <c r="AE4667" s="25" t="s">
        <v>273</v>
      </c>
      <c r="AF4667" s="180">
        <v>100</v>
      </c>
    </row>
    <row r="4668" spans="1:32">
      <c r="A4668" s="134" t="str">
        <f t="shared" si="72"/>
        <v>SEfa_01.3</v>
      </c>
      <c r="C4668" s="177" t="s">
        <v>38</v>
      </c>
      <c r="D4668" s="178" t="s">
        <v>2</v>
      </c>
      <c r="E4668" s="178" t="s">
        <v>607</v>
      </c>
      <c r="F4668" s="178" t="s">
        <v>608</v>
      </c>
      <c r="G4668" s="178" t="s">
        <v>540</v>
      </c>
      <c r="H4668" s="177" t="s">
        <v>52</v>
      </c>
      <c r="I4668" s="179" t="s">
        <v>53</v>
      </c>
      <c r="J4668" s="59" t="s">
        <v>5196</v>
      </c>
      <c r="K4668" s="60" t="s">
        <v>5197</v>
      </c>
      <c r="L4668" s="174" t="s">
        <v>272</v>
      </c>
      <c r="M4668" s="2" t="s">
        <v>273</v>
      </c>
      <c r="N4668" s="175" t="s">
        <v>272</v>
      </c>
      <c r="O4668" s="24" t="s">
        <v>672</v>
      </c>
      <c r="P4668" s="2" t="s">
        <v>273</v>
      </c>
      <c r="Q4668" s="2" t="s">
        <v>273</v>
      </c>
      <c r="R4668" s="2" t="s">
        <v>273</v>
      </c>
      <c r="S4668" s="2" t="s">
        <v>273</v>
      </c>
      <c r="T4668" s="2" t="s">
        <v>273</v>
      </c>
      <c r="U4668" s="25" t="s">
        <v>273</v>
      </c>
      <c r="V4668" s="24" t="s">
        <v>272</v>
      </c>
      <c r="W4668" s="2" t="s">
        <v>273</v>
      </c>
      <c r="X4668" s="2" t="s">
        <v>273</v>
      </c>
      <c r="Y4668" s="2" t="s">
        <v>273</v>
      </c>
      <c r="Z4668" s="175" t="s">
        <v>273</v>
      </c>
      <c r="AA4668" s="24" t="s">
        <v>272</v>
      </c>
      <c r="AB4668" s="2" t="s">
        <v>273</v>
      </c>
      <c r="AC4668" s="25" t="s">
        <v>273</v>
      </c>
      <c r="AD4668" s="174" t="s">
        <v>272</v>
      </c>
      <c r="AE4668" s="25" t="s">
        <v>273</v>
      </c>
      <c r="AF4668" s="180">
        <v>100</v>
      </c>
    </row>
    <row r="4669" spans="1:32">
      <c r="A4669" s="134" t="str">
        <f t="shared" si="72"/>
        <v>SEfa_01.3</v>
      </c>
      <c r="C4669" s="177" t="s">
        <v>38</v>
      </c>
      <c r="D4669" s="178" t="s">
        <v>2</v>
      </c>
      <c r="E4669" s="178" t="s">
        <v>607</v>
      </c>
      <c r="F4669" s="178" t="s">
        <v>608</v>
      </c>
      <c r="G4669" s="178" t="s">
        <v>540</v>
      </c>
      <c r="H4669" s="177" t="s">
        <v>52</v>
      </c>
      <c r="I4669" s="179" t="s">
        <v>53</v>
      </c>
      <c r="J4669" s="59" t="s">
        <v>5198</v>
      </c>
      <c r="K4669" s="60" t="s">
        <v>5199</v>
      </c>
      <c r="L4669" s="174" t="s">
        <v>272</v>
      </c>
      <c r="M4669" s="2" t="s">
        <v>273</v>
      </c>
      <c r="N4669" s="175" t="s">
        <v>272</v>
      </c>
      <c r="O4669" s="24" t="s">
        <v>672</v>
      </c>
      <c r="P4669" s="2" t="s">
        <v>273</v>
      </c>
      <c r="Q4669" s="2" t="s">
        <v>273</v>
      </c>
      <c r="R4669" s="2" t="s">
        <v>273</v>
      </c>
      <c r="S4669" s="2" t="s">
        <v>273</v>
      </c>
      <c r="T4669" s="2" t="s">
        <v>273</v>
      </c>
      <c r="U4669" s="25" t="s">
        <v>273</v>
      </c>
      <c r="V4669" s="24" t="s">
        <v>272</v>
      </c>
      <c r="W4669" s="2" t="s">
        <v>273</v>
      </c>
      <c r="X4669" s="2" t="s">
        <v>273</v>
      </c>
      <c r="Y4669" s="2" t="s">
        <v>273</v>
      </c>
      <c r="Z4669" s="175" t="s">
        <v>273</v>
      </c>
      <c r="AA4669" s="24" t="s">
        <v>272</v>
      </c>
      <c r="AB4669" s="2" t="s">
        <v>273</v>
      </c>
      <c r="AC4669" s="25" t="s">
        <v>273</v>
      </c>
      <c r="AD4669" s="174" t="s">
        <v>272</v>
      </c>
      <c r="AE4669" s="25" t="s">
        <v>273</v>
      </c>
      <c r="AF4669" s="180">
        <v>100</v>
      </c>
    </row>
    <row r="4670" spans="1:32">
      <c r="A4670" s="134" t="str">
        <f t="shared" si="72"/>
        <v>SEfa_01.3</v>
      </c>
      <c r="C4670" s="177" t="s">
        <v>38</v>
      </c>
      <c r="D4670" s="178" t="s">
        <v>2</v>
      </c>
      <c r="E4670" s="178" t="s">
        <v>607</v>
      </c>
      <c r="F4670" s="178" t="s">
        <v>608</v>
      </c>
      <c r="G4670" s="178" t="s">
        <v>540</v>
      </c>
      <c r="H4670" s="177" t="s">
        <v>52</v>
      </c>
      <c r="I4670" s="179" t="s">
        <v>53</v>
      </c>
      <c r="J4670" s="59" t="s">
        <v>5200</v>
      </c>
      <c r="K4670" s="60" t="s">
        <v>5201</v>
      </c>
      <c r="L4670" s="174" t="s">
        <v>272</v>
      </c>
      <c r="M4670" s="2" t="s">
        <v>273</v>
      </c>
      <c r="N4670" s="175" t="s">
        <v>272</v>
      </c>
      <c r="O4670" s="24" t="s">
        <v>672</v>
      </c>
      <c r="P4670" s="2" t="s">
        <v>273</v>
      </c>
      <c r="Q4670" s="2" t="s">
        <v>273</v>
      </c>
      <c r="R4670" s="2" t="s">
        <v>273</v>
      </c>
      <c r="S4670" s="2" t="s">
        <v>273</v>
      </c>
      <c r="T4670" s="2" t="s">
        <v>273</v>
      </c>
      <c r="U4670" s="25" t="s">
        <v>273</v>
      </c>
      <c r="V4670" s="24" t="s">
        <v>272</v>
      </c>
      <c r="W4670" s="2" t="s">
        <v>273</v>
      </c>
      <c r="X4670" s="2" t="s">
        <v>273</v>
      </c>
      <c r="Y4670" s="2" t="s">
        <v>273</v>
      </c>
      <c r="Z4670" s="175" t="s">
        <v>273</v>
      </c>
      <c r="AA4670" s="24" t="s">
        <v>272</v>
      </c>
      <c r="AB4670" s="2" t="s">
        <v>273</v>
      </c>
      <c r="AC4670" s="25" t="s">
        <v>273</v>
      </c>
      <c r="AD4670" s="174" t="s">
        <v>272</v>
      </c>
      <c r="AE4670" s="25" t="s">
        <v>273</v>
      </c>
      <c r="AF4670" s="180">
        <v>100</v>
      </c>
    </row>
    <row r="4671" spans="1:32">
      <c r="A4671" s="134" t="str">
        <f t="shared" si="72"/>
        <v>SEfa_01.3</v>
      </c>
      <c r="C4671" s="177" t="s">
        <v>38</v>
      </c>
      <c r="D4671" s="178" t="s">
        <v>2</v>
      </c>
      <c r="E4671" s="178" t="s">
        <v>607</v>
      </c>
      <c r="F4671" s="178" t="s">
        <v>608</v>
      </c>
      <c r="G4671" s="178" t="s">
        <v>540</v>
      </c>
      <c r="H4671" s="177" t="s">
        <v>52</v>
      </c>
      <c r="I4671" s="179" t="s">
        <v>53</v>
      </c>
      <c r="J4671" s="59" t="s">
        <v>5202</v>
      </c>
      <c r="K4671" s="60" t="s">
        <v>5203</v>
      </c>
      <c r="L4671" s="174" t="s">
        <v>272</v>
      </c>
      <c r="M4671" s="2" t="s">
        <v>273</v>
      </c>
      <c r="N4671" s="175" t="s">
        <v>272</v>
      </c>
      <c r="O4671" s="24" t="s">
        <v>672</v>
      </c>
      <c r="P4671" s="2" t="s">
        <v>273</v>
      </c>
      <c r="Q4671" s="2" t="s">
        <v>273</v>
      </c>
      <c r="R4671" s="2" t="s">
        <v>273</v>
      </c>
      <c r="S4671" s="2" t="s">
        <v>273</v>
      </c>
      <c r="T4671" s="2" t="s">
        <v>273</v>
      </c>
      <c r="U4671" s="25" t="s">
        <v>273</v>
      </c>
      <c r="V4671" s="24" t="s">
        <v>272</v>
      </c>
      <c r="W4671" s="2" t="s">
        <v>273</v>
      </c>
      <c r="X4671" s="2" t="s">
        <v>273</v>
      </c>
      <c r="Y4671" s="2" t="s">
        <v>273</v>
      </c>
      <c r="Z4671" s="175" t="s">
        <v>273</v>
      </c>
      <c r="AA4671" s="24" t="s">
        <v>272</v>
      </c>
      <c r="AB4671" s="2" t="s">
        <v>273</v>
      </c>
      <c r="AC4671" s="25" t="s">
        <v>273</v>
      </c>
      <c r="AD4671" s="174" t="s">
        <v>272</v>
      </c>
      <c r="AE4671" s="25" t="s">
        <v>273</v>
      </c>
      <c r="AF4671" s="180">
        <v>100</v>
      </c>
    </row>
    <row r="4672" spans="1:32">
      <c r="A4672" s="134" t="str">
        <f t="shared" si="72"/>
        <v>SEfa_01.3</v>
      </c>
      <c r="C4672" s="177" t="s">
        <v>38</v>
      </c>
      <c r="D4672" s="178" t="s">
        <v>2</v>
      </c>
      <c r="E4672" s="178" t="s">
        <v>607</v>
      </c>
      <c r="F4672" s="178" t="s">
        <v>608</v>
      </c>
      <c r="G4672" s="178" t="s">
        <v>540</v>
      </c>
      <c r="H4672" s="177" t="s">
        <v>52</v>
      </c>
      <c r="I4672" s="179" t="s">
        <v>53</v>
      </c>
      <c r="J4672" s="59" t="s">
        <v>5204</v>
      </c>
      <c r="K4672" s="60" t="s">
        <v>5205</v>
      </c>
      <c r="L4672" s="174" t="s">
        <v>272</v>
      </c>
      <c r="M4672" s="2" t="s">
        <v>273</v>
      </c>
      <c r="N4672" s="175" t="s">
        <v>272</v>
      </c>
      <c r="O4672" s="24" t="s">
        <v>672</v>
      </c>
      <c r="P4672" s="2" t="s">
        <v>273</v>
      </c>
      <c r="Q4672" s="2" t="s">
        <v>273</v>
      </c>
      <c r="R4672" s="2" t="s">
        <v>273</v>
      </c>
      <c r="S4672" s="2" t="s">
        <v>273</v>
      </c>
      <c r="T4672" s="2" t="s">
        <v>273</v>
      </c>
      <c r="U4672" s="25" t="s">
        <v>273</v>
      </c>
      <c r="V4672" s="24" t="s">
        <v>272</v>
      </c>
      <c r="W4672" s="2" t="s">
        <v>273</v>
      </c>
      <c r="X4672" s="2" t="s">
        <v>273</v>
      </c>
      <c r="Y4672" s="2" t="s">
        <v>273</v>
      </c>
      <c r="Z4672" s="175" t="s">
        <v>273</v>
      </c>
      <c r="AA4672" s="24" t="s">
        <v>272</v>
      </c>
      <c r="AB4672" s="2" t="s">
        <v>273</v>
      </c>
      <c r="AC4672" s="25" t="s">
        <v>273</v>
      </c>
      <c r="AD4672" s="174" t="s">
        <v>272</v>
      </c>
      <c r="AE4672" s="25" t="s">
        <v>273</v>
      </c>
      <c r="AF4672" s="180">
        <v>100</v>
      </c>
    </row>
    <row r="4673" spans="1:32">
      <c r="A4673" s="134" t="str">
        <f t="shared" si="72"/>
        <v>SEfa_01.3</v>
      </c>
      <c r="C4673" s="177" t="s">
        <v>38</v>
      </c>
      <c r="D4673" s="178" t="s">
        <v>2</v>
      </c>
      <c r="E4673" s="178" t="s">
        <v>607</v>
      </c>
      <c r="F4673" s="178" t="s">
        <v>608</v>
      </c>
      <c r="G4673" s="178" t="s">
        <v>540</v>
      </c>
      <c r="H4673" s="177" t="s">
        <v>52</v>
      </c>
      <c r="I4673" s="179" t="s">
        <v>53</v>
      </c>
      <c r="J4673" s="59" t="s">
        <v>5206</v>
      </c>
      <c r="K4673" s="60" t="s">
        <v>5207</v>
      </c>
      <c r="L4673" s="174" t="s">
        <v>272</v>
      </c>
      <c r="M4673" s="2" t="s">
        <v>273</v>
      </c>
      <c r="N4673" s="175" t="s">
        <v>272</v>
      </c>
      <c r="O4673" s="24" t="s">
        <v>672</v>
      </c>
      <c r="P4673" s="2" t="s">
        <v>273</v>
      </c>
      <c r="Q4673" s="2" t="s">
        <v>273</v>
      </c>
      <c r="R4673" s="2" t="s">
        <v>273</v>
      </c>
      <c r="S4673" s="2" t="s">
        <v>273</v>
      </c>
      <c r="T4673" s="2" t="s">
        <v>273</v>
      </c>
      <c r="U4673" s="25" t="s">
        <v>273</v>
      </c>
      <c r="V4673" s="24" t="s">
        <v>272</v>
      </c>
      <c r="W4673" s="2" t="s">
        <v>273</v>
      </c>
      <c r="X4673" s="2" t="s">
        <v>273</v>
      </c>
      <c r="Y4673" s="2" t="s">
        <v>273</v>
      </c>
      <c r="Z4673" s="175" t="s">
        <v>273</v>
      </c>
      <c r="AA4673" s="24" t="s">
        <v>272</v>
      </c>
      <c r="AB4673" s="2" t="s">
        <v>273</v>
      </c>
      <c r="AC4673" s="25" t="s">
        <v>273</v>
      </c>
      <c r="AD4673" s="174" t="s">
        <v>272</v>
      </c>
      <c r="AE4673" s="25" t="s">
        <v>273</v>
      </c>
      <c r="AF4673" s="180">
        <v>100</v>
      </c>
    </row>
    <row r="4674" spans="1:32">
      <c r="A4674" s="134" t="str">
        <f t="shared" si="72"/>
        <v>SEfa_01.3</v>
      </c>
      <c r="C4674" s="177" t="s">
        <v>38</v>
      </c>
      <c r="D4674" s="178" t="s">
        <v>2</v>
      </c>
      <c r="E4674" s="178" t="s">
        <v>607</v>
      </c>
      <c r="F4674" s="178" t="s">
        <v>608</v>
      </c>
      <c r="G4674" s="178" t="s">
        <v>540</v>
      </c>
      <c r="H4674" s="177" t="s">
        <v>52</v>
      </c>
      <c r="I4674" s="179" t="s">
        <v>53</v>
      </c>
      <c r="J4674" s="59" t="s">
        <v>5208</v>
      </c>
      <c r="K4674" s="60" t="s">
        <v>5209</v>
      </c>
      <c r="L4674" s="174" t="s">
        <v>272</v>
      </c>
      <c r="M4674" s="2" t="s">
        <v>273</v>
      </c>
      <c r="N4674" s="175" t="s">
        <v>272</v>
      </c>
      <c r="O4674" s="24" t="s">
        <v>672</v>
      </c>
      <c r="P4674" s="2" t="s">
        <v>273</v>
      </c>
      <c r="Q4674" s="2" t="s">
        <v>273</v>
      </c>
      <c r="R4674" s="2" t="s">
        <v>273</v>
      </c>
      <c r="S4674" s="2" t="s">
        <v>273</v>
      </c>
      <c r="T4674" s="2" t="s">
        <v>273</v>
      </c>
      <c r="U4674" s="25" t="s">
        <v>273</v>
      </c>
      <c r="V4674" s="24" t="s">
        <v>272</v>
      </c>
      <c r="W4674" s="2" t="s">
        <v>273</v>
      </c>
      <c r="X4674" s="2" t="s">
        <v>273</v>
      </c>
      <c r="Y4674" s="2" t="s">
        <v>273</v>
      </c>
      <c r="Z4674" s="175" t="s">
        <v>273</v>
      </c>
      <c r="AA4674" s="24" t="s">
        <v>272</v>
      </c>
      <c r="AB4674" s="2" t="s">
        <v>273</v>
      </c>
      <c r="AC4674" s="25" t="s">
        <v>273</v>
      </c>
      <c r="AD4674" s="174" t="s">
        <v>272</v>
      </c>
      <c r="AE4674" s="25" t="s">
        <v>273</v>
      </c>
      <c r="AF4674" s="180">
        <v>100</v>
      </c>
    </row>
    <row r="4675" spans="1:32">
      <c r="A4675" s="134" t="str">
        <f t="shared" si="72"/>
        <v>SEfa_01.3</v>
      </c>
      <c r="C4675" s="177" t="s">
        <v>38</v>
      </c>
      <c r="D4675" s="178" t="s">
        <v>2</v>
      </c>
      <c r="E4675" s="178" t="s">
        <v>607</v>
      </c>
      <c r="F4675" s="178" t="s">
        <v>608</v>
      </c>
      <c r="G4675" s="178" t="s">
        <v>540</v>
      </c>
      <c r="H4675" s="177" t="s">
        <v>52</v>
      </c>
      <c r="I4675" s="179" t="s">
        <v>53</v>
      </c>
      <c r="J4675" s="59" t="s">
        <v>5210</v>
      </c>
      <c r="K4675" s="60" t="s">
        <v>5211</v>
      </c>
      <c r="L4675" s="174" t="s">
        <v>272</v>
      </c>
      <c r="M4675" s="2" t="s">
        <v>273</v>
      </c>
      <c r="N4675" s="175" t="s">
        <v>272</v>
      </c>
      <c r="O4675" s="24" t="s">
        <v>672</v>
      </c>
      <c r="P4675" s="2" t="s">
        <v>273</v>
      </c>
      <c r="Q4675" s="2" t="s">
        <v>273</v>
      </c>
      <c r="R4675" s="2" t="s">
        <v>273</v>
      </c>
      <c r="S4675" s="2" t="s">
        <v>273</v>
      </c>
      <c r="T4675" s="2" t="s">
        <v>273</v>
      </c>
      <c r="U4675" s="25" t="s">
        <v>273</v>
      </c>
      <c r="V4675" s="24" t="s">
        <v>272</v>
      </c>
      <c r="W4675" s="2" t="s">
        <v>273</v>
      </c>
      <c r="X4675" s="2" t="s">
        <v>273</v>
      </c>
      <c r="Y4675" s="2" t="s">
        <v>273</v>
      </c>
      <c r="Z4675" s="175" t="s">
        <v>273</v>
      </c>
      <c r="AA4675" s="24" t="s">
        <v>272</v>
      </c>
      <c r="AB4675" s="2" t="s">
        <v>273</v>
      </c>
      <c r="AC4675" s="25" t="s">
        <v>273</v>
      </c>
      <c r="AD4675" s="174" t="s">
        <v>272</v>
      </c>
      <c r="AE4675" s="25" t="s">
        <v>273</v>
      </c>
      <c r="AF4675" s="180">
        <v>100</v>
      </c>
    </row>
    <row r="4676" spans="1:32">
      <c r="A4676" s="134" t="str">
        <f t="shared" si="72"/>
        <v>SEfa_01.3</v>
      </c>
      <c r="C4676" s="177" t="s">
        <v>38</v>
      </c>
      <c r="D4676" s="178" t="s">
        <v>2</v>
      </c>
      <c r="E4676" s="178" t="s">
        <v>607</v>
      </c>
      <c r="F4676" s="178" t="s">
        <v>608</v>
      </c>
      <c r="G4676" s="178" t="s">
        <v>540</v>
      </c>
      <c r="H4676" s="177" t="s">
        <v>52</v>
      </c>
      <c r="I4676" s="179" t="s">
        <v>53</v>
      </c>
      <c r="J4676" s="59" t="s">
        <v>5212</v>
      </c>
      <c r="K4676" s="60" t="s">
        <v>5213</v>
      </c>
      <c r="L4676" s="174" t="s">
        <v>272</v>
      </c>
      <c r="M4676" s="2" t="s">
        <v>273</v>
      </c>
      <c r="N4676" s="175" t="s">
        <v>272</v>
      </c>
      <c r="O4676" s="24" t="s">
        <v>672</v>
      </c>
      <c r="P4676" s="2" t="s">
        <v>273</v>
      </c>
      <c r="Q4676" s="2" t="s">
        <v>273</v>
      </c>
      <c r="R4676" s="2" t="s">
        <v>273</v>
      </c>
      <c r="S4676" s="2" t="s">
        <v>273</v>
      </c>
      <c r="T4676" s="2" t="s">
        <v>273</v>
      </c>
      <c r="U4676" s="25" t="s">
        <v>273</v>
      </c>
      <c r="V4676" s="24" t="s">
        <v>272</v>
      </c>
      <c r="W4676" s="2" t="s">
        <v>273</v>
      </c>
      <c r="X4676" s="2" t="s">
        <v>273</v>
      </c>
      <c r="Y4676" s="2" t="s">
        <v>273</v>
      </c>
      <c r="Z4676" s="175" t="s">
        <v>273</v>
      </c>
      <c r="AA4676" s="24" t="s">
        <v>272</v>
      </c>
      <c r="AB4676" s="2" t="s">
        <v>273</v>
      </c>
      <c r="AC4676" s="25" t="s">
        <v>273</v>
      </c>
      <c r="AD4676" s="174" t="s">
        <v>272</v>
      </c>
      <c r="AE4676" s="25" t="s">
        <v>273</v>
      </c>
      <c r="AF4676" s="180">
        <v>100</v>
      </c>
    </row>
    <row r="4677" spans="1:32">
      <c r="A4677" s="134" t="str">
        <f t="shared" si="72"/>
        <v>SEfa_01.3</v>
      </c>
      <c r="C4677" s="177" t="s">
        <v>38</v>
      </c>
      <c r="D4677" s="178" t="s">
        <v>2</v>
      </c>
      <c r="E4677" s="178" t="s">
        <v>607</v>
      </c>
      <c r="F4677" s="178" t="s">
        <v>608</v>
      </c>
      <c r="G4677" s="178" t="s">
        <v>540</v>
      </c>
      <c r="H4677" s="177" t="s">
        <v>52</v>
      </c>
      <c r="I4677" s="179" t="s">
        <v>53</v>
      </c>
      <c r="J4677" s="59" t="s">
        <v>5214</v>
      </c>
      <c r="K4677" s="60" t="s">
        <v>5215</v>
      </c>
      <c r="L4677" s="174" t="s">
        <v>272</v>
      </c>
      <c r="M4677" s="2" t="s">
        <v>273</v>
      </c>
      <c r="N4677" s="175" t="s">
        <v>272</v>
      </c>
      <c r="O4677" s="24" t="s">
        <v>672</v>
      </c>
      <c r="P4677" s="2" t="s">
        <v>273</v>
      </c>
      <c r="Q4677" s="2" t="s">
        <v>273</v>
      </c>
      <c r="R4677" s="2" t="s">
        <v>273</v>
      </c>
      <c r="S4677" s="2" t="s">
        <v>273</v>
      </c>
      <c r="T4677" s="2" t="s">
        <v>273</v>
      </c>
      <c r="U4677" s="25" t="s">
        <v>273</v>
      </c>
      <c r="V4677" s="24" t="s">
        <v>272</v>
      </c>
      <c r="W4677" s="2" t="s">
        <v>273</v>
      </c>
      <c r="X4677" s="2" t="s">
        <v>273</v>
      </c>
      <c r="Y4677" s="2" t="s">
        <v>273</v>
      </c>
      <c r="Z4677" s="175" t="s">
        <v>273</v>
      </c>
      <c r="AA4677" s="24" t="s">
        <v>272</v>
      </c>
      <c r="AB4677" s="2" t="s">
        <v>273</v>
      </c>
      <c r="AC4677" s="25" t="s">
        <v>273</v>
      </c>
      <c r="AD4677" s="174" t="s">
        <v>272</v>
      </c>
      <c r="AE4677" s="25" t="s">
        <v>273</v>
      </c>
      <c r="AF4677" s="180">
        <v>100</v>
      </c>
    </row>
    <row r="4678" spans="1:32">
      <c r="A4678" s="134" t="str">
        <f t="shared" si="72"/>
        <v>SEfa_01.3</v>
      </c>
      <c r="C4678" s="177" t="s">
        <v>38</v>
      </c>
      <c r="D4678" s="178" t="s">
        <v>2</v>
      </c>
      <c r="E4678" s="178" t="s">
        <v>607</v>
      </c>
      <c r="F4678" s="178" t="s">
        <v>608</v>
      </c>
      <c r="G4678" s="178" t="s">
        <v>540</v>
      </c>
      <c r="H4678" s="177" t="s">
        <v>52</v>
      </c>
      <c r="I4678" s="179" t="s">
        <v>53</v>
      </c>
      <c r="J4678" s="59" t="s">
        <v>5216</v>
      </c>
      <c r="K4678" s="60" t="s">
        <v>5217</v>
      </c>
      <c r="L4678" s="174" t="s">
        <v>272</v>
      </c>
      <c r="M4678" s="2" t="s">
        <v>273</v>
      </c>
      <c r="N4678" s="175" t="s">
        <v>272</v>
      </c>
      <c r="O4678" s="24" t="s">
        <v>672</v>
      </c>
      <c r="P4678" s="2" t="s">
        <v>273</v>
      </c>
      <c r="Q4678" s="2" t="s">
        <v>273</v>
      </c>
      <c r="R4678" s="2" t="s">
        <v>273</v>
      </c>
      <c r="S4678" s="2" t="s">
        <v>273</v>
      </c>
      <c r="T4678" s="2" t="s">
        <v>273</v>
      </c>
      <c r="U4678" s="25" t="s">
        <v>273</v>
      </c>
      <c r="V4678" s="24" t="s">
        <v>272</v>
      </c>
      <c r="W4678" s="2" t="s">
        <v>273</v>
      </c>
      <c r="X4678" s="2" t="s">
        <v>273</v>
      </c>
      <c r="Y4678" s="2" t="s">
        <v>273</v>
      </c>
      <c r="Z4678" s="175" t="s">
        <v>273</v>
      </c>
      <c r="AA4678" s="24" t="s">
        <v>272</v>
      </c>
      <c r="AB4678" s="2" t="s">
        <v>273</v>
      </c>
      <c r="AC4678" s="25" t="s">
        <v>273</v>
      </c>
      <c r="AD4678" s="174" t="s">
        <v>272</v>
      </c>
      <c r="AE4678" s="25" t="s">
        <v>273</v>
      </c>
      <c r="AF4678" s="180">
        <v>100</v>
      </c>
    </row>
    <row r="4679" spans="1:32">
      <c r="A4679" s="134" t="str">
        <f t="shared" si="72"/>
        <v>SEfa_01.3</v>
      </c>
      <c r="C4679" s="177" t="s">
        <v>38</v>
      </c>
      <c r="D4679" s="178" t="s">
        <v>2</v>
      </c>
      <c r="E4679" s="178" t="s">
        <v>607</v>
      </c>
      <c r="F4679" s="178" t="s">
        <v>608</v>
      </c>
      <c r="G4679" s="178" t="s">
        <v>540</v>
      </c>
      <c r="H4679" s="177" t="s">
        <v>52</v>
      </c>
      <c r="I4679" s="179" t="s">
        <v>53</v>
      </c>
      <c r="J4679" s="59" t="s">
        <v>5218</v>
      </c>
      <c r="K4679" s="60" t="s">
        <v>5219</v>
      </c>
      <c r="L4679" s="174" t="s">
        <v>272</v>
      </c>
      <c r="M4679" s="2" t="s">
        <v>273</v>
      </c>
      <c r="N4679" s="175" t="s">
        <v>272</v>
      </c>
      <c r="O4679" s="24" t="s">
        <v>672</v>
      </c>
      <c r="P4679" s="2" t="s">
        <v>273</v>
      </c>
      <c r="Q4679" s="2" t="s">
        <v>273</v>
      </c>
      <c r="R4679" s="2" t="s">
        <v>273</v>
      </c>
      <c r="S4679" s="2" t="s">
        <v>273</v>
      </c>
      <c r="T4679" s="2" t="s">
        <v>273</v>
      </c>
      <c r="U4679" s="25" t="s">
        <v>273</v>
      </c>
      <c r="V4679" s="24" t="s">
        <v>272</v>
      </c>
      <c r="W4679" s="2" t="s">
        <v>273</v>
      </c>
      <c r="X4679" s="2" t="s">
        <v>273</v>
      </c>
      <c r="Y4679" s="2" t="s">
        <v>273</v>
      </c>
      <c r="Z4679" s="175" t="s">
        <v>273</v>
      </c>
      <c r="AA4679" s="24" t="s">
        <v>272</v>
      </c>
      <c r="AB4679" s="2" t="s">
        <v>273</v>
      </c>
      <c r="AC4679" s="25" t="s">
        <v>273</v>
      </c>
      <c r="AD4679" s="174" t="s">
        <v>272</v>
      </c>
      <c r="AE4679" s="25" t="s">
        <v>273</v>
      </c>
      <c r="AF4679" s="180">
        <v>100</v>
      </c>
    </row>
    <row r="4680" spans="1:32">
      <c r="A4680" s="134" t="str">
        <f t="shared" ref="A4680:A4743" si="73">C4680&amp;LOWER(LEFT(D4680,2))&amp;"_"&amp;IF(LEN(TRIM(LEFT(E4680,FIND(" ",E4680))))=3,"0"&amp;TRIM(LEFT(E4680,FIND(" ",E4680))),TRIM(LEFT(E4680,FIND(" ",E4680))))</f>
        <v>SEfa_01.3</v>
      </c>
      <c r="C4680" s="177" t="s">
        <v>38</v>
      </c>
      <c r="D4680" s="178" t="s">
        <v>2</v>
      </c>
      <c r="E4680" s="178" t="s">
        <v>607</v>
      </c>
      <c r="F4680" s="178" t="s">
        <v>608</v>
      </c>
      <c r="G4680" s="178" t="s">
        <v>540</v>
      </c>
      <c r="H4680" s="177" t="s">
        <v>52</v>
      </c>
      <c r="I4680" s="179" t="s">
        <v>53</v>
      </c>
      <c r="J4680" s="59" t="s">
        <v>5220</v>
      </c>
      <c r="K4680" s="60" t="s">
        <v>5221</v>
      </c>
      <c r="L4680" s="174" t="s">
        <v>272</v>
      </c>
      <c r="M4680" s="2" t="s">
        <v>273</v>
      </c>
      <c r="N4680" s="175" t="s">
        <v>272</v>
      </c>
      <c r="O4680" s="24" t="s">
        <v>672</v>
      </c>
      <c r="P4680" s="2" t="s">
        <v>273</v>
      </c>
      <c r="Q4680" s="2" t="s">
        <v>273</v>
      </c>
      <c r="R4680" s="2" t="s">
        <v>273</v>
      </c>
      <c r="S4680" s="2" t="s">
        <v>273</v>
      </c>
      <c r="T4680" s="2" t="s">
        <v>273</v>
      </c>
      <c r="U4680" s="25" t="s">
        <v>273</v>
      </c>
      <c r="V4680" s="24" t="s">
        <v>272</v>
      </c>
      <c r="W4680" s="2" t="s">
        <v>273</v>
      </c>
      <c r="X4680" s="2" t="s">
        <v>273</v>
      </c>
      <c r="Y4680" s="2" t="s">
        <v>273</v>
      </c>
      <c r="Z4680" s="175" t="s">
        <v>273</v>
      </c>
      <c r="AA4680" s="24" t="s">
        <v>272</v>
      </c>
      <c r="AB4680" s="2" t="s">
        <v>273</v>
      </c>
      <c r="AC4680" s="25" t="s">
        <v>273</v>
      </c>
      <c r="AD4680" s="174" t="s">
        <v>272</v>
      </c>
      <c r="AE4680" s="25" t="s">
        <v>273</v>
      </c>
      <c r="AF4680" s="180">
        <v>100</v>
      </c>
    </row>
    <row r="4681" spans="1:32">
      <c r="A4681" s="134" t="str">
        <f t="shared" si="73"/>
        <v>SEfa_01.3</v>
      </c>
      <c r="C4681" s="177" t="s">
        <v>38</v>
      </c>
      <c r="D4681" s="178" t="s">
        <v>2</v>
      </c>
      <c r="E4681" s="178" t="s">
        <v>607</v>
      </c>
      <c r="F4681" s="178" t="s">
        <v>608</v>
      </c>
      <c r="G4681" s="178" t="s">
        <v>540</v>
      </c>
      <c r="H4681" s="177" t="s">
        <v>52</v>
      </c>
      <c r="I4681" s="179" t="s">
        <v>53</v>
      </c>
      <c r="J4681" s="59" t="s">
        <v>5222</v>
      </c>
      <c r="K4681" s="60" t="s">
        <v>5223</v>
      </c>
      <c r="L4681" s="174" t="s">
        <v>272</v>
      </c>
      <c r="M4681" s="2" t="s">
        <v>273</v>
      </c>
      <c r="N4681" s="175" t="s">
        <v>272</v>
      </c>
      <c r="O4681" s="24" t="s">
        <v>672</v>
      </c>
      <c r="P4681" s="2" t="s">
        <v>273</v>
      </c>
      <c r="Q4681" s="2" t="s">
        <v>273</v>
      </c>
      <c r="R4681" s="2" t="s">
        <v>273</v>
      </c>
      <c r="S4681" s="2" t="s">
        <v>273</v>
      </c>
      <c r="T4681" s="2" t="s">
        <v>273</v>
      </c>
      <c r="U4681" s="25" t="s">
        <v>273</v>
      </c>
      <c r="V4681" s="24" t="s">
        <v>272</v>
      </c>
      <c r="W4681" s="2" t="s">
        <v>273</v>
      </c>
      <c r="X4681" s="2" t="s">
        <v>273</v>
      </c>
      <c r="Y4681" s="2" t="s">
        <v>273</v>
      </c>
      <c r="Z4681" s="175" t="s">
        <v>273</v>
      </c>
      <c r="AA4681" s="24" t="s">
        <v>272</v>
      </c>
      <c r="AB4681" s="2" t="s">
        <v>273</v>
      </c>
      <c r="AC4681" s="25" t="s">
        <v>273</v>
      </c>
      <c r="AD4681" s="174" t="s">
        <v>272</v>
      </c>
      <c r="AE4681" s="25" t="s">
        <v>273</v>
      </c>
      <c r="AF4681" s="180">
        <v>100</v>
      </c>
    </row>
    <row r="4682" spans="1:32">
      <c r="A4682" s="134" t="str">
        <f t="shared" si="73"/>
        <v>SEfa_01.4</v>
      </c>
      <c r="C4682" s="177" t="s">
        <v>38</v>
      </c>
      <c r="D4682" s="178" t="s">
        <v>2</v>
      </c>
      <c r="E4682" s="178" t="s">
        <v>609</v>
      </c>
      <c r="F4682" s="178" t="s">
        <v>610</v>
      </c>
      <c r="G4682" s="178" t="s">
        <v>540</v>
      </c>
      <c r="H4682" s="177" t="s">
        <v>52</v>
      </c>
      <c r="I4682" s="179" t="s">
        <v>643</v>
      </c>
      <c r="J4682" s="59" t="s">
        <v>47</v>
      </c>
      <c r="K4682" s="60" t="s">
        <v>47</v>
      </c>
      <c r="L4682" s="174" t="s">
        <v>272</v>
      </c>
      <c r="M4682" s="2" t="s">
        <v>272</v>
      </c>
      <c r="N4682" s="175" t="s">
        <v>272</v>
      </c>
      <c r="O4682" s="24" t="s">
        <v>272</v>
      </c>
      <c r="P4682" s="2" t="s">
        <v>272</v>
      </c>
      <c r="Q4682" s="2" t="s">
        <v>272</v>
      </c>
      <c r="R4682" s="2" t="s">
        <v>272</v>
      </c>
      <c r="S4682" s="2" t="s">
        <v>272</v>
      </c>
      <c r="T4682" s="2" t="s">
        <v>272</v>
      </c>
      <c r="U4682" s="25" t="s">
        <v>272</v>
      </c>
      <c r="V4682" s="24" t="s">
        <v>272</v>
      </c>
      <c r="W4682" s="2" t="s">
        <v>272</v>
      </c>
      <c r="X4682" s="2" t="s">
        <v>272</v>
      </c>
      <c r="Y4682" s="2" t="s">
        <v>272</v>
      </c>
      <c r="Z4682" s="175" t="s">
        <v>272</v>
      </c>
      <c r="AA4682" s="24" t="s">
        <v>272</v>
      </c>
      <c r="AB4682" s="2" t="s">
        <v>272</v>
      </c>
      <c r="AC4682" s="25" t="s">
        <v>272</v>
      </c>
      <c r="AD4682" s="174" t="s">
        <v>272</v>
      </c>
      <c r="AE4682" s="25" t="s">
        <v>272</v>
      </c>
      <c r="AF4682" s="180" t="s">
        <v>7</v>
      </c>
    </row>
    <row r="4683" spans="1:32">
      <c r="A4683" s="134" t="str">
        <f t="shared" si="73"/>
        <v>SEfa_02.1</v>
      </c>
      <c r="C4683" s="177" t="s">
        <v>38</v>
      </c>
      <c r="D4683" s="178" t="s">
        <v>2</v>
      </c>
      <c r="E4683" s="178" t="s">
        <v>611</v>
      </c>
      <c r="F4683" s="178" t="s">
        <v>612</v>
      </c>
      <c r="G4683" s="178" t="s">
        <v>540</v>
      </c>
      <c r="H4683" s="177" t="s">
        <v>52</v>
      </c>
      <c r="I4683" s="179" t="s">
        <v>643</v>
      </c>
      <c r="J4683" s="59" t="s">
        <v>391</v>
      </c>
      <c r="K4683" s="60" t="s">
        <v>5224</v>
      </c>
      <c r="L4683" s="174" t="s">
        <v>272</v>
      </c>
      <c r="M4683" s="2" t="s">
        <v>273</v>
      </c>
      <c r="N4683" s="175" t="s">
        <v>272</v>
      </c>
      <c r="O4683" s="24" t="s">
        <v>672</v>
      </c>
      <c r="P4683" s="2" t="s">
        <v>273</v>
      </c>
      <c r="Q4683" s="2" t="s">
        <v>273</v>
      </c>
      <c r="R4683" s="2" t="s">
        <v>273</v>
      </c>
      <c r="S4683" s="2" t="s">
        <v>273</v>
      </c>
      <c r="T4683" s="2" t="s">
        <v>273</v>
      </c>
      <c r="U4683" s="25" t="s">
        <v>273</v>
      </c>
      <c r="V4683" s="24" t="s">
        <v>272</v>
      </c>
      <c r="W4683" s="2" t="s">
        <v>273</v>
      </c>
      <c r="X4683" s="2" t="s">
        <v>273</v>
      </c>
      <c r="Y4683" s="2" t="s">
        <v>273</v>
      </c>
      <c r="Z4683" s="175" t="s">
        <v>273</v>
      </c>
      <c r="AA4683" s="24" t="s">
        <v>272</v>
      </c>
      <c r="AB4683" s="2" t="s">
        <v>273</v>
      </c>
      <c r="AC4683" s="25" t="s">
        <v>273</v>
      </c>
      <c r="AD4683" s="174" t="s">
        <v>272</v>
      </c>
      <c r="AE4683" s="25" t="s">
        <v>273</v>
      </c>
      <c r="AF4683" s="180">
        <v>100</v>
      </c>
    </row>
    <row r="4684" spans="1:32">
      <c r="A4684" s="134" t="str">
        <f t="shared" si="73"/>
        <v>SEfa_02.2</v>
      </c>
      <c r="C4684" s="177" t="s">
        <v>38</v>
      </c>
      <c r="D4684" s="178" t="s">
        <v>2</v>
      </c>
      <c r="E4684" s="178" t="s">
        <v>613</v>
      </c>
      <c r="F4684" s="178" t="s">
        <v>614</v>
      </c>
      <c r="G4684" s="178" t="s">
        <v>540</v>
      </c>
      <c r="H4684" s="177" t="s">
        <v>52</v>
      </c>
      <c r="I4684" s="179" t="s">
        <v>643</v>
      </c>
      <c r="J4684" s="59" t="s">
        <v>391</v>
      </c>
      <c r="K4684" s="60" t="s">
        <v>5225</v>
      </c>
      <c r="L4684" s="174" t="s">
        <v>272</v>
      </c>
      <c r="M4684" s="2" t="s">
        <v>273</v>
      </c>
      <c r="N4684" s="175" t="s">
        <v>272</v>
      </c>
      <c r="O4684" s="24" t="s">
        <v>672</v>
      </c>
      <c r="P4684" s="2" t="s">
        <v>672</v>
      </c>
      <c r="Q4684" s="2" t="s">
        <v>672</v>
      </c>
      <c r="R4684" s="2" t="s">
        <v>273</v>
      </c>
      <c r="S4684" s="2" t="s">
        <v>273</v>
      </c>
      <c r="T4684" s="2" t="s">
        <v>273</v>
      </c>
      <c r="U4684" s="25" t="s">
        <v>273</v>
      </c>
      <c r="V4684" s="24" t="s">
        <v>273</v>
      </c>
      <c r="W4684" s="2" t="s">
        <v>273</v>
      </c>
      <c r="X4684" s="2" t="s">
        <v>273</v>
      </c>
      <c r="Y4684" s="2" t="s">
        <v>273</v>
      </c>
      <c r="Z4684" s="175" t="s">
        <v>273</v>
      </c>
      <c r="AA4684" s="24" t="s">
        <v>273</v>
      </c>
      <c r="AB4684" s="2" t="s">
        <v>273</v>
      </c>
      <c r="AC4684" s="25" t="s">
        <v>273</v>
      </c>
      <c r="AD4684" s="174" t="s">
        <v>273</v>
      </c>
      <c r="AE4684" s="25" t="s">
        <v>273</v>
      </c>
      <c r="AF4684" s="180">
        <v>100</v>
      </c>
    </row>
    <row r="4685" spans="1:32">
      <c r="A4685" s="134" t="str">
        <f t="shared" si="73"/>
        <v>SEfa_02.2</v>
      </c>
      <c r="C4685" s="177" t="s">
        <v>38</v>
      </c>
      <c r="D4685" s="178" t="s">
        <v>2</v>
      </c>
      <c r="E4685" s="178" t="s">
        <v>613</v>
      </c>
      <c r="F4685" s="178" t="s">
        <v>614</v>
      </c>
      <c r="G4685" s="178" t="s">
        <v>540</v>
      </c>
      <c r="H4685" s="177" t="s">
        <v>52</v>
      </c>
      <c r="I4685" s="179" t="s">
        <v>643</v>
      </c>
      <c r="J4685" s="59" t="s">
        <v>5172</v>
      </c>
      <c r="K4685" s="60" t="s">
        <v>5226</v>
      </c>
      <c r="L4685" s="174" t="s">
        <v>272</v>
      </c>
      <c r="M4685" s="2" t="s">
        <v>272</v>
      </c>
      <c r="N4685" s="175" t="s">
        <v>272</v>
      </c>
      <c r="O4685" s="24" t="s">
        <v>273</v>
      </c>
      <c r="P4685" s="2" t="s">
        <v>272</v>
      </c>
      <c r="Q4685" s="2" t="s">
        <v>272</v>
      </c>
      <c r="R4685" s="2" t="s">
        <v>273</v>
      </c>
      <c r="S4685" s="2" t="s">
        <v>273</v>
      </c>
      <c r="T4685" s="2" t="s">
        <v>273</v>
      </c>
      <c r="U4685" s="25" t="s">
        <v>273</v>
      </c>
      <c r="V4685" s="24" t="s">
        <v>272</v>
      </c>
      <c r="W4685" s="2" t="s">
        <v>272</v>
      </c>
      <c r="X4685" s="2" t="s">
        <v>272</v>
      </c>
      <c r="Y4685" s="2" t="s">
        <v>273</v>
      </c>
      <c r="Z4685" s="175" t="s">
        <v>272</v>
      </c>
      <c r="AA4685" s="24" t="s">
        <v>272</v>
      </c>
      <c r="AB4685" s="2" t="s">
        <v>272</v>
      </c>
      <c r="AC4685" s="25" t="s">
        <v>272</v>
      </c>
      <c r="AD4685" s="174" t="s">
        <v>272</v>
      </c>
      <c r="AE4685" s="25" t="s">
        <v>273</v>
      </c>
      <c r="AF4685" s="180">
        <v>100</v>
      </c>
    </row>
    <row r="4686" spans="1:32">
      <c r="A4686" s="134" t="str">
        <f t="shared" si="73"/>
        <v>SEfa_03.1</v>
      </c>
      <c r="C4686" s="177" t="s">
        <v>38</v>
      </c>
      <c r="D4686" s="178" t="s">
        <v>2</v>
      </c>
      <c r="E4686" s="178" t="s">
        <v>615</v>
      </c>
      <c r="F4686" s="178" t="s">
        <v>616</v>
      </c>
      <c r="G4686" s="178" t="s">
        <v>540</v>
      </c>
      <c r="H4686" s="177" t="s">
        <v>52</v>
      </c>
      <c r="I4686" s="179" t="s">
        <v>643</v>
      </c>
      <c r="J4686" s="59" t="s">
        <v>5227</v>
      </c>
      <c r="K4686" s="60" t="s">
        <v>5228</v>
      </c>
      <c r="L4686" s="174" t="s">
        <v>272</v>
      </c>
      <c r="M4686" s="2" t="s">
        <v>273</v>
      </c>
      <c r="N4686" s="175" t="s">
        <v>272</v>
      </c>
      <c r="O4686" s="24" t="s">
        <v>672</v>
      </c>
      <c r="P4686" s="2" t="s">
        <v>672</v>
      </c>
      <c r="Q4686" s="2" t="s">
        <v>672</v>
      </c>
      <c r="R4686" s="2" t="s">
        <v>272</v>
      </c>
      <c r="S4686" s="2" t="s">
        <v>273</v>
      </c>
      <c r="T4686" s="2" t="s">
        <v>273</v>
      </c>
      <c r="U4686" s="25" t="s">
        <v>273</v>
      </c>
      <c r="V4686" s="24" t="s">
        <v>272</v>
      </c>
      <c r="W4686" s="2" t="s">
        <v>273</v>
      </c>
      <c r="X4686" s="2" t="s">
        <v>273</v>
      </c>
      <c r="Y4686" s="2" t="s">
        <v>273</v>
      </c>
      <c r="Z4686" s="175" t="s">
        <v>273</v>
      </c>
      <c r="AA4686" s="24" t="s">
        <v>273</v>
      </c>
      <c r="AB4686" s="2" t="s">
        <v>273</v>
      </c>
      <c r="AC4686" s="25" t="s">
        <v>273</v>
      </c>
      <c r="AD4686" s="174" t="s">
        <v>273</v>
      </c>
      <c r="AE4686" s="25" t="s">
        <v>273</v>
      </c>
      <c r="AF4686" s="180">
        <v>100</v>
      </c>
    </row>
    <row r="4687" spans="1:32">
      <c r="A4687" s="134" t="str">
        <f t="shared" si="73"/>
        <v>SEfa_03.2</v>
      </c>
      <c r="C4687" s="177" t="s">
        <v>38</v>
      </c>
      <c r="D4687" s="178" t="s">
        <v>2</v>
      </c>
      <c r="E4687" s="178" t="s">
        <v>617</v>
      </c>
      <c r="F4687" s="178" t="s">
        <v>618</v>
      </c>
      <c r="G4687" s="178" t="s">
        <v>540</v>
      </c>
      <c r="H4687" s="177" t="s">
        <v>52</v>
      </c>
      <c r="I4687" s="179" t="s">
        <v>643</v>
      </c>
      <c r="J4687" s="59" t="s">
        <v>391</v>
      </c>
      <c r="K4687" s="60" t="s">
        <v>5229</v>
      </c>
      <c r="L4687" s="174" t="s">
        <v>272</v>
      </c>
      <c r="M4687" s="2" t="s">
        <v>272</v>
      </c>
      <c r="N4687" s="175" t="s">
        <v>272</v>
      </c>
      <c r="O4687" s="24" t="s">
        <v>272</v>
      </c>
      <c r="P4687" s="2" t="s">
        <v>672</v>
      </c>
      <c r="Q4687" s="2" t="s">
        <v>672</v>
      </c>
      <c r="R4687" s="2" t="s">
        <v>272</v>
      </c>
      <c r="S4687" s="2" t="s">
        <v>272</v>
      </c>
      <c r="T4687" s="2" t="s">
        <v>273</v>
      </c>
      <c r="U4687" s="25" t="s">
        <v>273</v>
      </c>
      <c r="V4687" s="24" t="s">
        <v>272</v>
      </c>
      <c r="W4687" s="2" t="s">
        <v>272</v>
      </c>
      <c r="X4687" s="2" t="s">
        <v>272</v>
      </c>
      <c r="Y4687" s="2" t="s">
        <v>273</v>
      </c>
      <c r="Z4687" s="175" t="s">
        <v>272</v>
      </c>
      <c r="AA4687" s="24" t="s">
        <v>273</v>
      </c>
      <c r="AB4687" s="2" t="s">
        <v>273</v>
      </c>
      <c r="AC4687" s="25" t="s">
        <v>273</v>
      </c>
      <c r="AD4687" s="174" t="s">
        <v>272</v>
      </c>
      <c r="AE4687" s="25" t="s">
        <v>272</v>
      </c>
      <c r="AF4687" s="180">
        <v>100</v>
      </c>
    </row>
    <row r="4688" spans="1:32">
      <c r="A4688" s="134" t="str">
        <f t="shared" si="73"/>
        <v>SEfa_03.3</v>
      </c>
      <c r="C4688" s="177" t="s">
        <v>38</v>
      </c>
      <c r="D4688" s="178" t="s">
        <v>2</v>
      </c>
      <c r="E4688" s="178" t="s">
        <v>619</v>
      </c>
      <c r="F4688" s="178" t="s">
        <v>620</v>
      </c>
      <c r="G4688" s="178" t="s">
        <v>540</v>
      </c>
      <c r="H4688" s="177" t="s">
        <v>52</v>
      </c>
      <c r="I4688" s="179" t="s">
        <v>643</v>
      </c>
      <c r="J4688" s="59" t="s">
        <v>5191</v>
      </c>
      <c r="K4688" s="60" t="s">
        <v>5230</v>
      </c>
      <c r="L4688" s="174" t="s">
        <v>272</v>
      </c>
      <c r="M4688" s="2" t="s">
        <v>272</v>
      </c>
      <c r="N4688" s="175" t="s">
        <v>272</v>
      </c>
      <c r="O4688" s="24" t="s">
        <v>273</v>
      </c>
      <c r="P4688" s="2" t="s">
        <v>273</v>
      </c>
      <c r="Q4688" s="2" t="s">
        <v>672</v>
      </c>
      <c r="R4688" s="2" t="s">
        <v>272</v>
      </c>
      <c r="S4688" s="2" t="s">
        <v>272</v>
      </c>
      <c r="T4688" s="2" t="s">
        <v>272</v>
      </c>
      <c r="U4688" s="25" t="s">
        <v>273</v>
      </c>
      <c r="V4688" s="24" t="s">
        <v>273</v>
      </c>
      <c r="W4688" s="2" t="s">
        <v>273</v>
      </c>
      <c r="X4688" s="2" t="s">
        <v>273</v>
      </c>
      <c r="Y4688" s="2" t="s">
        <v>273</v>
      </c>
      <c r="Z4688" s="175" t="s">
        <v>273</v>
      </c>
      <c r="AA4688" s="24" t="s">
        <v>273</v>
      </c>
      <c r="AB4688" s="2" t="s">
        <v>273</v>
      </c>
      <c r="AC4688" s="25" t="s">
        <v>273</v>
      </c>
      <c r="AD4688" s="174" t="s">
        <v>273</v>
      </c>
      <c r="AE4688" s="25" t="s">
        <v>273</v>
      </c>
      <c r="AF4688" s="180">
        <v>100</v>
      </c>
    </row>
    <row r="4689" spans="1:32">
      <c r="A4689" s="134" t="str">
        <f t="shared" si="73"/>
        <v>SEfa_04.1</v>
      </c>
      <c r="C4689" s="177" t="s">
        <v>38</v>
      </c>
      <c r="D4689" s="178" t="s">
        <v>2</v>
      </c>
      <c r="E4689" s="178" t="s">
        <v>621</v>
      </c>
      <c r="F4689" s="178" t="s">
        <v>622</v>
      </c>
      <c r="G4689" s="178" t="s">
        <v>533</v>
      </c>
      <c r="H4689" s="177" t="s">
        <v>52</v>
      </c>
      <c r="I4689" s="179"/>
      <c r="J4689" s="59" t="s">
        <v>194</v>
      </c>
      <c r="K4689" s="60" t="s">
        <v>194</v>
      </c>
      <c r="L4689" s="174" t="s">
        <v>7</v>
      </c>
      <c r="M4689" s="2" t="s">
        <v>7</v>
      </c>
      <c r="N4689" s="175" t="s">
        <v>7</v>
      </c>
      <c r="O4689" s="24"/>
      <c r="P4689" s="2"/>
      <c r="Q4689" s="2"/>
      <c r="R4689" s="2"/>
      <c r="S4689" s="2"/>
      <c r="T4689" s="2"/>
      <c r="U4689" s="25"/>
      <c r="V4689" s="24"/>
      <c r="W4689" s="2"/>
      <c r="X4689" s="2"/>
      <c r="Y4689" s="2"/>
      <c r="Z4689" s="175"/>
      <c r="AA4689" s="24"/>
      <c r="AB4689" s="2"/>
      <c r="AC4689" s="25"/>
      <c r="AD4689" s="174"/>
      <c r="AE4689" s="25"/>
      <c r="AF4689" s="180" t="s">
        <v>7</v>
      </c>
    </row>
    <row r="4690" spans="1:32">
      <c r="A4690" s="134" t="str">
        <f t="shared" si="73"/>
        <v>SEst_01.1</v>
      </c>
      <c r="C4690" s="177" t="s">
        <v>38</v>
      </c>
      <c r="D4690" s="178" t="s">
        <v>3</v>
      </c>
      <c r="E4690" s="178" t="s">
        <v>623</v>
      </c>
      <c r="F4690" s="178" t="s">
        <v>624</v>
      </c>
      <c r="G4690" s="178" t="s">
        <v>533</v>
      </c>
      <c r="H4690" s="177" t="s">
        <v>52</v>
      </c>
      <c r="I4690" s="179" t="s">
        <v>643</v>
      </c>
      <c r="J4690" s="59" t="s">
        <v>5231</v>
      </c>
      <c r="K4690" s="60" t="s">
        <v>5232</v>
      </c>
      <c r="L4690" s="174" t="s">
        <v>272</v>
      </c>
      <c r="M4690" s="2" t="s">
        <v>272</v>
      </c>
      <c r="N4690" s="175" t="s">
        <v>272</v>
      </c>
      <c r="O4690" s="24"/>
      <c r="P4690" s="2"/>
      <c r="Q4690" s="2"/>
      <c r="R4690" s="2"/>
      <c r="S4690" s="2"/>
      <c r="T4690" s="2"/>
      <c r="U4690" s="25"/>
      <c r="V4690" s="24"/>
      <c r="W4690" s="2"/>
      <c r="X4690" s="2"/>
      <c r="Y4690" s="2"/>
      <c r="Z4690" s="175"/>
      <c r="AA4690" s="24"/>
      <c r="AB4690" s="2"/>
      <c r="AC4690" s="25"/>
      <c r="AD4690" s="174"/>
      <c r="AE4690" s="25"/>
      <c r="AF4690" s="180">
        <v>100</v>
      </c>
    </row>
    <row r="4691" spans="1:32">
      <c r="A4691" s="134" t="str">
        <f t="shared" si="73"/>
        <v>SEst_01.1</v>
      </c>
      <c r="C4691" s="177" t="s">
        <v>38</v>
      </c>
      <c r="D4691" s="178" t="s">
        <v>3</v>
      </c>
      <c r="E4691" s="178" t="s">
        <v>623</v>
      </c>
      <c r="F4691" s="178" t="s">
        <v>624</v>
      </c>
      <c r="G4691" s="178" t="s">
        <v>533</v>
      </c>
      <c r="H4691" s="177" t="s">
        <v>52</v>
      </c>
      <c r="I4691" s="179" t="s">
        <v>643</v>
      </c>
      <c r="J4691" s="59" t="s">
        <v>5231</v>
      </c>
      <c r="K4691" s="60" t="s">
        <v>5233</v>
      </c>
      <c r="L4691" s="174" t="s">
        <v>272</v>
      </c>
      <c r="M4691" s="2" t="s">
        <v>272</v>
      </c>
      <c r="N4691" s="175" t="s">
        <v>272</v>
      </c>
      <c r="O4691" s="24"/>
      <c r="P4691" s="2"/>
      <c r="Q4691" s="2"/>
      <c r="R4691" s="2"/>
      <c r="S4691" s="2"/>
      <c r="T4691" s="2"/>
      <c r="U4691" s="25"/>
      <c r="V4691" s="24"/>
      <c r="W4691" s="2"/>
      <c r="X4691" s="2"/>
      <c r="Y4691" s="2"/>
      <c r="Z4691" s="175"/>
      <c r="AA4691" s="24"/>
      <c r="AB4691" s="2"/>
      <c r="AC4691" s="25"/>
      <c r="AD4691" s="174"/>
      <c r="AE4691" s="25"/>
      <c r="AF4691" s="180">
        <v>100</v>
      </c>
    </row>
    <row r="4692" spans="1:32">
      <c r="A4692" s="134" t="str">
        <f t="shared" si="73"/>
        <v>SEst_01.2</v>
      </c>
      <c r="C4692" s="177" t="s">
        <v>38</v>
      </c>
      <c r="D4692" s="178" t="s">
        <v>3</v>
      </c>
      <c r="E4692" s="178" t="s">
        <v>625</v>
      </c>
      <c r="F4692" s="178" t="s">
        <v>626</v>
      </c>
      <c r="G4692" s="178" t="s">
        <v>533</v>
      </c>
      <c r="H4692" s="177" t="s">
        <v>52</v>
      </c>
      <c r="I4692" s="179" t="s">
        <v>643</v>
      </c>
      <c r="J4692" s="59" t="s">
        <v>5234</v>
      </c>
      <c r="K4692" s="60" t="s">
        <v>5235</v>
      </c>
      <c r="L4692" s="174" t="s">
        <v>272</v>
      </c>
      <c r="M4692" s="2" t="s">
        <v>272</v>
      </c>
      <c r="N4692" s="175" t="s">
        <v>272</v>
      </c>
      <c r="O4692" s="24"/>
      <c r="P4692" s="2"/>
      <c r="Q4692" s="2"/>
      <c r="R4692" s="2"/>
      <c r="S4692" s="2"/>
      <c r="T4692" s="2"/>
      <c r="U4692" s="25"/>
      <c r="V4692" s="24"/>
      <c r="W4692" s="2"/>
      <c r="X4692" s="2"/>
      <c r="Y4692" s="2"/>
      <c r="Z4692" s="175"/>
      <c r="AA4692" s="24"/>
      <c r="AB4692" s="2"/>
      <c r="AC4692" s="25"/>
      <c r="AD4692" s="174"/>
      <c r="AE4692" s="25"/>
      <c r="AF4692" s="180">
        <v>100</v>
      </c>
    </row>
    <row r="4693" spans="1:32">
      <c r="A4693" s="134" t="str">
        <f t="shared" si="73"/>
        <v>SEst_02.2</v>
      </c>
      <c r="C4693" s="177" t="s">
        <v>38</v>
      </c>
      <c r="D4693" s="178" t="s">
        <v>3</v>
      </c>
      <c r="E4693" s="178" t="s">
        <v>627</v>
      </c>
      <c r="F4693" s="178" t="s">
        <v>628</v>
      </c>
      <c r="G4693" s="178" t="s">
        <v>540</v>
      </c>
      <c r="H4693" s="177" t="s">
        <v>52</v>
      </c>
      <c r="I4693" s="179" t="s">
        <v>643</v>
      </c>
      <c r="J4693" s="59" t="s">
        <v>5234</v>
      </c>
      <c r="K4693" s="60" t="s">
        <v>5233</v>
      </c>
      <c r="L4693" s="174" t="s">
        <v>272</v>
      </c>
      <c r="M4693" s="2" t="s">
        <v>272</v>
      </c>
      <c r="N4693" s="175" t="s">
        <v>272</v>
      </c>
      <c r="O4693" s="24" t="s">
        <v>272</v>
      </c>
      <c r="P4693" s="2" t="s">
        <v>272</v>
      </c>
      <c r="Q4693" s="2" t="s">
        <v>272</v>
      </c>
      <c r="R4693" s="2" t="s">
        <v>272</v>
      </c>
      <c r="S4693" s="2" t="s">
        <v>272</v>
      </c>
      <c r="T4693" s="2" t="s">
        <v>272</v>
      </c>
      <c r="U4693" s="25" t="s">
        <v>273</v>
      </c>
      <c r="V4693" s="24" t="s">
        <v>272</v>
      </c>
      <c r="W4693" s="2" t="s">
        <v>272</v>
      </c>
      <c r="X4693" s="2" t="s">
        <v>272</v>
      </c>
      <c r="Y4693" s="2" t="s">
        <v>273</v>
      </c>
      <c r="Z4693" s="175" t="s">
        <v>272</v>
      </c>
      <c r="AA4693" s="24" t="s">
        <v>272</v>
      </c>
      <c r="AB4693" s="2" t="s">
        <v>272</v>
      </c>
      <c r="AC4693" s="25" t="s">
        <v>272</v>
      </c>
      <c r="AD4693" s="174" t="s">
        <v>272</v>
      </c>
      <c r="AE4693" s="25" t="s">
        <v>272</v>
      </c>
      <c r="AF4693" s="180">
        <v>100</v>
      </c>
    </row>
    <row r="4694" spans="1:32">
      <c r="A4694" s="134" t="str">
        <f t="shared" si="73"/>
        <v>SEst_02.3</v>
      </c>
      <c r="C4694" s="177" t="s">
        <v>38</v>
      </c>
      <c r="D4694" s="178" t="s">
        <v>3</v>
      </c>
      <c r="E4694" s="178" t="s">
        <v>629</v>
      </c>
      <c r="F4694" s="178" t="s">
        <v>630</v>
      </c>
      <c r="G4694" s="178" t="s">
        <v>540</v>
      </c>
      <c r="H4694" s="177" t="s">
        <v>52</v>
      </c>
      <c r="I4694" s="179" t="s">
        <v>643</v>
      </c>
      <c r="J4694" s="59" t="s">
        <v>5236</v>
      </c>
      <c r="K4694" s="60" t="s">
        <v>5237</v>
      </c>
      <c r="L4694" s="174" t="s">
        <v>272</v>
      </c>
      <c r="M4694" s="2" t="s">
        <v>272</v>
      </c>
      <c r="N4694" s="175" t="s">
        <v>272</v>
      </c>
      <c r="O4694" s="24" t="s">
        <v>272</v>
      </c>
      <c r="P4694" s="2" t="s">
        <v>272</v>
      </c>
      <c r="Q4694" s="2" t="s">
        <v>272</v>
      </c>
      <c r="R4694" s="2" t="s">
        <v>272</v>
      </c>
      <c r="S4694" s="2" t="s">
        <v>272</v>
      </c>
      <c r="T4694" s="2" t="s">
        <v>272</v>
      </c>
      <c r="U4694" s="25" t="s">
        <v>272</v>
      </c>
      <c r="V4694" s="24" t="s">
        <v>272</v>
      </c>
      <c r="W4694" s="2" t="s">
        <v>272</v>
      </c>
      <c r="X4694" s="2" t="s">
        <v>272</v>
      </c>
      <c r="Y4694" s="2" t="s">
        <v>273</v>
      </c>
      <c r="Z4694" s="175" t="s">
        <v>272</v>
      </c>
      <c r="AA4694" s="24" t="s">
        <v>272</v>
      </c>
      <c r="AB4694" s="2" t="s">
        <v>272</v>
      </c>
      <c r="AC4694" s="25" t="s">
        <v>272</v>
      </c>
      <c r="AD4694" s="174" t="s">
        <v>272</v>
      </c>
      <c r="AE4694" s="25" t="s">
        <v>272</v>
      </c>
      <c r="AF4694" s="180">
        <v>100</v>
      </c>
    </row>
    <row r="4695" spans="1:32">
      <c r="A4695" s="134" t="str">
        <f t="shared" si="73"/>
        <v>SEst_02.4</v>
      </c>
      <c r="C4695" s="177" t="s">
        <v>38</v>
      </c>
      <c r="D4695" s="178" t="s">
        <v>3</v>
      </c>
      <c r="E4695" s="178" t="s">
        <v>631</v>
      </c>
      <c r="F4695" s="178" t="s">
        <v>632</v>
      </c>
      <c r="G4695" s="178" t="s">
        <v>533</v>
      </c>
      <c r="H4695" s="177" t="s">
        <v>52</v>
      </c>
      <c r="I4695" s="179" t="s">
        <v>643</v>
      </c>
      <c r="J4695" s="59" t="s">
        <v>5236</v>
      </c>
      <c r="K4695" s="60" t="s">
        <v>5238</v>
      </c>
      <c r="L4695" s="174" t="s">
        <v>272</v>
      </c>
      <c r="M4695" s="2" t="s">
        <v>272</v>
      </c>
      <c r="N4695" s="175" t="s">
        <v>272</v>
      </c>
      <c r="O4695" s="24"/>
      <c r="P4695" s="2"/>
      <c r="Q4695" s="2"/>
      <c r="R4695" s="2"/>
      <c r="S4695" s="2"/>
      <c r="T4695" s="2"/>
      <c r="U4695" s="25"/>
      <c r="V4695" s="24"/>
      <c r="W4695" s="2"/>
      <c r="X4695" s="2"/>
      <c r="Y4695" s="2"/>
      <c r="Z4695" s="175"/>
      <c r="AA4695" s="24"/>
      <c r="AB4695" s="2"/>
      <c r="AC4695" s="25"/>
      <c r="AD4695" s="174"/>
      <c r="AE4695" s="25"/>
      <c r="AF4695" s="180">
        <v>100</v>
      </c>
    </row>
    <row r="4696" spans="1:32">
      <c r="A4696" s="134" t="str">
        <f t="shared" si="73"/>
        <v>SEst_02.5</v>
      </c>
      <c r="C4696" s="177" t="s">
        <v>38</v>
      </c>
      <c r="D4696" s="178" t="s">
        <v>3</v>
      </c>
      <c r="E4696" s="178" t="s">
        <v>633</v>
      </c>
      <c r="F4696" s="178" t="s">
        <v>634</v>
      </c>
      <c r="G4696" s="178" t="s">
        <v>540</v>
      </c>
      <c r="H4696" s="177" t="s">
        <v>52</v>
      </c>
      <c r="I4696" s="179" t="s">
        <v>643</v>
      </c>
      <c r="J4696" s="59" t="s">
        <v>5236</v>
      </c>
      <c r="K4696" s="60" t="s">
        <v>5239</v>
      </c>
      <c r="L4696" s="174" t="s">
        <v>272</v>
      </c>
      <c r="M4696" s="2" t="s">
        <v>272</v>
      </c>
      <c r="N4696" s="175" t="s">
        <v>272</v>
      </c>
      <c r="O4696" s="24" t="s">
        <v>272</v>
      </c>
      <c r="P4696" s="2" t="s">
        <v>272</v>
      </c>
      <c r="Q4696" s="2" t="s">
        <v>272</v>
      </c>
      <c r="R4696" s="2" t="s">
        <v>272</v>
      </c>
      <c r="S4696" s="2" t="s">
        <v>272</v>
      </c>
      <c r="T4696" s="2" t="s">
        <v>272</v>
      </c>
      <c r="U4696" s="25" t="s">
        <v>272</v>
      </c>
      <c r="V4696" s="24" t="s">
        <v>272</v>
      </c>
      <c r="W4696" s="2" t="s">
        <v>272</v>
      </c>
      <c r="X4696" s="2" t="s">
        <v>272</v>
      </c>
      <c r="Y4696" s="2" t="s">
        <v>273</v>
      </c>
      <c r="Z4696" s="175" t="s">
        <v>272</v>
      </c>
      <c r="AA4696" s="24" t="s">
        <v>272</v>
      </c>
      <c r="AB4696" s="2" t="s">
        <v>272</v>
      </c>
      <c r="AC4696" s="25" t="s">
        <v>272</v>
      </c>
      <c r="AD4696" s="174" t="s">
        <v>272</v>
      </c>
      <c r="AE4696" s="25" t="s">
        <v>272</v>
      </c>
      <c r="AF4696" s="180">
        <v>100</v>
      </c>
    </row>
    <row r="4697" spans="1:32">
      <c r="A4697" s="134" t="str">
        <f t="shared" si="73"/>
        <v>SEst_03.1</v>
      </c>
      <c r="C4697" s="177" t="s">
        <v>38</v>
      </c>
      <c r="D4697" s="178" t="s">
        <v>3</v>
      </c>
      <c r="E4697" s="178" t="s">
        <v>635</v>
      </c>
      <c r="F4697" s="178" t="s">
        <v>636</v>
      </c>
      <c r="G4697" s="178" t="s">
        <v>540</v>
      </c>
      <c r="H4697" s="177" t="s">
        <v>52</v>
      </c>
      <c r="I4697" s="179" t="s">
        <v>643</v>
      </c>
      <c r="J4697" s="59" t="s">
        <v>5236</v>
      </c>
      <c r="K4697" s="60" t="s">
        <v>5240</v>
      </c>
      <c r="L4697" s="174" t="s">
        <v>272</v>
      </c>
      <c r="M4697" s="2" t="s">
        <v>272</v>
      </c>
      <c r="N4697" s="175" t="s">
        <v>272</v>
      </c>
      <c r="O4697" s="24" t="s">
        <v>272</v>
      </c>
      <c r="P4697" s="2" t="s">
        <v>272</v>
      </c>
      <c r="Q4697" s="2" t="s">
        <v>272</v>
      </c>
      <c r="R4697" s="2" t="s">
        <v>272</v>
      </c>
      <c r="S4697" s="2" t="s">
        <v>272</v>
      </c>
      <c r="T4697" s="2" t="s">
        <v>272</v>
      </c>
      <c r="U4697" s="25" t="s">
        <v>272</v>
      </c>
      <c r="V4697" s="24" t="s">
        <v>272</v>
      </c>
      <c r="W4697" s="2" t="s">
        <v>272</v>
      </c>
      <c r="X4697" s="2" t="s">
        <v>272</v>
      </c>
      <c r="Y4697" s="2" t="s">
        <v>273</v>
      </c>
      <c r="Z4697" s="175" t="s">
        <v>272</v>
      </c>
      <c r="AA4697" s="24" t="s">
        <v>272</v>
      </c>
      <c r="AB4697" s="2" t="s">
        <v>272</v>
      </c>
      <c r="AC4697" s="25" t="s">
        <v>272</v>
      </c>
      <c r="AD4697" s="174" t="s">
        <v>272</v>
      </c>
      <c r="AE4697" s="25" t="s">
        <v>272</v>
      </c>
      <c r="AF4697" s="180">
        <v>100</v>
      </c>
    </row>
    <row r="4698" spans="1:32">
      <c r="A4698" s="134" t="str">
        <f t="shared" si="73"/>
        <v>SEst_03.2</v>
      </c>
      <c r="C4698" s="177" t="s">
        <v>38</v>
      </c>
      <c r="D4698" s="178" t="s">
        <v>3</v>
      </c>
      <c r="E4698" s="178" t="s">
        <v>637</v>
      </c>
      <c r="F4698" s="178" t="s">
        <v>638</v>
      </c>
      <c r="G4698" s="178" t="s">
        <v>533</v>
      </c>
      <c r="H4698" s="177" t="s">
        <v>52</v>
      </c>
      <c r="I4698" s="179" t="s">
        <v>53</v>
      </c>
      <c r="J4698" s="59" t="s">
        <v>5241</v>
      </c>
      <c r="K4698" s="60" t="s">
        <v>5242</v>
      </c>
      <c r="L4698" s="174" t="s">
        <v>272</v>
      </c>
      <c r="M4698" s="2" t="s">
        <v>272</v>
      </c>
      <c r="N4698" s="175" t="s">
        <v>272</v>
      </c>
      <c r="O4698" s="24"/>
      <c r="P4698" s="2"/>
      <c r="Q4698" s="2"/>
      <c r="R4698" s="2"/>
      <c r="S4698" s="2"/>
      <c r="T4698" s="2"/>
      <c r="U4698" s="25"/>
      <c r="V4698" s="24"/>
      <c r="W4698" s="2"/>
      <c r="X4698" s="2"/>
      <c r="Y4698" s="2"/>
      <c r="Z4698" s="175"/>
      <c r="AA4698" s="24"/>
      <c r="AB4698" s="2"/>
      <c r="AC4698" s="25"/>
      <c r="AD4698" s="174"/>
      <c r="AE4698" s="25"/>
      <c r="AF4698" s="180">
        <v>100</v>
      </c>
    </row>
    <row r="4699" spans="1:32">
      <c r="A4699" s="134" t="str">
        <f t="shared" si="73"/>
        <v>SEst_03.2</v>
      </c>
      <c r="C4699" s="177" t="s">
        <v>38</v>
      </c>
      <c r="D4699" s="178" t="s">
        <v>3</v>
      </c>
      <c r="E4699" s="178" t="s">
        <v>637</v>
      </c>
      <c r="F4699" s="178" t="s">
        <v>638</v>
      </c>
      <c r="G4699" s="178" t="s">
        <v>533</v>
      </c>
      <c r="H4699" s="177" t="s">
        <v>52</v>
      </c>
      <c r="I4699" s="179" t="s">
        <v>53</v>
      </c>
      <c r="J4699" s="59" t="s">
        <v>5243</v>
      </c>
      <c r="K4699" s="60" t="s">
        <v>5244</v>
      </c>
      <c r="L4699" s="174" t="s">
        <v>272</v>
      </c>
      <c r="M4699" s="2" t="s">
        <v>272</v>
      </c>
      <c r="N4699" s="175" t="s">
        <v>272</v>
      </c>
      <c r="O4699" s="24"/>
      <c r="P4699" s="2"/>
      <c r="Q4699" s="2"/>
      <c r="R4699" s="2"/>
      <c r="S4699" s="2"/>
      <c r="T4699" s="2"/>
      <c r="U4699" s="25"/>
      <c r="V4699" s="24"/>
      <c r="W4699" s="2"/>
      <c r="X4699" s="2"/>
      <c r="Y4699" s="2"/>
      <c r="Z4699" s="175"/>
      <c r="AA4699" s="24"/>
      <c r="AB4699" s="2"/>
      <c r="AC4699" s="25"/>
      <c r="AD4699" s="174"/>
      <c r="AE4699" s="25"/>
      <c r="AF4699" s="180">
        <v>100</v>
      </c>
    </row>
    <row r="4700" spans="1:32">
      <c r="A4700" s="134" t="str">
        <f t="shared" si="73"/>
        <v>SEst_03.2</v>
      </c>
      <c r="C4700" s="177" t="s">
        <v>38</v>
      </c>
      <c r="D4700" s="178" t="s">
        <v>3</v>
      </c>
      <c r="E4700" s="178" t="s">
        <v>637</v>
      </c>
      <c r="F4700" s="178" t="s">
        <v>638</v>
      </c>
      <c r="G4700" s="178" t="s">
        <v>533</v>
      </c>
      <c r="H4700" s="177" t="s">
        <v>52</v>
      </c>
      <c r="I4700" s="179" t="s">
        <v>53</v>
      </c>
      <c r="J4700" s="59" t="s">
        <v>5245</v>
      </c>
      <c r="K4700" s="60" t="s">
        <v>5246</v>
      </c>
      <c r="L4700" s="174" t="s">
        <v>272</v>
      </c>
      <c r="M4700" s="2" t="s">
        <v>272</v>
      </c>
      <c r="N4700" s="175" t="s">
        <v>272</v>
      </c>
      <c r="O4700" s="24"/>
      <c r="P4700" s="2"/>
      <c r="Q4700" s="2"/>
      <c r="R4700" s="2"/>
      <c r="S4700" s="2"/>
      <c r="T4700" s="2"/>
      <c r="U4700" s="25"/>
      <c r="V4700" s="24"/>
      <c r="W4700" s="2"/>
      <c r="X4700" s="2"/>
      <c r="Y4700" s="2"/>
      <c r="Z4700" s="175"/>
      <c r="AA4700" s="24"/>
      <c r="AB4700" s="2"/>
      <c r="AC4700" s="25"/>
      <c r="AD4700" s="174"/>
      <c r="AE4700" s="25"/>
      <c r="AF4700" s="180">
        <v>100</v>
      </c>
    </row>
    <row r="4701" spans="1:32">
      <c r="A4701" s="134" t="str">
        <f t="shared" si="73"/>
        <v>SEst_03.2</v>
      </c>
      <c r="C4701" s="177" t="s">
        <v>38</v>
      </c>
      <c r="D4701" s="178" t="s">
        <v>3</v>
      </c>
      <c r="E4701" s="178" t="s">
        <v>637</v>
      </c>
      <c r="F4701" s="178" t="s">
        <v>638</v>
      </c>
      <c r="G4701" s="178" t="s">
        <v>533</v>
      </c>
      <c r="H4701" s="177" t="s">
        <v>52</v>
      </c>
      <c r="I4701" s="179" t="s">
        <v>53</v>
      </c>
      <c r="J4701" s="59" t="s">
        <v>5247</v>
      </c>
      <c r="K4701" s="60" t="s">
        <v>5248</v>
      </c>
      <c r="L4701" s="174" t="s">
        <v>272</v>
      </c>
      <c r="M4701" s="2" t="s">
        <v>272</v>
      </c>
      <c r="N4701" s="175" t="s">
        <v>272</v>
      </c>
      <c r="O4701" s="24"/>
      <c r="P4701" s="2"/>
      <c r="Q4701" s="2"/>
      <c r="R4701" s="2"/>
      <c r="S4701" s="2"/>
      <c r="T4701" s="2"/>
      <c r="U4701" s="25"/>
      <c r="V4701" s="24"/>
      <c r="W4701" s="2"/>
      <c r="X4701" s="2"/>
      <c r="Y4701" s="2"/>
      <c r="Z4701" s="175"/>
      <c r="AA4701" s="24"/>
      <c r="AB4701" s="2"/>
      <c r="AC4701" s="25"/>
      <c r="AD4701" s="174"/>
      <c r="AE4701" s="25"/>
      <c r="AF4701" s="180">
        <v>100</v>
      </c>
    </row>
    <row r="4702" spans="1:32">
      <c r="A4702" s="134" t="str">
        <f t="shared" si="73"/>
        <v>SEst_03.2</v>
      </c>
      <c r="C4702" s="177" t="s">
        <v>38</v>
      </c>
      <c r="D4702" s="178" t="s">
        <v>3</v>
      </c>
      <c r="E4702" s="178" t="s">
        <v>637</v>
      </c>
      <c r="F4702" s="178" t="s">
        <v>638</v>
      </c>
      <c r="G4702" s="178" t="s">
        <v>533</v>
      </c>
      <c r="H4702" s="177" t="s">
        <v>52</v>
      </c>
      <c r="I4702" s="179" t="s">
        <v>53</v>
      </c>
      <c r="J4702" s="59" t="s">
        <v>5249</v>
      </c>
      <c r="K4702" s="60" t="s">
        <v>5250</v>
      </c>
      <c r="L4702" s="174" t="s">
        <v>272</v>
      </c>
      <c r="M4702" s="2" t="s">
        <v>272</v>
      </c>
      <c r="N4702" s="175" t="s">
        <v>272</v>
      </c>
      <c r="O4702" s="24"/>
      <c r="P4702" s="2"/>
      <c r="Q4702" s="2"/>
      <c r="R4702" s="2"/>
      <c r="S4702" s="2"/>
      <c r="T4702" s="2"/>
      <c r="U4702" s="25"/>
      <c r="V4702" s="24"/>
      <c r="W4702" s="2"/>
      <c r="X4702" s="2"/>
      <c r="Y4702" s="2"/>
      <c r="Z4702" s="175"/>
      <c r="AA4702" s="24"/>
      <c r="AB4702" s="2"/>
      <c r="AC4702" s="25"/>
      <c r="AD4702" s="174"/>
      <c r="AE4702" s="25"/>
      <c r="AF4702" s="180">
        <v>100</v>
      </c>
    </row>
    <row r="4703" spans="1:32">
      <c r="A4703" s="134" t="str">
        <f t="shared" si="73"/>
        <v>SEst_03.3</v>
      </c>
      <c r="C4703" s="177" t="s">
        <v>38</v>
      </c>
      <c r="D4703" s="178" t="s">
        <v>3</v>
      </c>
      <c r="E4703" s="178" t="s">
        <v>639</v>
      </c>
      <c r="F4703" s="178" t="s">
        <v>640</v>
      </c>
      <c r="G4703" s="178" t="s">
        <v>533</v>
      </c>
      <c r="H4703" s="177" t="s">
        <v>52</v>
      </c>
      <c r="I4703" s="179" t="s">
        <v>53</v>
      </c>
      <c r="J4703" s="59" t="s">
        <v>5245</v>
      </c>
      <c r="K4703" s="60" t="s">
        <v>5251</v>
      </c>
      <c r="L4703" s="174" t="s">
        <v>272</v>
      </c>
      <c r="M4703" s="2" t="s">
        <v>272</v>
      </c>
      <c r="N4703" s="175" t="s">
        <v>272</v>
      </c>
      <c r="O4703" s="24"/>
      <c r="P4703" s="2"/>
      <c r="Q4703" s="2"/>
      <c r="R4703" s="2"/>
      <c r="S4703" s="2"/>
      <c r="T4703" s="2"/>
      <c r="U4703" s="25"/>
      <c r="V4703" s="24"/>
      <c r="W4703" s="2"/>
      <c r="X4703" s="2"/>
      <c r="Y4703" s="2"/>
      <c r="Z4703" s="175"/>
      <c r="AA4703" s="24"/>
      <c r="AB4703" s="2"/>
      <c r="AC4703" s="25"/>
      <c r="AD4703" s="174"/>
      <c r="AE4703" s="25"/>
      <c r="AF4703" s="180">
        <v>100</v>
      </c>
    </row>
    <row r="4704" spans="1:32">
      <c r="A4704" s="134" t="str">
        <f t="shared" si="73"/>
        <v>SEst_03.3</v>
      </c>
      <c r="C4704" s="177" t="s">
        <v>38</v>
      </c>
      <c r="D4704" s="178" t="s">
        <v>3</v>
      </c>
      <c r="E4704" s="178" t="s">
        <v>639</v>
      </c>
      <c r="F4704" s="178" t="s">
        <v>640</v>
      </c>
      <c r="G4704" s="178" t="s">
        <v>533</v>
      </c>
      <c r="H4704" s="177" t="s">
        <v>52</v>
      </c>
      <c r="I4704" s="179" t="s">
        <v>53</v>
      </c>
      <c r="J4704" s="59" t="s">
        <v>5247</v>
      </c>
      <c r="K4704" s="60" t="s">
        <v>5252</v>
      </c>
      <c r="L4704" s="174" t="s">
        <v>272</v>
      </c>
      <c r="M4704" s="2" t="s">
        <v>272</v>
      </c>
      <c r="N4704" s="175" t="s">
        <v>272</v>
      </c>
      <c r="O4704" s="24"/>
      <c r="P4704" s="2"/>
      <c r="Q4704" s="2"/>
      <c r="R4704" s="2"/>
      <c r="S4704" s="2"/>
      <c r="T4704" s="2"/>
      <c r="U4704" s="25"/>
      <c r="V4704" s="24"/>
      <c r="W4704" s="2"/>
      <c r="X4704" s="2"/>
      <c r="Y4704" s="2"/>
      <c r="Z4704" s="175"/>
      <c r="AA4704" s="24"/>
      <c r="AB4704" s="2"/>
      <c r="AC4704" s="25"/>
      <c r="AD4704" s="174"/>
      <c r="AE4704" s="25"/>
      <c r="AF4704" s="180">
        <v>100</v>
      </c>
    </row>
    <row r="4705" spans="1:32">
      <c r="A4705" s="134" t="str">
        <f t="shared" si="73"/>
        <v>SEst_03.3</v>
      </c>
      <c r="C4705" s="177" t="s">
        <v>38</v>
      </c>
      <c r="D4705" s="178" t="s">
        <v>3</v>
      </c>
      <c r="E4705" s="178" t="s">
        <v>639</v>
      </c>
      <c r="F4705" s="178" t="s">
        <v>640</v>
      </c>
      <c r="G4705" s="178" t="s">
        <v>533</v>
      </c>
      <c r="H4705" s="177" t="s">
        <v>52</v>
      </c>
      <c r="I4705" s="179" t="s">
        <v>53</v>
      </c>
      <c r="J4705" s="59" t="s">
        <v>5243</v>
      </c>
      <c r="K4705" s="60" t="s">
        <v>5253</v>
      </c>
      <c r="L4705" s="174" t="s">
        <v>272</v>
      </c>
      <c r="M4705" s="2" t="s">
        <v>272</v>
      </c>
      <c r="N4705" s="175" t="s">
        <v>272</v>
      </c>
      <c r="O4705" s="24"/>
      <c r="P4705" s="2"/>
      <c r="Q4705" s="2"/>
      <c r="R4705" s="2"/>
      <c r="S4705" s="2"/>
      <c r="T4705" s="2"/>
      <c r="U4705" s="25"/>
      <c r="V4705" s="24"/>
      <c r="W4705" s="2"/>
      <c r="X4705" s="2"/>
      <c r="Y4705" s="2"/>
      <c r="Z4705" s="175"/>
      <c r="AA4705" s="24"/>
      <c r="AB4705" s="2"/>
      <c r="AC4705" s="25"/>
      <c r="AD4705" s="174"/>
      <c r="AE4705" s="25"/>
      <c r="AF4705" s="180">
        <v>100</v>
      </c>
    </row>
    <row r="4706" spans="1:32">
      <c r="A4706" s="134" t="str">
        <f t="shared" si="73"/>
        <v>SEst_03.3</v>
      </c>
      <c r="C4706" s="177" t="s">
        <v>38</v>
      </c>
      <c r="D4706" s="178" t="s">
        <v>3</v>
      </c>
      <c r="E4706" s="178" t="s">
        <v>639</v>
      </c>
      <c r="F4706" s="178" t="s">
        <v>640</v>
      </c>
      <c r="G4706" s="178" t="s">
        <v>533</v>
      </c>
      <c r="H4706" s="177" t="s">
        <v>52</v>
      </c>
      <c r="I4706" s="179" t="s">
        <v>53</v>
      </c>
      <c r="J4706" s="59" t="s">
        <v>5249</v>
      </c>
      <c r="K4706" s="60" t="s">
        <v>5254</v>
      </c>
      <c r="L4706" s="174" t="s">
        <v>272</v>
      </c>
      <c r="M4706" s="2" t="s">
        <v>272</v>
      </c>
      <c r="N4706" s="175" t="s">
        <v>272</v>
      </c>
      <c r="O4706" s="24"/>
      <c r="P4706" s="2"/>
      <c r="Q4706" s="2"/>
      <c r="R4706" s="2"/>
      <c r="S4706" s="2"/>
      <c r="T4706" s="2"/>
      <c r="U4706" s="25"/>
      <c r="V4706" s="24"/>
      <c r="W4706" s="2"/>
      <c r="X4706" s="2"/>
      <c r="Y4706" s="2"/>
      <c r="Z4706" s="175"/>
      <c r="AA4706" s="24"/>
      <c r="AB4706" s="2"/>
      <c r="AC4706" s="25"/>
      <c r="AD4706" s="174"/>
      <c r="AE4706" s="25"/>
      <c r="AF4706" s="180">
        <v>100</v>
      </c>
    </row>
    <row r="4707" spans="1:32">
      <c r="A4707" s="134" t="str">
        <f t="shared" si="73"/>
        <v>SEst_03.3</v>
      </c>
      <c r="C4707" s="177" t="s">
        <v>38</v>
      </c>
      <c r="D4707" s="178" t="s">
        <v>3</v>
      </c>
      <c r="E4707" s="178" t="s">
        <v>639</v>
      </c>
      <c r="F4707" s="178" t="s">
        <v>640</v>
      </c>
      <c r="G4707" s="178" t="s">
        <v>533</v>
      </c>
      <c r="H4707" s="177" t="s">
        <v>52</v>
      </c>
      <c r="I4707" s="179" t="s">
        <v>53</v>
      </c>
      <c r="J4707" s="59" t="s">
        <v>5255</v>
      </c>
      <c r="K4707" s="60" t="s">
        <v>5256</v>
      </c>
      <c r="L4707" s="174" t="s">
        <v>272</v>
      </c>
      <c r="M4707" s="2" t="s">
        <v>272</v>
      </c>
      <c r="N4707" s="175" t="s">
        <v>272</v>
      </c>
      <c r="O4707" s="24"/>
      <c r="P4707" s="2"/>
      <c r="Q4707" s="2"/>
      <c r="R4707" s="2"/>
      <c r="S4707" s="2"/>
      <c r="T4707" s="2"/>
      <c r="U4707" s="25"/>
      <c r="V4707" s="24"/>
      <c r="W4707" s="2"/>
      <c r="X4707" s="2"/>
      <c r="Y4707" s="2"/>
      <c r="Z4707" s="175"/>
      <c r="AA4707" s="24"/>
      <c r="AB4707" s="2"/>
      <c r="AC4707" s="25"/>
      <c r="AD4707" s="174"/>
      <c r="AE4707" s="25"/>
      <c r="AF4707" s="180">
        <v>100</v>
      </c>
    </row>
    <row r="4708" spans="1:32">
      <c r="A4708" s="134" t="str">
        <f t="shared" si="73"/>
        <v>SEst_03.4</v>
      </c>
      <c r="C4708" s="177" t="s">
        <v>38</v>
      </c>
      <c r="D4708" s="178" t="s">
        <v>3</v>
      </c>
      <c r="E4708" s="178" t="s">
        <v>641</v>
      </c>
      <c r="F4708" s="178" t="s">
        <v>642</v>
      </c>
      <c r="G4708" s="178" t="s">
        <v>533</v>
      </c>
      <c r="H4708" s="177" t="s">
        <v>52</v>
      </c>
      <c r="I4708" s="179" t="s">
        <v>53</v>
      </c>
      <c r="J4708" s="59" t="s">
        <v>5255</v>
      </c>
      <c r="K4708" s="60" t="s">
        <v>5257</v>
      </c>
      <c r="L4708" s="174" t="s">
        <v>272</v>
      </c>
      <c r="M4708" s="2" t="s">
        <v>272</v>
      </c>
      <c r="N4708" s="175" t="s">
        <v>272</v>
      </c>
      <c r="O4708" s="24"/>
      <c r="P4708" s="2"/>
      <c r="Q4708" s="2"/>
      <c r="R4708" s="2"/>
      <c r="S4708" s="2"/>
      <c r="T4708" s="2"/>
      <c r="U4708" s="25"/>
      <c r="V4708" s="24"/>
      <c r="W4708" s="2"/>
      <c r="X4708" s="2"/>
      <c r="Y4708" s="2"/>
      <c r="Z4708" s="175"/>
      <c r="AA4708" s="24"/>
      <c r="AB4708" s="2"/>
      <c r="AC4708" s="25"/>
      <c r="AD4708" s="174"/>
      <c r="AE4708" s="25"/>
      <c r="AF4708" s="180">
        <v>100</v>
      </c>
    </row>
    <row r="4709" spans="1:32">
      <c r="A4709" s="134" t="str">
        <f t="shared" si="73"/>
        <v>SEst_03.4</v>
      </c>
      <c r="C4709" s="177" t="s">
        <v>38</v>
      </c>
      <c r="D4709" s="178" t="s">
        <v>3</v>
      </c>
      <c r="E4709" s="178" t="s">
        <v>641</v>
      </c>
      <c r="F4709" s="178" t="s">
        <v>642</v>
      </c>
      <c r="G4709" s="178" t="s">
        <v>533</v>
      </c>
      <c r="H4709" s="177" t="s">
        <v>52</v>
      </c>
      <c r="I4709" s="179" t="s">
        <v>53</v>
      </c>
      <c r="J4709" s="59" t="s">
        <v>5245</v>
      </c>
      <c r="K4709" s="60" t="s">
        <v>5258</v>
      </c>
      <c r="L4709" s="174" t="s">
        <v>272</v>
      </c>
      <c r="M4709" s="2" t="s">
        <v>272</v>
      </c>
      <c r="N4709" s="175" t="s">
        <v>272</v>
      </c>
      <c r="O4709" s="24"/>
      <c r="P4709" s="2"/>
      <c r="Q4709" s="2"/>
      <c r="R4709" s="2"/>
      <c r="S4709" s="2"/>
      <c r="T4709" s="2"/>
      <c r="U4709" s="25"/>
      <c r="V4709" s="24"/>
      <c r="W4709" s="2"/>
      <c r="X4709" s="2"/>
      <c r="Y4709" s="2"/>
      <c r="Z4709" s="175"/>
      <c r="AA4709" s="24"/>
      <c r="AB4709" s="2"/>
      <c r="AC4709" s="25"/>
      <c r="AD4709" s="174"/>
      <c r="AE4709" s="25"/>
      <c r="AF4709" s="180">
        <v>100</v>
      </c>
    </row>
    <row r="4710" spans="1:32">
      <c r="A4710" s="134" t="str">
        <f t="shared" si="73"/>
        <v>SEst_03.4</v>
      </c>
      <c r="C4710" s="177" t="s">
        <v>38</v>
      </c>
      <c r="D4710" s="178" t="s">
        <v>3</v>
      </c>
      <c r="E4710" s="178" t="s">
        <v>641</v>
      </c>
      <c r="F4710" s="178" t="s">
        <v>642</v>
      </c>
      <c r="G4710" s="178" t="s">
        <v>533</v>
      </c>
      <c r="H4710" s="177" t="s">
        <v>52</v>
      </c>
      <c r="I4710" s="179" t="s">
        <v>53</v>
      </c>
      <c r="J4710" s="59" t="s">
        <v>5247</v>
      </c>
      <c r="K4710" s="60" t="s">
        <v>5259</v>
      </c>
      <c r="L4710" s="174" t="s">
        <v>272</v>
      </c>
      <c r="M4710" s="2" t="s">
        <v>272</v>
      </c>
      <c r="N4710" s="175" t="s">
        <v>272</v>
      </c>
      <c r="O4710" s="24"/>
      <c r="P4710" s="2"/>
      <c r="Q4710" s="2"/>
      <c r="R4710" s="2"/>
      <c r="S4710" s="2"/>
      <c r="T4710" s="2"/>
      <c r="U4710" s="25"/>
      <c r="V4710" s="24"/>
      <c r="W4710" s="2"/>
      <c r="X4710" s="2"/>
      <c r="Y4710" s="2"/>
      <c r="Z4710" s="175"/>
      <c r="AA4710" s="24"/>
      <c r="AB4710" s="2"/>
      <c r="AC4710" s="25"/>
      <c r="AD4710" s="174"/>
      <c r="AE4710" s="25"/>
      <c r="AF4710" s="180">
        <v>100</v>
      </c>
    </row>
    <row r="4711" spans="1:32">
      <c r="A4711" s="134" t="str">
        <f t="shared" si="73"/>
        <v>SEst_03.4</v>
      </c>
      <c r="C4711" s="177" t="s">
        <v>38</v>
      </c>
      <c r="D4711" s="178" t="s">
        <v>3</v>
      </c>
      <c r="E4711" s="178" t="s">
        <v>641</v>
      </c>
      <c r="F4711" s="178" t="s">
        <v>642</v>
      </c>
      <c r="G4711" s="178" t="s">
        <v>533</v>
      </c>
      <c r="H4711" s="177" t="s">
        <v>52</v>
      </c>
      <c r="I4711" s="179" t="s">
        <v>53</v>
      </c>
      <c r="J4711" s="59" t="s">
        <v>5243</v>
      </c>
      <c r="K4711" s="60" t="s">
        <v>5260</v>
      </c>
      <c r="L4711" s="174" t="s">
        <v>272</v>
      </c>
      <c r="M4711" s="2" t="s">
        <v>272</v>
      </c>
      <c r="N4711" s="175" t="s">
        <v>272</v>
      </c>
      <c r="O4711" s="24"/>
      <c r="P4711" s="2"/>
      <c r="Q4711" s="2"/>
      <c r="R4711" s="2"/>
      <c r="S4711" s="2"/>
      <c r="T4711" s="2"/>
      <c r="U4711" s="25"/>
      <c r="V4711" s="24"/>
      <c r="W4711" s="2"/>
      <c r="X4711" s="2"/>
      <c r="Y4711" s="2"/>
      <c r="Z4711" s="175"/>
      <c r="AA4711" s="24"/>
      <c r="AB4711" s="2"/>
      <c r="AC4711" s="25"/>
      <c r="AD4711" s="174"/>
      <c r="AE4711" s="25"/>
      <c r="AF4711" s="180">
        <v>100</v>
      </c>
    </row>
    <row r="4712" spans="1:32">
      <c r="A4712" s="134" t="str">
        <f t="shared" si="73"/>
        <v>SEst_03.4</v>
      </c>
      <c r="C4712" s="177" t="s">
        <v>38</v>
      </c>
      <c r="D4712" s="178" t="s">
        <v>3</v>
      </c>
      <c r="E4712" s="178" t="s">
        <v>641</v>
      </c>
      <c r="F4712" s="178" t="s">
        <v>642</v>
      </c>
      <c r="G4712" s="178" t="s">
        <v>533</v>
      </c>
      <c r="H4712" s="177" t="s">
        <v>52</v>
      </c>
      <c r="I4712" s="179" t="s">
        <v>53</v>
      </c>
      <c r="J4712" s="59" t="s">
        <v>5249</v>
      </c>
      <c r="K4712" s="60" t="s">
        <v>5261</v>
      </c>
      <c r="L4712" s="174" t="s">
        <v>272</v>
      </c>
      <c r="M4712" s="2" t="s">
        <v>272</v>
      </c>
      <c r="N4712" s="175" t="s">
        <v>272</v>
      </c>
      <c r="O4712" s="24"/>
      <c r="P4712" s="2"/>
      <c r="Q4712" s="2"/>
      <c r="R4712" s="2"/>
      <c r="S4712" s="2"/>
      <c r="T4712" s="2"/>
      <c r="U4712" s="25"/>
      <c r="V4712" s="24"/>
      <c r="W4712" s="2"/>
      <c r="X4712" s="2"/>
      <c r="Y4712" s="2"/>
      <c r="Z4712" s="175"/>
      <c r="AA4712" s="24"/>
      <c r="AB4712" s="2"/>
      <c r="AC4712" s="25"/>
      <c r="AD4712" s="174"/>
      <c r="AE4712" s="25"/>
      <c r="AF4712" s="180">
        <v>100</v>
      </c>
    </row>
    <row r="4713" spans="1:32">
      <c r="A4713" s="134" t="str">
        <f t="shared" si="73"/>
        <v>SIbu_01.1</v>
      </c>
      <c r="C4713" s="177" t="s">
        <v>39</v>
      </c>
      <c r="D4713" s="178" t="s">
        <v>1</v>
      </c>
      <c r="E4713" s="178" t="s">
        <v>531</v>
      </c>
      <c r="F4713" s="178" t="s">
        <v>532</v>
      </c>
      <c r="G4713" s="178" t="s">
        <v>533</v>
      </c>
      <c r="H4713" s="177" t="s">
        <v>52</v>
      </c>
      <c r="I4713" s="179" t="s">
        <v>643</v>
      </c>
      <c r="J4713" s="59" t="s">
        <v>5262</v>
      </c>
      <c r="K4713" s="60" t="s">
        <v>5263</v>
      </c>
      <c r="L4713" s="174" t="s">
        <v>272</v>
      </c>
      <c r="M4713" s="2" t="s">
        <v>272</v>
      </c>
      <c r="N4713" s="175" t="s">
        <v>272</v>
      </c>
      <c r="O4713" s="24"/>
      <c r="P4713" s="2"/>
      <c r="Q4713" s="2"/>
      <c r="R4713" s="2"/>
      <c r="S4713" s="2"/>
      <c r="T4713" s="2"/>
      <c r="U4713" s="25"/>
      <c r="V4713" s="24"/>
      <c r="W4713" s="2"/>
      <c r="X4713" s="2"/>
      <c r="Y4713" s="2"/>
      <c r="Z4713" s="175"/>
      <c r="AA4713" s="24"/>
      <c r="AB4713" s="2"/>
      <c r="AC4713" s="25"/>
      <c r="AD4713" s="174"/>
      <c r="AE4713" s="25"/>
      <c r="AF4713" s="180">
        <v>100</v>
      </c>
    </row>
    <row r="4714" spans="1:32">
      <c r="A4714" s="134" t="str">
        <f t="shared" si="73"/>
        <v>SIbu_01.1</v>
      </c>
      <c r="C4714" s="177" t="s">
        <v>39</v>
      </c>
      <c r="D4714" s="178" t="s">
        <v>1</v>
      </c>
      <c r="E4714" s="178" t="s">
        <v>531</v>
      </c>
      <c r="F4714" s="178" t="s">
        <v>532</v>
      </c>
      <c r="G4714" s="178" t="s">
        <v>533</v>
      </c>
      <c r="H4714" s="177" t="s">
        <v>52</v>
      </c>
      <c r="I4714" s="179" t="s">
        <v>643</v>
      </c>
      <c r="J4714" s="59" t="s">
        <v>5262</v>
      </c>
      <c r="K4714" s="60" t="s">
        <v>5264</v>
      </c>
      <c r="L4714" s="174" t="s">
        <v>272</v>
      </c>
      <c r="M4714" s="2" t="s">
        <v>272</v>
      </c>
      <c r="N4714" s="175" t="s">
        <v>272</v>
      </c>
      <c r="O4714" s="24"/>
      <c r="P4714" s="2"/>
      <c r="Q4714" s="2"/>
      <c r="R4714" s="2"/>
      <c r="S4714" s="2"/>
      <c r="T4714" s="2"/>
      <c r="U4714" s="25"/>
      <c r="V4714" s="24"/>
      <c r="W4714" s="2"/>
      <c r="X4714" s="2"/>
      <c r="Y4714" s="2"/>
      <c r="Z4714" s="175"/>
      <c r="AA4714" s="24"/>
      <c r="AB4714" s="2"/>
      <c r="AC4714" s="25"/>
      <c r="AD4714" s="174"/>
      <c r="AE4714" s="25"/>
      <c r="AF4714" s="180">
        <v>0</v>
      </c>
    </row>
    <row r="4715" spans="1:32">
      <c r="A4715" s="134" t="str">
        <f t="shared" si="73"/>
        <v>SIbu_01.2</v>
      </c>
      <c r="C4715" s="177" t="s">
        <v>39</v>
      </c>
      <c r="D4715" s="178" t="s">
        <v>1</v>
      </c>
      <c r="E4715" s="178" t="s">
        <v>534</v>
      </c>
      <c r="F4715" s="178" t="s">
        <v>535</v>
      </c>
      <c r="G4715" s="178" t="s">
        <v>533</v>
      </c>
      <c r="H4715" s="177" t="s">
        <v>52</v>
      </c>
      <c r="I4715" s="179" t="s">
        <v>643</v>
      </c>
      <c r="J4715" s="59" t="s">
        <v>5265</v>
      </c>
      <c r="K4715" s="60" t="s">
        <v>5266</v>
      </c>
      <c r="L4715" s="174" t="s">
        <v>272</v>
      </c>
      <c r="M4715" s="2" t="s">
        <v>272</v>
      </c>
      <c r="N4715" s="175" t="s">
        <v>272</v>
      </c>
      <c r="O4715" s="24"/>
      <c r="P4715" s="2"/>
      <c r="Q4715" s="2"/>
      <c r="R4715" s="2"/>
      <c r="S4715" s="2"/>
      <c r="T4715" s="2"/>
      <c r="U4715" s="25"/>
      <c r="V4715" s="24"/>
      <c r="W4715" s="2"/>
      <c r="X4715" s="2"/>
      <c r="Y4715" s="2"/>
      <c r="Z4715" s="175"/>
      <c r="AA4715" s="24"/>
      <c r="AB4715" s="2"/>
      <c r="AC4715" s="25"/>
      <c r="AD4715" s="174"/>
      <c r="AE4715" s="25"/>
      <c r="AF4715" s="180">
        <v>100</v>
      </c>
    </row>
    <row r="4716" spans="1:32">
      <c r="A4716" s="134" t="str">
        <f t="shared" si="73"/>
        <v>SIbu_01.3</v>
      </c>
      <c r="C4716" s="177" t="s">
        <v>39</v>
      </c>
      <c r="D4716" s="178" t="s">
        <v>1</v>
      </c>
      <c r="E4716" s="178" t="s">
        <v>536</v>
      </c>
      <c r="F4716" s="178" t="s">
        <v>537</v>
      </c>
      <c r="G4716" s="178" t="s">
        <v>533</v>
      </c>
      <c r="H4716" s="177" t="s">
        <v>52</v>
      </c>
      <c r="I4716" s="179" t="s">
        <v>643</v>
      </c>
      <c r="J4716" s="59" t="s">
        <v>5265</v>
      </c>
      <c r="K4716" s="60" t="s">
        <v>5267</v>
      </c>
      <c r="L4716" s="174" t="s">
        <v>272</v>
      </c>
      <c r="M4716" s="2" t="s">
        <v>272</v>
      </c>
      <c r="N4716" s="175" t="s">
        <v>272</v>
      </c>
      <c r="O4716" s="24"/>
      <c r="P4716" s="2"/>
      <c r="Q4716" s="2"/>
      <c r="R4716" s="2"/>
      <c r="S4716" s="2"/>
      <c r="T4716" s="2"/>
      <c r="U4716" s="25"/>
      <c r="V4716" s="24"/>
      <c r="W4716" s="2"/>
      <c r="X4716" s="2"/>
      <c r="Y4716" s="2"/>
      <c r="Z4716" s="175"/>
      <c r="AA4716" s="24"/>
      <c r="AB4716" s="2"/>
      <c r="AC4716" s="25"/>
      <c r="AD4716" s="174"/>
      <c r="AE4716" s="25"/>
      <c r="AF4716" s="180">
        <v>100</v>
      </c>
    </row>
    <row r="4717" spans="1:32">
      <c r="A4717" s="134" t="str">
        <f t="shared" si="73"/>
        <v>SIbu_01.3</v>
      </c>
      <c r="C4717" s="177" t="s">
        <v>39</v>
      </c>
      <c r="D4717" s="178" t="s">
        <v>1</v>
      </c>
      <c r="E4717" s="178" t="s">
        <v>536</v>
      </c>
      <c r="F4717" s="178" t="s">
        <v>537</v>
      </c>
      <c r="G4717" s="178" t="s">
        <v>533</v>
      </c>
      <c r="H4717" s="177" t="s">
        <v>52</v>
      </c>
      <c r="I4717" s="179" t="s">
        <v>643</v>
      </c>
      <c r="J4717" s="59" t="s">
        <v>5268</v>
      </c>
      <c r="K4717" s="60" t="s">
        <v>5269</v>
      </c>
      <c r="L4717" s="174" t="s">
        <v>272</v>
      </c>
      <c r="M4717" s="2" t="s">
        <v>272</v>
      </c>
      <c r="N4717" s="175" t="s">
        <v>272</v>
      </c>
      <c r="O4717" s="24"/>
      <c r="P4717" s="2"/>
      <c r="Q4717" s="2"/>
      <c r="R4717" s="2"/>
      <c r="S4717" s="2"/>
      <c r="T4717" s="2"/>
      <c r="U4717" s="25"/>
      <c r="V4717" s="24"/>
      <c r="W4717" s="2"/>
      <c r="X4717" s="2"/>
      <c r="Y4717" s="2"/>
      <c r="Z4717" s="175"/>
      <c r="AA4717" s="24"/>
      <c r="AB4717" s="2"/>
      <c r="AC4717" s="25"/>
      <c r="AD4717" s="174"/>
      <c r="AE4717" s="25"/>
      <c r="AF4717" s="180">
        <v>100</v>
      </c>
    </row>
    <row r="4718" spans="1:32">
      <c r="A4718" s="134" t="str">
        <f t="shared" si="73"/>
        <v>SIbu_01.3</v>
      </c>
      <c r="C4718" s="177" t="s">
        <v>39</v>
      </c>
      <c r="D4718" s="178" t="s">
        <v>1</v>
      </c>
      <c r="E4718" s="178" t="s">
        <v>536</v>
      </c>
      <c r="F4718" s="178" t="s">
        <v>537</v>
      </c>
      <c r="G4718" s="178" t="s">
        <v>533</v>
      </c>
      <c r="H4718" s="177" t="s">
        <v>52</v>
      </c>
      <c r="I4718" s="179" t="s">
        <v>643</v>
      </c>
      <c r="J4718" s="59" t="s">
        <v>5270</v>
      </c>
      <c r="K4718" s="60" t="s">
        <v>5271</v>
      </c>
      <c r="L4718" s="174" t="s">
        <v>272</v>
      </c>
      <c r="M4718" s="2" t="s">
        <v>272</v>
      </c>
      <c r="N4718" s="175" t="s">
        <v>272</v>
      </c>
      <c r="O4718" s="24"/>
      <c r="P4718" s="2"/>
      <c r="Q4718" s="2"/>
      <c r="R4718" s="2"/>
      <c r="S4718" s="2"/>
      <c r="T4718" s="2"/>
      <c r="U4718" s="25"/>
      <c r="V4718" s="24"/>
      <c r="W4718" s="2"/>
      <c r="X4718" s="2"/>
      <c r="Y4718" s="2"/>
      <c r="Z4718" s="175"/>
      <c r="AA4718" s="24"/>
      <c r="AB4718" s="2"/>
      <c r="AC4718" s="25"/>
      <c r="AD4718" s="174"/>
      <c r="AE4718" s="25"/>
      <c r="AF4718" s="180">
        <v>100</v>
      </c>
    </row>
    <row r="4719" spans="1:32">
      <c r="A4719" s="134" t="str">
        <f t="shared" si="73"/>
        <v>SIbu_02.1</v>
      </c>
      <c r="C4719" s="177" t="s">
        <v>39</v>
      </c>
      <c r="D4719" s="178" t="s">
        <v>1</v>
      </c>
      <c r="E4719" s="178" t="s">
        <v>538</v>
      </c>
      <c r="F4719" s="178" t="s">
        <v>539</v>
      </c>
      <c r="G4719" s="178" t="s">
        <v>540</v>
      </c>
      <c r="H4719" s="177" t="s">
        <v>52</v>
      </c>
      <c r="I4719" s="179" t="s">
        <v>643</v>
      </c>
      <c r="J4719" s="59" t="s">
        <v>47</v>
      </c>
      <c r="K4719" s="60" t="s">
        <v>47</v>
      </c>
      <c r="L4719" s="174" t="s">
        <v>272</v>
      </c>
      <c r="M4719" s="2" t="s">
        <v>272</v>
      </c>
      <c r="N4719" s="175" t="s">
        <v>272</v>
      </c>
      <c r="O4719" s="24" t="s">
        <v>272</v>
      </c>
      <c r="P4719" s="2" t="s">
        <v>272</v>
      </c>
      <c r="Q4719" s="2" t="s">
        <v>272</v>
      </c>
      <c r="R4719" s="2" t="s">
        <v>272</v>
      </c>
      <c r="S4719" s="2" t="s">
        <v>272</v>
      </c>
      <c r="T4719" s="2" t="s">
        <v>272</v>
      </c>
      <c r="U4719" s="25" t="s">
        <v>272</v>
      </c>
      <c r="V4719" s="24" t="s">
        <v>272</v>
      </c>
      <c r="W4719" s="2" t="s">
        <v>272</v>
      </c>
      <c r="X4719" s="2" t="s">
        <v>272</v>
      </c>
      <c r="Y4719" s="2" t="s">
        <v>272</v>
      </c>
      <c r="Z4719" s="175" t="s">
        <v>272</v>
      </c>
      <c r="AA4719" s="24" t="s">
        <v>272</v>
      </c>
      <c r="AB4719" s="2" t="s">
        <v>272</v>
      </c>
      <c r="AC4719" s="25" t="s">
        <v>272</v>
      </c>
      <c r="AD4719" s="174" t="s">
        <v>272</v>
      </c>
      <c r="AE4719" s="25" t="s">
        <v>272</v>
      </c>
      <c r="AF4719" s="180" t="s">
        <v>7</v>
      </c>
    </row>
    <row r="4720" spans="1:32">
      <c r="A4720" s="134" t="str">
        <f t="shared" si="73"/>
        <v>SIbu_03.1</v>
      </c>
      <c r="C4720" s="177" t="s">
        <v>39</v>
      </c>
      <c r="D4720" s="178" t="s">
        <v>1</v>
      </c>
      <c r="E4720" s="178" t="s">
        <v>541</v>
      </c>
      <c r="F4720" s="178" t="s">
        <v>542</v>
      </c>
      <c r="G4720" s="178" t="s">
        <v>540</v>
      </c>
      <c r="H4720" s="177" t="s">
        <v>52</v>
      </c>
      <c r="I4720" s="179" t="s">
        <v>643</v>
      </c>
      <c r="J4720" s="59" t="s">
        <v>5265</v>
      </c>
      <c r="K4720" s="60" t="s">
        <v>5272</v>
      </c>
      <c r="L4720" s="174" t="s">
        <v>272</v>
      </c>
      <c r="M4720" s="2" t="s">
        <v>272</v>
      </c>
      <c r="N4720" s="175" t="s">
        <v>272</v>
      </c>
      <c r="O4720" s="24" t="s">
        <v>272</v>
      </c>
      <c r="P4720" s="2" t="s">
        <v>272</v>
      </c>
      <c r="Q4720" s="2" t="s">
        <v>272</v>
      </c>
      <c r="R4720" s="2" t="s">
        <v>272</v>
      </c>
      <c r="S4720" s="2" t="s">
        <v>272</v>
      </c>
      <c r="T4720" s="2" t="s">
        <v>272</v>
      </c>
      <c r="U4720" s="25" t="s">
        <v>273</v>
      </c>
      <c r="V4720" s="24" t="s">
        <v>272</v>
      </c>
      <c r="W4720" s="2" t="s">
        <v>272</v>
      </c>
      <c r="X4720" s="2" t="s">
        <v>272</v>
      </c>
      <c r="Y4720" s="2" t="s">
        <v>272</v>
      </c>
      <c r="Z4720" s="175" t="s">
        <v>272</v>
      </c>
      <c r="AA4720" s="24" t="s">
        <v>272</v>
      </c>
      <c r="AB4720" s="2" t="s">
        <v>272</v>
      </c>
      <c r="AC4720" s="25" t="s">
        <v>272</v>
      </c>
      <c r="AD4720" s="174" t="s">
        <v>272</v>
      </c>
      <c r="AE4720" s="25" t="s">
        <v>272</v>
      </c>
      <c r="AF4720" s="180">
        <v>0</v>
      </c>
    </row>
    <row r="4721" spans="1:32">
      <c r="A4721" s="134" t="str">
        <f t="shared" si="73"/>
        <v>SIbu_04.1</v>
      </c>
      <c r="C4721" s="177" t="s">
        <v>39</v>
      </c>
      <c r="D4721" s="178" t="s">
        <v>1</v>
      </c>
      <c r="E4721" s="178" t="s">
        <v>543</v>
      </c>
      <c r="F4721" s="178" t="s">
        <v>544</v>
      </c>
      <c r="G4721" s="178" t="s">
        <v>540</v>
      </c>
      <c r="H4721" s="177" t="s">
        <v>52</v>
      </c>
      <c r="I4721" s="179" t="s">
        <v>643</v>
      </c>
      <c r="J4721" s="59" t="s">
        <v>47</v>
      </c>
      <c r="K4721" s="60" t="s">
        <v>47</v>
      </c>
      <c r="L4721" s="174" t="s">
        <v>272</v>
      </c>
      <c r="M4721" s="2" t="s">
        <v>272</v>
      </c>
      <c r="N4721" s="175" t="s">
        <v>272</v>
      </c>
      <c r="O4721" s="24" t="s">
        <v>272</v>
      </c>
      <c r="P4721" s="2" t="s">
        <v>272</v>
      </c>
      <c r="Q4721" s="2" t="s">
        <v>272</v>
      </c>
      <c r="R4721" s="2" t="s">
        <v>272</v>
      </c>
      <c r="S4721" s="2" t="s">
        <v>272</v>
      </c>
      <c r="T4721" s="2" t="s">
        <v>272</v>
      </c>
      <c r="U4721" s="25" t="s">
        <v>272</v>
      </c>
      <c r="V4721" s="24" t="s">
        <v>272</v>
      </c>
      <c r="W4721" s="2" t="s">
        <v>272</v>
      </c>
      <c r="X4721" s="2" t="s">
        <v>272</v>
      </c>
      <c r="Y4721" s="2" t="s">
        <v>272</v>
      </c>
      <c r="Z4721" s="175" t="s">
        <v>272</v>
      </c>
      <c r="AA4721" s="24" t="s">
        <v>272</v>
      </c>
      <c r="AB4721" s="2" t="s">
        <v>272</v>
      </c>
      <c r="AC4721" s="25" t="s">
        <v>272</v>
      </c>
      <c r="AD4721" s="174" t="s">
        <v>272</v>
      </c>
      <c r="AE4721" s="25" t="s">
        <v>272</v>
      </c>
      <c r="AF4721" s="180" t="s">
        <v>7</v>
      </c>
    </row>
    <row r="4722" spans="1:32">
      <c r="A4722" s="134" t="str">
        <f t="shared" si="73"/>
        <v>SIbu_04.2</v>
      </c>
      <c r="C4722" s="177" t="s">
        <v>39</v>
      </c>
      <c r="D4722" s="178" t="s">
        <v>1</v>
      </c>
      <c r="E4722" s="178" t="s">
        <v>545</v>
      </c>
      <c r="F4722" s="178" t="s">
        <v>546</v>
      </c>
      <c r="G4722" s="178" t="s">
        <v>540</v>
      </c>
      <c r="H4722" s="177" t="s">
        <v>52</v>
      </c>
      <c r="I4722" s="179" t="s">
        <v>643</v>
      </c>
      <c r="J4722" s="59" t="s">
        <v>5265</v>
      </c>
      <c r="K4722" s="60" t="s">
        <v>260</v>
      </c>
      <c r="L4722" s="174" t="s">
        <v>272</v>
      </c>
      <c r="M4722" s="2" t="s">
        <v>272</v>
      </c>
      <c r="N4722" s="175" t="s">
        <v>272</v>
      </c>
      <c r="O4722" s="24" t="s">
        <v>272</v>
      </c>
      <c r="P4722" s="2" t="s">
        <v>272</v>
      </c>
      <c r="Q4722" s="2" t="s">
        <v>272</v>
      </c>
      <c r="R4722" s="2" t="s">
        <v>272</v>
      </c>
      <c r="S4722" s="2" t="s">
        <v>272</v>
      </c>
      <c r="T4722" s="2" t="s">
        <v>272</v>
      </c>
      <c r="U4722" s="25" t="s">
        <v>273</v>
      </c>
      <c r="V4722" s="24" t="s">
        <v>272</v>
      </c>
      <c r="W4722" s="2" t="s">
        <v>272</v>
      </c>
      <c r="X4722" s="2" t="s">
        <v>272</v>
      </c>
      <c r="Y4722" s="2" t="s">
        <v>272</v>
      </c>
      <c r="Z4722" s="175" t="s">
        <v>272</v>
      </c>
      <c r="AA4722" s="24" t="s">
        <v>272</v>
      </c>
      <c r="AB4722" s="2" t="s">
        <v>272</v>
      </c>
      <c r="AC4722" s="25" t="s">
        <v>272</v>
      </c>
      <c r="AD4722" s="174" t="s">
        <v>272</v>
      </c>
      <c r="AE4722" s="25" t="s">
        <v>272</v>
      </c>
      <c r="AF4722" s="180">
        <v>0</v>
      </c>
    </row>
    <row r="4723" spans="1:32">
      <c r="A4723" s="134" t="str">
        <f t="shared" si="73"/>
        <v>SIbu_05.1</v>
      </c>
      <c r="C4723" s="177" t="s">
        <v>39</v>
      </c>
      <c r="D4723" s="178" t="s">
        <v>1</v>
      </c>
      <c r="E4723" s="178" t="s">
        <v>547</v>
      </c>
      <c r="F4723" s="178" t="s">
        <v>548</v>
      </c>
      <c r="G4723" s="178" t="s">
        <v>540</v>
      </c>
      <c r="H4723" s="177" t="s">
        <v>52</v>
      </c>
      <c r="I4723" s="179" t="s">
        <v>643</v>
      </c>
      <c r="J4723" s="59" t="s">
        <v>5265</v>
      </c>
      <c r="K4723" s="60" t="s">
        <v>5273</v>
      </c>
      <c r="L4723" s="174" t="s">
        <v>272</v>
      </c>
      <c r="M4723" s="2" t="s">
        <v>272</v>
      </c>
      <c r="N4723" s="175" t="s">
        <v>272</v>
      </c>
      <c r="O4723" s="24" t="s">
        <v>272</v>
      </c>
      <c r="P4723" s="2" t="s">
        <v>272</v>
      </c>
      <c r="Q4723" s="2" t="s">
        <v>272</v>
      </c>
      <c r="R4723" s="2" t="s">
        <v>272</v>
      </c>
      <c r="S4723" s="2" t="s">
        <v>272</v>
      </c>
      <c r="T4723" s="2" t="s">
        <v>272</v>
      </c>
      <c r="U4723" s="25" t="s">
        <v>273</v>
      </c>
      <c r="V4723" s="24" t="s">
        <v>272</v>
      </c>
      <c r="W4723" s="2" t="s">
        <v>272</v>
      </c>
      <c r="X4723" s="2" t="s">
        <v>272</v>
      </c>
      <c r="Y4723" s="2" t="s">
        <v>272</v>
      </c>
      <c r="Z4723" s="175" t="s">
        <v>272</v>
      </c>
      <c r="AA4723" s="24" t="s">
        <v>272</v>
      </c>
      <c r="AB4723" s="2" t="s">
        <v>272</v>
      </c>
      <c r="AC4723" s="25" t="s">
        <v>272</v>
      </c>
      <c r="AD4723" s="174" t="s">
        <v>272</v>
      </c>
      <c r="AE4723" s="25" t="s">
        <v>272</v>
      </c>
      <c r="AF4723" s="180">
        <v>0</v>
      </c>
    </row>
    <row r="4724" spans="1:32">
      <c r="A4724" s="134" t="str">
        <f t="shared" si="73"/>
        <v>SIbu_05.2</v>
      </c>
      <c r="C4724" s="177" t="s">
        <v>39</v>
      </c>
      <c r="D4724" s="178" t="s">
        <v>1</v>
      </c>
      <c r="E4724" s="178" t="s">
        <v>549</v>
      </c>
      <c r="F4724" s="178" t="s">
        <v>550</v>
      </c>
      <c r="G4724" s="178" t="s">
        <v>533</v>
      </c>
      <c r="H4724" s="177" t="s">
        <v>52</v>
      </c>
      <c r="I4724" s="179" t="s">
        <v>643</v>
      </c>
      <c r="J4724" s="59" t="s">
        <v>5265</v>
      </c>
      <c r="K4724" s="60" t="s">
        <v>5273</v>
      </c>
      <c r="L4724" s="174" t="s">
        <v>272</v>
      </c>
      <c r="M4724" s="2" t="s">
        <v>272</v>
      </c>
      <c r="N4724" s="175" t="s">
        <v>272</v>
      </c>
      <c r="O4724" s="24"/>
      <c r="P4724" s="2"/>
      <c r="Q4724" s="2"/>
      <c r="R4724" s="2"/>
      <c r="S4724" s="2"/>
      <c r="T4724" s="2"/>
      <c r="U4724" s="25"/>
      <c r="V4724" s="24"/>
      <c r="W4724" s="2"/>
      <c r="X4724" s="2"/>
      <c r="Y4724" s="2"/>
      <c r="Z4724" s="175"/>
      <c r="AA4724" s="24"/>
      <c r="AB4724" s="2"/>
      <c r="AC4724" s="25"/>
      <c r="AD4724" s="174"/>
      <c r="AE4724" s="25"/>
      <c r="AF4724" s="180">
        <v>0</v>
      </c>
    </row>
    <row r="4725" spans="1:32">
      <c r="A4725" s="134" t="str">
        <f t="shared" si="73"/>
        <v>SIbu_05.3</v>
      </c>
      <c r="C4725" s="177" t="s">
        <v>39</v>
      </c>
      <c r="D4725" s="178" t="s">
        <v>1</v>
      </c>
      <c r="E4725" s="178" t="s">
        <v>551</v>
      </c>
      <c r="F4725" s="178" t="s">
        <v>552</v>
      </c>
      <c r="G4725" s="178" t="s">
        <v>533</v>
      </c>
      <c r="H4725" s="177" t="s">
        <v>52</v>
      </c>
      <c r="I4725" s="179" t="s">
        <v>643</v>
      </c>
      <c r="J4725" s="59" t="s">
        <v>5265</v>
      </c>
      <c r="K4725" s="60" t="s">
        <v>5273</v>
      </c>
      <c r="L4725" s="174" t="s">
        <v>272</v>
      </c>
      <c r="M4725" s="2" t="s">
        <v>272</v>
      </c>
      <c r="N4725" s="175" t="s">
        <v>272</v>
      </c>
      <c r="O4725" s="24"/>
      <c r="P4725" s="2"/>
      <c r="Q4725" s="2"/>
      <c r="R4725" s="2"/>
      <c r="S4725" s="2"/>
      <c r="T4725" s="2"/>
      <c r="U4725" s="25"/>
      <c r="V4725" s="24"/>
      <c r="W4725" s="2"/>
      <c r="X4725" s="2"/>
      <c r="Y4725" s="2"/>
      <c r="Z4725" s="175"/>
      <c r="AA4725" s="24"/>
      <c r="AB4725" s="2"/>
      <c r="AC4725" s="25"/>
      <c r="AD4725" s="174"/>
      <c r="AE4725" s="25"/>
      <c r="AF4725" s="180">
        <v>0</v>
      </c>
    </row>
    <row r="4726" spans="1:32">
      <c r="A4726" s="134" t="str">
        <f t="shared" si="73"/>
        <v>SIbu_06.1</v>
      </c>
      <c r="C4726" s="177" t="s">
        <v>39</v>
      </c>
      <c r="D4726" s="178" t="s">
        <v>1</v>
      </c>
      <c r="E4726" s="178" t="s">
        <v>553</v>
      </c>
      <c r="F4726" s="178" t="s">
        <v>554</v>
      </c>
      <c r="G4726" s="178" t="s">
        <v>540</v>
      </c>
      <c r="H4726" s="177" t="s">
        <v>52</v>
      </c>
      <c r="I4726" s="179" t="s">
        <v>643</v>
      </c>
      <c r="J4726" s="59" t="s">
        <v>47</v>
      </c>
      <c r="K4726" s="60" t="s">
        <v>47</v>
      </c>
      <c r="L4726" s="174" t="s">
        <v>272</v>
      </c>
      <c r="M4726" s="2" t="s">
        <v>272</v>
      </c>
      <c r="N4726" s="175" t="s">
        <v>272</v>
      </c>
      <c r="O4726" s="24" t="s">
        <v>272</v>
      </c>
      <c r="P4726" s="2" t="s">
        <v>272</v>
      </c>
      <c r="Q4726" s="2" t="s">
        <v>272</v>
      </c>
      <c r="R4726" s="2" t="s">
        <v>272</v>
      </c>
      <c r="S4726" s="2" t="s">
        <v>272</v>
      </c>
      <c r="T4726" s="2" t="s">
        <v>272</v>
      </c>
      <c r="U4726" s="25" t="s">
        <v>272</v>
      </c>
      <c r="V4726" s="24" t="s">
        <v>272</v>
      </c>
      <c r="W4726" s="2" t="s">
        <v>272</v>
      </c>
      <c r="X4726" s="2" t="s">
        <v>272</v>
      </c>
      <c r="Y4726" s="2" t="s">
        <v>272</v>
      </c>
      <c r="Z4726" s="175" t="s">
        <v>272</v>
      </c>
      <c r="AA4726" s="24" t="s">
        <v>272</v>
      </c>
      <c r="AB4726" s="2" t="s">
        <v>272</v>
      </c>
      <c r="AC4726" s="25" t="s">
        <v>272</v>
      </c>
      <c r="AD4726" s="174" t="s">
        <v>272</v>
      </c>
      <c r="AE4726" s="25" t="s">
        <v>272</v>
      </c>
      <c r="AF4726" s="180" t="s">
        <v>7</v>
      </c>
    </row>
    <row r="4727" spans="1:32">
      <c r="A4727" s="134" t="str">
        <f t="shared" si="73"/>
        <v>SIbu_06.2</v>
      </c>
      <c r="C4727" s="177" t="s">
        <v>39</v>
      </c>
      <c r="D4727" s="178" t="s">
        <v>1</v>
      </c>
      <c r="E4727" s="178" t="s">
        <v>555</v>
      </c>
      <c r="F4727" s="178" t="s">
        <v>556</v>
      </c>
      <c r="G4727" s="178" t="s">
        <v>540</v>
      </c>
      <c r="H4727" s="177" t="s">
        <v>52</v>
      </c>
      <c r="I4727" s="179" t="s">
        <v>643</v>
      </c>
      <c r="J4727" s="59" t="s">
        <v>5265</v>
      </c>
      <c r="K4727" s="60" t="s">
        <v>5273</v>
      </c>
      <c r="L4727" s="174" t="s">
        <v>272</v>
      </c>
      <c r="M4727" s="2" t="s">
        <v>272</v>
      </c>
      <c r="N4727" s="175" t="s">
        <v>272</v>
      </c>
      <c r="O4727" s="24" t="s">
        <v>272</v>
      </c>
      <c r="P4727" s="2" t="s">
        <v>272</v>
      </c>
      <c r="Q4727" s="2" t="s">
        <v>272</v>
      </c>
      <c r="R4727" s="2" t="s">
        <v>272</v>
      </c>
      <c r="S4727" s="2" t="s">
        <v>272</v>
      </c>
      <c r="T4727" s="2" t="s">
        <v>272</v>
      </c>
      <c r="U4727" s="25" t="s">
        <v>273</v>
      </c>
      <c r="V4727" s="24" t="s">
        <v>272</v>
      </c>
      <c r="W4727" s="2" t="s">
        <v>272</v>
      </c>
      <c r="X4727" s="2" t="s">
        <v>272</v>
      </c>
      <c r="Y4727" s="2" t="s">
        <v>272</v>
      </c>
      <c r="Z4727" s="175" t="s">
        <v>272</v>
      </c>
      <c r="AA4727" s="24" t="s">
        <v>272</v>
      </c>
      <c r="AB4727" s="2" t="s">
        <v>272</v>
      </c>
      <c r="AC4727" s="25" t="s">
        <v>272</v>
      </c>
      <c r="AD4727" s="174" t="s">
        <v>272</v>
      </c>
      <c r="AE4727" s="25" t="s">
        <v>272</v>
      </c>
      <c r="AF4727" s="180">
        <v>0</v>
      </c>
    </row>
    <row r="4728" spans="1:32">
      <c r="A4728" s="134" t="str">
        <f t="shared" si="73"/>
        <v>SIbu_06.2</v>
      </c>
      <c r="C4728" s="177" t="s">
        <v>39</v>
      </c>
      <c r="D4728" s="178" t="s">
        <v>1</v>
      </c>
      <c r="E4728" s="178" t="s">
        <v>555</v>
      </c>
      <c r="F4728" s="178" t="s">
        <v>556</v>
      </c>
      <c r="G4728" s="178" t="s">
        <v>540</v>
      </c>
      <c r="H4728" s="177" t="s">
        <v>52</v>
      </c>
      <c r="I4728" s="179" t="s">
        <v>643</v>
      </c>
      <c r="J4728" s="59" t="s">
        <v>5265</v>
      </c>
      <c r="K4728" s="60" t="s">
        <v>5274</v>
      </c>
      <c r="L4728" s="174" t="s">
        <v>272</v>
      </c>
      <c r="M4728" s="2" t="s">
        <v>272</v>
      </c>
      <c r="N4728" s="175" t="s">
        <v>272</v>
      </c>
      <c r="O4728" s="24" t="s">
        <v>272</v>
      </c>
      <c r="P4728" s="2" t="s">
        <v>272</v>
      </c>
      <c r="Q4728" s="2" t="s">
        <v>272</v>
      </c>
      <c r="R4728" s="2" t="s">
        <v>272</v>
      </c>
      <c r="S4728" s="2" t="s">
        <v>272</v>
      </c>
      <c r="T4728" s="2" t="s">
        <v>272</v>
      </c>
      <c r="U4728" s="25" t="s">
        <v>273</v>
      </c>
      <c r="V4728" s="24" t="s">
        <v>272</v>
      </c>
      <c r="W4728" s="2" t="s">
        <v>272</v>
      </c>
      <c r="X4728" s="2" t="s">
        <v>272</v>
      </c>
      <c r="Y4728" s="2" t="s">
        <v>272</v>
      </c>
      <c r="Z4728" s="175" t="s">
        <v>272</v>
      </c>
      <c r="AA4728" s="24" t="s">
        <v>272</v>
      </c>
      <c r="AB4728" s="2" t="s">
        <v>272</v>
      </c>
      <c r="AC4728" s="25" t="s">
        <v>272</v>
      </c>
      <c r="AD4728" s="174" t="s">
        <v>272</v>
      </c>
      <c r="AE4728" s="25" t="s">
        <v>272</v>
      </c>
      <c r="AF4728" s="180">
        <v>100</v>
      </c>
    </row>
    <row r="4729" spans="1:32">
      <c r="A4729" s="134" t="str">
        <f t="shared" si="73"/>
        <v>SIbu_06.3</v>
      </c>
      <c r="C4729" s="177" t="s">
        <v>39</v>
      </c>
      <c r="D4729" s="178" t="s">
        <v>1</v>
      </c>
      <c r="E4729" s="178" t="s">
        <v>557</v>
      </c>
      <c r="F4729" s="178" t="s">
        <v>558</v>
      </c>
      <c r="G4729" s="178" t="s">
        <v>533</v>
      </c>
      <c r="H4729" s="177" t="s">
        <v>52</v>
      </c>
      <c r="I4729" s="179" t="s">
        <v>643</v>
      </c>
      <c r="J4729" s="59" t="s">
        <v>416</v>
      </c>
      <c r="K4729" s="60" t="s">
        <v>261</v>
      </c>
      <c r="L4729" s="174" t="s">
        <v>272</v>
      </c>
      <c r="M4729" s="2" t="s">
        <v>272</v>
      </c>
      <c r="N4729" s="175" t="s">
        <v>272</v>
      </c>
      <c r="O4729" s="24"/>
      <c r="P4729" s="2"/>
      <c r="Q4729" s="2"/>
      <c r="R4729" s="2"/>
      <c r="S4729" s="2"/>
      <c r="T4729" s="2"/>
      <c r="U4729" s="25"/>
      <c r="V4729" s="24"/>
      <c r="W4729" s="2"/>
      <c r="X4729" s="2"/>
      <c r="Y4729" s="2"/>
      <c r="Z4729" s="175"/>
      <c r="AA4729" s="24"/>
      <c r="AB4729" s="2"/>
      <c r="AC4729" s="25"/>
      <c r="AD4729" s="174"/>
      <c r="AE4729" s="25"/>
      <c r="AF4729" s="180">
        <v>100</v>
      </c>
    </row>
    <row r="4730" spans="1:32">
      <c r="A4730" s="134" t="str">
        <f t="shared" si="73"/>
        <v>SIbu_06.3</v>
      </c>
      <c r="C4730" s="177" t="s">
        <v>39</v>
      </c>
      <c r="D4730" s="178" t="s">
        <v>1</v>
      </c>
      <c r="E4730" s="178" t="s">
        <v>557</v>
      </c>
      <c r="F4730" s="178" t="s">
        <v>558</v>
      </c>
      <c r="G4730" s="178" t="s">
        <v>533</v>
      </c>
      <c r="H4730" s="177" t="s">
        <v>52</v>
      </c>
      <c r="I4730" s="179" t="s">
        <v>643</v>
      </c>
      <c r="J4730" s="59" t="s">
        <v>416</v>
      </c>
      <c r="K4730" s="60" t="s">
        <v>262</v>
      </c>
      <c r="L4730" s="174" t="s">
        <v>272</v>
      </c>
      <c r="M4730" s="2" t="s">
        <v>272</v>
      </c>
      <c r="N4730" s="175" t="s">
        <v>272</v>
      </c>
      <c r="O4730" s="24"/>
      <c r="P4730" s="2"/>
      <c r="Q4730" s="2"/>
      <c r="R4730" s="2"/>
      <c r="S4730" s="2"/>
      <c r="T4730" s="2"/>
      <c r="U4730" s="25"/>
      <c r="V4730" s="24"/>
      <c r="W4730" s="2"/>
      <c r="X4730" s="2"/>
      <c r="Y4730" s="2"/>
      <c r="Z4730" s="175"/>
      <c r="AA4730" s="24"/>
      <c r="AB4730" s="2"/>
      <c r="AC4730" s="25"/>
      <c r="AD4730" s="174"/>
      <c r="AE4730" s="25"/>
      <c r="AF4730" s="180">
        <v>100</v>
      </c>
    </row>
    <row r="4731" spans="1:32">
      <c r="A4731" s="134" t="str">
        <f t="shared" si="73"/>
        <v>SIbu_06.4</v>
      </c>
      <c r="C4731" s="177" t="s">
        <v>39</v>
      </c>
      <c r="D4731" s="178" t="s">
        <v>1</v>
      </c>
      <c r="E4731" s="178" t="s">
        <v>559</v>
      </c>
      <c r="F4731" s="178" t="s">
        <v>560</v>
      </c>
      <c r="G4731" s="178" t="s">
        <v>533</v>
      </c>
      <c r="H4731" s="177" t="s">
        <v>52</v>
      </c>
      <c r="I4731" s="179" t="s">
        <v>643</v>
      </c>
      <c r="J4731" s="59" t="s">
        <v>416</v>
      </c>
      <c r="K4731" s="60" t="s">
        <v>261</v>
      </c>
      <c r="L4731" s="174" t="s">
        <v>272</v>
      </c>
      <c r="M4731" s="2" t="s">
        <v>272</v>
      </c>
      <c r="N4731" s="175" t="s">
        <v>272</v>
      </c>
      <c r="O4731" s="24"/>
      <c r="P4731" s="2"/>
      <c r="Q4731" s="2"/>
      <c r="R4731" s="2"/>
      <c r="S4731" s="2"/>
      <c r="T4731" s="2"/>
      <c r="U4731" s="25"/>
      <c r="V4731" s="24"/>
      <c r="W4731" s="2"/>
      <c r="X4731" s="2"/>
      <c r="Y4731" s="2"/>
      <c r="Z4731" s="175"/>
      <c r="AA4731" s="24"/>
      <c r="AB4731" s="2"/>
      <c r="AC4731" s="25"/>
      <c r="AD4731" s="174"/>
      <c r="AE4731" s="25"/>
      <c r="AF4731" s="180">
        <v>100</v>
      </c>
    </row>
    <row r="4732" spans="1:32">
      <c r="A4732" s="134" t="str">
        <f t="shared" si="73"/>
        <v>SIbu_06.4</v>
      </c>
      <c r="C4732" s="177" t="s">
        <v>39</v>
      </c>
      <c r="D4732" s="178" t="s">
        <v>1</v>
      </c>
      <c r="E4732" s="178" t="s">
        <v>559</v>
      </c>
      <c r="F4732" s="178" t="s">
        <v>560</v>
      </c>
      <c r="G4732" s="178" t="s">
        <v>533</v>
      </c>
      <c r="H4732" s="177" t="s">
        <v>52</v>
      </c>
      <c r="I4732" s="179" t="s">
        <v>643</v>
      </c>
      <c r="J4732" s="59" t="s">
        <v>416</v>
      </c>
      <c r="K4732" s="60" t="s">
        <v>262</v>
      </c>
      <c r="L4732" s="174" t="s">
        <v>272</v>
      </c>
      <c r="M4732" s="2" t="s">
        <v>272</v>
      </c>
      <c r="N4732" s="175" t="s">
        <v>272</v>
      </c>
      <c r="O4732" s="24"/>
      <c r="P4732" s="2"/>
      <c r="Q4732" s="2"/>
      <c r="R4732" s="2"/>
      <c r="S4732" s="2"/>
      <c r="T4732" s="2"/>
      <c r="U4732" s="25"/>
      <c r="V4732" s="24"/>
      <c r="W4732" s="2"/>
      <c r="X4732" s="2"/>
      <c r="Y4732" s="2"/>
      <c r="Z4732" s="175"/>
      <c r="AA4732" s="24"/>
      <c r="AB4732" s="2"/>
      <c r="AC4732" s="25"/>
      <c r="AD4732" s="174"/>
      <c r="AE4732" s="25"/>
      <c r="AF4732" s="180">
        <v>100</v>
      </c>
    </row>
    <row r="4733" spans="1:32">
      <c r="A4733" s="134" t="str">
        <f t="shared" si="73"/>
        <v>SIbu_07.1</v>
      </c>
      <c r="C4733" s="177" t="s">
        <v>39</v>
      </c>
      <c r="D4733" s="178" t="s">
        <v>1</v>
      </c>
      <c r="E4733" s="178" t="s">
        <v>561</v>
      </c>
      <c r="F4733" s="178" t="s">
        <v>562</v>
      </c>
      <c r="G4733" s="178" t="s">
        <v>533</v>
      </c>
      <c r="H4733" s="177" t="s">
        <v>52</v>
      </c>
      <c r="I4733" s="179" t="s">
        <v>643</v>
      </c>
      <c r="J4733" s="59" t="s">
        <v>5275</v>
      </c>
      <c r="K4733" s="60" t="s">
        <v>5276</v>
      </c>
      <c r="L4733" s="174" t="s">
        <v>272</v>
      </c>
      <c r="M4733" s="2" t="s">
        <v>272</v>
      </c>
      <c r="N4733" s="175" t="s">
        <v>272</v>
      </c>
      <c r="O4733" s="24"/>
      <c r="P4733" s="2"/>
      <c r="Q4733" s="2"/>
      <c r="R4733" s="2"/>
      <c r="S4733" s="2"/>
      <c r="T4733" s="2"/>
      <c r="U4733" s="25"/>
      <c r="V4733" s="24"/>
      <c r="W4733" s="2"/>
      <c r="X4733" s="2"/>
      <c r="Y4733" s="2"/>
      <c r="Z4733" s="175"/>
      <c r="AA4733" s="24"/>
      <c r="AB4733" s="2"/>
      <c r="AC4733" s="25"/>
      <c r="AD4733" s="174"/>
      <c r="AE4733" s="25"/>
      <c r="AF4733" s="180">
        <v>100</v>
      </c>
    </row>
    <row r="4734" spans="1:32">
      <c r="A4734" s="134" t="str">
        <f t="shared" si="73"/>
        <v>SIbu_07.1</v>
      </c>
      <c r="C4734" s="177" t="s">
        <v>39</v>
      </c>
      <c r="D4734" s="178" t="s">
        <v>1</v>
      </c>
      <c r="E4734" s="178" t="s">
        <v>561</v>
      </c>
      <c r="F4734" s="178" t="s">
        <v>562</v>
      </c>
      <c r="G4734" s="178" t="s">
        <v>533</v>
      </c>
      <c r="H4734" s="177" t="s">
        <v>52</v>
      </c>
      <c r="I4734" s="179" t="s">
        <v>643</v>
      </c>
      <c r="J4734" s="59" t="s">
        <v>5275</v>
      </c>
      <c r="K4734" s="60" t="s">
        <v>5276</v>
      </c>
      <c r="L4734" s="174" t="s">
        <v>272</v>
      </c>
      <c r="M4734" s="2" t="s">
        <v>272</v>
      </c>
      <c r="N4734" s="175" t="s">
        <v>272</v>
      </c>
      <c r="O4734" s="24"/>
      <c r="P4734" s="2"/>
      <c r="Q4734" s="2"/>
      <c r="R4734" s="2"/>
      <c r="S4734" s="2"/>
      <c r="T4734" s="2"/>
      <c r="U4734" s="25"/>
      <c r="V4734" s="24"/>
      <c r="W4734" s="2"/>
      <c r="X4734" s="2"/>
      <c r="Y4734" s="2"/>
      <c r="Z4734" s="175"/>
      <c r="AA4734" s="24"/>
      <c r="AB4734" s="2"/>
      <c r="AC4734" s="25"/>
      <c r="AD4734" s="174"/>
      <c r="AE4734" s="25"/>
      <c r="AF4734" s="180">
        <v>100</v>
      </c>
    </row>
    <row r="4735" spans="1:32">
      <c r="A4735" s="134" t="str">
        <f t="shared" si="73"/>
        <v>SIbu_07.2</v>
      </c>
      <c r="C4735" s="177" t="s">
        <v>39</v>
      </c>
      <c r="D4735" s="178" t="s">
        <v>1</v>
      </c>
      <c r="E4735" s="178" t="s">
        <v>563</v>
      </c>
      <c r="F4735" s="178" t="s">
        <v>564</v>
      </c>
      <c r="G4735" s="178" t="s">
        <v>540</v>
      </c>
      <c r="H4735" s="177" t="s">
        <v>52</v>
      </c>
      <c r="I4735" s="179" t="s">
        <v>643</v>
      </c>
      <c r="J4735" s="59" t="s">
        <v>5275</v>
      </c>
      <c r="K4735" s="60" t="s">
        <v>5276</v>
      </c>
      <c r="L4735" s="174" t="s">
        <v>272</v>
      </c>
      <c r="M4735" s="2" t="s">
        <v>273</v>
      </c>
      <c r="N4735" s="175" t="s">
        <v>272</v>
      </c>
      <c r="O4735" s="24" t="s">
        <v>273</v>
      </c>
      <c r="P4735" s="2" t="s">
        <v>273</v>
      </c>
      <c r="Q4735" s="2" t="s">
        <v>273</v>
      </c>
      <c r="R4735" s="2" t="s">
        <v>273</v>
      </c>
      <c r="S4735" s="2" t="s">
        <v>273</v>
      </c>
      <c r="T4735" s="2" t="s">
        <v>272</v>
      </c>
      <c r="U4735" s="25" t="s">
        <v>272</v>
      </c>
      <c r="V4735" s="24" t="s">
        <v>272</v>
      </c>
      <c r="W4735" s="2" t="s">
        <v>273</v>
      </c>
      <c r="X4735" s="2" t="s">
        <v>273</v>
      </c>
      <c r="Y4735" s="2" t="s">
        <v>273</v>
      </c>
      <c r="Z4735" s="175" t="s">
        <v>273</v>
      </c>
      <c r="AA4735" s="24" t="s">
        <v>272</v>
      </c>
      <c r="AB4735" s="2" t="s">
        <v>273</v>
      </c>
      <c r="AC4735" s="25" t="s">
        <v>273</v>
      </c>
      <c r="AD4735" s="174" t="s">
        <v>272</v>
      </c>
      <c r="AE4735" s="25" t="s">
        <v>273</v>
      </c>
      <c r="AF4735" s="180">
        <v>100</v>
      </c>
    </row>
    <row r="4736" spans="1:32">
      <c r="A4736" s="134" t="str">
        <f t="shared" si="73"/>
        <v>SIca_01.1</v>
      </c>
      <c r="C4736" s="177" t="s">
        <v>39</v>
      </c>
      <c r="D4736" s="178" t="s">
        <v>495</v>
      </c>
      <c r="E4736" s="178" t="s">
        <v>565</v>
      </c>
      <c r="F4736" s="178" t="s">
        <v>566</v>
      </c>
      <c r="G4736" s="178" t="s">
        <v>540</v>
      </c>
      <c r="H4736" s="177" t="s">
        <v>52</v>
      </c>
      <c r="I4736" s="179" t="s">
        <v>643</v>
      </c>
      <c r="J4736" s="59" t="s">
        <v>5277</v>
      </c>
      <c r="K4736" s="60" t="s">
        <v>5278</v>
      </c>
      <c r="L4736" s="174" t="s">
        <v>272</v>
      </c>
      <c r="M4736" s="2" t="s">
        <v>272</v>
      </c>
      <c r="N4736" s="175" t="s">
        <v>272</v>
      </c>
      <c r="O4736" s="24" t="s">
        <v>272</v>
      </c>
      <c r="P4736" s="2" t="s">
        <v>272</v>
      </c>
      <c r="Q4736" s="2" t="s">
        <v>272</v>
      </c>
      <c r="R4736" s="2" t="s">
        <v>273</v>
      </c>
      <c r="S4736" s="2" t="s">
        <v>272</v>
      </c>
      <c r="T4736" s="2" t="s">
        <v>272</v>
      </c>
      <c r="U4736" s="25" t="s">
        <v>273</v>
      </c>
      <c r="V4736" s="24" t="s">
        <v>272</v>
      </c>
      <c r="W4736" s="2" t="s">
        <v>272</v>
      </c>
      <c r="X4736" s="2" t="s">
        <v>272</v>
      </c>
      <c r="Y4736" s="2" t="s">
        <v>273</v>
      </c>
      <c r="Z4736" s="175" t="s">
        <v>272</v>
      </c>
      <c r="AA4736" s="24" t="s">
        <v>272</v>
      </c>
      <c r="AB4736" s="2" t="s">
        <v>272</v>
      </c>
      <c r="AC4736" s="25" t="s">
        <v>272</v>
      </c>
      <c r="AD4736" s="174" t="s">
        <v>272</v>
      </c>
      <c r="AE4736" s="25" t="s">
        <v>272</v>
      </c>
      <c r="AF4736" s="180">
        <v>100</v>
      </c>
    </row>
    <row r="4737" spans="1:32">
      <c r="A4737" s="134" t="str">
        <f t="shared" si="73"/>
        <v>SIca_01.1</v>
      </c>
      <c r="C4737" s="177" t="s">
        <v>39</v>
      </c>
      <c r="D4737" s="178" t="s">
        <v>495</v>
      </c>
      <c r="E4737" s="178" t="s">
        <v>565</v>
      </c>
      <c r="F4737" s="178" t="s">
        <v>566</v>
      </c>
      <c r="G4737" s="178" t="s">
        <v>540</v>
      </c>
      <c r="H4737" s="177" t="s">
        <v>52</v>
      </c>
      <c r="I4737" s="179" t="s">
        <v>643</v>
      </c>
      <c r="J4737" s="59" t="s">
        <v>5277</v>
      </c>
      <c r="K4737" s="60" t="s">
        <v>5279</v>
      </c>
      <c r="L4737" s="174" t="s">
        <v>272</v>
      </c>
      <c r="M4737" s="2" t="s">
        <v>272</v>
      </c>
      <c r="N4737" s="175" t="s">
        <v>272</v>
      </c>
      <c r="O4737" s="24" t="s">
        <v>272</v>
      </c>
      <c r="P4737" s="2" t="s">
        <v>272</v>
      </c>
      <c r="Q4737" s="2" t="s">
        <v>272</v>
      </c>
      <c r="R4737" s="2" t="s">
        <v>273</v>
      </c>
      <c r="S4737" s="2" t="s">
        <v>272</v>
      </c>
      <c r="T4737" s="2" t="s">
        <v>272</v>
      </c>
      <c r="U4737" s="25" t="s">
        <v>273</v>
      </c>
      <c r="V4737" s="24" t="s">
        <v>272</v>
      </c>
      <c r="W4737" s="2" t="s">
        <v>272</v>
      </c>
      <c r="X4737" s="2" t="s">
        <v>272</v>
      </c>
      <c r="Y4737" s="2" t="s">
        <v>273</v>
      </c>
      <c r="Z4737" s="175" t="s">
        <v>272</v>
      </c>
      <c r="AA4737" s="24" t="s">
        <v>272</v>
      </c>
      <c r="AB4737" s="2" t="s">
        <v>272</v>
      </c>
      <c r="AC4737" s="25" t="s">
        <v>272</v>
      </c>
      <c r="AD4737" s="174" t="s">
        <v>272</v>
      </c>
      <c r="AE4737" s="25" t="s">
        <v>272</v>
      </c>
      <c r="AF4737" s="180">
        <v>0</v>
      </c>
    </row>
    <row r="4738" spans="1:32">
      <c r="A4738" s="134" t="str">
        <f t="shared" si="73"/>
        <v>SIca_01.1</v>
      </c>
      <c r="C4738" s="177" t="s">
        <v>39</v>
      </c>
      <c r="D4738" s="178" t="s">
        <v>495</v>
      </c>
      <c r="E4738" s="178" t="s">
        <v>565</v>
      </c>
      <c r="F4738" s="178" t="s">
        <v>566</v>
      </c>
      <c r="G4738" s="178" t="s">
        <v>540</v>
      </c>
      <c r="H4738" s="177" t="s">
        <v>52</v>
      </c>
      <c r="I4738" s="179" t="s">
        <v>643</v>
      </c>
      <c r="J4738" s="59" t="s">
        <v>5277</v>
      </c>
      <c r="K4738" s="60"/>
      <c r="L4738" s="174" t="s">
        <v>272</v>
      </c>
      <c r="M4738" s="2" t="s">
        <v>272</v>
      </c>
      <c r="N4738" s="175" t="s">
        <v>272</v>
      </c>
      <c r="O4738" s="24" t="s">
        <v>272</v>
      </c>
      <c r="P4738" s="2" t="s">
        <v>272</v>
      </c>
      <c r="Q4738" s="2" t="s">
        <v>272</v>
      </c>
      <c r="R4738" s="2" t="s">
        <v>273</v>
      </c>
      <c r="S4738" s="2" t="s">
        <v>272</v>
      </c>
      <c r="T4738" s="2" t="s">
        <v>272</v>
      </c>
      <c r="U4738" s="25" t="s">
        <v>273</v>
      </c>
      <c r="V4738" s="24" t="s">
        <v>272</v>
      </c>
      <c r="W4738" s="2" t="s">
        <v>272</v>
      </c>
      <c r="X4738" s="2" t="s">
        <v>272</v>
      </c>
      <c r="Y4738" s="2" t="s">
        <v>273</v>
      </c>
      <c r="Z4738" s="175" t="s">
        <v>272</v>
      </c>
      <c r="AA4738" s="24" t="s">
        <v>272</v>
      </c>
      <c r="AB4738" s="2" t="s">
        <v>272</v>
      </c>
      <c r="AC4738" s="25" t="s">
        <v>272</v>
      </c>
      <c r="AD4738" s="174" t="s">
        <v>272</v>
      </c>
      <c r="AE4738" s="25" t="s">
        <v>272</v>
      </c>
      <c r="AF4738" s="180">
        <v>100</v>
      </c>
    </row>
    <row r="4739" spans="1:32">
      <c r="A4739" s="134" t="str">
        <f t="shared" si="73"/>
        <v>SIca_01.2</v>
      </c>
      <c r="C4739" s="177" t="s">
        <v>39</v>
      </c>
      <c r="D4739" s="178" t="s">
        <v>495</v>
      </c>
      <c r="E4739" s="178" t="s">
        <v>567</v>
      </c>
      <c r="F4739" s="178" t="s">
        <v>568</v>
      </c>
      <c r="G4739" s="178" t="s">
        <v>533</v>
      </c>
      <c r="H4739" s="177" t="s">
        <v>52</v>
      </c>
      <c r="I4739" s="179" t="s">
        <v>643</v>
      </c>
      <c r="J4739" s="59" t="s">
        <v>5277</v>
      </c>
      <c r="K4739" s="60" t="s">
        <v>5280</v>
      </c>
      <c r="L4739" s="174" t="s">
        <v>272</v>
      </c>
      <c r="M4739" s="2" t="s">
        <v>272</v>
      </c>
      <c r="N4739" s="175" t="s">
        <v>272</v>
      </c>
      <c r="O4739" s="24"/>
      <c r="P4739" s="2"/>
      <c r="Q4739" s="2"/>
      <c r="R4739" s="2"/>
      <c r="S4739" s="2"/>
      <c r="T4739" s="2"/>
      <c r="U4739" s="25"/>
      <c r="V4739" s="24"/>
      <c r="W4739" s="2"/>
      <c r="X4739" s="2"/>
      <c r="Y4739" s="2"/>
      <c r="Z4739" s="175"/>
      <c r="AA4739" s="24"/>
      <c r="AB4739" s="2"/>
      <c r="AC4739" s="25"/>
      <c r="AD4739" s="174"/>
      <c r="AE4739" s="25"/>
      <c r="AF4739" s="180">
        <v>100</v>
      </c>
    </row>
    <row r="4740" spans="1:32">
      <c r="A4740" s="134" t="str">
        <f t="shared" si="73"/>
        <v>SIca_01.2</v>
      </c>
      <c r="C4740" s="177" t="s">
        <v>39</v>
      </c>
      <c r="D4740" s="178" t="s">
        <v>495</v>
      </c>
      <c r="E4740" s="178" t="s">
        <v>567</v>
      </c>
      <c r="F4740" s="178" t="s">
        <v>568</v>
      </c>
      <c r="G4740" s="178" t="s">
        <v>533</v>
      </c>
      <c r="H4740" s="177" t="s">
        <v>52</v>
      </c>
      <c r="I4740" s="179" t="s">
        <v>643</v>
      </c>
      <c r="J4740" s="59" t="s">
        <v>5277</v>
      </c>
      <c r="K4740" s="60" t="s">
        <v>5281</v>
      </c>
      <c r="L4740" s="174" t="s">
        <v>272</v>
      </c>
      <c r="M4740" s="2" t="s">
        <v>272</v>
      </c>
      <c r="N4740" s="175" t="s">
        <v>272</v>
      </c>
      <c r="O4740" s="24"/>
      <c r="P4740" s="2"/>
      <c r="Q4740" s="2"/>
      <c r="R4740" s="2"/>
      <c r="S4740" s="2"/>
      <c r="T4740" s="2"/>
      <c r="U4740" s="25"/>
      <c r="V4740" s="24"/>
      <c r="W4740" s="2"/>
      <c r="X4740" s="2"/>
      <c r="Y4740" s="2"/>
      <c r="Z4740" s="175"/>
      <c r="AA4740" s="24"/>
      <c r="AB4740" s="2"/>
      <c r="AC4740" s="25"/>
      <c r="AD4740" s="174"/>
      <c r="AE4740" s="25"/>
      <c r="AF4740" s="180">
        <v>100</v>
      </c>
    </row>
    <row r="4741" spans="1:32">
      <c r="A4741" s="134" t="str">
        <f t="shared" si="73"/>
        <v>SIca_01.3</v>
      </c>
      <c r="C4741" s="177" t="s">
        <v>39</v>
      </c>
      <c r="D4741" s="178" t="s">
        <v>495</v>
      </c>
      <c r="E4741" s="178" t="s">
        <v>569</v>
      </c>
      <c r="F4741" s="178" t="s">
        <v>570</v>
      </c>
      <c r="G4741" s="178" t="s">
        <v>540</v>
      </c>
      <c r="H4741" s="177" t="s">
        <v>52</v>
      </c>
      <c r="I4741" s="179" t="s">
        <v>643</v>
      </c>
      <c r="J4741" s="59" t="s">
        <v>5277</v>
      </c>
      <c r="K4741" s="60" t="s">
        <v>5280</v>
      </c>
      <c r="L4741" s="174" t="s">
        <v>272</v>
      </c>
      <c r="M4741" s="2" t="s">
        <v>272</v>
      </c>
      <c r="N4741" s="175" t="s">
        <v>272</v>
      </c>
      <c r="O4741" s="24" t="s">
        <v>272</v>
      </c>
      <c r="P4741" s="2" t="s">
        <v>272</v>
      </c>
      <c r="Q4741" s="2" t="s">
        <v>272</v>
      </c>
      <c r="R4741" s="2" t="s">
        <v>272</v>
      </c>
      <c r="S4741" s="2" t="s">
        <v>272</v>
      </c>
      <c r="T4741" s="2" t="s">
        <v>272</v>
      </c>
      <c r="U4741" s="25" t="s">
        <v>272</v>
      </c>
      <c r="V4741" s="24" t="s">
        <v>272</v>
      </c>
      <c r="W4741" s="2" t="s">
        <v>272</v>
      </c>
      <c r="X4741" s="2" t="s">
        <v>272</v>
      </c>
      <c r="Y4741" s="2" t="s">
        <v>273</v>
      </c>
      <c r="Z4741" s="175" t="s">
        <v>272</v>
      </c>
      <c r="AA4741" s="24" t="s">
        <v>272</v>
      </c>
      <c r="AB4741" s="2" t="s">
        <v>272</v>
      </c>
      <c r="AC4741" s="25" t="s">
        <v>272</v>
      </c>
      <c r="AD4741" s="174" t="s">
        <v>272</v>
      </c>
      <c r="AE4741" s="25" t="s">
        <v>272</v>
      </c>
      <c r="AF4741" s="180">
        <v>100</v>
      </c>
    </row>
    <row r="4742" spans="1:32">
      <c r="A4742" s="134" t="str">
        <f t="shared" si="73"/>
        <v>SIca_01.3</v>
      </c>
      <c r="C4742" s="177" t="s">
        <v>39</v>
      </c>
      <c r="D4742" s="178" t="s">
        <v>495</v>
      </c>
      <c r="E4742" s="178" t="s">
        <v>569</v>
      </c>
      <c r="F4742" s="178" t="s">
        <v>570</v>
      </c>
      <c r="G4742" s="178" t="s">
        <v>540</v>
      </c>
      <c r="H4742" s="177" t="s">
        <v>52</v>
      </c>
      <c r="I4742" s="179" t="s">
        <v>643</v>
      </c>
      <c r="J4742" s="59" t="s">
        <v>5277</v>
      </c>
      <c r="K4742" s="60" t="s">
        <v>5279</v>
      </c>
      <c r="L4742" s="174" t="s">
        <v>272</v>
      </c>
      <c r="M4742" s="2" t="s">
        <v>272</v>
      </c>
      <c r="N4742" s="175" t="s">
        <v>272</v>
      </c>
      <c r="O4742" s="24" t="s">
        <v>272</v>
      </c>
      <c r="P4742" s="2" t="s">
        <v>272</v>
      </c>
      <c r="Q4742" s="2" t="s">
        <v>272</v>
      </c>
      <c r="R4742" s="2" t="s">
        <v>272</v>
      </c>
      <c r="S4742" s="2" t="s">
        <v>272</v>
      </c>
      <c r="T4742" s="2" t="s">
        <v>272</v>
      </c>
      <c r="U4742" s="25" t="s">
        <v>272</v>
      </c>
      <c r="V4742" s="24" t="s">
        <v>272</v>
      </c>
      <c r="W4742" s="2" t="s">
        <v>272</v>
      </c>
      <c r="X4742" s="2" t="s">
        <v>272</v>
      </c>
      <c r="Y4742" s="2" t="s">
        <v>273</v>
      </c>
      <c r="Z4742" s="175" t="s">
        <v>272</v>
      </c>
      <c r="AA4742" s="24" t="s">
        <v>272</v>
      </c>
      <c r="AB4742" s="2" t="s">
        <v>272</v>
      </c>
      <c r="AC4742" s="25" t="s">
        <v>272</v>
      </c>
      <c r="AD4742" s="174" t="s">
        <v>272</v>
      </c>
      <c r="AE4742" s="25" t="s">
        <v>272</v>
      </c>
      <c r="AF4742" s="180">
        <v>0</v>
      </c>
    </row>
    <row r="4743" spans="1:32">
      <c r="A4743" s="134" t="str">
        <f t="shared" si="73"/>
        <v>SIca_01.3</v>
      </c>
      <c r="C4743" s="177" t="s">
        <v>39</v>
      </c>
      <c r="D4743" s="178" t="s">
        <v>495</v>
      </c>
      <c r="E4743" s="178" t="s">
        <v>569</v>
      </c>
      <c r="F4743" s="178" t="s">
        <v>570</v>
      </c>
      <c r="G4743" s="178" t="s">
        <v>540</v>
      </c>
      <c r="H4743" s="177" t="s">
        <v>52</v>
      </c>
      <c r="I4743" s="179" t="s">
        <v>643</v>
      </c>
      <c r="J4743" s="59" t="s">
        <v>5265</v>
      </c>
      <c r="K4743" s="60" t="s">
        <v>5282</v>
      </c>
      <c r="L4743" s="174" t="s">
        <v>272</v>
      </c>
      <c r="M4743" s="2" t="s">
        <v>272</v>
      </c>
      <c r="N4743" s="175" t="s">
        <v>272</v>
      </c>
      <c r="O4743" s="24" t="s">
        <v>272</v>
      </c>
      <c r="P4743" s="2" t="s">
        <v>272</v>
      </c>
      <c r="Q4743" s="2" t="s">
        <v>272</v>
      </c>
      <c r="R4743" s="2" t="s">
        <v>272</v>
      </c>
      <c r="S4743" s="2" t="s">
        <v>272</v>
      </c>
      <c r="T4743" s="2" t="s">
        <v>272</v>
      </c>
      <c r="U4743" s="25" t="s">
        <v>272</v>
      </c>
      <c r="V4743" s="24" t="s">
        <v>272</v>
      </c>
      <c r="W4743" s="2" t="s">
        <v>272</v>
      </c>
      <c r="X4743" s="2" t="s">
        <v>272</v>
      </c>
      <c r="Y4743" s="2" t="s">
        <v>273</v>
      </c>
      <c r="Z4743" s="175" t="s">
        <v>272</v>
      </c>
      <c r="AA4743" s="24" t="s">
        <v>272</v>
      </c>
      <c r="AB4743" s="2" t="s">
        <v>272</v>
      </c>
      <c r="AC4743" s="25" t="s">
        <v>272</v>
      </c>
      <c r="AD4743" s="174" t="s">
        <v>272</v>
      </c>
      <c r="AE4743" s="25" t="s">
        <v>273</v>
      </c>
      <c r="AF4743" s="180">
        <v>100</v>
      </c>
    </row>
    <row r="4744" spans="1:32">
      <c r="A4744" s="134" t="str">
        <f t="shared" ref="A4744:A4807" si="74">C4744&amp;LOWER(LEFT(D4744,2))&amp;"_"&amp;IF(LEN(TRIM(LEFT(E4744,FIND(" ",E4744))))=3,"0"&amp;TRIM(LEFT(E4744,FIND(" ",E4744))),TRIM(LEFT(E4744,FIND(" ",E4744))))</f>
        <v>SIca_01.4</v>
      </c>
      <c r="C4744" s="177" t="s">
        <v>39</v>
      </c>
      <c r="D4744" s="178" t="s">
        <v>495</v>
      </c>
      <c r="E4744" s="178" t="s">
        <v>571</v>
      </c>
      <c r="F4744" s="178" t="s">
        <v>572</v>
      </c>
      <c r="G4744" s="178" t="s">
        <v>540</v>
      </c>
      <c r="H4744" s="177" t="s">
        <v>52</v>
      </c>
      <c r="I4744" s="179" t="s">
        <v>643</v>
      </c>
      <c r="J4744" s="59" t="s">
        <v>5283</v>
      </c>
      <c r="K4744" s="60" t="s">
        <v>5284</v>
      </c>
      <c r="L4744" s="174" t="s">
        <v>272</v>
      </c>
      <c r="M4744" s="2" t="s">
        <v>272</v>
      </c>
      <c r="N4744" s="175" t="s">
        <v>272</v>
      </c>
      <c r="O4744" s="24" t="s">
        <v>272</v>
      </c>
      <c r="P4744" s="2" t="s">
        <v>272</v>
      </c>
      <c r="Q4744" s="2" t="s">
        <v>272</v>
      </c>
      <c r="R4744" s="2" t="s">
        <v>272</v>
      </c>
      <c r="S4744" s="2" t="s">
        <v>273</v>
      </c>
      <c r="T4744" s="2" t="s">
        <v>273</v>
      </c>
      <c r="U4744" s="25" t="s">
        <v>272</v>
      </c>
      <c r="V4744" s="24" t="s">
        <v>273</v>
      </c>
      <c r="W4744" s="2" t="s">
        <v>273</v>
      </c>
      <c r="X4744" s="2" t="s">
        <v>273</v>
      </c>
      <c r="Y4744" s="2" t="s">
        <v>273</v>
      </c>
      <c r="Z4744" s="175" t="s">
        <v>273</v>
      </c>
      <c r="AA4744" s="24" t="s">
        <v>273</v>
      </c>
      <c r="AB4744" s="2" t="s">
        <v>273</v>
      </c>
      <c r="AC4744" s="25" t="s">
        <v>273</v>
      </c>
      <c r="AD4744" s="174" t="s">
        <v>273</v>
      </c>
      <c r="AE4744" s="25" t="s">
        <v>273</v>
      </c>
      <c r="AF4744" s="180">
        <v>100</v>
      </c>
    </row>
    <row r="4745" spans="1:32">
      <c r="A4745" s="134" t="str">
        <f t="shared" si="74"/>
        <v>SIca_02.1</v>
      </c>
      <c r="C4745" s="177" t="s">
        <v>39</v>
      </c>
      <c r="D4745" s="178" t="s">
        <v>495</v>
      </c>
      <c r="E4745" s="178" t="s">
        <v>573</v>
      </c>
      <c r="F4745" s="178" t="s">
        <v>574</v>
      </c>
      <c r="G4745" s="178" t="s">
        <v>533</v>
      </c>
      <c r="H4745" s="177" t="s">
        <v>52</v>
      </c>
      <c r="I4745" s="179" t="s">
        <v>643</v>
      </c>
      <c r="J4745" s="59" t="s">
        <v>5277</v>
      </c>
      <c r="K4745" s="60" t="s">
        <v>5280</v>
      </c>
      <c r="L4745" s="174" t="s">
        <v>272</v>
      </c>
      <c r="M4745" s="2" t="s">
        <v>272</v>
      </c>
      <c r="N4745" s="175" t="s">
        <v>272</v>
      </c>
      <c r="O4745" s="24"/>
      <c r="P4745" s="2"/>
      <c r="Q4745" s="2"/>
      <c r="R4745" s="2"/>
      <c r="S4745" s="2"/>
      <c r="T4745" s="2"/>
      <c r="U4745" s="25"/>
      <c r="V4745" s="24"/>
      <c r="W4745" s="2"/>
      <c r="X4745" s="2"/>
      <c r="Y4745" s="2"/>
      <c r="Z4745" s="175"/>
      <c r="AA4745" s="24"/>
      <c r="AB4745" s="2"/>
      <c r="AC4745" s="25"/>
      <c r="AD4745" s="174"/>
      <c r="AE4745" s="25"/>
      <c r="AF4745" s="180">
        <v>100</v>
      </c>
    </row>
    <row r="4746" spans="1:32">
      <c r="A4746" s="134" t="str">
        <f t="shared" si="74"/>
        <v>SIca_02.1</v>
      </c>
      <c r="C4746" s="177" t="s">
        <v>39</v>
      </c>
      <c r="D4746" s="178" t="s">
        <v>495</v>
      </c>
      <c r="E4746" s="178" t="s">
        <v>573</v>
      </c>
      <c r="F4746" s="178" t="s">
        <v>574</v>
      </c>
      <c r="G4746" s="178" t="s">
        <v>533</v>
      </c>
      <c r="H4746" s="177" t="s">
        <v>52</v>
      </c>
      <c r="I4746" s="179" t="s">
        <v>643</v>
      </c>
      <c r="J4746" s="59" t="s">
        <v>5277</v>
      </c>
      <c r="K4746" s="60" t="s">
        <v>5285</v>
      </c>
      <c r="L4746" s="174" t="s">
        <v>272</v>
      </c>
      <c r="M4746" s="2" t="s">
        <v>272</v>
      </c>
      <c r="N4746" s="175" t="s">
        <v>272</v>
      </c>
      <c r="O4746" s="24"/>
      <c r="P4746" s="2"/>
      <c r="Q4746" s="2"/>
      <c r="R4746" s="2"/>
      <c r="S4746" s="2"/>
      <c r="T4746" s="2"/>
      <c r="U4746" s="25"/>
      <c r="V4746" s="24"/>
      <c r="W4746" s="2"/>
      <c r="X4746" s="2"/>
      <c r="Y4746" s="2"/>
      <c r="Z4746" s="175"/>
      <c r="AA4746" s="24"/>
      <c r="AB4746" s="2"/>
      <c r="AC4746" s="25"/>
      <c r="AD4746" s="174"/>
      <c r="AE4746" s="25"/>
      <c r="AF4746" s="180">
        <v>100</v>
      </c>
    </row>
    <row r="4747" spans="1:32">
      <c r="A4747" s="134" t="str">
        <f t="shared" si="74"/>
        <v>SIca_02.1</v>
      </c>
      <c r="C4747" s="177" t="s">
        <v>39</v>
      </c>
      <c r="D4747" s="178" t="s">
        <v>495</v>
      </c>
      <c r="E4747" s="178" t="s">
        <v>573</v>
      </c>
      <c r="F4747" s="178" t="s">
        <v>574</v>
      </c>
      <c r="G4747" s="178" t="s">
        <v>533</v>
      </c>
      <c r="H4747" s="177" t="s">
        <v>52</v>
      </c>
      <c r="I4747" s="179" t="s">
        <v>643</v>
      </c>
      <c r="J4747" s="59" t="s">
        <v>5277</v>
      </c>
      <c r="K4747" s="60" t="s">
        <v>5281</v>
      </c>
      <c r="L4747" s="174" t="s">
        <v>272</v>
      </c>
      <c r="M4747" s="2" t="s">
        <v>272</v>
      </c>
      <c r="N4747" s="175" t="s">
        <v>272</v>
      </c>
      <c r="O4747" s="24"/>
      <c r="P4747" s="2"/>
      <c r="Q4747" s="2"/>
      <c r="R4747" s="2"/>
      <c r="S4747" s="2"/>
      <c r="T4747" s="2"/>
      <c r="U4747" s="25"/>
      <c r="V4747" s="24"/>
      <c r="W4747" s="2"/>
      <c r="X4747" s="2"/>
      <c r="Y4747" s="2"/>
      <c r="Z4747" s="175"/>
      <c r="AA4747" s="24"/>
      <c r="AB4747" s="2"/>
      <c r="AC4747" s="25"/>
      <c r="AD4747" s="174"/>
      <c r="AE4747" s="25"/>
      <c r="AF4747" s="180">
        <v>100</v>
      </c>
    </row>
    <row r="4748" spans="1:32">
      <c r="A4748" s="134" t="str">
        <f t="shared" si="74"/>
        <v>SIca_02.2</v>
      </c>
      <c r="C4748" s="177" t="s">
        <v>39</v>
      </c>
      <c r="D4748" s="178" t="s">
        <v>495</v>
      </c>
      <c r="E4748" s="178" t="s">
        <v>575</v>
      </c>
      <c r="F4748" s="178" t="s">
        <v>576</v>
      </c>
      <c r="G4748" s="178" t="s">
        <v>533</v>
      </c>
      <c r="H4748" s="177" t="s">
        <v>52</v>
      </c>
      <c r="I4748" s="179" t="s">
        <v>643</v>
      </c>
      <c r="J4748" s="59" t="s">
        <v>416</v>
      </c>
      <c r="K4748" s="60" t="s">
        <v>5286</v>
      </c>
      <c r="L4748" s="174" t="s">
        <v>272</v>
      </c>
      <c r="M4748" s="2" t="s">
        <v>273</v>
      </c>
      <c r="N4748" s="175" t="s">
        <v>272</v>
      </c>
      <c r="O4748" s="24"/>
      <c r="P4748" s="2"/>
      <c r="Q4748" s="2"/>
      <c r="R4748" s="2"/>
      <c r="S4748" s="2"/>
      <c r="T4748" s="2"/>
      <c r="U4748" s="25"/>
      <c r="V4748" s="24"/>
      <c r="W4748" s="2"/>
      <c r="X4748" s="2"/>
      <c r="Y4748" s="2"/>
      <c r="Z4748" s="175"/>
      <c r="AA4748" s="24"/>
      <c r="AB4748" s="2"/>
      <c r="AC4748" s="25"/>
      <c r="AD4748" s="174"/>
      <c r="AE4748" s="25"/>
      <c r="AF4748" s="180">
        <v>100</v>
      </c>
    </row>
    <row r="4749" spans="1:32">
      <c r="A4749" s="134" t="str">
        <f t="shared" si="74"/>
        <v>SIca_02.2</v>
      </c>
      <c r="C4749" s="177" t="s">
        <v>39</v>
      </c>
      <c r="D4749" s="178" t="s">
        <v>495</v>
      </c>
      <c r="E4749" s="178" t="s">
        <v>575</v>
      </c>
      <c r="F4749" s="178" t="s">
        <v>576</v>
      </c>
      <c r="G4749" s="178" t="s">
        <v>533</v>
      </c>
      <c r="H4749" s="177" t="s">
        <v>52</v>
      </c>
      <c r="I4749" s="179" t="s">
        <v>643</v>
      </c>
      <c r="J4749" s="59" t="s">
        <v>416</v>
      </c>
      <c r="K4749" s="60" t="s">
        <v>5287</v>
      </c>
      <c r="L4749" s="174" t="s">
        <v>272</v>
      </c>
      <c r="M4749" s="2" t="s">
        <v>273</v>
      </c>
      <c r="N4749" s="175" t="s">
        <v>272</v>
      </c>
      <c r="O4749" s="24"/>
      <c r="P4749" s="2"/>
      <c r="Q4749" s="2"/>
      <c r="R4749" s="2"/>
      <c r="S4749" s="2"/>
      <c r="T4749" s="2"/>
      <c r="U4749" s="25"/>
      <c r="V4749" s="24"/>
      <c r="W4749" s="2"/>
      <c r="X4749" s="2"/>
      <c r="Y4749" s="2"/>
      <c r="Z4749" s="175"/>
      <c r="AA4749" s="24"/>
      <c r="AB4749" s="2"/>
      <c r="AC4749" s="25"/>
      <c r="AD4749" s="174"/>
      <c r="AE4749" s="25"/>
      <c r="AF4749" s="180">
        <v>100</v>
      </c>
    </row>
    <row r="4750" spans="1:32">
      <c r="A4750" s="134" t="str">
        <f t="shared" si="74"/>
        <v>SIca_02.3</v>
      </c>
      <c r="C4750" s="177" t="s">
        <v>39</v>
      </c>
      <c r="D4750" s="178" t="s">
        <v>495</v>
      </c>
      <c r="E4750" s="178" t="s">
        <v>577</v>
      </c>
      <c r="F4750" s="178" t="s">
        <v>578</v>
      </c>
      <c r="G4750" s="178" t="s">
        <v>533</v>
      </c>
      <c r="H4750" s="177" t="s">
        <v>52</v>
      </c>
      <c r="I4750" s="179" t="s">
        <v>643</v>
      </c>
      <c r="J4750" s="59" t="s">
        <v>5288</v>
      </c>
      <c r="K4750" s="60" t="s">
        <v>5289</v>
      </c>
      <c r="L4750" s="174" t="s">
        <v>272</v>
      </c>
      <c r="M4750" s="2" t="s">
        <v>273</v>
      </c>
      <c r="N4750" s="175" t="s">
        <v>272</v>
      </c>
      <c r="O4750" s="24"/>
      <c r="P4750" s="2"/>
      <c r="Q4750" s="2"/>
      <c r="R4750" s="2"/>
      <c r="S4750" s="2"/>
      <c r="T4750" s="2"/>
      <c r="U4750" s="25"/>
      <c r="V4750" s="24"/>
      <c r="W4750" s="2"/>
      <c r="X4750" s="2"/>
      <c r="Y4750" s="2"/>
      <c r="Z4750" s="175"/>
      <c r="AA4750" s="24"/>
      <c r="AB4750" s="2"/>
      <c r="AC4750" s="25"/>
      <c r="AD4750" s="174"/>
      <c r="AE4750" s="25"/>
      <c r="AF4750" s="180">
        <v>100</v>
      </c>
    </row>
    <row r="4751" spans="1:32">
      <c r="A4751" s="134" t="str">
        <f t="shared" si="74"/>
        <v>SIca_02.3</v>
      </c>
      <c r="C4751" s="177" t="s">
        <v>39</v>
      </c>
      <c r="D4751" s="178" t="s">
        <v>495</v>
      </c>
      <c r="E4751" s="178" t="s">
        <v>577</v>
      </c>
      <c r="F4751" s="178" t="s">
        <v>578</v>
      </c>
      <c r="G4751" s="178" t="s">
        <v>533</v>
      </c>
      <c r="H4751" s="177" t="s">
        <v>52</v>
      </c>
      <c r="I4751" s="179" t="s">
        <v>643</v>
      </c>
      <c r="J4751" s="59" t="s">
        <v>5290</v>
      </c>
      <c r="K4751" s="60" t="s">
        <v>5291</v>
      </c>
      <c r="L4751" s="174" t="s">
        <v>272</v>
      </c>
      <c r="M4751" s="2" t="s">
        <v>273</v>
      </c>
      <c r="N4751" s="175" t="s">
        <v>272</v>
      </c>
      <c r="O4751" s="24"/>
      <c r="P4751" s="2"/>
      <c r="Q4751" s="2"/>
      <c r="R4751" s="2"/>
      <c r="S4751" s="2"/>
      <c r="T4751" s="2"/>
      <c r="U4751" s="25"/>
      <c r="V4751" s="24"/>
      <c r="W4751" s="2"/>
      <c r="X4751" s="2"/>
      <c r="Y4751" s="2"/>
      <c r="Z4751" s="175"/>
      <c r="AA4751" s="24"/>
      <c r="AB4751" s="2"/>
      <c r="AC4751" s="25"/>
      <c r="AD4751" s="174"/>
      <c r="AE4751" s="25"/>
      <c r="AF4751" s="180">
        <v>0</v>
      </c>
    </row>
    <row r="4752" spans="1:32">
      <c r="A4752" s="134" t="str">
        <f t="shared" si="74"/>
        <v>SIca_02.4</v>
      </c>
      <c r="C4752" s="177" t="s">
        <v>39</v>
      </c>
      <c r="D4752" s="178" t="s">
        <v>495</v>
      </c>
      <c r="E4752" s="178" t="s">
        <v>579</v>
      </c>
      <c r="F4752" s="178" t="s">
        <v>580</v>
      </c>
      <c r="G4752" s="178" t="s">
        <v>533</v>
      </c>
      <c r="H4752" s="177" t="s">
        <v>52</v>
      </c>
      <c r="I4752" s="179" t="s">
        <v>643</v>
      </c>
      <c r="J4752" s="59" t="s">
        <v>5292</v>
      </c>
      <c r="K4752" s="60" t="s">
        <v>5293</v>
      </c>
      <c r="L4752" s="174" t="s">
        <v>272</v>
      </c>
      <c r="M4752" s="2" t="s">
        <v>272</v>
      </c>
      <c r="N4752" s="175" t="s">
        <v>272</v>
      </c>
      <c r="O4752" s="24"/>
      <c r="P4752" s="2"/>
      <c r="Q4752" s="2"/>
      <c r="R4752" s="2"/>
      <c r="S4752" s="2"/>
      <c r="T4752" s="2"/>
      <c r="U4752" s="25"/>
      <c r="V4752" s="24"/>
      <c r="W4752" s="2"/>
      <c r="X4752" s="2"/>
      <c r="Y4752" s="2"/>
      <c r="Z4752" s="175"/>
      <c r="AA4752" s="24"/>
      <c r="AB4752" s="2"/>
      <c r="AC4752" s="25"/>
      <c r="AD4752" s="174"/>
      <c r="AE4752" s="25"/>
      <c r="AF4752" s="180">
        <v>100</v>
      </c>
    </row>
    <row r="4753" spans="1:32">
      <c r="A4753" s="134" t="str">
        <f t="shared" si="74"/>
        <v>SIca_02.4</v>
      </c>
      <c r="C4753" s="177" t="s">
        <v>39</v>
      </c>
      <c r="D4753" s="178" t="s">
        <v>495</v>
      </c>
      <c r="E4753" s="178" t="s">
        <v>579</v>
      </c>
      <c r="F4753" s="178" t="s">
        <v>580</v>
      </c>
      <c r="G4753" s="178" t="s">
        <v>533</v>
      </c>
      <c r="H4753" s="177" t="s">
        <v>52</v>
      </c>
      <c r="I4753" s="179" t="s">
        <v>643</v>
      </c>
      <c r="J4753" s="59" t="s">
        <v>5294</v>
      </c>
      <c r="K4753" s="60" t="s">
        <v>5295</v>
      </c>
      <c r="L4753" s="174" t="s">
        <v>272</v>
      </c>
      <c r="M4753" s="2" t="s">
        <v>272</v>
      </c>
      <c r="N4753" s="175" t="s">
        <v>272</v>
      </c>
      <c r="O4753" s="24"/>
      <c r="P4753" s="2"/>
      <c r="Q4753" s="2"/>
      <c r="R4753" s="2"/>
      <c r="S4753" s="2"/>
      <c r="T4753" s="2"/>
      <c r="U4753" s="25"/>
      <c r="V4753" s="24"/>
      <c r="W4753" s="2"/>
      <c r="X4753" s="2"/>
      <c r="Y4753" s="2"/>
      <c r="Z4753" s="175"/>
      <c r="AA4753" s="24"/>
      <c r="AB4753" s="2"/>
      <c r="AC4753" s="25"/>
      <c r="AD4753" s="174"/>
      <c r="AE4753" s="25"/>
      <c r="AF4753" s="180">
        <v>100</v>
      </c>
    </row>
    <row r="4754" spans="1:32">
      <c r="A4754" s="134" t="str">
        <f t="shared" si="74"/>
        <v>SIca_02.4</v>
      </c>
      <c r="C4754" s="177" t="s">
        <v>39</v>
      </c>
      <c r="D4754" s="178" t="s">
        <v>495</v>
      </c>
      <c r="E4754" s="178" t="s">
        <v>579</v>
      </c>
      <c r="F4754" s="178" t="s">
        <v>580</v>
      </c>
      <c r="G4754" s="178" t="s">
        <v>533</v>
      </c>
      <c r="H4754" s="177" t="s">
        <v>52</v>
      </c>
      <c r="I4754" s="179" t="s">
        <v>643</v>
      </c>
      <c r="J4754" s="59" t="s">
        <v>5296</v>
      </c>
      <c r="K4754" s="60" t="s">
        <v>5297</v>
      </c>
      <c r="L4754" s="174" t="s">
        <v>272</v>
      </c>
      <c r="M4754" s="2" t="s">
        <v>272</v>
      </c>
      <c r="N4754" s="175" t="s">
        <v>272</v>
      </c>
      <c r="O4754" s="24"/>
      <c r="P4754" s="2"/>
      <c r="Q4754" s="2"/>
      <c r="R4754" s="2"/>
      <c r="S4754" s="2"/>
      <c r="T4754" s="2"/>
      <c r="U4754" s="25"/>
      <c r="V4754" s="24"/>
      <c r="W4754" s="2"/>
      <c r="X4754" s="2"/>
      <c r="Y4754" s="2"/>
      <c r="Z4754" s="175"/>
      <c r="AA4754" s="24"/>
      <c r="AB4754" s="2"/>
      <c r="AC4754" s="25"/>
      <c r="AD4754" s="174"/>
      <c r="AE4754" s="25"/>
      <c r="AF4754" s="180">
        <v>100</v>
      </c>
    </row>
    <row r="4755" spans="1:32">
      <c r="A4755" s="134" t="str">
        <f t="shared" si="74"/>
        <v>SIca_02.5</v>
      </c>
      <c r="C4755" s="177" t="s">
        <v>39</v>
      </c>
      <c r="D4755" s="178" t="s">
        <v>495</v>
      </c>
      <c r="E4755" s="178" t="s">
        <v>581</v>
      </c>
      <c r="F4755" s="178" t="s">
        <v>582</v>
      </c>
      <c r="G4755" s="178" t="s">
        <v>533</v>
      </c>
      <c r="H4755" s="177" t="s">
        <v>52</v>
      </c>
      <c r="I4755" s="179" t="s">
        <v>643</v>
      </c>
      <c r="J4755" s="59" t="s">
        <v>5298</v>
      </c>
      <c r="K4755" s="60" t="s">
        <v>5299</v>
      </c>
      <c r="L4755" s="174" t="s">
        <v>272</v>
      </c>
      <c r="M4755" s="2" t="s">
        <v>272</v>
      </c>
      <c r="N4755" s="175" t="s">
        <v>272</v>
      </c>
      <c r="O4755" s="24"/>
      <c r="P4755" s="2"/>
      <c r="Q4755" s="2"/>
      <c r="R4755" s="2"/>
      <c r="S4755" s="2"/>
      <c r="T4755" s="2"/>
      <c r="U4755" s="25"/>
      <c r="V4755" s="24"/>
      <c r="W4755" s="2"/>
      <c r="X4755" s="2"/>
      <c r="Y4755" s="2"/>
      <c r="Z4755" s="175"/>
      <c r="AA4755" s="24"/>
      <c r="AB4755" s="2"/>
      <c r="AC4755" s="25"/>
      <c r="AD4755" s="174"/>
      <c r="AE4755" s="25"/>
      <c r="AF4755" s="180">
        <v>0</v>
      </c>
    </row>
    <row r="4756" spans="1:32">
      <c r="A4756" s="134" t="str">
        <f t="shared" si="74"/>
        <v>SIca_02.5</v>
      </c>
      <c r="C4756" s="177" t="s">
        <v>39</v>
      </c>
      <c r="D4756" s="178" t="s">
        <v>495</v>
      </c>
      <c r="E4756" s="178" t="s">
        <v>581</v>
      </c>
      <c r="F4756" s="178" t="s">
        <v>582</v>
      </c>
      <c r="G4756" s="178" t="s">
        <v>533</v>
      </c>
      <c r="H4756" s="177" t="s">
        <v>52</v>
      </c>
      <c r="I4756" s="179" t="s">
        <v>643</v>
      </c>
      <c r="J4756" s="59" t="s">
        <v>5300</v>
      </c>
      <c r="K4756" s="60" t="s">
        <v>5301</v>
      </c>
      <c r="L4756" s="174" t="s">
        <v>272</v>
      </c>
      <c r="M4756" s="2" t="s">
        <v>272</v>
      </c>
      <c r="N4756" s="175" t="s">
        <v>272</v>
      </c>
      <c r="O4756" s="24"/>
      <c r="P4756" s="2"/>
      <c r="Q4756" s="2"/>
      <c r="R4756" s="2"/>
      <c r="S4756" s="2"/>
      <c r="T4756" s="2"/>
      <c r="U4756" s="25"/>
      <c r="V4756" s="24"/>
      <c r="W4756" s="2"/>
      <c r="X4756" s="2"/>
      <c r="Y4756" s="2"/>
      <c r="Z4756" s="175"/>
      <c r="AA4756" s="24"/>
      <c r="AB4756" s="2"/>
      <c r="AC4756" s="25"/>
      <c r="AD4756" s="174"/>
      <c r="AE4756" s="25"/>
      <c r="AF4756" s="180">
        <v>100</v>
      </c>
    </row>
    <row r="4757" spans="1:32">
      <c r="A4757" s="134" t="str">
        <f t="shared" si="74"/>
        <v>SIca_02.5</v>
      </c>
      <c r="C4757" s="177" t="s">
        <v>39</v>
      </c>
      <c r="D4757" s="178" t="s">
        <v>495</v>
      </c>
      <c r="E4757" s="178" t="s">
        <v>581</v>
      </c>
      <c r="F4757" s="178" t="s">
        <v>582</v>
      </c>
      <c r="G4757" s="178" t="s">
        <v>533</v>
      </c>
      <c r="H4757" s="177" t="s">
        <v>52</v>
      </c>
      <c r="I4757" s="179" t="s">
        <v>643</v>
      </c>
      <c r="J4757" s="59" t="s">
        <v>5292</v>
      </c>
      <c r="K4757" s="60" t="s">
        <v>5302</v>
      </c>
      <c r="L4757" s="174" t="s">
        <v>272</v>
      </c>
      <c r="M4757" s="2" t="s">
        <v>272</v>
      </c>
      <c r="N4757" s="175" t="s">
        <v>272</v>
      </c>
      <c r="O4757" s="24"/>
      <c r="P4757" s="2"/>
      <c r="Q4757" s="2"/>
      <c r="R4757" s="2"/>
      <c r="S4757" s="2"/>
      <c r="T4757" s="2"/>
      <c r="U4757" s="25"/>
      <c r="V4757" s="24"/>
      <c r="W4757" s="2"/>
      <c r="X4757" s="2"/>
      <c r="Y4757" s="2"/>
      <c r="Z4757" s="175"/>
      <c r="AA4757" s="24"/>
      <c r="AB4757" s="2"/>
      <c r="AC4757" s="25"/>
      <c r="AD4757" s="174"/>
      <c r="AE4757" s="25"/>
      <c r="AF4757" s="180">
        <v>100</v>
      </c>
    </row>
    <row r="4758" spans="1:32">
      <c r="A4758" s="134" t="str">
        <f t="shared" si="74"/>
        <v>SIca_02.6</v>
      </c>
      <c r="C4758" s="177" t="s">
        <v>39</v>
      </c>
      <c r="D4758" s="178" t="s">
        <v>495</v>
      </c>
      <c r="E4758" s="178" t="s">
        <v>583</v>
      </c>
      <c r="F4758" s="178" t="s">
        <v>584</v>
      </c>
      <c r="G4758" s="178" t="s">
        <v>540</v>
      </c>
      <c r="H4758" s="177" t="s">
        <v>52</v>
      </c>
      <c r="I4758" s="179" t="s">
        <v>643</v>
      </c>
      <c r="J4758" s="59" t="s">
        <v>5303</v>
      </c>
      <c r="K4758" s="60" t="s">
        <v>5304</v>
      </c>
      <c r="L4758" s="174" t="s">
        <v>272</v>
      </c>
      <c r="M4758" s="2" t="s">
        <v>273</v>
      </c>
      <c r="N4758" s="175" t="s">
        <v>272</v>
      </c>
      <c r="O4758" s="24" t="s">
        <v>672</v>
      </c>
      <c r="P4758" s="2" t="s">
        <v>273</v>
      </c>
      <c r="Q4758" s="2" t="s">
        <v>273</v>
      </c>
      <c r="R4758" s="2" t="s">
        <v>273</v>
      </c>
      <c r="S4758" s="2" t="s">
        <v>273</v>
      </c>
      <c r="T4758" s="2" t="s">
        <v>273</v>
      </c>
      <c r="U4758" s="25" t="s">
        <v>273</v>
      </c>
      <c r="V4758" s="24" t="s">
        <v>272</v>
      </c>
      <c r="W4758" s="2" t="s">
        <v>273</v>
      </c>
      <c r="X4758" s="2" t="s">
        <v>273</v>
      </c>
      <c r="Y4758" s="2" t="s">
        <v>273</v>
      </c>
      <c r="Z4758" s="175" t="s">
        <v>273</v>
      </c>
      <c r="AA4758" s="24" t="s">
        <v>272</v>
      </c>
      <c r="AB4758" s="2" t="s">
        <v>273</v>
      </c>
      <c r="AC4758" s="25" t="s">
        <v>273</v>
      </c>
      <c r="AD4758" s="174" t="s">
        <v>273</v>
      </c>
      <c r="AE4758" s="25" t="s">
        <v>273</v>
      </c>
      <c r="AF4758" s="180">
        <v>100</v>
      </c>
    </row>
    <row r="4759" spans="1:32">
      <c r="A4759" s="134" t="str">
        <f t="shared" si="74"/>
        <v>SIca_03.1</v>
      </c>
      <c r="C4759" s="177" t="s">
        <v>39</v>
      </c>
      <c r="D4759" s="178" t="s">
        <v>495</v>
      </c>
      <c r="E4759" s="178" t="s">
        <v>585</v>
      </c>
      <c r="F4759" s="178" t="s">
        <v>586</v>
      </c>
      <c r="G4759" s="178" t="s">
        <v>533</v>
      </c>
      <c r="H4759" s="177" t="s">
        <v>52</v>
      </c>
      <c r="I4759" s="179" t="s">
        <v>643</v>
      </c>
      <c r="J4759" s="59" t="s">
        <v>5277</v>
      </c>
      <c r="K4759" s="60" t="s">
        <v>5305</v>
      </c>
      <c r="L4759" s="174" t="s">
        <v>272</v>
      </c>
      <c r="M4759" s="2" t="s">
        <v>272</v>
      </c>
      <c r="N4759" s="175" t="s">
        <v>272</v>
      </c>
      <c r="O4759" s="24"/>
      <c r="P4759" s="2"/>
      <c r="Q4759" s="2"/>
      <c r="R4759" s="2"/>
      <c r="S4759" s="2"/>
      <c r="T4759" s="2"/>
      <c r="U4759" s="25"/>
      <c r="V4759" s="24"/>
      <c r="W4759" s="2"/>
      <c r="X4759" s="2"/>
      <c r="Y4759" s="2"/>
      <c r="Z4759" s="175"/>
      <c r="AA4759" s="24"/>
      <c r="AB4759" s="2"/>
      <c r="AC4759" s="25"/>
      <c r="AD4759" s="174"/>
      <c r="AE4759" s="25"/>
      <c r="AF4759" s="180">
        <v>100</v>
      </c>
    </row>
    <row r="4760" spans="1:32">
      <c r="A4760" s="134" t="str">
        <f t="shared" si="74"/>
        <v>SIca_03.2</v>
      </c>
      <c r="C4760" s="177" t="s">
        <v>39</v>
      </c>
      <c r="D4760" s="178" t="s">
        <v>495</v>
      </c>
      <c r="E4760" s="178" t="s">
        <v>587</v>
      </c>
      <c r="F4760" s="178" t="s">
        <v>588</v>
      </c>
      <c r="G4760" s="178" t="s">
        <v>540</v>
      </c>
      <c r="H4760" s="177" t="s">
        <v>52</v>
      </c>
      <c r="I4760" s="179"/>
      <c r="J4760" s="59" t="s">
        <v>194</v>
      </c>
      <c r="K4760" s="60" t="s">
        <v>194</v>
      </c>
      <c r="L4760" s="174" t="s">
        <v>7</v>
      </c>
      <c r="M4760" s="2" t="s">
        <v>7</v>
      </c>
      <c r="N4760" s="175" t="s">
        <v>7</v>
      </c>
      <c r="O4760" s="24" t="s">
        <v>7</v>
      </c>
      <c r="P4760" s="2" t="s">
        <v>7</v>
      </c>
      <c r="Q4760" s="2" t="s">
        <v>7</v>
      </c>
      <c r="R4760" s="2" t="s">
        <v>7</v>
      </c>
      <c r="S4760" s="2" t="s">
        <v>7</v>
      </c>
      <c r="T4760" s="2" t="s">
        <v>7</v>
      </c>
      <c r="U4760" s="25" t="s">
        <v>7</v>
      </c>
      <c r="V4760" s="24" t="s">
        <v>7</v>
      </c>
      <c r="W4760" s="2" t="s">
        <v>7</v>
      </c>
      <c r="X4760" s="2" t="s">
        <v>7</v>
      </c>
      <c r="Y4760" s="2" t="s">
        <v>7</v>
      </c>
      <c r="Z4760" s="175" t="s">
        <v>7</v>
      </c>
      <c r="AA4760" s="24" t="s">
        <v>7</v>
      </c>
      <c r="AB4760" s="2" t="s">
        <v>7</v>
      </c>
      <c r="AC4760" s="25" t="s">
        <v>7</v>
      </c>
      <c r="AD4760" s="174" t="s">
        <v>7</v>
      </c>
      <c r="AE4760" s="25" t="s">
        <v>7</v>
      </c>
      <c r="AF4760" s="180" t="s">
        <v>7</v>
      </c>
    </row>
    <row r="4761" spans="1:32">
      <c r="A4761" s="134" t="str">
        <f t="shared" si="74"/>
        <v>SIca_03.3</v>
      </c>
      <c r="C4761" s="177" t="s">
        <v>39</v>
      </c>
      <c r="D4761" s="178" t="s">
        <v>495</v>
      </c>
      <c r="E4761" s="178" t="s">
        <v>589</v>
      </c>
      <c r="F4761" s="178" t="s">
        <v>590</v>
      </c>
      <c r="G4761" s="178" t="s">
        <v>540</v>
      </c>
      <c r="H4761" s="177" t="s">
        <v>52</v>
      </c>
      <c r="I4761" s="179" t="s">
        <v>643</v>
      </c>
      <c r="J4761" s="59" t="s">
        <v>5277</v>
      </c>
      <c r="K4761" s="60" t="s">
        <v>5305</v>
      </c>
      <c r="L4761" s="174" t="s">
        <v>272</v>
      </c>
      <c r="M4761" s="2" t="s">
        <v>273</v>
      </c>
      <c r="N4761" s="175" t="s">
        <v>272</v>
      </c>
      <c r="O4761" s="24" t="s">
        <v>672</v>
      </c>
      <c r="P4761" s="2" t="s">
        <v>273</v>
      </c>
      <c r="Q4761" s="2" t="s">
        <v>273</v>
      </c>
      <c r="R4761" s="2" t="s">
        <v>273</v>
      </c>
      <c r="S4761" s="2" t="s">
        <v>273</v>
      </c>
      <c r="T4761" s="2" t="s">
        <v>273</v>
      </c>
      <c r="U4761" s="25" t="s">
        <v>273</v>
      </c>
      <c r="V4761" s="24" t="s">
        <v>272</v>
      </c>
      <c r="W4761" s="2" t="s">
        <v>273</v>
      </c>
      <c r="X4761" s="2" t="s">
        <v>273</v>
      </c>
      <c r="Y4761" s="2" t="s">
        <v>273</v>
      </c>
      <c r="Z4761" s="175" t="s">
        <v>273</v>
      </c>
      <c r="AA4761" s="24" t="s">
        <v>273</v>
      </c>
      <c r="AB4761" s="2" t="s">
        <v>273</v>
      </c>
      <c r="AC4761" s="25" t="s">
        <v>273</v>
      </c>
      <c r="AD4761" s="174" t="s">
        <v>273</v>
      </c>
      <c r="AE4761" s="25" t="s">
        <v>273</v>
      </c>
      <c r="AF4761" s="180">
        <v>100</v>
      </c>
    </row>
    <row r="4762" spans="1:32">
      <c r="A4762" s="134" t="str">
        <f t="shared" si="74"/>
        <v>SIca_04.1</v>
      </c>
      <c r="C4762" s="177" t="s">
        <v>39</v>
      </c>
      <c r="D4762" s="178" t="s">
        <v>495</v>
      </c>
      <c r="E4762" s="178" t="s">
        <v>591</v>
      </c>
      <c r="F4762" s="178" t="s">
        <v>592</v>
      </c>
      <c r="G4762" s="178" t="s">
        <v>533</v>
      </c>
      <c r="H4762" s="177" t="s">
        <v>52</v>
      </c>
      <c r="I4762" s="179" t="s">
        <v>643</v>
      </c>
      <c r="J4762" s="59" t="s">
        <v>416</v>
      </c>
      <c r="K4762" s="60" t="s">
        <v>458</v>
      </c>
      <c r="L4762" s="174" t="s">
        <v>273</v>
      </c>
      <c r="M4762" s="2" t="s">
        <v>273</v>
      </c>
      <c r="N4762" s="175" t="s">
        <v>272</v>
      </c>
      <c r="O4762" s="24"/>
      <c r="P4762" s="2"/>
      <c r="Q4762" s="2"/>
      <c r="R4762" s="2"/>
      <c r="S4762" s="2"/>
      <c r="T4762" s="2"/>
      <c r="U4762" s="25"/>
      <c r="V4762" s="24"/>
      <c r="W4762" s="2"/>
      <c r="X4762" s="2"/>
      <c r="Y4762" s="2"/>
      <c r="Z4762" s="175"/>
      <c r="AA4762" s="24"/>
      <c r="AB4762" s="2"/>
      <c r="AC4762" s="25"/>
      <c r="AD4762" s="174"/>
      <c r="AE4762" s="25"/>
      <c r="AF4762" s="180">
        <v>100</v>
      </c>
    </row>
    <row r="4763" spans="1:32">
      <c r="A4763" s="134" t="str">
        <f t="shared" si="74"/>
        <v>SIca_04.2</v>
      </c>
      <c r="C4763" s="177" t="s">
        <v>39</v>
      </c>
      <c r="D4763" s="178" t="s">
        <v>495</v>
      </c>
      <c r="E4763" s="178" t="s">
        <v>593</v>
      </c>
      <c r="F4763" s="178" t="s">
        <v>594</v>
      </c>
      <c r="G4763" s="178" t="s">
        <v>540</v>
      </c>
      <c r="H4763" s="177" t="s">
        <v>52</v>
      </c>
      <c r="I4763" s="179" t="s">
        <v>643</v>
      </c>
      <c r="J4763" s="59" t="s">
        <v>5277</v>
      </c>
      <c r="K4763" s="60" t="s">
        <v>47</v>
      </c>
      <c r="L4763" s="174" t="s">
        <v>272</v>
      </c>
      <c r="M4763" s="2" t="s">
        <v>272</v>
      </c>
      <c r="N4763" s="175" t="s">
        <v>272</v>
      </c>
      <c r="O4763" s="24" t="s">
        <v>272</v>
      </c>
      <c r="P4763" s="2" t="s">
        <v>272</v>
      </c>
      <c r="Q4763" s="2" t="s">
        <v>272</v>
      </c>
      <c r="R4763" s="2" t="s">
        <v>272</v>
      </c>
      <c r="S4763" s="2" t="s">
        <v>272</v>
      </c>
      <c r="T4763" s="2" t="s">
        <v>272</v>
      </c>
      <c r="U4763" s="25" t="s">
        <v>272</v>
      </c>
      <c r="V4763" s="24" t="s">
        <v>272</v>
      </c>
      <c r="W4763" s="2" t="s">
        <v>272</v>
      </c>
      <c r="X4763" s="2" t="s">
        <v>272</v>
      </c>
      <c r="Y4763" s="2" t="s">
        <v>272</v>
      </c>
      <c r="Z4763" s="175" t="s">
        <v>272</v>
      </c>
      <c r="AA4763" s="24" t="s">
        <v>272</v>
      </c>
      <c r="AB4763" s="2" t="s">
        <v>272</v>
      </c>
      <c r="AC4763" s="25" t="s">
        <v>272</v>
      </c>
      <c r="AD4763" s="174" t="s">
        <v>272</v>
      </c>
      <c r="AE4763" s="25" t="s">
        <v>272</v>
      </c>
      <c r="AF4763" s="180">
        <v>100</v>
      </c>
    </row>
    <row r="4764" spans="1:32">
      <c r="A4764" s="134" t="str">
        <f t="shared" si="74"/>
        <v>SIca_04.2</v>
      </c>
      <c r="C4764" s="177" t="s">
        <v>39</v>
      </c>
      <c r="D4764" s="178" t="s">
        <v>495</v>
      </c>
      <c r="E4764" s="178" t="s">
        <v>593</v>
      </c>
      <c r="F4764" s="178" t="s">
        <v>594</v>
      </c>
      <c r="G4764" s="178" t="s">
        <v>540</v>
      </c>
      <c r="H4764" s="177" t="s">
        <v>52</v>
      </c>
      <c r="I4764" s="179" t="s">
        <v>643</v>
      </c>
      <c r="J4764" s="59" t="s">
        <v>5277</v>
      </c>
      <c r="K4764" s="60" t="s">
        <v>47</v>
      </c>
      <c r="L4764" s="174" t="s">
        <v>272</v>
      </c>
      <c r="M4764" s="2" t="s">
        <v>272</v>
      </c>
      <c r="N4764" s="175" t="s">
        <v>272</v>
      </c>
      <c r="O4764" s="24" t="s">
        <v>272</v>
      </c>
      <c r="P4764" s="2" t="s">
        <v>272</v>
      </c>
      <c r="Q4764" s="2" t="s">
        <v>272</v>
      </c>
      <c r="R4764" s="2" t="s">
        <v>272</v>
      </c>
      <c r="S4764" s="2" t="s">
        <v>272</v>
      </c>
      <c r="T4764" s="2" t="s">
        <v>272</v>
      </c>
      <c r="U4764" s="25" t="s">
        <v>272</v>
      </c>
      <c r="V4764" s="24" t="s">
        <v>272</v>
      </c>
      <c r="W4764" s="2" t="s">
        <v>272</v>
      </c>
      <c r="X4764" s="2" t="s">
        <v>272</v>
      </c>
      <c r="Y4764" s="2" t="s">
        <v>272</v>
      </c>
      <c r="Z4764" s="175" t="s">
        <v>272</v>
      </c>
      <c r="AA4764" s="24" t="s">
        <v>272</v>
      </c>
      <c r="AB4764" s="2" t="s">
        <v>272</v>
      </c>
      <c r="AC4764" s="25" t="s">
        <v>272</v>
      </c>
      <c r="AD4764" s="174" t="s">
        <v>272</v>
      </c>
      <c r="AE4764" s="25" t="s">
        <v>272</v>
      </c>
      <c r="AF4764" s="180">
        <v>100</v>
      </c>
    </row>
    <row r="4765" spans="1:32">
      <c r="A4765" s="134" t="str">
        <f t="shared" si="74"/>
        <v>SIca_04.3</v>
      </c>
      <c r="C4765" s="177" t="s">
        <v>39</v>
      </c>
      <c r="D4765" s="178" t="s">
        <v>495</v>
      </c>
      <c r="E4765" s="178" t="s">
        <v>595</v>
      </c>
      <c r="F4765" s="178" t="s">
        <v>596</v>
      </c>
      <c r="G4765" s="178" t="s">
        <v>540</v>
      </c>
      <c r="H4765" s="177" t="s">
        <v>52</v>
      </c>
      <c r="I4765" s="179" t="s">
        <v>643</v>
      </c>
      <c r="J4765" s="59" t="s">
        <v>47</v>
      </c>
      <c r="K4765" s="60" t="s">
        <v>47</v>
      </c>
      <c r="L4765" s="174" t="s">
        <v>272</v>
      </c>
      <c r="M4765" s="2" t="s">
        <v>272</v>
      </c>
      <c r="N4765" s="175" t="s">
        <v>272</v>
      </c>
      <c r="O4765" s="24" t="s">
        <v>272</v>
      </c>
      <c r="P4765" s="2" t="s">
        <v>272</v>
      </c>
      <c r="Q4765" s="2" t="s">
        <v>272</v>
      </c>
      <c r="R4765" s="2" t="s">
        <v>272</v>
      </c>
      <c r="S4765" s="2" t="s">
        <v>272</v>
      </c>
      <c r="T4765" s="2" t="s">
        <v>272</v>
      </c>
      <c r="U4765" s="25" t="s">
        <v>272</v>
      </c>
      <c r="V4765" s="24" t="s">
        <v>272</v>
      </c>
      <c r="W4765" s="2" t="s">
        <v>272</v>
      </c>
      <c r="X4765" s="2" t="s">
        <v>272</v>
      </c>
      <c r="Y4765" s="2" t="s">
        <v>272</v>
      </c>
      <c r="Z4765" s="175" t="s">
        <v>272</v>
      </c>
      <c r="AA4765" s="24" t="s">
        <v>272</v>
      </c>
      <c r="AB4765" s="2" t="s">
        <v>272</v>
      </c>
      <c r="AC4765" s="25" t="s">
        <v>272</v>
      </c>
      <c r="AD4765" s="174" t="s">
        <v>272</v>
      </c>
      <c r="AE4765" s="25" t="s">
        <v>272</v>
      </c>
      <c r="AF4765" s="180" t="s">
        <v>7</v>
      </c>
    </row>
    <row r="4766" spans="1:32">
      <c r="A4766" s="134" t="str">
        <f t="shared" si="74"/>
        <v>SIca_05.1</v>
      </c>
      <c r="C4766" s="177" t="s">
        <v>39</v>
      </c>
      <c r="D4766" s="178" t="s">
        <v>495</v>
      </c>
      <c r="E4766" s="178" t="s">
        <v>597</v>
      </c>
      <c r="F4766" s="178" t="s">
        <v>598</v>
      </c>
      <c r="G4766" s="178" t="s">
        <v>533</v>
      </c>
      <c r="H4766" s="177" t="s">
        <v>52</v>
      </c>
      <c r="I4766" s="179" t="s">
        <v>643</v>
      </c>
      <c r="J4766" s="59" t="s">
        <v>5300</v>
      </c>
      <c r="K4766" s="60" t="s">
        <v>5306</v>
      </c>
      <c r="L4766" s="174" t="s">
        <v>272</v>
      </c>
      <c r="M4766" s="2" t="s">
        <v>272</v>
      </c>
      <c r="N4766" s="175" t="s">
        <v>272</v>
      </c>
      <c r="O4766" s="24"/>
      <c r="P4766" s="2"/>
      <c r="Q4766" s="2"/>
      <c r="R4766" s="2"/>
      <c r="S4766" s="2"/>
      <c r="T4766" s="2"/>
      <c r="U4766" s="25"/>
      <c r="V4766" s="24"/>
      <c r="W4766" s="2"/>
      <c r="X4766" s="2"/>
      <c r="Y4766" s="2"/>
      <c r="Z4766" s="175"/>
      <c r="AA4766" s="24"/>
      <c r="AB4766" s="2"/>
      <c r="AC4766" s="25"/>
      <c r="AD4766" s="174"/>
      <c r="AE4766" s="25"/>
      <c r="AF4766" s="180">
        <v>0</v>
      </c>
    </row>
    <row r="4767" spans="1:32">
      <c r="A4767" s="134" t="str">
        <f t="shared" si="74"/>
        <v>SIca_05.1</v>
      </c>
      <c r="C4767" s="177" t="s">
        <v>39</v>
      </c>
      <c r="D4767" s="178" t="s">
        <v>495</v>
      </c>
      <c r="E4767" s="178" t="s">
        <v>597</v>
      </c>
      <c r="F4767" s="178" t="s">
        <v>598</v>
      </c>
      <c r="G4767" s="178" t="s">
        <v>533</v>
      </c>
      <c r="H4767" s="177" t="s">
        <v>52</v>
      </c>
      <c r="I4767" s="179" t="s">
        <v>643</v>
      </c>
      <c r="J4767" s="59" t="s">
        <v>5300</v>
      </c>
      <c r="K4767" s="60" t="s">
        <v>5307</v>
      </c>
      <c r="L4767" s="174" t="s">
        <v>272</v>
      </c>
      <c r="M4767" s="2" t="s">
        <v>272</v>
      </c>
      <c r="N4767" s="175" t="s">
        <v>272</v>
      </c>
      <c r="O4767" s="24"/>
      <c r="P4767" s="2"/>
      <c r="Q4767" s="2"/>
      <c r="R4767" s="2"/>
      <c r="S4767" s="2"/>
      <c r="T4767" s="2"/>
      <c r="U4767" s="25"/>
      <c r="V4767" s="24"/>
      <c r="W4767" s="2"/>
      <c r="X4767" s="2"/>
      <c r="Y4767" s="2"/>
      <c r="Z4767" s="175"/>
      <c r="AA4767" s="24"/>
      <c r="AB4767" s="2"/>
      <c r="AC4767" s="25"/>
      <c r="AD4767" s="174"/>
      <c r="AE4767" s="25"/>
      <c r="AF4767" s="180">
        <v>100</v>
      </c>
    </row>
    <row r="4768" spans="1:32">
      <c r="A4768" s="134" t="str">
        <f t="shared" si="74"/>
        <v>SIca_05.2</v>
      </c>
      <c r="C4768" s="177" t="s">
        <v>39</v>
      </c>
      <c r="D4768" s="178" t="s">
        <v>495</v>
      </c>
      <c r="E4768" s="178" t="s">
        <v>599</v>
      </c>
      <c r="F4768" s="178" t="s">
        <v>600</v>
      </c>
      <c r="G4768" s="178" t="s">
        <v>540</v>
      </c>
      <c r="H4768" s="177" t="s">
        <v>52</v>
      </c>
      <c r="I4768" s="179" t="s">
        <v>643</v>
      </c>
      <c r="J4768" s="59" t="s">
        <v>5300</v>
      </c>
      <c r="K4768" s="60" t="s">
        <v>5308</v>
      </c>
      <c r="L4768" s="174" t="s">
        <v>272</v>
      </c>
      <c r="M4768" s="2" t="s">
        <v>272</v>
      </c>
      <c r="N4768" s="175" t="s">
        <v>272</v>
      </c>
      <c r="O4768" s="24" t="s">
        <v>272</v>
      </c>
      <c r="P4768" s="2" t="s">
        <v>273</v>
      </c>
      <c r="Q4768" s="2" t="s">
        <v>273</v>
      </c>
      <c r="R4768" s="2" t="s">
        <v>273</v>
      </c>
      <c r="S4768" s="2" t="s">
        <v>272</v>
      </c>
      <c r="T4768" s="2" t="s">
        <v>272</v>
      </c>
      <c r="U4768" s="25" t="s">
        <v>273</v>
      </c>
      <c r="V4768" s="24" t="s">
        <v>272</v>
      </c>
      <c r="W4768" s="2" t="s">
        <v>272</v>
      </c>
      <c r="X4768" s="2" t="s">
        <v>272</v>
      </c>
      <c r="Y4768" s="2" t="s">
        <v>272</v>
      </c>
      <c r="Z4768" s="175" t="s">
        <v>272</v>
      </c>
      <c r="AA4768" s="24" t="s">
        <v>272</v>
      </c>
      <c r="AB4768" s="2" t="s">
        <v>272</v>
      </c>
      <c r="AC4768" s="25" t="s">
        <v>272</v>
      </c>
      <c r="AD4768" s="174" t="s">
        <v>272</v>
      </c>
      <c r="AE4768" s="25" t="s">
        <v>273</v>
      </c>
      <c r="AF4768" s="180">
        <v>100</v>
      </c>
    </row>
    <row r="4769" spans="1:32">
      <c r="A4769" s="134" t="str">
        <f t="shared" si="74"/>
        <v>SIca_05.2</v>
      </c>
      <c r="C4769" s="177" t="s">
        <v>39</v>
      </c>
      <c r="D4769" s="178" t="s">
        <v>495</v>
      </c>
      <c r="E4769" s="178" t="s">
        <v>599</v>
      </c>
      <c r="F4769" s="178" t="s">
        <v>600</v>
      </c>
      <c r="G4769" s="178" t="s">
        <v>540</v>
      </c>
      <c r="H4769" s="177" t="s">
        <v>52</v>
      </c>
      <c r="I4769" s="179" t="s">
        <v>643</v>
      </c>
      <c r="J4769" s="59" t="s">
        <v>5300</v>
      </c>
      <c r="K4769" s="60" t="s">
        <v>5309</v>
      </c>
      <c r="L4769" s="174" t="s">
        <v>272</v>
      </c>
      <c r="M4769" s="2" t="s">
        <v>272</v>
      </c>
      <c r="N4769" s="175" t="s">
        <v>272</v>
      </c>
      <c r="O4769" s="24" t="s">
        <v>272</v>
      </c>
      <c r="P4769" s="2" t="s">
        <v>273</v>
      </c>
      <c r="Q4769" s="2" t="s">
        <v>273</v>
      </c>
      <c r="R4769" s="2" t="s">
        <v>273</v>
      </c>
      <c r="S4769" s="2" t="s">
        <v>272</v>
      </c>
      <c r="T4769" s="2" t="s">
        <v>272</v>
      </c>
      <c r="U4769" s="25" t="s">
        <v>273</v>
      </c>
      <c r="V4769" s="24" t="s">
        <v>272</v>
      </c>
      <c r="W4769" s="2" t="s">
        <v>272</v>
      </c>
      <c r="X4769" s="2" t="s">
        <v>272</v>
      </c>
      <c r="Y4769" s="2" t="s">
        <v>272</v>
      </c>
      <c r="Z4769" s="175" t="s">
        <v>272</v>
      </c>
      <c r="AA4769" s="24" t="s">
        <v>272</v>
      </c>
      <c r="AB4769" s="2" t="s">
        <v>272</v>
      </c>
      <c r="AC4769" s="25" t="s">
        <v>272</v>
      </c>
      <c r="AD4769" s="174" t="s">
        <v>272</v>
      </c>
      <c r="AE4769" s="25" t="s">
        <v>273</v>
      </c>
      <c r="AF4769" s="180">
        <v>100</v>
      </c>
    </row>
    <row r="4770" spans="1:32">
      <c r="A4770" s="134" t="str">
        <f t="shared" si="74"/>
        <v>SIca_05.3</v>
      </c>
      <c r="C4770" s="177" t="s">
        <v>39</v>
      </c>
      <c r="D4770" s="178" t="s">
        <v>495</v>
      </c>
      <c r="E4770" s="178" t="s">
        <v>601</v>
      </c>
      <c r="F4770" s="178" t="s">
        <v>602</v>
      </c>
      <c r="G4770" s="178" t="s">
        <v>533</v>
      </c>
      <c r="H4770" s="177" t="s">
        <v>52</v>
      </c>
      <c r="I4770" s="179" t="s">
        <v>643</v>
      </c>
      <c r="J4770" s="59" t="s">
        <v>5300</v>
      </c>
      <c r="K4770" s="60" t="s">
        <v>5309</v>
      </c>
      <c r="L4770" s="174" t="s">
        <v>272</v>
      </c>
      <c r="M4770" s="2" t="s">
        <v>272</v>
      </c>
      <c r="N4770" s="175" t="s">
        <v>272</v>
      </c>
      <c r="O4770" s="24"/>
      <c r="P4770" s="2"/>
      <c r="Q4770" s="2"/>
      <c r="R4770" s="2"/>
      <c r="S4770" s="2"/>
      <c r="T4770" s="2"/>
      <c r="U4770" s="25"/>
      <c r="V4770" s="24"/>
      <c r="W4770" s="2"/>
      <c r="X4770" s="2"/>
      <c r="Y4770" s="2"/>
      <c r="Z4770" s="175"/>
      <c r="AA4770" s="24"/>
      <c r="AB4770" s="2"/>
      <c r="AC4770" s="25"/>
      <c r="AD4770" s="174"/>
      <c r="AE4770" s="25"/>
      <c r="AF4770" s="180">
        <v>100</v>
      </c>
    </row>
    <row r="4771" spans="1:32">
      <c r="A4771" s="134" t="str">
        <f t="shared" si="74"/>
        <v>SIfa_01.1</v>
      </c>
      <c r="C4771" s="177" t="s">
        <v>39</v>
      </c>
      <c r="D4771" s="178" t="s">
        <v>2</v>
      </c>
      <c r="E4771" s="178" t="s">
        <v>603</v>
      </c>
      <c r="F4771" s="178" t="s">
        <v>604</v>
      </c>
      <c r="G4771" s="178" t="s">
        <v>533</v>
      </c>
      <c r="H4771" s="177" t="s">
        <v>52</v>
      </c>
      <c r="I4771" s="179" t="s">
        <v>643</v>
      </c>
      <c r="J4771" s="59" t="s">
        <v>5283</v>
      </c>
      <c r="K4771" s="60" t="s">
        <v>5310</v>
      </c>
      <c r="L4771" s="174" t="s">
        <v>272</v>
      </c>
      <c r="M4771" s="2" t="s">
        <v>273</v>
      </c>
      <c r="N4771" s="175" t="s">
        <v>272</v>
      </c>
      <c r="O4771" s="24"/>
      <c r="P4771" s="2"/>
      <c r="Q4771" s="2"/>
      <c r="R4771" s="2"/>
      <c r="S4771" s="2"/>
      <c r="T4771" s="2"/>
      <c r="U4771" s="25"/>
      <c r="V4771" s="24"/>
      <c r="W4771" s="2"/>
      <c r="X4771" s="2"/>
      <c r="Y4771" s="2"/>
      <c r="Z4771" s="175"/>
      <c r="AA4771" s="24"/>
      <c r="AB4771" s="2"/>
      <c r="AC4771" s="25"/>
      <c r="AD4771" s="174"/>
      <c r="AE4771" s="25"/>
      <c r="AF4771" s="180">
        <v>100</v>
      </c>
    </row>
    <row r="4772" spans="1:32">
      <c r="A4772" s="134" t="str">
        <f t="shared" si="74"/>
        <v>SIfa_01.2</v>
      </c>
      <c r="C4772" s="177" t="s">
        <v>39</v>
      </c>
      <c r="D4772" s="178" t="s">
        <v>2</v>
      </c>
      <c r="E4772" s="178" t="s">
        <v>605</v>
      </c>
      <c r="F4772" s="178" t="s">
        <v>606</v>
      </c>
      <c r="G4772" s="178" t="s">
        <v>540</v>
      </c>
      <c r="H4772" s="177" t="s">
        <v>52</v>
      </c>
      <c r="I4772" s="179" t="s">
        <v>643</v>
      </c>
      <c r="J4772" s="59" t="s">
        <v>325</v>
      </c>
      <c r="K4772" s="60" t="s">
        <v>5311</v>
      </c>
      <c r="L4772" s="174" t="s">
        <v>272</v>
      </c>
      <c r="M4772" s="2" t="s">
        <v>273</v>
      </c>
      <c r="N4772" s="175" t="s">
        <v>272</v>
      </c>
      <c r="O4772" s="24" t="s">
        <v>672</v>
      </c>
      <c r="P4772" s="2" t="s">
        <v>273</v>
      </c>
      <c r="Q4772" s="2" t="s">
        <v>273</v>
      </c>
      <c r="R4772" s="2" t="s">
        <v>273</v>
      </c>
      <c r="S4772" s="2" t="s">
        <v>273</v>
      </c>
      <c r="T4772" s="2" t="s">
        <v>272</v>
      </c>
      <c r="U4772" s="25" t="s">
        <v>273</v>
      </c>
      <c r="V4772" s="24" t="s">
        <v>272</v>
      </c>
      <c r="W4772" s="2" t="s">
        <v>273</v>
      </c>
      <c r="X4772" s="2" t="s">
        <v>273</v>
      </c>
      <c r="Y4772" s="2" t="s">
        <v>273</v>
      </c>
      <c r="Z4772" s="175" t="s">
        <v>273</v>
      </c>
      <c r="AA4772" s="24" t="s">
        <v>273</v>
      </c>
      <c r="AB4772" s="2" t="s">
        <v>273</v>
      </c>
      <c r="AC4772" s="25" t="s">
        <v>273</v>
      </c>
      <c r="AD4772" s="174" t="s">
        <v>273</v>
      </c>
      <c r="AE4772" s="25" t="s">
        <v>273</v>
      </c>
      <c r="AF4772" s="180">
        <v>100</v>
      </c>
    </row>
    <row r="4773" spans="1:32">
      <c r="A4773" s="134" t="str">
        <f t="shared" si="74"/>
        <v>SIfa_01.3</v>
      </c>
      <c r="C4773" s="177" t="s">
        <v>39</v>
      </c>
      <c r="D4773" s="178" t="s">
        <v>2</v>
      </c>
      <c r="E4773" s="178" t="s">
        <v>607</v>
      </c>
      <c r="F4773" s="178" t="s">
        <v>608</v>
      </c>
      <c r="G4773" s="178" t="s">
        <v>540</v>
      </c>
      <c r="H4773" s="177" t="s">
        <v>52</v>
      </c>
      <c r="I4773" s="179" t="s">
        <v>643</v>
      </c>
      <c r="J4773" s="59" t="s">
        <v>5283</v>
      </c>
      <c r="K4773" s="60" t="s">
        <v>5312</v>
      </c>
      <c r="L4773" s="174" t="s">
        <v>272</v>
      </c>
      <c r="M4773" s="2" t="s">
        <v>273</v>
      </c>
      <c r="N4773" s="175" t="s">
        <v>272</v>
      </c>
      <c r="O4773" s="24" t="s">
        <v>672</v>
      </c>
      <c r="P4773" s="2" t="s">
        <v>273</v>
      </c>
      <c r="Q4773" s="2" t="s">
        <v>273</v>
      </c>
      <c r="R4773" s="2" t="s">
        <v>273</v>
      </c>
      <c r="S4773" s="2" t="s">
        <v>272</v>
      </c>
      <c r="T4773" s="2" t="s">
        <v>272</v>
      </c>
      <c r="U4773" s="25" t="s">
        <v>272</v>
      </c>
      <c r="V4773" s="24" t="s">
        <v>272</v>
      </c>
      <c r="W4773" s="2" t="s">
        <v>273</v>
      </c>
      <c r="X4773" s="2" t="s">
        <v>273</v>
      </c>
      <c r="Y4773" s="2" t="s">
        <v>273</v>
      </c>
      <c r="Z4773" s="175" t="s">
        <v>273</v>
      </c>
      <c r="AA4773" s="24" t="s">
        <v>272</v>
      </c>
      <c r="AB4773" s="2" t="s">
        <v>273</v>
      </c>
      <c r="AC4773" s="25" t="s">
        <v>273</v>
      </c>
      <c r="AD4773" s="174" t="s">
        <v>272</v>
      </c>
      <c r="AE4773" s="25" t="s">
        <v>273</v>
      </c>
      <c r="AF4773" s="180">
        <v>100</v>
      </c>
    </row>
    <row r="4774" spans="1:32">
      <c r="A4774" s="134" t="str">
        <f t="shared" si="74"/>
        <v>SIfa_01.4</v>
      </c>
      <c r="C4774" s="177" t="s">
        <v>39</v>
      </c>
      <c r="D4774" s="178" t="s">
        <v>2</v>
      </c>
      <c r="E4774" s="178" t="s">
        <v>609</v>
      </c>
      <c r="F4774" s="178" t="s">
        <v>610</v>
      </c>
      <c r="G4774" s="178" t="s">
        <v>540</v>
      </c>
      <c r="H4774" s="177" t="s">
        <v>52</v>
      </c>
      <c r="I4774" s="179" t="s">
        <v>643</v>
      </c>
      <c r="J4774" s="59" t="s">
        <v>5283</v>
      </c>
      <c r="K4774" s="60" t="s">
        <v>5313</v>
      </c>
      <c r="L4774" s="174" t="s">
        <v>272</v>
      </c>
      <c r="M4774" s="2" t="s">
        <v>272</v>
      </c>
      <c r="N4774" s="175" t="s">
        <v>272</v>
      </c>
      <c r="O4774" s="24" t="s">
        <v>272</v>
      </c>
      <c r="P4774" s="2" t="s">
        <v>272</v>
      </c>
      <c r="Q4774" s="2" t="s">
        <v>273</v>
      </c>
      <c r="R4774" s="2" t="s">
        <v>272</v>
      </c>
      <c r="S4774" s="2" t="s">
        <v>272</v>
      </c>
      <c r="T4774" s="2" t="s">
        <v>272</v>
      </c>
      <c r="U4774" s="25" t="s">
        <v>272</v>
      </c>
      <c r="V4774" s="24" t="s">
        <v>272</v>
      </c>
      <c r="W4774" s="2" t="s">
        <v>272</v>
      </c>
      <c r="X4774" s="2" t="s">
        <v>272</v>
      </c>
      <c r="Y4774" s="2" t="s">
        <v>272</v>
      </c>
      <c r="Z4774" s="175" t="s">
        <v>272</v>
      </c>
      <c r="AA4774" s="24" t="s">
        <v>272</v>
      </c>
      <c r="AB4774" s="2" t="s">
        <v>272</v>
      </c>
      <c r="AC4774" s="25" t="s">
        <v>272</v>
      </c>
      <c r="AD4774" s="174" t="s">
        <v>272</v>
      </c>
      <c r="AE4774" s="25" t="s">
        <v>272</v>
      </c>
      <c r="AF4774" s="180">
        <v>100</v>
      </c>
    </row>
    <row r="4775" spans="1:32">
      <c r="A4775" s="134" t="str">
        <f t="shared" si="74"/>
        <v>SIfa_02.1</v>
      </c>
      <c r="C4775" s="177" t="s">
        <v>39</v>
      </c>
      <c r="D4775" s="178" t="s">
        <v>2</v>
      </c>
      <c r="E4775" s="178" t="s">
        <v>611</v>
      </c>
      <c r="F4775" s="178" t="s">
        <v>612</v>
      </c>
      <c r="G4775" s="178" t="s">
        <v>540</v>
      </c>
      <c r="H4775" s="177" t="s">
        <v>52</v>
      </c>
      <c r="I4775" s="179" t="s">
        <v>643</v>
      </c>
      <c r="J4775" s="59" t="s">
        <v>5314</v>
      </c>
      <c r="K4775" s="60" t="s">
        <v>5315</v>
      </c>
      <c r="L4775" s="174" t="s">
        <v>272</v>
      </c>
      <c r="M4775" s="2" t="s">
        <v>273</v>
      </c>
      <c r="N4775" s="175" t="s">
        <v>272</v>
      </c>
      <c r="O4775" s="24" t="s">
        <v>672</v>
      </c>
      <c r="P4775" s="2" t="s">
        <v>273</v>
      </c>
      <c r="Q4775" s="2" t="s">
        <v>273</v>
      </c>
      <c r="R4775" s="2" t="s">
        <v>273</v>
      </c>
      <c r="S4775" s="2" t="s">
        <v>273</v>
      </c>
      <c r="T4775" s="2" t="s">
        <v>272</v>
      </c>
      <c r="U4775" s="25" t="s">
        <v>273</v>
      </c>
      <c r="V4775" s="24" t="s">
        <v>272</v>
      </c>
      <c r="W4775" s="2" t="s">
        <v>273</v>
      </c>
      <c r="X4775" s="2" t="s">
        <v>273</v>
      </c>
      <c r="Y4775" s="2" t="s">
        <v>273</v>
      </c>
      <c r="Z4775" s="175" t="s">
        <v>273</v>
      </c>
      <c r="AA4775" s="24" t="s">
        <v>272</v>
      </c>
      <c r="AB4775" s="2" t="s">
        <v>273</v>
      </c>
      <c r="AC4775" s="25" t="s">
        <v>273</v>
      </c>
      <c r="AD4775" s="174" t="s">
        <v>272</v>
      </c>
      <c r="AE4775" s="25" t="s">
        <v>273</v>
      </c>
      <c r="AF4775" s="180">
        <v>100</v>
      </c>
    </row>
    <row r="4776" spans="1:32">
      <c r="A4776" s="134" t="str">
        <f t="shared" si="74"/>
        <v>SIfa_02.2</v>
      </c>
      <c r="C4776" s="177" t="s">
        <v>39</v>
      </c>
      <c r="D4776" s="178" t="s">
        <v>2</v>
      </c>
      <c r="E4776" s="178" t="s">
        <v>613</v>
      </c>
      <c r="F4776" s="178" t="s">
        <v>614</v>
      </c>
      <c r="G4776" s="178" t="s">
        <v>540</v>
      </c>
      <c r="H4776" s="177" t="s">
        <v>52</v>
      </c>
      <c r="I4776" s="179"/>
      <c r="J4776" s="59" t="s">
        <v>194</v>
      </c>
      <c r="K4776" s="60" t="s">
        <v>194</v>
      </c>
      <c r="L4776" s="174" t="s">
        <v>7</v>
      </c>
      <c r="M4776" s="2" t="s">
        <v>7</v>
      </c>
      <c r="N4776" s="175" t="s">
        <v>7</v>
      </c>
      <c r="O4776" s="24" t="s">
        <v>7</v>
      </c>
      <c r="P4776" s="2" t="s">
        <v>7</v>
      </c>
      <c r="Q4776" s="2" t="s">
        <v>7</v>
      </c>
      <c r="R4776" s="2" t="s">
        <v>7</v>
      </c>
      <c r="S4776" s="2" t="s">
        <v>7</v>
      </c>
      <c r="T4776" s="2" t="s">
        <v>7</v>
      </c>
      <c r="U4776" s="25" t="s">
        <v>7</v>
      </c>
      <c r="V4776" s="24" t="s">
        <v>7</v>
      </c>
      <c r="W4776" s="2" t="s">
        <v>7</v>
      </c>
      <c r="X4776" s="2" t="s">
        <v>7</v>
      </c>
      <c r="Y4776" s="2" t="s">
        <v>7</v>
      </c>
      <c r="Z4776" s="175" t="s">
        <v>7</v>
      </c>
      <c r="AA4776" s="24" t="s">
        <v>7</v>
      </c>
      <c r="AB4776" s="2" t="s">
        <v>7</v>
      </c>
      <c r="AC4776" s="25" t="s">
        <v>7</v>
      </c>
      <c r="AD4776" s="174" t="s">
        <v>7</v>
      </c>
      <c r="AE4776" s="25" t="s">
        <v>7</v>
      </c>
      <c r="AF4776" s="180" t="s">
        <v>7</v>
      </c>
    </row>
    <row r="4777" spans="1:32">
      <c r="A4777" s="134" t="str">
        <f t="shared" si="74"/>
        <v>SIfa_03.1</v>
      </c>
      <c r="C4777" s="177" t="s">
        <v>39</v>
      </c>
      <c r="D4777" s="178" t="s">
        <v>2</v>
      </c>
      <c r="E4777" s="178" t="s">
        <v>615</v>
      </c>
      <c r="F4777" s="178" t="s">
        <v>616</v>
      </c>
      <c r="G4777" s="178" t="s">
        <v>540</v>
      </c>
      <c r="H4777" s="177" t="s">
        <v>52</v>
      </c>
      <c r="I4777" s="179" t="s">
        <v>643</v>
      </c>
      <c r="J4777" s="59" t="s">
        <v>5314</v>
      </c>
      <c r="K4777" s="60" t="s">
        <v>5316</v>
      </c>
      <c r="L4777" s="174" t="s">
        <v>272</v>
      </c>
      <c r="M4777" s="2" t="s">
        <v>273</v>
      </c>
      <c r="N4777" s="175" t="s">
        <v>272</v>
      </c>
      <c r="O4777" s="24" t="s">
        <v>672</v>
      </c>
      <c r="P4777" s="2" t="s">
        <v>672</v>
      </c>
      <c r="Q4777" s="2" t="s">
        <v>672</v>
      </c>
      <c r="R4777" s="2" t="s">
        <v>272</v>
      </c>
      <c r="S4777" s="2" t="s">
        <v>272</v>
      </c>
      <c r="T4777" s="2" t="s">
        <v>272</v>
      </c>
      <c r="U4777" s="25" t="s">
        <v>273</v>
      </c>
      <c r="V4777" s="24" t="s">
        <v>272</v>
      </c>
      <c r="W4777" s="2" t="s">
        <v>273</v>
      </c>
      <c r="X4777" s="2" t="s">
        <v>273</v>
      </c>
      <c r="Y4777" s="2" t="s">
        <v>273</v>
      </c>
      <c r="Z4777" s="175" t="s">
        <v>273</v>
      </c>
      <c r="AA4777" s="24" t="s">
        <v>272</v>
      </c>
      <c r="AB4777" s="2" t="s">
        <v>273</v>
      </c>
      <c r="AC4777" s="25" t="s">
        <v>273</v>
      </c>
      <c r="AD4777" s="174" t="s">
        <v>273</v>
      </c>
      <c r="AE4777" s="25" t="s">
        <v>273</v>
      </c>
      <c r="AF4777" s="180">
        <v>100</v>
      </c>
    </row>
    <row r="4778" spans="1:32">
      <c r="A4778" s="134" t="str">
        <f t="shared" si="74"/>
        <v>SIfa_03.2</v>
      </c>
      <c r="C4778" s="177" t="s">
        <v>39</v>
      </c>
      <c r="D4778" s="178" t="s">
        <v>2</v>
      </c>
      <c r="E4778" s="178" t="s">
        <v>617</v>
      </c>
      <c r="F4778" s="178" t="s">
        <v>618</v>
      </c>
      <c r="G4778" s="178" t="s">
        <v>540</v>
      </c>
      <c r="H4778" s="177" t="s">
        <v>52</v>
      </c>
      <c r="I4778" s="179" t="s">
        <v>643</v>
      </c>
      <c r="J4778" s="59" t="s">
        <v>5314</v>
      </c>
      <c r="K4778" s="60" t="s">
        <v>5317</v>
      </c>
      <c r="L4778" s="174" t="s">
        <v>272</v>
      </c>
      <c r="M4778" s="2" t="s">
        <v>272</v>
      </c>
      <c r="N4778" s="175" t="s">
        <v>272</v>
      </c>
      <c r="O4778" s="24" t="s">
        <v>272</v>
      </c>
      <c r="P4778" s="2" t="s">
        <v>272</v>
      </c>
      <c r="Q4778" s="2" t="s">
        <v>273</v>
      </c>
      <c r="R4778" s="2" t="s">
        <v>272</v>
      </c>
      <c r="S4778" s="2" t="s">
        <v>272</v>
      </c>
      <c r="T4778" s="2" t="s">
        <v>272</v>
      </c>
      <c r="U4778" s="25" t="s">
        <v>272</v>
      </c>
      <c r="V4778" s="24" t="s">
        <v>272</v>
      </c>
      <c r="W4778" s="2" t="s">
        <v>272</v>
      </c>
      <c r="X4778" s="2" t="s">
        <v>272</v>
      </c>
      <c r="Y4778" s="2" t="s">
        <v>272</v>
      </c>
      <c r="Z4778" s="175" t="s">
        <v>272</v>
      </c>
      <c r="AA4778" s="24" t="s">
        <v>272</v>
      </c>
      <c r="AB4778" s="2" t="s">
        <v>272</v>
      </c>
      <c r="AC4778" s="25" t="s">
        <v>272</v>
      </c>
      <c r="AD4778" s="174" t="s">
        <v>272</v>
      </c>
      <c r="AE4778" s="25" t="s">
        <v>272</v>
      </c>
      <c r="AF4778" s="180">
        <v>100</v>
      </c>
    </row>
    <row r="4779" spans="1:32">
      <c r="A4779" s="134" t="str">
        <f t="shared" si="74"/>
        <v>SIfa_03.3</v>
      </c>
      <c r="C4779" s="177" t="s">
        <v>39</v>
      </c>
      <c r="D4779" s="178" t="s">
        <v>2</v>
      </c>
      <c r="E4779" s="178" t="s">
        <v>619</v>
      </c>
      <c r="F4779" s="178" t="s">
        <v>620</v>
      </c>
      <c r="G4779" s="178" t="s">
        <v>540</v>
      </c>
      <c r="H4779" s="177" t="s">
        <v>52</v>
      </c>
      <c r="I4779" s="179" t="s">
        <v>643</v>
      </c>
      <c r="J4779" s="59" t="s">
        <v>5298</v>
      </c>
      <c r="K4779" s="60" t="s">
        <v>5318</v>
      </c>
      <c r="L4779" s="174" t="s">
        <v>272</v>
      </c>
      <c r="M4779" s="2" t="s">
        <v>272</v>
      </c>
      <c r="N4779" s="175" t="s">
        <v>272</v>
      </c>
      <c r="O4779" s="24" t="s">
        <v>272</v>
      </c>
      <c r="P4779" s="2" t="s">
        <v>273</v>
      </c>
      <c r="Q4779" s="2" t="s">
        <v>273</v>
      </c>
      <c r="R4779" s="2" t="s">
        <v>273</v>
      </c>
      <c r="S4779" s="2" t="s">
        <v>272</v>
      </c>
      <c r="T4779" s="2" t="s">
        <v>273</v>
      </c>
      <c r="U4779" s="25" t="s">
        <v>273</v>
      </c>
      <c r="V4779" s="24" t="s">
        <v>273</v>
      </c>
      <c r="W4779" s="2" t="s">
        <v>273</v>
      </c>
      <c r="X4779" s="2" t="s">
        <v>273</v>
      </c>
      <c r="Y4779" s="2" t="s">
        <v>273</v>
      </c>
      <c r="Z4779" s="175" t="s">
        <v>273</v>
      </c>
      <c r="AA4779" s="24" t="s">
        <v>273</v>
      </c>
      <c r="AB4779" s="2" t="s">
        <v>273</v>
      </c>
      <c r="AC4779" s="25" t="s">
        <v>273</v>
      </c>
      <c r="AD4779" s="174" t="s">
        <v>272</v>
      </c>
      <c r="AE4779" s="25" t="s">
        <v>273</v>
      </c>
      <c r="AF4779" s="180">
        <v>0</v>
      </c>
    </row>
    <row r="4780" spans="1:32">
      <c r="A4780" s="134" t="str">
        <f t="shared" si="74"/>
        <v>SIfa_04.1</v>
      </c>
      <c r="C4780" s="177" t="s">
        <v>39</v>
      </c>
      <c r="D4780" s="178" t="s">
        <v>2</v>
      </c>
      <c r="E4780" s="178" t="s">
        <v>621</v>
      </c>
      <c r="F4780" s="178" t="s">
        <v>622</v>
      </c>
      <c r="G4780" s="178" t="s">
        <v>533</v>
      </c>
      <c r="H4780" s="177" t="s">
        <v>52</v>
      </c>
      <c r="I4780" s="179" t="s">
        <v>643</v>
      </c>
      <c r="J4780" s="59" t="s">
        <v>5314</v>
      </c>
      <c r="K4780" s="60" t="s">
        <v>5319</v>
      </c>
      <c r="L4780" s="174" t="s">
        <v>272</v>
      </c>
      <c r="M4780" s="2" t="s">
        <v>273</v>
      </c>
      <c r="N4780" s="175" t="s">
        <v>272</v>
      </c>
      <c r="O4780" s="24"/>
      <c r="P4780" s="2"/>
      <c r="Q4780" s="2"/>
      <c r="R4780" s="2"/>
      <c r="S4780" s="2"/>
      <c r="T4780" s="2"/>
      <c r="U4780" s="25"/>
      <c r="V4780" s="24"/>
      <c r="W4780" s="2"/>
      <c r="X4780" s="2"/>
      <c r="Y4780" s="2"/>
      <c r="Z4780" s="175"/>
      <c r="AA4780" s="24"/>
      <c r="AB4780" s="2"/>
      <c r="AC4780" s="25"/>
      <c r="AD4780" s="174"/>
      <c r="AE4780" s="25"/>
      <c r="AF4780" s="180">
        <v>100</v>
      </c>
    </row>
    <row r="4781" spans="1:32">
      <c r="A4781" s="134" t="str">
        <f t="shared" si="74"/>
        <v>SIst_01.1</v>
      </c>
      <c r="C4781" s="177" t="s">
        <v>39</v>
      </c>
      <c r="D4781" s="178" t="s">
        <v>3</v>
      </c>
      <c r="E4781" s="178" t="s">
        <v>623</v>
      </c>
      <c r="F4781" s="178" t="s">
        <v>624</v>
      </c>
      <c r="G4781" s="178" t="s">
        <v>533</v>
      </c>
      <c r="H4781" s="177" t="s">
        <v>52</v>
      </c>
      <c r="I4781" s="179" t="s">
        <v>643</v>
      </c>
      <c r="J4781" s="59" t="s">
        <v>5320</v>
      </c>
      <c r="K4781" s="60" t="s">
        <v>5321</v>
      </c>
      <c r="L4781" s="174" t="s">
        <v>272</v>
      </c>
      <c r="M4781" s="2" t="s">
        <v>272</v>
      </c>
      <c r="N4781" s="175" t="s">
        <v>272</v>
      </c>
      <c r="O4781" s="24"/>
      <c r="P4781" s="2"/>
      <c r="Q4781" s="2"/>
      <c r="R4781" s="2"/>
      <c r="S4781" s="2"/>
      <c r="T4781" s="2"/>
      <c r="U4781" s="25"/>
      <c r="V4781" s="24"/>
      <c r="W4781" s="2"/>
      <c r="X4781" s="2"/>
      <c r="Y4781" s="2"/>
      <c r="Z4781" s="175"/>
      <c r="AA4781" s="24"/>
      <c r="AB4781" s="2"/>
      <c r="AC4781" s="25"/>
      <c r="AD4781" s="174"/>
      <c r="AE4781" s="25"/>
      <c r="AF4781" s="180">
        <v>0</v>
      </c>
    </row>
    <row r="4782" spans="1:32">
      <c r="A4782" s="134" t="str">
        <f t="shared" si="74"/>
        <v>SIst_01.2</v>
      </c>
      <c r="C4782" s="177" t="s">
        <v>39</v>
      </c>
      <c r="D4782" s="178" t="s">
        <v>3</v>
      </c>
      <c r="E4782" s="178" t="s">
        <v>625</v>
      </c>
      <c r="F4782" s="178" t="s">
        <v>626</v>
      </c>
      <c r="G4782" s="178" t="s">
        <v>533</v>
      </c>
      <c r="H4782" s="177" t="s">
        <v>52</v>
      </c>
      <c r="I4782" s="179" t="s">
        <v>643</v>
      </c>
      <c r="J4782" s="59" t="s">
        <v>5320</v>
      </c>
      <c r="K4782" s="60" t="s">
        <v>5321</v>
      </c>
      <c r="L4782" s="174" t="s">
        <v>272</v>
      </c>
      <c r="M4782" s="2" t="s">
        <v>272</v>
      </c>
      <c r="N4782" s="175" t="s">
        <v>272</v>
      </c>
      <c r="O4782" s="24"/>
      <c r="P4782" s="2"/>
      <c r="Q4782" s="2"/>
      <c r="R4782" s="2"/>
      <c r="S4782" s="2"/>
      <c r="T4782" s="2"/>
      <c r="U4782" s="25"/>
      <c r="V4782" s="24"/>
      <c r="W4782" s="2"/>
      <c r="X4782" s="2"/>
      <c r="Y4782" s="2"/>
      <c r="Z4782" s="175"/>
      <c r="AA4782" s="24"/>
      <c r="AB4782" s="2"/>
      <c r="AC4782" s="25"/>
      <c r="AD4782" s="174"/>
      <c r="AE4782" s="25"/>
      <c r="AF4782" s="180">
        <v>0</v>
      </c>
    </row>
    <row r="4783" spans="1:32">
      <c r="A4783" s="134" t="str">
        <f t="shared" si="74"/>
        <v>SIst_02.2</v>
      </c>
      <c r="C4783" s="177" t="s">
        <v>39</v>
      </c>
      <c r="D4783" s="178" t="s">
        <v>3</v>
      </c>
      <c r="E4783" s="178" t="s">
        <v>627</v>
      </c>
      <c r="F4783" s="178" t="s">
        <v>628</v>
      </c>
      <c r="G4783" s="178" t="s">
        <v>540</v>
      </c>
      <c r="H4783" s="177" t="s">
        <v>52</v>
      </c>
      <c r="I4783" s="179" t="s">
        <v>643</v>
      </c>
      <c r="J4783" s="59" t="s">
        <v>5320</v>
      </c>
      <c r="K4783" s="60" t="s">
        <v>5322</v>
      </c>
      <c r="L4783" s="174" t="s">
        <v>272</v>
      </c>
      <c r="M4783" s="2" t="s">
        <v>272</v>
      </c>
      <c r="N4783" s="175" t="s">
        <v>272</v>
      </c>
      <c r="O4783" s="24" t="s">
        <v>272</v>
      </c>
      <c r="P4783" s="2" t="s">
        <v>272</v>
      </c>
      <c r="Q4783" s="2" t="s">
        <v>272</v>
      </c>
      <c r="R4783" s="2" t="s">
        <v>272</v>
      </c>
      <c r="S4783" s="2" t="s">
        <v>272</v>
      </c>
      <c r="T4783" s="2" t="s">
        <v>272</v>
      </c>
      <c r="U4783" s="25" t="s">
        <v>272</v>
      </c>
      <c r="V4783" s="24" t="s">
        <v>272</v>
      </c>
      <c r="W4783" s="2" t="s">
        <v>272</v>
      </c>
      <c r="X4783" s="2" t="s">
        <v>272</v>
      </c>
      <c r="Y4783" s="2" t="s">
        <v>273</v>
      </c>
      <c r="Z4783" s="175" t="s">
        <v>272</v>
      </c>
      <c r="AA4783" s="24" t="s">
        <v>272</v>
      </c>
      <c r="AB4783" s="2" t="s">
        <v>272</v>
      </c>
      <c r="AC4783" s="25" t="s">
        <v>272</v>
      </c>
      <c r="AD4783" s="174" t="s">
        <v>272</v>
      </c>
      <c r="AE4783" s="25" t="s">
        <v>272</v>
      </c>
      <c r="AF4783" s="180">
        <v>0</v>
      </c>
    </row>
    <row r="4784" spans="1:32">
      <c r="A4784" s="134" t="str">
        <f t="shared" si="74"/>
        <v>SIst_02.3</v>
      </c>
      <c r="C4784" s="177" t="s">
        <v>39</v>
      </c>
      <c r="D4784" s="178" t="s">
        <v>3</v>
      </c>
      <c r="E4784" s="178" t="s">
        <v>629</v>
      </c>
      <c r="F4784" s="178" t="s">
        <v>630</v>
      </c>
      <c r="G4784" s="178" t="s">
        <v>540</v>
      </c>
      <c r="H4784" s="177" t="s">
        <v>52</v>
      </c>
      <c r="I4784" s="179" t="s">
        <v>643</v>
      </c>
      <c r="J4784" s="59" t="s">
        <v>416</v>
      </c>
      <c r="K4784" s="60" t="s">
        <v>5323</v>
      </c>
      <c r="L4784" s="174" t="s">
        <v>272</v>
      </c>
      <c r="M4784" s="2" t="s">
        <v>272</v>
      </c>
      <c r="N4784" s="175" t="s">
        <v>272</v>
      </c>
      <c r="O4784" s="24" t="s">
        <v>272</v>
      </c>
      <c r="P4784" s="2" t="s">
        <v>272</v>
      </c>
      <c r="Q4784" s="2" t="s">
        <v>272</v>
      </c>
      <c r="R4784" s="2" t="s">
        <v>272</v>
      </c>
      <c r="S4784" s="2" t="s">
        <v>272</v>
      </c>
      <c r="T4784" s="2" t="s">
        <v>272</v>
      </c>
      <c r="U4784" s="25" t="s">
        <v>272</v>
      </c>
      <c r="V4784" s="24" t="s">
        <v>272</v>
      </c>
      <c r="W4784" s="2" t="s">
        <v>272</v>
      </c>
      <c r="X4784" s="2" t="s">
        <v>272</v>
      </c>
      <c r="Y4784" s="2" t="s">
        <v>273</v>
      </c>
      <c r="Z4784" s="175" t="s">
        <v>272</v>
      </c>
      <c r="AA4784" s="24" t="s">
        <v>272</v>
      </c>
      <c r="AB4784" s="2" t="s">
        <v>272</v>
      </c>
      <c r="AC4784" s="25" t="s">
        <v>273</v>
      </c>
      <c r="AD4784" s="174" t="s">
        <v>272</v>
      </c>
      <c r="AE4784" s="25" t="s">
        <v>272</v>
      </c>
      <c r="AF4784" s="180">
        <v>100</v>
      </c>
    </row>
    <row r="4785" spans="1:32">
      <c r="A4785" s="134" t="str">
        <f t="shared" si="74"/>
        <v>SIst_02.4</v>
      </c>
      <c r="C4785" s="177" t="s">
        <v>39</v>
      </c>
      <c r="D4785" s="178" t="s">
        <v>3</v>
      </c>
      <c r="E4785" s="178" t="s">
        <v>631</v>
      </c>
      <c r="F4785" s="178" t="s">
        <v>632</v>
      </c>
      <c r="G4785" s="178" t="s">
        <v>533</v>
      </c>
      <c r="H4785" s="177" t="s">
        <v>52</v>
      </c>
      <c r="I4785" s="179" t="s">
        <v>643</v>
      </c>
      <c r="J4785" s="59" t="s">
        <v>5324</v>
      </c>
      <c r="K4785" s="60" t="s">
        <v>5325</v>
      </c>
      <c r="L4785" s="174" t="s">
        <v>272</v>
      </c>
      <c r="M4785" s="2" t="s">
        <v>273</v>
      </c>
      <c r="N4785" s="175" t="s">
        <v>272</v>
      </c>
      <c r="O4785" s="24"/>
      <c r="P4785" s="2"/>
      <c r="Q4785" s="2"/>
      <c r="R4785" s="2"/>
      <c r="S4785" s="2"/>
      <c r="T4785" s="2"/>
      <c r="U4785" s="25"/>
      <c r="V4785" s="24"/>
      <c r="W4785" s="2"/>
      <c r="X4785" s="2"/>
      <c r="Y4785" s="2"/>
      <c r="Z4785" s="175"/>
      <c r="AA4785" s="24"/>
      <c r="AB4785" s="2"/>
      <c r="AC4785" s="25"/>
      <c r="AD4785" s="174"/>
      <c r="AE4785" s="25"/>
      <c r="AF4785" s="180">
        <v>100</v>
      </c>
    </row>
    <row r="4786" spans="1:32">
      <c r="A4786" s="134" t="str">
        <f t="shared" si="74"/>
        <v>SIst_02.4</v>
      </c>
      <c r="C4786" s="177" t="s">
        <v>39</v>
      </c>
      <c r="D4786" s="178" t="s">
        <v>3</v>
      </c>
      <c r="E4786" s="178" t="s">
        <v>631</v>
      </c>
      <c r="F4786" s="178" t="s">
        <v>632</v>
      </c>
      <c r="G4786" s="178" t="s">
        <v>533</v>
      </c>
      <c r="H4786" s="177" t="s">
        <v>52</v>
      </c>
      <c r="I4786" s="179" t="s">
        <v>643</v>
      </c>
      <c r="J4786" s="59" t="s">
        <v>5326</v>
      </c>
      <c r="K4786" s="60" t="s">
        <v>5327</v>
      </c>
      <c r="L4786" s="174" t="s">
        <v>272</v>
      </c>
      <c r="M4786" s="2" t="s">
        <v>273</v>
      </c>
      <c r="N4786" s="175" t="s">
        <v>272</v>
      </c>
      <c r="O4786" s="24"/>
      <c r="P4786" s="2"/>
      <c r="Q4786" s="2"/>
      <c r="R4786" s="2"/>
      <c r="S4786" s="2"/>
      <c r="T4786" s="2"/>
      <c r="U4786" s="25"/>
      <c r="V4786" s="24"/>
      <c r="W4786" s="2"/>
      <c r="X4786" s="2"/>
      <c r="Y4786" s="2"/>
      <c r="Z4786" s="175"/>
      <c r="AA4786" s="24"/>
      <c r="AB4786" s="2"/>
      <c r="AC4786" s="25"/>
      <c r="AD4786" s="174"/>
      <c r="AE4786" s="25"/>
      <c r="AF4786" s="180">
        <v>100</v>
      </c>
    </row>
    <row r="4787" spans="1:32">
      <c r="A4787" s="134" t="str">
        <f t="shared" si="74"/>
        <v>SIst_02.5</v>
      </c>
      <c r="C4787" s="177" t="s">
        <v>39</v>
      </c>
      <c r="D4787" s="178" t="s">
        <v>3</v>
      </c>
      <c r="E4787" s="178" t="s">
        <v>633</v>
      </c>
      <c r="F4787" s="178" t="s">
        <v>634</v>
      </c>
      <c r="G4787" s="178" t="s">
        <v>540</v>
      </c>
      <c r="H4787" s="177" t="s">
        <v>52</v>
      </c>
      <c r="I4787" s="179" t="s">
        <v>643</v>
      </c>
      <c r="J4787" s="59" t="s">
        <v>416</v>
      </c>
      <c r="K4787" s="60" t="s">
        <v>5328</v>
      </c>
      <c r="L4787" s="174" t="s">
        <v>272</v>
      </c>
      <c r="M4787" s="2" t="s">
        <v>273</v>
      </c>
      <c r="N4787" s="175" t="s">
        <v>272</v>
      </c>
      <c r="O4787" s="24" t="s">
        <v>672</v>
      </c>
      <c r="P4787" s="2" t="s">
        <v>273</v>
      </c>
      <c r="Q4787" s="2" t="s">
        <v>273</v>
      </c>
      <c r="R4787" s="2" t="s">
        <v>273</v>
      </c>
      <c r="S4787" s="2" t="s">
        <v>273</v>
      </c>
      <c r="T4787" s="2" t="s">
        <v>273</v>
      </c>
      <c r="U4787" s="25" t="s">
        <v>273</v>
      </c>
      <c r="V4787" s="24" t="s">
        <v>272</v>
      </c>
      <c r="W4787" s="2" t="s">
        <v>273</v>
      </c>
      <c r="X4787" s="2" t="s">
        <v>273</v>
      </c>
      <c r="Y4787" s="2" t="s">
        <v>273</v>
      </c>
      <c r="Z4787" s="175" t="s">
        <v>273</v>
      </c>
      <c r="AA4787" s="24" t="s">
        <v>272</v>
      </c>
      <c r="AB4787" s="2" t="s">
        <v>273</v>
      </c>
      <c r="AC4787" s="25" t="s">
        <v>273</v>
      </c>
      <c r="AD4787" s="174" t="s">
        <v>273</v>
      </c>
      <c r="AE4787" s="25" t="s">
        <v>273</v>
      </c>
      <c r="AF4787" s="180">
        <v>100</v>
      </c>
    </row>
    <row r="4788" spans="1:32">
      <c r="A4788" s="134" t="str">
        <f t="shared" si="74"/>
        <v>SIst_02.5</v>
      </c>
      <c r="C4788" s="177" t="s">
        <v>39</v>
      </c>
      <c r="D4788" s="178" t="s">
        <v>3</v>
      </c>
      <c r="E4788" s="178" t="s">
        <v>633</v>
      </c>
      <c r="F4788" s="178" t="s">
        <v>634</v>
      </c>
      <c r="G4788" s="178" t="s">
        <v>540</v>
      </c>
      <c r="H4788" s="177" t="s">
        <v>52</v>
      </c>
      <c r="I4788" s="179" t="s">
        <v>643</v>
      </c>
      <c r="J4788" s="59" t="s">
        <v>5329</v>
      </c>
      <c r="K4788" s="60" t="s">
        <v>5330</v>
      </c>
      <c r="L4788" s="174" t="s">
        <v>272</v>
      </c>
      <c r="M4788" s="2" t="s">
        <v>272</v>
      </c>
      <c r="N4788" s="175" t="s">
        <v>272</v>
      </c>
      <c r="O4788" s="24" t="s">
        <v>272</v>
      </c>
      <c r="P4788" s="2" t="s">
        <v>272</v>
      </c>
      <c r="Q4788" s="2" t="s">
        <v>273</v>
      </c>
      <c r="R4788" s="2" t="s">
        <v>273</v>
      </c>
      <c r="S4788" s="2" t="s">
        <v>272</v>
      </c>
      <c r="T4788" s="2" t="s">
        <v>272</v>
      </c>
      <c r="U4788" s="25" t="s">
        <v>273</v>
      </c>
      <c r="V4788" s="24" t="s">
        <v>272</v>
      </c>
      <c r="W4788" s="2" t="s">
        <v>272</v>
      </c>
      <c r="X4788" s="2" t="s">
        <v>272</v>
      </c>
      <c r="Y4788" s="2" t="s">
        <v>273</v>
      </c>
      <c r="Z4788" s="175" t="s">
        <v>272</v>
      </c>
      <c r="AA4788" s="24" t="s">
        <v>272</v>
      </c>
      <c r="AB4788" s="2" t="s">
        <v>272</v>
      </c>
      <c r="AC4788" s="25" t="s">
        <v>273</v>
      </c>
      <c r="AD4788" s="174" t="s">
        <v>272</v>
      </c>
      <c r="AE4788" s="25" t="s">
        <v>272</v>
      </c>
      <c r="AF4788" s="180">
        <v>100</v>
      </c>
    </row>
    <row r="4789" spans="1:32">
      <c r="A4789" s="134" t="str">
        <f t="shared" si="74"/>
        <v>SIst_02.5</v>
      </c>
      <c r="C4789" s="177" t="s">
        <v>39</v>
      </c>
      <c r="D4789" s="178" t="s">
        <v>3</v>
      </c>
      <c r="E4789" s="178" t="s">
        <v>633</v>
      </c>
      <c r="F4789" s="178" t="s">
        <v>634</v>
      </c>
      <c r="G4789" s="178" t="s">
        <v>540</v>
      </c>
      <c r="H4789" s="177" t="s">
        <v>52</v>
      </c>
      <c r="I4789" s="179" t="s">
        <v>643</v>
      </c>
      <c r="J4789" s="59" t="s">
        <v>5320</v>
      </c>
      <c r="K4789" s="60" t="s">
        <v>5331</v>
      </c>
      <c r="L4789" s="174" t="s">
        <v>272</v>
      </c>
      <c r="M4789" s="2" t="s">
        <v>272</v>
      </c>
      <c r="N4789" s="175" t="s">
        <v>272</v>
      </c>
      <c r="O4789" s="24" t="s">
        <v>272</v>
      </c>
      <c r="P4789" s="2" t="s">
        <v>272</v>
      </c>
      <c r="Q4789" s="2" t="s">
        <v>272</v>
      </c>
      <c r="R4789" s="2" t="s">
        <v>273</v>
      </c>
      <c r="S4789" s="2" t="s">
        <v>272</v>
      </c>
      <c r="T4789" s="2" t="s">
        <v>272</v>
      </c>
      <c r="U4789" s="25" t="s">
        <v>273</v>
      </c>
      <c r="V4789" s="24" t="s">
        <v>272</v>
      </c>
      <c r="W4789" s="2" t="s">
        <v>272</v>
      </c>
      <c r="X4789" s="2" t="s">
        <v>272</v>
      </c>
      <c r="Y4789" s="2" t="s">
        <v>273</v>
      </c>
      <c r="Z4789" s="175" t="s">
        <v>272</v>
      </c>
      <c r="AA4789" s="24" t="s">
        <v>272</v>
      </c>
      <c r="AB4789" s="2" t="s">
        <v>272</v>
      </c>
      <c r="AC4789" s="25" t="s">
        <v>273</v>
      </c>
      <c r="AD4789" s="174" t="s">
        <v>272</v>
      </c>
      <c r="AE4789" s="25" t="s">
        <v>272</v>
      </c>
      <c r="AF4789" s="180">
        <v>100</v>
      </c>
    </row>
    <row r="4790" spans="1:32">
      <c r="A4790" s="134" t="str">
        <f t="shared" si="74"/>
        <v>SIst_03.1</v>
      </c>
      <c r="C4790" s="177" t="s">
        <v>39</v>
      </c>
      <c r="D4790" s="178" t="s">
        <v>3</v>
      </c>
      <c r="E4790" s="178" t="s">
        <v>635</v>
      </c>
      <c r="F4790" s="178" t="s">
        <v>636</v>
      </c>
      <c r="G4790" s="178" t="s">
        <v>540</v>
      </c>
      <c r="H4790" s="177" t="s">
        <v>52</v>
      </c>
      <c r="I4790" s="179" t="s">
        <v>643</v>
      </c>
      <c r="J4790" s="59" t="s">
        <v>5332</v>
      </c>
      <c r="K4790" s="60" t="s">
        <v>5333</v>
      </c>
      <c r="L4790" s="174" t="s">
        <v>272</v>
      </c>
      <c r="M4790" s="2" t="s">
        <v>273</v>
      </c>
      <c r="N4790" s="175" t="s">
        <v>272</v>
      </c>
      <c r="O4790" s="24" t="s">
        <v>672</v>
      </c>
      <c r="P4790" s="2" t="s">
        <v>273</v>
      </c>
      <c r="Q4790" s="2" t="s">
        <v>273</v>
      </c>
      <c r="R4790" s="2" t="s">
        <v>273</v>
      </c>
      <c r="S4790" s="2" t="s">
        <v>273</v>
      </c>
      <c r="T4790" s="2" t="s">
        <v>273</v>
      </c>
      <c r="U4790" s="25" t="s">
        <v>273</v>
      </c>
      <c r="V4790" s="24" t="s">
        <v>273</v>
      </c>
      <c r="W4790" s="2" t="s">
        <v>273</v>
      </c>
      <c r="X4790" s="2" t="s">
        <v>273</v>
      </c>
      <c r="Y4790" s="2" t="s">
        <v>273</v>
      </c>
      <c r="Z4790" s="175" t="s">
        <v>273</v>
      </c>
      <c r="AA4790" s="24" t="s">
        <v>272</v>
      </c>
      <c r="AB4790" s="2" t="s">
        <v>273</v>
      </c>
      <c r="AC4790" s="25" t="s">
        <v>273</v>
      </c>
      <c r="AD4790" s="174" t="s">
        <v>272</v>
      </c>
      <c r="AE4790" s="25" t="s">
        <v>273</v>
      </c>
      <c r="AF4790" s="180">
        <v>100</v>
      </c>
    </row>
    <row r="4791" spans="1:32">
      <c r="A4791" s="134" t="str">
        <f t="shared" si="74"/>
        <v>SIst_03.1</v>
      </c>
      <c r="C4791" s="177" t="s">
        <v>39</v>
      </c>
      <c r="D4791" s="178" t="s">
        <v>3</v>
      </c>
      <c r="E4791" s="178" t="s">
        <v>635</v>
      </c>
      <c r="F4791" s="178" t="s">
        <v>636</v>
      </c>
      <c r="G4791" s="178" t="s">
        <v>540</v>
      </c>
      <c r="H4791" s="177" t="s">
        <v>52</v>
      </c>
      <c r="I4791" s="179" t="s">
        <v>643</v>
      </c>
      <c r="J4791" s="59" t="s">
        <v>5332</v>
      </c>
      <c r="K4791" s="60" t="s">
        <v>5334</v>
      </c>
      <c r="L4791" s="174" t="s">
        <v>272</v>
      </c>
      <c r="M4791" s="2" t="s">
        <v>273</v>
      </c>
      <c r="N4791" s="175" t="s">
        <v>272</v>
      </c>
      <c r="O4791" s="24" t="s">
        <v>672</v>
      </c>
      <c r="P4791" s="2" t="s">
        <v>273</v>
      </c>
      <c r="Q4791" s="2" t="s">
        <v>273</v>
      </c>
      <c r="R4791" s="2" t="s">
        <v>273</v>
      </c>
      <c r="S4791" s="2" t="s">
        <v>273</v>
      </c>
      <c r="T4791" s="2" t="s">
        <v>273</v>
      </c>
      <c r="U4791" s="25" t="s">
        <v>273</v>
      </c>
      <c r="V4791" s="24" t="s">
        <v>273</v>
      </c>
      <c r="W4791" s="2" t="s">
        <v>273</v>
      </c>
      <c r="X4791" s="2" t="s">
        <v>273</v>
      </c>
      <c r="Y4791" s="2" t="s">
        <v>273</v>
      </c>
      <c r="Z4791" s="175" t="s">
        <v>273</v>
      </c>
      <c r="AA4791" s="24" t="s">
        <v>273</v>
      </c>
      <c r="AB4791" s="2" t="s">
        <v>273</v>
      </c>
      <c r="AC4791" s="25" t="s">
        <v>273</v>
      </c>
      <c r="AD4791" s="174" t="s">
        <v>273</v>
      </c>
      <c r="AE4791" s="25" t="s">
        <v>273</v>
      </c>
      <c r="AF4791" s="180">
        <v>100</v>
      </c>
    </row>
    <row r="4792" spans="1:32">
      <c r="A4792" s="134" t="str">
        <f t="shared" si="74"/>
        <v>SIst_03.2</v>
      </c>
      <c r="C4792" s="177" t="s">
        <v>39</v>
      </c>
      <c r="D4792" s="178" t="s">
        <v>3</v>
      </c>
      <c r="E4792" s="178" t="s">
        <v>637</v>
      </c>
      <c r="F4792" s="178" t="s">
        <v>638</v>
      </c>
      <c r="G4792" s="178" t="s">
        <v>533</v>
      </c>
      <c r="H4792" s="177" t="s">
        <v>52</v>
      </c>
      <c r="I4792" s="179" t="s">
        <v>643</v>
      </c>
      <c r="J4792" s="59" t="s">
        <v>5335</v>
      </c>
      <c r="K4792" s="60" t="s">
        <v>5336</v>
      </c>
      <c r="L4792" s="174" t="s">
        <v>273</v>
      </c>
      <c r="M4792" s="2" t="s">
        <v>273</v>
      </c>
      <c r="N4792" s="175" t="s">
        <v>272</v>
      </c>
      <c r="O4792" s="24"/>
      <c r="P4792" s="2"/>
      <c r="Q4792" s="2"/>
      <c r="R4792" s="2"/>
      <c r="S4792" s="2"/>
      <c r="T4792" s="2"/>
      <c r="U4792" s="25"/>
      <c r="V4792" s="24"/>
      <c r="W4792" s="2"/>
      <c r="X4792" s="2"/>
      <c r="Y4792" s="2"/>
      <c r="Z4792" s="175"/>
      <c r="AA4792" s="24"/>
      <c r="AB4792" s="2"/>
      <c r="AC4792" s="25"/>
      <c r="AD4792" s="174"/>
      <c r="AE4792" s="25"/>
      <c r="AF4792" s="180">
        <v>100</v>
      </c>
    </row>
    <row r="4793" spans="1:32">
      <c r="A4793" s="134" t="str">
        <f t="shared" si="74"/>
        <v>SIst_03.2</v>
      </c>
      <c r="C4793" s="177" t="s">
        <v>39</v>
      </c>
      <c r="D4793" s="178" t="s">
        <v>3</v>
      </c>
      <c r="E4793" s="178" t="s">
        <v>637</v>
      </c>
      <c r="F4793" s="178" t="s">
        <v>638</v>
      </c>
      <c r="G4793" s="178" t="s">
        <v>533</v>
      </c>
      <c r="H4793" s="177" t="s">
        <v>52</v>
      </c>
      <c r="I4793" s="179" t="s">
        <v>643</v>
      </c>
      <c r="J4793" s="59" t="s">
        <v>5337</v>
      </c>
      <c r="K4793" s="60" t="s">
        <v>5338</v>
      </c>
      <c r="L4793" s="174" t="s">
        <v>272</v>
      </c>
      <c r="M4793" s="2" t="s">
        <v>272</v>
      </c>
      <c r="N4793" s="175" t="s">
        <v>272</v>
      </c>
      <c r="O4793" s="24"/>
      <c r="P4793" s="2"/>
      <c r="Q4793" s="2"/>
      <c r="R4793" s="2"/>
      <c r="S4793" s="2"/>
      <c r="T4793" s="2"/>
      <c r="U4793" s="25"/>
      <c r="V4793" s="24"/>
      <c r="W4793" s="2"/>
      <c r="X4793" s="2"/>
      <c r="Y4793" s="2"/>
      <c r="Z4793" s="175"/>
      <c r="AA4793" s="24"/>
      <c r="AB4793" s="2"/>
      <c r="AC4793" s="25"/>
      <c r="AD4793" s="174"/>
      <c r="AE4793" s="25"/>
      <c r="AF4793" s="180">
        <v>100</v>
      </c>
    </row>
    <row r="4794" spans="1:32">
      <c r="A4794" s="134" t="str">
        <f t="shared" si="74"/>
        <v>SIst_03.2</v>
      </c>
      <c r="C4794" s="177" t="s">
        <v>39</v>
      </c>
      <c r="D4794" s="178" t="s">
        <v>3</v>
      </c>
      <c r="E4794" s="178" t="s">
        <v>637</v>
      </c>
      <c r="F4794" s="178" t="s">
        <v>638</v>
      </c>
      <c r="G4794" s="178" t="s">
        <v>533</v>
      </c>
      <c r="H4794" s="177" t="s">
        <v>52</v>
      </c>
      <c r="I4794" s="179" t="s">
        <v>643</v>
      </c>
      <c r="J4794" s="59" t="s">
        <v>5339</v>
      </c>
      <c r="K4794" s="60" t="s">
        <v>5340</v>
      </c>
      <c r="L4794" s="174" t="s">
        <v>272</v>
      </c>
      <c r="M4794" s="2" t="s">
        <v>272</v>
      </c>
      <c r="N4794" s="175" t="s">
        <v>272</v>
      </c>
      <c r="O4794" s="24"/>
      <c r="P4794" s="2"/>
      <c r="Q4794" s="2"/>
      <c r="R4794" s="2"/>
      <c r="S4794" s="2"/>
      <c r="T4794" s="2"/>
      <c r="U4794" s="25"/>
      <c r="V4794" s="24"/>
      <c r="W4794" s="2"/>
      <c r="X4794" s="2"/>
      <c r="Y4794" s="2"/>
      <c r="Z4794" s="175"/>
      <c r="AA4794" s="24"/>
      <c r="AB4794" s="2"/>
      <c r="AC4794" s="25"/>
      <c r="AD4794" s="174"/>
      <c r="AE4794" s="25"/>
      <c r="AF4794" s="180">
        <v>100</v>
      </c>
    </row>
    <row r="4795" spans="1:32">
      <c r="A4795" s="134" t="str">
        <f t="shared" si="74"/>
        <v>SIst_03.3</v>
      </c>
      <c r="C4795" s="177" t="s">
        <v>39</v>
      </c>
      <c r="D4795" s="178" t="s">
        <v>3</v>
      </c>
      <c r="E4795" s="178" t="s">
        <v>639</v>
      </c>
      <c r="F4795" s="178" t="s">
        <v>640</v>
      </c>
      <c r="G4795" s="178" t="s">
        <v>533</v>
      </c>
      <c r="H4795" s="177" t="s">
        <v>52</v>
      </c>
      <c r="I4795" s="179" t="s">
        <v>643</v>
      </c>
      <c r="J4795" s="59" t="s">
        <v>5341</v>
      </c>
      <c r="K4795" s="60" t="s">
        <v>5342</v>
      </c>
      <c r="L4795" s="174" t="s">
        <v>272</v>
      </c>
      <c r="M4795" s="2" t="s">
        <v>273</v>
      </c>
      <c r="N4795" s="175" t="s">
        <v>272</v>
      </c>
      <c r="O4795" s="24"/>
      <c r="P4795" s="2"/>
      <c r="Q4795" s="2"/>
      <c r="R4795" s="2"/>
      <c r="S4795" s="2"/>
      <c r="T4795" s="2"/>
      <c r="U4795" s="25"/>
      <c r="V4795" s="24"/>
      <c r="W4795" s="2"/>
      <c r="X4795" s="2"/>
      <c r="Y4795" s="2"/>
      <c r="Z4795" s="175"/>
      <c r="AA4795" s="24"/>
      <c r="AB4795" s="2"/>
      <c r="AC4795" s="25"/>
      <c r="AD4795" s="174"/>
      <c r="AE4795" s="25"/>
      <c r="AF4795" s="180">
        <v>100</v>
      </c>
    </row>
    <row r="4796" spans="1:32">
      <c r="A4796" s="134" t="str">
        <f t="shared" si="74"/>
        <v>SIst_03.3</v>
      </c>
      <c r="C4796" s="177" t="s">
        <v>39</v>
      </c>
      <c r="D4796" s="178" t="s">
        <v>3</v>
      </c>
      <c r="E4796" s="178" t="s">
        <v>639</v>
      </c>
      <c r="F4796" s="178" t="s">
        <v>640</v>
      </c>
      <c r="G4796" s="178" t="s">
        <v>533</v>
      </c>
      <c r="H4796" s="177" t="s">
        <v>52</v>
      </c>
      <c r="I4796" s="179" t="s">
        <v>643</v>
      </c>
      <c r="J4796" s="59" t="s">
        <v>5337</v>
      </c>
      <c r="K4796" s="60" t="s">
        <v>5343</v>
      </c>
      <c r="L4796" s="174" t="s">
        <v>272</v>
      </c>
      <c r="M4796" s="2" t="s">
        <v>273</v>
      </c>
      <c r="N4796" s="175" t="s">
        <v>272</v>
      </c>
      <c r="O4796" s="24"/>
      <c r="P4796" s="2"/>
      <c r="Q4796" s="2"/>
      <c r="R4796" s="2"/>
      <c r="S4796" s="2"/>
      <c r="T4796" s="2"/>
      <c r="U4796" s="25"/>
      <c r="V4796" s="24"/>
      <c r="W4796" s="2"/>
      <c r="X4796" s="2"/>
      <c r="Y4796" s="2"/>
      <c r="Z4796" s="175"/>
      <c r="AA4796" s="24"/>
      <c r="AB4796" s="2"/>
      <c r="AC4796" s="25"/>
      <c r="AD4796" s="174"/>
      <c r="AE4796" s="25"/>
      <c r="AF4796" s="180">
        <v>0</v>
      </c>
    </row>
    <row r="4797" spans="1:32">
      <c r="A4797" s="134" t="str">
        <f t="shared" si="74"/>
        <v>SIst_03.3</v>
      </c>
      <c r="C4797" s="177" t="s">
        <v>39</v>
      </c>
      <c r="D4797" s="178" t="s">
        <v>3</v>
      </c>
      <c r="E4797" s="178" t="s">
        <v>639</v>
      </c>
      <c r="F4797" s="178" t="s">
        <v>640</v>
      </c>
      <c r="G4797" s="178" t="s">
        <v>533</v>
      </c>
      <c r="H4797" s="177" t="s">
        <v>52</v>
      </c>
      <c r="I4797" s="179" t="s">
        <v>643</v>
      </c>
      <c r="J4797" s="59" t="s">
        <v>5344</v>
      </c>
      <c r="K4797" s="60" t="s">
        <v>5345</v>
      </c>
      <c r="L4797" s="174" t="s">
        <v>272</v>
      </c>
      <c r="M4797" s="2" t="s">
        <v>272</v>
      </c>
      <c r="N4797" s="175" t="s">
        <v>272</v>
      </c>
      <c r="O4797" s="24"/>
      <c r="P4797" s="2"/>
      <c r="Q4797" s="2"/>
      <c r="R4797" s="2"/>
      <c r="S4797" s="2"/>
      <c r="T4797" s="2"/>
      <c r="U4797" s="25"/>
      <c r="V4797" s="24"/>
      <c r="W4797" s="2"/>
      <c r="X4797" s="2"/>
      <c r="Y4797" s="2"/>
      <c r="Z4797" s="175"/>
      <c r="AA4797" s="24"/>
      <c r="AB4797" s="2"/>
      <c r="AC4797" s="25"/>
      <c r="AD4797" s="174"/>
      <c r="AE4797" s="25"/>
      <c r="AF4797" s="180">
        <v>0</v>
      </c>
    </row>
    <row r="4798" spans="1:32">
      <c r="A4798" s="134" t="str">
        <f t="shared" si="74"/>
        <v>SIst_03.4</v>
      </c>
      <c r="C4798" s="177" t="s">
        <v>39</v>
      </c>
      <c r="D4798" s="178" t="s">
        <v>3</v>
      </c>
      <c r="E4798" s="178" t="s">
        <v>641</v>
      </c>
      <c r="F4798" s="178" t="s">
        <v>642</v>
      </c>
      <c r="G4798" s="178" t="s">
        <v>533</v>
      </c>
      <c r="H4798" s="177" t="s">
        <v>52</v>
      </c>
      <c r="I4798" s="179" t="s">
        <v>643</v>
      </c>
      <c r="J4798" s="59" t="s">
        <v>5335</v>
      </c>
      <c r="K4798" s="60" t="s">
        <v>5346</v>
      </c>
      <c r="L4798" s="174" t="s">
        <v>272</v>
      </c>
      <c r="M4798" s="2" t="s">
        <v>273</v>
      </c>
      <c r="N4798" s="175" t="s">
        <v>272</v>
      </c>
      <c r="O4798" s="24"/>
      <c r="P4798" s="2"/>
      <c r="Q4798" s="2"/>
      <c r="R4798" s="2"/>
      <c r="S4798" s="2"/>
      <c r="T4798" s="2"/>
      <c r="U4798" s="25"/>
      <c r="V4798" s="24"/>
      <c r="W4798" s="2"/>
      <c r="X4798" s="2"/>
      <c r="Y4798" s="2"/>
      <c r="Z4798" s="175"/>
      <c r="AA4798" s="24"/>
      <c r="AB4798" s="2"/>
      <c r="AC4798" s="25"/>
      <c r="AD4798" s="174"/>
      <c r="AE4798" s="25"/>
      <c r="AF4798" s="180">
        <v>100</v>
      </c>
    </row>
    <row r="4799" spans="1:32">
      <c r="A4799" s="134" t="str">
        <f t="shared" si="74"/>
        <v>SIst_03.4</v>
      </c>
      <c r="C4799" s="177" t="s">
        <v>39</v>
      </c>
      <c r="D4799" s="178" t="s">
        <v>3</v>
      </c>
      <c r="E4799" s="178" t="s">
        <v>641</v>
      </c>
      <c r="F4799" s="178" t="s">
        <v>642</v>
      </c>
      <c r="G4799" s="178" t="s">
        <v>533</v>
      </c>
      <c r="H4799" s="177" t="s">
        <v>52</v>
      </c>
      <c r="I4799" s="179" t="s">
        <v>643</v>
      </c>
      <c r="J4799" s="59" t="s">
        <v>5337</v>
      </c>
      <c r="K4799" s="60" t="s">
        <v>5338</v>
      </c>
      <c r="L4799" s="174" t="s">
        <v>272</v>
      </c>
      <c r="M4799" s="2" t="s">
        <v>272</v>
      </c>
      <c r="N4799" s="175" t="s">
        <v>272</v>
      </c>
      <c r="O4799" s="24"/>
      <c r="P4799" s="2"/>
      <c r="Q4799" s="2"/>
      <c r="R4799" s="2"/>
      <c r="S4799" s="2"/>
      <c r="T4799" s="2"/>
      <c r="U4799" s="25"/>
      <c r="V4799" s="24"/>
      <c r="W4799" s="2"/>
      <c r="X4799" s="2"/>
      <c r="Y4799" s="2"/>
      <c r="Z4799" s="175"/>
      <c r="AA4799" s="24"/>
      <c r="AB4799" s="2"/>
      <c r="AC4799" s="25"/>
      <c r="AD4799" s="174"/>
      <c r="AE4799" s="25"/>
      <c r="AF4799" s="180">
        <v>100</v>
      </c>
    </row>
    <row r="4800" spans="1:32">
      <c r="A4800" s="134" t="str">
        <f t="shared" si="74"/>
        <v>SIst_03.4</v>
      </c>
      <c r="C4800" s="177" t="s">
        <v>39</v>
      </c>
      <c r="D4800" s="178" t="s">
        <v>3</v>
      </c>
      <c r="E4800" s="178" t="s">
        <v>641</v>
      </c>
      <c r="F4800" s="178" t="s">
        <v>642</v>
      </c>
      <c r="G4800" s="178" t="s">
        <v>533</v>
      </c>
      <c r="H4800" s="177" t="s">
        <v>52</v>
      </c>
      <c r="I4800" s="179" t="s">
        <v>643</v>
      </c>
      <c r="J4800" s="59" t="s">
        <v>5339</v>
      </c>
      <c r="K4800" s="60" t="s">
        <v>5347</v>
      </c>
      <c r="L4800" s="174" t="s">
        <v>272</v>
      </c>
      <c r="M4800" s="2" t="s">
        <v>273</v>
      </c>
      <c r="N4800" s="175" t="s">
        <v>272</v>
      </c>
      <c r="O4800" s="24"/>
      <c r="P4800" s="2"/>
      <c r="Q4800" s="2"/>
      <c r="R4800" s="2"/>
      <c r="S4800" s="2"/>
      <c r="T4800" s="2"/>
      <c r="U4800" s="25"/>
      <c r="V4800" s="24"/>
      <c r="W4800" s="2"/>
      <c r="X4800" s="2"/>
      <c r="Y4800" s="2"/>
      <c r="Z4800" s="175"/>
      <c r="AA4800" s="24"/>
      <c r="AB4800" s="2"/>
      <c r="AC4800" s="25"/>
      <c r="AD4800" s="174"/>
      <c r="AE4800" s="25"/>
      <c r="AF4800" s="180">
        <v>100</v>
      </c>
    </row>
    <row r="4801" spans="1:32">
      <c r="A4801" s="134" t="str">
        <f t="shared" si="74"/>
        <v>SKbu_01.1</v>
      </c>
      <c r="C4801" s="177" t="s">
        <v>40</v>
      </c>
      <c r="D4801" s="178" t="s">
        <v>1</v>
      </c>
      <c r="E4801" s="178" t="s">
        <v>531</v>
      </c>
      <c r="F4801" s="178" t="s">
        <v>532</v>
      </c>
      <c r="G4801" s="178" t="s">
        <v>533</v>
      </c>
      <c r="H4801" s="177" t="s">
        <v>52</v>
      </c>
      <c r="I4801" s="179" t="s">
        <v>643</v>
      </c>
      <c r="J4801" s="59" t="s">
        <v>5348</v>
      </c>
      <c r="K4801" s="60" t="s">
        <v>5349</v>
      </c>
      <c r="L4801" s="174" t="s">
        <v>272</v>
      </c>
      <c r="M4801" s="2" t="s">
        <v>273</v>
      </c>
      <c r="N4801" s="175" t="s">
        <v>272</v>
      </c>
      <c r="O4801" s="24"/>
      <c r="P4801" s="2"/>
      <c r="Q4801" s="2"/>
      <c r="R4801" s="2"/>
      <c r="S4801" s="2"/>
      <c r="T4801" s="2"/>
      <c r="U4801" s="25"/>
      <c r="V4801" s="24"/>
      <c r="W4801" s="2"/>
      <c r="X4801" s="2"/>
      <c r="Y4801" s="2"/>
      <c r="Z4801" s="175"/>
      <c r="AA4801" s="24"/>
      <c r="AB4801" s="2"/>
      <c r="AC4801" s="25"/>
      <c r="AD4801" s="174"/>
      <c r="AE4801" s="25"/>
      <c r="AF4801" s="180">
        <v>0</v>
      </c>
    </row>
    <row r="4802" spans="1:32">
      <c r="A4802" s="134" t="str">
        <f t="shared" si="74"/>
        <v>SKbu_01.1</v>
      </c>
      <c r="C4802" s="177" t="s">
        <v>40</v>
      </c>
      <c r="D4802" s="178" t="s">
        <v>1</v>
      </c>
      <c r="E4802" s="178" t="s">
        <v>531</v>
      </c>
      <c r="F4802" s="178" t="s">
        <v>532</v>
      </c>
      <c r="G4802" s="178" t="s">
        <v>533</v>
      </c>
      <c r="H4802" s="177" t="s">
        <v>52</v>
      </c>
      <c r="I4802" s="179" t="s">
        <v>643</v>
      </c>
      <c r="J4802" s="59" t="s">
        <v>420</v>
      </c>
      <c r="K4802" s="60" t="s">
        <v>5350</v>
      </c>
      <c r="L4802" s="174" t="s">
        <v>272</v>
      </c>
      <c r="M4802" s="2" t="s">
        <v>273</v>
      </c>
      <c r="N4802" s="175" t="s">
        <v>272</v>
      </c>
      <c r="O4802" s="24"/>
      <c r="P4802" s="2"/>
      <c r="Q4802" s="2"/>
      <c r="R4802" s="2"/>
      <c r="S4802" s="2"/>
      <c r="T4802" s="2"/>
      <c r="U4802" s="25"/>
      <c r="V4802" s="24"/>
      <c r="W4802" s="2"/>
      <c r="X4802" s="2"/>
      <c r="Y4802" s="2"/>
      <c r="Z4802" s="175"/>
      <c r="AA4802" s="24"/>
      <c r="AB4802" s="2"/>
      <c r="AC4802" s="25"/>
      <c r="AD4802" s="174"/>
      <c r="AE4802" s="25"/>
      <c r="AF4802" s="180">
        <v>100</v>
      </c>
    </row>
    <row r="4803" spans="1:32">
      <c r="A4803" s="134" t="str">
        <f t="shared" si="74"/>
        <v>SKbu_01.2</v>
      </c>
      <c r="C4803" s="177" t="s">
        <v>40</v>
      </c>
      <c r="D4803" s="178" t="s">
        <v>1</v>
      </c>
      <c r="E4803" s="178" t="s">
        <v>534</v>
      </c>
      <c r="F4803" s="178" t="s">
        <v>535</v>
      </c>
      <c r="G4803" s="178" t="s">
        <v>533</v>
      </c>
      <c r="H4803" s="177" t="s">
        <v>52</v>
      </c>
      <c r="I4803" s="179" t="s">
        <v>643</v>
      </c>
      <c r="J4803" s="59" t="s">
        <v>5351</v>
      </c>
      <c r="K4803" s="60" t="s">
        <v>5352</v>
      </c>
      <c r="L4803" s="174" t="s">
        <v>272</v>
      </c>
      <c r="M4803" s="2" t="s">
        <v>273</v>
      </c>
      <c r="N4803" s="175" t="s">
        <v>272</v>
      </c>
      <c r="O4803" s="24"/>
      <c r="P4803" s="2"/>
      <c r="Q4803" s="2"/>
      <c r="R4803" s="2"/>
      <c r="S4803" s="2"/>
      <c r="T4803" s="2"/>
      <c r="U4803" s="25"/>
      <c r="V4803" s="24"/>
      <c r="W4803" s="2"/>
      <c r="X4803" s="2"/>
      <c r="Y4803" s="2"/>
      <c r="Z4803" s="175"/>
      <c r="AA4803" s="24"/>
      <c r="AB4803" s="2"/>
      <c r="AC4803" s="25"/>
      <c r="AD4803" s="174"/>
      <c r="AE4803" s="25"/>
      <c r="AF4803" s="180">
        <v>100</v>
      </c>
    </row>
    <row r="4804" spans="1:32">
      <c r="A4804" s="134" t="str">
        <f t="shared" si="74"/>
        <v>SKbu_01.2</v>
      </c>
      <c r="C4804" s="177" t="s">
        <v>40</v>
      </c>
      <c r="D4804" s="178" t="s">
        <v>1</v>
      </c>
      <c r="E4804" s="178" t="s">
        <v>534</v>
      </c>
      <c r="F4804" s="178" t="s">
        <v>535</v>
      </c>
      <c r="G4804" s="178" t="s">
        <v>533</v>
      </c>
      <c r="H4804" s="177" t="s">
        <v>52</v>
      </c>
      <c r="I4804" s="179" t="s">
        <v>643</v>
      </c>
      <c r="J4804" s="59" t="s">
        <v>5353</v>
      </c>
      <c r="K4804" s="60" t="s">
        <v>5354</v>
      </c>
      <c r="L4804" s="174" t="s">
        <v>272</v>
      </c>
      <c r="M4804" s="2" t="s">
        <v>273</v>
      </c>
      <c r="N4804" s="175" t="s">
        <v>272</v>
      </c>
      <c r="O4804" s="24"/>
      <c r="P4804" s="2"/>
      <c r="Q4804" s="2"/>
      <c r="R4804" s="2"/>
      <c r="S4804" s="2"/>
      <c r="T4804" s="2"/>
      <c r="U4804" s="25"/>
      <c r="V4804" s="24"/>
      <c r="W4804" s="2"/>
      <c r="X4804" s="2"/>
      <c r="Y4804" s="2"/>
      <c r="Z4804" s="175"/>
      <c r="AA4804" s="24"/>
      <c r="AB4804" s="2"/>
      <c r="AC4804" s="25"/>
      <c r="AD4804" s="174"/>
      <c r="AE4804" s="25"/>
      <c r="AF4804" s="180">
        <v>0</v>
      </c>
    </row>
    <row r="4805" spans="1:32">
      <c r="A4805" s="134" t="str">
        <f t="shared" si="74"/>
        <v>SKbu_01.3</v>
      </c>
      <c r="C4805" s="177" t="s">
        <v>40</v>
      </c>
      <c r="D4805" s="178" t="s">
        <v>1</v>
      </c>
      <c r="E4805" s="178" t="s">
        <v>536</v>
      </c>
      <c r="F4805" s="178" t="s">
        <v>537</v>
      </c>
      <c r="G4805" s="178" t="s">
        <v>533</v>
      </c>
      <c r="H4805" s="177" t="s">
        <v>52</v>
      </c>
      <c r="I4805" s="179" t="s">
        <v>643</v>
      </c>
      <c r="J4805" s="59" t="s">
        <v>5355</v>
      </c>
      <c r="K4805" s="60" t="s">
        <v>5356</v>
      </c>
      <c r="L4805" s="174" t="s">
        <v>272</v>
      </c>
      <c r="M4805" s="2" t="s">
        <v>273</v>
      </c>
      <c r="N4805" s="175" t="s">
        <v>272</v>
      </c>
      <c r="O4805" s="24"/>
      <c r="P4805" s="2"/>
      <c r="Q4805" s="2"/>
      <c r="R4805" s="2"/>
      <c r="S4805" s="2"/>
      <c r="T4805" s="2"/>
      <c r="U4805" s="25"/>
      <c r="V4805" s="24"/>
      <c r="W4805" s="2"/>
      <c r="X4805" s="2"/>
      <c r="Y4805" s="2"/>
      <c r="Z4805" s="175"/>
      <c r="AA4805" s="24"/>
      <c r="AB4805" s="2"/>
      <c r="AC4805" s="25"/>
      <c r="AD4805" s="174"/>
      <c r="AE4805" s="25"/>
      <c r="AF4805" s="180">
        <v>100</v>
      </c>
    </row>
    <row r="4806" spans="1:32">
      <c r="A4806" s="134" t="str">
        <f t="shared" si="74"/>
        <v>SKbu_01.3</v>
      </c>
      <c r="C4806" s="177" t="s">
        <v>40</v>
      </c>
      <c r="D4806" s="178" t="s">
        <v>1</v>
      </c>
      <c r="E4806" s="178" t="s">
        <v>536</v>
      </c>
      <c r="F4806" s="178" t="s">
        <v>537</v>
      </c>
      <c r="G4806" s="178" t="s">
        <v>533</v>
      </c>
      <c r="H4806" s="177" t="s">
        <v>52</v>
      </c>
      <c r="I4806" s="179" t="s">
        <v>643</v>
      </c>
      <c r="J4806" s="59" t="s">
        <v>420</v>
      </c>
      <c r="K4806" s="60" t="s">
        <v>5357</v>
      </c>
      <c r="L4806" s="174" t="s">
        <v>272</v>
      </c>
      <c r="M4806" s="2" t="s">
        <v>273</v>
      </c>
      <c r="N4806" s="175" t="s">
        <v>272</v>
      </c>
      <c r="O4806" s="24"/>
      <c r="P4806" s="2"/>
      <c r="Q4806" s="2"/>
      <c r="R4806" s="2"/>
      <c r="S4806" s="2"/>
      <c r="T4806" s="2"/>
      <c r="U4806" s="25"/>
      <c r="V4806" s="24"/>
      <c r="W4806" s="2"/>
      <c r="X4806" s="2"/>
      <c r="Y4806" s="2"/>
      <c r="Z4806" s="175"/>
      <c r="AA4806" s="24"/>
      <c r="AB4806" s="2"/>
      <c r="AC4806" s="25"/>
      <c r="AD4806" s="174"/>
      <c r="AE4806" s="25"/>
      <c r="AF4806" s="180">
        <v>100</v>
      </c>
    </row>
    <row r="4807" spans="1:32">
      <c r="A4807" s="134" t="str">
        <f t="shared" si="74"/>
        <v>SKbu_02.1</v>
      </c>
      <c r="C4807" s="177" t="s">
        <v>40</v>
      </c>
      <c r="D4807" s="178" t="s">
        <v>1</v>
      </c>
      <c r="E4807" s="178" t="s">
        <v>538</v>
      </c>
      <c r="F4807" s="178" t="s">
        <v>539</v>
      </c>
      <c r="G4807" s="178" t="s">
        <v>540</v>
      </c>
      <c r="H4807" s="177" t="s">
        <v>52</v>
      </c>
      <c r="I4807" s="179" t="s">
        <v>643</v>
      </c>
      <c r="J4807" s="59" t="s">
        <v>47</v>
      </c>
      <c r="K4807" s="60" t="s">
        <v>47</v>
      </c>
      <c r="L4807" s="174" t="s">
        <v>272</v>
      </c>
      <c r="M4807" s="2" t="s">
        <v>272</v>
      </c>
      <c r="N4807" s="175" t="s">
        <v>272</v>
      </c>
      <c r="O4807" s="24" t="s">
        <v>272</v>
      </c>
      <c r="P4807" s="2" t="s">
        <v>272</v>
      </c>
      <c r="Q4807" s="2" t="s">
        <v>272</v>
      </c>
      <c r="R4807" s="2" t="s">
        <v>272</v>
      </c>
      <c r="S4807" s="2" t="s">
        <v>272</v>
      </c>
      <c r="T4807" s="2" t="s">
        <v>272</v>
      </c>
      <c r="U4807" s="25" t="s">
        <v>272</v>
      </c>
      <c r="V4807" s="24" t="s">
        <v>272</v>
      </c>
      <c r="W4807" s="2" t="s">
        <v>272</v>
      </c>
      <c r="X4807" s="2" t="s">
        <v>272</v>
      </c>
      <c r="Y4807" s="2" t="s">
        <v>272</v>
      </c>
      <c r="Z4807" s="175" t="s">
        <v>272</v>
      </c>
      <c r="AA4807" s="24" t="s">
        <v>272</v>
      </c>
      <c r="AB4807" s="2" t="s">
        <v>272</v>
      </c>
      <c r="AC4807" s="25" t="s">
        <v>272</v>
      </c>
      <c r="AD4807" s="174" t="s">
        <v>272</v>
      </c>
      <c r="AE4807" s="25" t="s">
        <v>272</v>
      </c>
      <c r="AF4807" s="180" t="s">
        <v>7</v>
      </c>
    </row>
    <row r="4808" spans="1:32">
      <c r="A4808" s="134" t="str">
        <f t="shared" ref="A4808:A4871" si="75">C4808&amp;LOWER(LEFT(D4808,2))&amp;"_"&amp;IF(LEN(TRIM(LEFT(E4808,FIND(" ",E4808))))=3,"0"&amp;TRIM(LEFT(E4808,FIND(" ",E4808))),TRIM(LEFT(E4808,FIND(" ",E4808))))</f>
        <v>SKbu_03.1</v>
      </c>
      <c r="C4808" s="177" t="s">
        <v>40</v>
      </c>
      <c r="D4808" s="178" t="s">
        <v>1</v>
      </c>
      <c r="E4808" s="178" t="s">
        <v>541</v>
      </c>
      <c r="F4808" s="178" t="s">
        <v>542</v>
      </c>
      <c r="G4808" s="178" t="s">
        <v>540</v>
      </c>
      <c r="H4808" s="177" t="s">
        <v>52</v>
      </c>
      <c r="I4808" s="179" t="s">
        <v>643</v>
      </c>
      <c r="J4808" s="59" t="s">
        <v>420</v>
      </c>
      <c r="K4808" s="60" t="s">
        <v>5350</v>
      </c>
      <c r="L4808" s="174" t="s">
        <v>272</v>
      </c>
      <c r="M4808" s="2" t="s">
        <v>272</v>
      </c>
      <c r="N4808" s="175" t="s">
        <v>272</v>
      </c>
      <c r="O4808" s="24" t="s">
        <v>272</v>
      </c>
      <c r="P4808" s="2" t="s">
        <v>273</v>
      </c>
      <c r="Q4808" s="2" t="s">
        <v>272</v>
      </c>
      <c r="R4808" s="2" t="s">
        <v>272</v>
      </c>
      <c r="S4808" s="2" t="s">
        <v>272</v>
      </c>
      <c r="T4808" s="2" t="s">
        <v>272</v>
      </c>
      <c r="U4808" s="25" t="s">
        <v>273</v>
      </c>
      <c r="V4808" s="24" t="s">
        <v>272</v>
      </c>
      <c r="W4808" s="2" t="s">
        <v>272</v>
      </c>
      <c r="X4808" s="2" t="s">
        <v>272</v>
      </c>
      <c r="Y4808" s="2" t="s">
        <v>272</v>
      </c>
      <c r="Z4808" s="175" t="s">
        <v>273</v>
      </c>
      <c r="AA4808" s="24" t="s">
        <v>272</v>
      </c>
      <c r="AB4808" s="2" t="s">
        <v>272</v>
      </c>
      <c r="AC4808" s="25" t="s">
        <v>273</v>
      </c>
      <c r="AD4808" s="174" t="s">
        <v>272</v>
      </c>
      <c r="AE4808" s="25" t="s">
        <v>272</v>
      </c>
      <c r="AF4808" s="180">
        <v>100</v>
      </c>
    </row>
    <row r="4809" spans="1:32">
      <c r="A4809" s="134" t="str">
        <f t="shared" si="75"/>
        <v>SKbu_03.1</v>
      </c>
      <c r="C4809" s="177" t="s">
        <v>40</v>
      </c>
      <c r="D4809" s="178" t="s">
        <v>1</v>
      </c>
      <c r="E4809" s="178" t="s">
        <v>541</v>
      </c>
      <c r="F4809" s="178" t="s">
        <v>542</v>
      </c>
      <c r="G4809" s="178" t="s">
        <v>540</v>
      </c>
      <c r="H4809" s="177" t="s">
        <v>52</v>
      </c>
      <c r="I4809" s="179" t="s">
        <v>643</v>
      </c>
      <c r="J4809" s="59" t="s">
        <v>288</v>
      </c>
      <c r="K4809" s="60" t="s">
        <v>5358</v>
      </c>
      <c r="L4809" s="174" t="s">
        <v>272</v>
      </c>
      <c r="M4809" s="2" t="s">
        <v>273</v>
      </c>
      <c r="N4809" s="175" t="s">
        <v>272</v>
      </c>
      <c r="O4809" s="24" t="s">
        <v>672</v>
      </c>
      <c r="P4809" s="2" t="s">
        <v>273</v>
      </c>
      <c r="Q4809" s="2" t="s">
        <v>273</v>
      </c>
      <c r="R4809" s="2" t="s">
        <v>273</v>
      </c>
      <c r="S4809" s="2" t="s">
        <v>273</v>
      </c>
      <c r="T4809" s="2" t="s">
        <v>273</v>
      </c>
      <c r="U4809" s="25" t="s">
        <v>273</v>
      </c>
      <c r="V4809" s="24" t="s">
        <v>273</v>
      </c>
      <c r="W4809" s="2" t="s">
        <v>273</v>
      </c>
      <c r="X4809" s="2" t="s">
        <v>273</v>
      </c>
      <c r="Y4809" s="2" t="s">
        <v>273</v>
      </c>
      <c r="Z4809" s="175" t="s">
        <v>273</v>
      </c>
      <c r="AA4809" s="24" t="s">
        <v>273</v>
      </c>
      <c r="AB4809" s="2" t="s">
        <v>273</v>
      </c>
      <c r="AC4809" s="25" t="s">
        <v>273</v>
      </c>
      <c r="AD4809" s="174" t="s">
        <v>273</v>
      </c>
      <c r="AE4809" s="25" t="s">
        <v>273</v>
      </c>
      <c r="AF4809" s="180">
        <v>100</v>
      </c>
    </row>
    <row r="4810" spans="1:32">
      <c r="A4810" s="134" t="str">
        <f t="shared" si="75"/>
        <v>SKbu_03.1</v>
      </c>
      <c r="C4810" s="177" t="s">
        <v>40</v>
      </c>
      <c r="D4810" s="178" t="s">
        <v>1</v>
      </c>
      <c r="E4810" s="178" t="s">
        <v>541</v>
      </c>
      <c r="F4810" s="178" t="s">
        <v>542</v>
      </c>
      <c r="G4810" s="178" t="s">
        <v>540</v>
      </c>
      <c r="H4810" s="177" t="s">
        <v>52</v>
      </c>
      <c r="I4810" s="179" t="s">
        <v>643</v>
      </c>
      <c r="J4810" s="59" t="s">
        <v>274</v>
      </c>
      <c r="K4810" s="60" t="s">
        <v>5359</v>
      </c>
      <c r="L4810" s="174" t="s">
        <v>272</v>
      </c>
      <c r="M4810" s="2" t="s">
        <v>273</v>
      </c>
      <c r="N4810" s="175" t="s">
        <v>272</v>
      </c>
      <c r="O4810" s="24" t="s">
        <v>672</v>
      </c>
      <c r="P4810" s="2" t="s">
        <v>273</v>
      </c>
      <c r="Q4810" s="2" t="s">
        <v>273</v>
      </c>
      <c r="R4810" s="2" t="s">
        <v>273</v>
      </c>
      <c r="S4810" s="2" t="s">
        <v>273</v>
      </c>
      <c r="T4810" s="2" t="s">
        <v>273</v>
      </c>
      <c r="U4810" s="25" t="s">
        <v>273</v>
      </c>
      <c r="V4810" s="24" t="s">
        <v>273</v>
      </c>
      <c r="W4810" s="2" t="s">
        <v>273</v>
      </c>
      <c r="X4810" s="2" t="s">
        <v>273</v>
      </c>
      <c r="Y4810" s="2" t="s">
        <v>273</v>
      </c>
      <c r="Z4810" s="175" t="s">
        <v>273</v>
      </c>
      <c r="AA4810" s="24" t="s">
        <v>273</v>
      </c>
      <c r="AB4810" s="2" t="s">
        <v>273</v>
      </c>
      <c r="AC4810" s="25" t="s">
        <v>273</v>
      </c>
      <c r="AD4810" s="174" t="s">
        <v>273</v>
      </c>
      <c r="AE4810" s="25" t="s">
        <v>273</v>
      </c>
      <c r="AF4810" s="180">
        <v>100</v>
      </c>
    </row>
    <row r="4811" spans="1:32">
      <c r="A4811" s="134" t="str">
        <f t="shared" si="75"/>
        <v>SKbu_04.1</v>
      </c>
      <c r="C4811" s="177" t="s">
        <v>40</v>
      </c>
      <c r="D4811" s="178" t="s">
        <v>1</v>
      </c>
      <c r="E4811" s="178" t="s">
        <v>543</v>
      </c>
      <c r="F4811" s="178" t="s">
        <v>544</v>
      </c>
      <c r="G4811" s="178" t="s">
        <v>540</v>
      </c>
      <c r="H4811" s="177" t="s">
        <v>52</v>
      </c>
      <c r="I4811" s="179" t="s">
        <v>643</v>
      </c>
      <c r="J4811" s="59" t="s">
        <v>47</v>
      </c>
      <c r="K4811" s="60" t="s">
        <v>47</v>
      </c>
      <c r="L4811" s="174" t="s">
        <v>272</v>
      </c>
      <c r="M4811" s="2" t="s">
        <v>272</v>
      </c>
      <c r="N4811" s="175" t="s">
        <v>272</v>
      </c>
      <c r="O4811" s="24" t="s">
        <v>272</v>
      </c>
      <c r="P4811" s="2" t="s">
        <v>272</v>
      </c>
      <c r="Q4811" s="2" t="s">
        <v>272</v>
      </c>
      <c r="R4811" s="2" t="s">
        <v>272</v>
      </c>
      <c r="S4811" s="2" t="s">
        <v>272</v>
      </c>
      <c r="T4811" s="2" t="s">
        <v>272</v>
      </c>
      <c r="U4811" s="25" t="s">
        <v>272</v>
      </c>
      <c r="V4811" s="24" t="s">
        <v>272</v>
      </c>
      <c r="W4811" s="2" t="s">
        <v>272</v>
      </c>
      <c r="X4811" s="2" t="s">
        <v>272</v>
      </c>
      <c r="Y4811" s="2" t="s">
        <v>272</v>
      </c>
      <c r="Z4811" s="175" t="s">
        <v>272</v>
      </c>
      <c r="AA4811" s="24" t="s">
        <v>272</v>
      </c>
      <c r="AB4811" s="2" t="s">
        <v>272</v>
      </c>
      <c r="AC4811" s="25" t="s">
        <v>272</v>
      </c>
      <c r="AD4811" s="174" t="s">
        <v>272</v>
      </c>
      <c r="AE4811" s="25" t="s">
        <v>272</v>
      </c>
      <c r="AF4811" s="180" t="s">
        <v>7</v>
      </c>
    </row>
    <row r="4812" spans="1:32">
      <c r="A4812" s="134" t="str">
        <f t="shared" si="75"/>
        <v>SKbu_04.2</v>
      </c>
      <c r="C4812" s="177" t="s">
        <v>40</v>
      </c>
      <c r="D4812" s="178" t="s">
        <v>1</v>
      </c>
      <c r="E4812" s="178" t="s">
        <v>545</v>
      </c>
      <c r="F4812" s="178" t="s">
        <v>546</v>
      </c>
      <c r="G4812" s="178" t="s">
        <v>540</v>
      </c>
      <c r="H4812" s="177" t="s">
        <v>52</v>
      </c>
      <c r="I4812" s="179" t="s">
        <v>643</v>
      </c>
      <c r="J4812" s="59" t="s">
        <v>5360</v>
      </c>
      <c r="K4812" s="60" t="s">
        <v>5361</v>
      </c>
      <c r="L4812" s="174" t="s">
        <v>272</v>
      </c>
      <c r="M4812" s="2" t="s">
        <v>272</v>
      </c>
      <c r="N4812" s="175" t="s">
        <v>272</v>
      </c>
      <c r="O4812" s="24" t="s">
        <v>273</v>
      </c>
      <c r="P4812" s="2" t="s">
        <v>273</v>
      </c>
      <c r="Q4812" s="2" t="s">
        <v>273</v>
      </c>
      <c r="R4812" s="2" t="s">
        <v>273</v>
      </c>
      <c r="S4812" s="2" t="s">
        <v>273</v>
      </c>
      <c r="T4812" s="2" t="s">
        <v>273</v>
      </c>
      <c r="U4812" s="25" t="s">
        <v>273</v>
      </c>
      <c r="V4812" s="24" t="s">
        <v>272</v>
      </c>
      <c r="W4812" s="2" t="s">
        <v>272</v>
      </c>
      <c r="X4812" s="2" t="s">
        <v>272</v>
      </c>
      <c r="Y4812" s="2" t="s">
        <v>273</v>
      </c>
      <c r="Z4812" s="175" t="s">
        <v>273</v>
      </c>
      <c r="AA4812" s="24" t="s">
        <v>272</v>
      </c>
      <c r="AB4812" s="2" t="s">
        <v>272</v>
      </c>
      <c r="AC4812" s="25" t="s">
        <v>273</v>
      </c>
      <c r="AD4812" s="174" t="s">
        <v>273</v>
      </c>
      <c r="AE4812" s="25" t="s">
        <v>273</v>
      </c>
      <c r="AF4812" s="180">
        <v>100</v>
      </c>
    </row>
    <row r="4813" spans="1:32">
      <c r="A4813" s="134" t="str">
        <f t="shared" si="75"/>
        <v>SKbu_05.1</v>
      </c>
      <c r="C4813" s="177" t="s">
        <v>40</v>
      </c>
      <c r="D4813" s="178" t="s">
        <v>1</v>
      </c>
      <c r="E4813" s="178" t="s">
        <v>547</v>
      </c>
      <c r="F4813" s="178" t="s">
        <v>548</v>
      </c>
      <c r="G4813" s="178" t="s">
        <v>540</v>
      </c>
      <c r="H4813" s="177" t="s">
        <v>52</v>
      </c>
      <c r="I4813" s="179" t="s">
        <v>643</v>
      </c>
      <c r="J4813" s="59" t="s">
        <v>418</v>
      </c>
      <c r="K4813" s="60" t="s">
        <v>5362</v>
      </c>
      <c r="L4813" s="174" t="s">
        <v>272</v>
      </c>
      <c r="M4813" s="2" t="s">
        <v>272</v>
      </c>
      <c r="N4813" s="175" t="s">
        <v>272</v>
      </c>
      <c r="O4813" s="24" t="s">
        <v>273</v>
      </c>
      <c r="P4813" s="2" t="s">
        <v>273</v>
      </c>
      <c r="Q4813" s="2" t="s">
        <v>273</v>
      </c>
      <c r="R4813" s="2" t="s">
        <v>273</v>
      </c>
      <c r="S4813" s="2" t="s">
        <v>273</v>
      </c>
      <c r="T4813" s="2" t="s">
        <v>273</v>
      </c>
      <c r="U4813" s="25" t="s">
        <v>273</v>
      </c>
      <c r="V4813" s="24" t="s">
        <v>272</v>
      </c>
      <c r="W4813" s="2" t="s">
        <v>272</v>
      </c>
      <c r="X4813" s="2" t="s">
        <v>272</v>
      </c>
      <c r="Y4813" s="2" t="s">
        <v>273</v>
      </c>
      <c r="Z4813" s="175" t="s">
        <v>273</v>
      </c>
      <c r="AA4813" s="24" t="s">
        <v>273</v>
      </c>
      <c r="AB4813" s="2" t="s">
        <v>273</v>
      </c>
      <c r="AC4813" s="25" t="s">
        <v>193</v>
      </c>
      <c r="AD4813" s="174" t="s">
        <v>272</v>
      </c>
      <c r="AE4813" s="25" t="s">
        <v>273</v>
      </c>
      <c r="AF4813" s="180">
        <v>0</v>
      </c>
    </row>
    <row r="4814" spans="1:32">
      <c r="A4814" s="134" t="str">
        <f t="shared" si="75"/>
        <v>SKbu_05.2</v>
      </c>
      <c r="C4814" s="177" t="s">
        <v>40</v>
      </c>
      <c r="D4814" s="178" t="s">
        <v>1</v>
      </c>
      <c r="E4814" s="178" t="s">
        <v>549</v>
      </c>
      <c r="F4814" s="178" t="s">
        <v>550</v>
      </c>
      <c r="G4814" s="178" t="s">
        <v>533</v>
      </c>
      <c r="H4814" s="177" t="s">
        <v>52</v>
      </c>
      <c r="I4814" s="179" t="s">
        <v>643</v>
      </c>
      <c r="J4814" s="59" t="s">
        <v>418</v>
      </c>
      <c r="K4814" s="60" t="s">
        <v>5362</v>
      </c>
      <c r="L4814" s="174" t="s">
        <v>272</v>
      </c>
      <c r="M4814" s="2" t="s">
        <v>272</v>
      </c>
      <c r="N4814" s="175" t="s">
        <v>272</v>
      </c>
      <c r="O4814" s="24"/>
      <c r="P4814" s="2"/>
      <c r="Q4814" s="2"/>
      <c r="R4814" s="2"/>
      <c r="S4814" s="2"/>
      <c r="T4814" s="2"/>
      <c r="U4814" s="25"/>
      <c r="V4814" s="24"/>
      <c r="W4814" s="2"/>
      <c r="X4814" s="2"/>
      <c r="Y4814" s="2"/>
      <c r="Z4814" s="175"/>
      <c r="AA4814" s="24"/>
      <c r="AB4814" s="2"/>
      <c r="AC4814" s="25"/>
      <c r="AD4814" s="174"/>
      <c r="AE4814" s="25"/>
      <c r="AF4814" s="180">
        <v>0</v>
      </c>
    </row>
    <row r="4815" spans="1:32">
      <c r="A4815" s="134" t="str">
        <f t="shared" si="75"/>
        <v>SKbu_05.2</v>
      </c>
      <c r="C4815" s="177" t="s">
        <v>40</v>
      </c>
      <c r="D4815" s="178" t="s">
        <v>1</v>
      </c>
      <c r="E4815" s="178" t="s">
        <v>549</v>
      </c>
      <c r="F4815" s="178" t="s">
        <v>550</v>
      </c>
      <c r="G4815" s="178" t="s">
        <v>533</v>
      </c>
      <c r="H4815" s="177" t="s">
        <v>52</v>
      </c>
      <c r="I4815" s="179" t="s">
        <v>643</v>
      </c>
      <c r="J4815" s="59" t="s">
        <v>5363</v>
      </c>
      <c r="K4815" s="60" t="s">
        <v>5364</v>
      </c>
      <c r="L4815" s="174" t="s">
        <v>272</v>
      </c>
      <c r="M4815" s="2" t="s">
        <v>273</v>
      </c>
      <c r="N4815" s="175" t="s">
        <v>272</v>
      </c>
      <c r="O4815" s="24"/>
      <c r="P4815" s="2"/>
      <c r="Q4815" s="2"/>
      <c r="R4815" s="2"/>
      <c r="S4815" s="2"/>
      <c r="T4815" s="2"/>
      <c r="U4815" s="25"/>
      <c r="V4815" s="24"/>
      <c r="W4815" s="2"/>
      <c r="X4815" s="2"/>
      <c r="Y4815" s="2"/>
      <c r="Z4815" s="175"/>
      <c r="AA4815" s="24"/>
      <c r="AB4815" s="2"/>
      <c r="AC4815" s="25"/>
      <c r="AD4815" s="174"/>
      <c r="AE4815" s="25"/>
      <c r="AF4815" s="180">
        <v>100</v>
      </c>
    </row>
    <row r="4816" spans="1:32">
      <c r="A4816" s="134" t="str">
        <f t="shared" si="75"/>
        <v>SKbu_05.3</v>
      </c>
      <c r="C4816" s="177" t="s">
        <v>40</v>
      </c>
      <c r="D4816" s="178" t="s">
        <v>1</v>
      </c>
      <c r="E4816" s="178" t="s">
        <v>551</v>
      </c>
      <c r="F4816" s="178" t="s">
        <v>552</v>
      </c>
      <c r="G4816" s="178" t="s">
        <v>533</v>
      </c>
      <c r="H4816" s="177" t="s">
        <v>52</v>
      </c>
      <c r="I4816" s="179" t="s">
        <v>53</v>
      </c>
      <c r="J4816" s="59" t="s">
        <v>5365</v>
      </c>
      <c r="K4816" s="60" t="s">
        <v>5366</v>
      </c>
      <c r="L4816" s="174" t="s">
        <v>272</v>
      </c>
      <c r="M4816" s="2" t="s">
        <v>272</v>
      </c>
      <c r="N4816" s="175" t="s">
        <v>273</v>
      </c>
      <c r="O4816" s="24"/>
      <c r="P4816" s="2"/>
      <c r="Q4816" s="2"/>
      <c r="R4816" s="2"/>
      <c r="S4816" s="2"/>
      <c r="T4816" s="2"/>
      <c r="U4816" s="25"/>
      <c r="V4816" s="24"/>
      <c r="W4816" s="2"/>
      <c r="X4816" s="2"/>
      <c r="Y4816" s="2"/>
      <c r="Z4816" s="175"/>
      <c r="AA4816" s="24"/>
      <c r="AB4816" s="2"/>
      <c r="AC4816" s="25"/>
      <c r="AD4816" s="174"/>
      <c r="AE4816" s="25"/>
      <c r="AF4816" s="180">
        <v>100</v>
      </c>
    </row>
    <row r="4817" spans="1:32">
      <c r="A4817" s="134" t="str">
        <f t="shared" si="75"/>
        <v>SKbu_05.3</v>
      </c>
      <c r="C4817" s="177" t="s">
        <v>40</v>
      </c>
      <c r="D4817" s="178" t="s">
        <v>1</v>
      </c>
      <c r="E4817" s="178" t="s">
        <v>551</v>
      </c>
      <c r="F4817" s="178" t="s">
        <v>552</v>
      </c>
      <c r="G4817" s="178" t="s">
        <v>533</v>
      </c>
      <c r="H4817" s="177" t="s">
        <v>52</v>
      </c>
      <c r="I4817" s="179" t="s">
        <v>53</v>
      </c>
      <c r="J4817" s="59" t="s">
        <v>5367</v>
      </c>
      <c r="K4817" s="60" t="s">
        <v>5368</v>
      </c>
      <c r="L4817" s="174" t="s">
        <v>272</v>
      </c>
      <c r="M4817" s="2" t="s">
        <v>272</v>
      </c>
      <c r="N4817" s="175" t="s">
        <v>273</v>
      </c>
      <c r="O4817" s="24"/>
      <c r="P4817" s="2"/>
      <c r="Q4817" s="2"/>
      <c r="R4817" s="2"/>
      <c r="S4817" s="2"/>
      <c r="T4817" s="2"/>
      <c r="U4817" s="25"/>
      <c r="V4817" s="24"/>
      <c r="W4817" s="2"/>
      <c r="X4817" s="2"/>
      <c r="Y4817" s="2"/>
      <c r="Z4817" s="175"/>
      <c r="AA4817" s="24"/>
      <c r="AB4817" s="2"/>
      <c r="AC4817" s="25"/>
      <c r="AD4817" s="174"/>
      <c r="AE4817" s="25"/>
      <c r="AF4817" s="180">
        <v>100</v>
      </c>
    </row>
    <row r="4818" spans="1:32">
      <c r="A4818" s="134" t="str">
        <f t="shared" si="75"/>
        <v>SKbu_05.3</v>
      </c>
      <c r="C4818" s="177" t="s">
        <v>40</v>
      </c>
      <c r="D4818" s="178" t="s">
        <v>1</v>
      </c>
      <c r="E4818" s="178" t="s">
        <v>551</v>
      </c>
      <c r="F4818" s="178" t="s">
        <v>552</v>
      </c>
      <c r="G4818" s="178" t="s">
        <v>533</v>
      </c>
      <c r="H4818" s="177" t="s">
        <v>52</v>
      </c>
      <c r="I4818" s="179" t="s">
        <v>53</v>
      </c>
      <c r="J4818" s="59" t="s">
        <v>5369</v>
      </c>
      <c r="K4818" s="60" t="s">
        <v>5370</v>
      </c>
      <c r="L4818" s="174" t="s">
        <v>272</v>
      </c>
      <c r="M4818" s="2" t="s">
        <v>272</v>
      </c>
      <c r="N4818" s="175" t="s">
        <v>273</v>
      </c>
      <c r="O4818" s="24"/>
      <c r="P4818" s="2"/>
      <c r="Q4818" s="2"/>
      <c r="R4818" s="2"/>
      <c r="S4818" s="2"/>
      <c r="T4818" s="2"/>
      <c r="U4818" s="25"/>
      <c r="V4818" s="24"/>
      <c r="W4818" s="2"/>
      <c r="X4818" s="2"/>
      <c r="Y4818" s="2"/>
      <c r="Z4818" s="175"/>
      <c r="AA4818" s="24"/>
      <c r="AB4818" s="2"/>
      <c r="AC4818" s="25"/>
      <c r="AD4818" s="174"/>
      <c r="AE4818" s="25"/>
      <c r="AF4818" s="180">
        <v>100</v>
      </c>
    </row>
    <row r="4819" spans="1:32">
      <c r="A4819" s="134" t="str">
        <f t="shared" si="75"/>
        <v>SKbu_06.1</v>
      </c>
      <c r="C4819" s="177" t="s">
        <v>40</v>
      </c>
      <c r="D4819" s="178" t="s">
        <v>1</v>
      </c>
      <c r="E4819" s="178" t="s">
        <v>553</v>
      </c>
      <c r="F4819" s="178" t="s">
        <v>554</v>
      </c>
      <c r="G4819" s="178" t="s">
        <v>540</v>
      </c>
      <c r="H4819" s="177" t="s">
        <v>52</v>
      </c>
      <c r="I4819" s="179" t="s">
        <v>643</v>
      </c>
      <c r="J4819" s="59" t="s">
        <v>417</v>
      </c>
      <c r="K4819" s="60" t="s">
        <v>5371</v>
      </c>
      <c r="L4819" s="174" t="s">
        <v>272</v>
      </c>
      <c r="M4819" s="2" t="s">
        <v>272</v>
      </c>
      <c r="N4819" s="175" t="s">
        <v>272</v>
      </c>
      <c r="O4819" s="24" t="s">
        <v>273</v>
      </c>
      <c r="P4819" s="2" t="s">
        <v>273</v>
      </c>
      <c r="Q4819" s="2" t="s">
        <v>273</v>
      </c>
      <c r="R4819" s="2" t="s">
        <v>273</v>
      </c>
      <c r="S4819" s="2" t="s">
        <v>273</v>
      </c>
      <c r="T4819" s="2" t="s">
        <v>273</v>
      </c>
      <c r="U4819" s="25" t="s">
        <v>273</v>
      </c>
      <c r="V4819" s="24" t="s">
        <v>272</v>
      </c>
      <c r="W4819" s="2" t="s">
        <v>272</v>
      </c>
      <c r="X4819" s="2" t="s">
        <v>272</v>
      </c>
      <c r="Y4819" s="2" t="s">
        <v>273</v>
      </c>
      <c r="Z4819" s="175" t="s">
        <v>273</v>
      </c>
      <c r="AA4819" s="24" t="s">
        <v>272</v>
      </c>
      <c r="AB4819" s="2" t="s">
        <v>272</v>
      </c>
      <c r="AC4819" s="25" t="s">
        <v>273</v>
      </c>
      <c r="AD4819" s="174" t="s">
        <v>273</v>
      </c>
      <c r="AE4819" s="25" t="s">
        <v>273</v>
      </c>
      <c r="AF4819" s="180">
        <v>100</v>
      </c>
    </row>
    <row r="4820" spans="1:32">
      <c r="A4820" s="134" t="str">
        <f t="shared" si="75"/>
        <v>SKbu_06.2</v>
      </c>
      <c r="C4820" s="177" t="s">
        <v>40</v>
      </c>
      <c r="D4820" s="178" t="s">
        <v>1</v>
      </c>
      <c r="E4820" s="178" t="s">
        <v>555</v>
      </c>
      <c r="F4820" s="178" t="s">
        <v>556</v>
      </c>
      <c r="G4820" s="178" t="s">
        <v>540</v>
      </c>
      <c r="H4820" s="177" t="s">
        <v>52</v>
      </c>
      <c r="I4820" s="179" t="s">
        <v>643</v>
      </c>
      <c r="J4820" s="59" t="s">
        <v>420</v>
      </c>
      <c r="K4820" s="60" t="s">
        <v>5372</v>
      </c>
      <c r="L4820" s="174" t="s">
        <v>272</v>
      </c>
      <c r="M4820" s="2" t="s">
        <v>273</v>
      </c>
      <c r="N4820" s="175" t="s">
        <v>272</v>
      </c>
      <c r="O4820" s="24" t="s">
        <v>672</v>
      </c>
      <c r="P4820" s="2" t="s">
        <v>273</v>
      </c>
      <c r="Q4820" s="2" t="s">
        <v>273</v>
      </c>
      <c r="R4820" s="2" t="s">
        <v>273</v>
      </c>
      <c r="S4820" s="2" t="s">
        <v>273</v>
      </c>
      <c r="T4820" s="2" t="s">
        <v>273</v>
      </c>
      <c r="U4820" s="25" t="s">
        <v>273</v>
      </c>
      <c r="V4820" s="24" t="s">
        <v>272</v>
      </c>
      <c r="W4820" s="2" t="s">
        <v>273</v>
      </c>
      <c r="X4820" s="2" t="s">
        <v>273</v>
      </c>
      <c r="Y4820" s="2" t="s">
        <v>273</v>
      </c>
      <c r="Z4820" s="175" t="s">
        <v>273</v>
      </c>
      <c r="AA4820" s="24" t="s">
        <v>272</v>
      </c>
      <c r="AB4820" s="2" t="s">
        <v>273</v>
      </c>
      <c r="AC4820" s="25" t="s">
        <v>273</v>
      </c>
      <c r="AD4820" s="174" t="s">
        <v>273</v>
      </c>
      <c r="AE4820" s="25" t="s">
        <v>273</v>
      </c>
      <c r="AF4820" s="180">
        <v>100</v>
      </c>
    </row>
    <row r="4821" spans="1:32">
      <c r="A4821" s="134" t="str">
        <f t="shared" si="75"/>
        <v>SKbu_06.2</v>
      </c>
      <c r="C4821" s="177" t="s">
        <v>40</v>
      </c>
      <c r="D4821" s="178" t="s">
        <v>1</v>
      </c>
      <c r="E4821" s="178" t="s">
        <v>555</v>
      </c>
      <c r="F4821" s="178" t="s">
        <v>556</v>
      </c>
      <c r="G4821" s="178" t="s">
        <v>540</v>
      </c>
      <c r="H4821" s="177" t="s">
        <v>52</v>
      </c>
      <c r="I4821" s="179" t="s">
        <v>643</v>
      </c>
      <c r="J4821" s="59" t="s">
        <v>5363</v>
      </c>
      <c r="K4821" s="60" t="s">
        <v>5373</v>
      </c>
      <c r="L4821" s="174" t="s">
        <v>272</v>
      </c>
      <c r="M4821" s="2" t="s">
        <v>272</v>
      </c>
      <c r="N4821" s="175" t="s">
        <v>272</v>
      </c>
      <c r="O4821" s="24" t="s">
        <v>273</v>
      </c>
      <c r="P4821" s="2" t="s">
        <v>273</v>
      </c>
      <c r="Q4821" s="2" t="s">
        <v>273</v>
      </c>
      <c r="R4821" s="2" t="s">
        <v>273</v>
      </c>
      <c r="S4821" s="2" t="s">
        <v>273</v>
      </c>
      <c r="T4821" s="2" t="s">
        <v>273</v>
      </c>
      <c r="U4821" s="25" t="s">
        <v>273</v>
      </c>
      <c r="V4821" s="24" t="s">
        <v>272</v>
      </c>
      <c r="W4821" s="2" t="s">
        <v>272</v>
      </c>
      <c r="X4821" s="2" t="s">
        <v>272</v>
      </c>
      <c r="Y4821" s="2" t="s">
        <v>273</v>
      </c>
      <c r="Z4821" s="175" t="s">
        <v>273</v>
      </c>
      <c r="AA4821" s="24" t="s">
        <v>272</v>
      </c>
      <c r="AB4821" s="2" t="s">
        <v>272</v>
      </c>
      <c r="AC4821" s="25" t="s">
        <v>272</v>
      </c>
      <c r="AD4821" s="174" t="s">
        <v>273</v>
      </c>
      <c r="AE4821" s="25" t="s">
        <v>273</v>
      </c>
      <c r="AF4821" s="180">
        <v>0</v>
      </c>
    </row>
    <row r="4822" spans="1:32">
      <c r="A4822" s="134" t="str">
        <f t="shared" si="75"/>
        <v>SKbu_06.3</v>
      </c>
      <c r="C4822" s="177" t="s">
        <v>40</v>
      </c>
      <c r="D4822" s="178" t="s">
        <v>1</v>
      </c>
      <c r="E4822" s="178" t="s">
        <v>557</v>
      </c>
      <c r="F4822" s="178" t="s">
        <v>558</v>
      </c>
      <c r="G4822" s="178" t="s">
        <v>533</v>
      </c>
      <c r="H4822" s="177" t="s">
        <v>52</v>
      </c>
      <c r="I4822" s="179" t="s">
        <v>643</v>
      </c>
      <c r="J4822" s="59" t="s">
        <v>346</v>
      </c>
      <c r="K4822" s="60" t="s">
        <v>263</v>
      </c>
      <c r="L4822" s="174" t="s">
        <v>272</v>
      </c>
      <c r="M4822" s="2" t="s">
        <v>272</v>
      </c>
      <c r="N4822" s="175" t="s">
        <v>272</v>
      </c>
      <c r="O4822" s="24"/>
      <c r="P4822" s="2"/>
      <c r="Q4822" s="2"/>
      <c r="R4822" s="2"/>
      <c r="S4822" s="2"/>
      <c r="T4822" s="2"/>
      <c r="U4822" s="25"/>
      <c r="V4822" s="24"/>
      <c r="W4822" s="2"/>
      <c r="X4822" s="2"/>
      <c r="Y4822" s="2"/>
      <c r="Z4822" s="175"/>
      <c r="AA4822" s="24"/>
      <c r="AB4822" s="2"/>
      <c r="AC4822" s="25"/>
      <c r="AD4822" s="174"/>
      <c r="AE4822" s="25"/>
      <c r="AF4822" s="180">
        <v>0</v>
      </c>
    </row>
    <row r="4823" spans="1:32">
      <c r="A4823" s="134" t="str">
        <f t="shared" si="75"/>
        <v>SKbu_06.4</v>
      </c>
      <c r="C4823" s="177" t="s">
        <v>40</v>
      </c>
      <c r="D4823" s="178" t="s">
        <v>1</v>
      </c>
      <c r="E4823" s="178" t="s">
        <v>559</v>
      </c>
      <c r="F4823" s="178" t="s">
        <v>560</v>
      </c>
      <c r="G4823" s="178" t="s">
        <v>533</v>
      </c>
      <c r="H4823" s="177" t="s">
        <v>52</v>
      </c>
      <c r="I4823" s="179" t="s">
        <v>643</v>
      </c>
      <c r="J4823" s="59" t="s">
        <v>346</v>
      </c>
      <c r="K4823" s="60" t="s">
        <v>264</v>
      </c>
      <c r="L4823" s="174" t="s">
        <v>272</v>
      </c>
      <c r="M4823" s="2" t="s">
        <v>272</v>
      </c>
      <c r="N4823" s="175" t="s">
        <v>272</v>
      </c>
      <c r="O4823" s="24"/>
      <c r="P4823" s="2"/>
      <c r="Q4823" s="2"/>
      <c r="R4823" s="2"/>
      <c r="S4823" s="2"/>
      <c r="T4823" s="2"/>
      <c r="U4823" s="25"/>
      <c r="V4823" s="24"/>
      <c r="W4823" s="2"/>
      <c r="X4823" s="2"/>
      <c r="Y4823" s="2"/>
      <c r="Z4823" s="175"/>
      <c r="AA4823" s="24"/>
      <c r="AB4823" s="2"/>
      <c r="AC4823" s="25"/>
      <c r="AD4823" s="174"/>
      <c r="AE4823" s="25"/>
      <c r="AF4823" s="180">
        <v>0</v>
      </c>
    </row>
    <row r="4824" spans="1:32">
      <c r="A4824" s="134" t="str">
        <f t="shared" si="75"/>
        <v>SKbu_06.4</v>
      </c>
      <c r="C4824" s="177" t="s">
        <v>40</v>
      </c>
      <c r="D4824" s="178" t="s">
        <v>1</v>
      </c>
      <c r="E4824" s="178" t="s">
        <v>559</v>
      </c>
      <c r="F4824" s="178" t="s">
        <v>560</v>
      </c>
      <c r="G4824" s="178" t="s">
        <v>533</v>
      </c>
      <c r="H4824" s="177" t="s">
        <v>52</v>
      </c>
      <c r="I4824" s="179" t="s">
        <v>643</v>
      </c>
      <c r="J4824" s="59" t="s">
        <v>346</v>
      </c>
      <c r="K4824" s="60" t="s">
        <v>265</v>
      </c>
      <c r="L4824" s="174" t="s">
        <v>272</v>
      </c>
      <c r="M4824" s="2" t="s">
        <v>272</v>
      </c>
      <c r="N4824" s="175" t="s">
        <v>272</v>
      </c>
      <c r="O4824" s="24"/>
      <c r="P4824" s="2"/>
      <c r="Q4824" s="2"/>
      <c r="R4824" s="2"/>
      <c r="S4824" s="2"/>
      <c r="T4824" s="2"/>
      <c r="U4824" s="25"/>
      <c r="V4824" s="24"/>
      <c r="W4824" s="2"/>
      <c r="X4824" s="2"/>
      <c r="Y4824" s="2"/>
      <c r="Z4824" s="175"/>
      <c r="AA4824" s="24"/>
      <c r="AB4824" s="2"/>
      <c r="AC4824" s="25"/>
      <c r="AD4824" s="174"/>
      <c r="AE4824" s="25"/>
      <c r="AF4824" s="180">
        <v>100</v>
      </c>
    </row>
    <row r="4825" spans="1:32">
      <c r="A4825" s="134" t="str">
        <f t="shared" si="75"/>
        <v>SKbu_06.4</v>
      </c>
      <c r="C4825" s="177" t="s">
        <v>40</v>
      </c>
      <c r="D4825" s="178" t="s">
        <v>1</v>
      </c>
      <c r="E4825" s="178" t="s">
        <v>559</v>
      </c>
      <c r="F4825" s="178" t="s">
        <v>560</v>
      </c>
      <c r="G4825" s="178" t="s">
        <v>533</v>
      </c>
      <c r="H4825" s="177" t="s">
        <v>52</v>
      </c>
      <c r="I4825" s="179" t="s">
        <v>643</v>
      </c>
      <c r="J4825" s="59" t="s">
        <v>346</v>
      </c>
      <c r="K4825" s="60" t="s">
        <v>266</v>
      </c>
      <c r="L4825" s="174" t="s">
        <v>272</v>
      </c>
      <c r="M4825" s="2" t="s">
        <v>272</v>
      </c>
      <c r="N4825" s="175" t="s">
        <v>272</v>
      </c>
      <c r="O4825" s="24"/>
      <c r="P4825" s="2"/>
      <c r="Q4825" s="2"/>
      <c r="R4825" s="2"/>
      <c r="S4825" s="2"/>
      <c r="T4825" s="2"/>
      <c r="U4825" s="25"/>
      <c r="V4825" s="24"/>
      <c r="W4825" s="2"/>
      <c r="X4825" s="2"/>
      <c r="Y4825" s="2"/>
      <c r="Z4825" s="175"/>
      <c r="AA4825" s="24"/>
      <c r="AB4825" s="2"/>
      <c r="AC4825" s="25"/>
      <c r="AD4825" s="174"/>
      <c r="AE4825" s="25"/>
      <c r="AF4825" s="180">
        <v>0</v>
      </c>
    </row>
    <row r="4826" spans="1:32">
      <c r="A4826" s="134" t="str">
        <f t="shared" si="75"/>
        <v>SKbu_07.1</v>
      </c>
      <c r="C4826" s="177" t="s">
        <v>40</v>
      </c>
      <c r="D4826" s="178" t="s">
        <v>1</v>
      </c>
      <c r="E4826" s="178" t="s">
        <v>561</v>
      </c>
      <c r="F4826" s="178" t="s">
        <v>562</v>
      </c>
      <c r="G4826" s="178" t="s">
        <v>533</v>
      </c>
      <c r="H4826" s="177" t="s">
        <v>52</v>
      </c>
      <c r="I4826" s="179" t="s">
        <v>53</v>
      </c>
      <c r="J4826" s="59" t="s">
        <v>5374</v>
      </c>
      <c r="K4826" s="60" t="s">
        <v>5375</v>
      </c>
      <c r="L4826" s="174" t="s">
        <v>272</v>
      </c>
      <c r="M4826" s="2" t="s">
        <v>272</v>
      </c>
      <c r="N4826" s="175" t="s">
        <v>272</v>
      </c>
      <c r="O4826" s="24"/>
      <c r="P4826" s="2"/>
      <c r="Q4826" s="2"/>
      <c r="R4826" s="2"/>
      <c r="S4826" s="2"/>
      <c r="T4826" s="2"/>
      <c r="U4826" s="25"/>
      <c r="V4826" s="24"/>
      <c r="W4826" s="2"/>
      <c r="X4826" s="2"/>
      <c r="Y4826" s="2"/>
      <c r="Z4826" s="175"/>
      <c r="AA4826" s="24"/>
      <c r="AB4826" s="2"/>
      <c r="AC4826" s="25"/>
      <c r="AD4826" s="174"/>
      <c r="AE4826" s="25"/>
      <c r="AF4826" s="180">
        <v>100</v>
      </c>
    </row>
    <row r="4827" spans="1:32">
      <c r="A4827" s="134" t="str">
        <f t="shared" si="75"/>
        <v>SKbu_07.1</v>
      </c>
      <c r="C4827" s="177" t="s">
        <v>40</v>
      </c>
      <c r="D4827" s="178" t="s">
        <v>1</v>
      </c>
      <c r="E4827" s="178" t="s">
        <v>561</v>
      </c>
      <c r="F4827" s="178" t="s">
        <v>562</v>
      </c>
      <c r="G4827" s="178" t="s">
        <v>533</v>
      </c>
      <c r="H4827" s="177" t="s">
        <v>52</v>
      </c>
      <c r="I4827" s="179" t="s">
        <v>53</v>
      </c>
      <c r="J4827" s="59" t="s">
        <v>5374</v>
      </c>
      <c r="K4827" s="60" t="s">
        <v>5376</v>
      </c>
      <c r="L4827" s="174" t="s">
        <v>272</v>
      </c>
      <c r="M4827" s="2" t="s">
        <v>272</v>
      </c>
      <c r="N4827" s="175" t="s">
        <v>272</v>
      </c>
      <c r="O4827" s="24"/>
      <c r="P4827" s="2"/>
      <c r="Q4827" s="2"/>
      <c r="R4827" s="2"/>
      <c r="S4827" s="2"/>
      <c r="T4827" s="2"/>
      <c r="U4827" s="25"/>
      <c r="V4827" s="24"/>
      <c r="W4827" s="2"/>
      <c r="X4827" s="2"/>
      <c r="Y4827" s="2"/>
      <c r="Z4827" s="175"/>
      <c r="AA4827" s="24"/>
      <c r="AB4827" s="2"/>
      <c r="AC4827" s="25"/>
      <c r="AD4827" s="174"/>
      <c r="AE4827" s="25"/>
      <c r="AF4827" s="180">
        <v>100</v>
      </c>
    </row>
    <row r="4828" spans="1:32">
      <c r="A4828" s="134" t="str">
        <f t="shared" si="75"/>
        <v>SKbu_07.1</v>
      </c>
      <c r="C4828" s="177" t="s">
        <v>40</v>
      </c>
      <c r="D4828" s="178" t="s">
        <v>1</v>
      </c>
      <c r="E4828" s="178" t="s">
        <v>561</v>
      </c>
      <c r="F4828" s="178" t="s">
        <v>562</v>
      </c>
      <c r="G4828" s="178" t="s">
        <v>533</v>
      </c>
      <c r="H4828" s="177" t="s">
        <v>52</v>
      </c>
      <c r="I4828" s="179" t="s">
        <v>53</v>
      </c>
      <c r="J4828" s="59" t="s">
        <v>5377</v>
      </c>
      <c r="K4828" s="60" t="s">
        <v>5378</v>
      </c>
      <c r="L4828" s="174" t="s">
        <v>272</v>
      </c>
      <c r="M4828" s="2" t="s">
        <v>272</v>
      </c>
      <c r="N4828" s="175" t="s">
        <v>272</v>
      </c>
      <c r="O4828" s="24"/>
      <c r="P4828" s="2"/>
      <c r="Q4828" s="2"/>
      <c r="R4828" s="2"/>
      <c r="S4828" s="2"/>
      <c r="T4828" s="2"/>
      <c r="U4828" s="25"/>
      <c r="V4828" s="24"/>
      <c r="W4828" s="2"/>
      <c r="X4828" s="2"/>
      <c r="Y4828" s="2"/>
      <c r="Z4828" s="175"/>
      <c r="AA4828" s="24"/>
      <c r="AB4828" s="2"/>
      <c r="AC4828" s="25"/>
      <c r="AD4828" s="174"/>
      <c r="AE4828" s="25"/>
      <c r="AF4828" s="180">
        <v>100</v>
      </c>
    </row>
    <row r="4829" spans="1:32">
      <c r="A4829" s="134" t="str">
        <f t="shared" si="75"/>
        <v>SKbu_07.1</v>
      </c>
      <c r="C4829" s="177" t="s">
        <v>40</v>
      </c>
      <c r="D4829" s="178" t="s">
        <v>1</v>
      </c>
      <c r="E4829" s="178" t="s">
        <v>561</v>
      </c>
      <c r="F4829" s="178" t="s">
        <v>562</v>
      </c>
      <c r="G4829" s="178" t="s">
        <v>533</v>
      </c>
      <c r="H4829" s="177" t="s">
        <v>52</v>
      </c>
      <c r="I4829" s="179" t="s">
        <v>53</v>
      </c>
      <c r="J4829" s="59" t="s">
        <v>5379</v>
      </c>
      <c r="K4829" s="60" t="s">
        <v>5380</v>
      </c>
      <c r="L4829" s="174" t="s">
        <v>272</v>
      </c>
      <c r="M4829" s="2" t="s">
        <v>272</v>
      </c>
      <c r="N4829" s="175" t="s">
        <v>272</v>
      </c>
      <c r="O4829" s="24"/>
      <c r="P4829" s="2"/>
      <c r="Q4829" s="2"/>
      <c r="R4829" s="2"/>
      <c r="S4829" s="2"/>
      <c r="T4829" s="2"/>
      <c r="U4829" s="25"/>
      <c r="V4829" s="24"/>
      <c r="W4829" s="2"/>
      <c r="X4829" s="2"/>
      <c r="Y4829" s="2"/>
      <c r="Z4829" s="175"/>
      <c r="AA4829" s="24"/>
      <c r="AB4829" s="2"/>
      <c r="AC4829" s="25"/>
      <c r="AD4829" s="174"/>
      <c r="AE4829" s="25"/>
      <c r="AF4829" s="180">
        <v>100</v>
      </c>
    </row>
    <row r="4830" spans="1:32">
      <c r="A4830" s="134" t="str">
        <f t="shared" si="75"/>
        <v>SKbu_07.1</v>
      </c>
      <c r="C4830" s="177" t="s">
        <v>40</v>
      </c>
      <c r="D4830" s="178" t="s">
        <v>1</v>
      </c>
      <c r="E4830" s="178" t="s">
        <v>561</v>
      </c>
      <c r="F4830" s="178" t="s">
        <v>562</v>
      </c>
      <c r="G4830" s="178" t="s">
        <v>533</v>
      </c>
      <c r="H4830" s="177" t="s">
        <v>52</v>
      </c>
      <c r="I4830" s="179" t="s">
        <v>53</v>
      </c>
      <c r="J4830" s="59" t="s">
        <v>5379</v>
      </c>
      <c r="K4830" s="60" t="s">
        <v>5381</v>
      </c>
      <c r="L4830" s="174" t="s">
        <v>272</v>
      </c>
      <c r="M4830" s="2" t="s">
        <v>272</v>
      </c>
      <c r="N4830" s="175" t="s">
        <v>272</v>
      </c>
      <c r="O4830" s="24"/>
      <c r="P4830" s="2"/>
      <c r="Q4830" s="2"/>
      <c r="R4830" s="2"/>
      <c r="S4830" s="2"/>
      <c r="T4830" s="2"/>
      <c r="U4830" s="25"/>
      <c r="V4830" s="24"/>
      <c r="W4830" s="2"/>
      <c r="X4830" s="2"/>
      <c r="Y4830" s="2"/>
      <c r="Z4830" s="175"/>
      <c r="AA4830" s="24"/>
      <c r="AB4830" s="2"/>
      <c r="AC4830" s="25"/>
      <c r="AD4830" s="174"/>
      <c r="AE4830" s="25"/>
      <c r="AF4830" s="180">
        <v>100</v>
      </c>
    </row>
    <row r="4831" spans="1:32">
      <c r="A4831" s="134" t="str">
        <f t="shared" si="75"/>
        <v>SKbu_07.2</v>
      </c>
      <c r="C4831" s="177" t="s">
        <v>40</v>
      </c>
      <c r="D4831" s="178" t="s">
        <v>1</v>
      </c>
      <c r="E4831" s="178" t="s">
        <v>563</v>
      </c>
      <c r="F4831" s="178" t="s">
        <v>564</v>
      </c>
      <c r="G4831" s="178" t="s">
        <v>540</v>
      </c>
      <c r="H4831" s="177" t="s">
        <v>52</v>
      </c>
      <c r="I4831" s="179" t="s">
        <v>53</v>
      </c>
      <c r="J4831" s="59" t="s">
        <v>5374</v>
      </c>
      <c r="K4831" s="60" t="s">
        <v>5375</v>
      </c>
      <c r="L4831" s="174" t="s">
        <v>272</v>
      </c>
      <c r="M4831" s="2" t="s">
        <v>273</v>
      </c>
      <c r="N4831" s="175" t="s">
        <v>272</v>
      </c>
      <c r="O4831" s="24" t="s">
        <v>672</v>
      </c>
      <c r="P4831" s="2" t="s">
        <v>273</v>
      </c>
      <c r="Q4831" s="2" t="s">
        <v>273</v>
      </c>
      <c r="R4831" s="2" t="s">
        <v>273</v>
      </c>
      <c r="S4831" s="2" t="s">
        <v>273</v>
      </c>
      <c r="T4831" s="2" t="s">
        <v>273</v>
      </c>
      <c r="U4831" s="25" t="s">
        <v>273</v>
      </c>
      <c r="V4831" s="24" t="s">
        <v>273</v>
      </c>
      <c r="W4831" s="2" t="s">
        <v>273</v>
      </c>
      <c r="X4831" s="2" t="s">
        <v>273</v>
      </c>
      <c r="Y4831" s="2" t="s">
        <v>273</v>
      </c>
      <c r="Z4831" s="175" t="s">
        <v>273</v>
      </c>
      <c r="AA4831" s="24" t="s">
        <v>273</v>
      </c>
      <c r="AB4831" s="2" t="s">
        <v>273</v>
      </c>
      <c r="AC4831" s="25" t="s">
        <v>273</v>
      </c>
      <c r="AD4831" s="174" t="s">
        <v>273</v>
      </c>
      <c r="AE4831" s="25" t="s">
        <v>273</v>
      </c>
      <c r="AF4831" s="180">
        <v>100</v>
      </c>
    </row>
    <row r="4832" spans="1:32">
      <c r="A4832" s="134" t="str">
        <f t="shared" si="75"/>
        <v>SKbu_07.2</v>
      </c>
      <c r="C4832" s="177" t="s">
        <v>40</v>
      </c>
      <c r="D4832" s="178" t="s">
        <v>1</v>
      </c>
      <c r="E4832" s="178" t="s">
        <v>563</v>
      </c>
      <c r="F4832" s="178" t="s">
        <v>564</v>
      </c>
      <c r="G4832" s="178" t="s">
        <v>540</v>
      </c>
      <c r="H4832" s="177" t="s">
        <v>52</v>
      </c>
      <c r="I4832" s="179" t="s">
        <v>53</v>
      </c>
      <c r="J4832" s="59" t="s">
        <v>5374</v>
      </c>
      <c r="K4832" s="60" t="s">
        <v>5376</v>
      </c>
      <c r="L4832" s="174" t="s">
        <v>272</v>
      </c>
      <c r="M4832" s="2" t="s">
        <v>273</v>
      </c>
      <c r="N4832" s="175" t="s">
        <v>272</v>
      </c>
      <c r="O4832" s="24" t="s">
        <v>672</v>
      </c>
      <c r="P4832" s="2" t="s">
        <v>273</v>
      </c>
      <c r="Q4832" s="2" t="s">
        <v>273</v>
      </c>
      <c r="R4832" s="2" t="s">
        <v>273</v>
      </c>
      <c r="S4832" s="2" t="s">
        <v>273</v>
      </c>
      <c r="T4832" s="2" t="s">
        <v>273</v>
      </c>
      <c r="U4832" s="25" t="s">
        <v>273</v>
      </c>
      <c r="V4832" s="24" t="s">
        <v>273</v>
      </c>
      <c r="W4832" s="2" t="s">
        <v>273</v>
      </c>
      <c r="X4832" s="2" t="s">
        <v>273</v>
      </c>
      <c r="Y4832" s="2" t="s">
        <v>273</v>
      </c>
      <c r="Z4832" s="175" t="s">
        <v>273</v>
      </c>
      <c r="AA4832" s="24" t="s">
        <v>273</v>
      </c>
      <c r="AB4832" s="2" t="s">
        <v>273</v>
      </c>
      <c r="AC4832" s="25" t="s">
        <v>273</v>
      </c>
      <c r="AD4832" s="174" t="s">
        <v>273</v>
      </c>
      <c r="AE4832" s="25" t="s">
        <v>273</v>
      </c>
      <c r="AF4832" s="180">
        <v>100</v>
      </c>
    </row>
    <row r="4833" spans="1:32">
      <c r="A4833" s="134" t="str">
        <f t="shared" si="75"/>
        <v>SKbu_07.2</v>
      </c>
      <c r="C4833" s="177" t="s">
        <v>40</v>
      </c>
      <c r="D4833" s="178" t="s">
        <v>1</v>
      </c>
      <c r="E4833" s="178" t="s">
        <v>563</v>
      </c>
      <c r="F4833" s="178" t="s">
        <v>564</v>
      </c>
      <c r="G4833" s="178" t="s">
        <v>540</v>
      </c>
      <c r="H4833" s="177" t="s">
        <v>52</v>
      </c>
      <c r="I4833" s="179" t="s">
        <v>53</v>
      </c>
      <c r="J4833" s="59" t="s">
        <v>5382</v>
      </c>
      <c r="K4833" s="60" t="s">
        <v>5378</v>
      </c>
      <c r="L4833" s="174" t="s">
        <v>272</v>
      </c>
      <c r="M4833" s="2" t="s">
        <v>273</v>
      </c>
      <c r="N4833" s="175" t="s">
        <v>272</v>
      </c>
      <c r="O4833" s="24" t="s">
        <v>672</v>
      </c>
      <c r="P4833" s="2" t="s">
        <v>273</v>
      </c>
      <c r="Q4833" s="2" t="s">
        <v>273</v>
      </c>
      <c r="R4833" s="2" t="s">
        <v>273</v>
      </c>
      <c r="S4833" s="2" t="s">
        <v>273</v>
      </c>
      <c r="T4833" s="2" t="s">
        <v>273</v>
      </c>
      <c r="U4833" s="25" t="s">
        <v>273</v>
      </c>
      <c r="V4833" s="24" t="s">
        <v>273</v>
      </c>
      <c r="W4833" s="2" t="s">
        <v>273</v>
      </c>
      <c r="X4833" s="2" t="s">
        <v>273</v>
      </c>
      <c r="Y4833" s="2" t="s">
        <v>273</v>
      </c>
      <c r="Z4833" s="175" t="s">
        <v>273</v>
      </c>
      <c r="AA4833" s="24" t="s">
        <v>273</v>
      </c>
      <c r="AB4833" s="2" t="s">
        <v>273</v>
      </c>
      <c r="AC4833" s="25" t="s">
        <v>273</v>
      </c>
      <c r="AD4833" s="174" t="s">
        <v>273</v>
      </c>
      <c r="AE4833" s="25" t="s">
        <v>273</v>
      </c>
      <c r="AF4833" s="180">
        <v>100</v>
      </c>
    </row>
    <row r="4834" spans="1:32">
      <c r="A4834" s="134" t="str">
        <f t="shared" si="75"/>
        <v>SKbu_07.2</v>
      </c>
      <c r="C4834" s="177" t="s">
        <v>40</v>
      </c>
      <c r="D4834" s="178" t="s">
        <v>1</v>
      </c>
      <c r="E4834" s="178" t="s">
        <v>563</v>
      </c>
      <c r="F4834" s="178" t="s">
        <v>564</v>
      </c>
      <c r="G4834" s="178" t="s">
        <v>540</v>
      </c>
      <c r="H4834" s="177" t="s">
        <v>52</v>
      </c>
      <c r="I4834" s="179" t="s">
        <v>53</v>
      </c>
      <c r="J4834" s="59" t="s">
        <v>5379</v>
      </c>
      <c r="K4834" s="60" t="s">
        <v>5380</v>
      </c>
      <c r="L4834" s="174" t="s">
        <v>272</v>
      </c>
      <c r="M4834" s="2" t="s">
        <v>273</v>
      </c>
      <c r="N4834" s="175" t="s">
        <v>272</v>
      </c>
      <c r="O4834" s="24" t="s">
        <v>672</v>
      </c>
      <c r="P4834" s="2" t="s">
        <v>273</v>
      </c>
      <c r="Q4834" s="2" t="s">
        <v>273</v>
      </c>
      <c r="R4834" s="2" t="s">
        <v>273</v>
      </c>
      <c r="S4834" s="2" t="s">
        <v>273</v>
      </c>
      <c r="T4834" s="2" t="s">
        <v>273</v>
      </c>
      <c r="U4834" s="25" t="s">
        <v>273</v>
      </c>
      <c r="V4834" s="24" t="s">
        <v>273</v>
      </c>
      <c r="W4834" s="2" t="s">
        <v>273</v>
      </c>
      <c r="X4834" s="2" t="s">
        <v>273</v>
      </c>
      <c r="Y4834" s="2" t="s">
        <v>273</v>
      </c>
      <c r="Z4834" s="175" t="s">
        <v>273</v>
      </c>
      <c r="AA4834" s="24" t="s">
        <v>273</v>
      </c>
      <c r="AB4834" s="2" t="s">
        <v>273</v>
      </c>
      <c r="AC4834" s="25" t="s">
        <v>273</v>
      </c>
      <c r="AD4834" s="174" t="s">
        <v>273</v>
      </c>
      <c r="AE4834" s="25" t="s">
        <v>273</v>
      </c>
      <c r="AF4834" s="180">
        <v>100</v>
      </c>
    </row>
    <row r="4835" spans="1:32">
      <c r="A4835" s="134" t="str">
        <f t="shared" si="75"/>
        <v>SKbu_07.2</v>
      </c>
      <c r="C4835" s="177" t="s">
        <v>40</v>
      </c>
      <c r="D4835" s="178" t="s">
        <v>1</v>
      </c>
      <c r="E4835" s="178" t="s">
        <v>563</v>
      </c>
      <c r="F4835" s="178" t="s">
        <v>564</v>
      </c>
      <c r="G4835" s="178" t="s">
        <v>540</v>
      </c>
      <c r="H4835" s="177" t="s">
        <v>52</v>
      </c>
      <c r="I4835" s="179" t="s">
        <v>53</v>
      </c>
      <c r="J4835" s="59" t="s">
        <v>5379</v>
      </c>
      <c r="K4835" s="60" t="s">
        <v>5381</v>
      </c>
      <c r="L4835" s="174" t="s">
        <v>272</v>
      </c>
      <c r="M4835" s="2" t="s">
        <v>273</v>
      </c>
      <c r="N4835" s="175" t="s">
        <v>272</v>
      </c>
      <c r="O4835" s="24" t="s">
        <v>672</v>
      </c>
      <c r="P4835" s="2" t="s">
        <v>273</v>
      </c>
      <c r="Q4835" s="2" t="s">
        <v>273</v>
      </c>
      <c r="R4835" s="2" t="s">
        <v>273</v>
      </c>
      <c r="S4835" s="2" t="s">
        <v>273</v>
      </c>
      <c r="T4835" s="2" t="s">
        <v>273</v>
      </c>
      <c r="U4835" s="25" t="s">
        <v>273</v>
      </c>
      <c r="V4835" s="24" t="s">
        <v>273</v>
      </c>
      <c r="W4835" s="2" t="s">
        <v>273</v>
      </c>
      <c r="X4835" s="2" t="s">
        <v>273</v>
      </c>
      <c r="Y4835" s="2" t="s">
        <v>273</v>
      </c>
      <c r="Z4835" s="175" t="s">
        <v>273</v>
      </c>
      <c r="AA4835" s="24" t="s">
        <v>273</v>
      </c>
      <c r="AB4835" s="2" t="s">
        <v>273</v>
      </c>
      <c r="AC4835" s="25" t="s">
        <v>273</v>
      </c>
      <c r="AD4835" s="174" t="s">
        <v>273</v>
      </c>
      <c r="AE4835" s="25" t="s">
        <v>273</v>
      </c>
      <c r="AF4835" s="180">
        <v>100</v>
      </c>
    </row>
    <row r="4836" spans="1:32">
      <c r="A4836" s="134" t="str">
        <f t="shared" si="75"/>
        <v>SKca_01.1</v>
      </c>
      <c r="C4836" s="177" t="s">
        <v>40</v>
      </c>
      <c r="D4836" s="178" t="s">
        <v>495</v>
      </c>
      <c r="E4836" s="178" t="s">
        <v>565</v>
      </c>
      <c r="F4836" s="178" t="s">
        <v>566</v>
      </c>
      <c r="G4836" s="178" t="s">
        <v>540</v>
      </c>
      <c r="H4836" s="177" t="s">
        <v>52</v>
      </c>
      <c r="I4836" s="179" t="s">
        <v>643</v>
      </c>
      <c r="J4836" s="59" t="s">
        <v>5383</v>
      </c>
      <c r="K4836" s="60" t="s">
        <v>5384</v>
      </c>
      <c r="L4836" s="174" t="s">
        <v>272</v>
      </c>
      <c r="M4836" s="2" t="s">
        <v>273</v>
      </c>
      <c r="N4836" s="175" t="s">
        <v>272</v>
      </c>
      <c r="O4836" s="24" t="s">
        <v>672</v>
      </c>
      <c r="P4836" s="2" t="s">
        <v>273</v>
      </c>
      <c r="Q4836" s="2" t="s">
        <v>273</v>
      </c>
      <c r="R4836" s="2" t="s">
        <v>273</v>
      </c>
      <c r="S4836" s="2" t="s">
        <v>273</v>
      </c>
      <c r="T4836" s="2" t="s">
        <v>272</v>
      </c>
      <c r="U4836" s="25" t="s">
        <v>273</v>
      </c>
      <c r="V4836" s="24" t="s">
        <v>272</v>
      </c>
      <c r="W4836" s="2" t="s">
        <v>273</v>
      </c>
      <c r="X4836" s="2" t="s">
        <v>273</v>
      </c>
      <c r="Y4836" s="2" t="s">
        <v>273</v>
      </c>
      <c r="Z4836" s="175" t="s">
        <v>273</v>
      </c>
      <c r="AA4836" s="24" t="s">
        <v>272</v>
      </c>
      <c r="AB4836" s="2" t="s">
        <v>273</v>
      </c>
      <c r="AC4836" s="25" t="s">
        <v>273</v>
      </c>
      <c r="AD4836" s="174" t="s">
        <v>272</v>
      </c>
      <c r="AE4836" s="25" t="s">
        <v>273</v>
      </c>
      <c r="AF4836" s="180">
        <v>0</v>
      </c>
    </row>
    <row r="4837" spans="1:32">
      <c r="A4837" s="134" t="str">
        <f t="shared" si="75"/>
        <v>SKca_01.2</v>
      </c>
      <c r="C4837" s="177" t="s">
        <v>40</v>
      </c>
      <c r="D4837" s="178" t="s">
        <v>495</v>
      </c>
      <c r="E4837" s="178" t="s">
        <v>567</v>
      </c>
      <c r="F4837" s="178" t="s">
        <v>568</v>
      </c>
      <c r="G4837" s="178" t="s">
        <v>533</v>
      </c>
      <c r="H4837" s="177" t="s">
        <v>52</v>
      </c>
      <c r="I4837" s="179" t="s">
        <v>643</v>
      </c>
      <c r="J4837" s="59" t="s">
        <v>418</v>
      </c>
      <c r="K4837" s="60" t="s">
        <v>5385</v>
      </c>
      <c r="L4837" s="174" t="s">
        <v>272</v>
      </c>
      <c r="M4837" s="2" t="s">
        <v>273</v>
      </c>
      <c r="N4837" s="175" t="s">
        <v>272</v>
      </c>
      <c r="O4837" s="24"/>
      <c r="P4837" s="2"/>
      <c r="Q4837" s="2"/>
      <c r="R4837" s="2"/>
      <c r="S4837" s="2"/>
      <c r="T4837" s="2"/>
      <c r="U4837" s="25"/>
      <c r="V4837" s="24"/>
      <c r="W4837" s="2"/>
      <c r="X4837" s="2"/>
      <c r="Y4837" s="2"/>
      <c r="Z4837" s="175"/>
      <c r="AA4837" s="24"/>
      <c r="AB4837" s="2"/>
      <c r="AC4837" s="25"/>
      <c r="AD4837" s="174"/>
      <c r="AE4837" s="25"/>
      <c r="AF4837" s="180">
        <v>100</v>
      </c>
    </row>
    <row r="4838" spans="1:32">
      <c r="A4838" s="134" t="str">
        <f t="shared" si="75"/>
        <v>SKca_01.3</v>
      </c>
      <c r="C4838" s="177" t="s">
        <v>40</v>
      </c>
      <c r="D4838" s="178" t="s">
        <v>495</v>
      </c>
      <c r="E4838" s="178" t="s">
        <v>569</v>
      </c>
      <c r="F4838" s="178" t="s">
        <v>570</v>
      </c>
      <c r="G4838" s="178" t="s">
        <v>540</v>
      </c>
      <c r="H4838" s="177" t="s">
        <v>52</v>
      </c>
      <c r="I4838" s="179" t="s">
        <v>643</v>
      </c>
      <c r="J4838" s="59" t="s">
        <v>418</v>
      </c>
      <c r="K4838" s="60" t="s">
        <v>5386</v>
      </c>
      <c r="L4838" s="174" t="s">
        <v>272</v>
      </c>
      <c r="M4838" s="2" t="s">
        <v>273</v>
      </c>
      <c r="N4838" s="175" t="s">
        <v>272</v>
      </c>
      <c r="O4838" s="24" t="s">
        <v>672</v>
      </c>
      <c r="P4838" s="2" t="s">
        <v>273</v>
      </c>
      <c r="Q4838" s="2" t="s">
        <v>273</v>
      </c>
      <c r="R4838" s="2" t="s">
        <v>273</v>
      </c>
      <c r="S4838" s="2" t="s">
        <v>273</v>
      </c>
      <c r="T4838" s="2" t="s">
        <v>272</v>
      </c>
      <c r="U4838" s="25" t="s">
        <v>273</v>
      </c>
      <c r="V4838" s="24" t="s">
        <v>272</v>
      </c>
      <c r="W4838" s="2" t="s">
        <v>273</v>
      </c>
      <c r="X4838" s="2" t="s">
        <v>273</v>
      </c>
      <c r="Y4838" s="2" t="s">
        <v>273</v>
      </c>
      <c r="Z4838" s="175" t="s">
        <v>273</v>
      </c>
      <c r="AA4838" s="24" t="s">
        <v>272</v>
      </c>
      <c r="AB4838" s="2" t="s">
        <v>273</v>
      </c>
      <c r="AC4838" s="25" t="s">
        <v>273</v>
      </c>
      <c r="AD4838" s="174" t="s">
        <v>272</v>
      </c>
      <c r="AE4838" s="25" t="s">
        <v>273</v>
      </c>
      <c r="AF4838" s="180">
        <v>0</v>
      </c>
    </row>
    <row r="4839" spans="1:32">
      <c r="A4839" s="134" t="str">
        <f t="shared" si="75"/>
        <v>SKca_01.3</v>
      </c>
      <c r="C4839" s="177" t="s">
        <v>40</v>
      </c>
      <c r="D4839" s="178" t="s">
        <v>495</v>
      </c>
      <c r="E4839" s="178" t="s">
        <v>569</v>
      </c>
      <c r="F4839" s="178" t="s">
        <v>570</v>
      </c>
      <c r="G4839" s="178" t="s">
        <v>540</v>
      </c>
      <c r="H4839" s="177" t="s">
        <v>52</v>
      </c>
      <c r="I4839" s="179" t="s">
        <v>643</v>
      </c>
      <c r="J4839" s="59" t="s">
        <v>419</v>
      </c>
      <c r="K4839" s="60" t="s">
        <v>5385</v>
      </c>
      <c r="L4839" s="174" t="s">
        <v>272</v>
      </c>
      <c r="M4839" s="2" t="s">
        <v>273</v>
      </c>
      <c r="N4839" s="175" t="s">
        <v>272</v>
      </c>
      <c r="O4839" s="24" t="s">
        <v>672</v>
      </c>
      <c r="P4839" s="2" t="s">
        <v>273</v>
      </c>
      <c r="Q4839" s="2" t="s">
        <v>273</v>
      </c>
      <c r="R4839" s="2" t="s">
        <v>273</v>
      </c>
      <c r="S4839" s="2" t="s">
        <v>273</v>
      </c>
      <c r="T4839" s="2" t="s">
        <v>272</v>
      </c>
      <c r="U4839" s="25" t="s">
        <v>273</v>
      </c>
      <c r="V4839" s="24" t="s">
        <v>272</v>
      </c>
      <c r="W4839" s="2" t="s">
        <v>273</v>
      </c>
      <c r="X4839" s="2" t="s">
        <v>273</v>
      </c>
      <c r="Y4839" s="2" t="s">
        <v>273</v>
      </c>
      <c r="Z4839" s="175" t="s">
        <v>273</v>
      </c>
      <c r="AA4839" s="24" t="s">
        <v>272</v>
      </c>
      <c r="AB4839" s="2" t="s">
        <v>273</v>
      </c>
      <c r="AC4839" s="25" t="s">
        <v>273</v>
      </c>
      <c r="AD4839" s="174" t="s">
        <v>272</v>
      </c>
      <c r="AE4839" s="25" t="s">
        <v>273</v>
      </c>
      <c r="AF4839" s="180">
        <v>100</v>
      </c>
    </row>
    <row r="4840" spans="1:32">
      <c r="A4840" s="134" t="str">
        <f t="shared" si="75"/>
        <v>SKca_01.4</v>
      </c>
      <c r="C4840" s="177" t="s">
        <v>40</v>
      </c>
      <c r="D4840" s="178" t="s">
        <v>495</v>
      </c>
      <c r="E4840" s="178" t="s">
        <v>571</v>
      </c>
      <c r="F4840" s="178" t="s">
        <v>572</v>
      </c>
      <c r="G4840" s="178" t="s">
        <v>540</v>
      </c>
      <c r="H4840" s="177" t="s">
        <v>52</v>
      </c>
      <c r="I4840" s="179"/>
      <c r="J4840" s="59" t="s">
        <v>194</v>
      </c>
      <c r="K4840" s="60" t="s">
        <v>194</v>
      </c>
      <c r="L4840" s="174" t="s">
        <v>7</v>
      </c>
      <c r="M4840" s="2" t="s">
        <v>7</v>
      </c>
      <c r="N4840" s="175" t="s">
        <v>7</v>
      </c>
      <c r="O4840" s="24" t="s">
        <v>7</v>
      </c>
      <c r="P4840" s="2" t="s">
        <v>7</v>
      </c>
      <c r="Q4840" s="2" t="s">
        <v>7</v>
      </c>
      <c r="R4840" s="2" t="s">
        <v>7</v>
      </c>
      <c r="S4840" s="2" t="s">
        <v>7</v>
      </c>
      <c r="T4840" s="2" t="s">
        <v>7</v>
      </c>
      <c r="U4840" s="25" t="s">
        <v>7</v>
      </c>
      <c r="V4840" s="24" t="s">
        <v>7</v>
      </c>
      <c r="W4840" s="2" t="s">
        <v>7</v>
      </c>
      <c r="X4840" s="2" t="s">
        <v>7</v>
      </c>
      <c r="Y4840" s="2" t="s">
        <v>7</v>
      </c>
      <c r="Z4840" s="175" t="s">
        <v>7</v>
      </c>
      <c r="AA4840" s="24" t="s">
        <v>7</v>
      </c>
      <c r="AB4840" s="2" t="s">
        <v>7</v>
      </c>
      <c r="AC4840" s="25" t="s">
        <v>7</v>
      </c>
      <c r="AD4840" s="174" t="s">
        <v>7</v>
      </c>
      <c r="AE4840" s="25" t="s">
        <v>7</v>
      </c>
      <c r="AF4840" s="180" t="s">
        <v>7</v>
      </c>
    </row>
    <row r="4841" spans="1:32">
      <c r="A4841" s="134" t="str">
        <f t="shared" si="75"/>
        <v>SKca_02.1</v>
      </c>
      <c r="C4841" s="177" t="s">
        <v>40</v>
      </c>
      <c r="D4841" s="178" t="s">
        <v>495</v>
      </c>
      <c r="E4841" s="178" t="s">
        <v>573</v>
      </c>
      <c r="F4841" s="178" t="s">
        <v>574</v>
      </c>
      <c r="G4841" s="178" t="s">
        <v>533</v>
      </c>
      <c r="H4841" s="177" t="s">
        <v>52</v>
      </c>
      <c r="I4841" s="179" t="s">
        <v>643</v>
      </c>
      <c r="J4841" s="59" t="s">
        <v>418</v>
      </c>
      <c r="K4841" s="60" t="s">
        <v>5387</v>
      </c>
      <c r="L4841" s="174" t="s">
        <v>272</v>
      </c>
      <c r="M4841" s="2" t="s">
        <v>273</v>
      </c>
      <c r="N4841" s="175" t="s">
        <v>272</v>
      </c>
      <c r="O4841" s="24"/>
      <c r="P4841" s="2"/>
      <c r="Q4841" s="2"/>
      <c r="R4841" s="2"/>
      <c r="S4841" s="2"/>
      <c r="T4841" s="2"/>
      <c r="U4841" s="25"/>
      <c r="V4841" s="24"/>
      <c r="W4841" s="2"/>
      <c r="X4841" s="2"/>
      <c r="Y4841" s="2"/>
      <c r="Z4841" s="175"/>
      <c r="AA4841" s="24"/>
      <c r="AB4841" s="2"/>
      <c r="AC4841" s="25"/>
      <c r="AD4841" s="174"/>
      <c r="AE4841" s="25"/>
      <c r="AF4841" s="180">
        <v>0</v>
      </c>
    </row>
    <row r="4842" spans="1:32">
      <c r="A4842" s="134" t="str">
        <f t="shared" si="75"/>
        <v>SKca_02.1</v>
      </c>
      <c r="C4842" s="177" t="s">
        <v>40</v>
      </c>
      <c r="D4842" s="178" t="s">
        <v>495</v>
      </c>
      <c r="E4842" s="178" t="s">
        <v>573</v>
      </c>
      <c r="F4842" s="178" t="s">
        <v>574</v>
      </c>
      <c r="G4842" s="178" t="s">
        <v>533</v>
      </c>
      <c r="H4842" s="177" t="s">
        <v>52</v>
      </c>
      <c r="I4842" s="179" t="s">
        <v>643</v>
      </c>
      <c r="J4842" s="59" t="s">
        <v>5383</v>
      </c>
      <c r="K4842" s="60" t="s">
        <v>5384</v>
      </c>
      <c r="L4842" s="174" t="s">
        <v>272</v>
      </c>
      <c r="M4842" s="2" t="s">
        <v>273</v>
      </c>
      <c r="N4842" s="175" t="s">
        <v>272</v>
      </c>
      <c r="O4842" s="24"/>
      <c r="P4842" s="2"/>
      <c r="Q4842" s="2"/>
      <c r="R4842" s="2"/>
      <c r="S4842" s="2"/>
      <c r="T4842" s="2"/>
      <c r="U4842" s="25"/>
      <c r="V4842" s="24"/>
      <c r="W4842" s="2"/>
      <c r="X4842" s="2"/>
      <c r="Y4842" s="2"/>
      <c r="Z4842" s="175"/>
      <c r="AA4842" s="24"/>
      <c r="AB4842" s="2"/>
      <c r="AC4842" s="25"/>
      <c r="AD4842" s="174"/>
      <c r="AE4842" s="25"/>
      <c r="AF4842" s="180">
        <v>0</v>
      </c>
    </row>
    <row r="4843" spans="1:32">
      <c r="A4843" s="134" t="str">
        <f t="shared" si="75"/>
        <v>SKca_02.2</v>
      </c>
      <c r="C4843" s="177" t="s">
        <v>40</v>
      </c>
      <c r="D4843" s="178" t="s">
        <v>495</v>
      </c>
      <c r="E4843" s="178" t="s">
        <v>575</v>
      </c>
      <c r="F4843" s="178" t="s">
        <v>576</v>
      </c>
      <c r="G4843" s="178" t="s">
        <v>533</v>
      </c>
      <c r="H4843" s="177" t="s">
        <v>52</v>
      </c>
      <c r="I4843" s="179" t="s">
        <v>643</v>
      </c>
      <c r="J4843" s="59" t="s">
        <v>420</v>
      </c>
      <c r="K4843" s="60" t="s">
        <v>5388</v>
      </c>
      <c r="L4843" s="174" t="s">
        <v>272</v>
      </c>
      <c r="M4843" s="2" t="s">
        <v>273</v>
      </c>
      <c r="N4843" s="175" t="s">
        <v>272</v>
      </c>
      <c r="O4843" s="24"/>
      <c r="P4843" s="2"/>
      <c r="Q4843" s="2"/>
      <c r="R4843" s="2"/>
      <c r="S4843" s="2"/>
      <c r="T4843" s="2"/>
      <c r="U4843" s="25"/>
      <c r="V4843" s="24"/>
      <c r="W4843" s="2"/>
      <c r="X4843" s="2"/>
      <c r="Y4843" s="2"/>
      <c r="Z4843" s="175"/>
      <c r="AA4843" s="24"/>
      <c r="AB4843" s="2"/>
      <c r="AC4843" s="25"/>
      <c r="AD4843" s="174"/>
      <c r="AE4843" s="25"/>
      <c r="AF4843" s="180">
        <v>100</v>
      </c>
    </row>
    <row r="4844" spans="1:32">
      <c r="A4844" s="134" t="str">
        <f t="shared" si="75"/>
        <v>SKca_02.2</v>
      </c>
      <c r="C4844" s="177" t="s">
        <v>40</v>
      </c>
      <c r="D4844" s="178" t="s">
        <v>495</v>
      </c>
      <c r="E4844" s="178" t="s">
        <v>575</v>
      </c>
      <c r="F4844" s="178" t="s">
        <v>576</v>
      </c>
      <c r="G4844" s="178" t="s">
        <v>533</v>
      </c>
      <c r="H4844" s="177" t="s">
        <v>52</v>
      </c>
      <c r="I4844" s="179" t="s">
        <v>643</v>
      </c>
      <c r="J4844" s="59" t="s">
        <v>5389</v>
      </c>
      <c r="K4844" s="60" t="s">
        <v>5390</v>
      </c>
      <c r="L4844" s="174" t="s">
        <v>272</v>
      </c>
      <c r="M4844" s="2" t="s">
        <v>273</v>
      </c>
      <c r="N4844" s="175" t="s">
        <v>272</v>
      </c>
      <c r="O4844" s="24"/>
      <c r="P4844" s="2"/>
      <c r="Q4844" s="2"/>
      <c r="R4844" s="2"/>
      <c r="S4844" s="2"/>
      <c r="T4844" s="2"/>
      <c r="U4844" s="25"/>
      <c r="V4844" s="24"/>
      <c r="W4844" s="2"/>
      <c r="X4844" s="2"/>
      <c r="Y4844" s="2"/>
      <c r="Z4844" s="175"/>
      <c r="AA4844" s="24"/>
      <c r="AB4844" s="2"/>
      <c r="AC4844" s="25"/>
      <c r="AD4844" s="174"/>
      <c r="AE4844" s="25"/>
      <c r="AF4844" s="180">
        <v>0</v>
      </c>
    </row>
    <row r="4845" spans="1:32">
      <c r="A4845" s="134" t="str">
        <f t="shared" si="75"/>
        <v>SKca_02.3</v>
      </c>
      <c r="C4845" s="177" t="s">
        <v>40</v>
      </c>
      <c r="D4845" s="178" t="s">
        <v>495</v>
      </c>
      <c r="E4845" s="178" t="s">
        <v>577</v>
      </c>
      <c r="F4845" s="178" t="s">
        <v>578</v>
      </c>
      <c r="G4845" s="178" t="s">
        <v>533</v>
      </c>
      <c r="H4845" s="177" t="s">
        <v>52</v>
      </c>
      <c r="I4845" s="179" t="s">
        <v>643</v>
      </c>
      <c r="J4845" s="59" t="s">
        <v>420</v>
      </c>
      <c r="K4845" s="60" t="s">
        <v>5391</v>
      </c>
      <c r="L4845" s="174" t="s">
        <v>272</v>
      </c>
      <c r="M4845" s="2" t="s">
        <v>273</v>
      </c>
      <c r="N4845" s="175" t="s">
        <v>272</v>
      </c>
      <c r="O4845" s="24"/>
      <c r="P4845" s="2"/>
      <c r="Q4845" s="2"/>
      <c r="R4845" s="2"/>
      <c r="S4845" s="2"/>
      <c r="T4845" s="2"/>
      <c r="U4845" s="25"/>
      <c r="V4845" s="24"/>
      <c r="W4845" s="2"/>
      <c r="X4845" s="2"/>
      <c r="Y4845" s="2"/>
      <c r="Z4845" s="175"/>
      <c r="AA4845" s="24"/>
      <c r="AB4845" s="2"/>
      <c r="AC4845" s="25"/>
      <c r="AD4845" s="174"/>
      <c r="AE4845" s="25"/>
      <c r="AF4845" s="180">
        <v>100</v>
      </c>
    </row>
    <row r="4846" spans="1:32">
      <c r="A4846" s="134" t="str">
        <f t="shared" si="75"/>
        <v>SKca_02.4</v>
      </c>
      <c r="C4846" s="177" t="s">
        <v>40</v>
      </c>
      <c r="D4846" s="178" t="s">
        <v>495</v>
      </c>
      <c r="E4846" s="178" t="s">
        <v>579</v>
      </c>
      <c r="F4846" s="178" t="s">
        <v>580</v>
      </c>
      <c r="G4846" s="178" t="s">
        <v>533</v>
      </c>
      <c r="H4846" s="177" t="s">
        <v>52</v>
      </c>
      <c r="I4846" s="179" t="s">
        <v>643</v>
      </c>
      <c r="J4846" s="59" t="s">
        <v>5392</v>
      </c>
      <c r="K4846" s="60" t="s">
        <v>5393</v>
      </c>
      <c r="L4846" s="174" t="s">
        <v>272</v>
      </c>
      <c r="M4846" s="2" t="s">
        <v>273</v>
      </c>
      <c r="N4846" s="175" t="s">
        <v>272</v>
      </c>
      <c r="O4846" s="24"/>
      <c r="P4846" s="2"/>
      <c r="Q4846" s="2"/>
      <c r="R4846" s="2"/>
      <c r="S4846" s="2"/>
      <c r="T4846" s="2"/>
      <c r="U4846" s="25"/>
      <c r="V4846" s="24"/>
      <c r="W4846" s="2"/>
      <c r="X4846" s="2"/>
      <c r="Y4846" s="2"/>
      <c r="Z4846" s="175"/>
      <c r="AA4846" s="24"/>
      <c r="AB4846" s="2"/>
      <c r="AC4846" s="25"/>
      <c r="AD4846" s="174"/>
      <c r="AE4846" s="25"/>
      <c r="AF4846" s="180">
        <v>0</v>
      </c>
    </row>
    <row r="4847" spans="1:32">
      <c r="A4847" s="134" t="str">
        <f t="shared" si="75"/>
        <v>SKca_02.5</v>
      </c>
      <c r="C4847" s="177" t="s">
        <v>40</v>
      </c>
      <c r="D4847" s="178" t="s">
        <v>495</v>
      </c>
      <c r="E4847" s="178" t="s">
        <v>581</v>
      </c>
      <c r="F4847" s="178" t="s">
        <v>582</v>
      </c>
      <c r="G4847" s="178" t="s">
        <v>533</v>
      </c>
      <c r="H4847" s="177" t="s">
        <v>52</v>
      </c>
      <c r="I4847" s="179" t="s">
        <v>643</v>
      </c>
      <c r="J4847" s="59" t="s">
        <v>418</v>
      </c>
      <c r="K4847" s="60" t="s">
        <v>5394</v>
      </c>
      <c r="L4847" s="174" t="s">
        <v>272</v>
      </c>
      <c r="M4847" s="2" t="s">
        <v>273</v>
      </c>
      <c r="N4847" s="175" t="s">
        <v>272</v>
      </c>
      <c r="O4847" s="24"/>
      <c r="P4847" s="2"/>
      <c r="Q4847" s="2"/>
      <c r="R4847" s="2"/>
      <c r="S4847" s="2"/>
      <c r="T4847" s="2"/>
      <c r="U4847" s="25"/>
      <c r="V4847" s="24"/>
      <c r="W4847" s="2"/>
      <c r="X4847" s="2"/>
      <c r="Y4847" s="2"/>
      <c r="Z4847" s="175"/>
      <c r="AA4847" s="24"/>
      <c r="AB4847" s="2"/>
      <c r="AC4847" s="25"/>
      <c r="AD4847" s="174"/>
      <c r="AE4847" s="25"/>
      <c r="AF4847" s="180">
        <v>0</v>
      </c>
    </row>
    <row r="4848" spans="1:32">
      <c r="A4848" s="134" t="str">
        <f t="shared" si="75"/>
        <v>SKca_02.5</v>
      </c>
      <c r="C4848" s="177" t="s">
        <v>40</v>
      </c>
      <c r="D4848" s="178" t="s">
        <v>495</v>
      </c>
      <c r="E4848" s="178" t="s">
        <v>581</v>
      </c>
      <c r="F4848" s="178" t="s">
        <v>582</v>
      </c>
      <c r="G4848" s="178" t="s">
        <v>533</v>
      </c>
      <c r="H4848" s="177" t="s">
        <v>52</v>
      </c>
      <c r="I4848" s="179" t="s">
        <v>643</v>
      </c>
      <c r="J4848" s="59" t="s">
        <v>418</v>
      </c>
      <c r="K4848" s="60" t="s">
        <v>76</v>
      </c>
      <c r="L4848" s="174" t="s">
        <v>272</v>
      </c>
      <c r="M4848" s="2" t="s">
        <v>273</v>
      </c>
      <c r="N4848" s="175" t="s">
        <v>272</v>
      </c>
      <c r="O4848" s="24"/>
      <c r="P4848" s="2"/>
      <c r="Q4848" s="2"/>
      <c r="R4848" s="2"/>
      <c r="S4848" s="2"/>
      <c r="T4848" s="2"/>
      <c r="U4848" s="25"/>
      <c r="V4848" s="24"/>
      <c r="W4848" s="2"/>
      <c r="X4848" s="2"/>
      <c r="Y4848" s="2"/>
      <c r="Z4848" s="175"/>
      <c r="AA4848" s="24"/>
      <c r="AB4848" s="2"/>
      <c r="AC4848" s="25"/>
      <c r="AD4848" s="174"/>
      <c r="AE4848" s="25"/>
      <c r="AF4848" s="180">
        <v>0</v>
      </c>
    </row>
    <row r="4849" spans="1:32">
      <c r="A4849" s="134" t="str">
        <f t="shared" si="75"/>
        <v>SKca_02.5</v>
      </c>
      <c r="C4849" s="177" t="s">
        <v>40</v>
      </c>
      <c r="D4849" s="178" t="s">
        <v>495</v>
      </c>
      <c r="E4849" s="178" t="s">
        <v>581</v>
      </c>
      <c r="F4849" s="178" t="s">
        <v>582</v>
      </c>
      <c r="G4849" s="178" t="s">
        <v>533</v>
      </c>
      <c r="H4849" s="177" t="s">
        <v>52</v>
      </c>
      <c r="I4849" s="179" t="s">
        <v>643</v>
      </c>
      <c r="J4849" s="59" t="s">
        <v>5383</v>
      </c>
      <c r="K4849" s="60" t="s">
        <v>5395</v>
      </c>
      <c r="L4849" s="174" t="s">
        <v>272</v>
      </c>
      <c r="M4849" s="2" t="s">
        <v>273</v>
      </c>
      <c r="N4849" s="175" t="s">
        <v>272</v>
      </c>
      <c r="O4849" s="24"/>
      <c r="P4849" s="2"/>
      <c r="Q4849" s="2"/>
      <c r="R4849" s="2"/>
      <c r="S4849" s="2"/>
      <c r="T4849" s="2"/>
      <c r="U4849" s="25"/>
      <c r="V4849" s="24"/>
      <c r="W4849" s="2"/>
      <c r="X4849" s="2"/>
      <c r="Y4849" s="2"/>
      <c r="Z4849" s="175"/>
      <c r="AA4849" s="24"/>
      <c r="AB4849" s="2"/>
      <c r="AC4849" s="25"/>
      <c r="AD4849" s="174"/>
      <c r="AE4849" s="25"/>
      <c r="AF4849" s="180">
        <v>0</v>
      </c>
    </row>
    <row r="4850" spans="1:32">
      <c r="A4850" s="134" t="str">
        <f t="shared" si="75"/>
        <v>SKca_02.6</v>
      </c>
      <c r="C4850" s="177" t="s">
        <v>40</v>
      </c>
      <c r="D4850" s="178" t="s">
        <v>495</v>
      </c>
      <c r="E4850" s="178" t="s">
        <v>583</v>
      </c>
      <c r="F4850" s="178" t="s">
        <v>584</v>
      </c>
      <c r="G4850" s="178" t="s">
        <v>540</v>
      </c>
      <c r="H4850" s="177" t="s">
        <v>52</v>
      </c>
      <c r="I4850" s="179" t="s">
        <v>643</v>
      </c>
      <c r="J4850" s="59" t="s">
        <v>5383</v>
      </c>
      <c r="K4850" s="60" t="s">
        <v>5396</v>
      </c>
      <c r="L4850" s="174" t="s">
        <v>272</v>
      </c>
      <c r="M4850" s="2" t="s">
        <v>273</v>
      </c>
      <c r="N4850" s="175" t="s">
        <v>272</v>
      </c>
      <c r="O4850" s="24" t="s">
        <v>672</v>
      </c>
      <c r="P4850" s="2" t="s">
        <v>273</v>
      </c>
      <c r="Q4850" s="2" t="s">
        <v>273</v>
      </c>
      <c r="R4850" s="2" t="s">
        <v>273</v>
      </c>
      <c r="S4850" s="2" t="s">
        <v>273</v>
      </c>
      <c r="T4850" s="2" t="s">
        <v>272</v>
      </c>
      <c r="U4850" s="25" t="s">
        <v>273</v>
      </c>
      <c r="V4850" s="24" t="s">
        <v>272</v>
      </c>
      <c r="W4850" s="2" t="s">
        <v>273</v>
      </c>
      <c r="X4850" s="2" t="s">
        <v>273</v>
      </c>
      <c r="Y4850" s="2" t="s">
        <v>273</v>
      </c>
      <c r="Z4850" s="175" t="s">
        <v>273</v>
      </c>
      <c r="AA4850" s="24" t="s">
        <v>273</v>
      </c>
      <c r="AB4850" s="2" t="s">
        <v>273</v>
      </c>
      <c r="AC4850" s="25" t="s">
        <v>273</v>
      </c>
      <c r="AD4850" s="174" t="s">
        <v>273</v>
      </c>
      <c r="AE4850" s="25" t="s">
        <v>273</v>
      </c>
      <c r="AF4850" s="180">
        <v>0</v>
      </c>
    </row>
    <row r="4851" spans="1:32">
      <c r="A4851" s="134" t="str">
        <f t="shared" si="75"/>
        <v>SKca_03.1</v>
      </c>
      <c r="C4851" s="177" t="s">
        <v>40</v>
      </c>
      <c r="D4851" s="178" t="s">
        <v>495</v>
      </c>
      <c r="E4851" s="178" t="s">
        <v>585</v>
      </c>
      <c r="F4851" s="178" t="s">
        <v>586</v>
      </c>
      <c r="G4851" s="178" t="s">
        <v>533</v>
      </c>
      <c r="H4851" s="177" t="s">
        <v>52</v>
      </c>
      <c r="I4851" s="179" t="s">
        <v>643</v>
      </c>
      <c r="J4851" s="59" t="s">
        <v>420</v>
      </c>
      <c r="K4851" s="60" t="s">
        <v>5397</v>
      </c>
      <c r="L4851" s="174" t="s">
        <v>272</v>
      </c>
      <c r="M4851" s="2" t="s">
        <v>273</v>
      </c>
      <c r="N4851" s="175" t="s">
        <v>272</v>
      </c>
      <c r="O4851" s="24"/>
      <c r="P4851" s="2"/>
      <c r="Q4851" s="2"/>
      <c r="R4851" s="2"/>
      <c r="S4851" s="2"/>
      <c r="T4851" s="2"/>
      <c r="U4851" s="25"/>
      <c r="V4851" s="24"/>
      <c r="W4851" s="2"/>
      <c r="X4851" s="2"/>
      <c r="Y4851" s="2"/>
      <c r="Z4851" s="175"/>
      <c r="AA4851" s="24"/>
      <c r="AB4851" s="2"/>
      <c r="AC4851" s="25"/>
      <c r="AD4851" s="174"/>
      <c r="AE4851" s="25"/>
      <c r="AF4851" s="180">
        <v>100</v>
      </c>
    </row>
    <row r="4852" spans="1:32">
      <c r="A4852" s="134" t="str">
        <f t="shared" si="75"/>
        <v>SKca_03.1</v>
      </c>
      <c r="C4852" s="177" t="s">
        <v>40</v>
      </c>
      <c r="D4852" s="178" t="s">
        <v>495</v>
      </c>
      <c r="E4852" s="178" t="s">
        <v>585</v>
      </c>
      <c r="F4852" s="178" t="s">
        <v>586</v>
      </c>
      <c r="G4852" s="178" t="s">
        <v>533</v>
      </c>
      <c r="H4852" s="177" t="s">
        <v>52</v>
      </c>
      <c r="I4852" s="179" t="s">
        <v>643</v>
      </c>
      <c r="J4852" s="59" t="s">
        <v>418</v>
      </c>
      <c r="K4852" s="60" t="s">
        <v>5398</v>
      </c>
      <c r="L4852" s="174" t="s">
        <v>272</v>
      </c>
      <c r="M4852" s="2" t="s">
        <v>273</v>
      </c>
      <c r="N4852" s="175" t="s">
        <v>272</v>
      </c>
      <c r="O4852" s="24"/>
      <c r="P4852" s="2"/>
      <c r="Q4852" s="2"/>
      <c r="R4852" s="2"/>
      <c r="S4852" s="2"/>
      <c r="T4852" s="2"/>
      <c r="U4852" s="25"/>
      <c r="V4852" s="24"/>
      <c r="W4852" s="2"/>
      <c r="X4852" s="2"/>
      <c r="Y4852" s="2"/>
      <c r="Z4852" s="175"/>
      <c r="AA4852" s="24"/>
      <c r="AB4852" s="2"/>
      <c r="AC4852" s="25"/>
      <c r="AD4852" s="174"/>
      <c r="AE4852" s="25"/>
      <c r="AF4852" s="180">
        <v>0</v>
      </c>
    </row>
    <row r="4853" spans="1:32">
      <c r="A4853" s="134" t="str">
        <f t="shared" si="75"/>
        <v>SKca_03.2</v>
      </c>
      <c r="C4853" s="177" t="s">
        <v>40</v>
      </c>
      <c r="D4853" s="178" t="s">
        <v>495</v>
      </c>
      <c r="E4853" s="178" t="s">
        <v>587</v>
      </c>
      <c r="F4853" s="178" t="s">
        <v>588</v>
      </c>
      <c r="G4853" s="178" t="s">
        <v>540</v>
      </c>
      <c r="H4853" s="177" t="s">
        <v>52</v>
      </c>
      <c r="I4853" s="179" t="s">
        <v>643</v>
      </c>
      <c r="J4853" s="59" t="s">
        <v>5383</v>
      </c>
      <c r="K4853" s="60" t="s">
        <v>5399</v>
      </c>
      <c r="L4853" s="174" t="s">
        <v>272</v>
      </c>
      <c r="M4853" s="2" t="s">
        <v>273</v>
      </c>
      <c r="N4853" s="175" t="s">
        <v>272</v>
      </c>
      <c r="O4853" s="24" t="s">
        <v>672</v>
      </c>
      <c r="P4853" s="2" t="s">
        <v>273</v>
      </c>
      <c r="Q4853" s="2" t="s">
        <v>273</v>
      </c>
      <c r="R4853" s="2" t="s">
        <v>273</v>
      </c>
      <c r="S4853" s="2" t="s">
        <v>273</v>
      </c>
      <c r="T4853" s="2" t="s">
        <v>273</v>
      </c>
      <c r="U4853" s="25" t="s">
        <v>273</v>
      </c>
      <c r="V4853" s="24" t="s">
        <v>273</v>
      </c>
      <c r="W4853" s="2" t="s">
        <v>273</v>
      </c>
      <c r="X4853" s="2" t="s">
        <v>273</v>
      </c>
      <c r="Y4853" s="2" t="s">
        <v>273</v>
      </c>
      <c r="Z4853" s="175" t="s">
        <v>273</v>
      </c>
      <c r="AA4853" s="24" t="s">
        <v>273</v>
      </c>
      <c r="AB4853" s="2" t="s">
        <v>273</v>
      </c>
      <c r="AC4853" s="25" t="s">
        <v>273</v>
      </c>
      <c r="AD4853" s="174" t="s">
        <v>273</v>
      </c>
      <c r="AE4853" s="25" t="s">
        <v>273</v>
      </c>
      <c r="AF4853" s="180">
        <v>0</v>
      </c>
    </row>
    <row r="4854" spans="1:32">
      <c r="A4854" s="134" t="str">
        <f t="shared" si="75"/>
        <v>SKca_03.3</v>
      </c>
      <c r="C4854" s="177" t="s">
        <v>40</v>
      </c>
      <c r="D4854" s="178" t="s">
        <v>495</v>
      </c>
      <c r="E4854" s="178" t="s">
        <v>589</v>
      </c>
      <c r="F4854" s="178" t="s">
        <v>590</v>
      </c>
      <c r="G4854" s="178" t="s">
        <v>540</v>
      </c>
      <c r="H4854" s="177" t="s">
        <v>52</v>
      </c>
      <c r="I4854" s="179"/>
      <c r="J4854" s="59" t="s">
        <v>194</v>
      </c>
      <c r="K4854" s="60" t="s">
        <v>194</v>
      </c>
      <c r="L4854" s="174" t="s">
        <v>7</v>
      </c>
      <c r="M4854" s="2" t="s">
        <v>7</v>
      </c>
      <c r="N4854" s="175" t="s">
        <v>7</v>
      </c>
      <c r="O4854" s="24" t="s">
        <v>7</v>
      </c>
      <c r="P4854" s="2" t="s">
        <v>7</v>
      </c>
      <c r="Q4854" s="2" t="s">
        <v>7</v>
      </c>
      <c r="R4854" s="2" t="s">
        <v>7</v>
      </c>
      <c r="S4854" s="2" t="s">
        <v>7</v>
      </c>
      <c r="T4854" s="2" t="s">
        <v>7</v>
      </c>
      <c r="U4854" s="25" t="s">
        <v>7</v>
      </c>
      <c r="V4854" s="24" t="s">
        <v>7</v>
      </c>
      <c r="W4854" s="2" t="s">
        <v>7</v>
      </c>
      <c r="X4854" s="2" t="s">
        <v>7</v>
      </c>
      <c r="Y4854" s="2" t="s">
        <v>7</v>
      </c>
      <c r="Z4854" s="175" t="s">
        <v>7</v>
      </c>
      <c r="AA4854" s="24" t="s">
        <v>7</v>
      </c>
      <c r="AB4854" s="2" t="s">
        <v>7</v>
      </c>
      <c r="AC4854" s="25" t="s">
        <v>7</v>
      </c>
      <c r="AD4854" s="174" t="s">
        <v>7</v>
      </c>
      <c r="AE4854" s="25" t="s">
        <v>7</v>
      </c>
      <c r="AF4854" s="180" t="s">
        <v>7</v>
      </c>
    </row>
    <row r="4855" spans="1:32">
      <c r="A4855" s="134" t="str">
        <f t="shared" si="75"/>
        <v>SKca_04.1</v>
      </c>
      <c r="C4855" s="177" t="s">
        <v>40</v>
      </c>
      <c r="D4855" s="178" t="s">
        <v>495</v>
      </c>
      <c r="E4855" s="178" t="s">
        <v>591</v>
      </c>
      <c r="F4855" s="178" t="s">
        <v>592</v>
      </c>
      <c r="G4855" s="178" t="s">
        <v>533</v>
      </c>
      <c r="H4855" s="177" t="s">
        <v>52</v>
      </c>
      <c r="I4855" s="179" t="s">
        <v>643</v>
      </c>
      <c r="J4855" s="59" t="s">
        <v>5383</v>
      </c>
      <c r="K4855" s="60" t="s">
        <v>5400</v>
      </c>
      <c r="L4855" s="174" t="s">
        <v>272</v>
      </c>
      <c r="M4855" s="2" t="s">
        <v>273</v>
      </c>
      <c r="N4855" s="175" t="s">
        <v>272</v>
      </c>
      <c r="O4855" s="24"/>
      <c r="P4855" s="2"/>
      <c r="Q4855" s="2"/>
      <c r="R4855" s="2"/>
      <c r="S4855" s="2"/>
      <c r="T4855" s="2"/>
      <c r="U4855" s="25"/>
      <c r="V4855" s="24"/>
      <c r="W4855" s="2"/>
      <c r="X4855" s="2"/>
      <c r="Y4855" s="2"/>
      <c r="Z4855" s="175"/>
      <c r="AA4855" s="24"/>
      <c r="AB4855" s="2"/>
      <c r="AC4855" s="25"/>
      <c r="AD4855" s="174"/>
      <c r="AE4855" s="25"/>
      <c r="AF4855" s="180">
        <v>100</v>
      </c>
    </row>
    <row r="4856" spans="1:32">
      <c r="A4856" s="134" t="str">
        <f t="shared" si="75"/>
        <v>SKca_04.1</v>
      </c>
      <c r="C4856" s="177" t="s">
        <v>40</v>
      </c>
      <c r="D4856" s="178" t="s">
        <v>495</v>
      </c>
      <c r="E4856" s="178" t="s">
        <v>591</v>
      </c>
      <c r="F4856" s="178" t="s">
        <v>592</v>
      </c>
      <c r="G4856" s="178" t="s">
        <v>533</v>
      </c>
      <c r="H4856" s="177" t="s">
        <v>52</v>
      </c>
      <c r="I4856" s="179" t="s">
        <v>643</v>
      </c>
      <c r="J4856" s="59" t="s">
        <v>420</v>
      </c>
      <c r="K4856" s="60" t="s">
        <v>5401</v>
      </c>
      <c r="L4856" s="174" t="s">
        <v>272</v>
      </c>
      <c r="M4856" s="2" t="s">
        <v>273</v>
      </c>
      <c r="N4856" s="175" t="s">
        <v>272</v>
      </c>
      <c r="O4856" s="24"/>
      <c r="P4856" s="2"/>
      <c r="Q4856" s="2"/>
      <c r="R4856" s="2"/>
      <c r="S4856" s="2"/>
      <c r="T4856" s="2"/>
      <c r="U4856" s="25"/>
      <c r="V4856" s="24"/>
      <c r="W4856" s="2"/>
      <c r="X4856" s="2"/>
      <c r="Y4856" s="2"/>
      <c r="Z4856" s="175"/>
      <c r="AA4856" s="24"/>
      <c r="AB4856" s="2"/>
      <c r="AC4856" s="25"/>
      <c r="AD4856" s="174"/>
      <c r="AE4856" s="25"/>
      <c r="AF4856" s="180">
        <v>100</v>
      </c>
    </row>
    <row r="4857" spans="1:32">
      <c r="A4857" s="134" t="str">
        <f t="shared" si="75"/>
        <v>SKca_04.2</v>
      </c>
      <c r="C4857" s="177" t="s">
        <v>40</v>
      </c>
      <c r="D4857" s="178" t="s">
        <v>495</v>
      </c>
      <c r="E4857" s="178" t="s">
        <v>593</v>
      </c>
      <c r="F4857" s="178" t="s">
        <v>594</v>
      </c>
      <c r="G4857" s="178" t="s">
        <v>540</v>
      </c>
      <c r="H4857" s="177" t="s">
        <v>52</v>
      </c>
      <c r="I4857" s="179" t="s">
        <v>643</v>
      </c>
      <c r="J4857" s="59" t="s">
        <v>5383</v>
      </c>
      <c r="K4857" s="60" t="s">
        <v>5400</v>
      </c>
      <c r="L4857" s="174" t="s">
        <v>272</v>
      </c>
      <c r="M4857" s="2" t="s">
        <v>273</v>
      </c>
      <c r="N4857" s="175" t="s">
        <v>272</v>
      </c>
      <c r="O4857" s="24" t="s">
        <v>672</v>
      </c>
      <c r="P4857" s="2" t="s">
        <v>273</v>
      </c>
      <c r="Q4857" s="2" t="s">
        <v>273</v>
      </c>
      <c r="R4857" s="2" t="s">
        <v>273</v>
      </c>
      <c r="S4857" s="2" t="s">
        <v>273</v>
      </c>
      <c r="T4857" s="2" t="s">
        <v>273</v>
      </c>
      <c r="U4857" s="25" t="s">
        <v>273</v>
      </c>
      <c r="V4857" s="24" t="s">
        <v>273</v>
      </c>
      <c r="W4857" s="2" t="s">
        <v>273</v>
      </c>
      <c r="X4857" s="2" t="s">
        <v>273</v>
      </c>
      <c r="Y4857" s="2" t="s">
        <v>273</v>
      </c>
      <c r="Z4857" s="175" t="s">
        <v>273</v>
      </c>
      <c r="AA4857" s="24" t="s">
        <v>273</v>
      </c>
      <c r="AB4857" s="2" t="s">
        <v>273</v>
      </c>
      <c r="AC4857" s="25" t="s">
        <v>273</v>
      </c>
      <c r="AD4857" s="174" t="s">
        <v>273</v>
      </c>
      <c r="AE4857" s="25" t="s">
        <v>273</v>
      </c>
      <c r="AF4857" s="180">
        <v>100</v>
      </c>
    </row>
    <row r="4858" spans="1:32">
      <c r="A4858" s="134" t="str">
        <f t="shared" si="75"/>
        <v>SKca_04.3</v>
      </c>
      <c r="C4858" s="177" t="s">
        <v>40</v>
      </c>
      <c r="D4858" s="178" t="s">
        <v>495</v>
      </c>
      <c r="E4858" s="178" t="s">
        <v>595</v>
      </c>
      <c r="F4858" s="178" t="s">
        <v>596</v>
      </c>
      <c r="G4858" s="178" t="s">
        <v>540</v>
      </c>
      <c r="H4858" s="177" t="s">
        <v>52</v>
      </c>
      <c r="I4858" s="179" t="s">
        <v>643</v>
      </c>
      <c r="J4858" s="59" t="s">
        <v>5402</v>
      </c>
      <c r="K4858" s="60" t="s">
        <v>5403</v>
      </c>
      <c r="L4858" s="174" t="s">
        <v>272</v>
      </c>
      <c r="M4858" s="2" t="s">
        <v>272</v>
      </c>
      <c r="N4858" s="175" t="s">
        <v>273</v>
      </c>
      <c r="O4858" s="24" t="s">
        <v>272</v>
      </c>
      <c r="P4858" s="2" t="s">
        <v>272</v>
      </c>
      <c r="Q4858" s="2" t="s">
        <v>272</v>
      </c>
      <c r="R4858" s="2" t="s">
        <v>273</v>
      </c>
      <c r="S4858" s="2" t="s">
        <v>273</v>
      </c>
      <c r="T4858" s="2" t="s">
        <v>273</v>
      </c>
      <c r="U4858" s="25" t="s">
        <v>273</v>
      </c>
      <c r="V4858" s="24" t="s">
        <v>272</v>
      </c>
      <c r="W4858" s="2" t="s">
        <v>273</v>
      </c>
      <c r="X4858" s="2" t="s">
        <v>273</v>
      </c>
      <c r="Y4858" s="2" t="s">
        <v>273</v>
      </c>
      <c r="Z4858" s="175" t="s">
        <v>273</v>
      </c>
      <c r="AA4858" s="24" t="s">
        <v>272</v>
      </c>
      <c r="AB4858" s="2" t="s">
        <v>272</v>
      </c>
      <c r="AC4858" s="25" t="s">
        <v>273</v>
      </c>
      <c r="AD4858" s="174" t="s">
        <v>272</v>
      </c>
      <c r="AE4858" s="25" t="s">
        <v>273</v>
      </c>
      <c r="AF4858" s="180">
        <v>100</v>
      </c>
    </row>
    <row r="4859" spans="1:32">
      <c r="A4859" s="134" t="str">
        <f t="shared" si="75"/>
        <v>SKca_04.3</v>
      </c>
      <c r="C4859" s="177" t="s">
        <v>40</v>
      </c>
      <c r="D4859" s="178" t="s">
        <v>495</v>
      </c>
      <c r="E4859" s="178" t="s">
        <v>595</v>
      </c>
      <c r="F4859" s="178" t="s">
        <v>596</v>
      </c>
      <c r="G4859" s="178" t="s">
        <v>540</v>
      </c>
      <c r="H4859" s="177" t="s">
        <v>52</v>
      </c>
      <c r="I4859" s="179" t="s">
        <v>643</v>
      </c>
      <c r="J4859" s="59" t="s">
        <v>420</v>
      </c>
      <c r="K4859" s="60" t="s">
        <v>5404</v>
      </c>
      <c r="L4859" s="174" t="s">
        <v>272</v>
      </c>
      <c r="M4859" s="2" t="s">
        <v>272</v>
      </c>
      <c r="N4859" s="175" t="s">
        <v>272</v>
      </c>
      <c r="O4859" s="24" t="s">
        <v>272</v>
      </c>
      <c r="P4859" s="2" t="s">
        <v>272</v>
      </c>
      <c r="Q4859" s="2" t="s">
        <v>272</v>
      </c>
      <c r="R4859" s="2" t="s">
        <v>273</v>
      </c>
      <c r="S4859" s="2" t="s">
        <v>273</v>
      </c>
      <c r="T4859" s="2" t="s">
        <v>273</v>
      </c>
      <c r="U4859" s="25" t="s">
        <v>273</v>
      </c>
      <c r="V4859" s="24" t="s">
        <v>272</v>
      </c>
      <c r="W4859" s="2" t="s">
        <v>272</v>
      </c>
      <c r="X4859" s="2" t="s">
        <v>272</v>
      </c>
      <c r="Y4859" s="2" t="s">
        <v>273</v>
      </c>
      <c r="Z4859" s="175" t="s">
        <v>273</v>
      </c>
      <c r="AA4859" s="24" t="s">
        <v>272</v>
      </c>
      <c r="AB4859" s="2" t="s">
        <v>272</v>
      </c>
      <c r="AC4859" s="25" t="s">
        <v>273</v>
      </c>
      <c r="AD4859" s="174" t="s">
        <v>272</v>
      </c>
      <c r="AE4859" s="25" t="s">
        <v>272</v>
      </c>
      <c r="AF4859" s="180">
        <v>100</v>
      </c>
    </row>
    <row r="4860" spans="1:32">
      <c r="A4860" s="134" t="str">
        <f t="shared" si="75"/>
        <v>SKca_04.3</v>
      </c>
      <c r="C4860" s="177" t="s">
        <v>40</v>
      </c>
      <c r="D4860" s="178" t="s">
        <v>495</v>
      </c>
      <c r="E4860" s="178" t="s">
        <v>595</v>
      </c>
      <c r="F4860" s="178" t="s">
        <v>596</v>
      </c>
      <c r="G4860" s="178" t="s">
        <v>540</v>
      </c>
      <c r="H4860" s="177" t="s">
        <v>52</v>
      </c>
      <c r="I4860" s="179" t="s">
        <v>643</v>
      </c>
      <c r="J4860" s="59" t="s">
        <v>5405</v>
      </c>
      <c r="K4860" s="60" t="s">
        <v>5406</v>
      </c>
      <c r="L4860" s="174" t="s">
        <v>272</v>
      </c>
      <c r="M4860" s="2" t="s">
        <v>272</v>
      </c>
      <c r="N4860" s="175" t="s">
        <v>272</v>
      </c>
      <c r="O4860" s="24" t="s">
        <v>272</v>
      </c>
      <c r="P4860" s="2" t="s">
        <v>272</v>
      </c>
      <c r="Q4860" s="2" t="s">
        <v>272</v>
      </c>
      <c r="R4860" s="2" t="s">
        <v>273</v>
      </c>
      <c r="S4860" s="2" t="s">
        <v>273</v>
      </c>
      <c r="T4860" s="2" t="s">
        <v>273</v>
      </c>
      <c r="U4860" s="25" t="s">
        <v>273</v>
      </c>
      <c r="V4860" s="24" t="s">
        <v>272</v>
      </c>
      <c r="W4860" s="2" t="s">
        <v>272</v>
      </c>
      <c r="X4860" s="2" t="s">
        <v>272</v>
      </c>
      <c r="Y4860" s="2" t="s">
        <v>273</v>
      </c>
      <c r="Z4860" s="175" t="s">
        <v>273</v>
      </c>
      <c r="AA4860" s="24" t="s">
        <v>272</v>
      </c>
      <c r="AB4860" s="2" t="s">
        <v>272</v>
      </c>
      <c r="AC4860" s="25" t="s">
        <v>273</v>
      </c>
      <c r="AD4860" s="174" t="s">
        <v>272</v>
      </c>
      <c r="AE4860" s="25" t="s">
        <v>273</v>
      </c>
      <c r="AF4860" s="180">
        <v>100</v>
      </c>
    </row>
    <row r="4861" spans="1:32">
      <c r="A4861" s="134" t="str">
        <f t="shared" si="75"/>
        <v>SKca_05.1</v>
      </c>
      <c r="C4861" s="177" t="s">
        <v>40</v>
      </c>
      <c r="D4861" s="178" t="s">
        <v>495</v>
      </c>
      <c r="E4861" s="178" t="s">
        <v>597</v>
      </c>
      <c r="F4861" s="178" t="s">
        <v>598</v>
      </c>
      <c r="G4861" s="178" t="s">
        <v>533</v>
      </c>
      <c r="H4861" s="177" t="s">
        <v>52</v>
      </c>
      <c r="I4861" s="179" t="s">
        <v>643</v>
      </c>
      <c r="J4861" s="59" t="s">
        <v>5407</v>
      </c>
      <c r="K4861" s="60" t="s">
        <v>5408</v>
      </c>
      <c r="L4861" s="174" t="s">
        <v>272</v>
      </c>
      <c r="M4861" s="2" t="s">
        <v>272</v>
      </c>
      <c r="N4861" s="175" t="s">
        <v>272</v>
      </c>
      <c r="O4861" s="24"/>
      <c r="P4861" s="2"/>
      <c r="Q4861" s="2"/>
      <c r="R4861" s="2"/>
      <c r="S4861" s="2"/>
      <c r="T4861" s="2"/>
      <c r="U4861" s="25"/>
      <c r="V4861" s="24"/>
      <c r="W4861" s="2"/>
      <c r="X4861" s="2"/>
      <c r="Y4861" s="2"/>
      <c r="Z4861" s="175"/>
      <c r="AA4861" s="24"/>
      <c r="AB4861" s="2"/>
      <c r="AC4861" s="25"/>
      <c r="AD4861" s="174"/>
      <c r="AE4861" s="25"/>
      <c r="AF4861" s="180">
        <v>0</v>
      </c>
    </row>
    <row r="4862" spans="1:32">
      <c r="A4862" s="134" t="str">
        <f t="shared" si="75"/>
        <v>SKca_05.2</v>
      </c>
      <c r="C4862" s="177" t="s">
        <v>40</v>
      </c>
      <c r="D4862" s="178" t="s">
        <v>495</v>
      </c>
      <c r="E4862" s="178" t="s">
        <v>599</v>
      </c>
      <c r="F4862" s="178" t="s">
        <v>600</v>
      </c>
      <c r="G4862" s="178" t="s">
        <v>540</v>
      </c>
      <c r="H4862" s="177" t="s">
        <v>52</v>
      </c>
      <c r="I4862" s="179" t="s">
        <v>643</v>
      </c>
      <c r="J4862" s="59" t="s">
        <v>5407</v>
      </c>
      <c r="K4862" s="60" t="s">
        <v>5409</v>
      </c>
      <c r="L4862" s="174" t="s">
        <v>272</v>
      </c>
      <c r="M4862" s="2" t="s">
        <v>273</v>
      </c>
      <c r="N4862" s="175" t="s">
        <v>272</v>
      </c>
      <c r="O4862" s="24" t="s">
        <v>672</v>
      </c>
      <c r="P4862" s="2" t="s">
        <v>273</v>
      </c>
      <c r="Q4862" s="2" t="s">
        <v>273</v>
      </c>
      <c r="R4862" s="2" t="s">
        <v>273</v>
      </c>
      <c r="S4862" s="2" t="s">
        <v>273</v>
      </c>
      <c r="T4862" s="2" t="s">
        <v>273</v>
      </c>
      <c r="U4862" s="25" t="s">
        <v>272</v>
      </c>
      <c r="V4862" s="24" t="s">
        <v>272</v>
      </c>
      <c r="W4862" s="2" t="s">
        <v>273</v>
      </c>
      <c r="X4862" s="2" t="s">
        <v>273</v>
      </c>
      <c r="Y4862" s="2" t="s">
        <v>273</v>
      </c>
      <c r="Z4862" s="175" t="s">
        <v>273</v>
      </c>
      <c r="AA4862" s="24" t="s">
        <v>272</v>
      </c>
      <c r="AB4862" s="2" t="s">
        <v>273</v>
      </c>
      <c r="AC4862" s="25" t="s">
        <v>273</v>
      </c>
      <c r="AD4862" s="174" t="s">
        <v>272</v>
      </c>
      <c r="AE4862" s="25" t="s">
        <v>273</v>
      </c>
      <c r="AF4862" s="180">
        <v>100</v>
      </c>
    </row>
    <row r="4863" spans="1:32">
      <c r="A4863" s="134" t="str">
        <f t="shared" si="75"/>
        <v>SKca_05.2</v>
      </c>
      <c r="C4863" s="177" t="s">
        <v>40</v>
      </c>
      <c r="D4863" s="178" t="s">
        <v>495</v>
      </c>
      <c r="E4863" s="178" t="s">
        <v>599</v>
      </c>
      <c r="F4863" s="178" t="s">
        <v>600</v>
      </c>
      <c r="G4863" s="178" t="s">
        <v>540</v>
      </c>
      <c r="H4863" s="177" t="s">
        <v>52</v>
      </c>
      <c r="I4863" s="179" t="s">
        <v>643</v>
      </c>
      <c r="J4863" s="59" t="s">
        <v>5407</v>
      </c>
      <c r="K4863" s="60" t="s">
        <v>5410</v>
      </c>
      <c r="L4863" s="174" t="s">
        <v>272</v>
      </c>
      <c r="M4863" s="2" t="s">
        <v>273</v>
      </c>
      <c r="N4863" s="175" t="s">
        <v>272</v>
      </c>
      <c r="O4863" s="24" t="s">
        <v>672</v>
      </c>
      <c r="P4863" s="2" t="s">
        <v>273</v>
      </c>
      <c r="Q4863" s="2" t="s">
        <v>273</v>
      </c>
      <c r="R4863" s="2" t="s">
        <v>273</v>
      </c>
      <c r="S4863" s="2" t="s">
        <v>273</v>
      </c>
      <c r="T4863" s="2" t="s">
        <v>273</v>
      </c>
      <c r="U4863" s="25" t="s">
        <v>272</v>
      </c>
      <c r="V4863" s="24" t="s">
        <v>272</v>
      </c>
      <c r="W4863" s="2" t="s">
        <v>273</v>
      </c>
      <c r="X4863" s="2" t="s">
        <v>273</v>
      </c>
      <c r="Y4863" s="2" t="s">
        <v>273</v>
      </c>
      <c r="Z4863" s="175" t="s">
        <v>273</v>
      </c>
      <c r="AA4863" s="24" t="s">
        <v>272</v>
      </c>
      <c r="AB4863" s="2" t="s">
        <v>273</v>
      </c>
      <c r="AC4863" s="25" t="s">
        <v>273</v>
      </c>
      <c r="AD4863" s="174" t="s">
        <v>272</v>
      </c>
      <c r="AE4863" s="25" t="s">
        <v>273</v>
      </c>
      <c r="AF4863" s="180">
        <v>0</v>
      </c>
    </row>
    <row r="4864" spans="1:32">
      <c r="A4864" s="134" t="str">
        <f t="shared" si="75"/>
        <v>SKca_05.3</v>
      </c>
      <c r="C4864" s="177" t="s">
        <v>40</v>
      </c>
      <c r="D4864" s="178" t="s">
        <v>495</v>
      </c>
      <c r="E4864" s="178" t="s">
        <v>601</v>
      </c>
      <c r="F4864" s="178" t="s">
        <v>602</v>
      </c>
      <c r="G4864" s="178" t="s">
        <v>533</v>
      </c>
      <c r="H4864" s="177" t="s">
        <v>52</v>
      </c>
      <c r="I4864" s="179" t="s">
        <v>643</v>
      </c>
      <c r="J4864" s="59" t="s">
        <v>5407</v>
      </c>
      <c r="K4864" s="60" t="s">
        <v>5411</v>
      </c>
      <c r="L4864" s="174" t="s">
        <v>272</v>
      </c>
      <c r="M4864" s="2" t="s">
        <v>273</v>
      </c>
      <c r="N4864" s="175" t="s">
        <v>272</v>
      </c>
      <c r="O4864" s="24"/>
      <c r="P4864" s="2"/>
      <c r="Q4864" s="2"/>
      <c r="R4864" s="2"/>
      <c r="S4864" s="2"/>
      <c r="T4864" s="2"/>
      <c r="U4864" s="25"/>
      <c r="V4864" s="24"/>
      <c r="W4864" s="2"/>
      <c r="X4864" s="2"/>
      <c r="Y4864" s="2"/>
      <c r="Z4864" s="175"/>
      <c r="AA4864" s="24"/>
      <c r="AB4864" s="2"/>
      <c r="AC4864" s="25"/>
      <c r="AD4864" s="174"/>
      <c r="AE4864" s="25"/>
      <c r="AF4864" s="180">
        <v>0</v>
      </c>
    </row>
    <row r="4865" spans="1:32">
      <c r="A4865" s="134" t="str">
        <f t="shared" si="75"/>
        <v>SKca_05.3</v>
      </c>
      <c r="C4865" s="177" t="s">
        <v>40</v>
      </c>
      <c r="D4865" s="178" t="s">
        <v>495</v>
      </c>
      <c r="E4865" s="178" t="s">
        <v>601</v>
      </c>
      <c r="F4865" s="178" t="s">
        <v>602</v>
      </c>
      <c r="G4865" s="178" t="s">
        <v>533</v>
      </c>
      <c r="H4865" s="177" t="s">
        <v>52</v>
      </c>
      <c r="I4865" s="179" t="s">
        <v>643</v>
      </c>
      <c r="J4865" s="59" t="s">
        <v>5412</v>
      </c>
      <c r="K4865" s="60" t="s">
        <v>5413</v>
      </c>
      <c r="L4865" s="174" t="s">
        <v>272</v>
      </c>
      <c r="M4865" s="2" t="s">
        <v>273</v>
      </c>
      <c r="N4865" s="175" t="s">
        <v>272</v>
      </c>
      <c r="O4865" s="24"/>
      <c r="P4865" s="2"/>
      <c r="Q4865" s="2"/>
      <c r="R4865" s="2"/>
      <c r="S4865" s="2"/>
      <c r="T4865" s="2"/>
      <c r="U4865" s="25"/>
      <c r="V4865" s="24"/>
      <c r="W4865" s="2"/>
      <c r="X4865" s="2"/>
      <c r="Y4865" s="2"/>
      <c r="Z4865" s="175"/>
      <c r="AA4865" s="24"/>
      <c r="AB4865" s="2"/>
      <c r="AC4865" s="25"/>
      <c r="AD4865" s="174"/>
      <c r="AE4865" s="25"/>
      <c r="AF4865" s="180">
        <v>0</v>
      </c>
    </row>
    <row r="4866" spans="1:32">
      <c r="A4866" s="134" t="str">
        <f t="shared" si="75"/>
        <v>SKfa_01.1</v>
      </c>
      <c r="C4866" s="177" t="s">
        <v>40</v>
      </c>
      <c r="D4866" s="178" t="s">
        <v>2</v>
      </c>
      <c r="E4866" s="178" t="s">
        <v>603</v>
      </c>
      <c r="F4866" s="178" t="s">
        <v>604</v>
      </c>
      <c r="G4866" s="178" t="s">
        <v>533</v>
      </c>
      <c r="H4866" s="177" t="s">
        <v>52</v>
      </c>
      <c r="I4866" s="179" t="s">
        <v>643</v>
      </c>
      <c r="J4866" s="59" t="s">
        <v>420</v>
      </c>
      <c r="K4866" s="60" t="s">
        <v>5414</v>
      </c>
      <c r="L4866" s="174" t="s">
        <v>272</v>
      </c>
      <c r="M4866" s="2" t="s">
        <v>272</v>
      </c>
      <c r="N4866" s="175" t="s">
        <v>272</v>
      </c>
      <c r="O4866" s="24"/>
      <c r="P4866" s="2"/>
      <c r="Q4866" s="2"/>
      <c r="R4866" s="2"/>
      <c r="S4866" s="2"/>
      <c r="T4866" s="2"/>
      <c r="U4866" s="25"/>
      <c r="V4866" s="24"/>
      <c r="W4866" s="2"/>
      <c r="X4866" s="2"/>
      <c r="Y4866" s="2"/>
      <c r="Z4866" s="175"/>
      <c r="AA4866" s="24"/>
      <c r="AB4866" s="2"/>
      <c r="AC4866" s="25"/>
      <c r="AD4866" s="174"/>
      <c r="AE4866" s="25"/>
      <c r="AF4866" s="180">
        <v>100</v>
      </c>
    </row>
    <row r="4867" spans="1:32">
      <c r="A4867" s="134" t="str">
        <f t="shared" si="75"/>
        <v>SKfa_01.1</v>
      </c>
      <c r="C4867" s="177" t="s">
        <v>40</v>
      </c>
      <c r="D4867" s="178" t="s">
        <v>2</v>
      </c>
      <c r="E4867" s="178" t="s">
        <v>603</v>
      </c>
      <c r="F4867" s="178" t="s">
        <v>604</v>
      </c>
      <c r="G4867" s="178" t="s">
        <v>533</v>
      </c>
      <c r="H4867" s="177" t="s">
        <v>52</v>
      </c>
      <c r="I4867" s="179" t="s">
        <v>643</v>
      </c>
      <c r="J4867" s="59" t="s">
        <v>420</v>
      </c>
      <c r="K4867" s="60" t="s">
        <v>5415</v>
      </c>
      <c r="L4867" s="174" t="s">
        <v>272</v>
      </c>
      <c r="M4867" s="2" t="s">
        <v>273</v>
      </c>
      <c r="N4867" s="175" t="s">
        <v>272</v>
      </c>
      <c r="O4867" s="24"/>
      <c r="P4867" s="2"/>
      <c r="Q4867" s="2"/>
      <c r="R4867" s="2"/>
      <c r="S4867" s="2"/>
      <c r="T4867" s="2"/>
      <c r="U4867" s="25"/>
      <c r="V4867" s="24"/>
      <c r="W4867" s="2"/>
      <c r="X4867" s="2"/>
      <c r="Y4867" s="2"/>
      <c r="Z4867" s="175"/>
      <c r="AA4867" s="24"/>
      <c r="AB4867" s="2"/>
      <c r="AC4867" s="25"/>
      <c r="AD4867" s="174"/>
      <c r="AE4867" s="25"/>
      <c r="AF4867" s="180">
        <v>100</v>
      </c>
    </row>
    <row r="4868" spans="1:32">
      <c r="A4868" s="134" t="str">
        <f t="shared" si="75"/>
        <v>SKfa_01.2</v>
      </c>
      <c r="C4868" s="177" t="s">
        <v>40</v>
      </c>
      <c r="D4868" s="178" t="s">
        <v>2</v>
      </c>
      <c r="E4868" s="178" t="s">
        <v>605</v>
      </c>
      <c r="F4868" s="178" t="s">
        <v>606</v>
      </c>
      <c r="G4868" s="178" t="s">
        <v>540</v>
      </c>
      <c r="H4868" s="177" t="s">
        <v>52</v>
      </c>
      <c r="I4868" s="179" t="s">
        <v>643</v>
      </c>
      <c r="J4868" s="59" t="s">
        <v>420</v>
      </c>
      <c r="K4868" s="60" t="s">
        <v>5416</v>
      </c>
      <c r="L4868" s="174" t="s">
        <v>272</v>
      </c>
      <c r="M4868" s="2" t="s">
        <v>273</v>
      </c>
      <c r="N4868" s="175" t="s">
        <v>272</v>
      </c>
      <c r="O4868" s="24" t="s">
        <v>672</v>
      </c>
      <c r="P4868" s="2" t="s">
        <v>273</v>
      </c>
      <c r="Q4868" s="2" t="s">
        <v>273</v>
      </c>
      <c r="R4868" s="2" t="s">
        <v>273</v>
      </c>
      <c r="S4868" s="2" t="s">
        <v>272</v>
      </c>
      <c r="T4868" s="2" t="s">
        <v>273</v>
      </c>
      <c r="U4868" s="25" t="s">
        <v>273</v>
      </c>
      <c r="V4868" s="24" t="s">
        <v>272</v>
      </c>
      <c r="W4868" s="2" t="s">
        <v>273</v>
      </c>
      <c r="X4868" s="2" t="s">
        <v>273</v>
      </c>
      <c r="Y4868" s="2" t="s">
        <v>273</v>
      </c>
      <c r="Z4868" s="175" t="s">
        <v>273</v>
      </c>
      <c r="AA4868" s="24" t="s">
        <v>272</v>
      </c>
      <c r="AB4868" s="2" t="s">
        <v>273</v>
      </c>
      <c r="AC4868" s="25" t="s">
        <v>273</v>
      </c>
      <c r="AD4868" s="174" t="s">
        <v>272</v>
      </c>
      <c r="AE4868" s="25" t="s">
        <v>273</v>
      </c>
      <c r="AF4868" s="180">
        <v>100</v>
      </c>
    </row>
    <row r="4869" spans="1:32">
      <c r="A4869" s="134" t="str">
        <f t="shared" si="75"/>
        <v>SKfa_01.2</v>
      </c>
      <c r="C4869" s="177" t="s">
        <v>40</v>
      </c>
      <c r="D4869" s="178" t="s">
        <v>2</v>
      </c>
      <c r="E4869" s="178" t="s">
        <v>605</v>
      </c>
      <c r="F4869" s="178" t="s">
        <v>606</v>
      </c>
      <c r="G4869" s="178" t="s">
        <v>540</v>
      </c>
      <c r="H4869" s="177" t="s">
        <v>52</v>
      </c>
      <c r="I4869" s="179" t="s">
        <v>643</v>
      </c>
      <c r="J4869" s="59" t="s">
        <v>420</v>
      </c>
      <c r="K4869" s="60" t="s">
        <v>5417</v>
      </c>
      <c r="L4869" s="174" t="s">
        <v>272</v>
      </c>
      <c r="M4869" s="2" t="s">
        <v>273</v>
      </c>
      <c r="N4869" s="175" t="s">
        <v>272</v>
      </c>
      <c r="O4869" s="24" t="s">
        <v>672</v>
      </c>
      <c r="P4869" s="2" t="s">
        <v>273</v>
      </c>
      <c r="Q4869" s="2" t="s">
        <v>273</v>
      </c>
      <c r="R4869" s="2" t="s">
        <v>273</v>
      </c>
      <c r="S4869" s="2" t="s">
        <v>272</v>
      </c>
      <c r="T4869" s="2" t="s">
        <v>273</v>
      </c>
      <c r="U4869" s="25" t="s">
        <v>273</v>
      </c>
      <c r="V4869" s="24" t="s">
        <v>272</v>
      </c>
      <c r="W4869" s="2" t="s">
        <v>273</v>
      </c>
      <c r="X4869" s="2" t="s">
        <v>273</v>
      </c>
      <c r="Y4869" s="2" t="s">
        <v>273</v>
      </c>
      <c r="Z4869" s="175" t="s">
        <v>273</v>
      </c>
      <c r="AA4869" s="24" t="s">
        <v>272</v>
      </c>
      <c r="AB4869" s="2" t="s">
        <v>273</v>
      </c>
      <c r="AC4869" s="25" t="s">
        <v>273</v>
      </c>
      <c r="AD4869" s="174" t="s">
        <v>272</v>
      </c>
      <c r="AE4869" s="25" t="s">
        <v>273</v>
      </c>
      <c r="AF4869" s="180">
        <v>100</v>
      </c>
    </row>
    <row r="4870" spans="1:32">
      <c r="A4870" s="134" t="str">
        <f t="shared" si="75"/>
        <v>SKfa_01.3</v>
      </c>
      <c r="C4870" s="177" t="s">
        <v>40</v>
      </c>
      <c r="D4870" s="178" t="s">
        <v>2</v>
      </c>
      <c r="E4870" s="178" t="s">
        <v>607</v>
      </c>
      <c r="F4870" s="178" t="s">
        <v>608</v>
      </c>
      <c r="G4870" s="178" t="s">
        <v>540</v>
      </c>
      <c r="H4870" s="177" t="s">
        <v>52</v>
      </c>
      <c r="I4870" s="179" t="s">
        <v>53</v>
      </c>
      <c r="J4870" s="59" t="s">
        <v>5418</v>
      </c>
      <c r="K4870" s="60" t="s">
        <v>5419</v>
      </c>
      <c r="L4870" s="174" t="s">
        <v>272</v>
      </c>
      <c r="M4870" s="2" t="s">
        <v>273</v>
      </c>
      <c r="N4870" s="175" t="s">
        <v>272</v>
      </c>
      <c r="O4870" s="24" t="s">
        <v>672</v>
      </c>
      <c r="P4870" s="2" t="s">
        <v>273</v>
      </c>
      <c r="Q4870" s="2" t="s">
        <v>273</v>
      </c>
      <c r="R4870" s="2" t="s">
        <v>273</v>
      </c>
      <c r="S4870" s="2" t="s">
        <v>273</v>
      </c>
      <c r="T4870" s="2" t="s">
        <v>273</v>
      </c>
      <c r="U4870" s="25" t="s">
        <v>273</v>
      </c>
      <c r="V4870" s="24" t="s">
        <v>273</v>
      </c>
      <c r="W4870" s="2" t="s">
        <v>273</v>
      </c>
      <c r="X4870" s="2" t="s">
        <v>273</v>
      </c>
      <c r="Y4870" s="2" t="s">
        <v>273</v>
      </c>
      <c r="Z4870" s="175" t="s">
        <v>273</v>
      </c>
      <c r="AA4870" s="24" t="s">
        <v>273</v>
      </c>
      <c r="AB4870" s="2" t="s">
        <v>273</v>
      </c>
      <c r="AC4870" s="25" t="s">
        <v>273</v>
      </c>
      <c r="AD4870" s="174" t="s">
        <v>273</v>
      </c>
      <c r="AE4870" s="25" t="s">
        <v>273</v>
      </c>
      <c r="AF4870" s="180">
        <v>100</v>
      </c>
    </row>
    <row r="4871" spans="1:32">
      <c r="A4871" s="134" t="str">
        <f t="shared" si="75"/>
        <v>SKfa_01.3</v>
      </c>
      <c r="C4871" s="177" t="s">
        <v>40</v>
      </c>
      <c r="D4871" s="178" t="s">
        <v>2</v>
      </c>
      <c r="E4871" s="178" t="s">
        <v>607</v>
      </c>
      <c r="F4871" s="178" t="s">
        <v>608</v>
      </c>
      <c r="G4871" s="178" t="s">
        <v>540</v>
      </c>
      <c r="H4871" s="177" t="s">
        <v>52</v>
      </c>
      <c r="I4871" s="179" t="s">
        <v>53</v>
      </c>
      <c r="J4871" s="59" t="s">
        <v>5420</v>
      </c>
      <c r="K4871" s="60" t="s">
        <v>5421</v>
      </c>
      <c r="L4871" s="174" t="s">
        <v>272</v>
      </c>
      <c r="M4871" s="2" t="s">
        <v>273</v>
      </c>
      <c r="N4871" s="175" t="s">
        <v>272</v>
      </c>
      <c r="O4871" s="24" t="s">
        <v>672</v>
      </c>
      <c r="P4871" s="2" t="s">
        <v>273</v>
      </c>
      <c r="Q4871" s="2" t="s">
        <v>273</v>
      </c>
      <c r="R4871" s="2" t="s">
        <v>273</v>
      </c>
      <c r="S4871" s="2" t="s">
        <v>273</v>
      </c>
      <c r="T4871" s="2" t="s">
        <v>273</v>
      </c>
      <c r="U4871" s="25" t="s">
        <v>273</v>
      </c>
      <c r="V4871" s="24" t="s">
        <v>273</v>
      </c>
      <c r="W4871" s="2" t="s">
        <v>273</v>
      </c>
      <c r="X4871" s="2" t="s">
        <v>273</v>
      </c>
      <c r="Y4871" s="2" t="s">
        <v>273</v>
      </c>
      <c r="Z4871" s="175" t="s">
        <v>273</v>
      </c>
      <c r="AA4871" s="24" t="s">
        <v>273</v>
      </c>
      <c r="AB4871" s="2" t="s">
        <v>273</v>
      </c>
      <c r="AC4871" s="25" t="s">
        <v>273</v>
      </c>
      <c r="AD4871" s="174" t="s">
        <v>273</v>
      </c>
      <c r="AE4871" s="25" t="s">
        <v>273</v>
      </c>
      <c r="AF4871" s="180">
        <v>0</v>
      </c>
    </row>
    <row r="4872" spans="1:32">
      <c r="A4872" s="134" t="str">
        <f t="shared" ref="A4872:A4935" si="76">C4872&amp;LOWER(LEFT(D4872,2))&amp;"_"&amp;IF(LEN(TRIM(LEFT(E4872,FIND(" ",E4872))))=3,"0"&amp;TRIM(LEFT(E4872,FIND(" ",E4872))),TRIM(LEFT(E4872,FIND(" ",E4872))))</f>
        <v>SKfa_01.3</v>
      </c>
      <c r="C4872" s="177" t="s">
        <v>40</v>
      </c>
      <c r="D4872" s="178" t="s">
        <v>2</v>
      </c>
      <c r="E4872" s="178" t="s">
        <v>607</v>
      </c>
      <c r="F4872" s="178" t="s">
        <v>608</v>
      </c>
      <c r="G4872" s="178" t="s">
        <v>540</v>
      </c>
      <c r="H4872" s="177" t="s">
        <v>52</v>
      </c>
      <c r="I4872" s="179" t="s">
        <v>53</v>
      </c>
      <c r="J4872" s="59" t="s">
        <v>5374</v>
      </c>
      <c r="K4872" s="60" t="s">
        <v>5422</v>
      </c>
      <c r="L4872" s="174" t="s">
        <v>272</v>
      </c>
      <c r="M4872" s="2" t="s">
        <v>273</v>
      </c>
      <c r="N4872" s="175" t="s">
        <v>273</v>
      </c>
      <c r="O4872" s="24" t="s">
        <v>672</v>
      </c>
      <c r="P4872" s="2" t="s">
        <v>273</v>
      </c>
      <c r="Q4872" s="2" t="s">
        <v>273</v>
      </c>
      <c r="R4872" s="2" t="s">
        <v>273</v>
      </c>
      <c r="S4872" s="2" t="s">
        <v>273</v>
      </c>
      <c r="T4872" s="2" t="s">
        <v>273</v>
      </c>
      <c r="U4872" s="25" t="s">
        <v>273</v>
      </c>
      <c r="V4872" s="24" t="s">
        <v>273</v>
      </c>
      <c r="W4872" s="2" t="s">
        <v>273</v>
      </c>
      <c r="X4872" s="2" t="s">
        <v>273</v>
      </c>
      <c r="Y4872" s="2" t="s">
        <v>273</v>
      </c>
      <c r="Z4872" s="175" t="s">
        <v>273</v>
      </c>
      <c r="AA4872" s="24" t="s">
        <v>273</v>
      </c>
      <c r="AB4872" s="2" t="s">
        <v>273</v>
      </c>
      <c r="AC4872" s="25" t="s">
        <v>273</v>
      </c>
      <c r="AD4872" s="174" t="s">
        <v>273</v>
      </c>
      <c r="AE4872" s="25" t="s">
        <v>273</v>
      </c>
      <c r="AF4872" s="180">
        <v>0</v>
      </c>
    </row>
    <row r="4873" spans="1:32">
      <c r="A4873" s="134" t="str">
        <f t="shared" si="76"/>
        <v>SKfa_01.3</v>
      </c>
      <c r="C4873" s="177" t="s">
        <v>40</v>
      </c>
      <c r="D4873" s="178" t="s">
        <v>2</v>
      </c>
      <c r="E4873" s="178" t="s">
        <v>607</v>
      </c>
      <c r="F4873" s="178" t="s">
        <v>608</v>
      </c>
      <c r="G4873" s="178" t="s">
        <v>540</v>
      </c>
      <c r="H4873" s="177" t="s">
        <v>52</v>
      </c>
      <c r="I4873" s="179" t="s">
        <v>53</v>
      </c>
      <c r="J4873" s="59" t="s">
        <v>5379</v>
      </c>
      <c r="K4873" s="60" t="s">
        <v>5423</v>
      </c>
      <c r="L4873" s="174" t="s">
        <v>272</v>
      </c>
      <c r="M4873" s="2" t="s">
        <v>273</v>
      </c>
      <c r="N4873" s="175" t="s">
        <v>273</v>
      </c>
      <c r="O4873" s="24" t="s">
        <v>672</v>
      </c>
      <c r="P4873" s="2" t="s">
        <v>273</v>
      </c>
      <c r="Q4873" s="2" t="s">
        <v>273</v>
      </c>
      <c r="R4873" s="2" t="s">
        <v>273</v>
      </c>
      <c r="S4873" s="2" t="s">
        <v>273</v>
      </c>
      <c r="T4873" s="2" t="s">
        <v>273</v>
      </c>
      <c r="U4873" s="25" t="s">
        <v>273</v>
      </c>
      <c r="V4873" s="24" t="s">
        <v>273</v>
      </c>
      <c r="W4873" s="2" t="s">
        <v>273</v>
      </c>
      <c r="X4873" s="2" t="s">
        <v>273</v>
      </c>
      <c r="Y4873" s="2" t="s">
        <v>273</v>
      </c>
      <c r="Z4873" s="175" t="s">
        <v>273</v>
      </c>
      <c r="AA4873" s="24" t="s">
        <v>273</v>
      </c>
      <c r="AB4873" s="2" t="s">
        <v>273</v>
      </c>
      <c r="AC4873" s="25" t="s">
        <v>273</v>
      </c>
      <c r="AD4873" s="174" t="s">
        <v>273</v>
      </c>
      <c r="AE4873" s="25" t="s">
        <v>273</v>
      </c>
      <c r="AF4873" s="180">
        <v>100</v>
      </c>
    </row>
    <row r="4874" spans="1:32">
      <c r="A4874" s="134" t="str">
        <f t="shared" si="76"/>
        <v>SKfa_01.3</v>
      </c>
      <c r="C4874" s="177" t="s">
        <v>40</v>
      </c>
      <c r="D4874" s="178" t="s">
        <v>2</v>
      </c>
      <c r="E4874" s="178" t="s">
        <v>607</v>
      </c>
      <c r="F4874" s="178" t="s">
        <v>608</v>
      </c>
      <c r="G4874" s="178" t="s">
        <v>540</v>
      </c>
      <c r="H4874" s="177" t="s">
        <v>52</v>
      </c>
      <c r="I4874" s="179" t="s">
        <v>53</v>
      </c>
      <c r="J4874" s="59" t="s">
        <v>5424</v>
      </c>
      <c r="K4874" s="60" t="s">
        <v>5425</v>
      </c>
      <c r="L4874" s="174" t="s">
        <v>272</v>
      </c>
      <c r="M4874" s="2" t="s">
        <v>273</v>
      </c>
      <c r="N4874" s="175" t="s">
        <v>272</v>
      </c>
      <c r="O4874" s="24" t="s">
        <v>672</v>
      </c>
      <c r="P4874" s="2" t="s">
        <v>273</v>
      </c>
      <c r="Q4874" s="2" t="s">
        <v>273</v>
      </c>
      <c r="R4874" s="2" t="s">
        <v>273</v>
      </c>
      <c r="S4874" s="2" t="s">
        <v>273</v>
      </c>
      <c r="T4874" s="2" t="s">
        <v>273</v>
      </c>
      <c r="U4874" s="25" t="s">
        <v>273</v>
      </c>
      <c r="V4874" s="24" t="s">
        <v>273</v>
      </c>
      <c r="W4874" s="2" t="s">
        <v>273</v>
      </c>
      <c r="X4874" s="2" t="s">
        <v>273</v>
      </c>
      <c r="Y4874" s="2" t="s">
        <v>273</v>
      </c>
      <c r="Z4874" s="175" t="s">
        <v>273</v>
      </c>
      <c r="AA4874" s="24" t="s">
        <v>273</v>
      </c>
      <c r="AB4874" s="2" t="s">
        <v>273</v>
      </c>
      <c r="AC4874" s="25" t="s">
        <v>273</v>
      </c>
      <c r="AD4874" s="174" t="s">
        <v>273</v>
      </c>
      <c r="AE4874" s="25" t="s">
        <v>273</v>
      </c>
      <c r="AF4874" s="180">
        <v>100</v>
      </c>
    </row>
    <row r="4875" spans="1:32">
      <c r="A4875" s="134" t="str">
        <f t="shared" si="76"/>
        <v>SKfa_01.3</v>
      </c>
      <c r="C4875" s="177" t="s">
        <v>40</v>
      </c>
      <c r="D4875" s="178" t="s">
        <v>2</v>
      </c>
      <c r="E4875" s="178" t="s">
        <v>607</v>
      </c>
      <c r="F4875" s="178" t="s">
        <v>608</v>
      </c>
      <c r="G4875" s="178" t="s">
        <v>540</v>
      </c>
      <c r="H4875" s="177" t="s">
        <v>52</v>
      </c>
      <c r="I4875" s="179" t="s">
        <v>53</v>
      </c>
      <c r="J4875" s="59" t="s">
        <v>5426</v>
      </c>
      <c r="K4875" s="60" t="s">
        <v>5427</v>
      </c>
      <c r="L4875" s="174" t="s">
        <v>272</v>
      </c>
      <c r="M4875" s="2" t="s">
        <v>273</v>
      </c>
      <c r="N4875" s="175" t="s">
        <v>272</v>
      </c>
      <c r="O4875" s="24" t="s">
        <v>672</v>
      </c>
      <c r="P4875" s="2" t="s">
        <v>273</v>
      </c>
      <c r="Q4875" s="2" t="s">
        <v>273</v>
      </c>
      <c r="R4875" s="2" t="s">
        <v>273</v>
      </c>
      <c r="S4875" s="2" t="s">
        <v>273</v>
      </c>
      <c r="T4875" s="2" t="s">
        <v>273</v>
      </c>
      <c r="U4875" s="25" t="s">
        <v>273</v>
      </c>
      <c r="V4875" s="24" t="s">
        <v>273</v>
      </c>
      <c r="W4875" s="2" t="s">
        <v>273</v>
      </c>
      <c r="X4875" s="2" t="s">
        <v>273</v>
      </c>
      <c r="Y4875" s="2" t="s">
        <v>273</v>
      </c>
      <c r="Z4875" s="175" t="s">
        <v>273</v>
      </c>
      <c r="AA4875" s="24" t="s">
        <v>273</v>
      </c>
      <c r="AB4875" s="2" t="s">
        <v>273</v>
      </c>
      <c r="AC4875" s="25" t="s">
        <v>273</v>
      </c>
      <c r="AD4875" s="174" t="s">
        <v>273</v>
      </c>
      <c r="AE4875" s="25" t="s">
        <v>273</v>
      </c>
      <c r="AF4875" s="180">
        <v>0</v>
      </c>
    </row>
    <row r="4876" spans="1:32">
      <c r="A4876" s="134" t="str">
        <f t="shared" si="76"/>
        <v>SKfa_01.3</v>
      </c>
      <c r="C4876" s="177" t="s">
        <v>40</v>
      </c>
      <c r="D4876" s="178" t="s">
        <v>2</v>
      </c>
      <c r="E4876" s="178" t="s">
        <v>607</v>
      </c>
      <c r="F4876" s="178" t="s">
        <v>608</v>
      </c>
      <c r="G4876" s="178" t="s">
        <v>540</v>
      </c>
      <c r="H4876" s="177" t="s">
        <v>52</v>
      </c>
      <c r="I4876" s="179" t="s">
        <v>53</v>
      </c>
      <c r="J4876" s="59" t="s">
        <v>5428</v>
      </c>
      <c r="K4876" s="60" t="s">
        <v>5429</v>
      </c>
      <c r="L4876" s="174" t="s">
        <v>272</v>
      </c>
      <c r="M4876" s="2" t="s">
        <v>273</v>
      </c>
      <c r="N4876" s="175" t="s">
        <v>272</v>
      </c>
      <c r="O4876" s="24" t="s">
        <v>672</v>
      </c>
      <c r="P4876" s="2" t="s">
        <v>273</v>
      </c>
      <c r="Q4876" s="2" t="s">
        <v>273</v>
      </c>
      <c r="R4876" s="2" t="s">
        <v>273</v>
      </c>
      <c r="S4876" s="2" t="s">
        <v>273</v>
      </c>
      <c r="T4876" s="2" t="s">
        <v>273</v>
      </c>
      <c r="U4876" s="25" t="s">
        <v>273</v>
      </c>
      <c r="V4876" s="24" t="s">
        <v>273</v>
      </c>
      <c r="W4876" s="2" t="s">
        <v>273</v>
      </c>
      <c r="X4876" s="2" t="s">
        <v>273</v>
      </c>
      <c r="Y4876" s="2" t="s">
        <v>273</v>
      </c>
      <c r="Z4876" s="175" t="s">
        <v>273</v>
      </c>
      <c r="AA4876" s="24" t="s">
        <v>273</v>
      </c>
      <c r="AB4876" s="2" t="s">
        <v>273</v>
      </c>
      <c r="AC4876" s="25" t="s">
        <v>273</v>
      </c>
      <c r="AD4876" s="174" t="s">
        <v>273</v>
      </c>
      <c r="AE4876" s="25" t="s">
        <v>273</v>
      </c>
      <c r="AF4876" s="180">
        <v>100</v>
      </c>
    </row>
    <row r="4877" spans="1:32">
      <c r="A4877" s="134" t="str">
        <f t="shared" si="76"/>
        <v>SKfa_01.3</v>
      </c>
      <c r="C4877" s="177" t="s">
        <v>40</v>
      </c>
      <c r="D4877" s="178" t="s">
        <v>2</v>
      </c>
      <c r="E4877" s="178" t="s">
        <v>607</v>
      </c>
      <c r="F4877" s="178" t="s">
        <v>608</v>
      </c>
      <c r="G4877" s="178" t="s">
        <v>540</v>
      </c>
      <c r="H4877" s="177" t="s">
        <v>52</v>
      </c>
      <c r="I4877" s="179" t="s">
        <v>53</v>
      </c>
      <c r="J4877" s="59" t="s">
        <v>5430</v>
      </c>
      <c r="K4877" s="60" t="s">
        <v>5431</v>
      </c>
      <c r="L4877" s="174" t="s">
        <v>272</v>
      </c>
      <c r="M4877" s="2" t="s">
        <v>273</v>
      </c>
      <c r="N4877" s="175" t="s">
        <v>272</v>
      </c>
      <c r="O4877" s="24" t="s">
        <v>672</v>
      </c>
      <c r="P4877" s="2" t="s">
        <v>273</v>
      </c>
      <c r="Q4877" s="2" t="s">
        <v>273</v>
      </c>
      <c r="R4877" s="2" t="s">
        <v>273</v>
      </c>
      <c r="S4877" s="2" t="s">
        <v>273</v>
      </c>
      <c r="T4877" s="2" t="s">
        <v>273</v>
      </c>
      <c r="U4877" s="25" t="s">
        <v>273</v>
      </c>
      <c r="V4877" s="24" t="s">
        <v>273</v>
      </c>
      <c r="W4877" s="2" t="s">
        <v>273</v>
      </c>
      <c r="X4877" s="2" t="s">
        <v>273</v>
      </c>
      <c r="Y4877" s="2" t="s">
        <v>273</v>
      </c>
      <c r="Z4877" s="175" t="s">
        <v>273</v>
      </c>
      <c r="AA4877" s="24" t="s">
        <v>273</v>
      </c>
      <c r="AB4877" s="2" t="s">
        <v>273</v>
      </c>
      <c r="AC4877" s="25" t="s">
        <v>273</v>
      </c>
      <c r="AD4877" s="174" t="s">
        <v>273</v>
      </c>
      <c r="AE4877" s="25" t="s">
        <v>273</v>
      </c>
      <c r="AF4877" s="180">
        <v>100</v>
      </c>
    </row>
    <row r="4878" spans="1:32">
      <c r="A4878" s="134" t="str">
        <f t="shared" si="76"/>
        <v>SKfa_01.3</v>
      </c>
      <c r="C4878" s="177" t="s">
        <v>40</v>
      </c>
      <c r="D4878" s="178" t="s">
        <v>2</v>
      </c>
      <c r="E4878" s="178" t="s">
        <v>607</v>
      </c>
      <c r="F4878" s="178" t="s">
        <v>608</v>
      </c>
      <c r="G4878" s="178" t="s">
        <v>540</v>
      </c>
      <c r="H4878" s="177" t="s">
        <v>52</v>
      </c>
      <c r="I4878" s="179" t="s">
        <v>53</v>
      </c>
      <c r="J4878" s="59" t="s">
        <v>5432</v>
      </c>
      <c r="K4878" s="60" t="s">
        <v>5433</v>
      </c>
      <c r="L4878" s="174" t="s">
        <v>272</v>
      </c>
      <c r="M4878" s="2" t="s">
        <v>273</v>
      </c>
      <c r="N4878" s="175" t="s">
        <v>272</v>
      </c>
      <c r="O4878" s="24" t="s">
        <v>672</v>
      </c>
      <c r="P4878" s="2" t="s">
        <v>273</v>
      </c>
      <c r="Q4878" s="2" t="s">
        <v>273</v>
      </c>
      <c r="R4878" s="2" t="s">
        <v>273</v>
      </c>
      <c r="S4878" s="2" t="s">
        <v>273</v>
      </c>
      <c r="T4878" s="2" t="s">
        <v>273</v>
      </c>
      <c r="U4878" s="25" t="s">
        <v>273</v>
      </c>
      <c r="V4878" s="24" t="s">
        <v>273</v>
      </c>
      <c r="W4878" s="2" t="s">
        <v>273</v>
      </c>
      <c r="X4878" s="2" t="s">
        <v>273</v>
      </c>
      <c r="Y4878" s="2" t="s">
        <v>273</v>
      </c>
      <c r="Z4878" s="175" t="s">
        <v>273</v>
      </c>
      <c r="AA4878" s="24" t="s">
        <v>273</v>
      </c>
      <c r="AB4878" s="2" t="s">
        <v>273</v>
      </c>
      <c r="AC4878" s="25" t="s">
        <v>273</v>
      </c>
      <c r="AD4878" s="174" t="s">
        <v>273</v>
      </c>
      <c r="AE4878" s="25" t="s">
        <v>273</v>
      </c>
      <c r="AF4878" s="180">
        <v>0</v>
      </c>
    </row>
    <row r="4879" spans="1:32">
      <c r="A4879" s="134" t="str">
        <f t="shared" si="76"/>
        <v>SKfa_01.3</v>
      </c>
      <c r="C4879" s="177" t="s">
        <v>40</v>
      </c>
      <c r="D4879" s="178" t="s">
        <v>2</v>
      </c>
      <c r="E4879" s="178" t="s">
        <v>607</v>
      </c>
      <c r="F4879" s="178" t="s">
        <v>608</v>
      </c>
      <c r="G4879" s="178" t="s">
        <v>540</v>
      </c>
      <c r="H4879" s="177" t="s">
        <v>52</v>
      </c>
      <c r="I4879" s="179" t="s">
        <v>53</v>
      </c>
      <c r="J4879" s="59" t="s">
        <v>5434</v>
      </c>
      <c r="K4879" s="60" t="s">
        <v>5435</v>
      </c>
      <c r="L4879" s="174" t="s">
        <v>272</v>
      </c>
      <c r="M4879" s="2" t="s">
        <v>273</v>
      </c>
      <c r="N4879" s="175" t="s">
        <v>272</v>
      </c>
      <c r="O4879" s="24" t="s">
        <v>672</v>
      </c>
      <c r="P4879" s="2" t="s">
        <v>273</v>
      </c>
      <c r="Q4879" s="2" t="s">
        <v>273</v>
      </c>
      <c r="R4879" s="2" t="s">
        <v>273</v>
      </c>
      <c r="S4879" s="2" t="s">
        <v>273</v>
      </c>
      <c r="T4879" s="2" t="s">
        <v>273</v>
      </c>
      <c r="U4879" s="25" t="s">
        <v>273</v>
      </c>
      <c r="V4879" s="24" t="s">
        <v>273</v>
      </c>
      <c r="W4879" s="2" t="s">
        <v>273</v>
      </c>
      <c r="X4879" s="2" t="s">
        <v>273</v>
      </c>
      <c r="Y4879" s="2" t="s">
        <v>273</v>
      </c>
      <c r="Z4879" s="175" t="s">
        <v>273</v>
      </c>
      <c r="AA4879" s="24" t="s">
        <v>273</v>
      </c>
      <c r="AB4879" s="2" t="s">
        <v>273</v>
      </c>
      <c r="AC4879" s="25" t="s">
        <v>273</v>
      </c>
      <c r="AD4879" s="174" t="s">
        <v>273</v>
      </c>
      <c r="AE4879" s="25" t="s">
        <v>273</v>
      </c>
      <c r="AF4879" s="180">
        <v>100</v>
      </c>
    </row>
    <row r="4880" spans="1:32">
      <c r="A4880" s="134" t="str">
        <f t="shared" si="76"/>
        <v>SKfa_01.4</v>
      </c>
      <c r="C4880" s="177" t="s">
        <v>40</v>
      </c>
      <c r="D4880" s="178" t="s">
        <v>2</v>
      </c>
      <c r="E4880" s="178" t="s">
        <v>609</v>
      </c>
      <c r="F4880" s="178" t="s">
        <v>610</v>
      </c>
      <c r="G4880" s="178" t="s">
        <v>540</v>
      </c>
      <c r="H4880" s="177" t="s">
        <v>52</v>
      </c>
      <c r="I4880" s="179" t="s">
        <v>643</v>
      </c>
      <c r="J4880" s="59" t="s">
        <v>5436</v>
      </c>
      <c r="K4880" s="60" t="s">
        <v>5437</v>
      </c>
      <c r="L4880" s="174" t="s">
        <v>272</v>
      </c>
      <c r="M4880" s="2" t="s">
        <v>272</v>
      </c>
      <c r="N4880" s="175" t="s">
        <v>272</v>
      </c>
      <c r="O4880" s="24" t="s">
        <v>272</v>
      </c>
      <c r="P4880" s="2" t="s">
        <v>272</v>
      </c>
      <c r="Q4880" s="2" t="s">
        <v>272</v>
      </c>
      <c r="R4880" s="2" t="s">
        <v>273</v>
      </c>
      <c r="S4880" s="2" t="s">
        <v>273</v>
      </c>
      <c r="T4880" s="2" t="s">
        <v>273</v>
      </c>
      <c r="U4880" s="25" t="s">
        <v>273</v>
      </c>
      <c r="V4880" s="24" t="s">
        <v>272</v>
      </c>
      <c r="W4880" s="2" t="s">
        <v>272</v>
      </c>
      <c r="X4880" s="2" t="s">
        <v>273</v>
      </c>
      <c r="Y4880" s="2" t="s">
        <v>273</v>
      </c>
      <c r="Z4880" s="175" t="s">
        <v>273</v>
      </c>
      <c r="AA4880" s="24" t="s">
        <v>272</v>
      </c>
      <c r="AB4880" s="2" t="s">
        <v>273</v>
      </c>
      <c r="AC4880" s="25" t="s">
        <v>273</v>
      </c>
      <c r="AD4880" s="174" t="s">
        <v>272</v>
      </c>
      <c r="AE4880" s="25" t="s">
        <v>273</v>
      </c>
      <c r="AF4880" s="180">
        <v>0</v>
      </c>
    </row>
    <row r="4881" spans="1:32">
      <c r="A4881" s="134" t="str">
        <f t="shared" si="76"/>
        <v>SKfa_01.4</v>
      </c>
      <c r="C4881" s="177" t="s">
        <v>40</v>
      </c>
      <c r="D4881" s="178" t="s">
        <v>2</v>
      </c>
      <c r="E4881" s="178" t="s">
        <v>609</v>
      </c>
      <c r="F4881" s="178" t="s">
        <v>610</v>
      </c>
      <c r="G4881" s="178" t="s">
        <v>540</v>
      </c>
      <c r="H4881" s="177" t="s">
        <v>52</v>
      </c>
      <c r="I4881" s="179" t="s">
        <v>643</v>
      </c>
      <c r="J4881" s="59" t="s">
        <v>420</v>
      </c>
      <c r="K4881" s="60" t="s">
        <v>5438</v>
      </c>
      <c r="L4881" s="174" t="s">
        <v>272</v>
      </c>
      <c r="M4881" s="2" t="s">
        <v>272</v>
      </c>
      <c r="N4881" s="175" t="s">
        <v>272</v>
      </c>
      <c r="O4881" s="24" t="s">
        <v>272</v>
      </c>
      <c r="P4881" s="2" t="s">
        <v>272</v>
      </c>
      <c r="Q4881" s="2" t="s">
        <v>272</v>
      </c>
      <c r="R4881" s="2" t="s">
        <v>273</v>
      </c>
      <c r="S4881" s="2" t="s">
        <v>273</v>
      </c>
      <c r="T4881" s="2" t="s">
        <v>273</v>
      </c>
      <c r="U4881" s="25" t="s">
        <v>273</v>
      </c>
      <c r="V4881" s="24" t="s">
        <v>272</v>
      </c>
      <c r="W4881" s="2" t="s">
        <v>272</v>
      </c>
      <c r="X4881" s="2" t="s">
        <v>272</v>
      </c>
      <c r="Y4881" s="2" t="s">
        <v>272</v>
      </c>
      <c r="Z4881" s="175" t="s">
        <v>273</v>
      </c>
      <c r="AA4881" s="24" t="s">
        <v>272</v>
      </c>
      <c r="AB4881" s="2" t="s">
        <v>272</v>
      </c>
      <c r="AC4881" s="25" t="s">
        <v>272</v>
      </c>
      <c r="AD4881" s="174" t="s">
        <v>272</v>
      </c>
      <c r="AE4881" s="25" t="s">
        <v>273</v>
      </c>
      <c r="AF4881" s="180">
        <v>100</v>
      </c>
    </row>
    <row r="4882" spans="1:32">
      <c r="A4882" s="134" t="str">
        <f t="shared" si="76"/>
        <v>SKfa_02.1</v>
      </c>
      <c r="C4882" s="177" t="s">
        <v>40</v>
      </c>
      <c r="D4882" s="178" t="s">
        <v>2</v>
      </c>
      <c r="E4882" s="178" t="s">
        <v>611</v>
      </c>
      <c r="F4882" s="178" t="s">
        <v>612</v>
      </c>
      <c r="G4882" s="178" t="s">
        <v>540</v>
      </c>
      <c r="H4882" s="177" t="s">
        <v>52</v>
      </c>
      <c r="I4882" s="179" t="s">
        <v>53</v>
      </c>
      <c r="J4882" s="59" t="s">
        <v>5382</v>
      </c>
      <c r="K4882" s="60" t="s">
        <v>5439</v>
      </c>
      <c r="L4882" s="174" t="s">
        <v>272</v>
      </c>
      <c r="M4882" s="2" t="s">
        <v>273</v>
      </c>
      <c r="N4882" s="175" t="s">
        <v>272</v>
      </c>
      <c r="O4882" s="24" t="s">
        <v>672</v>
      </c>
      <c r="P4882" s="2" t="s">
        <v>273</v>
      </c>
      <c r="Q4882" s="2" t="s">
        <v>273</v>
      </c>
      <c r="R4882" s="2" t="s">
        <v>273</v>
      </c>
      <c r="S4882" s="2" t="s">
        <v>272</v>
      </c>
      <c r="T4882" s="2" t="s">
        <v>273</v>
      </c>
      <c r="U4882" s="25" t="s">
        <v>273</v>
      </c>
      <c r="V4882" s="24" t="s">
        <v>272</v>
      </c>
      <c r="W4882" s="2" t="s">
        <v>273</v>
      </c>
      <c r="X4882" s="2" t="s">
        <v>273</v>
      </c>
      <c r="Y4882" s="2" t="s">
        <v>273</v>
      </c>
      <c r="Z4882" s="175" t="s">
        <v>273</v>
      </c>
      <c r="AA4882" s="24" t="s">
        <v>272</v>
      </c>
      <c r="AB4882" s="2" t="s">
        <v>273</v>
      </c>
      <c r="AC4882" s="25" t="s">
        <v>273</v>
      </c>
      <c r="AD4882" s="174" t="s">
        <v>272</v>
      </c>
      <c r="AE4882" s="25" t="s">
        <v>273</v>
      </c>
      <c r="AF4882" s="180">
        <v>100</v>
      </c>
    </row>
    <row r="4883" spans="1:32">
      <c r="A4883" s="134" t="str">
        <f t="shared" si="76"/>
        <v>SKfa_02.1</v>
      </c>
      <c r="C4883" s="177" t="s">
        <v>40</v>
      </c>
      <c r="D4883" s="178" t="s">
        <v>2</v>
      </c>
      <c r="E4883" s="178" t="s">
        <v>611</v>
      </c>
      <c r="F4883" s="178" t="s">
        <v>612</v>
      </c>
      <c r="G4883" s="178" t="s">
        <v>540</v>
      </c>
      <c r="H4883" s="177" t="s">
        <v>52</v>
      </c>
      <c r="I4883" s="179" t="s">
        <v>53</v>
      </c>
      <c r="J4883" s="59" t="s">
        <v>5440</v>
      </c>
      <c r="K4883" s="60" t="s">
        <v>5441</v>
      </c>
      <c r="L4883" s="174" t="s">
        <v>272</v>
      </c>
      <c r="M4883" s="2" t="s">
        <v>273</v>
      </c>
      <c r="N4883" s="175" t="s">
        <v>272</v>
      </c>
      <c r="O4883" s="24" t="s">
        <v>672</v>
      </c>
      <c r="P4883" s="2" t="s">
        <v>273</v>
      </c>
      <c r="Q4883" s="2" t="s">
        <v>273</v>
      </c>
      <c r="R4883" s="2" t="s">
        <v>273</v>
      </c>
      <c r="S4883" s="2" t="s">
        <v>272</v>
      </c>
      <c r="T4883" s="2" t="s">
        <v>273</v>
      </c>
      <c r="U4883" s="25" t="s">
        <v>273</v>
      </c>
      <c r="V4883" s="24" t="s">
        <v>272</v>
      </c>
      <c r="W4883" s="2" t="s">
        <v>273</v>
      </c>
      <c r="X4883" s="2" t="s">
        <v>273</v>
      </c>
      <c r="Y4883" s="2" t="s">
        <v>273</v>
      </c>
      <c r="Z4883" s="175" t="s">
        <v>273</v>
      </c>
      <c r="AA4883" s="24" t="s">
        <v>272</v>
      </c>
      <c r="AB4883" s="2" t="s">
        <v>273</v>
      </c>
      <c r="AC4883" s="25" t="s">
        <v>273</v>
      </c>
      <c r="AD4883" s="174" t="s">
        <v>272</v>
      </c>
      <c r="AE4883" s="25" t="s">
        <v>273</v>
      </c>
      <c r="AF4883" s="180">
        <v>0</v>
      </c>
    </row>
    <row r="4884" spans="1:32">
      <c r="A4884" s="134" t="str">
        <f t="shared" si="76"/>
        <v>SKfa_02.1</v>
      </c>
      <c r="C4884" s="177" t="s">
        <v>40</v>
      </c>
      <c r="D4884" s="178" t="s">
        <v>2</v>
      </c>
      <c r="E4884" s="178" t="s">
        <v>611</v>
      </c>
      <c r="F4884" s="178" t="s">
        <v>612</v>
      </c>
      <c r="G4884" s="178" t="s">
        <v>540</v>
      </c>
      <c r="H4884" s="177" t="s">
        <v>52</v>
      </c>
      <c r="I4884" s="179" t="s">
        <v>53</v>
      </c>
      <c r="J4884" s="59" t="s">
        <v>5374</v>
      </c>
      <c r="K4884" s="60" t="s">
        <v>5442</v>
      </c>
      <c r="L4884" s="174" t="s">
        <v>272</v>
      </c>
      <c r="M4884" s="2" t="s">
        <v>273</v>
      </c>
      <c r="N4884" s="175" t="s">
        <v>272</v>
      </c>
      <c r="O4884" s="24" t="s">
        <v>672</v>
      </c>
      <c r="P4884" s="2" t="s">
        <v>273</v>
      </c>
      <c r="Q4884" s="2" t="s">
        <v>273</v>
      </c>
      <c r="R4884" s="2" t="s">
        <v>273</v>
      </c>
      <c r="S4884" s="2" t="s">
        <v>272</v>
      </c>
      <c r="T4884" s="2" t="s">
        <v>273</v>
      </c>
      <c r="U4884" s="25" t="s">
        <v>273</v>
      </c>
      <c r="V4884" s="24" t="s">
        <v>272</v>
      </c>
      <c r="W4884" s="2" t="s">
        <v>273</v>
      </c>
      <c r="X4884" s="2" t="s">
        <v>273</v>
      </c>
      <c r="Y4884" s="2" t="s">
        <v>273</v>
      </c>
      <c r="Z4884" s="175" t="s">
        <v>273</v>
      </c>
      <c r="AA4884" s="24" t="s">
        <v>272</v>
      </c>
      <c r="AB4884" s="2" t="s">
        <v>273</v>
      </c>
      <c r="AC4884" s="25" t="s">
        <v>273</v>
      </c>
      <c r="AD4884" s="174" t="s">
        <v>272</v>
      </c>
      <c r="AE4884" s="25" t="s">
        <v>273</v>
      </c>
      <c r="AF4884" s="180">
        <v>100</v>
      </c>
    </row>
    <row r="4885" spans="1:32">
      <c r="A4885" s="134" t="str">
        <f t="shared" si="76"/>
        <v>SKfa_02.1</v>
      </c>
      <c r="C4885" s="177" t="s">
        <v>40</v>
      </c>
      <c r="D4885" s="178" t="s">
        <v>2</v>
      </c>
      <c r="E4885" s="178" t="s">
        <v>611</v>
      </c>
      <c r="F4885" s="178" t="s">
        <v>612</v>
      </c>
      <c r="G4885" s="178" t="s">
        <v>540</v>
      </c>
      <c r="H4885" s="177" t="s">
        <v>52</v>
      </c>
      <c r="I4885" s="179" t="s">
        <v>53</v>
      </c>
      <c r="J4885" s="59" t="s">
        <v>5443</v>
      </c>
      <c r="K4885" s="60" t="s">
        <v>5444</v>
      </c>
      <c r="L4885" s="174" t="s">
        <v>272</v>
      </c>
      <c r="M4885" s="2" t="s">
        <v>1128</v>
      </c>
      <c r="N4885" s="175" t="s">
        <v>272</v>
      </c>
      <c r="O4885" s="24" t="s">
        <v>272</v>
      </c>
      <c r="P4885" s="2" t="s">
        <v>272</v>
      </c>
      <c r="Q4885" s="2" t="s">
        <v>272</v>
      </c>
      <c r="R4885" s="2" t="s">
        <v>272</v>
      </c>
      <c r="S4885" s="2" t="s">
        <v>272</v>
      </c>
      <c r="T4885" s="2" t="s">
        <v>272</v>
      </c>
      <c r="U4885" s="25" t="s">
        <v>273</v>
      </c>
      <c r="V4885" s="24" t="s">
        <v>272</v>
      </c>
      <c r="W4885" s="2" t="s">
        <v>272</v>
      </c>
      <c r="X4885" s="2" t="s">
        <v>272</v>
      </c>
      <c r="Y4885" s="2" t="s">
        <v>273</v>
      </c>
      <c r="Z4885" s="175" t="s">
        <v>273</v>
      </c>
      <c r="AA4885" s="24" t="s">
        <v>272</v>
      </c>
      <c r="AB4885" s="2" t="s">
        <v>273</v>
      </c>
      <c r="AC4885" s="25" t="s">
        <v>273</v>
      </c>
      <c r="AD4885" s="174" t="s">
        <v>272</v>
      </c>
      <c r="AE4885" s="25" t="s">
        <v>273</v>
      </c>
      <c r="AF4885" s="180">
        <v>100</v>
      </c>
    </row>
    <row r="4886" spans="1:32">
      <c r="A4886" s="134" t="str">
        <f t="shared" si="76"/>
        <v>SKfa_02.1</v>
      </c>
      <c r="C4886" s="177" t="s">
        <v>40</v>
      </c>
      <c r="D4886" s="178" t="s">
        <v>2</v>
      </c>
      <c r="E4886" s="178" t="s">
        <v>611</v>
      </c>
      <c r="F4886" s="178" t="s">
        <v>612</v>
      </c>
      <c r="G4886" s="178" t="s">
        <v>540</v>
      </c>
      <c r="H4886" s="177" t="s">
        <v>52</v>
      </c>
      <c r="I4886" s="179" t="s">
        <v>53</v>
      </c>
      <c r="J4886" s="59" t="s">
        <v>5424</v>
      </c>
      <c r="K4886" s="60" t="s">
        <v>5445</v>
      </c>
      <c r="L4886" s="174" t="s">
        <v>272</v>
      </c>
      <c r="M4886" s="2" t="s">
        <v>273</v>
      </c>
      <c r="N4886" s="175" t="s">
        <v>272</v>
      </c>
      <c r="O4886" s="24" t="s">
        <v>672</v>
      </c>
      <c r="P4886" s="2" t="s">
        <v>273</v>
      </c>
      <c r="Q4886" s="2" t="s">
        <v>273</v>
      </c>
      <c r="R4886" s="2" t="s">
        <v>272</v>
      </c>
      <c r="S4886" s="2" t="s">
        <v>272</v>
      </c>
      <c r="T4886" s="2" t="s">
        <v>273</v>
      </c>
      <c r="U4886" s="25" t="s">
        <v>273</v>
      </c>
      <c r="V4886" s="24" t="s">
        <v>272</v>
      </c>
      <c r="W4886" s="2" t="s">
        <v>273</v>
      </c>
      <c r="X4886" s="2" t="s">
        <v>273</v>
      </c>
      <c r="Y4886" s="2" t="s">
        <v>273</v>
      </c>
      <c r="Z4886" s="175" t="s">
        <v>273</v>
      </c>
      <c r="AA4886" s="24" t="s">
        <v>272</v>
      </c>
      <c r="AB4886" s="2" t="s">
        <v>273</v>
      </c>
      <c r="AC4886" s="25" t="s">
        <v>273</v>
      </c>
      <c r="AD4886" s="174" t="s">
        <v>272</v>
      </c>
      <c r="AE4886" s="25" t="s">
        <v>273</v>
      </c>
      <c r="AF4886" s="180">
        <v>100</v>
      </c>
    </row>
    <row r="4887" spans="1:32">
      <c r="A4887" s="134" t="str">
        <f t="shared" si="76"/>
        <v>SKfa_02.1</v>
      </c>
      <c r="C4887" s="177" t="s">
        <v>40</v>
      </c>
      <c r="D4887" s="178" t="s">
        <v>2</v>
      </c>
      <c r="E4887" s="178" t="s">
        <v>611</v>
      </c>
      <c r="F4887" s="178" t="s">
        <v>612</v>
      </c>
      <c r="G4887" s="178" t="s">
        <v>540</v>
      </c>
      <c r="H4887" s="177" t="s">
        <v>52</v>
      </c>
      <c r="I4887" s="179" t="s">
        <v>53</v>
      </c>
      <c r="J4887" s="59" t="s">
        <v>419</v>
      </c>
      <c r="K4887" s="60" t="s">
        <v>5446</v>
      </c>
      <c r="L4887" s="174" t="s">
        <v>272</v>
      </c>
      <c r="M4887" s="2" t="s">
        <v>273</v>
      </c>
      <c r="N4887" s="175" t="s">
        <v>272</v>
      </c>
      <c r="O4887" s="24" t="s">
        <v>672</v>
      </c>
      <c r="P4887" s="2" t="s">
        <v>273</v>
      </c>
      <c r="Q4887" s="2" t="s">
        <v>273</v>
      </c>
      <c r="R4887" s="2" t="s">
        <v>273</v>
      </c>
      <c r="S4887" s="2" t="s">
        <v>272</v>
      </c>
      <c r="T4887" s="2" t="s">
        <v>273</v>
      </c>
      <c r="U4887" s="25" t="s">
        <v>273</v>
      </c>
      <c r="V4887" s="24" t="s">
        <v>272</v>
      </c>
      <c r="W4887" s="2" t="s">
        <v>273</v>
      </c>
      <c r="X4887" s="2" t="s">
        <v>273</v>
      </c>
      <c r="Y4887" s="2" t="s">
        <v>273</v>
      </c>
      <c r="Z4887" s="175" t="s">
        <v>273</v>
      </c>
      <c r="AA4887" s="24" t="s">
        <v>272</v>
      </c>
      <c r="AB4887" s="2" t="s">
        <v>273</v>
      </c>
      <c r="AC4887" s="25" t="s">
        <v>273</v>
      </c>
      <c r="AD4887" s="174" t="s">
        <v>272</v>
      </c>
      <c r="AE4887" s="25" t="s">
        <v>273</v>
      </c>
      <c r="AF4887" s="180">
        <v>100</v>
      </c>
    </row>
    <row r="4888" spans="1:32">
      <c r="A4888" s="134" t="str">
        <f t="shared" si="76"/>
        <v>SKfa_02.1</v>
      </c>
      <c r="C4888" s="177" t="s">
        <v>40</v>
      </c>
      <c r="D4888" s="178" t="s">
        <v>2</v>
      </c>
      <c r="E4888" s="178" t="s">
        <v>611</v>
      </c>
      <c r="F4888" s="178" t="s">
        <v>612</v>
      </c>
      <c r="G4888" s="178" t="s">
        <v>540</v>
      </c>
      <c r="H4888" s="177" t="s">
        <v>52</v>
      </c>
      <c r="I4888" s="179" t="s">
        <v>53</v>
      </c>
      <c r="J4888" s="59" t="s">
        <v>5432</v>
      </c>
      <c r="K4888" s="60" t="s">
        <v>5447</v>
      </c>
      <c r="L4888" s="174" t="s">
        <v>272</v>
      </c>
      <c r="M4888" s="2" t="s">
        <v>273</v>
      </c>
      <c r="N4888" s="175" t="s">
        <v>272</v>
      </c>
      <c r="O4888" s="24" t="s">
        <v>672</v>
      </c>
      <c r="P4888" s="2" t="s">
        <v>273</v>
      </c>
      <c r="Q4888" s="2" t="s">
        <v>273</v>
      </c>
      <c r="R4888" s="2" t="s">
        <v>273</v>
      </c>
      <c r="S4888" s="2" t="s">
        <v>273</v>
      </c>
      <c r="T4888" s="2" t="s">
        <v>273</v>
      </c>
      <c r="U4888" s="25" t="s">
        <v>273</v>
      </c>
      <c r="V4888" s="24" t="s">
        <v>273</v>
      </c>
      <c r="W4888" s="2" t="s">
        <v>273</v>
      </c>
      <c r="X4888" s="2" t="s">
        <v>273</v>
      </c>
      <c r="Y4888" s="2" t="s">
        <v>273</v>
      </c>
      <c r="Z4888" s="175" t="s">
        <v>273</v>
      </c>
      <c r="AA4888" s="24" t="s">
        <v>273</v>
      </c>
      <c r="AB4888" s="2" t="s">
        <v>273</v>
      </c>
      <c r="AC4888" s="25" t="s">
        <v>273</v>
      </c>
      <c r="AD4888" s="174" t="s">
        <v>273</v>
      </c>
      <c r="AE4888" s="25" t="s">
        <v>273</v>
      </c>
      <c r="AF4888" s="180">
        <v>0</v>
      </c>
    </row>
    <row r="4889" spans="1:32">
      <c r="A4889" s="134" t="str">
        <f t="shared" si="76"/>
        <v>SKfa_02.1</v>
      </c>
      <c r="C4889" s="177" t="s">
        <v>40</v>
      </c>
      <c r="D4889" s="178" t="s">
        <v>2</v>
      </c>
      <c r="E4889" s="178" t="s">
        <v>611</v>
      </c>
      <c r="F4889" s="178" t="s">
        <v>612</v>
      </c>
      <c r="G4889" s="178" t="s">
        <v>540</v>
      </c>
      <c r="H4889" s="177" t="s">
        <v>52</v>
      </c>
      <c r="I4889" s="179" t="s">
        <v>53</v>
      </c>
      <c r="J4889" s="59" t="s">
        <v>5434</v>
      </c>
      <c r="K4889" s="60" t="s">
        <v>5448</v>
      </c>
      <c r="L4889" s="174" t="s">
        <v>272</v>
      </c>
      <c r="M4889" s="2" t="s">
        <v>273</v>
      </c>
      <c r="N4889" s="175" t="s">
        <v>272</v>
      </c>
      <c r="O4889" s="24" t="s">
        <v>672</v>
      </c>
      <c r="P4889" s="2" t="s">
        <v>273</v>
      </c>
      <c r="Q4889" s="2" t="s">
        <v>273</v>
      </c>
      <c r="R4889" s="2" t="s">
        <v>273</v>
      </c>
      <c r="S4889" s="2" t="s">
        <v>273</v>
      </c>
      <c r="T4889" s="2" t="s">
        <v>273</v>
      </c>
      <c r="U4889" s="25" t="s">
        <v>273</v>
      </c>
      <c r="V4889" s="24" t="s">
        <v>273</v>
      </c>
      <c r="W4889" s="2" t="s">
        <v>273</v>
      </c>
      <c r="X4889" s="2" t="s">
        <v>273</v>
      </c>
      <c r="Y4889" s="2" t="s">
        <v>273</v>
      </c>
      <c r="Z4889" s="175" t="s">
        <v>273</v>
      </c>
      <c r="AA4889" s="24" t="s">
        <v>273</v>
      </c>
      <c r="AB4889" s="2" t="s">
        <v>273</v>
      </c>
      <c r="AC4889" s="25" t="s">
        <v>273</v>
      </c>
      <c r="AD4889" s="174" t="s">
        <v>273</v>
      </c>
      <c r="AE4889" s="25" t="s">
        <v>273</v>
      </c>
      <c r="AF4889" s="180">
        <v>100</v>
      </c>
    </row>
    <row r="4890" spans="1:32">
      <c r="A4890" s="134" t="str">
        <f t="shared" si="76"/>
        <v>SKfa_02.1</v>
      </c>
      <c r="C4890" s="177" t="s">
        <v>40</v>
      </c>
      <c r="D4890" s="178" t="s">
        <v>2</v>
      </c>
      <c r="E4890" s="178" t="s">
        <v>611</v>
      </c>
      <c r="F4890" s="178" t="s">
        <v>612</v>
      </c>
      <c r="G4890" s="178" t="s">
        <v>540</v>
      </c>
      <c r="H4890" s="177" t="s">
        <v>52</v>
      </c>
      <c r="I4890" s="179" t="s">
        <v>53</v>
      </c>
      <c r="J4890" s="59" t="s">
        <v>5430</v>
      </c>
      <c r="K4890" s="60" t="s">
        <v>5431</v>
      </c>
      <c r="L4890" s="174" t="s">
        <v>272</v>
      </c>
      <c r="M4890" s="2" t="s">
        <v>273</v>
      </c>
      <c r="N4890" s="175" t="s">
        <v>272</v>
      </c>
      <c r="O4890" s="24" t="s">
        <v>672</v>
      </c>
      <c r="P4890" s="2" t="s">
        <v>273</v>
      </c>
      <c r="Q4890" s="2" t="s">
        <v>273</v>
      </c>
      <c r="R4890" s="2" t="s">
        <v>273</v>
      </c>
      <c r="S4890" s="2" t="s">
        <v>273</v>
      </c>
      <c r="T4890" s="2" t="s">
        <v>273</v>
      </c>
      <c r="U4890" s="25" t="s">
        <v>273</v>
      </c>
      <c r="V4890" s="24" t="s">
        <v>273</v>
      </c>
      <c r="W4890" s="2" t="s">
        <v>273</v>
      </c>
      <c r="X4890" s="2" t="s">
        <v>273</v>
      </c>
      <c r="Y4890" s="2" t="s">
        <v>273</v>
      </c>
      <c r="Z4890" s="175" t="s">
        <v>273</v>
      </c>
      <c r="AA4890" s="24" t="s">
        <v>273</v>
      </c>
      <c r="AB4890" s="2" t="s">
        <v>273</v>
      </c>
      <c r="AC4890" s="25" t="s">
        <v>273</v>
      </c>
      <c r="AD4890" s="174" t="s">
        <v>273</v>
      </c>
      <c r="AE4890" s="25" t="s">
        <v>273</v>
      </c>
      <c r="AF4890" s="180">
        <v>100</v>
      </c>
    </row>
    <row r="4891" spans="1:32">
      <c r="A4891" s="134" t="str">
        <f t="shared" si="76"/>
        <v>SKfa_02.1</v>
      </c>
      <c r="C4891" s="177" t="s">
        <v>40</v>
      </c>
      <c r="D4891" s="178" t="s">
        <v>2</v>
      </c>
      <c r="E4891" s="178" t="s">
        <v>611</v>
      </c>
      <c r="F4891" s="178" t="s">
        <v>612</v>
      </c>
      <c r="G4891" s="178" t="s">
        <v>540</v>
      </c>
      <c r="H4891" s="177" t="s">
        <v>52</v>
      </c>
      <c r="I4891" s="179" t="s">
        <v>53</v>
      </c>
      <c r="J4891" s="59" t="s">
        <v>5428</v>
      </c>
      <c r="K4891" s="60" t="s">
        <v>5429</v>
      </c>
      <c r="L4891" s="174" t="s">
        <v>272</v>
      </c>
      <c r="M4891" s="2" t="s">
        <v>273</v>
      </c>
      <c r="N4891" s="175" t="s">
        <v>272</v>
      </c>
      <c r="O4891" s="24" t="s">
        <v>672</v>
      </c>
      <c r="P4891" s="2" t="s">
        <v>273</v>
      </c>
      <c r="Q4891" s="2" t="s">
        <v>273</v>
      </c>
      <c r="R4891" s="2" t="s">
        <v>273</v>
      </c>
      <c r="S4891" s="2" t="s">
        <v>273</v>
      </c>
      <c r="T4891" s="2" t="s">
        <v>273</v>
      </c>
      <c r="U4891" s="25" t="s">
        <v>273</v>
      </c>
      <c r="V4891" s="24" t="s">
        <v>273</v>
      </c>
      <c r="W4891" s="2" t="s">
        <v>273</v>
      </c>
      <c r="X4891" s="2" t="s">
        <v>273</v>
      </c>
      <c r="Y4891" s="2" t="s">
        <v>273</v>
      </c>
      <c r="Z4891" s="175" t="s">
        <v>273</v>
      </c>
      <c r="AA4891" s="24" t="s">
        <v>273</v>
      </c>
      <c r="AB4891" s="2" t="s">
        <v>273</v>
      </c>
      <c r="AC4891" s="25" t="s">
        <v>273</v>
      </c>
      <c r="AD4891" s="174" t="s">
        <v>273</v>
      </c>
      <c r="AE4891" s="25" t="s">
        <v>273</v>
      </c>
      <c r="AF4891" s="180">
        <v>100</v>
      </c>
    </row>
    <row r="4892" spans="1:32">
      <c r="A4892" s="134" t="str">
        <f t="shared" si="76"/>
        <v>SKfa_02.2</v>
      </c>
      <c r="C4892" s="177" t="s">
        <v>40</v>
      </c>
      <c r="D4892" s="178" t="s">
        <v>2</v>
      </c>
      <c r="E4892" s="178" t="s">
        <v>613</v>
      </c>
      <c r="F4892" s="178" t="s">
        <v>614</v>
      </c>
      <c r="G4892" s="178" t="s">
        <v>540</v>
      </c>
      <c r="H4892" s="177" t="s">
        <v>52</v>
      </c>
      <c r="I4892" s="179"/>
      <c r="J4892" s="59" t="s">
        <v>194</v>
      </c>
      <c r="K4892" s="60" t="s">
        <v>194</v>
      </c>
      <c r="L4892" s="174" t="s">
        <v>7</v>
      </c>
      <c r="M4892" s="2" t="s">
        <v>7</v>
      </c>
      <c r="N4892" s="175" t="s">
        <v>7</v>
      </c>
      <c r="O4892" s="24" t="s">
        <v>7</v>
      </c>
      <c r="P4892" s="2" t="s">
        <v>7</v>
      </c>
      <c r="Q4892" s="2" t="s">
        <v>7</v>
      </c>
      <c r="R4892" s="2" t="s">
        <v>7</v>
      </c>
      <c r="S4892" s="2" t="s">
        <v>7</v>
      </c>
      <c r="T4892" s="2" t="s">
        <v>7</v>
      </c>
      <c r="U4892" s="25" t="s">
        <v>7</v>
      </c>
      <c r="V4892" s="24" t="s">
        <v>7</v>
      </c>
      <c r="W4892" s="2" t="s">
        <v>7</v>
      </c>
      <c r="X4892" s="2" t="s">
        <v>7</v>
      </c>
      <c r="Y4892" s="2" t="s">
        <v>7</v>
      </c>
      <c r="Z4892" s="175" t="s">
        <v>7</v>
      </c>
      <c r="AA4892" s="24" t="s">
        <v>7</v>
      </c>
      <c r="AB4892" s="2" t="s">
        <v>7</v>
      </c>
      <c r="AC4892" s="25" t="s">
        <v>7</v>
      </c>
      <c r="AD4892" s="174" t="s">
        <v>7</v>
      </c>
      <c r="AE4892" s="25" t="s">
        <v>7</v>
      </c>
      <c r="AF4892" s="180" t="s">
        <v>7</v>
      </c>
    </row>
    <row r="4893" spans="1:32">
      <c r="A4893" s="134" t="str">
        <f t="shared" si="76"/>
        <v>SKfa_03.1</v>
      </c>
      <c r="C4893" s="177" t="s">
        <v>40</v>
      </c>
      <c r="D4893" s="178" t="s">
        <v>2</v>
      </c>
      <c r="E4893" s="178" t="s">
        <v>615</v>
      </c>
      <c r="F4893" s="178" t="s">
        <v>616</v>
      </c>
      <c r="G4893" s="178" t="s">
        <v>540</v>
      </c>
      <c r="H4893" s="177" t="s">
        <v>52</v>
      </c>
      <c r="I4893" s="179" t="s">
        <v>53</v>
      </c>
      <c r="J4893" s="59" t="s">
        <v>5382</v>
      </c>
      <c r="K4893" s="60" t="s">
        <v>5449</v>
      </c>
      <c r="L4893" s="174" t="s">
        <v>272</v>
      </c>
      <c r="M4893" s="2" t="s">
        <v>273</v>
      </c>
      <c r="N4893" s="175" t="s">
        <v>272</v>
      </c>
      <c r="O4893" s="24" t="s">
        <v>672</v>
      </c>
      <c r="P4893" s="2" t="s">
        <v>273</v>
      </c>
      <c r="Q4893" s="2" t="s">
        <v>273</v>
      </c>
      <c r="R4893" s="2" t="s">
        <v>273</v>
      </c>
      <c r="S4893" s="2" t="s">
        <v>273</v>
      </c>
      <c r="T4893" s="2" t="s">
        <v>273</v>
      </c>
      <c r="U4893" s="25" t="s">
        <v>273</v>
      </c>
      <c r="V4893" s="24" t="s">
        <v>273</v>
      </c>
      <c r="W4893" s="2" t="s">
        <v>273</v>
      </c>
      <c r="X4893" s="2" t="s">
        <v>273</v>
      </c>
      <c r="Y4893" s="2" t="s">
        <v>273</v>
      </c>
      <c r="Z4893" s="175" t="s">
        <v>273</v>
      </c>
      <c r="AA4893" s="24" t="s">
        <v>273</v>
      </c>
      <c r="AB4893" s="2" t="s">
        <v>273</v>
      </c>
      <c r="AC4893" s="25" t="s">
        <v>273</v>
      </c>
      <c r="AD4893" s="174" t="s">
        <v>273</v>
      </c>
      <c r="AE4893" s="25" t="s">
        <v>273</v>
      </c>
      <c r="AF4893" s="180">
        <v>100</v>
      </c>
    </row>
    <row r="4894" spans="1:32">
      <c r="A4894" s="134" t="str">
        <f t="shared" si="76"/>
        <v>SKfa_03.1</v>
      </c>
      <c r="C4894" s="177" t="s">
        <v>40</v>
      </c>
      <c r="D4894" s="178" t="s">
        <v>2</v>
      </c>
      <c r="E4894" s="178" t="s">
        <v>615</v>
      </c>
      <c r="F4894" s="178" t="s">
        <v>616</v>
      </c>
      <c r="G4894" s="178" t="s">
        <v>540</v>
      </c>
      <c r="H4894" s="177" t="s">
        <v>52</v>
      </c>
      <c r="I4894" s="179" t="s">
        <v>53</v>
      </c>
      <c r="J4894" s="59" t="s">
        <v>5440</v>
      </c>
      <c r="K4894" s="60" t="s">
        <v>5450</v>
      </c>
      <c r="L4894" s="174" t="s">
        <v>272</v>
      </c>
      <c r="M4894" s="2" t="s">
        <v>273</v>
      </c>
      <c r="N4894" s="175" t="s">
        <v>272</v>
      </c>
      <c r="O4894" s="24" t="s">
        <v>672</v>
      </c>
      <c r="P4894" s="2" t="s">
        <v>273</v>
      </c>
      <c r="Q4894" s="2" t="s">
        <v>273</v>
      </c>
      <c r="R4894" s="2" t="s">
        <v>273</v>
      </c>
      <c r="S4894" s="2" t="s">
        <v>273</v>
      </c>
      <c r="T4894" s="2" t="s">
        <v>273</v>
      </c>
      <c r="U4894" s="25" t="s">
        <v>273</v>
      </c>
      <c r="V4894" s="24" t="s">
        <v>273</v>
      </c>
      <c r="W4894" s="2" t="s">
        <v>273</v>
      </c>
      <c r="X4894" s="2" t="s">
        <v>273</v>
      </c>
      <c r="Y4894" s="2" t="s">
        <v>273</v>
      </c>
      <c r="Z4894" s="175" t="s">
        <v>273</v>
      </c>
      <c r="AA4894" s="24" t="s">
        <v>273</v>
      </c>
      <c r="AB4894" s="2" t="s">
        <v>273</v>
      </c>
      <c r="AC4894" s="25" t="s">
        <v>273</v>
      </c>
      <c r="AD4894" s="174" t="s">
        <v>273</v>
      </c>
      <c r="AE4894" s="25" t="s">
        <v>273</v>
      </c>
      <c r="AF4894" s="180">
        <v>0</v>
      </c>
    </row>
    <row r="4895" spans="1:32">
      <c r="A4895" s="134" t="str">
        <f t="shared" si="76"/>
        <v>SKfa_03.1</v>
      </c>
      <c r="C4895" s="177" t="s">
        <v>40</v>
      </c>
      <c r="D4895" s="178" t="s">
        <v>2</v>
      </c>
      <c r="E4895" s="178" t="s">
        <v>615</v>
      </c>
      <c r="F4895" s="178" t="s">
        <v>616</v>
      </c>
      <c r="G4895" s="178" t="s">
        <v>540</v>
      </c>
      <c r="H4895" s="177" t="s">
        <v>52</v>
      </c>
      <c r="I4895" s="179" t="s">
        <v>53</v>
      </c>
      <c r="J4895" s="59" t="s">
        <v>5374</v>
      </c>
      <c r="K4895" s="60" t="s">
        <v>5451</v>
      </c>
      <c r="L4895" s="174" t="s">
        <v>272</v>
      </c>
      <c r="M4895" s="2" t="s">
        <v>273</v>
      </c>
      <c r="N4895" s="175" t="s">
        <v>272</v>
      </c>
      <c r="O4895" s="24" t="s">
        <v>672</v>
      </c>
      <c r="P4895" s="2" t="s">
        <v>273</v>
      </c>
      <c r="Q4895" s="2" t="s">
        <v>273</v>
      </c>
      <c r="R4895" s="2" t="s">
        <v>273</v>
      </c>
      <c r="S4895" s="2" t="s">
        <v>273</v>
      </c>
      <c r="T4895" s="2" t="s">
        <v>273</v>
      </c>
      <c r="U4895" s="25" t="s">
        <v>273</v>
      </c>
      <c r="V4895" s="24" t="s">
        <v>273</v>
      </c>
      <c r="W4895" s="2" t="s">
        <v>273</v>
      </c>
      <c r="X4895" s="2" t="s">
        <v>273</v>
      </c>
      <c r="Y4895" s="2" t="s">
        <v>273</v>
      </c>
      <c r="Z4895" s="175" t="s">
        <v>273</v>
      </c>
      <c r="AA4895" s="24" t="s">
        <v>273</v>
      </c>
      <c r="AB4895" s="2" t="s">
        <v>273</v>
      </c>
      <c r="AC4895" s="25" t="s">
        <v>273</v>
      </c>
      <c r="AD4895" s="174" t="s">
        <v>273</v>
      </c>
      <c r="AE4895" s="25" t="s">
        <v>273</v>
      </c>
      <c r="AF4895" s="180">
        <v>0</v>
      </c>
    </row>
    <row r="4896" spans="1:32">
      <c r="A4896" s="134" t="str">
        <f t="shared" si="76"/>
        <v>SKfa_03.1</v>
      </c>
      <c r="C4896" s="177" t="s">
        <v>40</v>
      </c>
      <c r="D4896" s="178" t="s">
        <v>2</v>
      </c>
      <c r="E4896" s="178" t="s">
        <v>615</v>
      </c>
      <c r="F4896" s="178" t="s">
        <v>616</v>
      </c>
      <c r="G4896" s="178" t="s">
        <v>540</v>
      </c>
      <c r="H4896" s="177" t="s">
        <v>52</v>
      </c>
      <c r="I4896" s="179" t="s">
        <v>53</v>
      </c>
      <c r="J4896" s="59" t="s">
        <v>5443</v>
      </c>
      <c r="K4896" s="60" t="s">
        <v>5452</v>
      </c>
      <c r="L4896" s="174" t="s">
        <v>272</v>
      </c>
      <c r="M4896" s="2" t="s">
        <v>273</v>
      </c>
      <c r="N4896" s="175" t="s">
        <v>272</v>
      </c>
      <c r="O4896" s="24" t="s">
        <v>672</v>
      </c>
      <c r="P4896" s="2" t="s">
        <v>273</v>
      </c>
      <c r="Q4896" s="2" t="s">
        <v>273</v>
      </c>
      <c r="R4896" s="2" t="s">
        <v>273</v>
      </c>
      <c r="S4896" s="2" t="s">
        <v>273</v>
      </c>
      <c r="T4896" s="2" t="s">
        <v>273</v>
      </c>
      <c r="U4896" s="25" t="s">
        <v>273</v>
      </c>
      <c r="V4896" s="24" t="s">
        <v>273</v>
      </c>
      <c r="W4896" s="2" t="s">
        <v>273</v>
      </c>
      <c r="X4896" s="2" t="s">
        <v>273</v>
      </c>
      <c r="Y4896" s="2" t="s">
        <v>273</v>
      </c>
      <c r="Z4896" s="175" t="s">
        <v>273</v>
      </c>
      <c r="AA4896" s="24" t="s">
        <v>273</v>
      </c>
      <c r="AB4896" s="2" t="s">
        <v>273</v>
      </c>
      <c r="AC4896" s="25" t="s">
        <v>273</v>
      </c>
      <c r="AD4896" s="174" t="s">
        <v>273</v>
      </c>
      <c r="AE4896" s="25" t="s">
        <v>273</v>
      </c>
      <c r="AF4896" s="180">
        <v>100</v>
      </c>
    </row>
    <row r="4897" spans="1:32">
      <c r="A4897" s="134" t="str">
        <f t="shared" si="76"/>
        <v>SKfa_03.1</v>
      </c>
      <c r="C4897" s="177" t="s">
        <v>40</v>
      </c>
      <c r="D4897" s="178" t="s">
        <v>2</v>
      </c>
      <c r="E4897" s="178" t="s">
        <v>615</v>
      </c>
      <c r="F4897" s="178" t="s">
        <v>616</v>
      </c>
      <c r="G4897" s="178" t="s">
        <v>540</v>
      </c>
      <c r="H4897" s="177" t="s">
        <v>52</v>
      </c>
      <c r="I4897" s="179" t="s">
        <v>53</v>
      </c>
      <c r="J4897" s="59" t="s">
        <v>5424</v>
      </c>
      <c r="K4897" s="60" t="s">
        <v>5453</v>
      </c>
      <c r="L4897" s="174" t="s">
        <v>272</v>
      </c>
      <c r="M4897" s="2" t="s">
        <v>273</v>
      </c>
      <c r="N4897" s="175" t="s">
        <v>272</v>
      </c>
      <c r="O4897" s="24" t="s">
        <v>672</v>
      </c>
      <c r="P4897" s="2" t="s">
        <v>273</v>
      </c>
      <c r="Q4897" s="2" t="s">
        <v>273</v>
      </c>
      <c r="R4897" s="2" t="s">
        <v>273</v>
      </c>
      <c r="S4897" s="2" t="s">
        <v>273</v>
      </c>
      <c r="T4897" s="2" t="s">
        <v>273</v>
      </c>
      <c r="U4897" s="25" t="s">
        <v>273</v>
      </c>
      <c r="V4897" s="24" t="s">
        <v>273</v>
      </c>
      <c r="W4897" s="2" t="s">
        <v>273</v>
      </c>
      <c r="X4897" s="2" t="s">
        <v>273</v>
      </c>
      <c r="Y4897" s="2" t="s">
        <v>273</v>
      </c>
      <c r="Z4897" s="175" t="s">
        <v>273</v>
      </c>
      <c r="AA4897" s="24" t="s">
        <v>273</v>
      </c>
      <c r="AB4897" s="2" t="s">
        <v>273</v>
      </c>
      <c r="AC4897" s="25" t="s">
        <v>273</v>
      </c>
      <c r="AD4897" s="174" t="s">
        <v>273</v>
      </c>
      <c r="AE4897" s="25" t="s">
        <v>273</v>
      </c>
      <c r="AF4897" s="180">
        <v>100</v>
      </c>
    </row>
    <row r="4898" spans="1:32">
      <c r="A4898" s="134" t="str">
        <f t="shared" si="76"/>
        <v>SKfa_03.1</v>
      </c>
      <c r="C4898" s="177" t="s">
        <v>40</v>
      </c>
      <c r="D4898" s="178" t="s">
        <v>2</v>
      </c>
      <c r="E4898" s="178" t="s">
        <v>615</v>
      </c>
      <c r="F4898" s="178" t="s">
        <v>616</v>
      </c>
      <c r="G4898" s="178" t="s">
        <v>540</v>
      </c>
      <c r="H4898" s="177" t="s">
        <v>52</v>
      </c>
      <c r="I4898" s="179" t="s">
        <v>53</v>
      </c>
      <c r="J4898" s="59" t="s">
        <v>419</v>
      </c>
      <c r="K4898" s="60" t="s">
        <v>5454</v>
      </c>
      <c r="L4898" s="174" t="s">
        <v>272</v>
      </c>
      <c r="M4898" s="2" t="s">
        <v>273</v>
      </c>
      <c r="N4898" s="175" t="s">
        <v>272</v>
      </c>
      <c r="O4898" s="24" t="s">
        <v>672</v>
      </c>
      <c r="P4898" s="2" t="s">
        <v>273</v>
      </c>
      <c r="Q4898" s="2" t="s">
        <v>273</v>
      </c>
      <c r="R4898" s="2" t="s">
        <v>273</v>
      </c>
      <c r="S4898" s="2" t="s">
        <v>273</v>
      </c>
      <c r="T4898" s="2" t="s">
        <v>273</v>
      </c>
      <c r="U4898" s="25" t="s">
        <v>273</v>
      </c>
      <c r="V4898" s="24" t="s">
        <v>273</v>
      </c>
      <c r="W4898" s="2" t="s">
        <v>273</v>
      </c>
      <c r="X4898" s="2" t="s">
        <v>273</v>
      </c>
      <c r="Y4898" s="2" t="s">
        <v>273</v>
      </c>
      <c r="Z4898" s="175" t="s">
        <v>273</v>
      </c>
      <c r="AA4898" s="24" t="s">
        <v>273</v>
      </c>
      <c r="AB4898" s="2" t="s">
        <v>273</v>
      </c>
      <c r="AC4898" s="25" t="s">
        <v>273</v>
      </c>
      <c r="AD4898" s="174" t="s">
        <v>273</v>
      </c>
      <c r="AE4898" s="25" t="s">
        <v>273</v>
      </c>
      <c r="AF4898" s="180">
        <v>100</v>
      </c>
    </row>
    <row r="4899" spans="1:32">
      <c r="A4899" s="134" t="str">
        <f t="shared" si="76"/>
        <v>SKfa_03.1</v>
      </c>
      <c r="C4899" s="177" t="s">
        <v>40</v>
      </c>
      <c r="D4899" s="178" t="s">
        <v>2</v>
      </c>
      <c r="E4899" s="178" t="s">
        <v>615</v>
      </c>
      <c r="F4899" s="178" t="s">
        <v>616</v>
      </c>
      <c r="G4899" s="178" t="s">
        <v>540</v>
      </c>
      <c r="H4899" s="177" t="s">
        <v>52</v>
      </c>
      <c r="I4899" s="179" t="s">
        <v>53</v>
      </c>
      <c r="J4899" s="59" t="s">
        <v>5432</v>
      </c>
      <c r="K4899" s="60" t="s">
        <v>5455</v>
      </c>
      <c r="L4899" s="174" t="s">
        <v>272</v>
      </c>
      <c r="M4899" s="2" t="s">
        <v>273</v>
      </c>
      <c r="N4899" s="175" t="s">
        <v>272</v>
      </c>
      <c r="O4899" s="24" t="s">
        <v>672</v>
      </c>
      <c r="P4899" s="2" t="s">
        <v>273</v>
      </c>
      <c r="Q4899" s="2" t="s">
        <v>273</v>
      </c>
      <c r="R4899" s="2" t="s">
        <v>273</v>
      </c>
      <c r="S4899" s="2" t="s">
        <v>273</v>
      </c>
      <c r="T4899" s="2" t="s">
        <v>273</v>
      </c>
      <c r="U4899" s="25" t="s">
        <v>273</v>
      </c>
      <c r="V4899" s="24" t="s">
        <v>273</v>
      </c>
      <c r="W4899" s="2" t="s">
        <v>273</v>
      </c>
      <c r="X4899" s="2" t="s">
        <v>273</v>
      </c>
      <c r="Y4899" s="2" t="s">
        <v>273</v>
      </c>
      <c r="Z4899" s="175" t="s">
        <v>273</v>
      </c>
      <c r="AA4899" s="24" t="s">
        <v>273</v>
      </c>
      <c r="AB4899" s="2" t="s">
        <v>273</v>
      </c>
      <c r="AC4899" s="25" t="s">
        <v>273</v>
      </c>
      <c r="AD4899" s="174" t="s">
        <v>273</v>
      </c>
      <c r="AE4899" s="25" t="s">
        <v>273</v>
      </c>
      <c r="AF4899" s="180">
        <v>0</v>
      </c>
    </row>
    <row r="4900" spans="1:32">
      <c r="A4900" s="134" t="str">
        <f t="shared" si="76"/>
        <v>SKfa_03.1</v>
      </c>
      <c r="C4900" s="177" t="s">
        <v>40</v>
      </c>
      <c r="D4900" s="178" t="s">
        <v>2</v>
      </c>
      <c r="E4900" s="178" t="s">
        <v>615</v>
      </c>
      <c r="F4900" s="178" t="s">
        <v>616</v>
      </c>
      <c r="G4900" s="178" t="s">
        <v>540</v>
      </c>
      <c r="H4900" s="177" t="s">
        <v>52</v>
      </c>
      <c r="I4900" s="179" t="s">
        <v>53</v>
      </c>
      <c r="J4900" s="59" t="s">
        <v>5434</v>
      </c>
      <c r="K4900" s="60" t="s">
        <v>5456</v>
      </c>
      <c r="L4900" s="174" t="s">
        <v>272</v>
      </c>
      <c r="M4900" s="2" t="s">
        <v>273</v>
      </c>
      <c r="N4900" s="175" t="s">
        <v>272</v>
      </c>
      <c r="O4900" s="24" t="s">
        <v>672</v>
      </c>
      <c r="P4900" s="2" t="s">
        <v>273</v>
      </c>
      <c r="Q4900" s="2" t="s">
        <v>273</v>
      </c>
      <c r="R4900" s="2" t="s">
        <v>273</v>
      </c>
      <c r="S4900" s="2" t="s">
        <v>273</v>
      </c>
      <c r="T4900" s="2" t="s">
        <v>273</v>
      </c>
      <c r="U4900" s="25" t="s">
        <v>273</v>
      </c>
      <c r="V4900" s="24" t="s">
        <v>273</v>
      </c>
      <c r="W4900" s="2" t="s">
        <v>273</v>
      </c>
      <c r="X4900" s="2" t="s">
        <v>273</v>
      </c>
      <c r="Y4900" s="2" t="s">
        <v>273</v>
      </c>
      <c r="Z4900" s="175" t="s">
        <v>273</v>
      </c>
      <c r="AA4900" s="24" t="s">
        <v>273</v>
      </c>
      <c r="AB4900" s="2" t="s">
        <v>273</v>
      </c>
      <c r="AC4900" s="25" t="s">
        <v>273</v>
      </c>
      <c r="AD4900" s="174" t="s">
        <v>273</v>
      </c>
      <c r="AE4900" s="25" t="s">
        <v>273</v>
      </c>
      <c r="AF4900" s="180">
        <v>100</v>
      </c>
    </row>
    <row r="4901" spans="1:32">
      <c r="A4901" s="134" t="str">
        <f t="shared" si="76"/>
        <v>SKfa_03.1</v>
      </c>
      <c r="C4901" s="177" t="s">
        <v>40</v>
      </c>
      <c r="D4901" s="178" t="s">
        <v>2</v>
      </c>
      <c r="E4901" s="178" t="s">
        <v>615</v>
      </c>
      <c r="F4901" s="178" t="s">
        <v>616</v>
      </c>
      <c r="G4901" s="178" t="s">
        <v>540</v>
      </c>
      <c r="H4901" s="177" t="s">
        <v>52</v>
      </c>
      <c r="I4901" s="179" t="s">
        <v>53</v>
      </c>
      <c r="J4901" s="59" t="s">
        <v>5430</v>
      </c>
      <c r="K4901" s="60" t="s">
        <v>5457</v>
      </c>
      <c r="L4901" s="174" t="s">
        <v>272</v>
      </c>
      <c r="M4901" s="2" t="s">
        <v>273</v>
      </c>
      <c r="N4901" s="175" t="s">
        <v>272</v>
      </c>
      <c r="O4901" s="24" t="s">
        <v>672</v>
      </c>
      <c r="P4901" s="2" t="s">
        <v>273</v>
      </c>
      <c r="Q4901" s="2" t="s">
        <v>273</v>
      </c>
      <c r="R4901" s="2" t="s">
        <v>273</v>
      </c>
      <c r="S4901" s="2" t="s">
        <v>273</v>
      </c>
      <c r="T4901" s="2" t="s">
        <v>273</v>
      </c>
      <c r="U4901" s="25" t="s">
        <v>273</v>
      </c>
      <c r="V4901" s="24" t="s">
        <v>273</v>
      </c>
      <c r="W4901" s="2" t="s">
        <v>273</v>
      </c>
      <c r="X4901" s="2" t="s">
        <v>273</v>
      </c>
      <c r="Y4901" s="2" t="s">
        <v>273</v>
      </c>
      <c r="Z4901" s="175" t="s">
        <v>273</v>
      </c>
      <c r="AA4901" s="24" t="s">
        <v>273</v>
      </c>
      <c r="AB4901" s="2" t="s">
        <v>273</v>
      </c>
      <c r="AC4901" s="25" t="s">
        <v>273</v>
      </c>
      <c r="AD4901" s="174" t="s">
        <v>273</v>
      </c>
      <c r="AE4901" s="25" t="s">
        <v>273</v>
      </c>
      <c r="AF4901" s="180">
        <v>100</v>
      </c>
    </row>
    <row r="4902" spans="1:32">
      <c r="A4902" s="134" t="str">
        <f t="shared" si="76"/>
        <v>SKfa_03.1</v>
      </c>
      <c r="C4902" s="177" t="s">
        <v>40</v>
      </c>
      <c r="D4902" s="178" t="s">
        <v>2</v>
      </c>
      <c r="E4902" s="178" t="s">
        <v>615</v>
      </c>
      <c r="F4902" s="178" t="s">
        <v>616</v>
      </c>
      <c r="G4902" s="178" t="s">
        <v>540</v>
      </c>
      <c r="H4902" s="177" t="s">
        <v>52</v>
      </c>
      <c r="I4902" s="179" t="s">
        <v>53</v>
      </c>
      <c r="J4902" s="59" t="s">
        <v>5428</v>
      </c>
      <c r="K4902" s="60" t="s">
        <v>5458</v>
      </c>
      <c r="L4902" s="174" t="s">
        <v>272</v>
      </c>
      <c r="M4902" s="2" t="s">
        <v>273</v>
      </c>
      <c r="N4902" s="175" t="s">
        <v>272</v>
      </c>
      <c r="O4902" s="24" t="s">
        <v>672</v>
      </c>
      <c r="P4902" s="2" t="s">
        <v>273</v>
      </c>
      <c r="Q4902" s="2" t="s">
        <v>273</v>
      </c>
      <c r="R4902" s="2" t="s">
        <v>273</v>
      </c>
      <c r="S4902" s="2" t="s">
        <v>273</v>
      </c>
      <c r="T4902" s="2" t="s">
        <v>273</v>
      </c>
      <c r="U4902" s="25" t="s">
        <v>273</v>
      </c>
      <c r="V4902" s="24" t="s">
        <v>273</v>
      </c>
      <c r="W4902" s="2" t="s">
        <v>273</v>
      </c>
      <c r="X4902" s="2" t="s">
        <v>273</v>
      </c>
      <c r="Y4902" s="2" t="s">
        <v>273</v>
      </c>
      <c r="Z4902" s="175" t="s">
        <v>273</v>
      </c>
      <c r="AA4902" s="24" t="s">
        <v>273</v>
      </c>
      <c r="AB4902" s="2" t="s">
        <v>273</v>
      </c>
      <c r="AC4902" s="25" t="s">
        <v>273</v>
      </c>
      <c r="AD4902" s="174" t="s">
        <v>273</v>
      </c>
      <c r="AE4902" s="25" t="s">
        <v>273</v>
      </c>
      <c r="AF4902" s="180">
        <v>100</v>
      </c>
    </row>
    <row r="4903" spans="1:32">
      <c r="A4903" s="134" t="str">
        <f t="shared" si="76"/>
        <v>SKfa_03.2</v>
      </c>
      <c r="C4903" s="177" t="s">
        <v>40</v>
      </c>
      <c r="D4903" s="178" t="s">
        <v>2</v>
      </c>
      <c r="E4903" s="178" t="s">
        <v>617</v>
      </c>
      <c r="F4903" s="178" t="s">
        <v>618</v>
      </c>
      <c r="G4903" s="178" t="s">
        <v>540</v>
      </c>
      <c r="H4903" s="177" t="s">
        <v>52</v>
      </c>
      <c r="I4903" s="179" t="s">
        <v>643</v>
      </c>
      <c r="J4903" s="59" t="s">
        <v>5459</v>
      </c>
      <c r="K4903" s="60" t="s">
        <v>5460</v>
      </c>
      <c r="L4903" s="174" t="s">
        <v>272</v>
      </c>
      <c r="M4903" s="2" t="s">
        <v>272</v>
      </c>
      <c r="N4903" s="175" t="s">
        <v>272</v>
      </c>
      <c r="O4903" s="24" t="s">
        <v>272</v>
      </c>
      <c r="P4903" s="2" t="s">
        <v>273</v>
      </c>
      <c r="Q4903" s="2" t="s">
        <v>273</v>
      </c>
      <c r="R4903" s="2" t="s">
        <v>273</v>
      </c>
      <c r="S4903" s="2" t="s">
        <v>273</v>
      </c>
      <c r="T4903" s="2" t="s">
        <v>273</v>
      </c>
      <c r="U4903" s="25" t="s">
        <v>273</v>
      </c>
      <c r="V4903" s="24" t="s">
        <v>272</v>
      </c>
      <c r="W4903" s="2" t="s">
        <v>272</v>
      </c>
      <c r="X4903" s="2" t="s">
        <v>272</v>
      </c>
      <c r="Y4903" s="2" t="s">
        <v>272</v>
      </c>
      <c r="Z4903" s="175" t="s">
        <v>273</v>
      </c>
      <c r="AA4903" s="24" t="s">
        <v>273</v>
      </c>
      <c r="AB4903" s="2" t="s">
        <v>273</v>
      </c>
      <c r="AC4903" s="25" t="s">
        <v>273</v>
      </c>
      <c r="AD4903" s="174" t="s">
        <v>272</v>
      </c>
      <c r="AE4903" s="25" t="s">
        <v>273</v>
      </c>
      <c r="AF4903" s="180">
        <v>100</v>
      </c>
    </row>
    <row r="4904" spans="1:32">
      <c r="A4904" s="134" t="str">
        <f t="shared" si="76"/>
        <v>SKfa_03.2</v>
      </c>
      <c r="C4904" s="177" t="s">
        <v>40</v>
      </c>
      <c r="D4904" s="178" t="s">
        <v>2</v>
      </c>
      <c r="E4904" s="178" t="s">
        <v>617</v>
      </c>
      <c r="F4904" s="178" t="s">
        <v>618</v>
      </c>
      <c r="G4904" s="178" t="s">
        <v>540</v>
      </c>
      <c r="H4904" s="177" t="s">
        <v>52</v>
      </c>
      <c r="I4904" s="179" t="s">
        <v>643</v>
      </c>
      <c r="J4904" s="59" t="s">
        <v>420</v>
      </c>
      <c r="K4904" s="60" t="s">
        <v>5461</v>
      </c>
      <c r="L4904" s="174" t="s">
        <v>272</v>
      </c>
      <c r="M4904" s="2" t="s">
        <v>272</v>
      </c>
      <c r="N4904" s="175" t="s">
        <v>272</v>
      </c>
      <c r="O4904" s="24" t="s">
        <v>272</v>
      </c>
      <c r="P4904" s="2" t="s">
        <v>273</v>
      </c>
      <c r="Q4904" s="2" t="s">
        <v>273</v>
      </c>
      <c r="R4904" s="2" t="s">
        <v>273</v>
      </c>
      <c r="S4904" s="2" t="s">
        <v>273</v>
      </c>
      <c r="T4904" s="2" t="s">
        <v>273</v>
      </c>
      <c r="U4904" s="25" t="s">
        <v>273</v>
      </c>
      <c r="V4904" s="24" t="s">
        <v>272</v>
      </c>
      <c r="W4904" s="2" t="s">
        <v>272</v>
      </c>
      <c r="X4904" s="2" t="s">
        <v>272</v>
      </c>
      <c r="Y4904" s="2" t="s">
        <v>272</v>
      </c>
      <c r="Z4904" s="175" t="s">
        <v>273</v>
      </c>
      <c r="AA4904" s="24" t="s">
        <v>273</v>
      </c>
      <c r="AB4904" s="2" t="s">
        <v>273</v>
      </c>
      <c r="AC4904" s="25" t="s">
        <v>273</v>
      </c>
      <c r="AD4904" s="174" t="s">
        <v>272</v>
      </c>
      <c r="AE4904" s="25" t="s">
        <v>273</v>
      </c>
      <c r="AF4904" s="180">
        <v>100</v>
      </c>
    </row>
    <row r="4905" spans="1:32">
      <c r="A4905" s="134" t="str">
        <f t="shared" si="76"/>
        <v>SKfa_03.3</v>
      </c>
      <c r="C4905" s="177" t="s">
        <v>40</v>
      </c>
      <c r="D4905" s="178" t="s">
        <v>2</v>
      </c>
      <c r="E4905" s="178" t="s">
        <v>619</v>
      </c>
      <c r="F4905" s="178" t="s">
        <v>620</v>
      </c>
      <c r="G4905" s="178" t="s">
        <v>540</v>
      </c>
      <c r="H4905" s="177" t="s">
        <v>52</v>
      </c>
      <c r="I4905" s="179" t="s">
        <v>643</v>
      </c>
      <c r="J4905" s="59" t="s">
        <v>5365</v>
      </c>
      <c r="K4905" s="60" t="s">
        <v>5462</v>
      </c>
      <c r="L4905" s="174" t="s">
        <v>1128</v>
      </c>
      <c r="M4905" s="2" t="s">
        <v>272</v>
      </c>
      <c r="N4905" s="175" t="s">
        <v>272</v>
      </c>
      <c r="O4905" s="24" t="s">
        <v>272</v>
      </c>
      <c r="P4905" s="2" t="s">
        <v>273</v>
      </c>
      <c r="Q4905" s="2" t="s">
        <v>273</v>
      </c>
      <c r="R4905" s="2" t="s">
        <v>273</v>
      </c>
      <c r="S4905" s="2" t="s">
        <v>273</v>
      </c>
      <c r="T4905" s="2" t="s">
        <v>273</v>
      </c>
      <c r="U4905" s="25" t="s">
        <v>273</v>
      </c>
      <c r="V4905" s="24" t="s">
        <v>273</v>
      </c>
      <c r="W4905" s="2" t="s">
        <v>273</v>
      </c>
      <c r="X4905" s="2" t="s">
        <v>273</v>
      </c>
      <c r="Y4905" s="2" t="s">
        <v>273</v>
      </c>
      <c r="Z4905" s="175" t="s">
        <v>273</v>
      </c>
      <c r="AA4905" s="24" t="s">
        <v>273</v>
      </c>
      <c r="AB4905" s="2" t="s">
        <v>273</v>
      </c>
      <c r="AC4905" s="25" t="s">
        <v>273</v>
      </c>
      <c r="AD4905" s="174" t="s">
        <v>272</v>
      </c>
      <c r="AE4905" s="25" t="s">
        <v>273</v>
      </c>
      <c r="AF4905" s="180">
        <v>100</v>
      </c>
    </row>
    <row r="4906" spans="1:32">
      <c r="A4906" s="134" t="str">
        <f t="shared" si="76"/>
        <v>SKfa_03.3</v>
      </c>
      <c r="C4906" s="177" t="s">
        <v>40</v>
      </c>
      <c r="D4906" s="178" t="s">
        <v>2</v>
      </c>
      <c r="E4906" s="178" t="s">
        <v>619</v>
      </c>
      <c r="F4906" s="178" t="s">
        <v>620</v>
      </c>
      <c r="G4906" s="178" t="s">
        <v>540</v>
      </c>
      <c r="H4906" s="177" t="s">
        <v>52</v>
      </c>
      <c r="I4906" s="179" t="s">
        <v>643</v>
      </c>
      <c r="J4906" s="59" t="s">
        <v>5367</v>
      </c>
      <c r="K4906" s="60" t="s">
        <v>5368</v>
      </c>
      <c r="L4906" s="174" t="s">
        <v>272</v>
      </c>
      <c r="M4906" s="2" t="s">
        <v>273</v>
      </c>
      <c r="N4906" s="175" t="s">
        <v>272</v>
      </c>
      <c r="O4906" s="24" t="s">
        <v>672</v>
      </c>
      <c r="P4906" s="2" t="s">
        <v>273</v>
      </c>
      <c r="Q4906" s="2" t="s">
        <v>273</v>
      </c>
      <c r="R4906" s="2" t="s">
        <v>273</v>
      </c>
      <c r="S4906" s="2" t="s">
        <v>273</v>
      </c>
      <c r="T4906" s="2" t="s">
        <v>273</v>
      </c>
      <c r="U4906" s="25" t="s">
        <v>273</v>
      </c>
      <c r="V4906" s="24" t="s">
        <v>273</v>
      </c>
      <c r="W4906" s="2" t="s">
        <v>273</v>
      </c>
      <c r="X4906" s="2" t="s">
        <v>273</v>
      </c>
      <c r="Y4906" s="2" t="s">
        <v>273</v>
      </c>
      <c r="Z4906" s="175" t="s">
        <v>273</v>
      </c>
      <c r="AA4906" s="24" t="s">
        <v>273</v>
      </c>
      <c r="AB4906" s="2" t="s">
        <v>273</v>
      </c>
      <c r="AC4906" s="25" t="s">
        <v>273</v>
      </c>
      <c r="AD4906" s="174" t="s">
        <v>273</v>
      </c>
      <c r="AE4906" s="25" t="s">
        <v>273</v>
      </c>
      <c r="AF4906" s="180">
        <v>100</v>
      </c>
    </row>
    <row r="4907" spans="1:32">
      <c r="A4907" s="134" t="str">
        <f t="shared" si="76"/>
        <v>SKfa_03.3</v>
      </c>
      <c r="C4907" s="177" t="s">
        <v>40</v>
      </c>
      <c r="D4907" s="178" t="s">
        <v>2</v>
      </c>
      <c r="E4907" s="178" t="s">
        <v>619</v>
      </c>
      <c r="F4907" s="178" t="s">
        <v>620</v>
      </c>
      <c r="G4907" s="178" t="s">
        <v>540</v>
      </c>
      <c r="H4907" s="177" t="s">
        <v>52</v>
      </c>
      <c r="I4907" s="179" t="s">
        <v>643</v>
      </c>
      <c r="J4907" s="59" t="s">
        <v>5369</v>
      </c>
      <c r="K4907" s="60" t="s">
        <v>5370</v>
      </c>
      <c r="L4907" s="174" t="s">
        <v>272</v>
      </c>
      <c r="M4907" s="2" t="s">
        <v>273</v>
      </c>
      <c r="N4907" s="175" t="s">
        <v>272</v>
      </c>
      <c r="O4907" s="24" t="s">
        <v>672</v>
      </c>
      <c r="P4907" s="2" t="s">
        <v>273</v>
      </c>
      <c r="Q4907" s="2" t="s">
        <v>273</v>
      </c>
      <c r="R4907" s="2" t="s">
        <v>273</v>
      </c>
      <c r="S4907" s="2" t="s">
        <v>273</v>
      </c>
      <c r="T4907" s="2" t="s">
        <v>273</v>
      </c>
      <c r="U4907" s="25" t="s">
        <v>273</v>
      </c>
      <c r="V4907" s="24" t="s">
        <v>273</v>
      </c>
      <c r="W4907" s="2" t="s">
        <v>273</v>
      </c>
      <c r="X4907" s="2" t="s">
        <v>273</v>
      </c>
      <c r="Y4907" s="2" t="s">
        <v>273</v>
      </c>
      <c r="Z4907" s="175" t="s">
        <v>273</v>
      </c>
      <c r="AA4907" s="24" t="s">
        <v>273</v>
      </c>
      <c r="AB4907" s="2" t="s">
        <v>273</v>
      </c>
      <c r="AC4907" s="25" t="s">
        <v>273</v>
      </c>
      <c r="AD4907" s="174" t="s">
        <v>273</v>
      </c>
      <c r="AE4907" s="25" t="s">
        <v>273</v>
      </c>
      <c r="AF4907" s="180">
        <v>100</v>
      </c>
    </row>
    <row r="4908" spans="1:32">
      <c r="A4908" s="134" t="str">
        <f t="shared" si="76"/>
        <v>SKfa_04.1</v>
      </c>
      <c r="C4908" s="177" t="s">
        <v>40</v>
      </c>
      <c r="D4908" s="178" t="s">
        <v>2</v>
      </c>
      <c r="E4908" s="178" t="s">
        <v>621</v>
      </c>
      <c r="F4908" s="178" t="s">
        <v>622</v>
      </c>
      <c r="G4908" s="178" t="s">
        <v>533</v>
      </c>
      <c r="H4908" s="177" t="s">
        <v>52</v>
      </c>
      <c r="I4908" s="179" t="s">
        <v>643</v>
      </c>
      <c r="J4908" s="59" t="s">
        <v>5463</v>
      </c>
      <c r="K4908" s="60" t="s">
        <v>5464</v>
      </c>
      <c r="L4908" s="174" t="s">
        <v>272</v>
      </c>
      <c r="M4908" s="2" t="s">
        <v>273</v>
      </c>
      <c r="N4908" s="175" t="s">
        <v>273</v>
      </c>
      <c r="O4908" s="24"/>
      <c r="P4908" s="2"/>
      <c r="Q4908" s="2"/>
      <c r="R4908" s="2"/>
      <c r="S4908" s="2"/>
      <c r="T4908" s="2"/>
      <c r="U4908" s="25"/>
      <c r="V4908" s="24"/>
      <c r="W4908" s="2"/>
      <c r="X4908" s="2"/>
      <c r="Y4908" s="2"/>
      <c r="Z4908" s="175"/>
      <c r="AA4908" s="24"/>
      <c r="AB4908" s="2"/>
      <c r="AC4908" s="25"/>
      <c r="AD4908" s="174"/>
      <c r="AE4908" s="25"/>
      <c r="AF4908" s="180">
        <v>100</v>
      </c>
    </row>
    <row r="4909" spans="1:32">
      <c r="A4909" s="134" t="str">
        <f t="shared" si="76"/>
        <v>SKfa_04.1</v>
      </c>
      <c r="C4909" s="177" t="s">
        <v>40</v>
      </c>
      <c r="D4909" s="178" t="s">
        <v>2</v>
      </c>
      <c r="E4909" s="178" t="s">
        <v>621</v>
      </c>
      <c r="F4909" s="178" t="s">
        <v>622</v>
      </c>
      <c r="G4909" s="178" t="s">
        <v>533</v>
      </c>
      <c r="H4909" s="177" t="s">
        <v>52</v>
      </c>
      <c r="I4909" s="179" t="s">
        <v>643</v>
      </c>
      <c r="J4909" s="59" t="s">
        <v>5465</v>
      </c>
      <c r="K4909" s="60" t="s">
        <v>5466</v>
      </c>
      <c r="L4909" s="174" t="s">
        <v>272</v>
      </c>
      <c r="M4909" s="2" t="s">
        <v>273</v>
      </c>
      <c r="N4909" s="175" t="s">
        <v>273</v>
      </c>
      <c r="O4909" s="24"/>
      <c r="P4909" s="2"/>
      <c r="Q4909" s="2"/>
      <c r="R4909" s="2"/>
      <c r="S4909" s="2"/>
      <c r="T4909" s="2"/>
      <c r="U4909" s="25"/>
      <c r="V4909" s="24"/>
      <c r="W4909" s="2"/>
      <c r="X4909" s="2"/>
      <c r="Y4909" s="2"/>
      <c r="Z4909" s="175"/>
      <c r="AA4909" s="24"/>
      <c r="AB4909" s="2"/>
      <c r="AC4909" s="25"/>
      <c r="AD4909" s="174"/>
      <c r="AE4909" s="25"/>
      <c r="AF4909" s="180">
        <v>100</v>
      </c>
    </row>
    <row r="4910" spans="1:32">
      <c r="A4910" s="134" t="str">
        <f t="shared" si="76"/>
        <v>SKfa_04.1</v>
      </c>
      <c r="C4910" s="177" t="s">
        <v>40</v>
      </c>
      <c r="D4910" s="178" t="s">
        <v>2</v>
      </c>
      <c r="E4910" s="178" t="s">
        <v>621</v>
      </c>
      <c r="F4910" s="178" t="s">
        <v>622</v>
      </c>
      <c r="G4910" s="178" t="s">
        <v>533</v>
      </c>
      <c r="H4910" s="177" t="s">
        <v>52</v>
      </c>
      <c r="I4910" s="179" t="s">
        <v>643</v>
      </c>
      <c r="J4910" s="59" t="s">
        <v>5383</v>
      </c>
      <c r="K4910" s="60" t="s">
        <v>5467</v>
      </c>
      <c r="L4910" s="174" t="s">
        <v>272</v>
      </c>
      <c r="M4910" s="2" t="s">
        <v>273</v>
      </c>
      <c r="N4910" s="175" t="s">
        <v>272</v>
      </c>
      <c r="O4910" s="24"/>
      <c r="P4910" s="2"/>
      <c r="Q4910" s="2"/>
      <c r="R4910" s="2"/>
      <c r="S4910" s="2"/>
      <c r="T4910" s="2"/>
      <c r="U4910" s="25"/>
      <c r="V4910" s="24"/>
      <c r="W4910" s="2"/>
      <c r="X4910" s="2"/>
      <c r="Y4910" s="2"/>
      <c r="Z4910" s="175"/>
      <c r="AA4910" s="24"/>
      <c r="AB4910" s="2"/>
      <c r="AC4910" s="25"/>
      <c r="AD4910" s="174"/>
      <c r="AE4910" s="25"/>
      <c r="AF4910" s="180">
        <v>0</v>
      </c>
    </row>
    <row r="4911" spans="1:32">
      <c r="A4911" s="134" t="str">
        <f t="shared" si="76"/>
        <v>SKst_01.1</v>
      </c>
      <c r="C4911" s="177" t="s">
        <v>40</v>
      </c>
      <c r="D4911" s="178" t="s">
        <v>3</v>
      </c>
      <c r="E4911" s="178" t="s">
        <v>623</v>
      </c>
      <c r="F4911" s="178" t="s">
        <v>624</v>
      </c>
      <c r="G4911" s="178" t="s">
        <v>533</v>
      </c>
      <c r="H4911" s="177" t="s">
        <v>52</v>
      </c>
      <c r="I4911" s="179" t="s">
        <v>643</v>
      </c>
      <c r="J4911" s="59" t="s">
        <v>5468</v>
      </c>
      <c r="K4911" s="60" t="s">
        <v>5469</v>
      </c>
      <c r="L4911" s="174" t="s">
        <v>272</v>
      </c>
      <c r="M4911" s="2" t="s">
        <v>273</v>
      </c>
      <c r="N4911" s="175" t="s">
        <v>272</v>
      </c>
      <c r="O4911" s="24"/>
      <c r="P4911" s="2"/>
      <c r="Q4911" s="2"/>
      <c r="R4911" s="2"/>
      <c r="S4911" s="2"/>
      <c r="T4911" s="2"/>
      <c r="U4911" s="25"/>
      <c r="V4911" s="24"/>
      <c r="W4911" s="2"/>
      <c r="X4911" s="2"/>
      <c r="Y4911" s="2"/>
      <c r="Z4911" s="175"/>
      <c r="AA4911" s="24"/>
      <c r="AB4911" s="2"/>
      <c r="AC4911" s="25"/>
      <c r="AD4911" s="174"/>
      <c r="AE4911" s="25"/>
      <c r="AF4911" s="180">
        <v>100</v>
      </c>
    </row>
    <row r="4912" spans="1:32">
      <c r="A4912" s="134" t="str">
        <f t="shared" si="76"/>
        <v>SKst_01.2</v>
      </c>
      <c r="C4912" s="177" t="s">
        <v>40</v>
      </c>
      <c r="D4912" s="178" t="s">
        <v>3</v>
      </c>
      <c r="E4912" s="178" t="s">
        <v>625</v>
      </c>
      <c r="F4912" s="178" t="s">
        <v>626</v>
      </c>
      <c r="G4912" s="178" t="s">
        <v>533</v>
      </c>
      <c r="H4912" s="177" t="s">
        <v>52</v>
      </c>
      <c r="I4912" s="179" t="s">
        <v>643</v>
      </c>
      <c r="J4912" s="59" t="s">
        <v>5468</v>
      </c>
      <c r="K4912" s="60" t="s">
        <v>5470</v>
      </c>
      <c r="L4912" s="174" t="s">
        <v>272</v>
      </c>
      <c r="M4912" s="2" t="s">
        <v>272</v>
      </c>
      <c r="N4912" s="175" t="s">
        <v>272</v>
      </c>
      <c r="O4912" s="24"/>
      <c r="P4912" s="2"/>
      <c r="Q4912" s="2"/>
      <c r="R4912" s="2"/>
      <c r="S4912" s="2"/>
      <c r="T4912" s="2"/>
      <c r="U4912" s="25"/>
      <c r="V4912" s="24"/>
      <c r="W4912" s="2"/>
      <c r="X4912" s="2"/>
      <c r="Y4912" s="2"/>
      <c r="Z4912" s="175"/>
      <c r="AA4912" s="24"/>
      <c r="AB4912" s="2"/>
      <c r="AC4912" s="25"/>
      <c r="AD4912" s="174"/>
      <c r="AE4912" s="25"/>
      <c r="AF4912" s="180">
        <v>100</v>
      </c>
    </row>
    <row r="4913" spans="1:32">
      <c r="A4913" s="134" t="str">
        <f t="shared" si="76"/>
        <v>SKst_01.2</v>
      </c>
      <c r="C4913" s="177" t="s">
        <v>40</v>
      </c>
      <c r="D4913" s="178" t="s">
        <v>3</v>
      </c>
      <c r="E4913" s="178" t="s">
        <v>625</v>
      </c>
      <c r="F4913" s="178" t="s">
        <v>626</v>
      </c>
      <c r="G4913" s="178" t="s">
        <v>533</v>
      </c>
      <c r="H4913" s="177" t="s">
        <v>52</v>
      </c>
      <c r="I4913" s="179" t="s">
        <v>643</v>
      </c>
      <c r="J4913" s="59" t="s">
        <v>420</v>
      </c>
      <c r="K4913" s="60" t="s">
        <v>5471</v>
      </c>
      <c r="L4913" s="174" t="s">
        <v>272</v>
      </c>
      <c r="M4913" s="2" t="s">
        <v>273</v>
      </c>
      <c r="N4913" s="175" t="s">
        <v>272</v>
      </c>
      <c r="O4913" s="24"/>
      <c r="P4913" s="2"/>
      <c r="Q4913" s="2"/>
      <c r="R4913" s="2"/>
      <c r="S4913" s="2"/>
      <c r="T4913" s="2"/>
      <c r="U4913" s="25"/>
      <c r="V4913" s="24"/>
      <c r="W4913" s="2"/>
      <c r="X4913" s="2"/>
      <c r="Y4913" s="2"/>
      <c r="Z4913" s="175"/>
      <c r="AA4913" s="24"/>
      <c r="AB4913" s="2"/>
      <c r="AC4913" s="25"/>
      <c r="AD4913" s="174"/>
      <c r="AE4913" s="25"/>
      <c r="AF4913" s="180">
        <v>100</v>
      </c>
    </row>
    <row r="4914" spans="1:32">
      <c r="A4914" s="134" t="str">
        <f t="shared" si="76"/>
        <v>SKst_02.2</v>
      </c>
      <c r="C4914" s="177" t="s">
        <v>40</v>
      </c>
      <c r="D4914" s="178" t="s">
        <v>3</v>
      </c>
      <c r="E4914" s="178" t="s">
        <v>627</v>
      </c>
      <c r="F4914" s="178" t="s">
        <v>628</v>
      </c>
      <c r="G4914" s="178" t="s">
        <v>540</v>
      </c>
      <c r="H4914" s="177" t="s">
        <v>52</v>
      </c>
      <c r="I4914" s="179" t="s">
        <v>54</v>
      </c>
      <c r="J4914" s="59" t="s">
        <v>5472</v>
      </c>
      <c r="K4914" s="60" t="s">
        <v>5473</v>
      </c>
      <c r="L4914" s="174" t="s">
        <v>272</v>
      </c>
      <c r="M4914" s="2" t="s">
        <v>272</v>
      </c>
      <c r="N4914" s="175" t="s">
        <v>272</v>
      </c>
      <c r="O4914" s="24" t="s">
        <v>272</v>
      </c>
      <c r="P4914" s="2" t="s">
        <v>272</v>
      </c>
      <c r="Q4914" s="2" t="s">
        <v>272</v>
      </c>
      <c r="R4914" s="2" t="s">
        <v>272</v>
      </c>
      <c r="S4914" s="2" t="s">
        <v>272</v>
      </c>
      <c r="T4914" s="2" t="s">
        <v>272</v>
      </c>
      <c r="U4914" s="25" t="s">
        <v>272</v>
      </c>
      <c r="V4914" s="24" t="s">
        <v>272</v>
      </c>
      <c r="W4914" s="2" t="s">
        <v>272</v>
      </c>
      <c r="X4914" s="2" t="s">
        <v>272</v>
      </c>
      <c r="Y4914" s="2" t="s">
        <v>272</v>
      </c>
      <c r="Z4914" s="175" t="s">
        <v>273</v>
      </c>
      <c r="AA4914" s="24" t="s">
        <v>272</v>
      </c>
      <c r="AB4914" s="2" t="s">
        <v>272</v>
      </c>
      <c r="AC4914" s="25" t="s">
        <v>272</v>
      </c>
      <c r="AD4914" s="174" t="s">
        <v>272</v>
      </c>
      <c r="AE4914" s="25" t="s">
        <v>273</v>
      </c>
      <c r="AF4914" s="180">
        <v>100</v>
      </c>
    </row>
    <row r="4915" spans="1:32">
      <c r="A4915" s="134" t="str">
        <f t="shared" si="76"/>
        <v>SKst_02.2</v>
      </c>
      <c r="C4915" s="177" t="s">
        <v>40</v>
      </c>
      <c r="D4915" s="178" t="s">
        <v>3</v>
      </c>
      <c r="E4915" s="178" t="s">
        <v>627</v>
      </c>
      <c r="F4915" s="178" t="s">
        <v>628</v>
      </c>
      <c r="G4915" s="178" t="s">
        <v>540</v>
      </c>
      <c r="H4915" s="177" t="s">
        <v>52</v>
      </c>
      <c r="I4915" s="179" t="s">
        <v>54</v>
      </c>
      <c r="J4915" s="59" t="s">
        <v>5474</v>
      </c>
      <c r="K4915" s="60" t="s">
        <v>5475</v>
      </c>
      <c r="L4915" s="174" t="s">
        <v>272</v>
      </c>
      <c r="M4915" s="2" t="s">
        <v>272</v>
      </c>
      <c r="N4915" s="175" t="s">
        <v>272</v>
      </c>
      <c r="O4915" s="24" t="s">
        <v>272</v>
      </c>
      <c r="P4915" s="2" t="s">
        <v>272</v>
      </c>
      <c r="Q4915" s="2" t="s">
        <v>272</v>
      </c>
      <c r="R4915" s="2" t="s">
        <v>272</v>
      </c>
      <c r="S4915" s="2" t="s">
        <v>272</v>
      </c>
      <c r="T4915" s="2" t="s">
        <v>272</v>
      </c>
      <c r="U4915" s="25" t="s">
        <v>272</v>
      </c>
      <c r="V4915" s="24" t="s">
        <v>272</v>
      </c>
      <c r="W4915" s="2" t="s">
        <v>272</v>
      </c>
      <c r="X4915" s="2" t="s">
        <v>272</v>
      </c>
      <c r="Y4915" s="2" t="s">
        <v>272</v>
      </c>
      <c r="Z4915" s="175" t="s">
        <v>273</v>
      </c>
      <c r="AA4915" s="24" t="s">
        <v>272</v>
      </c>
      <c r="AB4915" s="2" t="s">
        <v>272</v>
      </c>
      <c r="AC4915" s="25" t="s">
        <v>272</v>
      </c>
      <c r="AD4915" s="174" t="s">
        <v>272</v>
      </c>
      <c r="AE4915" s="25" t="s">
        <v>273</v>
      </c>
      <c r="AF4915" s="180">
        <v>100</v>
      </c>
    </row>
    <row r="4916" spans="1:32">
      <c r="A4916" s="134" t="str">
        <f t="shared" si="76"/>
        <v>SKst_02.2</v>
      </c>
      <c r="C4916" s="177" t="s">
        <v>40</v>
      </c>
      <c r="D4916" s="178" t="s">
        <v>3</v>
      </c>
      <c r="E4916" s="178" t="s">
        <v>627</v>
      </c>
      <c r="F4916" s="178" t="s">
        <v>628</v>
      </c>
      <c r="G4916" s="178" t="s">
        <v>540</v>
      </c>
      <c r="H4916" s="177" t="s">
        <v>52</v>
      </c>
      <c r="I4916" s="179" t="s">
        <v>54</v>
      </c>
      <c r="J4916" s="59" t="s">
        <v>5476</v>
      </c>
      <c r="K4916" s="60" t="s">
        <v>5477</v>
      </c>
      <c r="L4916" s="174" t="s">
        <v>272</v>
      </c>
      <c r="M4916" s="2" t="s">
        <v>272</v>
      </c>
      <c r="N4916" s="175" t="s">
        <v>272</v>
      </c>
      <c r="O4916" s="24" t="s">
        <v>272</v>
      </c>
      <c r="P4916" s="2" t="s">
        <v>272</v>
      </c>
      <c r="Q4916" s="2" t="s">
        <v>272</v>
      </c>
      <c r="R4916" s="2" t="s">
        <v>272</v>
      </c>
      <c r="S4916" s="2" t="s">
        <v>272</v>
      </c>
      <c r="T4916" s="2" t="s">
        <v>272</v>
      </c>
      <c r="U4916" s="25" t="s">
        <v>272</v>
      </c>
      <c r="V4916" s="24" t="s">
        <v>272</v>
      </c>
      <c r="W4916" s="2" t="s">
        <v>272</v>
      </c>
      <c r="X4916" s="2" t="s">
        <v>272</v>
      </c>
      <c r="Y4916" s="2" t="s">
        <v>272</v>
      </c>
      <c r="Z4916" s="175" t="s">
        <v>273</v>
      </c>
      <c r="AA4916" s="24" t="s">
        <v>272</v>
      </c>
      <c r="AB4916" s="2" t="s">
        <v>272</v>
      </c>
      <c r="AC4916" s="25" t="s">
        <v>272</v>
      </c>
      <c r="AD4916" s="174" t="s">
        <v>272</v>
      </c>
      <c r="AE4916" s="25" t="s">
        <v>273</v>
      </c>
      <c r="AF4916" s="180">
        <v>100</v>
      </c>
    </row>
    <row r="4917" spans="1:32">
      <c r="A4917" s="134" t="str">
        <f t="shared" si="76"/>
        <v>SKst_02.2</v>
      </c>
      <c r="C4917" s="177" t="s">
        <v>40</v>
      </c>
      <c r="D4917" s="178" t="s">
        <v>3</v>
      </c>
      <c r="E4917" s="178" t="s">
        <v>627</v>
      </c>
      <c r="F4917" s="178" t="s">
        <v>628</v>
      </c>
      <c r="G4917" s="178" t="s">
        <v>540</v>
      </c>
      <c r="H4917" s="177" t="s">
        <v>52</v>
      </c>
      <c r="I4917" s="179" t="s">
        <v>54</v>
      </c>
      <c r="J4917" s="59" t="s">
        <v>5478</v>
      </c>
      <c r="K4917" s="60" t="s">
        <v>5479</v>
      </c>
      <c r="L4917" s="174" t="s">
        <v>272</v>
      </c>
      <c r="M4917" s="2" t="s">
        <v>272</v>
      </c>
      <c r="N4917" s="175" t="s">
        <v>272</v>
      </c>
      <c r="O4917" s="24" t="s">
        <v>272</v>
      </c>
      <c r="P4917" s="2" t="s">
        <v>272</v>
      </c>
      <c r="Q4917" s="2" t="s">
        <v>272</v>
      </c>
      <c r="R4917" s="2" t="s">
        <v>272</v>
      </c>
      <c r="S4917" s="2" t="s">
        <v>272</v>
      </c>
      <c r="T4917" s="2" t="s">
        <v>272</v>
      </c>
      <c r="U4917" s="25" t="s">
        <v>272</v>
      </c>
      <c r="V4917" s="24" t="s">
        <v>272</v>
      </c>
      <c r="W4917" s="2" t="s">
        <v>272</v>
      </c>
      <c r="X4917" s="2" t="s">
        <v>272</v>
      </c>
      <c r="Y4917" s="2" t="s">
        <v>272</v>
      </c>
      <c r="Z4917" s="175" t="s">
        <v>273</v>
      </c>
      <c r="AA4917" s="24" t="s">
        <v>272</v>
      </c>
      <c r="AB4917" s="2" t="s">
        <v>272</v>
      </c>
      <c r="AC4917" s="25" t="s">
        <v>272</v>
      </c>
      <c r="AD4917" s="174" t="s">
        <v>272</v>
      </c>
      <c r="AE4917" s="25" t="s">
        <v>273</v>
      </c>
      <c r="AF4917" s="180">
        <v>0</v>
      </c>
    </row>
    <row r="4918" spans="1:32">
      <c r="A4918" s="134" t="str">
        <f t="shared" si="76"/>
        <v>SKst_02.2</v>
      </c>
      <c r="C4918" s="177" t="s">
        <v>40</v>
      </c>
      <c r="D4918" s="178" t="s">
        <v>3</v>
      </c>
      <c r="E4918" s="178" t="s">
        <v>627</v>
      </c>
      <c r="F4918" s="178" t="s">
        <v>628</v>
      </c>
      <c r="G4918" s="178" t="s">
        <v>540</v>
      </c>
      <c r="H4918" s="177" t="s">
        <v>52</v>
      </c>
      <c r="I4918" s="179" t="s">
        <v>54</v>
      </c>
      <c r="J4918" s="59" t="s">
        <v>5480</v>
      </c>
      <c r="K4918" s="60" t="s">
        <v>5481</v>
      </c>
      <c r="L4918" s="174" t="s">
        <v>272</v>
      </c>
      <c r="M4918" s="2" t="s">
        <v>272</v>
      </c>
      <c r="N4918" s="175" t="s">
        <v>272</v>
      </c>
      <c r="O4918" s="24" t="s">
        <v>272</v>
      </c>
      <c r="P4918" s="2" t="s">
        <v>272</v>
      </c>
      <c r="Q4918" s="2" t="s">
        <v>272</v>
      </c>
      <c r="R4918" s="2" t="s">
        <v>272</v>
      </c>
      <c r="S4918" s="2" t="s">
        <v>272</v>
      </c>
      <c r="T4918" s="2" t="s">
        <v>272</v>
      </c>
      <c r="U4918" s="25" t="s">
        <v>272</v>
      </c>
      <c r="V4918" s="24" t="s">
        <v>272</v>
      </c>
      <c r="W4918" s="2" t="s">
        <v>272</v>
      </c>
      <c r="X4918" s="2" t="s">
        <v>272</v>
      </c>
      <c r="Y4918" s="2" t="s">
        <v>272</v>
      </c>
      <c r="Z4918" s="175" t="s">
        <v>273</v>
      </c>
      <c r="AA4918" s="24" t="s">
        <v>272</v>
      </c>
      <c r="AB4918" s="2" t="s">
        <v>272</v>
      </c>
      <c r="AC4918" s="25" t="s">
        <v>272</v>
      </c>
      <c r="AD4918" s="174" t="s">
        <v>272</v>
      </c>
      <c r="AE4918" s="25" t="s">
        <v>273</v>
      </c>
      <c r="AF4918" s="180">
        <v>100</v>
      </c>
    </row>
    <row r="4919" spans="1:32">
      <c r="A4919" s="134" t="str">
        <f t="shared" si="76"/>
        <v>SKst_02.3</v>
      </c>
      <c r="C4919" s="177" t="s">
        <v>40</v>
      </c>
      <c r="D4919" s="178" t="s">
        <v>3</v>
      </c>
      <c r="E4919" s="178" t="s">
        <v>629</v>
      </c>
      <c r="F4919" s="178" t="s">
        <v>630</v>
      </c>
      <c r="G4919" s="178" t="s">
        <v>540</v>
      </c>
      <c r="H4919" s="177" t="s">
        <v>52</v>
      </c>
      <c r="I4919" s="179" t="s">
        <v>643</v>
      </c>
      <c r="J4919" s="59" t="s">
        <v>5482</v>
      </c>
      <c r="K4919" s="60" t="s">
        <v>5483</v>
      </c>
      <c r="L4919" s="174" t="s">
        <v>272</v>
      </c>
      <c r="M4919" s="2" t="s">
        <v>273</v>
      </c>
      <c r="N4919" s="175" t="s">
        <v>272</v>
      </c>
      <c r="O4919" s="24" t="s">
        <v>672</v>
      </c>
      <c r="P4919" s="2" t="s">
        <v>273</v>
      </c>
      <c r="Q4919" s="2" t="s">
        <v>273</v>
      </c>
      <c r="R4919" s="2" t="s">
        <v>272</v>
      </c>
      <c r="S4919" s="2" t="s">
        <v>272</v>
      </c>
      <c r="T4919" s="2" t="s">
        <v>272</v>
      </c>
      <c r="U4919" s="25" t="s">
        <v>272</v>
      </c>
      <c r="V4919" s="24" t="s">
        <v>272</v>
      </c>
      <c r="W4919" s="2" t="s">
        <v>273</v>
      </c>
      <c r="X4919" s="2" t="s">
        <v>273</v>
      </c>
      <c r="Y4919" s="2" t="s">
        <v>273</v>
      </c>
      <c r="Z4919" s="175" t="s">
        <v>273</v>
      </c>
      <c r="AA4919" s="24" t="s">
        <v>272</v>
      </c>
      <c r="AB4919" s="2" t="s">
        <v>273</v>
      </c>
      <c r="AC4919" s="25" t="s">
        <v>273</v>
      </c>
      <c r="AD4919" s="174" t="s">
        <v>272</v>
      </c>
      <c r="AE4919" s="25" t="s">
        <v>273</v>
      </c>
      <c r="AF4919" s="180">
        <v>100</v>
      </c>
    </row>
    <row r="4920" spans="1:32">
      <c r="A4920" s="134" t="str">
        <f t="shared" si="76"/>
        <v>SKst_02.3</v>
      </c>
      <c r="C4920" s="177" t="s">
        <v>40</v>
      </c>
      <c r="D4920" s="178" t="s">
        <v>3</v>
      </c>
      <c r="E4920" s="178" t="s">
        <v>629</v>
      </c>
      <c r="F4920" s="178" t="s">
        <v>630</v>
      </c>
      <c r="G4920" s="178" t="s">
        <v>540</v>
      </c>
      <c r="H4920" s="177" t="s">
        <v>52</v>
      </c>
      <c r="I4920" s="179" t="s">
        <v>643</v>
      </c>
      <c r="J4920" s="59" t="s">
        <v>5472</v>
      </c>
      <c r="K4920" s="60" t="s">
        <v>5484</v>
      </c>
      <c r="L4920" s="174" t="s">
        <v>272</v>
      </c>
      <c r="M4920" s="2" t="s">
        <v>273</v>
      </c>
      <c r="N4920" s="175" t="s">
        <v>272</v>
      </c>
      <c r="O4920" s="24" t="s">
        <v>672</v>
      </c>
      <c r="P4920" s="2" t="s">
        <v>273</v>
      </c>
      <c r="Q4920" s="2" t="s">
        <v>273</v>
      </c>
      <c r="R4920" s="2" t="s">
        <v>272</v>
      </c>
      <c r="S4920" s="2" t="s">
        <v>272</v>
      </c>
      <c r="T4920" s="2" t="s">
        <v>272</v>
      </c>
      <c r="U4920" s="25" t="s">
        <v>273</v>
      </c>
      <c r="V4920" s="24" t="s">
        <v>272</v>
      </c>
      <c r="W4920" s="2" t="s">
        <v>273</v>
      </c>
      <c r="X4920" s="2" t="s">
        <v>273</v>
      </c>
      <c r="Y4920" s="2" t="s">
        <v>273</v>
      </c>
      <c r="Z4920" s="175" t="s">
        <v>273</v>
      </c>
      <c r="AA4920" s="24" t="s">
        <v>272</v>
      </c>
      <c r="AB4920" s="2" t="s">
        <v>273</v>
      </c>
      <c r="AC4920" s="25" t="s">
        <v>273</v>
      </c>
      <c r="AD4920" s="174" t="s">
        <v>273</v>
      </c>
      <c r="AE4920" s="25" t="s">
        <v>273</v>
      </c>
      <c r="AF4920" s="180">
        <v>100</v>
      </c>
    </row>
    <row r="4921" spans="1:32">
      <c r="A4921" s="134" t="str">
        <f t="shared" si="76"/>
        <v>SKst_02.3</v>
      </c>
      <c r="C4921" s="177" t="s">
        <v>40</v>
      </c>
      <c r="D4921" s="178" t="s">
        <v>3</v>
      </c>
      <c r="E4921" s="178" t="s">
        <v>629</v>
      </c>
      <c r="F4921" s="178" t="s">
        <v>630</v>
      </c>
      <c r="G4921" s="178" t="s">
        <v>540</v>
      </c>
      <c r="H4921" s="177" t="s">
        <v>52</v>
      </c>
      <c r="I4921" s="179" t="s">
        <v>643</v>
      </c>
      <c r="J4921" s="59" t="s">
        <v>5480</v>
      </c>
      <c r="K4921" s="60" t="s">
        <v>5485</v>
      </c>
      <c r="L4921" s="174" t="s">
        <v>272</v>
      </c>
      <c r="M4921" s="2" t="s">
        <v>273</v>
      </c>
      <c r="N4921" s="175" t="s">
        <v>272</v>
      </c>
      <c r="O4921" s="24" t="s">
        <v>672</v>
      </c>
      <c r="P4921" s="2" t="s">
        <v>273</v>
      </c>
      <c r="Q4921" s="2" t="s">
        <v>273</v>
      </c>
      <c r="R4921" s="2" t="s">
        <v>272</v>
      </c>
      <c r="S4921" s="2" t="s">
        <v>272</v>
      </c>
      <c r="T4921" s="2" t="s">
        <v>272</v>
      </c>
      <c r="U4921" s="25" t="s">
        <v>273</v>
      </c>
      <c r="V4921" s="24" t="s">
        <v>272</v>
      </c>
      <c r="W4921" s="2" t="s">
        <v>273</v>
      </c>
      <c r="X4921" s="2" t="s">
        <v>273</v>
      </c>
      <c r="Y4921" s="2" t="s">
        <v>273</v>
      </c>
      <c r="Z4921" s="175" t="s">
        <v>273</v>
      </c>
      <c r="AA4921" s="24" t="s">
        <v>272</v>
      </c>
      <c r="AB4921" s="2" t="s">
        <v>273</v>
      </c>
      <c r="AC4921" s="25" t="s">
        <v>273</v>
      </c>
      <c r="AD4921" s="174" t="s">
        <v>272</v>
      </c>
      <c r="AE4921" s="25" t="s">
        <v>273</v>
      </c>
      <c r="AF4921" s="180">
        <v>100</v>
      </c>
    </row>
    <row r="4922" spans="1:32">
      <c r="A4922" s="134" t="str">
        <f t="shared" si="76"/>
        <v>SKst_02.4</v>
      </c>
      <c r="C4922" s="177" t="s">
        <v>40</v>
      </c>
      <c r="D4922" s="178" t="s">
        <v>3</v>
      </c>
      <c r="E4922" s="178" t="s">
        <v>631</v>
      </c>
      <c r="F4922" s="178" t="s">
        <v>632</v>
      </c>
      <c r="G4922" s="178" t="s">
        <v>533</v>
      </c>
      <c r="H4922" s="177" t="s">
        <v>52</v>
      </c>
      <c r="I4922" s="179" t="s">
        <v>643</v>
      </c>
      <c r="J4922" s="59" t="s">
        <v>4495</v>
      </c>
      <c r="K4922" s="60" t="s">
        <v>5486</v>
      </c>
      <c r="L4922" s="174" t="s">
        <v>272</v>
      </c>
      <c r="M4922" s="2" t="s">
        <v>273</v>
      </c>
      <c r="N4922" s="175" t="s">
        <v>272</v>
      </c>
      <c r="O4922" s="24"/>
      <c r="P4922" s="2"/>
      <c r="Q4922" s="2"/>
      <c r="R4922" s="2"/>
      <c r="S4922" s="2"/>
      <c r="T4922" s="2"/>
      <c r="U4922" s="25"/>
      <c r="V4922" s="24"/>
      <c r="W4922" s="2"/>
      <c r="X4922" s="2"/>
      <c r="Y4922" s="2"/>
      <c r="Z4922" s="175"/>
      <c r="AA4922" s="24"/>
      <c r="AB4922" s="2"/>
      <c r="AC4922" s="25"/>
      <c r="AD4922" s="174"/>
      <c r="AE4922" s="25"/>
      <c r="AF4922" s="180">
        <v>100</v>
      </c>
    </row>
    <row r="4923" spans="1:32">
      <c r="A4923" s="134" t="str">
        <f t="shared" si="76"/>
        <v>SKst_02.4</v>
      </c>
      <c r="C4923" s="177" t="s">
        <v>40</v>
      </c>
      <c r="D4923" s="178" t="s">
        <v>3</v>
      </c>
      <c r="E4923" s="178" t="s">
        <v>631</v>
      </c>
      <c r="F4923" s="178" t="s">
        <v>632</v>
      </c>
      <c r="G4923" s="178" t="s">
        <v>533</v>
      </c>
      <c r="H4923" s="177" t="s">
        <v>52</v>
      </c>
      <c r="I4923" s="179" t="s">
        <v>643</v>
      </c>
      <c r="J4923" s="59" t="s">
        <v>4495</v>
      </c>
      <c r="K4923" s="60" t="s">
        <v>5487</v>
      </c>
      <c r="L4923" s="174" t="s">
        <v>272</v>
      </c>
      <c r="M4923" s="2" t="s">
        <v>273</v>
      </c>
      <c r="N4923" s="175" t="s">
        <v>272</v>
      </c>
      <c r="O4923" s="24"/>
      <c r="P4923" s="2"/>
      <c r="Q4923" s="2"/>
      <c r="R4923" s="2"/>
      <c r="S4923" s="2"/>
      <c r="T4923" s="2"/>
      <c r="U4923" s="25"/>
      <c r="V4923" s="24"/>
      <c r="W4923" s="2"/>
      <c r="X4923" s="2"/>
      <c r="Y4923" s="2"/>
      <c r="Z4923" s="175"/>
      <c r="AA4923" s="24"/>
      <c r="AB4923" s="2"/>
      <c r="AC4923" s="25"/>
      <c r="AD4923" s="174"/>
      <c r="AE4923" s="25"/>
      <c r="AF4923" s="180">
        <v>100</v>
      </c>
    </row>
    <row r="4924" spans="1:32">
      <c r="A4924" s="134" t="str">
        <f t="shared" si="76"/>
        <v>SKst_02.4</v>
      </c>
      <c r="C4924" s="177" t="s">
        <v>40</v>
      </c>
      <c r="D4924" s="178" t="s">
        <v>3</v>
      </c>
      <c r="E4924" s="178" t="s">
        <v>631</v>
      </c>
      <c r="F4924" s="178" t="s">
        <v>632</v>
      </c>
      <c r="G4924" s="178" t="s">
        <v>533</v>
      </c>
      <c r="H4924" s="177" t="s">
        <v>52</v>
      </c>
      <c r="I4924" s="179" t="s">
        <v>643</v>
      </c>
      <c r="J4924" s="59" t="s">
        <v>5488</v>
      </c>
      <c r="K4924" s="60" t="s">
        <v>5489</v>
      </c>
      <c r="L4924" s="174" t="s">
        <v>272</v>
      </c>
      <c r="M4924" s="2" t="s">
        <v>273</v>
      </c>
      <c r="N4924" s="175" t="s">
        <v>272</v>
      </c>
      <c r="O4924" s="24"/>
      <c r="P4924" s="2"/>
      <c r="Q4924" s="2"/>
      <c r="R4924" s="2"/>
      <c r="S4924" s="2"/>
      <c r="T4924" s="2"/>
      <c r="U4924" s="25"/>
      <c r="V4924" s="24"/>
      <c r="W4924" s="2"/>
      <c r="X4924" s="2"/>
      <c r="Y4924" s="2"/>
      <c r="Z4924" s="175"/>
      <c r="AA4924" s="24"/>
      <c r="AB4924" s="2"/>
      <c r="AC4924" s="25"/>
      <c r="AD4924" s="174"/>
      <c r="AE4924" s="25"/>
      <c r="AF4924" s="180">
        <v>100</v>
      </c>
    </row>
    <row r="4925" spans="1:32">
      <c r="A4925" s="134" t="str">
        <f t="shared" si="76"/>
        <v>SKst_02.5</v>
      </c>
      <c r="C4925" s="177" t="s">
        <v>40</v>
      </c>
      <c r="D4925" s="178" t="s">
        <v>3</v>
      </c>
      <c r="E4925" s="178" t="s">
        <v>633</v>
      </c>
      <c r="F4925" s="178" t="s">
        <v>634</v>
      </c>
      <c r="G4925" s="178" t="s">
        <v>540</v>
      </c>
      <c r="H4925" s="177" t="s">
        <v>52</v>
      </c>
      <c r="I4925" s="179" t="s">
        <v>643</v>
      </c>
      <c r="J4925" s="59" t="s">
        <v>4495</v>
      </c>
      <c r="K4925" s="60" t="s">
        <v>5487</v>
      </c>
      <c r="L4925" s="174" t="s">
        <v>272</v>
      </c>
      <c r="M4925" s="2" t="s">
        <v>273</v>
      </c>
      <c r="N4925" s="175" t="s">
        <v>272</v>
      </c>
      <c r="O4925" s="24" t="s">
        <v>672</v>
      </c>
      <c r="P4925" s="2" t="s">
        <v>273</v>
      </c>
      <c r="Q4925" s="2" t="s">
        <v>273</v>
      </c>
      <c r="R4925" s="2" t="s">
        <v>273</v>
      </c>
      <c r="S4925" s="2" t="s">
        <v>273</v>
      </c>
      <c r="T4925" s="2" t="s">
        <v>273</v>
      </c>
      <c r="U4925" s="25" t="s">
        <v>273</v>
      </c>
      <c r="V4925" s="24" t="s">
        <v>273</v>
      </c>
      <c r="W4925" s="2" t="s">
        <v>273</v>
      </c>
      <c r="X4925" s="2" t="s">
        <v>273</v>
      </c>
      <c r="Y4925" s="2" t="s">
        <v>273</v>
      </c>
      <c r="Z4925" s="175" t="s">
        <v>273</v>
      </c>
      <c r="AA4925" s="24" t="s">
        <v>272</v>
      </c>
      <c r="AB4925" s="2" t="s">
        <v>273</v>
      </c>
      <c r="AC4925" s="25" t="s">
        <v>273</v>
      </c>
      <c r="AD4925" s="174" t="s">
        <v>273</v>
      </c>
      <c r="AE4925" s="25" t="s">
        <v>273</v>
      </c>
      <c r="AF4925" s="180">
        <v>100</v>
      </c>
    </row>
    <row r="4926" spans="1:32">
      <c r="A4926" s="134" t="str">
        <f t="shared" si="76"/>
        <v>SKst_03.1</v>
      </c>
      <c r="C4926" s="177" t="s">
        <v>40</v>
      </c>
      <c r="D4926" s="178" t="s">
        <v>3</v>
      </c>
      <c r="E4926" s="178" t="s">
        <v>635</v>
      </c>
      <c r="F4926" s="178" t="s">
        <v>636</v>
      </c>
      <c r="G4926" s="178" t="s">
        <v>540</v>
      </c>
      <c r="H4926" s="177" t="s">
        <v>52</v>
      </c>
      <c r="I4926" s="179" t="s">
        <v>643</v>
      </c>
      <c r="J4926" s="59" t="s">
        <v>4495</v>
      </c>
      <c r="K4926" s="60" t="s">
        <v>5490</v>
      </c>
      <c r="L4926" s="174" t="s">
        <v>272</v>
      </c>
      <c r="M4926" s="2" t="s">
        <v>273</v>
      </c>
      <c r="N4926" s="175" t="s">
        <v>272</v>
      </c>
      <c r="O4926" s="24" t="s">
        <v>672</v>
      </c>
      <c r="P4926" s="2" t="s">
        <v>273</v>
      </c>
      <c r="Q4926" s="2" t="s">
        <v>273</v>
      </c>
      <c r="R4926" s="2" t="s">
        <v>273</v>
      </c>
      <c r="S4926" s="2" t="s">
        <v>273</v>
      </c>
      <c r="T4926" s="2" t="s">
        <v>273</v>
      </c>
      <c r="U4926" s="25" t="s">
        <v>273</v>
      </c>
      <c r="V4926" s="24" t="s">
        <v>273</v>
      </c>
      <c r="W4926" s="2" t="s">
        <v>273</v>
      </c>
      <c r="X4926" s="2" t="s">
        <v>273</v>
      </c>
      <c r="Y4926" s="2" t="s">
        <v>273</v>
      </c>
      <c r="Z4926" s="175" t="s">
        <v>273</v>
      </c>
      <c r="AA4926" s="24" t="s">
        <v>272</v>
      </c>
      <c r="AB4926" s="2" t="s">
        <v>273</v>
      </c>
      <c r="AC4926" s="25" t="s">
        <v>273</v>
      </c>
      <c r="AD4926" s="174" t="s">
        <v>273</v>
      </c>
      <c r="AE4926" s="25" t="s">
        <v>273</v>
      </c>
      <c r="AF4926" s="180">
        <v>100</v>
      </c>
    </row>
    <row r="4927" spans="1:32">
      <c r="A4927" s="134" t="str">
        <f t="shared" si="76"/>
        <v>SKst_03.1</v>
      </c>
      <c r="C4927" s="177" t="s">
        <v>40</v>
      </c>
      <c r="D4927" s="178" t="s">
        <v>3</v>
      </c>
      <c r="E4927" s="178" t="s">
        <v>635</v>
      </c>
      <c r="F4927" s="178" t="s">
        <v>636</v>
      </c>
      <c r="G4927" s="178" t="s">
        <v>540</v>
      </c>
      <c r="H4927" s="177" t="s">
        <v>52</v>
      </c>
      <c r="I4927" s="179" t="s">
        <v>643</v>
      </c>
      <c r="J4927" s="59" t="s">
        <v>420</v>
      </c>
      <c r="K4927" s="60" t="s">
        <v>5491</v>
      </c>
      <c r="L4927" s="174" t="s">
        <v>272</v>
      </c>
      <c r="M4927" s="2" t="s">
        <v>273</v>
      </c>
      <c r="N4927" s="175" t="s">
        <v>272</v>
      </c>
      <c r="O4927" s="24" t="s">
        <v>672</v>
      </c>
      <c r="P4927" s="2" t="s">
        <v>273</v>
      </c>
      <c r="Q4927" s="2" t="s">
        <v>273</v>
      </c>
      <c r="R4927" s="2" t="s">
        <v>273</v>
      </c>
      <c r="S4927" s="2" t="s">
        <v>273</v>
      </c>
      <c r="T4927" s="2" t="s">
        <v>273</v>
      </c>
      <c r="U4927" s="25" t="s">
        <v>273</v>
      </c>
      <c r="V4927" s="24" t="s">
        <v>273</v>
      </c>
      <c r="W4927" s="2" t="s">
        <v>273</v>
      </c>
      <c r="X4927" s="2" t="s">
        <v>273</v>
      </c>
      <c r="Y4927" s="2" t="s">
        <v>273</v>
      </c>
      <c r="Z4927" s="175" t="s">
        <v>273</v>
      </c>
      <c r="AA4927" s="24" t="s">
        <v>272</v>
      </c>
      <c r="AB4927" s="2" t="s">
        <v>273</v>
      </c>
      <c r="AC4927" s="25" t="s">
        <v>273</v>
      </c>
      <c r="AD4927" s="174" t="s">
        <v>273</v>
      </c>
      <c r="AE4927" s="25" t="s">
        <v>273</v>
      </c>
      <c r="AF4927" s="180">
        <v>100</v>
      </c>
    </row>
    <row r="4928" spans="1:32">
      <c r="A4928" s="134" t="str">
        <f t="shared" si="76"/>
        <v>SKst_03.1</v>
      </c>
      <c r="C4928" s="177" t="s">
        <v>40</v>
      </c>
      <c r="D4928" s="178" t="s">
        <v>3</v>
      </c>
      <c r="E4928" s="178" t="s">
        <v>635</v>
      </c>
      <c r="F4928" s="178" t="s">
        <v>636</v>
      </c>
      <c r="G4928" s="178" t="s">
        <v>540</v>
      </c>
      <c r="H4928" s="177" t="s">
        <v>52</v>
      </c>
      <c r="I4928" s="179" t="s">
        <v>643</v>
      </c>
      <c r="J4928" s="59" t="s">
        <v>5492</v>
      </c>
      <c r="K4928" s="60" t="s">
        <v>5493</v>
      </c>
      <c r="L4928" s="174" t="s">
        <v>272</v>
      </c>
      <c r="M4928" s="2" t="s">
        <v>272</v>
      </c>
      <c r="N4928" s="175" t="s">
        <v>272</v>
      </c>
      <c r="O4928" s="24" t="s">
        <v>272</v>
      </c>
      <c r="P4928" s="2" t="s">
        <v>272</v>
      </c>
      <c r="Q4928" s="2" t="s">
        <v>273</v>
      </c>
      <c r="R4928" s="2" t="s">
        <v>273</v>
      </c>
      <c r="S4928" s="2" t="s">
        <v>272</v>
      </c>
      <c r="T4928" s="2" t="s">
        <v>272</v>
      </c>
      <c r="U4928" s="25" t="s">
        <v>273</v>
      </c>
      <c r="V4928" s="24" t="s">
        <v>273</v>
      </c>
      <c r="W4928" s="2" t="s">
        <v>273</v>
      </c>
      <c r="X4928" s="2" t="s">
        <v>273</v>
      </c>
      <c r="Y4928" s="2" t="s">
        <v>273</v>
      </c>
      <c r="Z4928" s="175" t="s">
        <v>273</v>
      </c>
      <c r="AA4928" s="24" t="s">
        <v>272</v>
      </c>
      <c r="AB4928" s="2" t="s">
        <v>272</v>
      </c>
      <c r="AC4928" s="25" t="s">
        <v>272</v>
      </c>
      <c r="AD4928" s="174" t="s">
        <v>272</v>
      </c>
      <c r="AE4928" s="25" t="s">
        <v>273</v>
      </c>
      <c r="AF4928" s="180">
        <v>100</v>
      </c>
    </row>
    <row r="4929" spans="1:32">
      <c r="A4929" s="134" t="str">
        <f t="shared" si="76"/>
        <v>SKst_03.2</v>
      </c>
      <c r="C4929" s="177" t="s">
        <v>40</v>
      </c>
      <c r="D4929" s="178" t="s">
        <v>3</v>
      </c>
      <c r="E4929" s="178" t="s">
        <v>637</v>
      </c>
      <c r="F4929" s="178" t="s">
        <v>638</v>
      </c>
      <c r="G4929" s="178" t="s">
        <v>533</v>
      </c>
      <c r="H4929" s="177" t="s">
        <v>52</v>
      </c>
      <c r="I4929" s="179" t="s">
        <v>54</v>
      </c>
      <c r="J4929" s="59" t="s">
        <v>5472</v>
      </c>
      <c r="K4929" s="60" t="s">
        <v>5494</v>
      </c>
      <c r="L4929" s="174" t="s">
        <v>272</v>
      </c>
      <c r="M4929" s="2" t="s">
        <v>272</v>
      </c>
      <c r="N4929" s="175" t="s">
        <v>272</v>
      </c>
      <c r="O4929" s="24"/>
      <c r="P4929" s="2"/>
      <c r="Q4929" s="2"/>
      <c r="R4929" s="2"/>
      <c r="S4929" s="2"/>
      <c r="T4929" s="2"/>
      <c r="U4929" s="25"/>
      <c r="V4929" s="24"/>
      <c r="W4929" s="2"/>
      <c r="X4929" s="2"/>
      <c r="Y4929" s="2"/>
      <c r="Z4929" s="175"/>
      <c r="AA4929" s="24"/>
      <c r="AB4929" s="2"/>
      <c r="AC4929" s="25"/>
      <c r="AD4929" s="174"/>
      <c r="AE4929" s="25"/>
      <c r="AF4929" s="180">
        <v>0</v>
      </c>
    </row>
    <row r="4930" spans="1:32">
      <c r="A4930" s="134" t="str">
        <f t="shared" si="76"/>
        <v>SKst_03.2</v>
      </c>
      <c r="C4930" s="177" t="s">
        <v>40</v>
      </c>
      <c r="D4930" s="178" t="s">
        <v>3</v>
      </c>
      <c r="E4930" s="178" t="s">
        <v>637</v>
      </c>
      <c r="F4930" s="178" t="s">
        <v>638</v>
      </c>
      <c r="G4930" s="178" t="s">
        <v>533</v>
      </c>
      <c r="H4930" s="177" t="s">
        <v>52</v>
      </c>
      <c r="I4930" s="179" t="s">
        <v>54</v>
      </c>
      <c r="J4930" s="59" t="s">
        <v>5474</v>
      </c>
      <c r="K4930" s="60" t="s">
        <v>5495</v>
      </c>
      <c r="L4930" s="174" t="s">
        <v>272</v>
      </c>
      <c r="M4930" s="2" t="s">
        <v>272</v>
      </c>
      <c r="N4930" s="175" t="s">
        <v>272</v>
      </c>
      <c r="O4930" s="24"/>
      <c r="P4930" s="2"/>
      <c r="Q4930" s="2"/>
      <c r="R4930" s="2"/>
      <c r="S4930" s="2"/>
      <c r="T4930" s="2"/>
      <c r="U4930" s="25"/>
      <c r="V4930" s="24"/>
      <c r="W4930" s="2"/>
      <c r="X4930" s="2"/>
      <c r="Y4930" s="2"/>
      <c r="Z4930" s="175"/>
      <c r="AA4930" s="24"/>
      <c r="AB4930" s="2"/>
      <c r="AC4930" s="25"/>
      <c r="AD4930" s="174"/>
      <c r="AE4930" s="25"/>
      <c r="AF4930" s="180">
        <v>0</v>
      </c>
    </row>
    <row r="4931" spans="1:32">
      <c r="A4931" s="134" t="str">
        <f t="shared" si="76"/>
        <v>SKst_03.2</v>
      </c>
      <c r="C4931" s="177" t="s">
        <v>40</v>
      </c>
      <c r="D4931" s="178" t="s">
        <v>3</v>
      </c>
      <c r="E4931" s="178" t="s">
        <v>637</v>
      </c>
      <c r="F4931" s="178" t="s">
        <v>638</v>
      </c>
      <c r="G4931" s="178" t="s">
        <v>533</v>
      </c>
      <c r="H4931" s="177" t="s">
        <v>52</v>
      </c>
      <c r="I4931" s="179" t="s">
        <v>54</v>
      </c>
      <c r="J4931" s="59" t="s">
        <v>5476</v>
      </c>
      <c r="K4931" s="60" t="s">
        <v>5496</v>
      </c>
      <c r="L4931" s="174" t="s">
        <v>272</v>
      </c>
      <c r="M4931" s="2" t="s">
        <v>272</v>
      </c>
      <c r="N4931" s="175" t="s">
        <v>272</v>
      </c>
      <c r="O4931" s="24"/>
      <c r="P4931" s="2"/>
      <c r="Q4931" s="2"/>
      <c r="R4931" s="2"/>
      <c r="S4931" s="2"/>
      <c r="T4931" s="2"/>
      <c r="U4931" s="25"/>
      <c r="V4931" s="24"/>
      <c r="W4931" s="2"/>
      <c r="X4931" s="2"/>
      <c r="Y4931" s="2"/>
      <c r="Z4931" s="175"/>
      <c r="AA4931" s="24"/>
      <c r="AB4931" s="2"/>
      <c r="AC4931" s="25"/>
      <c r="AD4931" s="174"/>
      <c r="AE4931" s="25"/>
      <c r="AF4931" s="180">
        <v>0</v>
      </c>
    </row>
    <row r="4932" spans="1:32">
      <c r="A4932" s="134" t="str">
        <f t="shared" si="76"/>
        <v>SKst_03.2</v>
      </c>
      <c r="C4932" s="177" t="s">
        <v>40</v>
      </c>
      <c r="D4932" s="178" t="s">
        <v>3</v>
      </c>
      <c r="E4932" s="178" t="s">
        <v>637</v>
      </c>
      <c r="F4932" s="178" t="s">
        <v>638</v>
      </c>
      <c r="G4932" s="178" t="s">
        <v>533</v>
      </c>
      <c r="H4932" s="177" t="s">
        <v>52</v>
      </c>
      <c r="I4932" s="179" t="s">
        <v>54</v>
      </c>
      <c r="J4932" s="59" t="s">
        <v>5480</v>
      </c>
      <c r="K4932" s="60" t="s">
        <v>5497</v>
      </c>
      <c r="L4932" s="174" t="s">
        <v>272</v>
      </c>
      <c r="M4932" s="2" t="s">
        <v>272</v>
      </c>
      <c r="N4932" s="175" t="s">
        <v>272</v>
      </c>
      <c r="O4932" s="24"/>
      <c r="P4932" s="2"/>
      <c r="Q4932" s="2"/>
      <c r="R4932" s="2"/>
      <c r="S4932" s="2"/>
      <c r="T4932" s="2"/>
      <c r="U4932" s="25"/>
      <c r="V4932" s="24"/>
      <c r="W4932" s="2"/>
      <c r="X4932" s="2"/>
      <c r="Y4932" s="2"/>
      <c r="Z4932" s="175"/>
      <c r="AA4932" s="24"/>
      <c r="AB4932" s="2"/>
      <c r="AC4932" s="25"/>
      <c r="AD4932" s="174"/>
      <c r="AE4932" s="25"/>
      <c r="AF4932" s="180">
        <v>0</v>
      </c>
    </row>
    <row r="4933" spans="1:32">
      <c r="A4933" s="134" t="str">
        <f t="shared" si="76"/>
        <v>SKst_03.2</v>
      </c>
      <c r="C4933" s="177" t="s">
        <v>40</v>
      </c>
      <c r="D4933" s="178" t="s">
        <v>3</v>
      </c>
      <c r="E4933" s="178" t="s">
        <v>637</v>
      </c>
      <c r="F4933" s="178" t="s">
        <v>638</v>
      </c>
      <c r="G4933" s="178" t="s">
        <v>533</v>
      </c>
      <c r="H4933" s="177" t="s">
        <v>52</v>
      </c>
      <c r="I4933" s="179" t="s">
        <v>54</v>
      </c>
      <c r="J4933" s="59" t="s">
        <v>5478</v>
      </c>
      <c r="K4933" s="60" t="s">
        <v>5498</v>
      </c>
      <c r="L4933" s="174" t="s">
        <v>272</v>
      </c>
      <c r="M4933" s="2" t="s">
        <v>272</v>
      </c>
      <c r="N4933" s="175" t="s">
        <v>272</v>
      </c>
      <c r="O4933" s="24"/>
      <c r="P4933" s="2"/>
      <c r="Q4933" s="2"/>
      <c r="R4933" s="2"/>
      <c r="S4933" s="2"/>
      <c r="T4933" s="2"/>
      <c r="U4933" s="25"/>
      <c r="V4933" s="24"/>
      <c r="W4933" s="2"/>
      <c r="X4933" s="2"/>
      <c r="Y4933" s="2"/>
      <c r="Z4933" s="175"/>
      <c r="AA4933" s="24"/>
      <c r="AB4933" s="2"/>
      <c r="AC4933" s="25"/>
      <c r="AD4933" s="174"/>
      <c r="AE4933" s="25"/>
      <c r="AF4933" s="180">
        <v>100</v>
      </c>
    </row>
    <row r="4934" spans="1:32">
      <c r="A4934" s="134" t="str">
        <f t="shared" si="76"/>
        <v>SKst_03.3</v>
      </c>
      <c r="C4934" s="177" t="s">
        <v>40</v>
      </c>
      <c r="D4934" s="178" t="s">
        <v>3</v>
      </c>
      <c r="E4934" s="178" t="s">
        <v>639</v>
      </c>
      <c r="F4934" s="178" t="s">
        <v>640</v>
      </c>
      <c r="G4934" s="178" t="s">
        <v>533</v>
      </c>
      <c r="H4934" s="177" t="s">
        <v>52</v>
      </c>
      <c r="I4934" s="179" t="s">
        <v>54</v>
      </c>
      <c r="J4934" s="59" t="s">
        <v>5480</v>
      </c>
      <c r="K4934" s="60" t="s">
        <v>5499</v>
      </c>
      <c r="L4934" s="174" t="s">
        <v>272</v>
      </c>
      <c r="M4934" s="2" t="s">
        <v>273</v>
      </c>
      <c r="N4934" s="175" t="s">
        <v>273</v>
      </c>
      <c r="O4934" s="24"/>
      <c r="P4934" s="2"/>
      <c r="Q4934" s="2"/>
      <c r="R4934" s="2"/>
      <c r="S4934" s="2"/>
      <c r="T4934" s="2"/>
      <c r="U4934" s="25"/>
      <c r="V4934" s="24"/>
      <c r="W4934" s="2"/>
      <c r="X4934" s="2"/>
      <c r="Y4934" s="2"/>
      <c r="Z4934" s="175"/>
      <c r="AA4934" s="24"/>
      <c r="AB4934" s="2"/>
      <c r="AC4934" s="25"/>
      <c r="AD4934" s="174"/>
      <c r="AE4934" s="25"/>
      <c r="AF4934" s="180">
        <v>100</v>
      </c>
    </row>
    <row r="4935" spans="1:32">
      <c r="A4935" s="134" t="str">
        <f t="shared" si="76"/>
        <v>SKst_03.3</v>
      </c>
      <c r="C4935" s="177" t="s">
        <v>40</v>
      </c>
      <c r="D4935" s="178" t="s">
        <v>3</v>
      </c>
      <c r="E4935" s="178" t="s">
        <v>639</v>
      </c>
      <c r="F4935" s="178" t="s">
        <v>640</v>
      </c>
      <c r="G4935" s="178" t="s">
        <v>533</v>
      </c>
      <c r="H4935" s="177" t="s">
        <v>52</v>
      </c>
      <c r="I4935" s="179" t="s">
        <v>54</v>
      </c>
      <c r="J4935" s="59" t="s">
        <v>5482</v>
      </c>
      <c r="K4935" s="60" t="s">
        <v>5500</v>
      </c>
      <c r="L4935" s="174" t="s">
        <v>272</v>
      </c>
      <c r="M4935" s="2" t="s">
        <v>273</v>
      </c>
      <c r="N4935" s="175" t="s">
        <v>272</v>
      </c>
      <c r="O4935" s="24"/>
      <c r="P4935" s="2"/>
      <c r="Q4935" s="2"/>
      <c r="R4935" s="2"/>
      <c r="S4935" s="2"/>
      <c r="T4935" s="2"/>
      <c r="U4935" s="25"/>
      <c r="V4935" s="24"/>
      <c r="W4935" s="2"/>
      <c r="X4935" s="2"/>
      <c r="Y4935" s="2"/>
      <c r="Z4935" s="175"/>
      <c r="AA4935" s="24"/>
      <c r="AB4935" s="2"/>
      <c r="AC4935" s="25"/>
      <c r="AD4935" s="174"/>
      <c r="AE4935" s="25"/>
      <c r="AF4935" s="180">
        <v>100</v>
      </c>
    </row>
    <row r="4936" spans="1:32">
      <c r="A4936" s="134" t="str">
        <f t="shared" ref="A4936:A4999" si="77">C4936&amp;LOWER(LEFT(D4936,2))&amp;"_"&amp;IF(LEN(TRIM(LEFT(E4936,FIND(" ",E4936))))=3,"0"&amp;TRIM(LEFT(E4936,FIND(" ",E4936))),TRIM(LEFT(E4936,FIND(" ",E4936))))</f>
        <v>SKst_03.3</v>
      </c>
      <c r="C4936" s="177" t="s">
        <v>40</v>
      </c>
      <c r="D4936" s="178" t="s">
        <v>3</v>
      </c>
      <c r="E4936" s="178" t="s">
        <v>639</v>
      </c>
      <c r="F4936" s="178" t="s">
        <v>640</v>
      </c>
      <c r="G4936" s="178" t="s">
        <v>533</v>
      </c>
      <c r="H4936" s="177" t="s">
        <v>52</v>
      </c>
      <c r="I4936" s="179" t="s">
        <v>54</v>
      </c>
      <c r="J4936" s="59" t="s">
        <v>5472</v>
      </c>
      <c r="K4936" s="60" t="s">
        <v>5501</v>
      </c>
      <c r="L4936" s="174" t="s">
        <v>272</v>
      </c>
      <c r="M4936" s="2" t="s">
        <v>273</v>
      </c>
      <c r="N4936" s="175" t="s">
        <v>272</v>
      </c>
      <c r="O4936" s="24"/>
      <c r="P4936" s="2"/>
      <c r="Q4936" s="2"/>
      <c r="R4936" s="2"/>
      <c r="S4936" s="2"/>
      <c r="T4936" s="2"/>
      <c r="U4936" s="25"/>
      <c r="V4936" s="24"/>
      <c r="W4936" s="2"/>
      <c r="X4936" s="2"/>
      <c r="Y4936" s="2"/>
      <c r="Z4936" s="175"/>
      <c r="AA4936" s="24"/>
      <c r="AB4936" s="2"/>
      <c r="AC4936" s="25"/>
      <c r="AD4936" s="174"/>
      <c r="AE4936" s="25"/>
      <c r="AF4936" s="180">
        <v>100</v>
      </c>
    </row>
    <row r="4937" spans="1:32">
      <c r="A4937" s="134" t="str">
        <f t="shared" si="77"/>
        <v>SKst_03.3</v>
      </c>
      <c r="C4937" s="177" t="s">
        <v>40</v>
      </c>
      <c r="D4937" s="178" t="s">
        <v>3</v>
      </c>
      <c r="E4937" s="178" t="s">
        <v>639</v>
      </c>
      <c r="F4937" s="178" t="s">
        <v>640</v>
      </c>
      <c r="G4937" s="178" t="s">
        <v>533</v>
      </c>
      <c r="H4937" s="177" t="s">
        <v>52</v>
      </c>
      <c r="I4937" s="179" t="s">
        <v>54</v>
      </c>
      <c r="J4937" s="59" t="s">
        <v>5474</v>
      </c>
      <c r="K4937" s="60" t="s">
        <v>5502</v>
      </c>
      <c r="L4937" s="174" t="s">
        <v>272</v>
      </c>
      <c r="M4937" s="2" t="s">
        <v>273</v>
      </c>
      <c r="N4937" s="175" t="s">
        <v>272</v>
      </c>
      <c r="O4937" s="24"/>
      <c r="P4937" s="2"/>
      <c r="Q4937" s="2"/>
      <c r="R4937" s="2"/>
      <c r="S4937" s="2"/>
      <c r="T4937" s="2"/>
      <c r="U4937" s="25"/>
      <c r="V4937" s="24"/>
      <c r="W4937" s="2"/>
      <c r="X4937" s="2"/>
      <c r="Y4937" s="2"/>
      <c r="Z4937" s="175"/>
      <c r="AA4937" s="24"/>
      <c r="AB4937" s="2"/>
      <c r="AC4937" s="25"/>
      <c r="AD4937" s="174"/>
      <c r="AE4937" s="25"/>
      <c r="AF4937" s="180">
        <v>100</v>
      </c>
    </row>
    <row r="4938" spans="1:32">
      <c r="A4938" s="134" t="str">
        <f t="shared" si="77"/>
        <v>SKst_03.3</v>
      </c>
      <c r="C4938" s="177" t="s">
        <v>40</v>
      </c>
      <c r="D4938" s="178" t="s">
        <v>3</v>
      </c>
      <c r="E4938" s="178" t="s">
        <v>639</v>
      </c>
      <c r="F4938" s="178" t="s">
        <v>640</v>
      </c>
      <c r="G4938" s="178" t="s">
        <v>533</v>
      </c>
      <c r="H4938" s="177" t="s">
        <v>52</v>
      </c>
      <c r="I4938" s="179" t="s">
        <v>54</v>
      </c>
      <c r="J4938" s="59" t="s">
        <v>5476</v>
      </c>
      <c r="K4938" s="60" t="s">
        <v>5503</v>
      </c>
      <c r="L4938" s="174" t="s">
        <v>272</v>
      </c>
      <c r="M4938" s="2" t="s">
        <v>273</v>
      </c>
      <c r="N4938" s="175" t="s">
        <v>273</v>
      </c>
      <c r="O4938" s="24"/>
      <c r="P4938" s="2"/>
      <c r="Q4938" s="2"/>
      <c r="R4938" s="2"/>
      <c r="S4938" s="2"/>
      <c r="T4938" s="2"/>
      <c r="U4938" s="25"/>
      <c r="V4938" s="24"/>
      <c r="W4938" s="2"/>
      <c r="X4938" s="2"/>
      <c r="Y4938" s="2"/>
      <c r="Z4938" s="175"/>
      <c r="AA4938" s="24"/>
      <c r="AB4938" s="2"/>
      <c r="AC4938" s="25"/>
      <c r="AD4938" s="174"/>
      <c r="AE4938" s="25"/>
      <c r="AF4938" s="180">
        <v>100</v>
      </c>
    </row>
    <row r="4939" spans="1:32">
      <c r="A4939" s="134" t="str">
        <f t="shared" si="77"/>
        <v>SKst_03.4</v>
      </c>
      <c r="C4939" s="177" t="s">
        <v>40</v>
      </c>
      <c r="D4939" s="178" t="s">
        <v>3</v>
      </c>
      <c r="E4939" s="178" t="s">
        <v>641</v>
      </c>
      <c r="F4939" s="178" t="s">
        <v>642</v>
      </c>
      <c r="G4939" s="178" t="s">
        <v>533</v>
      </c>
      <c r="H4939" s="177" t="s">
        <v>52</v>
      </c>
      <c r="I4939" s="179" t="s">
        <v>54</v>
      </c>
      <c r="J4939" s="59" t="s">
        <v>5472</v>
      </c>
      <c r="K4939" s="60" t="s">
        <v>5504</v>
      </c>
      <c r="L4939" s="174" t="s">
        <v>272</v>
      </c>
      <c r="M4939" s="2" t="s">
        <v>273</v>
      </c>
      <c r="N4939" s="175" t="s">
        <v>272</v>
      </c>
      <c r="O4939" s="24"/>
      <c r="P4939" s="2"/>
      <c r="Q4939" s="2"/>
      <c r="R4939" s="2"/>
      <c r="S4939" s="2"/>
      <c r="T4939" s="2"/>
      <c r="U4939" s="25"/>
      <c r="V4939" s="24"/>
      <c r="W4939" s="2"/>
      <c r="X4939" s="2"/>
      <c r="Y4939" s="2"/>
      <c r="Z4939" s="175"/>
      <c r="AA4939" s="24"/>
      <c r="AB4939" s="2"/>
      <c r="AC4939" s="25"/>
      <c r="AD4939" s="174"/>
      <c r="AE4939" s="25"/>
      <c r="AF4939" s="180">
        <v>0</v>
      </c>
    </row>
    <row r="4940" spans="1:32">
      <c r="A4940" s="134" t="str">
        <f t="shared" si="77"/>
        <v>SKst_03.4</v>
      </c>
      <c r="C4940" s="177" t="s">
        <v>40</v>
      </c>
      <c r="D4940" s="178" t="s">
        <v>3</v>
      </c>
      <c r="E4940" s="178" t="s">
        <v>641</v>
      </c>
      <c r="F4940" s="178" t="s">
        <v>642</v>
      </c>
      <c r="G4940" s="178" t="s">
        <v>533</v>
      </c>
      <c r="H4940" s="177" t="s">
        <v>52</v>
      </c>
      <c r="I4940" s="179" t="s">
        <v>54</v>
      </c>
      <c r="J4940" s="59" t="s">
        <v>5474</v>
      </c>
      <c r="K4940" s="60" t="s">
        <v>5505</v>
      </c>
      <c r="L4940" s="174" t="s">
        <v>273</v>
      </c>
      <c r="M4940" s="2" t="s">
        <v>273</v>
      </c>
      <c r="N4940" s="175" t="s">
        <v>272</v>
      </c>
      <c r="O4940" s="24"/>
      <c r="P4940" s="2"/>
      <c r="Q4940" s="2"/>
      <c r="R4940" s="2"/>
      <c r="S4940" s="2"/>
      <c r="T4940" s="2"/>
      <c r="U4940" s="25"/>
      <c r="V4940" s="24"/>
      <c r="W4940" s="2"/>
      <c r="X4940" s="2"/>
      <c r="Y4940" s="2"/>
      <c r="Z4940" s="175"/>
      <c r="AA4940" s="24"/>
      <c r="AB4940" s="2"/>
      <c r="AC4940" s="25"/>
      <c r="AD4940" s="174"/>
      <c r="AE4940" s="25"/>
      <c r="AF4940" s="180">
        <v>100</v>
      </c>
    </row>
    <row r="4941" spans="1:32">
      <c r="A4941" s="134" t="str">
        <f t="shared" si="77"/>
        <v>SKst_03.4</v>
      </c>
      <c r="C4941" s="177" t="s">
        <v>40</v>
      </c>
      <c r="D4941" s="178" t="s">
        <v>3</v>
      </c>
      <c r="E4941" s="178" t="s">
        <v>641</v>
      </c>
      <c r="F4941" s="178" t="s">
        <v>642</v>
      </c>
      <c r="G4941" s="178" t="s">
        <v>533</v>
      </c>
      <c r="H4941" s="177" t="s">
        <v>52</v>
      </c>
      <c r="I4941" s="179" t="s">
        <v>54</v>
      </c>
      <c r="J4941" s="59" t="s">
        <v>5476</v>
      </c>
      <c r="K4941" s="60" t="s">
        <v>5506</v>
      </c>
      <c r="L4941" s="174" t="s">
        <v>273</v>
      </c>
      <c r="M4941" s="2" t="s">
        <v>273</v>
      </c>
      <c r="N4941" s="175" t="s">
        <v>273</v>
      </c>
      <c r="O4941" s="24"/>
      <c r="P4941" s="2"/>
      <c r="Q4941" s="2"/>
      <c r="R4941" s="2"/>
      <c r="S4941" s="2"/>
      <c r="T4941" s="2"/>
      <c r="U4941" s="25"/>
      <c r="V4941" s="24"/>
      <c r="W4941" s="2"/>
      <c r="X4941" s="2"/>
      <c r="Y4941" s="2"/>
      <c r="Z4941" s="175"/>
      <c r="AA4941" s="24"/>
      <c r="AB4941" s="2"/>
      <c r="AC4941" s="25"/>
      <c r="AD4941" s="174"/>
      <c r="AE4941" s="25"/>
      <c r="AF4941" s="180">
        <v>100</v>
      </c>
    </row>
    <row r="4942" spans="1:32">
      <c r="A4942" s="134" t="str">
        <f t="shared" si="77"/>
        <v>SKst_03.4</v>
      </c>
      <c r="C4942" s="177" t="s">
        <v>40</v>
      </c>
      <c r="D4942" s="178" t="s">
        <v>3</v>
      </c>
      <c r="E4942" s="178" t="s">
        <v>641</v>
      </c>
      <c r="F4942" s="178" t="s">
        <v>642</v>
      </c>
      <c r="G4942" s="178" t="s">
        <v>533</v>
      </c>
      <c r="H4942" s="177" t="s">
        <v>52</v>
      </c>
      <c r="I4942" s="179" t="s">
        <v>54</v>
      </c>
      <c r="J4942" s="59" t="s">
        <v>5478</v>
      </c>
      <c r="K4942" s="60" t="s">
        <v>5507</v>
      </c>
      <c r="L4942" s="174" t="s">
        <v>273</v>
      </c>
      <c r="M4942" s="2" t="s">
        <v>273</v>
      </c>
      <c r="N4942" s="175" t="s">
        <v>272</v>
      </c>
      <c r="O4942" s="24"/>
      <c r="P4942" s="2"/>
      <c r="Q4942" s="2"/>
      <c r="R4942" s="2"/>
      <c r="S4942" s="2"/>
      <c r="T4942" s="2"/>
      <c r="U4942" s="25"/>
      <c r="V4942" s="24"/>
      <c r="W4942" s="2"/>
      <c r="X4942" s="2"/>
      <c r="Y4942" s="2"/>
      <c r="Z4942" s="175"/>
      <c r="AA4942" s="24"/>
      <c r="AB4942" s="2"/>
      <c r="AC4942" s="25"/>
      <c r="AD4942" s="174"/>
      <c r="AE4942" s="25"/>
      <c r="AF4942" s="180">
        <v>0</v>
      </c>
    </row>
    <row r="4943" spans="1:32">
      <c r="A4943" s="134" t="str">
        <f t="shared" si="77"/>
        <v>SKst_03.4</v>
      </c>
      <c r="C4943" s="177" t="s">
        <v>40</v>
      </c>
      <c r="D4943" s="178" t="s">
        <v>3</v>
      </c>
      <c r="E4943" s="178" t="s">
        <v>641</v>
      </c>
      <c r="F4943" s="178" t="s">
        <v>642</v>
      </c>
      <c r="G4943" s="178" t="s">
        <v>533</v>
      </c>
      <c r="H4943" s="177" t="s">
        <v>52</v>
      </c>
      <c r="I4943" s="179" t="s">
        <v>54</v>
      </c>
      <c r="J4943" s="59" t="s">
        <v>5480</v>
      </c>
      <c r="K4943" s="60" t="s">
        <v>5508</v>
      </c>
      <c r="L4943" s="174" t="s">
        <v>272</v>
      </c>
      <c r="M4943" s="2" t="s">
        <v>273</v>
      </c>
      <c r="N4943" s="175" t="s">
        <v>273</v>
      </c>
      <c r="O4943" s="24"/>
      <c r="P4943" s="2"/>
      <c r="Q4943" s="2"/>
      <c r="R4943" s="2"/>
      <c r="S4943" s="2"/>
      <c r="T4943" s="2"/>
      <c r="U4943" s="25"/>
      <c r="V4943" s="24"/>
      <c r="W4943" s="2"/>
      <c r="X4943" s="2"/>
      <c r="Y4943" s="2"/>
      <c r="Z4943" s="175"/>
      <c r="AA4943" s="24"/>
      <c r="AB4943" s="2"/>
      <c r="AC4943" s="25"/>
      <c r="AD4943" s="174"/>
      <c r="AE4943" s="25"/>
      <c r="AF4943" s="180">
        <v>100</v>
      </c>
    </row>
    <row r="4944" spans="1:32">
      <c r="A4944" s="134" t="str">
        <f t="shared" si="77"/>
        <v>TRbu_01.1</v>
      </c>
      <c r="C4944" s="177" t="s">
        <v>41</v>
      </c>
      <c r="D4944" s="178" t="s">
        <v>1</v>
      </c>
      <c r="E4944" s="178" t="s">
        <v>531</v>
      </c>
      <c r="F4944" s="178" t="s">
        <v>532</v>
      </c>
      <c r="G4944" s="178" t="s">
        <v>533</v>
      </c>
      <c r="H4944" s="177" t="s">
        <v>52</v>
      </c>
      <c r="I4944" s="179" t="s">
        <v>643</v>
      </c>
      <c r="J4944" s="59" t="s">
        <v>422</v>
      </c>
      <c r="K4944" s="60" t="s">
        <v>5509</v>
      </c>
      <c r="L4944" s="174" t="s">
        <v>272</v>
      </c>
      <c r="M4944" s="2" t="s">
        <v>272</v>
      </c>
      <c r="N4944" s="175" t="s">
        <v>272</v>
      </c>
      <c r="O4944" s="24"/>
      <c r="P4944" s="2"/>
      <c r="Q4944" s="2"/>
      <c r="R4944" s="2"/>
      <c r="S4944" s="2"/>
      <c r="T4944" s="2"/>
      <c r="U4944" s="25"/>
      <c r="V4944" s="24"/>
      <c r="W4944" s="2"/>
      <c r="X4944" s="2"/>
      <c r="Y4944" s="2"/>
      <c r="Z4944" s="175"/>
      <c r="AA4944" s="24"/>
      <c r="AB4944" s="2"/>
      <c r="AC4944" s="25"/>
      <c r="AD4944" s="174"/>
      <c r="AE4944" s="25"/>
      <c r="AF4944" s="180">
        <v>100</v>
      </c>
    </row>
    <row r="4945" spans="1:32">
      <c r="A4945" s="134" t="str">
        <f t="shared" si="77"/>
        <v>TRbu_01.1</v>
      </c>
      <c r="C4945" s="177" t="s">
        <v>41</v>
      </c>
      <c r="D4945" s="178" t="s">
        <v>1</v>
      </c>
      <c r="E4945" s="178" t="s">
        <v>531</v>
      </c>
      <c r="F4945" s="178" t="s">
        <v>532</v>
      </c>
      <c r="G4945" s="178" t="s">
        <v>533</v>
      </c>
      <c r="H4945" s="177" t="s">
        <v>52</v>
      </c>
      <c r="I4945" s="179" t="s">
        <v>643</v>
      </c>
      <c r="J4945" s="59" t="s">
        <v>5510</v>
      </c>
      <c r="K4945" s="60" t="s">
        <v>5511</v>
      </c>
      <c r="L4945" s="174" t="s">
        <v>272</v>
      </c>
      <c r="M4945" s="2" t="s">
        <v>272</v>
      </c>
      <c r="N4945" s="175" t="s">
        <v>272</v>
      </c>
      <c r="O4945" s="24"/>
      <c r="P4945" s="2"/>
      <c r="Q4945" s="2"/>
      <c r="R4945" s="2"/>
      <c r="S4945" s="2"/>
      <c r="T4945" s="2"/>
      <c r="U4945" s="25"/>
      <c r="V4945" s="24"/>
      <c r="W4945" s="2"/>
      <c r="X4945" s="2"/>
      <c r="Y4945" s="2"/>
      <c r="Z4945" s="175"/>
      <c r="AA4945" s="24"/>
      <c r="AB4945" s="2"/>
      <c r="AC4945" s="25"/>
      <c r="AD4945" s="174"/>
      <c r="AE4945" s="25"/>
      <c r="AF4945" s="180">
        <v>100</v>
      </c>
    </row>
    <row r="4946" spans="1:32">
      <c r="A4946" s="134" t="str">
        <f t="shared" si="77"/>
        <v>TRbu_01.2</v>
      </c>
      <c r="C4946" s="177" t="s">
        <v>41</v>
      </c>
      <c r="D4946" s="178" t="s">
        <v>1</v>
      </c>
      <c r="E4946" s="178" t="s">
        <v>534</v>
      </c>
      <c r="F4946" s="178" t="s">
        <v>535</v>
      </c>
      <c r="G4946" s="178" t="s">
        <v>533</v>
      </c>
      <c r="H4946" s="177" t="s">
        <v>52</v>
      </c>
      <c r="I4946" s="179" t="s">
        <v>643</v>
      </c>
      <c r="J4946" s="59" t="s">
        <v>5512</v>
      </c>
      <c r="K4946" s="60" t="s">
        <v>5513</v>
      </c>
      <c r="L4946" s="174" t="s">
        <v>272</v>
      </c>
      <c r="M4946" s="2" t="s">
        <v>272</v>
      </c>
      <c r="N4946" s="175" t="s">
        <v>272</v>
      </c>
      <c r="O4946" s="24"/>
      <c r="P4946" s="2"/>
      <c r="Q4946" s="2"/>
      <c r="R4946" s="2"/>
      <c r="S4946" s="2"/>
      <c r="T4946" s="2"/>
      <c r="U4946" s="25"/>
      <c r="V4946" s="24"/>
      <c r="W4946" s="2"/>
      <c r="X4946" s="2"/>
      <c r="Y4946" s="2"/>
      <c r="Z4946" s="175"/>
      <c r="AA4946" s="24"/>
      <c r="AB4946" s="2"/>
      <c r="AC4946" s="25"/>
      <c r="AD4946" s="174"/>
      <c r="AE4946" s="25"/>
      <c r="AF4946" s="180">
        <v>100</v>
      </c>
    </row>
    <row r="4947" spans="1:32">
      <c r="A4947" s="134" t="str">
        <f t="shared" si="77"/>
        <v>TRbu_01.2</v>
      </c>
      <c r="C4947" s="177" t="s">
        <v>41</v>
      </c>
      <c r="D4947" s="178" t="s">
        <v>1</v>
      </c>
      <c r="E4947" s="178" t="s">
        <v>534</v>
      </c>
      <c r="F4947" s="178" t="s">
        <v>535</v>
      </c>
      <c r="G4947" s="178" t="s">
        <v>533</v>
      </c>
      <c r="H4947" s="177" t="s">
        <v>52</v>
      </c>
      <c r="I4947" s="179" t="s">
        <v>643</v>
      </c>
      <c r="J4947" s="59" t="s">
        <v>5514</v>
      </c>
      <c r="K4947" s="60" t="s">
        <v>5515</v>
      </c>
      <c r="L4947" s="174" t="s">
        <v>272</v>
      </c>
      <c r="M4947" s="2" t="s">
        <v>272</v>
      </c>
      <c r="N4947" s="175" t="s">
        <v>272</v>
      </c>
      <c r="O4947" s="24"/>
      <c r="P4947" s="2"/>
      <c r="Q4947" s="2"/>
      <c r="R4947" s="2"/>
      <c r="S4947" s="2"/>
      <c r="T4947" s="2"/>
      <c r="U4947" s="25"/>
      <c r="V4947" s="24"/>
      <c r="W4947" s="2"/>
      <c r="X4947" s="2"/>
      <c r="Y4947" s="2"/>
      <c r="Z4947" s="175"/>
      <c r="AA4947" s="24"/>
      <c r="AB4947" s="2"/>
      <c r="AC4947" s="25"/>
      <c r="AD4947" s="174"/>
      <c r="AE4947" s="25"/>
      <c r="AF4947" s="180">
        <v>100</v>
      </c>
    </row>
    <row r="4948" spans="1:32">
      <c r="A4948" s="134" t="str">
        <f t="shared" si="77"/>
        <v>TRbu_01.3</v>
      </c>
      <c r="C4948" s="177" t="s">
        <v>41</v>
      </c>
      <c r="D4948" s="178" t="s">
        <v>1</v>
      </c>
      <c r="E4948" s="178" t="s">
        <v>536</v>
      </c>
      <c r="F4948" s="178" t="s">
        <v>537</v>
      </c>
      <c r="G4948" s="178" t="s">
        <v>533</v>
      </c>
      <c r="H4948" s="177" t="s">
        <v>52</v>
      </c>
      <c r="I4948" s="179" t="s">
        <v>643</v>
      </c>
      <c r="J4948" s="59" t="s">
        <v>5512</v>
      </c>
      <c r="K4948" s="60" t="s">
        <v>5513</v>
      </c>
      <c r="L4948" s="174" t="s">
        <v>272</v>
      </c>
      <c r="M4948" s="2" t="s">
        <v>272</v>
      </c>
      <c r="N4948" s="175" t="s">
        <v>272</v>
      </c>
      <c r="O4948" s="24"/>
      <c r="P4948" s="2"/>
      <c r="Q4948" s="2"/>
      <c r="R4948" s="2"/>
      <c r="S4948" s="2"/>
      <c r="T4948" s="2"/>
      <c r="U4948" s="25"/>
      <c r="V4948" s="24"/>
      <c r="W4948" s="2"/>
      <c r="X4948" s="2"/>
      <c r="Y4948" s="2"/>
      <c r="Z4948" s="175"/>
      <c r="AA4948" s="24"/>
      <c r="AB4948" s="2"/>
      <c r="AC4948" s="25"/>
      <c r="AD4948" s="174"/>
      <c r="AE4948" s="25"/>
      <c r="AF4948" s="180">
        <v>100</v>
      </c>
    </row>
    <row r="4949" spans="1:32">
      <c r="A4949" s="134" t="str">
        <f t="shared" si="77"/>
        <v>TRbu_01.3</v>
      </c>
      <c r="C4949" s="177" t="s">
        <v>41</v>
      </c>
      <c r="D4949" s="178" t="s">
        <v>1</v>
      </c>
      <c r="E4949" s="178" t="s">
        <v>536</v>
      </c>
      <c r="F4949" s="178" t="s">
        <v>537</v>
      </c>
      <c r="G4949" s="178" t="s">
        <v>533</v>
      </c>
      <c r="H4949" s="177" t="s">
        <v>52</v>
      </c>
      <c r="I4949" s="179" t="s">
        <v>643</v>
      </c>
      <c r="J4949" s="59" t="s">
        <v>468</v>
      </c>
      <c r="K4949" s="60" t="s">
        <v>5516</v>
      </c>
      <c r="L4949" s="174" t="s">
        <v>272</v>
      </c>
      <c r="M4949" s="2" t="s">
        <v>272</v>
      </c>
      <c r="N4949" s="175" t="s">
        <v>273</v>
      </c>
      <c r="O4949" s="24"/>
      <c r="P4949" s="2"/>
      <c r="Q4949" s="2"/>
      <c r="R4949" s="2"/>
      <c r="S4949" s="2"/>
      <c r="T4949" s="2"/>
      <c r="U4949" s="25"/>
      <c r="V4949" s="24"/>
      <c r="W4949" s="2"/>
      <c r="X4949" s="2"/>
      <c r="Y4949" s="2"/>
      <c r="Z4949" s="175"/>
      <c r="AA4949" s="24"/>
      <c r="AB4949" s="2"/>
      <c r="AC4949" s="25"/>
      <c r="AD4949" s="174"/>
      <c r="AE4949" s="25"/>
      <c r="AF4949" s="180">
        <v>100</v>
      </c>
    </row>
    <row r="4950" spans="1:32">
      <c r="A4950" s="134" t="str">
        <f t="shared" si="77"/>
        <v>TRbu_02.1</v>
      </c>
      <c r="C4950" s="177" t="s">
        <v>41</v>
      </c>
      <c r="D4950" s="178" t="s">
        <v>1</v>
      </c>
      <c r="E4950" s="178" t="s">
        <v>538</v>
      </c>
      <c r="F4950" s="178" t="s">
        <v>539</v>
      </c>
      <c r="G4950" s="178" t="s">
        <v>540</v>
      </c>
      <c r="H4950" s="177" t="s">
        <v>52</v>
      </c>
      <c r="I4950" s="179" t="s">
        <v>643</v>
      </c>
      <c r="J4950" s="59" t="s">
        <v>5517</v>
      </c>
      <c r="K4950" s="60" t="s">
        <v>267</v>
      </c>
      <c r="L4950" s="174" t="s">
        <v>272</v>
      </c>
      <c r="M4950" s="2" t="s">
        <v>272</v>
      </c>
      <c r="N4950" s="175" t="s">
        <v>272</v>
      </c>
      <c r="O4950" s="24" t="s">
        <v>272</v>
      </c>
      <c r="P4950" s="2" t="s">
        <v>272</v>
      </c>
      <c r="Q4950" s="2" t="s">
        <v>272</v>
      </c>
      <c r="R4950" s="2" t="s">
        <v>272</v>
      </c>
      <c r="S4950" s="2" t="s">
        <v>272</v>
      </c>
      <c r="T4950" s="2" t="s">
        <v>273</v>
      </c>
      <c r="U4950" s="25" t="s">
        <v>273</v>
      </c>
      <c r="V4950" s="24" t="s">
        <v>272</v>
      </c>
      <c r="W4950" s="2" t="s">
        <v>272</v>
      </c>
      <c r="X4950" s="2" t="s">
        <v>272</v>
      </c>
      <c r="Y4950" s="2" t="s">
        <v>273</v>
      </c>
      <c r="Z4950" s="175" t="s">
        <v>273</v>
      </c>
      <c r="AA4950" s="24" t="s">
        <v>272</v>
      </c>
      <c r="AB4950" s="2" t="s">
        <v>272</v>
      </c>
      <c r="AC4950" s="25" t="s">
        <v>272</v>
      </c>
      <c r="AD4950" s="174" t="s">
        <v>272</v>
      </c>
      <c r="AE4950" s="25" t="s">
        <v>273</v>
      </c>
      <c r="AF4950" s="180">
        <v>100</v>
      </c>
    </row>
    <row r="4951" spans="1:32">
      <c r="A4951" s="134" t="str">
        <f t="shared" si="77"/>
        <v>TRbu_02.1</v>
      </c>
      <c r="C4951" s="177" t="s">
        <v>41</v>
      </c>
      <c r="D4951" s="178" t="s">
        <v>1</v>
      </c>
      <c r="E4951" s="178" t="s">
        <v>538</v>
      </c>
      <c r="F4951" s="178" t="s">
        <v>539</v>
      </c>
      <c r="G4951" s="178" t="s">
        <v>540</v>
      </c>
      <c r="H4951" s="177" t="s">
        <v>52</v>
      </c>
      <c r="I4951" s="179" t="s">
        <v>643</v>
      </c>
      <c r="J4951" s="59" t="s">
        <v>4522</v>
      </c>
      <c r="K4951" s="60" t="s">
        <v>5518</v>
      </c>
      <c r="L4951" s="174" t="s">
        <v>272</v>
      </c>
      <c r="M4951" s="2" t="s">
        <v>272</v>
      </c>
      <c r="N4951" s="175" t="s">
        <v>272</v>
      </c>
      <c r="O4951" s="24" t="s">
        <v>272</v>
      </c>
      <c r="P4951" s="2" t="s">
        <v>273</v>
      </c>
      <c r="Q4951" s="2" t="s">
        <v>672</v>
      </c>
      <c r="R4951" s="2" t="s">
        <v>273</v>
      </c>
      <c r="S4951" s="2" t="s">
        <v>273</v>
      </c>
      <c r="T4951" s="2" t="s">
        <v>273</v>
      </c>
      <c r="U4951" s="25" t="s">
        <v>273</v>
      </c>
      <c r="V4951" s="24" t="s">
        <v>272</v>
      </c>
      <c r="W4951" s="2" t="s">
        <v>272</v>
      </c>
      <c r="X4951" s="2" t="s">
        <v>272</v>
      </c>
      <c r="Y4951" s="2" t="s">
        <v>672</v>
      </c>
      <c r="Z4951" s="175" t="s">
        <v>273</v>
      </c>
      <c r="AA4951" s="24" t="s">
        <v>273</v>
      </c>
      <c r="AB4951" s="2" t="s">
        <v>273</v>
      </c>
      <c r="AC4951" s="25" t="s">
        <v>273</v>
      </c>
      <c r="AD4951" s="174" t="s">
        <v>272</v>
      </c>
      <c r="AE4951" s="25" t="s">
        <v>273</v>
      </c>
      <c r="AF4951" s="180">
        <v>0</v>
      </c>
    </row>
    <row r="4952" spans="1:32">
      <c r="A4952" s="134" t="str">
        <f t="shared" si="77"/>
        <v>TRbu_03.1</v>
      </c>
      <c r="C4952" s="177" t="s">
        <v>41</v>
      </c>
      <c r="D4952" s="178" t="s">
        <v>1</v>
      </c>
      <c r="E4952" s="178" t="s">
        <v>541</v>
      </c>
      <c r="F4952" s="178" t="s">
        <v>542</v>
      </c>
      <c r="G4952" s="178" t="s">
        <v>540</v>
      </c>
      <c r="H4952" s="177" t="s">
        <v>52</v>
      </c>
      <c r="I4952" s="179" t="s">
        <v>643</v>
      </c>
      <c r="J4952" s="59" t="s">
        <v>5510</v>
      </c>
      <c r="K4952" s="60" t="s">
        <v>5511</v>
      </c>
      <c r="L4952" s="174" t="s">
        <v>272</v>
      </c>
      <c r="M4952" s="2" t="s">
        <v>272</v>
      </c>
      <c r="N4952" s="175" t="s">
        <v>272</v>
      </c>
      <c r="O4952" s="24" t="s">
        <v>272</v>
      </c>
      <c r="P4952" s="2" t="s">
        <v>272</v>
      </c>
      <c r="Q4952" s="2" t="s">
        <v>272</v>
      </c>
      <c r="R4952" s="2" t="s">
        <v>272</v>
      </c>
      <c r="S4952" s="2" t="s">
        <v>272</v>
      </c>
      <c r="T4952" s="2" t="s">
        <v>272</v>
      </c>
      <c r="U4952" s="25" t="s">
        <v>272</v>
      </c>
      <c r="V4952" s="24" t="s">
        <v>272</v>
      </c>
      <c r="W4952" s="2" t="s">
        <v>272</v>
      </c>
      <c r="X4952" s="2" t="s">
        <v>272</v>
      </c>
      <c r="Y4952" s="2" t="s">
        <v>272</v>
      </c>
      <c r="Z4952" s="175" t="s">
        <v>272</v>
      </c>
      <c r="AA4952" s="24" t="s">
        <v>272</v>
      </c>
      <c r="AB4952" s="2" t="s">
        <v>272</v>
      </c>
      <c r="AC4952" s="25" t="s">
        <v>272</v>
      </c>
      <c r="AD4952" s="174" t="s">
        <v>272</v>
      </c>
      <c r="AE4952" s="25" t="s">
        <v>272</v>
      </c>
      <c r="AF4952" s="180">
        <v>100</v>
      </c>
    </row>
    <row r="4953" spans="1:32">
      <c r="A4953" s="134" t="str">
        <f t="shared" si="77"/>
        <v>TRbu_03.1</v>
      </c>
      <c r="C4953" s="177" t="s">
        <v>41</v>
      </c>
      <c r="D4953" s="178" t="s">
        <v>1</v>
      </c>
      <c r="E4953" s="178" t="s">
        <v>541</v>
      </c>
      <c r="F4953" s="178" t="s">
        <v>542</v>
      </c>
      <c r="G4953" s="178" t="s">
        <v>540</v>
      </c>
      <c r="H4953" s="177" t="s">
        <v>52</v>
      </c>
      <c r="I4953" s="179" t="s">
        <v>643</v>
      </c>
      <c r="J4953" s="59" t="s">
        <v>5510</v>
      </c>
      <c r="K4953" s="60" t="s">
        <v>5511</v>
      </c>
      <c r="L4953" s="174" t="s">
        <v>272</v>
      </c>
      <c r="M4953" s="2" t="s">
        <v>272</v>
      </c>
      <c r="N4953" s="175" t="s">
        <v>272</v>
      </c>
      <c r="O4953" s="24" t="s">
        <v>272</v>
      </c>
      <c r="P4953" s="2" t="s">
        <v>272</v>
      </c>
      <c r="Q4953" s="2" t="s">
        <v>272</v>
      </c>
      <c r="R4953" s="2" t="s">
        <v>272</v>
      </c>
      <c r="S4953" s="2" t="s">
        <v>272</v>
      </c>
      <c r="T4953" s="2" t="s">
        <v>272</v>
      </c>
      <c r="U4953" s="25" t="s">
        <v>272</v>
      </c>
      <c r="V4953" s="24" t="s">
        <v>272</v>
      </c>
      <c r="W4953" s="2" t="s">
        <v>272</v>
      </c>
      <c r="X4953" s="2" t="s">
        <v>272</v>
      </c>
      <c r="Y4953" s="2" t="s">
        <v>272</v>
      </c>
      <c r="Z4953" s="175" t="s">
        <v>272</v>
      </c>
      <c r="AA4953" s="24" t="s">
        <v>272</v>
      </c>
      <c r="AB4953" s="2" t="s">
        <v>272</v>
      </c>
      <c r="AC4953" s="25" t="s">
        <v>272</v>
      </c>
      <c r="AD4953" s="174" t="s">
        <v>272</v>
      </c>
      <c r="AE4953" s="25" t="s">
        <v>272</v>
      </c>
      <c r="AF4953" s="180">
        <v>100</v>
      </c>
    </row>
    <row r="4954" spans="1:32">
      <c r="A4954" s="134" t="str">
        <f t="shared" si="77"/>
        <v>TRbu_04.1</v>
      </c>
      <c r="C4954" s="177" t="s">
        <v>41</v>
      </c>
      <c r="D4954" s="178" t="s">
        <v>1</v>
      </c>
      <c r="E4954" s="178" t="s">
        <v>543</v>
      </c>
      <c r="F4954" s="178" t="s">
        <v>544</v>
      </c>
      <c r="G4954" s="178" t="s">
        <v>540</v>
      </c>
      <c r="H4954" s="177" t="s">
        <v>52</v>
      </c>
      <c r="I4954" s="179" t="s">
        <v>643</v>
      </c>
      <c r="J4954" s="59" t="s">
        <v>5517</v>
      </c>
      <c r="K4954" s="60" t="s">
        <v>5519</v>
      </c>
      <c r="L4954" s="174" t="s">
        <v>272</v>
      </c>
      <c r="M4954" s="2" t="s">
        <v>272</v>
      </c>
      <c r="N4954" s="175" t="s">
        <v>272</v>
      </c>
      <c r="O4954" s="24" t="s">
        <v>272</v>
      </c>
      <c r="P4954" s="2" t="s">
        <v>272</v>
      </c>
      <c r="Q4954" s="2" t="s">
        <v>272</v>
      </c>
      <c r="R4954" s="2" t="s">
        <v>272</v>
      </c>
      <c r="S4954" s="2" t="s">
        <v>272</v>
      </c>
      <c r="T4954" s="2" t="s">
        <v>273</v>
      </c>
      <c r="U4954" s="25" t="s">
        <v>273</v>
      </c>
      <c r="V4954" s="24" t="s">
        <v>272</v>
      </c>
      <c r="W4954" s="2" t="s">
        <v>272</v>
      </c>
      <c r="X4954" s="2" t="s">
        <v>272</v>
      </c>
      <c r="Y4954" s="2" t="s">
        <v>273</v>
      </c>
      <c r="Z4954" s="175" t="s">
        <v>272</v>
      </c>
      <c r="AA4954" s="24" t="s">
        <v>272</v>
      </c>
      <c r="AB4954" s="2" t="s">
        <v>272</v>
      </c>
      <c r="AC4954" s="25" t="s">
        <v>272</v>
      </c>
      <c r="AD4954" s="174" t="s">
        <v>272</v>
      </c>
      <c r="AE4954" s="25" t="s">
        <v>272</v>
      </c>
      <c r="AF4954" s="180">
        <v>100</v>
      </c>
    </row>
    <row r="4955" spans="1:32">
      <c r="A4955" s="134" t="str">
        <f t="shared" si="77"/>
        <v>TRbu_04.2</v>
      </c>
      <c r="C4955" s="177" t="s">
        <v>41</v>
      </c>
      <c r="D4955" s="178" t="s">
        <v>1</v>
      </c>
      <c r="E4955" s="178" t="s">
        <v>545</v>
      </c>
      <c r="F4955" s="178" t="s">
        <v>546</v>
      </c>
      <c r="G4955" s="178" t="s">
        <v>540</v>
      </c>
      <c r="H4955" s="177" t="s">
        <v>52</v>
      </c>
      <c r="I4955" s="179"/>
      <c r="J4955" s="59" t="s">
        <v>194</v>
      </c>
      <c r="K4955" s="60" t="s">
        <v>194</v>
      </c>
      <c r="L4955" s="174" t="s">
        <v>7</v>
      </c>
      <c r="M4955" s="2" t="s">
        <v>7</v>
      </c>
      <c r="N4955" s="175" t="s">
        <v>7</v>
      </c>
      <c r="O4955" s="24" t="s">
        <v>7</v>
      </c>
      <c r="P4955" s="2" t="s">
        <v>7</v>
      </c>
      <c r="Q4955" s="2" t="s">
        <v>7</v>
      </c>
      <c r="R4955" s="2" t="s">
        <v>7</v>
      </c>
      <c r="S4955" s="2" t="s">
        <v>7</v>
      </c>
      <c r="T4955" s="2" t="s">
        <v>7</v>
      </c>
      <c r="U4955" s="25" t="s">
        <v>7</v>
      </c>
      <c r="V4955" s="24" t="s">
        <v>7</v>
      </c>
      <c r="W4955" s="2" t="s">
        <v>7</v>
      </c>
      <c r="X4955" s="2" t="s">
        <v>7</v>
      </c>
      <c r="Y4955" s="2" t="s">
        <v>7</v>
      </c>
      <c r="Z4955" s="175" t="s">
        <v>7</v>
      </c>
      <c r="AA4955" s="24" t="s">
        <v>7</v>
      </c>
      <c r="AB4955" s="2" t="s">
        <v>7</v>
      </c>
      <c r="AC4955" s="25" t="s">
        <v>7</v>
      </c>
      <c r="AD4955" s="174" t="s">
        <v>7</v>
      </c>
      <c r="AE4955" s="25" t="s">
        <v>7</v>
      </c>
      <c r="AF4955" s="180" t="s">
        <v>7</v>
      </c>
    </row>
    <row r="4956" spans="1:32">
      <c r="A4956" s="134" t="str">
        <f t="shared" si="77"/>
        <v>TRbu_05.1</v>
      </c>
      <c r="C4956" s="177" t="s">
        <v>41</v>
      </c>
      <c r="D4956" s="178" t="s">
        <v>1</v>
      </c>
      <c r="E4956" s="178" t="s">
        <v>547</v>
      </c>
      <c r="F4956" s="178" t="s">
        <v>548</v>
      </c>
      <c r="G4956" s="178" t="s">
        <v>540</v>
      </c>
      <c r="H4956" s="177" t="s">
        <v>52</v>
      </c>
      <c r="I4956" s="179" t="s">
        <v>643</v>
      </c>
      <c r="J4956" s="59" t="s">
        <v>4522</v>
      </c>
      <c r="K4956" s="60" t="s">
        <v>5520</v>
      </c>
      <c r="L4956" s="174" t="s">
        <v>272</v>
      </c>
      <c r="M4956" s="2" t="s">
        <v>273</v>
      </c>
      <c r="N4956" s="175" t="s">
        <v>272</v>
      </c>
      <c r="O4956" s="24" t="s">
        <v>672</v>
      </c>
      <c r="P4956" s="2" t="s">
        <v>672</v>
      </c>
      <c r="Q4956" s="2" t="s">
        <v>273</v>
      </c>
      <c r="R4956" s="2" t="s">
        <v>273</v>
      </c>
      <c r="S4956" s="2" t="s">
        <v>273</v>
      </c>
      <c r="T4956" s="2" t="s">
        <v>273</v>
      </c>
      <c r="U4956" s="25" t="s">
        <v>273</v>
      </c>
      <c r="V4956" s="24" t="s">
        <v>272</v>
      </c>
      <c r="W4956" s="2" t="s">
        <v>273</v>
      </c>
      <c r="X4956" s="2" t="s">
        <v>273</v>
      </c>
      <c r="Y4956" s="2" t="s">
        <v>273</v>
      </c>
      <c r="Z4956" s="175" t="s">
        <v>273</v>
      </c>
      <c r="AA4956" s="24" t="s">
        <v>272</v>
      </c>
      <c r="AB4956" s="2" t="s">
        <v>273</v>
      </c>
      <c r="AC4956" s="25" t="s">
        <v>273</v>
      </c>
      <c r="AD4956" s="174" t="s">
        <v>272</v>
      </c>
      <c r="AE4956" s="25" t="s">
        <v>273</v>
      </c>
      <c r="AF4956" s="180">
        <v>100</v>
      </c>
    </row>
    <row r="4957" spans="1:32">
      <c r="A4957" s="134" t="str">
        <f t="shared" si="77"/>
        <v>TRbu_05.2</v>
      </c>
      <c r="C4957" s="177" t="s">
        <v>41</v>
      </c>
      <c r="D4957" s="178" t="s">
        <v>1</v>
      </c>
      <c r="E4957" s="178" t="s">
        <v>549</v>
      </c>
      <c r="F4957" s="178" t="s">
        <v>550</v>
      </c>
      <c r="G4957" s="178" t="s">
        <v>533</v>
      </c>
      <c r="H4957" s="177" t="s">
        <v>52</v>
      </c>
      <c r="I4957" s="179" t="s">
        <v>643</v>
      </c>
      <c r="J4957" s="59" t="s">
        <v>4522</v>
      </c>
      <c r="K4957" s="60" t="s">
        <v>5521</v>
      </c>
      <c r="L4957" s="174" t="s">
        <v>272</v>
      </c>
      <c r="M4957" s="2" t="s">
        <v>272</v>
      </c>
      <c r="N4957" s="175" t="s">
        <v>272</v>
      </c>
      <c r="O4957" s="24"/>
      <c r="P4957" s="2"/>
      <c r="Q4957" s="2"/>
      <c r="R4957" s="2"/>
      <c r="S4957" s="2"/>
      <c r="T4957" s="2"/>
      <c r="U4957" s="25"/>
      <c r="V4957" s="24"/>
      <c r="W4957" s="2"/>
      <c r="X4957" s="2"/>
      <c r="Y4957" s="2"/>
      <c r="Z4957" s="175"/>
      <c r="AA4957" s="24"/>
      <c r="AB4957" s="2"/>
      <c r="AC4957" s="25"/>
      <c r="AD4957" s="174"/>
      <c r="AE4957" s="25"/>
      <c r="AF4957" s="180">
        <v>100</v>
      </c>
    </row>
    <row r="4958" spans="1:32">
      <c r="A4958" s="134" t="str">
        <f t="shared" si="77"/>
        <v>TRbu_05.3</v>
      </c>
      <c r="C4958" s="177" t="s">
        <v>41</v>
      </c>
      <c r="D4958" s="178" t="s">
        <v>1</v>
      </c>
      <c r="E4958" s="178" t="s">
        <v>551</v>
      </c>
      <c r="F4958" s="178" t="s">
        <v>552</v>
      </c>
      <c r="G4958" s="178" t="s">
        <v>533</v>
      </c>
      <c r="H4958" s="177" t="s">
        <v>52</v>
      </c>
      <c r="I4958" s="179" t="s">
        <v>643</v>
      </c>
      <c r="J4958" s="59" t="s">
        <v>4522</v>
      </c>
      <c r="K4958" s="60" t="s">
        <v>5522</v>
      </c>
      <c r="L4958" s="174" t="s">
        <v>272</v>
      </c>
      <c r="M4958" s="2" t="s">
        <v>272</v>
      </c>
      <c r="N4958" s="175" t="s">
        <v>272</v>
      </c>
      <c r="O4958" s="24"/>
      <c r="P4958" s="2"/>
      <c r="Q4958" s="2"/>
      <c r="R4958" s="2"/>
      <c r="S4958" s="2"/>
      <c r="T4958" s="2"/>
      <c r="U4958" s="25"/>
      <c r="V4958" s="24"/>
      <c r="W4958" s="2"/>
      <c r="X4958" s="2"/>
      <c r="Y4958" s="2"/>
      <c r="Z4958" s="175"/>
      <c r="AA4958" s="24"/>
      <c r="AB4958" s="2"/>
      <c r="AC4958" s="25"/>
      <c r="AD4958" s="174"/>
      <c r="AE4958" s="25"/>
      <c r="AF4958" s="180">
        <v>100</v>
      </c>
    </row>
    <row r="4959" spans="1:32">
      <c r="A4959" s="134" t="str">
        <f t="shared" si="77"/>
        <v>TRbu_06.1</v>
      </c>
      <c r="C4959" s="177" t="s">
        <v>41</v>
      </c>
      <c r="D4959" s="178" t="s">
        <v>1</v>
      </c>
      <c r="E4959" s="178" t="s">
        <v>553</v>
      </c>
      <c r="F4959" s="178" t="s">
        <v>554</v>
      </c>
      <c r="G4959" s="178" t="s">
        <v>540</v>
      </c>
      <c r="H4959" s="177" t="s">
        <v>52</v>
      </c>
      <c r="I4959" s="179" t="s">
        <v>643</v>
      </c>
      <c r="J4959" s="59" t="s">
        <v>5517</v>
      </c>
      <c r="K4959" s="60" t="s">
        <v>5519</v>
      </c>
      <c r="L4959" s="174" t="s">
        <v>273</v>
      </c>
      <c r="M4959" s="2" t="s">
        <v>273</v>
      </c>
      <c r="N4959" s="175" t="s">
        <v>273</v>
      </c>
      <c r="O4959" s="24" t="s">
        <v>273</v>
      </c>
      <c r="P4959" s="2" t="s">
        <v>273</v>
      </c>
      <c r="Q4959" s="2" t="s">
        <v>273</v>
      </c>
      <c r="R4959" s="2" t="s">
        <v>273</v>
      </c>
      <c r="S4959" s="2" t="s">
        <v>273</v>
      </c>
      <c r="T4959" s="2" t="s">
        <v>273</v>
      </c>
      <c r="U4959" s="25" t="s">
        <v>273</v>
      </c>
      <c r="V4959" s="24" t="s">
        <v>273</v>
      </c>
      <c r="W4959" s="2" t="s">
        <v>273</v>
      </c>
      <c r="X4959" s="2" t="s">
        <v>273</v>
      </c>
      <c r="Y4959" s="2" t="s">
        <v>273</v>
      </c>
      <c r="Z4959" s="175" t="s">
        <v>273</v>
      </c>
      <c r="AA4959" s="24" t="s">
        <v>273</v>
      </c>
      <c r="AB4959" s="2" t="s">
        <v>273</v>
      </c>
      <c r="AC4959" s="25" t="s">
        <v>273</v>
      </c>
      <c r="AD4959" s="174" t="s">
        <v>273</v>
      </c>
      <c r="AE4959" s="25" t="s">
        <v>273</v>
      </c>
      <c r="AF4959" s="180">
        <v>100</v>
      </c>
    </row>
    <row r="4960" spans="1:32">
      <c r="A4960" s="134" t="str">
        <f t="shared" si="77"/>
        <v>TRbu_06.1</v>
      </c>
      <c r="C4960" s="177" t="s">
        <v>41</v>
      </c>
      <c r="D4960" s="178" t="s">
        <v>1</v>
      </c>
      <c r="E4960" s="178" t="s">
        <v>553</v>
      </c>
      <c r="F4960" s="178" t="s">
        <v>554</v>
      </c>
      <c r="G4960" s="178" t="s">
        <v>540</v>
      </c>
      <c r="H4960" s="177" t="s">
        <v>52</v>
      </c>
      <c r="I4960" s="179" t="s">
        <v>643</v>
      </c>
      <c r="J4960" s="59" t="s">
        <v>4522</v>
      </c>
      <c r="K4960" s="60" t="s">
        <v>268</v>
      </c>
      <c r="L4960" s="174" t="s">
        <v>272</v>
      </c>
      <c r="M4960" s="2" t="s">
        <v>272</v>
      </c>
      <c r="N4960" s="175" t="s">
        <v>272</v>
      </c>
      <c r="O4960" s="24" t="s">
        <v>272</v>
      </c>
      <c r="P4960" s="2" t="s">
        <v>272</v>
      </c>
      <c r="Q4960" s="2" t="s">
        <v>272</v>
      </c>
      <c r="R4960" s="2" t="s">
        <v>273</v>
      </c>
      <c r="S4960" s="2" t="s">
        <v>273</v>
      </c>
      <c r="T4960" s="2" t="s">
        <v>273</v>
      </c>
      <c r="U4960" s="25" t="s">
        <v>273</v>
      </c>
      <c r="V4960" s="24" t="s">
        <v>272</v>
      </c>
      <c r="W4960" s="2" t="s">
        <v>272</v>
      </c>
      <c r="X4960" s="2" t="s">
        <v>272</v>
      </c>
      <c r="Y4960" s="2" t="s">
        <v>672</v>
      </c>
      <c r="Z4960" s="175" t="s">
        <v>273</v>
      </c>
      <c r="AA4960" s="24" t="s">
        <v>273</v>
      </c>
      <c r="AB4960" s="2" t="s">
        <v>273</v>
      </c>
      <c r="AC4960" s="25" t="s">
        <v>273</v>
      </c>
      <c r="AD4960" s="174" t="s">
        <v>273</v>
      </c>
      <c r="AE4960" s="25" t="s">
        <v>273</v>
      </c>
      <c r="AF4960" s="180">
        <v>100</v>
      </c>
    </row>
    <row r="4961" spans="1:32">
      <c r="A4961" s="134" t="str">
        <f t="shared" si="77"/>
        <v>TRbu_06.2</v>
      </c>
      <c r="C4961" s="177" t="s">
        <v>41</v>
      </c>
      <c r="D4961" s="178" t="s">
        <v>1</v>
      </c>
      <c r="E4961" s="178" t="s">
        <v>555</v>
      </c>
      <c r="F4961" s="178" t="s">
        <v>556</v>
      </c>
      <c r="G4961" s="178" t="s">
        <v>540</v>
      </c>
      <c r="H4961" s="177" t="s">
        <v>52</v>
      </c>
      <c r="I4961" s="179" t="s">
        <v>643</v>
      </c>
      <c r="J4961" s="59" t="s">
        <v>4522</v>
      </c>
      <c r="K4961" s="60" t="s">
        <v>268</v>
      </c>
      <c r="L4961" s="174" t="s">
        <v>272</v>
      </c>
      <c r="M4961" s="2" t="s">
        <v>272</v>
      </c>
      <c r="N4961" s="175" t="s">
        <v>272</v>
      </c>
      <c r="O4961" s="24" t="s">
        <v>272</v>
      </c>
      <c r="P4961" s="2" t="s">
        <v>272</v>
      </c>
      <c r="Q4961" s="2" t="s">
        <v>272</v>
      </c>
      <c r="R4961" s="2" t="s">
        <v>272</v>
      </c>
      <c r="S4961" s="2" t="s">
        <v>272</v>
      </c>
      <c r="T4961" s="2" t="s">
        <v>272</v>
      </c>
      <c r="U4961" s="25" t="s">
        <v>272</v>
      </c>
      <c r="V4961" s="24" t="s">
        <v>272</v>
      </c>
      <c r="W4961" s="2" t="s">
        <v>272</v>
      </c>
      <c r="X4961" s="2" t="s">
        <v>272</v>
      </c>
      <c r="Y4961" s="2" t="s">
        <v>672</v>
      </c>
      <c r="Z4961" s="175" t="s">
        <v>273</v>
      </c>
      <c r="AA4961" s="24" t="s">
        <v>273</v>
      </c>
      <c r="AB4961" s="2" t="s">
        <v>273</v>
      </c>
      <c r="AC4961" s="25" t="s">
        <v>273</v>
      </c>
      <c r="AD4961" s="174" t="s">
        <v>273</v>
      </c>
      <c r="AE4961" s="25" t="s">
        <v>273</v>
      </c>
      <c r="AF4961" s="180">
        <v>100</v>
      </c>
    </row>
    <row r="4962" spans="1:32">
      <c r="A4962" s="134" t="str">
        <f t="shared" si="77"/>
        <v>TRbu_06.3</v>
      </c>
      <c r="C4962" s="177" t="s">
        <v>41</v>
      </c>
      <c r="D4962" s="178" t="s">
        <v>1</v>
      </c>
      <c r="E4962" s="178" t="s">
        <v>557</v>
      </c>
      <c r="F4962" s="178" t="s">
        <v>558</v>
      </c>
      <c r="G4962" s="178" t="s">
        <v>533</v>
      </c>
      <c r="H4962" s="177" t="s">
        <v>52</v>
      </c>
      <c r="I4962" s="179" t="s">
        <v>643</v>
      </c>
      <c r="J4962" s="59" t="s">
        <v>5523</v>
      </c>
      <c r="K4962" s="60" t="s">
        <v>5524</v>
      </c>
      <c r="L4962" s="174" t="s">
        <v>272</v>
      </c>
      <c r="M4962" s="2" t="s">
        <v>272</v>
      </c>
      <c r="N4962" s="175" t="s">
        <v>272</v>
      </c>
      <c r="O4962" s="24"/>
      <c r="P4962" s="2"/>
      <c r="Q4962" s="2"/>
      <c r="R4962" s="2"/>
      <c r="S4962" s="2"/>
      <c r="T4962" s="2"/>
      <c r="U4962" s="25"/>
      <c r="V4962" s="24"/>
      <c r="W4962" s="2"/>
      <c r="X4962" s="2"/>
      <c r="Y4962" s="2"/>
      <c r="Z4962" s="175"/>
      <c r="AA4962" s="24"/>
      <c r="AB4962" s="2"/>
      <c r="AC4962" s="25"/>
      <c r="AD4962" s="174"/>
      <c r="AE4962" s="25"/>
      <c r="AF4962" s="180">
        <v>100</v>
      </c>
    </row>
    <row r="4963" spans="1:32">
      <c r="A4963" s="134" t="str">
        <f t="shared" si="77"/>
        <v>TRbu_06.3</v>
      </c>
      <c r="C4963" s="177" t="s">
        <v>41</v>
      </c>
      <c r="D4963" s="178" t="s">
        <v>1</v>
      </c>
      <c r="E4963" s="178" t="s">
        <v>557</v>
      </c>
      <c r="F4963" s="178" t="s">
        <v>558</v>
      </c>
      <c r="G4963" s="178" t="s">
        <v>533</v>
      </c>
      <c r="H4963" s="177" t="s">
        <v>52</v>
      </c>
      <c r="I4963" s="179" t="s">
        <v>643</v>
      </c>
      <c r="J4963" s="59" t="s">
        <v>4522</v>
      </c>
      <c r="K4963" s="60" t="s">
        <v>5521</v>
      </c>
      <c r="L4963" s="174" t="s">
        <v>273</v>
      </c>
      <c r="M4963" s="2" t="s">
        <v>273</v>
      </c>
      <c r="N4963" s="175" t="s">
        <v>273</v>
      </c>
      <c r="O4963" s="24"/>
      <c r="P4963" s="2"/>
      <c r="Q4963" s="2"/>
      <c r="R4963" s="2"/>
      <c r="S4963" s="2"/>
      <c r="T4963" s="2"/>
      <c r="U4963" s="25"/>
      <c r="V4963" s="24"/>
      <c r="W4963" s="2"/>
      <c r="X4963" s="2"/>
      <c r="Y4963" s="2"/>
      <c r="Z4963" s="175"/>
      <c r="AA4963" s="24"/>
      <c r="AB4963" s="2"/>
      <c r="AC4963" s="25"/>
      <c r="AD4963" s="174"/>
      <c r="AE4963" s="25"/>
      <c r="AF4963" s="180">
        <v>100</v>
      </c>
    </row>
    <row r="4964" spans="1:32">
      <c r="A4964" s="134" t="str">
        <f t="shared" si="77"/>
        <v>TRbu_06.3</v>
      </c>
      <c r="C4964" s="177" t="s">
        <v>41</v>
      </c>
      <c r="D4964" s="178" t="s">
        <v>1</v>
      </c>
      <c r="E4964" s="178" t="s">
        <v>557</v>
      </c>
      <c r="F4964" s="178" t="s">
        <v>558</v>
      </c>
      <c r="G4964" s="178" t="s">
        <v>533</v>
      </c>
      <c r="H4964" s="177" t="s">
        <v>52</v>
      </c>
      <c r="I4964" s="179" t="s">
        <v>643</v>
      </c>
      <c r="J4964" s="59" t="s">
        <v>5525</v>
      </c>
      <c r="K4964" s="60" t="s">
        <v>5526</v>
      </c>
      <c r="L4964" s="174" t="s">
        <v>273</v>
      </c>
      <c r="M4964" s="2" t="s">
        <v>273</v>
      </c>
      <c r="N4964" s="175" t="s">
        <v>273</v>
      </c>
      <c r="O4964" s="24"/>
      <c r="P4964" s="2"/>
      <c r="Q4964" s="2"/>
      <c r="R4964" s="2"/>
      <c r="S4964" s="2"/>
      <c r="T4964" s="2"/>
      <c r="U4964" s="25"/>
      <c r="V4964" s="24"/>
      <c r="W4964" s="2"/>
      <c r="X4964" s="2"/>
      <c r="Y4964" s="2"/>
      <c r="Z4964" s="175"/>
      <c r="AA4964" s="24"/>
      <c r="AB4964" s="2"/>
      <c r="AC4964" s="25"/>
      <c r="AD4964" s="174"/>
      <c r="AE4964" s="25"/>
      <c r="AF4964" s="180">
        <v>100</v>
      </c>
    </row>
    <row r="4965" spans="1:32">
      <c r="A4965" s="134" t="str">
        <f t="shared" si="77"/>
        <v>TRbu_06.4</v>
      </c>
      <c r="C4965" s="177" t="s">
        <v>41</v>
      </c>
      <c r="D4965" s="178" t="s">
        <v>1</v>
      </c>
      <c r="E4965" s="178" t="s">
        <v>559</v>
      </c>
      <c r="F4965" s="178" t="s">
        <v>560</v>
      </c>
      <c r="G4965" s="178" t="s">
        <v>533</v>
      </c>
      <c r="H4965" s="177" t="s">
        <v>52</v>
      </c>
      <c r="I4965" s="179" t="s">
        <v>643</v>
      </c>
      <c r="J4965" s="59" t="s">
        <v>5523</v>
      </c>
      <c r="K4965" s="60" t="s">
        <v>5524</v>
      </c>
      <c r="L4965" s="174" t="s">
        <v>272</v>
      </c>
      <c r="M4965" s="2" t="s">
        <v>272</v>
      </c>
      <c r="N4965" s="175" t="s">
        <v>272</v>
      </c>
      <c r="O4965" s="24"/>
      <c r="P4965" s="2"/>
      <c r="Q4965" s="2"/>
      <c r="R4965" s="2"/>
      <c r="S4965" s="2"/>
      <c r="T4965" s="2"/>
      <c r="U4965" s="25"/>
      <c r="V4965" s="24"/>
      <c r="W4965" s="2"/>
      <c r="X4965" s="2"/>
      <c r="Y4965" s="2"/>
      <c r="Z4965" s="175"/>
      <c r="AA4965" s="24"/>
      <c r="AB4965" s="2"/>
      <c r="AC4965" s="25"/>
      <c r="AD4965" s="174"/>
      <c r="AE4965" s="25"/>
      <c r="AF4965" s="180">
        <v>100</v>
      </c>
    </row>
    <row r="4966" spans="1:32">
      <c r="A4966" s="134" t="str">
        <f t="shared" si="77"/>
        <v>TRbu_06.4</v>
      </c>
      <c r="C4966" s="177" t="s">
        <v>41</v>
      </c>
      <c r="D4966" s="178" t="s">
        <v>1</v>
      </c>
      <c r="E4966" s="178" t="s">
        <v>559</v>
      </c>
      <c r="F4966" s="178" t="s">
        <v>560</v>
      </c>
      <c r="G4966" s="178" t="s">
        <v>533</v>
      </c>
      <c r="H4966" s="177" t="s">
        <v>52</v>
      </c>
      <c r="I4966" s="179" t="s">
        <v>643</v>
      </c>
      <c r="J4966" s="59" t="s">
        <v>4522</v>
      </c>
      <c r="K4966" s="60" t="s">
        <v>5521</v>
      </c>
      <c r="L4966" s="174" t="s">
        <v>273</v>
      </c>
      <c r="M4966" s="2" t="s">
        <v>273</v>
      </c>
      <c r="N4966" s="175" t="s">
        <v>273</v>
      </c>
      <c r="O4966" s="24"/>
      <c r="P4966" s="2"/>
      <c r="Q4966" s="2"/>
      <c r="R4966" s="2"/>
      <c r="S4966" s="2"/>
      <c r="T4966" s="2"/>
      <c r="U4966" s="25"/>
      <c r="V4966" s="24"/>
      <c r="W4966" s="2"/>
      <c r="X4966" s="2"/>
      <c r="Y4966" s="2"/>
      <c r="Z4966" s="175"/>
      <c r="AA4966" s="24"/>
      <c r="AB4966" s="2"/>
      <c r="AC4966" s="25"/>
      <c r="AD4966" s="174"/>
      <c r="AE4966" s="25"/>
      <c r="AF4966" s="180">
        <v>100</v>
      </c>
    </row>
    <row r="4967" spans="1:32">
      <c r="A4967" s="134" t="str">
        <f t="shared" si="77"/>
        <v>TRbu_06.4</v>
      </c>
      <c r="C4967" s="177" t="s">
        <v>41</v>
      </c>
      <c r="D4967" s="178" t="s">
        <v>1</v>
      </c>
      <c r="E4967" s="178" t="s">
        <v>559</v>
      </c>
      <c r="F4967" s="178" t="s">
        <v>560</v>
      </c>
      <c r="G4967" s="178" t="s">
        <v>533</v>
      </c>
      <c r="H4967" s="177" t="s">
        <v>52</v>
      </c>
      <c r="I4967" s="179" t="s">
        <v>643</v>
      </c>
      <c r="J4967" s="59" t="s">
        <v>5525</v>
      </c>
      <c r="K4967" s="60" t="s">
        <v>5526</v>
      </c>
      <c r="L4967" s="174" t="s">
        <v>273</v>
      </c>
      <c r="M4967" s="2" t="s">
        <v>273</v>
      </c>
      <c r="N4967" s="175" t="s">
        <v>273</v>
      </c>
      <c r="O4967" s="24"/>
      <c r="P4967" s="2"/>
      <c r="Q4967" s="2"/>
      <c r="R4967" s="2"/>
      <c r="S4967" s="2"/>
      <c r="T4967" s="2"/>
      <c r="U4967" s="25"/>
      <c r="V4967" s="24"/>
      <c r="W4967" s="2"/>
      <c r="X4967" s="2"/>
      <c r="Y4967" s="2"/>
      <c r="Z4967" s="175"/>
      <c r="AA4967" s="24"/>
      <c r="AB4967" s="2"/>
      <c r="AC4967" s="25"/>
      <c r="AD4967" s="174"/>
      <c r="AE4967" s="25"/>
      <c r="AF4967" s="180">
        <v>100</v>
      </c>
    </row>
    <row r="4968" spans="1:32">
      <c r="A4968" s="134" t="str">
        <f t="shared" si="77"/>
        <v>TRbu_07.1</v>
      </c>
      <c r="C4968" s="177" t="s">
        <v>41</v>
      </c>
      <c r="D4968" s="178" t="s">
        <v>1</v>
      </c>
      <c r="E4968" s="178" t="s">
        <v>561</v>
      </c>
      <c r="F4968" s="178" t="s">
        <v>562</v>
      </c>
      <c r="G4968" s="178" t="s">
        <v>533</v>
      </c>
      <c r="H4968" s="177" t="s">
        <v>52</v>
      </c>
      <c r="I4968" s="179" t="s">
        <v>643</v>
      </c>
      <c r="J4968" s="59" t="s">
        <v>5527</v>
      </c>
      <c r="K4968" s="60" t="s">
        <v>5528</v>
      </c>
      <c r="L4968" s="174" t="s">
        <v>272</v>
      </c>
      <c r="M4968" s="2" t="s">
        <v>272</v>
      </c>
      <c r="N4968" s="175" t="s">
        <v>272</v>
      </c>
      <c r="O4968" s="24"/>
      <c r="P4968" s="2"/>
      <c r="Q4968" s="2"/>
      <c r="R4968" s="2"/>
      <c r="S4968" s="2"/>
      <c r="T4968" s="2"/>
      <c r="U4968" s="25"/>
      <c r="V4968" s="24"/>
      <c r="W4968" s="2"/>
      <c r="X4968" s="2"/>
      <c r="Y4968" s="2"/>
      <c r="Z4968" s="175"/>
      <c r="AA4968" s="24"/>
      <c r="AB4968" s="2"/>
      <c r="AC4968" s="25"/>
      <c r="AD4968" s="174"/>
      <c r="AE4968" s="25"/>
      <c r="AF4968" s="180">
        <v>100</v>
      </c>
    </row>
    <row r="4969" spans="1:32">
      <c r="A4969" s="134" t="str">
        <f t="shared" si="77"/>
        <v>TRbu_07.1</v>
      </c>
      <c r="C4969" s="177" t="s">
        <v>41</v>
      </c>
      <c r="D4969" s="178" t="s">
        <v>1</v>
      </c>
      <c r="E4969" s="178" t="s">
        <v>561</v>
      </c>
      <c r="F4969" s="178" t="s">
        <v>562</v>
      </c>
      <c r="G4969" s="178" t="s">
        <v>533</v>
      </c>
      <c r="H4969" s="177" t="s">
        <v>52</v>
      </c>
      <c r="I4969" s="179" t="s">
        <v>643</v>
      </c>
      <c r="J4969" s="59" t="s">
        <v>5527</v>
      </c>
      <c r="K4969" s="60" t="s">
        <v>5529</v>
      </c>
      <c r="L4969" s="174" t="s">
        <v>272</v>
      </c>
      <c r="M4969" s="2" t="s">
        <v>272</v>
      </c>
      <c r="N4969" s="175" t="s">
        <v>272</v>
      </c>
      <c r="O4969" s="24"/>
      <c r="P4969" s="2"/>
      <c r="Q4969" s="2"/>
      <c r="R4969" s="2"/>
      <c r="S4969" s="2"/>
      <c r="T4969" s="2"/>
      <c r="U4969" s="25"/>
      <c r="V4969" s="24"/>
      <c r="W4969" s="2"/>
      <c r="X4969" s="2"/>
      <c r="Y4969" s="2"/>
      <c r="Z4969" s="175"/>
      <c r="AA4969" s="24"/>
      <c r="AB4969" s="2"/>
      <c r="AC4969" s="25"/>
      <c r="AD4969" s="174"/>
      <c r="AE4969" s="25"/>
      <c r="AF4969" s="180">
        <v>100</v>
      </c>
    </row>
    <row r="4970" spans="1:32">
      <c r="A4970" s="134" t="str">
        <f t="shared" si="77"/>
        <v>TRbu_07.2</v>
      </c>
      <c r="C4970" s="177" t="s">
        <v>41</v>
      </c>
      <c r="D4970" s="178" t="s">
        <v>1</v>
      </c>
      <c r="E4970" s="178" t="s">
        <v>563</v>
      </c>
      <c r="F4970" s="178" t="s">
        <v>564</v>
      </c>
      <c r="G4970" s="178" t="s">
        <v>540</v>
      </c>
      <c r="H4970" s="177" t="s">
        <v>52</v>
      </c>
      <c r="I4970" s="179" t="s">
        <v>643</v>
      </c>
      <c r="J4970" s="59" t="s">
        <v>5527</v>
      </c>
      <c r="K4970" s="60" t="s">
        <v>5528</v>
      </c>
      <c r="L4970" s="174" t="s">
        <v>272</v>
      </c>
      <c r="M4970" s="2" t="s">
        <v>272</v>
      </c>
      <c r="N4970" s="175" t="s">
        <v>272</v>
      </c>
      <c r="O4970" s="24" t="s">
        <v>272</v>
      </c>
      <c r="P4970" s="2" t="s">
        <v>272</v>
      </c>
      <c r="Q4970" s="2" t="s">
        <v>273</v>
      </c>
      <c r="R4970" s="2" t="s">
        <v>273</v>
      </c>
      <c r="S4970" s="2" t="s">
        <v>273</v>
      </c>
      <c r="T4970" s="2" t="s">
        <v>273</v>
      </c>
      <c r="U4970" s="25" t="s">
        <v>273</v>
      </c>
      <c r="V4970" s="24" t="s">
        <v>272</v>
      </c>
      <c r="W4970" s="2" t="s">
        <v>272</v>
      </c>
      <c r="X4970" s="2" t="s">
        <v>272</v>
      </c>
      <c r="Y4970" s="2" t="s">
        <v>672</v>
      </c>
      <c r="Z4970" s="175" t="s">
        <v>273</v>
      </c>
      <c r="AA4970" s="24" t="s">
        <v>273</v>
      </c>
      <c r="AB4970" s="2" t="s">
        <v>273</v>
      </c>
      <c r="AC4970" s="25" t="s">
        <v>273</v>
      </c>
      <c r="AD4970" s="174" t="s">
        <v>273</v>
      </c>
      <c r="AE4970" s="25" t="s">
        <v>273</v>
      </c>
      <c r="AF4970" s="180">
        <v>100</v>
      </c>
    </row>
    <row r="4971" spans="1:32">
      <c r="A4971" s="134" t="str">
        <f t="shared" si="77"/>
        <v>TRbu_07.2</v>
      </c>
      <c r="C4971" s="177" t="s">
        <v>41</v>
      </c>
      <c r="D4971" s="178" t="s">
        <v>1</v>
      </c>
      <c r="E4971" s="178" t="s">
        <v>563</v>
      </c>
      <c r="F4971" s="178" t="s">
        <v>564</v>
      </c>
      <c r="G4971" s="178" t="s">
        <v>540</v>
      </c>
      <c r="H4971" s="177" t="s">
        <v>52</v>
      </c>
      <c r="I4971" s="179" t="s">
        <v>643</v>
      </c>
      <c r="J4971" s="59" t="s">
        <v>5527</v>
      </c>
      <c r="K4971" s="60" t="s">
        <v>5529</v>
      </c>
      <c r="L4971" s="174" t="s">
        <v>272</v>
      </c>
      <c r="M4971" s="2" t="s">
        <v>272</v>
      </c>
      <c r="N4971" s="175" t="s">
        <v>272</v>
      </c>
      <c r="O4971" s="24" t="s">
        <v>273</v>
      </c>
      <c r="P4971" s="2" t="s">
        <v>273</v>
      </c>
      <c r="Q4971" s="2" t="s">
        <v>273</v>
      </c>
      <c r="R4971" s="2" t="s">
        <v>273</v>
      </c>
      <c r="S4971" s="2" t="s">
        <v>273</v>
      </c>
      <c r="T4971" s="2" t="s">
        <v>273</v>
      </c>
      <c r="U4971" s="25" t="s">
        <v>273</v>
      </c>
      <c r="V4971" s="24" t="s">
        <v>272</v>
      </c>
      <c r="W4971" s="2" t="s">
        <v>272</v>
      </c>
      <c r="X4971" s="2" t="s">
        <v>272</v>
      </c>
      <c r="Y4971" s="2" t="s">
        <v>672</v>
      </c>
      <c r="Z4971" s="175" t="s">
        <v>273</v>
      </c>
      <c r="AA4971" s="24" t="s">
        <v>273</v>
      </c>
      <c r="AB4971" s="2" t="s">
        <v>273</v>
      </c>
      <c r="AC4971" s="25" t="s">
        <v>273</v>
      </c>
      <c r="AD4971" s="174" t="s">
        <v>273</v>
      </c>
      <c r="AE4971" s="25" t="s">
        <v>273</v>
      </c>
      <c r="AF4971" s="180">
        <v>100</v>
      </c>
    </row>
    <row r="4972" spans="1:32">
      <c r="A4972" s="134" t="str">
        <f t="shared" si="77"/>
        <v>TRca_01.1</v>
      </c>
      <c r="C4972" s="177" t="s">
        <v>41</v>
      </c>
      <c r="D4972" s="178" t="s">
        <v>495</v>
      </c>
      <c r="E4972" s="178" t="s">
        <v>565</v>
      </c>
      <c r="F4972" s="178" t="s">
        <v>566</v>
      </c>
      <c r="G4972" s="178" t="s">
        <v>540</v>
      </c>
      <c r="H4972" s="177" t="s">
        <v>52</v>
      </c>
      <c r="I4972" s="179" t="s">
        <v>643</v>
      </c>
      <c r="J4972" s="59" t="s">
        <v>5530</v>
      </c>
      <c r="K4972" s="60" t="s">
        <v>5531</v>
      </c>
      <c r="L4972" s="174" t="s">
        <v>272</v>
      </c>
      <c r="M4972" s="2" t="s">
        <v>272</v>
      </c>
      <c r="N4972" s="175" t="s">
        <v>272</v>
      </c>
      <c r="O4972" s="24" t="s">
        <v>272</v>
      </c>
      <c r="P4972" s="2" t="s">
        <v>272</v>
      </c>
      <c r="Q4972" s="2" t="s">
        <v>272</v>
      </c>
      <c r="R4972" s="2" t="s">
        <v>272</v>
      </c>
      <c r="S4972" s="2" t="s">
        <v>272</v>
      </c>
      <c r="T4972" s="2" t="s">
        <v>273</v>
      </c>
      <c r="U4972" s="25" t="s">
        <v>272</v>
      </c>
      <c r="V4972" s="24" t="s">
        <v>272</v>
      </c>
      <c r="W4972" s="2" t="s">
        <v>272</v>
      </c>
      <c r="X4972" s="2" t="s">
        <v>272</v>
      </c>
      <c r="Y4972" s="2" t="s">
        <v>672</v>
      </c>
      <c r="Z4972" s="175" t="s">
        <v>273</v>
      </c>
      <c r="AA4972" s="24" t="s">
        <v>273</v>
      </c>
      <c r="AB4972" s="2" t="s">
        <v>273</v>
      </c>
      <c r="AC4972" s="25" t="s">
        <v>273</v>
      </c>
      <c r="AD4972" s="174" t="s">
        <v>272</v>
      </c>
      <c r="AE4972" s="25" t="s">
        <v>272</v>
      </c>
      <c r="AF4972" s="180">
        <v>0</v>
      </c>
    </row>
    <row r="4973" spans="1:32">
      <c r="A4973" s="134" t="str">
        <f t="shared" si="77"/>
        <v>TRca_01.1</v>
      </c>
      <c r="C4973" s="177" t="s">
        <v>41</v>
      </c>
      <c r="D4973" s="178" t="s">
        <v>495</v>
      </c>
      <c r="E4973" s="178" t="s">
        <v>565</v>
      </c>
      <c r="F4973" s="178" t="s">
        <v>566</v>
      </c>
      <c r="G4973" s="178" t="s">
        <v>540</v>
      </c>
      <c r="H4973" s="177" t="s">
        <v>52</v>
      </c>
      <c r="I4973" s="179" t="s">
        <v>643</v>
      </c>
      <c r="J4973" s="59" t="s">
        <v>5530</v>
      </c>
      <c r="K4973" s="60" t="s">
        <v>5526</v>
      </c>
      <c r="L4973" s="174" t="s">
        <v>272</v>
      </c>
      <c r="M4973" s="2" t="s">
        <v>272</v>
      </c>
      <c r="N4973" s="175" t="s">
        <v>272</v>
      </c>
      <c r="O4973" s="24" t="s">
        <v>272</v>
      </c>
      <c r="P4973" s="2" t="s">
        <v>272</v>
      </c>
      <c r="Q4973" s="2" t="s">
        <v>272</v>
      </c>
      <c r="R4973" s="2" t="s">
        <v>272</v>
      </c>
      <c r="S4973" s="2" t="s">
        <v>272</v>
      </c>
      <c r="T4973" s="2" t="s">
        <v>273</v>
      </c>
      <c r="U4973" s="25" t="s">
        <v>272</v>
      </c>
      <c r="V4973" s="24" t="s">
        <v>272</v>
      </c>
      <c r="W4973" s="2" t="s">
        <v>272</v>
      </c>
      <c r="X4973" s="2" t="s">
        <v>272</v>
      </c>
      <c r="Y4973" s="2" t="s">
        <v>672</v>
      </c>
      <c r="Z4973" s="175" t="s">
        <v>273</v>
      </c>
      <c r="AA4973" s="24" t="s">
        <v>273</v>
      </c>
      <c r="AB4973" s="2" t="s">
        <v>273</v>
      </c>
      <c r="AC4973" s="25" t="s">
        <v>273</v>
      </c>
      <c r="AD4973" s="174" t="s">
        <v>272</v>
      </c>
      <c r="AE4973" s="25" t="s">
        <v>273</v>
      </c>
      <c r="AF4973" s="180">
        <v>100</v>
      </c>
    </row>
    <row r="4974" spans="1:32">
      <c r="A4974" s="134" t="str">
        <f t="shared" si="77"/>
        <v>TRca_01.1</v>
      </c>
      <c r="C4974" s="177" t="s">
        <v>41</v>
      </c>
      <c r="D4974" s="178" t="s">
        <v>495</v>
      </c>
      <c r="E4974" s="178" t="s">
        <v>565</v>
      </c>
      <c r="F4974" s="178" t="s">
        <v>566</v>
      </c>
      <c r="G4974" s="178" t="s">
        <v>540</v>
      </c>
      <c r="H4974" s="177" t="s">
        <v>52</v>
      </c>
      <c r="I4974" s="179" t="s">
        <v>643</v>
      </c>
      <c r="J4974" s="59" t="s">
        <v>5530</v>
      </c>
      <c r="K4974" s="60" t="s">
        <v>5532</v>
      </c>
      <c r="L4974" s="174" t="s">
        <v>272</v>
      </c>
      <c r="M4974" s="2" t="s">
        <v>272</v>
      </c>
      <c r="N4974" s="175" t="s">
        <v>272</v>
      </c>
      <c r="O4974" s="24" t="s">
        <v>272</v>
      </c>
      <c r="P4974" s="2" t="s">
        <v>272</v>
      </c>
      <c r="Q4974" s="2" t="s">
        <v>272</v>
      </c>
      <c r="R4974" s="2" t="s">
        <v>272</v>
      </c>
      <c r="S4974" s="2" t="s">
        <v>272</v>
      </c>
      <c r="T4974" s="2" t="s">
        <v>273</v>
      </c>
      <c r="U4974" s="25" t="s">
        <v>272</v>
      </c>
      <c r="V4974" s="24" t="s">
        <v>272</v>
      </c>
      <c r="W4974" s="2" t="s">
        <v>272</v>
      </c>
      <c r="X4974" s="2" t="s">
        <v>272</v>
      </c>
      <c r="Y4974" s="2" t="s">
        <v>672</v>
      </c>
      <c r="Z4974" s="175" t="s">
        <v>273</v>
      </c>
      <c r="AA4974" s="24" t="s">
        <v>273</v>
      </c>
      <c r="AB4974" s="2" t="s">
        <v>273</v>
      </c>
      <c r="AC4974" s="25" t="s">
        <v>273</v>
      </c>
      <c r="AD4974" s="174" t="s">
        <v>272</v>
      </c>
      <c r="AE4974" s="25" t="s">
        <v>273</v>
      </c>
      <c r="AF4974" s="180">
        <v>100</v>
      </c>
    </row>
    <row r="4975" spans="1:32">
      <c r="A4975" s="134" t="str">
        <f t="shared" si="77"/>
        <v>TRca_01.2</v>
      </c>
      <c r="C4975" s="177" t="s">
        <v>41</v>
      </c>
      <c r="D4975" s="178" t="s">
        <v>495</v>
      </c>
      <c r="E4975" s="178" t="s">
        <v>567</v>
      </c>
      <c r="F4975" s="178" t="s">
        <v>568</v>
      </c>
      <c r="G4975" s="178" t="s">
        <v>533</v>
      </c>
      <c r="H4975" s="177" t="s">
        <v>52</v>
      </c>
      <c r="I4975" s="179" t="s">
        <v>643</v>
      </c>
      <c r="J4975" s="59" t="s">
        <v>5530</v>
      </c>
      <c r="K4975" s="60" t="s">
        <v>5533</v>
      </c>
      <c r="L4975" s="174" t="s">
        <v>272</v>
      </c>
      <c r="M4975" s="2" t="s">
        <v>272</v>
      </c>
      <c r="N4975" s="175" t="s">
        <v>272</v>
      </c>
      <c r="O4975" s="24"/>
      <c r="P4975" s="2"/>
      <c r="Q4975" s="2"/>
      <c r="R4975" s="2"/>
      <c r="S4975" s="2"/>
      <c r="T4975" s="2"/>
      <c r="U4975" s="25"/>
      <c r="V4975" s="24"/>
      <c r="W4975" s="2"/>
      <c r="X4975" s="2"/>
      <c r="Y4975" s="2"/>
      <c r="Z4975" s="175"/>
      <c r="AA4975" s="24"/>
      <c r="AB4975" s="2"/>
      <c r="AC4975" s="25"/>
      <c r="AD4975" s="174"/>
      <c r="AE4975" s="25"/>
      <c r="AF4975" s="180">
        <v>100</v>
      </c>
    </row>
    <row r="4976" spans="1:32">
      <c r="A4976" s="134" t="str">
        <f t="shared" si="77"/>
        <v>TRca_01.2</v>
      </c>
      <c r="C4976" s="177" t="s">
        <v>41</v>
      </c>
      <c r="D4976" s="178" t="s">
        <v>495</v>
      </c>
      <c r="E4976" s="178" t="s">
        <v>567</v>
      </c>
      <c r="F4976" s="178" t="s">
        <v>568</v>
      </c>
      <c r="G4976" s="178" t="s">
        <v>533</v>
      </c>
      <c r="H4976" s="177" t="s">
        <v>52</v>
      </c>
      <c r="I4976" s="179" t="s">
        <v>643</v>
      </c>
      <c r="J4976" s="59" t="s">
        <v>5530</v>
      </c>
      <c r="K4976" s="60" t="s">
        <v>5534</v>
      </c>
      <c r="L4976" s="174" t="s">
        <v>272</v>
      </c>
      <c r="M4976" s="2" t="s">
        <v>272</v>
      </c>
      <c r="N4976" s="175" t="s">
        <v>272</v>
      </c>
      <c r="O4976" s="24"/>
      <c r="P4976" s="2"/>
      <c r="Q4976" s="2"/>
      <c r="R4976" s="2"/>
      <c r="S4976" s="2"/>
      <c r="T4976" s="2"/>
      <c r="U4976" s="25"/>
      <c r="V4976" s="24"/>
      <c r="W4976" s="2"/>
      <c r="X4976" s="2"/>
      <c r="Y4976" s="2"/>
      <c r="Z4976" s="175"/>
      <c r="AA4976" s="24"/>
      <c r="AB4976" s="2"/>
      <c r="AC4976" s="25"/>
      <c r="AD4976" s="174"/>
      <c r="AE4976" s="25"/>
      <c r="AF4976" s="180">
        <v>0</v>
      </c>
    </row>
    <row r="4977" spans="1:32">
      <c r="A4977" s="134" t="str">
        <f t="shared" si="77"/>
        <v>TRca_01.3</v>
      </c>
      <c r="C4977" s="177" t="s">
        <v>41</v>
      </c>
      <c r="D4977" s="178" t="s">
        <v>495</v>
      </c>
      <c r="E4977" s="178" t="s">
        <v>569</v>
      </c>
      <c r="F4977" s="178" t="s">
        <v>570</v>
      </c>
      <c r="G4977" s="178" t="s">
        <v>540</v>
      </c>
      <c r="H4977" s="177" t="s">
        <v>52</v>
      </c>
      <c r="I4977" s="179" t="s">
        <v>643</v>
      </c>
      <c r="J4977" s="59" t="s">
        <v>5535</v>
      </c>
      <c r="K4977" s="60" t="s">
        <v>5536</v>
      </c>
      <c r="L4977" s="174" t="s">
        <v>272</v>
      </c>
      <c r="M4977" s="2" t="s">
        <v>272</v>
      </c>
      <c r="N4977" s="175" t="s">
        <v>272</v>
      </c>
      <c r="O4977" s="24" t="s">
        <v>272</v>
      </c>
      <c r="P4977" s="2" t="s">
        <v>272</v>
      </c>
      <c r="Q4977" s="2" t="s">
        <v>272</v>
      </c>
      <c r="R4977" s="2" t="s">
        <v>272</v>
      </c>
      <c r="S4977" s="2" t="s">
        <v>272</v>
      </c>
      <c r="T4977" s="2" t="s">
        <v>273</v>
      </c>
      <c r="U4977" s="25" t="s">
        <v>273</v>
      </c>
      <c r="V4977" s="24" t="s">
        <v>272</v>
      </c>
      <c r="W4977" s="2" t="s">
        <v>272</v>
      </c>
      <c r="X4977" s="2" t="s">
        <v>272</v>
      </c>
      <c r="Y4977" s="2" t="s">
        <v>272</v>
      </c>
      <c r="Z4977" s="175" t="s">
        <v>273</v>
      </c>
      <c r="AA4977" s="24" t="s">
        <v>273</v>
      </c>
      <c r="AB4977" s="2" t="s">
        <v>273</v>
      </c>
      <c r="AC4977" s="25" t="s">
        <v>273</v>
      </c>
      <c r="AD4977" s="174" t="s">
        <v>272</v>
      </c>
      <c r="AE4977" s="25" t="s">
        <v>272</v>
      </c>
      <c r="AF4977" s="180">
        <v>100</v>
      </c>
    </row>
    <row r="4978" spans="1:32">
      <c r="A4978" s="134" t="str">
        <f t="shared" si="77"/>
        <v>TRca_01.3</v>
      </c>
      <c r="C4978" s="177" t="s">
        <v>41</v>
      </c>
      <c r="D4978" s="178" t="s">
        <v>495</v>
      </c>
      <c r="E4978" s="178" t="s">
        <v>569</v>
      </c>
      <c r="F4978" s="178" t="s">
        <v>570</v>
      </c>
      <c r="G4978" s="178" t="s">
        <v>540</v>
      </c>
      <c r="H4978" s="177" t="s">
        <v>52</v>
      </c>
      <c r="I4978" s="179" t="s">
        <v>643</v>
      </c>
      <c r="J4978" s="59" t="s">
        <v>5530</v>
      </c>
      <c r="K4978" s="60" t="s">
        <v>5537</v>
      </c>
      <c r="L4978" s="174" t="s">
        <v>272</v>
      </c>
      <c r="M4978" s="2" t="s">
        <v>272</v>
      </c>
      <c r="N4978" s="175" t="s">
        <v>272</v>
      </c>
      <c r="O4978" s="24" t="s">
        <v>272</v>
      </c>
      <c r="P4978" s="2" t="s">
        <v>272</v>
      </c>
      <c r="Q4978" s="2" t="s">
        <v>272</v>
      </c>
      <c r="R4978" s="2" t="s">
        <v>272</v>
      </c>
      <c r="S4978" s="2" t="s">
        <v>272</v>
      </c>
      <c r="T4978" s="2" t="s">
        <v>273</v>
      </c>
      <c r="U4978" s="25" t="s">
        <v>273</v>
      </c>
      <c r="V4978" s="24" t="s">
        <v>272</v>
      </c>
      <c r="W4978" s="2" t="s">
        <v>272</v>
      </c>
      <c r="X4978" s="2" t="s">
        <v>272</v>
      </c>
      <c r="Y4978" s="2" t="s">
        <v>272</v>
      </c>
      <c r="Z4978" s="175" t="s">
        <v>273</v>
      </c>
      <c r="AA4978" s="24" t="s">
        <v>273</v>
      </c>
      <c r="AB4978" s="2" t="s">
        <v>273</v>
      </c>
      <c r="AC4978" s="25" t="s">
        <v>273</v>
      </c>
      <c r="AD4978" s="174" t="s">
        <v>272</v>
      </c>
      <c r="AE4978" s="25" t="s">
        <v>272</v>
      </c>
      <c r="AF4978" s="180">
        <v>100</v>
      </c>
    </row>
    <row r="4979" spans="1:32">
      <c r="A4979" s="134" t="str">
        <f t="shared" si="77"/>
        <v>TRca_01.4</v>
      </c>
      <c r="C4979" s="177" t="s">
        <v>41</v>
      </c>
      <c r="D4979" s="178" t="s">
        <v>495</v>
      </c>
      <c r="E4979" s="178" t="s">
        <v>571</v>
      </c>
      <c r="F4979" s="178" t="s">
        <v>572</v>
      </c>
      <c r="G4979" s="178" t="s">
        <v>540</v>
      </c>
      <c r="H4979" s="177" t="s">
        <v>52</v>
      </c>
      <c r="I4979" s="179" t="s">
        <v>643</v>
      </c>
      <c r="J4979" s="59" t="s">
        <v>5535</v>
      </c>
      <c r="K4979" s="60" t="s">
        <v>5536</v>
      </c>
      <c r="L4979" s="174" t="s">
        <v>272</v>
      </c>
      <c r="M4979" s="2" t="s">
        <v>273</v>
      </c>
      <c r="N4979" s="175" t="s">
        <v>272</v>
      </c>
      <c r="O4979" s="24" t="s">
        <v>672</v>
      </c>
      <c r="P4979" s="2" t="s">
        <v>273</v>
      </c>
      <c r="Q4979" s="2" t="s">
        <v>273</v>
      </c>
      <c r="R4979" s="2" t="s">
        <v>273</v>
      </c>
      <c r="S4979" s="2" t="s">
        <v>273</v>
      </c>
      <c r="T4979" s="2" t="s">
        <v>273</v>
      </c>
      <c r="U4979" s="25" t="s">
        <v>273</v>
      </c>
      <c r="V4979" s="24" t="s">
        <v>273</v>
      </c>
      <c r="W4979" s="2" t="s">
        <v>273</v>
      </c>
      <c r="X4979" s="2" t="s">
        <v>273</v>
      </c>
      <c r="Y4979" s="2" t="s">
        <v>273</v>
      </c>
      <c r="Z4979" s="175" t="s">
        <v>273</v>
      </c>
      <c r="AA4979" s="24" t="s">
        <v>273</v>
      </c>
      <c r="AB4979" s="2" t="s">
        <v>273</v>
      </c>
      <c r="AC4979" s="25" t="s">
        <v>273</v>
      </c>
      <c r="AD4979" s="174" t="s">
        <v>273</v>
      </c>
      <c r="AE4979" s="25" t="s">
        <v>273</v>
      </c>
      <c r="AF4979" s="180">
        <v>100</v>
      </c>
    </row>
    <row r="4980" spans="1:32">
      <c r="A4980" s="134" t="str">
        <f t="shared" si="77"/>
        <v>TRca_02.1</v>
      </c>
      <c r="C4980" s="177" t="s">
        <v>41</v>
      </c>
      <c r="D4980" s="178" t="s">
        <v>495</v>
      </c>
      <c r="E4980" s="178" t="s">
        <v>573</v>
      </c>
      <c r="F4980" s="178" t="s">
        <v>574</v>
      </c>
      <c r="G4980" s="178" t="s">
        <v>533</v>
      </c>
      <c r="H4980" s="177" t="s">
        <v>52</v>
      </c>
      <c r="I4980" s="179" t="s">
        <v>643</v>
      </c>
      <c r="J4980" s="59" t="s">
        <v>5535</v>
      </c>
      <c r="K4980" s="60" t="s">
        <v>5536</v>
      </c>
      <c r="L4980" s="174" t="s">
        <v>272</v>
      </c>
      <c r="M4980" s="2" t="s">
        <v>272</v>
      </c>
      <c r="N4980" s="175" t="s">
        <v>272</v>
      </c>
      <c r="O4980" s="24"/>
      <c r="P4980" s="2"/>
      <c r="Q4980" s="2"/>
      <c r="R4980" s="2"/>
      <c r="S4980" s="2"/>
      <c r="T4980" s="2"/>
      <c r="U4980" s="25"/>
      <c r="V4980" s="24"/>
      <c r="W4980" s="2"/>
      <c r="X4980" s="2"/>
      <c r="Y4980" s="2"/>
      <c r="Z4980" s="175"/>
      <c r="AA4980" s="24"/>
      <c r="AB4980" s="2"/>
      <c r="AC4980" s="25"/>
      <c r="AD4980" s="174"/>
      <c r="AE4980" s="25"/>
      <c r="AF4980" s="180">
        <v>100</v>
      </c>
    </row>
    <row r="4981" spans="1:32">
      <c r="A4981" s="134" t="str">
        <f t="shared" si="77"/>
        <v>TRca_02.1</v>
      </c>
      <c r="C4981" s="177" t="s">
        <v>41</v>
      </c>
      <c r="D4981" s="178" t="s">
        <v>495</v>
      </c>
      <c r="E4981" s="178" t="s">
        <v>573</v>
      </c>
      <c r="F4981" s="178" t="s">
        <v>574</v>
      </c>
      <c r="G4981" s="178" t="s">
        <v>533</v>
      </c>
      <c r="H4981" s="177" t="s">
        <v>52</v>
      </c>
      <c r="I4981" s="179" t="s">
        <v>643</v>
      </c>
      <c r="J4981" s="59" t="s">
        <v>5530</v>
      </c>
      <c r="K4981" s="60" t="s">
        <v>5533</v>
      </c>
      <c r="L4981" s="174" t="s">
        <v>272</v>
      </c>
      <c r="M4981" s="2" t="s">
        <v>272</v>
      </c>
      <c r="N4981" s="175" t="s">
        <v>272</v>
      </c>
      <c r="O4981" s="24"/>
      <c r="P4981" s="2"/>
      <c r="Q4981" s="2"/>
      <c r="R4981" s="2"/>
      <c r="S4981" s="2"/>
      <c r="T4981" s="2"/>
      <c r="U4981" s="25"/>
      <c r="V4981" s="24"/>
      <c r="W4981" s="2"/>
      <c r="X4981" s="2"/>
      <c r="Y4981" s="2"/>
      <c r="Z4981" s="175"/>
      <c r="AA4981" s="24"/>
      <c r="AB4981" s="2"/>
      <c r="AC4981" s="25"/>
      <c r="AD4981" s="174"/>
      <c r="AE4981" s="25"/>
      <c r="AF4981" s="180">
        <v>100</v>
      </c>
    </row>
    <row r="4982" spans="1:32">
      <c r="A4982" s="134" t="str">
        <f t="shared" si="77"/>
        <v>TRca_02.2</v>
      </c>
      <c r="C4982" s="177" t="s">
        <v>41</v>
      </c>
      <c r="D4982" s="178" t="s">
        <v>495</v>
      </c>
      <c r="E4982" s="178" t="s">
        <v>575</v>
      </c>
      <c r="F4982" s="178" t="s">
        <v>576</v>
      </c>
      <c r="G4982" s="178" t="s">
        <v>533</v>
      </c>
      <c r="H4982" s="177" t="s">
        <v>52</v>
      </c>
      <c r="I4982" s="179" t="s">
        <v>643</v>
      </c>
      <c r="J4982" s="59" t="s">
        <v>5538</v>
      </c>
      <c r="K4982" s="60" t="s">
        <v>5539</v>
      </c>
      <c r="L4982" s="174" t="s">
        <v>272</v>
      </c>
      <c r="M4982" s="2" t="s">
        <v>273</v>
      </c>
      <c r="N4982" s="175" t="s">
        <v>272</v>
      </c>
      <c r="O4982" s="24"/>
      <c r="P4982" s="2"/>
      <c r="Q4982" s="2"/>
      <c r="R4982" s="2"/>
      <c r="S4982" s="2"/>
      <c r="T4982" s="2"/>
      <c r="U4982" s="25"/>
      <c r="V4982" s="24"/>
      <c r="W4982" s="2"/>
      <c r="X4982" s="2"/>
      <c r="Y4982" s="2"/>
      <c r="Z4982" s="175"/>
      <c r="AA4982" s="24"/>
      <c r="AB4982" s="2"/>
      <c r="AC4982" s="25"/>
      <c r="AD4982" s="174"/>
      <c r="AE4982" s="25"/>
      <c r="AF4982" s="180">
        <v>0</v>
      </c>
    </row>
    <row r="4983" spans="1:32">
      <c r="A4983" s="134" t="str">
        <f t="shared" si="77"/>
        <v>TRca_02.3</v>
      </c>
      <c r="C4983" s="177" t="s">
        <v>41</v>
      </c>
      <c r="D4983" s="178" t="s">
        <v>495</v>
      </c>
      <c r="E4983" s="178" t="s">
        <v>577</v>
      </c>
      <c r="F4983" s="178" t="s">
        <v>578</v>
      </c>
      <c r="G4983" s="178" t="s">
        <v>533</v>
      </c>
      <c r="H4983" s="177" t="s">
        <v>52</v>
      </c>
      <c r="I4983" s="179" t="s">
        <v>643</v>
      </c>
      <c r="J4983" s="59" t="s">
        <v>5517</v>
      </c>
      <c r="K4983" s="60" t="s">
        <v>5519</v>
      </c>
      <c r="L4983" s="174" t="s">
        <v>272</v>
      </c>
      <c r="M4983" s="2" t="s">
        <v>272</v>
      </c>
      <c r="N4983" s="175" t="s">
        <v>272</v>
      </c>
      <c r="O4983" s="24"/>
      <c r="P4983" s="2"/>
      <c r="Q4983" s="2"/>
      <c r="R4983" s="2"/>
      <c r="S4983" s="2"/>
      <c r="T4983" s="2"/>
      <c r="U4983" s="25"/>
      <c r="V4983" s="24"/>
      <c r="W4983" s="2"/>
      <c r="X4983" s="2"/>
      <c r="Y4983" s="2"/>
      <c r="Z4983" s="175"/>
      <c r="AA4983" s="24"/>
      <c r="AB4983" s="2"/>
      <c r="AC4983" s="25"/>
      <c r="AD4983" s="174"/>
      <c r="AE4983" s="25"/>
      <c r="AF4983" s="180">
        <v>100</v>
      </c>
    </row>
    <row r="4984" spans="1:32">
      <c r="A4984" s="134" t="str">
        <f t="shared" si="77"/>
        <v>TRca_02.4</v>
      </c>
      <c r="C4984" s="177" t="s">
        <v>41</v>
      </c>
      <c r="D4984" s="178" t="s">
        <v>495</v>
      </c>
      <c r="E4984" s="178" t="s">
        <v>579</v>
      </c>
      <c r="F4984" s="178" t="s">
        <v>580</v>
      </c>
      <c r="G4984" s="178" t="s">
        <v>533</v>
      </c>
      <c r="H4984" s="177" t="s">
        <v>52</v>
      </c>
      <c r="I4984" s="179" t="s">
        <v>643</v>
      </c>
      <c r="J4984" s="59" t="s">
        <v>5530</v>
      </c>
      <c r="K4984" s="60" t="s">
        <v>5537</v>
      </c>
      <c r="L4984" s="174" t="s">
        <v>272</v>
      </c>
      <c r="M4984" s="2" t="s">
        <v>273</v>
      </c>
      <c r="N4984" s="175" t="s">
        <v>272</v>
      </c>
      <c r="O4984" s="24"/>
      <c r="P4984" s="2"/>
      <c r="Q4984" s="2"/>
      <c r="R4984" s="2"/>
      <c r="S4984" s="2"/>
      <c r="T4984" s="2"/>
      <c r="U4984" s="25"/>
      <c r="V4984" s="24"/>
      <c r="W4984" s="2"/>
      <c r="X4984" s="2"/>
      <c r="Y4984" s="2"/>
      <c r="Z4984" s="175"/>
      <c r="AA4984" s="24"/>
      <c r="AB4984" s="2"/>
      <c r="AC4984" s="25"/>
      <c r="AD4984" s="174"/>
      <c r="AE4984" s="25"/>
      <c r="AF4984" s="180">
        <v>100</v>
      </c>
    </row>
    <row r="4985" spans="1:32">
      <c r="A4985" s="134" t="str">
        <f t="shared" si="77"/>
        <v>TRca_02.4</v>
      </c>
      <c r="C4985" s="177" t="s">
        <v>41</v>
      </c>
      <c r="D4985" s="178" t="s">
        <v>495</v>
      </c>
      <c r="E4985" s="178" t="s">
        <v>579</v>
      </c>
      <c r="F4985" s="178" t="s">
        <v>580</v>
      </c>
      <c r="G4985" s="178" t="s">
        <v>533</v>
      </c>
      <c r="H4985" s="177" t="s">
        <v>52</v>
      </c>
      <c r="I4985" s="179" t="s">
        <v>643</v>
      </c>
      <c r="J4985" s="59" t="s">
        <v>4522</v>
      </c>
      <c r="K4985" s="60" t="s">
        <v>5522</v>
      </c>
      <c r="L4985" s="174" t="s">
        <v>272</v>
      </c>
      <c r="M4985" s="2" t="s">
        <v>273</v>
      </c>
      <c r="N4985" s="175" t="s">
        <v>272</v>
      </c>
      <c r="O4985" s="24"/>
      <c r="P4985" s="2"/>
      <c r="Q4985" s="2"/>
      <c r="R4985" s="2"/>
      <c r="S4985" s="2"/>
      <c r="T4985" s="2"/>
      <c r="U4985" s="25"/>
      <c r="V4985" s="24"/>
      <c r="W4985" s="2"/>
      <c r="X4985" s="2"/>
      <c r="Y4985" s="2"/>
      <c r="Z4985" s="175"/>
      <c r="AA4985" s="24"/>
      <c r="AB4985" s="2"/>
      <c r="AC4985" s="25"/>
      <c r="AD4985" s="174"/>
      <c r="AE4985" s="25"/>
      <c r="AF4985" s="180">
        <v>100</v>
      </c>
    </row>
    <row r="4986" spans="1:32">
      <c r="A4986" s="134" t="str">
        <f t="shared" si="77"/>
        <v>TRca_02.5</v>
      </c>
      <c r="C4986" s="177" t="s">
        <v>41</v>
      </c>
      <c r="D4986" s="178" t="s">
        <v>495</v>
      </c>
      <c r="E4986" s="178" t="s">
        <v>581</v>
      </c>
      <c r="F4986" s="178" t="s">
        <v>582</v>
      </c>
      <c r="G4986" s="178" t="s">
        <v>533</v>
      </c>
      <c r="H4986" s="177" t="s">
        <v>52</v>
      </c>
      <c r="I4986" s="179" t="s">
        <v>643</v>
      </c>
      <c r="J4986" s="59" t="s">
        <v>5540</v>
      </c>
      <c r="K4986" s="60" t="s">
        <v>77</v>
      </c>
      <c r="L4986" s="174" t="s">
        <v>272</v>
      </c>
      <c r="M4986" s="2" t="s">
        <v>272</v>
      </c>
      <c r="N4986" s="175" t="s">
        <v>272</v>
      </c>
      <c r="O4986" s="24"/>
      <c r="P4986" s="2"/>
      <c r="Q4986" s="2"/>
      <c r="R4986" s="2"/>
      <c r="S4986" s="2"/>
      <c r="T4986" s="2"/>
      <c r="U4986" s="25"/>
      <c r="V4986" s="24"/>
      <c r="W4986" s="2"/>
      <c r="X4986" s="2"/>
      <c r="Y4986" s="2"/>
      <c r="Z4986" s="175"/>
      <c r="AA4986" s="24"/>
      <c r="AB4986" s="2"/>
      <c r="AC4986" s="25"/>
      <c r="AD4986" s="174"/>
      <c r="AE4986" s="25"/>
      <c r="AF4986" s="180">
        <v>100</v>
      </c>
    </row>
    <row r="4987" spans="1:32">
      <c r="A4987" s="134" t="str">
        <f t="shared" si="77"/>
        <v>TRca_02.6</v>
      </c>
      <c r="C4987" s="177" t="s">
        <v>41</v>
      </c>
      <c r="D4987" s="178" t="s">
        <v>495</v>
      </c>
      <c r="E4987" s="178" t="s">
        <v>583</v>
      </c>
      <c r="F4987" s="178" t="s">
        <v>584</v>
      </c>
      <c r="G4987" s="178" t="s">
        <v>540</v>
      </c>
      <c r="H4987" s="177" t="s">
        <v>52</v>
      </c>
      <c r="I4987" s="179" t="s">
        <v>643</v>
      </c>
      <c r="J4987" s="59" t="s">
        <v>5517</v>
      </c>
      <c r="K4987" s="60" t="s">
        <v>5519</v>
      </c>
      <c r="L4987" s="174" t="s">
        <v>272</v>
      </c>
      <c r="M4987" s="2" t="s">
        <v>272</v>
      </c>
      <c r="N4987" s="175" t="s">
        <v>272</v>
      </c>
      <c r="O4987" s="24" t="s">
        <v>272</v>
      </c>
      <c r="P4987" s="2" t="s">
        <v>272</v>
      </c>
      <c r="Q4987" s="2" t="s">
        <v>272</v>
      </c>
      <c r="R4987" s="2" t="s">
        <v>273</v>
      </c>
      <c r="S4987" s="2" t="s">
        <v>273</v>
      </c>
      <c r="T4987" s="2" t="s">
        <v>273</v>
      </c>
      <c r="U4987" s="25" t="s">
        <v>273</v>
      </c>
      <c r="V4987" s="24" t="s">
        <v>272</v>
      </c>
      <c r="W4987" s="2" t="s">
        <v>272</v>
      </c>
      <c r="X4987" s="2" t="s">
        <v>272</v>
      </c>
      <c r="Y4987" s="2" t="s">
        <v>273</v>
      </c>
      <c r="Z4987" s="175" t="s">
        <v>273</v>
      </c>
      <c r="AA4987" s="24" t="s">
        <v>272</v>
      </c>
      <c r="AB4987" s="2" t="s">
        <v>272</v>
      </c>
      <c r="AC4987" s="25" t="s">
        <v>272</v>
      </c>
      <c r="AD4987" s="174" t="s">
        <v>272</v>
      </c>
      <c r="AE4987" s="25" t="s">
        <v>273</v>
      </c>
      <c r="AF4987" s="180">
        <v>100</v>
      </c>
    </row>
    <row r="4988" spans="1:32">
      <c r="A4988" s="134" t="str">
        <f t="shared" si="77"/>
        <v>TRca_02.6</v>
      </c>
      <c r="C4988" s="177" t="s">
        <v>41</v>
      </c>
      <c r="D4988" s="178" t="s">
        <v>495</v>
      </c>
      <c r="E4988" s="178" t="s">
        <v>583</v>
      </c>
      <c r="F4988" s="178" t="s">
        <v>584</v>
      </c>
      <c r="G4988" s="178" t="s">
        <v>540</v>
      </c>
      <c r="H4988" s="177" t="s">
        <v>52</v>
      </c>
      <c r="I4988" s="179" t="s">
        <v>643</v>
      </c>
      <c r="J4988" s="59" t="s">
        <v>4522</v>
      </c>
      <c r="K4988" s="60" t="s">
        <v>5522</v>
      </c>
      <c r="L4988" s="174" t="s">
        <v>272</v>
      </c>
      <c r="M4988" s="2" t="s">
        <v>273</v>
      </c>
      <c r="N4988" s="175" t="s">
        <v>272</v>
      </c>
      <c r="O4988" s="24" t="s">
        <v>672</v>
      </c>
      <c r="P4988" s="2" t="s">
        <v>672</v>
      </c>
      <c r="Q4988" s="2" t="s">
        <v>273</v>
      </c>
      <c r="R4988" s="2" t="s">
        <v>273</v>
      </c>
      <c r="S4988" s="2" t="s">
        <v>273</v>
      </c>
      <c r="T4988" s="2" t="s">
        <v>273</v>
      </c>
      <c r="U4988" s="25" t="s">
        <v>273</v>
      </c>
      <c r="V4988" s="24" t="s">
        <v>272</v>
      </c>
      <c r="W4988" s="2" t="s">
        <v>273</v>
      </c>
      <c r="X4988" s="2" t="s">
        <v>273</v>
      </c>
      <c r="Y4988" s="2" t="s">
        <v>273</v>
      </c>
      <c r="Z4988" s="175" t="s">
        <v>273</v>
      </c>
      <c r="AA4988" s="24" t="s">
        <v>272</v>
      </c>
      <c r="AB4988" s="2" t="s">
        <v>273</v>
      </c>
      <c r="AC4988" s="25" t="s">
        <v>273</v>
      </c>
      <c r="AD4988" s="174" t="s">
        <v>273</v>
      </c>
      <c r="AE4988" s="25" t="s">
        <v>273</v>
      </c>
      <c r="AF4988" s="180">
        <v>100</v>
      </c>
    </row>
    <row r="4989" spans="1:32">
      <c r="A4989" s="134" t="str">
        <f t="shared" si="77"/>
        <v>TRca_03.1</v>
      </c>
      <c r="C4989" s="177" t="s">
        <v>41</v>
      </c>
      <c r="D4989" s="178" t="s">
        <v>495</v>
      </c>
      <c r="E4989" s="178" t="s">
        <v>585</v>
      </c>
      <c r="F4989" s="178" t="s">
        <v>586</v>
      </c>
      <c r="G4989" s="178" t="s">
        <v>533</v>
      </c>
      <c r="H4989" s="177" t="s">
        <v>52</v>
      </c>
      <c r="I4989" s="179" t="s">
        <v>643</v>
      </c>
      <c r="J4989" s="59" t="s">
        <v>5530</v>
      </c>
      <c r="K4989" s="60" t="s">
        <v>5537</v>
      </c>
      <c r="L4989" s="174" t="s">
        <v>272</v>
      </c>
      <c r="M4989" s="2" t="s">
        <v>272</v>
      </c>
      <c r="N4989" s="175" t="s">
        <v>272</v>
      </c>
      <c r="O4989" s="24"/>
      <c r="P4989" s="2"/>
      <c r="Q4989" s="2"/>
      <c r="R4989" s="2"/>
      <c r="S4989" s="2"/>
      <c r="T4989" s="2"/>
      <c r="U4989" s="25"/>
      <c r="V4989" s="24"/>
      <c r="W4989" s="2"/>
      <c r="X4989" s="2"/>
      <c r="Y4989" s="2"/>
      <c r="Z4989" s="175"/>
      <c r="AA4989" s="24"/>
      <c r="AB4989" s="2"/>
      <c r="AC4989" s="25"/>
      <c r="AD4989" s="174"/>
      <c r="AE4989" s="25"/>
      <c r="AF4989" s="180">
        <v>100</v>
      </c>
    </row>
    <row r="4990" spans="1:32">
      <c r="A4990" s="134" t="str">
        <f t="shared" si="77"/>
        <v>TRca_03.1</v>
      </c>
      <c r="C4990" s="177" t="s">
        <v>41</v>
      </c>
      <c r="D4990" s="178" t="s">
        <v>495</v>
      </c>
      <c r="E4990" s="178" t="s">
        <v>585</v>
      </c>
      <c r="F4990" s="178" t="s">
        <v>586</v>
      </c>
      <c r="G4990" s="178" t="s">
        <v>533</v>
      </c>
      <c r="H4990" s="177" t="s">
        <v>52</v>
      </c>
      <c r="I4990" s="179" t="s">
        <v>643</v>
      </c>
      <c r="J4990" s="59" t="s">
        <v>5530</v>
      </c>
      <c r="K4990" s="60" t="s">
        <v>5541</v>
      </c>
      <c r="L4990" s="174" t="s">
        <v>272</v>
      </c>
      <c r="M4990" s="2" t="s">
        <v>272</v>
      </c>
      <c r="N4990" s="175" t="s">
        <v>272</v>
      </c>
      <c r="O4990" s="24"/>
      <c r="P4990" s="2"/>
      <c r="Q4990" s="2"/>
      <c r="R4990" s="2"/>
      <c r="S4990" s="2"/>
      <c r="T4990" s="2"/>
      <c r="U4990" s="25"/>
      <c r="V4990" s="24"/>
      <c r="W4990" s="2"/>
      <c r="X4990" s="2"/>
      <c r="Y4990" s="2"/>
      <c r="Z4990" s="175"/>
      <c r="AA4990" s="24"/>
      <c r="AB4990" s="2"/>
      <c r="AC4990" s="25"/>
      <c r="AD4990" s="174"/>
      <c r="AE4990" s="25"/>
      <c r="AF4990" s="180">
        <v>100</v>
      </c>
    </row>
    <row r="4991" spans="1:32">
      <c r="A4991" s="134" t="str">
        <f t="shared" si="77"/>
        <v>TRca_03.1</v>
      </c>
      <c r="C4991" s="177" t="s">
        <v>41</v>
      </c>
      <c r="D4991" s="178" t="s">
        <v>495</v>
      </c>
      <c r="E4991" s="178" t="s">
        <v>585</v>
      </c>
      <c r="F4991" s="178" t="s">
        <v>586</v>
      </c>
      <c r="G4991" s="178" t="s">
        <v>533</v>
      </c>
      <c r="H4991" s="177" t="s">
        <v>52</v>
      </c>
      <c r="I4991" s="179" t="s">
        <v>643</v>
      </c>
      <c r="J4991" s="59" t="s">
        <v>5530</v>
      </c>
      <c r="K4991" s="60" t="s">
        <v>5533</v>
      </c>
      <c r="L4991" s="174" t="s">
        <v>272</v>
      </c>
      <c r="M4991" s="2" t="s">
        <v>272</v>
      </c>
      <c r="N4991" s="175" t="s">
        <v>272</v>
      </c>
      <c r="O4991" s="24"/>
      <c r="P4991" s="2"/>
      <c r="Q4991" s="2"/>
      <c r="R4991" s="2"/>
      <c r="S4991" s="2"/>
      <c r="T4991" s="2"/>
      <c r="U4991" s="25"/>
      <c r="V4991" s="24"/>
      <c r="W4991" s="2"/>
      <c r="X4991" s="2"/>
      <c r="Y4991" s="2"/>
      <c r="Z4991" s="175"/>
      <c r="AA4991" s="24"/>
      <c r="AB4991" s="2"/>
      <c r="AC4991" s="25"/>
      <c r="AD4991" s="174"/>
      <c r="AE4991" s="25"/>
      <c r="AF4991" s="180">
        <v>100</v>
      </c>
    </row>
    <row r="4992" spans="1:32">
      <c r="A4992" s="134" t="str">
        <f t="shared" si="77"/>
        <v>TRca_03.2</v>
      </c>
      <c r="C4992" s="177" t="s">
        <v>41</v>
      </c>
      <c r="D4992" s="178" t="s">
        <v>495</v>
      </c>
      <c r="E4992" s="178" t="s">
        <v>587</v>
      </c>
      <c r="F4992" s="178" t="s">
        <v>588</v>
      </c>
      <c r="G4992" s="178" t="s">
        <v>540</v>
      </c>
      <c r="H4992" s="177" t="s">
        <v>52</v>
      </c>
      <c r="I4992" s="179" t="s">
        <v>643</v>
      </c>
      <c r="J4992" s="59" t="s">
        <v>5530</v>
      </c>
      <c r="K4992" s="60" t="s">
        <v>5534</v>
      </c>
      <c r="L4992" s="174" t="s">
        <v>272</v>
      </c>
      <c r="M4992" s="2" t="s">
        <v>272</v>
      </c>
      <c r="N4992" s="175" t="s">
        <v>272</v>
      </c>
      <c r="O4992" s="24" t="s">
        <v>272</v>
      </c>
      <c r="P4992" s="2" t="s">
        <v>272</v>
      </c>
      <c r="Q4992" s="2" t="s">
        <v>272</v>
      </c>
      <c r="R4992" s="2" t="s">
        <v>272</v>
      </c>
      <c r="S4992" s="2" t="s">
        <v>272</v>
      </c>
      <c r="T4992" s="2" t="s">
        <v>273</v>
      </c>
      <c r="U4992" s="25" t="s">
        <v>273</v>
      </c>
      <c r="V4992" s="24" t="s">
        <v>272</v>
      </c>
      <c r="W4992" s="2" t="s">
        <v>272</v>
      </c>
      <c r="X4992" s="2" t="s">
        <v>272</v>
      </c>
      <c r="Y4992" s="2" t="s">
        <v>273</v>
      </c>
      <c r="Z4992" s="175" t="s">
        <v>273</v>
      </c>
      <c r="AA4992" s="24" t="s">
        <v>272</v>
      </c>
      <c r="AB4992" s="2" t="s">
        <v>272</v>
      </c>
      <c r="AC4992" s="25" t="s">
        <v>272</v>
      </c>
      <c r="AD4992" s="174" t="s">
        <v>272</v>
      </c>
      <c r="AE4992" s="25" t="s">
        <v>272</v>
      </c>
      <c r="AF4992" s="180">
        <v>0</v>
      </c>
    </row>
    <row r="4993" spans="1:32">
      <c r="A4993" s="134" t="str">
        <f t="shared" si="77"/>
        <v>TRca_03.3</v>
      </c>
      <c r="C4993" s="177" t="s">
        <v>41</v>
      </c>
      <c r="D4993" s="178" t="s">
        <v>495</v>
      </c>
      <c r="E4993" s="178" t="s">
        <v>589</v>
      </c>
      <c r="F4993" s="178" t="s">
        <v>590</v>
      </c>
      <c r="G4993" s="178" t="s">
        <v>540</v>
      </c>
      <c r="H4993" s="177" t="s">
        <v>52</v>
      </c>
      <c r="I4993" s="179" t="s">
        <v>643</v>
      </c>
      <c r="J4993" s="59" t="s">
        <v>5530</v>
      </c>
      <c r="K4993" s="60" t="s">
        <v>5537</v>
      </c>
      <c r="L4993" s="174" t="s">
        <v>272</v>
      </c>
      <c r="M4993" s="2" t="s">
        <v>272</v>
      </c>
      <c r="N4993" s="175" t="s">
        <v>272</v>
      </c>
      <c r="O4993" s="24" t="s">
        <v>273</v>
      </c>
      <c r="P4993" s="2" t="s">
        <v>273</v>
      </c>
      <c r="Q4993" s="2" t="s">
        <v>273</v>
      </c>
      <c r="R4993" s="2" t="s">
        <v>273</v>
      </c>
      <c r="S4993" s="2" t="s">
        <v>273</v>
      </c>
      <c r="T4993" s="2" t="s">
        <v>273</v>
      </c>
      <c r="U4993" s="25" t="s">
        <v>273</v>
      </c>
      <c r="V4993" s="24" t="s">
        <v>272</v>
      </c>
      <c r="W4993" s="2" t="s">
        <v>272</v>
      </c>
      <c r="X4993" s="2" t="s">
        <v>272</v>
      </c>
      <c r="Y4993" s="2" t="s">
        <v>672</v>
      </c>
      <c r="Z4993" s="175" t="s">
        <v>273</v>
      </c>
      <c r="AA4993" s="24" t="s">
        <v>272</v>
      </c>
      <c r="AB4993" s="2" t="s">
        <v>273</v>
      </c>
      <c r="AC4993" s="25" t="s">
        <v>273</v>
      </c>
      <c r="AD4993" s="174" t="s">
        <v>273</v>
      </c>
      <c r="AE4993" s="25" t="s">
        <v>273</v>
      </c>
      <c r="AF4993" s="180">
        <v>100</v>
      </c>
    </row>
    <row r="4994" spans="1:32">
      <c r="A4994" s="134" t="str">
        <f t="shared" si="77"/>
        <v>TRca_03.3</v>
      </c>
      <c r="C4994" s="177" t="s">
        <v>41</v>
      </c>
      <c r="D4994" s="178" t="s">
        <v>495</v>
      </c>
      <c r="E4994" s="178" t="s">
        <v>589</v>
      </c>
      <c r="F4994" s="178" t="s">
        <v>590</v>
      </c>
      <c r="G4994" s="178" t="s">
        <v>540</v>
      </c>
      <c r="H4994" s="177" t="s">
        <v>52</v>
      </c>
      <c r="I4994" s="179" t="s">
        <v>643</v>
      </c>
      <c r="J4994" s="59" t="s">
        <v>5535</v>
      </c>
      <c r="K4994" s="60" t="s">
        <v>5542</v>
      </c>
      <c r="L4994" s="174" t="s">
        <v>272</v>
      </c>
      <c r="M4994" s="2" t="s">
        <v>272</v>
      </c>
      <c r="N4994" s="175" t="s">
        <v>272</v>
      </c>
      <c r="O4994" s="24" t="s">
        <v>273</v>
      </c>
      <c r="P4994" s="2" t="s">
        <v>273</v>
      </c>
      <c r="Q4994" s="2" t="s">
        <v>273</v>
      </c>
      <c r="R4994" s="2" t="s">
        <v>273</v>
      </c>
      <c r="S4994" s="2" t="s">
        <v>273</v>
      </c>
      <c r="T4994" s="2" t="s">
        <v>273</v>
      </c>
      <c r="U4994" s="25" t="s">
        <v>273</v>
      </c>
      <c r="V4994" s="24" t="s">
        <v>272</v>
      </c>
      <c r="W4994" s="2" t="s">
        <v>272</v>
      </c>
      <c r="X4994" s="2" t="s">
        <v>272</v>
      </c>
      <c r="Y4994" s="2" t="s">
        <v>272</v>
      </c>
      <c r="Z4994" s="175" t="s">
        <v>273</v>
      </c>
      <c r="AA4994" s="24" t="s">
        <v>273</v>
      </c>
      <c r="AB4994" s="2" t="s">
        <v>273</v>
      </c>
      <c r="AC4994" s="25" t="s">
        <v>273</v>
      </c>
      <c r="AD4994" s="174" t="s">
        <v>272</v>
      </c>
      <c r="AE4994" s="25" t="s">
        <v>272</v>
      </c>
      <c r="AF4994" s="180">
        <v>100</v>
      </c>
    </row>
    <row r="4995" spans="1:32">
      <c r="A4995" s="134" t="str">
        <f t="shared" si="77"/>
        <v>TRca_04.1</v>
      </c>
      <c r="C4995" s="177" t="s">
        <v>41</v>
      </c>
      <c r="D4995" s="178" t="s">
        <v>495</v>
      </c>
      <c r="E4995" s="178" t="s">
        <v>591</v>
      </c>
      <c r="F4995" s="178" t="s">
        <v>592</v>
      </c>
      <c r="G4995" s="178" t="s">
        <v>533</v>
      </c>
      <c r="H4995" s="177" t="s">
        <v>52</v>
      </c>
      <c r="I4995" s="179" t="s">
        <v>643</v>
      </c>
      <c r="J4995" s="59" t="s">
        <v>5530</v>
      </c>
      <c r="K4995" s="60" t="s">
        <v>5543</v>
      </c>
      <c r="L4995" s="174" t="s">
        <v>272</v>
      </c>
      <c r="M4995" s="2" t="s">
        <v>272</v>
      </c>
      <c r="N4995" s="175" t="s">
        <v>272</v>
      </c>
      <c r="O4995" s="24"/>
      <c r="P4995" s="2"/>
      <c r="Q4995" s="2"/>
      <c r="R4995" s="2"/>
      <c r="S4995" s="2"/>
      <c r="T4995" s="2"/>
      <c r="U4995" s="25"/>
      <c r="V4995" s="24"/>
      <c r="W4995" s="2"/>
      <c r="X4995" s="2"/>
      <c r="Y4995" s="2"/>
      <c r="Z4995" s="175"/>
      <c r="AA4995" s="24"/>
      <c r="AB4995" s="2"/>
      <c r="AC4995" s="25"/>
      <c r="AD4995" s="174"/>
      <c r="AE4995" s="25"/>
      <c r="AF4995" s="180">
        <v>100</v>
      </c>
    </row>
    <row r="4996" spans="1:32">
      <c r="A4996" s="134" t="str">
        <f t="shared" si="77"/>
        <v>TRca_04.2</v>
      </c>
      <c r="C4996" s="177" t="s">
        <v>41</v>
      </c>
      <c r="D4996" s="178" t="s">
        <v>495</v>
      </c>
      <c r="E4996" s="178" t="s">
        <v>593</v>
      </c>
      <c r="F4996" s="178" t="s">
        <v>594</v>
      </c>
      <c r="G4996" s="178" t="s">
        <v>540</v>
      </c>
      <c r="H4996" s="177" t="s">
        <v>52</v>
      </c>
      <c r="I4996" s="179" t="s">
        <v>643</v>
      </c>
      <c r="J4996" s="59" t="s">
        <v>47</v>
      </c>
      <c r="K4996" s="60" t="s">
        <v>47</v>
      </c>
      <c r="L4996" s="174" t="s">
        <v>272</v>
      </c>
      <c r="M4996" s="2" t="s">
        <v>272</v>
      </c>
      <c r="N4996" s="175" t="s">
        <v>272</v>
      </c>
      <c r="O4996" s="24" t="s">
        <v>272</v>
      </c>
      <c r="P4996" s="2" t="s">
        <v>272</v>
      </c>
      <c r="Q4996" s="2" t="s">
        <v>272</v>
      </c>
      <c r="R4996" s="2" t="s">
        <v>272</v>
      </c>
      <c r="S4996" s="2" t="s">
        <v>272</v>
      </c>
      <c r="T4996" s="2" t="s">
        <v>272</v>
      </c>
      <c r="U4996" s="25" t="s">
        <v>272</v>
      </c>
      <c r="V4996" s="24" t="s">
        <v>272</v>
      </c>
      <c r="W4996" s="2" t="s">
        <v>272</v>
      </c>
      <c r="X4996" s="2" t="s">
        <v>272</v>
      </c>
      <c r="Y4996" s="2" t="s">
        <v>272</v>
      </c>
      <c r="Z4996" s="175" t="s">
        <v>272</v>
      </c>
      <c r="AA4996" s="24" t="s">
        <v>272</v>
      </c>
      <c r="AB4996" s="2" t="s">
        <v>272</v>
      </c>
      <c r="AC4996" s="25" t="s">
        <v>272</v>
      </c>
      <c r="AD4996" s="174" t="s">
        <v>272</v>
      </c>
      <c r="AE4996" s="25" t="s">
        <v>272</v>
      </c>
      <c r="AF4996" s="180" t="s">
        <v>7</v>
      </c>
    </row>
    <row r="4997" spans="1:32">
      <c r="A4997" s="134" t="str">
        <f t="shared" si="77"/>
        <v>TRca_04.3</v>
      </c>
      <c r="C4997" s="177" t="s">
        <v>41</v>
      </c>
      <c r="D4997" s="178" t="s">
        <v>495</v>
      </c>
      <c r="E4997" s="178" t="s">
        <v>595</v>
      </c>
      <c r="F4997" s="178" t="s">
        <v>596</v>
      </c>
      <c r="G4997" s="178" t="s">
        <v>540</v>
      </c>
      <c r="H4997" s="177" t="s">
        <v>52</v>
      </c>
      <c r="I4997" s="179" t="s">
        <v>643</v>
      </c>
      <c r="J4997" s="59" t="s">
        <v>5517</v>
      </c>
      <c r="K4997" s="60" t="s">
        <v>5519</v>
      </c>
      <c r="L4997" s="174" t="s">
        <v>272</v>
      </c>
      <c r="M4997" s="2" t="s">
        <v>272</v>
      </c>
      <c r="N4997" s="175" t="s">
        <v>272</v>
      </c>
      <c r="O4997" s="24" t="s">
        <v>273</v>
      </c>
      <c r="P4997" s="2" t="s">
        <v>273</v>
      </c>
      <c r="Q4997" s="2" t="s">
        <v>273</v>
      </c>
      <c r="R4997" s="2" t="s">
        <v>273</v>
      </c>
      <c r="S4997" s="2" t="s">
        <v>273</v>
      </c>
      <c r="T4997" s="2" t="s">
        <v>272</v>
      </c>
      <c r="U4997" s="25" t="s">
        <v>273</v>
      </c>
      <c r="V4997" s="24" t="s">
        <v>272</v>
      </c>
      <c r="W4997" s="2" t="s">
        <v>272</v>
      </c>
      <c r="X4997" s="2" t="s">
        <v>272</v>
      </c>
      <c r="Y4997" s="2" t="s">
        <v>672</v>
      </c>
      <c r="Z4997" s="175" t="s">
        <v>273</v>
      </c>
      <c r="AA4997" s="24" t="s">
        <v>272</v>
      </c>
      <c r="AB4997" s="2" t="s">
        <v>272</v>
      </c>
      <c r="AC4997" s="25" t="s">
        <v>272</v>
      </c>
      <c r="AD4997" s="174" t="s">
        <v>273</v>
      </c>
      <c r="AE4997" s="25" t="s">
        <v>273</v>
      </c>
      <c r="AF4997" s="180">
        <v>100</v>
      </c>
    </row>
    <row r="4998" spans="1:32">
      <c r="A4998" s="134" t="str">
        <f t="shared" si="77"/>
        <v>TRca_05.1</v>
      </c>
      <c r="C4998" s="177" t="s">
        <v>41</v>
      </c>
      <c r="D4998" s="178" t="s">
        <v>495</v>
      </c>
      <c r="E4998" s="178" t="s">
        <v>597</v>
      </c>
      <c r="F4998" s="178" t="s">
        <v>598</v>
      </c>
      <c r="G4998" s="178" t="s">
        <v>533</v>
      </c>
      <c r="H4998" s="177" t="s">
        <v>52</v>
      </c>
      <c r="I4998" s="179" t="s">
        <v>643</v>
      </c>
      <c r="J4998" s="59" t="s">
        <v>5544</v>
      </c>
      <c r="K4998" s="60" t="s">
        <v>5545</v>
      </c>
      <c r="L4998" s="174" t="s">
        <v>272</v>
      </c>
      <c r="M4998" s="2" t="s">
        <v>272</v>
      </c>
      <c r="N4998" s="175" t="s">
        <v>272</v>
      </c>
      <c r="O4998" s="24"/>
      <c r="P4998" s="2"/>
      <c r="Q4998" s="2"/>
      <c r="R4998" s="2"/>
      <c r="S4998" s="2"/>
      <c r="T4998" s="2"/>
      <c r="U4998" s="25"/>
      <c r="V4998" s="24"/>
      <c r="W4998" s="2"/>
      <c r="X4998" s="2"/>
      <c r="Y4998" s="2"/>
      <c r="Z4998" s="175"/>
      <c r="AA4998" s="24"/>
      <c r="AB4998" s="2"/>
      <c r="AC4998" s="25"/>
      <c r="AD4998" s="174"/>
      <c r="AE4998" s="25"/>
      <c r="AF4998" s="180">
        <v>0</v>
      </c>
    </row>
    <row r="4999" spans="1:32">
      <c r="A4999" s="134" t="str">
        <f t="shared" si="77"/>
        <v>TRca_05.2</v>
      </c>
      <c r="C4999" s="177" t="s">
        <v>41</v>
      </c>
      <c r="D4999" s="178" t="s">
        <v>495</v>
      </c>
      <c r="E4999" s="178" t="s">
        <v>599</v>
      </c>
      <c r="F4999" s="178" t="s">
        <v>600</v>
      </c>
      <c r="G4999" s="178" t="s">
        <v>540</v>
      </c>
      <c r="H4999" s="177" t="s">
        <v>52</v>
      </c>
      <c r="I4999" s="179" t="s">
        <v>643</v>
      </c>
      <c r="J4999" s="59" t="s">
        <v>5544</v>
      </c>
      <c r="K4999" s="60" t="s">
        <v>5546</v>
      </c>
      <c r="L4999" s="174" t="s">
        <v>272</v>
      </c>
      <c r="M4999" s="2" t="s">
        <v>273</v>
      </c>
      <c r="N4999" s="175" t="s">
        <v>272</v>
      </c>
      <c r="O4999" s="24" t="s">
        <v>672</v>
      </c>
      <c r="P4999" s="2" t="s">
        <v>273</v>
      </c>
      <c r="Q4999" s="2" t="s">
        <v>273</v>
      </c>
      <c r="R4999" s="2" t="s">
        <v>273</v>
      </c>
      <c r="S4999" s="2" t="s">
        <v>273</v>
      </c>
      <c r="T4999" s="2" t="s">
        <v>273</v>
      </c>
      <c r="U4999" s="25" t="s">
        <v>273</v>
      </c>
      <c r="V4999" s="24" t="s">
        <v>272</v>
      </c>
      <c r="W4999" s="2" t="s">
        <v>273</v>
      </c>
      <c r="X4999" s="2" t="s">
        <v>273</v>
      </c>
      <c r="Y4999" s="2" t="s">
        <v>273</v>
      </c>
      <c r="Z4999" s="175" t="s">
        <v>273</v>
      </c>
      <c r="AA4999" s="24" t="s">
        <v>272</v>
      </c>
      <c r="AB4999" s="2" t="s">
        <v>273</v>
      </c>
      <c r="AC4999" s="25" t="s">
        <v>273</v>
      </c>
      <c r="AD4999" s="174" t="s">
        <v>272</v>
      </c>
      <c r="AE4999" s="25" t="s">
        <v>273</v>
      </c>
      <c r="AF4999" s="180">
        <v>0</v>
      </c>
    </row>
    <row r="5000" spans="1:32">
      <c r="A5000" s="134" t="str">
        <f t="shared" ref="A5000:A5063" si="78">C5000&amp;LOWER(LEFT(D5000,2))&amp;"_"&amp;IF(LEN(TRIM(LEFT(E5000,FIND(" ",E5000))))=3,"0"&amp;TRIM(LEFT(E5000,FIND(" ",E5000))),TRIM(LEFT(E5000,FIND(" ",E5000))))</f>
        <v>TRca_05.2</v>
      </c>
      <c r="C5000" s="177" t="s">
        <v>41</v>
      </c>
      <c r="D5000" s="178" t="s">
        <v>495</v>
      </c>
      <c r="E5000" s="178" t="s">
        <v>599</v>
      </c>
      <c r="F5000" s="178" t="s">
        <v>600</v>
      </c>
      <c r="G5000" s="178" t="s">
        <v>540</v>
      </c>
      <c r="H5000" s="177" t="s">
        <v>52</v>
      </c>
      <c r="I5000" s="179" t="s">
        <v>643</v>
      </c>
      <c r="J5000" s="59" t="s">
        <v>5535</v>
      </c>
      <c r="K5000" s="60" t="s">
        <v>5547</v>
      </c>
      <c r="L5000" s="174" t="s">
        <v>272</v>
      </c>
      <c r="M5000" s="2" t="s">
        <v>272</v>
      </c>
      <c r="N5000" s="175" t="s">
        <v>272</v>
      </c>
      <c r="O5000" s="24" t="s">
        <v>273</v>
      </c>
      <c r="P5000" s="2" t="s">
        <v>273</v>
      </c>
      <c r="Q5000" s="2" t="s">
        <v>273</v>
      </c>
      <c r="R5000" s="2" t="s">
        <v>273</v>
      </c>
      <c r="S5000" s="2" t="s">
        <v>273</v>
      </c>
      <c r="T5000" s="2" t="s">
        <v>273</v>
      </c>
      <c r="U5000" s="25" t="s">
        <v>273</v>
      </c>
      <c r="V5000" s="24" t="s">
        <v>272</v>
      </c>
      <c r="W5000" s="2" t="s">
        <v>272</v>
      </c>
      <c r="X5000" s="2" t="s">
        <v>272</v>
      </c>
      <c r="Y5000" s="2" t="s">
        <v>272</v>
      </c>
      <c r="Z5000" s="175" t="s">
        <v>273</v>
      </c>
      <c r="AA5000" s="24" t="s">
        <v>272</v>
      </c>
      <c r="AB5000" s="2" t="s">
        <v>273</v>
      </c>
      <c r="AC5000" s="25" t="s">
        <v>273</v>
      </c>
      <c r="AD5000" s="174" t="s">
        <v>273</v>
      </c>
      <c r="AE5000" s="25" t="s">
        <v>273</v>
      </c>
      <c r="AF5000" s="180">
        <v>100</v>
      </c>
    </row>
    <row r="5001" spans="1:32">
      <c r="A5001" s="134" t="str">
        <f t="shared" si="78"/>
        <v>TRca_05.3</v>
      </c>
      <c r="C5001" s="177" t="s">
        <v>41</v>
      </c>
      <c r="D5001" s="178" t="s">
        <v>495</v>
      </c>
      <c r="E5001" s="178" t="s">
        <v>601</v>
      </c>
      <c r="F5001" s="178" t="s">
        <v>602</v>
      </c>
      <c r="G5001" s="178" t="s">
        <v>533</v>
      </c>
      <c r="H5001" s="177" t="s">
        <v>52</v>
      </c>
      <c r="I5001" s="179" t="s">
        <v>643</v>
      </c>
      <c r="J5001" s="59" t="s">
        <v>5544</v>
      </c>
      <c r="K5001" s="60" t="s">
        <v>5548</v>
      </c>
      <c r="L5001" s="174" t="s">
        <v>272</v>
      </c>
      <c r="M5001" s="2" t="s">
        <v>273</v>
      </c>
      <c r="N5001" s="175" t="s">
        <v>273</v>
      </c>
      <c r="O5001" s="24"/>
      <c r="P5001" s="2"/>
      <c r="Q5001" s="2"/>
      <c r="R5001" s="2"/>
      <c r="S5001" s="2"/>
      <c r="T5001" s="2"/>
      <c r="U5001" s="25"/>
      <c r="V5001" s="24"/>
      <c r="W5001" s="2"/>
      <c r="X5001" s="2"/>
      <c r="Y5001" s="2"/>
      <c r="Z5001" s="175"/>
      <c r="AA5001" s="24"/>
      <c r="AB5001" s="2"/>
      <c r="AC5001" s="25"/>
      <c r="AD5001" s="174"/>
      <c r="AE5001" s="25"/>
      <c r="AF5001" s="180">
        <v>100</v>
      </c>
    </row>
    <row r="5002" spans="1:32">
      <c r="A5002" s="134" t="str">
        <f t="shared" si="78"/>
        <v>TRfa_01.1</v>
      </c>
      <c r="C5002" s="177" t="s">
        <v>41</v>
      </c>
      <c r="D5002" s="178" t="s">
        <v>2</v>
      </c>
      <c r="E5002" s="178" t="s">
        <v>603</v>
      </c>
      <c r="F5002" s="178" t="s">
        <v>604</v>
      </c>
      <c r="G5002" s="178" t="s">
        <v>533</v>
      </c>
      <c r="H5002" s="177" t="s">
        <v>52</v>
      </c>
      <c r="I5002" s="179" t="s">
        <v>643</v>
      </c>
      <c r="J5002" s="59" t="s">
        <v>5544</v>
      </c>
      <c r="K5002" s="60" t="s">
        <v>5549</v>
      </c>
      <c r="L5002" s="174" t="s">
        <v>272</v>
      </c>
      <c r="M5002" s="2" t="s">
        <v>273</v>
      </c>
      <c r="N5002" s="175" t="s">
        <v>272</v>
      </c>
      <c r="O5002" s="24"/>
      <c r="P5002" s="2"/>
      <c r="Q5002" s="2"/>
      <c r="R5002" s="2"/>
      <c r="S5002" s="2"/>
      <c r="T5002" s="2"/>
      <c r="U5002" s="25"/>
      <c r="V5002" s="24"/>
      <c r="W5002" s="2"/>
      <c r="X5002" s="2"/>
      <c r="Y5002" s="2"/>
      <c r="Z5002" s="175"/>
      <c r="AA5002" s="24"/>
      <c r="AB5002" s="2"/>
      <c r="AC5002" s="25"/>
      <c r="AD5002" s="174"/>
      <c r="AE5002" s="25"/>
      <c r="AF5002" s="180">
        <v>100</v>
      </c>
    </row>
    <row r="5003" spans="1:32">
      <c r="A5003" s="134" t="str">
        <f t="shared" si="78"/>
        <v>TRfa_01.2</v>
      </c>
      <c r="C5003" s="177" t="s">
        <v>41</v>
      </c>
      <c r="D5003" s="178" t="s">
        <v>2</v>
      </c>
      <c r="E5003" s="178" t="s">
        <v>605</v>
      </c>
      <c r="F5003" s="178" t="s">
        <v>606</v>
      </c>
      <c r="G5003" s="178" t="s">
        <v>540</v>
      </c>
      <c r="H5003" s="177" t="s">
        <v>52</v>
      </c>
      <c r="I5003" s="179"/>
      <c r="J5003" s="59" t="s">
        <v>194</v>
      </c>
      <c r="K5003" s="60" t="s">
        <v>194</v>
      </c>
      <c r="L5003" s="174" t="s">
        <v>7</v>
      </c>
      <c r="M5003" s="2" t="s">
        <v>7</v>
      </c>
      <c r="N5003" s="175" t="s">
        <v>7</v>
      </c>
      <c r="O5003" s="24" t="s">
        <v>7</v>
      </c>
      <c r="P5003" s="2" t="s">
        <v>7</v>
      </c>
      <c r="Q5003" s="2" t="s">
        <v>7</v>
      </c>
      <c r="R5003" s="2" t="s">
        <v>7</v>
      </c>
      <c r="S5003" s="2" t="s">
        <v>7</v>
      </c>
      <c r="T5003" s="2" t="s">
        <v>7</v>
      </c>
      <c r="U5003" s="25" t="s">
        <v>7</v>
      </c>
      <c r="V5003" s="24" t="s">
        <v>7</v>
      </c>
      <c r="W5003" s="2" t="s">
        <v>7</v>
      </c>
      <c r="X5003" s="2" t="s">
        <v>7</v>
      </c>
      <c r="Y5003" s="2" t="s">
        <v>7</v>
      </c>
      <c r="Z5003" s="175" t="s">
        <v>7</v>
      </c>
      <c r="AA5003" s="24" t="s">
        <v>7</v>
      </c>
      <c r="AB5003" s="2" t="s">
        <v>7</v>
      </c>
      <c r="AC5003" s="25" t="s">
        <v>7</v>
      </c>
      <c r="AD5003" s="174" t="s">
        <v>7</v>
      </c>
      <c r="AE5003" s="25" t="s">
        <v>7</v>
      </c>
      <c r="AF5003" s="180" t="s">
        <v>7</v>
      </c>
    </row>
    <row r="5004" spans="1:32">
      <c r="A5004" s="134" t="str">
        <f t="shared" si="78"/>
        <v>TRfa_01.3</v>
      </c>
      <c r="C5004" s="177" t="s">
        <v>41</v>
      </c>
      <c r="D5004" s="178" t="s">
        <v>2</v>
      </c>
      <c r="E5004" s="178" t="s">
        <v>607</v>
      </c>
      <c r="F5004" s="178" t="s">
        <v>608</v>
      </c>
      <c r="G5004" s="178" t="s">
        <v>540</v>
      </c>
      <c r="H5004" s="177" t="s">
        <v>52</v>
      </c>
      <c r="I5004" s="179" t="s">
        <v>643</v>
      </c>
      <c r="J5004" s="59" t="s">
        <v>5550</v>
      </c>
      <c r="K5004" s="60" t="s">
        <v>5551</v>
      </c>
      <c r="L5004" s="174" t="s">
        <v>272</v>
      </c>
      <c r="M5004" s="2" t="s">
        <v>273</v>
      </c>
      <c r="N5004" s="175" t="s">
        <v>272</v>
      </c>
      <c r="O5004" s="24" t="s">
        <v>672</v>
      </c>
      <c r="P5004" s="2" t="s">
        <v>672</v>
      </c>
      <c r="Q5004" s="2" t="s">
        <v>273</v>
      </c>
      <c r="R5004" s="2" t="s">
        <v>273</v>
      </c>
      <c r="S5004" s="2" t="s">
        <v>273</v>
      </c>
      <c r="T5004" s="2" t="s">
        <v>273</v>
      </c>
      <c r="U5004" s="25" t="s">
        <v>273</v>
      </c>
      <c r="V5004" s="24" t="s">
        <v>272</v>
      </c>
      <c r="W5004" s="2" t="s">
        <v>273</v>
      </c>
      <c r="X5004" s="2" t="s">
        <v>273</v>
      </c>
      <c r="Y5004" s="2" t="s">
        <v>273</v>
      </c>
      <c r="Z5004" s="175" t="s">
        <v>273</v>
      </c>
      <c r="AA5004" s="24" t="s">
        <v>272</v>
      </c>
      <c r="AB5004" s="2" t="s">
        <v>273</v>
      </c>
      <c r="AC5004" s="25" t="s">
        <v>273</v>
      </c>
      <c r="AD5004" s="174" t="s">
        <v>273</v>
      </c>
      <c r="AE5004" s="25" t="s">
        <v>273</v>
      </c>
      <c r="AF5004" s="180">
        <v>100</v>
      </c>
    </row>
    <row r="5005" spans="1:32">
      <c r="A5005" s="134" t="str">
        <f t="shared" si="78"/>
        <v>TRfa_01.4</v>
      </c>
      <c r="C5005" s="177" t="s">
        <v>41</v>
      </c>
      <c r="D5005" s="178" t="s">
        <v>2</v>
      </c>
      <c r="E5005" s="178" t="s">
        <v>609</v>
      </c>
      <c r="F5005" s="178" t="s">
        <v>610</v>
      </c>
      <c r="G5005" s="178" t="s">
        <v>540</v>
      </c>
      <c r="H5005" s="177" t="s">
        <v>52</v>
      </c>
      <c r="I5005" s="179" t="s">
        <v>643</v>
      </c>
      <c r="J5005" s="59" t="s">
        <v>5523</v>
      </c>
      <c r="K5005" s="60" t="s">
        <v>5552</v>
      </c>
      <c r="L5005" s="174" t="s">
        <v>272</v>
      </c>
      <c r="M5005" s="2" t="s">
        <v>273</v>
      </c>
      <c r="N5005" s="175" t="s">
        <v>272</v>
      </c>
      <c r="O5005" s="24" t="s">
        <v>672</v>
      </c>
      <c r="P5005" s="2" t="s">
        <v>672</v>
      </c>
      <c r="Q5005" s="2" t="s">
        <v>273</v>
      </c>
      <c r="R5005" s="2" t="s">
        <v>273</v>
      </c>
      <c r="S5005" s="2" t="s">
        <v>273</v>
      </c>
      <c r="T5005" s="2" t="s">
        <v>273</v>
      </c>
      <c r="U5005" s="25" t="s">
        <v>273</v>
      </c>
      <c r="V5005" s="24" t="s">
        <v>272</v>
      </c>
      <c r="W5005" s="2" t="s">
        <v>273</v>
      </c>
      <c r="X5005" s="2" t="s">
        <v>273</v>
      </c>
      <c r="Y5005" s="2" t="s">
        <v>273</v>
      </c>
      <c r="Z5005" s="175" t="s">
        <v>273</v>
      </c>
      <c r="AA5005" s="24" t="s">
        <v>272</v>
      </c>
      <c r="AB5005" s="2" t="s">
        <v>273</v>
      </c>
      <c r="AC5005" s="25" t="s">
        <v>273</v>
      </c>
      <c r="AD5005" s="174" t="s">
        <v>273</v>
      </c>
      <c r="AE5005" s="25" t="s">
        <v>273</v>
      </c>
      <c r="AF5005" s="180">
        <v>100</v>
      </c>
    </row>
    <row r="5006" spans="1:32">
      <c r="A5006" s="134" t="str">
        <f t="shared" si="78"/>
        <v>TRfa_02.1</v>
      </c>
      <c r="C5006" s="177" t="s">
        <v>41</v>
      </c>
      <c r="D5006" s="178" t="s">
        <v>2</v>
      </c>
      <c r="E5006" s="178" t="s">
        <v>611</v>
      </c>
      <c r="F5006" s="178" t="s">
        <v>612</v>
      </c>
      <c r="G5006" s="178" t="s">
        <v>540</v>
      </c>
      <c r="H5006" s="177" t="s">
        <v>52</v>
      </c>
      <c r="I5006" s="179" t="s">
        <v>53</v>
      </c>
      <c r="J5006" s="59" t="s">
        <v>5553</v>
      </c>
      <c r="K5006" s="60" t="s">
        <v>5554</v>
      </c>
      <c r="L5006" s="174" t="s">
        <v>272</v>
      </c>
      <c r="M5006" s="2" t="s">
        <v>273</v>
      </c>
      <c r="N5006" s="175" t="s">
        <v>272</v>
      </c>
      <c r="O5006" s="24" t="s">
        <v>672</v>
      </c>
      <c r="P5006" s="2" t="s">
        <v>672</v>
      </c>
      <c r="Q5006" s="2" t="s">
        <v>273</v>
      </c>
      <c r="R5006" s="2" t="s">
        <v>273</v>
      </c>
      <c r="S5006" s="2" t="s">
        <v>273</v>
      </c>
      <c r="T5006" s="2" t="s">
        <v>273</v>
      </c>
      <c r="U5006" s="25" t="s">
        <v>273</v>
      </c>
      <c r="V5006" s="24" t="s">
        <v>272</v>
      </c>
      <c r="W5006" s="2" t="s">
        <v>273</v>
      </c>
      <c r="X5006" s="2" t="s">
        <v>273</v>
      </c>
      <c r="Y5006" s="2" t="s">
        <v>273</v>
      </c>
      <c r="Z5006" s="175" t="s">
        <v>273</v>
      </c>
      <c r="AA5006" s="24" t="s">
        <v>272</v>
      </c>
      <c r="AB5006" s="2" t="s">
        <v>273</v>
      </c>
      <c r="AC5006" s="25" t="s">
        <v>273</v>
      </c>
      <c r="AD5006" s="174" t="s">
        <v>272</v>
      </c>
      <c r="AE5006" s="25" t="s">
        <v>273</v>
      </c>
      <c r="AF5006" s="180">
        <v>100</v>
      </c>
    </row>
    <row r="5007" spans="1:32">
      <c r="A5007" s="134" t="str">
        <f t="shared" si="78"/>
        <v>TRfa_02.1</v>
      </c>
      <c r="C5007" s="177" t="s">
        <v>41</v>
      </c>
      <c r="D5007" s="178" t="s">
        <v>2</v>
      </c>
      <c r="E5007" s="178" t="s">
        <v>611</v>
      </c>
      <c r="F5007" s="178" t="s">
        <v>612</v>
      </c>
      <c r="G5007" s="178" t="s">
        <v>540</v>
      </c>
      <c r="H5007" s="177" t="s">
        <v>52</v>
      </c>
      <c r="I5007" s="179" t="s">
        <v>53</v>
      </c>
      <c r="J5007" s="59" t="s">
        <v>5555</v>
      </c>
      <c r="K5007" s="60" t="s">
        <v>5556</v>
      </c>
      <c r="L5007" s="174" t="s">
        <v>272</v>
      </c>
      <c r="M5007" s="2" t="s">
        <v>273</v>
      </c>
      <c r="N5007" s="175" t="s">
        <v>272</v>
      </c>
      <c r="O5007" s="24" t="s">
        <v>672</v>
      </c>
      <c r="P5007" s="2" t="s">
        <v>672</v>
      </c>
      <c r="Q5007" s="2" t="s">
        <v>273</v>
      </c>
      <c r="R5007" s="2" t="s">
        <v>273</v>
      </c>
      <c r="S5007" s="2" t="s">
        <v>273</v>
      </c>
      <c r="T5007" s="2" t="s">
        <v>273</v>
      </c>
      <c r="U5007" s="25" t="s">
        <v>273</v>
      </c>
      <c r="V5007" s="24" t="s">
        <v>272</v>
      </c>
      <c r="W5007" s="2" t="s">
        <v>273</v>
      </c>
      <c r="X5007" s="2" t="s">
        <v>273</v>
      </c>
      <c r="Y5007" s="2" t="s">
        <v>273</v>
      </c>
      <c r="Z5007" s="175" t="s">
        <v>273</v>
      </c>
      <c r="AA5007" s="24" t="s">
        <v>272</v>
      </c>
      <c r="AB5007" s="2" t="s">
        <v>273</v>
      </c>
      <c r="AC5007" s="25" t="s">
        <v>273</v>
      </c>
      <c r="AD5007" s="174" t="s">
        <v>273</v>
      </c>
      <c r="AE5007" s="25" t="s">
        <v>273</v>
      </c>
      <c r="AF5007" s="180">
        <v>100</v>
      </c>
    </row>
    <row r="5008" spans="1:32">
      <c r="A5008" s="134" t="str">
        <f t="shared" si="78"/>
        <v>TRfa_02.1</v>
      </c>
      <c r="C5008" s="177" t="s">
        <v>41</v>
      </c>
      <c r="D5008" s="178" t="s">
        <v>2</v>
      </c>
      <c r="E5008" s="178" t="s">
        <v>611</v>
      </c>
      <c r="F5008" s="178" t="s">
        <v>612</v>
      </c>
      <c r="G5008" s="178" t="s">
        <v>540</v>
      </c>
      <c r="H5008" s="177" t="s">
        <v>52</v>
      </c>
      <c r="I5008" s="179" t="s">
        <v>53</v>
      </c>
      <c r="J5008" s="59" t="s">
        <v>5557</v>
      </c>
      <c r="K5008" s="60" t="s">
        <v>5558</v>
      </c>
      <c r="L5008" s="174" t="s">
        <v>272</v>
      </c>
      <c r="M5008" s="2" t="s">
        <v>273</v>
      </c>
      <c r="N5008" s="175" t="s">
        <v>272</v>
      </c>
      <c r="O5008" s="24" t="s">
        <v>672</v>
      </c>
      <c r="P5008" s="2" t="s">
        <v>672</v>
      </c>
      <c r="Q5008" s="2" t="s">
        <v>273</v>
      </c>
      <c r="R5008" s="2" t="s">
        <v>273</v>
      </c>
      <c r="S5008" s="2" t="s">
        <v>273</v>
      </c>
      <c r="T5008" s="2" t="s">
        <v>273</v>
      </c>
      <c r="U5008" s="25" t="s">
        <v>273</v>
      </c>
      <c r="V5008" s="24" t="s">
        <v>272</v>
      </c>
      <c r="W5008" s="2" t="s">
        <v>273</v>
      </c>
      <c r="X5008" s="2" t="s">
        <v>273</v>
      </c>
      <c r="Y5008" s="2" t="s">
        <v>273</v>
      </c>
      <c r="Z5008" s="175" t="s">
        <v>273</v>
      </c>
      <c r="AA5008" s="24" t="s">
        <v>272</v>
      </c>
      <c r="AB5008" s="2" t="s">
        <v>273</v>
      </c>
      <c r="AC5008" s="25" t="s">
        <v>273</v>
      </c>
      <c r="AD5008" s="174" t="s">
        <v>273</v>
      </c>
      <c r="AE5008" s="25" t="s">
        <v>273</v>
      </c>
      <c r="AF5008" s="180">
        <v>100</v>
      </c>
    </row>
    <row r="5009" spans="1:32">
      <c r="A5009" s="134" t="str">
        <f t="shared" si="78"/>
        <v>TRfa_02.1</v>
      </c>
      <c r="C5009" s="177" t="s">
        <v>41</v>
      </c>
      <c r="D5009" s="178" t="s">
        <v>2</v>
      </c>
      <c r="E5009" s="178" t="s">
        <v>611</v>
      </c>
      <c r="F5009" s="178" t="s">
        <v>612</v>
      </c>
      <c r="G5009" s="178" t="s">
        <v>540</v>
      </c>
      <c r="H5009" s="177" t="s">
        <v>52</v>
      </c>
      <c r="I5009" s="179" t="s">
        <v>53</v>
      </c>
      <c r="J5009" s="59" t="s">
        <v>5559</v>
      </c>
      <c r="K5009" s="60" t="s">
        <v>5560</v>
      </c>
      <c r="L5009" s="174" t="s">
        <v>272</v>
      </c>
      <c r="M5009" s="2" t="s">
        <v>273</v>
      </c>
      <c r="N5009" s="175" t="s">
        <v>272</v>
      </c>
      <c r="O5009" s="24" t="s">
        <v>672</v>
      </c>
      <c r="P5009" s="2" t="s">
        <v>672</v>
      </c>
      <c r="Q5009" s="2" t="s">
        <v>273</v>
      </c>
      <c r="R5009" s="2" t="s">
        <v>273</v>
      </c>
      <c r="S5009" s="2" t="s">
        <v>273</v>
      </c>
      <c r="T5009" s="2" t="s">
        <v>273</v>
      </c>
      <c r="U5009" s="25" t="s">
        <v>273</v>
      </c>
      <c r="V5009" s="24" t="s">
        <v>272</v>
      </c>
      <c r="W5009" s="2" t="s">
        <v>273</v>
      </c>
      <c r="X5009" s="2" t="s">
        <v>273</v>
      </c>
      <c r="Y5009" s="2" t="s">
        <v>273</v>
      </c>
      <c r="Z5009" s="175" t="s">
        <v>273</v>
      </c>
      <c r="AA5009" s="24" t="s">
        <v>272</v>
      </c>
      <c r="AB5009" s="2" t="s">
        <v>273</v>
      </c>
      <c r="AC5009" s="25" t="s">
        <v>273</v>
      </c>
      <c r="AD5009" s="174" t="s">
        <v>273</v>
      </c>
      <c r="AE5009" s="25" t="s">
        <v>273</v>
      </c>
      <c r="AF5009" s="180">
        <v>100</v>
      </c>
    </row>
    <row r="5010" spans="1:32">
      <c r="A5010" s="134" t="str">
        <f t="shared" si="78"/>
        <v>TRfa_02.1</v>
      </c>
      <c r="C5010" s="177" t="s">
        <v>41</v>
      </c>
      <c r="D5010" s="178" t="s">
        <v>2</v>
      </c>
      <c r="E5010" s="178" t="s">
        <v>611</v>
      </c>
      <c r="F5010" s="178" t="s">
        <v>612</v>
      </c>
      <c r="G5010" s="178" t="s">
        <v>540</v>
      </c>
      <c r="H5010" s="177" t="s">
        <v>52</v>
      </c>
      <c r="I5010" s="179" t="s">
        <v>53</v>
      </c>
      <c r="J5010" s="59" t="s">
        <v>5561</v>
      </c>
      <c r="K5010" s="60" t="s">
        <v>5562</v>
      </c>
      <c r="L5010" s="174" t="s">
        <v>272</v>
      </c>
      <c r="M5010" s="2" t="s">
        <v>273</v>
      </c>
      <c r="N5010" s="175" t="s">
        <v>272</v>
      </c>
      <c r="O5010" s="24" t="s">
        <v>672</v>
      </c>
      <c r="P5010" s="2" t="s">
        <v>672</v>
      </c>
      <c r="Q5010" s="2" t="s">
        <v>273</v>
      </c>
      <c r="R5010" s="2" t="s">
        <v>273</v>
      </c>
      <c r="S5010" s="2" t="s">
        <v>273</v>
      </c>
      <c r="T5010" s="2" t="s">
        <v>273</v>
      </c>
      <c r="U5010" s="25" t="s">
        <v>273</v>
      </c>
      <c r="V5010" s="24" t="s">
        <v>272</v>
      </c>
      <c r="W5010" s="2" t="s">
        <v>273</v>
      </c>
      <c r="X5010" s="2" t="s">
        <v>273</v>
      </c>
      <c r="Y5010" s="2" t="s">
        <v>273</v>
      </c>
      <c r="Z5010" s="175" t="s">
        <v>273</v>
      </c>
      <c r="AA5010" s="24" t="s">
        <v>272</v>
      </c>
      <c r="AB5010" s="2" t="s">
        <v>273</v>
      </c>
      <c r="AC5010" s="25" t="s">
        <v>273</v>
      </c>
      <c r="AD5010" s="174" t="s">
        <v>273</v>
      </c>
      <c r="AE5010" s="25" t="s">
        <v>273</v>
      </c>
      <c r="AF5010" s="180">
        <v>0</v>
      </c>
    </row>
    <row r="5011" spans="1:32">
      <c r="A5011" s="134" t="str">
        <f t="shared" si="78"/>
        <v>TRfa_02.1</v>
      </c>
      <c r="C5011" s="177" t="s">
        <v>41</v>
      </c>
      <c r="D5011" s="178" t="s">
        <v>2</v>
      </c>
      <c r="E5011" s="178" t="s">
        <v>611</v>
      </c>
      <c r="F5011" s="178" t="s">
        <v>612</v>
      </c>
      <c r="G5011" s="178" t="s">
        <v>540</v>
      </c>
      <c r="H5011" s="177" t="s">
        <v>52</v>
      </c>
      <c r="I5011" s="179" t="s">
        <v>53</v>
      </c>
      <c r="J5011" s="59" t="s">
        <v>5563</v>
      </c>
      <c r="K5011" s="60" t="s">
        <v>5564</v>
      </c>
      <c r="L5011" s="174" t="s">
        <v>272</v>
      </c>
      <c r="M5011" s="2" t="s">
        <v>273</v>
      </c>
      <c r="N5011" s="175" t="s">
        <v>272</v>
      </c>
      <c r="O5011" s="24" t="s">
        <v>672</v>
      </c>
      <c r="P5011" s="2" t="s">
        <v>672</v>
      </c>
      <c r="Q5011" s="2" t="s">
        <v>273</v>
      </c>
      <c r="R5011" s="2" t="s">
        <v>273</v>
      </c>
      <c r="S5011" s="2" t="s">
        <v>273</v>
      </c>
      <c r="T5011" s="2" t="s">
        <v>273</v>
      </c>
      <c r="U5011" s="25" t="s">
        <v>273</v>
      </c>
      <c r="V5011" s="24" t="s">
        <v>272</v>
      </c>
      <c r="W5011" s="2" t="s">
        <v>273</v>
      </c>
      <c r="X5011" s="2" t="s">
        <v>273</v>
      </c>
      <c r="Y5011" s="2" t="s">
        <v>273</v>
      </c>
      <c r="Z5011" s="175" t="s">
        <v>273</v>
      </c>
      <c r="AA5011" s="24" t="s">
        <v>272</v>
      </c>
      <c r="AB5011" s="2" t="s">
        <v>273</v>
      </c>
      <c r="AC5011" s="25" t="s">
        <v>273</v>
      </c>
      <c r="AD5011" s="174" t="s">
        <v>273</v>
      </c>
      <c r="AE5011" s="25" t="s">
        <v>273</v>
      </c>
      <c r="AF5011" s="180">
        <v>0</v>
      </c>
    </row>
    <row r="5012" spans="1:32">
      <c r="A5012" s="134" t="str">
        <f t="shared" si="78"/>
        <v>TRfa_02.1</v>
      </c>
      <c r="C5012" s="177" t="s">
        <v>41</v>
      </c>
      <c r="D5012" s="178" t="s">
        <v>2</v>
      </c>
      <c r="E5012" s="178" t="s">
        <v>611</v>
      </c>
      <c r="F5012" s="178" t="s">
        <v>612</v>
      </c>
      <c r="G5012" s="178" t="s">
        <v>540</v>
      </c>
      <c r="H5012" s="177" t="s">
        <v>52</v>
      </c>
      <c r="I5012" s="179" t="s">
        <v>53</v>
      </c>
      <c r="J5012" s="59" t="s">
        <v>5565</v>
      </c>
      <c r="K5012" s="60" t="s">
        <v>5566</v>
      </c>
      <c r="L5012" s="174" t="s">
        <v>272</v>
      </c>
      <c r="M5012" s="2" t="s">
        <v>273</v>
      </c>
      <c r="N5012" s="175" t="s">
        <v>272</v>
      </c>
      <c r="O5012" s="24" t="s">
        <v>672</v>
      </c>
      <c r="P5012" s="2" t="s">
        <v>672</v>
      </c>
      <c r="Q5012" s="2" t="s">
        <v>273</v>
      </c>
      <c r="R5012" s="2" t="s">
        <v>273</v>
      </c>
      <c r="S5012" s="2" t="s">
        <v>273</v>
      </c>
      <c r="T5012" s="2" t="s">
        <v>273</v>
      </c>
      <c r="U5012" s="25" t="s">
        <v>273</v>
      </c>
      <c r="V5012" s="24" t="s">
        <v>272</v>
      </c>
      <c r="W5012" s="2" t="s">
        <v>273</v>
      </c>
      <c r="X5012" s="2" t="s">
        <v>273</v>
      </c>
      <c r="Y5012" s="2" t="s">
        <v>273</v>
      </c>
      <c r="Z5012" s="175" t="s">
        <v>273</v>
      </c>
      <c r="AA5012" s="24" t="s">
        <v>272</v>
      </c>
      <c r="AB5012" s="2" t="s">
        <v>273</v>
      </c>
      <c r="AC5012" s="25" t="s">
        <v>273</v>
      </c>
      <c r="AD5012" s="174" t="s">
        <v>273</v>
      </c>
      <c r="AE5012" s="25" t="s">
        <v>273</v>
      </c>
      <c r="AF5012" s="180">
        <v>0</v>
      </c>
    </row>
    <row r="5013" spans="1:32">
      <c r="A5013" s="134" t="str">
        <f t="shared" si="78"/>
        <v>TRfa_02.1</v>
      </c>
      <c r="C5013" s="177" t="s">
        <v>41</v>
      </c>
      <c r="D5013" s="178" t="s">
        <v>2</v>
      </c>
      <c r="E5013" s="178" t="s">
        <v>611</v>
      </c>
      <c r="F5013" s="178" t="s">
        <v>612</v>
      </c>
      <c r="G5013" s="178" t="s">
        <v>540</v>
      </c>
      <c r="H5013" s="177" t="s">
        <v>52</v>
      </c>
      <c r="I5013" s="179" t="s">
        <v>53</v>
      </c>
      <c r="J5013" s="59" t="s">
        <v>5567</v>
      </c>
      <c r="K5013" s="60" t="s">
        <v>5568</v>
      </c>
      <c r="L5013" s="174" t="s">
        <v>272</v>
      </c>
      <c r="M5013" s="2" t="s">
        <v>273</v>
      </c>
      <c r="N5013" s="175" t="s">
        <v>272</v>
      </c>
      <c r="O5013" s="24" t="s">
        <v>672</v>
      </c>
      <c r="P5013" s="2" t="s">
        <v>672</v>
      </c>
      <c r="Q5013" s="2" t="s">
        <v>273</v>
      </c>
      <c r="R5013" s="2" t="s">
        <v>273</v>
      </c>
      <c r="S5013" s="2" t="s">
        <v>273</v>
      </c>
      <c r="T5013" s="2" t="s">
        <v>273</v>
      </c>
      <c r="U5013" s="25" t="s">
        <v>273</v>
      </c>
      <c r="V5013" s="24" t="s">
        <v>272</v>
      </c>
      <c r="W5013" s="2" t="s">
        <v>273</v>
      </c>
      <c r="X5013" s="2" t="s">
        <v>273</v>
      </c>
      <c r="Y5013" s="2" t="s">
        <v>273</v>
      </c>
      <c r="Z5013" s="175" t="s">
        <v>273</v>
      </c>
      <c r="AA5013" s="24" t="s">
        <v>272</v>
      </c>
      <c r="AB5013" s="2" t="s">
        <v>273</v>
      </c>
      <c r="AC5013" s="25" t="s">
        <v>273</v>
      </c>
      <c r="AD5013" s="174" t="s">
        <v>273</v>
      </c>
      <c r="AE5013" s="25" t="s">
        <v>273</v>
      </c>
      <c r="AF5013" s="180">
        <v>100</v>
      </c>
    </row>
    <row r="5014" spans="1:32">
      <c r="A5014" s="134" t="str">
        <f t="shared" si="78"/>
        <v>TRfa_02.1</v>
      </c>
      <c r="C5014" s="177" t="s">
        <v>41</v>
      </c>
      <c r="D5014" s="178" t="s">
        <v>2</v>
      </c>
      <c r="E5014" s="178" t="s">
        <v>611</v>
      </c>
      <c r="F5014" s="178" t="s">
        <v>612</v>
      </c>
      <c r="G5014" s="178" t="s">
        <v>540</v>
      </c>
      <c r="H5014" s="177" t="s">
        <v>52</v>
      </c>
      <c r="I5014" s="179" t="s">
        <v>53</v>
      </c>
      <c r="J5014" s="59" t="s">
        <v>5569</v>
      </c>
      <c r="K5014" s="60" t="s">
        <v>5570</v>
      </c>
      <c r="L5014" s="174" t="s">
        <v>272</v>
      </c>
      <c r="M5014" s="2" t="s">
        <v>272</v>
      </c>
      <c r="N5014" s="175" t="s">
        <v>272</v>
      </c>
      <c r="O5014" s="24" t="s">
        <v>273</v>
      </c>
      <c r="P5014" s="2" t="s">
        <v>273</v>
      </c>
      <c r="Q5014" s="2" t="s">
        <v>273</v>
      </c>
      <c r="R5014" s="2" t="s">
        <v>273</v>
      </c>
      <c r="S5014" s="2" t="s">
        <v>273</v>
      </c>
      <c r="T5014" s="2" t="s">
        <v>273</v>
      </c>
      <c r="U5014" s="25" t="s">
        <v>273</v>
      </c>
      <c r="V5014" s="24" t="s">
        <v>272</v>
      </c>
      <c r="W5014" s="2" t="s">
        <v>273</v>
      </c>
      <c r="X5014" s="2" t="s">
        <v>273</v>
      </c>
      <c r="Y5014" s="2" t="s">
        <v>273</v>
      </c>
      <c r="Z5014" s="175" t="s">
        <v>273</v>
      </c>
      <c r="AA5014" s="24" t="s">
        <v>272</v>
      </c>
      <c r="AB5014" s="2" t="s">
        <v>273</v>
      </c>
      <c r="AC5014" s="25" t="s">
        <v>273</v>
      </c>
      <c r="AD5014" s="174" t="s">
        <v>272</v>
      </c>
      <c r="AE5014" s="25" t="s">
        <v>273</v>
      </c>
      <c r="AF5014" s="180">
        <v>100</v>
      </c>
    </row>
    <row r="5015" spans="1:32">
      <c r="A5015" s="134" t="str">
        <f t="shared" si="78"/>
        <v>TRfa_02.1</v>
      </c>
      <c r="C5015" s="177" t="s">
        <v>41</v>
      </c>
      <c r="D5015" s="178" t="s">
        <v>2</v>
      </c>
      <c r="E5015" s="178" t="s">
        <v>611</v>
      </c>
      <c r="F5015" s="178" t="s">
        <v>612</v>
      </c>
      <c r="G5015" s="178" t="s">
        <v>540</v>
      </c>
      <c r="H5015" s="177" t="s">
        <v>52</v>
      </c>
      <c r="I5015" s="179" t="s">
        <v>53</v>
      </c>
      <c r="J5015" s="59" t="s">
        <v>5571</v>
      </c>
      <c r="K5015" s="60" t="s">
        <v>5572</v>
      </c>
      <c r="L5015" s="174" t="s">
        <v>272</v>
      </c>
      <c r="M5015" s="2" t="s">
        <v>273</v>
      </c>
      <c r="N5015" s="175" t="s">
        <v>272</v>
      </c>
      <c r="O5015" s="24" t="s">
        <v>672</v>
      </c>
      <c r="P5015" s="2" t="s">
        <v>672</v>
      </c>
      <c r="Q5015" s="2" t="s">
        <v>273</v>
      </c>
      <c r="R5015" s="2" t="s">
        <v>273</v>
      </c>
      <c r="S5015" s="2" t="s">
        <v>273</v>
      </c>
      <c r="T5015" s="2" t="s">
        <v>273</v>
      </c>
      <c r="U5015" s="25" t="s">
        <v>273</v>
      </c>
      <c r="V5015" s="24" t="s">
        <v>272</v>
      </c>
      <c r="W5015" s="2" t="s">
        <v>273</v>
      </c>
      <c r="X5015" s="2" t="s">
        <v>273</v>
      </c>
      <c r="Y5015" s="2" t="s">
        <v>273</v>
      </c>
      <c r="Z5015" s="175" t="s">
        <v>273</v>
      </c>
      <c r="AA5015" s="24" t="s">
        <v>272</v>
      </c>
      <c r="AB5015" s="2" t="s">
        <v>273</v>
      </c>
      <c r="AC5015" s="25" t="s">
        <v>273</v>
      </c>
      <c r="AD5015" s="174" t="s">
        <v>273</v>
      </c>
      <c r="AE5015" s="25" t="s">
        <v>273</v>
      </c>
      <c r="AF5015" s="180">
        <v>100</v>
      </c>
    </row>
    <row r="5016" spans="1:32">
      <c r="A5016" s="134" t="str">
        <f t="shared" si="78"/>
        <v>TRfa_02.1</v>
      </c>
      <c r="C5016" s="177" t="s">
        <v>41</v>
      </c>
      <c r="D5016" s="178" t="s">
        <v>2</v>
      </c>
      <c r="E5016" s="178" t="s">
        <v>611</v>
      </c>
      <c r="F5016" s="178" t="s">
        <v>612</v>
      </c>
      <c r="G5016" s="178" t="s">
        <v>540</v>
      </c>
      <c r="H5016" s="177" t="s">
        <v>52</v>
      </c>
      <c r="I5016" s="179" t="s">
        <v>53</v>
      </c>
      <c r="J5016" s="59" t="s">
        <v>5573</v>
      </c>
      <c r="K5016" s="60" t="s">
        <v>5574</v>
      </c>
      <c r="L5016" s="174" t="s">
        <v>272</v>
      </c>
      <c r="M5016" s="2" t="s">
        <v>273</v>
      </c>
      <c r="N5016" s="175" t="s">
        <v>272</v>
      </c>
      <c r="O5016" s="24" t="s">
        <v>672</v>
      </c>
      <c r="P5016" s="2" t="s">
        <v>672</v>
      </c>
      <c r="Q5016" s="2" t="s">
        <v>273</v>
      </c>
      <c r="R5016" s="2" t="s">
        <v>273</v>
      </c>
      <c r="S5016" s="2" t="s">
        <v>273</v>
      </c>
      <c r="T5016" s="2" t="s">
        <v>273</v>
      </c>
      <c r="U5016" s="25" t="s">
        <v>273</v>
      </c>
      <c r="V5016" s="24" t="s">
        <v>272</v>
      </c>
      <c r="W5016" s="2" t="s">
        <v>273</v>
      </c>
      <c r="X5016" s="2" t="s">
        <v>273</v>
      </c>
      <c r="Y5016" s="2" t="s">
        <v>273</v>
      </c>
      <c r="Z5016" s="175" t="s">
        <v>273</v>
      </c>
      <c r="AA5016" s="24" t="s">
        <v>272</v>
      </c>
      <c r="AB5016" s="2" t="s">
        <v>273</v>
      </c>
      <c r="AC5016" s="25" t="s">
        <v>273</v>
      </c>
      <c r="AD5016" s="174" t="s">
        <v>273</v>
      </c>
      <c r="AE5016" s="25" t="s">
        <v>273</v>
      </c>
      <c r="AF5016" s="180">
        <v>100</v>
      </c>
    </row>
    <row r="5017" spans="1:32">
      <c r="A5017" s="134" t="str">
        <f t="shared" si="78"/>
        <v>TRfa_02.1</v>
      </c>
      <c r="C5017" s="177" t="s">
        <v>41</v>
      </c>
      <c r="D5017" s="178" t="s">
        <v>2</v>
      </c>
      <c r="E5017" s="178" t="s">
        <v>611</v>
      </c>
      <c r="F5017" s="178" t="s">
        <v>612</v>
      </c>
      <c r="G5017" s="178" t="s">
        <v>540</v>
      </c>
      <c r="H5017" s="177" t="s">
        <v>52</v>
      </c>
      <c r="I5017" s="179" t="s">
        <v>53</v>
      </c>
      <c r="J5017" s="59" t="s">
        <v>5575</v>
      </c>
      <c r="K5017" s="60" t="s">
        <v>5576</v>
      </c>
      <c r="L5017" s="174" t="s">
        <v>272</v>
      </c>
      <c r="M5017" s="2" t="s">
        <v>273</v>
      </c>
      <c r="N5017" s="175" t="s">
        <v>272</v>
      </c>
      <c r="O5017" s="24" t="s">
        <v>672</v>
      </c>
      <c r="P5017" s="2" t="s">
        <v>672</v>
      </c>
      <c r="Q5017" s="2" t="s">
        <v>273</v>
      </c>
      <c r="R5017" s="2" t="s">
        <v>273</v>
      </c>
      <c r="S5017" s="2" t="s">
        <v>273</v>
      </c>
      <c r="T5017" s="2" t="s">
        <v>273</v>
      </c>
      <c r="U5017" s="25" t="s">
        <v>273</v>
      </c>
      <c r="V5017" s="24" t="s">
        <v>272</v>
      </c>
      <c r="W5017" s="2" t="s">
        <v>273</v>
      </c>
      <c r="X5017" s="2" t="s">
        <v>273</v>
      </c>
      <c r="Y5017" s="2" t="s">
        <v>273</v>
      </c>
      <c r="Z5017" s="175" t="s">
        <v>273</v>
      </c>
      <c r="AA5017" s="24" t="s">
        <v>272</v>
      </c>
      <c r="AB5017" s="2" t="s">
        <v>273</v>
      </c>
      <c r="AC5017" s="25" t="s">
        <v>273</v>
      </c>
      <c r="AD5017" s="174" t="s">
        <v>273</v>
      </c>
      <c r="AE5017" s="25" t="s">
        <v>273</v>
      </c>
      <c r="AF5017" s="180">
        <v>100</v>
      </c>
    </row>
    <row r="5018" spans="1:32">
      <c r="A5018" s="134" t="str">
        <f t="shared" si="78"/>
        <v>TRfa_02.1</v>
      </c>
      <c r="C5018" s="177" t="s">
        <v>41</v>
      </c>
      <c r="D5018" s="178" t="s">
        <v>2</v>
      </c>
      <c r="E5018" s="178" t="s">
        <v>611</v>
      </c>
      <c r="F5018" s="178" t="s">
        <v>612</v>
      </c>
      <c r="G5018" s="178" t="s">
        <v>540</v>
      </c>
      <c r="H5018" s="177" t="s">
        <v>52</v>
      </c>
      <c r="I5018" s="179" t="s">
        <v>53</v>
      </c>
      <c r="J5018" s="59" t="s">
        <v>5577</v>
      </c>
      <c r="K5018" s="60" t="s">
        <v>5578</v>
      </c>
      <c r="L5018" s="174" t="s">
        <v>272</v>
      </c>
      <c r="M5018" s="2" t="s">
        <v>273</v>
      </c>
      <c r="N5018" s="175" t="s">
        <v>272</v>
      </c>
      <c r="O5018" s="24" t="s">
        <v>672</v>
      </c>
      <c r="P5018" s="2" t="s">
        <v>672</v>
      </c>
      <c r="Q5018" s="2" t="s">
        <v>273</v>
      </c>
      <c r="R5018" s="2" t="s">
        <v>273</v>
      </c>
      <c r="S5018" s="2" t="s">
        <v>273</v>
      </c>
      <c r="T5018" s="2" t="s">
        <v>273</v>
      </c>
      <c r="U5018" s="25" t="s">
        <v>273</v>
      </c>
      <c r="V5018" s="24" t="s">
        <v>272</v>
      </c>
      <c r="W5018" s="2" t="s">
        <v>273</v>
      </c>
      <c r="X5018" s="2" t="s">
        <v>273</v>
      </c>
      <c r="Y5018" s="2" t="s">
        <v>273</v>
      </c>
      <c r="Z5018" s="175" t="s">
        <v>273</v>
      </c>
      <c r="AA5018" s="24" t="s">
        <v>272</v>
      </c>
      <c r="AB5018" s="2" t="s">
        <v>273</v>
      </c>
      <c r="AC5018" s="25" t="s">
        <v>273</v>
      </c>
      <c r="AD5018" s="174" t="s">
        <v>273</v>
      </c>
      <c r="AE5018" s="25" t="s">
        <v>273</v>
      </c>
      <c r="AF5018" s="180">
        <v>0</v>
      </c>
    </row>
    <row r="5019" spans="1:32">
      <c r="A5019" s="134" t="str">
        <f t="shared" si="78"/>
        <v>TRfa_02.1</v>
      </c>
      <c r="C5019" s="177" t="s">
        <v>41</v>
      </c>
      <c r="D5019" s="178" t="s">
        <v>2</v>
      </c>
      <c r="E5019" s="178" t="s">
        <v>611</v>
      </c>
      <c r="F5019" s="178" t="s">
        <v>612</v>
      </c>
      <c r="G5019" s="178" t="s">
        <v>540</v>
      </c>
      <c r="H5019" s="177" t="s">
        <v>52</v>
      </c>
      <c r="I5019" s="179" t="s">
        <v>53</v>
      </c>
      <c r="J5019" s="59" t="s">
        <v>5579</v>
      </c>
      <c r="K5019" s="60" t="s">
        <v>5580</v>
      </c>
      <c r="L5019" s="174" t="s">
        <v>272</v>
      </c>
      <c r="M5019" s="2" t="s">
        <v>273</v>
      </c>
      <c r="N5019" s="175" t="s">
        <v>272</v>
      </c>
      <c r="O5019" s="24" t="s">
        <v>672</v>
      </c>
      <c r="P5019" s="2" t="s">
        <v>672</v>
      </c>
      <c r="Q5019" s="2" t="s">
        <v>273</v>
      </c>
      <c r="R5019" s="2" t="s">
        <v>273</v>
      </c>
      <c r="S5019" s="2" t="s">
        <v>273</v>
      </c>
      <c r="T5019" s="2" t="s">
        <v>273</v>
      </c>
      <c r="U5019" s="25" t="s">
        <v>273</v>
      </c>
      <c r="V5019" s="24" t="s">
        <v>272</v>
      </c>
      <c r="W5019" s="2" t="s">
        <v>273</v>
      </c>
      <c r="X5019" s="2" t="s">
        <v>273</v>
      </c>
      <c r="Y5019" s="2" t="s">
        <v>273</v>
      </c>
      <c r="Z5019" s="175" t="s">
        <v>273</v>
      </c>
      <c r="AA5019" s="24" t="s">
        <v>272</v>
      </c>
      <c r="AB5019" s="2" t="s">
        <v>273</v>
      </c>
      <c r="AC5019" s="25" t="s">
        <v>273</v>
      </c>
      <c r="AD5019" s="174" t="s">
        <v>273</v>
      </c>
      <c r="AE5019" s="25" t="s">
        <v>273</v>
      </c>
      <c r="AF5019" s="180">
        <v>100</v>
      </c>
    </row>
    <row r="5020" spans="1:32">
      <c r="A5020" s="134" t="str">
        <f t="shared" si="78"/>
        <v>TRfa_02.1</v>
      </c>
      <c r="C5020" s="177" t="s">
        <v>41</v>
      </c>
      <c r="D5020" s="178" t="s">
        <v>2</v>
      </c>
      <c r="E5020" s="178" t="s">
        <v>611</v>
      </c>
      <c r="F5020" s="178" t="s">
        <v>612</v>
      </c>
      <c r="G5020" s="178" t="s">
        <v>540</v>
      </c>
      <c r="H5020" s="177" t="s">
        <v>52</v>
      </c>
      <c r="I5020" s="179" t="s">
        <v>53</v>
      </c>
      <c r="J5020" s="59" t="s">
        <v>5581</v>
      </c>
      <c r="K5020" s="60" t="s">
        <v>5582</v>
      </c>
      <c r="L5020" s="174" t="s">
        <v>272</v>
      </c>
      <c r="M5020" s="2" t="s">
        <v>273</v>
      </c>
      <c r="N5020" s="175" t="s">
        <v>272</v>
      </c>
      <c r="O5020" s="24" t="s">
        <v>672</v>
      </c>
      <c r="P5020" s="2" t="s">
        <v>672</v>
      </c>
      <c r="Q5020" s="2" t="s">
        <v>273</v>
      </c>
      <c r="R5020" s="2" t="s">
        <v>273</v>
      </c>
      <c r="S5020" s="2" t="s">
        <v>273</v>
      </c>
      <c r="T5020" s="2" t="s">
        <v>273</v>
      </c>
      <c r="U5020" s="25" t="s">
        <v>273</v>
      </c>
      <c r="V5020" s="24" t="s">
        <v>272</v>
      </c>
      <c r="W5020" s="2" t="s">
        <v>273</v>
      </c>
      <c r="X5020" s="2" t="s">
        <v>273</v>
      </c>
      <c r="Y5020" s="2" t="s">
        <v>273</v>
      </c>
      <c r="Z5020" s="175" t="s">
        <v>273</v>
      </c>
      <c r="AA5020" s="24" t="s">
        <v>272</v>
      </c>
      <c r="AB5020" s="2" t="s">
        <v>273</v>
      </c>
      <c r="AC5020" s="25" t="s">
        <v>273</v>
      </c>
      <c r="AD5020" s="174" t="s">
        <v>273</v>
      </c>
      <c r="AE5020" s="25" t="s">
        <v>273</v>
      </c>
      <c r="AF5020" s="180">
        <v>100</v>
      </c>
    </row>
    <row r="5021" spans="1:32">
      <c r="A5021" s="134" t="str">
        <f t="shared" si="78"/>
        <v>TRfa_02.1</v>
      </c>
      <c r="C5021" s="177" t="s">
        <v>41</v>
      </c>
      <c r="D5021" s="178" t="s">
        <v>2</v>
      </c>
      <c r="E5021" s="178" t="s">
        <v>611</v>
      </c>
      <c r="F5021" s="178" t="s">
        <v>612</v>
      </c>
      <c r="G5021" s="178" t="s">
        <v>540</v>
      </c>
      <c r="H5021" s="177" t="s">
        <v>52</v>
      </c>
      <c r="I5021" s="179" t="s">
        <v>53</v>
      </c>
      <c r="J5021" s="59" t="s">
        <v>5583</v>
      </c>
      <c r="K5021" s="60" t="s">
        <v>5584</v>
      </c>
      <c r="L5021" s="174" t="s">
        <v>272</v>
      </c>
      <c r="M5021" s="2" t="s">
        <v>273</v>
      </c>
      <c r="N5021" s="175" t="s">
        <v>272</v>
      </c>
      <c r="O5021" s="24" t="s">
        <v>672</v>
      </c>
      <c r="P5021" s="2" t="s">
        <v>672</v>
      </c>
      <c r="Q5021" s="2" t="s">
        <v>273</v>
      </c>
      <c r="R5021" s="2" t="s">
        <v>273</v>
      </c>
      <c r="S5021" s="2" t="s">
        <v>273</v>
      </c>
      <c r="T5021" s="2" t="s">
        <v>273</v>
      </c>
      <c r="U5021" s="25" t="s">
        <v>273</v>
      </c>
      <c r="V5021" s="24" t="s">
        <v>272</v>
      </c>
      <c r="W5021" s="2" t="s">
        <v>273</v>
      </c>
      <c r="X5021" s="2" t="s">
        <v>273</v>
      </c>
      <c r="Y5021" s="2" t="s">
        <v>273</v>
      </c>
      <c r="Z5021" s="175" t="s">
        <v>273</v>
      </c>
      <c r="AA5021" s="24" t="s">
        <v>272</v>
      </c>
      <c r="AB5021" s="2" t="s">
        <v>273</v>
      </c>
      <c r="AC5021" s="25" t="s">
        <v>273</v>
      </c>
      <c r="AD5021" s="174" t="s">
        <v>273</v>
      </c>
      <c r="AE5021" s="25" t="s">
        <v>273</v>
      </c>
      <c r="AF5021" s="180">
        <v>100</v>
      </c>
    </row>
    <row r="5022" spans="1:32">
      <c r="A5022" s="134" t="str">
        <f t="shared" si="78"/>
        <v>TRfa_02.1</v>
      </c>
      <c r="C5022" s="177" t="s">
        <v>41</v>
      </c>
      <c r="D5022" s="178" t="s">
        <v>2</v>
      </c>
      <c r="E5022" s="178" t="s">
        <v>611</v>
      </c>
      <c r="F5022" s="178" t="s">
        <v>612</v>
      </c>
      <c r="G5022" s="178" t="s">
        <v>540</v>
      </c>
      <c r="H5022" s="177" t="s">
        <v>52</v>
      </c>
      <c r="I5022" s="179" t="s">
        <v>53</v>
      </c>
      <c r="J5022" s="59" t="s">
        <v>5585</v>
      </c>
      <c r="K5022" s="60" t="s">
        <v>5586</v>
      </c>
      <c r="L5022" s="174" t="s">
        <v>272</v>
      </c>
      <c r="M5022" s="2" t="s">
        <v>273</v>
      </c>
      <c r="N5022" s="175" t="s">
        <v>272</v>
      </c>
      <c r="O5022" s="24" t="s">
        <v>672</v>
      </c>
      <c r="P5022" s="2" t="s">
        <v>672</v>
      </c>
      <c r="Q5022" s="2" t="s">
        <v>273</v>
      </c>
      <c r="R5022" s="2" t="s">
        <v>273</v>
      </c>
      <c r="S5022" s="2" t="s">
        <v>273</v>
      </c>
      <c r="T5022" s="2" t="s">
        <v>273</v>
      </c>
      <c r="U5022" s="25" t="s">
        <v>273</v>
      </c>
      <c r="V5022" s="24" t="s">
        <v>272</v>
      </c>
      <c r="W5022" s="2" t="s">
        <v>273</v>
      </c>
      <c r="X5022" s="2" t="s">
        <v>273</v>
      </c>
      <c r="Y5022" s="2" t="s">
        <v>273</v>
      </c>
      <c r="Z5022" s="175" t="s">
        <v>273</v>
      </c>
      <c r="AA5022" s="24" t="s">
        <v>272</v>
      </c>
      <c r="AB5022" s="2" t="s">
        <v>273</v>
      </c>
      <c r="AC5022" s="25" t="s">
        <v>273</v>
      </c>
      <c r="AD5022" s="174" t="s">
        <v>273</v>
      </c>
      <c r="AE5022" s="25" t="s">
        <v>273</v>
      </c>
      <c r="AF5022" s="180">
        <v>100</v>
      </c>
    </row>
    <row r="5023" spans="1:32">
      <c r="A5023" s="134" t="str">
        <f t="shared" si="78"/>
        <v>TRfa_02.1</v>
      </c>
      <c r="C5023" s="177" t="s">
        <v>41</v>
      </c>
      <c r="D5023" s="178" t="s">
        <v>2</v>
      </c>
      <c r="E5023" s="178" t="s">
        <v>611</v>
      </c>
      <c r="F5023" s="178" t="s">
        <v>612</v>
      </c>
      <c r="G5023" s="178" t="s">
        <v>540</v>
      </c>
      <c r="H5023" s="177" t="s">
        <v>52</v>
      </c>
      <c r="I5023" s="179" t="s">
        <v>53</v>
      </c>
      <c r="J5023" s="59" t="s">
        <v>5587</v>
      </c>
      <c r="K5023" s="60" t="s">
        <v>5588</v>
      </c>
      <c r="L5023" s="174" t="s">
        <v>272</v>
      </c>
      <c r="M5023" s="2" t="s">
        <v>273</v>
      </c>
      <c r="N5023" s="175" t="s">
        <v>272</v>
      </c>
      <c r="O5023" s="24" t="s">
        <v>672</v>
      </c>
      <c r="P5023" s="2" t="s">
        <v>672</v>
      </c>
      <c r="Q5023" s="2" t="s">
        <v>273</v>
      </c>
      <c r="R5023" s="2" t="s">
        <v>273</v>
      </c>
      <c r="S5023" s="2" t="s">
        <v>273</v>
      </c>
      <c r="T5023" s="2" t="s">
        <v>273</v>
      </c>
      <c r="U5023" s="25" t="s">
        <v>273</v>
      </c>
      <c r="V5023" s="24" t="s">
        <v>272</v>
      </c>
      <c r="W5023" s="2" t="s">
        <v>273</v>
      </c>
      <c r="X5023" s="2" t="s">
        <v>273</v>
      </c>
      <c r="Y5023" s="2" t="s">
        <v>273</v>
      </c>
      <c r="Z5023" s="175" t="s">
        <v>273</v>
      </c>
      <c r="AA5023" s="24" t="s">
        <v>272</v>
      </c>
      <c r="AB5023" s="2" t="s">
        <v>273</v>
      </c>
      <c r="AC5023" s="25" t="s">
        <v>273</v>
      </c>
      <c r="AD5023" s="174" t="s">
        <v>273</v>
      </c>
      <c r="AE5023" s="25" t="s">
        <v>273</v>
      </c>
      <c r="AF5023" s="180">
        <v>100</v>
      </c>
    </row>
    <row r="5024" spans="1:32">
      <c r="A5024" s="134" t="str">
        <f t="shared" si="78"/>
        <v>TRfa_02.1</v>
      </c>
      <c r="C5024" s="177" t="s">
        <v>41</v>
      </c>
      <c r="D5024" s="178" t="s">
        <v>2</v>
      </c>
      <c r="E5024" s="178" t="s">
        <v>611</v>
      </c>
      <c r="F5024" s="178" t="s">
        <v>612</v>
      </c>
      <c r="G5024" s="178" t="s">
        <v>540</v>
      </c>
      <c r="H5024" s="177" t="s">
        <v>52</v>
      </c>
      <c r="I5024" s="179" t="s">
        <v>53</v>
      </c>
      <c r="J5024" s="59" t="s">
        <v>5589</v>
      </c>
      <c r="K5024" s="60" t="s">
        <v>5590</v>
      </c>
      <c r="L5024" s="174" t="s">
        <v>272</v>
      </c>
      <c r="M5024" s="2" t="s">
        <v>273</v>
      </c>
      <c r="N5024" s="175" t="s">
        <v>272</v>
      </c>
      <c r="O5024" s="24" t="s">
        <v>672</v>
      </c>
      <c r="P5024" s="2" t="s">
        <v>672</v>
      </c>
      <c r="Q5024" s="2" t="s">
        <v>273</v>
      </c>
      <c r="R5024" s="2" t="s">
        <v>273</v>
      </c>
      <c r="S5024" s="2" t="s">
        <v>273</v>
      </c>
      <c r="T5024" s="2" t="s">
        <v>273</v>
      </c>
      <c r="U5024" s="25" t="s">
        <v>273</v>
      </c>
      <c r="V5024" s="24" t="s">
        <v>272</v>
      </c>
      <c r="W5024" s="2" t="s">
        <v>273</v>
      </c>
      <c r="X5024" s="2" t="s">
        <v>273</v>
      </c>
      <c r="Y5024" s="2" t="s">
        <v>273</v>
      </c>
      <c r="Z5024" s="175" t="s">
        <v>273</v>
      </c>
      <c r="AA5024" s="24" t="s">
        <v>272</v>
      </c>
      <c r="AB5024" s="2" t="s">
        <v>273</v>
      </c>
      <c r="AC5024" s="25" t="s">
        <v>273</v>
      </c>
      <c r="AD5024" s="174" t="s">
        <v>273</v>
      </c>
      <c r="AE5024" s="25" t="s">
        <v>273</v>
      </c>
      <c r="AF5024" s="180">
        <v>100</v>
      </c>
    </row>
    <row r="5025" spans="1:32">
      <c r="A5025" s="134" t="str">
        <f t="shared" si="78"/>
        <v>TRfa_02.1</v>
      </c>
      <c r="C5025" s="177" t="s">
        <v>41</v>
      </c>
      <c r="D5025" s="178" t="s">
        <v>2</v>
      </c>
      <c r="E5025" s="178" t="s">
        <v>611</v>
      </c>
      <c r="F5025" s="178" t="s">
        <v>612</v>
      </c>
      <c r="G5025" s="178" t="s">
        <v>540</v>
      </c>
      <c r="H5025" s="177" t="s">
        <v>52</v>
      </c>
      <c r="I5025" s="179" t="s">
        <v>53</v>
      </c>
      <c r="J5025" s="59" t="s">
        <v>5591</v>
      </c>
      <c r="K5025" s="60" t="s">
        <v>5592</v>
      </c>
      <c r="L5025" s="174" t="s">
        <v>272</v>
      </c>
      <c r="M5025" s="2" t="s">
        <v>273</v>
      </c>
      <c r="N5025" s="175" t="s">
        <v>272</v>
      </c>
      <c r="O5025" s="24" t="s">
        <v>672</v>
      </c>
      <c r="P5025" s="2" t="s">
        <v>672</v>
      </c>
      <c r="Q5025" s="2" t="s">
        <v>273</v>
      </c>
      <c r="R5025" s="2" t="s">
        <v>273</v>
      </c>
      <c r="S5025" s="2" t="s">
        <v>273</v>
      </c>
      <c r="T5025" s="2" t="s">
        <v>273</v>
      </c>
      <c r="U5025" s="25" t="s">
        <v>273</v>
      </c>
      <c r="V5025" s="24" t="s">
        <v>272</v>
      </c>
      <c r="W5025" s="2" t="s">
        <v>273</v>
      </c>
      <c r="X5025" s="2" t="s">
        <v>273</v>
      </c>
      <c r="Y5025" s="2" t="s">
        <v>273</v>
      </c>
      <c r="Z5025" s="175" t="s">
        <v>273</v>
      </c>
      <c r="AA5025" s="24" t="s">
        <v>272</v>
      </c>
      <c r="AB5025" s="2" t="s">
        <v>273</v>
      </c>
      <c r="AC5025" s="25" t="s">
        <v>273</v>
      </c>
      <c r="AD5025" s="174" t="s">
        <v>273</v>
      </c>
      <c r="AE5025" s="25" t="s">
        <v>273</v>
      </c>
      <c r="AF5025" s="180">
        <v>100</v>
      </c>
    </row>
    <row r="5026" spans="1:32">
      <c r="A5026" s="134" t="str">
        <f t="shared" si="78"/>
        <v>TRfa_02.2</v>
      </c>
      <c r="C5026" s="177" t="s">
        <v>41</v>
      </c>
      <c r="D5026" s="178" t="s">
        <v>2</v>
      </c>
      <c r="E5026" s="178" t="s">
        <v>613</v>
      </c>
      <c r="F5026" s="178" t="s">
        <v>614</v>
      </c>
      <c r="G5026" s="178" t="s">
        <v>540</v>
      </c>
      <c r="H5026" s="177" t="s">
        <v>52</v>
      </c>
      <c r="I5026" s="179" t="s">
        <v>643</v>
      </c>
      <c r="J5026" s="59" t="s">
        <v>47</v>
      </c>
      <c r="K5026" s="60" t="s">
        <v>47</v>
      </c>
      <c r="L5026" s="174" t="s">
        <v>272</v>
      </c>
      <c r="M5026" s="2" t="s">
        <v>272</v>
      </c>
      <c r="N5026" s="175" t="s">
        <v>272</v>
      </c>
      <c r="O5026" s="24" t="s">
        <v>272</v>
      </c>
      <c r="P5026" s="2" t="s">
        <v>272</v>
      </c>
      <c r="Q5026" s="2" t="s">
        <v>272</v>
      </c>
      <c r="R5026" s="2" t="s">
        <v>272</v>
      </c>
      <c r="S5026" s="2" t="s">
        <v>272</v>
      </c>
      <c r="T5026" s="2" t="s">
        <v>272</v>
      </c>
      <c r="U5026" s="25" t="s">
        <v>272</v>
      </c>
      <c r="V5026" s="24" t="s">
        <v>272</v>
      </c>
      <c r="W5026" s="2" t="s">
        <v>272</v>
      </c>
      <c r="X5026" s="2" t="s">
        <v>272</v>
      </c>
      <c r="Y5026" s="2" t="s">
        <v>272</v>
      </c>
      <c r="Z5026" s="175" t="s">
        <v>272</v>
      </c>
      <c r="AA5026" s="24" t="s">
        <v>272</v>
      </c>
      <c r="AB5026" s="2" t="s">
        <v>272</v>
      </c>
      <c r="AC5026" s="25" t="s">
        <v>272</v>
      </c>
      <c r="AD5026" s="174" t="s">
        <v>272</v>
      </c>
      <c r="AE5026" s="25" t="s">
        <v>272</v>
      </c>
      <c r="AF5026" s="180" t="s">
        <v>7</v>
      </c>
    </row>
    <row r="5027" spans="1:32">
      <c r="A5027" s="134" t="str">
        <f t="shared" si="78"/>
        <v>TRfa_03.1</v>
      </c>
      <c r="C5027" s="177" t="s">
        <v>41</v>
      </c>
      <c r="D5027" s="178" t="s">
        <v>2</v>
      </c>
      <c r="E5027" s="178" t="s">
        <v>615</v>
      </c>
      <c r="F5027" s="178" t="s">
        <v>616</v>
      </c>
      <c r="G5027" s="178" t="s">
        <v>540</v>
      </c>
      <c r="H5027" s="177" t="s">
        <v>52</v>
      </c>
      <c r="I5027" s="179" t="s">
        <v>643</v>
      </c>
      <c r="J5027" s="59" t="s">
        <v>5550</v>
      </c>
      <c r="K5027" s="60" t="s">
        <v>5593</v>
      </c>
      <c r="L5027" s="174" t="s">
        <v>272</v>
      </c>
      <c r="M5027" s="2" t="s">
        <v>272</v>
      </c>
      <c r="N5027" s="175" t="s">
        <v>272</v>
      </c>
      <c r="O5027" s="24" t="s">
        <v>273</v>
      </c>
      <c r="P5027" s="2" t="s">
        <v>273</v>
      </c>
      <c r="Q5027" s="2" t="s">
        <v>273</v>
      </c>
      <c r="R5027" s="2" t="s">
        <v>273</v>
      </c>
      <c r="S5027" s="2" t="s">
        <v>273</v>
      </c>
      <c r="T5027" s="2" t="s">
        <v>273</v>
      </c>
      <c r="U5027" s="25" t="s">
        <v>273</v>
      </c>
      <c r="V5027" s="24" t="s">
        <v>272</v>
      </c>
      <c r="W5027" s="2" t="s">
        <v>272</v>
      </c>
      <c r="X5027" s="2" t="s">
        <v>272</v>
      </c>
      <c r="Y5027" s="2" t="s">
        <v>272</v>
      </c>
      <c r="Z5027" s="175" t="s">
        <v>273</v>
      </c>
      <c r="AA5027" s="24" t="s">
        <v>272</v>
      </c>
      <c r="AB5027" s="2" t="s">
        <v>273</v>
      </c>
      <c r="AC5027" s="25" t="s">
        <v>273</v>
      </c>
      <c r="AD5027" s="174" t="s">
        <v>272</v>
      </c>
      <c r="AE5027" s="25" t="s">
        <v>273</v>
      </c>
      <c r="AF5027" s="180">
        <v>100</v>
      </c>
    </row>
    <row r="5028" spans="1:32">
      <c r="A5028" s="134" t="str">
        <f t="shared" si="78"/>
        <v>TRfa_03.2</v>
      </c>
      <c r="C5028" s="177" t="s">
        <v>41</v>
      </c>
      <c r="D5028" s="178" t="s">
        <v>2</v>
      </c>
      <c r="E5028" s="178" t="s">
        <v>617</v>
      </c>
      <c r="F5028" s="178" t="s">
        <v>618</v>
      </c>
      <c r="G5028" s="178" t="s">
        <v>540</v>
      </c>
      <c r="H5028" s="177" t="s">
        <v>52</v>
      </c>
      <c r="I5028" s="179" t="s">
        <v>643</v>
      </c>
      <c r="J5028" s="59" t="s">
        <v>5550</v>
      </c>
      <c r="K5028" s="60" t="s">
        <v>5551</v>
      </c>
      <c r="L5028" s="174" t="s">
        <v>273</v>
      </c>
      <c r="M5028" s="2" t="s">
        <v>273</v>
      </c>
      <c r="N5028" s="175" t="s">
        <v>273</v>
      </c>
      <c r="O5028" s="24" t="s">
        <v>672</v>
      </c>
      <c r="P5028" s="2" t="s">
        <v>672</v>
      </c>
      <c r="Q5028" s="2" t="s">
        <v>273</v>
      </c>
      <c r="R5028" s="2" t="s">
        <v>273</v>
      </c>
      <c r="S5028" s="2" t="s">
        <v>273</v>
      </c>
      <c r="T5028" s="2" t="s">
        <v>273</v>
      </c>
      <c r="U5028" s="25" t="s">
        <v>273</v>
      </c>
      <c r="V5028" s="24" t="s">
        <v>273</v>
      </c>
      <c r="W5028" s="2" t="s">
        <v>273</v>
      </c>
      <c r="X5028" s="2" t="s">
        <v>273</v>
      </c>
      <c r="Y5028" s="2" t="s">
        <v>273</v>
      </c>
      <c r="Z5028" s="175" t="s">
        <v>273</v>
      </c>
      <c r="AA5028" s="24" t="s">
        <v>273</v>
      </c>
      <c r="AB5028" s="2" t="s">
        <v>273</v>
      </c>
      <c r="AC5028" s="25" t="s">
        <v>273</v>
      </c>
      <c r="AD5028" s="174" t="s">
        <v>273</v>
      </c>
      <c r="AE5028" s="25" t="s">
        <v>273</v>
      </c>
      <c r="AF5028" s="180">
        <v>100</v>
      </c>
    </row>
    <row r="5029" spans="1:32">
      <c r="A5029" s="134" t="str">
        <f t="shared" si="78"/>
        <v>TRfa_03.3</v>
      </c>
      <c r="C5029" s="177" t="s">
        <v>41</v>
      </c>
      <c r="D5029" s="178" t="s">
        <v>2</v>
      </c>
      <c r="E5029" s="178" t="s">
        <v>619</v>
      </c>
      <c r="F5029" s="178" t="s">
        <v>620</v>
      </c>
      <c r="G5029" s="178" t="s">
        <v>540</v>
      </c>
      <c r="H5029" s="177" t="s">
        <v>52</v>
      </c>
      <c r="I5029" s="179"/>
      <c r="J5029" s="59" t="s">
        <v>194</v>
      </c>
      <c r="K5029" s="60" t="s">
        <v>194</v>
      </c>
      <c r="L5029" s="174" t="s">
        <v>7</v>
      </c>
      <c r="M5029" s="2" t="s">
        <v>7</v>
      </c>
      <c r="N5029" s="175" t="s">
        <v>7</v>
      </c>
      <c r="O5029" s="24" t="s">
        <v>7</v>
      </c>
      <c r="P5029" s="2" t="s">
        <v>7</v>
      </c>
      <c r="Q5029" s="2" t="s">
        <v>7</v>
      </c>
      <c r="R5029" s="2" t="s">
        <v>7</v>
      </c>
      <c r="S5029" s="2" t="s">
        <v>7</v>
      </c>
      <c r="T5029" s="2" t="s">
        <v>7</v>
      </c>
      <c r="U5029" s="25" t="s">
        <v>7</v>
      </c>
      <c r="V5029" s="24" t="s">
        <v>7</v>
      </c>
      <c r="W5029" s="2" t="s">
        <v>7</v>
      </c>
      <c r="X5029" s="2" t="s">
        <v>7</v>
      </c>
      <c r="Y5029" s="2" t="s">
        <v>7</v>
      </c>
      <c r="Z5029" s="175" t="s">
        <v>7</v>
      </c>
      <c r="AA5029" s="24" t="s">
        <v>7</v>
      </c>
      <c r="AB5029" s="2" t="s">
        <v>7</v>
      </c>
      <c r="AC5029" s="25" t="s">
        <v>7</v>
      </c>
      <c r="AD5029" s="174" t="s">
        <v>7</v>
      </c>
      <c r="AE5029" s="25" t="s">
        <v>7</v>
      </c>
      <c r="AF5029" s="180" t="s">
        <v>7</v>
      </c>
    </row>
    <row r="5030" spans="1:32">
      <c r="A5030" s="134" t="str">
        <f t="shared" si="78"/>
        <v>TRfa_04.1</v>
      </c>
      <c r="C5030" s="177" t="s">
        <v>41</v>
      </c>
      <c r="D5030" s="178" t="s">
        <v>2</v>
      </c>
      <c r="E5030" s="178" t="s">
        <v>621</v>
      </c>
      <c r="F5030" s="178" t="s">
        <v>622</v>
      </c>
      <c r="G5030" s="178" t="s">
        <v>533</v>
      </c>
      <c r="H5030" s="177" t="s">
        <v>52</v>
      </c>
      <c r="I5030" s="179" t="s">
        <v>643</v>
      </c>
      <c r="J5030" s="59" t="s">
        <v>5550</v>
      </c>
      <c r="K5030" s="60" t="s">
        <v>5594</v>
      </c>
      <c r="L5030" s="174" t="s">
        <v>272</v>
      </c>
      <c r="M5030" s="2" t="s">
        <v>273</v>
      </c>
      <c r="N5030" s="175" t="s">
        <v>272</v>
      </c>
      <c r="O5030" s="24"/>
      <c r="P5030" s="2"/>
      <c r="Q5030" s="2"/>
      <c r="R5030" s="2"/>
      <c r="S5030" s="2"/>
      <c r="T5030" s="2"/>
      <c r="U5030" s="25"/>
      <c r="V5030" s="24"/>
      <c r="W5030" s="2"/>
      <c r="X5030" s="2"/>
      <c r="Y5030" s="2"/>
      <c r="Z5030" s="175"/>
      <c r="AA5030" s="24"/>
      <c r="AB5030" s="2"/>
      <c r="AC5030" s="25"/>
      <c r="AD5030" s="174"/>
      <c r="AE5030" s="25"/>
      <c r="AF5030" s="180">
        <v>100</v>
      </c>
    </row>
    <row r="5031" spans="1:32">
      <c r="A5031" s="134" t="str">
        <f t="shared" si="78"/>
        <v>TRst_01.1</v>
      </c>
      <c r="C5031" s="177" t="s">
        <v>41</v>
      </c>
      <c r="D5031" s="178" t="s">
        <v>3</v>
      </c>
      <c r="E5031" s="178" t="s">
        <v>623</v>
      </c>
      <c r="F5031" s="178" t="s">
        <v>624</v>
      </c>
      <c r="G5031" s="178" t="s">
        <v>533</v>
      </c>
      <c r="H5031" s="177" t="s">
        <v>52</v>
      </c>
      <c r="I5031" s="179" t="s">
        <v>53</v>
      </c>
      <c r="J5031" s="59" t="s">
        <v>5595</v>
      </c>
      <c r="K5031" s="60" t="s">
        <v>5596</v>
      </c>
      <c r="L5031" s="174" t="s">
        <v>272</v>
      </c>
      <c r="M5031" s="2" t="s">
        <v>272</v>
      </c>
      <c r="N5031" s="175" t="s">
        <v>272</v>
      </c>
      <c r="O5031" s="24"/>
      <c r="P5031" s="2"/>
      <c r="Q5031" s="2"/>
      <c r="R5031" s="2"/>
      <c r="S5031" s="2"/>
      <c r="T5031" s="2"/>
      <c r="U5031" s="25"/>
      <c r="V5031" s="24"/>
      <c r="W5031" s="2"/>
      <c r="X5031" s="2"/>
      <c r="Y5031" s="2"/>
      <c r="Z5031" s="175"/>
      <c r="AA5031" s="24"/>
      <c r="AB5031" s="2"/>
      <c r="AC5031" s="25"/>
      <c r="AD5031" s="174"/>
      <c r="AE5031" s="25"/>
      <c r="AF5031" s="180">
        <v>100</v>
      </c>
    </row>
    <row r="5032" spans="1:32">
      <c r="A5032" s="134" t="str">
        <f t="shared" si="78"/>
        <v>TRst_01.1</v>
      </c>
      <c r="C5032" s="177" t="s">
        <v>41</v>
      </c>
      <c r="D5032" s="178" t="s">
        <v>3</v>
      </c>
      <c r="E5032" s="178" t="s">
        <v>623</v>
      </c>
      <c r="F5032" s="178" t="s">
        <v>624</v>
      </c>
      <c r="G5032" s="178" t="s">
        <v>533</v>
      </c>
      <c r="H5032" s="177" t="s">
        <v>52</v>
      </c>
      <c r="I5032" s="179" t="s">
        <v>53</v>
      </c>
      <c r="J5032" s="59" t="s">
        <v>5597</v>
      </c>
      <c r="K5032" s="60" t="s">
        <v>5598</v>
      </c>
      <c r="L5032" s="174" t="s">
        <v>272</v>
      </c>
      <c r="M5032" s="2" t="s">
        <v>272</v>
      </c>
      <c r="N5032" s="175" t="s">
        <v>272</v>
      </c>
      <c r="O5032" s="24"/>
      <c r="P5032" s="2"/>
      <c r="Q5032" s="2"/>
      <c r="R5032" s="2"/>
      <c r="S5032" s="2"/>
      <c r="T5032" s="2"/>
      <c r="U5032" s="25"/>
      <c r="V5032" s="24"/>
      <c r="W5032" s="2"/>
      <c r="X5032" s="2"/>
      <c r="Y5032" s="2"/>
      <c r="Z5032" s="175"/>
      <c r="AA5032" s="24"/>
      <c r="AB5032" s="2"/>
      <c r="AC5032" s="25"/>
      <c r="AD5032" s="174"/>
      <c r="AE5032" s="25"/>
      <c r="AF5032" s="180">
        <v>100</v>
      </c>
    </row>
    <row r="5033" spans="1:32">
      <c r="A5033" s="134" t="str">
        <f t="shared" si="78"/>
        <v>TRst_01.1</v>
      </c>
      <c r="C5033" s="177" t="s">
        <v>41</v>
      </c>
      <c r="D5033" s="178" t="s">
        <v>3</v>
      </c>
      <c r="E5033" s="178" t="s">
        <v>623</v>
      </c>
      <c r="F5033" s="178" t="s">
        <v>624</v>
      </c>
      <c r="G5033" s="178" t="s">
        <v>533</v>
      </c>
      <c r="H5033" s="177" t="s">
        <v>52</v>
      </c>
      <c r="I5033" s="179" t="s">
        <v>53</v>
      </c>
      <c r="J5033" s="59" t="s">
        <v>5599</v>
      </c>
      <c r="K5033" s="60" t="s">
        <v>5600</v>
      </c>
      <c r="L5033" s="174" t="s">
        <v>272</v>
      </c>
      <c r="M5033" s="2" t="s">
        <v>272</v>
      </c>
      <c r="N5033" s="175" t="s">
        <v>272</v>
      </c>
      <c r="O5033" s="24"/>
      <c r="P5033" s="2"/>
      <c r="Q5033" s="2"/>
      <c r="R5033" s="2"/>
      <c r="S5033" s="2"/>
      <c r="T5033" s="2"/>
      <c r="U5033" s="25"/>
      <c r="V5033" s="24"/>
      <c r="W5033" s="2"/>
      <c r="X5033" s="2"/>
      <c r="Y5033" s="2"/>
      <c r="Z5033" s="175"/>
      <c r="AA5033" s="24"/>
      <c r="AB5033" s="2"/>
      <c r="AC5033" s="25"/>
      <c r="AD5033" s="174"/>
      <c r="AE5033" s="25"/>
      <c r="AF5033" s="180">
        <v>100</v>
      </c>
    </row>
    <row r="5034" spans="1:32">
      <c r="A5034" s="134" t="str">
        <f t="shared" si="78"/>
        <v>TRst_01.1</v>
      </c>
      <c r="C5034" s="177" t="s">
        <v>41</v>
      </c>
      <c r="D5034" s="178" t="s">
        <v>3</v>
      </c>
      <c r="E5034" s="178" t="s">
        <v>623</v>
      </c>
      <c r="F5034" s="178" t="s">
        <v>624</v>
      </c>
      <c r="G5034" s="178" t="s">
        <v>533</v>
      </c>
      <c r="H5034" s="177" t="s">
        <v>52</v>
      </c>
      <c r="I5034" s="179" t="s">
        <v>53</v>
      </c>
      <c r="J5034" s="59" t="s">
        <v>5601</v>
      </c>
      <c r="K5034" s="60" t="s">
        <v>5602</v>
      </c>
      <c r="L5034" s="174" t="s">
        <v>272</v>
      </c>
      <c r="M5034" s="2" t="s">
        <v>272</v>
      </c>
      <c r="N5034" s="175" t="s">
        <v>272</v>
      </c>
      <c r="O5034" s="24"/>
      <c r="P5034" s="2"/>
      <c r="Q5034" s="2"/>
      <c r="R5034" s="2"/>
      <c r="S5034" s="2"/>
      <c r="T5034" s="2"/>
      <c r="U5034" s="25"/>
      <c r="V5034" s="24"/>
      <c r="W5034" s="2"/>
      <c r="X5034" s="2"/>
      <c r="Y5034" s="2"/>
      <c r="Z5034" s="175"/>
      <c r="AA5034" s="24"/>
      <c r="AB5034" s="2"/>
      <c r="AC5034" s="25"/>
      <c r="AD5034" s="174"/>
      <c r="AE5034" s="25"/>
      <c r="AF5034" s="180">
        <v>100</v>
      </c>
    </row>
    <row r="5035" spans="1:32">
      <c r="A5035" s="134" t="str">
        <f t="shared" si="78"/>
        <v>TRst_01.1</v>
      </c>
      <c r="C5035" s="177" t="s">
        <v>41</v>
      </c>
      <c r="D5035" s="178" t="s">
        <v>3</v>
      </c>
      <c r="E5035" s="178" t="s">
        <v>623</v>
      </c>
      <c r="F5035" s="178" t="s">
        <v>624</v>
      </c>
      <c r="G5035" s="178" t="s">
        <v>533</v>
      </c>
      <c r="H5035" s="177" t="s">
        <v>52</v>
      </c>
      <c r="I5035" s="179" t="s">
        <v>53</v>
      </c>
      <c r="J5035" s="59" t="s">
        <v>5603</v>
      </c>
      <c r="K5035" s="60" t="s">
        <v>5604</v>
      </c>
      <c r="L5035" s="174" t="s">
        <v>272</v>
      </c>
      <c r="M5035" s="2" t="s">
        <v>272</v>
      </c>
      <c r="N5035" s="175" t="s">
        <v>272</v>
      </c>
      <c r="O5035" s="24"/>
      <c r="P5035" s="2"/>
      <c r="Q5035" s="2"/>
      <c r="R5035" s="2"/>
      <c r="S5035" s="2"/>
      <c r="T5035" s="2"/>
      <c r="U5035" s="25"/>
      <c r="V5035" s="24"/>
      <c r="W5035" s="2"/>
      <c r="X5035" s="2"/>
      <c r="Y5035" s="2"/>
      <c r="Z5035" s="175"/>
      <c r="AA5035" s="24"/>
      <c r="AB5035" s="2"/>
      <c r="AC5035" s="25"/>
      <c r="AD5035" s="174"/>
      <c r="AE5035" s="25"/>
      <c r="AF5035" s="180">
        <v>100</v>
      </c>
    </row>
    <row r="5036" spans="1:32">
      <c r="A5036" s="134" t="str">
        <f t="shared" si="78"/>
        <v>TRst_01.2</v>
      </c>
      <c r="C5036" s="177" t="s">
        <v>41</v>
      </c>
      <c r="D5036" s="178" t="s">
        <v>3</v>
      </c>
      <c r="E5036" s="178" t="s">
        <v>625</v>
      </c>
      <c r="F5036" s="178" t="s">
        <v>626</v>
      </c>
      <c r="G5036" s="178" t="s">
        <v>533</v>
      </c>
      <c r="H5036" s="177" t="s">
        <v>52</v>
      </c>
      <c r="I5036" s="179" t="s">
        <v>643</v>
      </c>
      <c r="J5036" s="59" t="s">
        <v>5605</v>
      </c>
      <c r="K5036" s="60" t="s">
        <v>5606</v>
      </c>
      <c r="L5036" s="174" t="s">
        <v>272</v>
      </c>
      <c r="M5036" s="2" t="s">
        <v>272</v>
      </c>
      <c r="N5036" s="175" t="s">
        <v>273</v>
      </c>
      <c r="O5036" s="24"/>
      <c r="P5036" s="2"/>
      <c r="Q5036" s="2"/>
      <c r="R5036" s="2"/>
      <c r="S5036" s="2"/>
      <c r="T5036" s="2"/>
      <c r="U5036" s="25"/>
      <c r="V5036" s="24"/>
      <c r="W5036" s="2"/>
      <c r="X5036" s="2"/>
      <c r="Y5036" s="2"/>
      <c r="Z5036" s="175"/>
      <c r="AA5036" s="24"/>
      <c r="AB5036" s="2"/>
      <c r="AC5036" s="25"/>
      <c r="AD5036" s="174"/>
      <c r="AE5036" s="25"/>
      <c r="AF5036" s="180">
        <v>100</v>
      </c>
    </row>
    <row r="5037" spans="1:32">
      <c r="A5037" s="134" t="str">
        <f t="shared" si="78"/>
        <v>TRst_01.2</v>
      </c>
      <c r="C5037" s="177" t="s">
        <v>41</v>
      </c>
      <c r="D5037" s="178" t="s">
        <v>3</v>
      </c>
      <c r="E5037" s="178" t="s">
        <v>625</v>
      </c>
      <c r="F5037" s="178" t="s">
        <v>626</v>
      </c>
      <c r="G5037" s="178" t="s">
        <v>533</v>
      </c>
      <c r="H5037" s="177" t="s">
        <v>52</v>
      </c>
      <c r="I5037" s="179" t="s">
        <v>643</v>
      </c>
      <c r="J5037" s="59" t="s">
        <v>5605</v>
      </c>
      <c r="K5037" s="60" t="s">
        <v>5607</v>
      </c>
      <c r="L5037" s="174" t="s">
        <v>272</v>
      </c>
      <c r="M5037" s="2" t="s">
        <v>272</v>
      </c>
      <c r="N5037" s="175" t="s">
        <v>272</v>
      </c>
      <c r="O5037" s="24"/>
      <c r="P5037" s="2"/>
      <c r="Q5037" s="2"/>
      <c r="R5037" s="2"/>
      <c r="S5037" s="2"/>
      <c r="T5037" s="2"/>
      <c r="U5037" s="25"/>
      <c r="V5037" s="24"/>
      <c r="W5037" s="2"/>
      <c r="X5037" s="2"/>
      <c r="Y5037" s="2"/>
      <c r="Z5037" s="175"/>
      <c r="AA5037" s="24"/>
      <c r="AB5037" s="2"/>
      <c r="AC5037" s="25"/>
      <c r="AD5037" s="174"/>
      <c r="AE5037" s="25"/>
      <c r="AF5037" s="180">
        <v>0</v>
      </c>
    </row>
    <row r="5038" spans="1:32">
      <c r="A5038" s="134" t="str">
        <f t="shared" si="78"/>
        <v>TRst_02.2</v>
      </c>
      <c r="C5038" s="177" t="s">
        <v>41</v>
      </c>
      <c r="D5038" s="178" t="s">
        <v>3</v>
      </c>
      <c r="E5038" s="178" t="s">
        <v>627</v>
      </c>
      <c r="F5038" s="178" t="s">
        <v>628</v>
      </c>
      <c r="G5038" s="178" t="s">
        <v>540</v>
      </c>
      <c r="H5038" s="177" t="s">
        <v>52</v>
      </c>
      <c r="I5038" s="179" t="s">
        <v>643</v>
      </c>
      <c r="J5038" s="59" t="s">
        <v>5595</v>
      </c>
      <c r="K5038" s="60" t="s">
        <v>5596</v>
      </c>
      <c r="L5038" s="174" t="s">
        <v>272</v>
      </c>
      <c r="M5038" s="2" t="s">
        <v>272</v>
      </c>
      <c r="N5038" s="175" t="s">
        <v>272</v>
      </c>
      <c r="O5038" s="24" t="s">
        <v>272</v>
      </c>
      <c r="P5038" s="2" t="s">
        <v>272</v>
      </c>
      <c r="Q5038" s="2" t="s">
        <v>272</v>
      </c>
      <c r="R5038" s="2" t="s">
        <v>272</v>
      </c>
      <c r="S5038" s="2" t="s">
        <v>272</v>
      </c>
      <c r="T5038" s="2" t="s">
        <v>272</v>
      </c>
      <c r="U5038" s="25" t="s">
        <v>273</v>
      </c>
      <c r="V5038" s="24" t="s">
        <v>272</v>
      </c>
      <c r="W5038" s="2" t="s">
        <v>272</v>
      </c>
      <c r="X5038" s="2" t="s">
        <v>272</v>
      </c>
      <c r="Y5038" s="2" t="s">
        <v>272</v>
      </c>
      <c r="Z5038" s="175" t="s">
        <v>273</v>
      </c>
      <c r="AA5038" s="24" t="s">
        <v>272</v>
      </c>
      <c r="AB5038" s="2" t="s">
        <v>273</v>
      </c>
      <c r="AC5038" s="25" t="s">
        <v>272</v>
      </c>
      <c r="AD5038" s="174" t="s">
        <v>272</v>
      </c>
      <c r="AE5038" s="25" t="s">
        <v>273</v>
      </c>
      <c r="AF5038" s="180">
        <v>100</v>
      </c>
    </row>
    <row r="5039" spans="1:32">
      <c r="A5039" s="134" t="str">
        <f t="shared" si="78"/>
        <v>TRst_02.2</v>
      </c>
      <c r="C5039" s="177" t="s">
        <v>41</v>
      </c>
      <c r="D5039" s="178" t="s">
        <v>3</v>
      </c>
      <c r="E5039" s="178" t="s">
        <v>627</v>
      </c>
      <c r="F5039" s="178" t="s">
        <v>628</v>
      </c>
      <c r="G5039" s="178" t="s">
        <v>540</v>
      </c>
      <c r="H5039" s="177" t="s">
        <v>52</v>
      </c>
      <c r="I5039" s="179" t="s">
        <v>643</v>
      </c>
      <c r="J5039" s="59" t="s">
        <v>5597</v>
      </c>
      <c r="K5039" s="60" t="s">
        <v>5598</v>
      </c>
      <c r="L5039" s="174" t="s">
        <v>272</v>
      </c>
      <c r="M5039" s="2" t="s">
        <v>272</v>
      </c>
      <c r="N5039" s="175" t="s">
        <v>272</v>
      </c>
      <c r="O5039" s="24" t="s">
        <v>272</v>
      </c>
      <c r="P5039" s="2" t="s">
        <v>272</v>
      </c>
      <c r="Q5039" s="2" t="s">
        <v>272</v>
      </c>
      <c r="R5039" s="2" t="s">
        <v>272</v>
      </c>
      <c r="S5039" s="2" t="s">
        <v>272</v>
      </c>
      <c r="T5039" s="2" t="s">
        <v>272</v>
      </c>
      <c r="U5039" s="25" t="s">
        <v>273</v>
      </c>
      <c r="V5039" s="24" t="s">
        <v>272</v>
      </c>
      <c r="W5039" s="2" t="s">
        <v>272</v>
      </c>
      <c r="X5039" s="2" t="s">
        <v>272</v>
      </c>
      <c r="Y5039" s="2" t="s">
        <v>273</v>
      </c>
      <c r="Z5039" s="175" t="s">
        <v>273</v>
      </c>
      <c r="AA5039" s="24" t="s">
        <v>272</v>
      </c>
      <c r="AB5039" s="2" t="s">
        <v>273</v>
      </c>
      <c r="AC5039" s="25" t="s">
        <v>272</v>
      </c>
      <c r="AD5039" s="174" t="s">
        <v>272</v>
      </c>
      <c r="AE5039" s="25" t="s">
        <v>273</v>
      </c>
      <c r="AF5039" s="180">
        <v>100</v>
      </c>
    </row>
    <row r="5040" spans="1:32">
      <c r="A5040" s="134" t="str">
        <f t="shared" si="78"/>
        <v>TRst_02.2</v>
      </c>
      <c r="C5040" s="177" t="s">
        <v>41</v>
      </c>
      <c r="D5040" s="178" t="s">
        <v>3</v>
      </c>
      <c r="E5040" s="178" t="s">
        <v>627</v>
      </c>
      <c r="F5040" s="178" t="s">
        <v>628</v>
      </c>
      <c r="G5040" s="178" t="s">
        <v>540</v>
      </c>
      <c r="H5040" s="177" t="s">
        <v>52</v>
      </c>
      <c r="I5040" s="179" t="s">
        <v>643</v>
      </c>
      <c r="J5040" s="59" t="s">
        <v>5599</v>
      </c>
      <c r="K5040" s="60" t="s">
        <v>5600</v>
      </c>
      <c r="L5040" s="174" t="s">
        <v>272</v>
      </c>
      <c r="M5040" s="2" t="s">
        <v>273</v>
      </c>
      <c r="N5040" s="175" t="s">
        <v>273</v>
      </c>
      <c r="O5040" s="24" t="s">
        <v>672</v>
      </c>
      <c r="P5040" s="2" t="s">
        <v>672</v>
      </c>
      <c r="Q5040" s="2" t="s">
        <v>672</v>
      </c>
      <c r="R5040" s="2" t="s">
        <v>273</v>
      </c>
      <c r="S5040" s="2" t="s">
        <v>273</v>
      </c>
      <c r="T5040" s="2" t="s">
        <v>273</v>
      </c>
      <c r="U5040" s="25" t="s">
        <v>273</v>
      </c>
      <c r="V5040" s="24" t="s">
        <v>272</v>
      </c>
      <c r="W5040" s="2" t="s">
        <v>273</v>
      </c>
      <c r="X5040" s="2" t="s">
        <v>273</v>
      </c>
      <c r="Y5040" s="2" t="s">
        <v>273</v>
      </c>
      <c r="Z5040" s="175" t="s">
        <v>273</v>
      </c>
      <c r="AA5040" s="24" t="s">
        <v>272</v>
      </c>
      <c r="AB5040" s="2" t="s">
        <v>273</v>
      </c>
      <c r="AC5040" s="25" t="s">
        <v>273</v>
      </c>
      <c r="AD5040" s="174" t="s">
        <v>273</v>
      </c>
      <c r="AE5040" s="25" t="s">
        <v>273</v>
      </c>
      <c r="AF5040" s="180">
        <v>100</v>
      </c>
    </row>
    <row r="5041" spans="1:32">
      <c r="A5041" s="134" t="str">
        <f t="shared" si="78"/>
        <v>TRst_02.3</v>
      </c>
      <c r="C5041" s="177" t="s">
        <v>41</v>
      </c>
      <c r="D5041" s="178" t="s">
        <v>3</v>
      </c>
      <c r="E5041" s="178" t="s">
        <v>629</v>
      </c>
      <c r="F5041" s="178" t="s">
        <v>630</v>
      </c>
      <c r="G5041" s="178" t="s">
        <v>540</v>
      </c>
      <c r="H5041" s="177" t="s">
        <v>52</v>
      </c>
      <c r="I5041" s="179" t="s">
        <v>643</v>
      </c>
      <c r="J5041" s="59" t="s">
        <v>5608</v>
      </c>
      <c r="K5041" s="60" t="s">
        <v>5609</v>
      </c>
      <c r="L5041" s="174" t="s">
        <v>272</v>
      </c>
      <c r="M5041" s="2" t="s">
        <v>272</v>
      </c>
      <c r="N5041" s="175" t="s">
        <v>272</v>
      </c>
      <c r="O5041" s="24" t="s">
        <v>672</v>
      </c>
      <c r="P5041" s="2" t="s">
        <v>672</v>
      </c>
      <c r="Q5041" s="2" t="s">
        <v>672</v>
      </c>
      <c r="R5041" s="2" t="s">
        <v>273</v>
      </c>
      <c r="S5041" s="2" t="s">
        <v>273</v>
      </c>
      <c r="T5041" s="2" t="s">
        <v>273</v>
      </c>
      <c r="U5041" s="25" t="s">
        <v>273</v>
      </c>
      <c r="V5041" s="24" t="s">
        <v>272</v>
      </c>
      <c r="W5041" s="2" t="s">
        <v>273</v>
      </c>
      <c r="X5041" s="2" t="s">
        <v>273</v>
      </c>
      <c r="Y5041" s="2" t="s">
        <v>273</v>
      </c>
      <c r="Z5041" s="175" t="s">
        <v>273</v>
      </c>
      <c r="AA5041" s="24" t="s">
        <v>272</v>
      </c>
      <c r="AB5041" s="2" t="s">
        <v>273</v>
      </c>
      <c r="AC5041" s="25" t="s">
        <v>273</v>
      </c>
      <c r="AD5041" s="174" t="s">
        <v>273</v>
      </c>
      <c r="AE5041" s="25" t="s">
        <v>273</v>
      </c>
      <c r="AF5041" s="180">
        <v>100</v>
      </c>
    </row>
    <row r="5042" spans="1:32">
      <c r="A5042" s="134" t="str">
        <f t="shared" si="78"/>
        <v>TRst_02.4</v>
      </c>
      <c r="C5042" s="177" t="s">
        <v>41</v>
      </c>
      <c r="D5042" s="178" t="s">
        <v>3</v>
      </c>
      <c r="E5042" s="178" t="s">
        <v>631</v>
      </c>
      <c r="F5042" s="178" t="s">
        <v>632</v>
      </c>
      <c r="G5042" s="178" t="s">
        <v>533</v>
      </c>
      <c r="H5042" s="177" t="s">
        <v>52</v>
      </c>
      <c r="I5042" s="179" t="s">
        <v>643</v>
      </c>
      <c r="J5042" s="59" t="s">
        <v>5608</v>
      </c>
      <c r="K5042" s="60" t="s">
        <v>5610</v>
      </c>
      <c r="L5042" s="174" t="s">
        <v>272</v>
      </c>
      <c r="M5042" s="2" t="s">
        <v>272</v>
      </c>
      <c r="N5042" s="175" t="s">
        <v>272</v>
      </c>
      <c r="O5042" s="24"/>
      <c r="P5042" s="2"/>
      <c r="Q5042" s="2"/>
      <c r="R5042" s="2"/>
      <c r="S5042" s="2"/>
      <c r="T5042" s="2"/>
      <c r="U5042" s="25"/>
      <c r="V5042" s="24"/>
      <c r="W5042" s="2"/>
      <c r="X5042" s="2"/>
      <c r="Y5042" s="2"/>
      <c r="Z5042" s="175"/>
      <c r="AA5042" s="24"/>
      <c r="AB5042" s="2"/>
      <c r="AC5042" s="25"/>
      <c r="AD5042" s="174"/>
      <c r="AE5042" s="25"/>
      <c r="AF5042" s="180">
        <v>100</v>
      </c>
    </row>
    <row r="5043" spans="1:32">
      <c r="A5043" s="134" t="str">
        <f t="shared" si="78"/>
        <v>TRst_02.5</v>
      </c>
      <c r="C5043" s="177" t="s">
        <v>41</v>
      </c>
      <c r="D5043" s="178" t="s">
        <v>3</v>
      </c>
      <c r="E5043" s="178" t="s">
        <v>633</v>
      </c>
      <c r="F5043" s="178" t="s">
        <v>634</v>
      </c>
      <c r="G5043" s="178" t="s">
        <v>540</v>
      </c>
      <c r="H5043" s="177" t="s">
        <v>52</v>
      </c>
      <c r="I5043" s="179" t="s">
        <v>643</v>
      </c>
      <c r="J5043" s="59" t="s">
        <v>5608</v>
      </c>
      <c r="K5043" s="60" t="s">
        <v>5609</v>
      </c>
      <c r="L5043" s="174" t="s">
        <v>272</v>
      </c>
      <c r="M5043" s="2" t="s">
        <v>273</v>
      </c>
      <c r="N5043" s="175" t="s">
        <v>272</v>
      </c>
      <c r="O5043" s="24" t="s">
        <v>672</v>
      </c>
      <c r="P5043" s="2" t="s">
        <v>672</v>
      </c>
      <c r="Q5043" s="2" t="s">
        <v>672</v>
      </c>
      <c r="R5043" s="2" t="s">
        <v>273</v>
      </c>
      <c r="S5043" s="2" t="s">
        <v>273</v>
      </c>
      <c r="T5043" s="2" t="s">
        <v>273</v>
      </c>
      <c r="U5043" s="25" t="s">
        <v>273</v>
      </c>
      <c r="V5043" s="24" t="s">
        <v>273</v>
      </c>
      <c r="W5043" s="2" t="s">
        <v>273</v>
      </c>
      <c r="X5043" s="2" t="s">
        <v>273</v>
      </c>
      <c r="Y5043" s="2" t="s">
        <v>273</v>
      </c>
      <c r="Z5043" s="175" t="s">
        <v>273</v>
      </c>
      <c r="AA5043" s="24" t="s">
        <v>273</v>
      </c>
      <c r="AB5043" s="2" t="s">
        <v>273</v>
      </c>
      <c r="AC5043" s="25" t="s">
        <v>273</v>
      </c>
      <c r="AD5043" s="174" t="s">
        <v>273</v>
      </c>
      <c r="AE5043" s="25" t="s">
        <v>273</v>
      </c>
      <c r="AF5043" s="180">
        <v>100</v>
      </c>
    </row>
    <row r="5044" spans="1:32">
      <c r="A5044" s="134" t="str">
        <f t="shared" si="78"/>
        <v>TRst_03.1</v>
      </c>
      <c r="C5044" s="177" t="s">
        <v>41</v>
      </c>
      <c r="D5044" s="178" t="s">
        <v>3</v>
      </c>
      <c r="E5044" s="178" t="s">
        <v>635</v>
      </c>
      <c r="F5044" s="178" t="s">
        <v>636</v>
      </c>
      <c r="G5044" s="178" t="s">
        <v>540</v>
      </c>
      <c r="H5044" s="177" t="s">
        <v>52</v>
      </c>
      <c r="I5044" s="179" t="s">
        <v>643</v>
      </c>
      <c r="J5044" s="59" t="s">
        <v>5608</v>
      </c>
      <c r="K5044" s="60" t="s">
        <v>5609</v>
      </c>
      <c r="L5044" s="174" t="s">
        <v>272</v>
      </c>
      <c r="M5044" s="2" t="s">
        <v>273</v>
      </c>
      <c r="N5044" s="175" t="s">
        <v>272</v>
      </c>
      <c r="O5044" s="24" t="s">
        <v>672</v>
      </c>
      <c r="P5044" s="2" t="s">
        <v>672</v>
      </c>
      <c r="Q5044" s="2" t="s">
        <v>672</v>
      </c>
      <c r="R5044" s="2" t="s">
        <v>273</v>
      </c>
      <c r="S5044" s="2" t="s">
        <v>273</v>
      </c>
      <c r="T5044" s="2" t="s">
        <v>273</v>
      </c>
      <c r="U5044" s="25" t="s">
        <v>273</v>
      </c>
      <c r="V5044" s="24" t="s">
        <v>273</v>
      </c>
      <c r="W5044" s="2" t="s">
        <v>273</v>
      </c>
      <c r="X5044" s="2" t="s">
        <v>273</v>
      </c>
      <c r="Y5044" s="2" t="s">
        <v>273</v>
      </c>
      <c r="Z5044" s="175" t="s">
        <v>273</v>
      </c>
      <c r="AA5044" s="24" t="s">
        <v>273</v>
      </c>
      <c r="AB5044" s="2" t="s">
        <v>273</v>
      </c>
      <c r="AC5044" s="25" t="s">
        <v>273</v>
      </c>
      <c r="AD5044" s="174" t="s">
        <v>273</v>
      </c>
      <c r="AE5044" s="25" t="s">
        <v>273</v>
      </c>
      <c r="AF5044" s="180">
        <v>100</v>
      </c>
    </row>
    <row r="5045" spans="1:32">
      <c r="A5045" s="134" t="str">
        <f t="shared" si="78"/>
        <v>TRst_03.2</v>
      </c>
      <c r="C5045" s="177" t="s">
        <v>41</v>
      </c>
      <c r="D5045" s="178" t="s">
        <v>3</v>
      </c>
      <c r="E5045" s="178" t="s">
        <v>637</v>
      </c>
      <c r="F5045" s="178" t="s">
        <v>638</v>
      </c>
      <c r="G5045" s="178" t="s">
        <v>533</v>
      </c>
      <c r="H5045" s="177" t="s">
        <v>52</v>
      </c>
      <c r="I5045" s="179" t="s">
        <v>53</v>
      </c>
      <c r="J5045" s="59" t="s">
        <v>5611</v>
      </c>
      <c r="K5045" s="60" t="s">
        <v>5612</v>
      </c>
      <c r="L5045" s="174" t="s">
        <v>272</v>
      </c>
      <c r="M5045" s="2" t="s">
        <v>272</v>
      </c>
      <c r="N5045" s="175" t="s">
        <v>272</v>
      </c>
      <c r="O5045" s="24"/>
      <c r="P5045" s="2"/>
      <c r="Q5045" s="2"/>
      <c r="R5045" s="2"/>
      <c r="S5045" s="2"/>
      <c r="T5045" s="2"/>
      <c r="U5045" s="25"/>
      <c r="V5045" s="24"/>
      <c r="W5045" s="2"/>
      <c r="X5045" s="2"/>
      <c r="Y5045" s="2"/>
      <c r="Z5045" s="175"/>
      <c r="AA5045" s="24"/>
      <c r="AB5045" s="2"/>
      <c r="AC5045" s="25"/>
      <c r="AD5045" s="174"/>
      <c r="AE5045" s="25"/>
      <c r="AF5045" s="180">
        <v>100</v>
      </c>
    </row>
    <row r="5046" spans="1:32">
      <c r="A5046" s="134" t="str">
        <f t="shared" si="78"/>
        <v>TRst_03.2</v>
      </c>
      <c r="C5046" s="177" t="s">
        <v>41</v>
      </c>
      <c r="D5046" s="178" t="s">
        <v>3</v>
      </c>
      <c r="E5046" s="178" t="s">
        <v>637</v>
      </c>
      <c r="F5046" s="178" t="s">
        <v>638</v>
      </c>
      <c r="G5046" s="178" t="s">
        <v>533</v>
      </c>
      <c r="H5046" s="177" t="s">
        <v>52</v>
      </c>
      <c r="I5046" s="179" t="s">
        <v>53</v>
      </c>
      <c r="J5046" s="59" t="s">
        <v>5599</v>
      </c>
      <c r="K5046" s="60" t="s">
        <v>5613</v>
      </c>
      <c r="L5046" s="174" t="s">
        <v>272</v>
      </c>
      <c r="M5046" s="2" t="s">
        <v>272</v>
      </c>
      <c r="N5046" s="175" t="s">
        <v>272</v>
      </c>
      <c r="O5046" s="24"/>
      <c r="P5046" s="2"/>
      <c r="Q5046" s="2"/>
      <c r="R5046" s="2"/>
      <c r="S5046" s="2"/>
      <c r="T5046" s="2"/>
      <c r="U5046" s="25"/>
      <c r="V5046" s="24"/>
      <c r="W5046" s="2"/>
      <c r="X5046" s="2"/>
      <c r="Y5046" s="2"/>
      <c r="Z5046" s="175"/>
      <c r="AA5046" s="24"/>
      <c r="AB5046" s="2"/>
      <c r="AC5046" s="25"/>
      <c r="AD5046" s="174"/>
      <c r="AE5046" s="25"/>
      <c r="AF5046" s="180">
        <v>0</v>
      </c>
    </row>
    <row r="5047" spans="1:32">
      <c r="A5047" s="134" t="str">
        <f t="shared" si="78"/>
        <v>TRst_03.2</v>
      </c>
      <c r="C5047" s="177" t="s">
        <v>41</v>
      </c>
      <c r="D5047" s="178" t="s">
        <v>3</v>
      </c>
      <c r="E5047" s="178" t="s">
        <v>637</v>
      </c>
      <c r="F5047" s="178" t="s">
        <v>638</v>
      </c>
      <c r="G5047" s="178" t="s">
        <v>533</v>
      </c>
      <c r="H5047" s="177" t="s">
        <v>52</v>
      </c>
      <c r="I5047" s="179" t="s">
        <v>53</v>
      </c>
      <c r="J5047" s="59" t="s">
        <v>5614</v>
      </c>
      <c r="K5047" s="60" t="s">
        <v>5615</v>
      </c>
      <c r="L5047" s="174" t="s">
        <v>272</v>
      </c>
      <c r="M5047" s="2" t="s">
        <v>272</v>
      </c>
      <c r="N5047" s="175" t="s">
        <v>272</v>
      </c>
      <c r="O5047" s="24"/>
      <c r="P5047" s="2"/>
      <c r="Q5047" s="2"/>
      <c r="R5047" s="2"/>
      <c r="S5047" s="2"/>
      <c r="T5047" s="2"/>
      <c r="U5047" s="25"/>
      <c r="V5047" s="24"/>
      <c r="W5047" s="2"/>
      <c r="X5047" s="2"/>
      <c r="Y5047" s="2"/>
      <c r="Z5047" s="175"/>
      <c r="AA5047" s="24"/>
      <c r="AB5047" s="2"/>
      <c r="AC5047" s="25"/>
      <c r="AD5047" s="174"/>
      <c r="AE5047" s="25"/>
      <c r="AF5047" s="180">
        <v>100</v>
      </c>
    </row>
    <row r="5048" spans="1:32">
      <c r="A5048" s="134" t="str">
        <f t="shared" si="78"/>
        <v>TRst_03.2</v>
      </c>
      <c r="C5048" s="177" t="s">
        <v>41</v>
      </c>
      <c r="D5048" s="178" t="s">
        <v>3</v>
      </c>
      <c r="E5048" s="178" t="s">
        <v>637</v>
      </c>
      <c r="F5048" s="178" t="s">
        <v>638</v>
      </c>
      <c r="G5048" s="178" t="s">
        <v>533</v>
      </c>
      <c r="H5048" s="177" t="s">
        <v>52</v>
      </c>
      <c r="I5048" s="179" t="s">
        <v>53</v>
      </c>
      <c r="J5048" s="59" t="s">
        <v>5603</v>
      </c>
      <c r="K5048" s="60" t="s">
        <v>5616</v>
      </c>
      <c r="L5048" s="174" t="s">
        <v>272</v>
      </c>
      <c r="M5048" s="2" t="s">
        <v>272</v>
      </c>
      <c r="N5048" s="175" t="s">
        <v>272</v>
      </c>
      <c r="O5048" s="24"/>
      <c r="P5048" s="2"/>
      <c r="Q5048" s="2"/>
      <c r="R5048" s="2"/>
      <c r="S5048" s="2"/>
      <c r="T5048" s="2"/>
      <c r="U5048" s="25"/>
      <c r="V5048" s="24"/>
      <c r="W5048" s="2"/>
      <c r="X5048" s="2"/>
      <c r="Y5048" s="2"/>
      <c r="Z5048" s="175"/>
      <c r="AA5048" s="24"/>
      <c r="AB5048" s="2"/>
      <c r="AC5048" s="25"/>
      <c r="AD5048" s="174"/>
      <c r="AE5048" s="25"/>
      <c r="AF5048" s="180">
        <v>100</v>
      </c>
    </row>
    <row r="5049" spans="1:32">
      <c r="A5049" s="134" t="str">
        <f t="shared" si="78"/>
        <v>TRst_03.2</v>
      </c>
      <c r="C5049" s="177" t="s">
        <v>41</v>
      </c>
      <c r="D5049" s="178" t="s">
        <v>3</v>
      </c>
      <c r="E5049" s="178" t="s">
        <v>637</v>
      </c>
      <c r="F5049" s="178" t="s">
        <v>638</v>
      </c>
      <c r="G5049" s="178" t="s">
        <v>533</v>
      </c>
      <c r="H5049" s="177" t="s">
        <v>52</v>
      </c>
      <c r="I5049" s="179" t="s">
        <v>53</v>
      </c>
      <c r="J5049" s="59" t="s">
        <v>5617</v>
      </c>
      <c r="K5049" s="60" t="s">
        <v>5618</v>
      </c>
      <c r="L5049" s="174" t="s">
        <v>272</v>
      </c>
      <c r="M5049" s="2" t="s">
        <v>272</v>
      </c>
      <c r="N5049" s="175" t="s">
        <v>272</v>
      </c>
      <c r="O5049" s="24"/>
      <c r="P5049" s="2"/>
      <c r="Q5049" s="2"/>
      <c r="R5049" s="2"/>
      <c r="S5049" s="2"/>
      <c r="T5049" s="2"/>
      <c r="U5049" s="25"/>
      <c r="V5049" s="24"/>
      <c r="W5049" s="2"/>
      <c r="X5049" s="2"/>
      <c r="Y5049" s="2"/>
      <c r="Z5049" s="175"/>
      <c r="AA5049" s="24"/>
      <c r="AB5049" s="2"/>
      <c r="AC5049" s="25"/>
      <c r="AD5049" s="174"/>
      <c r="AE5049" s="25"/>
      <c r="AF5049" s="180">
        <v>0</v>
      </c>
    </row>
    <row r="5050" spans="1:32">
      <c r="A5050" s="134" t="str">
        <f t="shared" si="78"/>
        <v>TRst_03.3</v>
      </c>
      <c r="C5050" s="177" t="s">
        <v>41</v>
      </c>
      <c r="D5050" s="178" t="s">
        <v>3</v>
      </c>
      <c r="E5050" s="178" t="s">
        <v>639</v>
      </c>
      <c r="F5050" s="178" t="s">
        <v>640</v>
      </c>
      <c r="G5050" s="178" t="s">
        <v>533</v>
      </c>
      <c r="H5050" s="177" t="s">
        <v>52</v>
      </c>
      <c r="I5050" s="179" t="s">
        <v>643</v>
      </c>
      <c r="J5050" s="59" t="s">
        <v>5619</v>
      </c>
      <c r="K5050" s="60" t="s">
        <v>5620</v>
      </c>
      <c r="L5050" s="174" t="s">
        <v>272</v>
      </c>
      <c r="M5050" s="2" t="s">
        <v>272</v>
      </c>
      <c r="N5050" s="175" t="s">
        <v>272</v>
      </c>
      <c r="O5050" s="24"/>
      <c r="P5050" s="2"/>
      <c r="Q5050" s="2"/>
      <c r="R5050" s="2"/>
      <c r="S5050" s="2"/>
      <c r="T5050" s="2"/>
      <c r="U5050" s="25"/>
      <c r="V5050" s="24"/>
      <c r="W5050" s="2"/>
      <c r="X5050" s="2"/>
      <c r="Y5050" s="2"/>
      <c r="Z5050" s="175"/>
      <c r="AA5050" s="24"/>
      <c r="AB5050" s="2"/>
      <c r="AC5050" s="25"/>
      <c r="AD5050" s="174"/>
      <c r="AE5050" s="25"/>
      <c r="AF5050" s="180">
        <v>100</v>
      </c>
    </row>
    <row r="5051" spans="1:32">
      <c r="A5051" s="134" t="str">
        <f t="shared" si="78"/>
        <v>TRst_03.4</v>
      </c>
      <c r="C5051" s="177" t="s">
        <v>41</v>
      </c>
      <c r="D5051" s="178" t="s">
        <v>3</v>
      </c>
      <c r="E5051" s="178" t="s">
        <v>641</v>
      </c>
      <c r="F5051" s="178" t="s">
        <v>642</v>
      </c>
      <c r="G5051" s="178" t="s">
        <v>533</v>
      </c>
      <c r="H5051" s="177" t="s">
        <v>52</v>
      </c>
      <c r="I5051" s="179" t="s">
        <v>53</v>
      </c>
      <c r="J5051" s="59" t="s">
        <v>5621</v>
      </c>
      <c r="K5051" s="60" t="s">
        <v>5622</v>
      </c>
      <c r="L5051" s="174" t="s">
        <v>272</v>
      </c>
      <c r="M5051" s="2" t="s">
        <v>273</v>
      </c>
      <c r="N5051" s="175" t="s">
        <v>272</v>
      </c>
      <c r="O5051" s="24"/>
      <c r="P5051" s="2"/>
      <c r="Q5051" s="2"/>
      <c r="R5051" s="2"/>
      <c r="S5051" s="2"/>
      <c r="T5051" s="2"/>
      <c r="U5051" s="25"/>
      <c r="V5051" s="24"/>
      <c r="W5051" s="2"/>
      <c r="X5051" s="2"/>
      <c r="Y5051" s="2"/>
      <c r="Z5051" s="175"/>
      <c r="AA5051" s="24"/>
      <c r="AB5051" s="2"/>
      <c r="AC5051" s="25"/>
      <c r="AD5051" s="174"/>
      <c r="AE5051" s="25"/>
      <c r="AF5051" s="180">
        <v>100</v>
      </c>
    </row>
    <row r="5052" spans="1:32">
      <c r="A5052" s="134" t="str">
        <f t="shared" si="78"/>
        <v>TRst_03.4</v>
      </c>
      <c r="C5052" s="177" t="s">
        <v>41</v>
      </c>
      <c r="D5052" s="178" t="s">
        <v>3</v>
      </c>
      <c r="E5052" s="178" t="s">
        <v>641</v>
      </c>
      <c r="F5052" s="178" t="s">
        <v>642</v>
      </c>
      <c r="G5052" s="178" t="s">
        <v>533</v>
      </c>
      <c r="H5052" s="177" t="s">
        <v>52</v>
      </c>
      <c r="I5052" s="179" t="s">
        <v>53</v>
      </c>
      <c r="J5052" s="59" t="s">
        <v>5623</v>
      </c>
      <c r="K5052" s="60" t="s">
        <v>5624</v>
      </c>
      <c r="L5052" s="174" t="s">
        <v>272</v>
      </c>
      <c r="M5052" s="2" t="s">
        <v>272</v>
      </c>
      <c r="N5052" s="175" t="s">
        <v>272</v>
      </c>
      <c r="O5052" s="24"/>
      <c r="P5052" s="2"/>
      <c r="Q5052" s="2"/>
      <c r="R5052" s="2"/>
      <c r="S5052" s="2"/>
      <c r="T5052" s="2"/>
      <c r="U5052" s="25"/>
      <c r="V5052" s="24"/>
      <c r="W5052" s="2"/>
      <c r="X5052" s="2"/>
      <c r="Y5052" s="2"/>
      <c r="Z5052" s="175"/>
      <c r="AA5052" s="24"/>
      <c r="AB5052" s="2"/>
      <c r="AC5052" s="25"/>
      <c r="AD5052" s="174"/>
      <c r="AE5052" s="25"/>
      <c r="AF5052" s="180">
        <v>100</v>
      </c>
    </row>
    <row r="5053" spans="1:32">
      <c r="A5053" s="134" t="str">
        <f t="shared" si="78"/>
        <v>TRst_03.4</v>
      </c>
      <c r="C5053" s="177" t="s">
        <v>41</v>
      </c>
      <c r="D5053" s="178" t="s">
        <v>3</v>
      </c>
      <c r="E5053" s="178" t="s">
        <v>641</v>
      </c>
      <c r="F5053" s="178" t="s">
        <v>642</v>
      </c>
      <c r="G5053" s="178" t="s">
        <v>533</v>
      </c>
      <c r="H5053" s="177" t="s">
        <v>52</v>
      </c>
      <c r="I5053" s="179" t="s">
        <v>53</v>
      </c>
      <c r="J5053" s="59" t="s">
        <v>5625</v>
      </c>
      <c r="K5053" s="60" t="s">
        <v>5626</v>
      </c>
      <c r="L5053" s="174" t="s">
        <v>272</v>
      </c>
      <c r="M5053" s="2" t="s">
        <v>272</v>
      </c>
      <c r="N5053" s="175" t="s">
        <v>272</v>
      </c>
      <c r="O5053" s="24"/>
      <c r="P5053" s="2"/>
      <c r="Q5053" s="2"/>
      <c r="R5053" s="2"/>
      <c r="S5053" s="2"/>
      <c r="T5053" s="2"/>
      <c r="U5053" s="25"/>
      <c r="V5053" s="24"/>
      <c r="W5053" s="2"/>
      <c r="X5053" s="2"/>
      <c r="Y5053" s="2"/>
      <c r="Z5053" s="175"/>
      <c r="AA5053" s="24"/>
      <c r="AB5053" s="2"/>
      <c r="AC5053" s="25"/>
      <c r="AD5053" s="174"/>
      <c r="AE5053" s="25"/>
      <c r="AF5053" s="180">
        <v>100</v>
      </c>
    </row>
    <row r="5054" spans="1:32">
      <c r="A5054" s="134" t="str">
        <f t="shared" si="78"/>
        <v>TRst_03.4</v>
      </c>
      <c r="C5054" s="177" t="s">
        <v>41</v>
      </c>
      <c r="D5054" s="178" t="s">
        <v>3</v>
      </c>
      <c r="E5054" s="178" t="s">
        <v>641</v>
      </c>
      <c r="F5054" s="178" t="s">
        <v>642</v>
      </c>
      <c r="G5054" s="178" t="s">
        <v>533</v>
      </c>
      <c r="H5054" s="177" t="s">
        <v>52</v>
      </c>
      <c r="I5054" s="179" t="s">
        <v>53</v>
      </c>
      <c r="J5054" s="59" t="s">
        <v>5627</v>
      </c>
      <c r="K5054" s="60" t="s">
        <v>5628</v>
      </c>
      <c r="L5054" s="174" t="s">
        <v>272</v>
      </c>
      <c r="M5054" s="2" t="s">
        <v>272</v>
      </c>
      <c r="N5054" s="175" t="s">
        <v>272</v>
      </c>
      <c r="O5054" s="24"/>
      <c r="P5054" s="2"/>
      <c r="Q5054" s="2"/>
      <c r="R5054" s="2"/>
      <c r="S5054" s="2"/>
      <c r="T5054" s="2"/>
      <c r="U5054" s="25"/>
      <c r="V5054" s="24"/>
      <c r="W5054" s="2"/>
      <c r="X5054" s="2"/>
      <c r="Y5054" s="2"/>
      <c r="Z5054" s="175"/>
      <c r="AA5054" s="24"/>
      <c r="AB5054" s="2"/>
      <c r="AC5054" s="25"/>
      <c r="AD5054" s="174"/>
      <c r="AE5054" s="25"/>
      <c r="AF5054" s="180">
        <v>100</v>
      </c>
    </row>
    <row r="5055" spans="1:32">
      <c r="A5055" s="134" t="str">
        <f t="shared" si="78"/>
        <v>TRst_03.4</v>
      </c>
      <c r="C5055" s="177" t="s">
        <v>41</v>
      </c>
      <c r="D5055" s="178" t="s">
        <v>3</v>
      </c>
      <c r="E5055" s="178" t="s">
        <v>641</v>
      </c>
      <c r="F5055" s="178" t="s">
        <v>642</v>
      </c>
      <c r="G5055" s="178" t="s">
        <v>533</v>
      </c>
      <c r="H5055" s="177" t="s">
        <v>52</v>
      </c>
      <c r="I5055" s="179" t="s">
        <v>53</v>
      </c>
      <c r="J5055" s="59" t="s">
        <v>5629</v>
      </c>
      <c r="K5055" s="60" t="s">
        <v>5630</v>
      </c>
      <c r="L5055" s="174" t="s">
        <v>272</v>
      </c>
      <c r="M5055" s="2" t="s">
        <v>272</v>
      </c>
      <c r="N5055" s="175" t="s">
        <v>272</v>
      </c>
      <c r="O5055" s="24"/>
      <c r="P5055" s="2"/>
      <c r="Q5055" s="2"/>
      <c r="R5055" s="2"/>
      <c r="S5055" s="2"/>
      <c r="T5055" s="2"/>
      <c r="U5055" s="25"/>
      <c r="V5055" s="24"/>
      <c r="W5055" s="2"/>
      <c r="X5055" s="2"/>
      <c r="Y5055" s="2"/>
      <c r="Z5055" s="175"/>
      <c r="AA5055" s="24"/>
      <c r="AB5055" s="2"/>
      <c r="AC5055" s="25"/>
      <c r="AD5055" s="174"/>
      <c r="AE5055" s="25"/>
      <c r="AF5055" s="180">
        <v>100</v>
      </c>
    </row>
    <row r="5056" spans="1:32">
      <c r="A5056" s="134" t="str">
        <f t="shared" si="78"/>
        <v>UKbu_01.1</v>
      </c>
      <c r="C5056" s="177" t="s">
        <v>42</v>
      </c>
      <c r="D5056" s="178" t="s">
        <v>1</v>
      </c>
      <c r="E5056" s="178" t="s">
        <v>531</v>
      </c>
      <c r="F5056" s="178" t="s">
        <v>532</v>
      </c>
      <c r="G5056" s="178" t="s">
        <v>533</v>
      </c>
      <c r="H5056" s="177" t="s">
        <v>52</v>
      </c>
      <c r="I5056" s="179" t="s">
        <v>643</v>
      </c>
      <c r="J5056" s="59" t="s">
        <v>5631</v>
      </c>
      <c r="K5056" s="60" t="s">
        <v>5632</v>
      </c>
      <c r="L5056" s="174" t="s">
        <v>272</v>
      </c>
      <c r="M5056" s="2" t="s">
        <v>272</v>
      </c>
      <c r="N5056" s="175" t="s">
        <v>272</v>
      </c>
      <c r="O5056" s="24"/>
      <c r="P5056" s="2"/>
      <c r="Q5056" s="2"/>
      <c r="R5056" s="2"/>
      <c r="S5056" s="2"/>
      <c r="T5056" s="2"/>
      <c r="U5056" s="25"/>
      <c r="V5056" s="24"/>
      <c r="W5056" s="2"/>
      <c r="X5056" s="2"/>
      <c r="Y5056" s="2"/>
      <c r="Z5056" s="175"/>
      <c r="AA5056" s="24"/>
      <c r="AB5056" s="2"/>
      <c r="AC5056" s="25"/>
      <c r="AD5056" s="174"/>
      <c r="AE5056" s="25"/>
      <c r="AF5056" s="180">
        <v>100</v>
      </c>
    </row>
    <row r="5057" spans="1:32">
      <c r="A5057" s="134" t="str">
        <f t="shared" si="78"/>
        <v>UKbu_01.2</v>
      </c>
      <c r="C5057" s="177" t="s">
        <v>42</v>
      </c>
      <c r="D5057" s="178" t="s">
        <v>1</v>
      </c>
      <c r="E5057" s="178" t="s">
        <v>534</v>
      </c>
      <c r="F5057" s="178" t="s">
        <v>535</v>
      </c>
      <c r="G5057" s="178" t="s">
        <v>533</v>
      </c>
      <c r="H5057" s="177" t="s">
        <v>52</v>
      </c>
      <c r="I5057" s="179" t="s">
        <v>643</v>
      </c>
      <c r="J5057" s="59" t="s">
        <v>5631</v>
      </c>
      <c r="K5057" s="60" t="s">
        <v>5633</v>
      </c>
      <c r="L5057" s="174" t="s">
        <v>272</v>
      </c>
      <c r="M5057" s="2" t="s">
        <v>272</v>
      </c>
      <c r="N5057" s="175" t="s">
        <v>272</v>
      </c>
      <c r="O5057" s="24"/>
      <c r="P5057" s="2"/>
      <c r="Q5057" s="2"/>
      <c r="R5057" s="2"/>
      <c r="S5057" s="2"/>
      <c r="T5057" s="2"/>
      <c r="U5057" s="25"/>
      <c r="V5057" s="24"/>
      <c r="W5057" s="2"/>
      <c r="X5057" s="2"/>
      <c r="Y5057" s="2"/>
      <c r="Z5057" s="175"/>
      <c r="AA5057" s="24"/>
      <c r="AB5057" s="2"/>
      <c r="AC5057" s="25"/>
      <c r="AD5057" s="174"/>
      <c r="AE5057" s="25"/>
      <c r="AF5057" s="180">
        <v>100</v>
      </c>
    </row>
    <row r="5058" spans="1:32">
      <c r="A5058" s="134" t="str">
        <f t="shared" si="78"/>
        <v>UKbu_01.3</v>
      </c>
      <c r="C5058" s="177" t="s">
        <v>42</v>
      </c>
      <c r="D5058" s="178" t="s">
        <v>1</v>
      </c>
      <c r="E5058" s="178" t="s">
        <v>536</v>
      </c>
      <c r="F5058" s="178" t="s">
        <v>537</v>
      </c>
      <c r="G5058" s="178" t="s">
        <v>533</v>
      </c>
      <c r="H5058" s="177" t="s">
        <v>52</v>
      </c>
      <c r="I5058" s="179" t="s">
        <v>643</v>
      </c>
      <c r="J5058" s="59" t="s">
        <v>5631</v>
      </c>
      <c r="K5058" s="60" t="s">
        <v>5634</v>
      </c>
      <c r="L5058" s="174" t="s">
        <v>272</v>
      </c>
      <c r="M5058" s="2" t="s">
        <v>272</v>
      </c>
      <c r="N5058" s="175" t="s">
        <v>272</v>
      </c>
      <c r="O5058" s="24"/>
      <c r="P5058" s="2"/>
      <c r="Q5058" s="2"/>
      <c r="R5058" s="2"/>
      <c r="S5058" s="2"/>
      <c r="T5058" s="2"/>
      <c r="U5058" s="25"/>
      <c r="V5058" s="24"/>
      <c r="W5058" s="2"/>
      <c r="X5058" s="2"/>
      <c r="Y5058" s="2"/>
      <c r="Z5058" s="175"/>
      <c r="AA5058" s="24"/>
      <c r="AB5058" s="2"/>
      <c r="AC5058" s="25"/>
      <c r="AD5058" s="174"/>
      <c r="AE5058" s="25"/>
      <c r="AF5058" s="180">
        <v>100</v>
      </c>
    </row>
    <row r="5059" spans="1:32">
      <c r="A5059" s="134" t="str">
        <f t="shared" si="78"/>
        <v>UKbu_02.1</v>
      </c>
      <c r="C5059" s="177" t="s">
        <v>42</v>
      </c>
      <c r="D5059" s="178" t="s">
        <v>1</v>
      </c>
      <c r="E5059" s="178" t="s">
        <v>538</v>
      </c>
      <c r="F5059" s="178" t="s">
        <v>539</v>
      </c>
      <c r="G5059" s="178" t="s">
        <v>540</v>
      </c>
      <c r="H5059" s="177" t="s">
        <v>52</v>
      </c>
      <c r="I5059" s="179"/>
      <c r="J5059" s="59" t="s">
        <v>194</v>
      </c>
      <c r="K5059" s="60" t="s">
        <v>194</v>
      </c>
      <c r="L5059" s="174" t="s">
        <v>7</v>
      </c>
      <c r="M5059" s="2" t="s">
        <v>7</v>
      </c>
      <c r="N5059" s="175" t="s">
        <v>7</v>
      </c>
      <c r="O5059" s="24" t="s">
        <v>7</v>
      </c>
      <c r="P5059" s="2" t="s">
        <v>7</v>
      </c>
      <c r="Q5059" s="2" t="s">
        <v>7</v>
      </c>
      <c r="R5059" s="2" t="s">
        <v>7</v>
      </c>
      <c r="S5059" s="2" t="s">
        <v>7</v>
      </c>
      <c r="T5059" s="2" t="s">
        <v>7</v>
      </c>
      <c r="U5059" s="25" t="s">
        <v>7</v>
      </c>
      <c r="V5059" s="24" t="s">
        <v>7</v>
      </c>
      <c r="W5059" s="2" t="s">
        <v>7</v>
      </c>
      <c r="X5059" s="2" t="s">
        <v>7</v>
      </c>
      <c r="Y5059" s="2" t="s">
        <v>7</v>
      </c>
      <c r="Z5059" s="175" t="s">
        <v>7</v>
      </c>
      <c r="AA5059" s="24" t="s">
        <v>7</v>
      </c>
      <c r="AB5059" s="2" t="s">
        <v>7</v>
      </c>
      <c r="AC5059" s="25" t="s">
        <v>7</v>
      </c>
      <c r="AD5059" s="174" t="s">
        <v>7</v>
      </c>
      <c r="AE5059" s="25" t="s">
        <v>7</v>
      </c>
      <c r="AF5059" s="180" t="s">
        <v>7</v>
      </c>
    </row>
    <row r="5060" spans="1:32">
      <c r="A5060" s="134" t="str">
        <f t="shared" si="78"/>
        <v>UKbu_03.1</v>
      </c>
      <c r="C5060" s="177" t="s">
        <v>42</v>
      </c>
      <c r="D5060" s="178" t="s">
        <v>1</v>
      </c>
      <c r="E5060" s="178" t="s">
        <v>541</v>
      </c>
      <c r="F5060" s="178" t="s">
        <v>542</v>
      </c>
      <c r="G5060" s="178" t="s">
        <v>540</v>
      </c>
      <c r="H5060" s="177" t="s">
        <v>52</v>
      </c>
      <c r="I5060" s="179" t="s">
        <v>643</v>
      </c>
      <c r="J5060" s="59" t="s">
        <v>5631</v>
      </c>
      <c r="K5060" s="60" t="s">
        <v>5635</v>
      </c>
      <c r="L5060" s="174" t="s">
        <v>272</v>
      </c>
      <c r="M5060" s="2" t="s">
        <v>272</v>
      </c>
      <c r="N5060" s="175" t="s">
        <v>272</v>
      </c>
      <c r="O5060" s="24" t="s">
        <v>272</v>
      </c>
      <c r="P5060" s="2" t="s">
        <v>272</v>
      </c>
      <c r="Q5060" s="2" t="s">
        <v>272</v>
      </c>
      <c r="R5060" s="2" t="s">
        <v>272</v>
      </c>
      <c r="S5060" s="2" t="s">
        <v>272</v>
      </c>
      <c r="T5060" s="2" t="s">
        <v>272</v>
      </c>
      <c r="U5060" s="25" t="s">
        <v>273</v>
      </c>
      <c r="V5060" s="24" t="s">
        <v>272</v>
      </c>
      <c r="W5060" s="2" t="s">
        <v>272</v>
      </c>
      <c r="X5060" s="2" t="s">
        <v>272</v>
      </c>
      <c r="Y5060" s="2" t="s">
        <v>273</v>
      </c>
      <c r="Z5060" s="175" t="s">
        <v>273</v>
      </c>
      <c r="AA5060" s="24" t="s">
        <v>272</v>
      </c>
      <c r="AB5060" s="2" t="s">
        <v>272</v>
      </c>
      <c r="AC5060" s="25" t="s">
        <v>272</v>
      </c>
      <c r="AD5060" s="174" t="s">
        <v>272</v>
      </c>
      <c r="AE5060" s="25" t="s">
        <v>273</v>
      </c>
      <c r="AF5060" s="180">
        <v>100</v>
      </c>
    </row>
    <row r="5061" spans="1:32">
      <c r="A5061" s="134" t="str">
        <f t="shared" si="78"/>
        <v>UKbu_04.1</v>
      </c>
      <c r="C5061" s="177" t="s">
        <v>42</v>
      </c>
      <c r="D5061" s="178" t="s">
        <v>1</v>
      </c>
      <c r="E5061" s="178" t="s">
        <v>543</v>
      </c>
      <c r="F5061" s="178" t="s">
        <v>544</v>
      </c>
      <c r="G5061" s="178" t="s">
        <v>540</v>
      </c>
      <c r="H5061" s="177" t="s">
        <v>52</v>
      </c>
      <c r="I5061" s="179" t="s">
        <v>643</v>
      </c>
      <c r="J5061" s="59" t="s">
        <v>5631</v>
      </c>
      <c r="K5061" s="60" t="s">
        <v>5636</v>
      </c>
      <c r="L5061" s="174" t="s">
        <v>272</v>
      </c>
      <c r="M5061" s="2" t="s">
        <v>272</v>
      </c>
      <c r="N5061" s="175" t="s">
        <v>272</v>
      </c>
      <c r="O5061" s="24" t="s">
        <v>272</v>
      </c>
      <c r="P5061" s="2" t="s">
        <v>272</v>
      </c>
      <c r="Q5061" s="2" t="s">
        <v>273</v>
      </c>
      <c r="R5061" s="2" t="s">
        <v>272</v>
      </c>
      <c r="S5061" s="2" t="s">
        <v>272</v>
      </c>
      <c r="T5061" s="2" t="s">
        <v>273</v>
      </c>
      <c r="U5061" s="25" t="s">
        <v>273</v>
      </c>
      <c r="V5061" s="24" t="s">
        <v>272</v>
      </c>
      <c r="W5061" s="2" t="s">
        <v>272</v>
      </c>
      <c r="X5061" s="2" t="s">
        <v>272</v>
      </c>
      <c r="Y5061" s="2" t="s">
        <v>273</v>
      </c>
      <c r="Z5061" s="175" t="s">
        <v>273</v>
      </c>
      <c r="AA5061" s="24" t="s">
        <v>272</v>
      </c>
      <c r="AB5061" s="2" t="s">
        <v>272</v>
      </c>
      <c r="AC5061" s="25" t="s">
        <v>272</v>
      </c>
      <c r="AD5061" s="174" t="s">
        <v>272</v>
      </c>
      <c r="AE5061" s="25" t="s">
        <v>273</v>
      </c>
      <c r="AF5061" s="180">
        <v>100</v>
      </c>
    </row>
    <row r="5062" spans="1:32">
      <c r="A5062" s="134" t="str">
        <f t="shared" si="78"/>
        <v>UKbu_04.2</v>
      </c>
      <c r="C5062" s="177" t="s">
        <v>42</v>
      </c>
      <c r="D5062" s="178" t="s">
        <v>1</v>
      </c>
      <c r="E5062" s="178" t="s">
        <v>545</v>
      </c>
      <c r="F5062" s="178" t="s">
        <v>546</v>
      </c>
      <c r="G5062" s="178" t="s">
        <v>540</v>
      </c>
      <c r="H5062" s="177" t="s">
        <v>52</v>
      </c>
      <c r="I5062" s="179" t="s">
        <v>643</v>
      </c>
      <c r="J5062" s="59" t="s">
        <v>5631</v>
      </c>
      <c r="K5062" s="60" t="s">
        <v>5637</v>
      </c>
      <c r="L5062" s="174" t="s">
        <v>272</v>
      </c>
      <c r="M5062" s="2" t="s">
        <v>272</v>
      </c>
      <c r="N5062" s="175" t="s">
        <v>272</v>
      </c>
      <c r="O5062" s="24" t="s">
        <v>272</v>
      </c>
      <c r="P5062" s="2" t="s">
        <v>272</v>
      </c>
      <c r="Q5062" s="2" t="s">
        <v>272</v>
      </c>
      <c r="R5062" s="2" t="s">
        <v>273</v>
      </c>
      <c r="S5062" s="2" t="s">
        <v>272</v>
      </c>
      <c r="T5062" s="2" t="s">
        <v>273</v>
      </c>
      <c r="U5062" s="25" t="s">
        <v>273</v>
      </c>
      <c r="V5062" s="24" t="s">
        <v>272</v>
      </c>
      <c r="W5062" s="2" t="s">
        <v>272</v>
      </c>
      <c r="X5062" s="2" t="s">
        <v>272</v>
      </c>
      <c r="Y5062" s="2" t="s">
        <v>273</v>
      </c>
      <c r="Z5062" s="175" t="s">
        <v>273</v>
      </c>
      <c r="AA5062" s="24" t="s">
        <v>272</v>
      </c>
      <c r="AB5062" s="2" t="s">
        <v>272</v>
      </c>
      <c r="AC5062" s="25" t="s">
        <v>272</v>
      </c>
      <c r="AD5062" s="174" t="s">
        <v>272</v>
      </c>
      <c r="AE5062" s="25" t="s">
        <v>273</v>
      </c>
      <c r="AF5062" s="180">
        <v>100</v>
      </c>
    </row>
    <row r="5063" spans="1:32">
      <c r="A5063" s="134" t="str">
        <f t="shared" si="78"/>
        <v>UKbu_05.1</v>
      </c>
      <c r="C5063" s="177" t="s">
        <v>42</v>
      </c>
      <c r="D5063" s="178" t="s">
        <v>1</v>
      </c>
      <c r="E5063" s="178" t="s">
        <v>547</v>
      </c>
      <c r="F5063" s="178" t="s">
        <v>548</v>
      </c>
      <c r="G5063" s="178" t="s">
        <v>540</v>
      </c>
      <c r="H5063" s="177" t="s">
        <v>52</v>
      </c>
      <c r="I5063" s="179" t="s">
        <v>643</v>
      </c>
      <c r="J5063" s="59" t="s">
        <v>5638</v>
      </c>
      <c r="K5063" s="60" t="s">
        <v>5639</v>
      </c>
      <c r="L5063" s="174" t="s">
        <v>272</v>
      </c>
      <c r="M5063" s="2" t="s">
        <v>272</v>
      </c>
      <c r="N5063" s="175" t="s">
        <v>272</v>
      </c>
      <c r="O5063" s="24" t="s">
        <v>272</v>
      </c>
      <c r="P5063" s="2" t="s">
        <v>272</v>
      </c>
      <c r="Q5063" s="2" t="s">
        <v>272</v>
      </c>
      <c r="R5063" s="2" t="s">
        <v>273</v>
      </c>
      <c r="S5063" s="2" t="s">
        <v>272</v>
      </c>
      <c r="T5063" s="2" t="s">
        <v>272</v>
      </c>
      <c r="U5063" s="25" t="s">
        <v>273</v>
      </c>
      <c r="V5063" s="24" t="s">
        <v>272</v>
      </c>
      <c r="W5063" s="2" t="s">
        <v>272</v>
      </c>
      <c r="X5063" s="2" t="s">
        <v>272</v>
      </c>
      <c r="Y5063" s="2" t="s">
        <v>273</v>
      </c>
      <c r="Z5063" s="175" t="s">
        <v>273</v>
      </c>
      <c r="AA5063" s="24" t="s">
        <v>272</v>
      </c>
      <c r="AB5063" s="2" t="s">
        <v>273</v>
      </c>
      <c r="AC5063" s="25" t="s">
        <v>273</v>
      </c>
      <c r="AD5063" s="174" t="s">
        <v>272</v>
      </c>
      <c r="AE5063" s="25" t="s">
        <v>273</v>
      </c>
      <c r="AF5063" s="180">
        <v>100</v>
      </c>
    </row>
    <row r="5064" spans="1:32">
      <c r="A5064" s="134" t="str">
        <f t="shared" ref="A5064:A5127" si="79">C5064&amp;LOWER(LEFT(D5064,2))&amp;"_"&amp;IF(LEN(TRIM(LEFT(E5064,FIND(" ",E5064))))=3,"0"&amp;TRIM(LEFT(E5064,FIND(" ",E5064))),TRIM(LEFT(E5064,FIND(" ",E5064))))</f>
        <v>UKbu_05.1</v>
      </c>
      <c r="C5064" s="177" t="s">
        <v>42</v>
      </c>
      <c r="D5064" s="178" t="s">
        <v>1</v>
      </c>
      <c r="E5064" s="178" t="s">
        <v>547</v>
      </c>
      <c r="F5064" s="178" t="s">
        <v>548</v>
      </c>
      <c r="G5064" s="178" t="s">
        <v>540</v>
      </c>
      <c r="H5064" s="177" t="s">
        <v>52</v>
      </c>
      <c r="I5064" s="179" t="s">
        <v>643</v>
      </c>
      <c r="J5064" s="59" t="s">
        <v>5638</v>
      </c>
      <c r="K5064" s="60" t="s">
        <v>5640</v>
      </c>
      <c r="L5064" s="174" t="s">
        <v>272</v>
      </c>
      <c r="M5064" s="2" t="s">
        <v>272</v>
      </c>
      <c r="N5064" s="175" t="s">
        <v>272</v>
      </c>
      <c r="O5064" s="24" t="s">
        <v>272</v>
      </c>
      <c r="P5064" s="2" t="s">
        <v>272</v>
      </c>
      <c r="Q5064" s="2" t="s">
        <v>272</v>
      </c>
      <c r="R5064" s="2" t="s">
        <v>273</v>
      </c>
      <c r="S5064" s="2" t="s">
        <v>272</v>
      </c>
      <c r="T5064" s="2" t="s">
        <v>272</v>
      </c>
      <c r="U5064" s="25" t="s">
        <v>273</v>
      </c>
      <c r="V5064" s="24" t="s">
        <v>272</v>
      </c>
      <c r="W5064" s="2" t="s">
        <v>272</v>
      </c>
      <c r="X5064" s="2" t="s">
        <v>272</v>
      </c>
      <c r="Y5064" s="2" t="s">
        <v>273</v>
      </c>
      <c r="Z5064" s="175" t="s">
        <v>273</v>
      </c>
      <c r="AA5064" s="24" t="s">
        <v>272</v>
      </c>
      <c r="AB5064" s="2" t="s">
        <v>273</v>
      </c>
      <c r="AC5064" s="25" t="s">
        <v>273</v>
      </c>
      <c r="AD5064" s="174" t="s">
        <v>272</v>
      </c>
      <c r="AE5064" s="25" t="s">
        <v>273</v>
      </c>
      <c r="AF5064" s="180">
        <v>100</v>
      </c>
    </row>
    <row r="5065" spans="1:32">
      <c r="A5065" s="134" t="str">
        <f t="shared" si="79"/>
        <v>UKbu_05.2</v>
      </c>
      <c r="C5065" s="177" t="s">
        <v>42</v>
      </c>
      <c r="D5065" s="178" t="s">
        <v>1</v>
      </c>
      <c r="E5065" s="178" t="s">
        <v>549</v>
      </c>
      <c r="F5065" s="178" t="s">
        <v>550</v>
      </c>
      <c r="G5065" s="178" t="s">
        <v>533</v>
      </c>
      <c r="H5065" s="177" t="s">
        <v>52</v>
      </c>
      <c r="I5065" s="179" t="s">
        <v>643</v>
      </c>
      <c r="J5065" s="59" t="s">
        <v>47</v>
      </c>
      <c r="K5065" s="60" t="s">
        <v>47</v>
      </c>
      <c r="L5065" s="174" t="s">
        <v>272</v>
      </c>
      <c r="M5065" s="2" t="s">
        <v>272</v>
      </c>
      <c r="N5065" s="175" t="s">
        <v>272</v>
      </c>
      <c r="O5065" s="24"/>
      <c r="P5065" s="2"/>
      <c r="Q5065" s="2"/>
      <c r="R5065" s="2"/>
      <c r="S5065" s="2"/>
      <c r="T5065" s="2"/>
      <c r="U5065" s="25"/>
      <c r="V5065" s="24"/>
      <c r="W5065" s="2"/>
      <c r="X5065" s="2"/>
      <c r="Y5065" s="2"/>
      <c r="Z5065" s="175"/>
      <c r="AA5065" s="24"/>
      <c r="AB5065" s="2"/>
      <c r="AC5065" s="25"/>
      <c r="AD5065" s="174"/>
      <c r="AE5065" s="25"/>
      <c r="AF5065" s="180" t="s">
        <v>7</v>
      </c>
    </row>
    <row r="5066" spans="1:32">
      <c r="A5066" s="134" t="str">
        <f t="shared" si="79"/>
        <v>UKbu_05.3</v>
      </c>
      <c r="C5066" s="177" t="s">
        <v>42</v>
      </c>
      <c r="D5066" s="178" t="s">
        <v>1</v>
      </c>
      <c r="E5066" s="178" t="s">
        <v>551</v>
      </c>
      <c r="F5066" s="178" t="s">
        <v>552</v>
      </c>
      <c r="G5066" s="178" t="s">
        <v>533</v>
      </c>
      <c r="H5066" s="177" t="s">
        <v>52</v>
      </c>
      <c r="I5066" s="179"/>
      <c r="J5066" s="59" t="s">
        <v>194</v>
      </c>
      <c r="K5066" s="60" t="s">
        <v>194</v>
      </c>
      <c r="L5066" s="174" t="s">
        <v>7</v>
      </c>
      <c r="M5066" s="2" t="s">
        <v>7</v>
      </c>
      <c r="N5066" s="175" t="s">
        <v>7</v>
      </c>
      <c r="O5066" s="24"/>
      <c r="P5066" s="2"/>
      <c r="Q5066" s="2"/>
      <c r="R5066" s="2"/>
      <c r="S5066" s="2"/>
      <c r="T5066" s="2"/>
      <c r="U5066" s="25"/>
      <c r="V5066" s="24"/>
      <c r="W5066" s="2"/>
      <c r="X5066" s="2"/>
      <c r="Y5066" s="2"/>
      <c r="Z5066" s="175"/>
      <c r="AA5066" s="24"/>
      <c r="AB5066" s="2"/>
      <c r="AC5066" s="25"/>
      <c r="AD5066" s="174"/>
      <c r="AE5066" s="25"/>
      <c r="AF5066" s="180" t="s">
        <v>7</v>
      </c>
    </row>
    <row r="5067" spans="1:32">
      <c r="A5067" s="134" t="str">
        <f t="shared" si="79"/>
        <v>UKbu_06.1</v>
      </c>
      <c r="C5067" s="177" t="s">
        <v>42</v>
      </c>
      <c r="D5067" s="178" t="s">
        <v>1</v>
      </c>
      <c r="E5067" s="178" t="s">
        <v>553</v>
      </c>
      <c r="F5067" s="178" t="s">
        <v>554</v>
      </c>
      <c r="G5067" s="178" t="s">
        <v>540</v>
      </c>
      <c r="H5067" s="177" t="s">
        <v>52</v>
      </c>
      <c r="I5067" s="179" t="s">
        <v>643</v>
      </c>
      <c r="J5067" s="59" t="s">
        <v>5638</v>
      </c>
      <c r="K5067" s="60" t="s">
        <v>5641</v>
      </c>
      <c r="L5067" s="174" t="s">
        <v>272</v>
      </c>
      <c r="M5067" s="2" t="s">
        <v>272</v>
      </c>
      <c r="N5067" s="175" t="s">
        <v>272</v>
      </c>
      <c r="O5067" s="24" t="s">
        <v>272</v>
      </c>
      <c r="P5067" s="2" t="s">
        <v>272</v>
      </c>
      <c r="Q5067" s="2" t="s">
        <v>272</v>
      </c>
      <c r="R5067" s="2" t="s">
        <v>273</v>
      </c>
      <c r="S5067" s="2" t="s">
        <v>272</v>
      </c>
      <c r="T5067" s="2" t="s">
        <v>272</v>
      </c>
      <c r="U5067" s="25" t="s">
        <v>273</v>
      </c>
      <c r="V5067" s="24" t="s">
        <v>272</v>
      </c>
      <c r="W5067" s="2" t="s">
        <v>272</v>
      </c>
      <c r="X5067" s="2" t="s">
        <v>272</v>
      </c>
      <c r="Y5067" s="2" t="s">
        <v>273</v>
      </c>
      <c r="Z5067" s="175" t="s">
        <v>273</v>
      </c>
      <c r="AA5067" s="24" t="s">
        <v>272</v>
      </c>
      <c r="AB5067" s="2" t="s">
        <v>272</v>
      </c>
      <c r="AC5067" s="25" t="s">
        <v>272</v>
      </c>
      <c r="AD5067" s="174" t="s">
        <v>272</v>
      </c>
      <c r="AE5067" s="25" t="s">
        <v>273</v>
      </c>
      <c r="AF5067" s="180">
        <v>100</v>
      </c>
    </row>
    <row r="5068" spans="1:32">
      <c r="A5068" s="134" t="str">
        <f t="shared" si="79"/>
        <v>UKbu_06.2</v>
      </c>
      <c r="C5068" s="177" t="s">
        <v>42</v>
      </c>
      <c r="D5068" s="178" t="s">
        <v>1</v>
      </c>
      <c r="E5068" s="178" t="s">
        <v>555</v>
      </c>
      <c r="F5068" s="178" t="s">
        <v>556</v>
      </c>
      <c r="G5068" s="178" t="s">
        <v>540</v>
      </c>
      <c r="H5068" s="177" t="s">
        <v>52</v>
      </c>
      <c r="I5068" s="179"/>
      <c r="J5068" s="59" t="s">
        <v>194</v>
      </c>
      <c r="K5068" s="60" t="s">
        <v>194</v>
      </c>
      <c r="L5068" s="174" t="s">
        <v>7</v>
      </c>
      <c r="M5068" s="2" t="s">
        <v>7</v>
      </c>
      <c r="N5068" s="175" t="s">
        <v>7</v>
      </c>
      <c r="O5068" s="24" t="s">
        <v>7</v>
      </c>
      <c r="P5068" s="2" t="s">
        <v>7</v>
      </c>
      <c r="Q5068" s="2" t="s">
        <v>7</v>
      </c>
      <c r="R5068" s="2" t="s">
        <v>7</v>
      </c>
      <c r="S5068" s="2" t="s">
        <v>7</v>
      </c>
      <c r="T5068" s="2" t="s">
        <v>7</v>
      </c>
      <c r="U5068" s="25" t="s">
        <v>7</v>
      </c>
      <c r="V5068" s="24" t="s">
        <v>7</v>
      </c>
      <c r="W5068" s="2" t="s">
        <v>7</v>
      </c>
      <c r="X5068" s="2" t="s">
        <v>7</v>
      </c>
      <c r="Y5068" s="2" t="s">
        <v>7</v>
      </c>
      <c r="Z5068" s="175" t="s">
        <v>7</v>
      </c>
      <c r="AA5068" s="24" t="s">
        <v>7</v>
      </c>
      <c r="AB5068" s="2" t="s">
        <v>7</v>
      </c>
      <c r="AC5068" s="25" t="s">
        <v>7</v>
      </c>
      <c r="AD5068" s="174" t="s">
        <v>7</v>
      </c>
      <c r="AE5068" s="25" t="s">
        <v>7</v>
      </c>
      <c r="AF5068" s="180" t="s">
        <v>7</v>
      </c>
    </row>
    <row r="5069" spans="1:32">
      <c r="A5069" s="134" t="str">
        <f t="shared" si="79"/>
        <v>UKbu_06.3</v>
      </c>
      <c r="C5069" s="177" t="s">
        <v>42</v>
      </c>
      <c r="D5069" s="178" t="s">
        <v>1</v>
      </c>
      <c r="E5069" s="178" t="s">
        <v>557</v>
      </c>
      <c r="F5069" s="178" t="s">
        <v>558</v>
      </c>
      <c r="G5069" s="178" t="s">
        <v>533</v>
      </c>
      <c r="H5069" s="177" t="s">
        <v>52</v>
      </c>
      <c r="I5069" s="179" t="s">
        <v>643</v>
      </c>
      <c r="J5069" s="59" t="s">
        <v>5638</v>
      </c>
      <c r="K5069" s="60" t="s">
        <v>269</v>
      </c>
      <c r="L5069" s="174" t="s">
        <v>272</v>
      </c>
      <c r="M5069" s="2" t="s">
        <v>272</v>
      </c>
      <c r="N5069" s="175" t="s">
        <v>272</v>
      </c>
      <c r="O5069" s="24"/>
      <c r="P5069" s="2"/>
      <c r="Q5069" s="2"/>
      <c r="R5069" s="2"/>
      <c r="S5069" s="2"/>
      <c r="T5069" s="2"/>
      <c r="U5069" s="25"/>
      <c r="V5069" s="24"/>
      <c r="W5069" s="2"/>
      <c r="X5069" s="2"/>
      <c r="Y5069" s="2"/>
      <c r="Z5069" s="175"/>
      <c r="AA5069" s="24"/>
      <c r="AB5069" s="2"/>
      <c r="AC5069" s="25"/>
      <c r="AD5069" s="174"/>
      <c r="AE5069" s="25"/>
      <c r="AF5069" s="180">
        <v>100</v>
      </c>
    </row>
    <row r="5070" spans="1:32">
      <c r="A5070" s="134" t="str">
        <f t="shared" si="79"/>
        <v>UKbu_06.4</v>
      </c>
      <c r="C5070" s="177" t="s">
        <v>42</v>
      </c>
      <c r="D5070" s="178" t="s">
        <v>1</v>
      </c>
      <c r="E5070" s="178" t="s">
        <v>559</v>
      </c>
      <c r="F5070" s="178" t="s">
        <v>560</v>
      </c>
      <c r="G5070" s="178" t="s">
        <v>533</v>
      </c>
      <c r="H5070" s="177" t="s">
        <v>52</v>
      </c>
      <c r="I5070" s="179" t="s">
        <v>643</v>
      </c>
      <c r="J5070" s="59" t="s">
        <v>5638</v>
      </c>
      <c r="K5070" s="60" t="s">
        <v>270</v>
      </c>
      <c r="L5070" s="174" t="s">
        <v>272</v>
      </c>
      <c r="M5070" s="2" t="s">
        <v>272</v>
      </c>
      <c r="N5070" s="175" t="s">
        <v>272</v>
      </c>
      <c r="O5070" s="24"/>
      <c r="P5070" s="2"/>
      <c r="Q5070" s="2"/>
      <c r="R5070" s="2"/>
      <c r="S5070" s="2"/>
      <c r="T5070" s="2"/>
      <c r="U5070" s="25"/>
      <c r="V5070" s="24"/>
      <c r="W5070" s="2"/>
      <c r="X5070" s="2"/>
      <c r="Y5070" s="2"/>
      <c r="Z5070" s="175"/>
      <c r="AA5070" s="24"/>
      <c r="AB5070" s="2"/>
      <c r="AC5070" s="25"/>
      <c r="AD5070" s="174"/>
      <c r="AE5070" s="25"/>
      <c r="AF5070" s="180">
        <v>100</v>
      </c>
    </row>
    <row r="5071" spans="1:32">
      <c r="A5071" s="134" t="str">
        <f t="shared" si="79"/>
        <v>UKbu_07.1</v>
      </c>
      <c r="C5071" s="177" t="s">
        <v>42</v>
      </c>
      <c r="D5071" s="178" t="s">
        <v>1</v>
      </c>
      <c r="E5071" s="178" t="s">
        <v>561</v>
      </c>
      <c r="F5071" s="178" t="s">
        <v>562</v>
      </c>
      <c r="G5071" s="178" t="s">
        <v>533</v>
      </c>
      <c r="H5071" s="177" t="s">
        <v>52</v>
      </c>
      <c r="I5071" s="179" t="s">
        <v>643</v>
      </c>
      <c r="J5071" s="59" t="s">
        <v>5642</v>
      </c>
      <c r="K5071" s="60" t="s">
        <v>5643</v>
      </c>
      <c r="L5071" s="174" t="s">
        <v>272</v>
      </c>
      <c r="M5071" s="2" t="s">
        <v>272</v>
      </c>
      <c r="N5071" s="175" t="s">
        <v>272</v>
      </c>
      <c r="O5071" s="24"/>
      <c r="P5071" s="2"/>
      <c r="Q5071" s="2"/>
      <c r="R5071" s="2"/>
      <c r="S5071" s="2"/>
      <c r="T5071" s="2"/>
      <c r="U5071" s="25"/>
      <c r="V5071" s="24"/>
      <c r="W5071" s="2"/>
      <c r="X5071" s="2"/>
      <c r="Y5071" s="2"/>
      <c r="Z5071" s="175"/>
      <c r="AA5071" s="24"/>
      <c r="AB5071" s="2"/>
      <c r="AC5071" s="25"/>
      <c r="AD5071" s="174"/>
      <c r="AE5071" s="25"/>
      <c r="AF5071" s="180">
        <v>100</v>
      </c>
    </row>
    <row r="5072" spans="1:32">
      <c r="A5072" s="134" t="str">
        <f t="shared" si="79"/>
        <v>UKbu_07.2</v>
      </c>
      <c r="C5072" s="177" t="s">
        <v>42</v>
      </c>
      <c r="D5072" s="178" t="s">
        <v>1</v>
      </c>
      <c r="E5072" s="178" t="s">
        <v>563</v>
      </c>
      <c r="F5072" s="178" t="s">
        <v>564</v>
      </c>
      <c r="G5072" s="178" t="s">
        <v>540</v>
      </c>
      <c r="H5072" s="177" t="s">
        <v>52</v>
      </c>
      <c r="I5072" s="179" t="s">
        <v>54</v>
      </c>
      <c r="J5072" s="59" t="s">
        <v>5642</v>
      </c>
      <c r="K5072" s="60" t="s">
        <v>5644</v>
      </c>
      <c r="L5072" s="174" t="s">
        <v>272</v>
      </c>
      <c r="M5072" s="2" t="s">
        <v>272</v>
      </c>
      <c r="N5072" s="175" t="s">
        <v>272</v>
      </c>
      <c r="O5072" s="24" t="s">
        <v>272</v>
      </c>
      <c r="P5072" s="2" t="s">
        <v>272</v>
      </c>
      <c r="Q5072" s="2" t="s">
        <v>272</v>
      </c>
      <c r="R5072" s="2" t="s">
        <v>272</v>
      </c>
      <c r="S5072" s="2" t="s">
        <v>273</v>
      </c>
      <c r="T5072" s="2" t="s">
        <v>272</v>
      </c>
      <c r="U5072" s="25" t="s">
        <v>272</v>
      </c>
      <c r="V5072" s="24" t="s">
        <v>273</v>
      </c>
      <c r="W5072" s="2" t="s">
        <v>273</v>
      </c>
      <c r="X5072" s="2" t="s">
        <v>273</v>
      </c>
      <c r="Y5072" s="2" t="s">
        <v>273</v>
      </c>
      <c r="Z5072" s="175" t="s">
        <v>273</v>
      </c>
      <c r="AA5072" s="24" t="s">
        <v>273</v>
      </c>
      <c r="AB5072" s="2" t="s">
        <v>273</v>
      </c>
      <c r="AC5072" s="25" t="s">
        <v>273</v>
      </c>
      <c r="AD5072" s="174" t="s">
        <v>273</v>
      </c>
      <c r="AE5072" s="25" t="s">
        <v>273</v>
      </c>
      <c r="AF5072" s="180">
        <v>100</v>
      </c>
    </row>
    <row r="5073" spans="1:32">
      <c r="A5073" s="134" t="str">
        <f t="shared" si="79"/>
        <v>UKbu_07.2</v>
      </c>
      <c r="C5073" s="177" t="s">
        <v>42</v>
      </c>
      <c r="D5073" s="178" t="s">
        <v>1</v>
      </c>
      <c r="E5073" s="178" t="s">
        <v>563</v>
      </c>
      <c r="F5073" s="178" t="s">
        <v>564</v>
      </c>
      <c r="G5073" s="178" t="s">
        <v>540</v>
      </c>
      <c r="H5073" s="177" t="s">
        <v>52</v>
      </c>
      <c r="I5073" s="179" t="s">
        <v>54</v>
      </c>
      <c r="J5073" s="59" t="s">
        <v>5645</v>
      </c>
      <c r="K5073" s="60" t="s">
        <v>5646</v>
      </c>
      <c r="L5073" s="174" t="s">
        <v>272</v>
      </c>
      <c r="M5073" s="2" t="s">
        <v>272</v>
      </c>
      <c r="N5073" s="175" t="s">
        <v>272</v>
      </c>
      <c r="O5073" s="24" t="s">
        <v>272</v>
      </c>
      <c r="P5073" s="2" t="s">
        <v>273</v>
      </c>
      <c r="Q5073" s="2" t="s">
        <v>272</v>
      </c>
      <c r="R5073" s="2" t="s">
        <v>273</v>
      </c>
      <c r="S5073" s="2" t="s">
        <v>273</v>
      </c>
      <c r="T5073" s="2" t="s">
        <v>273</v>
      </c>
      <c r="U5073" s="25" t="s">
        <v>272</v>
      </c>
      <c r="V5073" s="24" t="s">
        <v>273</v>
      </c>
      <c r="W5073" s="2" t="s">
        <v>273</v>
      </c>
      <c r="X5073" s="2" t="s">
        <v>273</v>
      </c>
      <c r="Y5073" s="2" t="s">
        <v>273</v>
      </c>
      <c r="Z5073" s="175" t="s">
        <v>273</v>
      </c>
      <c r="AA5073" s="24" t="s">
        <v>273</v>
      </c>
      <c r="AB5073" s="2" t="s">
        <v>273</v>
      </c>
      <c r="AC5073" s="25" t="s">
        <v>273</v>
      </c>
      <c r="AD5073" s="174" t="s">
        <v>273</v>
      </c>
      <c r="AE5073" s="25" t="s">
        <v>273</v>
      </c>
      <c r="AF5073" s="180">
        <v>100</v>
      </c>
    </row>
    <row r="5074" spans="1:32">
      <c r="A5074" s="134" t="str">
        <f t="shared" si="79"/>
        <v>UKbu_07.2</v>
      </c>
      <c r="C5074" s="177" t="s">
        <v>42</v>
      </c>
      <c r="D5074" s="178" t="s">
        <v>1</v>
      </c>
      <c r="E5074" s="178" t="s">
        <v>563</v>
      </c>
      <c r="F5074" s="178" t="s">
        <v>564</v>
      </c>
      <c r="G5074" s="178" t="s">
        <v>540</v>
      </c>
      <c r="H5074" s="177" t="s">
        <v>52</v>
      </c>
      <c r="I5074" s="179" t="s">
        <v>54</v>
      </c>
      <c r="J5074" s="59" t="s">
        <v>5647</v>
      </c>
      <c r="K5074" s="60" t="s">
        <v>5648</v>
      </c>
      <c r="L5074" s="174" t="s">
        <v>272</v>
      </c>
      <c r="M5074" s="2" t="s">
        <v>272</v>
      </c>
      <c r="N5074" s="175" t="s">
        <v>272</v>
      </c>
      <c r="O5074" s="24" t="s">
        <v>272</v>
      </c>
      <c r="P5074" s="2" t="s">
        <v>273</v>
      </c>
      <c r="Q5074" s="2" t="s">
        <v>272</v>
      </c>
      <c r="R5074" s="2" t="s">
        <v>272</v>
      </c>
      <c r="S5074" s="2" t="s">
        <v>272</v>
      </c>
      <c r="T5074" s="2" t="s">
        <v>272</v>
      </c>
      <c r="U5074" s="25" t="s">
        <v>272</v>
      </c>
      <c r="V5074" s="24" t="s">
        <v>273</v>
      </c>
      <c r="W5074" s="2" t="s">
        <v>273</v>
      </c>
      <c r="X5074" s="2" t="s">
        <v>273</v>
      </c>
      <c r="Y5074" s="2" t="s">
        <v>273</v>
      </c>
      <c r="Z5074" s="175" t="s">
        <v>273</v>
      </c>
      <c r="AA5074" s="24" t="s">
        <v>273</v>
      </c>
      <c r="AB5074" s="2" t="s">
        <v>273</v>
      </c>
      <c r="AC5074" s="25" t="s">
        <v>273</v>
      </c>
      <c r="AD5074" s="174" t="s">
        <v>273</v>
      </c>
      <c r="AE5074" s="25" t="s">
        <v>273</v>
      </c>
      <c r="AF5074" s="180">
        <v>100</v>
      </c>
    </row>
    <row r="5075" spans="1:32">
      <c r="A5075" s="134" t="str">
        <f t="shared" si="79"/>
        <v>UKbu_07.2</v>
      </c>
      <c r="C5075" s="177" t="s">
        <v>42</v>
      </c>
      <c r="D5075" s="178" t="s">
        <v>1</v>
      </c>
      <c r="E5075" s="178" t="s">
        <v>563</v>
      </c>
      <c r="F5075" s="178" t="s">
        <v>564</v>
      </c>
      <c r="G5075" s="178" t="s">
        <v>540</v>
      </c>
      <c r="H5075" s="177" t="s">
        <v>52</v>
      </c>
      <c r="I5075" s="179" t="s">
        <v>54</v>
      </c>
      <c r="J5075" s="59" t="s">
        <v>5642</v>
      </c>
      <c r="K5075" s="60" t="s">
        <v>5649</v>
      </c>
      <c r="L5075" s="174" t="s">
        <v>272</v>
      </c>
      <c r="M5075" s="2" t="s">
        <v>272</v>
      </c>
      <c r="N5075" s="175" t="s">
        <v>272</v>
      </c>
      <c r="O5075" s="24" t="s">
        <v>272</v>
      </c>
      <c r="P5075" s="2" t="s">
        <v>273</v>
      </c>
      <c r="Q5075" s="2" t="s">
        <v>272</v>
      </c>
      <c r="R5075" s="2" t="s">
        <v>272</v>
      </c>
      <c r="S5075" s="2" t="s">
        <v>272</v>
      </c>
      <c r="T5075" s="2" t="s">
        <v>272</v>
      </c>
      <c r="U5075" s="25" t="s">
        <v>272</v>
      </c>
      <c r="V5075" s="24" t="s">
        <v>273</v>
      </c>
      <c r="W5075" s="2" t="s">
        <v>273</v>
      </c>
      <c r="X5075" s="2" t="s">
        <v>273</v>
      </c>
      <c r="Y5075" s="2" t="s">
        <v>273</v>
      </c>
      <c r="Z5075" s="175" t="s">
        <v>273</v>
      </c>
      <c r="AA5075" s="24" t="s">
        <v>273</v>
      </c>
      <c r="AB5075" s="2" t="s">
        <v>273</v>
      </c>
      <c r="AC5075" s="25" t="s">
        <v>273</v>
      </c>
      <c r="AD5075" s="174" t="s">
        <v>273</v>
      </c>
      <c r="AE5075" s="25" t="s">
        <v>273</v>
      </c>
      <c r="AF5075" s="180">
        <v>100</v>
      </c>
    </row>
    <row r="5076" spans="1:32">
      <c r="A5076" s="134" t="str">
        <f t="shared" si="79"/>
        <v>UKca_01.1</v>
      </c>
      <c r="C5076" s="177" t="s">
        <v>42</v>
      </c>
      <c r="D5076" s="178" t="s">
        <v>495</v>
      </c>
      <c r="E5076" s="178" t="s">
        <v>565</v>
      </c>
      <c r="F5076" s="178" t="s">
        <v>566</v>
      </c>
      <c r="G5076" s="178" t="s">
        <v>540</v>
      </c>
      <c r="H5076" s="177" t="s">
        <v>52</v>
      </c>
      <c r="I5076" s="179" t="s">
        <v>643</v>
      </c>
      <c r="J5076" s="59" t="s">
        <v>5650</v>
      </c>
      <c r="K5076" s="60" t="s">
        <v>5651</v>
      </c>
      <c r="L5076" s="174" t="s">
        <v>272</v>
      </c>
      <c r="M5076" s="2" t="s">
        <v>272</v>
      </c>
      <c r="N5076" s="175" t="s">
        <v>272</v>
      </c>
      <c r="O5076" s="24" t="s">
        <v>272</v>
      </c>
      <c r="P5076" s="2" t="s">
        <v>272</v>
      </c>
      <c r="Q5076" s="2" t="s">
        <v>272</v>
      </c>
      <c r="R5076" s="2" t="s">
        <v>273</v>
      </c>
      <c r="S5076" s="2" t="s">
        <v>272</v>
      </c>
      <c r="T5076" s="2" t="s">
        <v>273</v>
      </c>
      <c r="U5076" s="25" t="s">
        <v>272</v>
      </c>
      <c r="V5076" s="24" t="s">
        <v>272</v>
      </c>
      <c r="W5076" s="2" t="s">
        <v>272</v>
      </c>
      <c r="X5076" s="2" t="s">
        <v>272</v>
      </c>
      <c r="Y5076" s="2" t="s">
        <v>273</v>
      </c>
      <c r="Z5076" s="175" t="s">
        <v>273</v>
      </c>
      <c r="AA5076" s="24" t="s">
        <v>272</v>
      </c>
      <c r="AB5076" s="2" t="s">
        <v>272</v>
      </c>
      <c r="AC5076" s="25" t="s">
        <v>273</v>
      </c>
      <c r="AD5076" s="174" t="s">
        <v>272</v>
      </c>
      <c r="AE5076" s="25" t="s">
        <v>273</v>
      </c>
      <c r="AF5076" s="180">
        <v>100</v>
      </c>
    </row>
    <row r="5077" spans="1:32">
      <c r="A5077" s="134" t="str">
        <f t="shared" si="79"/>
        <v>UKca_01.2</v>
      </c>
      <c r="C5077" s="177" t="s">
        <v>42</v>
      </c>
      <c r="D5077" s="178" t="s">
        <v>495</v>
      </c>
      <c r="E5077" s="178" t="s">
        <v>567</v>
      </c>
      <c r="F5077" s="178" t="s">
        <v>568</v>
      </c>
      <c r="G5077" s="178" t="s">
        <v>533</v>
      </c>
      <c r="H5077" s="177" t="s">
        <v>52</v>
      </c>
      <c r="I5077" s="179" t="s">
        <v>643</v>
      </c>
      <c r="J5077" s="59" t="s">
        <v>5650</v>
      </c>
      <c r="K5077" s="60" t="s">
        <v>5652</v>
      </c>
      <c r="L5077" s="174" t="s">
        <v>272</v>
      </c>
      <c r="M5077" s="2" t="s">
        <v>272</v>
      </c>
      <c r="N5077" s="175" t="s">
        <v>272</v>
      </c>
      <c r="O5077" s="24"/>
      <c r="P5077" s="2"/>
      <c r="Q5077" s="2"/>
      <c r="R5077" s="2"/>
      <c r="S5077" s="2"/>
      <c r="T5077" s="2"/>
      <c r="U5077" s="25"/>
      <c r="V5077" s="24"/>
      <c r="W5077" s="2"/>
      <c r="X5077" s="2"/>
      <c r="Y5077" s="2"/>
      <c r="Z5077" s="175"/>
      <c r="AA5077" s="24"/>
      <c r="AB5077" s="2"/>
      <c r="AC5077" s="25"/>
      <c r="AD5077" s="174"/>
      <c r="AE5077" s="25"/>
      <c r="AF5077" s="180">
        <v>100</v>
      </c>
    </row>
    <row r="5078" spans="1:32">
      <c r="A5078" s="134" t="str">
        <f t="shared" si="79"/>
        <v>UKca_01.3</v>
      </c>
      <c r="C5078" s="177" t="s">
        <v>42</v>
      </c>
      <c r="D5078" s="178" t="s">
        <v>495</v>
      </c>
      <c r="E5078" s="178" t="s">
        <v>569</v>
      </c>
      <c r="F5078" s="178" t="s">
        <v>570</v>
      </c>
      <c r="G5078" s="178" t="s">
        <v>540</v>
      </c>
      <c r="H5078" s="177" t="s">
        <v>52</v>
      </c>
      <c r="I5078" s="179" t="s">
        <v>643</v>
      </c>
      <c r="J5078" s="59" t="s">
        <v>5650</v>
      </c>
      <c r="K5078" s="60" t="s">
        <v>5651</v>
      </c>
      <c r="L5078" s="174" t="s">
        <v>272</v>
      </c>
      <c r="M5078" s="2" t="s">
        <v>272</v>
      </c>
      <c r="N5078" s="175" t="s">
        <v>272</v>
      </c>
      <c r="O5078" s="24" t="s">
        <v>272</v>
      </c>
      <c r="P5078" s="2" t="s">
        <v>272</v>
      </c>
      <c r="Q5078" s="2" t="s">
        <v>272</v>
      </c>
      <c r="R5078" s="2" t="s">
        <v>273</v>
      </c>
      <c r="S5078" s="2" t="s">
        <v>272</v>
      </c>
      <c r="T5078" s="2" t="s">
        <v>273</v>
      </c>
      <c r="U5078" s="25" t="s">
        <v>272</v>
      </c>
      <c r="V5078" s="24" t="s">
        <v>272</v>
      </c>
      <c r="W5078" s="2" t="s">
        <v>272</v>
      </c>
      <c r="X5078" s="2" t="s">
        <v>272</v>
      </c>
      <c r="Y5078" s="2" t="s">
        <v>273</v>
      </c>
      <c r="Z5078" s="175" t="s">
        <v>273</v>
      </c>
      <c r="AA5078" s="24" t="s">
        <v>272</v>
      </c>
      <c r="AB5078" s="2" t="s">
        <v>272</v>
      </c>
      <c r="AC5078" s="25" t="s">
        <v>273</v>
      </c>
      <c r="AD5078" s="174" t="s">
        <v>272</v>
      </c>
      <c r="AE5078" s="25" t="s">
        <v>273</v>
      </c>
      <c r="AF5078" s="180">
        <v>100</v>
      </c>
    </row>
    <row r="5079" spans="1:32">
      <c r="A5079" s="134" t="str">
        <f t="shared" si="79"/>
        <v>UKca_01.4</v>
      </c>
      <c r="C5079" s="177" t="s">
        <v>42</v>
      </c>
      <c r="D5079" s="178" t="s">
        <v>495</v>
      </c>
      <c r="E5079" s="178" t="s">
        <v>571</v>
      </c>
      <c r="F5079" s="178" t="s">
        <v>572</v>
      </c>
      <c r="G5079" s="178" t="s">
        <v>540</v>
      </c>
      <c r="H5079" s="177" t="s">
        <v>52</v>
      </c>
      <c r="I5079" s="179" t="s">
        <v>54</v>
      </c>
      <c r="J5079" s="59" t="s">
        <v>5653</v>
      </c>
      <c r="K5079" s="60" t="s">
        <v>5654</v>
      </c>
      <c r="L5079" s="174" t="s">
        <v>272</v>
      </c>
      <c r="M5079" s="2" t="s">
        <v>272</v>
      </c>
      <c r="N5079" s="175" t="s">
        <v>272</v>
      </c>
      <c r="O5079" s="24" t="s">
        <v>272</v>
      </c>
      <c r="P5079" s="2" t="s">
        <v>273</v>
      </c>
      <c r="Q5079" s="2" t="s">
        <v>272</v>
      </c>
      <c r="R5079" s="2" t="s">
        <v>273</v>
      </c>
      <c r="S5079" s="2" t="s">
        <v>273</v>
      </c>
      <c r="T5079" s="2" t="s">
        <v>273</v>
      </c>
      <c r="U5079" s="25" t="s">
        <v>273</v>
      </c>
      <c r="V5079" s="24" t="s">
        <v>273</v>
      </c>
      <c r="W5079" s="2" t="s">
        <v>273</v>
      </c>
      <c r="X5079" s="2" t="s">
        <v>273</v>
      </c>
      <c r="Y5079" s="2" t="s">
        <v>273</v>
      </c>
      <c r="Z5079" s="175" t="s">
        <v>273</v>
      </c>
      <c r="AA5079" s="24" t="s">
        <v>272</v>
      </c>
      <c r="AB5079" s="2" t="s">
        <v>272</v>
      </c>
      <c r="AC5079" s="25" t="s">
        <v>272</v>
      </c>
      <c r="AD5079" s="174" t="s">
        <v>272</v>
      </c>
      <c r="AE5079" s="25" t="s">
        <v>273</v>
      </c>
      <c r="AF5079" s="180">
        <v>100</v>
      </c>
    </row>
    <row r="5080" spans="1:32">
      <c r="A5080" s="134" t="str">
        <f t="shared" si="79"/>
        <v>UKca_01.4</v>
      </c>
      <c r="C5080" s="177" t="s">
        <v>42</v>
      </c>
      <c r="D5080" s="178" t="s">
        <v>495</v>
      </c>
      <c r="E5080" s="178" t="s">
        <v>571</v>
      </c>
      <c r="F5080" s="178" t="s">
        <v>572</v>
      </c>
      <c r="G5080" s="178" t="s">
        <v>540</v>
      </c>
      <c r="H5080" s="177" t="s">
        <v>52</v>
      </c>
      <c r="I5080" s="179" t="s">
        <v>54</v>
      </c>
      <c r="J5080" s="59" t="s">
        <v>5638</v>
      </c>
      <c r="K5080" s="60" t="s">
        <v>5655</v>
      </c>
      <c r="L5080" s="174" t="s">
        <v>272</v>
      </c>
      <c r="M5080" s="2" t="s">
        <v>272</v>
      </c>
      <c r="N5080" s="175" t="s">
        <v>272</v>
      </c>
      <c r="O5080" s="24" t="s">
        <v>272</v>
      </c>
      <c r="P5080" s="2" t="s">
        <v>273</v>
      </c>
      <c r="Q5080" s="2" t="s">
        <v>272</v>
      </c>
      <c r="R5080" s="2" t="s">
        <v>273</v>
      </c>
      <c r="S5080" s="2" t="s">
        <v>273</v>
      </c>
      <c r="T5080" s="2" t="s">
        <v>273</v>
      </c>
      <c r="U5080" s="25" t="s">
        <v>273</v>
      </c>
      <c r="V5080" s="24" t="s">
        <v>273</v>
      </c>
      <c r="W5080" s="2" t="s">
        <v>273</v>
      </c>
      <c r="X5080" s="2" t="s">
        <v>273</v>
      </c>
      <c r="Y5080" s="2" t="s">
        <v>273</v>
      </c>
      <c r="Z5080" s="175" t="s">
        <v>273</v>
      </c>
      <c r="AA5080" s="24" t="s">
        <v>272</v>
      </c>
      <c r="AB5080" s="2" t="s">
        <v>272</v>
      </c>
      <c r="AC5080" s="25" t="s">
        <v>272</v>
      </c>
      <c r="AD5080" s="174" t="s">
        <v>272</v>
      </c>
      <c r="AE5080" s="25" t="s">
        <v>273</v>
      </c>
      <c r="AF5080" s="180">
        <v>100</v>
      </c>
    </row>
    <row r="5081" spans="1:32">
      <c r="A5081" s="134" t="str">
        <f t="shared" si="79"/>
        <v>UKca_02.1</v>
      </c>
      <c r="C5081" s="177" t="s">
        <v>42</v>
      </c>
      <c r="D5081" s="178" t="s">
        <v>495</v>
      </c>
      <c r="E5081" s="178" t="s">
        <v>573</v>
      </c>
      <c r="F5081" s="178" t="s">
        <v>574</v>
      </c>
      <c r="G5081" s="178" t="s">
        <v>533</v>
      </c>
      <c r="H5081" s="177" t="s">
        <v>52</v>
      </c>
      <c r="I5081" s="179" t="s">
        <v>643</v>
      </c>
      <c r="J5081" s="59" t="s">
        <v>5650</v>
      </c>
      <c r="K5081" s="60" t="s">
        <v>5656</v>
      </c>
      <c r="L5081" s="174" t="s">
        <v>272</v>
      </c>
      <c r="M5081" s="2" t="s">
        <v>272</v>
      </c>
      <c r="N5081" s="175" t="s">
        <v>272</v>
      </c>
      <c r="O5081" s="24"/>
      <c r="P5081" s="2"/>
      <c r="Q5081" s="2"/>
      <c r="R5081" s="2"/>
      <c r="S5081" s="2"/>
      <c r="T5081" s="2"/>
      <c r="U5081" s="25"/>
      <c r="V5081" s="24"/>
      <c r="W5081" s="2"/>
      <c r="X5081" s="2"/>
      <c r="Y5081" s="2"/>
      <c r="Z5081" s="175"/>
      <c r="AA5081" s="24"/>
      <c r="AB5081" s="2"/>
      <c r="AC5081" s="25"/>
      <c r="AD5081" s="174"/>
      <c r="AE5081" s="25"/>
      <c r="AF5081" s="180">
        <v>100</v>
      </c>
    </row>
    <row r="5082" spans="1:32">
      <c r="A5082" s="134" t="str">
        <f t="shared" si="79"/>
        <v>UKca_02.2</v>
      </c>
      <c r="C5082" s="177" t="s">
        <v>42</v>
      </c>
      <c r="D5082" s="178" t="s">
        <v>495</v>
      </c>
      <c r="E5082" s="178" t="s">
        <v>575</v>
      </c>
      <c r="F5082" s="178" t="s">
        <v>576</v>
      </c>
      <c r="G5082" s="178" t="s">
        <v>533</v>
      </c>
      <c r="H5082" s="177" t="s">
        <v>52</v>
      </c>
      <c r="I5082" s="179" t="s">
        <v>643</v>
      </c>
      <c r="J5082" s="59" t="s">
        <v>5650</v>
      </c>
      <c r="K5082" s="60" t="s">
        <v>5657</v>
      </c>
      <c r="L5082" s="174" t="s">
        <v>272</v>
      </c>
      <c r="M5082" s="2" t="s">
        <v>272</v>
      </c>
      <c r="N5082" s="175" t="s">
        <v>272</v>
      </c>
      <c r="O5082" s="24"/>
      <c r="P5082" s="2"/>
      <c r="Q5082" s="2"/>
      <c r="R5082" s="2"/>
      <c r="S5082" s="2"/>
      <c r="T5082" s="2"/>
      <c r="U5082" s="25"/>
      <c r="V5082" s="24"/>
      <c r="W5082" s="2"/>
      <c r="X5082" s="2"/>
      <c r="Y5082" s="2"/>
      <c r="Z5082" s="175"/>
      <c r="AA5082" s="24"/>
      <c r="AB5082" s="2"/>
      <c r="AC5082" s="25"/>
      <c r="AD5082" s="174"/>
      <c r="AE5082" s="25"/>
      <c r="AF5082" s="180">
        <v>100</v>
      </c>
    </row>
    <row r="5083" spans="1:32">
      <c r="A5083" s="134" t="str">
        <f t="shared" si="79"/>
        <v>UKca_02.3</v>
      </c>
      <c r="C5083" s="177" t="s">
        <v>42</v>
      </c>
      <c r="D5083" s="178" t="s">
        <v>495</v>
      </c>
      <c r="E5083" s="178" t="s">
        <v>577</v>
      </c>
      <c r="F5083" s="178" t="s">
        <v>578</v>
      </c>
      <c r="G5083" s="178" t="s">
        <v>533</v>
      </c>
      <c r="H5083" s="177" t="s">
        <v>52</v>
      </c>
      <c r="I5083" s="179" t="s">
        <v>643</v>
      </c>
      <c r="J5083" s="59" t="s">
        <v>5658</v>
      </c>
      <c r="K5083" s="60" t="s">
        <v>5659</v>
      </c>
      <c r="L5083" s="174" t="s">
        <v>272</v>
      </c>
      <c r="M5083" s="2" t="s">
        <v>272</v>
      </c>
      <c r="N5083" s="175" t="s">
        <v>272</v>
      </c>
      <c r="O5083" s="24"/>
      <c r="P5083" s="2"/>
      <c r="Q5083" s="2"/>
      <c r="R5083" s="2"/>
      <c r="S5083" s="2"/>
      <c r="T5083" s="2"/>
      <c r="U5083" s="25"/>
      <c r="V5083" s="24"/>
      <c r="W5083" s="2"/>
      <c r="X5083" s="2"/>
      <c r="Y5083" s="2"/>
      <c r="Z5083" s="175"/>
      <c r="AA5083" s="24"/>
      <c r="AB5083" s="2"/>
      <c r="AC5083" s="25"/>
      <c r="AD5083" s="174"/>
      <c r="AE5083" s="25"/>
      <c r="AF5083" s="180">
        <v>100</v>
      </c>
    </row>
    <row r="5084" spans="1:32">
      <c r="A5084" s="134" t="str">
        <f t="shared" si="79"/>
        <v>UKca_02.4</v>
      </c>
      <c r="C5084" s="177" t="s">
        <v>42</v>
      </c>
      <c r="D5084" s="178" t="s">
        <v>495</v>
      </c>
      <c r="E5084" s="178" t="s">
        <v>579</v>
      </c>
      <c r="F5084" s="178" t="s">
        <v>580</v>
      </c>
      <c r="G5084" s="178" t="s">
        <v>533</v>
      </c>
      <c r="H5084" s="177" t="s">
        <v>52</v>
      </c>
      <c r="I5084" s="179" t="s">
        <v>643</v>
      </c>
      <c r="J5084" s="59" t="s">
        <v>5660</v>
      </c>
      <c r="K5084" s="60" t="s">
        <v>5661</v>
      </c>
      <c r="L5084" s="174" t="s">
        <v>272</v>
      </c>
      <c r="M5084" s="2" t="s">
        <v>273</v>
      </c>
      <c r="N5084" s="175" t="s">
        <v>273</v>
      </c>
      <c r="O5084" s="24"/>
      <c r="P5084" s="2"/>
      <c r="Q5084" s="2"/>
      <c r="R5084" s="2"/>
      <c r="S5084" s="2"/>
      <c r="T5084" s="2"/>
      <c r="U5084" s="25"/>
      <c r="V5084" s="24"/>
      <c r="W5084" s="2"/>
      <c r="X5084" s="2"/>
      <c r="Y5084" s="2"/>
      <c r="Z5084" s="175"/>
      <c r="AA5084" s="24"/>
      <c r="AB5084" s="2"/>
      <c r="AC5084" s="25"/>
      <c r="AD5084" s="174"/>
      <c r="AE5084" s="25"/>
      <c r="AF5084" s="180">
        <v>100</v>
      </c>
    </row>
    <row r="5085" spans="1:32">
      <c r="A5085" s="134" t="str">
        <f t="shared" si="79"/>
        <v>UKca_02.5</v>
      </c>
      <c r="C5085" s="177" t="s">
        <v>42</v>
      </c>
      <c r="D5085" s="178" t="s">
        <v>495</v>
      </c>
      <c r="E5085" s="178" t="s">
        <v>581</v>
      </c>
      <c r="F5085" s="178" t="s">
        <v>582</v>
      </c>
      <c r="G5085" s="178" t="s">
        <v>533</v>
      </c>
      <c r="H5085" s="177" t="s">
        <v>52</v>
      </c>
      <c r="I5085" s="179" t="s">
        <v>643</v>
      </c>
      <c r="J5085" s="59" t="s">
        <v>5662</v>
      </c>
      <c r="K5085" s="60" t="s">
        <v>5663</v>
      </c>
      <c r="L5085" s="174" t="s">
        <v>272</v>
      </c>
      <c r="M5085" s="2" t="s">
        <v>272</v>
      </c>
      <c r="N5085" s="175" t="s">
        <v>272</v>
      </c>
      <c r="O5085" s="24"/>
      <c r="P5085" s="2"/>
      <c r="Q5085" s="2"/>
      <c r="R5085" s="2"/>
      <c r="S5085" s="2"/>
      <c r="T5085" s="2"/>
      <c r="U5085" s="25"/>
      <c r="V5085" s="24"/>
      <c r="W5085" s="2"/>
      <c r="X5085" s="2"/>
      <c r="Y5085" s="2"/>
      <c r="Z5085" s="175"/>
      <c r="AA5085" s="24"/>
      <c r="AB5085" s="2"/>
      <c r="AC5085" s="25"/>
      <c r="AD5085" s="174"/>
      <c r="AE5085" s="25"/>
      <c r="AF5085" s="180">
        <v>100</v>
      </c>
    </row>
    <row r="5086" spans="1:32">
      <c r="A5086" s="134" t="str">
        <f t="shared" si="79"/>
        <v>UKca_02.5</v>
      </c>
      <c r="C5086" s="177" t="s">
        <v>42</v>
      </c>
      <c r="D5086" s="178" t="s">
        <v>495</v>
      </c>
      <c r="E5086" s="178" t="s">
        <v>581</v>
      </c>
      <c r="F5086" s="178" t="s">
        <v>582</v>
      </c>
      <c r="G5086" s="178" t="s">
        <v>533</v>
      </c>
      <c r="H5086" s="177" t="s">
        <v>52</v>
      </c>
      <c r="I5086" s="179" t="s">
        <v>643</v>
      </c>
      <c r="J5086" s="59" t="s">
        <v>5662</v>
      </c>
      <c r="K5086" s="60" t="s">
        <v>5664</v>
      </c>
      <c r="L5086" s="174" t="s">
        <v>272</v>
      </c>
      <c r="M5086" s="2" t="s">
        <v>272</v>
      </c>
      <c r="N5086" s="175" t="s">
        <v>272</v>
      </c>
      <c r="O5086" s="24"/>
      <c r="P5086" s="2"/>
      <c r="Q5086" s="2"/>
      <c r="R5086" s="2"/>
      <c r="S5086" s="2"/>
      <c r="T5086" s="2"/>
      <c r="U5086" s="25"/>
      <c r="V5086" s="24"/>
      <c r="W5086" s="2"/>
      <c r="X5086" s="2"/>
      <c r="Y5086" s="2"/>
      <c r="Z5086" s="175"/>
      <c r="AA5086" s="24"/>
      <c r="AB5086" s="2"/>
      <c r="AC5086" s="25"/>
      <c r="AD5086" s="174"/>
      <c r="AE5086" s="25"/>
      <c r="AF5086" s="180">
        <v>100</v>
      </c>
    </row>
    <row r="5087" spans="1:32">
      <c r="A5087" s="134" t="str">
        <f t="shared" si="79"/>
        <v>UKca_02.6</v>
      </c>
      <c r="C5087" s="177" t="s">
        <v>42</v>
      </c>
      <c r="D5087" s="178" t="s">
        <v>495</v>
      </c>
      <c r="E5087" s="178" t="s">
        <v>583</v>
      </c>
      <c r="F5087" s="178" t="s">
        <v>584</v>
      </c>
      <c r="G5087" s="178" t="s">
        <v>540</v>
      </c>
      <c r="H5087" s="177" t="s">
        <v>52</v>
      </c>
      <c r="I5087" s="179" t="s">
        <v>643</v>
      </c>
      <c r="J5087" s="59" t="s">
        <v>5665</v>
      </c>
      <c r="K5087" s="60" t="s">
        <v>5651</v>
      </c>
      <c r="L5087" s="174" t="s">
        <v>272</v>
      </c>
      <c r="M5087" s="2" t="s">
        <v>272</v>
      </c>
      <c r="N5087" s="175" t="s">
        <v>272</v>
      </c>
      <c r="O5087" s="24" t="s">
        <v>272</v>
      </c>
      <c r="P5087" s="2" t="s">
        <v>272</v>
      </c>
      <c r="Q5087" s="2" t="s">
        <v>272</v>
      </c>
      <c r="R5087" s="2" t="s">
        <v>273</v>
      </c>
      <c r="S5087" s="2" t="s">
        <v>272</v>
      </c>
      <c r="T5087" s="2" t="s">
        <v>273</v>
      </c>
      <c r="U5087" s="25" t="s">
        <v>272</v>
      </c>
      <c r="V5087" s="24" t="s">
        <v>272</v>
      </c>
      <c r="W5087" s="2" t="s">
        <v>272</v>
      </c>
      <c r="X5087" s="2" t="s">
        <v>272</v>
      </c>
      <c r="Y5087" s="2" t="s">
        <v>273</v>
      </c>
      <c r="Z5087" s="175" t="s">
        <v>273</v>
      </c>
      <c r="AA5087" s="24" t="s">
        <v>273</v>
      </c>
      <c r="AB5087" s="2" t="s">
        <v>273</v>
      </c>
      <c r="AC5087" s="25" t="s">
        <v>273</v>
      </c>
      <c r="AD5087" s="174" t="s">
        <v>272</v>
      </c>
      <c r="AE5087" s="25" t="s">
        <v>273</v>
      </c>
      <c r="AF5087" s="180">
        <v>100</v>
      </c>
    </row>
    <row r="5088" spans="1:32">
      <c r="A5088" s="134" t="str">
        <f t="shared" si="79"/>
        <v>UKca_02.6</v>
      </c>
      <c r="C5088" s="177" t="s">
        <v>42</v>
      </c>
      <c r="D5088" s="178" t="s">
        <v>495</v>
      </c>
      <c r="E5088" s="178" t="s">
        <v>583</v>
      </c>
      <c r="F5088" s="178" t="s">
        <v>584</v>
      </c>
      <c r="G5088" s="178" t="s">
        <v>540</v>
      </c>
      <c r="H5088" s="177" t="s">
        <v>52</v>
      </c>
      <c r="I5088" s="179" t="s">
        <v>643</v>
      </c>
      <c r="J5088" s="59" t="s">
        <v>5666</v>
      </c>
      <c r="K5088" s="60" t="s">
        <v>5667</v>
      </c>
      <c r="L5088" s="174" t="s">
        <v>272</v>
      </c>
      <c r="M5088" s="2" t="s">
        <v>273</v>
      </c>
      <c r="N5088" s="175" t="s">
        <v>272</v>
      </c>
      <c r="O5088" s="24" t="s">
        <v>672</v>
      </c>
      <c r="P5088" s="2" t="s">
        <v>273</v>
      </c>
      <c r="Q5088" s="2" t="s">
        <v>273</v>
      </c>
      <c r="R5088" s="2" t="s">
        <v>273</v>
      </c>
      <c r="S5088" s="2" t="s">
        <v>273</v>
      </c>
      <c r="T5088" s="2" t="s">
        <v>273</v>
      </c>
      <c r="U5088" s="25" t="s">
        <v>273</v>
      </c>
      <c r="V5088" s="24" t="s">
        <v>273</v>
      </c>
      <c r="W5088" s="2" t="s">
        <v>273</v>
      </c>
      <c r="X5088" s="2" t="s">
        <v>273</v>
      </c>
      <c r="Y5088" s="2" t="s">
        <v>273</v>
      </c>
      <c r="Z5088" s="175" t="s">
        <v>273</v>
      </c>
      <c r="AA5088" s="24" t="s">
        <v>273</v>
      </c>
      <c r="AB5088" s="2" t="s">
        <v>273</v>
      </c>
      <c r="AC5088" s="25" t="s">
        <v>273</v>
      </c>
      <c r="AD5088" s="174" t="s">
        <v>273</v>
      </c>
      <c r="AE5088" s="25" t="s">
        <v>273</v>
      </c>
      <c r="AF5088" s="180">
        <v>100</v>
      </c>
    </row>
    <row r="5089" spans="1:32">
      <c r="A5089" s="134" t="str">
        <f t="shared" si="79"/>
        <v>UKca_03.1</v>
      </c>
      <c r="C5089" s="177" t="s">
        <v>42</v>
      </c>
      <c r="D5089" s="178" t="s">
        <v>495</v>
      </c>
      <c r="E5089" s="178" t="s">
        <v>585</v>
      </c>
      <c r="F5089" s="178" t="s">
        <v>586</v>
      </c>
      <c r="G5089" s="178" t="s">
        <v>533</v>
      </c>
      <c r="H5089" s="177" t="s">
        <v>52</v>
      </c>
      <c r="I5089" s="179" t="s">
        <v>643</v>
      </c>
      <c r="J5089" s="59" t="s">
        <v>5650</v>
      </c>
      <c r="K5089" s="60" t="s">
        <v>5668</v>
      </c>
      <c r="L5089" s="174" t="s">
        <v>272</v>
      </c>
      <c r="M5089" s="2" t="s">
        <v>273</v>
      </c>
      <c r="N5089" s="175" t="s">
        <v>272</v>
      </c>
      <c r="O5089" s="24"/>
      <c r="P5089" s="2"/>
      <c r="Q5089" s="2"/>
      <c r="R5089" s="2"/>
      <c r="S5089" s="2"/>
      <c r="T5089" s="2"/>
      <c r="U5089" s="25"/>
      <c r="V5089" s="24"/>
      <c r="W5089" s="2"/>
      <c r="X5089" s="2"/>
      <c r="Y5089" s="2"/>
      <c r="Z5089" s="175"/>
      <c r="AA5089" s="24"/>
      <c r="AB5089" s="2"/>
      <c r="AC5089" s="25"/>
      <c r="AD5089" s="174"/>
      <c r="AE5089" s="25"/>
      <c r="AF5089" s="180">
        <v>100</v>
      </c>
    </row>
    <row r="5090" spans="1:32">
      <c r="A5090" s="134" t="str">
        <f t="shared" si="79"/>
        <v>UKca_03.2</v>
      </c>
      <c r="C5090" s="177" t="s">
        <v>42</v>
      </c>
      <c r="D5090" s="178" t="s">
        <v>495</v>
      </c>
      <c r="E5090" s="178" t="s">
        <v>587</v>
      </c>
      <c r="F5090" s="178" t="s">
        <v>588</v>
      </c>
      <c r="G5090" s="178" t="s">
        <v>540</v>
      </c>
      <c r="H5090" s="177" t="s">
        <v>52</v>
      </c>
      <c r="I5090" s="179" t="s">
        <v>643</v>
      </c>
      <c r="J5090" s="59" t="s">
        <v>5650</v>
      </c>
      <c r="K5090" s="60" t="s">
        <v>5669</v>
      </c>
      <c r="L5090" s="174" t="s">
        <v>272</v>
      </c>
      <c r="M5090" s="2" t="s">
        <v>273</v>
      </c>
      <c r="N5090" s="175" t="s">
        <v>272</v>
      </c>
      <c r="O5090" s="24" t="s">
        <v>672</v>
      </c>
      <c r="P5090" s="2" t="s">
        <v>273</v>
      </c>
      <c r="Q5090" s="2" t="s">
        <v>273</v>
      </c>
      <c r="R5090" s="2" t="s">
        <v>273</v>
      </c>
      <c r="S5090" s="2" t="s">
        <v>273</v>
      </c>
      <c r="T5090" s="2" t="s">
        <v>273</v>
      </c>
      <c r="U5090" s="25" t="s">
        <v>272</v>
      </c>
      <c r="V5090" s="24" t="s">
        <v>273</v>
      </c>
      <c r="W5090" s="2" t="s">
        <v>273</v>
      </c>
      <c r="X5090" s="2" t="s">
        <v>273</v>
      </c>
      <c r="Y5090" s="2" t="s">
        <v>273</v>
      </c>
      <c r="Z5090" s="175" t="s">
        <v>273</v>
      </c>
      <c r="AA5090" s="24" t="s">
        <v>273</v>
      </c>
      <c r="AB5090" s="2" t="s">
        <v>273</v>
      </c>
      <c r="AC5090" s="25" t="s">
        <v>273</v>
      </c>
      <c r="AD5090" s="174" t="s">
        <v>272</v>
      </c>
      <c r="AE5090" s="25" t="s">
        <v>273</v>
      </c>
      <c r="AF5090" s="180">
        <v>100</v>
      </c>
    </row>
    <row r="5091" spans="1:32">
      <c r="A5091" s="134" t="str">
        <f t="shared" si="79"/>
        <v>UKca_03.2</v>
      </c>
      <c r="C5091" s="177" t="s">
        <v>42</v>
      </c>
      <c r="D5091" s="178" t="s">
        <v>495</v>
      </c>
      <c r="E5091" s="178" t="s">
        <v>587</v>
      </c>
      <c r="F5091" s="178" t="s">
        <v>588</v>
      </c>
      <c r="G5091" s="178" t="s">
        <v>540</v>
      </c>
      <c r="H5091" s="177" t="s">
        <v>52</v>
      </c>
      <c r="I5091" s="179" t="s">
        <v>643</v>
      </c>
      <c r="J5091" s="59" t="s">
        <v>5650</v>
      </c>
      <c r="K5091" s="60" t="s">
        <v>5668</v>
      </c>
      <c r="L5091" s="174" t="s">
        <v>272</v>
      </c>
      <c r="M5091" s="2" t="s">
        <v>273</v>
      </c>
      <c r="N5091" s="175" t="s">
        <v>272</v>
      </c>
      <c r="O5091" s="24" t="s">
        <v>672</v>
      </c>
      <c r="P5091" s="2" t="s">
        <v>273</v>
      </c>
      <c r="Q5091" s="2" t="s">
        <v>273</v>
      </c>
      <c r="R5091" s="2" t="s">
        <v>273</v>
      </c>
      <c r="S5091" s="2" t="s">
        <v>273</v>
      </c>
      <c r="T5091" s="2" t="s">
        <v>273</v>
      </c>
      <c r="U5091" s="25" t="s">
        <v>272</v>
      </c>
      <c r="V5091" s="24" t="s">
        <v>273</v>
      </c>
      <c r="W5091" s="2" t="s">
        <v>273</v>
      </c>
      <c r="X5091" s="2" t="s">
        <v>273</v>
      </c>
      <c r="Y5091" s="2" t="s">
        <v>273</v>
      </c>
      <c r="Z5091" s="175" t="s">
        <v>273</v>
      </c>
      <c r="AA5091" s="24" t="s">
        <v>273</v>
      </c>
      <c r="AB5091" s="2" t="s">
        <v>273</v>
      </c>
      <c r="AC5091" s="25" t="s">
        <v>273</v>
      </c>
      <c r="AD5091" s="174" t="s">
        <v>272</v>
      </c>
      <c r="AE5091" s="25" t="s">
        <v>273</v>
      </c>
      <c r="AF5091" s="180">
        <v>100</v>
      </c>
    </row>
    <row r="5092" spans="1:32">
      <c r="A5092" s="134" t="str">
        <f t="shared" si="79"/>
        <v>UKca_03.3</v>
      </c>
      <c r="C5092" s="177" t="s">
        <v>42</v>
      </c>
      <c r="D5092" s="178" t="s">
        <v>495</v>
      </c>
      <c r="E5092" s="178" t="s">
        <v>589</v>
      </c>
      <c r="F5092" s="178" t="s">
        <v>590</v>
      </c>
      <c r="G5092" s="178" t="s">
        <v>540</v>
      </c>
      <c r="H5092" s="177" t="s">
        <v>52</v>
      </c>
      <c r="I5092" s="179" t="s">
        <v>643</v>
      </c>
      <c r="J5092" s="59" t="s">
        <v>5650</v>
      </c>
      <c r="K5092" s="60" t="s">
        <v>5670</v>
      </c>
      <c r="L5092" s="174" t="s">
        <v>272</v>
      </c>
      <c r="M5092" s="2" t="s">
        <v>272</v>
      </c>
      <c r="N5092" s="175" t="s">
        <v>272</v>
      </c>
      <c r="O5092" s="24" t="s">
        <v>272</v>
      </c>
      <c r="P5092" s="2" t="s">
        <v>272</v>
      </c>
      <c r="Q5092" s="2" t="s">
        <v>272</v>
      </c>
      <c r="R5092" s="2" t="s">
        <v>273</v>
      </c>
      <c r="S5092" s="2" t="s">
        <v>273</v>
      </c>
      <c r="T5092" s="2" t="s">
        <v>273</v>
      </c>
      <c r="U5092" s="25" t="s">
        <v>273</v>
      </c>
      <c r="V5092" s="24" t="s">
        <v>272</v>
      </c>
      <c r="W5092" s="2" t="s">
        <v>272</v>
      </c>
      <c r="X5092" s="2" t="s">
        <v>272</v>
      </c>
      <c r="Y5092" s="2" t="s">
        <v>273</v>
      </c>
      <c r="Z5092" s="175" t="s">
        <v>273</v>
      </c>
      <c r="AA5092" s="24" t="s">
        <v>273</v>
      </c>
      <c r="AB5092" s="2" t="s">
        <v>273</v>
      </c>
      <c r="AC5092" s="25" t="s">
        <v>273</v>
      </c>
      <c r="AD5092" s="174" t="s">
        <v>272</v>
      </c>
      <c r="AE5092" s="25" t="s">
        <v>273</v>
      </c>
      <c r="AF5092" s="180">
        <v>100</v>
      </c>
    </row>
    <row r="5093" spans="1:32">
      <c r="A5093" s="134" t="str">
        <f t="shared" si="79"/>
        <v>UKca_04.1</v>
      </c>
      <c r="C5093" s="177" t="s">
        <v>42</v>
      </c>
      <c r="D5093" s="178" t="s">
        <v>495</v>
      </c>
      <c r="E5093" s="178" t="s">
        <v>591</v>
      </c>
      <c r="F5093" s="178" t="s">
        <v>592</v>
      </c>
      <c r="G5093" s="178" t="s">
        <v>533</v>
      </c>
      <c r="H5093" s="177" t="s">
        <v>52</v>
      </c>
      <c r="I5093" s="179" t="s">
        <v>643</v>
      </c>
      <c r="J5093" s="59" t="s">
        <v>5650</v>
      </c>
      <c r="K5093" s="60" t="s">
        <v>5671</v>
      </c>
      <c r="L5093" s="174" t="s">
        <v>272</v>
      </c>
      <c r="M5093" s="2" t="s">
        <v>272</v>
      </c>
      <c r="N5093" s="175" t="s">
        <v>272</v>
      </c>
      <c r="O5093" s="24"/>
      <c r="P5093" s="2"/>
      <c r="Q5093" s="2"/>
      <c r="R5093" s="2"/>
      <c r="S5093" s="2"/>
      <c r="T5093" s="2"/>
      <c r="U5093" s="25"/>
      <c r="V5093" s="24"/>
      <c r="W5093" s="2"/>
      <c r="X5093" s="2"/>
      <c r="Y5093" s="2"/>
      <c r="Z5093" s="175"/>
      <c r="AA5093" s="24"/>
      <c r="AB5093" s="2"/>
      <c r="AC5093" s="25"/>
      <c r="AD5093" s="174"/>
      <c r="AE5093" s="25"/>
      <c r="AF5093" s="180">
        <v>100</v>
      </c>
    </row>
    <row r="5094" spans="1:32">
      <c r="A5094" s="134" t="str">
        <f t="shared" si="79"/>
        <v>UKca_04.1</v>
      </c>
      <c r="C5094" s="177" t="s">
        <v>42</v>
      </c>
      <c r="D5094" s="178" t="s">
        <v>495</v>
      </c>
      <c r="E5094" s="178" t="s">
        <v>591</v>
      </c>
      <c r="F5094" s="178" t="s">
        <v>592</v>
      </c>
      <c r="G5094" s="178" t="s">
        <v>533</v>
      </c>
      <c r="H5094" s="177" t="s">
        <v>52</v>
      </c>
      <c r="I5094" s="179" t="s">
        <v>643</v>
      </c>
      <c r="J5094" s="59" t="s">
        <v>5672</v>
      </c>
      <c r="K5094" s="60" t="s">
        <v>5673</v>
      </c>
      <c r="L5094" s="174" t="s">
        <v>272</v>
      </c>
      <c r="M5094" s="2" t="s">
        <v>272</v>
      </c>
      <c r="N5094" s="175" t="s">
        <v>272</v>
      </c>
      <c r="O5094" s="24"/>
      <c r="P5094" s="2"/>
      <c r="Q5094" s="2"/>
      <c r="R5094" s="2"/>
      <c r="S5094" s="2"/>
      <c r="T5094" s="2"/>
      <c r="U5094" s="25"/>
      <c r="V5094" s="24"/>
      <c r="W5094" s="2"/>
      <c r="X5094" s="2"/>
      <c r="Y5094" s="2"/>
      <c r="Z5094" s="175"/>
      <c r="AA5094" s="24"/>
      <c r="AB5094" s="2"/>
      <c r="AC5094" s="25"/>
      <c r="AD5094" s="174"/>
      <c r="AE5094" s="25"/>
      <c r="AF5094" s="180">
        <v>0</v>
      </c>
    </row>
    <row r="5095" spans="1:32">
      <c r="A5095" s="134" t="str">
        <f t="shared" si="79"/>
        <v>UKca_04.2</v>
      </c>
      <c r="C5095" s="177" t="s">
        <v>42</v>
      </c>
      <c r="D5095" s="178" t="s">
        <v>495</v>
      </c>
      <c r="E5095" s="178" t="s">
        <v>593</v>
      </c>
      <c r="F5095" s="178" t="s">
        <v>594</v>
      </c>
      <c r="G5095" s="178" t="s">
        <v>540</v>
      </c>
      <c r="H5095" s="177" t="s">
        <v>52</v>
      </c>
      <c r="I5095" s="179" t="s">
        <v>643</v>
      </c>
      <c r="J5095" s="59" t="s">
        <v>5650</v>
      </c>
      <c r="K5095" s="60" t="s">
        <v>5670</v>
      </c>
      <c r="L5095" s="174" t="s">
        <v>272</v>
      </c>
      <c r="M5095" s="2" t="s">
        <v>272</v>
      </c>
      <c r="N5095" s="175" t="s">
        <v>272</v>
      </c>
      <c r="O5095" s="24" t="s">
        <v>272</v>
      </c>
      <c r="P5095" s="2" t="s">
        <v>272</v>
      </c>
      <c r="Q5095" s="2" t="s">
        <v>272</v>
      </c>
      <c r="R5095" s="2" t="s">
        <v>273</v>
      </c>
      <c r="S5095" s="2" t="s">
        <v>273</v>
      </c>
      <c r="T5095" s="2" t="s">
        <v>273</v>
      </c>
      <c r="U5095" s="25" t="s">
        <v>273</v>
      </c>
      <c r="V5095" s="24" t="s">
        <v>272</v>
      </c>
      <c r="W5095" s="2" t="s">
        <v>272</v>
      </c>
      <c r="X5095" s="2" t="s">
        <v>272</v>
      </c>
      <c r="Y5095" s="2" t="s">
        <v>273</v>
      </c>
      <c r="Z5095" s="175" t="s">
        <v>273</v>
      </c>
      <c r="AA5095" s="24" t="s">
        <v>273</v>
      </c>
      <c r="AB5095" s="2" t="s">
        <v>273</v>
      </c>
      <c r="AC5095" s="25" t="s">
        <v>273</v>
      </c>
      <c r="AD5095" s="174" t="s">
        <v>272</v>
      </c>
      <c r="AE5095" s="25" t="s">
        <v>273</v>
      </c>
      <c r="AF5095" s="180">
        <v>100</v>
      </c>
    </row>
    <row r="5096" spans="1:32">
      <c r="A5096" s="134" t="str">
        <f t="shared" si="79"/>
        <v>UKca_04.3</v>
      </c>
      <c r="C5096" s="177" t="s">
        <v>42</v>
      </c>
      <c r="D5096" s="178" t="s">
        <v>495</v>
      </c>
      <c r="E5096" s="178" t="s">
        <v>595</v>
      </c>
      <c r="F5096" s="178" t="s">
        <v>596</v>
      </c>
      <c r="G5096" s="178" t="s">
        <v>540</v>
      </c>
      <c r="H5096" s="177" t="s">
        <v>52</v>
      </c>
      <c r="I5096" s="179" t="s">
        <v>643</v>
      </c>
      <c r="J5096" s="59" t="s">
        <v>5674</v>
      </c>
      <c r="K5096" s="60" t="s">
        <v>5675</v>
      </c>
      <c r="L5096" s="174" t="s">
        <v>272</v>
      </c>
      <c r="M5096" s="2" t="s">
        <v>272</v>
      </c>
      <c r="N5096" s="175" t="s">
        <v>272</v>
      </c>
      <c r="O5096" s="24" t="s">
        <v>272</v>
      </c>
      <c r="P5096" s="2" t="s">
        <v>272</v>
      </c>
      <c r="Q5096" s="2" t="s">
        <v>272</v>
      </c>
      <c r="R5096" s="2" t="s">
        <v>273</v>
      </c>
      <c r="S5096" s="2" t="s">
        <v>273</v>
      </c>
      <c r="T5096" s="2" t="s">
        <v>272</v>
      </c>
      <c r="U5096" s="25" t="s">
        <v>273</v>
      </c>
      <c r="V5096" s="24" t="s">
        <v>272</v>
      </c>
      <c r="W5096" s="2" t="s">
        <v>272</v>
      </c>
      <c r="X5096" s="2" t="s">
        <v>272</v>
      </c>
      <c r="Y5096" s="2" t="s">
        <v>273</v>
      </c>
      <c r="Z5096" s="175" t="s">
        <v>273</v>
      </c>
      <c r="AA5096" s="24" t="s">
        <v>272</v>
      </c>
      <c r="AB5096" s="2" t="s">
        <v>272</v>
      </c>
      <c r="AC5096" s="25" t="s">
        <v>272</v>
      </c>
      <c r="AD5096" s="174" t="s">
        <v>272</v>
      </c>
      <c r="AE5096" s="25" t="s">
        <v>273</v>
      </c>
      <c r="AF5096" s="180">
        <v>100</v>
      </c>
    </row>
    <row r="5097" spans="1:32">
      <c r="A5097" s="134" t="str">
        <f t="shared" si="79"/>
        <v>UKca_05.1</v>
      </c>
      <c r="C5097" s="177" t="s">
        <v>42</v>
      </c>
      <c r="D5097" s="178" t="s">
        <v>495</v>
      </c>
      <c r="E5097" s="178" t="s">
        <v>597</v>
      </c>
      <c r="F5097" s="178" t="s">
        <v>598</v>
      </c>
      <c r="G5097" s="178" t="s">
        <v>533</v>
      </c>
      <c r="H5097" s="177" t="s">
        <v>52</v>
      </c>
      <c r="I5097" s="179" t="s">
        <v>643</v>
      </c>
      <c r="J5097" s="59" t="s">
        <v>5650</v>
      </c>
      <c r="K5097" s="60" t="s">
        <v>5676</v>
      </c>
      <c r="L5097" s="174" t="s">
        <v>272</v>
      </c>
      <c r="M5097" s="2" t="s">
        <v>272</v>
      </c>
      <c r="N5097" s="175" t="s">
        <v>272</v>
      </c>
      <c r="O5097" s="24"/>
      <c r="P5097" s="2"/>
      <c r="Q5097" s="2"/>
      <c r="R5097" s="2"/>
      <c r="S5097" s="2"/>
      <c r="T5097" s="2"/>
      <c r="U5097" s="25"/>
      <c r="V5097" s="24"/>
      <c r="W5097" s="2"/>
      <c r="X5097" s="2"/>
      <c r="Y5097" s="2"/>
      <c r="Z5097" s="175"/>
      <c r="AA5097" s="24"/>
      <c r="AB5097" s="2"/>
      <c r="AC5097" s="25"/>
      <c r="AD5097" s="174"/>
      <c r="AE5097" s="25"/>
      <c r="AF5097" s="180">
        <v>100</v>
      </c>
    </row>
    <row r="5098" spans="1:32">
      <c r="A5098" s="134" t="str">
        <f t="shared" si="79"/>
        <v>UKca_05.2</v>
      </c>
      <c r="C5098" s="177" t="s">
        <v>42</v>
      </c>
      <c r="D5098" s="178" t="s">
        <v>495</v>
      </c>
      <c r="E5098" s="178" t="s">
        <v>599</v>
      </c>
      <c r="F5098" s="178" t="s">
        <v>600</v>
      </c>
      <c r="G5098" s="178" t="s">
        <v>540</v>
      </c>
      <c r="H5098" s="177" t="s">
        <v>52</v>
      </c>
      <c r="I5098" s="179" t="s">
        <v>643</v>
      </c>
      <c r="J5098" s="59" t="s">
        <v>5650</v>
      </c>
      <c r="K5098" s="60" t="s">
        <v>5677</v>
      </c>
      <c r="L5098" s="174" t="s">
        <v>272</v>
      </c>
      <c r="M5098" s="2" t="s">
        <v>272</v>
      </c>
      <c r="N5098" s="175" t="s">
        <v>272</v>
      </c>
      <c r="O5098" s="24" t="s">
        <v>272</v>
      </c>
      <c r="P5098" s="2" t="s">
        <v>272</v>
      </c>
      <c r="Q5098" s="2" t="s">
        <v>272</v>
      </c>
      <c r="R5098" s="2" t="s">
        <v>272</v>
      </c>
      <c r="S5098" s="2" t="s">
        <v>273</v>
      </c>
      <c r="T5098" s="2" t="s">
        <v>273</v>
      </c>
      <c r="U5098" s="25" t="s">
        <v>273</v>
      </c>
      <c r="V5098" s="24" t="s">
        <v>272</v>
      </c>
      <c r="W5098" s="2" t="s">
        <v>272</v>
      </c>
      <c r="X5098" s="2" t="s">
        <v>272</v>
      </c>
      <c r="Y5098" s="2" t="s">
        <v>273</v>
      </c>
      <c r="Z5098" s="175" t="s">
        <v>273</v>
      </c>
      <c r="AA5098" s="24" t="s">
        <v>272</v>
      </c>
      <c r="AB5098" s="2" t="s">
        <v>272</v>
      </c>
      <c r="AC5098" s="25" t="s">
        <v>272</v>
      </c>
      <c r="AD5098" s="174" t="s">
        <v>272</v>
      </c>
      <c r="AE5098" s="25" t="s">
        <v>273</v>
      </c>
      <c r="AF5098" s="180">
        <v>100</v>
      </c>
    </row>
    <row r="5099" spans="1:32">
      <c r="A5099" s="134" t="str">
        <f t="shared" si="79"/>
        <v>UKca_05.3</v>
      </c>
      <c r="C5099" s="177" t="s">
        <v>42</v>
      </c>
      <c r="D5099" s="178" t="s">
        <v>495</v>
      </c>
      <c r="E5099" s="178" t="s">
        <v>601</v>
      </c>
      <c r="F5099" s="178" t="s">
        <v>602</v>
      </c>
      <c r="G5099" s="178" t="s">
        <v>533</v>
      </c>
      <c r="H5099" s="177" t="s">
        <v>52</v>
      </c>
      <c r="I5099" s="179" t="s">
        <v>643</v>
      </c>
      <c r="J5099" s="59" t="s">
        <v>5650</v>
      </c>
      <c r="K5099" s="60" t="s">
        <v>5678</v>
      </c>
      <c r="L5099" s="174" t="s">
        <v>272</v>
      </c>
      <c r="M5099" s="2" t="s">
        <v>272</v>
      </c>
      <c r="N5099" s="175" t="s">
        <v>272</v>
      </c>
      <c r="O5099" s="24"/>
      <c r="P5099" s="2"/>
      <c r="Q5099" s="2"/>
      <c r="R5099" s="2"/>
      <c r="S5099" s="2"/>
      <c r="T5099" s="2"/>
      <c r="U5099" s="25"/>
      <c r="V5099" s="24"/>
      <c r="W5099" s="2"/>
      <c r="X5099" s="2"/>
      <c r="Y5099" s="2"/>
      <c r="Z5099" s="175"/>
      <c r="AA5099" s="24"/>
      <c r="AB5099" s="2"/>
      <c r="AC5099" s="25"/>
      <c r="AD5099" s="174"/>
      <c r="AE5099" s="25"/>
      <c r="AF5099" s="180">
        <v>100</v>
      </c>
    </row>
    <row r="5100" spans="1:32">
      <c r="A5100" s="134" t="str">
        <f t="shared" si="79"/>
        <v>UKfa_01.1</v>
      </c>
      <c r="C5100" s="177" t="s">
        <v>42</v>
      </c>
      <c r="D5100" s="178" t="s">
        <v>2</v>
      </c>
      <c r="E5100" s="178" t="s">
        <v>603</v>
      </c>
      <c r="F5100" s="178" t="s">
        <v>604</v>
      </c>
      <c r="G5100" s="178" t="s">
        <v>533</v>
      </c>
      <c r="H5100" s="177" t="s">
        <v>52</v>
      </c>
      <c r="I5100" s="179" t="s">
        <v>643</v>
      </c>
      <c r="J5100" s="59" t="s">
        <v>5662</v>
      </c>
      <c r="K5100" s="60" t="s">
        <v>5679</v>
      </c>
      <c r="L5100" s="174" t="s">
        <v>272</v>
      </c>
      <c r="M5100" s="2" t="s">
        <v>272</v>
      </c>
      <c r="N5100" s="175" t="s">
        <v>272</v>
      </c>
      <c r="O5100" s="24"/>
      <c r="P5100" s="2"/>
      <c r="Q5100" s="2"/>
      <c r="R5100" s="2"/>
      <c r="S5100" s="2"/>
      <c r="T5100" s="2"/>
      <c r="U5100" s="25"/>
      <c r="V5100" s="24"/>
      <c r="W5100" s="2"/>
      <c r="X5100" s="2"/>
      <c r="Y5100" s="2"/>
      <c r="Z5100" s="175"/>
      <c r="AA5100" s="24"/>
      <c r="AB5100" s="2"/>
      <c r="AC5100" s="25"/>
      <c r="AD5100" s="174"/>
      <c r="AE5100" s="25"/>
      <c r="AF5100" s="180">
        <v>100</v>
      </c>
    </row>
    <row r="5101" spans="1:32">
      <c r="A5101" s="134" t="str">
        <f t="shared" si="79"/>
        <v>UKfa_01.2</v>
      </c>
      <c r="C5101" s="177" t="s">
        <v>42</v>
      </c>
      <c r="D5101" s="178" t="s">
        <v>2</v>
      </c>
      <c r="E5101" s="178" t="s">
        <v>605</v>
      </c>
      <c r="F5101" s="178" t="s">
        <v>606</v>
      </c>
      <c r="G5101" s="178" t="s">
        <v>540</v>
      </c>
      <c r="H5101" s="177" t="s">
        <v>52</v>
      </c>
      <c r="I5101" s="179" t="s">
        <v>53</v>
      </c>
      <c r="J5101" s="59" t="s">
        <v>5680</v>
      </c>
      <c r="K5101" s="60" t="s">
        <v>5681</v>
      </c>
      <c r="L5101" s="174" t="s">
        <v>272</v>
      </c>
      <c r="M5101" s="2" t="s">
        <v>273</v>
      </c>
      <c r="N5101" s="175" t="s">
        <v>272</v>
      </c>
      <c r="O5101" s="24" t="s">
        <v>672</v>
      </c>
      <c r="P5101" s="2" t="s">
        <v>273</v>
      </c>
      <c r="Q5101" s="2" t="s">
        <v>273</v>
      </c>
      <c r="R5101" s="2" t="s">
        <v>273</v>
      </c>
      <c r="S5101" s="2" t="s">
        <v>273</v>
      </c>
      <c r="T5101" s="2" t="s">
        <v>273</v>
      </c>
      <c r="U5101" s="25" t="s">
        <v>273</v>
      </c>
      <c r="V5101" s="24" t="s">
        <v>272</v>
      </c>
      <c r="W5101" s="2" t="s">
        <v>273</v>
      </c>
      <c r="X5101" s="2" t="s">
        <v>273</v>
      </c>
      <c r="Y5101" s="2" t="s">
        <v>273</v>
      </c>
      <c r="Z5101" s="175" t="s">
        <v>273</v>
      </c>
      <c r="AA5101" s="24" t="s">
        <v>272</v>
      </c>
      <c r="AB5101" s="2" t="s">
        <v>273</v>
      </c>
      <c r="AC5101" s="25" t="s">
        <v>273</v>
      </c>
      <c r="AD5101" s="174" t="s">
        <v>272</v>
      </c>
      <c r="AE5101" s="25" t="s">
        <v>273</v>
      </c>
      <c r="AF5101" s="180">
        <v>100</v>
      </c>
    </row>
    <row r="5102" spans="1:32">
      <c r="A5102" s="134" t="str">
        <f t="shared" si="79"/>
        <v>UKfa_01.2</v>
      </c>
      <c r="C5102" s="177" t="s">
        <v>42</v>
      </c>
      <c r="D5102" s="178" t="s">
        <v>2</v>
      </c>
      <c r="E5102" s="178" t="s">
        <v>605</v>
      </c>
      <c r="F5102" s="178" t="s">
        <v>606</v>
      </c>
      <c r="G5102" s="178" t="s">
        <v>540</v>
      </c>
      <c r="H5102" s="177" t="s">
        <v>52</v>
      </c>
      <c r="I5102" s="179" t="s">
        <v>53</v>
      </c>
      <c r="J5102" s="59" t="s">
        <v>5682</v>
      </c>
      <c r="K5102" s="60" t="s">
        <v>5683</v>
      </c>
      <c r="L5102" s="174" t="s">
        <v>272</v>
      </c>
      <c r="M5102" s="2" t="s">
        <v>273</v>
      </c>
      <c r="N5102" s="175" t="s">
        <v>272</v>
      </c>
      <c r="O5102" s="24" t="s">
        <v>672</v>
      </c>
      <c r="P5102" s="2" t="s">
        <v>273</v>
      </c>
      <c r="Q5102" s="2" t="s">
        <v>273</v>
      </c>
      <c r="R5102" s="2" t="s">
        <v>273</v>
      </c>
      <c r="S5102" s="2" t="s">
        <v>273</v>
      </c>
      <c r="T5102" s="2" t="s">
        <v>273</v>
      </c>
      <c r="U5102" s="25" t="s">
        <v>273</v>
      </c>
      <c r="V5102" s="24" t="s">
        <v>272</v>
      </c>
      <c r="W5102" s="2" t="s">
        <v>273</v>
      </c>
      <c r="X5102" s="2" t="s">
        <v>273</v>
      </c>
      <c r="Y5102" s="2" t="s">
        <v>273</v>
      </c>
      <c r="Z5102" s="175" t="s">
        <v>273</v>
      </c>
      <c r="AA5102" s="24" t="s">
        <v>272</v>
      </c>
      <c r="AB5102" s="2" t="s">
        <v>273</v>
      </c>
      <c r="AC5102" s="25" t="s">
        <v>273</v>
      </c>
      <c r="AD5102" s="174" t="s">
        <v>272</v>
      </c>
      <c r="AE5102" s="25" t="s">
        <v>273</v>
      </c>
      <c r="AF5102" s="180">
        <v>100</v>
      </c>
    </row>
    <row r="5103" spans="1:32">
      <c r="A5103" s="134" t="str">
        <f t="shared" si="79"/>
        <v>UKfa_01.2</v>
      </c>
      <c r="C5103" s="177" t="s">
        <v>42</v>
      </c>
      <c r="D5103" s="178" t="s">
        <v>2</v>
      </c>
      <c r="E5103" s="178" t="s">
        <v>605</v>
      </c>
      <c r="F5103" s="178" t="s">
        <v>606</v>
      </c>
      <c r="G5103" s="178" t="s">
        <v>540</v>
      </c>
      <c r="H5103" s="177" t="s">
        <v>52</v>
      </c>
      <c r="I5103" s="179" t="s">
        <v>53</v>
      </c>
      <c r="J5103" s="59" t="s">
        <v>5684</v>
      </c>
      <c r="K5103" s="60" t="s">
        <v>5685</v>
      </c>
      <c r="L5103" s="174" t="s">
        <v>272</v>
      </c>
      <c r="M5103" s="2" t="s">
        <v>273</v>
      </c>
      <c r="N5103" s="175" t="s">
        <v>272</v>
      </c>
      <c r="O5103" s="24" t="s">
        <v>672</v>
      </c>
      <c r="P5103" s="2" t="s">
        <v>273</v>
      </c>
      <c r="Q5103" s="2" t="s">
        <v>273</v>
      </c>
      <c r="R5103" s="2" t="s">
        <v>273</v>
      </c>
      <c r="S5103" s="2" t="s">
        <v>273</v>
      </c>
      <c r="T5103" s="2" t="s">
        <v>273</v>
      </c>
      <c r="U5103" s="25" t="s">
        <v>273</v>
      </c>
      <c r="V5103" s="24" t="s">
        <v>272</v>
      </c>
      <c r="W5103" s="2" t="s">
        <v>273</v>
      </c>
      <c r="X5103" s="2" t="s">
        <v>273</v>
      </c>
      <c r="Y5103" s="2" t="s">
        <v>273</v>
      </c>
      <c r="Z5103" s="175" t="s">
        <v>273</v>
      </c>
      <c r="AA5103" s="24" t="s">
        <v>272</v>
      </c>
      <c r="AB5103" s="2" t="s">
        <v>273</v>
      </c>
      <c r="AC5103" s="25" t="s">
        <v>273</v>
      </c>
      <c r="AD5103" s="174" t="s">
        <v>272</v>
      </c>
      <c r="AE5103" s="25" t="s">
        <v>273</v>
      </c>
      <c r="AF5103" s="180">
        <v>100</v>
      </c>
    </row>
    <row r="5104" spans="1:32">
      <c r="A5104" s="134" t="str">
        <f t="shared" si="79"/>
        <v>UKfa_01.2</v>
      </c>
      <c r="C5104" s="177" t="s">
        <v>42</v>
      </c>
      <c r="D5104" s="178" t="s">
        <v>2</v>
      </c>
      <c r="E5104" s="178" t="s">
        <v>605</v>
      </c>
      <c r="F5104" s="178" t="s">
        <v>606</v>
      </c>
      <c r="G5104" s="178" t="s">
        <v>540</v>
      </c>
      <c r="H5104" s="177" t="s">
        <v>52</v>
      </c>
      <c r="I5104" s="179" t="s">
        <v>53</v>
      </c>
      <c r="J5104" s="59" t="s">
        <v>424</v>
      </c>
      <c r="K5104" s="60" t="s">
        <v>5686</v>
      </c>
      <c r="L5104" s="174" t="s">
        <v>272</v>
      </c>
      <c r="M5104" s="2" t="s">
        <v>273</v>
      </c>
      <c r="N5104" s="175" t="s">
        <v>272</v>
      </c>
      <c r="O5104" s="24" t="s">
        <v>672</v>
      </c>
      <c r="P5104" s="2" t="s">
        <v>273</v>
      </c>
      <c r="Q5104" s="2" t="s">
        <v>273</v>
      </c>
      <c r="R5104" s="2" t="s">
        <v>273</v>
      </c>
      <c r="S5104" s="2" t="s">
        <v>273</v>
      </c>
      <c r="T5104" s="2" t="s">
        <v>273</v>
      </c>
      <c r="U5104" s="25" t="s">
        <v>273</v>
      </c>
      <c r="V5104" s="24" t="s">
        <v>272</v>
      </c>
      <c r="W5104" s="2" t="s">
        <v>273</v>
      </c>
      <c r="X5104" s="2" t="s">
        <v>273</v>
      </c>
      <c r="Y5104" s="2" t="s">
        <v>273</v>
      </c>
      <c r="Z5104" s="175" t="s">
        <v>273</v>
      </c>
      <c r="AA5104" s="24" t="s">
        <v>272</v>
      </c>
      <c r="AB5104" s="2" t="s">
        <v>273</v>
      </c>
      <c r="AC5104" s="25" t="s">
        <v>273</v>
      </c>
      <c r="AD5104" s="174" t="s">
        <v>272</v>
      </c>
      <c r="AE5104" s="25" t="s">
        <v>273</v>
      </c>
      <c r="AF5104" s="180">
        <v>100</v>
      </c>
    </row>
    <row r="5105" spans="1:32">
      <c r="A5105" s="134" t="str">
        <f t="shared" si="79"/>
        <v>UKfa_01.2</v>
      </c>
      <c r="C5105" s="177" t="s">
        <v>42</v>
      </c>
      <c r="D5105" s="178" t="s">
        <v>2</v>
      </c>
      <c r="E5105" s="178" t="s">
        <v>605</v>
      </c>
      <c r="F5105" s="178" t="s">
        <v>606</v>
      </c>
      <c r="G5105" s="178" t="s">
        <v>540</v>
      </c>
      <c r="H5105" s="177" t="s">
        <v>52</v>
      </c>
      <c r="I5105" s="179" t="s">
        <v>53</v>
      </c>
      <c r="J5105" s="59" t="s">
        <v>5687</v>
      </c>
      <c r="K5105" s="60" t="s">
        <v>5688</v>
      </c>
      <c r="L5105" s="174" t="s">
        <v>272</v>
      </c>
      <c r="M5105" s="2" t="s">
        <v>273</v>
      </c>
      <c r="N5105" s="175" t="s">
        <v>272</v>
      </c>
      <c r="O5105" s="24" t="s">
        <v>672</v>
      </c>
      <c r="P5105" s="2" t="s">
        <v>273</v>
      </c>
      <c r="Q5105" s="2" t="s">
        <v>273</v>
      </c>
      <c r="R5105" s="2" t="s">
        <v>273</v>
      </c>
      <c r="S5105" s="2" t="s">
        <v>273</v>
      </c>
      <c r="T5105" s="2" t="s">
        <v>273</v>
      </c>
      <c r="U5105" s="25" t="s">
        <v>273</v>
      </c>
      <c r="V5105" s="24" t="s">
        <v>272</v>
      </c>
      <c r="W5105" s="2" t="s">
        <v>273</v>
      </c>
      <c r="X5105" s="2" t="s">
        <v>273</v>
      </c>
      <c r="Y5105" s="2" t="s">
        <v>273</v>
      </c>
      <c r="Z5105" s="175" t="s">
        <v>273</v>
      </c>
      <c r="AA5105" s="24" t="s">
        <v>272</v>
      </c>
      <c r="AB5105" s="2" t="s">
        <v>273</v>
      </c>
      <c r="AC5105" s="25" t="s">
        <v>273</v>
      </c>
      <c r="AD5105" s="174" t="s">
        <v>272</v>
      </c>
      <c r="AE5105" s="25" t="s">
        <v>273</v>
      </c>
      <c r="AF5105" s="180">
        <v>100</v>
      </c>
    </row>
    <row r="5106" spans="1:32">
      <c r="A5106" s="134" t="str">
        <f t="shared" si="79"/>
        <v>UKfa_01.2</v>
      </c>
      <c r="C5106" s="177" t="s">
        <v>42</v>
      </c>
      <c r="D5106" s="178" t="s">
        <v>2</v>
      </c>
      <c r="E5106" s="178" t="s">
        <v>605</v>
      </c>
      <c r="F5106" s="178" t="s">
        <v>606</v>
      </c>
      <c r="G5106" s="178" t="s">
        <v>540</v>
      </c>
      <c r="H5106" s="177" t="s">
        <v>52</v>
      </c>
      <c r="I5106" s="179" t="s">
        <v>53</v>
      </c>
      <c r="J5106" s="59" t="s">
        <v>5689</v>
      </c>
      <c r="K5106" s="60" t="s">
        <v>5690</v>
      </c>
      <c r="L5106" s="174" t="s">
        <v>272</v>
      </c>
      <c r="M5106" s="2" t="s">
        <v>273</v>
      </c>
      <c r="N5106" s="175" t="s">
        <v>272</v>
      </c>
      <c r="O5106" s="24" t="s">
        <v>672</v>
      </c>
      <c r="P5106" s="2" t="s">
        <v>273</v>
      </c>
      <c r="Q5106" s="2" t="s">
        <v>273</v>
      </c>
      <c r="R5106" s="2" t="s">
        <v>273</v>
      </c>
      <c r="S5106" s="2" t="s">
        <v>273</v>
      </c>
      <c r="T5106" s="2" t="s">
        <v>273</v>
      </c>
      <c r="U5106" s="25" t="s">
        <v>273</v>
      </c>
      <c r="V5106" s="24" t="s">
        <v>272</v>
      </c>
      <c r="W5106" s="2" t="s">
        <v>273</v>
      </c>
      <c r="X5106" s="2" t="s">
        <v>273</v>
      </c>
      <c r="Y5106" s="2" t="s">
        <v>273</v>
      </c>
      <c r="Z5106" s="175" t="s">
        <v>273</v>
      </c>
      <c r="AA5106" s="24" t="s">
        <v>272</v>
      </c>
      <c r="AB5106" s="2" t="s">
        <v>273</v>
      </c>
      <c r="AC5106" s="25" t="s">
        <v>273</v>
      </c>
      <c r="AD5106" s="174" t="s">
        <v>272</v>
      </c>
      <c r="AE5106" s="25" t="s">
        <v>273</v>
      </c>
      <c r="AF5106" s="180">
        <v>100</v>
      </c>
    </row>
    <row r="5107" spans="1:32">
      <c r="A5107" s="134" t="str">
        <f t="shared" si="79"/>
        <v>UKfa_01.2</v>
      </c>
      <c r="C5107" s="177" t="s">
        <v>42</v>
      </c>
      <c r="D5107" s="178" t="s">
        <v>2</v>
      </c>
      <c r="E5107" s="178" t="s">
        <v>605</v>
      </c>
      <c r="F5107" s="178" t="s">
        <v>606</v>
      </c>
      <c r="G5107" s="178" t="s">
        <v>540</v>
      </c>
      <c r="H5107" s="177" t="s">
        <v>52</v>
      </c>
      <c r="I5107" s="179" t="s">
        <v>53</v>
      </c>
      <c r="J5107" s="59" t="s">
        <v>428</v>
      </c>
      <c r="K5107" s="60" t="s">
        <v>5691</v>
      </c>
      <c r="L5107" s="174" t="s">
        <v>272</v>
      </c>
      <c r="M5107" s="2" t="s">
        <v>273</v>
      </c>
      <c r="N5107" s="175" t="s">
        <v>272</v>
      </c>
      <c r="O5107" s="24" t="s">
        <v>672</v>
      </c>
      <c r="P5107" s="2" t="s">
        <v>273</v>
      </c>
      <c r="Q5107" s="2" t="s">
        <v>273</v>
      </c>
      <c r="R5107" s="2" t="s">
        <v>273</v>
      </c>
      <c r="S5107" s="2" t="s">
        <v>273</v>
      </c>
      <c r="T5107" s="2" t="s">
        <v>273</v>
      </c>
      <c r="U5107" s="25" t="s">
        <v>273</v>
      </c>
      <c r="V5107" s="24" t="s">
        <v>272</v>
      </c>
      <c r="W5107" s="2" t="s">
        <v>273</v>
      </c>
      <c r="X5107" s="2" t="s">
        <v>273</v>
      </c>
      <c r="Y5107" s="2" t="s">
        <v>273</v>
      </c>
      <c r="Z5107" s="175" t="s">
        <v>273</v>
      </c>
      <c r="AA5107" s="24" t="s">
        <v>272</v>
      </c>
      <c r="AB5107" s="2" t="s">
        <v>273</v>
      </c>
      <c r="AC5107" s="25" t="s">
        <v>273</v>
      </c>
      <c r="AD5107" s="174" t="s">
        <v>272</v>
      </c>
      <c r="AE5107" s="25" t="s">
        <v>273</v>
      </c>
      <c r="AF5107" s="180">
        <v>100</v>
      </c>
    </row>
    <row r="5108" spans="1:32">
      <c r="A5108" s="134" t="str">
        <f t="shared" si="79"/>
        <v>UKfa_01.2</v>
      </c>
      <c r="C5108" s="177" t="s">
        <v>42</v>
      </c>
      <c r="D5108" s="178" t="s">
        <v>2</v>
      </c>
      <c r="E5108" s="178" t="s">
        <v>605</v>
      </c>
      <c r="F5108" s="178" t="s">
        <v>606</v>
      </c>
      <c r="G5108" s="178" t="s">
        <v>540</v>
      </c>
      <c r="H5108" s="177" t="s">
        <v>52</v>
      </c>
      <c r="I5108" s="179" t="s">
        <v>53</v>
      </c>
      <c r="J5108" s="59" t="s">
        <v>5692</v>
      </c>
      <c r="K5108" s="60" t="s">
        <v>5693</v>
      </c>
      <c r="L5108" s="174" t="s">
        <v>272</v>
      </c>
      <c r="M5108" s="2" t="s">
        <v>273</v>
      </c>
      <c r="N5108" s="175" t="s">
        <v>272</v>
      </c>
      <c r="O5108" s="24" t="s">
        <v>672</v>
      </c>
      <c r="P5108" s="2" t="s">
        <v>273</v>
      </c>
      <c r="Q5108" s="2" t="s">
        <v>273</v>
      </c>
      <c r="R5108" s="2" t="s">
        <v>273</v>
      </c>
      <c r="S5108" s="2" t="s">
        <v>273</v>
      </c>
      <c r="T5108" s="2" t="s">
        <v>273</v>
      </c>
      <c r="U5108" s="25" t="s">
        <v>273</v>
      </c>
      <c r="V5108" s="24" t="s">
        <v>272</v>
      </c>
      <c r="W5108" s="2" t="s">
        <v>273</v>
      </c>
      <c r="X5108" s="2" t="s">
        <v>273</v>
      </c>
      <c r="Y5108" s="2" t="s">
        <v>273</v>
      </c>
      <c r="Z5108" s="175" t="s">
        <v>273</v>
      </c>
      <c r="AA5108" s="24" t="s">
        <v>272</v>
      </c>
      <c r="AB5108" s="2" t="s">
        <v>273</v>
      </c>
      <c r="AC5108" s="25" t="s">
        <v>273</v>
      </c>
      <c r="AD5108" s="174" t="s">
        <v>272</v>
      </c>
      <c r="AE5108" s="25" t="s">
        <v>273</v>
      </c>
      <c r="AF5108" s="180">
        <v>100</v>
      </c>
    </row>
    <row r="5109" spans="1:32">
      <c r="A5109" s="134" t="str">
        <f t="shared" si="79"/>
        <v>UKfa_01.2</v>
      </c>
      <c r="C5109" s="177" t="s">
        <v>42</v>
      </c>
      <c r="D5109" s="178" t="s">
        <v>2</v>
      </c>
      <c r="E5109" s="178" t="s">
        <v>605</v>
      </c>
      <c r="F5109" s="178" t="s">
        <v>606</v>
      </c>
      <c r="G5109" s="178" t="s">
        <v>540</v>
      </c>
      <c r="H5109" s="177" t="s">
        <v>52</v>
      </c>
      <c r="I5109" s="179" t="s">
        <v>53</v>
      </c>
      <c r="J5109" s="59" t="s">
        <v>5694</v>
      </c>
      <c r="K5109" s="60" t="s">
        <v>5695</v>
      </c>
      <c r="L5109" s="174" t="s">
        <v>272</v>
      </c>
      <c r="M5109" s="2" t="s">
        <v>273</v>
      </c>
      <c r="N5109" s="175" t="s">
        <v>272</v>
      </c>
      <c r="O5109" s="24" t="s">
        <v>672</v>
      </c>
      <c r="P5109" s="2" t="s">
        <v>273</v>
      </c>
      <c r="Q5109" s="2" t="s">
        <v>273</v>
      </c>
      <c r="R5109" s="2" t="s">
        <v>273</v>
      </c>
      <c r="S5109" s="2" t="s">
        <v>273</v>
      </c>
      <c r="T5109" s="2" t="s">
        <v>273</v>
      </c>
      <c r="U5109" s="25" t="s">
        <v>273</v>
      </c>
      <c r="V5109" s="24" t="s">
        <v>272</v>
      </c>
      <c r="W5109" s="2" t="s">
        <v>273</v>
      </c>
      <c r="X5109" s="2" t="s">
        <v>273</v>
      </c>
      <c r="Y5109" s="2" t="s">
        <v>273</v>
      </c>
      <c r="Z5109" s="175" t="s">
        <v>273</v>
      </c>
      <c r="AA5109" s="24" t="s">
        <v>272</v>
      </c>
      <c r="AB5109" s="2" t="s">
        <v>273</v>
      </c>
      <c r="AC5109" s="25" t="s">
        <v>273</v>
      </c>
      <c r="AD5109" s="174" t="s">
        <v>272</v>
      </c>
      <c r="AE5109" s="25" t="s">
        <v>273</v>
      </c>
      <c r="AF5109" s="180">
        <v>100</v>
      </c>
    </row>
    <row r="5110" spans="1:32">
      <c r="A5110" s="134" t="str">
        <f t="shared" si="79"/>
        <v>UKfa_01.2</v>
      </c>
      <c r="C5110" s="177" t="s">
        <v>42</v>
      </c>
      <c r="D5110" s="178" t="s">
        <v>2</v>
      </c>
      <c r="E5110" s="178" t="s">
        <v>605</v>
      </c>
      <c r="F5110" s="178" t="s">
        <v>606</v>
      </c>
      <c r="G5110" s="178" t="s">
        <v>540</v>
      </c>
      <c r="H5110" s="177" t="s">
        <v>52</v>
      </c>
      <c r="I5110" s="179" t="s">
        <v>53</v>
      </c>
      <c r="J5110" s="59" t="s">
        <v>5696</v>
      </c>
      <c r="K5110" s="60" t="s">
        <v>5697</v>
      </c>
      <c r="L5110" s="174" t="s">
        <v>272</v>
      </c>
      <c r="M5110" s="2" t="s">
        <v>273</v>
      </c>
      <c r="N5110" s="175" t="s">
        <v>272</v>
      </c>
      <c r="O5110" s="24" t="s">
        <v>672</v>
      </c>
      <c r="P5110" s="2" t="s">
        <v>273</v>
      </c>
      <c r="Q5110" s="2" t="s">
        <v>273</v>
      </c>
      <c r="R5110" s="2" t="s">
        <v>273</v>
      </c>
      <c r="S5110" s="2" t="s">
        <v>273</v>
      </c>
      <c r="T5110" s="2" t="s">
        <v>273</v>
      </c>
      <c r="U5110" s="25" t="s">
        <v>273</v>
      </c>
      <c r="V5110" s="24" t="s">
        <v>272</v>
      </c>
      <c r="W5110" s="2" t="s">
        <v>273</v>
      </c>
      <c r="X5110" s="2" t="s">
        <v>273</v>
      </c>
      <c r="Y5110" s="2" t="s">
        <v>273</v>
      </c>
      <c r="Z5110" s="175" t="s">
        <v>273</v>
      </c>
      <c r="AA5110" s="24" t="s">
        <v>272</v>
      </c>
      <c r="AB5110" s="2" t="s">
        <v>273</v>
      </c>
      <c r="AC5110" s="25" t="s">
        <v>273</v>
      </c>
      <c r="AD5110" s="174" t="s">
        <v>272</v>
      </c>
      <c r="AE5110" s="25" t="s">
        <v>273</v>
      </c>
      <c r="AF5110" s="180">
        <v>100</v>
      </c>
    </row>
    <row r="5111" spans="1:32">
      <c r="A5111" s="134" t="str">
        <f t="shared" si="79"/>
        <v>UKfa_01.2</v>
      </c>
      <c r="C5111" s="177" t="s">
        <v>42</v>
      </c>
      <c r="D5111" s="178" t="s">
        <v>2</v>
      </c>
      <c r="E5111" s="178" t="s">
        <v>605</v>
      </c>
      <c r="F5111" s="178" t="s">
        <v>606</v>
      </c>
      <c r="G5111" s="178" t="s">
        <v>540</v>
      </c>
      <c r="H5111" s="177" t="s">
        <v>52</v>
      </c>
      <c r="I5111" s="179" t="s">
        <v>53</v>
      </c>
      <c r="J5111" s="59" t="s">
        <v>430</v>
      </c>
      <c r="K5111" s="60" t="s">
        <v>5698</v>
      </c>
      <c r="L5111" s="174" t="s">
        <v>272</v>
      </c>
      <c r="M5111" s="2" t="s">
        <v>273</v>
      </c>
      <c r="N5111" s="175" t="s">
        <v>272</v>
      </c>
      <c r="O5111" s="24" t="s">
        <v>672</v>
      </c>
      <c r="P5111" s="2" t="s">
        <v>273</v>
      </c>
      <c r="Q5111" s="2" t="s">
        <v>273</v>
      </c>
      <c r="R5111" s="2" t="s">
        <v>273</v>
      </c>
      <c r="S5111" s="2" t="s">
        <v>273</v>
      </c>
      <c r="T5111" s="2" t="s">
        <v>273</v>
      </c>
      <c r="U5111" s="25" t="s">
        <v>273</v>
      </c>
      <c r="V5111" s="24" t="s">
        <v>272</v>
      </c>
      <c r="W5111" s="2" t="s">
        <v>273</v>
      </c>
      <c r="X5111" s="2" t="s">
        <v>273</v>
      </c>
      <c r="Y5111" s="2" t="s">
        <v>273</v>
      </c>
      <c r="Z5111" s="175" t="s">
        <v>273</v>
      </c>
      <c r="AA5111" s="24" t="s">
        <v>272</v>
      </c>
      <c r="AB5111" s="2" t="s">
        <v>273</v>
      </c>
      <c r="AC5111" s="25" t="s">
        <v>273</v>
      </c>
      <c r="AD5111" s="174" t="s">
        <v>272</v>
      </c>
      <c r="AE5111" s="25" t="s">
        <v>273</v>
      </c>
      <c r="AF5111" s="180">
        <v>100</v>
      </c>
    </row>
    <row r="5112" spans="1:32">
      <c r="A5112" s="134" t="str">
        <f t="shared" si="79"/>
        <v>UKfa_01.2</v>
      </c>
      <c r="C5112" s="177" t="s">
        <v>42</v>
      </c>
      <c r="D5112" s="178" t="s">
        <v>2</v>
      </c>
      <c r="E5112" s="178" t="s">
        <v>605</v>
      </c>
      <c r="F5112" s="178" t="s">
        <v>606</v>
      </c>
      <c r="G5112" s="178" t="s">
        <v>540</v>
      </c>
      <c r="H5112" s="177" t="s">
        <v>52</v>
      </c>
      <c r="I5112" s="179" t="s">
        <v>53</v>
      </c>
      <c r="J5112" s="59" t="s">
        <v>5699</v>
      </c>
      <c r="K5112" s="60" t="s">
        <v>5700</v>
      </c>
      <c r="L5112" s="174" t="s">
        <v>272</v>
      </c>
      <c r="M5112" s="2" t="s">
        <v>273</v>
      </c>
      <c r="N5112" s="175" t="s">
        <v>272</v>
      </c>
      <c r="O5112" s="24" t="s">
        <v>672</v>
      </c>
      <c r="P5112" s="2" t="s">
        <v>273</v>
      </c>
      <c r="Q5112" s="2" t="s">
        <v>273</v>
      </c>
      <c r="R5112" s="2" t="s">
        <v>273</v>
      </c>
      <c r="S5112" s="2" t="s">
        <v>273</v>
      </c>
      <c r="T5112" s="2" t="s">
        <v>273</v>
      </c>
      <c r="U5112" s="25" t="s">
        <v>273</v>
      </c>
      <c r="V5112" s="24" t="s">
        <v>272</v>
      </c>
      <c r="W5112" s="2" t="s">
        <v>273</v>
      </c>
      <c r="X5112" s="2" t="s">
        <v>273</v>
      </c>
      <c r="Y5112" s="2" t="s">
        <v>273</v>
      </c>
      <c r="Z5112" s="175" t="s">
        <v>273</v>
      </c>
      <c r="AA5112" s="24" t="s">
        <v>272</v>
      </c>
      <c r="AB5112" s="2" t="s">
        <v>273</v>
      </c>
      <c r="AC5112" s="25" t="s">
        <v>273</v>
      </c>
      <c r="AD5112" s="174" t="s">
        <v>272</v>
      </c>
      <c r="AE5112" s="25" t="s">
        <v>273</v>
      </c>
      <c r="AF5112" s="180">
        <v>100</v>
      </c>
    </row>
    <row r="5113" spans="1:32">
      <c r="A5113" s="134" t="str">
        <f t="shared" si="79"/>
        <v>UKfa_01.2</v>
      </c>
      <c r="C5113" s="177" t="s">
        <v>42</v>
      </c>
      <c r="D5113" s="178" t="s">
        <v>2</v>
      </c>
      <c r="E5113" s="178" t="s">
        <v>605</v>
      </c>
      <c r="F5113" s="178" t="s">
        <v>606</v>
      </c>
      <c r="G5113" s="178" t="s">
        <v>540</v>
      </c>
      <c r="H5113" s="177" t="s">
        <v>52</v>
      </c>
      <c r="I5113" s="179" t="s">
        <v>53</v>
      </c>
      <c r="J5113" s="59" t="s">
        <v>5701</v>
      </c>
      <c r="K5113" s="60" t="s">
        <v>5702</v>
      </c>
      <c r="L5113" s="174" t="s">
        <v>272</v>
      </c>
      <c r="M5113" s="2" t="s">
        <v>273</v>
      </c>
      <c r="N5113" s="175" t="s">
        <v>272</v>
      </c>
      <c r="O5113" s="24" t="s">
        <v>672</v>
      </c>
      <c r="P5113" s="2" t="s">
        <v>273</v>
      </c>
      <c r="Q5113" s="2" t="s">
        <v>273</v>
      </c>
      <c r="R5113" s="2" t="s">
        <v>273</v>
      </c>
      <c r="S5113" s="2" t="s">
        <v>273</v>
      </c>
      <c r="T5113" s="2" t="s">
        <v>273</v>
      </c>
      <c r="U5113" s="25" t="s">
        <v>273</v>
      </c>
      <c r="V5113" s="24" t="s">
        <v>272</v>
      </c>
      <c r="W5113" s="2" t="s">
        <v>273</v>
      </c>
      <c r="X5113" s="2" t="s">
        <v>273</v>
      </c>
      <c r="Y5113" s="2" t="s">
        <v>273</v>
      </c>
      <c r="Z5113" s="175" t="s">
        <v>273</v>
      </c>
      <c r="AA5113" s="24" t="s">
        <v>272</v>
      </c>
      <c r="AB5113" s="2" t="s">
        <v>273</v>
      </c>
      <c r="AC5113" s="25" t="s">
        <v>273</v>
      </c>
      <c r="AD5113" s="174" t="s">
        <v>272</v>
      </c>
      <c r="AE5113" s="25" t="s">
        <v>273</v>
      </c>
      <c r="AF5113" s="180">
        <v>100</v>
      </c>
    </row>
    <row r="5114" spans="1:32">
      <c r="A5114" s="134" t="str">
        <f t="shared" si="79"/>
        <v>UKfa_01.2</v>
      </c>
      <c r="C5114" s="177" t="s">
        <v>42</v>
      </c>
      <c r="D5114" s="178" t="s">
        <v>2</v>
      </c>
      <c r="E5114" s="178" t="s">
        <v>605</v>
      </c>
      <c r="F5114" s="178" t="s">
        <v>606</v>
      </c>
      <c r="G5114" s="178" t="s">
        <v>540</v>
      </c>
      <c r="H5114" s="177" t="s">
        <v>52</v>
      </c>
      <c r="I5114" s="179" t="s">
        <v>53</v>
      </c>
      <c r="J5114" s="59" t="s">
        <v>5703</v>
      </c>
      <c r="K5114" s="60" t="s">
        <v>5704</v>
      </c>
      <c r="L5114" s="174" t="s">
        <v>272</v>
      </c>
      <c r="M5114" s="2" t="s">
        <v>273</v>
      </c>
      <c r="N5114" s="175" t="s">
        <v>272</v>
      </c>
      <c r="O5114" s="24" t="s">
        <v>672</v>
      </c>
      <c r="P5114" s="2" t="s">
        <v>273</v>
      </c>
      <c r="Q5114" s="2" t="s">
        <v>273</v>
      </c>
      <c r="R5114" s="2" t="s">
        <v>273</v>
      </c>
      <c r="S5114" s="2" t="s">
        <v>273</v>
      </c>
      <c r="T5114" s="2" t="s">
        <v>273</v>
      </c>
      <c r="U5114" s="25" t="s">
        <v>273</v>
      </c>
      <c r="V5114" s="24" t="s">
        <v>272</v>
      </c>
      <c r="W5114" s="2" t="s">
        <v>273</v>
      </c>
      <c r="X5114" s="2" t="s">
        <v>273</v>
      </c>
      <c r="Y5114" s="2" t="s">
        <v>273</v>
      </c>
      <c r="Z5114" s="175" t="s">
        <v>273</v>
      </c>
      <c r="AA5114" s="24" t="s">
        <v>272</v>
      </c>
      <c r="AB5114" s="2" t="s">
        <v>273</v>
      </c>
      <c r="AC5114" s="25" t="s">
        <v>273</v>
      </c>
      <c r="AD5114" s="174" t="s">
        <v>272</v>
      </c>
      <c r="AE5114" s="25" t="s">
        <v>273</v>
      </c>
      <c r="AF5114" s="180">
        <v>100</v>
      </c>
    </row>
    <row r="5115" spans="1:32">
      <c r="A5115" s="134" t="str">
        <f t="shared" si="79"/>
        <v>UKfa_01.2</v>
      </c>
      <c r="C5115" s="177" t="s">
        <v>42</v>
      </c>
      <c r="D5115" s="178" t="s">
        <v>2</v>
      </c>
      <c r="E5115" s="178" t="s">
        <v>605</v>
      </c>
      <c r="F5115" s="178" t="s">
        <v>606</v>
      </c>
      <c r="G5115" s="178" t="s">
        <v>540</v>
      </c>
      <c r="H5115" s="177" t="s">
        <v>52</v>
      </c>
      <c r="I5115" s="179" t="s">
        <v>53</v>
      </c>
      <c r="J5115" s="59" t="s">
        <v>423</v>
      </c>
      <c r="K5115" s="60" t="s">
        <v>5705</v>
      </c>
      <c r="L5115" s="174" t="s">
        <v>272</v>
      </c>
      <c r="M5115" s="2" t="s">
        <v>273</v>
      </c>
      <c r="N5115" s="175" t="s">
        <v>272</v>
      </c>
      <c r="O5115" s="24" t="s">
        <v>672</v>
      </c>
      <c r="P5115" s="2" t="s">
        <v>273</v>
      </c>
      <c r="Q5115" s="2" t="s">
        <v>273</v>
      </c>
      <c r="R5115" s="2" t="s">
        <v>273</v>
      </c>
      <c r="S5115" s="2" t="s">
        <v>273</v>
      </c>
      <c r="T5115" s="2" t="s">
        <v>273</v>
      </c>
      <c r="U5115" s="25" t="s">
        <v>273</v>
      </c>
      <c r="V5115" s="24" t="s">
        <v>272</v>
      </c>
      <c r="W5115" s="2" t="s">
        <v>273</v>
      </c>
      <c r="X5115" s="2" t="s">
        <v>273</v>
      </c>
      <c r="Y5115" s="2" t="s">
        <v>273</v>
      </c>
      <c r="Z5115" s="175" t="s">
        <v>273</v>
      </c>
      <c r="AA5115" s="24" t="s">
        <v>272</v>
      </c>
      <c r="AB5115" s="2" t="s">
        <v>273</v>
      </c>
      <c r="AC5115" s="25" t="s">
        <v>273</v>
      </c>
      <c r="AD5115" s="174" t="s">
        <v>272</v>
      </c>
      <c r="AE5115" s="25" t="s">
        <v>273</v>
      </c>
      <c r="AF5115" s="180">
        <v>100</v>
      </c>
    </row>
    <row r="5116" spans="1:32">
      <c r="A5116" s="134" t="str">
        <f t="shared" si="79"/>
        <v>UKfa_01.2</v>
      </c>
      <c r="C5116" s="177" t="s">
        <v>42</v>
      </c>
      <c r="D5116" s="178" t="s">
        <v>2</v>
      </c>
      <c r="E5116" s="178" t="s">
        <v>605</v>
      </c>
      <c r="F5116" s="178" t="s">
        <v>606</v>
      </c>
      <c r="G5116" s="178" t="s">
        <v>540</v>
      </c>
      <c r="H5116" s="177" t="s">
        <v>52</v>
      </c>
      <c r="I5116" s="179" t="s">
        <v>53</v>
      </c>
      <c r="J5116" s="59" t="s">
        <v>425</v>
      </c>
      <c r="K5116" s="60" t="s">
        <v>5706</v>
      </c>
      <c r="L5116" s="174" t="s">
        <v>272</v>
      </c>
      <c r="M5116" s="2" t="s">
        <v>273</v>
      </c>
      <c r="N5116" s="175" t="s">
        <v>272</v>
      </c>
      <c r="O5116" s="24" t="s">
        <v>672</v>
      </c>
      <c r="P5116" s="2" t="s">
        <v>273</v>
      </c>
      <c r="Q5116" s="2" t="s">
        <v>273</v>
      </c>
      <c r="R5116" s="2" t="s">
        <v>273</v>
      </c>
      <c r="S5116" s="2" t="s">
        <v>273</v>
      </c>
      <c r="T5116" s="2" t="s">
        <v>273</v>
      </c>
      <c r="U5116" s="25" t="s">
        <v>273</v>
      </c>
      <c r="V5116" s="24" t="s">
        <v>272</v>
      </c>
      <c r="W5116" s="2" t="s">
        <v>273</v>
      </c>
      <c r="X5116" s="2" t="s">
        <v>273</v>
      </c>
      <c r="Y5116" s="2" t="s">
        <v>273</v>
      </c>
      <c r="Z5116" s="175" t="s">
        <v>273</v>
      </c>
      <c r="AA5116" s="24" t="s">
        <v>272</v>
      </c>
      <c r="AB5116" s="2" t="s">
        <v>273</v>
      </c>
      <c r="AC5116" s="25" t="s">
        <v>273</v>
      </c>
      <c r="AD5116" s="174" t="s">
        <v>272</v>
      </c>
      <c r="AE5116" s="25" t="s">
        <v>273</v>
      </c>
      <c r="AF5116" s="180">
        <v>100</v>
      </c>
    </row>
    <row r="5117" spans="1:32">
      <c r="A5117" s="134" t="str">
        <f t="shared" si="79"/>
        <v>UKfa_01.2</v>
      </c>
      <c r="C5117" s="177" t="s">
        <v>42</v>
      </c>
      <c r="D5117" s="178" t="s">
        <v>2</v>
      </c>
      <c r="E5117" s="178" t="s">
        <v>605</v>
      </c>
      <c r="F5117" s="178" t="s">
        <v>606</v>
      </c>
      <c r="G5117" s="178" t="s">
        <v>540</v>
      </c>
      <c r="H5117" s="177" t="s">
        <v>52</v>
      </c>
      <c r="I5117" s="179" t="s">
        <v>53</v>
      </c>
      <c r="J5117" s="59" t="s">
        <v>5707</v>
      </c>
      <c r="K5117" s="60" t="s">
        <v>5708</v>
      </c>
      <c r="L5117" s="174" t="s">
        <v>272</v>
      </c>
      <c r="M5117" s="2" t="s">
        <v>273</v>
      </c>
      <c r="N5117" s="175" t="s">
        <v>272</v>
      </c>
      <c r="O5117" s="24" t="s">
        <v>672</v>
      </c>
      <c r="P5117" s="2" t="s">
        <v>273</v>
      </c>
      <c r="Q5117" s="2" t="s">
        <v>273</v>
      </c>
      <c r="R5117" s="2" t="s">
        <v>273</v>
      </c>
      <c r="S5117" s="2" t="s">
        <v>273</v>
      </c>
      <c r="T5117" s="2" t="s">
        <v>273</v>
      </c>
      <c r="U5117" s="25" t="s">
        <v>273</v>
      </c>
      <c r="V5117" s="24" t="s">
        <v>272</v>
      </c>
      <c r="W5117" s="2" t="s">
        <v>273</v>
      </c>
      <c r="X5117" s="2" t="s">
        <v>273</v>
      </c>
      <c r="Y5117" s="2" t="s">
        <v>273</v>
      </c>
      <c r="Z5117" s="175" t="s">
        <v>273</v>
      </c>
      <c r="AA5117" s="24" t="s">
        <v>272</v>
      </c>
      <c r="AB5117" s="2" t="s">
        <v>273</v>
      </c>
      <c r="AC5117" s="25" t="s">
        <v>273</v>
      </c>
      <c r="AD5117" s="174" t="s">
        <v>272</v>
      </c>
      <c r="AE5117" s="25" t="s">
        <v>273</v>
      </c>
      <c r="AF5117" s="180">
        <v>100</v>
      </c>
    </row>
    <row r="5118" spans="1:32">
      <c r="A5118" s="134" t="str">
        <f t="shared" si="79"/>
        <v>UKfa_01.2</v>
      </c>
      <c r="C5118" s="177" t="s">
        <v>42</v>
      </c>
      <c r="D5118" s="178" t="s">
        <v>2</v>
      </c>
      <c r="E5118" s="178" t="s">
        <v>605</v>
      </c>
      <c r="F5118" s="178" t="s">
        <v>606</v>
      </c>
      <c r="G5118" s="178" t="s">
        <v>540</v>
      </c>
      <c r="H5118" s="177" t="s">
        <v>52</v>
      </c>
      <c r="I5118" s="179" t="s">
        <v>53</v>
      </c>
      <c r="J5118" s="59" t="s">
        <v>5709</v>
      </c>
      <c r="K5118" s="60" t="s">
        <v>5710</v>
      </c>
      <c r="L5118" s="174" t="s">
        <v>272</v>
      </c>
      <c r="M5118" s="2" t="s">
        <v>273</v>
      </c>
      <c r="N5118" s="175" t="s">
        <v>272</v>
      </c>
      <c r="O5118" s="24" t="s">
        <v>672</v>
      </c>
      <c r="P5118" s="2" t="s">
        <v>273</v>
      </c>
      <c r="Q5118" s="2" t="s">
        <v>273</v>
      </c>
      <c r="R5118" s="2" t="s">
        <v>273</v>
      </c>
      <c r="S5118" s="2" t="s">
        <v>273</v>
      </c>
      <c r="T5118" s="2" t="s">
        <v>273</v>
      </c>
      <c r="U5118" s="25" t="s">
        <v>273</v>
      </c>
      <c r="V5118" s="24" t="s">
        <v>272</v>
      </c>
      <c r="W5118" s="2" t="s">
        <v>273</v>
      </c>
      <c r="X5118" s="2" t="s">
        <v>273</v>
      </c>
      <c r="Y5118" s="2" t="s">
        <v>273</v>
      </c>
      <c r="Z5118" s="175" t="s">
        <v>273</v>
      </c>
      <c r="AA5118" s="24" t="s">
        <v>272</v>
      </c>
      <c r="AB5118" s="2" t="s">
        <v>273</v>
      </c>
      <c r="AC5118" s="25" t="s">
        <v>273</v>
      </c>
      <c r="AD5118" s="174" t="s">
        <v>272</v>
      </c>
      <c r="AE5118" s="25" t="s">
        <v>273</v>
      </c>
      <c r="AF5118" s="180">
        <v>100</v>
      </c>
    </row>
    <row r="5119" spans="1:32">
      <c r="A5119" s="134" t="str">
        <f t="shared" si="79"/>
        <v>UKfa_01.2</v>
      </c>
      <c r="C5119" s="177" t="s">
        <v>42</v>
      </c>
      <c r="D5119" s="178" t="s">
        <v>2</v>
      </c>
      <c r="E5119" s="178" t="s">
        <v>605</v>
      </c>
      <c r="F5119" s="178" t="s">
        <v>606</v>
      </c>
      <c r="G5119" s="178" t="s">
        <v>540</v>
      </c>
      <c r="H5119" s="177" t="s">
        <v>52</v>
      </c>
      <c r="I5119" s="179" t="s">
        <v>53</v>
      </c>
      <c r="J5119" s="59" t="s">
        <v>5711</v>
      </c>
      <c r="K5119" s="60" t="s">
        <v>5712</v>
      </c>
      <c r="L5119" s="174" t="s">
        <v>272</v>
      </c>
      <c r="M5119" s="2" t="s">
        <v>273</v>
      </c>
      <c r="N5119" s="175" t="s">
        <v>272</v>
      </c>
      <c r="O5119" s="24" t="s">
        <v>672</v>
      </c>
      <c r="P5119" s="2" t="s">
        <v>273</v>
      </c>
      <c r="Q5119" s="2" t="s">
        <v>273</v>
      </c>
      <c r="R5119" s="2" t="s">
        <v>273</v>
      </c>
      <c r="S5119" s="2" t="s">
        <v>273</v>
      </c>
      <c r="T5119" s="2" t="s">
        <v>273</v>
      </c>
      <c r="U5119" s="25" t="s">
        <v>273</v>
      </c>
      <c r="V5119" s="24" t="s">
        <v>272</v>
      </c>
      <c r="W5119" s="2" t="s">
        <v>273</v>
      </c>
      <c r="X5119" s="2" t="s">
        <v>273</v>
      </c>
      <c r="Y5119" s="2" t="s">
        <v>273</v>
      </c>
      <c r="Z5119" s="175" t="s">
        <v>273</v>
      </c>
      <c r="AA5119" s="24" t="s">
        <v>272</v>
      </c>
      <c r="AB5119" s="2" t="s">
        <v>273</v>
      </c>
      <c r="AC5119" s="25" t="s">
        <v>273</v>
      </c>
      <c r="AD5119" s="174" t="s">
        <v>272</v>
      </c>
      <c r="AE5119" s="25" t="s">
        <v>273</v>
      </c>
      <c r="AF5119" s="180">
        <v>100</v>
      </c>
    </row>
    <row r="5120" spans="1:32">
      <c r="A5120" s="134" t="str">
        <f t="shared" si="79"/>
        <v>UKfa_01.2</v>
      </c>
      <c r="C5120" s="177" t="s">
        <v>42</v>
      </c>
      <c r="D5120" s="178" t="s">
        <v>2</v>
      </c>
      <c r="E5120" s="178" t="s">
        <v>605</v>
      </c>
      <c r="F5120" s="178" t="s">
        <v>606</v>
      </c>
      <c r="G5120" s="178" t="s">
        <v>540</v>
      </c>
      <c r="H5120" s="177" t="s">
        <v>52</v>
      </c>
      <c r="I5120" s="179" t="s">
        <v>53</v>
      </c>
      <c r="J5120" s="59" t="s">
        <v>5713</v>
      </c>
      <c r="K5120" s="60" t="s">
        <v>5714</v>
      </c>
      <c r="L5120" s="174" t="s">
        <v>272</v>
      </c>
      <c r="M5120" s="2" t="s">
        <v>273</v>
      </c>
      <c r="N5120" s="175" t="s">
        <v>272</v>
      </c>
      <c r="O5120" s="24" t="s">
        <v>672</v>
      </c>
      <c r="P5120" s="2" t="s">
        <v>273</v>
      </c>
      <c r="Q5120" s="2" t="s">
        <v>273</v>
      </c>
      <c r="R5120" s="2" t="s">
        <v>273</v>
      </c>
      <c r="S5120" s="2" t="s">
        <v>273</v>
      </c>
      <c r="T5120" s="2" t="s">
        <v>273</v>
      </c>
      <c r="U5120" s="25" t="s">
        <v>273</v>
      </c>
      <c r="V5120" s="24" t="s">
        <v>272</v>
      </c>
      <c r="W5120" s="2" t="s">
        <v>273</v>
      </c>
      <c r="X5120" s="2" t="s">
        <v>273</v>
      </c>
      <c r="Y5120" s="2" t="s">
        <v>273</v>
      </c>
      <c r="Z5120" s="175" t="s">
        <v>273</v>
      </c>
      <c r="AA5120" s="24" t="s">
        <v>272</v>
      </c>
      <c r="AB5120" s="2" t="s">
        <v>273</v>
      </c>
      <c r="AC5120" s="25" t="s">
        <v>273</v>
      </c>
      <c r="AD5120" s="174" t="s">
        <v>272</v>
      </c>
      <c r="AE5120" s="25" t="s">
        <v>273</v>
      </c>
      <c r="AF5120" s="180">
        <v>100</v>
      </c>
    </row>
    <row r="5121" spans="1:32">
      <c r="A5121" s="134" t="str">
        <f t="shared" si="79"/>
        <v>UKfa_01.3</v>
      </c>
      <c r="C5121" s="177" t="s">
        <v>42</v>
      </c>
      <c r="D5121" s="178" t="s">
        <v>2</v>
      </c>
      <c r="E5121" s="178" t="s">
        <v>607</v>
      </c>
      <c r="F5121" s="178" t="s">
        <v>608</v>
      </c>
      <c r="G5121" s="178" t="s">
        <v>540</v>
      </c>
      <c r="H5121" s="177" t="s">
        <v>52</v>
      </c>
      <c r="I5121" s="179" t="s">
        <v>54</v>
      </c>
      <c r="J5121" s="59" t="s">
        <v>427</v>
      </c>
      <c r="K5121" s="60" t="s">
        <v>5715</v>
      </c>
      <c r="L5121" s="174" t="s">
        <v>272</v>
      </c>
      <c r="M5121" s="2" t="s">
        <v>273</v>
      </c>
      <c r="N5121" s="175" t="s">
        <v>272</v>
      </c>
      <c r="O5121" s="24" t="s">
        <v>672</v>
      </c>
      <c r="P5121" s="2" t="s">
        <v>273</v>
      </c>
      <c r="Q5121" s="2" t="s">
        <v>273</v>
      </c>
      <c r="R5121" s="2" t="s">
        <v>273</v>
      </c>
      <c r="S5121" s="2" t="s">
        <v>272</v>
      </c>
      <c r="T5121" s="2" t="s">
        <v>273</v>
      </c>
      <c r="U5121" s="25" t="s">
        <v>273</v>
      </c>
      <c r="V5121" s="24" t="s">
        <v>272</v>
      </c>
      <c r="W5121" s="2" t="s">
        <v>273</v>
      </c>
      <c r="X5121" s="2" t="s">
        <v>273</v>
      </c>
      <c r="Y5121" s="2" t="s">
        <v>273</v>
      </c>
      <c r="Z5121" s="175" t="s">
        <v>273</v>
      </c>
      <c r="AA5121" s="24" t="s">
        <v>272</v>
      </c>
      <c r="AB5121" s="2" t="s">
        <v>273</v>
      </c>
      <c r="AC5121" s="25" t="s">
        <v>273</v>
      </c>
      <c r="AD5121" s="174" t="s">
        <v>272</v>
      </c>
      <c r="AE5121" s="25" t="s">
        <v>273</v>
      </c>
      <c r="AF5121" s="180">
        <v>100</v>
      </c>
    </row>
    <row r="5122" spans="1:32">
      <c r="A5122" s="134" t="str">
        <f t="shared" si="79"/>
        <v>UKfa_01.3</v>
      </c>
      <c r="C5122" s="177" t="s">
        <v>42</v>
      </c>
      <c r="D5122" s="178" t="s">
        <v>2</v>
      </c>
      <c r="E5122" s="178" t="s">
        <v>607</v>
      </c>
      <c r="F5122" s="178" t="s">
        <v>608</v>
      </c>
      <c r="G5122" s="178" t="s">
        <v>540</v>
      </c>
      <c r="H5122" s="177" t="s">
        <v>52</v>
      </c>
      <c r="I5122" s="179" t="s">
        <v>54</v>
      </c>
      <c r="J5122" s="59" t="s">
        <v>5716</v>
      </c>
      <c r="K5122" s="60" t="s">
        <v>5717</v>
      </c>
      <c r="L5122" s="174" t="s">
        <v>272</v>
      </c>
      <c r="M5122" s="2" t="s">
        <v>273</v>
      </c>
      <c r="N5122" s="175" t="s">
        <v>272</v>
      </c>
      <c r="O5122" s="24" t="s">
        <v>672</v>
      </c>
      <c r="P5122" s="2" t="s">
        <v>273</v>
      </c>
      <c r="Q5122" s="2" t="s">
        <v>273</v>
      </c>
      <c r="R5122" s="2" t="s">
        <v>273</v>
      </c>
      <c r="S5122" s="2" t="s">
        <v>273</v>
      </c>
      <c r="T5122" s="2" t="s">
        <v>273</v>
      </c>
      <c r="U5122" s="25" t="s">
        <v>273</v>
      </c>
      <c r="V5122" s="24" t="s">
        <v>272</v>
      </c>
      <c r="W5122" s="2" t="s">
        <v>273</v>
      </c>
      <c r="X5122" s="2" t="s">
        <v>273</v>
      </c>
      <c r="Y5122" s="2" t="s">
        <v>273</v>
      </c>
      <c r="Z5122" s="175" t="s">
        <v>273</v>
      </c>
      <c r="AA5122" s="24" t="s">
        <v>272</v>
      </c>
      <c r="AB5122" s="2" t="s">
        <v>273</v>
      </c>
      <c r="AC5122" s="25" t="s">
        <v>273</v>
      </c>
      <c r="AD5122" s="174" t="s">
        <v>272</v>
      </c>
      <c r="AE5122" s="25" t="s">
        <v>273</v>
      </c>
      <c r="AF5122" s="180">
        <v>100</v>
      </c>
    </row>
    <row r="5123" spans="1:32">
      <c r="A5123" s="134" t="str">
        <f t="shared" si="79"/>
        <v>UKfa_01.4</v>
      </c>
      <c r="C5123" s="177" t="s">
        <v>42</v>
      </c>
      <c r="D5123" s="178" t="s">
        <v>2</v>
      </c>
      <c r="E5123" s="178" t="s">
        <v>609</v>
      </c>
      <c r="F5123" s="178" t="s">
        <v>610</v>
      </c>
      <c r="G5123" s="178" t="s">
        <v>540</v>
      </c>
      <c r="H5123" s="177" t="s">
        <v>52</v>
      </c>
      <c r="I5123" s="179" t="s">
        <v>643</v>
      </c>
      <c r="J5123" s="59" t="s">
        <v>5638</v>
      </c>
      <c r="K5123" s="60" t="s">
        <v>5718</v>
      </c>
      <c r="L5123" s="174" t="s">
        <v>272</v>
      </c>
      <c r="M5123" s="2" t="s">
        <v>272</v>
      </c>
      <c r="N5123" s="175" t="s">
        <v>272</v>
      </c>
      <c r="O5123" s="24" t="s">
        <v>272</v>
      </c>
      <c r="P5123" s="2" t="s">
        <v>273</v>
      </c>
      <c r="Q5123" s="2" t="s">
        <v>272</v>
      </c>
      <c r="R5123" s="2" t="s">
        <v>273</v>
      </c>
      <c r="S5123" s="2" t="s">
        <v>273</v>
      </c>
      <c r="T5123" s="2" t="s">
        <v>273</v>
      </c>
      <c r="U5123" s="25" t="s">
        <v>273</v>
      </c>
      <c r="V5123" s="24" t="s">
        <v>272</v>
      </c>
      <c r="W5123" s="2" t="s">
        <v>272</v>
      </c>
      <c r="X5123" s="2" t="s">
        <v>272</v>
      </c>
      <c r="Y5123" s="2" t="s">
        <v>273</v>
      </c>
      <c r="Z5123" s="175" t="s">
        <v>273</v>
      </c>
      <c r="AA5123" s="24" t="s">
        <v>272</v>
      </c>
      <c r="AB5123" s="2" t="s">
        <v>272</v>
      </c>
      <c r="AC5123" s="25" t="s">
        <v>272</v>
      </c>
      <c r="AD5123" s="174" t="s">
        <v>272</v>
      </c>
      <c r="AE5123" s="25" t="s">
        <v>273</v>
      </c>
      <c r="AF5123" s="180">
        <v>100</v>
      </c>
    </row>
    <row r="5124" spans="1:32">
      <c r="A5124" s="134" t="str">
        <f t="shared" si="79"/>
        <v>UKfa_01.4</v>
      </c>
      <c r="C5124" s="177" t="s">
        <v>42</v>
      </c>
      <c r="D5124" s="178" t="s">
        <v>2</v>
      </c>
      <c r="E5124" s="178" t="s">
        <v>609</v>
      </c>
      <c r="F5124" s="178" t="s">
        <v>610</v>
      </c>
      <c r="G5124" s="178" t="s">
        <v>540</v>
      </c>
      <c r="H5124" s="177" t="s">
        <v>52</v>
      </c>
      <c r="I5124" s="179" t="s">
        <v>643</v>
      </c>
      <c r="J5124" s="59" t="s">
        <v>5638</v>
      </c>
      <c r="K5124" s="60" t="s">
        <v>5719</v>
      </c>
      <c r="L5124" s="174" t="s">
        <v>272</v>
      </c>
      <c r="M5124" s="2" t="s">
        <v>272</v>
      </c>
      <c r="N5124" s="175" t="s">
        <v>272</v>
      </c>
      <c r="O5124" s="24" t="s">
        <v>272</v>
      </c>
      <c r="P5124" s="2" t="s">
        <v>273</v>
      </c>
      <c r="Q5124" s="2" t="s">
        <v>272</v>
      </c>
      <c r="R5124" s="2" t="s">
        <v>273</v>
      </c>
      <c r="S5124" s="2" t="s">
        <v>273</v>
      </c>
      <c r="T5124" s="2" t="s">
        <v>273</v>
      </c>
      <c r="U5124" s="25" t="s">
        <v>273</v>
      </c>
      <c r="V5124" s="24" t="s">
        <v>272</v>
      </c>
      <c r="W5124" s="2" t="s">
        <v>272</v>
      </c>
      <c r="X5124" s="2" t="s">
        <v>272</v>
      </c>
      <c r="Y5124" s="2" t="s">
        <v>273</v>
      </c>
      <c r="Z5124" s="175" t="s">
        <v>273</v>
      </c>
      <c r="AA5124" s="24" t="s">
        <v>272</v>
      </c>
      <c r="AB5124" s="2" t="s">
        <v>272</v>
      </c>
      <c r="AC5124" s="25" t="s">
        <v>272</v>
      </c>
      <c r="AD5124" s="174" t="s">
        <v>272</v>
      </c>
      <c r="AE5124" s="25" t="s">
        <v>273</v>
      </c>
      <c r="AF5124" s="180">
        <v>100</v>
      </c>
    </row>
    <row r="5125" spans="1:32">
      <c r="A5125" s="134" t="str">
        <f t="shared" si="79"/>
        <v>UKfa_02.1</v>
      </c>
      <c r="C5125" s="177" t="s">
        <v>42</v>
      </c>
      <c r="D5125" s="178" t="s">
        <v>2</v>
      </c>
      <c r="E5125" s="178" t="s">
        <v>611</v>
      </c>
      <c r="F5125" s="178" t="s">
        <v>612</v>
      </c>
      <c r="G5125" s="178" t="s">
        <v>540</v>
      </c>
      <c r="H5125" s="177" t="s">
        <v>52</v>
      </c>
      <c r="I5125" s="179" t="s">
        <v>53</v>
      </c>
      <c r="J5125" s="59" t="s">
        <v>5680</v>
      </c>
      <c r="K5125" s="60" t="s">
        <v>5720</v>
      </c>
      <c r="L5125" s="174" t="s">
        <v>272</v>
      </c>
      <c r="M5125" s="2" t="s">
        <v>273</v>
      </c>
      <c r="N5125" s="175" t="s">
        <v>272</v>
      </c>
      <c r="O5125" s="24" t="s">
        <v>672</v>
      </c>
      <c r="P5125" s="2" t="s">
        <v>273</v>
      </c>
      <c r="Q5125" s="2" t="s">
        <v>273</v>
      </c>
      <c r="R5125" s="2" t="s">
        <v>273</v>
      </c>
      <c r="S5125" s="2" t="s">
        <v>273</v>
      </c>
      <c r="T5125" s="2" t="s">
        <v>273</v>
      </c>
      <c r="U5125" s="25" t="s">
        <v>273</v>
      </c>
      <c r="V5125" s="24" t="s">
        <v>272</v>
      </c>
      <c r="W5125" s="2" t="s">
        <v>273</v>
      </c>
      <c r="X5125" s="2" t="s">
        <v>273</v>
      </c>
      <c r="Y5125" s="2" t="s">
        <v>273</v>
      </c>
      <c r="Z5125" s="175" t="s">
        <v>273</v>
      </c>
      <c r="AA5125" s="24" t="s">
        <v>272</v>
      </c>
      <c r="AB5125" s="2" t="s">
        <v>273</v>
      </c>
      <c r="AC5125" s="25" t="s">
        <v>273</v>
      </c>
      <c r="AD5125" s="174" t="s">
        <v>272</v>
      </c>
      <c r="AE5125" s="25" t="s">
        <v>273</v>
      </c>
      <c r="AF5125" s="180">
        <v>100</v>
      </c>
    </row>
    <row r="5126" spans="1:32">
      <c r="A5126" s="134" t="str">
        <f t="shared" si="79"/>
        <v>UKfa_02.1</v>
      </c>
      <c r="C5126" s="177" t="s">
        <v>42</v>
      </c>
      <c r="D5126" s="178" t="s">
        <v>2</v>
      </c>
      <c r="E5126" s="178" t="s">
        <v>611</v>
      </c>
      <c r="F5126" s="178" t="s">
        <v>612</v>
      </c>
      <c r="G5126" s="178" t="s">
        <v>540</v>
      </c>
      <c r="H5126" s="177" t="s">
        <v>52</v>
      </c>
      <c r="I5126" s="179" t="s">
        <v>53</v>
      </c>
      <c r="J5126" s="59" t="s">
        <v>5682</v>
      </c>
      <c r="K5126" s="60" t="s">
        <v>5721</v>
      </c>
      <c r="L5126" s="174" t="s">
        <v>272</v>
      </c>
      <c r="M5126" s="2" t="s">
        <v>273</v>
      </c>
      <c r="N5126" s="175" t="s">
        <v>272</v>
      </c>
      <c r="O5126" s="24" t="s">
        <v>672</v>
      </c>
      <c r="P5126" s="2" t="s">
        <v>273</v>
      </c>
      <c r="Q5126" s="2" t="s">
        <v>273</v>
      </c>
      <c r="R5126" s="2" t="s">
        <v>273</v>
      </c>
      <c r="S5126" s="2" t="s">
        <v>273</v>
      </c>
      <c r="T5126" s="2" t="s">
        <v>273</v>
      </c>
      <c r="U5126" s="25" t="s">
        <v>273</v>
      </c>
      <c r="V5126" s="24" t="s">
        <v>272</v>
      </c>
      <c r="W5126" s="2" t="s">
        <v>273</v>
      </c>
      <c r="X5126" s="2" t="s">
        <v>273</v>
      </c>
      <c r="Y5126" s="2" t="s">
        <v>273</v>
      </c>
      <c r="Z5126" s="175" t="s">
        <v>273</v>
      </c>
      <c r="AA5126" s="24" t="s">
        <v>272</v>
      </c>
      <c r="AB5126" s="2" t="s">
        <v>273</v>
      </c>
      <c r="AC5126" s="25" t="s">
        <v>273</v>
      </c>
      <c r="AD5126" s="174" t="s">
        <v>272</v>
      </c>
      <c r="AE5126" s="25" t="s">
        <v>273</v>
      </c>
      <c r="AF5126" s="180">
        <v>100</v>
      </c>
    </row>
    <row r="5127" spans="1:32">
      <c r="A5127" s="134" t="str">
        <f t="shared" si="79"/>
        <v>UKfa_02.1</v>
      </c>
      <c r="C5127" s="177" t="s">
        <v>42</v>
      </c>
      <c r="D5127" s="178" t="s">
        <v>2</v>
      </c>
      <c r="E5127" s="178" t="s">
        <v>611</v>
      </c>
      <c r="F5127" s="178" t="s">
        <v>612</v>
      </c>
      <c r="G5127" s="178" t="s">
        <v>540</v>
      </c>
      <c r="H5127" s="177" t="s">
        <v>52</v>
      </c>
      <c r="I5127" s="179" t="s">
        <v>53</v>
      </c>
      <c r="J5127" s="59" t="s">
        <v>5684</v>
      </c>
      <c r="K5127" s="60" t="s">
        <v>5722</v>
      </c>
      <c r="L5127" s="174" t="s">
        <v>272</v>
      </c>
      <c r="M5127" s="2" t="s">
        <v>273</v>
      </c>
      <c r="N5127" s="175" t="s">
        <v>272</v>
      </c>
      <c r="O5127" s="24" t="s">
        <v>672</v>
      </c>
      <c r="P5127" s="2" t="s">
        <v>273</v>
      </c>
      <c r="Q5127" s="2" t="s">
        <v>273</v>
      </c>
      <c r="R5127" s="2" t="s">
        <v>273</v>
      </c>
      <c r="S5127" s="2" t="s">
        <v>273</v>
      </c>
      <c r="T5127" s="2" t="s">
        <v>273</v>
      </c>
      <c r="U5127" s="25" t="s">
        <v>273</v>
      </c>
      <c r="V5127" s="24" t="s">
        <v>272</v>
      </c>
      <c r="W5127" s="2" t="s">
        <v>273</v>
      </c>
      <c r="X5127" s="2" t="s">
        <v>273</v>
      </c>
      <c r="Y5127" s="2" t="s">
        <v>273</v>
      </c>
      <c r="Z5127" s="175" t="s">
        <v>273</v>
      </c>
      <c r="AA5127" s="24" t="s">
        <v>272</v>
      </c>
      <c r="AB5127" s="2" t="s">
        <v>273</v>
      </c>
      <c r="AC5127" s="25" t="s">
        <v>273</v>
      </c>
      <c r="AD5127" s="174" t="s">
        <v>272</v>
      </c>
      <c r="AE5127" s="25" t="s">
        <v>273</v>
      </c>
      <c r="AF5127" s="180">
        <v>100</v>
      </c>
    </row>
    <row r="5128" spans="1:32">
      <c r="A5128" s="134" t="str">
        <f t="shared" ref="A5128:A5191" si="80">C5128&amp;LOWER(LEFT(D5128,2))&amp;"_"&amp;IF(LEN(TRIM(LEFT(E5128,FIND(" ",E5128))))=3,"0"&amp;TRIM(LEFT(E5128,FIND(" ",E5128))),TRIM(LEFT(E5128,FIND(" ",E5128))))</f>
        <v>UKfa_02.1</v>
      </c>
      <c r="C5128" s="177" t="s">
        <v>42</v>
      </c>
      <c r="D5128" s="178" t="s">
        <v>2</v>
      </c>
      <c r="E5128" s="178" t="s">
        <v>611</v>
      </c>
      <c r="F5128" s="178" t="s">
        <v>612</v>
      </c>
      <c r="G5128" s="178" t="s">
        <v>540</v>
      </c>
      <c r="H5128" s="177" t="s">
        <v>52</v>
      </c>
      <c r="I5128" s="179" t="s">
        <v>53</v>
      </c>
      <c r="J5128" s="59" t="s">
        <v>424</v>
      </c>
      <c r="K5128" s="60" t="s">
        <v>5723</v>
      </c>
      <c r="L5128" s="174" t="s">
        <v>272</v>
      </c>
      <c r="M5128" s="2" t="s">
        <v>273</v>
      </c>
      <c r="N5128" s="175" t="s">
        <v>272</v>
      </c>
      <c r="O5128" s="24" t="s">
        <v>672</v>
      </c>
      <c r="P5128" s="2" t="s">
        <v>273</v>
      </c>
      <c r="Q5128" s="2" t="s">
        <v>273</v>
      </c>
      <c r="R5128" s="2" t="s">
        <v>273</v>
      </c>
      <c r="S5128" s="2" t="s">
        <v>273</v>
      </c>
      <c r="T5128" s="2" t="s">
        <v>273</v>
      </c>
      <c r="U5128" s="25" t="s">
        <v>273</v>
      </c>
      <c r="V5128" s="24" t="s">
        <v>272</v>
      </c>
      <c r="W5128" s="2" t="s">
        <v>273</v>
      </c>
      <c r="X5128" s="2" t="s">
        <v>273</v>
      </c>
      <c r="Y5128" s="2" t="s">
        <v>273</v>
      </c>
      <c r="Z5128" s="175" t="s">
        <v>273</v>
      </c>
      <c r="AA5128" s="24" t="s">
        <v>272</v>
      </c>
      <c r="AB5128" s="2" t="s">
        <v>273</v>
      </c>
      <c r="AC5128" s="25" t="s">
        <v>273</v>
      </c>
      <c r="AD5128" s="174" t="s">
        <v>272</v>
      </c>
      <c r="AE5128" s="25" t="s">
        <v>273</v>
      </c>
      <c r="AF5128" s="180">
        <v>100</v>
      </c>
    </row>
    <row r="5129" spans="1:32">
      <c r="A5129" s="134" t="str">
        <f t="shared" si="80"/>
        <v>UKfa_02.1</v>
      </c>
      <c r="C5129" s="177" t="s">
        <v>42</v>
      </c>
      <c r="D5129" s="178" t="s">
        <v>2</v>
      </c>
      <c r="E5129" s="178" t="s">
        <v>611</v>
      </c>
      <c r="F5129" s="178" t="s">
        <v>612</v>
      </c>
      <c r="G5129" s="178" t="s">
        <v>540</v>
      </c>
      <c r="H5129" s="177" t="s">
        <v>52</v>
      </c>
      <c r="I5129" s="179" t="s">
        <v>53</v>
      </c>
      <c r="J5129" s="59" t="s">
        <v>5687</v>
      </c>
      <c r="K5129" s="60" t="s">
        <v>5724</v>
      </c>
      <c r="L5129" s="174" t="s">
        <v>272</v>
      </c>
      <c r="M5129" s="2" t="s">
        <v>273</v>
      </c>
      <c r="N5129" s="175" t="s">
        <v>272</v>
      </c>
      <c r="O5129" s="24" t="s">
        <v>672</v>
      </c>
      <c r="P5129" s="2" t="s">
        <v>273</v>
      </c>
      <c r="Q5129" s="2" t="s">
        <v>273</v>
      </c>
      <c r="R5129" s="2" t="s">
        <v>273</v>
      </c>
      <c r="S5129" s="2" t="s">
        <v>273</v>
      </c>
      <c r="T5129" s="2" t="s">
        <v>273</v>
      </c>
      <c r="U5129" s="25" t="s">
        <v>273</v>
      </c>
      <c r="V5129" s="24" t="s">
        <v>272</v>
      </c>
      <c r="W5129" s="2" t="s">
        <v>273</v>
      </c>
      <c r="X5129" s="2" t="s">
        <v>273</v>
      </c>
      <c r="Y5129" s="2" t="s">
        <v>273</v>
      </c>
      <c r="Z5129" s="175" t="s">
        <v>273</v>
      </c>
      <c r="AA5129" s="24" t="s">
        <v>272</v>
      </c>
      <c r="AB5129" s="2" t="s">
        <v>273</v>
      </c>
      <c r="AC5129" s="25" t="s">
        <v>273</v>
      </c>
      <c r="AD5129" s="174" t="s">
        <v>272</v>
      </c>
      <c r="AE5129" s="25" t="s">
        <v>273</v>
      </c>
      <c r="AF5129" s="180">
        <v>100</v>
      </c>
    </row>
    <row r="5130" spans="1:32">
      <c r="A5130" s="134" t="str">
        <f t="shared" si="80"/>
        <v>UKfa_02.1</v>
      </c>
      <c r="C5130" s="177" t="s">
        <v>42</v>
      </c>
      <c r="D5130" s="178" t="s">
        <v>2</v>
      </c>
      <c r="E5130" s="178" t="s">
        <v>611</v>
      </c>
      <c r="F5130" s="178" t="s">
        <v>612</v>
      </c>
      <c r="G5130" s="178" t="s">
        <v>540</v>
      </c>
      <c r="H5130" s="177" t="s">
        <v>52</v>
      </c>
      <c r="I5130" s="179" t="s">
        <v>53</v>
      </c>
      <c r="J5130" s="59" t="s">
        <v>5725</v>
      </c>
      <c r="K5130" s="60" t="s">
        <v>5726</v>
      </c>
      <c r="L5130" s="174" t="s">
        <v>272</v>
      </c>
      <c r="M5130" s="2" t="s">
        <v>273</v>
      </c>
      <c r="N5130" s="175" t="s">
        <v>272</v>
      </c>
      <c r="O5130" s="24" t="s">
        <v>672</v>
      </c>
      <c r="P5130" s="2" t="s">
        <v>273</v>
      </c>
      <c r="Q5130" s="2" t="s">
        <v>273</v>
      </c>
      <c r="R5130" s="2" t="s">
        <v>273</v>
      </c>
      <c r="S5130" s="2" t="s">
        <v>273</v>
      </c>
      <c r="T5130" s="2" t="s">
        <v>273</v>
      </c>
      <c r="U5130" s="25" t="s">
        <v>273</v>
      </c>
      <c r="V5130" s="24" t="s">
        <v>272</v>
      </c>
      <c r="W5130" s="2" t="s">
        <v>273</v>
      </c>
      <c r="X5130" s="2" t="s">
        <v>273</v>
      </c>
      <c r="Y5130" s="2" t="s">
        <v>273</v>
      </c>
      <c r="Z5130" s="175" t="s">
        <v>273</v>
      </c>
      <c r="AA5130" s="24" t="s">
        <v>272</v>
      </c>
      <c r="AB5130" s="2" t="s">
        <v>273</v>
      </c>
      <c r="AC5130" s="25" t="s">
        <v>273</v>
      </c>
      <c r="AD5130" s="174" t="s">
        <v>272</v>
      </c>
      <c r="AE5130" s="25" t="s">
        <v>273</v>
      </c>
      <c r="AF5130" s="180">
        <v>100</v>
      </c>
    </row>
    <row r="5131" spans="1:32">
      <c r="A5131" s="134" t="str">
        <f t="shared" si="80"/>
        <v>UKfa_02.1</v>
      </c>
      <c r="C5131" s="177" t="s">
        <v>42</v>
      </c>
      <c r="D5131" s="178" t="s">
        <v>2</v>
      </c>
      <c r="E5131" s="178" t="s">
        <v>611</v>
      </c>
      <c r="F5131" s="178" t="s">
        <v>612</v>
      </c>
      <c r="G5131" s="178" t="s">
        <v>540</v>
      </c>
      <c r="H5131" s="177" t="s">
        <v>52</v>
      </c>
      <c r="I5131" s="179" t="s">
        <v>53</v>
      </c>
      <c r="J5131" s="59" t="s">
        <v>428</v>
      </c>
      <c r="K5131" s="60" t="s">
        <v>5727</v>
      </c>
      <c r="L5131" s="174" t="s">
        <v>272</v>
      </c>
      <c r="M5131" s="2" t="s">
        <v>273</v>
      </c>
      <c r="N5131" s="175" t="s">
        <v>272</v>
      </c>
      <c r="O5131" s="24" t="s">
        <v>672</v>
      </c>
      <c r="P5131" s="2" t="s">
        <v>273</v>
      </c>
      <c r="Q5131" s="2" t="s">
        <v>273</v>
      </c>
      <c r="R5131" s="2" t="s">
        <v>273</v>
      </c>
      <c r="S5131" s="2" t="s">
        <v>273</v>
      </c>
      <c r="T5131" s="2" t="s">
        <v>273</v>
      </c>
      <c r="U5131" s="25" t="s">
        <v>273</v>
      </c>
      <c r="V5131" s="24" t="s">
        <v>272</v>
      </c>
      <c r="W5131" s="2" t="s">
        <v>273</v>
      </c>
      <c r="X5131" s="2" t="s">
        <v>273</v>
      </c>
      <c r="Y5131" s="2" t="s">
        <v>273</v>
      </c>
      <c r="Z5131" s="175" t="s">
        <v>273</v>
      </c>
      <c r="AA5131" s="24" t="s">
        <v>272</v>
      </c>
      <c r="AB5131" s="2" t="s">
        <v>273</v>
      </c>
      <c r="AC5131" s="25" t="s">
        <v>273</v>
      </c>
      <c r="AD5131" s="174" t="s">
        <v>272</v>
      </c>
      <c r="AE5131" s="25" t="s">
        <v>273</v>
      </c>
      <c r="AF5131" s="180">
        <v>100</v>
      </c>
    </row>
    <row r="5132" spans="1:32">
      <c r="A5132" s="134" t="str">
        <f t="shared" si="80"/>
        <v>UKfa_02.1</v>
      </c>
      <c r="C5132" s="177" t="s">
        <v>42</v>
      </c>
      <c r="D5132" s="178" t="s">
        <v>2</v>
      </c>
      <c r="E5132" s="178" t="s">
        <v>611</v>
      </c>
      <c r="F5132" s="178" t="s">
        <v>612</v>
      </c>
      <c r="G5132" s="178" t="s">
        <v>540</v>
      </c>
      <c r="H5132" s="177" t="s">
        <v>52</v>
      </c>
      <c r="I5132" s="179" t="s">
        <v>53</v>
      </c>
      <c r="J5132" s="59" t="s">
        <v>5692</v>
      </c>
      <c r="K5132" s="60" t="s">
        <v>5728</v>
      </c>
      <c r="L5132" s="174" t="s">
        <v>272</v>
      </c>
      <c r="M5132" s="2" t="s">
        <v>273</v>
      </c>
      <c r="N5132" s="175" t="s">
        <v>272</v>
      </c>
      <c r="O5132" s="24" t="s">
        <v>672</v>
      </c>
      <c r="P5132" s="2" t="s">
        <v>273</v>
      </c>
      <c r="Q5132" s="2" t="s">
        <v>273</v>
      </c>
      <c r="R5132" s="2" t="s">
        <v>273</v>
      </c>
      <c r="S5132" s="2" t="s">
        <v>273</v>
      </c>
      <c r="T5132" s="2" t="s">
        <v>273</v>
      </c>
      <c r="U5132" s="25" t="s">
        <v>273</v>
      </c>
      <c r="V5132" s="24" t="s">
        <v>272</v>
      </c>
      <c r="W5132" s="2" t="s">
        <v>273</v>
      </c>
      <c r="X5132" s="2" t="s">
        <v>273</v>
      </c>
      <c r="Y5132" s="2" t="s">
        <v>273</v>
      </c>
      <c r="Z5132" s="175" t="s">
        <v>273</v>
      </c>
      <c r="AA5132" s="24" t="s">
        <v>272</v>
      </c>
      <c r="AB5132" s="2" t="s">
        <v>273</v>
      </c>
      <c r="AC5132" s="25" t="s">
        <v>273</v>
      </c>
      <c r="AD5132" s="174" t="s">
        <v>272</v>
      </c>
      <c r="AE5132" s="25" t="s">
        <v>273</v>
      </c>
      <c r="AF5132" s="180">
        <v>100</v>
      </c>
    </row>
    <row r="5133" spans="1:32">
      <c r="A5133" s="134" t="str">
        <f t="shared" si="80"/>
        <v>UKfa_02.1</v>
      </c>
      <c r="C5133" s="177" t="s">
        <v>42</v>
      </c>
      <c r="D5133" s="178" t="s">
        <v>2</v>
      </c>
      <c r="E5133" s="178" t="s">
        <v>611</v>
      </c>
      <c r="F5133" s="178" t="s">
        <v>612</v>
      </c>
      <c r="G5133" s="178" t="s">
        <v>540</v>
      </c>
      <c r="H5133" s="177" t="s">
        <v>52</v>
      </c>
      <c r="I5133" s="179" t="s">
        <v>53</v>
      </c>
      <c r="J5133" s="59" t="s">
        <v>5694</v>
      </c>
      <c r="K5133" s="60" t="s">
        <v>5729</v>
      </c>
      <c r="L5133" s="174" t="s">
        <v>272</v>
      </c>
      <c r="M5133" s="2" t="s">
        <v>273</v>
      </c>
      <c r="N5133" s="175" t="s">
        <v>272</v>
      </c>
      <c r="O5133" s="24" t="s">
        <v>672</v>
      </c>
      <c r="P5133" s="2" t="s">
        <v>273</v>
      </c>
      <c r="Q5133" s="2" t="s">
        <v>273</v>
      </c>
      <c r="R5133" s="2" t="s">
        <v>273</v>
      </c>
      <c r="S5133" s="2" t="s">
        <v>273</v>
      </c>
      <c r="T5133" s="2" t="s">
        <v>273</v>
      </c>
      <c r="U5133" s="25" t="s">
        <v>273</v>
      </c>
      <c r="V5133" s="24" t="s">
        <v>272</v>
      </c>
      <c r="W5133" s="2" t="s">
        <v>273</v>
      </c>
      <c r="X5133" s="2" t="s">
        <v>273</v>
      </c>
      <c r="Y5133" s="2" t="s">
        <v>273</v>
      </c>
      <c r="Z5133" s="175" t="s">
        <v>273</v>
      </c>
      <c r="AA5133" s="24" t="s">
        <v>272</v>
      </c>
      <c r="AB5133" s="2" t="s">
        <v>273</v>
      </c>
      <c r="AC5133" s="25" t="s">
        <v>273</v>
      </c>
      <c r="AD5133" s="174" t="s">
        <v>272</v>
      </c>
      <c r="AE5133" s="25" t="s">
        <v>273</v>
      </c>
      <c r="AF5133" s="180">
        <v>100</v>
      </c>
    </row>
    <row r="5134" spans="1:32">
      <c r="A5134" s="134" t="str">
        <f t="shared" si="80"/>
        <v>UKfa_02.1</v>
      </c>
      <c r="C5134" s="177" t="s">
        <v>42</v>
      </c>
      <c r="D5134" s="178" t="s">
        <v>2</v>
      </c>
      <c r="E5134" s="178" t="s">
        <v>611</v>
      </c>
      <c r="F5134" s="178" t="s">
        <v>612</v>
      </c>
      <c r="G5134" s="178" t="s">
        <v>540</v>
      </c>
      <c r="H5134" s="177" t="s">
        <v>52</v>
      </c>
      <c r="I5134" s="179" t="s">
        <v>53</v>
      </c>
      <c r="J5134" s="59" t="s">
        <v>5696</v>
      </c>
      <c r="K5134" s="60" t="s">
        <v>5730</v>
      </c>
      <c r="L5134" s="174" t="s">
        <v>272</v>
      </c>
      <c r="M5134" s="2" t="s">
        <v>273</v>
      </c>
      <c r="N5134" s="175" t="s">
        <v>272</v>
      </c>
      <c r="O5134" s="24" t="s">
        <v>672</v>
      </c>
      <c r="P5134" s="2" t="s">
        <v>273</v>
      </c>
      <c r="Q5134" s="2" t="s">
        <v>273</v>
      </c>
      <c r="R5134" s="2" t="s">
        <v>273</v>
      </c>
      <c r="S5134" s="2" t="s">
        <v>273</v>
      </c>
      <c r="T5134" s="2" t="s">
        <v>273</v>
      </c>
      <c r="U5134" s="25" t="s">
        <v>273</v>
      </c>
      <c r="V5134" s="24" t="s">
        <v>272</v>
      </c>
      <c r="W5134" s="2" t="s">
        <v>273</v>
      </c>
      <c r="X5134" s="2" t="s">
        <v>273</v>
      </c>
      <c r="Y5134" s="2" t="s">
        <v>273</v>
      </c>
      <c r="Z5134" s="175" t="s">
        <v>273</v>
      </c>
      <c r="AA5134" s="24" t="s">
        <v>272</v>
      </c>
      <c r="AB5134" s="2" t="s">
        <v>273</v>
      </c>
      <c r="AC5134" s="25" t="s">
        <v>273</v>
      </c>
      <c r="AD5134" s="174" t="s">
        <v>272</v>
      </c>
      <c r="AE5134" s="25" t="s">
        <v>273</v>
      </c>
      <c r="AF5134" s="180">
        <v>100</v>
      </c>
    </row>
    <row r="5135" spans="1:32">
      <c r="A5135" s="134" t="str">
        <f t="shared" si="80"/>
        <v>UKfa_02.1</v>
      </c>
      <c r="C5135" s="177" t="s">
        <v>42</v>
      </c>
      <c r="D5135" s="178" t="s">
        <v>2</v>
      </c>
      <c r="E5135" s="178" t="s">
        <v>611</v>
      </c>
      <c r="F5135" s="178" t="s">
        <v>612</v>
      </c>
      <c r="G5135" s="178" t="s">
        <v>540</v>
      </c>
      <c r="H5135" s="177" t="s">
        <v>52</v>
      </c>
      <c r="I5135" s="179" t="s">
        <v>53</v>
      </c>
      <c r="J5135" s="59" t="s">
        <v>430</v>
      </c>
      <c r="K5135" s="60" t="s">
        <v>5731</v>
      </c>
      <c r="L5135" s="174" t="s">
        <v>272</v>
      </c>
      <c r="M5135" s="2" t="s">
        <v>273</v>
      </c>
      <c r="N5135" s="175" t="s">
        <v>272</v>
      </c>
      <c r="O5135" s="24" t="s">
        <v>672</v>
      </c>
      <c r="P5135" s="2" t="s">
        <v>273</v>
      </c>
      <c r="Q5135" s="2" t="s">
        <v>273</v>
      </c>
      <c r="R5135" s="2" t="s">
        <v>273</v>
      </c>
      <c r="S5135" s="2" t="s">
        <v>273</v>
      </c>
      <c r="T5135" s="2" t="s">
        <v>273</v>
      </c>
      <c r="U5135" s="25" t="s">
        <v>273</v>
      </c>
      <c r="V5135" s="24" t="s">
        <v>272</v>
      </c>
      <c r="W5135" s="2" t="s">
        <v>273</v>
      </c>
      <c r="X5135" s="2" t="s">
        <v>273</v>
      </c>
      <c r="Y5135" s="2" t="s">
        <v>273</v>
      </c>
      <c r="Z5135" s="175" t="s">
        <v>273</v>
      </c>
      <c r="AA5135" s="24" t="s">
        <v>272</v>
      </c>
      <c r="AB5135" s="2" t="s">
        <v>273</v>
      </c>
      <c r="AC5135" s="25" t="s">
        <v>273</v>
      </c>
      <c r="AD5135" s="174" t="s">
        <v>272</v>
      </c>
      <c r="AE5135" s="25" t="s">
        <v>273</v>
      </c>
      <c r="AF5135" s="180">
        <v>100</v>
      </c>
    </row>
    <row r="5136" spans="1:32">
      <c r="A5136" s="134" t="str">
        <f t="shared" si="80"/>
        <v>UKfa_02.1</v>
      </c>
      <c r="C5136" s="177" t="s">
        <v>42</v>
      </c>
      <c r="D5136" s="178" t="s">
        <v>2</v>
      </c>
      <c r="E5136" s="178" t="s">
        <v>611</v>
      </c>
      <c r="F5136" s="178" t="s">
        <v>612</v>
      </c>
      <c r="G5136" s="178" t="s">
        <v>540</v>
      </c>
      <c r="H5136" s="177" t="s">
        <v>52</v>
      </c>
      <c r="I5136" s="179" t="s">
        <v>53</v>
      </c>
      <c r="J5136" s="59" t="s">
        <v>5699</v>
      </c>
      <c r="K5136" s="60" t="s">
        <v>5732</v>
      </c>
      <c r="L5136" s="174" t="s">
        <v>272</v>
      </c>
      <c r="M5136" s="2" t="s">
        <v>273</v>
      </c>
      <c r="N5136" s="175" t="s">
        <v>272</v>
      </c>
      <c r="O5136" s="24" t="s">
        <v>672</v>
      </c>
      <c r="P5136" s="2" t="s">
        <v>273</v>
      </c>
      <c r="Q5136" s="2" t="s">
        <v>273</v>
      </c>
      <c r="R5136" s="2" t="s">
        <v>273</v>
      </c>
      <c r="S5136" s="2" t="s">
        <v>273</v>
      </c>
      <c r="T5136" s="2" t="s">
        <v>273</v>
      </c>
      <c r="U5136" s="25" t="s">
        <v>273</v>
      </c>
      <c r="V5136" s="24" t="s">
        <v>272</v>
      </c>
      <c r="W5136" s="2" t="s">
        <v>273</v>
      </c>
      <c r="X5136" s="2" t="s">
        <v>273</v>
      </c>
      <c r="Y5136" s="2" t="s">
        <v>273</v>
      </c>
      <c r="Z5136" s="175" t="s">
        <v>273</v>
      </c>
      <c r="AA5136" s="24" t="s">
        <v>272</v>
      </c>
      <c r="AB5136" s="2" t="s">
        <v>273</v>
      </c>
      <c r="AC5136" s="25" t="s">
        <v>273</v>
      </c>
      <c r="AD5136" s="174" t="s">
        <v>272</v>
      </c>
      <c r="AE5136" s="25" t="s">
        <v>273</v>
      </c>
      <c r="AF5136" s="180">
        <v>100</v>
      </c>
    </row>
    <row r="5137" spans="1:32">
      <c r="A5137" s="134" t="str">
        <f t="shared" si="80"/>
        <v>UKfa_02.1</v>
      </c>
      <c r="C5137" s="177" t="s">
        <v>42</v>
      </c>
      <c r="D5137" s="178" t="s">
        <v>2</v>
      </c>
      <c r="E5137" s="178" t="s">
        <v>611</v>
      </c>
      <c r="F5137" s="178" t="s">
        <v>612</v>
      </c>
      <c r="G5137" s="178" t="s">
        <v>540</v>
      </c>
      <c r="H5137" s="177" t="s">
        <v>52</v>
      </c>
      <c r="I5137" s="179" t="s">
        <v>53</v>
      </c>
      <c r="J5137" s="59" t="s">
        <v>5701</v>
      </c>
      <c r="K5137" s="60" t="s">
        <v>5733</v>
      </c>
      <c r="L5137" s="174" t="s">
        <v>272</v>
      </c>
      <c r="M5137" s="2" t="s">
        <v>273</v>
      </c>
      <c r="N5137" s="175" t="s">
        <v>272</v>
      </c>
      <c r="O5137" s="24" t="s">
        <v>672</v>
      </c>
      <c r="P5137" s="2" t="s">
        <v>273</v>
      </c>
      <c r="Q5137" s="2" t="s">
        <v>273</v>
      </c>
      <c r="R5137" s="2" t="s">
        <v>273</v>
      </c>
      <c r="S5137" s="2" t="s">
        <v>273</v>
      </c>
      <c r="T5137" s="2" t="s">
        <v>273</v>
      </c>
      <c r="U5137" s="25" t="s">
        <v>273</v>
      </c>
      <c r="V5137" s="24" t="s">
        <v>272</v>
      </c>
      <c r="W5137" s="2" t="s">
        <v>273</v>
      </c>
      <c r="X5137" s="2" t="s">
        <v>273</v>
      </c>
      <c r="Y5137" s="2" t="s">
        <v>273</v>
      </c>
      <c r="Z5137" s="175" t="s">
        <v>273</v>
      </c>
      <c r="AA5137" s="24" t="s">
        <v>272</v>
      </c>
      <c r="AB5137" s="2" t="s">
        <v>273</v>
      </c>
      <c r="AC5137" s="25" t="s">
        <v>273</v>
      </c>
      <c r="AD5137" s="174" t="s">
        <v>272</v>
      </c>
      <c r="AE5137" s="25" t="s">
        <v>273</v>
      </c>
      <c r="AF5137" s="180">
        <v>100</v>
      </c>
    </row>
    <row r="5138" spans="1:32">
      <c r="A5138" s="134" t="str">
        <f t="shared" si="80"/>
        <v>UKfa_02.1</v>
      </c>
      <c r="C5138" s="177" t="s">
        <v>42</v>
      </c>
      <c r="D5138" s="178" t="s">
        <v>2</v>
      </c>
      <c r="E5138" s="178" t="s">
        <v>611</v>
      </c>
      <c r="F5138" s="178" t="s">
        <v>612</v>
      </c>
      <c r="G5138" s="178" t="s">
        <v>540</v>
      </c>
      <c r="H5138" s="177" t="s">
        <v>52</v>
      </c>
      <c r="I5138" s="179" t="s">
        <v>53</v>
      </c>
      <c r="J5138" s="59" t="s">
        <v>5703</v>
      </c>
      <c r="K5138" s="60" t="s">
        <v>5734</v>
      </c>
      <c r="L5138" s="174" t="s">
        <v>272</v>
      </c>
      <c r="M5138" s="2" t="s">
        <v>273</v>
      </c>
      <c r="N5138" s="175" t="s">
        <v>272</v>
      </c>
      <c r="O5138" s="24" t="s">
        <v>672</v>
      </c>
      <c r="P5138" s="2" t="s">
        <v>273</v>
      </c>
      <c r="Q5138" s="2" t="s">
        <v>273</v>
      </c>
      <c r="R5138" s="2" t="s">
        <v>273</v>
      </c>
      <c r="S5138" s="2" t="s">
        <v>273</v>
      </c>
      <c r="T5138" s="2" t="s">
        <v>273</v>
      </c>
      <c r="U5138" s="25" t="s">
        <v>273</v>
      </c>
      <c r="V5138" s="24" t="s">
        <v>272</v>
      </c>
      <c r="W5138" s="2" t="s">
        <v>273</v>
      </c>
      <c r="X5138" s="2" t="s">
        <v>273</v>
      </c>
      <c r="Y5138" s="2" t="s">
        <v>273</v>
      </c>
      <c r="Z5138" s="175" t="s">
        <v>273</v>
      </c>
      <c r="AA5138" s="24" t="s">
        <v>272</v>
      </c>
      <c r="AB5138" s="2" t="s">
        <v>273</v>
      </c>
      <c r="AC5138" s="25" t="s">
        <v>273</v>
      </c>
      <c r="AD5138" s="174" t="s">
        <v>272</v>
      </c>
      <c r="AE5138" s="25" t="s">
        <v>273</v>
      </c>
      <c r="AF5138" s="180">
        <v>100</v>
      </c>
    </row>
    <row r="5139" spans="1:32">
      <c r="A5139" s="134" t="str">
        <f t="shared" si="80"/>
        <v>UKfa_02.1</v>
      </c>
      <c r="C5139" s="177" t="s">
        <v>42</v>
      </c>
      <c r="D5139" s="178" t="s">
        <v>2</v>
      </c>
      <c r="E5139" s="178" t="s">
        <v>611</v>
      </c>
      <c r="F5139" s="178" t="s">
        <v>612</v>
      </c>
      <c r="G5139" s="178" t="s">
        <v>540</v>
      </c>
      <c r="H5139" s="177" t="s">
        <v>52</v>
      </c>
      <c r="I5139" s="179" t="s">
        <v>53</v>
      </c>
      <c r="J5139" s="59" t="s">
        <v>423</v>
      </c>
      <c r="K5139" s="60" t="s">
        <v>5735</v>
      </c>
      <c r="L5139" s="174" t="s">
        <v>272</v>
      </c>
      <c r="M5139" s="2" t="s">
        <v>273</v>
      </c>
      <c r="N5139" s="175" t="s">
        <v>272</v>
      </c>
      <c r="O5139" s="24" t="s">
        <v>672</v>
      </c>
      <c r="P5139" s="2" t="s">
        <v>273</v>
      </c>
      <c r="Q5139" s="2" t="s">
        <v>273</v>
      </c>
      <c r="R5139" s="2" t="s">
        <v>273</v>
      </c>
      <c r="S5139" s="2" t="s">
        <v>273</v>
      </c>
      <c r="T5139" s="2" t="s">
        <v>273</v>
      </c>
      <c r="U5139" s="25" t="s">
        <v>273</v>
      </c>
      <c r="V5139" s="24" t="s">
        <v>272</v>
      </c>
      <c r="W5139" s="2" t="s">
        <v>273</v>
      </c>
      <c r="X5139" s="2" t="s">
        <v>273</v>
      </c>
      <c r="Y5139" s="2" t="s">
        <v>273</v>
      </c>
      <c r="Z5139" s="175" t="s">
        <v>273</v>
      </c>
      <c r="AA5139" s="24" t="s">
        <v>272</v>
      </c>
      <c r="AB5139" s="2" t="s">
        <v>273</v>
      </c>
      <c r="AC5139" s="25" t="s">
        <v>273</v>
      </c>
      <c r="AD5139" s="174" t="s">
        <v>272</v>
      </c>
      <c r="AE5139" s="25" t="s">
        <v>273</v>
      </c>
      <c r="AF5139" s="180">
        <v>100</v>
      </c>
    </row>
    <row r="5140" spans="1:32">
      <c r="A5140" s="134" t="str">
        <f t="shared" si="80"/>
        <v>UKfa_02.1</v>
      </c>
      <c r="C5140" s="177" t="s">
        <v>42</v>
      </c>
      <c r="D5140" s="178" t="s">
        <v>2</v>
      </c>
      <c r="E5140" s="178" t="s">
        <v>611</v>
      </c>
      <c r="F5140" s="178" t="s">
        <v>612</v>
      </c>
      <c r="G5140" s="178" t="s">
        <v>540</v>
      </c>
      <c r="H5140" s="177" t="s">
        <v>52</v>
      </c>
      <c r="I5140" s="179" t="s">
        <v>53</v>
      </c>
      <c r="J5140" s="59" t="s">
        <v>425</v>
      </c>
      <c r="K5140" s="60" t="s">
        <v>5736</v>
      </c>
      <c r="L5140" s="174" t="s">
        <v>272</v>
      </c>
      <c r="M5140" s="2" t="s">
        <v>273</v>
      </c>
      <c r="N5140" s="175" t="s">
        <v>272</v>
      </c>
      <c r="O5140" s="24" t="s">
        <v>672</v>
      </c>
      <c r="P5140" s="2" t="s">
        <v>273</v>
      </c>
      <c r="Q5140" s="2" t="s">
        <v>273</v>
      </c>
      <c r="R5140" s="2" t="s">
        <v>273</v>
      </c>
      <c r="S5140" s="2" t="s">
        <v>273</v>
      </c>
      <c r="T5140" s="2" t="s">
        <v>273</v>
      </c>
      <c r="U5140" s="25" t="s">
        <v>273</v>
      </c>
      <c r="V5140" s="24" t="s">
        <v>272</v>
      </c>
      <c r="W5140" s="2" t="s">
        <v>273</v>
      </c>
      <c r="X5140" s="2" t="s">
        <v>273</v>
      </c>
      <c r="Y5140" s="2" t="s">
        <v>273</v>
      </c>
      <c r="Z5140" s="175" t="s">
        <v>273</v>
      </c>
      <c r="AA5140" s="24" t="s">
        <v>272</v>
      </c>
      <c r="AB5140" s="2" t="s">
        <v>273</v>
      </c>
      <c r="AC5140" s="25" t="s">
        <v>273</v>
      </c>
      <c r="AD5140" s="174" t="s">
        <v>272</v>
      </c>
      <c r="AE5140" s="25" t="s">
        <v>273</v>
      </c>
      <c r="AF5140" s="180">
        <v>100</v>
      </c>
    </row>
    <row r="5141" spans="1:32">
      <c r="A5141" s="134" t="str">
        <f t="shared" si="80"/>
        <v>UKfa_02.1</v>
      </c>
      <c r="C5141" s="177" t="s">
        <v>42</v>
      </c>
      <c r="D5141" s="178" t="s">
        <v>2</v>
      </c>
      <c r="E5141" s="178" t="s">
        <v>611</v>
      </c>
      <c r="F5141" s="178" t="s">
        <v>612</v>
      </c>
      <c r="G5141" s="178" t="s">
        <v>540</v>
      </c>
      <c r="H5141" s="177" t="s">
        <v>52</v>
      </c>
      <c r="I5141" s="179" t="s">
        <v>53</v>
      </c>
      <c r="J5141" s="59" t="s">
        <v>5707</v>
      </c>
      <c r="K5141" s="60" t="s">
        <v>5737</v>
      </c>
      <c r="L5141" s="174" t="s">
        <v>272</v>
      </c>
      <c r="M5141" s="2" t="s">
        <v>273</v>
      </c>
      <c r="N5141" s="175" t="s">
        <v>272</v>
      </c>
      <c r="O5141" s="24" t="s">
        <v>672</v>
      </c>
      <c r="P5141" s="2" t="s">
        <v>273</v>
      </c>
      <c r="Q5141" s="2" t="s">
        <v>273</v>
      </c>
      <c r="R5141" s="2" t="s">
        <v>273</v>
      </c>
      <c r="S5141" s="2" t="s">
        <v>273</v>
      </c>
      <c r="T5141" s="2" t="s">
        <v>273</v>
      </c>
      <c r="U5141" s="25" t="s">
        <v>273</v>
      </c>
      <c r="V5141" s="24" t="s">
        <v>272</v>
      </c>
      <c r="W5141" s="2" t="s">
        <v>273</v>
      </c>
      <c r="X5141" s="2" t="s">
        <v>273</v>
      </c>
      <c r="Y5141" s="2" t="s">
        <v>273</v>
      </c>
      <c r="Z5141" s="175" t="s">
        <v>273</v>
      </c>
      <c r="AA5141" s="24" t="s">
        <v>272</v>
      </c>
      <c r="AB5141" s="2" t="s">
        <v>273</v>
      </c>
      <c r="AC5141" s="25" t="s">
        <v>273</v>
      </c>
      <c r="AD5141" s="174" t="s">
        <v>272</v>
      </c>
      <c r="AE5141" s="25" t="s">
        <v>273</v>
      </c>
      <c r="AF5141" s="180">
        <v>100</v>
      </c>
    </row>
    <row r="5142" spans="1:32">
      <c r="A5142" s="134" t="str">
        <f t="shared" si="80"/>
        <v>UKfa_02.1</v>
      </c>
      <c r="C5142" s="177" t="s">
        <v>42</v>
      </c>
      <c r="D5142" s="178" t="s">
        <v>2</v>
      </c>
      <c r="E5142" s="178" t="s">
        <v>611</v>
      </c>
      <c r="F5142" s="178" t="s">
        <v>612</v>
      </c>
      <c r="G5142" s="178" t="s">
        <v>540</v>
      </c>
      <c r="H5142" s="177" t="s">
        <v>52</v>
      </c>
      <c r="I5142" s="179" t="s">
        <v>53</v>
      </c>
      <c r="J5142" s="59" t="s">
        <v>5709</v>
      </c>
      <c r="K5142" s="60" t="s">
        <v>5738</v>
      </c>
      <c r="L5142" s="174" t="s">
        <v>272</v>
      </c>
      <c r="M5142" s="2" t="s">
        <v>273</v>
      </c>
      <c r="N5142" s="175" t="s">
        <v>272</v>
      </c>
      <c r="O5142" s="24" t="s">
        <v>672</v>
      </c>
      <c r="P5142" s="2" t="s">
        <v>273</v>
      </c>
      <c r="Q5142" s="2" t="s">
        <v>273</v>
      </c>
      <c r="R5142" s="2" t="s">
        <v>273</v>
      </c>
      <c r="S5142" s="2" t="s">
        <v>273</v>
      </c>
      <c r="T5142" s="2" t="s">
        <v>273</v>
      </c>
      <c r="U5142" s="25" t="s">
        <v>273</v>
      </c>
      <c r="V5142" s="24" t="s">
        <v>272</v>
      </c>
      <c r="W5142" s="2" t="s">
        <v>273</v>
      </c>
      <c r="X5142" s="2" t="s">
        <v>273</v>
      </c>
      <c r="Y5142" s="2" t="s">
        <v>273</v>
      </c>
      <c r="Z5142" s="175" t="s">
        <v>273</v>
      </c>
      <c r="AA5142" s="24" t="s">
        <v>272</v>
      </c>
      <c r="AB5142" s="2" t="s">
        <v>273</v>
      </c>
      <c r="AC5142" s="25" t="s">
        <v>273</v>
      </c>
      <c r="AD5142" s="174" t="s">
        <v>272</v>
      </c>
      <c r="AE5142" s="25" t="s">
        <v>273</v>
      </c>
      <c r="AF5142" s="180">
        <v>100</v>
      </c>
    </row>
    <row r="5143" spans="1:32">
      <c r="A5143" s="134" t="str">
        <f t="shared" si="80"/>
        <v>UKfa_02.1</v>
      </c>
      <c r="C5143" s="177" t="s">
        <v>42</v>
      </c>
      <c r="D5143" s="178" t="s">
        <v>2</v>
      </c>
      <c r="E5143" s="178" t="s">
        <v>611</v>
      </c>
      <c r="F5143" s="178" t="s">
        <v>612</v>
      </c>
      <c r="G5143" s="178" t="s">
        <v>540</v>
      </c>
      <c r="H5143" s="177" t="s">
        <v>52</v>
      </c>
      <c r="I5143" s="179" t="s">
        <v>53</v>
      </c>
      <c r="J5143" s="59" t="s">
        <v>5711</v>
      </c>
      <c r="K5143" s="60" t="s">
        <v>5739</v>
      </c>
      <c r="L5143" s="174" t="s">
        <v>272</v>
      </c>
      <c r="M5143" s="2" t="s">
        <v>273</v>
      </c>
      <c r="N5143" s="175" t="s">
        <v>272</v>
      </c>
      <c r="O5143" s="24" t="s">
        <v>672</v>
      </c>
      <c r="P5143" s="2" t="s">
        <v>273</v>
      </c>
      <c r="Q5143" s="2" t="s">
        <v>273</v>
      </c>
      <c r="R5143" s="2" t="s">
        <v>273</v>
      </c>
      <c r="S5143" s="2" t="s">
        <v>273</v>
      </c>
      <c r="T5143" s="2" t="s">
        <v>273</v>
      </c>
      <c r="U5143" s="25" t="s">
        <v>273</v>
      </c>
      <c r="V5143" s="24" t="s">
        <v>272</v>
      </c>
      <c r="W5143" s="2" t="s">
        <v>273</v>
      </c>
      <c r="X5143" s="2" t="s">
        <v>273</v>
      </c>
      <c r="Y5143" s="2" t="s">
        <v>273</v>
      </c>
      <c r="Z5143" s="175" t="s">
        <v>273</v>
      </c>
      <c r="AA5143" s="24" t="s">
        <v>272</v>
      </c>
      <c r="AB5143" s="2" t="s">
        <v>273</v>
      </c>
      <c r="AC5143" s="25" t="s">
        <v>273</v>
      </c>
      <c r="AD5143" s="174" t="s">
        <v>272</v>
      </c>
      <c r="AE5143" s="25" t="s">
        <v>273</v>
      </c>
      <c r="AF5143" s="180">
        <v>100</v>
      </c>
    </row>
    <row r="5144" spans="1:32">
      <c r="A5144" s="134" t="str">
        <f t="shared" si="80"/>
        <v>UKfa_02.1</v>
      </c>
      <c r="C5144" s="177" t="s">
        <v>42</v>
      </c>
      <c r="D5144" s="178" t="s">
        <v>2</v>
      </c>
      <c r="E5144" s="178" t="s">
        <v>611</v>
      </c>
      <c r="F5144" s="178" t="s">
        <v>612</v>
      </c>
      <c r="G5144" s="178" t="s">
        <v>540</v>
      </c>
      <c r="H5144" s="177" t="s">
        <v>52</v>
      </c>
      <c r="I5144" s="179" t="s">
        <v>53</v>
      </c>
      <c r="J5144" s="59" t="s">
        <v>5713</v>
      </c>
      <c r="K5144" s="60" t="s">
        <v>5740</v>
      </c>
      <c r="L5144" s="174" t="s">
        <v>272</v>
      </c>
      <c r="M5144" s="2" t="s">
        <v>273</v>
      </c>
      <c r="N5144" s="175" t="s">
        <v>272</v>
      </c>
      <c r="O5144" s="24" t="s">
        <v>672</v>
      </c>
      <c r="P5144" s="2" t="s">
        <v>273</v>
      </c>
      <c r="Q5144" s="2" t="s">
        <v>273</v>
      </c>
      <c r="R5144" s="2" t="s">
        <v>273</v>
      </c>
      <c r="S5144" s="2" t="s">
        <v>273</v>
      </c>
      <c r="T5144" s="2" t="s">
        <v>273</v>
      </c>
      <c r="U5144" s="25" t="s">
        <v>273</v>
      </c>
      <c r="V5144" s="24" t="s">
        <v>272</v>
      </c>
      <c r="W5144" s="2" t="s">
        <v>273</v>
      </c>
      <c r="X5144" s="2" t="s">
        <v>273</v>
      </c>
      <c r="Y5144" s="2" t="s">
        <v>273</v>
      </c>
      <c r="Z5144" s="175" t="s">
        <v>273</v>
      </c>
      <c r="AA5144" s="24" t="s">
        <v>272</v>
      </c>
      <c r="AB5144" s="2" t="s">
        <v>273</v>
      </c>
      <c r="AC5144" s="25" t="s">
        <v>273</v>
      </c>
      <c r="AD5144" s="174" t="s">
        <v>272</v>
      </c>
      <c r="AE5144" s="25" t="s">
        <v>273</v>
      </c>
      <c r="AF5144" s="180">
        <v>100</v>
      </c>
    </row>
    <row r="5145" spans="1:32">
      <c r="A5145" s="134" t="str">
        <f t="shared" si="80"/>
        <v>UKfa_02.2</v>
      </c>
      <c r="C5145" s="177" t="s">
        <v>42</v>
      </c>
      <c r="D5145" s="178" t="s">
        <v>2</v>
      </c>
      <c r="E5145" s="178" t="s">
        <v>613</v>
      </c>
      <c r="F5145" s="178" t="s">
        <v>614</v>
      </c>
      <c r="G5145" s="178" t="s">
        <v>540</v>
      </c>
      <c r="H5145" s="177" t="s">
        <v>52</v>
      </c>
      <c r="I5145" s="179" t="s">
        <v>54</v>
      </c>
      <c r="J5145" s="59" t="s">
        <v>5716</v>
      </c>
      <c r="K5145" s="60" t="s">
        <v>5741</v>
      </c>
      <c r="L5145" s="174" t="s">
        <v>272</v>
      </c>
      <c r="M5145" s="2" t="s">
        <v>272</v>
      </c>
      <c r="N5145" s="175" t="s">
        <v>272</v>
      </c>
      <c r="O5145" s="24" t="s">
        <v>272</v>
      </c>
      <c r="P5145" s="2" t="s">
        <v>272</v>
      </c>
      <c r="Q5145" s="2" t="s">
        <v>272</v>
      </c>
      <c r="R5145" s="2" t="s">
        <v>273</v>
      </c>
      <c r="S5145" s="2" t="s">
        <v>272</v>
      </c>
      <c r="T5145" s="2" t="s">
        <v>272</v>
      </c>
      <c r="U5145" s="25" t="s">
        <v>273</v>
      </c>
      <c r="V5145" s="24" t="s">
        <v>272</v>
      </c>
      <c r="W5145" s="2" t="s">
        <v>273</v>
      </c>
      <c r="X5145" s="2" t="s">
        <v>273</v>
      </c>
      <c r="Y5145" s="2" t="s">
        <v>273</v>
      </c>
      <c r="Z5145" s="175" t="s">
        <v>273</v>
      </c>
      <c r="AA5145" s="24" t="s">
        <v>272</v>
      </c>
      <c r="AB5145" s="2" t="s">
        <v>272</v>
      </c>
      <c r="AC5145" s="25" t="s">
        <v>272</v>
      </c>
      <c r="AD5145" s="174" t="s">
        <v>272</v>
      </c>
      <c r="AE5145" s="25" t="s">
        <v>273</v>
      </c>
      <c r="AF5145" s="180">
        <v>100</v>
      </c>
    </row>
    <row r="5146" spans="1:32">
      <c r="A5146" s="134" t="str">
        <f t="shared" si="80"/>
        <v>UKfa_02.2</v>
      </c>
      <c r="C5146" s="177" t="s">
        <v>42</v>
      </c>
      <c r="D5146" s="178" t="s">
        <v>2</v>
      </c>
      <c r="E5146" s="178" t="s">
        <v>613</v>
      </c>
      <c r="F5146" s="178" t="s">
        <v>614</v>
      </c>
      <c r="G5146" s="178" t="s">
        <v>540</v>
      </c>
      <c r="H5146" s="177" t="s">
        <v>52</v>
      </c>
      <c r="I5146" s="179" t="s">
        <v>54</v>
      </c>
      <c r="J5146" s="59" t="s">
        <v>427</v>
      </c>
      <c r="K5146" s="60" t="s">
        <v>5742</v>
      </c>
      <c r="L5146" s="174" t="s">
        <v>272</v>
      </c>
      <c r="M5146" s="2" t="s">
        <v>273</v>
      </c>
      <c r="N5146" s="175" t="s">
        <v>272</v>
      </c>
      <c r="O5146" s="24" t="s">
        <v>672</v>
      </c>
      <c r="P5146" s="2" t="s">
        <v>273</v>
      </c>
      <c r="Q5146" s="2" t="s">
        <v>273</v>
      </c>
      <c r="R5146" s="2" t="s">
        <v>273</v>
      </c>
      <c r="S5146" s="2" t="s">
        <v>273</v>
      </c>
      <c r="T5146" s="2" t="s">
        <v>273</v>
      </c>
      <c r="U5146" s="25" t="s">
        <v>273</v>
      </c>
      <c r="V5146" s="24" t="s">
        <v>272</v>
      </c>
      <c r="W5146" s="2" t="s">
        <v>273</v>
      </c>
      <c r="X5146" s="2" t="s">
        <v>273</v>
      </c>
      <c r="Y5146" s="2" t="s">
        <v>273</v>
      </c>
      <c r="Z5146" s="175" t="s">
        <v>273</v>
      </c>
      <c r="AA5146" s="24" t="s">
        <v>272</v>
      </c>
      <c r="AB5146" s="2" t="s">
        <v>273</v>
      </c>
      <c r="AC5146" s="25" t="s">
        <v>273</v>
      </c>
      <c r="AD5146" s="174" t="s">
        <v>272</v>
      </c>
      <c r="AE5146" s="25" t="s">
        <v>273</v>
      </c>
      <c r="AF5146" s="180">
        <v>100</v>
      </c>
    </row>
    <row r="5147" spans="1:32">
      <c r="A5147" s="134" t="str">
        <f t="shared" si="80"/>
        <v>UKfa_02.2</v>
      </c>
      <c r="C5147" s="177" t="s">
        <v>42</v>
      </c>
      <c r="D5147" s="178" t="s">
        <v>2</v>
      </c>
      <c r="E5147" s="178" t="s">
        <v>613</v>
      </c>
      <c r="F5147" s="178" t="s">
        <v>614</v>
      </c>
      <c r="G5147" s="178" t="s">
        <v>540</v>
      </c>
      <c r="H5147" s="177" t="s">
        <v>52</v>
      </c>
      <c r="I5147" s="179" t="s">
        <v>54</v>
      </c>
      <c r="J5147" s="59" t="s">
        <v>5743</v>
      </c>
      <c r="K5147" s="60" t="s">
        <v>5744</v>
      </c>
      <c r="L5147" s="174" t="s">
        <v>272</v>
      </c>
      <c r="M5147" s="2" t="s">
        <v>273</v>
      </c>
      <c r="N5147" s="175" t="s">
        <v>272</v>
      </c>
      <c r="O5147" s="24" t="s">
        <v>672</v>
      </c>
      <c r="P5147" s="2" t="s">
        <v>273</v>
      </c>
      <c r="Q5147" s="2" t="s">
        <v>273</v>
      </c>
      <c r="R5147" s="2" t="s">
        <v>273</v>
      </c>
      <c r="S5147" s="2" t="s">
        <v>273</v>
      </c>
      <c r="T5147" s="2" t="s">
        <v>273</v>
      </c>
      <c r="U5147" s="25" t="s">
        <v>273</v>
      </c>
      <c r="V5147" s="24" t="s">
        <v>272</v>
      </c>
      <c r="W5147" s="2" t="s">
        <v>273</v>
      </c>
      <c r="X5147" s="2" t="s">
        <v>273</v>
      </c>
      <c r="Y5147" s="2" t="s">
        <v>273</v>
      </c>
      <c r="Z5147" s="175" t="s">
        <v>273</v>
      </c>
      <c r="AA5147" s="24" t="s">
        <v>272</v>
      </c>
      <c r="AB5147" s="2" t="s">
        <v>273</v>
      </c>
      <c r="AC5147" s="25" t="s">
        <v>273</v>
      </c>
      <c r="AD5147" s="174" t="s">
        <v>272</v>
      </c>
      <c r="AE5147" s="25" t="s">
        <v>273</v>
      </c>
      <c r="AF5147" s="180">
        <v>100</v>
      </c>
    </row>
    <row r="5148" spans="1:32">
      <c r="A5148" s="134" t="str">
        <f t="shared" si="80"/>
        <v>UKfa_03.1</v>
      </c>
      <c r="C5148" s="177" t="s">
        <v>42</v>
      </c>
      <c r="D5148" s="178" t="s">
        <v>2</v>
      </c>
      <c r="E5148" s="178" t="s">
        <v>615</v>
      </c>
      <c r="F5148" s="178" t="s">
        <v>616</v>
      </c>
      <c r="G5148" s="178" t="s">
        <v>540</v>
      </c>
      <c r="H5148" s="177" t="s">
        <v>52</v>
      </c>
      <c r="I5148" s="179" t="s">
        <v>643</v>
      </c>
      <c r="J5148" s="59" t="s">
        <v>5745</v>
      </c>
      <c r="K5148" s="60" t="s">
        <v>5746</v>
      </c>
      <c r="L5148" s="174" t="s">
        <v>272</v>
      </c>
      <c r="M5148" s="2" t="s">
        <v>272</v>
      </c>
      <c r="N5148" s="175" t="s">
        <v>272</v>
      </c>
      <c r="O5148" s="24" t="s">
        <v>272</v>
      </c>
      <c r="P5148" s="2" t="s">
        <v>272</v>
      </c>
      <c r="Q5148" s="2" t="s">
        <v>272</v>
      </c>
      <c r="R5148" s="2" t="s">
        <v>272</v>
      </c>
      <c r="S5148" s="2" t="s">
        <v>272</v>
      </c>
      <c r="T5148" s="2" t="s">
        <v>272</v>
      </c>
      <c r="U5148" s="25" t="s">
        <v>273</v>
      </c>
      <c r="V5148" s="24" t="s">
        <v>272</v>
      </c>
      <c r="W5148" s="2" t="s">
        <v>272</v>
      </c>
      <c r="X5148" s="2" t="s">
        <v>272</v>
      </c>
      <c r="Y5148" s="2" t="s">
        <v>273</v>
      </c>
      <c r="Z5148" s="175" t="s">
        <v>273</v>
      </c>
      <c r="AA5148" s="24" t="s">
        <v>272</v>
      </c>
      <c r="AB5148" s="2" t="s">
        <v>272</v>
      </c>
      <c r="AC5148" s="25" t="s">
        <v>272</v>
      </c>
      <c r="AD5148" s="174" t="s">
        <v>272</v>
      </c>
      <c r="AE5148" s="25" t="s">
        <v>273</v>
      </c>
      <c r="AF5148" s="180">
        <v>100</v>
      </c>
    </row>
    <row r="5149" spans="1:32">
      <c r="A5149" s="134" t="str">
        <f t="shared" si="80"/>
        <v>UKfa_03.2</v>
      </c>
      <c r="C5149" s="177" t="s">
        <v>42</v>
      </c>
      <c r="D5149" s="178" t="s">
        <v>2</v>
      </c>
      <c r="E5149" s="178" t="s">
        <v>617</v>
      </c>
      <c r="F5149" s="178" t="s">
        <v>618</v>
      </c>
      <c r="G5149" s="178" t="s">
        <v>540</v>
      </c>
      <c r="H5149" s="177" t="s">
        <v>52</v>
      </c>
      <c r="I5149" s="179" t="s">
        <v>643</v>
      </c>
      <c r="J5149" s="59" t="s">
        <v>5747</v>
      </c>
      <c r="K5149" s="60" t="s">
        <v>5748</v>
      </c>
      <c r="L5149" s="174" t="s">
        <v>272</v>
      </c>
      <c r="M5149" s="2" t="s">
        <v>272</v>
      </c>
      <c r="N5149" s="175" t="s">
        <v>272</v>
      </c>
      <c r="O5149" s="24" t="s">
        <v>272</v>
      </c>
      <c r="P5149" s="2" t="s">
        <v>273</v>
      </c>
      <c r="Q5149" s="2" t="s">
        <v>273</v>
      </c>
      <c r="R5149" s="2" t="s">
        <v>272</v>
      </c>
      <c r="S5149" s="2" t="s">
        <v>272</v>
      </c>
      <c r="T5149" s="2" t="s">
        <v>272</v>
      </c>
      <c r="U5149" s="25" t="s">
        <v>273</v>
      </c>
      <c r="V5149" s="24" t="s">
        <v>272</v>
      </c>
      <c r="W5149" s="2" t="s">
        <v>272</v>
      </c>
      <c r="X5149" s="2" t="s">
        <v>272</v>
      </c>
      <c r="Y5149" s="2" t="s">
        <v>273</v>
      </c>
      <c r="Z5149" s="175" t="s">
        <v>273</v>
      </c>
      <c r="AA5149" s="24" t="s">
        <v>272</v>
      </c>
      <c r="AB5149" s="2" t="s">
        <v>273</v>
      </c>
      <c r="AC5149" s="25" t="s">
        <v>272</v>
      </c>
      <c r="AD5149" s="174" t="s">
        <v>272</v>
      </c>
      <c r="AE5149" s="25" t="s">
        <v>273</v>
      </c>
      <c r="AF5149" s="180">
        <v>100</v>
      </c>
    </row>
    <row r="5150" spans="1:32">
      <c r="A5150" s="134" t="str">
        <f t="shared" si="80"/>
        <v>UKfa_03.2</v>
      </c>
      <c r="C5150" s="177" t="s">
        <v>42</v>
      </c>
      <c r="D5150" s="178" t="s">
        <v>2</v>
      </c>
      <c r="E5150" s="178" t="s">
        <v>617</v>
      </c>
      <c r="F5150" s="178" t="s">
        <v>618</v>
      </c>
      <c r="G5150" s="178" t="s">
        <v>540</v>
      </c>
      <c r="H5150" s="177" t="s">
        <v>52</v>
      </c>
      <c r="I5150" s="179" t="s">
        <v>643</v>
      </c>
      <c r="J5150" s="59" t="s">
        <v>5747</v>
      </c>
      <c r="K5150" s="60" t="s">
        <v>5749</v>
      </c>
      <c r="L5150" s="174" t="s">
        <v>272</v>
      </c>
      <c r="M5150" s="2" t="s">
        <v>272</v>
      </c>
      <c r="N5150" s="175" t="s">
        <v>272</v>
      </c>
      <c r="O5150" s="24" t="s">
        <v>273</v>
      </c>
      <c r="P5150" s="2" t="s">
        <v>273</v>
      </c>
      <c r="Q5150" s="2" t="s">
        <v>273</v>
      </c>
      <c r="R5150" s="2" t="s">
        <v>273</v>
      </c>
      <c r="S5150" s="2" t="s">
        <v>273</v>
      </c>
      <c r="T5150" s="2" t="s">
        <v>273</v>
      </c>
      <c r="U5150" s="25" t="s">
        <v>273</v>
      </c>
      <c r="V5150" s="24" t="s">
        <v>272</v>
      </c>
      <c r="W5150" s="2" t="s">
        <v>273</v>
      </c>
      <c r="X5150" s="2" t="s">
        <v>273</v>
      </c>
      <c r="Y5150" s="2" t="s">
        <v>273</v>
      </c>
      <c r="Z5150" s="175" t="s">
        <v>273</v>
      </c>
      <c r="AA5150" s="24" t="s">
        <v>272</v>
      </c>
      <c r="AB5150" s="2" t="s">
        <v>273</v>
      </c>
      <c r="AC5150" s="25" t="s">
        <v>273</v>
      </c>
      <c r="AD5150" s="174" t="s">
        <v>272</v>
      </c>
      <c r="AE5150" s="25" t="s">
        <v>273</v>
      </c>
      <c r="AF5150" s="180">
        <v>100</v>
      </c>
    </row>
    <row r="5151" spans="1:32">
      <c r="A5151" s="134" t="str">
        <f t="shared" si="80"/>
        <v>UKfa_03.3</v>
      </c>
      <c r="C5151" s="177" t="s">
        <v>42</v>
      </c>
      <c r="D5151" s="178" t="s">
        <v>2</v>
      </c>
      <c r="E5151" s="178" t="s">
        <v>619</v>
      </c>
      <c r="F5151" s="178" t="s">
        <v>620</v>
      </c>
      <c r="G5151" s="178" t="s">
        <v>540</v>
      </c>
      <c r="H5151" s="177" t="s">
        <v>52</v>
      </c>
      <c r="I5151" s="179" t="s">
        <v>643</v>
      </c>
      <c r="J5151" s="59" t="s">
        <v>429</v>
      </c>
      <c r="K5151" s="60" t="s">
        <v>5750</v>
      </c>
      <c r="L5151" s="174" t="s">
        <v>272</v>
      </c>
      <c r="M5151" s="2" t="s">
        <v>272</v>
      </c>
      <c r="N5151" s="175" t="s">
        <v>272</v>
      </c>
      <c r="O5151" s="24" t="s">
        <v>272</v>
      </c>
      <c r="P5151" s="2" t="s">
        <v>272</v>
      </c>
      <c r="Q5151" s="2" t="s">
        <v>272</v>
      </c>
      <c r="R5151" s="2" t="s">
        <v>273</v>
      </c>
      <c r="S5151" s="2" t="s">
        <v>273</v>
      </c>
      <c r="T5151" s="2" t="s">
        <v>273</v>
      </c>
      <c r="U5151" s="25" t="s">
        <v>273</v>
      </c>
      <c r="V5151" s="24" t="s">
        <v>272</v>
      </c>
      <c r="W5151" s="2" t="s">
        <v>273</v>
      </c>
      <c r="X5151" s="2" t="s">
        <v>273</v>
      </c>
      <c r="Y5151" s="2" t="s">
        <v>273</v>
      </c>
      <c r="Z5151" s="175" t="s">
        <v>273</v>
      </c>
      <c r="AA5151" s="24" t="s">
        <v>272</v>
      </c>
      <c r="AB5151" s="2" t="s">
        <v>273</v>
      </c>
      <c r="AC5151" s="25" t="s">
        <v>273</v>
      </c>
      <c r="AD5151" s="174" t="s">
        <v>272</v>
      </c>
      <c r="AE5151" s="25" t="s">
        <v>273</v>
      </c>
      <c r="AF5151" s="180">
        <v>100</v>
      </c>
    </row>
    <row r="5152" spans="1:32">
      <c r="A5152" s="134" t="str">
        <f t="shared" si="80"/>
        <v>UKfa_04.1</v>
      </c>
      <c r="C5152" s="177" t="s">
        <v>42</v>
      </c>
      <c r="D5152" s="178" t="s">
        <v>2</v>
      </c>
      <c r="E5152" s="178" t="s">
        <v>621</v>
      </c>
      <c r="F5152" s="178" t="s">
        <v>622</v>
      </c>
      <c r="G5152" s="178" t="s">
        <v>533</v>
      </c>
      <c r="H5152" s="177" t="s">
        <v>52</v>
      </c>
      <c r="I5152" s="179" t="s">
        <v>53</v>
      </c>
      <c r="J5152" s="59" t="s">
        <v>5680</v>
      </c>
      <c r="K5152" s="60" t="s">
        <v>5751</v>
      </c>
      <c r="L5152" s="174" t="s">
        <v>272</v>
      </c>
      <c r="M5152" s="2" t="s">
        <v>273</v>
      </c>
      <c r="N5152" s="175" t="s">
        <v>272</v>
      </c>
      <c r="O5152" s="24"/>
      <c r="P5152" s="2"/>
      <c r="Q5152" s="2"/>
      <c r="R5152" s="2"/>
      <c r="S5152" s="2"/>
      <c r="T5152" s="2"/>
      <c r="U5152" s="25"/>
      <c r="V5152" s="24"/>
      <c r="W5152" s="2"/>
      <c r="X5152" s="2"/>
      <c r="Y5152" s="2"/>
      <c r="Z5152" s="175"/>
      <c r="AA5152" s="24"/>
      <c r="AB5152" s="2"/>
      <c r="AC5152" s="25"/>
      <c r="AD5152" s="174"/>
      <c r="AE5152" s="25"/>
      <c r="AF5152" s="180">
        <v>100</v>
      </c>
    </row>
    <row r="5153" spans="1:32">
      <c r="A5153" s="134" t="str">
        <f t="shared" si="80"/>
        <v>UKfa_04.1</v>
      </c>
      <c r="C5153" s="177" t="s">
        <v>42</v>
      </c>
      <c r="D5153" s="178" t="s">
        <v>2</v>
      </c>
      <c r="E5153" s="178" t="s">
        <v>621</v>
      </c>
      <c r="F5153" s="178" t="s">
        <v>622</v>
      </c>
      <c r="G5153" s="178" t="s">
        <v>533</v>
      </c>
      <c r="H5153" s="177" t="s">
        <v>52</v>
      </c>
      <c r="I5153" s="179" t="s">
        <v>53</v>
      </c>
      <c r="J5153" s="59" t="s">
        <v>5682</v>
      </c>
      <c r="K5153" s="60" t="s">
        <v>5752</v>
      </c>
      <c r="L5153" s="174" t="s">
        <v>272</v>
      </c>
      <c r="M5153" s="2" t="s">
        <v>273</v>
      </c>
      <c r="N5153" s="175" t="s">
        <v>272</v>
      </c>
      <c r="O5153" s="24"/>
      <c r="P5153" s="2"/>
      <c r="Q5153" s="2"/>
      <c r="R5153" s="2"/>
      <c r="S5153" s="2"/>
      <c r="T5153" s="2"/>
      <c r="U5153" s="25"/>
      <c r="V5153" s="24"/>
      <c r="W5153" s="2"/>
      <c r="X5153" s="2"/>
      <c r="Y5153" s="2"/>
      <c r="Z5153" s="175"/>
      <c r="AA5153" s="24"/>
      <c r="AB5153" s="2"/>
      <c r="AC5153" s="25"/>
      <c r="AD5153" s="174"/>
      <c r="AE5153" s="25"/>
      <c r="AF5153" s="180">
        <v>100</v>
      </c>
    </row>
    <row r="5154" spans="1:32">
      <c r="A5154" s="134" t="str">
        <f t="shared" si="80"/>
        <v>UKfa_04.1</v>
      </c>
      <c r="C5154" s="177" t="s">
        <v>42</v>
      </c>
      <c r="D5154" s="178" t="s">
        <v>2</v>
      </c>
      <c r="E5154" s="178" t="s">
        <v>621</v>
      </c>
      <c r="F5154" s="178" t="s">
        <v>622</v>
      </c>
      <c r="G5154" s="178" t="s">
        <v>533</v>
      </c>
      <c r="H5154" s="177" t="s">
        <v>52</v>
      </c>
      <c r="I5154" s="179" t="s">
        <v>53</v>
      </c>
      <c r="J5154" s="59" t="s">
        <v>5684</v>
      </c>
      <c r="K5154" s="60" t="s">
        <v>5753</v>
      </c>
      <c r="L5154" s="174" t="s">
        <v>272</v>
      </c>
      <c r="M5154" s="2" t="s">
        <v>273</v>
      </c>
      <c r="N5154" s="175" t="s">
        <v>272</v>
      </c>
      <c r="O5154" s="24"/>
      <c r="P5154" s="2"/>
      <c r="Q5154" s="2"/>
      <c r="R5154" s="2"/>
      <c r="S5154" s="2"/>
      <c r="T5154" s="2"/>
      <c r="U5154" s="25"/>
      <c r="V5154" s="24"/>
      <c r="W5154" s="2"/>
      <c r="X5154" s="2"/>
      <c r="Y5154" s="2"/>
      <c r="Z5154" s="175"/>
      <c r="AA5154" s="24"/>
      <c r="AB5154" s="2"/>
      <c r="AC5154" s="25"/>
      <c r="AD5154" s="174"/>
      <c r="AE5154" s="25"/>
      <c r="AF5154" s="180">
        <v>100</v>
      </c>
    </row>
    <row r="5155" spans="1:32">
      <c r="A5155" s="134" t="str">
        <f t="shared" si="80"/>
        <v>UKfa_04.1</v>
      </c>
      <c r="C5155" s="177" t="s">
        <v>42</v>
      </c>
      <c r="D5155" s="178" t="s">
        <v>2</v>
      </c>
      <c r="E5155" s="178" t="s">
        <v>621</v>
      </c>
      <c r="F5155" s="178" t="s">
        <v>622</v>
      </c>
      <c r="G5155" s="178" t="s">
        <v>533</v>
      </c>
      <c r="H5155" s="177" t="s">
        <v>52</v>
      </c>
      <c r="I5155" s="179" t="s">
        <v>53</v>
      </c>
      <c r="J5155" s="59" t="s">
        <v>424</v>
      </c>
      <c r="K5155" s="60" t="s">
        <v>5754</v>
      </c>
      <c r="L5155" s="174" t="s">
        <v>272</v>
      </c>
      <c r="M5155" s="2" t="s">
        <v>273</v>
      </c>
      <c r="N5155" s="175" t="s">
        <v>272</v>
      </c>
      <c r="O5155" s="24"/>
      <c r="P5155" s="2"/>
      <c r="Q5155" s="2"/>
      <c r="R5155" s="2"/>
      <c r="S5155" s="2"/>
      <c r="T5155" s="2"/>
      <c r="U5155" s="25"/>
      <c r="V5155" s="24"/>
      <c r="W5155" s="2"/>
      <c r="X5155" s="2"/>
      <c r="Y5155" s="2"/>
      <c r="Z5155" s="175"/>
      <c r="AA5155" s="24"/>
      <c r="AB5155" s="2"/>
      <c r="AC5155" s="25"/>
      <c r="AD5155" s="174"/>
      <c r="AE5155" s="25"/>
      <c r="AF5155" s="180">
        <v>100</v>
      </c>
    </row>
    <row r="5156" spans="1:32">
      <c r="A5156" s="134" t="str">
        <f t="shared" si="80"/>
        <v>UKfa_04.1</v>
      </c>
      <c r="C5156" s="177" t="s">
        <v>42</v>
      </c>
      <c r="D5156" s="178" t="s">
        <v>2</v>
      </c>
      <c r="E5156" s="178" t="s">
        <v>621</v>
      </c>
      <c r="F5156" s="178" t="s">
        <v>622</v>
      </c>
      <c r="G5156" s="178" t="s">
        <v>533</v>
      </c>
      <c r="H5156" s="177" t="s">
        <v>52</v>
      </c>
      <c r="I5156" s="179" t="s">
        <v>53</v>
      </c>
      <c r="J5156" s="59" t="s">
        <v>5687</v>
      </c>
      <c r="K5156" s="60" t="s">
        <v>5755</v>
      </c>
      <c r="L5156" s="174" t="s">
        <v>272</v>
      </c>
      <c r="M5156" s="2" t="s">
        <v>273</v>
      </c>
      <c r="N5156" s="175" t="s">
        <v>272</v>
      </c>
      <c r="O5156" s="24"/>
      <c r="P5156" s="2"/>
      <c r="Q5156" s="2"/>
      <c r="R5156" s="2"/>
      <c r="S5156" s="2"/>
      <c r="T5156" s="2"/>
      <c r="U5156" s="25"/>
      <c r="V5156" s="24"/>
      <c r="W5156" s="2"/>
      <c r="X5156" s="2"/>
      <c r="Y5156" s="2"/>
      <c r="Z5156" s="175"/>
      <c r="AA5156" s="24"/>
      <c r="AB5156" s="2"/>
      <c r="AC5156" s="25"/>
      <c r="AD5156" s="174"/>
      <c r="AE5156" s="25"/>
      <c r="AF5156" s="180">
        <v>100</v>
      </c>
    </row>
    <row r="5157" spans="1:32">
      <c r="A5157" s="134" t="str">
        <f t="shared" si="80"/>
        <v>UKfa_04.1</v>
      </c>
      <c r="C5157" s="177" t="s">
        <v>42</v>
      </c>
      <c r="D5157" s="178" t="s">
        <v>2</v>
      </c>
      <c r="E5157" s="178" t="s">
        <v>621</v>
      </c>
      <c r="F5157" s="178" t="s">
        <v>622</v>
      </c>
      <c r="G5157" s="178" t="s">
        <v>533</v>
      </c>
      <c r="H5157" s="177" t="s">
        <v>52</v>
      </c>
      <c r="I5157" s="179" t="s">
        <v>53</v>
      </c>
      <c r="J5157" s="59" t="s">
        <v>5689</v>
      </c>
      <c r="K5157" s="60" t="s">
        <v>5756</v>
      </c>
      <c r="L5157" s="174" t="s">
        <v>272</v>
      </c>
      <c r="M5157" s="2" t="s">
        <v>272</v>
      </c>
      <c r="N5157" s="175" t="s">
        <v>272</v>
      </c>
      <c r="O5157" s="24"/>
      <c r="P5157" s="2"/>
      <c r="Q5157" s="2"/>
      <c r="R5157" s="2"/>
      <c r="S5157" s="2"/>
      <c r="T5157" s="2"/>
      <c r="U5157" s="25"/>
      <c r="V5157" s="24"/>
      <c r="W5157" s="2"/>
      <c r="X5157" s="2"/>
      <c r="Y5157" s="2"/>
      <c r="Z5157" s="175"/>
      <c r="AA5157" s="24"/>
      <c r="AB5157" s="2"/>
      <c r="AC5157" s="25"/>
      <c r="AD5157" s="174"/>
      <c r="AE5157" s="25"/>
      <c r="AF5157" s="180">
        <v>100</v>
      </c>
    </row>
    <row r="5158" spans="1:32">
      <c r="A5158" s="134" t="str">
        <f t="shared" si="80"/>
        <v>UKfa_04.1</v>
      </c>
      <c r="C5158" s="177" t="s">
        <v>42</v>
      </c>
      <c r="D5158" s="178" t="s">
        <v>2</v>
      </c>
      <c r="E5158" s="178" t="s">
        <v>621</v>
      </c>
      <c r="F5158" s="178" t="s">
        <v>622</v>
      </c>
      <c r="G5158" s="178" t="s">
        <v>533</v>
      </c>
      <c r="H5158" s="177" t="s">
        <v>52</v>
      </c>
      <c r="I5158" s="179" t="s">
        <v>53</v>
      </c>
      <c r="J5158" s="59" t="s">
        <v>428</v>
      </c>
      <c r="K5158" s="60" t="s">
        <v>5757</v>
      </c>
      <c r="L5158" s="174" t="s">
        <v>272</v>
      </c>
      <c r="M5158" s="2" t="s">
        <v>273</v>
      </c>
      <c r="N5158" s="175" t="s">
        <v>272</v>
      </c>
      <c r="O5158" s="24"/>
      <c r="P5158" s="2"/>
      <c r="Q5158" s="2"/>
      <c r="R5158" s="2"/>
      <c r="S5158" s="2"/>
      <c r="T5158" s="2"/>
      <c r="U5158" s="25"/>
      <c r="V5158" s="24"/>
      <c r="W5158" s="2"/>
      <c r="X5158" s="2"/>
      <c r="Y5158" s="2"/>
      <c r="Z5158" s="175"/>
      <c r="AA5158" s="24"/>
      <c r="AB5158" s="2"/>
      <c r="AC5158" s="25"/>
      <c r="AD5158" s="174"/>
      <c r="AE5158" s="25"/>
      <c r="AF5158" s="180">
        <v>100</v>
      </c>
    </row>
    <row r="5159" spans="1:32">
      <c r="A5159" s="134" t="str">
        <f t="shared" si="80"/>
        <v>UKfa_04.1</v>
      </c>
      <c r="C5159" s="177" t="s">
        <v>42</v>
      </c>
      <c r="D5159" s="178" t="s">
        <v>2</v>
      </c>
      <c r="E5159" s="178" t="s">
        <v>621</v>
      </c>
      <c r="F5159" s="178" t="s">
        <v>622</v>
      </c>
      <c r="G5159" s="178" t="s">
        <v>533</v>
      </c>
      <c r="H5159" s="177" t="s">
        <v>52</v>
      </c>
      <c r="I5159" s="179" t="s">
        <v>53</v>
      </c>
      <c r="J5159" s="59" t="s">
        <v>5692</v>
      </c>
      <c r="K5159" s="60" t="s">
        <v>5758</v>
      </c>
      <c r="L5159" s="174" t="s">
        <v>272</v>
      </c>
      <c r="M5159" s="2" t="s">
        <v>273</v>
      </c>
      <c r="N5159" s="175" t="s">
        <v>272</v>
      </c>
      <c r="O5159" s="24"/>
      <c r="P5159" s="2"/>
      <c r="Q5159" s="2"/>
      <c r="R5159" s="2"/>
      <c r="S5159" s="2"/>
      <c r="T5159" s="2"/>
      <c r="U5159" s="25"/>
      <c r="V5159" s="24"/>
      <c r="W5159" s="2"/>
      <c r="X5159" s="2"/>
      <c r="Y5159" s="2"/>
      <c r="Z5159" s="175"/>
      <c r="AA5159" s="24"/>
      <c r="AB5159" s="2"/>
      <c r="AC5159" s="25"/>
      <c r="AD5159" s="174"/>
      <c r="AE5159" s="25"/>
      <c r="AF5159" s="180">
        <v>100</v>
      </c>
    </row>
    <row r="5160" spans="1:32">
      <c r="A5160" s="134" t="str">
        <f t="shared" si="80"/>
        <v>UKfa_04.1</v>
      </c>
      <c r="C5160" s="177" t="s">
        <v>42</v>
      </c>
      <c r="D5160" s="178" t="s">
        <v>2</v>
      </c>
      <c r="E5160" s="178" t="s">
        <v>621</v>
      </c>
      <c r="F5160" s="178" t="s">
        <v>622</v>
      </c>
      <c r="G5160" s="178" t="s">
        <v>533</v>
      </c>
      <c r="H5160" s="177" t="s">
        <v>52</v>
      </c>
      <c r="I5160" s="179" t="s">
        <v>53</v>
      </c>
      <c r="J5160" s="59" t="s">
        <v>5694</v>
      </c>
      <c r="K5160" s="60" t="s">
        <v>5759</v>
      </c>
      <c r="L5160" s="174" t="s">
        <v>272</v>
      </c>
      <c r="M5160" s="2" t="s">
        <v>273</v>
      </c>
      <c r="N5160" s="175" t="s">
        <v>272</v>
      </c>
      <c r="O5160" s="24"/>
      <c r="P5160" s="2"/>
      <c r="Q5160" s="2"/>
      <c r="R5160" s="2"/>
      <c r="S5160" s="2"/>
      <c r="T5160" s="2"/>
      <c r="U5160" s="25"/>
      <c r="V5160" s="24"/>
      <c r="W5160" s="2"/>
      <c r="X5160" s="2"/>
      <c r="Y5160" s="2"/>
      <c r="Z5160" s="175"/>
      <c r="AA5160" s="24"/>
      <c r="AB5160" s="2"/>
      <c r="AC5160" s="25"/>
      <c r="AD5160" s="174"/>
      <c r="AE5160" s="25"/>
      <c r="AF5160" s="180">
        <v>100</v>
      </c>
    </row>
    <row r="5161" spans="1:32">
      <c r="A5161" s="134" t="str">
        <f t="shared" si="80"/>
        <v>UKfa_04.1</v>
      </c>
      <c r="C5161" s="177" t="s">
        <v>42</v>
      </c>
      <c r="D5161" s="178" t="s">
        <v>2</v>
      </c>
      <c r="E5161" s="178" t="s">
        <v>621</v>
      </c>
      <c r="F5161" s="178" t="s">
        <v>622</v>
      </c>
      <c r="G5161" s="178" t="s">
        <v>533</v>
      </c>
      <c r="H5161" s="177" t="s">
        <v>52</v>
      </c>
      <c r="I5161" s="179" t="s">
        <v>53</v>
      </c>
      <c r="J5161" s="59" t="s">
        <v>5696</v>
      </c>
      <c r="K5161" s="60" t="s">
        <v>5760</v>
      </c>
      <c r="L5161" s="174" t="s">
        <v>272</v>
      </c>
      <c r="M5161" s="2" t="s">
        <v>273</v>
      </c>
      <c r="N5161" s="175" t="s">
        <v>272</v>
      </c>
      <c r="O5161" s="24"/>
      <c r="P5161" s="2"/>
      <c r="Q5161" s="2"/>
      <c r="R5161" s="2"/>
      <c r="S5161" s="2"/>
      <c r="T5161" s="2"/>
      <c r="U5161" s="25"/>
      <c r="V5161" s="24"/>
      <c r="W5161" s="2"/>
      <c r="X5161" s="2"/>
      <c r="Y5161" s="2"/>
      <c r="Z5161" s="175"/>
      <c r="AA5161" s="24"/>
      <c r="AB5161" s="2"/>
      <c r="AC5161" s="25"/>
      <c r="AD5161" s="174"/>
      <c r="AE5161" s="25"/>
      <c r="AF5161" s="180">
        <v>100</v>
      </c>
    </row>
    <row r="5162" spans="1:32">
      <c r="A5162" s="134" t="str">
        <f t="shared" si="80"/>
        <v>UKfa_04.1</v>
      </c>
      <c r="C5162" s="177" t="s">
        <v>42</v>
      </c>
      <c r="D5162" s="178" t="s">
        <v>2</v>
      </c>
      <c r="E5162" s="178" t="s">
        <v>621</v>
      </c>
      <c r="F5162" s="178" t="s">
        <v>622</v>
      </c>
      <c r="G5162" s="178" t="s">
        <v>533</v>
      </c>
      <c r="H5162" s="177" t="s">
        <v>52</v>
      </c>
      <c r="I5162" s="179" t="s">
        <v>53</v>
      </c>
      <c r="J5162" s="59" t="s">
        <v>430</v>
      </c>
      <c r="K5162" s="60" t="s">
        <v>5761</v>
      </c>
      <c r="L5162" s="174" t="s">
        <v>272</v>
      </c>
      <c r="M5162" s="2" t="s">
        <v>273</v>
      </c>
      <c r="N5162" s="175" t="s">
        <v>272</v>
      </c>
      <c r="O5162" s="24"/>
      <c r="P5162" s="2"/>
      <c r="Q5162" s="2"/>
      <c r="R5162" s="2"/>
      <c r="S5162" s="2"/>
      <c r="T5162" s="2"/>
      <c r="U5162" s="25"/>
      <c r="V5162" s="24"/>
      <c r="W5162" s="2"/>
      <c r="X5162" s="2"/>
      <c r="Y5162" s="2"/>
      <c r="Z5162" s="175"/>
      <c r="AA5162" s="24"/>
      <c r="AB5162" s="2"/>
      <c r="AC5162" s="25"/>
      <c r="AD5162" s="174"/>
      <c r="AE5162" s="25"/>
      <c r="AF5162" s="180">
        <v>100</v>
      </c>
    </row>
    <row r="5163" spans="1:32">
      <c r="A5163" s="134" t="str">
        <f t="shared" si="80"/>
        <v>UKfa_04.1</v>
      </c>
      <c r="C5163" s="177" t="s">
        <v>42</v>
      </c>
      <c r="D5163" s="178" t="s">
        <v>2</v>
      </c>
      <c r="E5163" s="178" t="s">
        <v>621</v>
      </c>
      <c r="F5163" s="178" t="s">
        <v>622</v>
      </c>
      <c r="G5163" s="178" t="s">
        <v>533</v>
      </c>
      <c r="H5163" s="177" t="s">
        <v>52</v>
      </c>
      <c r="I5163" s="179" t="s">
        <v>53</v>
      </c>
      <c r="J5163" s="59" t="s">
        <v>5699</v>
      </c>
      <c r="K5163" s="60" t="s">
        <v>5762</v>
      </c>
      <c r="L5163" s="174" t="s">
        <v>272</v>
      </c>
      <c r="M5163" s="2" t="s">
        <v>273</v>
      </c>
      <c r="N5163" s="175" t="s">
        <v>272</v>
      </c>
      <c r="O5163" s="24"/>
      <c r="P5163" s="2"/>
      <c r="Q5163" s="2"/>
      <c r="R5163" s="2"/>
      <c r="S5163" s="2"/>
      <c r="T5163" s="2"/>
      <c r="U5163" s="25"/>
      <c r="V5163" s="24"/>
      <c r="W5163" s="2"/>
      <c r="X5163" s="2"/>
      <c r="Y5163" s="2"/>
      <c r="Z5163" s="175"/>
      <c r="AA5163" s="24"/>
      <c r="AB5163" s="2"/>
      <c r="AC5163" s="25"/>
      <c r="AD5163" s="174"/>
      <c r="AE5163" s="25"/>
      <c r="AF5163" s="180">
        <v>100</v>
      </c>
    </row>
    <row r="5164" spans="1:32">
      <c r="A5164" s="134" t="str">
        <f t="shared" si="80"/>
        <v>UKfa_04.1</v>
      </c>
      <c r="C5164" s="177" t="s">
        <v>42</v>
      </c>
      <c r="D5164" s="178" t="s">
        <v>2</v>
      </c>
      <c r="E5164" s="178" t="s">
        <v>621</v>
      </c>
      <c r="F5164" s="178" t="s">
        <v>622</v>
      </c>
      <c r="G5164" s="178" t="s">
        <v>533</v>
      </c>
      <c r="H5164" s="177" t="s">
        <v>52</v>
      </c>
      <c r="I5164" s="179" t="s">
        <v>53</v>
      </c>
      <c r="J5164" s="59" t="s">
        <v>5701</v>
      </c>
      <c r="K5164" s="60" t="s">
        <v>5763</v>
      </c>
      <c r="L5164" s="174" t="s">
        <v>272</v>
      </c>
      <c r="M5164" s="2" t="s">
        <v>273</v>
      </c>
      <c r="N5164" s="175" t="s">
        <v>272</v>
      </c>
      <c r="O5164" s="24"/>
      <c r="P5164" s="2"/>
      <c r="Q5164" s="2"/>
      <c r="R5164" s="2"/>
      <c r="S5164" s="2"/>
      <c r="T5164" s="2"/>
      <c r="U5164" s="25"/>
      <c r="V5164" s="24"/>
      <c r="W5164" s="2"/>
      <c r="X5164" s="2"/>
      <c r="Y5164" s="2"/>
      <c r="Z5164" s="175"/>
      <c r="AA5164" s="24"/>
      <c r="AB5164" s="2"/>
      <c r="AC5164" s="25"/>
      <c r="AD5164" s="174"/>
      <c r="AE5164" s="25"/>
      <c r="AF5164" s="180">
        <v>100</v>
      </c>
    </row>
    <row r="5165" spans="1:32">
      <c r="A5165" s="134" t="str">
        <f t="shared" si="80"/>
        <v>UKfa_04.1</v>
      </c>
      <c r="C5165" s="177" t="s">
        <v>42</v>
      </c>
      <c r="D5165" s="178" t="s">
        <v>2</v>
      </c>
      <c r="E5165" s="178" t="s">
        <v>621</v>
      </c>
      <c r="F5165" s="178" t="s">
        <v>622</v>
      </c>
      <c r="G5165" s="178" t="s">
        <v>533</v>
      </c>
      <c r="H5165" s="177" t="s">
        <v>52</v>
      </c>
      <c r="I5165" s="179" t="s">
        <v>53</v>
      </c>
      <c r="J5165" s="59" t="s">
        <v>5703</v>
      </c>
      <c r="K5165" s="60" t="s">
        <v>5764</v>
      </c>
      <c r="L5165" s="174" t="s">
        <v>272</v>
      </c>
      <c r="M5165" s="2" t="s">
        <v>273</v>
      </c>
      <c r="N5165" s="175" t="s">
        <v>272</v>
      </c>
      <c r="O5165" s="24"/>
      <c r="P5165" s="2"/>
      <c r="Q5165" s="2"/>
      <c r="R5165" s="2"/>
      <c r="S5165" s="2"/>
      <c r="T5165" s="2"/>
      <c r="U5165" s="25"/>
      <c r="V5165" s="24"/>
      <c r="W5165" s="2"/>
      <c r="X5165" s="2"/>
      <c r="Y5165" s="2"/>
      <c r="Z5165" s="175"/>
      <c r="AA5165" s="24"/>
      <c r="AB5165" s="2"/>
      <c r="AC5165" s="25"/>
      <c r="AD5165" s="174"/>
      <c r="AE5165" s="25"/>
      <c r="AF5165" s="180">
        <v>100</v>
      </c>
    </row>
    <row r="5166" spans="1:32">
      <c r="A5166" s="134" t="str">
        <f t="shared" si="80"/>
        <v>UKfa_04.1</v>
      </c>
      <c r="C5166" s="177" t="s">
        <v>42</v>
      </c>
      <c r="D5166" s="178" t="s">
        <v>2</v>
      </c>
      <c r="E5166" s="178" t="s">
        <v>621</v>
      </c>
      <c r="F5166" s="178" t="s">
        <v>622</v>
      </c>
      <c r="G5166" s="178" t="s">
        <v>533</v>
      </c>
      <c r="H5166" s="177" t="s">
        <v>52</v>
      </c>
      <c r="I5166" s="179" t="s">
        <v>53</v>
      </c>
      <c r="J5166" s="59" t="s">
        <v>423</v>
      </c>
      <c r="K5166" s="60" t="s">
        <v>5765</v>
      </c>
      <c r="L5166" s="174" t="s">
        <v>272</v>
      </c>
      <c r="M5166" s="2" t="s">
        <v>273</v>
      </c>
      <c r="N5166" s="175" t="s">
        <v>272</v>
      </c>
      <c r="O5166" s="24"/>
      <c r="P5166" s="2"/>
      <c r="Q5166" s="2"/>
      <c r="R5166" s="2"/>
      <c r="S5166" s="2"/>
      <c r="T5166" s="2"/>
      <c r="U5166" s="25"/>
      <c r="V5166" s="24"/>
      <c r="W5166" s="2"/>
      <c r="X5166" s="2"/>
      <c r="Y5166" s="2"/>
      <c r="Z5166" s="175"/>
      <c r="AA5166" s="24"/>
      <c r="AB5166" s="2"/>
      <c r="AC5166" s="25"/>
      <c r="AD5166" s="174"/>
      <c r="AE5166" s="25"/>
      <c r="AF5166" s="180">
        <v>100</v>
      </c>
    </row>
    <row r="5167" spans="1:32">
      <c r="A5167" s="134" t="str">
        <f t="shared" si="80"/>
        <v>UKfa_04.1</v>
      </c>
      <c r="C5167" s="177" t="s">
        <v>42</v>
      </c>
      <c r="D5167" s="178" t="s">
        <v>2</v>
      </c>
      <c r="E5167" s="178" t="s">
        <v>621</v>
      </c>
      <c r="F5167" s="178" t="s">
        <v>622</v>
      </c>
      <c r="G5167" s="178" t="s">
        <v>533</v>
      </c>
      <c r="H5167" s="177" t="s">
        <v>52</v>
      </c>
      <c r="I5167" s="179" t="s">
        <v>53</v>
      </c>
      <c r="J5167" s="59" t="s">
        <v>425</v>
      </c>
      <c r="K5167" s="60" t="s">
        <v>5766</v>
      </c>
      <c r="L5167" s="174" t="s">
        <v>272</v>
      </c>
      <c r="M5167" s="2" t="s">
        <v>273</v>
      </c>
      <c r="N5167" s="175" t="s">
        <v>272</v>
      </c>
      <c r="O5167" s="24"/>
      <c r="P5167" s="2"/>
      <c r="Q5167" s="2"/>
      <c r="R5167" s="2"/>
      <c r="S5167" s="2"/>
      <c r="T5167" s="2"/>
      <c r="U5167" s="25"/>
      <c r="V5167" s="24"/>
      <c r="W5167" s="2"/>
      <c r="X5167" s="2"/>
      <c r="Y5167" s="2"/>
      <c r="Z5167" s="175"/>
      <c r="AA5167" s="24"/>
      <c r="AB5167" s="2"/>
      <c r="AC5167" s="25"/>
      <c r="AD5167" s="174"/>
      <c r="AE5167" s="25"/>
      <c r="AF5167" s="180">
        <v>100</v>
      </c>
    </row>
    <row r="5168" spans="1:32">
      <c r="A5168" s="134" t="str">
        <f t="shared" si="80"/>
        <v>UKfa_04.1</v>
      </c>
      <c r="C5168" s="177" t="s">
        <v>42</v>
      </c>
      <c r="D5168" s="178" t="s">
        <v>2</v>
      </c>
      <c r="E5168" s="178" t="s">
        <v>621</v>
      </c>
      <c r="F5168" s="178" t="s">
        <v>622</v>
      </c>
      <c r="G5168" s="178" t="s">
        <v>533</v>
      </c>
      <c r="H5168" s="177" t="s">
        <v>52</v>
      </c>
      <c r="I5168" s="179" t="s">
        <v>53</v>
      </c>
      <c r="J5168" s="59" t="s">
        <v>5707</v>
      </c>
      <c r="K5168" s="60" t="s">
        <v>5767</v>
      </c>
      <c r="L5168" s="174" t="s">
        <v>272</v>
      </c>
      <c r="M5168" s="2" t="s">
        <v>273</v>
      </c>
      <c r="N5168" s="175" t="s">
        <v>272</v>
      </c>
      <c r="O5168" s="24"/>
      <c r="P5168" s="2"/>
      <c r="Q5168" s="2"/>
      <c r="R5168" s="2"/>
      <c r="S5168" s="2"/>
      <c r="T5168" s="2"/>
      <c r="U5168" s="25"/>
      <c r="V5168" s="24"/>
      <c r="W5168" s="2"/>
      <c r="X5168" s="2"/>
      <c r="Y5168" s="2"/>
      <c r="Z5168" s="175"/>
      <c r="AA5168" s="24"/>
      <c r="AB5168" s="2"/>
      <c r="AC5168" s="25"/>
      <c r="AD5168" s="174"/>
      <c r="AE5168" s="25"/>
      <c r="AF5168" s="180">
        <v>100</v>
      </c>
    </row>
    <row r="5169" spans="1:32">
      <c r="A5169" s="134" t="str">
        <f t="shared" si="80"/>
        <v>UKfa_04.1</v>
      </c>
      <c r="C5169" s="177" t="s">
        <v>42</v>
      </c>
      <c r="D5169" s="178" t="s">
        <v>2</v>
      </c>
      <c r="E5169" s="178" t="s">
        <v>621</v>
      </c>
      <c r="F5169" s="178" t="s">
        <v>622</v>
      </c>
      <c r="G5169" s="178" t="s">
        <v>533</v>
      </c>
      <c r="H5169" s="177" t="s">
        <v>52</v>
      </c>
      <c r="I5169" s="179" t="s">
        <v>53</v>
      </c>
      <c r="J5169" s="59" t="s">
        <v>5709</v>
      </c>
      <c r="K5169" s="60" t="s">
        <v>5768</v>
      </c>
      <c r="L5169" s="174" t="s">
        <v>272</v>
      </c>
      <c r="M5169" s="2" t="s">
        <v>273</v>
      </c>
      <c r="N5169" s="175" t="s">
        <v>272</v>
      </c>
      <c r="O5169" s="24"/>
      <c r="P5169" s="2"/>
      <c r="Q5169" s="2"/>
      <c r="R5169" s="2"/>
      <c r="S5169" s="2"/>
      <c r="T5169" s="2"/>
      <c r="U5169" s="25"/>
      <c r="V5169" s="24"/>
      <c r="W5169" s="2"/>
      <c r="X5169" s="2"/>
      <c r="Y5169" s="2"/>
      <c r="Z5169" s="175"/>
      <c r="AA5169" s="24"/>
      <c r="AB5169" s="2"/>
      <c r="AC5169" s="25"/>
      <c r="AD5169" s="174"/>
      <c r="AE5169" s="25"/>
      <c r="AF5169" s="180">
        <v>100</v>
      </c>
    </row>
    <row r="5170" spans="1:32">
      <c r="A5170" s="134" t="str">
        <f t="shared" si="80"/>
        <v>UKfa_04.1</v>
      </c>
      <c r="C5170" s="177" t="s">
        <v>42</v>
      </c>
      <c r="D5170" s="178" t="s">
        <v>2</v>
      </c>
      <c r="E5170" s="178" t="s">
        <v>621</v>
      </c>
      <c r="F5170" s="178" t="s">
        <v>622</v>
      </c>
      <c r="G5170" s="178" t="s">
        <v>533</v>
      </c>
      <c r="H5170" s="177" t="s">
        <v>52</v>
      </c>
      <c r="I5170" s="179" t="s">
        <v>53</v>
      </c>
      <c r="J5170" s="59" t="s">
        <v>5711</v>
      </c>
      <c r="K5170" s="60" t="s">
        <v>5739</v>
      </c>
      <c r="L5170" s="174" t="s">
        <v>272</v>
      </c>
      <c r="M5170" s="2" t="s">
        <v>273</v>
      </c>
      <c r="N5170" s="175" t="s">
        <v>272</v>
      </c>
      <c r="O5170" s="24"/>
      <c r="P5170" s="2"/>
      <c r="Q5170" s="2"/>
      <c r="R5170" s="2"/>
      <c r="S5170" s="2"/>
      <c r="T5170" s="2"/>
      <c r="U5170" s="25"/>
      <c r="V5170" s="24"/>
      <c r="W5170" s="2"/>
      <c r="X5170" s="2"/>
      <c r="Y5170" s="2"/>
      <c r="Z5170" s="175"/>
      <c r="AA5170" s="24"/>
      <c r="AB5170" s="2"/>
      <c r="AC5170" s="25"/>
      <c r="AD5170" s="174"/>
      <c r="AE5170" s="25"/>
      <c r="AF5170" s="180">
        <v>100</v>
      </c>
    </row>
    <row r="5171" spans="1:32">
      <c r="A5171" s="134" t="str">
        <f t="shared" si="80"/>
        <v>UKfa_04.1</v>
      </c>
      <c r="C5171" s="177" t="s">
        <v>42</v>
      </c>
      <c r="D5171" s="178" t="s">
        <v>2</v>
      </c>
      <c r="E5171" s="178" t="s">
        <v>621</v>
      </c>
      <c r="F5171" s="178" t="s">
        <v>622</v>
      </c>
      <c r="G5171" s="178" t="s">
        <v>533</v>
      </c>
      <c r="H5171" s="177" t="s">
        <v>52</v>
      </c>
      <c r="I5171" s="179" t="s">
        <v>53</v>
      </c>
      <c r="J5171" s="59" t="s">
        <v>5713</v>
      </c>
      <c r="K5171" s="60" t="s">
        <v>5769</v>
      </c>
      <c r="L5171" s="174" t="s">
        <v>272</v>
      </c>
      <c r="M5171" s="2" t="s">
        <v>273</v>
      </c>
      <c r="N5171" s="175" t="s">
        <v>272</v>
      </c>
      <c r="O5171" s="24"/>
      <c r="P5171" s="2"/>
      <c r="Q5171" s="2"/>
      <c r="R5171" s="2"/>
      <c r="S5171" s="2"/>
      <c r="T5171" s="2"/>
      <c r="U5171" s="25"/>
      <c r="V5171" s="24"/>
      <c r="W5171" s="2"/>
      <c r="X5171" s="2"/>
      <c r="Y5171" s="2"/>
      <c r="Z5171" s="175"/>
      <c r="AA5171" s="24"/>
      <c r="AB5171" s="2"/>
      <c r="AC5171" s="25"/>
      <c r="AD5171" s="174"/>
      <c r="AE5171" s="25"/>
      <c r="AF5171" s="180">
        <v>100</v>
      </c>
    </row>
    <row r="5172" spans="1:32">
      <c r="A5172" s="134" t="str">
        <f t="shared" si="80"/>
        <v>UKst_01.1</v>
      </c>
      <c r="C5172" s="177" t="s">
        <v>42</v>
      </c>
      <c r="D5172" s="178" t="s">
        <v>3</v>
      </c>
      <c r="E5172" s="178" t="s">
        <v>623</v>
      </c>
      <c r="F5172" s="178" t="s">
        <v>624</v>
      </c>
      <c r="G5172" s="178" t="s">
        <v>533</v>
      </c>
      <c r="H5172" s="177" t="s">
        <v>52</v>
      </c>
      <c r="I5172" s="179" t="s">
        <v>643</v>
      </c>
      <c r="J5172" s="59" t="s">
        <v>5770</v>
      </c>
      <c r="K5172" s="60" t="s">
        <v>5771</v>
      </c>
      <c r="L5172" s="174" t="s">
        <v>272</v>
      </c>
      <c r="M5172" s="2" t="s">
        <v>272</v>
      </c>
      <c r="N5172" s="175" t="s">
        <v>272</v>
      </c>
      <c r="O5172" s="24"/>
      <c r="P5172" s="2"/>
      <c r="Q5172" s="2"/>
      <c r="R5172" s="2"/>
      <c r="S5172" s="2"/>
      <c r="T5172" s="2"/>
      <c r="U5172" s="25"/>
      <c r="V5172" s="24"/>
      <c r="W5172" s="2"/>
      <c r="X5172" s="2"/>
      <c r="Y5172" s="2"/>
      <c r="Z5172" s="175"/>
      <c r="AA5172" s="24"/>
      <c r="AB5172" s="2"/>
      <c r="AC5172" s="25"/>
      <c r="AD5172" s="174"/>
      <c r="AE5172" s="25"/>
      <c r="AF5172" s="180">
        <v>100</v>
      </c>
    </row>
    <row r="5173" spans="1:32">
      <c r="A5173" s="134" t="str">
        <f t="shared" si="80"/>
        <v>UKst_01.2</v>
      </c>
      <c r="C5173" s="177" t="s">
        <v>42</v>
      </c>
      <c r="D5173" s="178" t="s">
        <v>3</v>
      </c>
      <c r="E5173" s="178" t="s">
        <v>625</v>
      </c>
      <c r="F5173" s="178" t="s">
        <v>626</v>
      </c>
      <c r="G5173" s="178" t="s">
        <v>533</v>
      </c>
      <c r="H5173" s="177" t="s">
        <v>52</v>
      </c>
      <c r="I5173" s="179" t="s">
        <v>643</v>
      </c>
      <c r="J5173" s="59" t="s">
        <v>5770</v>
      </c>
      <c r="K5173" s="60" t="s">
        <v>5772</v>
      </c>
      <c r="L5173" s="174" t="s">
        <v>272</v>
      </c>
      <c r="M5173" s="2" t="s">
        <v>272</v>
      </c>
      <c r="N5173" s="175" t="s">
        <v>272</v>
      </c>
      <c r="O5173" s="24"/>
      <c r="P5173" s="2"/>
      <c r="Q5173" s="2"/>
      <c r="R5173" s="2"/>
      <c r="S5173" s="2"/>
      <c r="T5173" s="2"/>
      <c r="U5173" s="25"/>
      <c r="V5173" s="24"/>
      <c r="W5173" s="2"/>
      <c r="X5173" s="2"/>
      <c r="Y5173" s="2"/>
      <c r="Z5173" s="175"/>
      <c r="AA5173" s="24"/>
      <c r="AB5173" s="2"/>
      <c r="AC5173" s="25"/>
      <c r="AD5173" s="174"/>
      <c r="AE5173" s="25"/>
      <c r="AF5173" s="180">
        <v>100</v>
      </c>
    </row>
    <row r="5174" spans="1:32">
      <c r="A5174" s="134" t="str">
        <f t="shared" si="80"/>
        <v>UKst_02.2</v>
      </c>
      <c r="C5174" s="177" t="s">
        <v>42</v>
      </c>
      <c r="D5174" s="178" t="s">
        <v>3</v>
      </c>
      <c r="E5174" s="178" t="s">
        <v>627</v>
      </c>
      <c r="F5174" s="178" t="s">
        <v>628</v>
      </c>
      <c r="G5174" s="178" t="s">
        <v>540</v>
      </c>
      <c r="H5174" s="177" t="s">
        <v>52</v>
      </c>
      <c r="I5174" s="179" t="s">
        <v>643</v>
      </c>
      <c r="J5174" s="59" t="s">
        <v>5773</v>
      </c>
      <c r="K5174" s="60" t="s">
        <v>5774</v>
      </c>
      <c r="L5174" s="174" t="s">
        <v>272</v>
      </c>
      <c r="M5174" s="2" t="s">
        <v>272</v>
      </c>
      <c r="N5174" s="175" t="s">
        <v>272</v>
      </c>
      <c r="O5174" s="24" t="s">
        <v>272</v>
      </c>
      <c r="P5174" s="2" t="s">
        <v>272</v>
      </c>
      <c r="Q5174" s="2" t="s">
        <v>272</v>
      </c>
      <c r="R5174" s="2" t="s">
        <v>272</v>
      </c>
      <c r="S5174" s="2" t="s">
        <v>272</v>
      </c>
      <c r="T5174" s="2" t="s">
        <v>272</v>
      </c>
      <c r="U5174" s="25" t="s">
        <v>272</v>
      </c>
      <c r="V5174" s="24" t="s">
        <v>272</v>
      </c>
      <c r="W5174" s="2" t="s">
        <v>272</v>
      </c>
      <c r="X5174" s="2" t="s">
        <v>273</v>
      </c>
      <c r="Y5174" s="2" t="s">
        <v>273</v>
      </c>
      <c r="Z5174" s="175" t="s">
        <v>273</v>
      </c>
      <c r="AA5174" s="24" t="s">
        <v>272</v>
      </c>
      <c r="AB5174" s="2" t="s">
        <v>272</v>
      </c>
      <c r="AC5174" s="25" t="s">
        <v>273</v>
      </c>
      <c r="AD5174" s="174" t="s">
        <v>272</v>
      </c>
      <c r="AE5174" s="25" t="s">
        <v>273</v>
      </c>
      <c r="AF5174" s="180">
        <v>100</v>
      </c>
    </row>
    <row r="5175" spans="1:32">
      <c r="A5175" s="134" t="str">
        <f t="shared" si="80"/>
        <v>UKst_02.3</v>
      </c>
      <c r="C5175" s="177" t="s">
        <v>42</v>
      </c>
      <c r="D5175" s="178" t="s">
        <v>3</v>
      </c>
      <c r="E5175" s="178" t="s">
        <v>629</v>
      </c>
      <c r="F5175" s="178" t="s">
        <v>630</v>
      </c>
      <c r="G5175" s="178" t="s">
        <v>540</v>
      </c>
      <c r="H5175" s="177" t="s">
        <v>52</v>
      </c>
      <c r="I5175" s="179" t="s">
        <v>54</v>
      </c>
      <c r="J5175" s="59" t="s">
        <v>5775</v>
      </c>
      <c r="K5175" s="60" t="s">
        <v>5776</v>
      </c>
      <c r="L5175" s="174" t="s">
        <v>272</v>
      </c>
      <c r="M5175" s="2" t="s">
        <v>272</v>
      </c>
      <c r="N5175" s="175" t="s">
        <v>272</v>
      </c>
      <c r="O5175" s="24" t="s">
        <v>272</v>
      </c>
      <c r="P5175" s="2" t="s">
        <v>272</v>
      </c>
      <c r="Q5175" s="2" t="s">
        <v>272</v>
      </c>
      <c r="R5175" s="2" t="s">
        <v>273</v>
      </c>
      <c r="S5175" s="2" t="s">
        <v>272</v>
      </c>
      <c r="T5175" s="2" t="s">
        <v>273</v>
      </c>
      <c r="U5175" s="25" t="s">
        <v>272</v>
      </c>
      <c r="V5175" s="24" t="s">
        <v>272</v>
      </c>
      <c r="W5175" s="2" t="s">
        <v>272</v>
      </c>
      <c r="X5175" s="2" t="s">
        <v>272</v>
      </c>
      <c r="Y5175" s="2" t="s">
        <v>273</v>
      </c>
      <c r="Z5175" s="175" t="s">
        <v>273</v>
      </c>
      <c r="AA5175" s="24" t="s">
        <v>272</v>
      </c>
      <c r="AB5175" s="2" t="s">
        <v>272</v>
      </c>
      <c r="AC5175" s="25" t="s">
        <v>272</v>
      </c>
      <c r="AD5175" s="174" t="s">
        <v>272</v>
      </c>
      <c r="AE5175" s="25" t="s">
        <v>273</v>
      </c>
      <c r="AF5175" s="180">
        <v>100</v>
      </c>
    </row>
    <row r="5176" spans="1:32">
      <c r="A5176" s="134" t="str">
        <f t="shared" si="80"/>
        <v>UKst_02.3</v>
      </c>
      <c r="C5176" s="177" t="s">
        <v>42</v>
      </c>
      <c r="D5176" s="178" t="s">
        <v>3</v>
      </c>
      <c r="E5176" s="178" t="s">
        <v>629</v>
      </c>
      <c r="F5176" s="178" t="s">
        <v>630</v>
      </c>
      <c r="G5176" s="178" t="s">
        <v>540</v>
      </c>
      <c r="H5176" s="177" t="s">
        <v>52</v>
      </c>
      <c r="I5176" s="179" t="s">
        <v>54</v>
      </c>
      <c r="J5176" s="59" t="s">
        <v>5777</v>
      </c>
      <c r="K5176" s="60" t="s">
        <v>5778</v>
      </c>
      <c r="L5176" s="174" t="s">
        <v>272</v>
      </c>
      <c r="M5176" s="2" t="s">
        <v>272</v>
      </c>
      <c r="N5176" s="175" t="s">
        <v>272</v>
      </c>
      <c r="O5176" s="24" t="s">
        <v>272</v>
      </c>
      <c r="P5176" s="2" t="s">
        <v>272</v>
      </c>
      <c r="Q5176" s="2" t="s">
        <v>272</v>
      </c>
      <c r="R5176" s="2" t="s">
        <v>273</v>
      </c>
      <c r="S5176" s="2" t="s">
        <v>272</v>
      </c>
      <c r="T5176" s="2" t="s">
        <v>273</v>
      </c>
      <c r="U5176" s="25" t="s">
        <v>273</v>
      </c>
      <c r="V5176" s="24" t="s">
        <v>272</v>
      </c>
      <c r="W5176" s="2" t="s">
        <v>272</v>
      </c>
      <c r="X5176" s="2" t="s">
        <v>273</v>
      </c>
      <c r="Y5176" s="2" t="s">
        <v>273</v>
      </c>
      <c r="Z5176" s="175" t="s">
        <v>273</v>
      </c>
      <c r="AA5176" s="24" t="s">
        <v>272</v>
      </c>
      <c r="AB5176" s="2" t="s">
        <v>272</v>
      </c>
      <c r="AC5176" s="25" t="s">
        <v>272</v>
      </c>
      <c r="AD5176" s="174" t="s">
        <v>272</v>
      </c>
      <c r="AE5176" s="25" t="s">
        <v>273</v>
      </c>
      <c r="AF5176" s="180">
        <v>100</v>
      </c>
    </row>
    <row r="5177" spans="1:32">
      <c r="A5177" s="134" t="str">
        <f t="shared" si="80"/>
        <v>UKst_02.3</v>
      </c>
      <c r="C5177" s="177" t="s">
        <v>42</v>
      </c>
      <c r="D5177" s="178" t="s">
        <v>3</v>
      </c>
      <c r="E5177" s="178" t="s">
        <v>629</v>
      </c>
      <c r="F5177" s="178" t="s">
        <v>630</v>
      </c>
      <c r="G5177" s="178" t="s">
        <v>540</v>
      </c>
      <c r="H5177" s="177" t="s">
        <v>52</v>
      </c>
      <c r="I5177" s="179" t="s">
        <v>54</v>
      </c>
      <c r="J5177" s="59" t="s">
        <v>5779</v>
      </c>
      <c r="K5177" s="60" t="s">
        <v>5780</v>
      </c>
      <c r="L5177" s="174" t="s">
        <v>272</v>
      </c>
      <c r="M5177" s="2" t="s">
        <v>272</v>
      </c>
      <c r="N5177" s="175" t="s">
        <v>272</v>
      </c>
      <c r="O5177" s="24" t="s">
        <v>272</v>
      </c>
      <c r="P5177" s="2" t="s">
        <v>272</v>
      </c>
      <c r="Q5177" s="2" t="s">
        <v>272</v>
      </c>
      <c r="R5177" s="2" t="s">
        <v>273</v>
      </c>
      <c r="S5177" s="2" t="s">
        <v>272</v>
      </c>
      <c r="T5177" s="2" t="s">
        <v>273</v>
      </c>
      <c r="U5177" s="25" t="s">
        <v>273</v>
      </c>
      <c r="V5177" s="24" t="s">
        <v>272</v>
      </c>
      <c r="W5177" s="2" t="s">
        <v>272</v>
      </c>
      <c r="X5177" s="2" t="s">
        <v>273</v>
      </c>
      <c r="Y5177" s="2" t="s">
        <v>273</v>
      </c>
      <c r="Z5177" s="175" t="s">
        <v>273</v>
      </c>
      <c r="AA5177" s="24" t="s">
        <v>272</v>
      </c>
      <c r="AB5177" s="2" t="s">
        <v>272</v>
      </c>
      <c r="AC5177" s="25" t="s">
        <v>272</v>
      </c>
      <c r="AD5177" s="174" t="s">
        <v>272</v>
      </c>
      <c r="AE5177" s="25" t="s">
        <v>273</v>
      </c>
      <c r="AF5177" s="180">
        <v>100</v>
      </c>
    </row>
    <row r="5178" spans="1:32">
      <c r="A5178" s="134" t="str">
        <f t="shared" si="80"/>
        <v>UKst_02.3</v>
      </c>
      <c r="C5178" s="177" t="s">
        <v>42</v>
      </c>
      <c r="D5178" s="178" t="s">
        <v>3</v>
      </c>
      <c r="E5178" s="178" t="s">
        <v>629</v>
      </c>
      <c r="F5178" s="178" t="s">
        <v>630</v>
      </c>
      <c r="G5178" s="178" t="s">
        <v>540</v>
      </c>
      <c r="H5178" s="177" t="s">
        <v>52</v>
      </c>
      <c r="I5178" s="179" t="s">
        <v>54</v>
      </c>
      <c r="J5178" s="59" t="s">
        <v>5781</v>
      </c>
      <c r="K5178" s="60" t="s">
        <v>5782</v>
      </c>
      <c r="L5178" s="174" t="s">
        <v>272</v>
      </c>
      <c r="M5178" s="2" t="s">
        <v>272</v>
      </c>
      <c r="N5178" s="175" t="s">
        <v>272</v>
      </c>
      <c r="O5178" s="24" t="s">
        <v>272</v>
      </c>
      <c r="P5178" s="2" t="s">
        <v>272</v>
      </c>
      <c r="Q5178" s="2" t="s">
        <v>272</v>
      </c>
      <c r="R5178" s="2" t="s">
        <v>273</v>
      </c>
      <c r="S5178" s="2" t="s">
        <v>272</v>
      </c>
      <c r="T5178" s="2" t="s">
        <v>273</v>
      </c>
      <c r="U5178" s="25" t="s">
        <v>273</v>
      </c>
      <c r="V5178" s="24" t="s">
        <v>272</v>
      </c>
      <c r="W5178" s="2" t="s">
        <v>272</v>
      </c>
      <c r="X5178" s="2" t="s">
        <v>273</v>
      </c>
      <c r="Y5178" s="2" t="s">
        <v>273</v>
      </c>
      <c r="Z5178" s="175" t="s">
        <v>273</v>
      </c>
      <c r="AA5178" s="24" t="s">
        <v>272</v>
      </c>
      <c r="AB5178" s="2" t="s">
        <v>272</v>
      </c>
      <c r="AC5178" s="25" t="s">
        <v>272</v>
      </c>
      <c r="AD5178" s="174" t="s">
        <v>272</v>
      </c>
      <c r="AE5178" s="25" t="s">
        <v>273</v>
      </c>
      <c r="AF5178" s="180">
        <v>100</v>
      </c>
    </row>
    <row r="5179" spans="1:32">
      <c r="A5179" s="134" t="str">
        <f t="shared" si="80"/>
        <v>UKst_02.4</v>
      </c>
      <c r="C5179" s="177" t="s">
        <v>42</v>
      </c>
      <c r="D5179" s="178" t="s">
        <v>3</v>
      </c>
      <c r="E5179" s="178" t="s">
        <v>631</v>
      </c>
      <c r="F5179" s="178" t="s">
        <v>632</v>
      </c>
      <c r="G5179" s="178" t="s">
        <v>533</v>
      </c>
      <c r="H5179" s="177" t="s">
        <v>52</v>
      </c>
      <c r="I5179" s="179" t="s">
        <v>643</v>
      </c>
      <c r="J5179" s="59" t="s">
        <v>5775</v>
      </c>
      <c r="K5179" s="60" t="s">
        <v>5783</v>
      </c>
      <c r="L5179" s="174" t="s">
        <v>272</v>
      </c>
      <c r="M5179" s="2" t="s">
        <v>272</v>
      </c>
      <c r="N5179" s="175" t="s">
        <v>272</v>
      </c>
      <c r="O5179" s="24"/>
      <c r="P5179" s="2"/>
      <c r="Q5179" s="2"/>
      <c r="R5179" s="2"/>
      <c r="S5179" s="2"/>
      <c r="T5179" s="2"/>
      <c r="U5179" s="25"/>
      <c r="V5179" s="24"/>
      <c r="W5179" s="2"/>
      <c r="X5179" s="2"/>
      <c r="Y5179" s="2"/>
      <c r="Z5179" s="175"/>
      <c r="AA5179" s="24"/>
      <c r="AB5179" s="2"/>
      <c r="AC5179" s="25"/>
      <c r="AD5179" s="174"/>
      <c r="AE5179" s="25"/>
      <c r="AF5179" s="180">
        <v>100</v>
      </c>
    </row>
    <row r="5180" spans="1:32">
      <c r="A5180" s="134" t="str">
        <f t="shared" si="80"/>
        <v>UKst_02.5</v>
      </c>
      <c r="C5180" s="177" t="s">
        <v>42</v>
      </c>
      <c r="D5180" s="178" t="s">
        <v>3</v>
      </c>
      <c r="E5180" s="178" t="s">
        <v>633</v>
      </c>
      <c r="F5180" s="178" t="s">
        <v>634</v>
      </c>
      <c r="G5180" s="178" t="s">
        <v>540</v>
      </c>
      <c r="H5180" s="177" t="s">
        <v>52</v>
      </c>
      <c r="I5180" s="179" t="s">
        <v>643</v>
      </c>
      <c r="J5180" s="59" t="s">
        <v>5775</v>
      </c>
      <c r="K5180" s="60" t="s">
        <v>5784</v>
      </c>
      <c r="L5180" s="174" t="s">
        <v>272</v>
      </c>
      <c r="M5180" s="2" t="s">
        <v>272</v>
      </c>
      <c r="N5180" s="175" t="s">
        <v>272</v>
      </c>
      <c r="O5180" s="24" t="s">
        <v>272</v>
      </c>
      <c r="P5180" s="2" t="s">
        <v>272</v>
      </c>
      <c r="Q5180" s="2" t="s">
        <v>272</v>
      </c>
      <c r="R5180" s="2" t="s">
        <v>273</v>
      </c>
      <c r="S5180" s="2" t="s">
        <v>272</v>
      </c>
      <c r="T5180" s="2" t="s">
        <v>272</v>
      </c>
      <c r="U5180" s="25" t="s">
        <v>272</v>
      </c>
      <c r="V5180" s="24" t="s">
        <v>272</v>
      </c>
      <c r="W5180" s="2" t="s">
        <v>272</v>
      </c>
      <c r="X5180" s="2" t="s">
        <v>272</v>
      </c>
      <c r="Y5180" s="2" t="s">
        <v>273</v>
      </c>
      <c r="Z5180" s="175" t="s">
        <v>273</v>
      </c>
      <c r="AA5180" s="24" t="s">
        <v>272</v>
      </c>
      <c r="AB5180" s="2" t="s">
        <v>272</v>
      </c>
      <c r="AC5180" s="25" t="s">
        <v>272</v>
      </c>
      <c r="AD5180" s="174" t="s">
        <v>272</v>
      </c>
      <c r="AE5180" s="25" t="s">
        <v>273</v>
      </c>
      <c r="AF5180" s="180">
        <v>100</v>
      </c>
    </row>
    <row r="5181" spans="1:32">
      <c r="A5181" s="134" t="str">
        <f t="shared" si="80"/>
        <v>UKst_03.1</v>
      </c>
      <c r="C5181" s="177" t="s">
        <v>42</v>
      </c>
      <c r="D5181" s="178" t="s">
        <v>3</v>
      </c>
      <c r="E5181" s="178" t="s">
        <v>635</v>
      </c>
      <c r="F5181" s="178" t="s">
        <v>636</v>
      </c>
      <c r="G5181" s="178" t="s">
        <v>540</v>
      </c>
      <c r="H5181" s="177" t="s">
        <v>52</v>
      </c>
      <c r="I5181" s="179" t="s">
        <v>54</v>
      </c>
      <c r="J5181" s="59" t="s">
        <v>5775</v>
      </c>
      <c r="K5181" s="60" t="s">
        <v>5785</v>
      </c>
      <c r="L5181" s="174" t="s">
        <v>272</v>
      </c>
      <c r="M5181" s="2" t="s">
        <v>272</v>
      </c>
      <c r="N5181" s="175" t="s">
        <v>272</v>
      </c>
      <c r="O5181" s="24" t="s">
        <v>272</v>
      </c>
      <c r="P5181" s="2" t="s">
        <v>272</v>
      </c>
      <c r="Q5181" s="2" t="s">
        <v>272</v>
      </c>
      <c r="R5181" s="2" t="s">
        <v>273</v>
      </c>
      <c r="S5181" s="2" t="s">
        <v>272</v>
      </c>
      <c r="T5181" s="2" t="s">
        <v>273</v>
      </c>
      <c r="U5181" s="25" t="s">
        <v>272</v>
      </c>
      <c r="V5181" s="24" t="s">
        <v>272</v>
      </c>
      <c r="W5181" s="2" t="s">
        <v>272</v>
      </c>
      <c r="X5181" s="2" t="s">
        <v>273</v>
      </c>
      <c r="Y5181" s="2" t="s">
        <v>273</v>
      </c>
      <c r="Z5181" s="175" t="s">
        <v>273</v>
      </c>
      <c r="AA5181" s="24" t="s">
        <v>272</v>
      </c>
      <c r="AB5181" s="2" t="s">
        <v>272</v>
      </c>
      <c r="AC5181" s="25" t="s">
        <v>272</v>
      </c>
      <c r="AD5181" s="174" t="s">
        <v>272</v>
      </c>
      <c r="AE5181" s="25" t="s">
        <v>273</v>
      </c>
      <c r="AF5181" s="180">
        <v>100</v>
      </c>
    </row>
    <row r="5182" spans="1:32">
      <c r="A5182" s="134" t="str">
        <f t="shared" si="80"/>
        <v>UKst_03.1</v>
      </c>
      <c r="C5182" s="177" t="s">
        <v>42</v>
      </c>
      <c r="D5182" s="178" t="s">
        <v>3</v>
      </c>
      <c r="E5182" s="178" t="s">
        <v>635</v>
      </c>
      <c r="F5182" s="178" t="s">
        <v>636</v>
      </c>
      <c r="G5182" s="178" t="s">
        <v>540</v>
      </c>
      <c r="H5182" s="177" t="s">
        <v>52</v>
      </c>
      <c r="I5182" s="179" t="s">
        <v>54</v>
      </c>
      <c r="J5182" s="59" t="s">
        <v>5777</v>
      </c>
      <c r="K5182" s="60" t="s">
        <v>5778</v>
      </c>
      <c r="L5182" s="174" t="s">
        <v>272</v>
      </c>
      <c r="M5182" s="2" t="s">
        <v>272</v>
      </c>
      <c r="N5182" s="175" t="s">
        <v>272</v>
      </c>
      <c r="O5182" s="24" t="s">
        <v>272</v>
      </c>
      <c r="P5182" s="2" t="s">
        <v>272</v>
      </c>
      <c r="Q5182" s="2" t="s">
        <v>272</v>
      </c>
      <c r="R5182" s="2" t="s">
        <v>273</v>
      </c>
      <c r="S5182" s="2" t="s">
        <v>272</v>
      </c>
      <c r="T5182" s="2" t="s">
        <v>273</v>
      </c>
      <c r="U5182" s="25" t="s">
        <v>272</v>
      </c>
      <c r="V5182" s="24" t="s">
        <v>272</v>
      </c>
      <c r="W5182" s="2" t="s">
        <v>272</v>
      </c>
      <c r="X5182" s="2" t="s">
        <v>273</v>
      </c>
      <c r="Y5182" s="2" t="s">
        <v>273</v>
      </c>
      <c r="Z5182" s="175" t="s">
        <v>273</v>
      </c>
      <c r="AA5182" s="24" t="s">
        <v>272</v>
      </c>
      <c r="AB5182" s="2" t="s">
        <v>272</v>
      </c>
      <c r="AC5182" s="25" t="s">
        <v>272</v>
      </c>
      <c r="AD5182" s="174" t="s">
        <v>272</v>
      </c>
      <c r="AE5182" s="25" t="s">
        <v>273</v>
      </c>
      <c r="AF5182" s="180">
        <v>100</v>
      </c>
    </row>
    <row r="5183" spans="1:32">
      <c r="A5183" s="134" t="str">
        <f t="shared" si="80"/>
        <v>UKst_03.1</v>
      </c>
      <c r="C5183" s="177" t="s">
        <v>42</v>
      </c>
      <c r="D5183" s="178" t="s">
        <v>3</v>
      </c>
      <c r="E5183" s="178" t="s">
        <v>635</v>
      </c>
      <c r="F5183" s="178" t="s">
        <v>636</v>
      </c>
      <c r="G5183" s="178" t="s">
        <v>540</v>
      </c>
      <c r="H5183" s="177" t="s">
        <v>52</v>
      </c>
      <c r="I5183" s="179" t="s">
        <v>54</v>
      </c>
      <c r="J5183" s="59" t="s">
        <v>5779</v>
      </c>
      <c r="K5183" s="60" t="s">
        <v>5780</v>
      </c>
      <c r="L5183" s="174" t="s">
        <v>272</v>
      </c>
      <c r="M5183" s="2" t="s">
        <v>272</v>
      </c>
      <c r="N5183" s="175" t="s">
        <v>272</v>
      </c>
      <c r="O5183" s="24" t="s">
        <v>272</v>
      </c>
      <c r="P5183" s="2" t="s">
        <v>272</v>
      </c>
      <c r="Q5183" s="2" t="s">
        <v>272</v>
      </c>
      <c r="R5183" s="2" t="s">
        <v>273</v>
      </c>
      <c r="S5183" s="2" t="s">
        <v>272</v>
      </c>
      <c r="T5183" s="2" t="s">
        <v>273</v>
      </c>
      <c r="U5183" s="25" t="s">
        <v>272</v>
      </c>
      <c r="V5183" s="24" t="s">
        <v>272</v>
      </c>
      <c r="W5183" s="2" t="s">
        <v>272</v>
      </c>
      <c r="X5183" s="2" t="s">
        <v>273</v>
      </c>
      <c r="Y5183" s="2" t="s">
        <v>273</v>
      </c>
      <c r="Z5183" s="175" t="s">
        <v>273</v>
      </c>
      <c r="AA5183" s="24" t="s">
        <v>272</v>
      </c>
      <c r="AB5183" s="2" t="s">
        <v>272</v>
      </c>
      <c r="AC5183" s="25" t="s">
        <v>272</v>
      </c>
      <c r="AD5183" s="174" t="s">
        <v>272</v>
      </c>
      <c r="AE5183" s="25" t="s">
        <v>273</v>
      </c>
      <c r="AF5183" s="180">
        <v>100</v>
      </c>
    </row>
    <row r="5184" spans="1:32">
      <c r="A5184" s="134" t="str">
        <f t="shared" si="80"/>
        <v>UKst_03.1</v>
      </c>
      <c r="C5184" s="177" t="s">
        <v>42</v>
      </c>
      <c r="D5184" s="178" t="s">
        <v>3</v>
      </c>
      <c r="E5184" s="178" t="s">
        <v>635</v>
      </c>
      <c r="F5184" s="178" t="s">
        <v>636</v>
      </c>
      <c r="G5184" s="178" t="s">
        <v>540</v>
      </c>
      <c r="H5184" s="177" t="s">
        <v>52</v>
      </c>
      <c r="I5184" s="179" t="s">
        <v>54</v>
      </c>
      <c r="J5184" s="59" t="s">
        <v>5781</v>
      </c>
      <c r="K5184" s="60" t="s">
        <v>5782</v>
      </c>
      <c r="L5184" s="174" t="s">
        <v>272</v>
      </c>
      <c r="M5184" s="2" t="s">
        <v>272</v>
      </c>
      <c r="N5184" s="175" t="s">
        <v>272</v>
      </c>
      <c r="O5184" s="24" t="s">
        <v>272</v>
      </c>
      <c r="P5184" s="2" t="s">
        <v>272</v>
      </c>
      <c r="Q5184" s="2" t="s">
        <v>272</v>
      </c>
      <c r="R5184" s="2" t="s">
        <v>273</v>
      </c>
      <c r="S5184" s="2" t="s">
        <v>272</v>
      </c>
      <c r="T5184" s="2" t="s">
        <v>273</v>
      </c>
      <c r="U5184" s="25" t="s">
        <v>272</v>
      </c>
      <c r="V5184" s="24" t="s">
        <v>272</v>
      </c>
      <c r="W5184" s="2" t="s">
        <v>272</v>
      </c>
      <c r="X5184" s="2" t="s">
        <v>273</v>
      </c>
      <c r="Y5184" s="2" t="s">
        <v>273</v>
      </c>
      <c r="Z5184" s="175" t="s">
        <v>273</v>
      </c>
      <c r="AA5184" s="24" t="s">
        <v>272</v>
      </c>
      <c r="AB5184" s="2" t="s">
        <v>272</v>
      </c>
      <c r="AC5184" s="25" t="s">
        <v>272</v>
      </c>
      <c r="AD5184" s="174" t="s">
        <v>272</v>
      </c>
      <c r="AE5184" s="25" t="s">
        <v>273</v>
      </c>
      <c r="AF5184" s="180">
        <v>100</v>
      </c>
    </row>
    <row r="5185" spans="1:32">
      <c r="A5185" s="134" t="str">
        <f t="shared" si="80"/>
        <v>UKst_03.2</v>
      </c>
      <c r="C5185" s="177" t="s">
        <v>42</v>
      </c>
      <c r="D5185" s="178" t="s">
        <v>3</v>
      </c>
      <c r="E5185" s="178" t="s">
        <v>637</v>
      </c>
      <c r="F5185" s="178" t="s">
        <v>638</v>
      </c>
      <c r="G5185" s="178" t="s">
        <v>533</v>
      </c>
      <c r="H5185" s="177" t="s">
        <v>52</v>
      </c>
      <c r="I5185" s="179" t="s">
        <v>54</v>
      </c>
      <c r="J5185" s="59" t="s">
        <v>5786</v>
      </c>
      <c r="K5185" s="60" t="s">
        <v>5787</v>
      </c>
      <c r="L5185" s="174" t="s">
        <v>272</v>
      </c>
      <c r="M5185" s="2" t="s">
        <v>272</v>
      </c>
      <c r="N5185" s="175" t="s">
        <v>272</v>
      </c>
      <c r="O5185" s="24"/>
      <c r="P5185" s="2"/>
      <c r="Q5185" s="2"/>
      <c r="R5185" s="2"/>
      <c r="S5185" s="2"/>
      <c r="T5185" s="2"/>
      <c r="U5185" s="25"/>
      <c r="V5185" s="24"/>
      <c r="W5185" s="2"/>
      <c r="X5185" s="2"/>
      <c r="Y5185" s="2"/>
      <c r="Z5185" s="175"/>
      <c r="AA5185" s="24"/>
      <c r="AB5185" s="2"/>
      <c r="AC5185" s="25"/>
      <c r="AD5185" s="174"/>
      <c r="AE5185" s="25"/>
      <c r="AF5185" s="180">
        <v>100</v>
      </c>
    </row>
    <row r="5186" spans="1:32">
      <c r="A5186" s="134" t="str">
        <f t="shared" si="80"/>
        <v>UKst_03.2</v>
      </c>
      <c r="C5186" s="177" t="s">
        <v>42</v>
      </c>
      <c r="D5186" s="178" t="s">
        <v>3</v>
      </c>
      <c r="E5186" s="178" t="s">
        <v>637</v>
      </c>
      <c r="F5186" s="178" t="s">
        <v>638</v>
      </c>
      <c r="G5186" s="178" t="s">
        <v>533</v>
      </c>
      <c r="H5186" s="177" t="s">
        <v>52</v>
      </c>
      <c r="I5186" s="179" t="s">
        <v>54</v>
      </c>
      <c r="J5186" s="59" t="s">
        <v>5788</v>
      </c>
      <c r="K5186" s="60" t="s">
        <v>5789</v>
      </c>
      <c r="L5186" s="174" t="s">
        <v>272</v>
      </c>
      <c r="M5186" s="2" t="s">
        <v>272</v>
      </c>
      <c r="N5186" s="175" t="s">
        <v>272</v>
      </c>
      <c r="O5186" s="24"/>
      <c r="P5186" s="2"/>
      <c r="Q5186" s="2"/>
      <c r="R5186" s="2"/>
      <c r="S5186" s="2"/>
      <c r="T5186" s="2"/>
      <c r="U5186" s="25"/>
      <c r="V5186" s="24"/>
      <c r="W5186" s="2"/>
      <c r="X5186" s="2"/>
      <c r="Y5186" s="2"/>
      <c r="Z5186" s="175"/>
      <c r="AA5186" s="24"/>
      <c r="AB5186" s="2"/>
      <c r="AC5186" s="25"/>
      <c r="AD5186" s="174"/>
      <c r="AE5186" s="25"/>
      <c r="AF5186" s="180">
        <v>100</v>
      </c>
    </row>
    <row r="5187" spans="1:32">
      <c r="A5187" s="134" t="str">
        <f t="shared" si="80"/>
        <v>UKst_03.2</v>
      </c>
      <c r="C5187" s="177" t="s">
        <v>42</v>
      </c>
      <c r="D5187" s="178" t="s">
        <v>3</v>
      </c>
      <c r="E5187" s="178" t="s">
        <v>637</v>
      </c>
      <c r="F5187" s="178" t="s">
        <v>638</v>
      </c>
      <c r="G5187" s="178" t="s">
        <v>533</v>
      </c>
      <c r="H5187" s="177" t="s">
        <v>52</v>
      </c>
      <c r="I5187" s="179" t="s">
        <v>54</v>
      </c>
      <c r="J5187" s="59" t="s">
        <v>5790</v>
      </c>
      <c r="K5187" s="60" t="s">
        <v>5791</v>
      </c>
      <c r="L5187" s="174" t="s">
        <v>272</v>
      </c>
      <c r="M5187" s="2" t="s">
        <v>272</v>
      </c>
      <c r="N5187" s="175" t="s">
        <v>272</v>
      </c>
      <c r="O5187" s="24"/>
      <c r="P5187" s="2"/>
      <c r="Q5187" s="2"/>
      <c r="R5187" s="2"/>
      <c r="S5187" s="2"/>
      <c r="T5187" s="2"/>
      <c r="U5187" s="25"/>
      <c r="V5187" s="24"/>
      <c r="W5187" s="2"/>
      <c r="X5187" s="2"/>
      <c r="Y5187" s="2"/>
      <c r="Z5187" s="175"/>
      <c r="AA5187" s="24"/>
      <c r="AB5187" s="2"/>
      <c r="AC5187" s="25"/>
      <c r="AD5187" s="174"/>
      <c r="AE5187" s="25"/>
      <c r="AF5187" s="180">
        <v>100</v>
      </c>
    </row>
    <row r="5188" spans="1:32">
      <c r="A5188" s="134" t="str">
        <f t="shared" si="80"/>
        <v>UKst_03.2</v>
      </c>
      <c r="C5188" s="177" t="s">
        <v>42</v>
      </c>
      <c r="D5188" s="178" t="s">
        <v>3</v>
      </c>
      <c r="E5188" s="178" t="s">
        <v>637</v>
      </c>
      <c r="F5188" s="178" t="s">
        <v>638</v>
      </c>
      <c r="G5188" s="178" t="s">
        <v>533</v>
      </c>
      <c r="H5188" s="177" t="s">
        <v>52</v>
      </c>
      <c r="I5188" s="179" t="s">
        <v>54</v>
      </c>
      <c r="J5188" s="59" t="s">
        <v>5792</v>
      </c>
      <c r="K5188" s="60" t="s">
        <v>5793</v>
      </c>
      <c r="L5188" s="174" t="s">
        <v>272</v>
      </c>
      <c r="M5188" s="2" t="s">
        <v>272</v>
      </c>
      <c r="N5188" s="175" t="s">
        <v>272</v>
      </c>
      <c r="O5188" s="24"/>
      <c r="P5188" s="2"/>
      <c r="Q5188" s="2"/>
      <c r="R5188" s="2"/>
      <c r="S5188" s="2"/>
      <c r="T5188" s="2"/>
      <c r="U5188" s="25"/>
      <c r="V5188" s="24"/>
      <c r="W5188" s="2"/>
      <c r="X5188" s="2"/>
      <c r="Y5188" s="2"/>
      <c r="Z5188" s="175"/>
      <c r="AA5188" s="24"/>
      <c r="AB5188" s="2"/>
      <c r="AC5188" s="25"/>
      <c r="AD5188" s="174"/>
      <c r="AE5188" s="25"/>
      <c r="AF5188" s="180">
        <v>100</v>
      </c>
    </row>
    <row r="5189" spans="1:32">
      <c r="A5189" s="134" t="str">
        <f t="shared" si="80"/>
        <v>UKst_03.2</v>
      </c>
      <c r="C5189" s="177" t="s">
        <v>42</v>
      </c>
      <c r="D5189" s="178" t="s">
        <v>3</v>
      </c>
      <c r="E5189" s="178" t="s">
        <v>637</v>
      </c>
      <c r="F5189" s="178" t="s">
        <v>638</v>
      </c>
      <c r="G5189" s="178" t="s">
        <v>533</v>
      </c>
      <c r="H5189" s="177" t="s">
        <v>52</v>
      </c>
      <c r="I5189" s="179" t="s">
        <v>54</v>
      </c>
      <c r="J5189" s="59" t="s">
        <v>5794</v>
      </c>
      <c r="K5189" s="60" t="s">
        <v>5795</v>
      </c>
      <c r="L5189" s="174" t="s">
        <v>272</v>
      </c>
      <c r="M5189" s="2" t="s">
        <v>272</v>
      </c>
      <c r="N5189" s="175" t="s">
        <v>272</v>
      </c>
      <c r="O5189" s="24"/>
      <c r="P5189" s="2"/>
      <c r="Q5189" s="2"/>
      <c r="R5189" s="2"/>
      <c r="S5189" s="2"/>
      <c r="T5189" s="2"/>
      <c r="U5189" s="25"/>
      <c r="V5189" s="24"/>
      <c r="W5189" s="2"/>
      <c r="X5189" s="2"/>
      <c r="Y5189" s="2"/>
      <c r="Z5189" s="175"/>
      <c r="AA5189" s="24"/>
      <c r="AB5189" s="2"/>
      <c r="AC5189" s="25"/>
      <c r="AD5189" s="174"/>
      <c r="AE5189" s="25"/>
      <c r="AF5189" s="180">
        <v>100</v>
      </c>
    </row>
    <row r="5190" spans="1:32">
      <c r="A5190" s="134" t="str">
        <f t="shared" si="80"/>
        <v>UKst_03.3</v>
      </c>
      <c r="C5190" s="177" t="s">
        <v>42</v>
      </c>
      <c r="D5190" s="178" t="s">
        <v>3</v>
      </c>
      <c r="E5190" s="178" t="s">
        <v>639</v>
      </c>
      <c r="F5190" s="178" t="s">
        <v>640</v>
      </c>
      <c r="G5190" s="178" t="s">
        <v>533</v>
      </c>
      <c r="H5190" s="177" t="s">
        <v>52</v>
      </c>
      <c r="I5190" s="179" t="s">
        <v>54</v>
      </c>
      <c r="J5190" s="59" t="s">
        <v>5786</v>
      </c>
      <c r="K5190" s="60" t="s">
        <v>5796</v>
      </c>
      <c r="L5190" s="174" t="s">
        <v>272</v>
      </c>
      <c r="M5190" s="2" t="s">
        <v>272</v>
      </c>
      <c r="N5190" s="175" t="s">
        <v>272</v>
      </c>
      <c r="O5190" s="24"/>
      <c r="P5190" s="2"/>
      <c r="Q5190" s="2"/>
      <c r="R5190" s="2"/>
      <c r="S5190" s="2"/>
      <c r="T5190" s="2"/>
      <c r="U5190" s="25"/>
      <c r="V5190" s="24"/>
      <c r="W5190" s="2"/>
      <c r="X5190" s="2"/>
      <c r="Y5190" s="2"/>
      <c r="Z5190" s="175"/>
      <c r="AA5190" s="24"/>
      <c r="AB5190" s="2"/>
      <c r="AC5190" s="25"/>
      <c r="AD5190" s="174"/>
      <c r="AE5190" s="25"/>
      <c r="AF5190" s="180">
        <v>100</v>
      </c>
    </row>
    <row r="5191" spans="1:32">
      <c r="A5191" s="134" t="str">
        <f t="shared" si="80"/>
        <v>UKst_03.3</v>
      </c>
      <c r="C5191" s="177" t="s">
        <v>42</v>
      </c>
      <c r="D5191" s="178" t="s">
        <v>3</v>
      </c>
      <c r="E5191" s="178" t="s">
        <v>639</v>
      </c>
      <c r="F5191" s="178" t="s">
        <v>640</v>
      </c>
      <c r="G5191" s="178" t="s">
        <v>533</v>
      </c>
      <c r="H5191" s="177" t="s">
        <v>52</v>
      </c>
      <c r="I5191" s="179" t="s">
        <v>54</v>
      </c>
      <c r="J5191" s="59" t="s">
        <v>5788</v>
      </c>
      <c r="K5191" s="60" t="s">
        <v>5797</v>
      </c>
      <c r="L5191" s="174" t="s">
        <v>272</v>
      </c>
      <c r="M5191" s="2" t="s">
        <v>272</v>
      </c>
      <c r="N5191" s="175" t="s">
        <v>272</v>
      </c>
      <c r="O5191" s="24"/>
      <c r="P5191" s="2"/>
      <c r="Q5191" s="2"/>
      <c r="R5191" s="2"/>
      <c r="S5191" s="2"/>
      <c r="T5191" s="2"/>
      <c r="U5191" s="25"/>
      <c r="V5191" s="24"/>
      <c r="W5191" s="2"/>
      <c r="X5191" s="2"/>
      <c r="Y5191" s="2"/>
      <c r="Z5191" s="175"/>
      <c r="AA5191" s="24"/>
      <c r="AB5191" s="2"/>
      <c r="AC5191" s="25"/>
      <c r="AD5191" s="174"/>
      <c r="AE5191" s="25"/>
      <c r="AF5191" s="180">
        <v>100</v>
      </c>
    </row>
    <row r="5192" spans="1:32">
      <c r="A5192" s="134" t="str">
        <f t="shared" ref="A5192:A5199" si="81">C5192&amp;LOWER(LEFT(D5192,2))&amp;"_"&amp;IF(LEN(TRIM(LEFT(E5192,FIND(" ",E5192))))=3,"0"&amp;TRIM(LEFT(E5192,FIND(" ",E5192))),TRIM(LEFT(E5192,FIND(" ",E5192))))</f>
        <v>UKst_03.3</v>
      </c>
      <c r="C5192" s="177" t="s">
        <v>42</v>
      </c>
      <c r="D5192" s="178" t="s">
        <v>3</v>
      </c>
      <c r="E5192" s="178" t="s">
        <v>639</v>
      </c>
      <c r="F5192" s="178" t="s">
        <v>640</v>
      </c>
      <c r="G5192" s="178" t="s">
        <v>533</v>
      </c>
      <c r="H5192" s="177" t="s">
        <v>52</v>
      </c>
      <c r="I5192" s="179" t="s">
        <v>54</v>
      </c>
      <c r="J5192" s="59" t="s">
        <v>5790</v>
      </c>
      <c r="K5192" s="60" t="s">
        <v>5798</v>
      </c>
      <c r="L5192" s="174" t="s">
        <v>272</v>
      </c>
      <c r="M5192" s="2" t="s">
        <v>272</v>
      </c>
      <c r="N5192" s="175" t="s">
        <v>272</v>
      </c>
      <c r="O5192" s="24"/>
      <c r="P5192" s="2"/>
      <c r="Q5192" s="2"/>
      <c r="R5192" s="2"/>
      <c r="S5192" s="2"/>
      <c r="T5192" s="2"/>
      <c r="U5192" s="25"/>
      <c r="V5192" s="24"/>
      <c r="W5192" s="2"/>
      <c r="X5192" s="2"/>
      <c r="Y5192" s="2"/>
      <c r="Z5192" s="175"/>
      <c r="AA5192" s="24"/>
      <c r="AB5192" s="2"/>
      <c r="AC5192" s="25"/>
      <c r="AD5192" s="174"/>
      <c r="AE5192" s="25"/>
      <c r="AF5192" s="180">
        <v>100</v>
      </c>
    </row>
    <row r="5193" spans="1:32">
      <c r="A5193" s="134" t="str">
        <f t="shared" si="81"/>
        <v>UKst_03.3</v>
      </c>
      <c r="C5193" s="177" t="s">
        <v>42</v>
      </c>
      <c r="D5193" s="178" t="s">
        <v>3</v>
      </c>
      <c r="E5193" s="178" t="s">
        <v>639</v>
      </c>
      <c r="F5193" s="178" t="s">
        <v>640</v>
      </c>
      <c r="G5193" s="178" t="s">
        <v>533</v>
      </c>
      <c r="H5193" s="177" t="s">
        <v>52</v>
      </c>
      <c r="I5193" s="179" t="s">
        <v>54</v>
      </c>
      <c r="J5193" s="59" t="s">
        <v>5792</v>
      </c>
      <c r="K5193" s="60" t="s">
        <v>5799</v>
      </c>
      <c r="L5193" s="174" t="s">
        <v>272</v>
      </c>
      <c r="M5193" s="2" t="s">
        <v>272</v>
      </c>
      <c r="N5193" s="175" t="s">
        <v>272</v>
      </c>
      <c r="O5193" s="24"/>
      <c r="P5193" s="2"/>
      <c r="Q5193" s="2"/>
      <c r="R5193" s="2"/>
      <c r="S5193" s="2"/>
      <c r="T5193" s="2"/>
      <c r="U5193" s="25"/>
      <c r="V5193" s="24"/>
      <c r="W5193" s="2"/>
      <c r="X5193" s="2"/>
      <c r="Y5193" s="2"/>
      <c r="Z5193" s="175"/>
      <c r="AA5193" s="24"/>
      <c r="AB5193" s="2"/>
      <c r="AC5193" s="25"/>
      <c r="AD5193" s="174"/>
      <c r="AE5193" s="25"/>
      <c r="AF5193" s="180">
        <v>100</v>
      </c>
    </row>
    <row r="5194" spans="1:32">
      <c r="A5194" s="134" t="str">
        <f t="shared" si="81"/>
        <v>UKst_03.3</v>
      </c>
      <c r="C5194" s="177" t="s">
        <v>42</v>
      </c>
      <c r="D5194" s="178" t="s">
        <v>3</v>
      </c>
      <c r="E5194" s="178" t="s">
        <v>639</v>
      </c>
      <c r="F5194" s="178" t="s">
        <v>640</v>
      </c>
      <c r="G5194" s="178" t="s">
        <v>533</v>
      </c>
      <c r="H5194" s="177" t="s">
        <v>52</v>
      </c>
      <c r="I5194" s="179" t="s">
        <v>54</v>
      </c>
      <c r="J5194" s="59" t="s">
        <v>5794</v>
      </c>
      <c r="K5194" s="60" t="s">
        <v>5800</v>
      </c>
      <c r="L5194" s="174" t="s">
        <v>272</v>
      </c>
      <c r="M5194" s="2" t="s">
        <v>272</v>
      </c>
      <c r="N5194" s="175" t="s">
        <v>272</v>
      </c>
      <c r="O5194" s="24"/>
      <c r="P5194" s="2"/>
      <c r="Q5194" s="2"/>
      <c r="R5194" s="2"/>
      <c r="S5194" s="2"/>
      <c r="T5194" s="2"/>
      <c r="U5194" s="25"/>
      <c r="V5194" s="24"/>
      <c r="W5194" s="2"/>
      <c r="X5194" s="2"/>
      <c r="Y5194" s="2"/>
      <c r="Z5194" s="175"/>
      <c r="AA5194" s="24"/>
      <c r="AB5194" s="2"/>
      <c r="AC5194" s="25"/>
      <c r="AD5194" s="174"/>
      <c r="AE5194" s="25"/>
      <c r="AF5194" s="180">
        <v>100</v>
      </c>
    </row>
    <row r="5195" spans="1:32">
      <c r="A5195" s="134" t="str">
        <f t="shared" si="81"/>
        <v>UKst_03.4</v>
      </c>
      <c r="C5195" s="177" t="s">
        <v>42</v>
      </c>
      <c r="D5195" s="178" t="s">
        <v>3</v>
      </c>
      <c r="E5195" s="178" t="s">
        <v>641</v>
      </c>
      <c r="F5195" s="178" t="s">
        <v>642</v>
      </c>
      <c r="G5195" s="178" t="s">
        <v>533</v>
      </c>
      <c r="H5195" s="177" t="s">
        <v>52</v>
      </c>
      <c r="I5195" s="179" t="s">
        <v>54</v>
      </c>
      <c r="J5195" s="59" t="s">
        <v>5786</v>
      </c>
      <c r="K5195" s="60" t="s">
        <v>5801</v>
      </c>
      <c r="L5195" s="174" t="s">
        <v>272</v>
      </c>
      <c r="M5195" s="2" t="s">
        <v>272</v>
      </c>
      <c r="N5195" s="175" t="s">
        <v>272</v>
      </c>
      <c r="O5195" s="24"/>
      <c r="P5195" s="2"/>
      <c r="Q5195" s="2"/>
      <c r="R5195" s="2"/>
      <c r="S5195" s="2"/>
      <c r="T5195" s="2"/>
      <c r="U5195" s="25"/>
      <c r="V5195" s="24"/>
      <c r="W5195" s="2"/>
      <c r="X5195" s="2"/>
      <c r="Y5195" s="2"/>
      <c r="Z5195" s="175"/>
      <c r="AA5195" s="24"/>
      <c r="AB5195" s="2"/>
      <c r="AC5195" s="25"/>
      <c r="AD5195" s="174"/>
      <c r="AE5195" s="25"/>
      <c r="AF5195" s="180">
        <v>100</v>
      </c>
    </row>
    <row r="5196" spans="1:32">
      <c r="A5196" s="134" t="str">
        <f t="shared" si="81"/>
        <v>UKst_03.4</v>
      </c>
      <c r="C5196" s="177" t="s">
        <v>42</v>
      </c>
      <c r="D5196" s="178" t="s">
        <v>3</v>
      </c>
      <c r="E5196" s="178" t="s">
        <v>641</v>
      </c>
      <c r="F5196" s="178" t="s">
        <v>642</v>
      </c>
      <c r="G5196" s="178" t="s">
        <v>533</v>
      </c>
      <c r="H5196" s="177" t="s">
        <v>52</v>
      </c>
      <c r="I5196" s="179" t="s">
        <v>54</v>
      </c>
      <c r="J5196" s="59" t="s">
        <v>5788</v>
      </c>
      <c r="K5196" s="60" t="s">
        <v>5802</v>
      </c>
      <c r="L5196" s="174" t="s">
        <v>272</v>
      </c>
      <c r="M5196" s="2" t="s">
        <v>272</v>
      </c>
      <c r="N5196" s="175" t="s">
        <v>272</v>
      </c>
      <c r="O5196" s="24"/>
      <c r="P5196" s="2"/>
      <c r="Q5196" s="2"/>
      <c r="R5196" s="2"/>
      <c r="S5196" s="2"/>
      <c r="T5196" s="2"/>
      <c r="U5196" s="25"/>
      <c r="V5196" s="24"/>
      <c r="W5196" s="2"/>
      <c r="X5196" s="2"/>
      <c r="Y5196" s="2"/>
      <c r="Z5196" s="175"/>
      <c r="AA5196" s="24"/>
      <c r="AB5196" s="2"/>
      <c r="AC5196" s="25"/>
      <c r="AD5196" s="174"/>
      <c r="AE5196" s="25"/>
      <c r="AF5196" s="180">
        <v>100</v>
      </c>
    </row>
    <row r="5197" spans="1:32">
      <c r="A5197" s="134" t="str">
        <f t="shared" si="81"/>
        <v>UKst_03.4</v>
      </c>
      <c r="C5197" s="177" t="s">
        <v>42</v>
      </c>
      <c r="D5197" s="178" t="s">
        <v>3</v>
      </c>
      <c r="E5197" s="178" t="s">
        <v>641</v>
      </c>
      <c r="F5197" s="178" t="s">
        <v>642</v>
      </c>
      <c r="G5197" s="178" t="s">
        <v>533</v>
      </c>
      <c r="H5197" s="177" t="s">
        <v>52</v>
      </c>
      <c r="I5197" s="179" t="s">
        <v>54</v>
      </c>
      <c r="J5197" s="59" t="s">
        <v>5790</v>
      </c>
      <c r="K5197" s="60" t="s">
        <v>5803</v>
      </c>
      <c r="L5197" s="174" t="s">
        <v>272</v>
      </c>
      <c r="M5197" s="2" t="s">
        <v>272</v>
      </c>
      <c r="N5197" s="175" t="s">
        <v>272</v>
      </c>
      <c r="O5197" s="24"/>
      <c r="P5197" s="2"/>
      <c r="Q5197" s="2"/>
      <c r="R5197" s="2"/>
      <c r="S5197" s="2"/>
      <c r="T5197" s="2"/>
      <c r="U5197" s="25"/>
      <c r="V5197" s="24"/>
      <c r="W5197" s="2"/>
      <c r="X5197" s="2"/>
      <c r="Y5197" s="2"/>
      <c r="Z5197" s="175"/>
      <c r="AA5197" s="24"/>
      <c r="AB5197" s="2"/>
      <c r="AC5197" s="25"/>
      <c r="AD5197" s="174"/>
      <c r="AE5197" s="25"/>
      <c r="AF5197" s="180">
        <v>100</v>
      </c>
    </row>
    <row r="5198" spans="1:32">
      <c r="A5198" s="134" t="str">
        <f t="shared" si="81"/>
        <v>UKst_03.4</v>
      </c>
      <c r="C5198" s="177" t="s">
        <v>42</v>
      </c>
      <c r="D5198" s="178" t="s">
        <v>3</v>
      </c>
      <c r="E5198" s="178" t="s">
        <v>641</v>
      </c>
      <c r="F5198" s="178" t="s">
        <v>642</v>
      </c>
      <c r="G5198" s="178" t="s">
        <v>533</v>
      </c>
      <c r="H5198" s="177" t="s">
        <v>52</v>
      </c>
      <c r="I5198" s="179" t="s">
        <v>54</v>
      </c>
      <c r="J5198" s="59" t="s">
        <v>5792</v>
      </c>
      <c r="K5198" s="60" t="s">
        <v>5804</v>
      </c>
      <c r="L5198" s="174" t="s">
        <v>272</v>
      </c>
      <c r="M5198" s="2" t="s">
        <v>272</v>
      </c>
      <c r="N5198" s="175" t="s">
        <v>272</v>
      </c>
      <c r="O5198" s="24"/>
      <c r="P5198" s="2"/>
      <c r="Q5198" s="2"/>
      <c r="R5198" s="2"/>
      <c r="S5198" s="2"/>
      <c r="T5198" s="2"/>
      <c r="U5198" s="25"/>
      <c r="V5198" s="24"/>
      <c r="W5198" s="2"/>
      <c r="X5198" s="2"/>
      <c r="Y5198" s="2"/>
      <c r="Z5198" s="175"/>
      <c r="AA5198" s="24"/>
      <c r="AB5198" s="2"/>
      <c r="AC5198" s="25"/>
      <c r="AD5198" s="174"/>
      <c r="AE5198" s="25"/>
      <c r="AF5198" s="180">
        <v>100</v>
      </c>
    </row>
    <row r="5199" spans="1:32">
      <c r="A5199" s="134" t="str">
        <f t="shared" si="81"/>
        <v>UKst_03.4</v>
      </c>
      <c r="C5199" s="181" t="s">
        <v>42</v>
      </c>
      <c r="D5199" s="182" t="s">
        <v>3</v>
      </c>
      <c r="E5199" s="182" t="s">
        <v>641</v>
      </c>
      <c r="F5199" s="182" t="s">
        <v>642</v>
      </c>
      <c r="G5199" s="182" t="s">
        <v>533</v>
      </c>
      <c r="H5199" s="181" t="s">
        <v>52</v>
      </c>
      <c r="I5199" s="183" t="s">
        <v>54</v>
      </c>
      <c r="J5199" s="23" t="s">
        <v>5794</v>
      </c>
      <c r="K5199" s="22" t="s">
        <v>5805</v>
      </c>
      <c r="L5199" s="184" t="s">
        <v>272</v>
      </c>
      <c r="M5199" s="27" t="s">
        <v>272</v>
      </c>
      <c r="N5199" s="185" t="s">
        <v>272</v>
      </c>
      <c r="O5199" s="26"/>
      <c r="P5199" s="27"/>
      <c r="Q5199" s="27"/>
      <c r="R5199" s="27"/>
      <c r="S5199" s="27"/>
      <c r="T5199" s="27"/>
      <c r="U5199" s="28"/>
      <c r="V5199" s="26"/>
      <c r="W5199" s="27"/>
      <c r="X5199" s="27"/>
      <c r="Y5199" s="27"/>
      <c r="Z5199" s="185"/>
      <c r="AA5199" s="26"/>
      <c r="AB5199" s="27"/>
      <c r="AC5199" s="28"/>
      <c r="AD5199" s="184"/>
      <c r="AE5199" s="28"/>
      <c r="AF5199" s="186">
        <v>100</v>
      </c>
    </row>
  </sheetData>
  <autoFilter ref="C6:AF5199"/>
  <conditionalFormatting sqref="O5200:AE5908">
    <cfRule type="expression" dxfId="79" priority="6">
      <formula>$G5200="Informational"</formula>
    </cfRule>
  </conditionalFormatting>
  <conditionalFormatting sqref="L7:AF5199">
    <cfRule type="expression" dxfId="78" priority="4">
      <formula>AZ7=2</formula>
    </cfRule>
  </conditionalFormatting>
  <conditionalFormatting sqref="L8:AF11 L26:AF29 L13:AF16 L31:AF32 L18:AF21 L23:AF24">
    <cfRule type="expression" dxfId="77" priority="5">
      <formula>#REF!="S2"</formula>
    </cfRule>
  </conditionalFormatting>
  <conditionalFormatting sqref="L7:AF7 L25:AF25 L12:AF12 L30:AF30 L17:AF17 L22:AF22">
    <cfRule type="expression" dxfId="76" priority="3">
      <formula>#REF!="S2"</formula>
    </cfRule>
  </conditionalFormatting>
  <conditionalFormatting sqref="L34:AF37 L60:AF63 L86:AF89 L112:AF115 L138:AF141 L164:AF167 L190:AF193 L216:AF219 L242:AF245 L268:AF271 L294:AF297 L320:AF323 L346:AF349 L372:AF375 L398:AF401 L424:AF427 L450:AF453 L476:AF479 L502:AF505 L528:AF531 L554:AF557 L580:AF583 L606:AF609 L632:AF635 L658:AF661 L684:AF687 L710:AF713 L736:AF739 L762:AF765 L788:AF791 L814:AF817 L840:AF843 L866:AF869 L892:AF895 L918:AF921 L944:AF947 L970:AF973 L996:AF999 L1022:AF1025 L1048:AF1051 L1074:AF1077 L1100:AF1103 L1126:AF1129 L1152:AF1155 L1178:AF1181 L1204:AF1207 L1230:AF1233 L1256:AF1259 L1282:AF1285 L1308:AF1311 L1334:AF1337 L1360:AF1363 L1386:AF1389 L1412:AF1415 L1438:AF1441 L1464:AF1467 L1490:AF1493 L1516:AF1519 L1542:AF1545 L1568:AF1571 L1594:AF1597 L1620:AF1623 L1646:AF1649 L1672:AF1675 L1698:AF1701 L1724:AF1727 L1750:AF1753 L1776:AF1779 L1802:AF1805 L1828:AF1831 L1854:AF1857 L1880:AF1883 L1906:AF1909 L1932:AF1935 L1958:AF1961 L1984:AF1987 L2010:AF2013 L2036:AF2039 L2062:AF2065 L2088:AF2091 L2114:AF2117 L2140:AF2143 L2166:AF2169 L2192:AF2195 L2218:AF2221 L2244:AF2247 L2270:AF2273 L2296:AF2299 L2322:AF2325 L2348:AF2351 L2374:AF2377 L2400:AF2403 L2426:AF2429 L2452:AF2455 L2478:AF2481 L2504:AF2507 L2530:AF2533 L2556:AF2559 L2582:AF2585 L2608:AF2611 L2634:AF2637 L2660:AF2663 L2686:AF2689 L2712:AF2715 L2738:AF2741 L2764:AF2767 L2790:AF2793 L2816:AF2819 L2842:AF2845 L2868:AF2871 L2894:AF2897 L2920:AF2923 L2946:AF2949 L2972:AF2975 L2998:AF3001 L3024:AF3027 L3050:AF3053 L3076:AF3079 L3102:AF3105 L3128:AF3131 L3154:AF3157 L3180:AF3183 L3206:AF3209 L3232:AF3235 L3258:AF3261 L3284:AF3287 L3310:AF3313 L3336:AF3339 L3362:AF3365 L3388:AF3391 L3414:AF3417 L3440:AF3443 L3466:AF3469 L3492:AF3495 L3518:AF3521 L3544:AF3547 L3570:AF3573 L3596:AF3599 L3622:AF3625 L3648:AF3651 L3674:AF3677 L3700:AF3703 L3726:AF3729 L3752:AF3755 L3778:AF3781 L3804:AF3807 L3830:AF3833 L3856:AF3859 L3882:AF3885 L3908:AF3911 L3934:AF3937 L3960:AF3963 L3986:AF3989 L4012:AF4015 L4038:AF4041 L4064:AF4067 L4090:AF4093 L4116:AF4119 L4142:AF4145 L4168:AF4171 L4194:AF4197 L4220:AF4223 L4246:AF4249 L4272:AF4275 L4298:AF4301 L4324:AF4327 L4350:AF4353 L4376:AF4379 L4402:AF4405 L4428:AF4431 L4454:AF4457 L4480:AF4483 L4506:AF4509 L4532:AF4535 L4558:AF4561 L4584:AF4587 L4610:AF4613 L4636:AF4639 L4662:AF4665 L4688:AF4691 L4714:AF4717 L4740:AF4743 L4766:AF4769 L4792:AF4795 L4818:AF4821 L4844:AF4847 L4870:AF4873 L4896:AF4899 L4922:AF4925 L4948:AF4951 L4974:AF4977 L5000:AF5003 L5026:AF5029 L5052:AF5055 L5078:AF5081 L5104:AF5107 L5130:AF5133 L5156:AF5159 L5182:AF5185 L52:AF55 L78:AF81 L104:AF107 L130:AF133 L156:AF159 L182:AF185 L208:AF211 L234:AF237 L260:AF263 L286:AF289 L312:AF315 L338:AF341 L364:AF367 L390:AF393 L416:AF419 L442:AF445 L468:AF471 L494:AF497 L520:AF523 L546:AF549 L572:AF575 L598:AF601 L624:AF627 L650:AF653 L676:AF679 L702:AF705 L728:AF731 L754:AF757 L780:AF783 L806:AF809 L832:AF835 L858:AF861 L884:AF887 L910:AF913 L936:AF939 L962:AF965 L988:AF991 L1014:AF1017 L1040:AF1043 L1066:AF1069 L1092:AF1095 L1118:AF1121 L1144:AF1147 L1170:AF1173 L1196:AF1199 L1222:AF1225 L1248:AF1251 L1274:AF1277 L1300:AF1303 L1326:AF1329 L1352:AF1355 L1378:AF1381 L1404:AF1407 L1430:AF1433 L1456:AF1459 L1482:AF1485 L1508:AF1511 L1534:AF1537 L1560:AF1563 L1586:AF1589 L1612:AF1615 L1638:AF1641 L1664:AF1667 L1690:AF1693 L1716:AF1719 L1742:AF1745 L1768:AF1771 L1794:AF1797 L1820:AF1823 L1846:AF1849 L1872:AF1875 L1898:AF1901 L1924:AF1927 L1950:AF1953 L1976:AF1979 L2002:AF2005 L2028:AF2031 L2054:AF2057 L2080:AF2083 L2106:AF2109 L2132:AF2135 L2158:AF2161 L2184:AF2187 L2210:AF2213 L2236:AF2239 L2262:AF2265 L2288:AF2291 L2314:AF2317 L2340:AF2343 L2366:AF2369 L2392:AF2395 L2418:AF2421 L2444:AF2447 L2470:AF2473 L2496:AF2499 L2522:AF2525 L2548:AF2551 L2574:AF2577 L2600:AF2603 L2626:AF2629 L2652:AF2655 L2678:AF2681 L2704:AF2707 L2730:AF2733 L2756:AF2759 L2782:AF2785 L2808:AF2811 L2834:AF2837 L2860:AF2863 L2886:AF2889 L2912:AF2915 L2938:AF2941 L2964:AF2967 L2990:AF2993 L3016:AF3019 L3042:AF3045 L3068:AF3071 L3094:AF3097 L3120:AF3123 L3146:AF3149 L3172:AF3175 L3198:AF3201 L3224:AF3227 L3250:AF3253 L3276:AF3279 L3302:AF3305 L3328:AF3331 L3354:AF3357 L3380:AF3383 L3406:AF3409 L3432:AF3435 L3458:AF3461 L3484:AF3487 L3510:AF3513 L3536:AF3539 L3562:AF3565 L3588:AF3591 L3614:AF3617 L3640:AF3643 L3666:AF3669 L3692:AF3695 L3718:AF3721 L3744:AF3747 L3770:AF3773 L3796:AF3799 L3822:AF3825 L3848:AF3851 L3874:AF3877 L3900:AF3903 L3926:AF3929 L3952:AF3955 L3978:AF3981 L4004:AF4007 L4030:AF4033 L4056:AF4059 L4082:AF4085 L4108:AF4111 L4134:AF4137 L4186:AF4189 L4212:AF4215 L4238:AF4241 L4264:AF4267 L4290:AF4293 L4316:AF4319 L4342:AF4345 L4368:AF4371 L4394:AF4397 L4420:AF4423 L4446:AF4449 L4472:AF4475 L4498:AF4501 L4524:AF4527 L4550:AF4553 L4576:AF4579 L4602:AF4605 L4628:AF4631 L4654:AF4657 L4680:AF4683 L4706:AF4709 L4732:AF4735 L4758:AF4761 L4784:AF4787 L4810:AF4813 L4836:AF4839 L4862:AF4865 L4888:AF4891 L4914:AF4917 L4940:AF4943 L4966:AF4969 L4992:AF4995 L5018:AF5021 L5044:AF5047 L5070:AF5073 L5096:AF5099 L5122:AF5125 L5148:AF5151 L5174:AF5177 L39:AF42 L65:AF68 L91:AF94 L117:AF120 L143:AF146 L169:AF172 L195:AF198 L221:AF224 L247:AF250 L273:AF276 L299:AF302 L325:AF328 L351:AF354 L377:AF380 L403:AF406 L429:AF432 L455:AF458 L481:AF484 L507:AF510 L533:AF536 L559:AF562 L585:AF588 L611:AF614 L637:AF640 L663:AF666 L689:AF692 L715:AF718 L741:AF744 L767:AF770 L793:AF796 L819:AF822 L845:AF848 L871:AF874 L897:AF900 L923:AF926 L949:AF952 L975:AF978 L1001:AF1004 L1027:AF1030 L1053:AF1056 L1079:AF1082 L1105:AF1108 L1131:AF1134 L1157:AF1160 L1183:AF1186 L1209:AF1212 L1235:AF1238 L1261:AF1264 L1287:AF1290 L1313:AF1316 L1339:AF1342 L1365:AF1368 L1391:AF1394 L1417:AF1420 L1443:AF1446 L1469:AF1472 L1495:AF1498 L1521:AF1524 L1547:AF1550 L1573:AF1576 L1599:AF1602 L1625:AF1628 L1651:AF1654 L1677:AF1680 L1703:AF1706 L1729:AF1732 L1755:AF1758 L1781:AF1784 L1807:AF1810 L1833:AF1836 L1859:AF1862 L1885:AF1888 L1911:AF1914 L1937:AF1940 L1963:AF1966 L1989:AF1992 L2015:AF2018 L2041:AF2044 L2067:AF2070 L2093:AF2096 L2119:AF2122 L2145:AF2148 L2171:AF2174 L2197:AF2200 L2223:AF2226 L2249:AF2252 L2275:AF2278 L2301:AF2304 L2327:AF2330 L2353:AF2356 L2379:AF2382 L2405:AF2408 L2431:AF2434 L2457:AF2460 L2483:AF2486 L2509:AF2512 L2535:AF2538 L2561:AF2564 L2587:AF2590 L2613:AF2616 L2639:AF2642 L2665:AF2668 L2691:AF2694 L2717:AF2720 L2743:AF2746 L2769:AF2772 L2795:AF2798 L2821:AF2824 L2847:AF2850 L2873:AF2876 L2899:AF2902 L2925:AF2928 L2951:AF2954 L2977:AF2980 L3003:AF3006 L3029:AF3032 L3055:AF3058 L3081:AF3084 L3107:AF3110 L3133:AF3136 L3159:AF3162 L3185:AF3188 L3211:AF3214 L3237:AF3240 L3263:AF3266 L3289:AF3292 L3315:AF3318 L3341:AF3344 L3367:AF3370 L3393:AF3396 L3419:AF3422 L3445:AF3448 L3471:AF3474 L3497:AF3500 L3523:AF3526 L3549:AF3552 L3575:AF3578 L3601:AF3604 L3627:AF3630 L3653:AF3656 L3679:AF3682 L3705:AF3708 L3731:AF3734 L3757:AF3760 L3783:AF3786 L3809:AF3812 L3835:AF3838 L3861:AF3864 L3887:AF3890 L3913:AF3916 L3939:AF3942 L3965:AF3968 L3991:AF3994 L4017:AF4020 L4043:AF4046 L4069:AF4072 L4095:AF4098 L4121:AF4124 L4147:AF4150 L4173:AF4176 L4199:AF4202 L4225:AF4228 L4251:AF4254 L4277:AF4280 L4303:AF4306 L4329:AF4332 L4355:AF4358 L4381:AF4384 L4407:AF4410 L4433:AF4436 L4459:AF4462 L4485:AF4488 L4511:AF4514 L4537:AF4540 L4563:AF4566 L4589:AF4592 L4615:AF4618 L4641:AF4644 L4667:AF4670 L4693:AF4696 L4719:AF4722 L4745:AF4748 L4771:AF4774 L4797:AF4800 L4823:AF4826 L4849:AF4852 L4875:AF4878 L4901:AF4904 L4927:AF4930 L4953:AF4956 L4979:AF4982 L5005:AF5008 L5031:AF5034 L5057:AF5060 L5083:AF5086 L5109:AF5112 L5135:AF5138 L5161:AF5164 L5187:AF5190 L57:AF58 L83:AF84 L109:AF110 L135:AF136 L161:AF162 L187:AF188 L213:AF214 L239:AF240 L265:AF266 L291:AF292 L317:AF318 L343:AF344 L369:AF370 L395:AF396 L421:AF422 L447:AF448 L473:AF474 L499:AF500 L525:AF526 L551:AF552 L577:AF578 L603:AF604 L629:AF630 L655:AF656 L681:AF682 L707:AF708 L733:AF734 L759:AF760 L785:AF786 L811:AF812 L837:AF838 L863:AF864 L889:AF890 L915:AF916 L941:AF942 L967:AF968 L993:AF994 L1019:AF1020 L1045:AF1046 L1071:AF1072 L1097:AF1098 L1123:AF1124 L1149:AF1150 L1175:AF1176 L1201:AF1202 L1227:AF1228 L1253:AF1254 L1279:AF1280 L1305:AF1306 L1331:AF1332 L1357:AF1358 L1383:AF1384 L1409:AF1410 L1435:AF1436 L1461:AF1462 L1487:AF1488 L1513:AF1514 L1539:AF1540 L1565:AF1566 L1591:AF1592 L1617:AF1618 L1643:AF1644 L1669:AF1670 L1695:AF1696 L1721:AF1722 L1747:AF1748 L1773:AF1774 L1799:AF1800 L1825:AF1826 L1851:AF1852 L1877:AF1878 L1903:AF1904 L1929:AF1930 L1955:AF1956 L1981:AF1982 L2007:AF2008 L2033:AF2034 L2059:AF2060 L2085:AF2086 L2111:AF2112 L2137:AF2138 L2163:AF2164 L2189:AF2190 L2215:AF2216 L2241:AF2242 L2267:AF2268 L2293:AF2294 L2319:AF2320 L2345:AF2346 L2371:AF2372 L2397:AF2398 L2423:AF2424 L2449:AF2450 L2475:AF2476 L2501:AF2502 L2527:AF2528 L2553:AF2554 L2579:AF2580 L2605:AF2606 L2631:AF2632 L2657:AF2658 L2683:AF2684 L2709:AF2710 L2735:AF2736 L2761:AF2762 L2787:AF2788 L2813:AF2814 L2839:AF2840 L2865:AF2866 L2891:AF2892 L2917:AF2918 L2943:AF2944 L2969:AF2970 L2995:AF2996 L3021:AF3022 L3047:AF3048 L3073:AF3074 L3099:AF3100 L3125:AF3126 L3151:AF3152 L3177:AF3178 L3203:AF3204 L3229:AF3230 L3255:AF3256 L3281:AF3282 L3307:AF3308 L3333:AF3334 L3359:AF3360 L3385:AF3386 L3411:AF3412 L3437:AF3438 L3463:AF3464 L3489:AF3490 L3515:AF3516 L3541:AF3542 L3567:AF3568 L3593:AF3594 L3619:AF3620 L3645:AF3646 L3671:AF3672 L3697:AF3698 L3723:AF3724 L3749:AF3750 L3775:AF3776 L3801:AF3802 L3827:AF3828 L3853:AF3854 L3879:AF3880 L3905:AF3906 L3931:AF3932 L3957:AF3958 L3983:AF3984 L4009:AF4010 L4035:AF4036 L4061:AF4062 L4087:AF4088 L4113:AF4114 L4139:AF4140 L4165:AF4166 L4191:AF4192 L4217:AF4218 L4243:AF4244 L4269:AF4270 L4295:AF4296 L4321:AF4322 L4347:AF4348 L4373:AF4374 L4399:AF4400 L4425:AF4426 L4451:AF4452 L4477:AF4478 L4503:AF4504 L4529:AF4530 L4555:AF4556 L4581:AF4582 L4607:AF4608 L4633:AF4634 L4659:AF4660 L4685:AF4686 L4711:AF4712 L4737:AF4738 L4763:AF4764 L4789:AF4790 L4815:AF4816 L4841:AF4842 L4867:AF4868 L4893:AF4894 L4919:AF4920 L4945:AF4946 L4971:AF4972 L4997:AF4998 L5023:AF5024 L5049:AF5050 L5075:AF5076 L5101:AF5102 L5127:AF5128 L5153:AF5154 L5179:AF5180 L44:AF47 L70:AF73 L96:AF99 L122:AF125 L148:AF151 L174:AF177 L200:AF203 L226:AF229 L252:AF255 L278:AF281 L304:AF307 L330:AF333 L356:AF359 L382:AF385 L408:AF411 L434:AF437 L460:AF463 L486:AF489 L512:AF515 L538:AF541 L564:AF567 L590:AF593 L616:AF619 L642:AF645 L668:AF671 L694:AF697 L720:AF723 L746:AF749 L772:AF775 L798:AF801 L824:AF827 L850:AF853 L876:AF879 L902:AF905 L928:AF931 L954:AF957 L980:AF983 L1006:AF1009 L1032:AF1035 L1058:AF1061 L1084:AF1087 L1110:AF1113 L1136:AF1139 L1162:AF1165 L1188:AF1191 L1214:AF1217 L1240:AF1243 L1266:AF1269 L1292:AF1295 L1318:AF1321 L1344:AF1347 L1370:AF1373 L1396:AF1399 L1422:AF1425 L1448:AF1451 L1474:AF1477 L1500:AF1503 L1526:AF1529 L1552:AF1555 L1578:AF1581 L1604:AF1607 L1630:AF1633 L1656:AF1659 L1682:AF1685 L1708:AF1711 L1734:AF1737 L1760:AF1763 L1786:AF1789 L1812:AF1815 L1838:AF1841 L1864:AF1867 L1890:AF1893 L1916:AF1919 L1942:AF1945 L1968:AF1971 L1994:AF1997 L2020:AF2023 L2046:AF2049 L2072:AF2075 L2098:AF2101 L2124:AF2127 L2150:AF2153 L2176:AF2179 L2202:AF2205 L2228:AF2231 L2254:AF2257 L2280:AF2283 L2306:AF2309 L2332:AF2335 L2358:AF2361 L2384:AF2387 L2410:AF2413 L2436:AF2439 L2462:AF2465 L2488:AF2491 L2514:AF2517 L2540:AF2543 L2566:AF2569 L2592:AF2595 L2618:AF2621 L2644:AF2647 L2670:AF2673 L2696:AF2699 L2722:AF2725 L2748:AF2751 L2774:AF2777 L2800:AF2803 L2826:AF2829 L2852:AF2855 L2878:AF2881 L2904:AF2907 L2930:AF2933 L2956:AF2959 L2982:AF2985 L3008:AF3011 L3034:AF3037 L3060:AF3063 L3086:AF3089 L3112:AF3115 L3138:AF3141 L3164:AF3167 L3190:AF3193 L3216:AF3219 L3242:AF3245 L3268:AF3271 L3294:AF3297 L3320:AF3323 L3346:AF3349 L3372:AF3375 L3398:AF3401 L3424:AF3427 L3450:AF3453 L3476:AF3479 L3502:AF3505 L3528:AF3531 L3554:AF3557 L3580:AF3583 L3606:AF3609 L3632:AF3635 L3658:AF3661 L3684:AF3687 L3710:AF3713 L3736:AF3739 L3762:AF3765 L3788:AF3791 L3814:AF3817 L3840:AF3843 L3866:AF3869 L3892:AF3895 L3918:AF3921 L3944:AF3947 L3970:AF3973 L3996:AF3999 L4022:AF4025 L4048:AF4051 L4074:AF4077 L4100:AF4103 L4126:AF4129 L4152:AF4155 L4178:AF4181 L4204:AF4207 L4230:AF4233 L4256:AF4259 L4282:AF4285 L4308:AF4311 L4334:AF4337 L4360:AF4363 L4386:AF4389 L4412:AF4415 L4438:AF4441 L4464:AF4467 L4490:AF4493 L4516:AF4519 L4542:AF4545 L4568:AF4571 L4594:AF4597 L4620:AF4623 L4646:AF4649 L4672:AF4675 L4698:AF4701 L4724:AF4727 L4750:AF4753 L4776:AF4779 L4802:AF4805 L4828:AF4831 L4854:AF4857 L4880:AF4883 L4906:AF4909 L4932:AF4935 L4958:AF4961 L4984:AF4987 L5010:AF5013 L5036:AF5039 L5062:AF5065 L5088:AF5091 L5114:AF5117 L5140:AF5143 L5166:AF5169 L5192:AF5195 L49:AF50 L75:AF76 L101:AF102 L127:AF128 L153:AF154 L179:AF180 L205:AF206 L231:AF232 L257:AF258 L283:AF284 L309:AF310 L335:AF336 L361:AF362 L387:AF388 L413:AF414 L439:AF440 L465:AF466 L491:AF492 L517:AF518 L543:AF544 L569:AF570 L595:AF596 L621:AF622 L647:AF648 L673:AF674 L699:AF700 L725:AF726 L751:AF752 L777:AF778 L803:AF804 L829:AF830 L855:AF856 L881:AF882 L907:AF908 L933:AF934 L959:AF960 L985:AF986 L1011:AF1012 L1037:AF1038 L1063:AF1064 L1089:AF1090 L1115:AF1116 L1141:AF1142 L1167:AF1168 L1193:AF1194 L1219:AF1220 L1245:AF1246 L1271:AF1272 L1297:AF1298 L1323:AF1324 L1349:AF1350 L1375:AF1376 L1401:AF1402 L1427:AF1428 L1453:AF1454 L1479:AF1480 L1505:AF1506 L1531:AF1532 L1557:AF1558 L1583:AF1584 L1609:AF1610 L1635:AF1636 L1661:AF1662 L1687:AF1688 L1713:AF1714 L1739:AF1740 L1765:AF1766 L1791:AF1792 L1817:AF1818 L1843:AF1844 L1869:AF1870 L1895:AF1896 L1921:AF1922 L1947:AF1948 L1973:AF1974 L1999:AF2000 L2025:AF2026 L2051:AF2052 L2077:AF2078 L2103:AF2104 L2129:AF2130 L2155:AF2156 L2181:AF2182 L2207:AF2208 L2233:AF2234 L2259:AF2260 L2285:AF2286 L2311:AF2312 L2337:AF2338 L2363:AF2364 L2389:AF2390 L2415:AF2416 L2441:AF2442 L2467:AF2468 L2493:AF2494 L2519:AF2520 L2545:AF2546 L2571:AF2572 L2597:AF2598 L2623:AF2624 L2649:AF2650 L2675:AF2676 L2701:AF2702 L2727:AF2728 L2753:AF2754 L2779:AF2780 L2805:AF2806 L2831:AF2832 L2857:AF2858 L2883:AF2884 L2909:AF2910 L2935:AF2936 L2961:AF2962 L2987:AF2988 L3013:AF3014 L3039:AF3040 L3065:AF3066 L3091:AF3092 L3117:AF3118 L3143:AF3144 L3169:AF3170 L3195:AF3196 L3221:AF3222 L3247:AF3248 L3273:AF3274 L3299:AF3300 L3325:AF3326 L3351:AF3352 L3377:AF3378 L3403:AF3404 L3429:AF3430 L3455:AF3456 L3481:AF3482 L3507:AF3508 L3533:AF3534 L3559:AF3560 L3585:AF3586 L3611:AF3612 L3637:AF3638 L3663:AF3664 L3689:AF3690 L3715:AF3716 L3741:AF3742 L3767:AF3768 L3793:AF3794 L3819:AF3820 L3845:AF3846 L3871:AF3872 L3897:AF3898 L3923:AF3924 L3949:AF3950 L3975:AF3976 L4001:AF4002 L4027:AF4028 L4053:AF4054 L4079:AF4080 L4105:AF4106 L4131:AF4132 L4157:AF4158 L4183:AF4184 L4209:AF4210 L4235:AF4236 L4261:AF4262 L4287:AF4288 L4313:AF4314 L4339:AF4340 L4365:AF4366 L4391:AF4392 L4417:AF4418 L4443:AF4444 L4469:AF4470 L4495:AF4496 L4521:AF4522 L4547:AF4548 L4573:AF4574 L4599:AF4600 L4625:AF4626 L4651:AF4652 L4677:AF4678 L4703:AF4704 L4729:AF4730 L4755:AF4756 L4781:AF4782 L4807:AF4808 L4833:AF4834 L4859:AF4860 L4885:AF4886 L4911:AF4912 L4937:AF4938 L4963:AF4964 L4989:AF4990 L5015:AF5016 L5041:AF5042 L5067:AF5068 L5093:AF5094 L5119:AF5120 L5145:AF5146 L5171:AF5172 L5197:AF5198 L4160:AF4163">
    <cfRule type="expression" dxfId="75" priority="2">
      <formula>#REF!="S2"</formula>
    </cfRule>
  </conditionalFormatting>
  <conditionalFormatting sqref="L33:AF33 L59:AF59 L85:AF85 L111:AF111 L137:AF137 L163:AF163 L189:AF189 L215:AF215 L241:AF241 L267:AF267 L293:AF293 L319:AF319 L345:AF345 L371:AF371 L397:AF397 L423:AF423 L449:AF449 L475:AF475 L501:AF501 L527:AF527 L553:AF553 L579:AF579 L605:AF605 L631:AF631 L657:AF657 L683:AF683 L709:AF709 L735:AF735 L761:AF761 L787:AF787 L813:AF813 L839:AF839 L865:AF865 L891:AF891 L917:AF917 L943:AF943 L969:AF969 L995:AF995 L1021:AF1021 L1047:AF1047 L1073:AF1073 L1099:AF1099 L1125:AF1125 L1151:AF1151 L1177:AF1177 L1203:AF1203 L1229:AF1229 L1255:AF1255 L1281:AF1281 L1307:AF1307 L1333:AF1333 L1359:AF1359 L1385:AF1385 L1411:AF1411 L1437:AF1437 L1463:AF1463 L1489:AF1489 L1515:AF1515 L1541:AF1541 L1567:AF1567 L1593:AF1593 L1619:AF1619 L1645:AF1645 L1671:AF1671 L1697:AF1697 L1723:AF1723 L1749:AF1749 L1775:AF1775 L1801:AF1801 L1827:AF1827 L1853:AF1853 L1879:AF1879 L1905:AF1905 L1931:AF1931 L1957:AF1957 L1983:AF1983 L2009:AF2009 L2035:AF2035 L2061:AF2061 L2087:AF2087 L2113:AF2113 L2139:AF2139 L2165:AF2165 L2191:AF2191 L2217:AF2217 L2243:AF2243 L2269:AF2269 L2295:AF2295 L2321:AF2321 L2347:AF2347 L2373:AF2373 L2399:AF2399 L2425:AF2425 L2451:AF2451 L2477:AF2477 L2503:AF2503 L2529:AF2529 L2555:AF2555 L2581:AF2581 L2607:AF2607 L2633:AF2633 L2659:AF2659 L2685:AF2685 L2711:AF2711 L2737:AF2737 L2763:AF2763 L2789:AF2789 L2815:AF2815 L2841:AF2841 L2867:AF2867 L2893:AF2893 L2919:AF2919 L2945:AF2945 L2971:AF2971 L2997:AF2997 L3023:AF3023 L3049:AF3049 L3075:AF3075 L3101:AF3101 L3127:AF3127 L3153:AF3153 L3179:AF3179 L3205:AF3205 L3231:AF3231 L3257:AF3257 L3283:AF3283 L3309:AF3309 L3335:AF3335 L3361:AF3361 L3387:AF3387 L3413:AF3413 L3439:AF3439 L3465:AF3465 L3491:AF3491 L3517:AF3517 L3543:AF3543 L3569:AF3569 L3595:AF3595 L3621:AF3621 L3647:AF3647 L3673:AF3673 L3699:AF3699 L3725:AF3725 L3751:AF3751 L3777:AF3777 L3803:AF3803 L3829:AF3829 L3855:AF3855 L3881:AF3881 L3907:AF3907 L3933:AF3933 L3959:AF3959 L3985:AF3985 L4011:AF4011 L4037:AF4037 L4063:AF4063 L4089:AF4089 L4115:AF4115 L4141:AF4141 L4167:AF4167 L4193:AF4193 L4219:AF4219 L4245:AF4245 L4271:AF4271 L4297:AF4297 L4323:AF4323 L4349:AF4349 L4375:AF4375 L4401:AF4401 L4427:AF4427 L4453:AF4453 L4479:AF4479 L4505:AF4505 L4531:AF4531 L4557:AF4557 L4583:AF4583 L4609:AF4609 L4635:AF4635 L4661:AF4661 L4687:AF4687 L4713:AF4713 L4739:AF4739 L4765:AF4765 L4791:AF4791 L4817:AF4817 L4843:AF4843 L4869:AF4869 L4895:AF4895 L4921:AF4921 L4947:AF4947 L4973:AF4973 L4999:AF4999 L5025:AF5025 L5051:AF5051 L5077:AF5077 L5103:AF5103 L5129:AF5129 L5155:AF5155 L5181:AF5181 L51:AF51 L77:AF77 L103:AF103 L129:AF129 L155:AF155 L181:AF181 L207:AF207 L233:AF233 L259:AF259 L285:AF285 L311:AF311 L337:AF337 L363:AF363 L389:AF389 L415:AF415 L441:AF441 L467:AF467 L493:AF493 L519:AF519 L545:AF545 L571:AF571 L597:AF597 L623:AF623 L649:AF649 L675:AF675 L701:AF701 L727:AF727 L753:AF753 L779:AF779 L805:AF805 L831:AF831 L857:AF857 L883:AF883 L909:AF909 L935:AF935 L961:AF961 L987:AF987 L1013:AF1013 L1039:AF1039 L1065:AF1065 L1091:AF1091 L1117:AF1117 L1143:AF1143 L1169:AF1169 L1195:AF1195 L1221:AF1221 L1247:AF1247 L1273:AF1273 L1299:AF1299 L1325:AF1325 L1351:AF1351 L1377:AF1377 L1403:AF1403 L1429:AF1429 L1455:AF1455 L1481:AF1481 L1507:AF1507 L1533:AF1533 L1559:AF1559 L1585:AF1585 L1611:AF1611 L1637:AF1637 L1663:AF1663 L1689:AF1689 L1715:AF1715 L1741:AF1741 L1767:AF1767 L1793:AF1793 L1819:AF1819 L1845:AF1845 L1871:AF1871 L1897:AF1897 L1923:AF1923 L1949:AF1949 L1975:AF1975 L2001:AF2001 L2027:AF2027 L2053:AF2053 L2079:AF2079 L2105:AF2105 L2131:AF2131 L2157:AF2157 L2183:AF2183 L2209:AF2209 L2235:AF2235 L2261:AF2261 L2287:AF2287 L2313:AF2313 L2339:AF2339 L2365:AF2365 L2391:AF2391 L2417:AF2417 L2443:AF2443 L2469:AF2469 L2495:AF2495 L2521:AF2521 L2547:AF2547 L2573:AF2573 L2599:AF2599 L2625:AF2625 L2651:AF2651 L2677:AF2677 L2703:AF2703 L2729:AF2729 L2755:AF2755 L2781:AF2781 L2807:AF2807 L2833:AF2833 L2859:AF2859 L2885:AF2885 L2911:AF2911 L2937:AF2937 L2963:AF2963 L2989:AF2989 L3015:AF3015 L3041:AF3041 L3067:AF3067 L3093:AF3093 L3119:AF3119 L3145:AF3145 L3171:AF3171 L3197:AF3197 L3223:AF3223 L3249:AF3249 L3275:AF3275 L3301:AF3301 L3327:AF3327 L3353:AF3353 L3379:AF3379 L3405:AF3405 L3431:AF3431 L3457:AF3457 L3483:AF3483 L3509:AF3509 L3535:AF3535 L3561:AF3561 L3587:AF3587 L3613:AF3613 L3639:AF3639 L3665:AF3665 L3691:AF3691 L3717:AF3717 L3743:AF3743 L3769:AF3769 L3795:AF3795 L3821:AF3821 L3847:AF3847 L3873:AF3873 L3899:AF3899 L3925:AF3925 L3951:AF3951 L3977:AF3977 L4003:AF4003 L4029:AF4029 L4055:AF4055 L4081:AF4081 L4107:AF4107 L4133:AF4133 L4159:AF4159 L4185:AF4185 L4211:AF4211 L4237:AF4237 L4263:AF4263 L4289:AF4289 L4315:AF4315 L4341:AF4341 L4367:AF4367 L4393:AF4393 L4419:AF4419 L4445:AF4445 L4471:AF4471 L4497:AF4497 L4523:AF4523 L4549:AF4549 L4575:AF4575 L4601:AF4601 L4627:AF4627 L4653:AF4653 L4679:AF4679 L4705:AF4705 L4731:AF4731 L4757:AF4757 L4783:AF4783 L4809:AF4809 L4835:AF4835 L4861:AF4861 L4887:AF4887 L4913:AF4913 L4939:AF4939 L4965:AF4965 L4991:AF4991 L5017:AF5017 L5043:AF5043 L5069:AF5069 L5095:AF5095 L5121:AF5121 L5147:AF5147 L5173:AF5173 L5199:AF5199 L38:AF38 L64:AF64 L90:AF90 L116:AF116 L142:AF142 L168:AF168 L194:AF194 L220:AF220 L246:AF246 L272:AF272 L298:AF298 L324:AF324 L350:AF350 L376:AF376 L402:AF402 L428:AF428 L454:AF454 L480:AF480 L506:AF506 L532:AF532 L558:AF558 L584:AF584 L610:AF610 L636:AF636 L662:AF662 L688:AF688 L714:AF714 L740:AF740 L766:AF766 L792:AF792 L818:AF818 L844:AF844 L870:AF870 L896:AF896 L922:AF922 L948:AF948 L974:AF974 L1000:AF1000 L1026:AF1026 L1052:AF1052 L1078:AF1078 L1104:AF1104 L1130:AF1130 L1156:AF1156 L1182:AF1182 L1208:AF1208 L1234:AF1234 L1260:AF1260 L1286:AF1286 L1312:AF1312 L1338:AF1338 L1364:AF1364 L1390:AF1390 L1416:AF1416 L1442:AF1442 L1468:AF1468 L1494:AF1494 L1520:AF1520 L1546:AF1546 L1572:AF1572 L1598:AF1598 L1624:AF1624 L1650:AF1650 L1676:AF1676 L1702:AF1702 L1728:AF1728 L1754:AF1754 L1780:AF1780 L1806:AF1806 L1832:AF1832 L1858:AF1858 L1884:AF1884 L1910:AF1910 L1936:AF1936 L1962:AF1962 L1988:AF1988 L2014:AF2014 L2040:AF2040 L2066:AF2066 L2092:AF2092 L2118:AF2118 L2144:AF2144 L2170:AF2170 L2196:AF2196 L2222:AF2222 L2248:AF2248 L2274:AF2274 L2300:AF2300 L2326:AF2326 L2352:AF2352 L2378:AF2378 L2404:AF2404 L2430:AF2430 L2456:AF2456 L2482:AF2482 L2508:AF2508 L2534:AF2534 L2560:AF2560 L2586:AF2586 L2612:AF2612 L2638:AF2638 L2664:AF2664 L2690:AF2690 L2716:AF2716 L2742:AF2742 L2768:AF2768 L2794:AF2794 L2820:AF2820 L2846:AF2846 L2872:AF2872 L2898:AF2898 L2924:AF2924 L2950:AF2950 L2976:AF2976 L3002:AF3002 L3028:AF3028 L3054:AF3054 L3080:AF3080 L3106:AF3106 L3132:AF3132 L3158:AF3158 L3184:AF3184 L3210:AF3210 L3236:AF3236 L3262:AF3262 L3288:AF3288 L3314:AF3314 L3340:AF3340 L3366:AF3366 L3392:AF3392 L3418:AF3418 L3444:AF3444 L3470:AF3470 L3496:AF3496 L3522:AF3522 L3548:AF3548 L3574:AF3574 L3600:AF3600 L3626:AF3626 L3652:AF3652 L3678:AF3678 L3704:AF3704 L3730:AF3730 L3756:AF3756 L3782:AF3782 L3808:AF3808 L3834:AF3834 L3860:AF3860 L3886:AF3886 L3912:AF3912 L3938:AF3938 L3964:AF3964 L3990:AF3990 L4016:AF4016 L4042:AF4042 L4068:AF4068 L4094:AF4094 L4120:AF4120 L4146:AF4146 L4172:AF4172 L4198:AF4198 L4224:AF4224 L4250:AF4250 L4276:AF4276 L4302:AF4302 L4328:AF4328 L4354:AF4354 L4380:AF4380 L4406:AF4406 L4432:AF4432 L4458:AF4458 L4484:AF4484 L4510:AF4510 L4536:AF4536 L4562:AF4562 L4588:AF4588 L4614:AF4614 L4640:AF4640 L4666:AF4666 L4692:AF4692 L4718:AF4718 L4744:AF4744 L4770:AF4770 L4796:AF4796 L4822:AF4822 L4848:AF4848 L4874:AF4874 L4900:AF4900 L4926:AF4926 L4952:AF4952 L4978:AF4978 L5004:AF5004 L5030:AF5030 L5056:AF5056 L5082:AF5082 L5108:AF5108 L5134:AF5134 L5160:AF5160 L5186:AF5186 L56:AF56 L82:AF82 L108:AF108 L134:AF134 L160:AF160 L186:AF186 L212:AF212 L238:AF238 L264:AF264 L290:AF290 L316:AF316 L342:AF342 L368:AF368 L394:AF394 L420:AF420 L446:AF446 L472:AF472 L498:AF498 L524:AF524 L550:AF550 L576:AF576 L602:AF602 L628:AF628 L654:AF654 L680:AF680 L706:AF706 L732:AF732 L758:AF758 L784:AF784 L810:AF810 L836:AF836 L862:AF862 L888:AF888 L914:AF914 L940:AF940 L966:AF966 L992:AF992 L1018:AF1018 L1044:AF1044 L1070:AF1070 L1096:AF1096 L1122:AF1122 L1148:AF1148 L1174:AF1174 L1200:AF1200 L1226:AF1226 L1252:AF1252 L1278:AF1278 L1304:AF1304 L1330:AF1330 L1356:AF1356 L1382:AF1382 L1408:AF1408 L1434:AF1434 L1460:AF1460 L1486:AF1486 L1512:AF1512 L1538:AF1538 L1564:AF1564 L1590:AF1590 L1616:AF1616 L1642:AF1642 L1668:AF1668 L1694:AF1694 L1720:AF1720 L1746:AF1746 L1772:AF1772 L1798:AF1798 L1824:AF1824 L1850:AF1850 L1876:AF1876 L1902:AF1902 L1928:AF1928 L1954:AF1954 L1980:AF1980 L2006:AF2006 L2032:AF2032 L2058:AF2058 L2084:AF2084 L2110:AF2110 L2136:AF2136 L2162:AF2162 L2188:AF2188 L2214:AF2214 L2240:AF2240 L2266:AF2266 L2292:AF2292 L2318:AF2318 L2344:AF2344 L2370:AF2370 L2396:AF2396 L2422:AF2422 L2448:AF2448 L2474:AF2474 L2500:AF2500 L2526:AF2526 L2552:AF2552 L2578:AF2578 L2604:AF2604 L2630:AF2630 L2656:AF2656 L2682:AF2682 L2708:AF2708 L2734:AF2734 L2760:AF2760 L2786:AF2786 L2812:AF2812 L2838:AF2838 L2864:AF2864 L2890:AF2890 L2916:AF2916 L2942:AF2942 L2968:AF2968 L2994:AF2994 L3020:AF3020 L3046:AF3046 L3072:AF3072 L3098:AF3098 L3124:AF3124 L3150:AF3150 L3176:AF3176 L3202:AF3202 L3228:AF3228 L3254:AF3254 L3280:AF3280 L3306:AF3306 L3332:AF3332 L3358:AF3358 L3384:AF3384 L3410:AF3410 L3436:AF3436 L3462:AF3462 L3488:AF3488 L3514:AF3514 L3540:AF3540 L3566:AF3566 L3592:AF3592 L3618:AF3618 L3644:AF3644 L3670:AF3670 L3696:AF3696 L3722:AF3722 L3748:AF3748 L3774:AF3774 L3800:AF3800 L3826:AF3826 L3852:AF3852 L3878:AF3878 L3904:AF3904 L3930:AF3930 L3956:AF3956 L3982:AF3982 L4008:AF4008 L4034:AF4034 L4060:AF4060 L4086:AF4086 L4112:AF4112 L4138:AF4138 L4164:AF4164 L4190:AF4190 L4216:AF4216 L4242:AF4242 L4268:AF4268 L4294:AF4294 L4320:AF4320 L4346:AF4346 L4372:AF4372 L4398:AF4398 L4424:AF4424 L4450:AF4450 L4476:AF4476 L4502:AF4502 L4528:AF4528 L4554:AF4554 L4580:AF4580 L4606:AF4606 L4632:AF4632 L4658:AF4658 L4684:AF4684 L4710:AF4710 L4736:AF4736 L4762:AF4762 L4788:AF4788 L4814:AF4814 L4840:AF4840 L4866:AF4866 L4892:AF4892 L4918:AF4918 L4944:AF4944 L4970:AF4970 L4996:AF4996 L5022:AF5022 L5048:AF5048 L5074:AF5074 L5100:AF5100 L5126:AF5126 L5152:AF5152 L5178:AF5178 L43:AF43 L69:AF69 L95:AF95 L121:AF121 L147:AF147 L173:AF173 L199:AF199 L225:AF225 L251:AF251 L277:AF277 L303:AF303 L329:AF329 L355:AF355 L381:AF381 L407:AF407 L433:AF433 L459:AF459 L485:AF485 L511:AF511 L537:AF537 L563:AF563 L589:AF589 L615:AF615 L641:AF641 L667:AF667 L693:AF693 L719:AF719 L745:AF745 L771:AF771 L797:AF797 L823:AF823 L849:AF849 L875:AF875 L901:AF901 L927:AF927 L953:AF953 L979:AF979 L1005:AF1005 L1031:AF1031 L1057:AF1057 L1083:AF1083 L1109:AF1109 L1135:AF1135 L1161:AF1161 L1187:AF1187 L1213:AF1213 L1239:AF1239 L1265:AF1265 L1291:AF1291 L1317:AF1317 L1343:AF1343 L1369:AF1369 L1395:AF1395 L1421:AF1421 L1447:AF1447 L1473:AF1473 L1499:AF1499 L1525:AF1525 L1551:AF1551 L1577:AF1577 L1603:AF1603 L1629:AF1629 L1655:AF1655 L1681:AF1681 L1707:AF1707 L1733:AF1733 L1759:AF1759 L1785:AF1785 L1811:AF1811 L1837:AF1837 L1863:AF1863 L1889:AF1889 L1915:AF1915 L1941:AF1941 L1967:AF1967 L1993:AF1993 L2019:AF2019 L2045:AF2045 L2071:AF2071 L2097:AF2097 L2123:AF2123 L2149:AF2149 L2175:AF2175 L2201:AF2201 L2227:AF2227 L2253:AF2253 L2279:AF2279 L2305:AF2305 L2331:AF2331 L2357:AF2357 L2383:AF2383 L2409:AF2409 L2435:AF2435 L2461:AF2461 L2487:AF2487 L2513:AF2513 L2539:AF2539 L2565:AF2565 L2591:AF2591 L2617:AF2617 L2643:AF2643 L2669:AF2669 L2695:AF2695 L2721:AF2721 L2747:AF2747 L2773:AF2773 L2799:AF2799 L2825:AF2825 L2851:AF2851 L2877:AF2877 L2903:AF2903 L2929:AF2929 L2955:AF2955 L2981:AF2981 L3007:AF3007 L3033:AF3033 L3059:AF3059 L3085:AF3085 L3111:AF3111 L3137:AF3137 L3163:AF3163 L3189:AF3189 L3215:AF3215 L3241:AF3241 L3267:AF3267 L3293:AF3293 L3319:AF3319 L3345:AF3345 L3371:AF3371 L3397:AF3397 L3423:AF3423 L3449:AF3449 L3475:AF3475 L3501:AF3501 L3527:AF3527 L3553:AF3553 L3579:AF3579 L3605:AF3605 L3631:AF3631 L3657:AF3657 L3683:AF3683 L3709:AF3709 L3735:AF3735 L3761:AF3761 L3787:AF3787 L3813:AF3813 L3839:AF3839 L3865:AF3865 L3891:AF3891 L3917:AF3917 L3943:AF3943 L3969:AF3969 L3995:AF3995 L4021:AF4021 L4047:AF4047 L4073:AF4073 L4099:AF4099 L4125:AF4125 L4151:AF4151 L4177:AF4177 L4203:AF4203 L4229:AF4229 L4255:AF4255 L4281:AF4281 L4307:AF4307 L4333:AF4333 L4359:AF4359 L4385:AF4385 L4411:AF4411 L4437:AF4437 L4463:AF4463 L4489:AF4489 L4515:AF4515 L4541:AF4541 L4567:AF4567 L4593:AF4593 L4619:AF4619 L4645:AF4645 L4671:AF4671 L4697:AF4697 L4723:AF4723 L4749:AF4749 L4775:AF4775 L4801:AF4801 L4827:AF4827 L4853:AF4853 L4879:AF4879 L4905:AF4905 L4931:AF4931 L4957:AF4957 L4983:AF4983 L5009:AF5009 L5035:AF5035 L5061:AF5061 L5087:AF5087 L5113:AF5113 L5139:AF5139 L5165:AF5165 L5191:AF5191 L48:AF48 L74:AF74 L100:AF100 L126:AF126 L152:AF152 L178:AF178 L204:AF204 L230:AF230 L256:AF256 L282:AF282 L308:AF308 L334:AF334 L360:AF360 L386:AF386 L412:AF412 L438:AF438 L464:AF464 L490:AF490 L516:AF516 L542:AF542 L568:AF568 L594:AF594 L620:AF620 L646:AF646 L672:AF672 L698:AF698 L724:AF724 L750:AF750 L776:AF776 L802:AF802 L828:AF828 L854:AF854 L880:AF880 L906:AF906 L932:AF932 L958:AF958 L984:AF984 L1010:AF1010 L1036:AF1036 L1062:AF1062 L1088:AF1088 L1114:AF1114 L1140:AF1140 L1166:AF1166 L1192:AF1192 L1218:AF1218 L1244:AF1244 L1270:AF1270 L1296:AF1296 L1322:AF1322 L1348:AF1348 L1374:AF1374 L1400:AF1400 L1426:AF1426 L1452:AF1452 L1478:AF1478 L1504:AF1504 L1530:AF1530 L1556:AF1556 L1582:AF1582 L1608:AF1608 L1634:AF1634 L1660:AF1660 L1686:AF1686 L1712:AF1712 L1738:AF1738 L1764:AF1764 L1790:AF1790 L1816:AF1816 L1842:AF1842 L1868:AF1868 L1894:AF1894 L1920:AF1920 L1946:AF1946 L1972:AF1972 L1998:AF1998 L2024:AF2024 L2050:AF2050 L2076:AF2076 L2102:AF2102 L2128:AF2128 L2154:AF2154 L2180:AF2180 L2206:AF2206 L2232:AF2232 L2258:AF2258 L2284:AF2284 L2310:AF2310 L2336:AF2336 L2362:AF2362 L2388:AF2388 L2414:AF2414 L2440:AF2440 L2466:AF2466 L2492:AF2492 L2518:AF2518 L2544:AF2544 L2570:AF2570 L2596:AF2596 L2622:AF2622 L2648:AF2648 L2674:AF2674 L2700:AF2700 L2726:AF2726 L2752:AF2752 L2778:AF2778 L2804:AF2804 L2830:AF2830 L2856:AF2856 L2882:AF2882 L2908:AF2908 L2934:AF2934 L2960:AF2960 L2986:AF2986 L3012:AF3012 L3038:AF3038 L3064:AF3064 L3090:AF3090 L3116:AF3116 L3142:AF3142 L3168:AF3168 L3194:AF3194 L3220:AF3220 L3246:AF3246 L3272:AF3272 L3298:AF3298 L3324:AF3324 L3350:AF3350 L3376:AF3376 L3402:AF3402 L3428:AF3428 L3454:AF3454 L3480:AF3480 L3506:AF3506 L3532:AF3532 L3558:AF3558 L3584:AF3584 L3610:AF3610 L3636:AF3636 L3662:AF3662 L3688:AF3688 L3714:AF3714 L3740:AF3740 L3766:AF3766 L3792:AF3792 L3818:AF3818 L3844:AF3844 L3870:AF3870 L3896:AF3896 L3922:AF3922 L3948:AF3948 L3974:AF3974 L4000:AF4000 L4026:AF4026 L4052:AF4052 L4078:AF4078 L4104:AF4104 L4130:AF4130 L4156:AF4156 L4182:AF4182 L4208:AF4208 L4234:AF4234 L4260:AF4260 L4286:AF4286 L4312:AF4312 L4338:AF4338 L4364:AF4364 L4390:AF4390 L4416:AF4416 L4442:AF4442 L4468:AF4468 L4494:AF4494 L4520:AF4520 L4546:AF4546 L4572:AF4572 L4598:AF4598 L4624:AF4624 L4650:AF4650 L4676:AF4676 L4702:AF4702 L4728:AF4728 L4754:AF4754 L4780:AF4780 L4806:AF4806 L4832:AF4832 L4858:AF4858 L4884:AF4884 L4910:AF4910 L4936:AF4936 L4962:AF4962 L4988:AF4988 L5014:AF5014 L5040:AF5040 L5066:AF5066 L5092:AF5092 L5118:AF5118 L5144:AF5144 L5170:AF5170 L5196:AF5196">
    <cfRule type="expression" dxfId="74" priority="1">
      <formula>#REF!="S2"</formula>
    </cfRule>
  </conditionalFormatting>
  <dataValidations count="20">
    <dataValidation showInputMessage="1" showErrorMessage="1" prompt="If an authentication is needed, is it possible to authenticate online? eID: A government-issued document for online identification, and authentication" sqref="W6"/>
    <dataValidation showInputMessage="1" showErrorMessage="1" prompt="If it is possible to authenticate online, do you use a generic electronic identifier (e.g. a national eID card)?" sqref="X6"/>
    <dataValidation showInputMessage="1" showErrorMessage="1" prompt="If it is possible to authenticate online for a service,  is it also possible to access another service in this life event (but provided by a different service provider) without re-authenticating?" sqref="Y6"/>
    <dataValidation showInputMessage="1" showErrorMessage="1" prompt="If it is possible to authenticate online for a service,  can one also decide to use a private eID (like eBanking token)?" sqref="Z6"/>
    <dataValidation showInputMessage="1" showErrorMessage="1" prompt="Is any kind of documentation needed to access or obtain the service?" sqref="AA6"/>
    <dataValidation showInputMessage="1" showErrorMessage="1" prompt="Is it possible for the user to submit the document that is required by the service provider to complete procedures and formalities necessary to establish or to carry out a process step online (certificate, diploma, proof of registration etc)?" sqref="AB6"/>
    <dataValidation showInputMessage="1" showErrorMessage="1" prompt="Could the user obtain the document that is to be provided by the service provider to the service recipient when completing procedures and formalities necessary to establish or to carry out a process step online in an electronic form?" sqref="AC6"/>
    <dataValidation showInputMessage="1" showErrorMessage="1" prompt="Should the user provide personal information when filling out an online form to access or obtain the service?" sqref="AD6"/>
    <dataValidation showInputMessage="1" showErrorMessage="1" prompt="When applying for this service is personal data pre-filled by the service provider (based on data from authentic sources such as National register, Tax registers, Company registers etc.)?" sqref="AE6"/>
    <dataValidation showInputMessage="1" showErrorMessage="1" prompt="Is any kind of (online/offline) authentication needed to access or obtain the service?" sqref="V6"/>
    <dataValidation allowBlank="1" showInputMessage="1" showErrorMessage="1" prompt="Does one receive a delivery notice of successful completion of the process step online?" sqref="O6"/>
    <dataValidation allowBlank="1" showInputMessage="1" showErrorMessage="1" prompt="During the course of the service, is progress tracked?" sqref="P6"/>
    <dataValidation allowBlank="1" showInputMessage="1" showErrorMessage="1" prompt="During the course of the service, can you save work done as a draft?" sqref="Q6"/>
    <dataValidation allowBlank="1" showInputMessage="1" showErrorMessage="1" prompt="Does the site communicate expectations on how long the entire process is estimated to take?" sqref="R6"/>
    <dataValidation allowBlank="1" showInputMessage="1" showErrorMessage="1" prompt="Is it clear what the delivery timelines of the service are?" sqref="S6"/>
    <dataValidation allowBlank="1" showInputMessage="1" showErrorMessage="1" prompt="Is there a maximum time limit set within which the administration has to deliver?" sqref="T6"/>
    <dataValidation allowBlank="1" showInputMessage="1" showErrorMessage="1" prompt="Is information available about service performance (any type: service levels, performance assessment)?" sqref="U6"/>
    <dataValidation allowBlank="1" showInputMessage="1" showErrorMessage="1" prompt="Is information about the service available online?" sqref="L6"/>
    <dataValidation allowBlank="1" showInputMessage="1" showErrorMessage="1" prompt="Is the actual service available online?" sqref="M6"/>
    <dataValidation allowBlank="1" showInputMessage="1" showErrorMessage="1" prompt="Is the service/information about the service available through (one of the) relevant portal(s)?" sqref="N6"/>
  </dataValidations>
  <hyperlinks>
    <hyperlink ref="K2238" r:id="rId1" display="https://web.gencat.cat/es/tramits/tramits-temes/Preinscripcio-universitaria"/>
  </hyperlinks>
  <pageMargins left="0.7" right="0.7" top="0.75" bottom="0.75" header="0.3" footer="0.3"/>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70C0"/>
    <pageSetUpPr autoPageBreaks="0"/>
  </sheetPr>
  <dimension ref="B1:Q942"/>
  <sheetViews>
    <sheetView topLeftCell="A3" zoomScaleNormal="100" workbookViewId="0">
      <pane ySplit="5" topLeftCell="A8" activePane="bottomLeft" state="frozen"/>
      <selection activeCell="F3" sqref="F3"/>
      <selection pane="bottomLeft" activeCell="B3" sqref="B3"/>
    </sheetView>
  </sheetViews>
  <sheetFormatPr defaultColWidth="9" defaultRowHeight="12.5"/>
  <cols>
    <col min="1" max="1" width="3" style="58" customWidth="1"/>
    <col min="2" max="2" width="11.36328125" style="58" customWidth="1"/>
    <col min="3" max="3" width="13.26953125" style="58" customWidth="1"/>
    <col min="4" max="5" width="23.6328125" style="58" customWidth="1"/>
    <col min="6" max="6" width="13.81640625" style="58" customWidth="1"/>
    <col min="7" max="7" width="25.81640625" style="58" customWidth="1"/>
    <col min="8" max="8" width="12.1796875" style="58" customWidth="1"/>
    <col min="9" max="9" width="12.81640625" style="58" customWidth="1"/>
    <col min="10" max="10" width="14.26953125" style="58" customWidth="1"/>
    <col min="11" max="11" width="14.1796875" style="58" customWidth="1"/>
    <col min="12" max="12" width="6.7265625" style="58" hidden="1" customWidth="1"/>
    <col min="13" max="13" width="16.81640625" style="58" hidden="1" customWidth="1"/>
    <col min="14" max="14" width="15.36328125" style="58" hidden="1" customWidth="1"/>
    <col min="15" max="15" width="24.7265625" style="58" customWidth="1"/>
    <col min="16" max="16" width="22" style="58" customWidth="1"/>
    <col min="17" max="17" width="18.1796875" style="58" customWidth="1"/>
    <col min="18" max="16384" width="9" style="58"/>
  </cols>
  <sheetData>
    <row r="1" spans="2:17" hidden="1"/>
    <row r="2" spans="2:17" ht="9" hidden="1" customHeight="1"/>
    <row r="3" spans="2:17" ht="21" customHeight="1"/>
    <row r="4" spans="2:17" ht="25.5" customHeight="1">
      <c r="B4" s="135" t="s">
        <v>6953</v>
      </c>
    </row>
    <row r="5" spans="2:17" ht="14.25" customHeight="1">
      <c r="D5" s="135"/>
      <c r="E5" s="135"/>
    </row>
    <row r="6" spans="2:17" ht="27.75" customHeight="1">
      <c r="B6" s="187"/>
      <c r="C6" s="188"/>
      <c r="D6" s="188"/>
      <c r="E6" s="188"/>
      <c r="F6" s="188"/>
      <c r="G6" s="188"/>
      <c r="H6" s="188" t="s">
        <v>510</v>
      </c>
      <c r="I6" s="189"/>
      <c r="J6" s="189"/>
      <c r="K6" s="189"/>
      <c r="L6" s="140"/>
      <c r="M6" s="140" t="s">
        <v>108</v>
      </c>
      <c r="N6" s="140"/>
      <c r="O6" s="140" t="s">
        <v>5806</v>
      </c>
      <c r="P6" s="140" t="s">
        <v>5807</v>
      </c>
      <c r="Q6" s="140" t="s">
        <v>5808</v>
      </c>
    </row>
    <row r="7" spans="2:17" ht="23.25" customHeight="1">
      <c r="B7" s="146" t="s">
        <v>4</v>
      </c>
      <c r="C7" s="146" t="s">
        <v>43</v>
      </c>
      <c r="D7" s="146" t="s">
        <v>44</v>
      </c>
      <c r="E7" s="146" t="s">
        <v>515</v>
      </c>
      <c r="F7" s="146" t="s">
        <v>516</v>
      </c>
      <c r="G7" s="146" t="s">
        <v>5809</v>
      </c>
      <c r="H7" s="190" t="s">
        <v>48</v>
      </c>
      <c r="I7" s="146" t="s">
        <v>47</v>
      </c>
      <c r="J7" s="261" t="s">
        <v>518</v>
      </c>
      <c r="K7" s="261" t="s">
        <v>6816</v>
      </c>
      <c r="L7" s="146" t="s">
        <v>193</v>
      </c>
      <c r="M7" s="190" t="s">
        <v>5810</v>
      </c>
      <c r="N7" s="147" t="s">
        <v>5811</v>
      </c>
      <c r="O7" s="146" t="s">
        <v>5812</v>
      </c>
      <c r="P7" s="146" t="s">
        <v>5813</v>
      </c>
      <c r="Q7" s="190" t="s">
        <v>5814</v>
      </c>
    </row>
    <row r="8" spans="2:17">
      <c r="B8" s="148" t="s">
        <v>6</v>
      </c>
      <c r="C8" s="148" t="s">
        <v>1</v>
      </c>
      <c r="D8" s="148" t="s">
        <v>538</v>
      </c>
      <c r="E8" s="148" t="s">
        <v>539</v>
      </c>
      <c r="F8" s="148" t="s">
        <v>540</v>
      </c>
      <c r="G8" s="149" t="s">
        <v>5815</v>
      </c>
      <c r="H8" s="150" t="s">
        <v>272</v>
      </c>
      <c r="I8" s="151" t="s">
        <v>273</v>
      </c>
      <c r="J8" s="257" t="s">
        <v>643</v>
      </c>
      <c r="K8" s="258" t="s">
        <v>273</v>
      </c>
      <c r="L8" s="191"/>
      <c r="M8" s="192"/>
      <c r="N8" s="193"/>
      <c r="O8" s="152">
        <v>0</v>
      </c>
      <c r="P8" s="153">
        <v>0</v>
      </c>
      <c r="Q8" s="154" t="s">
        <v>195</v>
      </c>
    </row>
    <row r="9" spans="2:17">
      <c r="B9" s="157" t="s">
        <v>6</v>
      </c>
      <c r="C9" s="157" t="s">
        <v>1</v>
      </c>
      <c r="D9" s="157" t="s">
        <v>541</v>
      </c>
      <c r="E9" s="157" t="s">
        <v>542</v>
      </c>
      <c r="F9" s="157" t="s">
        <v>540</v>
      </c>
      <c r="G9" s="158" t="s">
        <v>5815</v>
      </c>
      <c r="H9" s="159" t="s">
        <v>272</v>
      </c>
      <c r="I9" s="160" t="s">
        <v>273</v>
      </c>
      <c r="J9" s="160" t="s">
        <v>643</v>
      </c>
      <c r="K9" s="161" t="s">
        <v>272</v>
      </c>
      <c r="L9" s="194"/>
      <c r="M9" s="195"/>
      <c r="N9" s="193"/>
      <c r="O9" s="152">
        <v>0</v>
      </c>
      <c r="P9" s="153">
        <v>0</v>
      </c>
      <c r="Q9" s="154" t="s">
        <v>195</v>
      </c>
    </row>
    <row r="10" spans="2:17">
      <c r="B10" s="157" t="s">
        <v>6</v>
      </c>
      <c r="C10" s="157" t="s">
        <v>1</v>
      </c>
      <c r="D10" s="157" t="s">
        <v>543</v>
      </c>
      <c r="E10" s="157" t="s">
        <v>544</v>
      </c>
      <c r="F10" s="157" t="s">
        <v>540</v>
      </c>
      <c r="G10" s="158" t="s">
        <v>5815</v>
      </c>
      <c r="H10" s="159" t="s">
        <v>272</v>
      </c>
      <c r="I10" s="160" t="s">
        <v>272</v>
      </c>
      <c r="J10" s="160" t="s">
        <v>643</v>
      </c>
      <c r="K10" s="161" t="s">
        <v>195</v>
      </c>
      <c r="L10" s="194"/>
      <c r="M10" s="195"/>
      <c r="N10" s="193"/>
      <c r="O10" s="152">
        <v>100</v>
      </c>
      <c r="P10" s="153">
        <v>100</v>
      </c>
      <c r="Q10" s="154">
        <v>100</v>
      </c>
    </row>
    <row r="11" spans="2:17">
      <c r="B11" s="157" t="s">
        <v>6</v>
      </c>
      <c r="C11" s="157" t="s">
        <v>1</v>
      </c>
      <c r="D11" s="157" t="s">
        <v>545</v>
      </c>
      <c r="E11" s="157" t="s">
        <v>546</v>
      </c>
      <c r="F11" s="157" t="s">
        <v>540</v>
      </c>
      <c r="G11" s="158" t="s">
        <v>5815</v>
      </c>
      <c r="H11" s="159" t="s">
        <v>272</v>
      </c>
      <c r="I11" s="160" t="s">
        <v>272</v>
      </c>
      <c r="J11" s="160" t="s">
        <v>643</v>
      </c>
      <c r="K11" s="161" t="s">
        <v>195</v>
      </c>
      <c r="L11" s="194"/>
      <c r="M11" s="195"/>
      <c r="N11" s="193"/>
      <c r="O11" s="152">
        <v>100</v>
      </c>
      <c r="P11" s="153">
        <v>100</v>
      </c>
      <c r="Q11" s="154">
        <v>100</v>
      </c>
    </row>
    <row r="12" spans="2:17">
      <c r="B12" s="157" t="s">
        <v>6</v>
      </c>
      <c r="C12" s="157" t="s">
        <v>1</v>
      </c>
      <c r="D12" s="157" t="s">
        <v>547</v>
      </c>
      <c r="E12" s="157" t="s">
        <v>548</v>
      </c>
      <c r="F12" s="157" t="s">
        <v>540</v>
      </c>
      <c r="G12" s="158" t="s">
        <v>5815</v>
      </c>
      <c r="H12" s="159" t="s">
        <v>272</v>
      </c>
      <c r="I12" s="160" t="s">
        <v>273</v>
      </c>
      <c r="J12" s="160" t="s">
        <v>643</v>
      </c>
      <c r="K12" s="161" t="s">
        <v>272</v>
      </c>
      <c r="L12" s="194"/>
      <c r="M12" s="195"/>
      <c r="N12" s="193"/>
      <c r="O12" s="152">
        <v>50</v>
      </c>
      <c r="P12" s="153" t="s">
        <v>195</v>
      </c>
      <c r="Q12" s="154" t="s">
        <v>195</v>
      </c>
    </row>
    <row r="13" spans="2:17">
      <c r="B13" s="157" t="s">
        <v>6</v>
      </c>
      <c r="C13" s="157" t="s">
        <v>1</v>
      </c>
      <c r="D13" s="157" t="s">
        <v>553</v>
      </c>
      <c r="E13" s="157" t="s">
        <v>554</v>
      </c>
      <c r="F13" s="157" t="s">
        <v>540</v>
      </c>
      <c r="G13" s="158" t="s">
        <v>5815</v>
      </c>
      <c r="H13" s="159" t="s">
        <v>272</v>
      </c>
      <c r="I13" s="160" t="s">
        <v>273</v>
      </c>
      <c r="J13" s="160" t="s">
        <v>643</v>
      </c>
      <c r="K13" s="161" t="s">
        <v>272</v>
      </c>
      <c r="L13" s="194"/>
      <c r="M13" s="195"/>
      <c r="N13" s="193"/>
      <c r="O13" s="152">
        <v>50</v>
      </c>
      <c r="P13" s="153" t="s">
        <v>195</v>
      </c>
      <c r="Q13" s="154" t="s">
        <v>195</v>
      </c>
    </row>
    <row r="14" spans="2:17">
      <c r="B14" s="157" t="s">
        <v>6</v>
      </c>
      <c r="C14" s="157" t="s">
        <v>1</v>
      </c>
      <c r="D14" s="157" t="s">
        <v>555</v>
      </c>
      <c r="E14" s="157" t="s">
        <v>556</v>
      </c>
      <c r="F14" s="157" t="s">
        <v>540</v>
      </c>
      <c r="G14" s="158" t="s">
        <v>5815</v>
      </c>
      <c r="H14" s="159" t="s">
        <v>272</v>
      </c>
      <c r="I14" s="160" t="s">
        <v>273</v>
      </c>
      <c r="J14" s="160" t="s">
        <v>643</v>
      </c>
      <c r="K14" s="161" t="s">
        <v>272</v>
      </c>
      <c r="L14" s="194"/>
      <c r="M14" s="195"/>
      <c r="N14" s="193"/>
      <c r="O14" s="152">
        <v>50</v>
      </c>
      <c r="P14" s="153" t="s">
        <v>195</v>
      </c>
      <c r="Q14" s="154" t="s">
        <v>195</v>
      </c>
    </row>
    <row r="15" spans="2:17">
      <c r="B15" s="157" t="s">
        <v>6</v>
      </c>
      <c r="C15" s="157" t="s">
        <v>1</v>
      </c>
      <c r="D15" s="157" t="s">
        <v>561</v>
      </c>
      <c r="E15" s="157" t="s">
        <v>562</v>
      </c>
      <c r="F15" s="157" t="s">
        <v>533</v>
      </c>
      <c r="G15" s="158" t="s">
        <v>5815</v>
      </c>
      <c r="H15" s="159" t="s">
        <v>272</v>
      </c>
      <c r="I15" s="160" t="s">
        <v>273</v>
      </c>
      <c r="J15" s="160" t="s">
        <v>643</v>
      </c>
      <c r="K15" s="161" t="s">
        <v>272</v>
      </c>
      <c r="L15" s="194"/>
      <c r="M15" s="195"/>
      <c r="N15" s="193"/>
      <c r="O15" s="152">
        <v>0</v>
      </c>
      <c r="P15" s="153" t="s">
        <v>195</v>
      </c>
      <c r="Q15" s="154" t="s">
        <v>195</v>
      </c>
    </row>
    <row r="16" spans="2:17">
      <c r="B16" s="157" t="s">
        <v>6</v>
      </c>
      <c r="C16" s="157" t="s">
        <v>1</v>
      </c>
      <c r="D16" s="157" t="s">
        <v>563</v>
      </c>
      <c r="E16" s="157" t="s">
        <v>564</v>
      </c>
      <c r="F16" s="157" t="s">
        <v>540</v>
      </c>
      <c r="G16" s="158" t="s">
        <v>5815</v>
      </c>
      <c r="H16" s="159" t="s">
        <v>272</v>
      </c>
      <c r="I16" s="160" t="s">
        <v>273</v>
      </c>
      <c r="J16" s="160" t="s">
        <v>643</v>
      </c>
      <c r="K16" s="161" t="s">
        <v>272</v>
      </c>
      <c r="L16" s="194"/>
      <c r="M16" s="195"/>
      <c r="N16" s="193"/>
      <c r="O16" s="152">
        <v>0</v>
      </c>
      <c r="P16" s="153" t="s">
        <v>195</v>
      </c>
      <c r="Q16" s="154" t="s">
        <v>195</v>
      </c>
    </row>
    <row r="17" spans="2:17">
      <c r="B17" s="157" t="s">
        <v>6</v>
      </c>
      <c r="C17" s="157" t="s">
        <v>495</v>
      </c>
      <c r="D17" s="157" t="s">
        <v>565</v>
      </c>
      <c r="E17" s="157" t="s">
        <v>566</v>
      </c>
      <c r="F17" s="157" t="s">
        <v>540</v>
      </c>
      <c r="G17" s="158" t="s">
        <v>5815</v>
      </c>
      <c r="H17" s="159" t="s">
        <v>272</v>
      </c>
      <c r="I17" s="160" t="s">
        <v>273</v>
      </c>
      <c r="J17" s="160" t="s">
        <v>643</v>
      </c>
      <c r="K17" s="161" t="s">
        <v>272</v>
      </c>
      <c r="L17" s="194"/>
      <c r="M17" s="195"/>
      <c r="N17" s="193"/>
      <c r="O17" s="152">
        <v>0</v>
      </c>
      <c r="P17" s="153" t="s">
        <v>195</v>
      </c>
      <c r="Q17" s="154" t="s">
        <v>195</v>
      </c>
    </row>
    <row r="18" spans="2:17">
      <c r="B18" s="157" t="s">
        <v>6</v>
      </c>
      <c r="C18" s="157" t="s">
        <v>495</v>
      </c>
      <c r="D18" s="157" t="s">
        <v>567</v>
      </c>
      <c r="E18" s="157" t="s">
        <v>568</v>
      </c>
      <c r="F18" s="157" t="s">
        <v>533</v>
      </c>
      <c r="G18" s="158" t="s">
        <v>5815</v>
      </c>
      <c r="H18" s="159" t="s">
        <v>273</v>
      </c>
      <c r="I18" s="160" t="s">
        <v>7</v>
      </c>
      <c r="J18" s="160" t="s">
        <v>7</v>
      </c>
      <c r="K18" s="161" t="s">
        <v>195</v>
      </c>
      <c r="L18" s="194"/>
      <c r="M18" s="195"/>
      <c r="N18" s="193"/>
      <c r="O18" s="152" t="s">
        <v>195</v>
      </c>
      <c r="P18" s="153" t="s">
        <v>195</v>
      </c>
      <c r="Q18" s="154" t="s">
        <v>195</v>
      </c>
    </row>
    <row r="19" spans="2:17">
      <c r="B19" s="157" t="s">
        <v>6</v>
      </c>
      <c r="C19" s="157" t="s">
        <v>495</v>
      </c>
      <c r="D19" s="157" t="s">
        <v>569</v>
      </c>
      <c r="E19" s="157" t="s">
        <v>570</v>
      </c>
      <c r="F19" s="157" t="s">
        <v>540</v>
      </c>
      <c r="G19" s="158" t="s">
        <v>5815</v>
      </c>
      <c r="H19" s="159" t="s">
        <v>272</v>
      </c>
      <c r="I19" s="160" t="s">
        <v>273</v>
      </c>
      <c r="J19" s="160" t="s">
        <v>643</v>
      </c>
      <c r="K19" s="161" t="s">
        <v>273</v>
      </c>
      <c r="L19" s="194"/>
      <c r="M19" s="195"/>
      <c r="N19" s="193"/>
      <c r="O19" s="152">
        <v>0</v>
      </c>
      <c r="P19" s="153">
        <v>0</v>
      </c>
      <c r="Q19" s="154" t="s">
        <v>195</v>
      </c>
    </row>
    <row r="20" spans="2:17">
      <c r="B20" s="157" t="s">
        <v>6</v>
      </c>
      <c r="C20" s="157" t="s">
        <v>495</v>
      </c>
      <c r="D20" s="157" t="s">
        <v>571</v>
      </c>
      <c r="E20" s="157" t="s">
        <v>572</v>
      </c>
      <c r="F20" s="157" t="s">
        <v>540</v>
      </c>
      <c r="G20" s="158" t="s">
        <v>5815</v>
      </c>
      <c r="H20" s="159" t="s">
        <v>272</v>
      </c>
      <c r="I20" s="160" t="s">
        <v>273</v>
      </c>
      <c r="J20" s="160" t="s">
        <v>643</v>
      </c>
      <c r="K20" s="161" t="s">
        <v>273</v>
      </c>
      <c r="L20" s="194"/>
      <c r="M20" s="195"/>
      <c r="N20" s="193"/>
      <c r="O20" s="152">
        <v>0</v>
      </c>
      <c r="P20" s="153" t="s">
        <v>195</v>
      </c>
      <c r="Q20" s="154" t="s">
        <v>195</v>
      </c>
    </row>
    <row r="21" spans="2:17">
      <c r="B21" s="157" t="s">
        <v>6</v>
      </c>
      <c r="C21" s="157" t="s">
        <v>495</v>
      </c>
      <c r="D21" s="157" t="s">
        <v>583</v>
      </c>
      <c r="E21" s="157" t="s">
        <v>584</v>
      </c>
      <c r="F21" s="157" t="s">
        <v>540</v>
      </c>
      <c r="G21" s="158" t="s">
        <v>5815</v>
      </c>
      <c r="H21" s="159" t="s">
        <v>272</v>
      </c>
      <c r="I21" s="160" t="s">
        <v>273</v>
      </c>
      <c r="J21" s="160" t="s">
        <v>643</v>
      </c>
      <c r="K21" s="161" t="s">
        <v>273</v>
      </c>
      <c r="L21" s="194"/>
      <c r="M21" s="195"/>
      <c r="N21" s="193"/>
      <c r="O21" s="152">
        <v>0</v>
      </c>
      <c r="P21" s="153" t="s">
        <v>195</v>
      </c>
      <c r="Q21" s="154" t="s">
        <v>195</v>
      </c>
    </row>
    <row r="22" spans="2:17">
      <c r="B22" s="157" t="s">
        <v>6</v>
      </c>
      <c r="C22" s="157" t="s">
        <v>495</v>
      </c>
      <c r="D22" s="157" t="s">
        <v>585</v>
      </c>
      <c r="E22" s="157" t="s">
        <v>586</v>
      </c>
      <c r="F22" s="157" t="s">
        <v>533</v>
      </c>
      <c r="G22" s="158" t="s">
        <v>5815</v>
      </c>
      <c r="H22" s="159" t="s">
        <v>272</v>
      </c>
      <c r="I22" s="160" t="s">
        <v>273</v>
      </c>
      <c r="J22" s="160" t="s">
        <v>643</v>
      </c>
      <c r="K22" s="161" t="s">
        <v>273</v>
      </c>
      <c r="L22" s="194"/>
      <c r="M22" s="195"/>
      <c r="N22" s="193"/>
      <c r="O22" s="152">
        <v>0</v>
      </c>
      <c r="P22" s="153" t="s">
        <v>195</v>
      </c>
      <c r="Q22" s="154" t="s">
        <v>195</v>
      </c>
    </row>
    <row r="23" spans="2:17">
      <c r="B23" s="157" t="s">
        <v>6</v>
      </c>
      <c r="C23" s="157" t="s">
        <v>495</v>
      </c>
      <c r="D23" s="157" t="s">
        <v>587</v>
      </c>
      <c r="E23" s="157" t="s">
        <v>588</v>
      </c>
      <c r="F23" s="157" t="s">
        <v>540</v>
      </c>
      <c r="G23" s="158" t="s">
        <v>5815</v>
      </c>
      <c r="H23" s="159" t="s">
        <v>272</v>
      </c>
      <c r="I23" s="160" t="s">
        <v>273</v>
      </c>
      <c r="J23" s="160" t="s">
        <v>643</v>
      </c>
      <c r="K23" s="161" t="s">
        <v>273</v>
      </c>
      <c r="L23" s="194"/>
      <c r="M23" s="195"/>
      <c r="N23" s="193"/>
      <c r="O23" s="152">
        <v>0</v>
      </c>
      <c r="P23" s="153" t="s">
        <v>195</v>
      </c>
      <c r="Q23" s="154" t="s">
        <v>195</v>
      </c>
    </row>
    <row r="24" spans="2:17">
      <c r="B24" s="157" t="s">
        <v>6</v>
      </c>
      <c r="C24" s="157" t="s">
        <v>495</v>
      </c>
      <c r="D24" s="157" t="s">
        <v>589</v>
      </c>
      <c r="E24" s="157" t="s">
        <v>590</v>
      </c>
      <c r="F24" s="157" t="s">
        <v>540</v>
      </c>
      <c r="G24" s="158" t="s">
        <v>5815</v>
      </c>
      <c r="H24" s="159" t="s">
        <v>273</v>
      </c>
      <c r="I24" s="160" t="s">
        <v>7</v>
      </c>
      <c r="J24" s="160" t="s">
        <v>7</v>
      </c>
      <c r="K24" s="161" t="s">
        <v>195</v>
      </c>
      <c r="L24" s="194"/>
      <c r="M24" s="195"/>
      <c r="N24" s="193"/>
      <c r="O24" s="152" t="s">
        <v>195</v>
      </c>
      <c r="P24" s="153" t="s">
        <v>7</v>
      </c>
      <c r="Q24" s="154" t="s">
        <v>195</v>
      </c>
    </row>
    <row r="25" spans="2:17">
      <c r="B25" s="157" t="s">
        <v>6</v>
      </c>
      <c r="C25" s="157" t="s">
        <v>495</v>
      </c>
      <c r="D25" s="157" t="s">
        <v>593</v>
      </c>
      <c r="E25" s="157" t="s">
        <v>594</v>
      </c>
      <c r="F25" s="157" t="s">
        <v>540</v>
      </c>
      <c r="G25" s="158" t="s">
        <v>5815</v>
      </c>
      <c r="H25" s="159" t="s">
        <v>272</v>
      </c>
      <c r="I25" s="160" t="s">
        <v>273</v>
      </c>
      <c r="J25" s="160" t="s">
        <v>643</v>
      </c>
      <c r="K25" s="161" t="s">
        <v>273</v>
      </c>
      <c r="L25" s="194"/>
      <c r="M25" s="195"/>
      <c r="N25" s="193"/>
      <c r="O25" s="152">
        <v>0</v>
      </c>
      <c r="P25" s="153" t="s">
        <v>195</v>
      </c>
      <c r="Q25" s="154" t="s">
        <v>195</v>
      </c>
    </row>
    <row r="26" spans="2:17">
      <c r="B26" s="157" t="s">
        <v>6</v>
      </c>
      <c r="C26" s="157" t="s">
        <v>495</v>
      </c>
      <c r="D26" s="157" t="s">
        <v>595</v>
      </c>
      <c r="E26" s="157" t="s">
        <v>596</v>
      </c>
      <c r="F26" s="157" t="s">
        <v>540</v>
      </c>
      <c r="G26" s="158" t="s">
        <v>5815</v>
      </c>
      <c r="H26" s="159" t="s">
        <v>272</v>
      </c>
      <c r="I26" s="160" t="s">
        <v>273</v>
      </c>
      <c r="J26" s="160" t="s">
        <v>643</v>
      </c>
      <c r="K26" s="161" t="s">
        <v>273</v>
      </c>
      <c r="L26" s="194"/>
      <c r="M26" s="195"/>
      <c r="N26" s="193"/>
      <c r="O26" s="152">
        <v>50</v>
      </c>
      <c r="P26" s="153" t="s">
        <v>195</v>
      </c>
      <c r="Q26" s="154" t="s">
        <v>195</v>
      </c>
    </row>
    <row r="27" spans="2:17">
      <c r="B27" s="157" t="s">
        <v>6</v>
      </c>
      <c r="C27" s="157" t="s">
        <v>495</v>
      </c>
      <c r="D27" s="157" t="s">
        <v>599</v>
      </c>
      <c r="E27" s="157" t="s">
        <v>600</v>
      </c>
      <c r="F27" s="157" t="s">
        <v>540</v>
      </c>
      <c r="G27" s="158" t="s">
        <v>5815</v>
      </c>
      <c r="H27" s="159" t="s">
        <v>272</v>
      </c>
      <c r="I27" s="160" t="s">
        <v>273</v>
      </c>
      <c r="J27" s="160" t="s">
        <v>643</v>
      </c>
      <c r="K27" s="161" t="s">
        <v>272</v>
      </c>
      <c r="L27" s="194"/>
      <c r="M27" s="195"/>
      <c r="N27" s="193"/>
      <c r="O27" s="152">
        <v>0</v>
      </c>
      <c r="P27" s="153" t="s">
        <v>195</v>
      </c>
      <c r="Q27" s="154" t="s">
        <v>195</v>
      </c>
    </row>
    <row r="28" spans="2:17">
      <c r="B28" s="157" t="s">
        <v>6</v>
      </c>
      <c r="C28" s="157" t="s">
        <v>2</v>
      </c>
      <c r="D28" s="157" t="s">
        <v>609</v>
      </c>
      <c r="E28" s="157" t="s">
        <v>610</v>
      </c>
      <c r="F28" s="157" t="s">
        <v>540</v>
      </c>
      <c r="G28" s="158" t="s">
        <v>5815</v>
      </c>
      <c r="H28" s="159" t="s">
        <v>272</v>
      </c>
      <c r="I28" s="160" t="s">
        <v>273</v>
      </c>
      <c r="J28" s="160" t="s">
        <v>643</v>
      </c>
      <c r="K28" s="161" t="s">
        <v>273</v>
      </c>
      <c r="L28" s="194"/>
      <c r="M28" s="195"/>
      <c r="N28" s="193"/>
      <c r="O28" s="152">
        <v>50</v>
      </c>
      <c r="P28" s="153" t="s">
        <v>195</v>
      </c>
      <c r="Q28" s="154" t="s">
        <v>195</v>
      </c>
    </row>
    <row r="29" spans="2:17">
      <c r="B29" s="157" t="s">
        <v>6</v>
      </c>
      <c r="C29" s="157" t="s">
        <v>2</v>
      </c>
      <c r="D29" s="157" t="s">
        <v>619</v>
      </c>
      <c r="E29" s="157" t="s">
        <v>620</v>
      </c>
      <c r="F29" s="157" t="s">
        <v>540</v>
      </c>
      <c r="G29" s="158" t="s">
        <v>5815</v>
      </c>
      <c r="H29" s="159" t="s">
        <v>273</v>
      </c>
      <c r="I29" s="160" t="s">
        <v>7</v>
      </c>
      <c r="J29" s="160" t="s">
        <v>7</v>
      </c>
      <c r="K29" s="161" t="s">
        <v>195</v>
      </c>
      <c r="L29" s="194"/>
      <c r="M29" s="195"/>
      <c r="N29" s="193"/>
      <c r="O29" s="152" t="s">
        <v>195</v>
      </c>
      <c r="P29" s="153" t="s">
        <v>7</v>
      </c>
      <c r="Q29" s="154" t="s">
        <v>195</v>
      </c>
    </row>
    <row r="30" spans="2:17">
      <c r="B30" s="157" t="s">
        <v>6</v>
      </c>
      <c r="C30" s="157" t="s">
        <v>3</v>
      </c>
      <c r="D30" s="157" t="s">
        <v>899</v>
      </c>
      <c r="E30" s="157" t="s">
        <v>900</v>
      </c>
      <c r="F30" s="157" t="s">
        <v>540</v>
      </c>
      <c r="G30" s="158" t="s">
        <v>5815</v>
      </c>
      <c r="H30" s="159" t="s">
        <v>272</v>
      </c>
      <c r="I30" s="160" t="s">
        <v>273</v>
      </c>
      <c r="J30" s="160" t="s">
        <v>643</v>
      </c>
      <c r="K30" s="161" t="s">
        <v>272</v>
      </c>
      <c r="L30" s="194"/>
      <c r="M30" s="195"/>
      <c r="N30" s="193"/>
      <c r="O30" s="152">
        <v>50</v>
      </c>
      <c r="P30" s="153" t="s">
        <v>195</v>
      </c>
      <c r="Q30" s="154" t="s">
        <v>195</v>
      </c>
    </row>
    <row r="31" spans="2:17">
      <c r="B31" s="157" t="s">
        <v>6</v>
      </c>
      <c r="C31" s="157" t="s">
        <v>3</v>
      </c>
      <c r="D31" s="157" t="s">
        <v>627</v>
      </c>
      <c r="E31" s="157" t="s">
        <v>628</v>
      </c>
      <c r="F31" s="157" t="s">
        <v>540</v>
      </c>
      <c r="G31" s="158" t="s">
        <v>5815</v>
      </c>
      <c r="H31" s="159" t="s">
        <v>272</v>
      </c>
      <c r="I31" s="160" t="s">
        <v>273</v>
      </c>
      <c r="J31" s="160" t="s">
        <v>54</v>
      </c>
      <c r="K31" s="161" t="s">
        <v>272</v>
      </c>
      <c r="L31" s="194"/>
      <c r="M31" s="195"/>
      <c r="N31" s="193"/>
      <c r="O31" s="152">
        <v>40</v>
      </c>
      <c r="P31" s="153" t="s">
        <v>195</v>
      </c>
      <c r="Q31" s="154" t="s">
        <v>195</v>
      </c>
    </row>
    <row r="32" spans="2:17">
      <c r="B32" s="157" t="s">
        <v>6</v>
      </c>
      <c r="C32" s="157" t="s">
        <v>3</v>
      </c>
      <c r="D32" s="157" t="s">
        <v>629</v>
      </c>
      <c r="E32" s="157" t="s">
        <v>630</v>
      </c>
      <c r="F32" s="157" t="s">
        <v>540</v>
      </c>
      <c r="G32" s="158" t="s">
        <v>5815</v>
      </c>
      <c r="H32" s="159" t="s">
        <v>272</v>
      </c>
      <c r="I32" s="160" t="s">
        <v>273</v>
      </c>
      <c r="J32" s="160" t="s">
        <v>54</v>
      </c>
      <c r="K32" s="161" t="s">
        <v>273</v>
      </c>
      <c r="L32" s="194"/>
      <c r="M32" s="195"/>
      <c r="N32" s="193"/>
      <c r="O32" s="152">
        <v>0</v>
      </c>
      <c r="P32" s="153">
        <v>0</v>
      </c>
      <c r="Q32" s="154" t="s">
        <v>195</v>
      </c>
    </row>
    <row r="33" spans="2:17">
      <c r="B33" s="157" t="s">
        <v>6</v>
      </c>
      <c r="C33" s="157" t="s">
        <v>3</v>
      </c>
      <c r="D33" s="157" t="s">
        <v>633</v>
      </c>
      <c r="E33" s="157" t="s">
        <v>634</v>
      </c>
      <c r="F33" s="157" t="s">
        <v>540</v>
      </c>
      <c r="G33" s="158" t="s">
        <v>5815</v>
      </c>
      <c r="H33" s="159" t="s">
        <v>272</v>
      </c>
      <c r="I33" s="160" t="s">
        <v>273</v>
      </c>
      <c r="J33" s="160" t="s">
        <v>54</v>
      </c>
      <c r="K33" s="161" t="s">
        <v>273</v>
      </c>
      <c r="L33" s="194"/>
      <c r="M33" s="195"/>
      <c r="N33" s="193"/>
      <c r="O33" s="152">
        <v>0</v>
      </c>
      <c r="P33" s="153" t="s">
        <v>195</v>
      </c>
      <c r="Q33" s="154" t="s">
        <v>195</v>
      </c>
    </row>
    <row r="34" spans="2:17">
      <c r="B34" s="157" t="s">
        <v>8</v>
      </c>
      <c r="C34" s="157" t="s">
        <v>1</v>
      </c>
      <c r="D34" s="157" t="s">
        <v>538</v>
      </c>
      <c r="E34" s="157" t="s">
        <v>539</v>
      </c>
      <c r="F34" s="157" t="s">
        <v>540</v>
      </c>
      <c r="G34" s="158" t="s">
        <v>5815</v>
      </c>
      <c r="H34" s="159" t="s">
        <v>273</v>
      </c>
      <c r="I34" s="160" t="s">
        <v>7</v>
      </c>
      <c r="J34" s="160" t="s">
        <v>7</v>
      </c>
      <c r="K34" s="161" t="s">
        <v>195</v>
      </c>
      <c r="L34" s="194"/>
      <c r="M34" s="195"/>
      <c r="N34" s="193"/>
      <c r="O34" s="152" t="s">
        <v>195</v>
      </c>
      <c r="P34" s="153" t="s">
        <v>7</v>
      </c>
      <c r="Q34" s="154" t="s">
        <v>195</v>
      </c>
    </row>
    <row r="35" spans="2:17">
      <c r="B35" s="157" t="s">
        <v>8</v>
      </c>
      <c r="C35" s="157" t="s">
        <v>1</v>
      </c>
      <c r="D35" s="157" t="s">
        <v>541</v>
      </c>
      <c r="E35" s="157" t="s">
        <v>542</v>
      </c>
      <c r="F35" s="157" t="s">
        <v>540</v>
      </c>
      <c r="G35" s="158" t="s">
        <v>5815</v>
      </c>
      <c r="H35" s="159" t="s">
        <v>272</v>
      </c>
      <c r="I35" s="160" t="s">
        <v>273</v>
      </c>
      <c r="J35" s="160" t="s">
        <v>643</v>
      </c>
      <c r="K35" s="161" t="s">
        <v>273</v>
      </c>
      <c r="L35" s="194"/>
      <c r="M35" s="195"/>
      <c r="N35" s="193"/>
      <c r="O35" s="152">
        <v>50</v>
      </c>
      <c r="P35" s="153">
        <v>0</v>
      </c>
      <c r="Q35" s="154" t="s">
        <v>195</v>
      </c>
    </row>
    <row r="36" spans="2:17">
      <c r="B36" s="157" t="s">
        <v>8</v>
      </c>
      <c r="C36" s="157" t="s">
        <v>1</v>
      </c>
      <c r="D36" s="157" t="s">
        <v>543</v>
      </c>
      <c r="E36" s="157" t="s">
        <v>544</v>
      </c>
      <c r="F36" s="157" t="s">
        <v>540</v>
      </c>
      <c r="G36" s="158" t="s">
        <v>5815</v>
      </c>
      <c r="H36" s="159" t="s">
        <v>272</v>
      </c>
      <c r="I36" s="160" t="s">
        <v>272</v>
      </c>
      <c r="J36" s="160" t="s">
        <v>643</v>
      </c>
      <c r="K36" s="161" t="s">
        <v>195</v>
      </c>
      <c r="L36" s="194"/>
      <c r="M36" s="195"/>
      <c r="N36" s="193"/>
      <c r="O36" s="152">
        <v>100</v>
      </c>
      <c r="P36" s="153">
        <v>100</v>
      </c>
      <c r="Q36" s="154">
        <v>100</v>
      </c>
    </row>
    <row r="37" spans="2:17">
      <c r="B37" s="157" t="s">
        <v>8</v>
      </c>
      <c r="C37" s="157" t="s">
        <v>1</v>
      </c>
      <c r="D37" s="157" t="s">
        <v>545</v>
      </c>
      <c r="E37" s="157" t="s">
        <v>546</v>
      </c>
      <c r="F37" s="157" t="s">
        <v>540</v>
      </c>
      <c r="G37" s="158" t="s">
        <v>5815</v>
      </c>
      <c r="H37" s="159" t="s">
        <v>272</v>
      </c>
      <c r="I37" s="160" t="s">
        <v>272</v>
      </c>
      <c r="J37" s="160" t="s">
        <v>643</v>
      </c>
      <c r="K37" s="161" t="s">
        <v>195</v>
      </c>
      <c r="L37" s="194"/>
      <c r="M37" s="195"/>
      <c r="N37" s="193"/>
      <c r="O37" s="152">
        <v>100</v>
      </c>
      <c r="P37" s="153">
        <v>100</v>
      </c>
      <c r="Q37" s="154">
        <v>100</v>
      </c>
    </row>
    <row r="38" spans="2:17">
      <c r="B38" s="157" t="s">
        <v>8</v>
      </c>
      <c r="C38" s="157" t="s">
        <v>1</v>
      </c>
      <c r="D38" s="157" t="s">
        <v>547</v>
      </c>
      <c r="E38" s="157" t="s">
        <v>548</v>
      </c>
      <c r="F38" s="157" t="s">
        <v>540</v>
      </c>
      <c r="G38" s="158" t="s">
        <v>5815</v>
      </c>
      <c r="H38" s="159" t="s">
        <v>272</v>
      </c>
      <c r="I38" s="160" t="s">
        <v>272</v>
      </c>
      <c r="J38" s="160" t="s">
        <v>643</v>
      </c>
      <c r="K38" s="161" t="s">
        <v>195</v>
      </c>
      <c r="L38" s="194"/>
      <c r="M38" s="195"/>
      <c r="N38" s="193"/>
      <c r="O38" s="152">
        <v>100</v>
      </c>
      <c r="P38" s="153">
        <v>100</v>
      </c>
      <c r="Q38" s="154">
        <v>100</v>
      </c>
    </row>
    <row r="39" spans="2:17">
      <c r="B39" s="157" t="s">
        <v>8</v>
      </c>
      <c r="C39" s="157" t="s">
        <v>1</v>
      </c>
      <c r="D39" s="157" t="s">
        <v>553</v>
      </c>
      <c r="E39" s="157" t="s">
        <v>554</v>
      </c>
      <c r="F39" s="157" t="s">
        <v>540</v>
      </c>
      <c r="G39" s="158" t="s">
        <v>5815</v>
      </c>
      <c r="H39" s="159" t="s">
        <v>272</v>
      </c>
      <c r="I39" s="160" t="s">
        <v>273</v>
      </c>
      <c r="J39" s="160" t="s">
        <v>643</v>
      </c>
      <c r="K39" s="161" t="s">
        <v>272</v>
      </c>
      <c r="L39" s="194"/>
      <c r="M39" s="195"/>
      <c r="N39" s="193"/>
      <c r="O39" s="152">
        <v>50</v>
      </c>
      <c r="P39" s="153">
        <v>0</v>
      </c>
      <c r="Q39" s="154">
        <v>0</v>
      </c>
    </row>
    <row r="40" spans="2:17">
      <c r="B40" s="157" t="s">
        <v>8</v>
      </c>
      <c r="C40" s="157" t="s">
        <v>1</v>
      </c>
      <c r="D40" s="157" t="s">
        <v>555</v>
      </c>
      <c r="E40" s="157" t="s">
        <v>556</v>
      </c>
      <c r="F40" s="157" t="s">
        <v>540</v>
      </c>
      <c r="G40" s="158" t="s">
        <v>5815</v>
      </c>
      <c r="H40" s="159" t="s">
        <v>272</v>
      </c>
      <c r="I40" s="160" t="s">
        <v>273</v>
      </c>
      <c r="J40" s="160" t="s">
        <v>643</v>
      </c>
      <c r="K40" s="161" t="s">
        <v>272</v>
      </c>
      <c r="L40" s="194"/>
      <c r="M40" s="195"/>
      <c r="N40" s="193"/>
      <c r="O40" s="152">
        <v>50</v>
      </c>
      <c r="P40" s="153" t="s">
        <v>195</v>
      </c>
      <c r="Q40" s="154" t="s">
        <v>195</v>
      </c>
    </row>
    <row r="41" spans="2:17">
      <c r="B41" s="157" t="s">
        <v>8</v>
      </c>
      <c r="C41" s="157" t="s">
        <v>1</v>
      </c>
      <c r="D41" s="157" t="s">
        <v>561</v>
      </c>
      <c r="E41" s="157" t="s">
        <v>562</v>
      </c>
      <c r="F41" s="157" t="s">
        <v>533</v>
      </c>
      <c r="G41" s="158" t="s">
        <v>5815</v>
      </c>
      <c r="H41" s="159" t="s">
        <v>272</v>
      </c>
      <c r="I41" s="160" t="s">
        <v>273</v>
      </c>
      <c r="J41" s="160" t="s">
        <v>643</v>
      </c>
      <c r="K41" s="161" t="s">
        <v>273</v>
      </c>
      <c r="L41" s="194"/>
      <c r="M41" s="195"/>
      <c r="N41" s="193"/>
      <c r="O41" s="152">
        <v>50</v>
      </c>
      <c r="P41" s="153" t="s">
        <v>195</v>
      </c>
      <c r="Q41" s="154" t="s">
        <v>195</v>
      </c>
    </row>
    <row r="42" spans="2:17">
      <c r="B42" s="157" t="s">
        <v>8</v>
      </c>
      <c r="C42" s="157" t="s">
        <v>1</v>
      </c>
      <c r="D42" s="157" t="s">
        <v>563</v>
      </c>
      <c r="E42" s="157" t="s">
        <v>564</v>
      </c>
      <c r="F42" s="157" t="s">
        <v>540</v>
      </c>
      <c r="G42" s="158" t="s">
        <v>5815</v>
      </c>
      <c r="H42" s="159" t="s">
        <v>272</v>
      </c>
      <c r="I42" s="160" t="s">
        <v>273</v>
      </c>
      <c r="J42" s="160" t="s">
        <v>643</v>
      </c>
      <c r="K42" s="161" t="s">
        <v>273</v>
      </c>
      <c r="L42" s="194"/>
      <c r="M42" s="195"/>
      <c r="N42" s="193"/>
      <c r="O42" s="152">
        <v>50</v>
      </c>
      <c r="P42" s="153" t="s">
        <v>195</v>
      </c>
      <c r="Q42" s="154" t="s">
        <v>195</v>
      </c>
    </row>
    <row r="43" spans="2:17">
      <c r="B43" s="157" t="s">
        <v>8</v>
      </c>
      <c r="C43" s="157" t="s">
        <v>495</v>
      </c>
      <c r="D43" s="157" t="s">
        <v>565</v>
      </c>
      <c r="E43" s="157" t="s">
        <v>566</v>
      </c>
      <c r="F43" s="157" t="s">
        <v>540</v>
      </c>
      <c r="G43" s="158" t="s">
        <v>5815</v>
      </c>
      <c r="H43" s="159" t="s">
        <v>272</v>
      </c>
      <c r="I43" s="160" t="s">
        <v>273</v>
      </c>
      <c r="J43" s="160" t="s">
        <v>643</v>
      </c>
      <c r="K43" s="161" t="s">
        <v>273</v>
      </c>
      <c r="L43" s="194"/>
      <c r="M43" s="195"/>
      <c r="N43" s="193"/>
      <c r="O43" s="152">
        <v>50</v>
      </c>
      <c r="P43" s="153" t="s">
        <v>195</v>
      </c>
      <c r="Q43" s="154" t="s">
        <v>195</v>
      </c>
    </row>
    <row r="44" spans="2:17">
      <c r="B44" s="157" t="s">
        <v>8</v>
      </c>
      <c r="C44" s="157" t="s">
        <v>495</v>
      </c>
      <c r="D44" s="157" t="s">
        <v>567</v>
      </c>
      <c r="E44" s="157" t="s">
        <v>568</v>
      </c>
      <c r="F44" s="157" t="s">
        <v>533</v>
      </c>
      <c r="G44" s="158" t="s">
        <v>5815</v>
      </c>
      <c r="H44" s="159" t="s">
        <v>272</v>
      </c>
      <c r="I44" s="160" t="s">
        <v>273</v>
      </c>
      <c r="J44" s="160" t="s">
        <v>643</v>
      </c>
      <c r="K44" s="161" t="s">
        <v>273</v>
      </c>
      <c r="L44" s="194"/>
      <c r="M44" s="195"/>
      <c r="N44" s="193"/>
      <c r="O44" s="152">
        <v>0</v>
      </c>
      <c r="P44" s="153" t="s">
        <v>195</v>
      </c>
      <c r="Q44" s="154" t="s">
        <v>195</v>
      </c>
    </row>
    <row r="45" spans="2:17">
      <c r="B45" s="157" t="s">
        <v>8</v>
      </c>
      <c r="C45" s="157" t="s">
        <v>495</v>
      </c>
      <c r="D45" s="157" t="s">
        <v>569</v>
      </c>
      <c r="E45" s="157" t="s">
        <v>570</v>
      </c>
      <c r="F45" s="157" t="s">
        <v>540</v>
      </c>
      <c r="G45" s="158" t="s">
        <v>5815</v>
      </c>
      <c r="H45" s="159" t="s">
        <v>272</v>
      </c>
      <c r="I45" s="160" t="s">
        <v>273</v>
      </c>
      <c r="J45" s="160" t="s">
        <v>643</v>
      </c>
      <c r="K45" s="161" t="s">
        <v>273</v>
      </c>
      <c r="L45" s="194"/>
      <c r="M45" s="195"/>
      <c r="N45" s="193"/>
      <c r="O45" s="152">
        <v>0</v>
      </c>
      <c r="P45" s="153" t="s">
        <v>195</v>
      </c>
      <c r="Q45" s="154" t="s">
        <v>195</v>
      </c>
    </row>
    <row r="46" spans="2:17">
      <c r="B46" s="157" t="s">
        <v>8</v>
      </c>
      <c r="C46" s="157" t="s">
        <v>495</v>
      </c>
      <c r="D46" s="157" t="s">
        <v>571</v>
      </c>
      <c r="E46" s="157" t="s">
        <v>572</v>
      </c>
      <c r="F46" s="157" t="s">
        <v>540</v>
      </c>
      <c r="G46" s="158" t="s">
        <v>5815</v>
      </c>
      <c r="H46" s="159" t="s">
        <v>272</v>
      </c>
      <c r="I46" s="160" t="s">
        <v>273</v>
      </c>
      <c r="J46" s="160" t="s">
        <v>643</v>
      </c>
      <c r="K46" s="161" t="s">
        <v>273</v>
      </c>
      <c r="L46" s="194"/>
      <c r="M46" s="195"/>
      <c r="N46" s="193"/>
      <c r="O46" s="152">
        <v>0</v>
      </c>
      <c r="P46" s="153" t="s">
        <v>195</v>
      </c>
      <c r="Q46" s="154" t="s">
        <v>195</v>
      </c>
    </row>
    <row r="47" spans="2:17">
      <c r="B47" s="157" t="s">
        <v>8</v>
      </c>
      <c r="C47" s="157" t="s">
        <v>495</v>
      </c>
      <c r="D47" s="157" t="s">
        <v>583</v>
      </c>
      <c r="E47" s="157" t="s">
        <v>584</v>
      </c>
      <c r="F47" s="157" t="s">
        <v>540</v>
      </c>
      <c r="G47" s="158" t="s">
        <v>5815</v>
      </c>
      <c r="H47" s="159" t="s">
        <v>272</v>
      </c>
      <c r="I47" s="160" t="s">
        <v>272</v>
      </c>
      <c r="J47" s="160" t="s">
        <v>643</v>
      </c>
      <c r="K47" s="161" t="s">
        <v>195</v>
      </c>
      <c r="L47" s="194"/>
      <c r="M47" s="195"/>
      <c r="N47" s="193"/>
      <c r="O47" s="152">
        <v>100</v>
      </c>
      <c r="P47" s="153">
        <v>100</v>
      </c>
      <c r="Q47" s="154">
        <v>100</v>
      </c>
    </row>
    <row r="48" spans="2:17">
      <c r="B48" s="157" t="s">
        <v>8</v>
      </c>
      <c r="C48" s="157" t="s">
        <v>495</v>
      </c>
      <c r="D48" s="157" t="s">
        <v>585</v>
      </c>
      <c r="E48" s="157" t="s">
        <v>586</v>
      </c>
      <c r="F48" s="157" t="s">
        <v>533</v>
      </c>
      <c r="G48" s="158" t="s">
        <v>5815</v>
      </c>
      <c r="H48" s="159" t="s">
        <v>272</v>
      </c>
      <c r="I48" s="160" t="s">
        <v>272</v>
      </c>
      <c r="J48" s="160" t="s">
        <v>643</v>
      </c>
      <c r="K48" s="161" t="s">
        <v>195</v>
      </c>
      <c r="L48" s="194"/>
      <c r="M48" s="195"/>
      <c r="N48" s="193"/>
      <c r="O48" s="152">
        <v>100</v>
      </c>
      <c r="P48" s="153" t="s">
        <v>195</v>
      </c>
      <c r="Q48" s="154" t="s">
        <v>195</v>
      </c>
    </row>
    <row r="49" spans="2:17">
      <c r="B49" s="157" t="s">
        <v>8</v>
      </c>
      <c r="C49" s="157" t="s">
        <v>495</v>
      </c>
      <c r="D49" s="157" t="s">
        <v>587</v>
      </c>
      <c r="E49" s="157" t="s">
        <v>588</v>
      </c>
      <c r="F49" s="157" t="s">
        <v>540</v>
      </c>
      <c r="G49" s="158" t="s">
        <v>5815</v>
      </c>
      <c r="H49" s="159" t="s">
        <v>272</v>
      </c>
      <c r="I49" s="160" t="s">
        <v>273</v>
      </c>
      <c r="J49" s="160" t="s">
        <v>643</v>
      </c>
      <c r="K49" s="161" t="s">
        <v>273</v>
      </c>
      <c r="L49" s="194"/>
      <c r="M49" s="195"/>
      <c r="N49" s="193"/>
      <c r="O49" s="152">
        <v>0</v>
      </c>
      <c r="P49" s="153" t="s">
        <v>195</v>
      </c>
      <c r="Q49" s="154" t="s">
        <v>195</v>
      </c>
    </row>
    <row r="50" spans="2:17">
      <c r="B50" s="157" t="s">
        <v>8</v>
      </c>
      <c r="C50" s="157" t="s">
        <v>495</v>
      </c>
      <c r="D50" s="157" t="s">
        <v>589</v>
      </c>
      <c r="E50" s="157" t="s">
        <v>590</v>
      </c>
      <c r="F50" s="157" t="s">
        <v>540</v>
      </c>
      <c r="G50" s="158" t="s">
        <v>5815</v>
      </c>
      <c r="H50" s="159" t="s">
        <v>273</v>
      </c>
      <c r="I50" s="160" t="s">
        <v>7</v>
      </c>
      <c r="J50" s="160" t="s">
        <v>7</v>
      </c>
      <c r="K50" s="161" t="s">
        <v>195</v>
      </c>
      <c r="L50" s="194"/>
      <c r="M50" s="195"/>
      <c r="N50" s="193"/>
      <c r="O50" s="152" t="s">
        <v>195</v>
      </c>
      <c r="P50" s="153" t="s">
        <v>7</v>
      </c>
      <c r="Q50" s="154" t="s">
        <v>195</v>
      </c>
    </row>
    <row r="51" spans="2:17">
      <c r="B51" s="157" t="s">
        <v>8</v>
      </c>
      <c r="C51" s="157" t="s">
        <v>495</v>
      </c>
      <c r="D51" s="157" t="s">
        <v>593</v>
      </c>
      <c r="E51" s="157" t="s">
        <v>594</v>
      </c>
      <c r="F51" s="157" t="s">
        <v>540</v>
      </c>
      <c r="G51" s="158" t="s">
        <v>5815</v>
      </c>
      <c r="H51" s="159" t="s">
        <v>272</v>
      </c>
      <c r="I51" s="160" t="s">
        <v>273</v>
      </c>
      <c r="J51" s="160" t="s">
        <v>643</v>
      </c>
      <c r="K51" s="161" t="s">
        <v>273</v>
      </c>
      <c r="L51" s="194"/>
      <c r="M51" s="195"/>
      <c r="N51" s="193"/>
      <c r="O51" s="152">
        <v>0</v>
      </c>
      <c r="P51" s="153" t="s">
        <v>195</v>
      </c>
      <c r="Q51" s="154" t="s">
        <v>195</v>
      </c>
    </row>
    <row r="52" spans="2:17">
      <c r="B52" s="157" t="s">
        <v>8</v>
      </c>
      <c r="C52" s="157" t="s">
        <v>495</v>
      </c>
      <c r="D52" s="157" t="s">
        <v>595</v>
      </c>
      <c r="E52" s="157" t="s">
        <v>596</v>
      </c>
      <c r="F52" s="157" t="s">
        <v>540</v>
      </c>
      <c r="G52" s="158" t="s">
        <v>5815</v>
      </c>
      <c r="H52" s="159" t="s">
        <v>272</v>
      </c>
      <c r="I52" s="160" t="s">
        <v>273</v>
      </c>
      <c r="J52" s="160" t="s">
        <v>643</v>
      </c>
      <c r="K52" s="161" t="s">
        <v>273</v>
      </c>
      <c r="L52" s="194"/>
      <c r="M52" s="195"/>
      <c r="N52" s="193"/>
      <c r="O52" s="152">
        <v>0</v>
      </c>
      <c r="P52" s="153" t="s">
        <v>195</v>
      </c>
      <c r="Q52" s="154" t="s">
        <v>195</v>
      </c>
    </row>
    <row r="53" spans="2:17">
      <c r="B53" s="157" t="s">
        <v>8</v>
      </c>
      <c r="C53" s="157" t="s">
        <v>495</v>
      </c>
      <c r="D53" s="157" t="s">
        <v>599</v>
      </c>
      <c r="E53" s="157" t="s">
        <v>600</v>
      </c>
      <c r="F53" s="157" t="s">
        <v>540</v>
      </c>
      <c r="G53" s="158" t="s">
        <v>5815</v>
      </c>
      <c r="H53" s="159" t="s">
        <v>272</v>
      </c>
      <c r="I53" s="160" t="s">
        <v>273</v>
      </c>
      <c r="J53" s="160" t="s">
        <v>643</v>
      </c>
      <c r="K53" s="161" t="s">
        <v>273</v>
      </c>
      <c r="L53" s="194"/>
      <c r="M53" s="195"/>
      <c r="N53" s="193"/>
      <c r="O53" s="152">
        <v>50</v>
      </c>
      <c r="P53" s="153" t="s">
        <v>195</v>
      </c>
      <c r="Q53" s="154" t="s">
        <v>195</v>
      </c>
    </row>
    <row r="54" spans="2:17">
      <c r="B54" s="157" t="s">
        <v>8</v>
      </c>
      <c r="C54" s="157" t="s">
        <v>2</v>
      </c>
      <c r="D54" s="157" t="s">
        <v>609</v>
      </c>
      <c r="E54" s="157" t="s">
        <v>610</v>
      </c>
      <c r="F54" s="157" t="s">
        <v>540</v>
      </c>
      <c r="G54" s="158" t="s">
        <v>5815</v>
      </c>
      <c r="H54" s="159" t="s">
        <v>272</v>
      </c>
      <c r="I54" s="160" t="s">
        <v>272</v>
      </c>
      <c r="J54" s="160" t="s">
        <v>643</v>
      </c>
      <c r="K54" s="161" t="s">
        <v>195</v>
      </c>
      <c r="L54" s="194"/>
      <c r="M54" s="195"/>
      <c r="N54" s="193"/>
      <c r="O54" s="152">
        <v>100</v>
      </c>
      <c r="P54" s="153">
        <v>100</v>
      </c>
      <c r="Q54" s="154">
        <v>100</v>
      </c>
    </row>
    <row r="55" spans="2:17">
      <c r="B55" s="157" t="s">
        <v>8</v>
      </c>
      <c r="C55" s="157" t="s">
        <v>2</v>
      </c>
      <c r="D55" s="157" t="s">
        <v>619</v>
      </c>
      <c r="E55" s="157" t="s">
        <v>620</v>
      </c>
      <c r="F55" s="157" t="s">
        <v>540</v>
      </c>
      <c r="G55" s="158" t="s">
        <v>5815</v>
      </c>
      <c r="H55" s="159" t="s">
        <v>272</v>
      </c>
      <c r="I55" s="160" t="s">
        <v>273</v>
      </c>
      <c r="J55" s="160" t="s">
        <v>643</v>
      </c>
      <c r="K55" s="161" t="s">
        <v>273</v>
      </c>
      <c r="L55" s="194"/>
      <c r="M55" s="195"/>
      <c r="N55" s="193"/>
      <c r="O55" s="152">
        <v>50</v>
      </c>
      <c r="P55" s="153" t="s">
        <v>195</v>
      </c>
      <c r="Q55" s="154" t="s">
        <v>195</v>
      </c>
    </row>
    <row r="56" spans="2:17">
      <c r="B56" s="157" t="s">
        <v>8</v>
      </c>
      <c r="C56" s="157" t="s">
        <v>3</v>
      </c>
      <c r="D56" s="157" t="s">
        <v>899</v>
      </c>
      <c r="E56" s="157" t="s">
        <v>900</v>
      </c>
      <c r="F56" s="157" t="s">
        <v>540</v>
      </c>
      <c r="G56" s="158" t="s">
        <v>5815</v>
      </c>
      <c r="H56" s="159" t="s">
        <v>272</v>
      </c>
      <c r="I56" s="160" t="s">
        <v>273</v>
      </c>
      <c r="J56" s="160" t="s">
        <v>643</v>
      </c>
      <c r="K56" s="161" t="s">
        <v>272</v>
      </c>
      <c r="L56" s="194"/>
      <c r="M56" s="195"/>
      <c r="N56" s="193"/>
      <c r="O56" s="152">
        <v>100</v>
      </c>
      <c r="P56" s="153">
        <v>0</v>
      </c>
      <c r="Q56" s="154">
        <v>100</v>
      </c>
    </row>
    <row r="57" spans="2:17">
      <c r="B57" s="157" t="s">
        <v>8</v>
      </c>
      <c r="C57" s="157" t="s">
        <v>3</v>
      </c>
      <c r="D57" s="157" t="s">
        <v>627</v>
      </c>
      <c r="E57" s="157" t="s">
        <v>628</v>
      </c>
      <c r="F57" s="157" t="s">
        <v>540</v>
      </c>
      <c r="G57" s="158" t="s">
        <v>5815</v>
      </c>
      <c r="H57" s="159" t="s">
        <v>272</v>
      </c>
      <c r="I57" s="160" t="s">
        <v>273</v>
      </c>
      <c r="J57" s="160" t="s">
        <v>54</v>
      </c>
      <c r="K57" s="161" t="s">
        <v>272</v>
      </c>
      <c r="L57" s="194"/>
      <c r="M57" s="195"/>
      <c r="N57" s="193"/>
      <c r="O57" s="152">
        <v>100</v>
      </c>
      <c r="P57" s="153">
        <v>0</v>
      </c>
      <c r="Q57" s="154">
        <v>100</v>
      </c>
    </row>
    <row r="58" spans="2:17">
      <c r="B58" s="157" t="s">
        <v>8</v>
      </c>
      <c r="C58" s="157" t="s">
        <v>3</v>
      </c>
      <c r="D58" s="157" t="s">
        <v>629</v>
      </c>
      <c r="E58" s="157" t="s">
        <v>630</v>
      </c>
      <c r="F58" s="157" t="s">
        <v>540</v>
      </c>
      <c r="G58" s="158" t="s">
        <v>5815</v>
      </c>
      <c r="H58" s="159" t="s">
        <v>272</v>
      </c>
      <c r="I58" s="160" t="s">
        <v>273</v>
      </c>
      <c r="J58" s="160" t="s">
        <v>643</v>
      </c>
      <c r="K58" s="161" t="s">
        <v>273</v>
      </c>
      <c r="L58" s="194"/>
      <c r="M58" s="195"/>
      <c r="N58" s="193"/>
      <c r="O58" s="152">
        <v>100</v>
      </c>
      <c r="P58" s="153">
        <v>0</v>
      </c>
      <c r="Q58" s="154">
        <v>100</v>
      </c>
    </row>
    <row r="59" spans="2:17">
      <c r="B59" s="157" t="s">
        <v>8</v>
      </c>
      <c r="C59" s="157" t="s">
        <v>3</v>
      </c>
      <c r="D59" s="157" t="s">
        <v>633</v>
      </c>
      <c r="E59" s="157" t="s">
        <v>634</v>
      </c>
      <c r="F59" s="157" t="s">
        <v>540</v>
      </c>
      <c r="G59" s="158" t="s">
        <v>5815</v>
      </c>
      <c r="H59" s="159" t="s">
        <v>272</v>
      </c>
      <c r="I59" s="160" t="s">
        <v>273</v>
      </c>
      <c r="J59" s="160" t="s">
        <v>643</v>
      </c>
      <c r="K59" s="161" t="s">
        <v>273</v>
      </c>
      <c r="L59" s="194"/>
      <c r="M59" s="195"/>
      <c r="N59" s="193"/>
      <c r="O59" s="152">
        <v>100</v>
      </c>
      <c r="P59" s="153">
        <v>0</v>
      </c>
      <c r="Q59" s="154">
        <v>100</v>
      </c>
    </row>
    <row r="60" spans="2:17">
      <c r="B60" s="157" t="s">
        <v>9</v>
      </c>
      <c r="C60" s="157" t="s">
        <v>1</v>
      </c>
      <c r="D60" s="157" t="s">
        <v>538</v>
      </c>
      <c r="E60" s="157" t="s">
        <v>539</v>
      </c>
      <c r="F60" s="157" t="s">
        <v>540</v>
      </c>
      <c r="G60" s="158" t="s">
        <v>5815</v>
      </c>
      <c r="H60" s="159" t="s">
        <v>272</v>
      </c>
      <c r="I60" s="160" t="s">
        <v>272</v>
      </c>
      <c r="J60" s="160" t="s">
        <v>643</v>
      </c>
      <c r="K60" s="161" t="s">
        <v>195</v>
      </c>
      <c r="L60" s="194"/>
      <c r="M60" s="195"/>
      <c r="N60" s="193"/>
      <c r="O60" s="152">
        <v>100</v>
      </c>
      <c r="P60" s="153">
        <v>100</v>
      </c>
      <c r="Q60" s="154">
        <v>100</v>
      </c>
    </row>
    <row r="61" spans="2:17">
      <c r="B61" s="157" t="s">
        <v>9</v>
      </c>
      <c r="C61" s="157" t="s">
        <v>1</v>
      </c>
      <c r="D61" s="157" t="s">
        <v>541</v>
      </c>
      <c r="E61" s="157" t="s">
        <v>542</v>
      </c>
      <c r="F61" s="157" t="s">
        <v>540</v>
      </c>
      <c r="G61" s="158" t="s">
        <v>5815</v>
      </c>
      <c r="H61" s="159" t="s">
        <v>272</v>
      </c>
      <c r="I61" s="160" t="s">
        <v>273</v>
      </c>
      <c r="J61" s="160" t="s">
        <v>643</v>
      </c>
      <c r="K61" s="161" t="s">
        <v>273</v>
      </c>
      <c r="L61" s="194"/>
      <c r="M61" s="195"/>
      <c r="N61" s="193"/>
      <c r="O61" s="152">
        <v>50</v>
      </c>
      <c r="P61" s="153">
        <v>0</v>
      </c>
      <c r="Q61" s="154" t="s">
        <v>195</v>
      </c>
    </row>
    <row r="62" spans="2:17">
      <c r="B62" s="157" t="s">
        <v>9</v>
      </c>
      <c r="C62" s="157" t="s">
        <v>1</v>
      </c>
      <c r="D62" s="157" t="s">
        <v>543</v>
      </c>
      <c r="E62" s="157" t="s">
        <v>544</v>
      </c>
      <c r="F62" s="157" t="s">
        <v>540</v>
      </c>
      <c r="G62" s="158" t="s">
        <v>5815</v>
      </c>
      <c r="H62" s="159" t="s">
        <v>273</v>
      </c>
      <c r="I62" s="160" t="s">
        <v>7</v>
      </c>
      <c r="J62" s="160" t="s">
        <v>7</v>
      </c>
      <c r="K62" s="161" t="s">
        <v>195</v>
      </c>
      <c r="L62" s="194"/>
      <c r="M62" s="195"/>
      <c r="N62" s="193"/>
      <c r="O62" s="152" t="s">
        <v>195</v>
      </c>
      <c r="P62" s="153" t="s">
        <v>7</v>
      </c>
      <c r="Q62" s="154" t="s">
        <v>195</v>
      </c>
    </row>
    <row r="63" spans="2:17">
      <c r="B63" s="157" t="s">
        <v>9</v>
      </c>
      <c r="C63" s="157" t="s">
        <v>1</v>
      </c>
      <c r="D63" s="157" t="s">
        <v>545</v>
      </c>
      <c r="E63" s="157" t="s">
        <v>546</v>
      </c>
      <c r="F63" s="157" t="s">
        <v>540</v>
      </c>
      <c r="G63" s="158" t="s">
        <v>5815</v>
      </c>
      <c r="H63" s="159" t="s">
        <v>272</v>
      </c>
      <c r="I63" s="160" t="s">
        <v>272</v>
      </c>
      <c r="J63" s="160" t="s">
        <v>643</v>
      </c>
      <c r="K63" s="161" t="s">
        <v>195</v>
      </c>
      <c r="L63" s="194"/>
      <c r="M63" s="195"/>
      <c r="N63" s="193"/>
      <c r="O63" s="152">
        <v>100</v>
      </c>
      <c r="P63" s="153">
        <v>100</v>
      </c>
      <c r="Q63" s="154">
        <v>100</v>
      </c>
    </row>
    <row r="64" spans="2:17">
      <c r="B64" s="157" t="s">
        <v>9</v>
      </c>
      <c r="C64" s="157" t="s">
        <v>1</v>
      </c>
      <c r="D64" s="157" t="s">
        <v>547</v>
      </c>
      <c r="E64" s="157" t="s">
        <v>548</v>
      </c>
      <c r="F64" s="157" t="s">
        <v>540</v>
      </c>
      <c r="G64" s="158" t="s">
        <v>5815</v>
      </c>
      <c r="H64" s="159" t="s">
        <v>272</v>
      </c>
      <c r="I64" s="160" t="s">
        <v>273</v>
      </c>
      <c r="J64" s="160" t="s">
        <v>643</v>
      </c>
      <c r="K64" s="161" t="s">
        <v>273</v>
      </c>
      <c r="L64" s="194"/>
      <c r="M64" s="195"/>
      <c r="N64" s="193"/>
      <c r="O64" s="152">
        <v>50</v>
      </c>
      <c r="P64" s="153">
        <v>0</v>
      </c>
      <c r="Q64" s="154" t="s">
        <v>195</v>
      </c>
    </row>
    <row r="65" spans="2:17">
      <c r="B65" s="157" t="s">
        <v>9</v>
      </c>
      <c r="C65" s="157" t="s">
        <v>1</v>
      </c>
      <c r="D65" s="157" t="s">
        <v>553</v>
      </c>
      <c r="E65" s="157" t="s">
        <v>554</v>
      </c>
      <c r="F65" s="157" t="s">
        <v>540</v>
      </c>
      <c r="G65" s="158" t="s">
        <v>5815</v>
      </c>
      <c r="H65" s="159" t="s">
        <v>272</v>
      </c>
      <c r="I65" s="160" t="s">
        <v>272</v>
      </c>
      <c r="J65" s="160" t="s">
        <v>643</v>
      </c>
      <c r="K65" s="161" t="s">
        <v>195</v>
      </c>
      <c r="L65" s="194"/>
      <c r="M65" s="195"/>
      <c r="N65" s="193"/>
      <c r="O65" s="152">
        <v>100</v>
      </c>
      <c r="P65" s="153">
        <v>100</v>
      </c>
      <c r="Q65" s="154">
        <v>100</v>
      </c>
    </row>
    <row r="66" spans="2:17">
      <c r="B66" s="157" t="s">
        <v>9</v>
      </c>
      <c r="C66" s="157" t="s">
        <v>1</v>
      </c>
      <c r="D66" s="157" t="s">
        <v>555</v>
      </c>
      <c r="E66" s="157" t="s">
        <v>556</v>
      </c>
      <c r="F66" s="157" t="s">
        <v>540</v>
      </c>
      <c r="G66" s="158" t="s">
        <v>5815</v>
      </c>
      <c r="H66" s="159" t="s">
        <v>272</v>
      </c>
      <c r="I66" s="160" t="s">
        <v>273</v>
      </c>
      <c r="J66" s="160" t="s">
        <v>643</v>
      </c>
      <c r="K66" s="161" t="s">
        <v>273</v>
      </c>
      <c r="L66" s="194"/>
      <c r="M66" s="195"/>
      <c r="N66" s="193"/>
      <c r="O66" s="152">
        <v>0</v>
      </c>
      <c r="P66" s="153">
        <v>0</v>
      </c>
      <c r="Q66" s="154" t="s">
        <v>195</v>
      </c>
    </row>
    <row r="67" spans="2:17">
      <c r="B67" s="157" t="s">
        <v>9</v>
      </c>
      <c r="C67" s="157" t="s">
        <v>1</v>
      </c>
      <c r="D67" s="157" t="s">
        <v>561</v>
      </c>
      <c r="E67" s="157" t="s">
        <v>562</v>
      </c>
      <c r="F67" s="157" t="s">
        <v>533</v>
      </c>
      <c r="G67" s="158" t="s">
        <v>5815</v>
      </c>
      <c r="H67" s="159" t="s">
        <v>272</v>
      </c>
      <c r="I67" s="160" t="s">
        <v>273</v>
      </c>
      <c r="J67" s="160" t="s">
        <v>54</v>
      </c>
      <c r="K67" s="161" t="s">
        <v>273</v>
      </c>
      <c r="L67" s="194"/>
      <c r="M67" s="195"/>
      <c r="N67" s="193"/>
      <c r="O67" s="152">
        <v>0</v>
      </c>
      <c r="P67" s="153" t="s">
        <v>195</v>
      </c>
      <c r="Q67" s="154" t="s">
        <v>195</v>
      </c>
    </row>
    <row r="68" spans="2:17">
      <c r="B68" s="157" t="s">
        <v>9</v>
      </c>
      <c r="C68" s="157" t="s">
        <v>1</v>
      </c>
      <c r="D68" s="157" t="s">
        <v>563</v>
      </c>
      <c r="E68" s="157" t="s">
        <v>564</v>
      </c>
      <c r="F68" s="157" t="s">
        <v>540</v>
      </c>
      <c r="G68" s="158" t="s">
        <v>5815</v>
      </c>
      <c r="H68" s="159" t="s">
        <v>272</v>
      </c>
      <c r="I68" s="160" t="s">
        <v>273</v>
      </c>
      <c r="J68" s="160" t="s">
        <v>54</v>
      </c>
      <c r="K68" s="161" t="s">
        <v>273</v>
      </c>
      <c r="L68" s="194"/>
      <c r="M68" s="195"/>
      <c r="N68" s="193"/>
      <c r="O68" s="152">
        <v>0</v>
      </c>
      <c r="P68" s="153">
        <v>0</v>
      </c>
      <c r="Q68" s="154" t="s">
        <v>195</v>
      </c>
    </row>
    <row r="69" spans="2:17">
      <c r="B69" s="157" t="s">
        <v>9</v>
      </c>
      <c r="C69" s="157" t="s">
        <v>495</v>
      </c>
      <c r="D69" s="157" t="s">
        <v>565</v>
      </c>
      <c r="E69" s="157" t="s">
        <v>566</v>
      </c>
      <c r="F69" s="157" t="s">
        <v>540</v>
      </c>
      <c r="G69" s="158" t="s">
        <v>5815</v>
      </c>
      <c r="H69" s="159" t="s">
        <v>272</v>
      </c>
      <c r="I69" s="160" t="s">
        <v>273</v>
      </c>
      <c r="J69" s="160" t="s">
        <v>54</v>
      </c>
      <c r="K69" s="161" t="s">
        <v>273</v>
      </c>
      <c r="L69" s="194"/>
      <c r="M69" s="195"/>
      <c r="N69" s="193"/>
      <c r="O69" s="152">
        <v>12.5</v>
      </c>
      <c r="P69" s="153">
        <v>0</v>
      </c>
      <c r="Q69" s="154" t="s">
        <v>195</v>
      </c>
    </row>
    <row r="70" spans="2:17">
      <c r="B70" s="157" t="s">
        <v>9</v>
      </c>
      <c r="C70" s="157" t="s">
        <v>495</v>
      </c>
      <c r="D70" s="157" t="s">
        <v>567</v>
      </c>
      <c r="E70" s="157" t="s">
        <v>568</v>
      </c>
      <c r="F70" s="157" t="s">
        <v>533</v>
      </c>
      <c r="G70" s="158" t="s">
        <v>5815</v>
      </c>
      <c r="H70" s="159" t="s">
        <v>272</v>
      </c>
      <c r="I70" s="160" t="s">
        <v>273</v>
      </c>
      <c r="J70" s="160" t="s">
        <v>643</v>
      </c>
      <c r="K70" s="161" t="s">
        <v>273</v>
      </c>
      <c r="L70" s="194"/>
      <c r="M70" s="195"/>
      <c r="N70" s="193"/>
      <c r="O70" s="152">
        <v>50</v>
      </c>
      <c r="P70" s="153" t="s">
        <v>195</v>
      </c>
      <c r="Q70" s="154" t="s">
        <v>195</v>
      </c>
    </row>
    <row r="71" spans="2:17">
      <c r="B71" s="157" t="s">
        <v>9</v>
      </c>
      <c r="C71" s="157" t="s">
        <v>495</v>
      </c>
      <c r="D71" s="157" t="s">
        <v>569</v>
      </c>
      <c r="E71" s="157" t="s">
        <v>570</v>
      </c>
      <c r="F71" s="157" t="s">
        <v>540</v>
      </c>
      <c r="G71" s="158" t="s">
        <v>5815</v>
      </c>
      <c r="H71" s="159" t="s">
        <v>272</v>
      </c>
      <c r="I71" s="160" t="s">
        <v>273</v>
      </c>
      <c r="J71" s="160" t="s">
        <v>643</v>
      </c>
      <c r="K71" s="161" t="s">
        <v>273</v>
      </c>
      <c r="L71" s="194"/>
      <c r="M71" s="195"/>
      <c r="N71" s="193"/>
      <c r="O71" s="152">
        <v>50</v>
      </c>
      <c r="P71" s="153">
        <v>0</v>
      </c>
      <c r="Q71" s="154" t="s">
        <v>195</v>
      </c>
    </row>
    <row r="72" spans="2:17">
      <c r="B72" s="157" t="s">
        <v>9</v>
      </c>
      <c r="C72" s="157" t="s">
        <v>495</v>
      </c>
      <c r="D72" s="157" t="s">
        <v>571</v>
      </c>
      <c r="E72" s="157" t="s">
        <v>572</v>
      </c>
      <c r="F72" s="157" t="s">
        <v>540</v>
      </c>
      <c r="G72" s="158" t="s">
        <v>5815</v>
      </c>
      <c r="H72" s="159" t="s">
        <v>272</v>
      </c>
      <c r="I72" s="160" t="s">
        <v>273</v>
      </c>
      <c r="J72" s="160" t="s">
        <v>643</v>
      </c>
      <c r="K72" s="161" t="s">
        <v>273</v>
      </c>
      <c r="L72" s="194"/>
      <c r="M72" s="195"/>
      <c r="N72" s="193"/>
      <c r="O72" s="152">
        <v>50</v>
      </c>
      <c r="P72" s="153">
        <v>0</v>
      </c>
      <c r="Q72" s="154" t="s">
        <v>195</v>
      </c>
    </row>
    <row r="73" spans="2:17">
      <c r="B73" s="157" t="s">
        <v>9</v>
      </c>
      <c r="C73" s="157" t="s">
        <v>495</v>
      </c>
      <c r="D73" s="157" t="s">
        <v>583</v>
      </c>
      <c r="E73" s="157" t="s">
        <v>584</v>
      </c>
      <c r="F73" s="157" t="s">
        <v>540</v>
      </c>
      <c r="G73" s="158" t="s">
        <v>5815</v>
      </c>
      <c r="H73" s="159" t="s">
        <v>272</v>
      </c>
      <c r="I73" s="160" t="s">
        <v>272</v>
      </c>
      <c r="J73" s="160" t="s">
        <v>643</v>
      </c>
      <c r="K73" s="161" t="s">
        <v>195</v>
      </c>
      <c r="L73" s="194"/>
      <c r="M73" s="195"/>
      <c r="N73" s="193"/>
      <c r="O73" s="152">
        <v>100</v>
      </c>
      <c r="P73" s="153">
        <v>100</v>
      </c>
      <c r="Q73" s="154">
        <v>100</v>
      </c>
    </row>
    <row r="74" spans="2:17">
      <c r="B74" s="157" t="s">
        <v>9</v>
      </c>
      <c r="C74" s="157" t="s">
        <v>495</v>
      </c>
      <c r="D74" s="157" t="s">
        <v>585</v>
      </c>
      <c r="E74" s="157" t="s">
        <v>586</v>
      </c>
      <c r="F74" s="157" t="s">
        <v>533</v>
      </c>
      <c r="G74" s="158" t="s">
        <v>5815</v>
      </c>
      <c r="H74" s="159" t="s">
        <v>272</v>
      </c>
      <c r="I74" s="160" t="s">
        <v>273</v>
      </c>
      <c r="J74" s="160" t="s">
        <v>643</v>
      </c>
      <c r="K74" s="161" t="s">
        <v>273</v>
      </c>
      <c r="L74" s="194"/>
      <c r="M74" s="195"/>
      <c r="N74" s="193"/>
      <c r="O74" s="152">
        <v>0</v>
      </c>
      <c r="P74" s="153" t="s">
        <v>195</v>
      </c>
      <c r="Q74" s="154" t="s">
        <v>195</v>
      </c>
    </row>
    <row r="75" spans="2:17">
      <c r="B75" s="157" t="s">
        <v>9</v>
      </c>
      <c r="C75" s="157" t="s">
        <v>495</v>
      </c>
      <c r="D75" s="157" t="s">
        <v>587</v>
      </c>
      <c r="E75" s="157" t="s">
        <v>588</v>
      </c>
      <c r="F75" s="157" t="s">
        <v>540</v>
      </c>
      <c r="G75" s="158" t="s">
        <v>5815</v>
      </c>
      <c r="H75" s="159" t="s">
        <v>272</v>
      </c>
      <c r="I75" s="160" t="s">
        <v>273</v>
      </c>
      <c r="J75" s="160" t="s">
        <v>643</v>
      </c>
      <c r="K75" s="161" t="s">
        <v>273</v>
      </c>
      <c r="L75" s="194"/>
      <c r="M75" s="195"/>
      <c r="N75" s="193"/>
      <c r="O75" s="152">
        <v>0</v>
      </c>
      <c r="P75" s="153">
        <v>0</v>
      </c>
      <c r="Q75" s="154" t="s">
        <v>195</v>
      </c>
    </row>
    <row r="76" spans="2:17">
      <c r="B76" s="157" t="s">
        <v>9</v>
      </c>
      <c r="C76" s="157" t="s">
        <v>495</v>
      </c>
      <c r="D76" s="157" t="s">
        <v>589</v>
      </c>
      <c r="E76" s="157" t="s">
        <v>590</v>
      </c>
      <c r="F76" s="157" t="s">
        <v>540</v>
      </c>
      <c r="G76" s="158" t="s">
        <v>5815</v>
      </c>
      <c r="H76" s="159" t="s">
        <v>272</v>
      </c>
      <c r="I76" s="160" t="s">
        <v>273</v>
      </c>
      <c r="J76" s="160" t="s">
        <v>643</v>
      </c>
      <c r="K76" s="161" t="s">
        <v>273</v>
      </c>
      <c r="L76" s="194"/>
      <c r="M76" s="195"/>
      <c r="N76" s="193"/>
      <c r="O76" s="152">
        <v>0</v>
      </c>
      <c r="P76" s="153">
        <v>0</v>
      </c>
      <c r="Q76" s="154" t="s">
        <v>195</v>
      </c>
    </row>
    <row r="77" spans="2:17">
      <c r="B77" s="157" t="s">
        <v>9</v>
      </c>
      <c r="C77" s="157" t="s">
        <v>495</v>
      </c>
      <c r="D77" s="157" t="s">
        <v>593</v>
      </c>
      <c r="E77" s="157" t="s">
        <v>594</v>
      </c>
      <c r="F77" s="157" t="s">
        <v>540</v>
      </c>
      <c r="G77" s="158" t="s">
        <v>5815</v>
      </c>
      <c r="H77" s="159" t="s">
        <v>272</v>
      </c>
      <c r="I77" s="160" t="s">
        <v>273</v>
      </c>
      <c r="J77" s="160" t="s">
        <v>643</v>
      </c>
      <c r="K77" s="161" t="s">
        <v>273</v>
      </c>
      <c r="L77" s="194"/>
      <c r="M77" s="195"/>
      <c r="N77" s="193"/>
      <c r="O77" s="152">
        <v>0</v>
      </c>
      <c r="P77" s="153">
        <v>0</v>
      </c>
      <c r="Q77" s="154" t="s">
        <v>195</v>
      </c>
    </row>
    <row r="78" spans="2:17">
      <c r="B78" s="157" t="s">
        <v>9</v>
      </c>
      <c r="C78" s="157" t="s">
        <v>495</v>
      </c>
      <c r="D78" s="157" t="s">
        <v>595</v>
      </c>
      <c r="E78" s="157" t="s">
        <v>596</v>
      </c>
      <c r="F78" s="157" t="s">
        <v>540</v>
      </c>
      <c r="G78" s="158" t="s">
        <v>5815</v>
      </c>
      <c r="H78" s="159" t="s">
        <v>272</v>
      </c>
      <c r="I78" s="160" t="s">
        <v>273</v>
      </c>
      <c r="J78" s="160" t="s">
        <v>643</v>
      </c>
      <c r="K78" s="161" t="s">
        <v>273</v>
      </c>
      <c r="L78" s="194"/>
      <c r="M78" s="195"/>
      <c r="N78" s="193"/>
      <c r="O78" s="152">
        <v>0</v>
      </c>
      <c r="P78" s="153">
        <v>0</v>
      </c>
      <c r="Q78" s="154" t="s">
        <v>195</v>
      </c>
    </row>
    <row r="79" spans="2:17">
      <c r="B79" s="157" t="s">
        <v>9</v>
      </c>
      <c r="C79" s="157" t="s">
        <v>495</v>
      </c>
      <c r="D79" s="157" t="s">
        <v>599</v>
      </c>
      <c r="E79" s="157" t="s">
        <v>600</v>
      </c>
      <c r="F79" s="157" t="s">
        <v>540</v>
      </c>
      <c r="G79" s="158" t="s">
        <v>5815</v>
      </c>
      <c r="H79" s="159" t="s">
        <v>272</v>
      </c>
      <c r="I79" s="160" t="s">
        <v>273</v>
      </c>
      <c r="J79" s="160" t="s">
        <v>643</v>
      </c>
      <c r="K79" s="161" t="s">
        <v>273</v>
      </c>
      <c r="L79" s="194"/>
      <c r="M79" s="195"/>
      <c r="N79" s="193"/>
      <c r="O79" s="152">
        <v>0</v>
      </c>
      <c r="P79" s="153">
        <v>0</v>
      </c>
      <c r="Q79" s="154" t="s">
        <v>195</v>
      </c>
    </row>
    <row r="80" spans="2:17">
      <c r="B80" s="157" t="s">
        <v>9</v>
      </c>
      <c r="C80" s="157" t="s">
        <v>2</v>
      </c>
      <c r="D80" s="157" t="s">
        <v>609</v>
      </c>
      <c r="E80" s="157" t="s">
        <v>610</v>
      </c>
      <c r="F80" s="157" t="s">
        <v>540</v>
      </c>
      <c r="G80" s="158" t="s">
        <v>5815</v>
      </c>
      <c r="H80" s="159" t="s">
        <v>272</v>
      </c>
      <c r="I80" s="160" t="s">
        <v>273</v>
      </c>
      <c r="J80" s="160" t="s">
        <v>54</v>
      </c>
      <c r="K80" s="161" t="s">
        <v>273</v>
      </c>
      <c r="L80" s="194"/>
      <c r="M80" s="195"/>
      <c r="N80" s="193"/>
      <c r="O80" s="152">
        <v>50</v>
      </c>
      <c r="P80" s="153">
        <v>25</v>
      </c>
      <c r="Q80" s="154">
        <v>100</v>
      </c>
    </row>
    <row r="81" spans="2:17">
      <c r="B81" s="157" t="s">
        <v>9</v>
      </c>
      <c r="C81" s="157" t="s">
        <v>2</v>
      </c>
      <c r="D81" s="157" t="s">
        <v>619</v>
      </c>
      <c r="E81" s="157" t="s">
        <v>620</v>
      </c>
      <c r="F81" s="157" t="s">
        <v>540</v>
      </c>
      <c r="G81" s="158" t="s">
        <v>5815</v>
      </c>
      <c r="H81" s="159" t="s">
        <v>273</v>
      </c>
      <c r="I81" s="160" t="s">
        <v>7</v>
      </c>
      <c r="J81" s="160" t="s">
        <v>7</v>
      </c>
      <c r="K81" s="161" t="s">
        <v>195</v>
      </c>
      <c r="L81" s="194"/>
      <c r="M81" s="195"/>
      <c r="N81" s="193"/>
      <c r="O81" s="152" t="s">
        <v>195</v>
      </c>
      <c r="P81" s="153" t="s">
        <v>7</v>
      </c>
      <c r="Q81" s="154" t="s">
        <v>195</v>
      </c>
    </row>
    <row r="82" spans="2:17">
      <c r="B82" s="157" t="s">
        <v>9</v>
      </c>
      <c r="C82" s="157" t="s">
        <v>3</v>
      </c>
      <c r="D82" s="157" t="s">
        <v>899</v>
      </c>
      <c r="E82" s="157" t="s">
        <v>900</v>
      </c>
      <c r="F82" s="157" t="s">
        <v>540</v>
      </c>
      <c r="G82" s="158" t="s">
        <v>5815</v>
      </c>
      <c r="H82" s="159" t="s">
        <v>272</v>
      </c>
      <c r="I82" s="160" t="s">
        <v>273</v>
      </c>
      <c r="J82" s="160" t="s">
        <v>54</v>
      </c>
      <c r="K82" s="161" t="s">
        <v>273</v>
      </c>
      <c r="L82" s="194"/>
      <c r="M82" s="195"/>
      <c r="N82" s="193"/>
      <c r="O82" s="152">
        <v>25</v>
      </c>
      <c r="P82" s="153">
        <v>0</v>
      </c>
      <c r="Q82" s="154">
        <v>0</v>
      </c>
    </row>
    <row r="83" spans="2:17">
      <c r="B83" s="157" t="s">
        <v>9</v>
      </c>
      <c r="C83" s="157" t="s">
        <v>3</v>
      </c>
      <c r="D83" s="157" t="s">
        <v>627</v>
      </c>
      <c r="E83" s="157" t="s">
        <v>628</v>
      </c>
      <c r="F83" s="157" t="s">
        <v>540</v>
      </c>
      <c r="G83" s="158" t="s">
        <v>5815</v>
      </c>
      <c r="H83" s="159" t="s">
        <v>272</v>
      </c>
      <c r="I83" s="160" t="s">
        <v>273</v>
      </c>
      <c r="J83" s="160" t="s">
        <v>54</v>
      </c>
      <c r="K83" s="161" t="s">
        <v>273</v>
      </c>
      <c r="L83" s="194"/>
      <c r="M83" s="195"/>
      <c r="N83" s="193"/>
      <c r="O83" s="152">
        <v>100</v>
      </c>
      <c r="P83" s="153">
        <v>20</v>
      </c>
      <c r="Q83" s="154">
        <v>100</v>
      </c>
    </row>
    <row r="84" spans="2:17">
      <c r="B84" s="157" t="s">
        <v>9</v>
      </c>
      <c r="C84" s="157" t="s">
        <v>3</v>
      </c>
      <c r="D84" s="157" t="s">
        <v>629</v>
      </c>
      <c r="E84" s="157" t="s">
        <v>630</v>
      </c>
      <c r="F84" s="157" t="s">
        <v>540</v>
      </c>
      <c r="G84" s="158" t="s">
        <v>5815</v>
      </c>
      <c r="H84" s="159" t="s">
        <v>272</v>
      </c>
      <c r="I84" s="160" t="s">
        <v>273</v>
      </c>
      <c r="J84" s="160" t="s">
        <v>54</v>
      </c>
      <c r="K84" s="161" t="s">
        <v>273</v>
      </c>
      <c r="L84" s="194"/>
      <c r="M84" s="195"/>
      <c r="N84" s="193"/>
      <c r="O84" s="152">
        <v>33.333333333333336</v>
      </c>
      <c r="P84" s="153">
        <v>0</v>
      </c>
      <c r="Q84" s="154">
        <v>33.333333333333336</v>
      </c>
    </row>
    <row r="85" spans="2:17">
      <c r="B85" s="157" t="s">
        <v>9</v>
      </c>
      <c r="C85" s="157" t="s">
        <v>3</v>
      </c>
      <c r="D85" s="157" t="s">
        <v>633</v>
      </c>
      <c r="E85" s="157" t="s">
        <v>634</v>
      </c>
      <c r="F85" s="157" t="s">
        <v>540</v>
      </c>
      <c r="G85" s="158" t="s">
        <v>5815</v>
      </c>
      <c r="H85" s="159" t="s">
        <v>272</v>
      </c>
      <c r="I85" s="160" t="s">
        <v>273</v>
      </c>
      <c r="J85" s="160" t="s">
        <v>54</v>
      </c>
      <c r="K85" s="161" t="s">
        <v>273</v>
      </c>
      <c r="L85" s="194"/>
      <c r="M85" s="195"/>
      <c r="N85" s="193"/>
      <c r="O85" s="152">
        <v>100</v>
      </c>
      <c r="P85" s="153">
        <v>75</v>
      </c>
      <c r="Q85" s="154">
        <v>0</v>
      </c>
    </row>
    <row r="86" spans="2:17">
      <c r="B86" s="157" t="s">
        <v>10</v>
      </c>
      <c r="C86" s="157" t="s">
        <v>1</v>
      </c>
      <c r="D86" s="157" t="s">
        <v>538</v>
      </c>
      <c r="E86" s="157" t="s">
        <v>539</v>
      </c>
      <c r="F86" s="157" t="s">
        <v>540</v>
      </c>
      <c r="G86" s="158" t="s">
        <v>5815</v>
      </c>
      <c r="H86" s="159" t="s">
        <v>272</v>
      </c>
      <c r="I86" s="160" t="s">
        <v>273</v>
      </c>
      <c r="J86" s="160" t="s">
        <v>643</v>
      </c>
      <c r="K86" s="161" t="s">
        <v>273</v>
      </c>
      <c r="L86" s="194"/>
      <c r="M86" s="195"/>
      <c r="N86" s="193"/>
      <c r="O86" s="152">
        <v>0</v>
      </c>
      <c r="P86" s="153" t="s">
        <v>195</v>
      </c>
      <c r="Q86" s="154">
        <v>0</v>
      </c>
    </row>
    <row r="87" spans="2:17">
      <c r="B87" s="157" t="s">
        <v>10</v>
      </c>
      <c r="C87" s="157" t="s">
        <v>1</v>
      </c>
      <c r="D87" s="157" t="s">
        <v>541</v>
      </c>
      <c r="E87" s="157" t="s">
        <v>542</v>
      </c>
      <c r="F87" s="157" t="s">
        <v>540</v>
      </c>
      <c r="G87" s="158" t="s">
        <v>5815</v>
      </c>
      <c r="H87" s="159" t="s">
        <v>272</v>
      </c>
      <c r="I87" s="160" t="s">
        <v>273</v>
      </c>
      <c r="J87" s="160" t="s">
        <v>643</v>
      </c>
      <c r="K87" s="161" t="s">
        <v>273</v>
      </c>
      <c r="L87" s="194"/>
      <c r="M87" s="195"/>
      <c r="N87" s="193"/>
      <c r="O87" s="152">
        <v>50</v>
      </c>
      <c r="P87" s="153">
        <v>0</v>
      </c>
      <c r="Q87" s="154" t="s">
        <v>195</v>
      </c>
    </row>
    <row r="88" spans="2:17">
      <c r="B88" s="157" t="s">
        <v>10</v>
      </c>
      <c r="C88" s="157" t="s">
        <v>1</v>
      </c>
      <c r="D88" s="157" t="s">
        <v>543</v>
      </c>
      <c r="E88" s="157" t="s">
        <v>544</v>
      </c>
      <c r="F88" s="157" t="s">
        <v>540</v>
      </c>
      <c r="G88" s="158" t="s">
        <v>5815</v>
      </c>
      <c r="H88" s="159" t="s">
        <v>272</v>
      </c>
      <c r="I88" s="160" t="s">
        <v>272</v>
      </c>
      <c r="J88" s="160" t="s">
        <v>643</v>
      </c>
      <c r="K88" s="161" t="s">
        <v>195</v>
      </c>
      <c r="L88" s="194"/>
      <c r="M88" s="195"/>
      <c r="N88" s="193"/>
      <c r="O88" s="152">
        <v>100</v>
      </c>
      <c r="P88" s="153">
        <v>100</v>
      </c>
      <c r="Q88" s="154">
        <v>100</v>
      </c>
    </row>
    <row r="89" spans="2:17">
      <c r="B89" s="157" t="s">
        <v>10</v>
      </c>
      <c r="C89" s="157" t="s">
        <v>1</v>
      </c>
      <c r="D89" s="157" t="s">
        <v>545</v>
      </c>
      <c r="E89" s="157" t="s">
        <v>546</v>
      </c>
      <c r="F89" s="157" t="s">
        <v>540</v>
      </c>
      <c r="G89" s="158" t="s">
        <v>5815</v>
      </c>
      <c r="H89" s="159" t="s">
        <v>272</v>
      </c>
      <c r="I89" s="160" t="s">
        <v>273</v>
      </c>
      <c r="J89" s="160" t="s">
        <v>643</v>
      </c>
      <c r="K89" s="161" t="s">
        <v>273</v>
      </c>
      <c r="L89" s="194"/>
      <c r="M89" s="195"/>
      <c r="N89" s="193"/>
      <c r="O89" s="152">
        <v>0</v>
      </c>
      <c r="P89" s="153" t="s">
        <v>195</v>
      </c>
      <c r="Q89" s="154">
        <v>0</v>
      </c>
    </row>
    <row r="90" spans="2:17">
      <c r="B90" s="157" t="s">
        <v>10</v>
      </c>
      <c r="C90" s="157" t="s">
        <v>1</v>
      </c>
      <c r="D90" s="157" t="s">
        <v>547</v>
      </c>
      <c r="E90" s="157" t="s">
        <v>548</v>
      </c>
      <c r="F90" s="157" t="s">
        <v>540</v>
      </c>
      <c r="G90" s="158" t="s">
        <v>5815</v>
      </c>
      <c r="H90" s="159" t="s">
        <v>272</v>
      </c>
      <c r="I90" s="160" t="s">
        <v>272</v>
      </c>
      <c r="J90" s="160" t="s">
        <v>643</v>
      </c>
      <c r="K90" s="161" t="s">
        <v>195</v>
      </c>
      <c r="L90" s="194"/>
      <c r="M90" s="195"/>
      <c r="N90" s="193"/>
      <c r="O90" s="152">
        <v>100</v>
      </c>
      <c r="P90" s="153">
        <v>100</v>
      </c>
      <c r="Q90" s="154">
        <v>100</v>
      </c>
    </row>
    <row r="91" spans="2:17">
      <c r="B91" s="157" t="s">
        <v>10</v>
      </c>
      <c r="C91" s="157" t="s">
        <v>1</v>
      </c>
      <c r="D91" s="157" t="s">
        <v>553</v>
      </c>
      <c r="E91" s="157" t="s">
        <v>554</v>
      </c>
      <c r="F91" s="157" t="s">
        <v>540</v>
      </c>
      <c r="G91" s="158" t="s">
        <v>5815</v>
      </c>
      <c r="H91" s="159" t="s">
        <v>272</v>
      </c>
      <c r="I91" s="160" t="s">
        <v>272</v>
      </c>
      <c r="J91" s="160" t="s">
        <v>643</v>
      </c>
      <c r="K91" s="161" t="s">
        <v>195</v>
      </c>
      <c r="L91" s="194"/>
      <c r="M91" s="195"/>
      <c r="N91" s="193"/>
      <c r="O91" s="152">
        <v>100</v>
      </c>
      <c r="P91" s="153">
        <v>100</v>
      </c>
      <c r="Q91" s="154">
        <v>100</v>
      </c>
    </row>
    <row r="92" spans="2:17">
      <c r="B92" s="157" t="s">
        <v>10</v>
      </c>
      <c r="C92" s="157" t="s">
        <v>1</v>
      </c>
      <c r="D92" s="157" t="s">
        <v>555</v>
      </c>
      <c r="E92" s="157" t="s">
        <v>556</v>
      </c>
      <c r="F92" s="157" t="s">
        <v>540</v>
      </c>
      <c r="G92" s="158" t="s">
        <v>5815</v>
      </c>
      <c r="H92" s="159" t="s">
        <v>272</v>
      </c>
      <c r="I92" s="160" t="s">
        <v>273</v>
      </c>
      <c r="J92" s="160" t="s">
        <v>643</v>
      </c>
      <c r="K92" s="161" t="s">
        <v>273</v>
      </c>
      <c r="L92" s="194"/>
      <c r="M92" s="195"/>
      <c r="N92" s="193"/>
      <c r="O92" s="152">
        <v>50</v>
      </c>
      <c r="P92" s="153">
        <v>0</v>
      </c>
      <c r="Q92" s="154" t="s">
        <v>195</v>
      </c>
    </row>
    <row r="93" spans="2:17">
      <c r="B93" s="157" t="s">
        <v>10</v>
      </c>
      <c r="C93" s="157" t="s">
        <v>1</v>
      </c>
      <c r="D93" s="157" t="s">
        <v>561</v>
      </c>
      <c r="E93" s="157" t="s">
        <v>562</v>
      </c>
      <c r="F93" s="157" t="s">
        <v>533</v>
      </c>
      <c r="G93" s="158" t="s">
        <v>5815</v>
      </c>
      <c r="H93" s="159" t="s">
        <v>272</v>
      </c>
      <c r="I93" s="160" t="s">
        <v>273</v>
      </c>
      <c r="J93" s="160" t="s">
        <v>643</v>
      </c>
      <c r="K93" s="161" t="s">
        <v>273</v>
      </c>
      <c r="L93" s="194"/>
      <c r="M93" s="195"/>
      <c r="N93" s="193"/>
      <c r="O93" s="152">
        <v>50</v>
      </c>
      <c r="P93" s="153" t="s">
        <v>195</v>
      </c>
      <c r="Q93" s="154" t="s">
        <v>195</v>
      </c>
    </row>
    <row r="94" spans="2:17">
      <c r="B94" s="157" t="s">
        <v>10</v>
      </c>
      <c r="C94" s="157" t="s">
        <v>1</v>
      </c>
      <c r="D94" s="157" t="s">
        <v>563</v>
      </c>
      <c r="E94" s="157" t="s">
        <v>564</v>
      </c>
      <c r="F94" s="157" t="s">
        <v>540</v>
      </c>
      <c r="G94" s="158" t="s">
        <v>5815</v>
      </c>
      <c r="H94" s="159" t="s">
        <v>272</v>
      </c>
      <c r="I94" s="160" t="s">
        <v>273</v>
      </c>
      <c r="J94" s="160" t="s">
        <v>643</v>
      </c>
      <c r="K94" s="161" t="s">
        <v>273</v>
      </c>
      <c r="L94" s="194"/>
      <c r="M94" s="195"/>
      <c r="N94" s="193"/>
      <c r="O94" s="152">
        <v>50</v>
      </c>
      <c r="P94" s="153">
        <v>0</v>
      </c>
      <c r="Q94" s="154" t="s">
        <v>195</v>
      </c>
    </row>
    <row r="95" spans="2:17">
      <c r="B95" s="157" t="s">
        <v>10</v>
      </c>
      <c r="C95" s="157" t="s">
        <v>495</v>
      </c>
      <c r="D95" s="157" t="s">
        <v>565</v>
      </c>
      <c r="E95" s="157" t="s">
        <v>566</v>
      </c>
      <c r="F95" s="157" t="s">
        <v>540</v>
      </c>
      <c r="G95" s="158" t="s">
        <v>5815</v>
      </c>
      <c r="H95" s="159" t="s">
        <v>272</v>
      </c>
      <c r="I95" s="160" t="s">
        <v>273</v>
      </c>
      <c r="J95" s="160" t="s">
        <v>643</v>
      </c>
      <c r="K95" s="161" t="s">
        <v>273</v>
      </c>
      <c r="L95" s="194"/>
      <c r="M95" s="195"/>
      <c r="N95" s="193"/>
      <c r="O95" s="152">
        <v>50</v>
      </c>
      <c r="P95" s="153">
        <v>0</v>
      </c>
      <c r="Q95" s="154">
        <v>0</v>
      </c>
    </row>
    <row r="96" spans="2:17">
      <c r="B96" s="157" t="s">
        <v>10</v>
      </c>
      <c r="C96" s="157" t="s">
        <v>495</v>
      </c>
      <c r="D96" s="157" t="s">
        <v>567</v>
      </c>
      <c r="E96" s="157" t="s">
        <v>568</v>
      </c>
      <c r="F96" s="157" t="s">
        <v>533</v>
      </c>
      <c r="G96" s="158" t="s">
        <v>5815</v>
      </c>
      <c r="H96" s="159" t="s">
        <v>273</v>
      </c>
      <c r="I96" s="160" t="s">
        <v>7</v>
      </c>
      <c r="J96" s="160" t="s">
        <v>7</v>
      </c>
      <c r="K96" s="161" t="s">
        <v>195</v>
      </c>
      <c r="L96" s="194"/>
      <c r="M96" s="195"/>
      <c r="N96" s="193"/>
      <c r="O96" s="152" t="s">
        <v>195</v>
      </c>
      <c r="P96" s="153" t="s">
        <v>195</v>
      </c>
      <c r="Q96" s="154" t="s">
        <v>195</v>
      </c>
    </row>
    <row r="97" spans="2:17">
      <c r="B97" s="157" t="s">
        <v>10</v>
      </c>
      <c r="C97" s="157" t="s">
        <v>495</v>
      </c>
      <c r="D97" s="157" t="s">
        <v>569</v>
      </c>
      <c r="E97" s="157" t="s">
        <v>570</v>
      </c>
      <c r="F97" s="157" t="s">
        <v>540</v>
      </c>
      <c r="G97" s="158" t="s">
        <v>5815</v>
      </c>
      <c r="H97" s="159" t="s">
        <v>272</v>
      </c>
      <c r="I97" s="160" t="s">
        <v>273</v>
      </c>
      <c r="J97" s="160" t="s">
        <v>643</v>
      </c>
      <c r="K97" s="161" t="s">
        <v>273</v>
      </c>
      <c r="L97" s="194"/>
      <c r="M97" s="195"/>
      <c r="N97" s="193"/>
      <c r="O97" s="152">
        <v>50</v>
      </c>
      <c r="P97" s="153">
        <v>0</v>
      </c>
      <c r="Q97" s="154">
        <v>0</v>
      </c>
    </row>
    <row r="98" spans="2:17">
      <c r="B98" s="157" t="s">
        <v>10</v>
      </c>
      <c r="C98" s="157" t="s">
        <v>495</v>
      </c>
      <c r="D98" s="157" t="s">
        <v>571</v>
      </c>
      <c r="E98" s="157" t="s">
        <v>572</v>
      </c>
      <c r="F98" s="157" t="s">
        <v>540</v>
      </c>
      <c r="G98" s="158" t="s">
        <v>5815</v>
      </c>
      <c r="H98" s="159" t="s">
        <v>273</v>
      </c>
      <c r="I98" s="160" t="s">
        <v>7</v>
      </c>
      <c r="J98" s="160" t="s">
        <v>7</v>
      </c>
      <c r="K98" s="161" t="s">
        <v>195</v>
      </c>
      <c r="L98" s="194"/>
      <c r="M98" s="195"/>
      <c r="N98" s="193"/>
      <c r="O98" s="152" t="s">
        <v>195</v>
      </c>
      <c r="P98" s="153" t="s">
        <v>7</v>
      </c>
      <c r="Q98" s="154" t="s">
        <v>195</v>
      </c>
    </row>
    <row r="99" spans="2:17">
      <c r="B99" s="157" t="s">
        <v>10</v>
      </c>
      <c r="C99" s="157" t="s">
        <v>495</v>
      </c>
      <c r="D99" s="157" t="s">
        <v>583</v>
      </c>
      <c r="E99" s="157" t="s">
        <v>584</v>
      </c>
      <c r="F99" s="157" t="s">
        <v>540</v>
      </c>
      <c r="G99" s="158" t="s">
        <v>5815</v>
      </c>
      <c r="H99" s="159" t="s">
        <v>273</v>
      </c>
      <c r="I99" s="160" t="s">
        <v>7</v>
      </c>
      <c r="J99" s="160" t="s">
        <v>7</v>
      </c>
      <c r="K99" s="161" t="s">
        <v>195</v>
      </c>
      <c r="L99" s="194"/>
      <c r="M99" s="195"/>
      <c r="N99" s="193"/>
      <c r="O99" s="152" t="s">
        <v>195</v>
      </c>
      <c r="P99" s="153" t="s">
        <v>7</v>
      </c>
      <c r="Q99" s="154" t="s">
        <v>195</v>
      </c>
    </row>
    <row r="100" spans="2:17">
      <c r="B100" s="157" t="s">
        <v>10</v>
      </c>
      <c r="C100" s="157" t="s">
        <v>495</v>
      </c>
      <c r="D100" s="157" t="s">
        <v>585</v>
      </c>
      <c r="E100" s="157" t="s">
        <v>586</v>
      </c>
      <c r="F100" s="157" t="s">
        <v>533</v>
      </c>
      <c r="G100" s="158" t="s">
        <v>5815</v>
      </c>
      <c r="H100" s="159" t="s">
        <v>272</v>
      </c>
      <c r="I100" s="160" t="s">
        <v>273</v>
      </c>
      <c r="J100" s="160" t="s">
        <v>643</v>
      </c>
      <c r="K100" s="161" t="s">
        <v>273</v>
      </c>
      <c r="L100" s="194"/>
      <c r="M100" s="195"/>
      <c r="N100" s="193"/>
      <c r="O100" s="152">
        <v>100</v>
      </c>
      <c r="P100" s="153" t="s">
        <v>195</v>
      </c>
      <c r="Q100" s="154" t="s">
        <v>195</v>
      </c>
    </row>
    <row r="101" spans="2:17">
      <c r="B101" s="157" t="s">
        <v>10</v>
      </c>
      <c r="C101" s="157" t="s">
        <v>495</v>
      </c>
      <c r="D101" s="157" t="s">
        <v>587</v>
      </c>
      <c r="E101" s="157" t="s">
        <v>588</v>
      </c>
      <c r="F101" s="157" t="s">
        <v>540</v>
      </c>
      <c r="G101" s="158" t="s">
        <v>5815</v>
      </c>
      <c r="H101" s="159" t="s">
        <v>273</v>
      </c>
      <c r="I101" s="160" t="s">
        <v>7</v>
      </c>
      <c r="J101" s="160" t="s">
        <v>7</v>
      </c>
      <c r="K101" s="161" t="s">
        <v>195</v>
      </c>
      <c r="L101" s="194"/>
      <c r="M101" s="195"/>
      <c r="N101" s="193"/>
      <c r="O101" s="152" t="s">
        <v>195</v>
      </c>
      <c r="P101" s="153" t="s">
        <v>7</v>
      </c>
      <c r="Q101" s="154" t="s">
        <v>195</v>
      </c>
    </row>
    <row r="102" spans="2:17">
      <c r="B102" s="157" t="s">
        <v>10</v>
      </c>
      <c r="C102" s="157" t="s">
        <v>495</v>
      </c>
      <c r="D102" s="157" t="s">
        <v>589</v>
      </c>
      <c r="E102" s="157" t="s">
        <v>590</v>
      </c>
      <c r="F102" s="157" t="s">
        <v>540</v>
      </c>
      <c r="G102" s="158" t="s">
        <v>5815</v>
      </c>
      <c r="H102" s="159" t="s">
        <v>273</v>
      </c>
      <c r="I102" s="160" t="s">
        <v>7</v>
      </c>
      <c r="J102" s="160" t="s">
        <v>7</v>
      </c>
      <c r="K102" s="161" t="s">
        <v>195</v>
      </c>
      <c r="L102" s="194"/>
      <c r="M102" s="195"/>
      <c r="N102" s="193"/>
      <c r="O102" s="152" t="s">
        <v>195</v>
      </c>
      <c r="P102" s="153" t="s">
        <v>7</v>
      </c>
      <c r="Q102" s="154" t="s">
        <v>195</v>
      </c>
    </row>
    <row r="103" spans="2:17">
      <c r="B103" s="157" t="s">
        <v>10</v>
      </c>
      <c r="C103" s="157" t="s">
        <v>495</v>
      </c>
      <c r="D103" s="157" t="s">
        <v>593</v>
      </c>
      <c r="E103" s="157" t="s">
        <v>594</v>
      </c>
      <c r="F103" s="157" t="s">
        <v>540</v>
      </c>
      <c r="G103" s="158" t="s">
        <v>5815</v>
      </c>
      <c r="H103" s="159" t="s">
        <v>272</v>
      </c>
      <c r="I103" s="160" t="s">
        <v>273</v>
      </c>
      <c r="J103" s="160" t="s">
        <v>643</v>
      </c>
      <c r="K103" s="161" t="s">
        <v>273</v>
      </c>
      <c r="L103" s="194"/>
      <c r="M103" s="195"/>
      <c r="N103" s="193"/>
      <c r="O103" s="152">
        <v>0</v>
      </c>
      <c r="P103" s="153" t="s">
        <v>195</v>
      </c>
      <c r="Q103" s="154" t="s">
        <v>195</v>
      </c>
    </row>
    <row r="104" spans="2:17">
      <c r="B104" s="157" t="s">
        <v>10</v>
      </c>
      <c r="C104" s="157" t="s">
        <v>495</v>
      </c>
      <c r="D104" s="157" t="s">
        <v>595</v>
      </c>
      <c r="E104" s="157" t="s">
        <v>596</v>
      </c>
      <c r="F104" s="157" t="s">
        <v>540</v>
      </c>
      <c r="G104" s="158" t="s">
        <v>5815</v>
      </c>
      <c r="H104" s="159" t="s">
        <v>272</v>
      </c>
      <c r="I104" s="160" t="s">
        <v>273</v>
      </c>
      <c r="J104" s="160" t="s">
        <v>643</v>
      </c>
      <c r="K104" s="161" t="s">
        <v>273</v>
      </c>
      <c r="L104" s="194"/>
      <c r="M104" s="195"/>
      <c r="N104" s="193"/>
      <c r="O104" s="152">
        <v>50</v>
      </c>
      <c r="P104" s="153">
        <v>0</v>
      </c>
      <c r="Q104" s="154">
        <v>0</v>
      </c>
    </row>
    <row r="105" spans="2:17">
      <c r="B105" s="157" t="s">
        <v>10</v>
      </c>
      <c r="C105" s="157" t="s">
        <v>495</v>
      </c>
      <c r="D105" s="157" t="s">
        <v>599</v>
      </c>
      <c r="E105" s="157" t="s">
        <v>600</v>
      </c>
      <c r="F105" s="157" t="s">
        <v>540</v>
      </c>
      <c r="G105" s="158" t="s">
        <v>5815</v>
      </c>
      <c r="H105" s="159" t="s">
        <v>272</v>
      </c>
      <c r="I105" s="160" t="s">
        <v>273</v>
      </c>
      <c r="J105" s="160" t="s">
        <v>643</v>
      </c>
      <c r="K105" s="161" t="s">
        <v>273</v>
      </c>
      <c r="L105" s="194"/>
      <c r="M105" s="195"/>
      <c r="N105" s="193"/>
      <c r="O105" s="152">
        <v>0</v>
      </c>
      <c r="P105" s="153" t="s">
        <v>195</v>
      </c>
      <c r="Q105" s="154" t="s">
        <v>195</v>
      </c>
    </row>
    <row r="106" spans="2:17">
      <c r="B106" s="157" t="s">
        <v>10</v>
      </c>
      <c r="C106" s="157" t="s">
        <v>2</v>
      </c>
      <c r="D106" s="157" t="s">
        <v>609</v>
      </c>
      <c r="E106" s="157" t="s">
        <v>610</v>
      </c>
      <c r="F106" s="157" t="s">
        <v>540</v>
      </c>
      <c r="G106" s="158" t="s">
        <v>5815</v>
      </c>
      <c r="H106" s="159" t="s">
        <v>272</v>
      </c>
      <c r="I106" s="160" t="s">
        <v>273</v>
      </c>
      <c r="J106" s="160" t="s">
        <v>643</v>
      </c>
      <c r="K106" s="161" t="s">
        <v>273</v>
      </c>
      <c r="L106" s="194"/>
      <c r="M106" s="195"/>
      <c r="N106" s="193"/>
      <c r="O106" s="152">
        <v>0</v>
      </c>
      <c r="P106" s="153" t="s">
        <v>195</v>
      </c>
      <c r="Q106" s="154" t="s">
        <v>195</v>
      </c>
    </row>
    <row r="107" spans="2:17">
      <c r="B107" s="157" t="s">
        <v>10</v>
      </c>
      <c r="C107" s="157" t="s">
        <v>2</v>
      </c>
      <c r="D107" s="157" t="s">
        <v>619</v>
      </c>
      <c r="E107" s="157" t="s">
        <v>620</v>
      </c>
      <c r="F107" s="157" t="s">
        <v>540</v>
      </c>
      <c r="G107" s="158" t="s">
        <v>5815</v>
      </c>
      <c r="H107" s="159" t="s">
        <v>272</v>
      </c>
      <c r="I107" s="160" t="s">
        <v>273</v>
      </c>
      <c r="J107" s="160" t="s">
        <v>643</v>
      </c>
      <c r="K107" s="161" t="s">
        <v>273</v>
      </c>
      <c r="L107" s="194"/>
      <c r="M107" s="195"/>
      <c r="N107" s="193"/>
      <c r="O107" s="152">
        <v>50</v>
      </c>
      <c r="P107" s="153">
        <v>0</v>
      </c>
      <c r="Q107" s="154" t="s">
        <v>195</v>
      </c>
    </row>
    <row r="108" spans="2:17">
      <c r="B108" s="157" t="s">
        <v>10</v>
      </c>
      <c r="C108" s="157" t="s">
        <v>3</v>
      </c>
      <c r="D108" s="157" t="s">
        <v>899</v>
      </c>
      <c r="E108" s="157" t="s">
        <v>900</v>
      </c>
      <c r="F108" s="157" t="s">
        <v>540</v>
      </c>
      <c r="G108" s="158" t="s">
        <v>5815</v>
      </c>
      <c r="H108" s="159" t="s">
        <v>272</v>
      </c>
      <c r="I108" s="160" t="s">
        <v>273</v>
      </c>
      <c r="J108" s="160" t="s">
        <v>643</v>
      </c>
      <c r="K108" s="161" t="s">
        <v>273</v>
      </c>
      <c r="L108" s="194"/>
      <c r="M108" s="195"/>
      <c r="N108" s="193"/>
      <c r="O108" s="152">
        <v>100</v>
      </c>
      <c r="P108" s="153">
        <v>0</v>
      </c>
      <c r="Q108" s="154">
        <v>100</v>
      </c>
    </row>
    <row r="109" spans="2:17">
      <c r="B109" s="157" t="s">
        <v>10</v>
      </c>
      <c r="C109" s="157" t="s">
        <v>3</v>
      </c>
      <c r="D109" s="157" t="s">
        <v>627</v>
      </c>
      <c r="E109" s="157" t="s">
        <v>628</v>
      </c>
      <c r="F109" s="157" t="s">
        <v>540</v>
      </c>
      <c r="G109" s="158" t="s">
        <v>5815</v>
      </c>
      <c r="H109" s="159" t="s">
        <v>272</v>
      </c>
      <c r="I109" s="160" t="s">
        <v>273</v>
      </c>
      <c r="J109" s="160" t="s">
        <v>53</v>
      </c>
      <c r="K109" s="161" t="s">
        <v>273</v>
      </c>
      <c r="L109" s="194"/>
      <c r="M109" s="195"/>
      <c r="N109" s="193"/>
      <c r="O109" s="152">
        <v>60</v>
      </c>
      <c r="P109" s="153">
        <v>0</v>
      </c>
      <c r="Q109" s="154">
        <v>25</v>
      </c>
    </row>
    <row r="110" spans="2:17">
      <c r="B110" s="157" t="s">
        <v>10</v>
      </c>
      <c r="C110" s="157" t="s">
        <v>3</v>
      </c>
      <c r="D110" s="157" t="s">
        <v>629</v>
      </c>
      <c r="E110" s="157" t="s">
        <v>630</v>
      </c>
      <c r="F110" s="157" t="s">
        <v>540</v>
      </c>
      <c r="G110" s="158" t="s">
        <v>5815</v>
      </c>
      <c r="H110" s="159" t="s">
        <v>272</v>
      </c>
      <c r="I110" s="160" t="s">
        <v>273</v>
      </c>
      <c r="J110" s="160" t="s">
        <v>53</v>
      </c>
      <c r="K110" s="161" t="s">
        <v>273</v>
      </c>
      <c r="L110" s="194"/>
      <c r="M110" s="195"/>
      <c r="N110" s="193"/>
      <c r="O110" s="152">
        <v>10</v>
      </c>
      <c r="P110" s="153">
        <v>0</v>
      </c>
      <c r="Q110" s="154" t="s">
        <v>195</v>
      </c>
    </row>
    <row r="111" spans="2:17">
      <c r="B111" s="157" t="s">
        <v>10</v>
      </c>
      <c r="C111" s="157" t="s">
        <v>3</v>
      </c>
      <c r="D111" s="157" t="s">
        <v>633</v>
      </c>
      <c r="E111" s="157" t="s">
        <v>634</v>
      </c>
      <c r="F111" s="157" t="s">
        <v>540</v>
      </c>
      <c r="G111" s="158" t="s">
        <v>5815</v>
      </c>
      <c r="H111" s="159" t="s">
        <v>272</v>
      </c>
      <c r="I111" s="160" t="s">
        <v>273</v>
      </c>
      <c r="J111" s="160" t="s">
        <v>53</v>
      </c>
      <c r="K111" s="161" t="s">
        <v>273</v>
      </c>
      <c r="L111" s="194"/>
      <c r="M111" s="195"/>
      <c r="N111" s="193"/>
      <c r="O111" s="152">
        <v>10</v>
      </c>
      <c r="P111" s="153">
        <v>0</v>
      </c>
      <c r="Q111" s="154">
        <v>0</v>
      </c>
    </row>
    <row r="112" spans="2:17">
      <c r="B112" s="157" t="s">
        <v>11</v>
      </c>
      <c r="C112" s="157" t="s">
        <v>1</v>
      </c>
      <c r="D112" s="157" t="s">
        <v>538</v>
      </c>
      <c r="E112" s="157" t="s">
        <v>539</v>
      </c>
      <c r="F112" s="157" t="s">
        <v>540</v>
      </c>
      <c r="G112" s="158" t="s">
        <v>5815</v>
      </c>
      <c r="H112" s="159" t="s">
        <v>273</v>
      </c>
      <c r="I112" s="160" t="s">
        <v>7</v>
      </c>
      <c r="J112" s="160" t="s">
        <v>7</v>
      </c>
      <c r="K112" s="161" t="s">
        <v>195</v>
      </c>
      <c r="L112" s="194"/>
      <c r="M112" s="195"/>
      <c r="N112" s="193"/>
      <c r="O112" s="152" t="s">
        <v>195</v>
      </c>
      <c r="P112" s="153" t="s">
        <v>7</v>
      </c>
      <c r="Q112" s="154" t="s">
        <v>195</v>
      </c>
    </row>
    <row r="113" spans="2:17">
      <c r="B113" s="157" t="s">
        <v>11</v>
      </c>
      <c r="C113" s="157" t="s">
        <v>1</v>
      </c>
      <c r="D113" s="157" t="s">
        <v>541</v>
      </c>
      <c r="E113" s="157" t="s">
        <v>542</v>
      </c>
      <c r="F113" s="148" t="s">
        <v>540</v>
      </c>
      <c r="G113" s="158" t="s">
        <v>5815</v>
      </c>
      <c r="H113" s="159" t="s">
        <v>272</v>
      </c>
      <c r="I113" s="160" t="s">
        <v>273</v>
      </c>
      <c r="J113" s="160" t="s">
        <v>643</v>
      </c>
      <c r="K113" s="161" t="s">
        <v>273</v>
      </c>
      <c r="L113" s="194"/>
      <c r="M113" s="195"/>
      <c r="N113" s="193"/>
      <c r="O113" s="152">
        <v>100</v>
      </c>
      <c r="P113" s="153">
        <v>0</v>
      </c>
      <c r="Q113" s="154">
        <v>100</v>
      </c>
    </row>
    <row r="114" spans="2:17">
      <c r="B114" s="157" t="s">
        <v>11</v>
      </c>
      <c r="C114" s="157" t="s">
        <v>1</v>
      </c>
      <c r="D114" s="157" t="s">
        <v>543</v>
      </c>
      <c r="E114" s="157" t="s">
        <v>544</v>
      </c>
      <c r="F114" s="157" t="s">
        <v>540</v>
      </c>
      <c r="G114" s="158" t="s">
        <v>5815</v>
      </c>
      <c r="H114" s="159" t="s">
        <v>272</v>
      </c>
      <c r="I114" s="160" t="s">
        <v>273</v>
      </c>
      <c r="J114" s="160" t="s">
        <v>54</v>
      </c>
      <c r="K114" s="161" t="s">
        <v>273</v>
      </c>
      <c r="L114" s="194"/>
      <c r="M114" s="195"/>
      <c r="N114" s="193"/>
      <c r="O114" s="152">
        <v>3.8461538461538463</v>
      </c>
      <c r="P114" s="153" t="s">
        <v>195</v>
      </c>
      <c r="Q114" s="154" t="s">
        <v>195</v>
      </c>
    </row>
    <row r="115" spans="2:17">
      <c r="B115" s="157" t="s">
        <v>11</v>
      </c>
      <c r="C115" s="157" t="s">
        <v>1</v>
      </c>
      <c r="D115" s="157" t="s">
        <v>545</v>
      </c>
      <c r="E115" s="157" t="s">
        <v>546</v>
      </c>
      <c r="F115" s="157" t="s">
        <v>540</v>
      </c>
      <c r="G115" s="158" t="s">
        <v>5815</v>
      </c>
      <c r="H115" s="159" t="s">
        <v>272</v>
      </c>
      <c r="I115" s="160" t="s">
        <v>273</v>
      </c>
      <c r="J115" s="160" t="s">
        <v>643</v>
      </c>
      <c r="K115" s="161" t="s">
        <v>273</v>
      </c>
      <c r="L115" s="194"/>
      <c r="M115" s="195"/>
      <c r="N115" s="193"/>
      <c r="O115" s="152">
        <v>0</v>
      </c>
      <c r="P115" s="153">
        <v>0</v>
      </c>
      <c r="Q115" s="154" t="s">
        <v>195</v>
      </c>
    </row>
    <row r="116" spans="2:17">
      <c r="B116" s="157" t="s">
        <v>11</v>
      </c>
      <c r="C116" s="157" t="s">
        <v>1</v>
      </c>
      <c r="D116" s="157" t="s">
        <v>547</v>
      </c>
      <c r="E116" s="157" t="s">
        <v>548</v>
      </c>
      <c r="F116" s="157" t="s">
        <v>540</v>
      </c>
      <c r="G116" s="158" t="s">
        <v>5815</v>
      </c>
      <c r="H116" s="159" t="s">
        <v>272</v>
      </c>
      <c r="I116" s="160" t="s">
        <v>273</v>
      </c>
      <c r="J116" s="160" t="s">
        <v>643</v>
      </c>
      <c r="K116" s="161" t="s">
        <v>273</v>
      </c>
      <c r="L116" s="194"/>
      <c r="M116" s="195"/>
      <c r="N116" s="193"/>
      <c r="O116" s="152">
        <v>100</v>
      </c>
      <c r="P116" s="153">
        <v>0</v>
      </c>
      <c r="Q116" s="154">
        <v>100</v>
      </c>
    </row>
    <row r="117" spans="2:17">
      <c r="B117" s="157" t="s">
        <v>11</v>
      </c>
      <c r="C117" s="157" t="s">
        <v>1</v>
      </c>
      <c r="D117" s="157" t="s">
        <v>553</v>
      </c>
      <c r="E117" s="157" t="s">
        <v>554</v>
      </c>
      <c r="F117" s="157" t="s">
        <v>540</v>
      </c>
      <c r="G117" s="158" t="s">
        <v>5815</v>
      </c>
      <c r="H117" s="159" t="s">
        <v>272</v>
      </c>
      <c r="I117" s="160" t="s">
        <v>273</v>
      </c>
      <c r="J117" s="160" t="s">
        <v>643</v>
      </c>
      <c r="K117" s="161" t="s">
        <v>273</v>
      </c>
      <c r="L117" s="194"/>
      <c r="M117" s="195"/>
      <c r="N117" s="193"/>
      <c r="O117" s="152">
        <v>100</v>
      </c>
      <c r="P117" s="153">
        <v>0</v>
      </c>
      <c r="Q117" s="154">
        <v>100</v>
      </c>
    </row>
    <row r="118" spans="2:17">
      <c r="B118" s="157" t="s">
        <v>11</v>
      </c>
      <c r="C118" s="157" t="s">
        <v>1</v>
      </c>
      <c r="D118" s="157" t="s">
        <v>555</v>
      </c>
      <c r="E118" s="157" t="s">
        <v>556</v>
      </c>
      <c r="F118" s="157" t="s">
        <v>540</v>
      </c>
      <c r="G118" s="158" t="s">
        <v>5815</v>
      </c>
      <c r="H118" s="159" t="s">
        <v>273</v>
      </c>
      <c r="I118" s="160" t="s">
        <v>7</v>
      </c>
      <c r="J118" s="160" t="s">
        <v>7</v>
      </c>
      <c r="K118" s="161" t="s">
        <v>195</v>
      </c>
      <c r="L118" s="194"/>
      <c r="M118" s="195"/>
      <c r="N118" s="193"/>
      <c r="O118" s="152" t="s">
        <v>195</v>
      </c>
      <c r="P118" s="153" t="s">
        <v>7</v>
      </c>
      <c r="Q118" s="154" t="s">
        <v>195</v>
      </c>
    </row>
    <row r="119" spans="2:17">
      <c r="B119" s="157" t="s">
        <v>11</v>
      </c>
      <c r="C119" s="157" t="s">
        <v>1</v>
      </c>
      <c r="D119" s="157" t="s">
        <v>561</v>
      </c>
      <c r="E119" s="157" t="s">
        <v>562</v>
      </c>
      <c r="F119" s="157" t="s">
        <v>533</v>
      </c>
      <c r="G119" s="158" t="s">
        <v>5815</v>
      </c>
      <c r="H119" s="159" t="s">
        <v>273</v>
      </c>
      <c r="I119" s="160" t="s">
        <v>7</v>
      </c>
      <c r="J119" s="160" t="s">
        <v>7</v>
      </c>
      <c r="K119" s="161" t="s">
        <v>195</v>
      </c>
      <c r="L119" s="194"/>
      <c r="M119" s="195"/>
      <c r="N119" s="193"/>
      <c r="O119" s="152" t="s">
        <v>195</v>
      </c>
      <c r="P119" s="153" t="s">
        <v>195</v>
      </c>
      <c r="Q119" s="154" t="s">
        <v>195</v>
      </c>
    </row>
    <row r="120" spans="2:17">
      <c r="B120" s="157" t="s">
        <v>11</v>
      </c>
      <c r="C120" s="157" t="s">
        <v>1</v>
      </c>
      <c r="D120" s="157" t="s">
        <v>563</v>
      </c>
      <c r="E120" s="157" t="s">
        <v>564</v>
      </c>
      <c r="F120" s="157" t="s">
        <v>540</v>
      </c>
      <c r="G120" s="158" t="s">
        <v>5815</v>
      </c>
      <c r="H120" s="159" t="s">
        <v>273</v>
      </c>
      <c r="I120" s="160" t="s">
        <v>7</v>
      </c>
      <c r="J120" s="160" t="s">
        <v>7</v>
      </c>
      <c r="K120" s="161" t="s">
        <v>195</v>
      </c>
      <c r="L120" s="194"/>
      <c r="M120" s="195"/>
      <c r="N120" s="193"/>
      <c r="O120" s="152" t="s">
        <v>195</v>
      </c>
      <c r="P120" s="153" t="s">
        <v>7</v>
      </c>
      <c r="Q120" s="154" t="s">
        <v>195</v>
      </c>
    </row>
    <row r="121" spans="2:17">
      <c r="B121" s="157" t="s">
        <v>11</v>
      </c>
      <c r="C121" s="157" t="s">
        <v>495</v>
      </c>
      <c r="D121" s="157" t="s">
        <v>565</v>
      </c>
      <c r="E121" s="157" t="s">
        <v>566</v>
      </c>
      <c r="F121" s="157" t="s">
        <v>540</v>
      </c>
      <c r="G121" s="158" t="s">
        <v>5815</v>
      </c>
      <c r="H121" s="159" t="s">
        <v>272</v>
      </c>
      <c r="I121" s="160" t="s">
        <v>273</v>
      </c>
      <c r="J121" s="160" t="s">
        <v>54</v>
      </c>
      <c r="K121" s="161" t="s">
        <v>273</v>
      </c>
      <c r="L121" s="194"/>
      <c r="M121" s="195"/>
      <c r="N121" s="193"/>
      <c r="O121" s="152">
        <v>1.9230769230769231</v>
      </c>
      <c r="P121" s="153">
        <v>0</v>
      </c>
      <c r="Q121" s="154" t="s">
        <v>195</v>
      </c>
    </row>
    <row r="122" spans="2:17">
      <c r="B122" s="157" t="s">
        <v>11</v>
      </c>
      <c r="C122" s="157" t="s">
        <v>495</v>
      </c>
      <c r="D122" s="157" t="s">
        <v>567</v>
      </c>
      <c r="E122" s="157" t="s">
        <v>568</v>
      </c>
      <c r="F122" s="157" t="s">
        <v>533</v>
      </c>
      <c r="G122" s="158" t="s">
        <v>5815</v>
      </c>
      <c r="H122" s="159" t="s">
        <v>272</v>
      </c>
      <c r="I122" s="160" t="s">
        <v>273</v>
      </c>
      <c r="J122" s="160" t="s">
        <v>643</v>
      </c>
      <c r="K122" s="161" t="s">
        <v>273</v>
      </c>
      <c r="L122" s="194"/>
      <c r="M122" s="195"/>
      <c r="N122" s="193"/>
      <c r="O122" s="152">
        <v>100</v>
      </c>
      <c r="P122" s="153" t="s">
        <v>195</v>
      </c>
      <c r="Q122" s="154" t="s">
        <v>195</v>
      </c>
    </row>
    <row r="123" spans="2:17">
      <c r="B123" s="157" t="s">
        <v>11</v>
      </c>
      <c r="C123" s="157" t="s">
        <v>495</v>
      </c>
      <c r="D123" s="157" t="s">
        <v>569</v>
      </c>
      <c r="E123" s="157" t="s">
        <v>570</v>
      </c>
      <c r="F123" s="157" t="s">
        <v>540</v>
      </c>
      <c r="G123" s="158" t="s">
        <v>5815</v>
      </c>
      <c r="H123" s="159" t="s">
        <v>272</v>
      </c>
      <c r="I123" s="160" t="s">
        <v>273</v>
      </c>
      <c r="J123" s="160" t="s">
        <v>54</v>
      </c>
      <c r="K123" s="161" t="s">
        <v>273</v>
      </c>
      <c r="L123" s="194"/>
      <c r="M123" s="195"/>
      <c r="N123" s="193"/>
      <c r="O123" s="152">
        <v>1.9230769230769231</v>
      </c>
      <c r="P123" s="153">
        <v>0</v>
      </c>
      <c r="Q123" s="154">
        <v>0</v>
      </c>
    </row>
    <row r="124" spans="2:17">
      <c r="B124" s="157" t="s">
        <v>11</v>
      </c>
      <c r="C124" s="157" t="s">
        <v>495</v>
      </c>
      <c r="D124" s="157" t="s">
        <v>571</v>
      </c>
      <c r="E124" s="157" t="s">
        <v>572</v>
      </c>
      <c r="F124" s="157" t="s">
        <v>540</v>
      </c>
      <c r="G124" s="158" t="s">
        <v>5815</v>
      </c>
      <c r="H124" s="159" t="s">
        <v>272</v>
      </c>
      <c r="I124" s="160" t="s">
        <v>273</v>
      </c>
      <c r="J124" s="160" t="s">
        <v>54</v>
      </c>
      <c r="K124" s="161" t="s">
        <v>273</v>
      </c>
      <c r="L124" s="194"/>
      <c r="M124" s="195"/>
      <c r="N124" s="193"/>
      <c r="O124" s="152">
        <v>1.9230769230769231</v>
      </c>
      <c r="P124" s="153">
        <v>0</v>
      </c>
      <c r="Q124" s="154">
        <v>0</v>
      </c>
    </row>
    <row r="125" spans="2:17">
      <c r="B125" s="157" t="s">
        <v>11</v>
      </c>
      <c r="C125" s="157" t="s">
        <v>495</v>
      </c>
      <c r="D125" s="157" t="s">
        <v>583</v>
      </c>
      <c r="E125" s="157" t="s">
        <v>584</v>
      </c>
      <c r="F125" s="157" t="s">
        <v>540</v>
      </c>
      <c r="G125" s="158" t="s">
        <v>5815</v>
      </c>
      <c r="H125" s="159" t="s">
        <v>272</v>
      </c>
      <c r="I125" s="160" t="s">
        <v>273</v>
      </c>
      <c r="J125" s="160" t="s">
        <v>54</v>
      </c>
      <c r="K125" s="161" t="s">
        <v>273</v>
      </c>
      <c r="L125" s="194"/>
      <c r="M125" s="195"/>
      <c r="N125" s="193"/>
      <c r="O125" s="152">
        <v>1.9230769230769231</v>
      </c>
      <c r="P125" s="153" t="s">
        <v>195</v>
      </c>
      <c r="Q125" s="154" t="s">
        <v>195</v>
      </c>
    </row>
    <row r="126" spans="2:17">
      <c r="B126" s="157" t="s">
        <v>11</v>
      </c>
      <c r="C126" s="157" t="s">
        <v>495</v>
      </c>
      <c r="D126" s="157" t="s">
        <v>585</v>
      </c>
      <c r="E126" s="157" t="s">
        <v>586</v>
      </c>
      <c r="F126" s="157" t="s">
        <v>533</v>
      </c>
      <c r="G126" s="158" t="s">
        <v>5815</v>
      </c>
      <c r="H126" s="159" t="s">
        <v>272</v>
      </c>
      <c r="I126" s="160" t="s">
        <v>273</v>
      </c>
      <c r="J126" s="160" t="s">
        <v>54</v>
      </c>
      <c r="K126" s="161" t="s">
        <v>273</v>
      </c>
      <c r="L126" s="194"/>
      <c r="M126" s="195"/>
      <c r="N126" s="193"/>
      <c r="O126" s="152">
        <v>3.8461538461538463</v>
      </c>
      <c r="P126" s="153" t="s">
        <v>195</v>
      </c>
      <c r="Q126" s="154" t="s">
        <v>195</v>
      </c>
    </row>
    <row r="127" spans="2:17">
      <c r="B127" s="157" t="s">
        <v>11</v>
      </c>
      <c r="C127" s="157" t="s">
        <v>495</v>
      </c>
      <c r="D127" s="157" t="s">
        <v>587</v>
      </c>
      <c r="E127" s="157" t="s">
        <v>588</v>
      </c>
      <c r="F127" s="157" t="s">
        <v>540</v>
      </c>
      <c r="G127" s="158" t="s">
        <v>5815</v>
      </c>
      <c r="H127" s="159" t="s">
        <v>272</v>
      </c>
      <c r="I127" s="160" t="s">
        <v>273</v>
      </c>
      <c r="J127" s="160" t="s">
        <v>54</v>
      </c>
      <c r="K127" s="161" t="s">
        <v>273</v>
      </c>
      <c r="L127" s="194"/>
      <c r="M127" s="195"/>
      <c r="N127" s="193"/>
      <c r="O127" s="152">
        <v>1.9230769230769231</v>
      </c>
      <c r="P127" s="153" t="s">
        <v>195</v>
      </c>
      <c r="Q127" s="154" t="s">
        <v>195</v>
      </c>
    </row>
    <row r="128" spans="2:17">
      <c r="B128" s="157" t="s">
        <v>11</v>
      </c>
      <c r="C128" s="157" t="s">
        <v>495</v>
      </c>
      <c r="D128" s="157" t="s">
        <v>589</v>
      </c>
      <c r="E128" s="157" t="s">
        <v>590</v>
      </c>
      <c r="F128" s="157" t="s">
        <v>540</v>
      </c>
      <c r="G128" s="158" t="s">
        <v>5815</v>
      </c>
      <c r="H128" s="159" t="s">
        <v>272</v>
      </c>
      <c r="I128" s="160" t="s">
        <v>273</v>
      </c>
      <c r="J128" s="160" t="s">
        <v>54</v>
      </c>
      <c r="K128" s="161" t="s">
        <v>273</v>
      </c>
      <c r="L128" s="194"/>
      <c r="M128" s="195"/>
      <c r="N128" s="193"/>
      <c r="O128" s="152">
        <v>1.9230769230769231</v>
      </c>
      <c r="P128" s="153" t="s">
        <v>195</v>
      </c>
      <c r="Q128" s="154" t="s">
        <v>195</v>
      </c>
    </row>
    <row r="129" spans="2:17">
      <c r="B129" s="157" t="s">
        <v>11</v>
      </c>
      <c r="C129" s="157" t="s">
        <v>495</v>
      </c>
      <c r="D129" s="157" t="s">
        <v>593</v>
      </c>
      <c r="E129" s="157" t="s">
        <v>594</v>
      </c>
      <c r="F129" s="157" t="s">
        <v>540</v>
      </c>
      <c r="G129" s="158" t="s">
        <v>5815</v>
      </c>
      <c r="H129" s="159" t="s">
        <v>272</v>
      </c>
      <c r="I129" s="160" t="s">
        <v>273</v>
      </c>
      <c r="J129" s="160" t="s">
        <v>54</v>
      </c>
      <c r="K129" s="161" t="s">
        <v>273</v>
      </c>
      <c r="L129" s="194"/>
      <c r="M129" s="195"/>
      <c r="N129" s="193"/>
      <c r="O129" s="152">
        <v>1.9230769230769231</v>
      </c>
      <c r="P129" s="153" t="s">
        <v>195</v>
      </c>
      <c r="Q129" s="154" t="s">
        <v>195</v>
      </c>
    </row>
    <row r="130" spans="2:17">
      <c r="B130" s="157" t="s">
        <v>11</v>
      </c>
      <c r="C130" s="157" t="s">
        <v>495</v>
      </c>
      <c r="D130" s="157" t="s">
        <v>595</v>
      </c>
      <c r="E130" s="157" t="s">
        <v>596</v>
      </c>
      <c r="F130" s="157" t="s">
        <v>540</v>
      </c>
      <c r="G130" s="158" t="s">
        <v>5815</v>
      </c>
      <c r="H130" s="159" t="s">
        <v>272</v>
      </c>
      <c r="I130" s="160" t="s">
        <v>273</v>
      </c>
      <c r="J130" s="160" t="s">
        <v>54</v>
      </c>
      <c r="K130" s="161" t="s">
        <v>273</v>
      </c>
      <c r="L130" s="194"/>
      <c r="M130" s="195"/>
      <c r="N130" s="193"/>
      <c r="O130" s="152">
        <v>3.8461538461538463</v>
      </c>
      <c r="P130" s="153">
        <v>0</v>
      </c>
      <c r="Q130" s="154">
        <v>100</v>
      </c>
    </row>
    <row r="131" spans="2:17">
      <c r="B131" s="157" t="s">
        <v>11</v>
      </c>
      <c r="C131" s="157" t="s">
        <v>495</v>
      </c>
      <c r="D131" s="157" t="s">
        <v>599</v>
      </c>
      <c r="E131" s="157" t="s">
        <v>600</v>
      </c>
      <c r="F131" s="157" t="s">
        <v>540</v>
      </c>
      <c r="G131" s="158" t="s">
        <v>5815</v>
      </c>
      <c r="H131" s="159" t="s">
        <v>272</v>
      </c>
      <c r="I131" s="160" t="s">
        <v>273</v>
      </c>
      <c r="J131" s="160" t="s">
        <v>643</v>
      </c>
      <c r="K131" s="161" t="s">
        <v>273</v>
      </c>
      <c r="L131" s="194"/>
      <c r="M131" s="195"/>
      <c r="N131" s="193"/>
      <c r="O131" s="152">
        <v>50</v>
      </c>
      <c r="P131" s="153" t="s">
        <v>195</v>
      </c>
      <c r="Q131" s="154" t="s">
        <v>195</v>
      </c>
    </row>
    <row r="132" spans="2:17">
      <c r="B132" s="157" t="s">
        <v>11</v>
      </c>
      <c r="C132" s="157" t="s">
        <v>2</v>
      </c>
      <c r="D132" s="157" t="s">
        <v>609</v>
      </c>
      <c r="E132" s="157" t="s">
        <v>610</v>
      </c>
      <c r="F132" s="157" t="s">
        <v>540</v>
      </c>
      <c r="G132" s="158" t="s">
        <v>5815</v>
      </c>
      <c r="H132" s="159" t="s">
        <v>272</v>
      </c>
      <c r="I132" s="160" t="s">
        <v>273</v>
      </c>
      <c r="J132" s="160" t="s">
        <v>643</v>
      </c>
      <c r="K132" s="161" t="s">
        <v>273</v>
      </c>
      <c r="L132" s="194"/>
      <c r="M132" s="195"/>
      <c r="N132" s="193"/>
      <c r="O132" s="152">
        <v>50</v>
      </c>
      <c r="P132" s="153">
        <v>0</v>
      </c>
      <c r="Q132" s="154" t="s">
        <v>195</v>
      </c>
    </row>
    <row r="133" spans="2:17">
      <c r="B133" s="157" t="s">
        <v>11</v>
      </c>
      <c r="C133" s="157" t="s">
        <v>2</v>
      </c>
      <c r="D133" s="157" t="s">
        <v>619</v>
      </c>
      <c r="E133" s="157" t="s">
        <v>620</v>
      </c>
      <c r="F133" s="157" t="s">
        <v>540</v>
      </c>
      <c r="G133" s="158" t="s">
        <v>5815</v>
      </c>
      <c r="H133" s="159" t="s">
        <v>273</v>
      </c>
      <c r="I133" s="160" t="s">
        <v>7</v>
      </c>
      <c r="J133" s="160" t="s">
        <v>7</v>
      </c>
      <c r="K133" s="161" t="s">
        <v>195</v>
      </c>
      <c r="L133" s="194"/>
      <c r="M133" s="195"/>
      <c r="N133" s="193"/>
      <c r="O133" s="152" t="s">
        <v>195</v>
      </c>
      <c r="P133" s="153" t="s">
        <v>7</v>
      </c>
      <c r="Q133" s="154" t="s">
        <v>195</v>
      </c>
    </row>
    <row r="134" spans="2:17">
      <c r="B134" s="157" t="s">
        <v>11</v>
      </c>
      <c r="C134" s="157" t="s">
        <v>3</v>
      </c>
      <c r="D134" s="157" t="s">
        <v>899</v>
      </c>
      <c r="E134" s="157" t="s">
        <v>900</v>
      </c>
      <c r="F134" s="157" t="s">
        <v>540</v>
      </c>
      <c r="G134" s="158" t="s">
        <v>5815</v>
      </c>
      <c r="H134" s="159" t="s">
        <v>272</v>
      </c>
      <c r="I134" s="160" t="s">
        <v>273</v>
      </c>
      <c r="J134" s="160" t="s">
        <v>643</v>
      </c>
      <c r="K134" s="161" t="s">
        <v>273</v>
      </c>
      <c r="L134" s="194"/>
      <c r="M134" s="195"/>
      <c r="N134" s="193"/>
      <c r="O134" s="152">
        <v>50</v>
      </c>
      <c r="P134" s="153">
        <v>0</v>
      </c>
      <c r="Q134" s="154">
        <v>0</v>
      </c>
    </row>
    <row r="135" spans="2:17">
      <c r="B135" s="157" t="s">
        <v>11</v>
      </c>
      <c r="C135" s="157" t="s">
        <v>3</v>
      </c>
      <c r="D135" s="157" t="s">
        <v>627</v>
      </c>
      <c r="E135" s="157" t="s">
        <v>628</v>
      </c>
      <c r="F135" s="157" t="s">
        <v>540</v>
      </c>
      <c r="G135" s="158" t="s">
        <v>5815</v>
      </c>
      <c r="H135" s="159" t="s">
        <v>272</v>
      </c>
      <c r="I135" s="160" t="s">
        <v>273</v>
      </c>
      <c r="J135" s="160" t="s">
        <v>54</v>
      </c>
      <c r="K135" s="161" t="s">
        <v>272</v>
      </c>
      <c r="L135" s="194"/>
      <c r="M135" s="195"/>
      <c r="N135" s="193"/>
      <c r="O135" s="152">
        <v>91.666666666666671</v>
      </c>
      <c r="P135" s="153">
        <v>0</v>
      </c>
      <c r="Q135" s="154">
        <v>63.636363636363633</v>
      </c>
    </row>
    <row r="136" spans="2:17">
      <c r="B136" s="157" t="s">
        <v>11</v>
      </c>
      <c r="C136" s="157" t="s">
        <v>3</v>
      </c>
      <c r="D136" s="157" t="s">
        <v>629</v>
      </c>
      <c r="E136" s="157" t="s">
        <v>630</v>
      </c>
      <c r="F136" s="157" t="s">
        <v>540</v>
      </c>
      <c r="G136" s="158" t="s">
        <v>5815</v>
      </c>
      <c r="H136" s="159" t="s">
        <v>272</v>
      </c>
      <c r="I136" s="160" t="s">
        <v>273</v>
      </c>
      <c r="J136" s="160" t="s">
        <v>54</v>
      </c>
      <c r="K136" s="161" t="s">
        <v>273</v>
      </c>
      <c r="L136" s="194"/>
      <c r="M136" s="195"/>
      <c r="N136" s="193"/>
      <c r="O136" s="152">
        <v>41.666666666666671</v>
      </c>
      <c r="P136" s="153">
        <v>0</v>
      </c>
      <c r="Q136" s="154">
        <v>12.5</v>
      </c>
    </row>
    <row r="137" spans="2:17">
      <c r="B137" s="157" t="s">
        <v>11</v>
      </c>
      <c r="C137" s="157" t="s">
        <v>3</v>
      </c>
      <c r="D137" s="157" t="s">
        <v>633</v>
      </c>
      <c r="E137" s="157" t="s">
        <v>634</v>
      </c>
      <c r="F137" s="157" t="s">
        <v>540</v>
      </c>
      <c r="G137" s="158" t="s">
        <v>5815</v>
      </c>
      <c r="H137" s="159" t="s">
        <v>272</v>
      </c>
      <c r="I137" s="160" t="s">
        <v>273</v>
      </c>
      <c r="J137" s="160" t="s">
        <v>54</v>
      </c>
      <c r="K137" s="161" t="s">
        <v>273</v>
      </c>
      <c r="L137" s="194"/>
      <c r="M137" s="195"/>
      <c r="N137" s="193"/>
      <c r="O137" s="152">
        <v>50</v>
      </c>
      <c r="P137" s="153">
        <v>0</v>
      </c>
      <c r="Q137" s="154">
        <v>0</v>
      </c>
    </row>
    <row r="138" spans="2:17">
      <c r="B138" s="157" t="s">
        <v>12</v>
      </c>
      <c r="C138" s="157" t="s">
        <v>1</v>
      </c>
      <c r="D138" s="157" t="s">
        <v>538</v>
      </c>
      <c r="E138" s="157" t="s">
        <v>539</v>
      </c>
      <c r="F138" s="157" t="s">
        <v>540</v>
      </c>
      <c r="G138" s="158" t="s">
        <v>5815</v>
      </c>
      <c r="H138" s="159" t="s">
        <v>273</v>
      </c>
      <c r="I138" s="160" t="s">
        <v>7</v>
      </c>
      <c r="J138" s="160" t="s">
        <v>7</v>
      </c>
      <c r="K138" s="161" t="s">
        <v>195</v>
      </c>
      <c r="L138" s="194"/>
      <c r="M138" s="195"/>
      <c r="N138" s="193"/>
      <c r="O138" s="152" t="s">
        <v>195</v>
      </c>
      <c r="P138" s="153" t="s">
        <v>7</v>
      </c>
      <c r="Q138" s="154" t="s">
        <v>195</v>
      </c>
    </row>
    <row r="139" spans="2:17">
      <c r="B139" s="157" t="s">
        <v>12</v>
      </c>
      <c r="C139" s="157" t="s">
        <v>1</v>
      </c>
      <c r="D139" s="157" t="s">
        <v>541</v>
      </c>
      <c r="E139" s="157" t="s">
        <v>542</v>
      </c>
      <c r="F139" s="157" t="s">
        <v>540</v>
      </c>
      <c r="G139" s="158" t="s">
        <v>5815</v>
      </c>
      <c r="H139" s="159" t="s">
        <v>272</v>
      </c>
      <c r="I139" s="160" t="s">
        <v>273</v>
      </c>
      <c r="J139" s="160" t="s">
        <v>643</v>
      </c>
      <c r="K139" s="161" t="s">
        <v>273</v>
      </c>
      <c r="L139" s="194"/>
      <c r="M139" s="195"/>
      <c r="N139" s="193"/>
      <c r="O139" s="152">
        <v>50</v>
      </c>
      <c r="P139" s="153">
        <v>0</v>
      </c>
      <c r="Q139" s="154">
        <v>0</v>
      </c>
    </row>
    <row r="140" spans="2:17">
      <c r="B140" s="157" t="s">
        <v>12</v>
      </c>
      <c r="C140" s="157" t="s">
        <v>1</v>
      </c>
      <c r="D140" s="157" t="s">
        <v>543</v>
      </c>
      <c r="E140" s="157" t="s">
        <v>544</v>
      </c>
      <c r="F140" s="157" t="s">
        <v>540</v>
      </c>
      <c r="G140" s="158" t="s">
        <v>5815</v>
      </c>
      <c r="H140" s="159" t="s">
        <v>273</v>
      </c>
      <c r="I140" s="160" t="s">
        <v>7</v>
      </c>
      <c r="J140" s="160" t="s">
        <v>7</v>
      </c>
      <c r="K140" s="161" t="s">
        <v>195</v>
      </c>
      <c r="L140" s="194"/>
      <c r="M140" s="195"/>
      <c r="N140" s="193"/>
      <c r="O140" s="152" t="s">
        <v>195</v>
      </c>
      <c r="P140" s="153" t="s">
        <v>7</v>
      </c>
      <c r="Q140" s="154" t="s">
        <v>195</v>
      </c>
    </row>
    <row r="141" spans="2:17">
      <c r="B141" s="157" t="s">
        <v>12</v>
      </c>
      <c r="C141" s="157" t="s">
        <v>1</v>
      </c>
      <c r="D141" s="157" t="s">
        <v>545</v>
      </c>
      <c r="E141" s="157" t="s">
        <v>546</v>
      </c>
      <c r="F141" s="157" t="s">
        <v>540</v>
      </c>
      <c r="G141" s="158" t="s">
        <v>5815</v>
      </c>
      <c r="H141" s="159" t="s">
        <v>272</v>
      </c>
      <c r="I141" s="160" t="s">
        <v>273</v>
      </c>
      <c r="J141" s="160" t="s">
        <v>643</v>
      </c>
      <c r="K141" s="161" t="s">
        <v>273</v>
      </c>
      <c r="L141" s="194"/>
      <c r="M141" s="195"/>
      <c r="N141" s="193"/>
      <c r="O141" s="152">
        <v>50</v>
      </c>
      <c r="P141" s="153">
        <v>0</v>
      </c>
      <c r="Q141" s="154" t="s">
        <v>195</v>
      </c>
    </row>
    <row r="142" spans="2:17">
      <c r="B142" s="157" t="s">
        <v>12</v>
      </c>
      <c r="C142" s="157" t="s">
        <v>1</v>
      </c>
      <c r="D142" s="157" t="s">
        <v>547</v>
      </c>
      <c r="E142" s="157" t="s">
        <v>548</v>
      </c>
      <c r="F142" s="157" t="s">
        <v>540</v>
      </c>
      <c r="G142" s="158" t="s">
        <v>5815</v>
      </c>
      <c r="H142" s="159" t="s">
        <v>272</v>
      </c>
      <c r="I142" s="160" t="s">
        <v>273</v>
      </c>
      <c r="J142" s="160" t="s">
        <v>643</v>
      </c>
      <c r="K142" s="161" t="s">
        <v>273</v>
      </c>
      <c r="L142" s="194"/>
      <c r="M142" s="195"/>
      <c r="N142" s="193"/>
      <c r="O142" s="152">
        <v>100</v>
      </c>
      <c r="P142" s="153">
        <v>0</v>
      </c>
      <c r="Q142" s="154">
        <v>100</v>
      </c>
    </row>
    <row r="143" spans="2:17">
      <c r="B143" s="157" t="s">
        <v>12</v>
      </c>
      <c r="C143" s="157" t="s">
        <v>1</v>
      </c>
      <c r="D143" s="157" t="s">
        <v>553</v>
      </c>
      <c r="E143" s="157" t="s">
        <v>554</v>
      </c>
      <c r="F143" s="157" t="s">
        <v>540</v>
      </c>
      <c r="G143" s="158" t="s">
        <v>5815</v>
      </c>
      <c r="H143" s="159" t="s">
        <v>272</v>
      </c>
      <c r="I143" s="160" t="s">
        <v>273</v>
      </c>
      <c r="J143" s="160" t="s">
        <v>643</v>
      </c>
      <c r="K143" s="161" t="s">
        <v>273</v>
      </c>
      <c r="L143" s="194"/>
      <c r="M143" s="195"/>
      <c r="N143" s="193"/>
      <c r="O143" s="152">
        <v>50</v>
      </c>
      <c r="P143" s="153">
        <v>0</v>
      </c>
      <c r="Q143" s="154" t="s">
        <v>195</v>
      </c>
    </row>
    <row r="144" spans="2:17">
      <c r="B144" s="157" t="s">
        <v>12</v>
      </c>
      <c r="C144" s="157" t="s">
        <v>1</v>
      </c>
      <c r="D144" s="157" t="s">
        <v>555</v>
      </c>
      <c r="E144" s="157" t="s">
        <v>556</v>
      </c>
      <c r="F144" s="157" t="s">
        <v>540</v>
      </c>
      <c r="G144" s="158" t="s">
        <v>5815</v>
      </c>
      <c r="H144" s="159" t="s">
        <v>273</v>
      </c>
      <c r="I144" s="160" t="s">
        <v>7</v>
      </c>
      <c r="J144" s="160" t="s">
        <v>7</v>
      </c>
      <c r="K144" s="161" t="s">
        <v>195</v>
      </c>
      <c r="L144" s="194"/>
      <c r="M144" s="195"/>
      <c r="N144" s="193"/>
      <c r="O144" s="152" t="s">
        <v>195</v>
      </c>
      <c r="P144" s="153" t="s">
        <v>7</v>
      </c>
      <c r="Q144" s="154" t="s">
        <v>195</v>
      </c>
    </row>
    <row r="145" spans="2:17">
      <c r="B145" s="157" t="s">
        <v>12</v>
      </c>
      <c r="C145" s="157" t="s">
        <v>1</v>
      </c>
      <c r="D145" s="157" t="s">
        <v>561</v>
      </c>
      <c r="E145" s="157" t="s">
        <v>562</v>
      </c>
      <c r="F145" s="157" t="s">
        <v>533</v>
      </c>
      <c r="G145" s="158" t="s">
        <v>5815</v>
      </c>
      <c r="H145" s="159" t="s">
        <v>272</v>
      </c>
      <c r="I145" s="160" t="s">
        <v>273</v>
      </c>
      <c r="J145" s="160" t="s">
        <v>643</v>
      </c>
      <c r="K145" s="161" t="s">
        <v>273</v>
      </c>
      <c r="L145" s="194"/>
      <c r="M145" s="195"/>
      <c r="N145" s="193"/>
      <c r="O145" s="152">
        <v>50</v>
      </c>
      <c r="P145" s="153" t="s">
        <v>195</v>
      </c>
      <c r="Q145" s="154" t="s">
        <v>195</v>
      </c>
    </row>
    <row r="146" spans="2:17">
      <c r="B146" s="157" t="s">
        <v>12</v>
      </c>
      <c r="C146" s="157" t="s">
        <v>1</v>
      </c>
      <c r="D146" s="157" t="s">
        <v>563</v>
      </c>
      <c r="E146" s="157" t="s">
        <v>564</v>
      </c>
      <c r="F146" s="157" t="s">
        <v>540</v>
      </c>
      <c r="G146" s="158" t="s">
        <v>5815</v>
      </c>
      <c r="H146" s="159" t="s">
        <v>272</v>
      </c>
      <c r="I146" s="160" t="s">
        <v>273</v>
      </c>
      <c r="J146" s="160" t="s">
        <v>643</v>
      </c>
      <c r="K146" s="161" t="s">
        <v>273</v>
      </c>
      <c r="L146" s="194"/>
      <c r="M146" s="195"/>
      <c r="N146" s="193"/>
      <c r="O146" s="152">
        <v>50</v>
      </c>
      <c r="P146" s="153" t="s">
        <v>195</v>
      </c>
      <c r="Q146" s="154" t="s">
        <v>195</v>
      </c>
    </row>
    <row r="147" spans="2:17">
      <c r="B147" s="157" t="s">
        <v>12</v>
      </c>
      <c r="C147" s="157" t="s">
        <v>495</v>
      </c>
      <c r="D147" s="157" t="s">
        <v>565</v>
      </c>
      <c r="E147" s="157" t="s">
        <v>566</v>
      </c>
      <c r="F147" s="157" t="s">
        <v>540</v>
      </c>
      <c r="G147" s="158" t="s">
        <v>5815</v>
      </c>
      <c r="H147" s="159" t="s">
        <v>272</v>
      </c>
      <c r="I147" s="160" t="s">
        <v>273</v>
      </c>
      <c r="J147" s="160" t="s">
        <v>643</v>
      </c>
      <c r="K147" s="161" t="s">
        <v>273</v>
      </c>
      <c r="L147" s="194"/>
      <c r="M147" s="195"/>
      <c r="N147" s="193"/>
      <c r="O147" s="152">
        <v>100</v>
      </c>
      <c r="P147" s="153">
        <v>0</v>
      </c>
      <c r="Q147" s="154" t="s">
        <v>195</v>
      </c>
    </row>
    <row r="148" spans="2:17">
      <c r="B148" s="157" t="s">
        <v>12</v>
      </c>
      <c r="C148" s="157" t="s">
        <v>495</v>
      </c>
      <c r="D148" s="157" t="s">
        <v>567</v>
      </c>
      <c r="E148" s="157" t="s">
        <v>568</v>
      </c>
      <c r="F148" s="157" t="s">
        <v>533</v>
      </c>
      <c r="G148" s="158" t="s">
        <v>5815</v>
      </c>
      <c r="H148" s="159" t="s">
        <v>273</v>
      </c>
      <c r="I148" s="160" t="s">
        <v>7</v>
      </c>
      <c r="J148" s="160" t="s">
        <v>7</v>
      </c>
      <c r="K148" s="161" t="s">
        <v>195</v>
      </c>
      <c r="L148" s="194"/>
      <c r="M148" s="195"/>
      <c r="N148" s="193"/>
      <c r="O148" s="152" t="s">
        <v>195</v>
      </c>
      <c r="P148" s="153" t="s">
        <v>195</v>
      </c>
      <c r="Q148" s="154" t="s">
        <v>195</v>
      </c>
    </row>
    <row r="149" spans="2:17">
      <c r="B149" s="157" t="s">
        <v>12</v>
      </c>
      <c r="C149" s="157" t="s">
        <v>495</v>
      </c>
      <c r="D149" s="157" t="s">
        <v>569</v>
      </c>
      <c r="E149" s="157" t="s">
        <v>570</v>
      </c>
      <c r="F149" s="157" t="s">
        <v>540</v>
      </c>
      <c r="G149" s="158" t="s">
        <v>5815</v>
      </c>
      <c r="H149" s="159" t="s">
        <v>272</v>
      </c>
      <c r="I149" s="160" t="s">
        <v>273</v>
      </c>
      <c r="J149" s="160" t="s">
        <v>643</v>
      </c>
      <c r="K149" s="161" t="s">
        <v>273</v>
      </c>
      <c r="L149" s="194"/>
      <c r="M149" s="195"/>
      <c r="N149" s="193"/>
      <c r="O149" s="152">
        <v>100</v>
      </c>
      <c r="P149" s="153">
        <v>0</v>
      </c>
      <c r="Q149" s="154">
        <v>100</v>
      </c>
    </row>
    <row r="150" spans="2:17">
      <c r="B150" s="157" t="s">
        <v>12</v>
      </c>
      <c r="C150" s="157" t="s">
        <v>495</v>
      </c>
      <c r="D150" s="157" t="s">
        <v>571</v>
      </c>
      <c r="E150" s="157" t="s">
        <v>572</v>
      </c>
      <c r="F150" s="157" t="s">
        <v>540</v>
      </c>
      <c r="G150" s="158" t="s">
        <v>5815</v>
      </c>
      <c r="H150" s="159" t="s">
        <v>272</v>
      </c>
      <c r="I150" s="160" t="s">
        <v>273</v>
      </c>
      <c r="J150" s="160" t="s">
        <v>643</v>
      </c>
      <c r="K150" s="161" t="s">
        <v>273</v>
      </c>
      <c r="L150" s="194"/>
      <c r="M150" s="195"/>
      <c r="N150" s="193"/>
      <c r="O150" s="152">
        <v>100</v>
      </c>
      <c r="P150" s="153">
        <v>0</v>
      </c>
      <c r="Q150" s="154" t="s">
        <v>195</v>
      </c>
    </row>
    <row r="151" spans="2:17">
      <c r="B151" s="157" t="s">
        <v>12</v>
      </c>
      <c r="C151" s="157" t="s">
        <v>495</v>
      </c>
      <c r="D151" s="157" t="s">
        <v>583</v>
      </c>
      <c r="E151" s="157" t="s">
        <v>584</v>
      </c>
      <c r="F151" s="157" t="s">
        <v>540</v>
      </c>
      <c r="G151" s="158" t="s">
        <v>5815</v>
      </c>
      <c r="H151" s="159" t="s">
        <v>273</v>
      </c>
      <c r="I151" s="160" t="s">
        <v>7</v>
      </c>
      <c r="J151" s="160" t="s">
        <v>7</v>
      </c>
      <c r="K151" s="161" t="s">
        <v>195</v>
      </c>
      <c r="L151" s="194"/>
      <c r="M151" s="195"/>
      <c r="N151" s="193"/>
      <c r="O151" s="152" t="s">
        <v>195</v>
      </c>
      <c r="P151" s="153" t="s">
        <v>7</v>
      </c>
      <c r="Q151" s="154" t="s">
        <v>195</v>
      </c>
    </row>
    <row r="152" spans="2:17">
      <c r="B152" s="157" t="s">
        <v>12</v>
      </c>
      <c r="C152" s="157" t="s">
        <v>495</v>
      </c>
      <c r="D152" s="157" t="s">
        <v>585</v>
      </c>
      <c r="E152" s="157" t="s">
        <v>586</v>
      </c>
      <c r="F152" s="157" t="s">
        <v>533</v>
      </c>
      <c r="G152" s="158" t="s">
        <v>5815</v>
      </c>
      <c r="H152" s="159" t="s">
        <v>272</v>
      </c>
      <c r="I152" s="160" t="s">
        <v>273</v>
      </c>
      <c r="J152" s="160" t="s">
        <v>643</v>
      </c>
      <c r="K152" s="161" t="s">
        <v>273</v>
      </c>
      <c r="L152" s="194"/>
      <c r="M152" s="195"/>
      <c r="N152" s="193"/>
      <c r="O152" s="152">
        <v>50</v>
      </c>
      <c r="P152" s="153" t="s">
        <v>195</v>
      </c>
      <c r="Q152" s="154" t="s">
        <v>195</v>
      </c>
    </row>
    <row r="153" spans="2:17">
      <c r="B153" s="157" t="s">
        <v>12</v>
      </c>
      <c r="C153" s="157" t="s">
        <v>495</v>
      </c>
      <c r="D153" s="157" t="s">
        <v>587</v>
      </c>
      <c r="E153" s="157" t="s">
        <v>588</v>
      </c>
      <c r="F153" s="157" t="s">
        <v>540</v>
      </c>
      <c r="G153" s="158" t="s">
        <v>5815</v>
      </c>
      <c r="H153" s="159" t="s">
        <v>272</v>
      </c>
      <c r="I153" s="160" t="s">
        <v>273</v>
      </c>
      <c r="J153" s="160" t="s">
        <v>643</v>
      </c>
      <c r="K153" s="161" t="s">
        <v>273</v>
      </c>
      <c r="L153" s="194"/>
      <c r="M153" s="195"/>
      <c r="N153" s="193"/>
      <c r="O153" s="152">
        <v>50</v>
      </c>
      <c r="P153" s="153">
        <v>0</v>
      </c>
      <c r="Q153" s="154">
        <v>0</v>
      </c>
    </row>
    <row r="154" spans="2:17">
      <c r="B154" s="157" t="s">
        <v>12</v>
      </c>
      <c r="C154" s="157" t="s">
        <v>495</v>
      </c>
      <c r="D154" s="157" t="s">
        <v>589</v>
      </c>
      <c r="E154" s="157" t="s">
        <v>590</v>
      </c>
      <c r="F154" s="157" t="s">
        <v>540</v>
      </c>
      <c r="G154" s="158" t="s">
        <v>5815</v>
      </c>
      <c r="H154" s="159" t="s">
        <v>272</v>
      </c>
      <c r="I154" s="160" t="s">
        <v>273</v>
      </c>
      <c r="J154" s="160" t="s">
        <v>643</v>
      </c>
      <c r="K154" s="161" t="s">
        <v>273</v>
      </c>
      <c r="L154" s="194"/>
      <c r="M154" s="195"/>
      <c r="N154" s="193"/>
      <c r="O154" s="152">
        <v>100</v>
      </c>
      <c r="P154" s="153" t="s">
        <v>195</v>
      </c>
      <c r="Q154" s="154" t="s">
        <v>195</v>
      </c>
    </row>
    <row r="155" spans="2:17">
      <c r="B155" s="157" t="s">
        <v>12</v>
      </c>
      <c r="C155" s="157" t="s">
        <v>495</v>
      </c>
      <c r="D155" s="157" t="s">
        <v>593</v>
      </c>
      <c r="E155" s="157" t="s">
        <v>594</v>
      </c>
      <c r="F155" s="157" t="s">
        <v>540</v>
      </c>
      <c r="G155" s="158" t="s">
        <v>5815</v>
      </c>
      <c r="H155" s="159" t="s">
        <v>272</v>
      </c>
      <c r="I155" s="160" t="s">
        <v>273</v>
      </c>
      <c r="J155" s="160" t="s">
        <v>643</v>
      </c>
      <c r="K155" s="161" t="s">
        <v>273</v>
      </c>
      <c r="L155" s="194"/>
      <c r="M155" s="195"/>
      <c r="N155" s="193"/>
      <c r="O155" s="152">
        <v>50</v>
      </c>
      <c r="P155" s="153" t="s">
        <v>195</v>
      </c>
      <c r="Q155" s="154" t="s">
        <v>195</v>
      </c>
    </row>
    <row r="156" spans="2:17">
      <c r="B156" s="157" t="s">
        <v>12</v>
      </c>
      <c r="C156" s="157" t="s">
        <v>495</v>
      </c>
      <c r="D156" s="157" t="s">
        <v>595</v>
      </c>
      <c r="E156" s="157" t="s">
        <v>596</v>
      </c>
      <c r="F156" s="157" t="s">
        <v>540</v>
      </c>
      <c r="G156" s="158" t="s">
        <v>5815</v>
      </c>
      <c r="H156" s="159" t="s">
        <v>272</v>
      </c>
      <c r="I156" s="160" t="s">
        <v>273</v>
      </c>
      <c r="J156" s="160" t="s">
        <v>643</v>
      </c>
      <c r="K156" s="161" t="s">
        <v>272</v>
      </c>
      <c r="L156" s="194"/>
      <c r="M156" s="195"/>
      <c r="N156" s="193"/>
      <c r="O156" s="152">
        <v>50</v>
      </c>
      <c r="P156" s="153">
        <v>0</v>
      </c>
      <c r="Q156" s="154" t="s">
        <v>195</v>
      </c>
    </row>
    <row r="157" spans="2:17">
      <c r="B157" s="157" t="s">
        <v>12</v>
      </c>
      <c r="C157" s="157" t="s">
        <v>495</v>
      </c>
      <c r="D157" s="157" t="s">
        <v>599</v>
      </c>
      <c r="E157" s="157" t="s">
        <v>600</v>
      </c>
      <c r="F157" s="157" t="s">
        <v>540</v>
      </c>
      <c r="G157" s="158" t="s">
        <v>5815</v>
      </c>
      <c r="H157" s="159" t="s">
        <v>272</v>
      </c>
      <c r="I157" s="160" t="s">
        <v>273</v>
      </c>
      <c r="J157" s="160" t="s">
        <v>643</v>
      </c>
      <c r="K157" s="161" t="s">
        <v>273</v>
      </c>
      <c r="L157" s="194"/>
      <c r="M157" s="195"/>
      <c r="N157" s="193"/>
      <c r="O157" s="152">
        <v>50</v>
      </c>
      <c r="P157" s="153" t="s">
        <v>195</v>
      </c>
      <c r="Q157" s="154">
        <v>0</v>
      </c>
    </row>
    <row r="158" spans="2:17">
      <c r="B158" s="157" t="s">
        <v>12</v>
      </c>
      <c r="C158" s="157" t="s">
        <v>2</v>
      </c>
      <c r="D158" s="157" t="s">
        <v>609</v>
      </c>
      <c r="E158" s="157" t="s">
        <v>610</v>
      </c>
      <c r="F158" s="157" t="s">
        <v>540</v>
      </c>
      <c r="G158" s="158" t="s">
        <v>5815</v>
      </c>
      <c r="H158" s="159" t="s">
        <v>272</v>
      </c>
      <c r="I158" s="160" t="s">
        <v>273</v>
      </c>
      <c r="J158" s="160" t="s">
        <v>643</v>
      </c>
      <c r="K158" s="161" t="s">
        <v>273</v>
      </c>
      <c r="L158" s="194"/>
      <c r="M158" s="195"/>
      <c r="N158" s="193"/>
      <c r="O158" s="152">
        <v>50</v>
      </c>
      <c r="P158" s="153" t="s">
        <v>195</v>
      </c>
      <c r="Q158" s="154" t="s">
        <v>195</v>
      </c>
    </row>
    <row r="159" spans="2:17">
      <c r="B159" s="157" t="s">
        <v>12</v>
      </c>
      <c r="C159" s="157" t="s">
        <v>2</v>
      </c>
      <c r="D159" s="157" t="s">
        <v>619</v>
      </c>
      <c r="E159" s="157" t="s">
        <v>620</v>
      </c>
      <c r="F159" s="157" t="s">
        <v>540</v>
      </c>
      <c r="G159" s="158" t="s">
        <v>5815</v>
      </c>
      <c r="H159" s="159" t="s">
        <v>272</v>
      </c>
      <c r="I159" s="160" t="s">
        <v>273</v>
      </c>
      <c r="J159" s="160" t="s">
        <v>643</v>
      </c>
      <c r="K159" s="161" t="s">
        <v>273</v>
      </c>
      <c r="L159" s="194"/>
      <c r="M159" s="195"/>
      <c r="N159" s="193"/>
      <c r="O159" s="152">
        <v>50</v>
      </c>
      <c r="P159" s="153" t="s">
        <v>195</v>
      </c>
      <c r="Q159" s="154" t="s">
        <v>195</v>
      </c>
    </row>
    <row r="160" spans="2:17">
      <c r="B160" s="157" t="s">
        <v>12</v>
      </c>
      <c r="C160" s="157" t="s">
        <v>3</v>
      </c>
      <c r="D160" s="157" t="s">
        <v>899</v>
      </c>
      <c r="E160" s="157" t="s">
        <v>900</v>
      </c>
      <c r="F160" s="157" t="s">
        <v>540</v>
      </c>
      <c r="G160" s="158" t="s">
        <v>5815</v>
      </c>
      <c r="H160" s="159" t="s">
        <v>272</v>
      </c>
      <c r="I160" s="160" t="s">
        <v>273</v>
      </c>
      <c r="J160" s="160" t="s">
        <v>643</v>
      </c>
      <c r="K160" s="161" t="s">
        <v>273</v>
      </c>
      <c r="L160" s="194"/>
      <c r="M160" s="195"/>
      <c r="N160" s="193"/>
      <c r="O160" s="152">
        <v>50</v>
      </c>
      <c r="P160" s="153">
        <v>0</v>
      </c>
      <c r="Q160" s="154" t="s">
        <v>195</v>
      </c>
    </row>
    <row r="161" spans="2:17">
      <c r="B161" s="157" t="s">
        <v>12</v>
      </c>
      <c r="C161" s="157" t="s">
        <v>3</v>
      </c>
      <c r="D161" s="157" t="s">
        <v>627</v>
      </c>
      <c r="E161" s="157" t="s">
        <v>628</v>
      </c>
      <c r="F161" s="157" t="s">
        <v>540</v>
      </c>
      <c r="G161" s="158" t="s">
        <v>5815</v>
      </c>
      <c r="H161" s="159" t="s">
        <v>272</v>
      </c>
      <c r="I161" s="160" t="s">
        <v>273</v>
      </c>
      <c r="J161" s="160" t="s">
        <v>643</v>
      </c>
      <c r="K161" s="161" t="s">
        <v>273</v>
      </c>
      <c r="L161" s="194"/>
      <c r="M161" s="195"/>
      <c r="N161" s="193"/>
      <c r="O161" s="152">
        <v>50</v>
      </c>
      <c r="P161" s="153">
        <v>0</v>
      </c>
      <c r="Q161" s="154" t="s">
        <v>195</v>
      </c>
    </row>
    <row r="162" spans="2:17">
      <c r="B162" s="157" t="s">
        <v>12</v>
      </c>
      <c r="C162" s="157" t="s">
        <v>3</v>
      </c>
      <c r="D162" s="157" t="s">
        <v>629</v>
      </c>
      <c r="E162" s="157" t="s">
        <v>630</v>
      </c>
      <c r="F162" s="157" t="s">
        <v>540</v>
      </c>
      <c r="G162" s="158" t="s">
        <v>5815</v>
      </c>
      <c r="H162" s="159" t="s">
        <v>272</v>
      </c>
      <c r="I162" s="160" t="s">
        <v>273</v>
      </c>
      <c r="J162" s="160" t="s">
        <v>643</v>
      </c>
      <c r="K162" s="161" t="s">
        <v>273</v>
      </c>
      <c r="L162" s="194"/>
      <c r="M162" s="195"/>
      <c r="N162" s="193"/>
      <c r="O162" s="152">
        <v>50</v>
      </c>
      <c r="P162" s="153" t="s">
        <v>195</v>
      </c>
      <c r="Q162" s="154" t="s">
        <v>195</v>
      </c>
    </row>
    <row r="163" spans="2:17">
      <c r="B163" s="157" t="s">
        <v>12</v>
      </c>
      <c r="C163" s="157" t="s">
        <v>3</v>
      </c>
      <c r="D163" s="157" t="s">
        <v>633</v>
      </c>
      <c r="E163" s="157" t="s">
        <v>634</v>
      </c>
      <c r="F163" s="157" t="s">
        <v>540</v>
      </c>
      <c r="G163" s="158" t="s">
        <v>5815</v>
      </c>
      <c r="H163" s="159" t="s">
        <v>272</v>
      </c>
      <c r="I163" s="160" t="s">
        <v>273</v>
      </c>
      <c r="J163" s="160" t="s">
        <v>643</v>
      </c>
      <c r="K163" s="161" t="s">
        <v>273</v>
      </c>
      <c r="L163" s="194"/>
      <c r="M163" s="195"/>
      <c r="N163" s="193"/>
      <c r="O163" s="152">
        <v>50</v>
      </c>
      <c r="P163" s="153" t="s">
        <v>195</v>
      </c>
      <c r="Q163" s="154" t="s">
        <v>195</v>
      </c>
    </row>
    <row r="164" spans="2:17">
      <c r="B164" s="157" t="s">
        <v>13</v>
      </c>
      <c r="C164" s="157" t="s">
        <v>1</v>
      </c>
      <c r="D164" s="157" t="s">
        <v>538</v>
      </c>
      <c r="E164" s="157" t="s">
        <v>539</v>
      </c>
      <c r="F164" s="157" t="s">
        <v>540</v>
      </c>
      <c r="G164" s="158" t="s">
        <v>5815</v>
      </c>
      <c r="H164" s="159" t="s">
        <v>272</v>
      </c>
      <c r="I164" s="160" t="s">
        <v>273</v>
      </c>
      <c r="J164" s="160" t="s">
        <v>643</v>
      </c>
      <c r="K164" s="161" t="s">
        <v>273</v>
      </c>
      <c r="L164" s="194"/>
      <c r="M164" s="195"/>
      <c r="N164" s="193"/>
      <c r="O164" s="152">
        <v>0</v>
      </c>
      <c r="P164" s="153">
        <v>0</v>
      </c>
      <c r="Q164" s="154">
        <v>0</v>
      </c>
    </row>
    <row r="165" spans="2:17">
      <c r="B165" s="157" t="s">
        <v>13</v>
      </c>
      <c r="C165" s="157" t="s">
        <v>1</v>
      </c>
      <c r="D165" s="157" t="s">
        <v>541</v>
      </c>
      <c r="E165" s="157" t="s">
        <v>542</v>
      </c>
      <c r="F165" s="157" t="s">
        <v>540</v>
      </c>
      <c r="G165" s="158" t="s">
        <v>5815</v>
      </c>
      <c r="H165" s="159" t="s">
        <v>272</v>
      </c>
      <c r="I165" s="160" t="s">
        <v>273</v>
      </c>
      <c r="J165" s="160" t="s">
        <v>643</v>
      </c>
      <c r="K165" s="161" t="s">
        <v>273</v>
      </c>
      <c r="L165" s="194"/>
      <c r="M165" s="195"/>
      <c r="N165" s="193"/>
      <c r="O165" s="152">
        <v>0</v>
      </c>
      <c r="P165" s="153">
        <v>0</v>
      </c>
      <c r="Q165" s="154" t="s">
        <v>195</v>
      </c>
    </row>
    <row r="166" spans="2:17">
      <c r="B166" s="157" t="s">
        <v>13</v>
      </c>
      <c r="C166" s="157" t="s">
        <v>1</v>
      </c>
      <c r="D166" s="157" t="s">
        <v>543</v>
      </c>
      <c r="E166" s="157" t="s">
        <v>544</v>
      </c>
      <c r="F166" s="157" t="s">
        <v>540</v>
      </c>
      <c r="G166" s="158" t="s">
        <v>5815</v>
      </c>
      <c r="H166" s="159" t="s">
        <v>272</v>
      </c>
      <c r="I166" s="160" t="s">
        <v>272</v>
      </c>
      <c r="J166" s="160" t="s">
        <v>643</v>
      </c>
      <c r="K166" s="161" t="s">
        <v>195</v>
      </c>
      <c r="L166" s="194"/>
      <c r="M166" s="195"/>
      <c r="N166" s="193"/>
      <c r="O166" s="152">
        <v>100</v>
      </c>
      <c r="P166" s="153">
        <v>100</v>
      </c>
      <c r="Q166" s="154">
        <v>100</v>
      </c>
    </row>
    <row r="167" spans="2:17">
      <c r="B167" s="157" t="s">
        <v>13</v>
      </c>
      <c r="C167" s="157" t="s">
        <v>1</v>
      </c>
      <c r="D167" s="157" t="s">
        <v>545</v>
      </c>
      <c r="E167" s="157" t="s">
        <v>546</v>
      </c>
      <c r="F167" s="157" t="s">
        <v>540</v>
      </c>
      <c r="G167" s="158" t="s">
        <v>5815</v>
      </c>
      <c r="H167" s="159" t="s">
        <v>272</v>
      </c>
      <c r="I167" s="160" t="s">
        <v>272</v>
      </c>
      <c r="J167" s="160" t="s">
        <v>643</v>
      </c>
      <c r="K167" s="161" t="s">
        <v>195</v>
      </c>
      <c r="L167" s="194"/>
      <c r="M167" s="195"/>
      <c r="N167" s="193"/>
      <c r="O167" s="152">
        <v>100</v>
      </c>
      <c r="P167" s="153">
        <v>100</v>
      </c>
      <c r="Q167" s="154">
        <v>100</v>
      </c>
    </row>
    <row r="168" spans="2:17">
      <c r="B168" s="157" t="s">
        <v>13</v>
      </c>
      <c r="C168" s="157" t="s">
        <v>1</v>
      </c>
      <c r="D168" s="157" t="s">
        <v>547</v>
      </c>
      <c r="E168" s="157" t="s">
        <v>548</v>
      </c>
      <c r="F168" s="157" t="s">
        <v>540</v>
      </c>
      <c r="G168" s="158" t="s">
        <v>5815</v>
      </c>
      <c r="H168" s="159" t="s">
        <v>272</v>
      </c>
      <c r="I168" s="160" t="s">
        <v>273</v>
      </c>
      <c r="J168" s="160" t="s">
        <v>53</v>
      </c>
      <c r="K168" s="161" t="s">
        <v>273</v>
      </c>
      <c r="L168" s="194"/>
      <c r="M168" s="195"/>
      <c r="N168" s="193"/>
      <c r="O168" s="152">
        <v>30</v>
      </c>
      <c r="P168" s="153">
        <v>0</v>
      </c>
      <c r="Q168" s="154" t="s">
        <v>195</v>
      </c>
    </row>
    <row r="169" spans="2:17">
      <c r="B169" s="157" t="s">
        <v>13</v>
      </c>
      <c r="C169" s="157" t="s">
        <v>1</v>
      </c>
      <c r="D169" s="157" t="s">
        <v>553</v>
      </c>
      <c r="E169" s="157" t="s">
        <v>554</v>
      </c>
      <c r="F169" s="157" t="s">
        <v>540</v>
      </c>
      <c r="G169" s="158" t="s">
        <v>5815</v>
      </c>
      <c r="H169" s="159" t="s">
        <v>272</v>
      </c>
      <c r="I169" s="160" t="s">
        <v>273</v>
      </c>
      <c r="J169" s="160" t="s">
        <v>643</v>
      </c>
      <c r="K169" s="161" t="s">
        <v>273</v>
      </c>
      <c r="L169" s="194"/>
      <c r="M169" s="195"/>
      <c r="N169" s="193"/>
      <c r="O169" s="152">
        <v>0</v>
      </c>
      <c r="P169" s="153">
        <v>0</v>
      </c>
      <c r="Q169" s="154" t="s">
        <v>195</v>
      </c>
    </row>
    <row r="170" spans="2:17">
      <c r="B170" s="157" t="s">
        <v>13</v>
      </c>
      <c r="C170" s="157" t="s">
        <v>1</v>
      </c>
      <c r="D170" s="157" t="s">
        <v>555</v>
      </c>
      <c r="E170" s="157" t="s">
        <v>556</v>
      </c>
      <c r="F170" s="157" t="s">
        <v>540</v>
      </c>
      <c r="G170" s="158" t="s">
        <v>5815</v>
      </c>
      <c r="H170" s="159" t="s">
        <v>272</v>
      </c>
      <c r="I170" s="160" t="s">
        <v>273</v>
      </c>
      <c r="J170" s="160" t="s">
        <v>643</v>
      </c>
      <c r="K170" s="161" t="s">
        <v>273</v>
      </c>
      <c r="L170" s="194"/>
      <c r="M170" s="195"/>
      <c r="N170" s="193"/>
      <c r="O170" s="152">
        <v>0</v>
      </c>
      <c r="P170" s="153">
        <v>0</v>
      </c>
      <c r="Q170" s="154" t="s">
        <v>195</v>
      </c>
    </row>
    <row r="171" spans="2:17">
      <c r="B171" s="157" t="s">
        <v>13</v>
      </c>
      <c r="C171" s="157" t="s">
        <v>1</v>
      </c>
      <c r="D171" s="157" t="s">
        <v>561</v>
      </c>
      <c r="E171" s="157" t="s">
        <v>562</v>
      </c>
      <c r="F171" s="157" t="s">
        <v>533</v>
      </c>
      <c r="G171" s="158" t="s">
        <v>5815</v>
      </c>
      <c r="H171" s="159" t="s">
        <v>272</v>
      </c>
      <c r="I171" s="160" t="s">
        <v>273</v>
      </c>
      <c r="J171" s="160" t="s">
        <v>643</v>
      </c>
      <c r="K171" s="161" t="s">
        <v>273</v>
      </c>
      <c r="L171" s="194"/>
      <c r="M171" s="195"/>
      <c r="N171" s="193"/>
      <c r="O171" s="152">
        <v>0</v>
      </c>
      <c r="P171" s="153" t="s">
        <v>195</v>
      </c>
      <c r="Q171" s="154" t="s">
        <v>195</v>
      </c>
    </row>
    <row r="172" spans="2:17">
      <c r="B172" s="157" t="s">
        <v>13</v>
      </c>
      <c r="C172" s="157" t="s">
        <v>1</v>
      </c>
      <c r="D172" s="157" t="s">
        <v>563</v>
      </c>
      <c r="E172" s="157" t="s">
        <v>564</v>
      </c>
      <c r="F172" s="157" t="s">
        <v>540</v>
      </c>
      <c r="G172" s="158" t="s">
        <v>5815</v>
      </c>
      <c r="H172" s="159" t="s">
        <v>272</v>
      </c>
      <c r="I172" s="160" t="s">
        <v>273</v>
      </c>
      <c r="J172" s="160" t="s">
        <v>643</v>
      </c>
      <c r="K172" s="161" t="s">
        <v>273</v>
      </c>
      <c r="L172" s="194"/>
      <c r="M172" s="195"/>
      <c r="N172" s="193"/>
      <c r="O172" s="152">
        <v>0</v>
      </c>
      <c r="P172" s="153">
        <v>0</v>
      </c>
      <c r="Q172" s="154" t="s">
        <v>195</v>
      </c>
    </row>
    <row r="173" spans="2:17">
      <c r="B173" s="157" t="s">
        <v>13</v>
      </c>
      <c r="C173" s="157" t="s">
        <v>495</v>
      </c>
      <c r="D173" s="157" t="s">
        <v>565</v>
      </c>
      <c r="E173" s="157" t="s">
        <v>566</v>
      </c>
      <c r="F173" s="157" t="s">
        <v>540</v>
      </c>
      <c r="G173" s="158" t="s">
        <v>5815</v>
      </c>
      <c r="H173" s="159" t="s">
        <v>272</v>
      </c>
      <c r="I173" s="160" t="s">
        <v>273</v>
      </c>
      <c r="J173" s="160" t="s">
        <v>643</v>
      </c>
      <c r="K173" s="161" t="s">
        <v>273</v>
      </c>
      <c r="L173" s="194"/>
      <c r="M173" s="195"/>
      <c r="N173" s="193"/>
      <c r="O173" s="152">
        <v>50</v>
      </c>
      <c r="P173" s="153" t="s">
        <v>195</v>
      </c>
      <c r="Q173" s="154" t="s">
        <v>195</v>
      </c>
    </row>
    <row r="174" spans="2:17">
      <c r="B174" s="157" t="s">
        <v>13</v>
      </c>
      <c r="C174" s="157" t="s">
        <v>495</v>
      </c>
      <c r="D174" s="157" t="s">
        <v>567</v>
      </c>
      <c r="E174" s="157" t="s">
        <v>568</v>
      </c>
      <c r="F174" s="157" t="s">
        <v>533</v>
      </c>
      <c r="G174" s="158" t="s">
        <v>5815</v>
      </c>
      <c r="H174" s="159" t="s">
        <v>272</v>
      </c>
      <c r="I174" s="160" t="s">
        <v>273</v>
      </c>
      <c r="J174" s="160" t="s">
        <v>643</v>
      </c>
      <c r="K174" s="161" t="s">
        <v>273</v>
      </c>
      <c r="L174" s="194"/>
      <c r="M174" s="195"/>
      <c r="N174" s="193"/>
      <c r="O174" s="152">
        <v>0</v>
      </c>
      <c r="P174" s="153" t="s">
        <v>195</v>
      </c>
      <c r="Q174" s="154" t="s">
        <v>195</v>
      </c>
    </row>
    <row r="175" spans="2:17">
      <c r="B175" s="157" t="s">
        <v>13</v>
      </c>
      <c r="C175" s="157" t="s">
        <v>495</v>
      </c>
      <c r="D175" s="157" t="s">
        <v>569</v>
      </c>
      <c r="E175" s="157" t="s">
        <v>570</v>
      </c>
      <c r="F175" s="157" t="s">
        <v>540</v>
      </c>
      <c r="G175" s="158" t="s">
        <v>5815</v>
      </c>
      <c r="H175" s="159" t="s">
        <v>272</v>
      </c>
      <c r="I175" s="160" t="s">
        <v>273</v>
      </c>
      <c r="J175" s="160" t="s">
        <v>643</v>
      </c>
      <c r="K175" s="161" t="s">
        <v>273</v>
      </c>
      <c r="L175" s="194"/>
      <c r="M175" s="195"/>
      <c r="N175" s="193"/>
      <c r="O175" s="152">
        <v>50</v>
      </c>
      <c r="P175" s="153">
        <v>0</v>
      </c>
      <c r="Q175" s="154">
        <v>0</v>
      </c>
    </row>
    <row r="176" spans="2:17">
      <c r="B176" s="157" t="s">
        <v>13</v>
      </c>
      <c r="C176" s="157" t="s">
        <v>495</v>
      </c>
      <c r="D176" s="157" t="s">
        <v>571</v>
      </c>
      <c r="E176" s="157" t="s">
        <v>572</v>
      </c>
      <c r="F176" s="157" t="s">
        <v>540</v>
      </c>
      <c r="G176" s="158" t="s">
        <v>5815</v>
      </c>
      <c r="H176" s="159" t="s">
        <v>272</v>
      </c>
      <c r="I176" s="160" t="s">
        <v>273</v>
      </c>
      <c r="J176" s="160" t="s">
        <v>643</v>
      </c>
      <c r="K176" s="161" t="s">
        <v>273</v>
      </c>
      <c r="L176" s="194"/>
      <c r="M176" s="195"/>
      <c r="N176" s="193"/>
      <c r="O176" s="152">
        <v>0</v>
      </c>
      <c r="P176" s="153" t="s">
        <v>195</v>
      </c>
      <c r="Q176" s="154" t="s">
        <v>195</v>
      </c>
    </row>
    <row r="177" spans="2:17">
      <c r="B177" s="157" t="s">
        <v>13</v>
      </c>
      <c r="C177" s="157" t="s">
        <v>495</v>
      </c>
      <c r="D177" s="157" t="s">
        <v>583</v>
      </c>
      <c r="E177" s="157" t="s">
        <v>584</v>
      </c>
      <c r="F177" s="157" t="s">
        <v>540</v>
      </c>
      <c r="G177" s="158" t="s">
        <v>5815</v>
      </c>
      <c r="H177" s="159" t="s">
        <v>273</v>
      </c>
      <c r="I177" s="160" t="s">
        <v>7</v>
      </c>
      <c r="J177" s="160" t="s">
        <v>7</v>
      </c>
      <c r="K177" s="161" t="s">
        <v>195</v>
      </c>
      <c r="L177" s="194"/>
      <c r="M177" s="195"/>
      <c r="N177" s="193"/>
      <c r="O177" s="152" t="s">
        <v>195</v>
      </c>
      <c r="P177" s="153" t="s">
        <v>7</v>
      </c>
      <c r="Q177" s="154" t="s">
        <v>195</v>
      </c>
    </row>
    <row r="178" spans="2:17">
      <c r="B178" s="157" t="s">
        <v>13</v>
      </c>
      <c r="C178" s="157" t="s">
        <v>495</v>
      </c>
      <c r="D178" s="157" t="s">
        <v>585</v>
      </c>
      <c r="E178" s="157" t="s">
        <v>586</v>
      </c>
      <c r="F178" s="157" t="s">
        <v>533</v>
      </c>
      <c r="G178" s="158" t="s">
        <v>5815</v>
      </c>
      <c r="H178" s="159" t="s">
        <v>272</v>
      </c>
      <c r="I178" s="160" t="s">
        <v>273</v>
      </c>
      <c r="J178" s="160" t="s">
        <v>643</v>
      </c>
      <c r="K178" s="161" t="s">
        <v>273</v>
      </c>
      <c r="L178" s="194"/>
      <c r="M178" s="195"/>
      <c r="N178" s="193"/>
      <c r="O178" s="152">
        <v>100</v>
      </c>
      <c r="P178" s="153" t="s">
        <v>195</v>
      </c>
      <c r="Q178" s="154" t="s">
        <v>195</v>
      </c>
    </row>
    <row r="179" spans="2:17">
      <c r="B179" s="157" t="s">
        <v>13</v>
      </c>
      <c r="C179" s="157" t="s">
        <v>495</v>
      </c>
      <c r="D179" s="157" t="s">
        <v>587</v>
      </c>
      <c r="E179" s="157" t="s">
        <v>588</v>
      </c>
      <c r="F179" s="157" t="s">
        <v>540</v>
      </c>
      <c r="G179" s="158" t="s">
        <v>5815</v>
      </c>
      <c r="H179" s="159" t="s">
        <v>272</v>
      </c>
      <c r="I179" s="160" t="s">
        <v>273</v>
      </c>
      <c r="J179" s="160" t="s">
        <v>643</v>
      </c>
      <c r="K179" s="161" t="s">
        <v>273</v>
      </c>
      <c r="L179" s="194"/>
      <c r="M179" s="195"/>
      <c r="N179" s="193"/>
      <c r="O179" s="152">
        <v>50</v>
      </c>
      <c r="P179" s="153" t="s">
        <v>195</v>
      </c>
      <c r="Q179" s="154" t="s">
        <v>195</v>
      </c>
    </row>
    <row r="180" spans="2:17">
      <c r="B180" s="157" t="s">
        <v>13</v>
      </c>
      <c r="C180" s="157" t="s">
        <v>495</v>
      </c>
      <c r="D180" s="157" t="s">
        <v>589</v>
      </c>
      <c r="E180" s="157" t="s">
        <v>590</v>
      </c>
      <c r="F180" s="157" t="s">
        <v>540</v>
      </c>
      <c r="G180" s="158" t="s">
        <v>5815</v>
      </c>
      <c r="H180" s="159" t="s">
        <v>272</v>
      </c>
      <c r="I180" s="160" t="s">
        <v>273</v>
      </c>
      <c r="J180" s="160" t="s">
        <v>643</v>
      </c>
      <c r="K180" s="161" t="s">
        <v>273</v>
      </c>
      <c r="L180" s="194"/>
      <c r="M180" s="195"/>
      <c r="N180" s="193"/>
      <c r="O180" s="152">
        <v>50</v>
      </c>
      <c r="P180" s="153">
        <v>0</v>
      </c>
      <c r="Q180" s="154" t="s">
        <v>195</v>
      </c>
    </row>
    <row r="181" spans="2:17">
      <c r="B181" s="157" t="s">
        <v>13</v>
      </c>
      <c r="C181" s="157" t="s">
        <v>495</v>
      </c>
      <c r="D181" s="157" t="s">
        <v>593</v>
      </c>
      <c r="E181" s="157" t="s">
        <v>594</v>
      </c>
      <c r="F181" s="157" t="s">
        <v>540</v>
      </c>
      <c r="G181" s="158" t="s">
        <v>5815</v>
      </c>
      <c r="H181" s="159" t="s">
        <v>272</v>
      </c>
      <c r="I181" s="160" t="s">
        <v>273</v>
      </c>
      <c r="J181" s="160" t="s">
        <v>643</v>
      </c>
      <c r="K181" s="161" t="s">
        <v>273</v>
      </c>
      <c r="L181" s="194"/>
      <c r="M181" s="195"/>
      <c r="N181" s="193"/>
      <c r="O181" s="152">
        <v>50</v>
      </c>
      <c r="P181" s="153">
        <v>0</v>
      </c>
      <c r="Q181" s="154" t="s">
        <v>195</v>
      </c>
    </row>
    <row r="182" spans="2:17">
      <c r="B182" s="157" t="s">
        <v>13</v>
      </c>
      <c r="C182" s="157" t="s">
        <v>495</v>
      </c>
      <c r="D182" s="157" t="s">
        <v>595</v>
      </c>
      <c r="E182" s="157" t="s">
        <v>596</v>
      </c>
      <c r="F182" s="157" t="s">
        <v>540</v>
      </c>
      <c r="G182" s="158" t="s">
        <v>5815</v>
      </c>
      <c r="H182" s="159" t="s">
        <v>272</v>
      </c>
      <c r="I182" s="160" t="s">
        <v>273</v>
      </c>
      <c r="J182" s="160" t="s">
        <v>643</v>
      </c>
      <c r="K182" s="161" t="s">
        <v>273</v>
      </c>
      <c r="L182" s="194"/>
      <c r="M182" s="195"/>
      <c r="N182" s="193"/>
      <c r="O182" s="152">
        <v>50</v>
      </c>
      <c r="P182" s="153">
        <v>0</v>
      </c>
      <c r="Q182" s="154" t="s">
        <v>195</v>
      </c>
    </row>
    <row r="183" spans="2:17">
      <c r="B183" s="157" t="s">
        <v>13</v>
      </c>
      <c r="C183" s="157" t="s">
        <v>495</v>
      </c>
      <c r="D183" s="157" t="s">
        <v>599</v>
      </c>
      <c r="E183" s="157" t="s">
        <v>600</v>
      </c>
      <c r="F183" s="157" t="s">
        <v>540</v>
      </c>
      <c r="G183" s="158" t="s">
        <v>5815</v>
      </c>
      <c r="H183" s="159" t="s">
        <v>272</v>
      </c>
      <c r="I183" s="160" t="s">
        <v>273</v>
      </c>
      <c r="J183" s="160" t="s">
        <v>643</v>
      </c>
      <c r="K183" s="161" t="s">
        <v>273</v>
      </c>
      <c r="L183" s="194"/>
      <c r="M183" s="195"/>
      <c r="N183" s="193"/>
      <c r="O183" s="152">
        <v>50</v>
      </c>
      <c r="P183" s="153">
        <v>0</v>
      </c>
      <c r="Q183" s="154" t="s">
        <v>195</v>
      </c>
    </row>
    <row r="184" spans="2:17">
      <c r="B184" s="157" t="s">
        <v>13</v>
      </c>
      <c r="C184" s="157" t="s">
        <v>2</v>
      </c>
      <c r="D184" s="157" t="s">
        <v>609</v>
      </c>
      <c r="E184" s="157" t="s">
        <v>610</v>
      </c>
      <c r="F184" s="157" t="s">
        <v>540</v>
      </c>
      <c r="G184" s="158" t="s">
        <v>5815</v>
      </c>
      <c r="H184" s="159" t="s">
        <v>272</v>
      </c>
      <c r="I184" s="160" t="s">
        <v>273</v>
      </c>
      <c r="J184" s="160" t="s">
        <v>643</v>
      </c>
      <c r="K184" s="161" t="s">
        <v>273</v>
      </c>
      <c r="L184" s="194"/>
      <c r="M184" s="195"/>
      <c r="N184" s="193"/>
      <c r="O184" s="152">
        <v>50</v>
      </c>
      <c r="P184" s="153">
        <v>0</v>
      </c>
      <c r="Q184" s="154" t="s">
        <v>195</v>
      </c>
    </row>
    <row r="185" spans="2:17">
      <c r="B185" s="157" t="s">
        <v>13</v>
      </c>
      <c r="C185" s="157" t="s">
        <v>2</v>
      </c>
      <c r="D185" s="157" t="s">
        <v>619</v>
      </c>
      <c r="E185" s="157" t="s">
        <v>620</v>
      </c>
      <c r="F185" s="157" t="s">
        <v>540</v>
      </c>
      <c r="G185" s="158" t="s">
        <v>5815</v>
      </c>
      <c r="H185" s="159" t="s">
        <v>272</v>
      </c>
      <c r="I185" s="160" t="s">
        <v>273</v>
      </c>
      <c r="J185" s="160" t="s">
        <v>643</v>
      </c>
      <c r="K185" s="161" t="s">
        <v>273</v>
      </c>
      <c r="L185" s="194"/>
      <c r="M185" s="195"/>
      <c r="N185" s="193"/>
      <c r="O185" s="152">
        <v>50</v>
      </c>
      <c r="P185" s="153">
        <v>0</v>
      </c>
      <c r="Q185" s="154" t="s">
        <v>195</v>
      </c>
    </row>
    <row r="186" spans="2:17">
      <c r="B186" s="157" t="s">
        <v>13</v>
      </c>
      <c r="C186" s="157" t="s">
        <v>3</v>
      </c>
      <c r="D186" s="157" t="s">
        <v>899</v>
      </c>
      <c r="E186" s="157" t="s">
        <v>900</v>
      </c>
      <c r="F186" s="157" t="s">
        <v>540</v>
      </c>
      <c r="G186" s="158" t="s">
        <v>5815</v>
      </c>
      <c r="H186" s="159" t="s">
        <v>272</v>
      </c>
      <c r="I186" s="160" t="s">
        <v>273</v>
      </c>
      <c r="J186" s="160" t="s">
        <v>643</v>
      </c>
      <c r="K186" s="161" t="s">
        <v>273</v>
      </c>
      <c r="L186" s="194"/>
      <c r="M186" s="195"/>
      <c r="N186" s="193"/>
      <c r="O186" s="152">
        <v>100</v>
      </c>
      <c r="P186" s="153">
        <v>0</v>
      </c>
      <c r="Q186" s="154">
        <v>100</v>
      </c>
    </row>
    <row r="187" spans="2:17">
      <c r="B187" s="157" t="s">
        <v>13</v>
      </c>
      <c r="C187" s="157" t="s">
        <v>3</v>
      </c>
      <c r="D187" s="157" t="s">
        <v>627</v>
      </c>
      <c r="E187" s="157" t="s">
        <v>628</v>
      </c>
      <c r="F187" s="157" t="s">
        <v>540</v>
      </c>
      <c r="G187" s="158" t="s">
        <v>5815</v>
      </c>
      <c r="H187" s="159" t="s">
        <v>272</v>
      </c>
      <c r="I187" s="160" t="s">
        <v>273</v>
      </c>
      <c r="J187" s="160" t="s">
        <v>54</v>
      </c>
      <c r="K187" s="161" t="s">
        <v>273</v>
      </c>
      <c r="L187" s="194"/>
      <c r="M187" s="195"/>
      <c r="N187" s="193"/>
      <c r="O187" s="152">
        <v>100</v>
      </c>
      <c r="P187" s="153">
        <v>0</v>
      </c>
      <c r="Q187" s="154">
        <v>0</v>
      </c>
    </row>
    <row r="188" spans="2:17">
      <c r="B188" s="157" t="s">
        <v>13</v>
      </c>
      <c r="C188" s="157" t="s">
        <v>3</v>
      </c>
      <c r="D188" s="157" t="s">
        <v>629</v>
      </c>
      <c r="E188" s="157" t="s">
        <v>630</v>
      </c>
      <c r="F188" s="157" t="s">
        <v>540</v>
      </c>
      <c r="G188" s="158" t="s">
        <v>5815</v>
      </c>
      <c r="H188" s="159" t="s">
        <v>272</v>
      </c>
      <c r="I188" s="160" t="s">
        <v>273</v>
      </c>
      <c r="J188" s="160" t="s">
        <v>54</v>
      </c>
      <c r="K188" s="161" t="s">
        <v>273</v>
      </c>
      <c r="L188" s="194"/>
      <c r="M188" s="195"/>
      <c r="N188" s="193"/>
      <c r="O188" s="152">
        <v>80</v>
      </c>
      <c r="P188" s="153">
        <v>0</v>
      </c>
      <c r="Q188" s="154">
        <v>66.666666666666671</v>
      </c>
    </row>
    <row r="189" spans="2:17">
      <c r="B189" s="157" t="s">
        <v>13</v>
      </c>
      <c r="C189" s="157" t="s">
        <v>3</v>
      </c>
      <c r="D189" s="157" t="s">
        <v>633</v>
      </c>
      <c r="E189" s="157" t="s">
        <v>634</v>
      </c>
      <c r="F189" s="157" t="s">
        <v>540</v>
      </c>
      <c r="G189" s="158" t="s">
        <v>5815</v>
      </c>
      <c r="H189" s="159" t="s">
        <v>272</v>
      </c>
      <c r="I189" s="160" t="s">
        <v>273</v>
      </c>
      <c r="J189" s="160" t="s">
        <v>643</v>
      </c>
      <c r="K189" s="161" t="s">
        <v>273</v>
      </c>
      <c r="L189" s="194"/>
      <c r="M189" s="195"/>
      <c r="N189" s="193"/>
      <c r="O189" s="152">
        <v>50</v>
      </c>
      <c r="P189" s="153">
        <v>0</v>
      </c>
      <c r="Q189" s="154">
        <v>0</v>
      </c>
    </row>
    <row r="190" spans="2:17">
      <c r="B190" s="157" t="s">
        <v>14</v>
      </c>
      <c r="C190" s="157" t="s">
        <v>1</v>
      </c>
      <c r="D190" s="157" t="s">
        <v>538</v>
      </c>
      <c r="E190" s="157" t="s">
        <v>539</v>
      </c>
      <c r="F190" s="157" t="s">
        <v>540</v>
      </c>
      <c r="G190" s="158" t="s">
        <v>5815</v>
      </c>
      <c r="H190" s="159" t="s">
        <v>272</v>
      </c>
      <c r="I190" s="160" t="s">
        <v>273</v>
      </c>
      <c r="J190" s="160" t="s">
        <v>53</v>
      </c>
      <c r="K190" s="161" t="s">
        <v>273</v>
      </c>
      <c r="L190" s="194"/>
      <c r="M190" s="195"/>
      <c r="N190" s="193"/>
      <c r="O190" s="152">
        <v>50</v>
      </c>
      <c r="P190" s="153" t="s">
        <v>195</v>
      </c>
      <c r="Q190" s="154" t="s">
        <v>195</v>
      </c>
    </row>
    <row r="191" spans="2:17">
      <c r="B191" s="157" t="s">
        <v>14</v>
      </c>
      <c r="C191" s="157" t="s">
        <v>1</v>
      </c>
      <c r="D191" s="157" t="s">
        <v>541</v>
      </c>
      <c r="E191" s="157" t="s">
        <v>542</v>
      </c>
      <c r="F191" s="157" t="s">
        <v>540</v>
      </c>
      <c r="G191" s="158" t="s">
        <v>5815</v>
      </c>
      <c r="H191" s="159" t="s">
        <v>272</v>
      </c>
      <c r="I191" s="160" t="s">
        <v>273</v>
      </c>
      <c r="J191" s="160" t="s">
        <v>53</v>
      </c>
      <c r="K191" s="161" t="s">
        <v>273</v>
      </c>
      <c r="L191" s="194"/>
      <c r="M191" s="195"/>
      <c r="N191" s="193"/>
      <c r="O191" s="152">
        <v>50</v>
      </c>
      <c r="P191" s="153">
        <v>0</v>
      </c>
      <c r="Q191" s="154">
        <v>100</v>
      </c>
    </row>
    <row r="192" spans="2:17">
      <c r="B192" s="157" t="s">
        <v>14</v>
      </c>
      <c r="C192" s="157" t="s">
        <v>1</v>
      </c>
      <c r="D192" s="157" t="s">
        <v>543</v>
      </c>
      <c r="E192" s="157" t="s">
        <v>544</v>
      </c>
      <c r="F192" s="157" t="s">
        <v>540</v>
      </c>
      <c r="G192" s="158" t="s">
        <v>5815</v>
      </c>
      <c r="H192" s="159" t="s">
        <v>272</v>
      </c>
      <c r="I192" s="160" t="s">
        <v>272</v>
      </c>
      <c r="J192" s="160" t="s">
        <v>643</v>
      </c>
      <c r="K192" s="161" t="s">
        <v>195</v>
      </c>
      <c r="L192" s="194"/>
      <c r="M192" s="195"/>
      <c r="N192" s="193"/>
      <c r="O192" s="152">
        <v>100</v>
      </c>
      <c r="P192" s="153">
        <v>100</v>
      </c>
      <c r="Q192" s="154">
        <v>100</v>
      </c>
    </row>
    <row r="193" spans="2:17">
      <c r="B193" s="157" t="s">
        <v>14</v>
      </c>
      <c r="C193" s="157" t="s">
        <v>1</v>
      </c>
      <c r="D193" s="157" t="s">
        <v>545</v>
      </c>
      <c r="E193" s="157" t="s">
        <v>546</v>
      </c>
      <c r="F193" s="157" t="s">
        <v>540</v>
      </c>
      <c r="G193" s="158" t="s">
        <v>5815</v>
      </c>
      <c r="H193" s="159" t="s">
        <v>272</v>
      </c>
      <c r="I193" s="160" t="s">
        <v>273</v>
      </c>
      <c r="J193" s="160" t="s">
        <v>643</v>
      </c>
      <c r="K193" s="161" t="s">
        <v>273</v>
      </c>
      <c r="L193" s="194"/>
      <c r="M193" s="195"/>
      <c r="N193" s="193"/>
      <c r="O193" s="152">
        <v>50</v>
      </c>
      <c r="P193" s="153" t="s">
        <v>195</v>
      </c>
      <c r="Q193" s="154" t="s">
        <v>195</v>
      </c>
    </row>
    <row r="194" spans="2:17">
      <c r="B194" s="157" t="s">
        <v>14</v>
      </c>
      <c r="C194" s="157" t="s">
        <v>1</v>
      </c>
      <c r="D194" s="157" t="s">
        <v>547</v>
      </c>
      <c r="E194" s="157" t="s">
        <v>548</v>
      </c>
      <c r="F194" s="157" t="s">
        <v>540</v>
      </c>
      <c r="G194" s="158" t="s">
        <v>5815</v>
      </c>
      <c r="H194" s="159" t="s">
        <v>272</v>
      </c>
      <c r="I194" s="160" t="s">
        <v>273</v>
      </c>
      <c r="J194" s="160" t="s">
        <v>643</v>
      </c>
      <c r="K194" s="161" t="s">
        <v>273</v>
      </c>
      <c r="L194" s="194"/>
      <c r="M194" s="195"/>
      <c r="N194" s="193"/>
      <c r="O194" s="152">
        <v>100</v>
      </c>
      <c r="P194" s="153">
        <v>0</v>
      </c>
      <c r="Q194" s="154">
        <v>0</v>
      </c>
    </row>
    <row r="195" spans="2:17">
      <c r="B195" s="157" t="s">
        <v>14</v>
      </c>
      <c r="C195" s="157" t="s">
        <v>1</v>
      </c>
      <c r="D195" s="157" t="s">
        <v>553</v>
      </c>
      <c r="E195" s="157" t="s">
        <v>554</v>
      </c>
      <c r="F195" s="157" t="s">
        <v>540</v>
      </c>
      <c r="G195" s="158" t="s">
        <v>5815</v>
      </c>
      <c r="H195" s="159" t="s">
        <v>272</v>
      </c>
      <c r="I195" s="160" t="s">
        <v>273</v>
      </c>
      <c r="J195" s="160" t="s">
        <v>643</v>
      </c>
      <c r="K195" s="161" t="s">
        <v>273</v>
      </c>
      <c r="L195" s="194"/>
      <c r="M195" s="195"/>
      <c r="N195" s="193"/>
      <c r="O195" s="152">
        <v>50</v>
      </c>
      <c r="P195" s="153" t="s">
        <v>195</v>
      </c>
      <c r="Q195" s="154" t="s">
        <v>195</v>
      </c>
    </row>
    <row r="196" spans="2:17">
      <c r="B196" s="157" t="s">
        <v>14</v>
      </c>
      <c r="C196" s="157" t="s">
        <v>1</v>
      </c>
      <c r="D196" s="157" t="s">
        <v>555</v>
      </c>
      <c r="E196" s="157" t="s">
        <v>556</v>
      </c>
      <c r="F196" s="157" t="s">
        <v>540</v>
      </c>
      <c r="G196" s="158" t="s">
        <v>5815</v>
      </c>
      <c r="H196" s="159" t="s">
        <v>272</v>
      </c>
      <c r="I196" s="160" t="s">
        <v>273</v>
      </c>
      <c r="J196" s="160" t="s">
        <v>643</v>
      </c>
      <c r="K196" s="161" t="s">
        <v>273</v>
      </c>
      <c r="L196" s="194"/>
      <c r="M196" s="195"/>
      <c r="N196" s="193"/>
      <c r="O196" s="152">
        <v>50</v>
      </c>
      <c r="P196" s="153">
        <v>0</v>
      </c>
      <c r="Q196" s="154" t="s">
        <v>195</v>
      </c>
    </row>
    <row r="197" spans="2:17">
      <c r="B197" s="157" t="s">
        <v>14</v>
      </c>
      <c r="C197" s="157" t="s">
        <v>1</v>
      </c>
      <c r="D197" s="157" t="s">
        <v>561</v>
      </c>
      <c r="E197" s="157" t="s">
        <v>562</v>
      </c>
      <c r="F197" s="157" t="s">
        <v>533</v>
      </c>
      <c r="G197" s="158" t="s">
        <v>5815</v>
      </c>
      <c r="H197" s="159" t="s">
        <v>272</v>
      </c>
      <c r="I197" s="160" t="s">
        <v>273</v>
      </c>
      <c r="J197" s="160" t="s">
        <v>53</v>
      </c>
      <c r="K197" s="161" t="s">
        <v>273</v>
      </c>
      <c r="L197" s="194"/>
      <c r="M197" s="195"/>
      <c r="N197" s="193"/>
      <c r="O197" s="152">
        <v>50</v>
      </c>
      <c r="P197" s="153" t="s">
        <v>195</v>
      </c>
      <c r="Q197" s="154" t="s">
        <v>195</v>
      </c>
    </row>
    <row r="198" spans="2:17">
      <c r="B198" s="157" t="s">
        <v>14</v>
      </c>
      <c r="C198" s="157" t="s">
        <v>1</v>
      </c>
      <c r="D198" s="157" t="s">
        <v>563</v>
      </c>
      <c r="E198" s="157" t="s">
        <v>564</v>
      </c>
      <c r="F198" s="157" t="s">
        <v>540</v>
      </c>
      <c r="G198" s="158" t="s">
        <v>5815</v>
      </c>
      <c r="H198" s="159" t="s">
        <v>272</v>
      </c>
      <c r="I198" s="160" t="s">
        <v>273</v>
      </c>
      <c r="J198" s="160" t="s">
        <v>53</v>
      </c>
      <c r="K198" s="161" t="s">
        <v>273</v>
      </c>
      <c r="L198" s="194"/>
      <c r="M198" s="195"/>
      <c r="N198" s="193"/>
      <c r="O198" s="152">
        <v>50</v>
      </c>
      <c r="P198" s="153" t="s">
        <v>195</v>
      </c>
      <c r="Q198" s="154" t="s">
        <v>195</v>
      </c>
    </row>
    <row r="199" spans="2:17">
      <c r="B199" s="157" t="s">
        <v>14</v>
      </c>
      <c r="C199" s="157" t="s">
        <v>495</v>
      </c>
      <c r="D199" s="157" t="s">
        <v>565</v>
      </c>
      <c r="E199" s="157" t="s">
        <v>566</v>
      </c>
      <c r="F199" s="157" t="s">
        <v>540</v>
      </c>
      <c r="G199" s="158" t="s">
        <v>5815</v>
      </c>
      <c r="H199" s="159" t="s">
        <v>272</v>
      </c>
      <c r="I199" s="160" t="s">
        <v>273</v>
      </c>
      <c r="J199" s="160" t="s">
        <v>643</v>
      </c>
      <c r="K199" s="161" t="s">
        <v>273</v>
      </c>
      <c r="L199" s="194"/>
      <c r="M199" s="195"/>
      <c r="N199" s="193"/>
      <c r="O199" s="152">
        <v>100</v>
      </c>
      <c r="P199" s="153" t="s">
        <v>195</v>
      </c>
      <c r="Q199" s="154" t="s">
        <v>195</v>
      </c>
    </row>
    <row r="200" spans="2:17">
      <c r="B200" s="157" t="s">
        <v>14</v>
      </c>
      <c r="C200" s="157" t="s">
        <v>495</v>
      </c>
      <c r="D200" s="157" t="s">
        <v>567</v>
      </c>
      <c r="E200" s="157" t="s">
        <v>568</v>
      </c>
      <c r="F200" s="157" t="s">
        <v>533</v>
      </c>
      <c r="G200" s="158" t="s">
        <v>5815</v>
      </c>
      <c r="H200" s="159" t="s">
        <v>272</v>
      </c>
      <c r="I200" s="160" t="s">
        <v>273</v>
      </c>
      <c r="J200" s="160" t="s">
        <v>643</v>
      </c>
      <c r="K200" s="161" t="s">
        <v>273</v>
      </c>
      <c r="L200" s="194"/>
      <c r="M200" s="195"/>
      <c r="N200" s="193"/>
      <c r="O200" s="152">
        <v>100</v>
      </c>
      <c r="P200" s="153" t="s">
        <v>195</v>
      </c>
      <c r="Q200" s="154" t="s">
        <v>195</v>
      </c>
    </row>
    <row r="201" spans="2:17">
      <c r="B201" s="157" t="s">
        <v>14</v>
      </c>
      <c r="C201" s="157" t="s">
        <v>495</v>
      </c>
      <c r="D201" s="157" t="s">
        <v>569</v>
      </c>
      <c r="E201" s="157" t="s">
        <v>570</v>
      </c>
      <c r="F201" s="157" t="s">
        <v>540</v>
      </c>
      <c r="G201" s="158" t="s">
        <v>5815</v>
      </c>
      <c r="H201" s="159" t="s">
        <v>272</v>
      </c>
      <c r="I201" s="160" t="s">
        <v>273</v>
      </c>
      <c r="J201" s="160" t="s">
        <v>643</v>
      </c>
      <c r="K201" s="161" t="s">
        <v>273</v>
      </c>
      <c r="L201" s="194"/>
      <c r="M201" s="195"/>
      <c r="N201" s="193"/>
      <c r="O201" s="152">
        <v>50</v>
      </c>
      <c r="P201" s="153">
        <v>0</v>
      </c>
      <c r="Q201" s="154" t="s">
        <v>195</v>
      </c>
    </row>
    <row r="202" spans="2:17">
      <c r="B202" s="157" t="s">
        <v>14</v>
      </c>
      <c r="C202" s="157" t="s">
        <v>495</v>
      </c>
      <c r="D202" s="157" t="s">
        <v>571</v>
      </c>
      <c r="E202" s="157" t="s">
        <v>572</v>
      </c>
      <c r="F202" s="157" t="s">
        <v>540</v>
      </c>
      <c r="G202" s="158" t="s">
        <v>5815</v>
      </c>
      <c r="H202" s="159" t="s">
        <v>272</v>
      </c>
      <c r="I202" s="160" t="s">
        <v>273</v>
      </c>
      <c r="J202" s="160" t="s">
        <v>643</v>
      </c>
      <c r="K202" s="161" t="s">
        <v>273</v>
      </c>
      <c r="L202" s="194"/>
      <c r="M202" s="195"/>
      <c r="N202" s="193"/>
      <c r="O202" s="152">
        <v>50</v>
      </c>
      <c r="P202" s="153" t="s">
        <v>195</v>
      </c>
      <c r="Q202" s="154" t="s">
        <v>195</v>
      </c>
    </row>
    <row r="203" spans="2:17">
      <c r="B203" s="157" t="s">
        <v>14</v>
      </c>
      <c r="C203" s="157" t="s">
        <v>495</v>
      </c>
      <c r="D203" s="157" t="s">
        <v>583</v>
      </c>
      <c r="E203" s="157" t="s">
        <v>584</v>
      </c>
      <c r="F203" s="157" t="s">
        <v>540</v>
      </c>
      <c r="G203" s="158" t="s">
        <v>5815</v>
      </c>
      <c r="H203" s="159" t="s">
        <v>272</v>
      </c>
      <c r="I203" s="160" t="s">
        <v>273</v>
      </c>
      <c r="J203" s="160" t="s">
        <v>53</v>
      </c>
      <c r="K203" s="161" t="s">
        <v>273</v>
      </c>
      <c r="L203" s="194"/>
      <c r="M203" s="195"/>
      <c r="N203" s="193"/>
      <c r="O203" s="152">
        <v>40</v>
      </c>
      <c r="P203" s="153" t="s">
        <v>195</v>
      </c>
      <c r="Q203" s="154" t="s">
        <v>195</v>
      </c>
    </row>
    <row r="204" spans="2:17">
      <c r="B204" s="157" t="s">
        <v>14</v>
      </c>
      <c r="C204" s="157" t="s">
        <v>495</v>
      </c>
      <c r="D204" s="157" t="s">
        <v>585</v>
      </c>
      <c r="E204" s="157" t="s">
        <v>586</v>
      </c>
      <c r="F204" s="157" t="s">
        <v>533</v>
      </c>
      <c r="G204" s="158" t="s">
        <v>5815</v>
      </c>
      <c r="H204" s="159" t="s">
        <v>272</v>
      </c>
      <c r="I204" s="160" t="s">
        <v>273</v>
      </c>
      <c r="J204" s="160" t="s">
        <v>643</v>
      </c>
      <c r="K204" s="161" t="s">
        <v>273</v>
      </c>
      <c r="L204" s="194"/>
      <c r="M204" s="195"/>
      <c r="N204" s="193"/>
      <c r="O204" s="152">
        <v>100</v>
      </c>
      <c r="P204" s="153" t="s">
        <v>195</v>
      </c>
      <c r="Q204" s="154" t="s">
        <v>195</v>
      </c>
    </row>
    <row r="205" spans="2:17">
      <c r="B205" s="157" t="s">
        <v>14</v>
      </c>
      <c r="C205" s="157" t="s">
        <v>495</v>
      </c>
      <c r="D205" s="157" t="s">
        <v>587</v>
      </c>
      <c r="E205" s="157" t="s">
        <v>588</v>
      </c>
      <c r="F205" s="157" t="s">
        <v>540</v>
      </c>
      <c r="G205" s="158" t="s">
        <v>5815</v>
      </c>
      <c r="H205" s="159" t="s">
        <v>272</v>
      </c>
      <c r="I205" s="160" t="s">
        <v>273</v>
      </c>
      <c r="J205" s="160" t="s">
        <v>53</v>
      </c>
      <c r="K205" s="161" t="s">
        <v>273</v>
      </c>
      <c r="L205" s="194"/>
      <c r="M205" s="195"/>
      <c r="N205" s="193"/>
      <c r="O205" s="152">
        <v>0</v>
      </c>
      <c r="P205" s="153" t="s">
        <v>195</v>
      </c>
      <c r="Q205" s="154" t="s">
        <v>195</v>
      </c>
    </row>
    <row r="206" spans="2:17">
      <c r="B206" s="157" t="s">
        <v>14</v>
      </c>
      <c r="C206" s="157" t="s">
        <v>495</v>
      </c>
      <c r="D206" s="157" t="s">
        <v>589</v>
      </c>
      <c r="E206" s="157" t="s">
        <v>590</v>
      </c>
      <c r="F206" s="157" t="s">
        <v>540</v>
      </c>
      <c r="G206" s="158" t="s">
        <v>5815</v>
      </c>
      <c r="H206" s="159" t="s">
        <v>272</v>
      </c>
      <c r="I206" s="160" t="s">
        <v>273</v>
      </c>
      <c r="J206" s="160" t="s">
        <v>643</v>
      </c>
      <c r="K206" s="161" t="s">
        <v>273</v>
      </c>
      <c r="L206" s="194"/>
      <c r="M206" s="195"/>
      <c r="N206" s="193"/>
      <c r="O206" s="152">
        <v>50</v>
      </c>
      <c r="P206" s="153" t="s">
        <v>195</v>
      </c>
      <c r="Q206" s="154" t="s">
        <v>195</v>
      </c>
    </row>
    <row r="207" spans="2:17">
      <c r="B207" s="157" t="s">
        <v>14</v>
      </c>
      <c r="C207" s="157" t="s">
        <v>495</v>
      </c>
      <c r="D207" s="157" t="s">
        <v>593</v>
      </c>
      <c r="E207" s="157" t="s">
        <v>594</v>
      </c>
      <c r="F207" s="157" t="s">
        <v>540</v>
      </c>
      <c r="G207" s="158" t="s">
        <v>5815</v>
      </c>
      <c r="H207" s="159" t="s">
        <v>272</v>
      </c>
      <c r="I207" s="160" t="s">
        <v>273</v>
      </c>
      <c r="J207" s="160" t="s">
        <v>643</v>
      </c>
      <c r="K207" s="161" t="s">
        <v>273</v>
      </c>
      <c r="L207" s="194"/>
      <c r="M207" s="195"/>
      <c r="N207" s="193"/>
      <c r="O207" s="152">
        <v>50</v>
      </c>
      <c r="P207" s="153" t="s">
        <v>195</v>
      </c>
      <c r="Q207" s="154" t="s">
        <v>195</v>
      </c>
    </row>
    <row r="208" spans="2:17">
      <c r="B208" s="157" t="s">
        <v>14</v>
      </c>
      <c r="C208" s="157" t="s">
        <v>495</v>
      </c>
      <c r="D208" s="157" t="s">
        <v>595</v>
      </c>
      <c r="E208" s="157" t="s">
        <v>596</v>
      </c>
      <c r="F208" s="157" t="s">
        <v>540</v>
      </c>
      <c r="G208" s="158" t="s">
        <v>5815</v>
      </c>
      <c r="H208" s="159" t="s">
        <v>272</v>
      </c>
      <c r="I208" s="160" t="s">
        <v>273</v>
      </c>
      <c r="J208" s="160" t="s">
        <v>643</v>
      </c>
      <c r="K208" s="161" t="s">
        <v>273</v>
      </c>
      <c r="L208" s="194"/>
      <c r="M208" s="195"/>
      <c r="N208" s="193"/>
      <c r="O208" s="152">
        <v>0</v>
      </c>
      <c r="P208" s="153">
        <v>0</v>
      </c>
      <c r="Q208" s="154" t="s">
        <v>195</v>
      </c>
    </row>
    <row r="209" spans="2:17">
      <c r="B209" s="157" t="s">
        <v>14</v>
      </c>
      <c r="C209" s="157" t="s">
        <v>495</v>
      </c>
      <c r="D209" s="157" t="s">
        <v>599</v>
      </c>
      <c r="E209" s="157" t="s">
        <v>600</v>
      </c>
      <c r="F209" s="157" t="s">
        <v>540</v>
      </c>
      <c r="G209" s="158" t="s">
        <v>5815</v>
      </c>
      <c r="H209" s="159" t="s">
        <v>272</v>
      </c>
      <c r="I209" s="160" t="s">
        <v>273</v>
      </c>
      <c r="J209" s="160" t="s">
        <v>643</v>
      </c>
      <c r="K209" s="161" t="s">
        <v>273</v>
      </c>
      <c r="L209" s="194"/>
      <c r="M209" s="195"/>
      <c r="N209" s="193"/>
      <c r="O209" s="152">
        <v>50</v>
      </c>
      <c r="P209" s="153" t="s">
        <v>195</v>
      </c>
      <c r="Q209" s="154" t="s">
        <v>195</v>
      </c>
    </row>
    <row r="210" spans="2:17">
      <c r="B210" s="157" t="s">
        <v>14</v>
      </c>
      <c r="C210" s="157" t="s">
        <v>2</v>
      </c>
      <c r="D210" s="157" t="s">
        <v>609</v>
      </c>
      <c r="E210" s="157" t="s">
        <v>610</v>
      </c>
      <c r="F210" s="157" t="s">
        <v>540</v>
      </c>
      <c r="G210" s="158" t="s">
        <v>5815</v>
      </c>
      <c r="H210" s="159" t="s">
        <v>272</v>
      </c>
      <c r="I210" s="160" t="s">
        <v>273</v>
      </c>
      <c r="J210" s="160" t="s">
        <v>643</v>
      </c>
      <c r="K210" s="161" t="s">
        <v>273</v>
      </c>
      <c r="L210" s="194"/>
      <c r="M210" s="195"/>
      <c r="N210" s="193"/>
      <c r="O210" s="152">
        <v>50</v>
      </c>
      <c r="P210" s="153">
        <v>0</v>
      </c>
      <c r="Q210" s="154" t="s">
        <v>195</v>
      </c>
    </row>
    <row r="211" spans="2:17">
      <c r="B211" s="157" t="s">
        <v>14</v>
      </c>
      <c r="C211" s="157" t="s">
        <v>2</v>
      </c>
      <c r="D211" s="157" t="s">
        <v>619</v>
      </c>
      <c r="E211" s="157" t="s">
        <v>620</v>
      </c>
      <c r="F211" s="157" t="s">
        <v>540</v>
      </c>
      <c r="G211" s="158" t="s">
        <v>5815</v>
      </c>
      <c r="H211" s="159" t="s">
        <v>272</v>
      </c>
      <c r="I211" s="160" t="s">
        <v>273</v>
      </c>
      <c r="J211" s="160" t="s">
        <v>643</v>
      </c>
      <c r="K211" s="161" t="s">
        <v>273</v>
      </c>
      <c r="L211" s="194"/>
      <c r="M211" s="195"/>
      <c r="N211" s="193"/>
      <c r="O211" s="152">
        <v>100</v>
      </c>
      <c r="P211" s="153">
        <v>0</v>
      </c>
      <c r="Q211" s="154" t="s">
        <v>195</v>
      </c>
    </row>
    <row r="212" spans="2:17">
      <c r="B212" s="157" t="s">
        <v>14</v>
      </c>
      <c r="C212" s="157" t="s">
        <v>3</v>
      </c>
      <c r="D212" s="157" t="s">
        <v>899</v>
      </c>
      <c r="E212" s="157" t="s">
        <v>900</v>
      </c>
      <c r="F212" s="157" t="s">
        <v>540</v>
      </c>
      <c r="G212" s="158" t="s">
        <v>5815</v>
      </c>
      <c r="H212" s="159" t="s">
        <v>272</v>
      </c>
      <c r="I212" s="160" t="s">
        <v>273</v>
      </c>
      <c r="J212" s="160" t="s">
        <v>643</v>
      </c>
      <c r="K212" s="161" t="s">
        <v>273</v>
      </c>
      <c r="L212" s="194"/>
      <c r="M212" s="195"/>
      <c r="N212" s="193"/>
      <c r="O212" s="152">
        <v>100</v>
      </c>
      <c r="P212" s="153">
        <v>0</v>
      </c>
      <c r="Q212" s="154">
        <v>100</v>
      </c>
    </row>
    <row r="213" spans="2:17">
      <c r="B213" s="157" t="s">
        <v>14</v>
      </c>
      <c r="C213" s="157" t="s">
        <v>3</v>
      </c>
      <c r="D213" s="157" t="s">
        <v>627</v>
      </c>
      <c r="E213" s="157" t="s">
        <v>628</v>
      </c>
      <c r="F213" s="157" t="s">
        <v>540</v>
      </c>
      <c r="G213" s="158" t="s">
        <v>5815</v>
      </c>
      <c r="H213" s="159" t="s">
        <v>272</v>
      </c>
      <c r="I213" s="160" t="s">
        <v>273</v>
      </c>
      <c r="J213" s="160" t="s">
        <v>53</v>
      </c>
      <c r="K213" s="161" t="s">
        <v>273</v>
      </c>
      <c r="L213" s="194"/>
      <c r="M213" s="195"/>
      <c r="N213" s="193"/>
      <c r="O213" s="152">
        <v>90</v>
      </c>
      <c r="P213" s="153">
        <v>0</v>
      </c>
      <c r="Q213" s="154">
        <v>100</v>
      </c>
    </row>
    <row r="214" spans="2:17">
      <c r="B214" s="157" t="s">
        <v>14</v>
      </c>
      <c r="C214" s="157" t="s">
        <v>3</v>
      </c>
      <c r="D214" s="157" t="s">
        <v>629</v>
      </c>
      <c r="E214" s="157" t="s">
        <v>630</v>
      </c>
      <c r="F214" s="157" t="s">
        <v>540</v>
      </c>
      <c r="G214" s="158" t="s">
        <v>5815</v>
      </c>
      <c r="H214" s="159" t="s">
        <v>272</v>
      </c>
      <c r="I214" s="160" t="s">
        <v>273</v>
      </c>
      <c r="J214" s="160" t="s">
        <v>53</v>
      </c>
      <c r="K214" s="161" t="s">
        <v>273</v>
      </c>
      <c r="L214" s="194"/>
      <c r="M214" s="195"/>
      <c r="N214" s="193"/>
      <c r="O214" s="152">
        <v>70</v>
      </c>
      <c r="P214" s="153">
        <v>50</v>
      </c>
      <c r="Q214" s="154">
        <v>100</v>
      </c>
    </row>
    <row r="215" spans="2:17">
      <c r="B215" s="157" t="s">
        <v>14</v>
      </c>
      <c r="C215" s="157" t="s">
        <v>3</v>
      </c>
      <c r="D215" s="157" t="s">
        <v>633</v>
      </c>
      <c r="E215" s="157" t="s">
        <v>634</v>
      </c>
      <c r="F215" s="157" t="s">
        <v>540</v>
      </c>
      <c r="G215" s="158" t="s">
        <v>5815</v>
      </c>
      <c r="H215" s="159" t="s">
        <v>272</v>
      </c>
      <c r="I215" s="160" t="s">
        <v>273</v>
      </c>
      <c r="J215" s="160" t="s">
        <v>53</v>
      </c>
      <c r="K215" s="161" t="s">
        <v>273</v>
      </c>
      <c r="L215" s="194"/>
      <c r="M215" s="195"/>
      <c r="N215" s="193"/>
      <c r="O215" s="152">
        <v>50</v>
      </c>
      <c r="P215" s="153" t="s">
        <v>195</v>
      </c>
      <c r="Q215" s="154" t="s">
        <v>195</v>
      </c>
    </row>
    <row r="216" spans="2:17">
      <c r="B216" s="157" t="s">
        <v>15</v>
      </c>
      <c r="C216" s="157" t="s">
        <v>1</v>
      </c>
      <c r="D216" s="157" t="s">
        <v>538</v>
      </c>
      <c r="E216" s="157" t="s">
        <v>539</v>
      </c>
      <c r="F216" s="157" t="s">
        <v>540</v>
      </c>
      <c r="G216" s="158" t="s">
        <v>5815</v>
      </c>
      <c r="H216" s="159" t="s">
        <v>273</v>
      </c>
      <c r="I216" s="160" t="s">
        <v>7</v>
      </c>
      <c r="J216" s="160" t="s">
        <v>7</v>
      </c>
      <c r="K216" s="161" t="s">
        <v>195</v>
      </c>
      <c r="L216" s="194"/>
      <c r="M216" s="195"/>
      <c r="N216" s="193"/>
      <c r="O216" s="152" t="s">
        <v>195</v>
      </c>
      <c r="P216" s="153" t="s">
        <v>7</v>
      </c>
      <c r="Q216" s="154" t="s">
        <v>195</v>
      </c>
    </row>
    <row r="217" spans="2:17">
      <c r="B217" s="157" t="s">
        <v>15</v>
      </c>
      <c r="C217" s="157" t="s">
        <v>1</v>
      </c>
      <c r="D217" s="157" t="s">
        <v>541</v>
      </c>
      <c r="E217" s="157" t="s">
        <v>542</v>
      </c>
      <c r="F217" s="157" t="s">
        <v>540</v>
      </c>
      <c r="G217" s="158" t="s">
        <v>5815</v>
      </c>
      <c r="H217" s="159" t="s">
        <v>272</v>
      </c>
      <c r="I217" s="160" t="s">
        <v>273</v>
      </c>
      <c r="J217" s="160" t="s">
        <v>643</v>
      </c>
      <c r="K217" s="161" t="s">
        <v>272</v>
      </c>
      <c r="L217" s="194"/>
      <c r="M217" s="195"/>
      <c r="N217" s="193"/>
      <c r="O217" s="152">
        <v>100</v>
      </c>
      <c r="P217" s="153">
        <v>100</v>
      </c>
      <c r="Q217" s="154">
        <v>100</v>
      </c>
    </row>
    <row r="218" spans="2:17">
      <c r="B218" s="157" t="s">
        <v>15</v>
      </c>
      <c r="C218" s="157" t="s">
        <v>1</v>
      </c>
      <c r="D218" s="157" t="s">
        <v>543</v>
      </c>
      <c r="E218" s="157" t="s">
        <v>544</v>
      </c>
      <c r="F218" s="157" t="s">
        <v>540</v>
      </c>
      <c r="G218" s="158" t="s">
        <v>5815</v>
      </c>
      <c r="H218" s="159" t="s">
        <v>272</v>
      </c>
      <c r="I218" s="160" t="s">
        <v>272</v>
      </c>
      <c r="J218" s="160">
        <v>0</v>
      </c>
      <c r="K218" s="161" t="s">
        <v>195</v>
      </c>
      <c r="L218" s="194"/>
      <c r="M218" s="195"/>
      <c r="N218" s="193"/>
      <c r="O218" s="152">
        <v>100</v>
      </c>
      <c r="P218" s="153">
        <v>100</v>
      </c>
      <c r="Q218" s="154">
        <v>100</v>
      </c>
    </row>
    <row r="219" spans="2:17">
      <c r="B219" s="157" t="s">
        <v>15</v>
      </c>
      <c r="C219" s="157" t="s">
        <v>1</v>
      </c>
      <c r="D219" s="157" t="s">
        <v>545</v>
      </c>
      <c r="E219" s="157" t="s">
        <v>546</v>
      </c>
      <c r="F219" s="157" t="s">
        <v>540</v>
      </c>
      <c r="G219" s="158" t="s">
        <v>5815</v>
      </c>
      <c r="H219" s="159" t="s">
        <v>272</v>
      </c>
      <c r="I219" s="160" t="s">
        <v>272</v>
      </c>
      <c r="J219" s="160">
        <v>0</v>
      </c>
      <c r="K219" s="161" t="s">
        <v>195</v>
      </c>
      <c r="L219" s="194"/>
      <c r="M219" s="195"/>
      <c r="N219" s="193"/>
      <c r="O219" s="152">
        <v>100</v>
      </c>
      <c r="P219" s="153">
        <v>100</v>
      </c>
      <c r="Q219" s="154">
        <v>100</v>
      </c>
    </row>
    <row r="220" spans="2:17">
      <c r="B220" s="157" t="s">
        <v>15</v>
      </c>
      <c r="C220" s="157" t="s">
        <v>1</v>
      </c>
      <c r="D220" s="157" t="s">
        <v>547</v>
      </c>
      <c r="E220" s="157" t="s">
        <v>548</v>
      </c>
      <c r="F220" s="157" t="s">
        <v>540</v>
      </c>
      <c r="G220" s="158" t="s">
        <v>5815</v>
      </c>
      <c r="H220" s="159" t="s">
        <v>272</v>
      </c>
      <c r="I220" s="160" t="s">
        <v>272</v>
      </c>
      <c r="J220" s="160">
        <v>0</v>
      </c>
      <c r="K220" s="161" t="s">
        <v>195</v>
      </c>
      <c r="L220" s="194"/>
      <c r="M220" s="195"/>
      <c r="N220" s="193"/>
      <c r="O220" s="152">
        <v>100</v>
      </c>
      <c r="P220" s="153">
        <v>100</v>
      </c>
      <c r="Q220" s="154">
        <v>100</v>
      </c>
    </row>
    <row r="221" spans="2:17">
      <c r="B221" s="157" t="s">
        <v>15</v>
      </c>
      <c r="C221" s="157" t="s">
        <v>1</v>
      </c>
      <c r="D221" s="157" t="s">
        <v>553</v>
      </c>
      <c r="E221" s="157" t="s">
        <v>554</v>
      </c>
      <c r="F221" s="157" t="s">
        <v>540</v>
      </c>
      <c r="G221" s="158" t="s">
        <v>5815</v>
      </c>
      <c r="H221" s="159" t="s">
        <v>272</v>
      </c>
      <c r="I221" s="160" t="s">
        <v>273</v>
      </c>
      <c r="J221" s="160" t="s">
        <v>643</v>
      </c>
      <c r="K221" s="161" t="s">
        <v>272</v>
      </c>
      <c r="L221" s="194"/>
      <c r="M221" s="195"/>
      <c r="N221" s="193"/>
      <c r="O221" s="152">
        <v>100</v>
      </c>
      <c r="P221" s="153">
        <v>100</v>
      </c>
      <c r="Q221" s="154">
        <v>100</v>
      </c>
    </row>
    <row r="222" spans="2:17">
      <c r="B222" s="157" t="s">
        <v>15</v>
      </c>
      <c r="C222" s="157" t="s">
        <v>1</v>
      </c>
      <c r="D222" s="157" t="s">
        <v>555</v>
      </c>
      <c r="E222" s="157" t="s">
        <v>556</v>
      </c>
      <c r="F222" s="157" t="s">
        <v>540</v>
      </c>
      <c r="G222" s="158" t="s">
        <v>5815</v>
      </c>
      <c r="H222" s="159" t="s">
        <v>273</v>
      </c>
      <c r="I222" s="160" t="s">
        <v>7</v>
      </c>
      <c r="J222" s="160" t="s">
        <v>7</v>
      </c>
      <c r="K222" s="161" t="s">
        <v>195</v>
      </c>
      <c r="L222" s="194"/>
      <c r="M222" s="195"/>
      <c r="N222" s="193"/>
      <c r="O222" s="152" t="s">
        <v>195</v>
      </c>
      <c r="P222" s="153" t="s">
        <v>7</v>
      </c>
      <c r="Q222" s="154" t="s">
        <v>195</v>
      </c>
    </row>
    <row r="223" spans="2:17">
      <c r="B223" s="157" t="s">
        <v>15</v>
      </c>
      <c r="C223" s="157" t="s">
        <v>1</v>
      </c>
      <c r="D223" s="157" t="s">
        <v>561</v>
      </c>
      <c r="E223" s="157" t="s">
        <v>562</v>
      </c>
      <c r="F223" s="157" t="s">
        <v>533</v>
      </c>
      <c r="G223" s="158" t="s">
        <v>5815</v>
      </c>
      <c r="H223" s="159" t="s">
        <v>272</v>
      </c>
      <c r="I223" s="160" t="s">
        <v>273</v>
      </c>
      <c r="J223" s="160" t="s">
        <v>643</v>
      </c>
      <c r="K223" s="161" t="s">
        <v>272</v>
      </c>
      <c r="L223" s="194"/>
      <c r="M223" s="195"/>
      <c r="N223" s="193"/>
      <c r="O223" s="152">
        <v>50</v>
      </c>
      <c r="P223" s="153" t="s">
        <v>195</v>
      </c>
      <c r="Q223" s="154" t="s">
        <v>195</v>
      </c>
    </row>
    <row r="224" spans="2:17">
      <c r="B224" s="157" t="s">
        <v>15</v>
      </c>
      <c r="C224" s="157" t="s">
        <v>1</v>
      </c>
      <c r="D224" s="157" t="s">
        <v>563</v>
      </c>
      <c r="E224" s="157" t="s">
        <v>564</v>
      </c>
      <c r="F224" s="157" t="s">
        <v>540</v>
      </c>
      <c r="G224" s="158" t="s">
        <v>5815</v>
      </c>
      <c r="H224" s="159" t="s">
        <v>272</v>
      </c>
      <c r="I224" s="160" t="s">
        <v>273</v>
      </c>
      <c r="J224" s="160" t="s">
        <v>53</v>
      </c>
      <c r="K224" s="161" t="s">
        <v>272</v>
      </c>
      <c r="L224" s="194"/>
      <c r="M224" s="195"/>
      <c r="N224" s="193"/>
      <c r="O224" s="152">
        <v>50</v>
      </c>
      <c r="P224" s="153" t="s">
        <v>195</v>
      </c>
      <c r="Q224" s="154" t="s">
        <v>195</v>
      </c>
    </row>
    <row r="225" spans="2:17">
      <c r="B225" s="157" t="s">
        <v>15</v>
      </c>
      <c r="C225" s="157" t="s">
        <v>495</v>
      </c>
      <c r="D225" s="157" t="s">
        <v>565</v>
      </c>
      <c r="E225" s="157" t="s">
        <v>566</v>
      </c>
      <c r="F225" s="157" t="s">
        <v>540</v>
      </c>
      <c r="G225" s="158" t="s">
        <v>5815</v>
      </c>
      <c r="H225" s="159" t="s">
        <v>272</v>
      </c>
      <c r="I225" s="160" t="s">
        <v>273</v>
      </c>
      <c r="J225" s="160" t="s">
        <v>643</v>
      </c>
      <c r="K225" s="161" t="s">
        <v>273</v>
      </c>
      <c r="L225" s="194"/>
      <c r="M225" s="195"/>
      <c r="N225" s="193"/>
      <c r="O225" s="152">
        <v>50</v>
      </c>
      <c r="P225" s="153" t="s">
        <v>195</v>
      </c>
      <c r="Q225" s="154" t="s">
        <v>195</v>
      </c>
    </row>
    <row r="226" spans="2:17">
      <c r="B226" s="157" t="s">
        <v>15</v>
      </c>
      <c r="C226" s="157" t="s">
        <v>495</v>
      </c>
      <c r="D226" s="157" t="s">
        <v>567</v>
      </c>
      <c r="E226" s="157" t="s">
        <v>568</v>
      </c>
      <c r="F226" s="157" t="s">
        <v>533</v>
      </c>
      <c r="G226" s="158" t="s">
        <v>5815</v>
      </c>
      <c r="H226" s="159" t="s">
        <v>272</v>
      </c>
      <c r="I226" s="160" t="s">
        <v>273</v>
      </c>
      <c r="J226" s="160" t="s">
        <v>643</v>
      </c>
      <c r="K226" s="161" t="s">
        <v>273</v>
      </c>
      <c r="L226" s="194"/>
      <c r="M226" s="195"/>
      <c r="N226" s="193"/>
      <c r="O226" s="152">
        <v>100</v>
      </c>
      <c r="P226" s="153" t="s">
        <v>195</v>
      </c>
      <c r="Q226" s="154" t="s">
        <v>195</v>
      </c>
    </row>
    <row r="227" spans="2:17">
      <c r="B227" s="157" t="s">
        <v>15</v>
      </c>
      <c r="C227" s="157" t="s">
        <v>495</v>
      </c>
      <c r="D227" s="157" t="s">
        <v>569</v>
      </c>
      <c r="E227" s="157" t="s">
        <v>570</v>
      </c>
      <c r="F227" s="157" t="s">
        <v>540</v>
      </c>
      <c r="G227" s="158" t="s">
        <v>5815</v>
      </c>
      <c r="H227" s="159" t="s">
        <v>272</v>
      </c>
      <c r="I227" s="160" t="s">
        <v>273</v>
      </c>
      <c r="J227" s="160" t="s">
        <v>643</v>
      </c>
      <c r="K227" s="161" t="s">
        <v>272</v>
      </c>
      <c r="L227" s="194"/>
      <c r="M227" s="195"/>
      <c r="N227" s="193"/>
      <c r="O227" s="152">
        <v>0</v>
      </c>
      <c r="P227" s="153" t="s">
        <v>195</v>
      </c>
      <c r="Q227" s="154" t="s">
        <v>195</v>
      </c>
    </row>
    <row r="228" spans="2:17">
      <c r="B228" s="157" t="s">
        <v>15</v>
      </c>
      <c r="C228" s="157" t="s">
        <v>495</v>
      </c>
      <c r="D228" s="157" t="s">
        <v>571</v>
      </c>
      <c r="E228" s="157" t="s">
        <v>572</v>
      </c>
      <c r="F228" s="157" t="s">
        <v>540</v>
      </c>
      <c r="G228" s="158" t="s">
        <v>5815</v>
      </c>
      <c r="H228" s="159" t="s">
        <v>272</v>
      </c>
      <c r="I228" s="160" t="s">
        <v>273</v>
      </c>
      <c r="J228" s="160" t="s">
        <v>643</v>
      </c>
      <c r="K228" s="161" t="s">
        <v>273</v>
      </c>
      <c r="L228" s="194"/>
      <c r="M228" s="195"/>
      <c r="N228" s="193"/>
      <c r="O228" s="152">
        <v>0</v>
      </c>
      <c r="P228" s="153" t="s">
        <v>195</v>
      </c>
      <c r="Q228" s="154" t="s">
        <v>195</v>
      </c>
    </row>
    <row r="229" spans="2:17">
      <c r="B229" s="157" t="s">
        <v>15</v>
      </c>
      <c r="C229" s="157" t="s">
        <v>495</v>
      </c>
      <c r="D229" s="157" t="s">
        <v>583</v>
      </c>
      <c r="E229" s="157" t="s">
        <v>584</v>
      </c>
      <c r="F229" s="157" t="s">
        <v>540</v>
      </c>
      <c r="G229" s="158" t="s">
        <v>5815</v>
      </c>
      <c r="H229" s="159" t="s">
        <v>272</v>
      </c>
      <c r="I229" s="160" t="s">
        <v>273</v>
      </c>
      <c r="J229" s="160" t="s">
        <v>643</v>
      </c>
      <c r="K229" s="161" t="s">
        <v>272</v>
      </c>
      <c r="L229" s="194"/>
      <c r="M229" s="195"/>
      <c r="N229" s="193"/>
      <c r="O229" s="152">
        <v>50</v>
      </c>
      <c r="P229" s="153">
        <v>0</v>
      </c>
      <c r="Q229" s="154" t="s">
        <v>195</v>
      </c>
    </row>
    <row r="230" spans="2:17">
      <c r="B230" s="157" t="s">
        <v>15</v>
      </c>
      <c r="C230" s="157" t="s">
        <v>495</v>
      </c>
      <c r="D230" s="157" t="s">
        <v>585</v>
      </c>
      <c r="E230" s="157" t="s">
        <v>586</v>
      </c>
      <c r="F230" s="157" t="s">
        <v>533</v>
      </c>
      <c r="G230" s="158" t="s">
        <v>5815</v>
      </c>
      <c r="H230" s="159" t="s">
        <v>272</v>
      </c>
      <c r="I230" s="160" t="s">
        <v>273</v>
      </c>
      <c r="J230" s="160" t="s">
        <v>643</v>
      </c>
      <c r="K230" s="161" t="s">
        <v>273</v>
      </c>
      <c r="L230" s="194"/>
      <c r="M230" s="195"/>
      <c r="N230" s="193"/>
      <c r="O230" s="152">
        <v>50</v>
      </c>
      <c r="P230" s="153" t="s">
        <v>195</v>
      </c>
      <c r="Q230" s="154" t="s">
        <v>195</v>
      </c>
    </row>
    <row r="231" spans="2:17">
      <c r="B231" s="157" t="s">
        <v>15</v>
      </c>
      <c r="C231" s="157" t="s">
        <v>495</v>
      </c>
      <c r="D231" s="157" t="s">
        <v>587</v>
      </c>
      <c r="E231" s="157" t="s">
        <v>588</v>
      </c>
      <c r="F231" s="157" t="s">
        <v>540</v>
      </c>
      <c r="G231" s="158" t="s">
        <v>5815</v>
      </c>
      <c r="H231" s="159" t="s">
        <v>272</v>
      </c>
      <c r="I231" s="160" t="s">
        <v>273</v>
      </c>
      <c r="J231" s="160" t="s">
        <v>643</v>
      </c>
      <c r="K231" s="161" t="s">
        <v>273</v>
      </c>
      <c r="L231" s="194"/>
      <c r="M231" s="195"/>
      <c r="N231" s="193"/>
      <c r="O231" s="152">
        <v>0</v>
      </c>
      <c r="P231" s="153" t="s">
        <v>195</v>
      </c>
      <c r="Q231" s="154" t="s">
        <v>195</v>
      </c>
    </row>
    <row r="232" spans="2:17">
      <c r="B232" s="157" t="s">
        <v>15</v>
      </c>
      <c r="C232" s="157" t="s">
        <v>495</v>
      </c>
      <c r="D232" s="157" t="s">
        <v>589</v>
      </c>
      <c r="E232" s="157" t="s">
        <v>590</v>
      </c>
      <c r="F232" s="157" t="s">
        <v>540</v>
      </c>
      <c r="G232" s="158" t="s">
        <v>5815</v>
      </c>
      <c r="H232" s="159" t="s">
        <v>272</v>
      </c>
      <c r="I232" s="160" t="s">
        <v>273</v>
      </c>
      <c r="J232" s="160" t="s">
        <v>643</v>
      </c>
      <c r="K232" s="161" t="s">
        <v>273</v>
      </c>
      <c r="L232" s="194"/>
      <c r="M232" s="195"/>
      <c r="N232" s="193"/>
      <c r="O232" s="152">
        <v>0</v>
      </c>
      <c r="P232" s="153" t="s">
        <v>195</v>
      </c>
      <c r="Q232" s="154" t="s">
        <v>195</v>
      </c>
    </row>
    <row r="233" spans="2:17">
      <c r="B233" s="157" t="s">
        <v>15</v>
      </c>
      <c r="C233" s="157" t="s">
        <v>495</v>
      </c>
      <c r="D233" s="157" t="s">
        <v>593</v>
      </c>
      <c r="E233" s="157" t="s">
        <v>594</v>
      </c>
      <c r="F233" s="157" t="s">
        <v>540</v>
      </c>
      <c r="G233" s="158" t="s">
        <v>5815</v>
      </c>
      <c r="H233" s="159" t="s">
        <v>272</v>
      </c>
      <c r="I233" s="160" t="s">
        <v>273</v>
      </c>
      <c r="J233" s="160" t="s">
        <v>643</v>
      </c>
      <c r="K233" s="161" t="s">
        <v>273</v>
      </c>
      <c r="L233" s="194"/>
      <c r="M233" s="195"/>
      <c r="N233" s="193"/>
      <c r="O233" s="152">
        <v>0</v>
      </c>
      <c r="P233" s="153" t="s">
        <v>195</v>
      </c>
      <c r="Q233" s="154" t="s">
        <v>195</v>
      </c>
    </row>
    <row r="234" spans="2:17">
      <c r="B234" s="157" t="s">
        <v>15</v>
      </c>
      <c r="C234" s="157" t="s">
        <v>495</v>
      </c>
      <c r="D234" s="157" t="s">
        <v>595</v>
      </c>
      <c r="E234" s="157" t="s">
        <v>596</v>
      </c>
      <c r="F234" s="157" t="s">
        <v>540</v>
      </c>
      <c r="G234" s="158" t="s">
        <v>5815</v>
      </c>
      <c r="H234" s="159" t="s">
        <v>272</v>
      </c>
      <c r="I234" s="160" t="s">
        <v>273</v>
      </c>
      <c r="J234" s="160" t="s">
        <v>643</v>
      </c>
      <c r="K234" s="161" t="s">
        <v>272</v>
      </c>
      <c r="L234" s="194"/>
      <c r="M234" s="195"/>
      <c r="N234" s="193"/>
      <c r="O234" s="152">
        <v>100</v>
      </c>
      <c r="P234" s="153">
        <v>100</v>
      </c>
      <c r="Q234" s="154">
        <v>100</v>
      </c>
    </row>
    <row r="235" spans="2:17">
      <c r="B235" s="157" t="s">
        <v>15</v>
      </c>
      <c r="C235" s="157" t="s">
        <v>495</v>
      </c>
      <c r="D235" s="157" t="s">
        <v>599</v>
      </c>
      <c r="E235" s="157" t="s">
        <v>600</v>
      </c>
      <c r="F235" s="157" t="s">
        <v>540</v>
      </c>
      <c r="G235" s="158" t="s">
        <v>5815</v>
      </c>
      <c r="H235" s="159" t="s">
        <v>272</v>
      </c>
      <c r="I235" s="160" t="s">
        <v>273</v>
      </c>
      <c r="J235" s="160" t="s">
        <v>643</v>
      </c>
      <c r="K235" s="161" t="s">
        <v>272</v>
      </c>
      <c r="L235" s="194"/>
      <c r="M235" s="195"/>
      <c r="N235" s="193"/>
      <c r="O235" s="152">
        <v>50</v>
      </c>
      <c r="P235" s="153" t="s">
        <v>195</v>
      </c>
      <c r="Q235" s="154">
        <v>0</v>
      </c>
    </row>
    <row r="236" spans="2:17">
      <c r="B236" s="157" t="s">
        <v>15</v>
      </c>
      <c r="C236" s="157" t="s">
        <v>2</v>
      </c>
      <c r="D236" s="157" t="s">
        <v>609</v>
      </c>
      <c r="E236" s="157" t="s">
        <v>610</v>
      </c>
      <c r="F236" s="157" t="s">
        <v>540</v>
      </c>
      <c r="G236" s="158" t="s">
        <v>5815</v>
      </c>
      <c r="H236" s="159" t="s">
        <v>272</v>
      </c>
      <c r="I236" s="160" t="s">
        <v>272</v>
      </c>
      <c r="J236" s="160" t="s">
        <v>643</v>
      </c>
      <c r="K236" s="161" t="s">
        <v>195</v>
      </c>
      <c r="L236" s="194"/>
      <c r="M236" s="195"/>
      <c r="N236" s="193"/>
      <c r="O236" s="152">
        <v>100</v>
      </c>
      <c r="P236" s="153">
        <v>100</v>
      </c>
      <c r="Q236" s="154">
        <v>100</v>
      </c>
    </row>
    <row r="237" spans="2:17">
      <c r="B237" s="157" t="s">
        <v>15</v>
      </c>
      <c r="C237" s="157" t="s">
        <v>2</v>
      </c>
      <c r="D237" s="157" t="s">
        <v>619</v>
      </c>
      <c r="E237" s="157" t="s">
        <v>620</v>
      </c>
      <c r="F237" s="157" t="s">
        <v>540</v>
      </c>
      <c r="G237" s="158" t="s">
        <v>5815</v>
      </c>
      <c r="H237" s="159" t="s">
        <v>272</v>
      </c>
      <c r="I237" s="160" t="s">
        <v>273</v>
      </c>
      <c r="J237" s="160" t="s">
        <v>643</v>
      </c>
      <c r="K237" s="161" t="s">
        <v>272</v>
      </c>
      <c r="L237" s="194"/>
      <c r="M237" s="195"/>
      <c r="N237" s="193"/>
      <c r="O237" s="152">
        <v>100</v>
      </c>
      <c r="P237" s="153">
        <v>100</v>
      </c>
      <c r="Q237" s="154">
        <v>100</v>
      </c>
    </row>
    <row r="238" spans="2:17">
      <c r="B238" s="157" t="s">
        <v>15</v>
      </c>
      <c r="C238" s="157" t="s">
        <v>3</v>
      </c>
      <c r="D238" s="157" t="s">
        <v>899</v>
      </c>
      <c r="E238" s="157" t="s">
        <v>900</v>
      </c>
      <c r="F238" s="157" t="s">
        <v>540</v>
      </c>
      <c r="G238" s="158" t="s">
        <v>5815</v>
      </c>
      <c r="H238" s="159" t="s">
        <v>272</v>
      </c>
      <c r="I238" s="160" t="s">
        <v>273</v>
      </c>
      <c r="J238" s="160" t="s">
        <v>643</v>
      </c>
      <c r="K238" s="161" t="s">
        <v>272</v>
      </c>
      <c r="L238" s="194"/>
      <c r="M238" s="195"/>
      <c r="N238" s="193"/>
      <c r="O238" s="152">
        <v>100</v>
      </c>
      <c r="P238" s="153">
        <v>0</v>
      </c>
      <c r="Q238" s="154">
        <v>100</v>
      </c>
    </row>
    <row r="239" spans="2:17">
      <c r="B239" s="157" t="s">
        <v>15</v>
      </c>
      <c r="C239" s="157" t="s">
        <v>3</v>
      </c>
      <c r="D239" s="157" t="s">
        <v>627</v>
      </c>
      <c r="E239" s="157" t="s">
        <v>628</v>
      </c>
      <c r="F239" s="157" t="s">
        <v>540</v>
      </c>
      <c r="G239" s="158" t="s">
        <v>5815</v>
      </c>
      <c r="H239" s="159" t="s">
        <v>272</v>
      </c>
      <c r="I239" s="160" t="s">
        <v>273</v>
      </c>
      <c r="J239" s="160" t="s">
        <v>643</v>
      </c>
      <c r="K239" s="161" t="s">
        <v>272</v>
      </c>
      <c r="L239" s="194"/>
      <c r="M239" s="195"/>
      <c r="N239" s="193"/>
      <c r="O239" s="152">
        <v>100</v>
      </c>
      <c r="P239" s="153">
        <v>0</v>
      </c>
      <c r="Q239" s="154">
        <v>100</v>
      </c>
    </row>
    <row r="240" spans="2:17">
      <c r="B240" s="157" t="s">
        <v>15</v>
      </c>
      <c r="C240" s="157" t="s">
        <v>3</v>
      </c>
      <c r="D240" s="157" t="s">
        <v>629</v>
      </c>
      <c r="E240" s="157" t="s">
        <v>630</v>
      </c>
      <c r="F240" s="157" t="s">
        <v>540</v>
      </c>
      <c r="G240" s="158" t="s">
        <v>5815</v>
      </c>
      <c r="H240" s="159" t="s">
        <v>272</v>
      </c>
      <c r="I240" s="160" t="s">
        <v>273</v>
      </c>
      <c r="J240" s="160" t="s">
        <v>643</v>
      </c>
      <c r="K240" s="161" t="s">
        <v>272</v>
      </c>
      <c r="L240" s="194"/>
      <c r="M240" s="195"/>
      <c r="N240" s="193"/>
      <c r="O240" s="152">
        <v>50</v>
      </c>
      <c r="P240" s="153">
        <v>0</v>
      </c>
      <c r="Q240" s="154">
        <v>100</v>
      </c>
    </row>
    <row r="241" spans="2:17">
      <c r="B241" s="157" t="s">
        <v>15</v>
      </c>
      <c r="C241" s="157" t="s">
        <v>3</v>
      </c>
      <c r="D241" s="157" t="s">
        <v>633</v>
      </c>
      <c r="E241" s="157" t="s">
        <v>634</v>
      </c>
      <c r="F241" s="157" t="s">
        <v>540</v>
      </c>
      <c r="G241" s="158" t="s">
        <v>5815</v>
      </c>
      <c r="H241" s="159" t="s">
        <v>272</v>
      </c>
      <c r="I241" s="160" t="s">
        <v>273</v>
      </c>
      <c r="J241" s="160" t="s">
        <v>643</v>
      </c>
      <c r="K241" s="161" t="s">
        <v>272</v>
      </c>
      <c r="L241" s="194"/>
      <c r="M241" s="195"/>
      <c r="N241" s="193"/>
      <c r="O241" s="152">
        <v>100</v>
      </c>
      <c r="P241" s="153">
        <v>0</v>
      </c>
      <c r="Q241" s="154">
        <v>100</v>
      </c>
    </row>
    <row r="242" spans="2:17">
      <c r="B242" s="157" t="s">
        <v>16</v>
      </c>
      <c r="C242" s="157" t="s">
        <v>1</v>
      </c>
      <c r="D242" s="157" t="s">
        <v>538</v>
      </c>
      <c r="E242" s="157" t="s">
        <v>539</v>
      </c>
      <c r="F242" s="157" t="s">
        <v>540</v>
      </c>
      <c r="G242" s="158" t="s">
        <v>5815</v>
      </c>
      <c r="H242" s="159" t="s">
        <v>272</v>
      </c>
      <c r="I242" s="160" t="s">
        <v>273</v>
      </c>
      <c r="J242" s="160" t="s">
        <v>643</v>
      </c>
      <c r="K242" s="161" t="s">
        <v>273</v>
      </c>
      <c r="L242" s="194"/>
      <c r="M242" s="195"/>
      <c r="N242" s="193"/>
      <c r="O242" s="152">
        <v>100</v>
      </c>
      <c r="P242" s="153">
        <v>0</v>
      </c>
      <c r="Q242" s="154">
        <v>100</v>
      </c>
    </row>
    <row r="243" spans="2:17">
      <c r="B243" s="157" t="s">
        <v>16</v>
      </c>
      <c r="C243" s="157" t="s">
        <v>1</v>
      </c>
      <c r="D243" s="157" t="s">
        <v>541</v>
      </c>
      <c r="E243" s="157" t="s">
        <v>542</v>
      </c>
      <c r="F243" s="157" t="s">
        <v>540</v>
      </c>
      <c r="G243" s="158" t="s">
        <v>5815</v>
      </c>
      <c r="H243" s="159" t="s">
        <v>272</v>
      </c>
      <c r="I243" s="160" t="s">
        <v>273</v>
      </c>
      <c r="J243" s="160" t="s">
        <v>643</v>
      </c>
      <c r="K243" s="161" t="s">
        <v>273</v>
      </c>
      <c r="L243" s="194"/>
      <c r="M243" s="195"/>
      <c r="N243" s="193"/>
      <c r="O243" s="152">
        <v>100</v>
      </c>
      <c r="P243" s="153">
        <v>100</v>
      </c>
      <c r="Q243" s="154">
        <v>100</v>
      </c>
    </row>
    <row r="244" spans="2:17">
      <c r="B244" s="157" t="s">
        <v>16</v>
      </c>
      <c r="C244" s="157" t="s">
        <v>1</v>
      </c>
      <c r="D244" s="157" t="s">
        <v>543</v>
      </c>
      <c r="E244" s="157" t="s">
        <v>544</v>
      </c>
      <c r="F244" s="157" t="s">
        <v>540</v>
      </c>
      <c r="G244" s="158" t="s">
        <v>5815</v>
      </c>
      <c r="H244" s="159" t="s">
        <v>272</v>
      </c>
      <c r="I244" s="160" t="s">
        <v>272</v>
      </c>
      <c r="J244" s="160" t="s">
        <v>643</v>
      </c>
      <c r="K244" s="161" t="s">
        <v>195</v>
      </c>
      <c r="L244" s="194"/>
      <c r="M244" s="195"/>
      <c r="N244" s="193"/>
      <c r="O244" s="152">
        <v>100</v>
      </c>
      <c r="P244" s="153">
        <v>100</v>
      </c>
      <c r="Q244" s="154">
        <v>100</v>
      </c>
    </row>
    <row r="245" spans="2:17">
      <c r="B245" s="157" t="s">
        <v>16</v>
      </c>
      <c r="C245" s="157" t="s">
        <v>1</v>
      </c>
      <c r="D245" s="157" t="s">
        <v>545</v>
      </c>
      <c r="E245" s="157" t="s">
        <v>546</v>
      </c>
      <c r="F245" s="157" t="s">
        <v>540</v>
      </c>
      <c r="G245" s="158" t="s">
        <v>5815</v>
      </c>
      <c r="H245" s="159" t="s">
        <v>272</v>
      </c>
      <c r="I245" s="160" t="s">
        <v>273</v>
      </c>
      <c r="J245" s="160" t="s">
        <v>643</v>
      </c>
      <c r="K245" s="161" t="s">
        <v>273</v>
      </c>
      <c r="L245" s="194"/>
      <c r="M245" s="195"/>
      <c r="N245" s="193"/>
      <c r="O245" s="152">
        <v>100</v>
      </c>
      <c r="P245" s="153">
        <v>100</v>
      </c>
      <c r="Q245" s="154">
        <v>100</v>
      </c>
    </row>
    <row r="246" spans="2:17">
      <c r="B246" s="157" t="s">
        <v>16</v>
      </c>
      <c r="C246" s="157" t="s">
        <v>1</v>
      </c>
      <c r="D246" s="157" t="s">
        <v>547</v>
      </c>
      <c r="E246" s="157" t="s">
        <v>548</v>
      </c>
      <c r="F246" s="157" t="s">
        <v>540</v>
      </c>
      <c r="G246" s="158" t="s">
        <v>5815</v>
      </c>
      <c r="H246" s="159" t="s">
        <v>272</v>
      </c>
      <c r="I246" s="160" t="s">
        <v>272</v>
      </c>
      <c r="J246" s="160" t="s">
        <v>643</v>
      </c>
      <c r="K246" s="161" t="s">
        <v>195</v>
      </c>
      <c r="L246" s="194"/>
      <c r="M246" s="195"/>
      <c r="N246" s="193"/>
      <c r="O246" s="152">
        <v>100</v>
      </c>
      <c r="P246" s="153">
        <v>100</v>
      </c>
      <c r="Q246" s="154">
        <v>100</v>
      </c>
    </row>
    <row r="247" spans="2:17">
      <c r="B247" s="157" t="s">
        <v>16</v>
      </c>
      <c r="C247" s="157" t="s">
        <v>1</v>
      </c>
      <c r="D247" s="157" t="s">
        <v>553</v>
      </c>
      <c r="E247" s="157" t="s">
        <v>554</v>
      </c>
      <c r="F247" s="157" t="s">
        <v>540</v>
      </c>
      <c r="G247" s="158" t="s">
        <v>5815</v>
      </c>
      <c r="H247" s="159" t="s">
        <v>272</v>
      </c>
      <c r="I247" s="160" t="s">
        <v>273</v>
      </c>
      <c r="J247" s="160" t="s">
        <v>643</v>
      </c>
      <c r="K247" s="161" t="s">
        <v>273</v>
      </c>
      <c r="L247" s="194"/>
      <c r="M247" s="195"/>
      <c r="N247" s="193"/>
      <c r="O247" s="152">
        <v>100</v>
      </c>
      <c r="P247" s="153">
        <v>0</v>
      </c>
      <c r="Q247" s="154">
        <v>100</v>
      </c>
    </row>
    <row r="248" spans="2:17">
      <c r="B248" s="157" t="s">
        <v>16</v>
      </c>
      <c r="C248" s="157" t="s">
        <v>1</v>
      </c>
      <c r="D248" s="157" t="s">
        <v>555</v>
      </c>
      <c r="E248" s="157" t="s">
        <v>556</v>
      </c>
      <c r="F248" s="157" t="s">
        <v>540</v>
      </c>
      <c r="G248" s="158" t="s">
        <v>5815</v>
      </c>
      <c r="H248" s="159" t="s">
        <v>272</v>
      </c>
      <c r="I248" s="160" t="s">
        <v>273</v>
      </c>
      <c r="J248" s="160" t="s">
        <v>643</v>
      </c>
      <c r="K248" s="161" t="s">
        <v>273</v>
      </c>
      <c r="L248" s="194"/>
      <c r="M248" s="195"/>
      <c r="N248" s="193"/>
      <c r="O248" s="152">
        <v>100</v>
      </c>
      <c r="P248" s="153">
        <v>0</v>
      </c>
      <c r="Q248" s="154" t="s">
        <v>195</v>
      </c>
    </row>
    <row r="249" spans="2:17">
      <c r="B249" s="157" t="s">
        <v>16</v>
      </c>
      <c r="C249" s="157" t="s">
        <v>1</v>
      </c>
      <c r="D249" s="157" t="s">
        <v>561</v>
      </c>
      <c r="E249" s="157" t="s">
        <v>562</v>
      </c>
      <c r="F249" s="157" t="s">
        <v>533</v>
      </c>
      <c r="G249" s="158" t="s">
        <v>5815</v>
      </c>
      <c r="H249" s="159" t="s">
        <v>272</v>
      </c>
      <c r="I249" s="160" t="s">
        <v>273</v>
      </c>
      <c r="J249" s="160" t="s">
        <v>643</v>
      </c>
      <c r="K249" s="161" t="s">
        <v>273</v>
      </c>
      <c r="L249" s="194"/>
      <c r="M249" s="195"/>
      <c r="N249" s="193"/>
      <c r="O249" s="152">
        <v>100</v>
      </c>
      <c r="P249" s="153" t="s">
        <v>195</v>
      </c>
      <c r="Q249" s="154" t="s">
        <v>195</v>
      </c>
    </row>
    <row r="250" spans="2:17">
      <c r="B250" s="157" t="s">
        <v>16</v>
      </c>
      <c r="C250" s="157" t="s">
        <v>1</v>
      </c>
      <c r="D250" s="157" t="s">
        <v>563</v>
      </c>
      <c r="E250" s="157" t="s">
        <v>564</v>
      </c>
      <c r="F250" s="157" t="s">
        <v>540</v>
      </c>
      <c r="G250" s="158" t="s">
        <v>5815</v>
      </c>
      <c r="H250" s="159" t="s">
        <v>272</v>
      </c>
      <c r="I250" s="160" t="s">
        <v>273</v>
      </c>
      <c r="J250" s="160" t="s">
        <v>643</v>
      </c>
      <c r="K250" s="161" t="s">
        <v>273</v>
      </c>
      <c r="L250" s="194"/>
      <c r="M250" s="195"/>
      <c r="N250" s="193"/>
      <c r="O250" s="152">
        <v>0</v>
      </c>
      <c r="P250" s="153" t="s">
        <v>195</v>
      </c>
      <c r="Q250" s="154" t="s">
        <v>195</v>
      </c>
    </row>
    <row r="251" spans="2:17">
      <c r="B251" s="157" t="s">
        <v>16</v>
      </c>
      <c r="C251" s="157" t="s">
        <v>495</v>
      </c>
      <c r="D251" s="157" t="s">
        <v>565</v>
      </c>
      <c r="E251" s="157" t="s">
        <v>566</v>
      </c>
      <c r="F251" s="157" t="s">
        <v>540</v>
      </c>
      <c r="G251" s="158" t="s">
        <v>5815</v>
      </c>
      <c r="H251" s="159" t="s">
        <v>272</v>
      </c>
      <c r="I251" s="160" t="s">
        <v>273</v>
      </c>
      <c r="J251" s="160" t="s">
        <v>643</v>
      </c>
      <c r="K251" s="161" t="s">
        <v>273</v>
      </c>
      <c r="L251" s="194"/>
      <c r="M251" s="195"/>
      <c r="N251" s="193"/>
      <c r="O251" s="152">
        <v>50</v>
      </c>
      <c r="P251" s="153">
        <v>0</v>
      </c>
      <c r="Q251" s="154" t="s">
        <v>195</v>
      </c>
    </row>
    <row r="252" spans="2:17">
      <c r="B252" s="157" t="s">
        <v>16</v>
      </c>
      <c r="C252" s="157" t="s">
        <v>495</v>
      </c>
      <c r="D252" s="157" t="s">
        <v>567</v>
      </c>
      <c r="E252" s="157" t="s">
        <v>568</v>
      </c>
      <c r="F252" s="157" t="s">
        <v>533</v>
      </c>
      <c r="G252" s="158" t="s">
        <v>5815</v>
      </c>
      <c r="H252" s="159" t="s">
        <v>272</v>
      </c>
      <c r="I252" s="160" t="s">
        <v>273</v>
      </c>
      <c r="J252" s="160" t="s">
        <v>643</v>
      </c>
      <c r="K252" s="161" t="s">
        <v>273</v>
      </c>
      <c r="L252" s="194"/>
      <c r="M252" s="195"/>
      <c r="N252" s="193"/>
      <c r="O252" s="152">
        <v>100</v>
      </c>
      <c r="P252" s="153" t="s">
        <v>195</v>
      </c>
      <c r="Q252" s="154" t="s">
        <v>195</v>
      </c>
    </row>
    <row r="253" spans="2:17">
      <c r="B253" s="157" t="s">
        <v>16</v>
      </c>
      <c r="C253" s="157" t="s">
        <v>495</v>
      </c>
      <c r="D253" s="157" t="s">
        <v>569</v>
      </c>
      <c r="E253" s="157" t="s">
        <v>570</v>
      </c>
      <c r="F253" s="157" t="s">
        <v>540</v>
      </c>
      <c r="G253" s="158" t="s">
        <v>5815</v>
      </c>
      <c r="H253" s="159" t="s">
        <v>272</v>
      </c>
      <c r="I253" s="160" t="s">
        <v>273</v>
      </c>
      <c r="J253" s="160" t="s">
        <v>643</v>
      </c>
      <c r="K253" s="161" t="s">
        <v>273</v>
      </c>
      <c r="L253" s="194"/>
      <c r="M253" s="195"/>
      <c r="N253" s="193"/>
      <c r="O253" s="152">
        <v>50</v>
      </c>
      <c r="P253" s="153">
        <v>0</v>
      </c>
      <c r="Q253" s="154" t="s">
        <v>195</v>
      </c>
    </row>
    <row r="254" spans="2:17">
      <c r="B254" s="157" t="s">
        <v>16</v>
      </c>
      <c r="C254" s="157" t="s">
        <v>495</v>
      </c>
      <c r="D254" s="157" t="s">
        <v>571</v>
      </c>
      <c r="E254" s="157" t="s">
        <v>572</v>
      </c>
      <c r="F254" s="157" t="s">
        <v>540</v>
      </c>
      <c r="G254" s="158" t="s">
        <v>5815</v>
      </c>
      <c r="H254" s="159" t="s">
        <v>272</v>
      </c>
      <c r="I254" s="160" t="s">
        <v>273</v>
      </c>
      <c r="J254" s="160" t="s">
        <v>643</v>
      </c>
      <c r="K254" s="161" t="s">
        <v>273</v>
      </c>
      <c r="L254" s="194"/>
      <c r="M254" s="195"/>
      <c r="N254" s="193"/>
      <c r="O254" s="152">
        <v>100</v>
      </c>
      <c r="P254" s="153" t="s">
        <v>195</v>
      </c>
      <c r="Q254" s="154" t="s">
        <v>195</v>
      </c>
    </row>
    <row r="255" spans="2:17">
      <c r="B255" s="157" t="s">
        <v>16</v>
      </c>
      <c r="C255" s="157" t="s">
        <v>495</v>
      </c>
      <c r="D255" s="157" t="s">
        <v>583</v>
      </c>
      <c r="E255" s="157" t="s">
        <v>584</v>
      </c>
      <c r="F255" s="157" t="s">
        <v>540</v>
      </c>
      <c r="G255" s="158" t="s">
        <v>5815</v>
      </c>
      <c r="H255" s="159" t="s">
        <v>273</v>
      </c>
      <c r="I255" s="160" t="s">
        <v>7</v>
      </c>
      <c r="J255" s="160" t="s">
        <v>7</v>
      </c>
      <c r="K255" s="161" t="s">
        <v>195</v>
      </c>
      <c r="L255" s="194"/>
      <c r="M255" s="195"/>
      <c r="N255" s="193"/>
      <c r="O255" s="152" t="s">
        <v>195</v>
      </c>
      <c r="P255" s="153" t="s">
        <v>7</v>
      </c>
      <c r="Q255" s="154" t="s">
        <v>195</v>
      </c>
    </row>
    <row r="256" spans="2:17">
      <c r="B256" s="157" t="s">
        <v>16</v>
      </c>
      <c r="C256" s="157" t="s">
        <v>495</v>
      </c>
      <c r="D256" s="157" t="s">
        <v>585</v>
      </c>
      <c r="E256" s="157" t="s">
        <v>586</v>
      </c>
      <c r="F256" s="157" t="s">
        <v>533</v>
      </c>
      <c r="G256" s="158" t="s">
        <v>5815</v>
      </c>
      <c r="H256" s="159" t="s">
        <v>272</v>
      </c>
      <c r="I256" s="160" t="s">
        <v>273</v>
      </c>
      <c r="J256" s="160" t="s">
        <v>643</v>
      </c>
      <c r="K256" s="161" t="s">
        <v>273</v>
      </c>
      <c r="L256" s="194"/>
      <c r="M256" s="195"/>
      <c r="N256" s="193"/>
      <c r="O256" s="152">
        <v>100</v>
      </c>
      <c r="P256" s="153" t="s">
        <v>195</v>
      </c>
      <c r="Q256" s="154" t="s">
        <v>195</v>
      </c>
    </row>
    <row r="257" spans="2:17">
      <c r="B257" s="157" t="s">
        <v>16</v>
      </c>
      <c r="C257" s="157" t="s">
        <v>495</v>
      </c>
      <c r="D257" s="157" t="s">
        <v>587</v>
      </c>
      <c r="E257" s="157" t="s">
        <v>588</v>
      </c>
      <c r="F257" s="157" t="s">
        <v>540</v>
      </c>
      <c r="G257" s="158" t="s">
        <v>5815</v>
      </c>
      <c r="H257" s="159" t="s">
        <v>272</v>
      </c>
      <c r="I257" s="160" t="s">
        <v>273</v>
      </c>
      <c r="J257" s="160" t="s">
        <v>643</v>
      </c>
      <c r="K257" s="161" t="s">
        <v>273</v>
      </c>
      <c r="L257" s="194"/>
      <c r="M257" s="195"/>
      <c r="N257" s="193"/>
      <c r="O257" s="152">
        <v>0</v>
      </c>
      <c r="P257" s="153" t="s">
        <v>195</v>
      </c>
      <c r="Q257" s="154" t="s">
        <v>195</v>
      </c>
    </row>
    <row r="258" spans="2:17">
      <c r="B258" s="157" t="s">
        <v>16</v>
      </c>
      <c r="C258" s="157" t="s">
        <v>495</v>
      </c>
      <c r="D258" s="157" t="s">
        <v>589</v>
      </c>
      <c r="E258" s="157" t="s">
        <v>590</v>
      </c>
      <c r="F258" s="157" t="s">
        <v>540</v>
      </c>
      <c r="G258" s="158" t="s">
        <v>5815</v>
      </c>
      <c r="H258" s="159" t="s">
        <v>273</v>
      </c>
      <c r="I258" s="160" t="s">
        <v>7</v>
      </c>
      <c r="J258" s="160" t="s">
        <v>7</v>
      </c>
      <c r="K258" s="161" t="s">
        <v>195</v>
      </c>
      <c r="L258" s="194"/>
      <c r="M258" s="195"/>
      <c r="N258" s="193"/>
      <c r="O258" s="152" t="s">
        <v>195</v>
      </c>
      <c r="P258" s="153" t="s">
        <v>7</v>
      </c>
      <c r="Q258" s="154" t="s">
        <v>195</v>
      </c>
    </row>
    <row r="259" spans="2:17">
      <c r="B259" s="157" t="s">
        <v>16</v>
      </c>
      <c r="C259" s="157" t="s">
        <v>495</v>
      </c>
      <c r="D259" s="157" t="s">
        <v>593</v>
      </c>
      <c r="E259" s="157" t="s">
        <v>594</v>
      </c>
      <c r="F259" s="157" t="s">
        <v>540</v>
      </c>
      <c r="G259" s="158" t="s">
        <v>5815</v>
      </c>
      <c r="H259" s="159" t="s">
        <v>272</v>
      </c>
      <c r="I259" s="160" t="s">
        <v>272</v>
      </c>
      <c r="J259" s="160" t="s">
        <v>643</v>
      </c>
      <c r="K259" s="161" t="s">
        <v>195</v>
      </c>
      <c r="L259" s="194"/>
      <c r="M259" s="195"/>
      <c r="N259" s="193"/>
      <c r="O259" s="152">
        <v>100</v>
      </c>
      <c r="P259" s="153">
        <v>100</v>
      </c>
      <c r="Q259" s="154">
        <v>100</v>
      </c>
    </row>
    <row r="260" spans="2:17">
      <c r="B260" s="157" t="s">
        <v>16</v>
      </c>
      <c r="C260" s="157" t="s">
        <v>495</v>
      </c>
      <c r="D260" s="157" t="s">
        <v>595</v>
      </c>
      <c r="E260" s="157" t="s">
        <v>596</v>
      </c>
      <c r="F260" s="157" t="s">
        <v>540</v>
      </c>
      <c r="G260" s="158" t="s">
        <v>5815</v>
      </c>
      <c r="H260" s="159" t="s">
        <v>272</v>
      </c>
      <c r="I260" s="160" t="s">
        <v>273</v>
      </c>
      <c r="J260" s="160" t="s">
        <v>643</v>
      </c>
      <c r="K260" s="161" t="s">
        <v>272</v>
      </c>
      <c r="L260" s="194"/>
      <c r="M260" s="195"/>
      <c r="N260" s="193"/>
      <c r="O260" s="152">
        <v>100</v>
      </c>
      <c r="P260" s="153">
        <v>100</v>
      </c>
      <c r="Q260" s="154" t="s">
        <v>195</v>
      </c>
    </row>
    <row r="261" spans="2:17">
      <c r="B261" s="157" t="s">
        <v>16</v>
      </c>
      <c r="C261" s="157" t="s">
        <v>495</v>
      </c>
      <c r="D261" s="157" t="s">
        <v>599</v>
      </c>
      <c r="E261" s="157" t="s">
        <v>600</v>
      </c>
      <c r="F261" s="157" t="s">
        <v>540</v>
      </c>
      <c r="G261" s="158" t="s">
        <v>5815</v>
      </c>
      <c r="H261" s="159" t="s">
        <v>272</v>
      </c>
      <c r="I261" s="160" t="s">
        <v>273</v>
      </c>
      <c r="J261" s="160" t="s">
        <v>643</v>
      </c>
      <c r="K261" s="161" t="s">
        <v>273</v>
      </c>
      <c r="L261" s="194"/>
      <c r="M261" s="195"/>
      <c r="N261" s="193"/>
      <c r="O261" s="152">
        <v>50</v>
      </c>
      <c r="P261" s="153">
        <v>0</v>
      </c>
      <c r="Q261" s="154">
        <v>0</v>
      </c>
    </row>
    <row r="262" spans="2:17">
      <c r="B262" s="157" t="s">
        <v>16</v>
      </c>
      <c r="C262" s="157" t="s">
        <v>2</v>
      </c>
      <c r="D262" s="157" t="s">
        <v>609</v>
      </c>
      <c r="E262" s="157" t="s">
        <v>610</v>
      </c>
      <c r="F262" s="157" t="s">
        <v>540</v>
      </c>
      <c r="G262" s="158" t="s">
        <v>5815</v>
      </c>
      <c r="H262" s="159" t="s">
        <v>272</v>
      </c>
      <c r="I262" s="160" t="s">
        <v>272</v>
      </c>
      <c r="J262" s="160" t="s">
        <v>643</v>
      </c>
      <c r="K262" s="161" t="s">
        <v>195</v>
      </c>
      <c r="L262" s="194"/>
      <c r="M262" s="195"/>
      <c r="N262" s="193"/>
      <c r="O262" s="152">
        <v>100</v>
      </c>
      <c r="P262" s="153">
        <v>100</v>
      </c>
      <c r="Q262" s="154">
        <v>100</v>
      </c>
    </row>
    <row r="263" spans="2:17">
      <c r="B263" s="157" t="s">
        <v>16</v>
      </c>
      <c r="C263" s="157" t="s">
        <v>2</v>
      </c>
      <c r="D263" s="157" t="s">
        <v>619</v>
      </c>
      <c r="E263" s="157" t="s">
        <v>620</v>
      </c>
      <c r="F263" s="157" t="s">
        <v>540</v>
      </c>
      <c r="G263" s="158" t="s">
        <v>5815</v>
      </c>
      <c r="H263" s="159" t="s">
        <v>272</v>
      </c>
      <c r="I263" s="160" t="s">
        <v>273</v>
      </c>
      <c r="J263" s="160" t="s">
        <v>643</v>
      </c>
      <c r="K263" s="161" t="s">
        <v>273</v>
      </c>
      <c r="L263" s="194"/>
      <c r="M263" s="195"/>
      <c r="N263" s="193"/>
      <c r="O263" s="152">
        <v>100</v>
      </c>
      <c r="P263" s="153">
        <v>100</v>
      </c>
      <c r="Q263" s="154" t="s">
        <v>195</v>
      </c>
    </row>
    <row r="264" spans="2:17">
      <c r="B264" s="157" t="s">
        <v>16</v>
      </c>
      <c r="C264" s="157" t="s">
        <v>3</v>
      </c>
      <c r="D264" s="157" t="s">
        <v>899</v>
      </c>
      <c r="E264" s="157" t="s">
        <v>900</v>
      </c>
      <c r="F264" s="157" t="s">
        <v>540</v>
      </c>
      <c r="G264" s="158" t="s">
        <v>5815</v>
      </c>
      <c r="H264" s="159" t="s">
        <v>272</v>
      </c>
      <c r="I264" s="160" t="s">
        <v>273</v>
      </c>
      <c r="J264" s="160" t="s">
        <v>643</v>
      </c>
      <c r="K264" s="161" t="s">
        <v>273</v>
      </c>
      <c r="L264" s="194"/>
      <c r="M264" s="195"/>
      <c r="N264" s="193"/>
      <c r="O264" s="152">
        <v>100</v>
      </c>
      <c r="P264" s="153">
        <v>0</v>
      </c>
      <c r="Q264" s="154">
        <v>100</v>
      </c>
    </row>
    <row r="265" spans="2:17">
      <c r="B265" s="157" t="s">
        <v>16</v>
      </c>
      <c r="C265" s="157" t="s">
        <v>3</v>
      </c>
      <c r="D265" s="157" t="s">
        <v>627</v>
      </c>
      <c r="E265" s="157" t="s">
        <v>628</v>
      </c>
      <c r="F265" s="157" t="s">
        <v>540</v>
      </c>
      <c r="G265" s="158" t="s">
        <v>5815</v>
      </c>
      <c r="H265" s="159" t="s">
        <v>272</v>
      </c>
      <c r="I265" s="160" t="s">
        <v>273</v>
      </c>
      <c r="J265" s="160" t="s">
        <v>643</v>
      </c>
      <c r="K265" s="161" t="s">
        <v>272</v>
      </c>
      <c r="L265" s="194"/>
      <c r="M265" s="195"/>
      <c r="N265" s="193"/>
      <c r="O265" s="152">
        <v>100</v>
      </c>
      <c r="P265" s="153">
        <v>0</v>
      </c>
      <c r="Q265" s="154">
        <v>100</v>
      </c>
    </row>
    <row r="266" spans="2:17">
      <c r="B266" s="157" t="s">
        <v>16</v>
      </c>
      <c r="C266" s="157" t="s">
        <v>3</v>
      </c>
      <c r="D266" s="157" t="s">
        <v>629</v>
      </c>
      <c r="E266" s="157" t="s">
        <v>630</v>
      </c>
      <c r="F266" s="157" t="s">
        <v>540</v>
      </c>
      <c r="G266" s="158" t="s">
        <v>5815</v>
      </c>
      <c r="H266" s="159" t="s">
        <v>272</v>
      </c>
      <c r="I266" s="160" t="s">
        <v>273</v>
      </c>
      <c r="J266" s="160" t="s">
        <v>643</v>
      </c>
      <c r="K266" s="161" t="s">
        <v>273</v>
      </c>
      <c r="L266" s="194"/>
      <c r="M266" s="195"/>
      <c r="N266" s="193"/>
      <c r="O266" s="152">
        <v>100</v>
      </c>
      <c r="P266" s="153">
        <v>100</v>
      </c>
      <c r="Q266" s="154">
        <v>100</v>
      </c>
    </row>
    <row r="267" spans="2:17">
      <c r="B267" s="157" t="s">
        <v>16</v>
      </c>
      <c r="C267" s="157" t="s">
        <v>3</v>
      </c>
      <c r="D267" s="157" t="s">
        <v>633</v>
      </c>
      <c r="E267" s="157" t="s">
        <v>634</v>
      </c>
      <c r="F267" s="157" t="s">
        <v>540</v>
      </c>
      <c r="G267" s="158" t="s">
        <v>5815</v>
      </c>
      <c r="H267" s="159" t="s">
        <v>272</v>
      </c>
      <c r="I267" s="160" t="s">
        <v>273</v>
      </c>
      <c r="J267" s="160" t="s">
        <v>643</v>
      </c>
      <c r="K267" s="161" t="s">
        <v>273</v>
      </c>
      <c r="L267" s="194"/>
      <c r="M267" s="195"/>
      <c r="N267" s="193"/>
      <c r="O267" s="152">
        <v>100</v>
      </c>
      <c r="P267" s="153">
        <v>100</v>
      </c>
      <c r="Q267" s="154">
        <v>100</v>
      </c>
    </row>
    <row r="268" spans="2:17">
      <c r="B268" s="157" t="s">
        <v>17</v>
      </c>
      <c r="C268" s="157" t="s">
        <v>1</v>
      </c>
      <c r="D268" s="157" t="s">
        <v>538</v>
      </c>
      <c r="E268" s="157" t="s">
        <v>539</v>
      </c>
      <c r="F268" s="157" t="s">
        <v>540</v>
      </c>
      <c r="G268" s="158" t="s">
        <v>5815</v>
      </c>
      <c r="H268" s="159" t="s">
        <v>272</v>
      </c>
      <c r="I268" s="160" t="s">
        <v>273</v>
      </c>
      <c r="J268" s="160" t="s">
        <v>643</v>
      </c>
      <c r="K268" s="161" t="s">
        <v>272</v>
      </c>
      <c r="L268" s="194"/>
      <c r="M268" s="195"/>
      <c r="N268" s="193"/>
      <c r="O268" s="152">
        <v>0</v>
      </c>
      <c r="P268" s="153" t="s">
        <v>195</v>
      </c>
      <c r="Q268" s="154" t="s">
        <v>195</v>
      </c>
    </row>
    <row r="269" spans="2:17">
      <c r="B269" s="157" t="s">
        <v>17</v>
      </c>
      <c r="C269" s="157" t="s">
        <v>1</v>
      </c>
      <c r="D269" s="157" t="s">
        <v>541</v>
      </c>
      <c r="E269" s="157" t="s">
        <v>542</v>
      </c>
      <c r="F269" s="157" t="s">
        <v>540</v>
      </c>
      <c r="G269" s="158" t="s">
        <v>5815</v>
      </c>
      <c r="H269" s="159" t="s">
        <v>272</v>
      </c>
      <c r="I269" s="160" t="s">
        <v>273</v>
      </c>
      <c r="J269" s="160" t="s">
        <v>643</v>
      </c>
      <c r="K269" s="161" t="s">
        <v>273</v>
      </c>
      <c r="L269" s="194"/>
      <c r="M269" s="195"/>
      <c r="N269" s="193"/>
      <c r="O269" s="152">
        <v>0</v>
      </c>
      <c r="P269" s="153" t="s">
        <v>195</v>
      </c>
      <c r="Q269" s="154" t="s">
        <v>195</v>
      </c>
    </row>
    <row r="270" spans="2:17">
      <c r="B270" s="157" t="s">
        <v>17</v>
      </c>
      <c r="C270" s="157" t="s">
        <v>1</v>
      </c>
      <c r="D270" s="157" t="s">
        <v>543</v>
      </c>
      <c r="E270" s="157" t="s">
        <v>544</v>
      </c>
      <c r="F270" s="157" t="s">
        <v>540</v>
      </c>
      <c r="G270" s="158" t="s">
        <v>5815</v>
      </c>
      <c r="H270" s="159" t="s">
        <v>272</v>
      </c>
      <c r="I270" s="160" t="s">
        <v>273</v>
      </c>
      <c r="J270" s="160" t="s">
        <v>643</v>
      </c>
      <c r="K270" s="161" t="s">
        <v>273</v>
      </c>
      <c r="L270" s="194"/>
      <c r="M270" s="195"/>
      <c r="N270" s="193"/>
      <c r="O270" s="152">
        <v>0</v>
      </c>
      <c r="P270" s="153" t="s">
        <v>195</v>
      </c>
      <c r="Q270" s="154" t="s">
        <v>195</v>
      </c>
    </row>
    <row r="271" spans="2:17">
      <c r="B271" s="157" t="s">
        <v>17</v>
      </c>
      <c r="C271" s="157" t="s">
        <v>1</v>
      </c>
      <c r="D271" s="157" t="s">
        <v>545</v>
      </c>
      <c r="E271" s="157" t="s">
        <v>546</v>
      </c>
      <c r="F271" s="157" t="s">
        <v>540</v>
      </c>
      <c r="G271" s="158" t="s">
        <v>5815</v>
      </c>
      <c r="H271" s="159" t="s">
        <v>272</v>
      </c>
      <c r="I271" s="160" t="s">
        <v>273</v>
      </c>
      <c r="J271" s="160" t="s">
        <v>643</v>
      </c>
      <c r="K271" s="161" t="s">
        <v>272</v>
      </c>
      <c r="L271" s="194"/>
      <c r="M271" s="195"/>
      <c r="N271" s="193"/>
      <c r="O271" s="152">
        <v>0</v>
      </c>
      <c r="P271" s="153" t="s">
        <v>195</v>
      </c>
      <c r="Q271" s="154" t="s">
        <v>195</v>
      </c>
    </row>
    <row r="272" spans="2:17">
      <c r="B272" s="157" t="s">
        <v>17</v>
      </c>
      <c r="C272" s="157" t="s">
        <v>1</v>
      </c>
      <c r="D272" s="157" t="s">
        <v>547</v>
      </c>
      <c r="E272" s="157" t="s">
        <v>548</v>
      </c>
      <c r="F272" s="157" t="s">
        <v>540</v>
      </c>
      <c r="G272" s="158" t="s">
        <v>5815</v>
      </c>
      <c r="H272" s="159" t="s">
        <v>272</v>
      </c>
      <c r="I272" s="160" t="s">
        <v>273</v>
      </c>
      <c r="J272" s="160" t="s">
        <v>643</v>
      </c>
      <c r="K272" s="161" t="s">
        <v>273</v>
      </c>
      <c r="L272" s="194"/>
      <c r="M272" s="195"/>
      <c r="N272" s="193"/>
      <c r="O272" s="152">
        <v>0</v>
      </c>
      <c r="P272" s="153" t="s">
        <v>195</v>
      </c>
      <c r="Q272" s="154" t="s">
        <v>195</v>
      </c>
    </row>
    <row r="273" spans="2:17">
      <c r="B273" s="157" t="s">
        <v>17</v>
      </c>
      <c r="C273" s="157" t="s">
        <v>1</v>
      </c>
      <c r="D273" s="157" t="s">
        <v>553</v>
      </c>
      <c r="E273" s="157" t="s">
        <v>554</v>
      </c>
      <c r="F273" s="157" t="s">
        <v>540</v>
      </c>
      <c r="G273" s="158" t="s">
        <v>5815</v>
      </c>
      <c r="H273" s="159" t="s">
        <v>272</v>
      </c>
      <c r="I273" s="160" t="s">
        <v>273</v>
      </c>
      <c r="J273" s="160" t="s">
        <v>643</v>
      </c>
      <c r="K273" s="161" t="s">
        <v>273</v>
      </c>
      <c r="L273" s="194"/>
      <c r="M273" s="195"/>
      <c r="N273" s="193"/>
      <c r="O273" s="152">
        <v>0</v>
      </c>
      <c r="P273" s="153" t="s">
        <v>195</v>
      </c>
      <c r="Q273" s="154" t="s">
        <v>195</v>
      </c>
    </row>
    <row r="274" spans="2:17">
      <c r="B274" s="157" t="s">
        <v>17</v>
      </c>
      <c r="C274" s="157" t="s">
        <v>1</v>
      </c>
      <c r="D274" s="157" t="s">
        <v>555</v>
      </c>
      <c r="E274" s="157" t="s">
        <v>556</v>
      </c>
      <c r="F274" s="157" t="s">
        <v>540</v>
      </c>
      <c r="G274" s="158" t="s">
        <v>5815</v>
      </c>
      <c r="H274" s="159" t="s">
        <v>272</v>
      </c>
      <c r="I274" s="160" t="s">
        <v>273</v>
      </c>
      <c r="J274" s="160" t="s">
        <v>643</v>
      </c>
      <c r="K274" s="161" t="s">
        <v>273</v>
      </c>
      <c r="L274" s="194"/>
      <c r="M274" s="195"/>
      <c r="N274" s="193"/>
      <c r="O274" s="152">
        <v>0</v>
      </c>
      <c r="P274" s="153" t="s">
        <v>195</v>
      </c>
      <c r="Q274" s="154" t="s">
        <v>195</v>
      </c>
    </row>
    <row r="275" spans="2:17">
      <c r="B275" s="157" t="s">
        <v>17</v>
      </c>
      <c r="C275" s="157" t="s">
        <v>1</v>
      </c>
      <c r="D275" s="157" t="s">
        <v>561</v>
      </c>
      <c r="E275" s="157" t="s">
        <v>562</v>
      </c>
      <c r="F275" s="157" t="s">
        <v>533</v>
      </c>
      <c r="G275" s="158" t="s">
        <v>5815</v>
      </c>
      <c r="H275" s="159" t="s">
        <v>272</v>
      </c>
      <c r="I275" s="160" t="s">
        <v>273</v>
      </c>
      <c r="J275" s="160" t="s">
        <v>643</v>
      </c>
      <c r="K275" s="161" t="s">
        <v>273</v>
      </c>
      <c r="L275" s="194"/>
      <c r="M275" s="195"/>
      <c r="N275" s="193"/>
      <c r="O275" s="152">
        <v>0</v>
      </c>
      <c r="P275" s="153" t="s">
        <v>195</v>
      </c>
      <c r="Q275" s="154" t="s">
        <v>195</v>
      </c>
    </row>
    <row r="276" spans="2:17">
      <c r="B276" s="157" t="s">
        <v>17</v>
      </c>
      <c r="C276" s="157" t="s">
        <v>1</v>
      </c>
      <c r="D276" s="157" t="s">
        <v>563</v>
      </c>
      <c r="E276" s="157" t="s">
        <v>564</v>
      </c>
      <c r="F276" s="157" t="s">
        <v>540</v>
      </c>
      <c r="G276" s="158" t="s">
        <v>5815</v>
      </c>
      <c r="H276" s="159" t="s">
        <v>272</v>
      </c>
      <c r="I276" s="160" t="s">
        <v>273</v>
      </c>
      <c r="J276" s="160" t="s">
        <v>643</v>
      </c>
      <c r="K276" s="161" t="s">
        <v>273</v>
      </c>
      <c r="L276" s="194"/>
      <c r="M276" s="195"/>
      <c r="N276" s="193"/>
      <c r="O276" s="152">
        <v>0</v>
      </c>
      <c r="P276" s="153" t="s">
        <v>195</v>
      </c>
      <c r="Q276" s="154" t="s">
        <v>195</v>
      </c>
    </row>
    <row r="277" spans="2:17">
      <c r="B277" s="157" t="s">
        <v>17</v>
      </c>
      <c r="C277" s="157" t="s">
        <v>495</v>
      </c>
      <c r="D277" s="157" t="s">
        <v>565</v>
      </c>
      <c r="E277" s="157" t="s">
        <v>566</v>
      </c>
      <c r="F277" s="157" t="s">
        <v>540</v>
      </c>
      <c r="G277" s="158" t="s">
        <v>5815</v>
      </c>
      <c r="H277" s="159" t="s">
        <v>272</v>
      </c>
      <c r="I277" s="160" t="s">
        <v>273</v>
      </c>
      <c r="J277" s="160" t="s">
        <v>643</v>
      </c>
      <c r="K277" s="161" t="s">
        <v>273</v>
      </c>
      <c r="L277" s="194"/>
      <c r="M277" s="195"/>
      <c r="N277" s="193"/>
      <c r="O277" s="152">
        <v>50</v>
      </c>
      <c r="P277" s="153" t="s">
        <v>195</v>
      </c>
      <c r="Q277" s="154" t="s">
        <v>195</v>
      </c>
    </row>
    <row r="278" spans="2:17">
      <c r="B278" s="157" t="s">
        <v>17</v>
      </c>
      <c r="C278" s="157" t="s">
        <v>495</v>
      </c>
      <c r="D278" s="157" t="s">
        <v>567</v>
      </c>
      <c r="E278" s="157" t="s">
        <v>568</v>
      </c>
      <c r="F278" s="157" t="s">
        <v>533</v>
      </c>
      <c r="G278" s="158" t="s">
        <v>5815</v>
      </c>
      <c r="H278" s="159" t="s">
        <v>272</v>
      </c>
      <c r="I278" s="160" t="s">
        <v>273</v>
      </c>
      <c r="J278" s="160" t="s">
        <v>643</v>
      </c>
      <c r="K278" s="161" t="s">
        <v>273</v>
      </c>
      <c r="L278" s="194"/>
      <c r="M278" s="195"/>
      <c r="N278" s="193"/>
      <c r="O278" s="152">
        <v>50</v>
      </c>
      <c r="P278" s="153" t="s">
        <v>195</v>
      </c>
      <c r="Q278" s="154" t="s">
        <v>195</v>
      </c>
    </row>
    <row r="279" spans="2:17">
      <c r="B279" s="157" t="s">
        <v>17</v>
      </c>
      <c r="C279" s="157" t="s">
        <v>495</v>
      </c>
      <c r="D279" s="157" t="s">
        <v>569</v>
      </c>
      <c r="E279" s="157" t="s">
        <v>570</v>
      </c>
      <c r="F279" s="157" t="s">
        <v>540</v>
      </c>
      <c r="G279" s="158" t="s">
        <v>5815</v>
      </c>
      <c r="H279" s="159" t="s">
        <v>272</v>
      </c>
      <c r="I279" s="160" t="s">
        <v>273</v>
      </c>
      <c r="J279" s="160" t="s">
        <v>643</v>
      </c>
      <c r="K279" s="161" t="s">
        <v>273</v>
      </c>
      <c r="L279" s="194"/>
      <c r="M279" s="195"/>
      <c r="N279" s="193"/>
      <c r="O279" s="152">
        <v>50</v>
      </c>
      <c r="P279" s="153" t="s">
        <v>195</v>
      </c>
      <c r="Q279" s="154" t="s">
        <v>195</v>
      </c>
    </row>
    <row r="280" spans="2:17">
      <c r="B280" s="157" t="s">
        <v>17</v>
      </c>
      <c r="C280" s="157" t="s">
        <v>495</v>
      </c>
      <c r="D280" s="157" t="s">
        <v>571</v>
      </c>
      <c r="E280" s="157" t="s">
        <v>572</v>
      </c>
      <c r="F280" s="157" t="s">
        <v>540</v>
      </c>
      <c r="G280" s="158" t="s">
        <v>5815</v>
      </c>
      <c r="H280" s="159" t="s">
        <v>272</v>
      </c>
      <c r="I280" s="160" t="s">
        <v>273</v>
      </c>
      <c r="J280" s="160" t="s">
        <v>643</v>
      </c>
      <c r="K280" s="161" t="s">
        <v>273</v>
      </c>
      <c r="L280" s="194"/>
      <c r="M280" s="195"/>
      <c r="N280" s="193"/>
      <c r="O280" s="152">
        <v>50</v>
      </c>
      <c r="P280" s="153" t="s">
        <v>195</v>
      </c>
      <c r="Q280" s="154" t="s">
        <v>195</v>
      </c>
    </row>
    <row r="281" spans="2:17">
      <c r="B281" s="157" t="s">
        <v>17</v>
      </c>
      <c r="C281" s="157" t="s">
        <v>495</v>
      </c>
      <c r="D281" s="157" t="s">
        <v>583</v>
      </c>
      <c r="E281" s="157" t="s">
        <v>584</v>
      </c>
      <c r="F281" s="157" t="s">
        <v>540</v>
      </c>
      <c r="G281" s="158" t="s">
        <v>5815</v>
      </c>
      <c r="H281" s="159" t="s">
        <v>272</v>
      </c>
      <c r="I281" s="160" t="s">
        <v>272</v>
      </c>
      <c r="J281" s="160" t="s">
        <v>643</v>
      </c>
      <c r="K281" s="161" t="s">
        <v>195</v>
      </c>
      <c r="L281" s="194"/>
      <c r="M281" s="195"/>
      <c r="N281" s="193"/>
      <c r="O281" s="152">
        <v>100</v>
      </c>
      <c r="P281" s="153">
        <v>100</v>
      </c>
      <c r="Q281" s="154">
        <v>100</v>
      </c>
    </row>
    <row r="282" spans="2:17">
      <c r="B282" s="157" t="s">
        <v>17</v>
      </c>
      <c r="C282" s="157" t="s">
        <v>495</v>
      </c>
      <c r="D282" s="157" t="s">
        <v>585</v>
      </c>
      <c r="E282" s="157" t="s">
        <v>586</v>
      </c>
      <c r="F282" s="157" t="s">
        <v>533</v>
      </c>
      <c r="G282" s="158" t="s">
        <v>5815</v>
      </c>
      <c r="H282" s="159" t="s">
        <v>272</v>
      </c>
      <c r="I282" s="160" t="s">
        <v>273</v>
      </c>
      <c r="J282" s="160" t="s">
        <v>643</v>
      </c>
      <c r="K282" s="161" t="s">
        <v>273</v>
      </c>
      <c r="L282" s="194"/>
      <c r="M282" s="195"/>
      <c r="N282" s="193"/>
      <c r="O282" s="152">
        <v>50</v>
      </c>
      <c r="P282" s="153" t="s">
        <v>195</v>
      </c>
      <c r="Q282" s="154" t="s">
        <v>195</v>
      </c>
    </row>
    <row r="283" spans="2:17">
      <c r="B283" s="157" t="s">
        <v>17</v>
      </c>
      <c r="C283" s="157" t="s">
        <v>495</v>
      </c>
      <c r="D283" s="157" t="s">
        <v>587</v>
      </c>
      <c r="E283" s="157" t="s">
        <v>588</v>
      </c>
      <c r="F283" s="157" t="s">
        <v>540</v>
      </c>
      <c r="G283" s="158" t="s">
        <v>5815</v>
      </c>
      <c r="H283" s="159" t="s">
        <v>273</v>
      </c>
      <c r="I283" s="160" t="s">
        <v>7</v>
      </c>
      <c r="J283" s="160" t="s">
        <v>7</v>
      </c>
      <c r="K283" s="161" t="s">
        <v>195</v>
      </c>
      <c r="L283" s="194"/>
      <c r="M283" s="195"/>
      <c r="N283" s="193"/>
      <c r="O283" s="152" t="s">
        <v>195</v>
      </c>
      <c r="P283" s="153" t="s">
        <v>7</v>
      </c>
      <c r="Q283" s="154" t="s">
        <v>195</v>
      </c>
    </row>
    <row r="284" spans="2:17">
      <c r="B284" s="157" t="s">
        <v>17</v>
      </c>
      <c r="C284" s="157" t="s">
        <v>495</v>
      </c>
      <c r="D284" s="157" t="s">
        <v>589</v>
      </c>
      <c r="E284" s="157" t="s">
        <v>590</v>
      </c>
      <c r="F284" s="157" t="s">
        <v>540</v>
      </c>
      <c r="G284" s="158" t="s">
        <v>5815</v>
      </c>
      <c r="H284" s="159" t="s">
        <v>273</v>
      </c>
      <c r="I284" s="160" t="s">
        <v>7</v>
      </c>
      <c r="J284" s="160" t="s">
        <v>7</v>
      </c>
      <c r="K284" s="161" t="s">
        <v>195</v>
      </c>
      <c r="L284" s="194"/>
      <c r="M284" s="195"/>
      <c r="N284" s="193"/>
      <c r="O284" s="152" t="s">
        <v>195</v>
      </c>
      <c r="P284" s="153" t="s">
        <v>7</v>
      </c>
      <c r="Q284" s="154" t="s">
        <v>195</v>
      </c>
    </row>
    <row r="285" spans="2:17">
      <c r="B285" s="157" t="s">
        <v>17</v>
      </c>
      <c r="C285" s="157" t="s">
        <v>495</v>
      </c>
      <c r="D285" s="157" t="s">
        <v>593</v>
      </c>
      <c r="E285" s="157" t="s">
        <v>594</v>
      </c>
      <c r="F285" s="157" t="s">
        <v>540</v>
      </c>
      <c r="G285" s="158" t="s">
        <v>5815</v>
      </c>
      <c r="H285" s="159" t="s">
        <v>273</v>
      </c>
      <c r="I285" s="160" t="s">
        <v>7</v>
      </c>
      <c r="J285" s="160" t="s">
        <v>7</v>
      </c>
      <c r="K285" s="161" t="s">
        <v>195</v>
      </c>
      <c r="L285" s="194"/>
      <c r="M285" s="195"/>
      <c r="N285" s="193"/>
      <c r="O285" s="152" t="s">
        <v>195</v>
      </c>
      <c r="P285" s="153" t="s">
        <v>7</v>
      </c>
      <c r="Q285" s="154" t="s">
        <v>195</v>
      </c>
    </row>
    <row r="286" spans="2:17">
      <c r="B286" s="157" t="s">
        <v>17</v>
      </c>
      <c r="C286" s="157" t="s">
        <v>495</v>
      </c>
      <c r="D286" s="157" t="s">
        <v>595</v>
      </c>
      <c r="E286" s="157" t="s">
        <v>596</v>
      </c>
      <c r="F286" s="157" t="s">
        <v>540</v>
      </c>
      <c r="G286" s="158" t="s">
        <v>5815</v>
      </c>
      <c r="H286" s="159" t="s">
        <v>272</v>
      </c>
      <c r="I286" s="160" t="s">
        <v>273</v>
      </c>
      <c r="J286" s="160" t="s">
        <v>643</v>
      </c>
      <c r="K286" s="161" t="s">
        <v>272</v>
      </c>
      <c r="L286" s="194"/>
      <c r="M286" s="195"/>
      <c r="N286" s="193"/>
      <c r="O286" s="152">
        <v>0</v>
      </c>
      <c r="P286" s="153" t="s">
        <v>195</v>
      </c>
      <c r="Q286" s="154" t="s">
        <v>195</v>
      </c>
    </row>
    <row r="287" spans="2:17">
      <c r="B287" s="157" t="s">
        <v>17</v>
      </c>
      <c r="C287" s="157" t="s">
        <v>495</v>
      </c>
      <c r="D287" s="157" t="s">
        <v>599</v>
      </c>
      <c r="E287" s="157" t="s">
        <v>600</v>
      </c>
      <c r="F287" s="157" t="s">
        <v>540</v>
      </c>
      <c r="G287" s="158" t="s">
        <v>5815</v>
      </c>
      <c r="H287" s="159" t="s">
        <v>272</v>
      </c>
      <c r="I287" s="160" t="s">
        <v>273</v>
      </c>
      <c r="J287" s="160" t="s">
        <v>643</v>
      </c>
      <c r="K287" s="161" t="s">
        <v>273</v>
      </c>
      <c r="L287" s="194"/>
      <c r="M287" s="195"/>
      <c r="N287" s="193"/>
      <c r="O287" s="152">
        <v>0</v>
      </c>
      <c r="P287" s="153" t="s">
        <v>195</v>
      </c>
      <c r="Q287" s="154" t="s">
        <v>195</v>
      </c>
    </row>
    <row r="288" spans="2:17">
      <c r="B288" s="157" t="s">
        <v>17</v>
      </c>
      <c r="C288" s="157" t="s">
        <v>2</v>
      </c>
      <c r="D288" s="157" t="s">
        <v>609</v>
      </c>
      <c r="E288" s="157" t="s">
        <v>610</v>
      </c>
      <c r="F288" s="157" t="s">
        <v>540</v>
      </c>
      <c r="G288" s="158" t="s">
        <v>5815</v>
      </c>
      <c r="H288" s="159" t="s">
        <v>272</v>
      </c>
      <c r="I288" s="160" t="s">
        <v>273</v>
      </c>
      <c r="J288" s="160" t="s">
        <v>643</v>
      </c>
      <c r="K288" s="161" t="s">
        <v>273</v>
      </c>
      <c r="L288" s="194"/>
      <c r="M288" s="195"/>
      <c r="N288" s="193"/>
      <c r="O288" s="152">
        <v>0</v>
      </c>
      <c r="P288" s="153" t="s">
        <v>195</v>
      </c>
      <c r="Q288" s="154" t="s">
        <v>195</v>
      </c>
    </row>
    <row r="289" spans="2:17">
      <c r="B289" s="157" t="s">
        <v>17</v>
      </c>
      <c r="C289" s="157" t="s">
        <v>2</v>
      </c>
      <c r="D289" s="157" t="s">
        <v>619</v>
      </c>
      <c r="E289" s="157" t="s">
        <v>620</v>
      </c>
      <c r="F289" s="157" t="s">
        <v>540</v>
      </c>
      <c r="G289" s="158" t="s">
        <v>5815</v>
      </c>
      <c r="H289" s="159" t="s">
        <v>272</v>
      </c>
      <c r="I289" s="160" t="s">
        <v>273</v>
      </c>
      <c r="J289" s="160" t="s">
        <v>643</v>
      </c>
      <c r="K289" s="161" t="s">
        <v>273</v>
      </c>
      <c r="L289" s="194"/>
      <c r="M289" s="195"/>
      <c r="N289" s="193"/>
      <c r="O289" s="152">
        <v>0</v>
      </c>
      <c r="P289" s="153" t="s">
        <v>195</v>
      </c>
      <c r="Q289" s="154" t="s">
        <v>195</v>
      </c>
    </row>
    <row r="290" spans="2:17">
      <c r="B290" s="157" t="s">
        <v>17</v>
      </c>
      <c r="C290" s="157" t="s">
        <v>3</v>
      </c>
      <c r="D290" s="157" t="s">
        <v>899</v>
      </c>
      <c r="E290" s="157" t="s">
        <v>900</v>
      </c>
      <c r="F290" s="157" t="s">
        <v>540</v>
      </c>
      <c r="G290" s="158" t="s">
        <v>5815</v>
      </c>
      <c r="H290" s="159" t="s">
        <v>272</v>
      </c>
      <c r="I290" s="160" t="s">
        <v>273</v>
      </c>
      <c r="J290" s="160" t="s">
        <v>643</v>
      </c>
      <c r="K290" s="161" t="s">
        <v>273</v>
      </c>
      <c r="L290" s="194"/>
      <c r="M290" s="195"/>
      <c r="N290" s="193"/>
      <c r="O290" s="152">
        <v>0</v>
      </c>
      <c r="P290" s="153" t="s">
        <v>195</v>
      </c>
      <c r="Q290" s="154" t="s">
        <v>195</v>
      </c>
    </row>
    <row r="291" spans="2:17">
      <c r="B291" s="157" t="s">
        <v>17</v>
      </c>
      <c r="C291" s="157" t="s">
        <v>3</v>
      </c>
      <c r="D291" s="157" t="s">
        <v>627</v>
      </c>
      <c r="E291" s="157" t="s">
        <v>628</v>
      </c>
      <c r="F291" s="157" t="s">
        <v>540</v>
      </c>
      <c r="G291" s="158" t="s">
        <v>5815</v>
      </c>
      <c r="H291" s="159" t="s">
        <v>272</v>
      </c>
      <c r="I291" s="160" t="s">
        <v>273</v>
      </c>
      <c r="J291" s="160" t="s">
        <v>643</v>
      </c>
      <c r="K291" s="161" t="s">
        <v>273</v>
      </c>
      <c r="L291" s="194"/>
      <c r="M291" s="195"/>
      <c r="N291" s="193"/>
      <c r="O291" s="152">
        <v>50</v>
      </c>
      <c r="P291" s="153">
        <v>0</v>
      </c>
      <c r="Q291" s="154">
        <v>0</v>
      </c>
    </row>
    <row r="292" spans="2:17">
      <c r="B292" s="157" t="s">
        <v>17</v>
      </c>
      <c r="C292" s="157" t="s">
        <v>3</v>
      </c>
      <c r="D292" s="157" t="s">
        <v>629</v>
      </c>
      <c r="E292" s="157" t="s">
        <v>630</v>
      </c>
      <c r="F292" s="157" t="s">
        <v>540</v>
      </c>
      <c r="G292" s="158" t="s">
        <v>5815</v>
      </c>
      <c r="H292" s="159" t="s">
        <v>272</v>
      </c>
      <c r="I292" s="160" t="s">
        <v>273</v>
      </c>
      <c r="J292" s="160" t="s">
        <v>643</v>
      </c>
      <c r="K292" s="161" t="s">
        <v>273</v>
      </c>
      <c r="L292" s="194"/>
      <c r="M292" s="195"/>
      <c r="N292" s="193"/>
      <c r="O292" s="152">
        <v>0</v>
      </c>
      <c r="P292" s="153" t="s">
        <v>195</v>
      </c>
      <c r="Q292" s="154">
        <v>0</v>
      </c>
    </row>
    <row r="293" spans="2:17">
      <c r="B293" s="157" t="s">
        <v>17</v>
      </c>
      <c r="C293" s="157" t="s">
        <v>3</v>
      </c>
      <c r="D293" s="157" t="s">
        <v>633</v>
      </c>
      <c r="E293" s="157" t="s">
        <v>634</v>
      </c>
      <c r="F293" s="157" t="s">
        <v>540</v>
      </c>
      <c r="G293" s="158" t="s">
        <v>5815</v>
      </c>
      <c r="H293" s="159" t="s">
        <v>272</v>
      </c>
      <c r="I293" s="160" t="s">
        <v>273</v>
      </c>
      <c r="J293" s="160" t="s">
        <v>54</v>
      </c>
      <c r="K293" s="161" t="s">
        <v>273</v>
      </c>
      <c r="L293" s="194"/>
      <c r="M293" s="195"/>
      <c r="N293" s="193"/>
      <c r="O293" s="152">
        <v>40</v>
      </c>
      <c r="P293" s="153">
        <v>0</v>
      </c>
      <c r="Q293" s="154" t="s">
        <v>195</v>
      </c>
    </row>
    <row r="294" spans="2:17">
      <c r="B294" s="157" t="s">
        <v>18</v>
      </c>
      <c r="C294" s="157" t="s">
        <v>1</v>
      </c>
      <c r="D294" s="157" t="s">
        <v>538</v>
      </c>
      <c r="E294" s="157" t="s">
        <v>539</v>
      </c>
      <c r="F294" s="157" t="s">
        <v>540</v>
      </c>
      <c r="G294" s="158" t="s">
        <v>5815</v>
      </c>
      <c r="H294" s="159" t="s">
        <v>272</v>
      </c>
      <c r="I294" s="160" t="s">
        <v>273</v>
      </c>
      <c r="J294" s="160" t="s">
        <v>643</v>
      </c>
      <c r="K294" s="161" t="s">
        <v>273</v>
      </c>
      <c r="L294" s="194"/>
      <c r="M294" s="195"/>
      <c r="N294" s="193"/>
      <c r="O294" s="152">
        <v>100</v>
      </c>
      <c r="P294" s="153">
        <v>0</v>
      </c>
      <c r="Q294" s="154">
        <v>100</v>
      </c>
    </row>
    <row r="295" spans="2:17">
      <c r="B295" s="157" t="s">
        <v>18</v>
      </c>
      <c r="C295" s="157" t="s">
        <v>1</v>
      </c>
      <c r="D295" s="157" t="s">
        <v>541</v>
      </c>
      <c r="E295" s="157" t="s">
        <v>542</v>
      </c>
      <c r="F295" s="157" t="s">
        <v>540</v>
      </c>
      <c r="G295" s="158" t="s">
        <v>5815</v>
      </c>
      <c r="H295" s="159" t="s">
        <v>272</v>
      </c>
      <c r="I295" s="160" t="s">
        <v>273</v>
      </c>
      <c r="J295" s="160" t="s">
        <v>643</v>
      </c>
      <c r="K295" s="161" t="s">
        <v>272</v>
      </c>
      <c r="L295" s="194"/>
      <c r="M295" s="195"/>
      <c r="N295" s="193"/>
      <c r="O295" s="152">
        <v>100</v>
      </c>
      <c r="P295" s="153">
        <v>0</v>
      </c>
      <c r="Q295" s="154">
        <v>0</v>
      </c>
    </row>
    <row r="296" spans="2:17">
      <c r="B296" s="157" t="s">
        <v>18</v>
      </c>
      <c r="C296" s="157" t="s">
        <v>1</v>
      </c>
      <c r="D296" s="157" t="s">
        <v>543</v>
      </c>
      <c r="E296" s="157" t="s">
        <v>544</v>
      </c>
      <c r="F296" s="157" t="s">
        <v>540</v>
      </c>
      <c r="G296" s="158" t="s">
        <v>5815</v>
      </c>
      <c r="H296" s="159" t="s">
        <v>272</v>
      </c>
      <c r="I296" s="160" t="s">
        <v>273</v>
      </c>
      <c r="J296" s="160" t="s">
        <v>643</v>
      </c>
      <c r="K296" s="161" t="s">
        <v>273</v>
      </c>
      <c r="L296" s="194"/>
      <c r="M296" s="195"/>
      <c r="N296" s="193"/>
      <c r="O296" s="152">
        <v>50</v>
      </c>
      <c r="P296" s="153">
        <v>0</v>
      </c>
      <c r="Q296" s="154">
        <v>0</v>
      </c>
    </row>
    <row r="297" spans="2:17">
      <c r="B297" s="157" t="s">
        <v>18</v>
      </c>
      <c r="C297" s="157" t="s">
        <v>1</v>
      </c>
      <c r="D297" s="157" t="s">
        <v>545</v>
      </c>
      <c r="E297" s="157" t="s">
        <v>546</v>
      </c>
      <c r="F297" s="157" t="s">
        <v>540</v>
      </c>
      <c r="G297" s="158" t="s">
        <v>5815</v>
      </c>
      <c r="H297" s="159" t="s">
        <v>272</v>
      </c>
      <c r="I297" s="160" t="s">
        <v>273</v>
      </c>
      <c r="J297" s="160" t="s">
        <v>643</v>
      </c>
      <c r="K297" s="161" t="s">
        <v>273</v>
      </c>
      <c r="L297" s="194"/>
      <c r="M297" s="195"/>
      <c r="N297" s="193"/>
      <c r="O297" s="152">
        <v>50</v>
      </c>
      <c r="P297" s="153">
        <v>0</v>
      </c>
      <c r="Q297" s="154">
        <v>0</v>
      </c>
    </row>
    <row r="298" spans="2:17">
      <c r="B298" s="157" t="s">
        <v>18</v>
      </c>
      <c r="C298" s="157" t="s">
        <v>1</v>
      </c>
      <c r="D298" s="157" t="s">
        <v>547</v>
      </c>
      <c r="E298" s="157" t="s">
        <v>548</v>
      </c>
      <c r="F298" s="157" t="s">
        <v>540</v>
      </c>
      <c r="G298" s="158" t="s">
        <v>5815</v>
      </c>
      <c r="H298" s="159" t="s">
        <v>272</v>
      </c>
      <c r="I298" s="160" t="s">
        <v>273</v>
      </c>
      <c r="J298" s="160" t="s">
        <v>643</v>
      </c>
      <c r="K298" s="161" t="s">
        <v>273</v>
      </c>
      <c r="L298" s="194"/>
      <c r="M298" s="195"/>
      <c r="N298" s="193"/>
      <c r="O298" s="152">
        <v>100</v>
      </c>
      <c r="P298" s="153">
        <v>0</v>
      </c>
      <c r="Q298" s="154">
        <v>100</v>
      </c>
    </row>
    <row r="299" spans="2:17">
      <c r="B299" s="157" t="s">
        <v>18</v>
      </c>
      <c r="C299" s="157" t="s">
        <v>1</v>
      </c>
      <c r="D299" s="157" t="s">
        <v>553</v>
      </c>
      <c r="E299" s="157" t="s">
        <v>554</v>
      </c>
      <c r="F299" s="157" t="s">
        <v>540</v>
      </c>
      <c r="G299" s="158" t="s">
        <v>5815</v>
      </c>
      <c r="H299" s="159" t="s">
        <v>272</v>
      </c>
      <c r="I299" s="160" t="s">
        <v>273</v>
      </c>
      <c r="J299" s="160" t="s">
        <v>643</v>
      </c>
      <c r="K299" s="161" t="s">
        <v>273</v>
      </c>
      <c r="L299" s="194"/>
      <c r="M299" s="195"/>
      <c r="N299" s="193"/>
      <c r="O299" s="152">
        <v>100</v>
      </c>
      <c r="P299" s="153">
        <v>100</v>
      </c>
      <c r="Q299" s="154">
        <v>100</v>
      </c>
    </row>
    <row r="300" spans="2:17">
      <c r="B300" s="157" t="s">
        <v>18</v>
      </c>
      <c r="C300" s="157" t="s">
        <v>1</v>
      </c>
      <c r="D300" s="157" t="s">
        <v>555</v>
      </c>
      <c r="E300" s="157" t="s">
        <v>556</v>
      </c>
      <c r="F300" s="157" t="s">
        <v>540</v>
      </c>
      <c r="G300" s="158" t="s">
        <v>5815</v>
      </c>
      <c r="H300" s="159" t="s">
        <v>272</v>
      </c>
      <c r="I300" s="160" t="s">
        <v>273</v>
      </c>
      <c r="J300" s="160" t="s">
        <v>643</v>
      </c>
      <c r="K300" s="161" t="s">
        <v>273</v>
      </c>
      <c r="L300" s="194"/>
      <c r="M300" s="195"/>
      <c r="N300" s="193"/>
      <c r="O300" s="152">
        <v>100</v>
      </c>
      <c r="P300" s="153">
        <v>0</v>
      </c>
      <c r="Q300" s="154">
        <v>100</v>
      </c>
    </row>
    <row r="301" spans="2:17">
      <c r="B301" s="157" t="s">
        <v>18</v>
      </c>
      <c r="C301" s="157" t="s">
        <v>1</v>
      </c>
      <c r="D301" s="157" t="s">
        <v>561</v>
      </c>
      <c r="E301" s="157" t="s">
        <v>562</v>
      </c>
      <c r="F301" s="157" t="s">
        <v>533</v>
      </c>
      <c r="G301" s="158" t="s">
        <v>5815</v>
      </c>
      <c r="H301" s="159" t="s">
        <v>272</v>
      </c>
      <c r="I301" s="160" t="s">
        <v>273</v>
      </c>
      <c r="J301" s="160" t="s">
        <v>54</v>
      </c>
      <c r="K301" s="161" t="s">
        <v>273</v>
      </c>
      <c r="L301" s="194"/>
      <c r="M301" s="195"/>
      <c r="N301" s="193"/>
      <c r="O301" s="152">
        <v>60</v>
      </c>
      <c r="P301" s="153" t="s">
        <v>195</v>
      </c>
      <c r="Q301" s="154" t="s">
        <v>195</v>
      </c>
    </row>
    <row r="302" spans="2:17">
      <c r="B302" s="157" t="s">
        <v>18</v>
      </c>
      <c r="C302" s="157" t="s">
        <v>1</v>
      </c>
      <c r="D302" s="157" t="s">
        <v>563</v>
      </c>
      <c r="E302" s="157" t="s">
        <v>564</v>
      </c>
      <c r="F302" s="157" t="s">
        <v>540</v>
      </c>
      <c r="G302" s="158" t="s">
        <v>5815</v>
      </c>
      <c r="H302" s="159" t="s">
        <v>272</v>
      </c>
      <c r="I302" s="160" t="s">
        <v>273</v>
      </c>
      <c r="J302" s="160" t="s">
        <v>54</v>
      </c>
      <c r="K302" s="161" t="s">
        <v>273</v>
      </c>
      <c r="L302" s="194"/>
      <c r="M302" s="195"/>
      <c r="N302" s="193"/>
      <c r="O302" s="152">
        <v>100</v>
      </c>
      <c r="P302" s="153">
        <v>0</v>
      </c>
      <c r="Q302" s="154">
        <v>100</v>
      </c>
    </row>
    <row r="303" spans="2:17">
      <c r="B303" s="157" t="s">
        <v>18</v>
      </c>
      <c r="C303" s="157" t="s">
        <v>495</v>
      </c>
      <c r="D303" s="157" t="s">
        <v>565</v>
      </c>
      <c r="E303" s="157" t="s">
        <v>566</v>
      </c>
      <c r="F303" s="157" t="s">
        <v>540</v>
      </c>
      <c r="G303" s="158" t="s">
        <v>5815</v>
      </c>
      <c r="H303" s="159" t="s">
        <v>272</v>
      </c>
      <c r="I303" s="160" t="s">
        <v>273</v>
      </c>
      <c r="J303" s="160" t="s">
        <v>54</v>
      </c>
      <c r="K303" s="161" t="s">
        <v>273</v>
      </c>
      <c r="L303" s="194"/>
      <c r="M303" s="195"/>
      <c r="N303" s="193"/>
      <c r="O303" s="152">
        <v>75</v>
      </c>
      <c r="P303" s="153">
        <v>0</v>
      </c>
      <c r="Q303" s="154">
        <v>75</v>
      </c>
    </row>
    <row r="304" spans="2:17">
      <c r="B304" s="157" t="s">
        <v>18</v>
      </c>
      <c r="C304" s="157" t="s">
        <v>495</v>
      </c>
      <c r="D304" s="157" t="s">
        <v>567</v>
      </c>
      <c r="E304" s="157" t="s">
        <v>568</v>
      </c>
      <c r="F304" s="157" t="s">
        <v>533</v>
      </c>
      <c r="G304" s="158" t="s">
        <v>5815</v>
      </c>
      <c r="H304" s="159" t="s">
        <v>272</v>
      </c>
      <c r="I304" s="160" t="s">
        <v>273</v>
      </c>
      <c r="J304" s="160" t="s">
        <v>643</v>
      </c>
      <c r="K304" s="161" t="s">
        <v>273</v>
      </c>
      <c r="L304" s="194"/>
      <c r="M304" s="195"/>
      <c r="N304" s="193"/>
      <c r="O304" s="152">
        <v>100</v>
      </c>
      <c r="P304" s="153" t="s">
        <v>195</v>
      </c>
      <c r="Q304" s="154" t="s">
        <v>195</v>
      </c>
    </row>
    <row r="305" spans="2:17">
      <c r="B305" s="157" t="s">
        <v>18</v>
      </c>
      <c r="C305" s="157" t="s">
        <v>495</v>
      </c>
      <c r="D305" s="157" t="s">
        <v>569</v>
      </c>
      <c r="E305" s="157" t="s">
        <v>570</v>
      </c>
      <c r="F305" s="157" t="s">
        <v>540</v>
      </c>
      <c r="G305" s="158" t="s">
        <v>5815</v>
      </c>
      <c r="H305" s="159" t="s">
        <v>272</v>
      </c>
      <c r="I305" s="160" t="s">
        <v>273</v>
      </c>
      <c r="J305" s="160" t="s">
        <v>643</v>
      </c>
      <c r="K305" s="161" t="s">
        <v>273</v>
      </c>
      <c r="L305" s="194"/>
      <c r="M305" s="195"/>
      <c r="N305" s="193"/>
      <c r="O305" s="152">
        <v>100</v>
      </c>
      <c r="P305" s="153" t="s">
        <v>195</v>
      </c>
      <c r="Q305" s="154">
        <v>100</v>
      </c>
    </row>
    <row r="306" spans="2:17">
      <c r="B306" s="157" t="s">
        <v>18</v>
      </c>
      <c r="C306" s="157" t="s">
        <v>495</v>
      </c>
      <c r="D306" s="157" t="s">
        <v>571</v>
      </c>
      <c r="E306" s="157" t="s">
        <v>572</v>
      </c>
      <c r="F306" s="157" t="s">
        <v>540</v>
      </c>
      <c r="G306" s="158" t="s">
        <v>5815</v>
      </c>
      <c r="H306" s="159" t="s">
        <v>273</v>
      </c>
      <c r="I306" s="160" t="s">
        <v>7</v>
      </c>
      <c r="J306" s="160" t="s">
        <v>7</v>
      </c>
      <c r="K306" s="161" t="s">
        <v>195</v>
      </c>
      <c r="L306" s="194"/>
      <c r="M306" s="195"/>
      <c r="N306" s="193"/>
      <c r="O306" s="152" t="s">
        <v>195</v>
      </c>
      <c r="P306" s="153" t="s">
        <v>7</v>
      </c>
      <c r="Q306" s="154" t="s">
        <v>195</v>
      </c>
    </row>
    <row r="307" spans="2:17">
      <c r="B307" s="157" t="s">
        <v>18</v>
      </c>
      <c r="C307" s="157" t="s">
        <v>495</v>
      </c>
      <c r="D307" s="157" t="s">
        <v>583</v>
      </c>
      <c r="E307" s="157" t="s">
        <v>584</v>
      </c>
      <c r="F307" s="157" t="s">
        <v>540</v>
      </c>
      <c r="G307" s="158" t="s">
        <v>5815</v>
      </c>
      <c r="H307" s="159" t="s">
        <v>273</v>
      </c>
      <c r="I307" s="160" t="s">
        <v>7</v>
      </c>
      <c r="J307" s="160" t="s">
        <v>7</v>
      </c>
      <c r="K307" s="161" t="s">
        <v>195</v>
      </c>
      <c r="L307" s="194"/>
      <c r="M307" s="195"/>
      <c r="N307" s="193"/>
      <c r="O307" s="152" t="s">
        <v>195</v>
      </c>
      <c r="P307" s="153" t="s">
        <v>7</v>
      </c>
      <c r="Q307" s="154" t="s">
        <v>195</v>
      </c>
    </row>
    <row r="308" spans="2:17">
      <c r="B308" s="157" t="s">
        <v>18</v>
      </c>
      <c r="C308" s="157" t="s">
        <v>495</v>
      </c>
      <c r="D308" s="157" t="s">
        <v>585</v>
      </c>
      <c r="E308" s="157" t="s">
        <v>586</v>
      </c>
      <c r="F308" s="157" t="s">
        <v>533</v>
      </c>
      <c r="G308" s="158" t="s">
        <v>5815</v>
      </c>
      <c r="H308" s="159" t="s">
        <v>272</v>
      </c>
      <c r="I308" s="160" t="s">
        <v>273</v>
      </c>
      <c r="J308" s="160" t="s">
        <v>643</v>
      </c>
      <c r="K308" s="161" t="s">
        <v>273</v>
      </c>
      <c r="L308" s="194"/>
      <c r="M308" s="195"/>
      <c r="N308" s="193"/>
      <c r="O308" s="152">
        <v>100</v>
      </c>
      <c r="P308" s="153" t="s">
        <v>195</v>
      </c>
      <c r="Q308" s="154" t="s">
        <v>195</v>
      </c>
    </row>
    <row r="309" spans="2:17">
      <c r="B309" s="157" t="s">
        <v>18</v>
      </c>
      <c r="C309" s="157" t="s">
        <v>495</v>
      </c>
      <c r="D309" s="157" t="s">
        <v>587</v>
      </c>
      <c r="E309" s="157" t="s">
        <v>588</v>
      </c>
      <c r="F309" s="157" t="s">
        <v>540</v>
      </c>
      <c r="G309" s="158" t="s">
        <v>5815</v>
      </c>
      <c r="H309" s="159" t="s">
        <v>272</v>
      </c>
      <c r="I309" s="160" t="s">
        <v>273</v>
      </c>
      <c r="J309" s="160" t="s">
        <v>643</v>
      </c>
      <c r="K309" s="161" t="s">
        <v>273</v>
      </c>
      <c r="L309" s="194"/>
      <c r="M309" s="195"/>
      <c r="N309" s="193"/>
      <c r="O309" s="152">
        <v>50</v>
      </c>
      <c r="P309" s="153">
        <v>0</v>
      </c>
      <c r="Q309" s="154">
        <v>0</v>
      </c>
    </row>
    <row r="310" spans="2:17">
      <c r="B310" s="157" t="s">
        <v>18</v>
      </c>
      <c r="C310" s="157" t="s">
        <v>495</v>
      </c>
      <c r="D310" s="157" t="s">
        <v>589</v>
      </c>
      <c r="E310" s="157" t="s">
        <v>590</v>
      </c>
      <c r="F310" s="157" t="s">
        <v>540</v>
      </c>
      <c r="G310" s="158" t="s">
        <v>5815</v>
      </c>
      <c r="H310" s="159" t="s">
        <v>273</v>
      </c>
      <c r="I310" s="160" t="s">
        <v>7</v>
      </c>
      <c r="J310" s="160" t="s">
        <v>7</v>
      </c>
      <c r="K310" s="161" t="s">
        <v>195</v>
      </c>
      <c r="L310" s="194"/>
      <c r="M310" s="195"/>
      <c r="N310" s="193"/>
      <c r="O310" s="152" t="s">
        <v>195</v>
      </c>
      <c r="P310" s="153" t="s">
        <v>7</v>
      </c>
      <c r="Q310" s="154" t="s">
        <v>195</v>
      </c>
    </row>
    <row r="311" spans="2:17">
      <c r="B311" s="157" t="s">
        <v>18</v>
      </c>
      <c r="C311" s="157" t="s">
        <v>495</v>
      </c>
      <c r="D311" s="157" t="s">
        <v>593</v>
      </c>
      <c r="E311" s="157" t="s">
        <v>594</v>
      </c>
      <c r="F311" s="157" t="s">
        <v>540</v>
      </c>
      <c r="G311" s="158" t="s">
        <v>5815</v>
      </c>
      <c r="H311" s="159" t="s">
        <v>272</v>
      </c>
      <c r="I311" s="160" t="s">
        <v>273</v>
      </c>
      <c r="J311" s="160" t="s">
        <v>643</v>
      </c>
      <c r="K311" s="161" t="s">
        <v>273</v>
      </c>
      <c r="L311" s="194"/>
      <c r="M311" s="195"/>
      <c r="N311" s="193"/>
      <c r="O311" s="152">
        <v>100</v>
      </c>
      <c r="P311" s="153">
        <v>0</v>
      </c>
      <c r="Q311" s="154" t="s">
        <v>195</v>
      </c>
    </row>
    <row r="312" spans="2:17">
      <c r="B312" s="157" t="s">
        <v>18</v>
      </c>
      <c r="C312" s="157" t="s">
        <v>495</v>
      </c>
      <c r="D312" s="157" t="s">
        <v>595</v>
      </c>
      <c r="E312" s="157" t="s">
        <v>596</v>
      </c>
      <c r="F312" s="157" t="s">
        <v>540</v>
      </c>
      <c r="G312" s="158" t="s">
        <v>5815</v>
      </c>
      <c r="H312" s="159" t="s">
        <v>272</v>
      </c>
      <c r="I312" s="160" t="s">
        <v>273</v>
      </c>
      <c r="J312" s="160" t="s">
        <v>643</v>
      </c>
      <c r="K312" s="161" t="s">
        <v>273</v>
      </c>
      <c r="L312" s="194"/>
      <c r="M312" s="195"/>
      <c r="N312" s="193"/>
      <c r="O312" s="152">
        <v>100</v>
      </c>
      <c r="P312" s="153">
        <v>0</v>
      </c>
      <c r="Q312" s="154" t="s">
        <v>195</v>
      </c>
    </row>
    <row r="313" spans="2:17">
      <c r="B313" s="157" t="s">
        <v>18</v>
      </c>
      <c r="C313" s="157" t="s">
        <v>495</v>
      </c>
      <c r="D313" s="157" t="s">
        <v>599</v>
      </c>
      <c r="E313" s="157" t="s">
        <v>600</v>
      </c>
      <c r="F313" s="157" t="s">
        <v>540</v>
      </c>
      <c r="G313" s="158" t="s">
        <v>5815</v>
      </c>
      <c r="H313" s="159" t="s">
        <v>272</v>
      </c>
      <c r="I313" s="160" t="s">
        <v>273</v>
      </c>
      <c r="J313" s="160" t="s">
        <v>643</v>
      </c>
      <c r="K313" s="161" t="s">
        <v>273</v>
      </c>
      <c r="L313" s="194"/>
      <c r="M313" s="195"/>
      <c r="N313" s="193"/>
      <c r="O313" s="152">
        <v>100</v>
      </c>
      <c r="P313" s="153">
        <v>0</v>
      </c>
      <c r="Q313" s="154">
        <v>100</v>
      </c>
    </row>
    <row r="314" spans="2:17">
      <c r="B314" s="157" t="s">
        <v>18</v>
      </c>
      <c r="C314" s="157" t="s">
        <v>2</v>
      </c>
      <c r="D314" s="157" t="s">
        <v>609</v>
      </c>
      <c r="E314" s="157" t="s">
        <v>610</v>
      </c>
      <c r="F314" s="157" t="s">
        <v>540</v>
      </c>
      <c r="G314" s="158" t="s">
        <v>5815</v>
      </c>
      <c r="H314" s="159" t="s">
        <v>272</v>
      </c>
      <c r="I314" s="160" t="s">
        <v>273</v>
      </c>
      <c r="J314" s="160" t="s">
        <v>643</v>
      </c>
      <c r="K314" s="161" t="s">
        <v>273</v>
      </c>
      <c r="L314" s="194"/>
      <c r="M314" s="195"/>
      <c r="N314" s="193"/>
      <c r="O314" s="152">
        <v>100</v>
      </c>
      <c r="P314" s="153">
        <v>0</v>
      </c>
      <c r="Q314" s="154">
        <v>100</v>
      </c>
    </row>
    <row r="315" spans="2:17">
      <c r="B315" s="157" t="s">
        <v>18</v>
      </c>
      <c r="C315" s="157" t="s">
        <v>2</v>
      </c>
      <c r="D315" s="157" t="s">
        <v>619</v>
      </c>
      <c r="E315" s="157" t="s">
        <v>620</v>
      </c>
      <c r="F315" s="157" t="s">
        <v>540</v>
      </c>
      <c r="G315" s="158" t="s">
        <v>5815</v>
      </c>
      <c r="H315" s="159" t="s">
        <v>272</v>
      </c>
      <c r="I315" s="160" t="s">
        <v>273</v>
      </c>
      <c r="J315" s="160" t="s">
        <v>643</v>
      </c>
      <c r="K315" s="161" t="s">
        <v>273</v>
      </c>
      <c r="L315" s="194"/>
      <c r="M315" s="195"/>
      <c r="N315" s="193"/>
      <c r="O315" s="152">
        <v>50</v>
      </c>
      <c r="P315" s="153">
        <v>0</v>
      </c>
      <c r="Q315" s="154" t="s">
        <v>195</v>
      </c>
    </row>
    <row r="316" spans="2:17">
      <c r="B316" s="157" t="s">
        <v>18</v>
      </c>
      <c r="C316" s="157" t="s">
        <v>3</v>
      </c>
      <c r="D316" s="157" t="s">
        <v>899</v>
      </c>
      <c r="E316" s="157" t="s">
        <v>900</v>
      </c>
      <c r="F316" s="157" t="s">
        <v>540</v>
      </c>
      <c r="G316" s="158" t="s">
        <v>5815</v>
      </c>
      <c r="H316" s="159" t="s">
        <v>272</v>
      </c>
      <c r="I316" s="160" t="s">
        <v>273</v>
      </c>
      <c r="J316" s="160" t="s">
        <v>643</v>
      </c>
      <c r="K316" s="161" t="s">
        <v>273</v>
      </c>
      <c r="L316" s="194"/>
      <c r="M316" s="195"/>
      <c r="N316" s="193"/>
      <c r="O316" s="152">
        <v>100</v>
      </c>
      <c r="P316" s="153">
        <v>0</v>
      </c>
      <c r="Q316" s="154">
        <v>100</v>
      </c>
    </row>
    <row r="317" spans="2:17">
      <c r="B317" s="157" t="s">
        <v>18</v>
      </c>
      <c r="C317" s="157" t="s">
        <v>3</v>
      </c>
      <c r="D317" s="157" t="s">
        <v>627</v>
      </c>
      <c r="E317" s="157" t="s">
        <v>628</v>
      </c>
      <c r="F317" s="157" t="s">
        <v>540</v>
      </c>
      <c r="G317" s="158" t="s">
        <v>5815</v>
      </c>
      <c r="H317" s="159" t="s">
        <v>272</v>
      </c>
      <c r="I317" s="160" t="s">
        <v>273</v>
      </c>
      <c r="J317" s="160" t="s">
        <v>54</v>
      </c>
      <c r="K317" s="161" t="s">
        <v>273</v>
      </c>
      <c r="L317" s="194"/>
      <c r="M317" s="195"/>
      <c r="N317" s="193"/>
      <c r="O317" s="152">
        <v>80</v>
      </c>
      <c r="P317" s="153">
        <v>80</v>
      </c>
      <c r="Q317" s="154">
        <v>80</v>
      </c>
    </row>
    <row r="318" spans="2:17">
      <c r="B318" s="157" t="s">
        <v>18</v>
      </c>
      <c r="C318" s="157" t="s">
        <v>3</v>
      </c>
      <c r="D318" s="157" t="s">
        <v>629</v>
      </c>
      <c r="E318" s="157" t="s">
        <v>630</v>
      </c>
      <c r="F318" s="157" t="s">
        <v>540</v>
      </c>
      <c r="G318" s="158" t="s">
        <v>5815</v>
      </c>
      <c r="H318" s="159" t="s">
        <v>272</v>
      </c>
      <c r="I318" s="160" t="s">
        <v>273</v>
      </c>
      <c r="J318" s="160" t="s">
        <v>643</v>
      </c>
      <c r="K318" s="161" t="s">
        <v>273</v>
      </c>
      <c r="L318" s="194"/>
      <c r="M318" s="195"/>
      <c r="N318" s="193"/>
      <c r="O318" s="152">
        <v>100</v>
      </c>
      <c r="P318" s="153">
        <v>100</v>
      </c>
      <c r="Q318" s="154">
        <v>100</v>
      </c>
    </row>
    <row r="319" spans="2:17">
      <c r="B319" s="157" t="s">
        <v>18</v>
      </c>
      <c r="C319" s="157" t="s">
        <v>3</v>
      </c>
      <c r="D319" s="157" t="s">
        <v>633</v>
      </c>
      <c r="E319" s="157" t="s">
        <v>634</v>
      </c>
      <c r="F319" s="157" t="s">
        <v>540</v>
      </c>
      <c r="G319" s="158" t="s">
        <v>5815</v>
      </c>
      <c r="H319" s="159" t="s">
        <v>272</v>
      </c>
      <c r="I319" s="160" t="s">
        <v>273</v>
      </c>
      <c r="J319" s="160" t="s">
        <v>643</v>
      </c>
      <c r="K319" s="161" t="s">
        <v>273</v>
      </c>
      <c r="L319" s="194"/>
      <c r="M319" s="195"/>
      <c r="N319" s="193"/>
      <c r="O319" s="152">
        <v>100</v>
      </c>
      <c r="P319" s="153">
        <v>100</v>
      </c>
      <c r="Q319" s="154">
        <v>100</v>
      </c>
    </row>
    <row r="320" spans="2:17">
      <c r="B320" s="157" t="s">
        <v>19</v>
      </c>
      <c r="C320" s="157" t="s">
        <v>1</v>
      </c>
      <c r="D320" s="157" t="s">
        <v>538</v>
      </c>
      <c r="E320" s="157" t="s">
        <v>539</v>
      </c>
      <c r="F320" s="157" t="s">
        <v>540</v>
      </c>
      <c r="G320" s="158" t="s">
        <v>5815</v>
      </c>
      <c r="H320" s="159" t="s">
        <v>272</v>
      </c>
      <c r="I320" s="160" t="s">
        <v>273</v>
      </c>
      <c r="J320" s="160" t="s">
        <v>643</v>
      </c>
      <c r="K320" s="161" t="s">
        <v>273</v>
      </c>
      <c r="L320" s="194"/>
      <c r="M320" s="195"/>
      <c r="N320" s="193"/>
      <c r="O320" s="152">
        <v>100</v>
      </c>
      <c r="P320" s="153" t="s">
        <v>195</v>
      </c>
      <c r="Q320" s="154" t="s">
        <v>195</v>
      </c>
    </row>
    <row r="321" spans="2:17">
      <c r="B321" s="157" t="s">
        <v>19</v>
      </c>
      <c r="C321" s="157" t="s">
        <v>1</v>
      </c>
      <c r="D321" s="157" t="s">
        <v>541</v>
      </c>
      <c r="E321" s="157" t="s">
        <v>542</v>
      </c>
      <c r="F321" s="157" t="s">
        <v>540</v>
      </c>
      <c r="G321" s="158" t="s">
        <v>5815</v>
      </c>
      <c r="H321" s="159" t="s">
        <v>272</v>
      </c>
      <c r="I321" s="160" t="s">
        <v>273</v>
      </c>
      <c r="J321" s="160" t="s">
        <v>643</v>
      </c>
      <c r="K321" s="161" t="s">
        <v>273</v>
      </c>
      <c r="L321" s="194"/>
      <c r="M321" s="195"/>
      <c r="N321" s="193"/>
      <c r="O321" s="152">
        <v>50</v>
      </c>
      <c r="P321" s="153">
        <v>100</v>
      </c>
      <c r="Q321" s="154" t="s">
        <v>195</v>
      </c>
    </row>
    <row r="322" spans="2:17">
      <c r="B322" s="157" t="s">
        <v>19</v>
      </c>
      <c r="C322" s="157" t="s">
        <v>1</v>
      </c>
      <c r="D322" s="157" t="s">
        <v>543</v>
      </c>
      <c r="E322" s="157" t="s">
        <v>544</v>
      </c>
      <c r="F322" s="157" t="s">
        <v>540</v>
      </c>
      <c r="G322" s="158" t="s">
        <v>5815</v>
      </c>
      <c r="H322" s="159" t="s">
        <v>272</v>
      </c>
      <c r="I322" s="160" t="s">
        <v>272</v>
      </c>
      <c r="J322" s="160" t="s">
        <v>643</v>
      </c>
      <c r="K322" s="161" t="s">
        <v>195</v>
      </c>
      <c r="L322" s="194"/>
      <c r="M322" s="195"/>
      <c r="N322" s="193"/>
      <c r="O322" s="152">
        <v>100</v>
      </c>
      <c r="P322" s="153">
        <v>100</v>
      </c>
      <c r="Q322" s="154">
        <v>100</v>
      </c>
    </row>
    <row r="323" spans="2:17">
      <c r="B323" s="157" t="s">
        <v>19</v>
      </c>
      <c r="C323" s="157" t="s">
        <v>1</v>
      </c>
      <c r="D323" s="157" t="s">
        <v>545</v>
      </c>
      <c r="E323" s="157" t="s">
        <v>546</v>
      </c>
      <c r="F323" s="157" t="s">
        <v>540</v>
      </c>
      <c r="G323" s="158" t="s">
        <v>5815</v>
      </c>
      <c r="H323" s="159" t="s">
        <v>272</v>
      </c>
      <c r="I323" s="160" t="s">
        <v>273</v>
      </c>
      <c r="J323" s="160" t="s">
        <v>643</v>
      </c>
      <c r="K323" s="161" t="s">
        <v>273</v>
      </c>
      <c r="L323" s="194"/>
      <c r="M323" s="195"/>
      <c r="N323" s="193"/>
      <c r="O323" s="152">
        <v>100</v>
      </c>
      <c r="P323" s="153">
        <v>100</v>
      </c>
      <c r="Q323" s="154" t="s">
        <v>195</v>
      </c>
    </row>
    <row r="324" spans="2:17">
      <c r="B324" s="157" t="s">
        <v>19</v>
      </c>
      <c r="C324" s="157" t="s">
        <v>1</v>
      </c>
      <c r="D324" s="157" t="s">
        <v>547</v>
      </c>
      <c r="E324" s="157" t="s">
        <v>548</v>
      </c>
      <c r="F324" s="157" t="s">
        <v>540</v>
      </c>
      <c r="G324" s="158" t="s">
        <v>5815</v>
      </c>
      <c r="H324" s="159" t="s">
        <v>273</v>
      </c>
      <c r="I324" s="160" t="s">
        <v>7</v>
      </c>
      <c r="J324" s="160" t="s">
        <v>7</v>
      </c>
      <c r="K324" s="161" t="s">
        <v>195</v>
      </c>
      <c r="L324" s="194"/>
      <c r="M324" s="195"/>
      <c r="N324" s="193"/>
      <c r="O324" s="152" t="s">
        <v>195</v>
      </c>
      <c r="P324" s="153" t="s">
        <v>7</v>
      </c>
      <c r="Q324" s="154" t="s">
        <v>195</v>
      </c>
    </row>
    <row r="325" spans="2:17">
      <c r="B325" s="157" t="s">
        <v>19</v>
      </c>
      <c r="C325" s="157" t="s">
        <v>1</v>
      </c>
      <c r="D325" s="157" t="s">
        <v>553</v>
      </c>
      <c r="E325" s="157" t="s">
        <v>554</v>
      </c>
      <c r="F325" s="157" t="s">
        <v>540</v>
      </c>
      <c r="G325" s="158" t="s">
        <v>5815</v>
      </c>
      <c r="H325" s="159" t="s">
        <v>272</v>
      </c>
      <c r="I325" s="160" t="s">
        <v>273</v>
      </c>
      <c r="J325" s="160" t="s">
        <v>643</v>
      </c>
      <c r="K325" s="161" t="s">
        <v>273</v>
      </c>
      <c r="L325" s="194"/>
      <c r="M325" s="195"/>
      <c r="N325" s="193"/>
      <c r="O325" s="152">
        <v>50</v>
      </c>
      <c r="P325" s="153">
        <v>0</v>
      </c>
      <c r="Q325" s="154" t="s">
        <v>195</v>
      </c>
    </row>
    <row r="326" spans="2:17">
      <c r="B326" s="157" t="s">
        <v>19</v>
      </c>
      <c r="C326" s="157" t="s">
        <v>1</v>
      </c>
      <c r="D326" s="157" t="s">
        <v>555</v>
      </c>
      <c r="E326" s="157" t="s">
        <v>556</v>
      </c>
      <c r="F326" s="157" t="s">
        <v>540</v>
      </c>
      <c r="G326" s="158" t="s">
        <v>5815</v>
      </c>
      <c r="H326" s="159" t="s">
        <v>273</v>
      </c>
      <c r="I326" s="160" t="s">
        <v>7</v>
      </c>
      <c r="J326" s="160" t="s">
        <v>7</v>
      </c>
      <c r="K326" s="161" t="s">
        <v>195</v>
      </c>
      <c r="L326" s="194"/>
      <c r="M326" s="195"/>
      <c r="N326" s="193"/>
      <c r="O326" s="152" t="s">
        <v>195</v>
      </c>
      <c r="P326" s="153" t="s">
        <v>7</v>
      </c>
      <c r="Q326" s="154" t="s">
        <v>195</v>
      </c>
    </row>
    <row r="327" spans="2:17">
      <c r="B327" s="157" t="s">
        <v>19</v>
      </c>
      <c r="C327" s="157" t="s">
        <v>1</v>
      </c>
      <c r="D327" s="157" t="s">
        <v>561</v>
      </c>
      <c r="E327" s="157" t="s">
        <v>562</v>
      </c>
      <c r="F327" s="157" t="s">
        <v>533</v>
      </c>
      <c r="G327" s="158" t="s">
        <v>5815</v>
      </c>
      <c r="H327" s="159" t="s">
        <v>272</v>
      </c>
      <c r="I327" s="160" t="s">
        <v>273</v>
      </c>
      <c r="J327" s="160" t="s">
        <v>643</v>
      </c>
      <c r="K327" s="161" t="s">
        <v>273</v>
      </c>
      <c r="L327" s="194"/>
      <c r="M327" s="195"/>
      <c r="N327" s="193"/>
      <c r="O327" s="152">
        <v>50</v>
      </c>
      <c r="P327" s="153" t="s">
        <v>195</v>
      </c>
      <c r="Q327" s="154" t="s">
        <v>195</v>
      </c>
    </row>
    <row r="328" spans="2:17">
      <c r="B328" s="157" t="s">
        <v>19</v>
      </c>
      <c r="C328" s="157" t="s">
        <v>1</v>
      </c>
      <c r="D328" s="157" t="s">
        <v>563</v>
      </c>
      <c r="E328" s="157" t="s">
        <v>564</v>
      </c>
      <c r="F328" s="157" t="s">
        <v>540</v>
      </c>
      <c r="G328" s="158" t="s">
        <v>5815</v>
      </c>
      <c r="H328" s="159" t="s">
        <v>272</v>
      </c>
      <c r="I328" s="160" t="s">
        <v>273</v>
      </c>
      <c r="J328" s="160" t="s">
        <v>643</v>
      </c>
      <c r="K328" s="161" t="s">
        <v>273</v>
      </c>
      <c r="L328" s="194"/>
      <c r="M328" s="195"/>
      <c r="N328" s="193"/>
      <c r="O328" s="152">
        <v>50</v>
      </c>
      <c r="P328" s="153" t="s">
        <v>195</v>
      </c>
      <c r="Q328" s="154" t="s">
        <v>195</v>
      </c>
    </row>
    <row r="329" spans="2:17">
      <c r="B329" s="157" t="s">
        <v>19</v>
      </c>
      <c r="C329" s="157" t="s">
        <v>495</v>
      </c>
      <c r="D329" s="157" t="s">
        <v>565</v>
      </c>
      <c r="E329" s="157" t="s">
        <v>566</v>
      </c>
      <c r="F329" s="157" t="s">
        <v>540</v>
      </c>
      <c r="G329" s="158" t="s">
        <v>5815</v>
      </c>
      <c r="H329" s="159" t="s">
        <v>272</v>
      </c>
      <c r="I329" s="160" t="s">
        <v>273</v>
      </c>
      <c r="J329" s="160" t="s">
        <v>643</v>
      </c>
      <c r="K329" s="161" t="s">
        <v>273</v>
      </c>
      <c r="L329" s="194"/>
      <c r="M329" s="195"/>
      <c r="N329" s="193"/>
      <c r="O329" s="152">
        <v>100</v>
      </c>
      <c r="P329" s="153" t="s">
        <v>195</v>
      </c>
      <c r="Q329" s="154" t="s">
        <v>195</v>
      </c>
    </row>
    <row r="330" spans="2:17">
      <c r="B330" s="157" t="s">
        <v>19</v>
      </c>
      <c r="C330" s="157" t="s">
        <v>495</v>
      </c>
      <c r="D330" s="157" t="s">
        <v>567</v>
      </c>
      <c r="E330" s="157" t="s">
        <v>568</v>
      </c>
      <c r="F330" s="157" t="s">
        <v>533</v>
      </c>
      <c r="G330" s="158" t="s">
        <v>5815</v>
      </c>
      <c r="H330" s="159" t="s">
        <v>272</v>
      </c>
      <c r="I330" s="160" t="s">
        <v>273</v>
      </c>
      <c r="J330" s="160" t="s">
        <v>643</v>
      </c>
      <c r="K330" s="161" t="s">
        <v>273</v>
      </c>
      <c r="L330" s="194"/>
      <c r="M330" s="195"/>
      <c r="N330" s="193"/>
      <c r="O330" s="152">
        <v>100</v>
      </c>
      <c r="P330" s="153" t="s">
        <v>195</v>
      </c>
      <c r="Q330" s="154" t="s">
        <v>195</v>
      </c>
    </row>
    <row r="331" spans="2:17">
      <c r="B331" s="157" t="s">
        <v>19</v>
      </c>
      <c r="C331" s="157" t="s">
        <v>495</v>
      </c>
      <c r="D331" s="157" t="s">
        <v>569</v>
      </c>
      <c r="E331" s="157" t="s">
        <v>570</v>
      </c>
      <c r="F331" s="157" t="s">
        <v>540</v>
      </c>
      <c r="G331" s="158" t="s">
        <v>5815</v>
      </c>
      <c r="H331" s="159" t="s">
        <v>272</v>
      </c>
      <c r="I331" s="160" t="s">
        <v>273</v>
      </c>
      <c r="J331" s="160" t="s">
        <v>643</v>
      </c>
      <c r="K331" s="161" t="s">
        <v>273</v>
      </c>
      <c r="L331" s="194"/>
      <c r="M331" s="195"/>
      <c r="N331" s="193"/>
      <c r="O331" s="152">
        <v>0</v>
      </c>
      <c r="P331" s="153" t="s">
        <v>195</v>
      </c>
      <c r="Q331" s="154" t="s">
        <v>195</v>
      </c>
    </row>
    <row r="332" spans="2:17">
      <c r="B332" s="157" t="s">
        <v>19</v>
      </c>
      <c r="C332" s="157" t="s">
        <v>495</v>
      </c>
      <c r="D332" s="157" t="s">
        <v>571</v>
      </c>
      <c r="E332" s="157" t="s">
        <v>572</v>
      </c>
      <c r="F332" s="157" t="s">
        <v>540</v>
      </c>
      <c r="G332" s="158" t="s">
        <v>5815</v>
      </c>
      <c r="H332" s="159" t="s">
        <v>272</v>
      </c>
      <c r="I332" s="160" t="s">
        <v>273</v>
      </c>
      <c r="J332" s="160" t="s">
        <v>643</v>
      </c>
      <c r="K332" s="161" t="s">
        <v>273</v>
      </c>
      <c r="L332" s="194"/>
      <c r="M332" s="195"/>
      <c r="N332" s="193"/>
      <c r="O332" s="152">
        <v>0</v>
      </c>
      <c r="P332" s="153" t="s">
        <v>195</v>
      </c>
      <c r="Q332" s="154" t="s">
        <v>195</v>
      </c>
    </row>
    <row r="333" spans="2:17">
      <c r="B333" s="157" t="s">
        <v>19</v>
      </c>
      <c r="C333" s="157" t="s">
        <v>495</v>
      </c>
      <c r="D333" s="157" t="s">
        <v>583</v>
      </c>
      <c r="E333" s="157" t="s">
        <v>584</v>
      </c>
      <c r="F333" s="157" t="s">
        <v>540</v>
      </c>
      <c r="G333" s="158" t="s">
        <v>5815</v>
      </c>
      <c r="H333" s="159" t="s">
        <v>272</v>
      </c>
      <c r="I333" s="160" t="s">
        <v>273</v>
      </c>
      <c r="J333" s="160" t="s">
        <v>643</v>
      </c>
      <c r="K333" s="161" t="s">
        <v>273</v>
      </c>
      <c r="L333" s="194"/>
      <c r="M333" s="195"/>
      <c r="N333" s="193"/>
      <c r="O333" s="152">
        <v>100</v>
      </c>
      <c r="P333" s="153">
        <v>0</v>
      </c>
      <c r="Q333" s="154" t="s">
        <v>195</v>
      </c>
    </row>
    <row r="334" spans="2:17">
      <c r="B334" s="157" t="s">
        <v>19</v>
      </c>
      <c r="C334" s="157" t="s">
        <v>495</v>
      </c>
      <c r="D334" s="157" t="s">
        <v>585</v>
      </c>
      <c r="E334" s="157" t="s">
        <v>586</v>
      </c>
      <c r="F334" s="157" t="s">
        <v>533</v>
      </c>
      <c r="G334" s="158" t="s">
        <v>5815</v>
      </c>
      <c r="H334" s="159" t="s">
        <v>272</v>
      </c>
      <c r="I334" s="160" t="s">
        <v>273</v>
      </c>
      <c r="J334" s="160" t="s">
        <v>643</v>
      </c>
      <c r="K334" s="161" t="s">
        <v>273</v>
      </c>
      <c r="L334" s="194"/>
      <c r="M334" s="195"/>
      <c r="N334" s="193"/>
      <c r="O334" s="152">
        <v>100</v>
      </c>
      <c r="P334" s="153" t="s">
        <v>195</v>
      </c>
      <c r="Q334" s="154" t="s">
        <v>195</v>
      </c>
    </row>
    <row r="335" spans="2:17">
      <c r="B335" s="157" t="s">
        <v>19</v>
      </c>
      <c r="C335" s="157" t="s">
        <v>495</v>
      </c>
      <c r="D335" s="157" t="s">
        <v>587</v>
      </c>
      <c r="E335" s="157" t="s">
        <v>588</v>
      </c>
      <c r="F335" s="157" t="s">
        <v>540</v>
      </c>
      <c r="G335" s="158" t="s">
        <v>5815</v>
      </c>
      <c r="H335" s="159" t="s">
        <v>273</v>
      </c>
      <c r="I335" s="160" t="s">
        <v>7</v>
      </c>
      <c r="J335" s="160" t="s">
        <v>7</v>
      </c>
      <c r="K335" s="161" t="s">
        <v>195</v>
      </c>
      <c r="L335" s="194"/>
      <c r="M335" s="195"/>
      <c r="N335" s="193"/>
      <c r="O335" s="152" t="s">
        <v>195</v>
      </c>
      <c r="P335" s="153" t="s">
        <v>7</v>
      </c>
      <c r="Q335" s="154" t="s">
        <v>195</v>
      </c>
    </row>
    <row r="336" spans="2:17">
      <c r="B336" s="157" t="s">
        <v>19</v>
      </c>
      <c r="C336" s="157" t="s">
        <v>495</v>
      </c>
      <c r="D336" s="157" t="s">
        <v>589</v>
      </c>
      <c r="E336" s="157" t="s">
        <v>590</v>
      </c>
      <c r="F336" s="157" t="s">
        <v>540</v>
      </c>
      <c r="G336" s="158" t="s">
        <v>5815</v>
      </c>
      <c r="H336" s="159" t="s">
        <v>272</v>
      </c>
      <c r="I336" s="160" t="s">
        <v>273</v>
      </c>
      <c r="J336" s="160" t="s">
        <v>643</v>
      </c>
      <c r="K336" s="161" t="s">
        <v>273</v>
      </c>
      <c r="L336" s="194"/>
      <c r="M336" s="195"/>
      <c r="N336" s="193"/>
      <c r="O336" s="152">
        <v>100</v>
      </c>
      <c r="P336" s="153">
        <v>0</v>
      </c>
      <c r="Q336" s="154" t="s">
        <v>195</v>
      </c>
    </row>
    <row r="337" spans="2:17">
      <c r="B337" s="157" t="s">
        <v>19</v>
      </c>
      <c r="C337" s="157" t="s">
        <v>495</v>
      </c>
      <c r="D337" s="157" t="s">
        <v>593</v>
      </c>
      <c r="E337" s="157" t="s">
        <v>594</v>
      </c>
      <c r="F337" s="157" t="s">
        <v>540</v>
      </c>
      <c r="G337" s="158" t="s">
        <v>5815</v>
      </c>
      <c r="H337" s="159" t="s">
        <v>272</v>
      </c>
      <c r="I337" s="160" t="s">
        <v>273</v>
      </c>
      <c r="J337" s="160" t="s">
        <v>643</v>
      </c>
      <c r="K337" s="161" t="s">
        <v>273</v>
      </c>
      <c r="L337" s="194"/>
      <c r="M337" s="195"/>
      <c r="N337" s="193"/>
      <c r="O337" s="152">
        <v>100</v>
      </c>
      <c r="P337" s="153">
        <v>0</v>
      </c>
      <c r="Q337" s="154" t="s">
        <v>195</v>
      </c>
    </row>
    <row r="338" spans="2:17">
      <c r="B338" s="157" t="s">
        <v>19</v>
      </c>
      <c r="C338" s="157" t="s">
        <v>495</v>
      </c>
      <c r="D338" s="157" t="s">
        <v>595</v>
      </c>
      <c r="E338" s="157" t="s">
        <v>596</v>
      </c>
      <c r="F338" s="157" t="s">
        <v>540</v>
      </c>
      <c r="G338" s="158" t="s">
        <v>5815</v>
      </c>
      <c r="H338" s="159" t="s">
        <v>272</v>
      </c>
      <c r="I338" s="160" t="s">
        <v>273</v>
      </c>
      <c r="J338" s="160" t="s">
        <v>643</v>
      </c>
      <c r="K338" s="161" t="s">
        <v>273</v>
      </c>
      <c r="L338" s="194"/>
      <c r="M338" s="195"/>
      <c r="N338" s="193"/>
      <c r="O338" s="152">
        <v>50</v>
      </c>
      <c r="P338" s="153">
        <v>0</v>
      </c>
      <c r="Q338" s="154" t="s">
        <v>195</v>
      </c>
    </row>
    <row r="339" spans="2:17">
      <c r="B339" s="157" t="s">
        <v>19</v>
      </c>
      <c r="C339" s="157" t="s">
        <v>495</v>
      </c>
      <c r="D339" s="157" t="s">
        <v>599</v>
      </c>
      <c r="E339" s="157" t="s">
        <v>600</v>
      </c>
      <c r="F339" s="157" t="s">
        <v>540</v>
      </c>
      <c r="G339" s="158" t="s">
        <v>5815</v>
      </c>
      <c r="H339" s="159" t="s">
        <v>272</v>
      </c>
      <c r="I339" s="160" t="s">
        <v>273</v>
      </c>
      <c r="J339" s="160" t="s">
        <v>643</v>
      </c>
      <c r="K339" s="161" t="s">
        <v>273</v>
      </c>
      <c r="L339" s="194"/>
      <c r="M339" s="195"/>
      <c r="N339" s="193"/>
      <c r="O339" s="152">
        <v>50</v>
      </c>
      <c r="P339" s="153">
        <v>0</v>
      </c>
      <c r="Q339" s="154" t="s">
        <v>195</v>
      </c>
    </row>
    <row r="340" spans="2:17">
      <c r="B340" s="157" t="s">
        <v>19</v>
      </c>
      <c r="C340" s="157" t="s">
        <v>2</v>
      </c>
      <c r="D340" s="157" t="s">
        <v>609</v>
      </c>
      <c r="E340" s="157" t="s">
        <v>610</v>
      </c>
      <c r="F340" s="157" t="s">
        <v>540</v>
      </c>
      <c r="G340" s="158" t="s">
        <v>5815</v>
      </c>
      <c r="H340" s="159" t="s">
        <v>272</v>
      </c>
      <c r="I340" s="160" t="s">
        <v>273</v>
      </c>
      <c r="J340" s="160" t="s">
        <v>643</v>
      </c>
      <c r="K340" s="161" t="s">
        <v>273</v>
      </c>
      <c r="L340" s="194"/>
      <c r="M340" s="195"/>
      <c r="N340" s="193"/>
      <c r="O340" s="152">
        <v>50</v>
      </c>
      <c r="P340" s="153">
        <v>0</v>
      </c>
      <c r="Q340" s="154" t="s">
        <v>195</v>
      </c>
    </row>
    <row r="341" spans="2:17">
      <c r="B341" s="157" t="s">
        <v>19</v>
      </c>
      <c r="C341" s="157" t="s">
        <v>2</v>
      </c>
      <c r="D341" s="157" t="s">
        <v>619</v>
      </c>
      <c r="E341" s="157" t="s">
        <v>620</v>
      </c>
      <c r="F341" s="157" t="s">
        <v>540</v>
      </c>
      <c r="G341" s="158" t="s">
        <v>5815</v>
      </c>
      <c r="H341" s="159" t="s">
        <v>272</v>
      </c>
      <c r="I341" s="160" t="s">
        <v>273</v>
      </c>
      <c r="J341" s="160" t="s">
        <v>643</v>
      </c>
      <c r="K341" s="161" t="s">
        <v>273</v>
      </c>
      <c r="L341" s="194"/>
      <c r="M341" s="195"/>
      <c r="N341" s="193"/>
      <c r="O341" s="152">
        <v>50</v>
      </c>
      <c r="P341" s="153">
        <v>0</v>
      </c>
      <c r="Q341" s="154" t="s">
        <v>195</v>
      </c>
    </row>
    <row r="342" spans="2:17">
      <c r="B342" s="157" t="s">
        <v>19</v>
      </c>
      <c r="C342" s="157" t="s">
        <v>3</v>
      </c>
      <c r="D342" s="157" t="s">
        <v>899</v>
      </c>
      <c r="E342" s="157" t="s">
        <v>900</v>
      </c>
      <c r="F342" s="157" t="s">
        <v>540</v>
      </c>
      <c r="G342" s="158" t="s">
        <v>5815</v>
      </c>
      <c r="H342" s="159" t="s">
        <v>272</v>
      </c>
      <c r="I342" s="160" t="s">
        <v>273</v>
      </c>
      <c r="J342" s="160" t="s">
        <v>643</v>
      </c>
      <c r="K342" s="161" t="s">
        <v>273</v>
      </c>
      <c r="L342" s="194"/>
      <c r="M342" s="195"/>
      <c r="N342" s="193"/>
      <c r="O342" s="152">
        <v>100</v>
      </c>
      <c r="P342" s="153" t="s">
        <v>195</v>
      </c>
      <c r="Q342" s="154">
        <v>100</v>
      </c>
    </row>
    <row r="343" spans="2:17">
      <c r="B343" s="157" t="s">
        <v>19</v>
      </c>
      <c r="C343" s="157" t="s">
        <v>3</v>
      </c>
      <c r="D343" s="157" t="s">
        <v>627</v>
      </c>
      <c r="E343" s="157" t="s">
        <v>628</v>
      </c>
      <c r="F343" s="157" t="s">
        <v>540</v>
      </c>
      <c r="G343" s="158" t="s">
        <v>5815</v>
      </c>
      <c r="H343" s="159" t="s">
        <v>272</v>
      </c>
      <c r="I343" s="160" t="s">
        <v>273</v>
      </c>
      <c r="J343" s="160" t="s">
        <v>643</v>
      </c>
      <c r="K343" s="161" t="s">
        <v>273</v>
      </c>
      <c r="L343" s="194"/>
      <c r="M343" s="195"/>
      <c r="N343" s="193"/>
      <c r="O343" s="152">
        <v>100</v>
      </c>
      <c r="P343" s="153" t="s">
        <v>195</v>
      </c>
      <c r="Q343" s="154">
        <v>100</v>
      </c>
    </row>
    <row r="344" spans="2:17">
      <c r="B344" s="157" t="s">
        <v>19</v>
      </c>
      <c r="C344" s="157" t="s">
        <v>3</v>
      </c>
      <c r="D344" s="157" t="s">
        <v>629</v>
      </c>
      <c r="E344" s="157" t="s">
        <v>630</v>
      </c>
      <c r="F344" s="157" t="s">
        <v>540</v>
      </c>
      <c r="G344" s="158" t="s">
        <v>5815</v>
      </c>
      <c r="H344" s="159" t="s">
        <v>272</v>
      </c>
      <c r="I344" s="160" t="s">
        <v>273</v>
      </c>
      <c r="J344" s="160" t="s">
        <v>643</v>
      </c>
      <c r="K344" s="161" t="s">
        <v>273</v>
      </c>
      <c r="L344" s="194"/>
      <c r="M344" s="195"/>
      <c r="N344" s="193"/>
      <c r="O344" s="152">
        <v>100</v>
      </c>
      <c r="P344" s="153">
        <v>0</v>
      </c>
      <c r="Q344" s="154">
        <v>0</v>
      </c>
    </row>
    <row r="345" spans="2:17">
      <c r="B345" s="157" t="s">
        <v>19</v>
      </c>
      <c r="C345" s="157" t="s">
        <v>3</v>
      </c>
      <c r="D345" s="157" t="s">
        <v>633</v>
      </c>
      <c r="E345" s="157" t="s">
        <v>634</v>
      </c>
      <c r="F345" s="157" t="s">
        <v>540</v>
      </c>
      <c r="G345" s="158" t="s">
        <v>5815</v>
      </c>
      <c r="H345" s="159" t="s">
        <v>272</v>
      </c>
      <c r="I345" s="160" t="s">
        <v>273</v>
      </c>
      <c r="J345" s="160" t="s">
        <v>643</v>
      </c>
      <c r="K345" s="161" t="s">
        <v>273</v>
      </c>
      <c r="L345" s="194"/>
      <c r="M345" s="195"/>
      <c r="N345" s="193"/>
      <c r="O345" s="152">
        <v>100</v>
      </c>
      <c r="P345" s="153">
        <v>100</v>
      </c>
      <c r="Q345" s="154">
        <v>100</v>
      </c>
    </row>
    <row r="346" spans="2:17">
      <c r="B346" s="157" t="s">
        <v>20</v>
      </c>
      <c r="C346" s="157" t="s">
        <v>1</v>
      </c>
      <c r="D346" s="157" t="s">
        <v>538</v>
      </c>
      <c r="E346" s="157" t="s">
        <v>539</v>
      </c>
      <c r="F346" s="157" t="s">
        <v>540</v>
      </c>
      <c r="G346" s="158" t="s">
        <v>5815</v>
      </c>
      <c r="H346" s="159" t="s">
        <v>273</v>
      </c>
      <c r="I346" s="160" t="s">
        <v>7</v>
      </c>
      <c r="J346" s="160" t="s">
        <v>7</v>
      </c>
      <c r="K346" s="161" t="s">
        <v>195</v>
      </c>
      <c r="L346" s="194"/>
      <c r="M346" s="195"/>
      <c r="N346" s="193"/>
      <c r="O346" s="152" t="s">
        <v>195</v>
      </c>
      <c r="P346" s="153" t="s">
        <v>7</v>
      </c>
      <c r="Q346" s="154" t="s">
        <v>195</v>
      </c>
    </row>
    <row r="347" spans="2:17">
      <c r="B347" s="157" t="s">
        <v>20</v>
      </c>
      <c r="C347" s="157" t="s">
        <v>1</v>
      </c>
      <c r="D347" s="157" t="s">
        <v>541</v>
      </c>
      <c r="E347" s="157" t="s">
        <v>542</v>
      </c>
      <c r="F347" s="157" t="s">
        <v>540</v>
      </c>
      <c r="G347" s="158" t="s">
        <v>5815</v>
      </c>
      <c r="H347" s="159" t="s">
        <v>272</v>
      </c>
      <c r="I347" s="160" t="s">
        <v>273</v>
      </c>
      <c r="J347" s="160" t="s">
        <v>643</v>
      </c>
      <c r="K347" s="161" t="s">
        <v>273</v>
      </c>
      <c r="L347" s="194"/>
      <c r="M347" s="195"/>
      <c r="N347" s="193"/>
      <c r="O347" s="152">
        <v>50</v>
      </c>
      <c r="P347" s="153">
        <v>0</v>
      </c>
      <c r="Q347" s="154">
        <v>0</v>
      </c>
    </row>
    <row r="348" spans="2:17">
      <c r="B348" s="157" t="s">
        <v>20</v>
      </c>
      <c r="C348" s="157" t="s">
        <v>1</v>
      </c>
      <c r="D348" s="157" t="s">
        <v>543</v>
      </c>
      <c r="E348" s="157" t="s">
        <v>544</v>
      </c>
      <c r="F348" s="157" t="s">
        <v>540</v>
      </c>
      <c r="G348" s="158" t="s">
        <v>5815</v>
      </c>
      <c r="H348" s="159" t="s">
        <v>272</v>
      </c>
      <c r="I348" s="160" t="s">
        <v>272</v>
      </c>
      <c r="J348" s="160" t="s">
        <v>643</v>
      </c>
      <c r="K348" s="161" t="s">
        <v>195</v>
      </c>
      <c r="L348" s="194"/>
      <c r="M348" s="195"/>
      <c r="N348" s="193"/>
      <c r="O348" s="152">
        <v>100</v>
      </c>
      <c r="P348" s="153">
        <v>100</v>
      </c>
      <c r="Q348" s="154">
        <v>100</v>
      </c>
    </row>
    <row r="349" spans="2:17">
      <c r="B349" s="157" t="s">
        <v>20</v>
      </c>
      <c r="C349" s="157" t="s">
        <v>1</v>
      </c>
      <c r="D349" s="157" t="s">
        <v>545</v>
      </c>
      <c r="E349" s="157" t="s">
        <v>546</v>
      </c>
      <c r="F349" s="157" t="s">
        <v>540</v>
      </c>
      <c r="G349" s="158" t="s">
        <v>5815</v>
      </c>
      <c r="H349" s="159" t="s">
        <v>272</v>
      </c>
      <c r="I349" s="160" t="s">
        <v>272</v>
      </c>
      <c r="J349" s="160" t="s">
        <v>643</v>
      </c>
      <c r="K349" s="161" t="s">
        <v>195</v>
      </c>
      <c r="L349" s="194"/>
      <c r="M349" s="195"/>
      <c r="N349" s="193"/>
      <c r="O349" s="152">
        <v>100</v>
      </c>
      <c r="P349" s="153">
        <v>100</v>
      </c>
      <c r="Q349" s="154">
        <v>100</v>
      </c>
    </row>
    <row r="350" spans="2:17">
      <c r="B350" s="157" t="s">
        <v>20</v>
      </c>
      <c r="C350" s="157" t="s">
        <v>1</v>
      </c>
      <c r="D350" s="157" t="s">
        <v>547</v>
      </c>
      <c r="E350" s="157" t="s">
        <v>548</v>
      </c>
      <c r="F350" s="157" t="s">
        <v>540</v>
      </c>
      <c r="G350" s="158" t="s">
        <v>5815</v>
      </c>
      <c r="H350" s="159" t="s">
        <v>272</v>
      </c>
      <c r="I350" s="160" t="s">
        <v>272</v>
      </c>
      <c r="J350" s="160" t="s">
        <v>643</v>
      </c>
      <c r="K350" s="161" t="s">
        <v>195</v>
      </c>
      <c r="L350" s="194"/>
      <c r="M350" s="195"/>
      <c r="N350" s="193"/>
      <c r="O350" s="152">
        <v>100</v>
      </c>
      <c r="P350" s="153">
        <v>100</v>
      </c>
      <c r="Q350" s="154">
        <v>100</v>
      </c>
    </row>
    <row r="351" spans="2:17">
      <c r="B351" s="157" t="s">
        <v>20</v>
      </c>
      <c r="C351" s="157" t="s">
        <v>1</v>
      </c>
      <c r="D351" s="157" t="s">
        <v>553</v>
      </c>
      <c r="E351" s="157" t="s">
        <v>554</v>
      </c>
      <c r="F351" s="157" t="s">
        <v>540</v>
      </c>
      <c r="G351" s="158" t="s">
        <v>5815</v>
      </c>
      <c r="H351" s="159" t="s">
        <v>273</v>
      </c>
      <c r="I351" s="160" t="s">
        <v>7</v>
      </c>
      <c r="J351" s="160" t="s">
        <v>7</v>
      </c>
      <c r="K351" s="161" t="s">
        <v>195</v>
      </c>
      <c r="L351" s="194"/>
      <c r="M351" s="195"/>
      <c r="N351" s="193"/>
      <c r="O351" s="152" t="s">
        <v>195</v>
      </c>
      <c r="P351" s="153" t="s">
        <v>7</v>
      </c>
      <c r="Q351" s="154" t="s">
        <v>195</v>
      </c>
    </row>
    <row r="352" spans="2:17">
      <c r="B352" s="157" t="s">
        <v>20</v>
      </c>
      <c r="C352" s="157" t="s">
        <v>1</v>
      </c>
      <c r="D352" s="157" t="s">
        <v>555</v>
      </c>
      <c r="E352" s="157" t="s">
        <v>556</v>
      </c>
      <c r="F352" s="157" t="s">
        <v>540</v>
      </c>
      <c r="G352" s="158" t="s">
        <v>5815</v>
      </c>
      <c r="H352" s="159" t="s">
        <v>272</v>
      </c>
      <c r="I352" s="160" t="s">
        <v>273</v>
      </c>
      <c r="J352" s="160" t="s">
        <v>643</v>
      </c>
      <c r="K352" s="161" t="s">
        <v>272</v>
      </c>
      <c r="L352" s="194"/>
      <c r="M352" s="195"/>
      <c r="N352" s="193"/>
      <c r="O352" s="152">
        <v>0</v>
      </c>
      <c r="P352" s="153" t="s">
        <v>195</v>
      </c>
      <c r="Q352" s="154" t="s">
        <v>195</v>
      </c>
    </row>
    <row r="353" spans="2:17">
      <c r="B353" s="157" t="s">
        <v>20</v>
      </c>
      <c r="C353" s="157" t="s">
        <v>1</v>
      </c>
      <c r="D353" s="157" t="s">
        <v>561</v>
      </c>
      <c r="E353" s="157" t="s">
        <v>562</v>
      </c>
      <c r="F353" s="157" t="s">
        <v>533</v>
      </c>
      <c r="G353" s="158" t="s">
        <v>5815</v>
      </c>
      <c r="H353" s="159" t="s">
        <v>273</v>
      </c>
      <c r="I353" s="160" t="s">
        <v>7</v>
      </c>
      <c r="J353" s="160" t="s">
        <v>7</v>
      </c>
      <c r="K353" s="161" t="s">
        <v>195</v>
      </c>
      <c r="L353" s="194"/>
      <c r="M353" s="195"/>
      <c r="N353" s="193"/>
      <c r="O353" s="152" t="s">
        <v>195</v>
      </c>
      <c r="P353" s="153" t="s">
        <v>195</v>
      </c>
      <c r="Q353" s="154" t="s">
        <v>195</v>
      </c>
    </row>
    <row r="354" spans="2:17">
      <c r="B354" s="157" t="s">
        <v>20</v>
      </c>
      <c r="C354" s="157" t="s">
        <v>1</v>
      </c>
      <c r="D354" s="157" t="s">
        <v>563</v>
      </c>
      <c r="E354" s="157" t="s">
        <v>564</v>
      </c>
      <c r="F354" s="157" t="s">
        <v>540</v>
      </c>
      <c r="G354" s="158" t="s">
        <v>5815</v>
      </c>
      <c r="H354" s="159" t="s">
        <v>273</v>
      </c>
      <c r="I354" s="160" t="s">
        <v>7</v>
      </c>
      <c r="J354" s="160" t="s">
        <v>7</v>
      </c>
      <c r="K354" s="161" t="s">
        <v>195</v>
      </c>
      <c r="L354" s="194"/>
      <c r="M354" s="195"/>
      <c r="N354" s="193"/>
      <c r="O354" s="152" t="s">
        <v>195</v>
      </c>
      <c r="P354" s="153" t="s">
        <v>7</v>
      </c>
      <c r="Q354" s="154" t="s">
        <v>195</v>
      </c>
    </row>
    <row r="355" spans="2:17">
      <c r="B355" s="157" t="s">
        <v>20</v>
      </c>
      <c r="C355" s="157" t="s">
        <v>495</v>
      </c>
      <c r="D355" s="157" t="s">
        <v>565</v>
      </c>
      <c r="E355" s="157" t="s">
        <v>566</v>
      </c>
      <c r="F355" s="157" t="s">
        <v>540</v>
      </c>
      <c r="G355" s="158" t="s">
        <v>5815</v>
      </c>
      <c r="H355" s="159" t="s">
        <v>272</v>
      </c>
      <c r="I355" s="160" t="s">
        <v>273</v>
      </c>
      <c r="J355" s="160" t="s">
        <v>643</v>
      </c>
      <c r="K355" s="161" t="s">
        <v>273</v>
      </c>
      <c r="L355" s="194"/>
      <c r="M355" s="195"/>
      <c r="N355" s="193"/>
      <c r="O355" s="152">
        <v>0</v>
      </c>
      <c r="P355" s="153" t="s">
        <v>195</v>
      </c>
      <c r="Q355" s="154" t="s">
        <v>195</v>
      </c>
    </row>
    <row r="356" spans="2:17">
      <c r="B356" s="157" t="s">
        <v>20</v>
      </c>
      <c r="C356" s="157" t="s">
        <v>495</v>
      </c>
      <c r="D356" s="157" t="s">
        <v>567</v>
      </c>
      <c r="E356" s="157" t="s">
        <v>568</v>
      </c>
      <c r="F356" s="157" t="s">
        <v>533</v>
      </c>
      <c r="G356" s="158" t="s">
        <v>5815</v>
      </c>
      <c r="H356" s="159" t="s">
        <v>272</v>
      </c>
      <c r="I356" s="160" t="s">
        <v>273</v>
      </c>
      <c r="J356" s="160" t="s">
        <v>643</v>
      </c>
      <c r="K356" s="161" t="s">
        <v>273</v>
      </c>
      <c r="L356" s="194"/>
      <c r="M356" s="195"/>
      <c r="N356" s="193"/>
      <c r="O356" s="152">
        <v>0</v>
      </c>
      <c r="P356" s="153" t="s">
        <v>195</v>
      </c>
      <c r="Q356" s="154" t="s">
        <v>195</v>
      </c>
    </row>
    <row r="357" spans="2:17">
      <c r="B357" s="157" t="s">
        <v>20</v>
      </c>
      <c r="C357" s="157" t="s">
        <v>495</v>
      </c>
      <c r="D357" s="157" t="s">
        <v>569</v>
      </c>
      <c r="E357" s="157" t="s">
        <v>570</v>
      </c>
      <c r="F357" s="157" t="s">
        <v>540</v>
      </c>
      <c r="G357" s="158" t="s">
        <v>5815</v>
      </c>
      <c r="H357" s="159" t="s">
        <v>272</v>
      </c>
      <c r="I357" s="160" t="s">
        <v>273</v>
      </c>
      <c r="J357" s="160" t="s">
        <v>643</v>
      </c>
      <c r="K357" s="161" t="s">
        <v>272</v>
      </c>
      <c r="L357" s="194"/>
      <c r="M357" s="195"/>
      <c r="N357" s="193"/>
      <c r="O357" s="152">
        <v>0</v>
      </c>
      <c r="P357" s="153" t="s">
        <v>195</v>
      </c>
      <c r="Q357" s="154" t="s">
        <v>195</v>
      </c>
    </row>
    <row r="358" spans="2:17">
      <c r="B358" s="157" t="s">
        <v>20</v>
      </c>
      <c r="C358" s="157" t="s">
        <v>495</v>
      </c>
      <c r="D358" s="157" t="s">
        <v>571</v>
      </c>
      <c r="E358" s="157" t="s">
        <v>572</v>
      </c>
      <c r="F358" s="157" t="s">
        <v>540</v>
      </c>
      <c r="G358" s="158" t="s">
        <v>5815</v>
      </c>
      <c r="H358" s="159" t="s">
        <v>272</v>
      </c>
      <c r="I358" s="160" t="s">
        <v>273</v>
      </c>
      <c r="J358" s="160" t="s">
        <v>643</v>
      </c>
      <c r="K358" s="161" t="s">
        <v>273</v>
      </c>
      <c r="L358" s="194"/>
      <c r="M358" s="195"/>
      <c r="N358" s="193"/>
      <c r="O358" s="152">
        <v>0</v>
      </c>
      <c r="P358" s="153" t="s">
        <v>195</v>
      </c>
      <c r="Q358" s="154" t="s">
        <v>195</v>
      </c>
    </row>
    <row r="359" spans="2:17">
      <c r="B359" s="157" t="s">
        <v>20</v>
      </c>
      <c r="C359" s="157" t="s">
        <v>495</v>
      </c>
      <c r="D359" s="157" t="s">
        <v>583</v>
      </c>
      <c r="E359" s="157" t="s">
        <v>584</v>
      </c>
      <c r="F359" s="157" t="s">
        <v>540</v>
      </c>
      <c r="G359" s="158" t="s">
        <v>5815</v>
      </c>
      <c r="H359" s="159" t="s">
        <v>272</v>
      </c>
      <c r="I359" s="160" t="s">
        <v>273</v>
      </c>
      <c r="J359" s="160" t="s">
        <v>643</v>
      </c>
      <c r="K359" s="161" t="s">
        <v>273</v>
      </c>
      <c r="L359" s="194"/>
      <c r="M359" s="195"/>
      <c r="N359" s="193"/>
      <c r="O359" s="152">
        <v>0</v>
      </c>
      <c r="P359" s="153" t="s">
        <v>195</v>
      </c>
      <c r="Q359" s="154" t="s">
        <v>195</v>
      </c>
    </row>
    <row r="360" spans="2:17">
      <c r="B360" s="157" t="s">
        <v>20</v>
      </c>
      <c r="C360" s="157" t="s">
        <v>495</v>
      </c>
      <c r="D360" s="157" t="s">
        <v>585</v>
      </c>
      <c r="E360" s="157" t="s">
        <v>586</v>
      </c>
      <c r="F360" s="157" t="s">
        <v>533</v>
      </c>
      <c r="G360" s="158" t="s">
        <v>5815</v>
      </c>
      <c r="H360" s="159" t="s">
        <v>272</v>
      </c>
      <c r="I360" s="160" t="s">
        <v>273</v>
      </c>
      <c r="J360" s="160" t="s">
        <v>643</v>
      </c>
      <c r="K360" s="161" t="s">
        <v>273</v>
      </c>
      <c r="L360" s="194"/>
      <c r="M360" s="195"/>
      <c r="N360" s="193"/>
      <c r="O360" s="152">
        <v>0</v>
      </c>
      <c r="P360" s="153" t="s">
        <v>195</v>
      </c>
      <c r="Q360" s="154" t="s">
        <v>195</v>
      </c>
    </row>
    <row r="361" spans="2:17">
      <c r="B361" s="157" t="s">
        <v>20</v>
      </c>
      <c r="C361" s="157" t="s">
        <v>495</v>
      </c>
      <c r="D361" s="157" t="s">
        <v>587</v>
      </c>
      <c r="E361" s="157" t="s">
        <v>588</v>
      </c>
      <c r="F361" s="157" t="s">
        <v>540</v>
      </c>
      <c r="G361" s="158" t="s">
        <v>5815</v>
      </c>
      <c r="H361" s="159" t="s">
        <v>272</v>
      </c>
      <c r="I361" s="160" t="s">
        <v>273</v>
      </c>
      <c r="J361" s="160" t="s">
        <v>643</v>
      </c>
      <c r="K361" s="161" t="s">
        <v>273</v>
      </c>
      <c r="L361" s="194"/>
      <c r="M361" s="195"/>
      <c r="N361" s="193"/>
      <c r="O361" s="152">
        <v>0</v>
      </c>
      <c r="P361" s="153" t="s">
        <v>195</v>
      </c>
      <c r="Q361" s="154" t="s">
        <v>195</v>
      </c>
    </row>
    <row r="362" spans="2:17">
      <c r="B362" s="157" t="s">
        <v>20</v>
      </c>
      <c r="C362" s="157" t="s">
        <v>495</v>
      </c>
      <c r="D362" s="157" t="s">
        <v>589</v>
      </c>
      <c r="E362" s="157" t="s">
        <v>590</v>
      </c>
      <c r="F362" s="157" t="s">
        <v>540</v>
      </c>
      <c r="G362" s="158" t="s">
        <v>5815</v>
      </c>
      <c r="H362" s="159" t="s">
        <v>272</v>
      </c>
      <c r="I362" s="160" t="s">
        <v>273</v>
      </c>
      <c r="J362" s="160" t="s">
        <v>643</v>
      </c>
      <c r="K362" s="161" t="s">
        <v>273</v>
      </c>
      <c r="L362" s="194"/>
      <c r="M362" s="195"/>
      <c r="N362" s="193"/>
      <c r="O362" s="152">
        <v>0</v>
      </c>
      <c r="P362" s="153" t="s">
        <v>195</v>
      </c>
      <c r="Q362" s="154" t="s">
        <v>195</v>
      </c>
    </row>
    <row r="363" spans="2:17">
      <c r="B363" s="157" t="s">
        <v>20</v>
      </c>
      <c r="C363" s="157" t="s">
        <v>495</v>
      </c>
      <c r="D363" s="157" t="s">
        <v>593</v>
      </c>
      <c r="E363" s="157" t="s">
        <v>594</v>
      </c>
      <c r="F363" s="157" t="s">
        <v>540</v>
      </c>
      <c r="G363" s="158" t="s">
        <v>5815</v>
      </c>
      <c r="H363" s="159" t="s">
        <v>272</v>
      </c>
      <c r="I363" s="160" t="s">
        <v>273</v>
      </c>
      <c r="J363" s="160" t="s">
        <v>643</v>
      </c>
      <c r="K363" s="161" t="s">
        <v>273</v>
      </c>
      <c r="L363" s="194"/>
      <c r="M363" s="195"/>
      <c r="N363" s="193"/>
      <c r="O363" s="152">
        <v>0</v>
      </c>
      <c r="P363" s="153" t="s">
        <v>195</v>
      </c>
      <c r="Q363" s="154" t="s">
        <v>195</v>
      </c>
    </row>
    <row r="364" spans="2:17">
      <c r="B364" s="157" t="s">
        <v>20</v>
      </c>
      <c r="C364" s="157" t="s">
        <v>495</v>
      </c>
      <c r="D364" s="157" t="s">
        <v>595</v>
      </c>
      <c r="E364" s="157" t="s">
        <v>596</v>
      </c>
      <c r="F364" s="157" t="s">
        <v>540</v>
      </c>
      <c r="G364" s="158" t="s">
        <v>5815</v>
      </c>
      <c r="H364" s="159" t="s">
        <v>272</v>
      </c>
      <c r="I364" s="160" t="s">
        <v>273</v>
      </c>
      <c r="J364" s="160" t="s">
        <v>643</v>
      </c>
      <c r="K364" s="161" t="s">
        <v>273</v>
      </c>
      <c r="L364" s="194"/>
      <c r="M364" s="195"/>
      <c r="N364" s="193"/>
      <c r="O364" s="152">
        <v>50</v>
      </c>
      <c r="P364" s="153">
        <v>0</v>
      </c>
      <c r="Q364" s="154" t="s">
        <v>195</v>
      </c>
    </row>
    <row r="365" spans="2:17">
      <c r="B365" s="157" t="s">
        <v>20</v>
      </c>
      <c r="C365" s="157" t="s">
        <v>495</v>
      </c>
      <c r="D365" s="157" t="s">
        <v>599</v>
      </c>
      <c r="E365" s="157" t="s">
        <v>600</v>
      </c>
      <c r="F365" s="157" t="s">
        <v>540</v>
      </c>
      <c r="G365" s="158" t="s">
        <v>5815</v>
      </c>
      <c r="H365" s="159" t="s">
        <v>272</v>
      </c>
      <c r="I365" s="160" t="s">
        <v>273</v>
      </c>
      <c r="J365" s="160" t="s">
        <v>643</v>
      </c>
      <c r="K365" s="161" t="s">
        <v>273</v>
      </c>
      <c r="L365" s="194"/>
      <c r="M365" s="195"/>
      <c r="N365" s="193"/>
      <c r="O365" s="152">
        <v>0</v>
      </c>
      <c r="P365" s="153" t="s">
        <v>195</v>
      </c>
      <c r="Q365" s="154" t="s">
        <v>195</v>
      </c>
    </row>
    <row r="366" spans="2:17">
      <c r="B366" s="157" t="s">
        <v>20</v>
      </c>
      <c r="C366" s="157" t="s">
        <v>2</v>
      </c>
      <c r="D366" s="157" t="s">
        <v>609</v>
      </c>
      <c r="E366" s="157" t="s">
        <v>610</v>
      </c>
      <c r="F366" s="157" t="s">
        <v>540</v>
      </c>
      <c r="G366" s="158" t="s">
        <v>5815</v>
      </c>
      <c r="H366" s="159" t="s">
        <v>272</v>
      </c>
      <c r="I366" s="160" t="s">
        <v>273</v>
      </c>
      <c r="J366" s="160" t="s">
        <v>643</v>
      </c>
      <c r="K366" s="161" t="s">
        <v>273</v>
      </c>
      <c r="L366" s="194"/>
      <c r="M366" s="195"/>
      <c r="N366" s="193"/>
      <c r="O366" s="152">
        <v>0</v>
      </c>
      <c r="P366" s="153" t="s">
        <v>195</v>
      </c>
      <c r="Q366" s="154" t="s">
        <v>195</v>
      </c>
    </row>
    <row r="367" spans="2:17">
      <c r="B367" s="157" t="s">
        <v>20</v>
      </c>
      <c r="C367" s="157" t="s">
        <v>2</v>
      </c>
      <c r="D367" s="157" t="s">
        <v>619</v>
      </c>
      <c r="E367" s="157" t="s">
        <v>620</v>
      </c>
      <c r="F367" s="157" t="s">
        <v>540</v>
      </c>
      <c r="G367" s="158" t="s">
        <v>5815</v>
      </c>
      <c r="H367" s="159" t="s">
        <v>272</v>
      </c>
      <c r="I367" s="160" t="s">
        <v>273</v>
      </c>
      <c r="J367" s="160" t="s">
        <v>643</v>
      </c>
      <c r="K367" s="161" t="s">
        <v>273</v>
      </c>
      <c r="L367" s="194"/>
      <c r="M367" s="195"/>
      <c r="N367" s="193"/>
      <c r="O367" s="152">
        <v>50</v>
      </c>
      <c r="P367" s="153">
        <v>0</v>
      </c>
      <c r="Q367" s="154">
        <v>0</v>
      </c>
    </row>
    <row r="368" spans="2:17">
      <c r="B368" s="157" t="s">
        <v>20</v>
      </c>
      <c r="C368" s="157" t="s">
        <v>3</v>
      </c>
      <c r="D368" s="157" t="s">
        <v>899</v>
      </c>
      <c r="E368" s="157" t="s">
        <v>900</v>
      </c>
      <c r="F368" s="157" t="s">
        <v>540</v>
      </c>
      <c r="G368" s="158" t="s">
        <v>5815</v>
      </c>
      <c r="H368" s="159" t="s">
        <v>272</v>
      </c>
      <c r="I368" s="160" t="s">
        <v>273</v>
      </c>
      <c r="J368" s="160" t="s">
        <v>643</v>
      </c>
      <c r="K368" s="161" t="s">
        <v>273</v>
      </c>
      <c r="L368" s="194"/>
      <c r="M368" s="195"/>
      <c r="N368" s="193"/>
      <c r="O368" s="152">
        <v>100</v>
      </c>
      <c r="P368" s="153" t="s">
        <v>195</v>
      </c>
      <c r="Q368" s="154">
        <v>100</v>
      </c>
    </row>
    <row r="369" spans="2:17">
      <c r="B369" s="157" t="s">
        <v>20</v>
      </c>
      <c r="C369" s="157" t="s">
        <v>3</v>
      </c>
      <c r="D369" s="157" t="s">
        <v>627</v>
      </c>
      <c r="E369" s="157" t="s">
        <v>628</v>
      </c>
      <c r="F369" s="157" t="s">
        <v>540</v>
      </c>
      <c r="G369" s="158" t="s">
        <v>5815</v>
      </c>
      <c r="H369" s="159" t="s">
        <v>272</v>
      </c>
      <c r="I369" s="160" t="s">
        <v>273</v>
      </c>
      <c r="J369" s="160" t="s">
        <v>643</v>
      </c>
      <c r="K369" s="161" t="s">
        <v>273</v>
      </c>
      <c r="L369" s="194"/>
      <c r="M369" s="195"/>
      <c r="N369" s="193"/>
      <c r="O369" s="152">
        <v>50</v>
      </c>
      <c r="P369" s="153" t="s">
        <v>195</v>
      </c>
      <c r="Q369" s="154" t="s">
        <v>195</v>
      </c>
    </row>
    <row r="370" spans="2:17">
      <c r="B370" s="157" t="s">
        <v>20</v>
      </c>
      <c r="C370" s="157" t="s">
        <v>3</v>
      </c>
      <c r="D370" s="157" t="s">
        <v>629</v>
      </c>
      <c r="E370" s="157" t="s">
        <v>630</v>
      </c>
      <c r="F370" s="157" t="s">
        <v>540</v>
      </c>
      <c r="G370" s="158" t="s">
        <v>5815</v>
      </c>
      <c r="H370" s="159" t="s">
        <v>272</v>
      </c>
      <c r="I370" s="160" t="s">
        <v>273</v>
      </c>
      <c r="J370" s="160" t="s">
        <v>643</v>
      </c>
      <c r="K370" s="161" t="s">
        <v>272</v>
      </c>
      <c r="L370" s="194"/>
      <c r="M370" s="195"/>
      <c r="N370" s="193"/>
      <c r="O370" s="152">
        <v>100</v>
      </c>
      <c r="P370" s="153" t="s">
        <v>195</v>
      </c>
      <c r="Q370" s="154" t="s">
        <v>195</v>
      </c>
    </row>
    <row r="371" spans="2:17">
      <c r="B371" s="157" t="s">
        <v>20</v>
      </c>
      <c r="C371" s="157" t="s">
        <v>3</v>
      </c>
      <c r="D371" s="157" t="s">
        <v>633</v>
      </c>
      <c r="E371" s="157" t="s">
        <v>634</v>
      </c>
      <c r="F371" s="157" t="s">
        <v>540</v>
      </c>
      <c r="G371" s="158" t="s">
        <v>5815</v>
      </c>
      <c r="H371" s="159" t="s">
        <v>272</v>
      </c>
      <c r="I371" s="160" t="s">
        <v>273</v>
      </c>
      <c r="J371" s="160" t="s">
        <v>643</v>
      </c>
      <c r="K371" s="161" t="s">
        <v>273</v>
      </c>
      <c r="L371" s="194"/>
      <c r="M371" s="195"/>
      <c r="N371" s="193"/>
      <c r="O371" s="152">
        <v>0</v>
      </c>
      <c r="P371" s="153" t="s">
        <v>195</v>
      </c>
      <c r="Q371" s="154" t="s">
        <v>195</v>
      </c>
    </row>
    <row r="372" spans="2:17">
      <c r="B372" s="157" t="s">
        <v>21</v>
      </c>
      <c r="C372" s="157" t="s">
        <v>1</v>
      </c>
      <c r="D372" s="157" t="s">
        <v>538</v>
      </c>
      <c r="E372" s="157" t="s">
        <v>539</v>
      </c>
      <c r="F372" s="157" t="s">
        <v>540</v>
      </c>
      <c r="G372" s="158" t="s">
        <v>5815</v>
      </c>
      <c r="H372" s="159" t="s">
        <v>272</v>
      </c>
      <c r="I372" s="160" t="s">
        <v>273</v>
      </c>
      <c r="J372" s="160" t="s">
        <v>643</v>
      </c>
      <c r="K372" s="161" t="s">
        <v>273</v>
      </c>
      <c r="L372" s="194"/>
      <c r="M372" s="195"/>
      <c r="N372" s="193"/>
      <c r="O372" s="152">
        <v>50</v>
      </c>
      <c r="P372" s="153">
        <v>0</v>
      </c>
      <c r="Q372" s="154">
        <v>0</v>
      </c>
    </row>
    <row r="373" spans="2:17">
      <c r="B373" s="157" t="s">
        <v>21</v>
      </c>
      <c r="C373" s="157" t="s">
        <v>1</v>
      </c>
      <c r="D373" s="157" t="s">
        <v>541</v>
      </c>
      <c r="E373" s="157" t="s">
        <v>542</v>
      </c>
      <c r="F373" s="157" t="s">
        <v>540</v>
      </c>
      <c r="G373" s="158" t="s">
        <v>5815</v>
      </c>
      <c r="H373" s="159" t="s">
        <v>272</v>
      </c>
      <c r="I373" s="160" t="s">
        <v>273</v>
      </c>
      <c r="J373" s="160" t="s">
        <v>643</v>
      </c>
      <c r="K373" s="161" t="s">
        <v>273</v>
      </c>
      <c r="L373" s="194"/>
      <c r="M373" s="195"/>
      <c r="N373" s="193"/>
      <c r="O373" s="152">
        <v>100</v>
      </c>
      <c r="P373" s="153">
        <v>0</v>
      </c>
      <c r="Q373" s="154">
        <v>0</v>
      </c>
    </row>
    <row r="374" spans="2:17">
      <c r="B374" s="157" t="s">
        <v>21</v>
      </c>
      <c r="C374" s="157" t="s">
        <v>1</v>
      </c>
      <c r="D374" s="157" t="s">
        <v>543</v>
      </c>
      <c r="E374" s="157" t="s">
        <v>544</v>
      </c>
      <c r="F374" s="157" t="s">
        <v>540</v>
      </c>
      <c r="G374" s="158" t="s">
        <v>5815</v>
      </c>
      <c r="H374" s="159" t="s">
        <v>272</v>
      </c>
      <c r="I374" s="160" t="s">
        <v>272</v>
      </c>
      <c r="J374" s="160" t="s">
        <v>643</v>
      </c>
      <c r="K374" s="161" t="s">
        <v>195</v>
      </c>
      <c r="L374" s="194"/>
      <c r="M374" s="195"/>
      <c r="N374" s="193"/>
      <c r="O374" s="152">
        <v>100</v>
      </c>
      <c r="P374" s="153">
        <v>100</v>
      </c>
      <c r="Q374" s="154">
        <v>100</v>
      </c>
    </row>
    <row r="375" spans="2:17">
      <c r="B375" s="157" t="s">
        <v>21</v>
      </c>
      <c r="C375" s="157" t="s">
        <v>1</v>
      </c>
      <c r="D375" s="157" t="s">
        <v>545</v>
      </c>
      <c r="E375" s="157" t="s">
        <v>546</v>
      </c>
      <c r="F375" s="157" t="s">
        <v>540</v>
      </c>
      <c r="G375" s="158" t="s">
        <v>5815</v>
      </c>
      <c r="H375" s="159" t="s">
        <v>272</v>
      </c>
      <c r="I375" s="160" t="s">
        <v>272</v>
      </c>
      <c r="J375" s="160" t="s">
        <v>643</v>
      </c>
      <c r="K375" s="161" t="s">
        <v>195</v>
      </c>
      <c r="L375" s="194"/>
      <c r="M375" s="195"/>
      <c r="N375" s="193"/>
      <c r="O375" s="152">
        <v>100</v>
      </c>
      <c r="P375" s="153">
        <v>100</v>
      </c>
      <c r="Q375" s="154">
        <v>100</v>
      </c>
    </row>
    <row r="376" spans="2:17">
      <c r="B376" s="157" t="s">
        <v>21</v>
      </c>
      <c r="C376" s="157" t="s">
        <v>1</v>
      </c>
      <c r="D376" s="157" t="s">
        <v>547</v>
      </c>
      <c r="E376" s="157" t="s">
        <v>548</v>
      </c>
      <c r="F376" s="157" t="s">
        <v>540</v>
      </c>
      <c r="G376" s="158" t="s">
        <v>5815</v>
      </c>
      <c r="H376" s="159" t="s">
        <v>272</v>
      </c>
      <c r="I376" s="160" t="s">
        <v>272</v>
      </c>
      <c r="J376" s="160" t="s">
        <v>643</v>
      </c>
      <c r="K376" s="161" t="s">
        <v>195</v>
      </c>
      <c r="L376" s="194"/>
      <c r="M376" s="195"/>
      <c r="N376" s="193"/>
      <c r="O376" s="152">
        <v>100</v>
      </c>
      <c r="P376" s="153">
        <v>100</v>
      </c>
      <c r="Q376" s="154">
        <v>100</v>
      </c>
    </row>
    <row r="377" spans="2:17">
      <c r="B377" s="157" t="s">
        <v>21</v>
      </c>
      <c r="C377" s="157" t="s">
        <v>1</v>
      </c>
      <c r="D377" s="157" t="s">
        <v>553</v>
      </c>
      <c r="E377" s="157" t="s">
        <v>554</v>
      </c>
      <c r="F377" s="157" t="s">
        <v>540</v>
      </c>
      <c r="G377" s="158" t="s">
        <v>5815</v>
      </c>
      <c r="H377" s="159" t="s">
        <v>272</v>
      </c>
      <c r="I377" s="160" t="s">
        <v>273</v>
      </c>
      <c r="J377" s="160" t="s">
        <v>643</v>
      </c>
      <c r="K377" s="161" t="s">
        <v>273</v>
      </c>
      <c r="L377" s="194"/>
      <c r="M377" s="195"/>
      <c r="N377" s="193"/>
      <c r="O377" s="152">
        <v>100</v>
      </c>
      <c r="P377" s="153">
        <v>0</v>
      </c>
      <c r="Q377" s="154">
        <v>0</v>
      </c>
    </row>
    <row r="378" spans="2:17">
      <c r="B378" s="157" t="s">
        <v>21</v>
      </c>
      <c r="C378" s="157" t="s">
        <v>1</v>
      </c>
      <c r="D378" s="157" t="s">
        <v>555</v>
      </c>
      <c r="E378" s="157" t="s">
        <v>556</v>
      </c>
      <c r="F378" s="157" t="s">
        <v>540</v>
      </c>
      <c r="G378" s="158" t="s">
        <v>5815</v>
      </c>
      <c r="H378" s="159" t="s">
        <v>272</v>
      </c>
      <c r="I378" s="160" t="s">
        <v>273</v>
      </c>
      <c r="J378" s="160" t="s">
        <v>643</v>
      </c>
      <c r="K378" s="161" t="s">
        <v>273</v>
      </c>
      <c r="L378" s="194"/>
      <c r="M378" s="195"/>
      <c r="N378" s="193"/>
      <c r="O378" s="152">
        <v>0</v>
      </c>
      <c r="P378" s="153" t="s">
        <v>195</v>
      </c>
      <c r="Q378" s="154" t="s">
        <v>195</v>
      </c>
    </row>
    <row r="379" spans="2:17">
      <c r="B379" s="157" t="s">
        <v>21</v>
      </c>
      <c r="C379" s="157" t="s">
        <v>1</v>
      </c>
      <c r="D379" s="157" t="s">
        <v>561</v>
      </c>
      <c r="E379" s="157" t="s">
        <v>562</v>
      </c>
      <c r="F379" s="157" t="s">
        <v>533</v>
      </c>
      <c r="G379" s="158" t="s">
        <v>5815</v>
      </c>
      <c r="H379" s="159" t="s">
        <v>272</v>
      </c>
      <c r="I379" s="160" t="s">
        <v>273</v>
      </c>
      <c r="J379" s="160" t="s">
        <v>643</v>
      </c>
      <c r="K379" s="161" t="s">
        <v>273</v>
      </c>
      <c r="L379" s="194"/>
      <c r="M379" s="195"/>
      <c r="N379" s="193"/>
      <c r="O379" s="152">
        <v>0</v>
      </c>
      <c r="P379" s="153" t="s">
        <v>195</v>
      </c>
      <c r="Q379" s="154" t="s">
        <v>195</v>
      </c>
    </row>
    <row r="380" spans="2:17">
      <c r="B380" s="157" t="s">
        <v>21</v>
      </c>
      <c r="C380" s="157" t="s">
        <v>1</v>
      </c>
      <c r="D380" s="157" t="s">
        <v>563</v>
      </c>
      <c r="E380" s="157" t="s">
        <v>564</v>
      </c>
      <c r="F380" s="157" t="s">
        <v>540</v>
      </c>
      <c r="G380" s="158" t="s">
        <v>5815</v>
      </c>
      <c r="H380" s="159" t="s">
        <v>272</v>
      </c>
      <c r="I380" s="160" t="s">
        <v>273</v>
      </c>
      <c r="J380" s="160" t="s">
        <v>643</v>
      </c>
      <c r="K380" s="161" t="s">
        <v>273</v>
      </c>
      <c r="L380" s="194"/>
      <c r="M380" s="195"/>
      <c r="N380" s="193"/>
      <c r="O380" s="152">
        <v>0</v>
      </c>
      <c r="P380" s="153" t="s">
        <v>195</v>
      </c>
      <c r="Q380" s="154" t="s">
        <v>195</v>
      </c>
    </row>
    <row r="381" spans="2:17">
      <c r="B381" s="157" t="s">
        <v>21</v>
      </c>
      <c r="C381" s="157" t="s">
        <v>495</v>
      </c>
      <c r="D381" s="157" t="s">
        <v>565</v>
      </c>
      <c r="E381" s="157" t="s">
        <v>566</v>
      </c>
      <c r="F381" s="157" t="s">
        <v>540</v>
      </c>
      <c r="G381" s="158" t="s">
        <v>5815</v>
      </c>
      <c r="H381" s="159" t="s">
        <v>272</v>
      </c>
      <c r="I381" s="160" t="s">
        <v>272</v>
      </c>
      <c r="J381" s="160" t="s">
        <v>643</v>
      </c>
      <c r="K381" s="161" t="s">
        <v>195</v>
      </c>
      <c r="L381" s="194"/>
      <c r="M381" s="195"/>
      <c r="N381" s="193"/>
      <c r="O381" s="152">
        <v>100</v>
      </c>
      <c r="P381" s="153">
        <v>100</v>
      </c>
      <c r="Q381" s="154">
        <v>100</v>
      </c>
    </row>
    <row r="382" spans="2:17">
      <c r="B382" s="157" t="s">
        <v>21</v>
      </c>
      <c r="C382" s="157" t="s">
        <v>495</v>
      </c>
      <c r="D382" s="157" t="s">
        <v>567</v>
      </c>
      <c r="E382" s="157" t="s">
        <v>568</v>
      </c>
      <c r="F382" s="157" t="s">
        <v>533</v>
      </c>
      <c r="G382" s="158" t="s">
        <v>5815</v>
      </c>
      <c r="H382" s="159" t="s">
        <v>272</v>
      </c>
      <c r="I382" s="160" t="s">
        <v>273</v>
      </c>
      <c r="J382" s="160" t="s">
        <v>643</v>
      </c>
      <c r="K382" s="161" t="s">
        <v>273</v>
      </c>
      <c r="L382" s="194"/>
      <c r="M382" s="195"/>
      <c r="N382" s="193"/>
      <c r="O382" s="152">
        <v>0</v>
      </c>
      <c r="P382" s="153" t="s">
        <v>195</v>
      </c>
      <c r="Q382" s="154" t="s">
        <v>195</v>
      </c>
    </row>
    <row r="383" spans="2:17">
      <c r="B383" s="157" t="s">
        <v>21</v>
      </c>
      <c r="C383" s="157" t="s">
        <v>495</v>
      </c>
      <c r="D383" s="157" t="s">
        <v>569</v>
      </c>
      <c r="E383" s="157" t="s">
        <v>570</v>
      </c>
      <c r="F383" s="157" t="s">
        <v>540</v>
      </c>
      <c r="G383" s="158" t="s">
        <v>5815</v>
      </c>
      <c r="H383" s="159" t="s">
        <v>272</v>
      </c>
      <c r="I383" s="160" t="s">
        <v>273</v>
      </c>
      <c r="J383" s="160" t="s">
        <v>643</v>
      </c>
      <c r="K383" s="161" t="s">
        <v>273</v>
      </c>
      <c r="L383" s="194"/>
      <c r="M383" s="195"/>
      <c r="N383" s="193"/>
      <c r="O383" s="152">
        <v>0</v>
      </c>
      <c r="P383" s="153" t="s">
        <v>195</v>
      </c>
      <c r="Q383" s="154" t="s">
        <v>195</v>
      </c>
    </row>
    <row r="384" spans="2:17">
      <c r="B384" s="157" t="s">
        <v>21</v>
      </c>
      <c r="C384" s="157" t="s">
        <v>495</v>
      </c>
      <c r="D384" s="157" t="s">
        <v>571</v>
      </c>
      <c r="E384" s="157" t="s">
        <v>572</v>
      </c>
      <c r="F384" s="157" t="s">
        <v>540</v>
      </c>
      <c r="G384" s="158" t="s">
        <v>5815</v>
      </c>
      <c r="H384" s="159" t="s">
        <v>272</v>
      </c>
      <c r="I384" s="160" t="s">
        <v>273</v>
      </c>
      <c r="J384" s="160" t="s">
        <v>643</v>
      </c>
      <c r="K384" s="161" t="s">
        <v>273</v>
      </c>
      <c r="L384" s="194"/>
      <c r="M384" s="195"/>
      <c r="N384" s="193"/>
      <c r="O384" s="152">
        <v>0</v>
      </c>
      <c r="P384" s="153" t="s">
        <v>195</v>
      </c>
      <c r="Q384" s="154" t="s">
        <v>195</v>
      </c>
    </row>
    <row r="385" spans="2:17">
      <c r="B385" s="157" t="s">
        <v>21</v>
      </c>
      <c r="C385" s="157" t="s">
        <v>495</v>
      </c>
      <c r="D385" s="157" t="s">
        <v>583</v>
      </c>
      <c r="E385" s="157" t="s">
        <v>584</v>
      </c>
      <c r="F385" s="157" t="s">
        <v>540</v>
      </c>
      <c r="G385" s="158" t="s">
        <v>5815</v>
      </c>
      <c r="H385" s="159" t="s">
        <v>272</v>
      </c>
      <c r="I385" s="160" t="s">
        <v>272</v>
      </c>
      <c r="J385" s="160" t="s">
        <v>643</v>
      </c>
      <c r="K385" s="161" t="s">
        <v>195</v>
      </c>
      <c r="L385" s="194"/>
      <c r="M385" s="195"/>
      <c r="N385" s="193"/>
      <c r="O385" s="152">
        <v>100</v>
      </c>
      <c r="P385" s="153">
        <v>100</v>
      </c>
      <c r="Q385" s="154">
        <v>100</v>
      </c>
    </row>
    <row r="386" spans="2:17">
      <c r="B386" s="157" t="s">
        <v>21</v>
      </c>
      <c r="C386" s="157" t="s">
        <v>495</v>
      </c>
      <c r="D386" s="157" t="s">
        <v>585</v>
      </c>
      <c r="E386" s="157" t="s">
        <v>586</v>
      </c>
      <c r="F386" s="157" t="s">
        <v>533</v>
      </c>
      <c r="G386" s="158" t="s">
        <v>5815</v>
      </c>
      <c r="H386" s="159" t="s">
        <v>272</v>
      </c>
      <c r="I386" s="160" t="s">
        <v>273</v>
      </c>
      <c r="J386" s="160" t="s">
        <v>643</v>
      </c>
      <c r="K386" s="161" t="s">
        <v>273</v>
      </c>
      <c r="L386" s="194"/>
      <c r="M386" s="195"/>
      <c r="N386" s="193"/>
      <c r="O386" s="152">
        <v>0</v>
      </c>
      <c r="P386" s="153" t="s">
        <v>195</v>
      </c>
      <c r="Q386" s="154" t="s">
        <v>195</v>
      </c>
    </row>
    <row r="387" spans="2:17">
      <c r="B387" s="157" t="s">
        <v>21</v>
      </c>
      <c r="C387" s="157" t="s">
        <v>495</v>
      </c>
      <c r="D387" s="157" t="s">
        <v>587</v>
      </c>
      <c r="E387" s="157" t="s">
        <v>588</v>
      </c>
      <c r="F387" s="157" t="s">
        <v>540</v>
      </c>
      <c r="G387" s="158" t="s">
        <v>5815</v>
      </c>
      <c r="H387" s="159" t="s">
        <v>272</v>
      </c>
      <c r="I387" s="160" t="s">
        <v>273</v>
      </c>
      <c r="J387" s="160" t="s">
        <v>643</v>
      </c>
      <c r="K387" s="161" t="s">
        <v>273</v>
      </c>
      <c r="L387" s="194"/>
      <c r="M387" s="195"/>
      <c r="N387" s="193"/>
      <c r="O387" s="152">
        <v>0</v>
      </c>
      <c r="P387" s="153" t="s">
        <v>195</v>
      </c>
      <c r="Q387" s="154" t="s">
        <v>195</v>
      </c>
    </row>
    <row r="388" spans="2:17">
      <c r="B388" s="157" t="s">
        <v>21</v>
      </c>
      <c r="C388" s="157" t="s">
        <v>495</v>
      </c>
      <c r="D388" s="157" t="s">
        <v>589</v>
      </c>
      <c r="E388" s="157" t="s">
        <v>590</v>
      </c>
      <c r="F388" s="157" t="s">
        <v>540</v>
      </c>
      <c r="G388" s="158" t="s">
        <v>5815</v>
      </c>
      <c r="H388" s="159" t="s">
        <v>272</v>
      </c>
      <c r="I388" s="160" t="s">
        <v>273</v>
      </c>
      <c r="J388" s="160" t="s">
        <v>643</v>
      </c>
      <c r="K388" s="161" t="s">
        <v>273</v>
      </c>
      <c r="L388" s="194"/>
      <c r="M388" s="195"/>
      <c r="N388" s="193"/>
      <c r="O388" s="152">
        <v>0</v>
      </c>
      <c r="P388" s="153" t="s">
        <v>195</v>
      </c>
      <c r="Q388" s="154" t="s">
        <v>195</v>
      </c>
    </row>
    <row r="389" spans="2:17">
      <c r="B389" s="157" t="s">
        <v>21</v>
      </c>
      <c r="C389" s="157" t="s">
        <v>495</v>
      </c>
      <c r="D389" s="157" t="s">
        <v>593</v>
      </c>
      <c r="E389" s="157" t="s">
        <v>594</v>
      </c>
      <c r="F389" s="157" t="s">
        <v>540</v>
      </c>
      <c r="G389" s="158" t="s">
        <v>5815</v>
      </c>
      <c r="H389" s="159" t="s">
        <v>272</v>
      </c>
      <c r="I389" s="160" t="s">
        <v>272</v>
      </c>
      <c r="J389" s="160" t="s">
        <v>643</v>
      </c>
      <c r="K389" s="161" t="s">
        <v>195</v>
      </c>
      <c r="L389" s="194"/>
      <c r="M389" s="195"/>
      <c r="N389" s="193"/>
      <c r="O389" s="152">
        <v>100</v>
      </c>
      <c r="P389" s="153">
        <v>100</v>
      </c>
      <c r="Q389" s="154">
        <v>100</v>
      </c>
    </row>
    <row r="390" spans="2:17">
      <c r="B390" s="157" t="s">
        <v>21</v>
      </c>
      <c r="C390" s="157" t="s">
        <v>495</v>
      </c>
      <c r="D390" s="157" t="s">
        <v>595</v>
      </c>
      <c r="E390" s="157" t="s">
        <v>596</v>
      </c>
      <c r="F390" s="157" t="s">
        <v>540</v>
      </c>
      <c r="G390" s="158" t="s">
        <v>5815</v>
      </c>
      <c r="H390" s="159" t="s">
        <v>272</v>
      </c>
      <c r="I390" s="160" t="s">
        <v>272</v>
      </c>
      <c r="J390" s="160" t="s">
        <v>643</v>
      </c>
      <c r="K390" s="161" t="s">
        <v>195</v>
      </c>
      <c r="L390" s="194"/>
      <c r="M390" s="195"/>
      <c r="N390" s="193"/>
      <c r="O390" s="152">
        <v>100</v>
      </c>
      <c r="P390" s="153">
        <v>100</v>
      </c>
      <c r="Q390" s="154">
        <v>100</v>
      </c>
    </row>
    <row r="391" spans="2:17">
      <c r="B391" s="157" t="s">
        <v>21</v>
      </c>
      <c r="C391" s="157" t="s">
        <v>495</v>
      </c>
      <c r="D391" s="157" t="s">
        <v>599</v>
      </c>
      <c r="E391" s="157" t="s">
        <v>600</v>
      </c>
      <c r="F391" s="157" t="s">
        <v>540</v>
      </c>
      <c r="G391" s="158" t="s">
        <v>5815</v>
      </c>
      <c r="H391" s="159" t="s">
        <v>272</v>
      </c>
      <c r="I391" s="160" t="s">
        <v>273</v>
      </c>
      <c r="J391" s="160" t="s">
        <v>643</v>
      </c>
      <c r="K391" s="161" t="s">
        <v>273</v>
      </c>
      <c r="L391" s="194"/>
      <c r="M391" s="195"/>
      <c r="N391" s="193"/>
      <c r="O391" s="152">
        <v>50</v>
      </c>
      <c r="P391" s="153">
        <v>0</v>
      </c>
      <c r="Q391" s="154">
        <v>0</v>
      </c>
    </row>
    <row r="392" spans="2:17">
      <c r="B392" s="157" t="s">
        <v>21</v>
      </c>
      <c r="C392" s="157" t="s">
        <v>2</v>
      </c>
      <c r="D392" s="157" t="s">
        <v>609</v>
      </c>
      <c r="E392" s="157" t="s">
        <v>610</v>
      </c>
      <c r="F392" s="157" t="s">
        <v>540</v>
      </c>
      <c r="G392" s="158" t="s">
        <v>5815</v>
      </c>
      <c r="H392" s="159" t="s">
        <v>272</v>
      </c>
      <c r="I392" s="160" t="s">
        <v>273</v>
      </c>
      <c r="J392" s="160" t="s">
        <v>643</v>
      </c>
      <c r="K392" s="161" t="s">
        <v>273</v>
      </c>
      <c r="L392" s="194"/>
      <c r="M392" s="195"/>
      <c r="N392" s="193"/>
      <c r="O392" s="152">
        <v>50</v>
      </c>
      <c r="P392" s="153">
        <v>0</v>
      </c>
      <c r="Q392" s="154">
        <v>0</v>
      </c>
    </row>
    <row r="393" spans="2:17">
      <c r="B393" s="157" t="s">
        <v>21</v>
      </c>
      <c r="C393" s="157" t="s">
        <v>2</v>
      </c>
      <c r="D393" s="157" t="s">
        <v>619</v>
      </c>
      <c r="E393" s="157" t="s">
        <v>620</v>
      </c>
      <c r="F393" s="157" t="s">
        <v>540</v>
      </c>
      <c r="G393" s="158" t="s">
        <v>5815</v>
      </c>
      <c r="H393" s="159" t="s">
        <v>272</v>
      </c>
      <c r="I393" s="160" t="s">
        <v>273</v>
      </c>
      <c r="J393" s="160" t="s">
        <v>643</v>
      </c>
      <c r="K393" s="161" t="s">
        <v>273</v>
      </c>
      <c r="L393" s="194"/>
      <c r="M393" s="195"/>
      <c r="N393" s="193"/>
      <c r="O393" s="152">
        <v>0</v>
      </c>
      <c r="P393" s="153">
        <v>0</v>
      </c>
      <c r="Q393" s="154">
        <v>0</v>
      </c>
    </row>
    <row r="394" spans="2:17">
      <c r="B394" s="157" t="s">
        <v>21</v>
      </c>
      <c r="C394" s="157" t="s">
        <v>3</v>
      </c>
      <c r="D394" s="157" t="s">
        <v>899</v>
      </c>
      <c r="E394" s="157" t="s">
        <v>900</v>
      </c>
      <c r="F394" s="157" t="s">
        <v>540</v>
      </c>
      <c r="G394" s="158" t="s">
        <v>5815</v>
      </c>
      <c r="H394" s="159" t="s">
        <v>272</v>
      </c>
      <c r="I394" s="160" t="s">
        <v>273</v>
      </c>
      <c r="J394" s="160" t="s">
        <v>643</v>
      </c>
      <c r="K394" s="161" t="s">
        <v>273</v>
      </c>
      <c r="L394" s="194"/>
      <c r="M394" s="195"/>
      <c r="N394" s="193"/>
      <c r="O394" s="152">
        <v>100</v>
      </c>
      <c r="P394" s="153">
        <v>0</v>
      </c>
      <c r="Q394" s="154">
        <v>0</v>
      </c>
    </row>
    <row r="395" spans="2:17">
      <c r="B395" s="157" t="s">
        <v>21</v>
      </c>
      <c r="C395" s="157" t="s">
        <v>3</v>
      </c>
      <c r="D395" s="157" t="s">
        <v>627</v>
      </c>
      <c r="E395" s="157" t="s">
        <v>628</v>
      </c>
      <c r="F395" s="157" t="s">
        <v>540</v>
      </c>
      <c r="G395" s="158" t="s">
        <v>5815</v>
      </c>
      <c r="H395" s="159" t="s">
        <v>272</v>
      </c>
      <c r="I395" s="160" t="s">
        <v>273</v>
      </c>
      <c r="J395" s="160" t="s">
        <v>643</v>
      </c>
      <c r="K395" s="161" t="s">
        <v>273</v>
      </c>
      <c r="L395" s="194"/>
      <c r="M395" s="195"/>
      <c r="N395" s="193"/>
      <c r="O395" s="152">
        <v>100</v>
      </c>
      <c r="P395" s="153">
        <v>100</v>
      </c>
      <c r="Q395" s="154">
        <v>100</v>
      </c>
    </row>
    <row r="396" spans="2:17">
      <c r="B396" s="157" t="s">
        <v>21</v>
      </c>
      <c r="C396" s="157" t="s">
        <v>3</v>
      </c>
      <c r="D396" s="157" t="s">
        <v>629</v>
      </c>
      <c r="E396" s="157" t="s">
        <v>630</v>
      </c>
      <c r="F396" s="157" t="s">
        <v>540</v>
      </c>
      <c r="G396" s="158" t="s">
        <v>5815</v>
      </c>
      <c r="H396" s="159" t="s">
        <v>272</v>
      </c>
      <c r="I396" s="160" t="s">
        <v>273</v>
      </c>
      <c r="J396" s="160" t="s">
        <v>643</v>
      </c>
      <c r="K396" s="161" t="s">
        <v>273</v>
      </c>
      <c r="L396" s="194"/>
      <c r="M396" s="195"/>
      <c r="N396" s="193"/>
      <c r="O396" s="152">
        <v>0</v>
      </c>
      <c r="P396" s="153" t="s">
        <v>195</v>
      </c>
      <c r="Q396" s="154" t="s">
        <v>195</v>
      </c>
    </row>
    <row r="397" spans="2:17">
      <c r="B397" s="157" t="s">
        <v>21</v>
      </c>
      <c r="C397" s="157" t="s">
        <v>3</v>
      </c>
      <c r="D397" s="157" t="s">
        <v>633</v>
      </c>
      <c r="E397" s="157" t="s">
        <v>634</v>
      </c>
      <c r="F397" s="157" t="s">
        <v>540</v>
      </c>
      <c r="G397" s="158" t="s">
        <v>5815</v>
      </c>
      <c r="H397" s="159" t="s">
        <v>272</v>
      </c>
      <c r="I397" s="160" t="s">
        <v>273</v>
      </c>
      <c r="J397" s="160" t="s">
        <v>643</v>
      </c>
      <c r="K397" s="161" t="s">
        <v>273</v>
      </c>
      <c r="L397" s="194"/>
      <c r="M397" s="195"/>
      <c r="N397" s="193"/>
      <c r="O397" s="152">
        <v>100</v>
      </c>
      <c r="P397" s="153">
        <v>100</v>
      </c>
      <c r="Q397" s="154">
        <v>0</v>
      </c>
    </row>
    <row r="398" spans="2:17">
      <c r="B398" s="157" t="s">
        <v>22</v>
      </c>
      <c r="C398" s="157" t="s">
        <v>1</v>
      </c>
      <c r="D398" s="157" t="s">
        <v>538</v>
      </c>
      <c r="E398" s="157" t="s">
        <v>539</v>
      </c>
      <c r="F398" s="157" t="s">
        <v>540</v>
      </c>
      <c r="G398" s="158" t="s">
        <v>5815</v>
      </c>
      <c r="H398" s="159" t="s">
        <v>272</v>
      </c>
      <c r="I398" s="160" t="s">
        <v>273</v>
      </c>
      <c r="J398" s="160" t="s">
        <v>643</v>
      </c>
      <c r="K398" s="161" t="s">
        <v>273</v>
      </c>
      <c r="L398" s="194"/>
      <c r="M398" s="195"/>
      <c r="N398" s="193"/>
      <c r="O398" s="152">
        <v>50</v>
      </c>
      <c r="P398" s="153">
        <v>0</v>
      </c>
      <c r="Q398" s="154" t="s">
        <v>195</v>
      </c>
    </row>
    <row r="399" spans="2:17">
      <c r="B399" s="157" t="s">
        <v>22</v>
      </c>
      <c r="C399" s="157" t="s">
        <v>1</v>
      </c>
      <c r="D399" s="157" t="s">
        <v>541</v>
      </c>
      <c r="E399" s="157" t="s">
        <v>542</v>
      </c>
      <c r="F399" s="157" t="s">
        <v>540</v>
      </c>
      <c r="G399" s="158" t="s">
        <v>5815</v>
      </c>
      <c r="H399" s="159" t="s">
        <v>272</v>
      </c>
      <c r="I399" s="160" t="s">
        <v>273</v>
      </c>
      <c r="J399" s="160" t="s">
        <v>643</v>
      </c>
      <c r="K399" s="161" t="s">
        <v>272</v>
      </c>
      <c r="L399" s="194"/>
      <c r="M399" s="195"/>
      <c r="N399" s="193"/>
      <c r="O399" s="152">
        <v>0</v>
      </c>
      <c r="P399" s="153" t="s">
        <v>195</v>
      </c>
      <c r="Q399" s="154" t="s">
        <v>195</v>
      </c>
    </row>
    <row r="400" spans="2:17">
      <c r="B400" s="157" t="s">
        <v>22</v>
      </c>
      <c r="C400" s="157" t="s">
        <v>1</v>
      </c>
      <c r="D400" s="157" t="s">
        <v>543</v>
      </c>
      <c r="E400" s="157" t="s">
        <v>544</v>
      </c>
      <c r="F400" s="157" t="s">
        <v>540</v>
      </c>
      <c r="G400" s="158" t="s">
        <v>5815</v>
      </c>
      <c r="H400" s="159" t="s">
        <v>272</v>
      </c>
      <c r="I400" s="160" t="s">
        <v>272</v>
      </c>
      <c r="J400" s="160" t="s">
        <v>643</v>
      </c>
      <c r="K400" s="161" t="s">
        <v>195</v>
      </c>
      <c r="L400" s="194"/>
      <c r="M400" s="195"/>
      <c r="N400" s="193"/>
      <c r="O400" s="152">
        <v>100</v>
      </c>
      <c r="P400" s="153">
        <v>100</v>
      </c>
      <c r="Q400" s="154">
        <v>100</v>
      </c>
    </row>
    <row r="401" spans="2:17">
      <c r="B401" s="157" t="s">
        <v>22</v>
      </c>
      <c r="C401" s="157" t="s">
        <v>1</v>
      </c>
      <c r="D401" s="157" t="s">
        <v>545</v>
      </c>
      <c r="E401" s="157" t="s">
        <v>546</v>
      </c>
      <c r="F401" s="157" t="s">
        <v>540</v>
      </c>
      <c r="G401" s="158" t="s">
        <v>5815</v>
      </c>
      <c r="H401" s="159" t="s">
        <v>272</v>
      </c>
      <c r="I401" s="160" t="s">
        <v>272</v>
      </c>
      <c r="J401" s="160" t="s">
        <v>643</v>
      </c>
      <c r="K401" s="161" t="s">
        <v>195</v>
      </c>
      <c r="L401" s="194"/>
      <c r="M401" s="195"/>
      <c r="N401" s="193"/>
      <c r="O401" s="152">
        <v>100</v>
      </c>
      <c r="P401" s="153">
        <v>100</v>
      </c>
      <c r="Q401" s="154">
        <v>100</v>
      </c>
    </row>
    <row r="402" spans="2:17">
      <c r="B402" s="157" t="s">
        <v>22</v>
      </c>
      <c r="C402" s="157" t="s">
        <v>1</v>
      </c>
      <c r="D402" s="157" t="s">
        <v>547</v>
      </c>
      <c r="E402" s="157" t="s">
        <v>548</v>
      </c>
      <c r="F402" s="157" t="s">
        <v>540</v>
      </c>
      <c r="G402" s="158" t="s">
        <v>5815</v>
      </c>
      <c r="H402" s="159" t="s">
        <v>272</v>
      </c>
      <c r="I402" s="160" t="s">
        <v>272</v>
      </c>
      <c r="J402" s="160" t="s">
        <v>643</v>
      </c>
      <c r="K402" s="161" t="s">
        <v>195</v>
      </c>
      <c r="L402" s="194"/>
      <c r="M402" s="195"/>
      <c r="N402" s="193"/>
      <c r="O402" s="152">
        <v>100</v>
      </c>
      <c r="P402" s="153">
        <v>100</v>
      </c>
      <c r="Q402" s="154">
        <v>100</v>
      </c>
    </row>
    <row r="403" spans="2:17">
      <c r="B403" s="157" t="s">
        <v>22</v>
      </c>
      <c r="C403" s="157" t="s">
        <v>1</v>
      </c>
      <c r="D403" s="157" t="s">
        <v>553</v>
      </c>
      <c r="E403" s="157" t="s">
        <v>554</v>
      </c>
      <c r="F403" s="157" t="s">
        <v>540</v>
      </c>
      <c r="G403" s="158" t="s">
        <v>5815</v>
      </c>
      <c r="H403" s="159" t="s">
        <v>272</v>
      </c>
      <c r="I403" s="160" t="s">
        <v>272</v>
      </c>
      <c r="J403" s="160" t="s">
        <v>643</v>
      </c>
      <c r="K403" s="161" t="s">
        <v>195</v>
      </c>
      <c r="L403" s="194"/>
      <c r="M403" s="195"/>
      <c r="N403" s="193"/>
      <c r="O403" s="152">
        <v>100</v>
      </c>
      <c r="P403" s="153">
        <v>100</v>
      </c>
      <c r="Q403" s="154">
        <v>100</v>
      </c>
    </row>
    <row r="404" spans="2:17">
      <c r="B404" s="157" t="s">
        <v>22</v>
      </c>
      <c r="C404" s="157" t="s">
        <v>1</v>
      </c>
      <c r="D404" s="157" t="s">
        <v>555</v>
      </c>
      <c r="E404" s="157" t="s">
        <v>556</v>
      </c>
      <c r="F404" s="157" t="s">
        <v>540</v>
      </c>
      <c r="G404" s="158" t="s">
        <v>5815</v>
      </c>
      <c r="H404" s="159" t="s">
        <v>272</v>
      </c>
      <c r="I404" s="160" t="s">
        <v>273</v>
      </c>
      <c r="J404" s="160" t="s">
        <v>643</v>
      </c>
      <c r="K404" s="161" t="s">
        <v>272</v>
      </c>
      <c r="L404" s="194"/>
      <c r="M404" s="195"/>
      <c r="N404" s="193"/>
      <c r="O404" s="152">
        <v>0</v>
      </c>
      <c r="P404" s="153" t="s">
        <v>195</v>
      </c>
      <c r="Q404" s="154" t="s">
        <v>195</v>
      </c>
    </row>
    <row r="405" spans="2:17">
      <c r="B405" s="157" t="s">
        <v>22</v>
      </c>
      <c r="C405" s="157" t="s">
        <v>1</v>
      </c>
      <c r="D405" s="157" t="s">
        <v>561</v>
      </c>
      <c r="E405" s="157" t="s">
        <v>562</v>
      </c>
      <c r="F405" s="157" t="s">
        <v>533</v>
      </c>
      <c r="G405" s="158" t="s">
        <v>5815</v>
      </c>
      <c r="H405" s="159" t="s">
        <v>272</v>
      </c>
      <c r="I405" s="160" t="s">
        <v>273</v>
      </c>
      <c r="J405" s="160" t="s">
        <v>643</v>
      </c>
      <c r="K405" s="161" t="s">
        <v>273</v>
      </c>
      <c r="L405" s="194"/>
      <c r="M405" s="195"/>
      <c r="N405" s="193"/>
      <c r="O405" s="152">
        <v>0</v>
      </c>
      <c r="P405" s="153" t="s">
        <v>195</v>
      </c>
      <c r="Q405" s="154" t="s">
        <v>195</v>
      </c>
    </row>
    <row r="406" spans="2:17">
      <c r="B406" s="157" t="s">
        <v>22</v>
      </c>
      <c r="C406" s="157" t="s">
        <v>1</v>
      </c>
      <c r="D406" s="157" t="s">
        <v>563</v>
      </c>
      <c r="E406" s="157" t="s">
        <v>564</v>
      </c>
      <c r="F406" s="157" t="s">
        <v>540</v>
      </c>
      <c r="G406" s="158" t="s">
        <v>5815</v>
      </c>
      <c r="H406" s="159" t="s">
        <v>272</v>
      </c>
      <c r="I406" s="160" t="s">
        <v>273</v>
      </c>
      <c r="J406" s="160" t="s">
        <v>643</v>
      </c>
      <c r="K406" s="161" t="s">
        <v>272</v>
      </c>
      <c r="L406" s="194"/>
      <c r="M406" s="195"/>
      <c r="N406" s="193"/>
      <c r="O406" s="152">
        <v>0</v>
      </c>
      <c r="P406" s="153" t="s">
        <v>195</v>
      </c>
      <c r="Q406" s="154" t="s">
        <v>195</v>
      </c>
    </row>
    <row r="407" spans="2:17">
      <c r="B407" s="157" t="s">
        <v>22</v>
      </c>
      <c r="C407" s="157" t="s">
        <v>495</v>
      </c>
      <c r="D407" s="157" t="s">
        <v>565</v>
      </c>
      <c r="E407" s="157" t="s">
        <v>566</v>
      </c>
      <c r="F407" s="157" t="s">
        <v>540</v>
      </c>
      <c r="G407" s="158" t="s">
        <v>5815</v>
      </c>
      <c r="H407" s="159" t="s">
        <v>272</v>
      </c>
      <c r="I407" s="160" t="s">
        <v>273</v>
      </c>
      <c r="J407" s="160" t="s">
        <v>643</v>
      </c>
      <c r="K407" s="161" t="s">
        <v>273</v>
      </c>
      <c r="L407" s="194"/>
      <c r="M407" s="195"/>
      <c r="N407" s="193"/>
      <c r="O407" s="152">
        <v>0</v>
      </c>
      <c r="P407" s="153" t="s">
        <v>195</v>
      </c>
      <c r="Q407" s="154" t="s">
        <v>195</v>
      </c>
    </row>
    <row r="408" spans="2:17">
      <c r="B408" s="157" t="s">
        <v>22</v>
      </c>
      <c r="C408" s="157" t="s">
        <v>495</v>
      </c>
      <c r="D408" s="157" t="s">
        <v>567</v>
      </c>
      <c r="E408" s="157" t="s">
        <v>568</v>
      </c>
      <c r="F408" s="157" t="s">
        <v>533</v>
      </c>
      <c r="G408" s="158" t="s">
        <v>5815</v>
      </c>
      <c r="H408" s="159" t="s">
        <v>272</v>
      </c>
      <c r="I408" s="160" t="s">
        <v>273</v>
      </c>
      <c r="J408" s="160" t="s">
        <v>643</v>
      </c>
      <c r="K408" s="161" t="s">
        <v>273</v>
      </c>
      <c r="L408" s="194"/>
      <c r="M408" s="195"/>
      <c r="N408" s="193"/>
      <c r="O408" s="152">
        <v>0</v>
      </c>
      <c r="P408" s="153" t="s">
        <v>195</v>
      </c>
      <c r="Q408" s="154" t="s">
        <v>195</v>
      </c>
    </row>
    <row r="409" spans="2:17">
      <c r="B409" s="157" t="s">
        <v>22</v>
      </c>
      <c r="C409" s="157" t="s">
        <v>495</v>
      </c>
      <c r="D409" s="157" t="s">
        <v>569</v>
      </c>
      <c r="E409" s="157" t="s">
        <v>570</v>
      </c>
      <c r="F409" s="157" t="s">
        <v>540</v>
      </c>
      <c r="G409" s="158" t="s">
        <v>5815</v>
      </c>
      <c r="H409" s="159" t="s">
        <v>272</v>
      </c>
      <c r="I409" s="160" t="s">
        <v>273</v>
      </c>
      <c r="J409" s="160" t="s">
        <v>643</v>
      </c>
      <c r="K409" s="161" t="s">
        <v>273</v>
      </c>
      <c r="L409" s="194"/>
      <c r="M409" s="195"/>
      <c r="N409" s="193"/>
      <c r="O409" s="152">
        <v>0</v>
      </c>
      <c r="P409" s="153" t="s">
        <v>195</v>
      </c>
      <c r="Q409" s="154" t="s">
        <v>195</v>
      </c>
    </row>
    <row r="410" spans="2:17">
      <c r="B410" s="157" t="s">
        <v>22</v>
      </c>
      <c r="C410" s="157" t="s">
        <v>495</v>
      </c>
      <c r="D410" s="157" t="s">
        <v>571</v>
      </c>
      <c r="E410" s="157" t="s">
        <v>572</v>
      </c>
      <c r="F410" s="157" t="s">
        <v>540</v>
      </c>
      <c r="G410" s="158" t="s">
        <v>5815</v>
      </c>
      <c r="H410" s="159" t="s">
        <v>272</v>
      </c>
      <c r="I410" s="160" t="s">
        <v>273</v>
      </c>
      <c r="J410" s="160" t="s">
        <v>643</v>
      </c>
      <c r="K410" s="161" t="s">
        <v>273</v>
      </c>
      <c r="L410" s="194"/>
      <c r="M410" s="195"/>
      <c r="N410" s="193"/>
      <c r="O410" s="152">
        <v>0</v>
      </c>
      <c r="P410" s="153" t="s">
        <v>195</v>
      </c>
      <c r="Q410" s="154" t="s">
        <v>195</v>
      </c>
    </row>
    <row r="411" spans="2:17">
      <c r="B411" s="157" t="s">
        <v>22</v>
      </c>
      <c r="C411" s="157" t="s">
        <v>495</v>
      </c>
      <c r="D411" s="157" t="s">
        <v>583</v>
      </c>
      <c r="E411" s="157" t="s">
        <v>584</v>
      </c>
      <c r="F411" s="157" t="s">
        <v>540</v>
      </c>
      <c r="G411" s="158" t="s">
        <v>5815</v>
      </c>
      <c r="H411" s="159" t="s">
        <v>273</v>
      </c>
      <c r="I411" s="160" t="s">
        <v>7</v>
      </c>
      <c r="J411" s="160" t="s">
        <v>7</v>
      </c>
      <c r="K411" s="161" t="s">
        <v>195</v>
      </c>
      <c r="L411" s="194"/>
      <c r="M411" s="195"/>
      <c r="N411" s="193"/>
      <c r="O411" s="152" t="s">
        <v>195</v>
      </c>
      <c r="P411" s="153" t="s">
        <v>7</v>
      </c>
      <c r="Q411" s="154" t="s">
        <v>195</v>
      </c>
    </row>
    <row r="412" spans="2:17">
      <c r="B412" s="157" t="s">
        <v>22</v>
      </c>
      <c r="C412" s="157" t="s">
        <v>495</v>
      </c>
      <c r="D412" s="157" t="s">
        <v>585</v>
      </c>
      <c r="E412" s="157" t="s">
        <v>586</v>
      </c>
      <c r="F412" s="157" t="s">
        <v>533</v>
      </c>
      <c r="G412" s="158" t="s">
        <v>5815</v>
      </c>
      <c r="H412" s="159" t="s">
        <v>272</v>
      </c>
      <c r="I412" s="160" t="s">
        <v>273</v>
      </c>
      <c r="J412" s="160" t="s">
        <v>643</v>
      </c>
      <c r="K412" s="161" t="s">
        <v>273</v>
      </c>
      <c r="L412" s="194"/>
      <c r="M412" s="195"/>
      <c r="N412" s="193"/>
      <c r="O412" s="152">
        <v>0</v>
      </c>
      <c r="P412" s="153" t="s">
        <v>195</v>
      </c>
      <c r="Q412" s="154" t="s">
        <v>195</v>
      </c>
    </row>
    <row r="413" spans="2:17">
      <c r="B413" s="157" t="s">
        <v>22</v>
      </c>
      <c r="C413" s="157" t="s">
        <v>495</v>
      </c>
      <c r="D413" s="157" t="s">
        <v>587</v>
      </c>
      <c r="E413" s="157" t="s">
        <v>588</v>
      </c>
      <c r="F413" s="157" t="s">
        <v>540</v>
      </c>
      <c r="G413" s="158" t="s">
        <v>5815</v>
      </c>
      <c r="H413" s="159" t="s">
        <v>272</v>
      </c>
      <c r="I413" s="160" t="s">
        <v>273</v>
      </c>
      <c r="J413" s="160" t="s">
        <v>643</v>
      </c>
      <c r="K413" s="161" t="s">
        <v>273</v>
      </c>
      <c r="L413" s="194"/>
      <c r="M413" s="195"/>
      <c r="N413" s="193"/>
      <c r="O413" s="152">
        <v>0</v>
      </c>
      <c r="P413" s="153" t="s">
        <v>195</v>
      </c>
      <c r="Q413" s="154" t="s">
        <v>195</v>
      </c>
    </row>
    <row r="414" spans="2:17">
      <c r="B414" s="157" t="s">
        <v>22</v>
      </c>
      <c r="C414" s="157" t="s">
        <v>495</v>
      </c>
      <c r="D414" s="157" t="s">
        <v>589</v>
      </c>
      <c r="E414" s="157" t="s">
        <v>590</v>
      </c>
      <c r="F414" s="157" t="s">
        <v>540</v>
      </c>
      <c r="G414" s="158" t="s">
        <v>5815</v>
      </c>
      <c r="H414" s="159" t="s">
        <v>272</v>
      </c>
      <c r="I414" s="160" t="s">
        <v>273</v>
      </c>
      <c r="J414" s="160" t="s">
        <v>643</v>
      </c>
      <c r="K414" s="161" t="s">
        <v>273</v>
      </c>
      <c r="L414" s="194"/>
      <c r="M414" s="195"/>
      <c r="N414" s="193"/>
      <c r="O414" s="152">
        <v>0</v>
      </c>
      <c r="P414" s="153" t="s">
        <v>195</v>
      </c>
      <c r="Q414" s="154" t="s">
        <v>195</v>
      </c>
    </row>
    <row r="415" spans="2:17">
      <c r="B415" s="157" t="s">
        <v>22</v>
      </c>
      <c r="C415" s="157" t="s">
        <v>495</v>
      </c>
      <c r="D415" s="157" t="s">
        <v>593</v>
      </c>
      <c r="E415" s="157" t="s">
        <v>594</v>
      </c>
      <c r="F415" s="157" t="s">
        <v>540</v>
      </c>
      <c r="G415" s="158" t="s">
        <v>5815</v>
      </c>
      <c r="H415" s="159" t="s">
        <v>272</v>
      </c>
      <c r="I415" s="160" t="s">
        <v>273</v>
      </c>
      <c r="J415" s="160" t="s">
        <v>643</v>
      </c>
      <c r="K415" s="161" t="s">
        <v>273</v>
      </c>
      <c r="L415" s="194"/>
      <c r="M415" s="195"/>
      <c r="N415" s="193"/>
      <c r="O415" s="152">
        <v>0</v>
      </c>
      <c r="P415" s="153" t="s">
        <v>195</v>
      </c>
      <c r="Q415" s="154" t="s">
        <v>195</v>
      </c>
    </row>
    <row r="416" spans="2:17">
      <c r="B416" s="157" t="s">
        <v>22</v>
      </c>
      <c r="C416" s="157" t="s">
        <v>495</v>
      </c>
      <c r="D416" s="157" t="s">
        <v>595</v>
      </c>
      <c r="E416" s="157" t="s">
        <v>596</v>
      </c>
      <c r="F416" s="157" t="s">
        <v>540</v>
      </c>
      <c r="G416" s="158" t="s">
        <v>5815</v>
      </c>
      <c r="H416" s="159" t="s">
        <v>272</v>
      </c>
      <c r="I416" s="160" t="s">
        <v>272</v>
      </c>
      <c r="J416" s="160" t="s">
        <v>643</v>
      </c>
      <c r="K416" s="161" t="s">
        <v>195</v>
      </c>
      <c r="L416" s="194"/>
      <c r="M416" s="195"/>
      <c r="N416" s="193"/>
      <c r="O416" s="152">
        <v>100</v>
      </c>
      <c r="P416" s="153">
        <v>100</v>
      </c>
      <c r="Q416" s="154">
        <v>100</v>
      </c>
    </row>
    <row r="417" spans="2:17">
      <c r="B417" s="157" t="s">
        <v>22</v>
      </c>
      <c r="C417" s="157" t="s">
        <v>495</v>
      </c>
      <c r="D417" s="157" t="s">
        <v>599</v>
      </c>
      <c r="E417" s="157" t="s">
        <v>600</v>
      </c>
      <c r="F417" s="157" t="s">
        <v>540</v>
      </c>
      <c r="G417" s="158" t="s">
        <v>5815</v>
      </c>
      <c r="H417" s="159" t="s">
        <v>272</v>
      </c>
      <c r="I417" s="160" t="s">
        <v>273</v>
      </c>
      <c r="J417" s="160" t="s">
        <v>643</v>
      </c>
      <c r="K417" s="161" t="s">
        <v>273</v>
      </c>
      <c r="L417" s="194"/>
      <c r="M417" s="195"/>
      <c r="N417" s="193"/>
      <c r="O417" s="152">
        <v>0</v>
      </c>
      <c r="P417" s="153" t="s">
        <v>195</v>
      </c>
      <c r="Q417" s="154" t="s">
        <v>195</v>
      </c>
    </row>
    <row r="418" spans="2:17">
      <c r="B418" s="157" t="s">
        <v>22</v>
      </c>
      <c r="C418" s="157" t="s">
        <v>2</v>
      </c>
      <c r="D418" s="157" t="s">
        <v>609</v>
      </c>
      <c r="E418" s="157" t="s">
        <v>610</v>
      </c>
      <c r="F418" s="157" t="s">
        <v>540</v>
      </c>
      <c r="G418" s="158" t="s">
        <v>5815</v>
      </c>
      <c r="H418" s="159" t="s">
        <v>272</v>
      </c>
      <c r="I418" s="160" t="s">
        <v>273</v>
      </c>
      <c r="J418" s="160" t="s">
        <v>643</v>
      </c>
      <c r="K418" s="161" t="s">
        <v>273</v>
      </c>
      <c r="L418" s="194"/>
      <c r="M418" s="195"/>
      <c r="N418" s="193"/>
      <c r="O418" s="152">
        <v>0</v>
      </c>
      <c r="P418" s="153" t="s">
        <v>195</v>
      </c>
      <c r="Q418" s="154" t="s">
        <v>195</v>
      </c>
    </row>
    <row r="419" spans="2:17">
      <c r="B419" s="157" t="s">
        <v>22</v>
      </c>
      <c r="C419" s="157" t="s">
        <v>2</v>
      </c>
      <c r="D419" s="157" t="s">
        <v>619</v>
      </c>
      <c r="E419" s="157" t="s">
        <v>620</v>
      </c>
      <c r="F419" s="157" t="s">
        <v>540</v>
      </c>
      <c r="G419" s="158" t="s">
        <v>5815</v>
      </c>
      <c r="H419" s="159" t="s">
        <v>272</v>
      </c>
      <c r="I419" s="160" t="s">
        <v>273</v>
      </c>
      <c r="J419" s="160" t="s">
        <v>643</v>
      </c>
      <c r="K419" s="161" t="s">
        <v>273</v>
      </c>
      <c r="L419" s="194"/>
      <c r="M419" s="195"/>
      <c r="N419" s="193"/>
      <c r="O419" s="152">
        <v>0</v>
      </c>
      <c r="P419" s="153" t="s">
        <v>195</v>
      </c>
      <c r="Q419" s="154" t="s">
        <v>195</v>
      </c>
    </row>
    <row r="420" spans="2:17">
      <c r="B420" s="157" t="s">
        <v>22</v>
      </c>
      <c r="C420" s="157" t="s">
        <v>3</v>
      </c>
      <c r="D420" s="157" t="s">
        <v>899</v>
      </c>
      <c r="E420" s="157" t="s">
        <v>900</v>
      </c>
      <c r="F420" s="157" t="s">
        <v>540</v>
      </c>
      <c r="G420" s="158" t="s">
        <v>5815</v>
      </c>
      <c r="H420" s="159" t="s">
        <v>272</v>
      </c>
      <c r="I420" s="160" t="s">
        <v>273</v>
      </c>
      <c r="J420" s="160" t="s">
        <v>643</v>
      </c>
      <c r="K420" s="161" t="s">
        <v>273</v>
      </c>
      <c r="L420" s="194"/>
      <c r="M420" s="195"/>
      <c r="N420" s="193"/>
      <c r="O420" s="152">
        <v>50</v>
      </c>
      <c r="P420" s="153">
        <v>0</v>
      </c>
      <c r="Q420" s="154">
        <v>0</v>
      </c>
    </row>
    <row r="421" spans="2:17">
      <c r="B421" s="157" t="s">
        <v>22</v>
      </c>
      <c r="C421" s="157" t="s">
        <v>3</v>
      </c>
      <c r="D421" s="157" t="s">
        <v>627</v>
      </c>
      <c r="E421" s="157" t="s">
        <v>628</v>
      </c>
      <c r="F421" s="157" t="s">
        <v>540</v>
      </c>
      <c r="G421" s="158" t="s">
        <v>5815</v>
      </c>
      <c r="H421" s="159" t="s">
        <v>272</v>
      </c>
      <c r="I421" s="160" t="s">
        <v>273</v>
      </c>
      <c r="J421" s="160" t="s">
        <v>643</v>
      </c>
      <c r="K421" s="161" t="s">
        <v>273</v>
      </c>
      <c r="L421" s="194"/>
      <c r="M421" s="195"/>
      <c r="N421" s="193"/>
      <c r="O421" s="152">
        <v>0</v>
      </c>
      <c r="P421" s="153" t="s">
        <v>195</v>
      </c>
      <c r="Q421" s="154" t="s">
        <v>195</v>
      </c>
    </row>
    <row r="422" spans="2:17">
      <c r="B422" s="157" t="s">
        <v>22</v>
      </c>
      <c r="C422" s="157" t="s">
        <v>3</v>
      </c>
      <c r="D422" s="157" t="s">
        <v>629</v>
      </c>
      <c r="E422" s="157" t="s">
        <v>630</v>
      </c>
      <c r="F422" s="157" t="s">
        <v>540</v>
      </c>
      <c r="G422" s="158" t="s">
        <v>5815</v>
      </c>
      <c r="H422" s="159" t="s">
        <v>272</v>
      </c>
      <c r="I422" s="160" t="s">
        <v>273</v>
      </c>
      <c r="J422" s="160" t="s">
        <v>643</v>
      </c>
      <c r="K422" s="161" t="s">
        <v>273</v>
      </c>
      <c r="L422" s="194"/>
      <c r="M422" s="195"/>
      <c r="N422" s="193"/>
      <c r="O422" s="152">
        <v>100</v>
      </c>
      <c r="P422" s="153" t="s">
        <v>195</v>
      </c>
      <c r="Q422" s="154">
        <v>100</v>
      </c>
    </row>
    <row r="423" spans="2:17">
      <c r="B423" s="157" t="s">
        <v>22</v>
      </c>
      <c r="C423" s="157" t="s">
        <v>3</v>
      </c>
      <c r="D423" s="157" t="s">
        <v>633</v>
      </c>
      <c r="E423" s="157" t="s">
        <v>634</v>
      </c>
      <c r="F423" s="157" t="s">
        <v>540</v>
      </c>
      <c r="G423" s="158" t="s">
        <v>5815</v>
      </c>
      <c r="H423" s="159" t="s">
        <v>272</v>
      </c>
      <c r="I423" s="160" t="s">
        <v>273</v>
      </c>
      <c r="J423" s="160" t="s">
        <v>53</v>
      </c>
      <c r="K423" s="161" t="s">
        <v>272</v>
      </c>
      <c r="L423" s="194"/>
      <c r="M423" s="195"/>
      <c r="N423" s="193"/>
      <c r="O423" s="152">
        <v>100</v>
      </c>
      <c r="P423" s="153">
        <v>0</v>
      </c>
      <c r="Q423" s="154">
        <v>100</v>
      </c>
    </row>
    <row r="424" spans="2:17">
      <c r="B424" s="157" t="s">
        <v>23</v>
      </c>
      <c r="C424" s="157" t="s">
        <v>1</v>
      </c>
      <c r="D424" s="157" t="s">
        <v>538</v>
      </c>
      <c r="E424" s="157" t="s">
        <v>539</v>
      </c>
      <c r="F424" s="157" t="s">
        <v>540</v>
      </c>
      <c r="G424" s="158" t="s">
        <v>5815</v>
      </c>
      <c r="H424" s="159" t="s">
        <v>272</v>
      </c>
      <c r="I424" s="160" t="s">
        <v>273</v>
      </c>
      <c r="J424" s="160" t="s">
        <v>643</v>
      </c>
      <c r="K424" s="161" t="s">
        <v>273</v>
      </c>
      <c r="L424" s="194"/>
      <c r="M424" s="195"/>
      <c r="N424" s="193"/>
      <c r="O424" s="152">
        <v>100</v>
      </c>
      <c r="P424" s="153">
        <v>0</v>
      </c>
      <c r="Q424" s="154">
        <v>100</v>
      </c>
    </row>
    <row r="425" spans="2:17">
      <c r="B425" s="157" t="s">
        <v>23</v>
      </c>
      <c r="C425" s="157" t="s">
        <v>1</v>
      </c>
      <c r="D425" s="157" t="s">
        <v>541</v>
      </c>
      <c r="E425" s="157" t="s">
        <v>542</v>
      </c>
      <c r="F425" s="157" t="s">
        <v>540</v>
      </c>
      <c r="G425" s="158" t="s">
        <v>5815</v>
      </c>
      <c r="H425" s="159" t="s">
        <v>272</v>
      </c>
      <c r="I425" s="160" t="s">
        <v>273</v>
      </c>
      <c r="J425" s="160" t="s">
        <v>643</v>
      </c>
      <c r="K425" s="161" t="s">
        <v>273</v>
      </c>
      <c r="L425" s="194"/>
      <c r="M425" s="195"/>
      <c r="N425" s="193"/>
      <c r="O425" s="152">
        <v>100</v>
      </c>
      <c r="P425" s="153">
        <v>0</v>
      </c>
      <c r="Q425" s="154">
        <v>100</v>
      </c>
    </row>
    <row r="426" spans="2:17">
      <c r="B426" s="157" t="s">
        <v>23</v>
      </c>
      <c r="C426" s="157" t="s">
        <v>1</v>
      </c>
      <c r="D426" s="157" t="s">
        <v>543</v>
      </c>
      <c r="E426" s="157" t="s">
        <v>544</v>
      </c>
      <c r="F426" s="157" t="s">
        <v>540</v>
      </c>
      <c r="G426" s="158" t="s">
        <v>5815</v>
      </c>
      <c r="H426" s="159" t="s">
        <v>272</v>
      </c>
      <c r="I426" s="160" t="s">
        <v>273</v>
      </c>
      <c r="J426" s="160" t="s">
        <v>643</v>
      </c>
      <c r="K426" s="161" t="s">
        <v>273</v>
      </c>
      <c r="L426" s="194"/>
      <c r="M426" s="195"/>
      <c r="N426" s="193"/>
      <c r="O426" s="152">
        <v>100</v>
      </c>
      <c r="P426" s="153">
        <v>0</v>
      </c>
      <c r="Q426" s="154">
        <v>100</v>
      </c>
    </row>
    <row r="427" spans="2:17">
      <c r="B427" s="157" t="s">
        <v>23</v>
      </c>
      <c r="C427" s="157" t="s">
        <v>1</v>
      </c>
      <c r="D427" s="157" t="s">
        <v>545</v>
      </c>
      <c r="E427" s="157" t="s">
        <v>546</v>
      </c>
      <c r="F427" s="157" t="s">
        <v>540</v>
      </c>
      <c r="G427" s="158" t="s">
        <v>5815</v>
      </c>
      <c r="H427" s="159" t="s">
        <v>272</v>
      </c>
      <c r="I427" s="160" t="s">
        <v>273</v>
      </c>
      <c r="J427" s="160" t="s">
        <v>643</v>
      </c>
      <c r="K427" s="161" t="s">
        <v>273</v>
      </c>
      <c r="L427" s="194"/>
      <c r="M427" s="195"/>
      <c r="N427" s="193"/>
      <c r="O427" s="152">
        <v>100</v>
      </c>
      <c r="P427" s="153">
        <v>0</v>
      </c>
      <c r="Q427" s="154">
        <v>100</v>
      </c>
    </row>
    <row r="428" spans="2:17">
      <c r="B428" s="157" t="s">
        <v>23</v>
      </c>
      <c r="C428" s="157" t="s">
        <v>1</v>
      </c>
      <c r="D428" s="157" t="s">
        <v>547</v>
      </c>
      <c r="E428" s="157" t="s">
        <v>548</v>
      </c>
      <c r="F428" s="157" t="s">
        <v>540</v>
      </c>
      <c r="G428" s="158" t="s">
        <v>5815</v>
      </c>
      <c r="H428" s="159" t="s">
        <v>273</v>
      </c>
      <c r="I428" s="160" t="s">
        <v>7</v>
      </c>
      <c r="J428" s="160" t="s">
        <v>7</v>
      </c>
      <c r="K428" s="161" t="s">
        <v>195</v>
      </c>
      <c r="L428" s="194"/>
      <c r="M428" s="195"/>
      <c r="N428" s="193"/>
      <c r="O428" s="152" t="s">
        <v>195</v>
      </c>
      <c r="P428" s="153" t="s">
        <v>7</v>
      </c>
      <c r="Q428" s="154" t="s">
        <v>195</v>
      </c>
    </row>
    <row r="429" spans="2:17">
      <c r="B429" s="157" t="s">
        <v>23</v>
      </c>
      <c r="C429" s="157" t="s">
        <v>1</v>
      </c>
      <c r="D429" s="157" t="s">
        <v>553</v>
      </c>
      <c r="E429" s="157" t="s">
        <v>554</v>
      </c>
      <c r="F429" s="157" t="s">
        <v>540</v>
      </c>
      <c r="G429" s="158" t="s">
        <v>5815</v>
      </c>
      <c r="H429" s="159" t="s">
        <v>272</v>
      </c>
      <c r="I429" s="160" t="s">
        <v>273</v>
      </c>
      <c r="J429" s="160" t="s">
        <v>643</v>
      </c>
      <c r="K429" s="161" t="s">
        <v>273</v>
      </c>
      <c r="L429" s="194"/>
      <c r="M429" s="195"/>
      <c r="N429" s="193"/>
      <c r="O429" s="152">
        <v>100</v>
      </c>
      <c r="P429" s="153">
        <v>0</v>
      </c>
      <c r="Q429" s="154">
        <v>100</v>
      </c>
    </row>
    <row r="430" spans="2:17">
      <c r="B430" s="157" t="s">
        <v>23</v>
      </c>
      <c r="C430" s="157" t="s">
        <v>1</v>
      </c>
      <c r="D430" s="157" t="s">
        <v>555</v>
      </c>
      <c r="E430" s="157" t="s">
        <v>556</v>
      </c>
      <c r="F430" s="157" t="s">
        <v>540</v>
      </c>
      <c r="G430" s="158" t="s">
        <v>5815</v>
      </c>
      <c r="H430" s="159" t="s">
        <v>272</v>
      </c>
      <c r="I430" s="160" t="s">
        <v>273</v>
      </c>
      <c r="J430" s="160" t="s">
        <v>643</v>
      </c>
      <c r="K430" s="161" t="s">
        <v>273</v>
      </c>
      <c r="L430" s="194"/>
      <c r="M430" s="195"/>
      <c r="N430" s="193"/>
      <c r="O430" s="152">
        <v>100</v>
      </c>
      <c r="P430" s="153">
        <v>0</v>
      </c>
      <c r="Q430" s="154">
        <v>100</v>
      </c>
    </row>
    <row r="431" spans="2:17">
      <c r="B431" s="157" t="s">
        <v>23</v>
      </c>
      <c r="C431" s="157" t="s">
        <v>1</v>
      </c>
      <c r="D431" s="157" t="s">
        <v>561</v>
      </c>
      <c r="E431" s="157" t="s">
        <v>562</v>
      </c>
      <c r="F431" s="157" t="s">
        <v>533</v>
      </c>
      <c r="G431" s="158" t="s">
        <v>5815</v>
      </c>
      <c r="H431" s="159" t="s">
        <v>272</v>
      </c>
      <c r="I431" s="160" t="s">
        <v>273</v>
      </c>
      <c r="J431" s="160" t="s">
        <v>643</v>
      </c>
      <c r="K431" s="161" t="s">
        <v>273</v>
      </c>
      <c r="L431" s="194"/>
      <c r="M431" s="195"/>
      <c r="N431" s="193"/>
      <c r="O431" s="152">
        <v>100</v>
      </c>
      <c r="P431" s="153" t="s">
        <v>195</v>
      </c>
      <c r="Q431" s="154" t="s">
        <v>195</v>
      </c>
    </row>
    <row r="432" spans="2:17">
      <c r="B432" s="157" t="s">
        <v>23</v>
      </c>
      <c r="C432" s="157" t="s">
        <v>1</v>
      </c>
      <c r="D432" s="157" t="s">
        <v>563</v>
      </c>
      <c r="E432" s="157" t="s">
        <v>564</v>
      </c>
      <c r="F432" s="157" t="s">
        <v>540</v>
      </c>
      <c r="G432" s="158" t="s">
        <v>5815</v>
      </c>
      <c r="H432" s="159" t="s">
        <v>272</v>
      </c>
      <c r="I432" s="160" t="s">
        <v>273</v>
      </c>
      <c r="J432" s="160" t="s">
        <v>643</v>
      </c>
      <c r="K432" s="161" t="s">
        <v>273</v>
      </c>
      <c r="L432" s="194"/>
      <c r="M432" s="195"/>
      <c r="N432" s="193"/>
      <c r="O432" s="152">
        <v>100</v>
      </c>
      <c r="P432" s="153">
        <v>0</v>
      </c>
      <c r="Q432" s="154">
        <v>100</v>
      </c>
    </row>
    <row r="433" spans="2:17">
      <c r="B433" s="157" t="s">
        <v>23</v>
      </c>
      <c r="C433" s="157" t="s">
        <v>495</v>
      </c>
      <c r="D433" s="157" t="s">
        <v>565</v>
      </c>
      <c r="E433" s="157" t="s">
        <v>566</v>
      </c>
      <c r="F433" s="157" t="s">
        <v>540</v>
      </c>
      <c r="G433" s="158" t="s">
        <v>5815</v>
      </c>
      <c r="H433" s="159" t="s">
        <v>273</v>
      </c>
      <c r="I433" s="160" t="s">
        <v>7</v>
      </c>
      <c r="J433" s="160" t="s">
        <v>7</v>
      </c>
      <c r="K433" s="161" t="s">
        <v>195</v>
      </c>
      <c r="L433" s="194"/>
      <c r="M433" s="195"/>
      <c r="N433" s="193"/>
      <c r="O433" s="152" t="s">
        <v>195</v>
      </c>
      <c r="P433" s="153" t="s">
        <v>7</v>
      </c>
      <c r="Q433" s="154" t="s">
        <v>195</v>
      </c>
    </row>
    <row r="434" spans="2:17">
      <c r="B434" s="157" t="s">
        <v>23</v>
      </c>
      <c r="C434" s="157" t="s">
        <v>495</v>
      </c>
      <c r="D434" s="157" t="s">
        <v>567</v>
      </c>
      <c r="E434" s="157" t="s">
        <v>568</v>
      </c>
      <c r="F434" s="157" t="s">
        <v>533</v>
      </c>
      <c r="G434" s="158" t="s">
        <v>5815</v>
      </c>
      <c r="H434" s="159" t="s">
        <v>272</v>
      </c>
      <c r="I434" s="160" t="s">
        <v>273</v>
      </c>
      <c r="J434" s="160" t="s">
        <v>643</v>
      </c>
      <c r="K434" s="161" t="s">
        <v>272</v>
      </c>
      <c r="L434" s="194"/>
      <c r="M434" s="195"/>
      <c r="N434" s="193"/>
      <c r="O434" s="152">
        <v>100</v>
      </c>
      <c r="P434" s="153" t="s">
        <v>195</v>
      </c>
      <c r="Q434" s="154" t="s">
        <v>195</v>
      </c>
    </row>
    <row r="435" spans="2:17">
      <c r="B435" s="157" t="s">
        <v>23</v>
      </c>
      <c r="C435" s="157" t="s">
        <v>495</v>
      </c>
      <c r="D435" s="157" t="s">
        <v>569</v>
      </c>
      <c r="E435" s="157" t="s">
        <v>570</v>
      </c>
      <c r="F435" s="157" t="s">
        <v>540</v>
      </c>
      <c r="G435" s="158" t="s">
        <v>5815</v>
      </c>
      <c r="H435" s="159" t="s">
        <v>272</v>
      </c>
      <c r="I435" s="160" t="s">
        <v>273</v>
      </c>
      <c r="J435" s="160" t="s">
        <v>643</v>
      </c>
      <c r="K435" s="161" t="s">
        <v>273</v>
      </c>
      <c r="L435" s="194"/>
      <c r="M435" s="195"/>
      <c r="N435" s="193"/>
      <c r="O435" s="152">
        <v>50</v>
      </c>
      <c r="P435" s="153">
        <v>0</v>
      </c>
      <c r="Q435" s="154">
        <v>0</v>
      </c>
    </row>
    <row r="436" spans="2:17">
      <c r="B436" s="157" t="s">
        <v>23</v>
      </c>
      <c r="C436" s="157" t="s">
        <v>495</v>
      </c>
      <c r="D436" s="157" t="s">
        <v>571</v>
      </c>
      <c r="E436" s="157" t="s">
        <v>572</v>
      </c>
      <c r="F436" s="157" t="s">
        <v>540</v>
      </c>
      <c r="G436" s="158" t="s">
        <v>5815</v>
      </c>
      <c r="H436" s="159" t="s">
        <v>272</v>
      </c>
      <c r="I436" s="160" t="s">
        <v>273</v>
      </c>
      <c r="J436" s="160" t="s">
        <v>643</v>
      </c>
      <c r="K436" s="161" t="s">
        <v>273</v>
      </c>
      <c r="L436" s="194"/>
      <c r="M436" s="195"/>
      <c r="N436" s="193"/>
      <c r="O436" s="152">
        <v>50</v>
      </c>
      <c r="P436" s="153" t="s">
        <v>195</v>
      </c>
      <c r="Q436" s="154" t="s">
        <v>195</v>
      </c>
    </row>
    <row r="437" spans="2:17">
      <c r="B437" s="157" t="s">
        <v>23</v>
      </c>
      <c r="C437" s="157" t="s">
        <v>495</v>
      </c>
      <c r="D437" s="157" t="s">
        <v>583</v>
      </c>
      <c r="E437" s="157" t="s">
        <v>584</v>
      </c>
      <c r="F437" s="157" t="s">
        <v>540</v>
      </c>
      <c r="G437" s="158" t="s">
        <v>5815</v>
      </c>
      <c r="H437" s="159" t="s">
        <v>272</v>
      </c>
      <c r="I437" s="160" t="s">
        <v>273</v>
      </c>
      <c r="J437" s="160" t="s">
        <v>643</v>
      </c>
      <c r="K437" s="161" t="s">
        <v>273</v>
      </c>
      <c r="L437" s="194"/>
      <c r="M437" s="195"/>
      <c r="N437" s="193"/>
      <c r="O437" s="152">
        <v>50</v>
      </c>
      <c r="P437" s="153">
        <v>0</v>
      </c>
      <c r="Q437" s="154">
        <v>0</v>
      </c>
    </row>
    <row r="438" spans="2:17">
      <c r="B438" s="157" t="s">
        <v>23</v>
      </c>
      <c r="C438" s="157" t="s">
        <v>495</v>
      </c>
      <c r="D438" s="157" t="s">
        <v>585</v>
      </c>
      <c r="E438" s="157" t="s">
        <v>586</v>
      </c>
      <c r="F438" s="157" t="s">
        <v>533</v>
      </c>
      <c r="G438" s="158" t="s">
        <v>5815</v>
      </c>
      <c r="H438" s="159" t="s">
        <v>272</v>
      </c>
      <c r="I438" s="160" t="s">
        <v>273</v>
      </c>
      <c r="J438" s="160" t="s">
        <v>643</v>
      </c>
      <c r="K438" s="161" t="s">
        <v>273</v>
      </c>
      <c r="L438" s="194"/>
      <c r="M438" s="195"/>
      <c r="N438" s="193"/>
      <c r="O438" s="152">
        <v>50</v>
      </c>
      <c r="P438" s="153" t="s">
        <v>195</v>
      </c>
      <c r="Q438" s="154" t="s">
        <v>195</v>
      </c>
    </row>
    <row r="439" spans="2:17">
      <c r="B439" s="157" t="s">
        <v>23</v>
      </c>
      <c r="C439" s="157" t="s">
        <v>495</v>
      </c>
      <c r="D439" s="157" t="s">
        <v>587</v>
      </c>
      <c r="E439" s="157" t="s">
        <v>588</v>
      </c>
      <c r="F439" s="157" t="s">
        <v>540</v>
      </c>
      <c r="G439" s="158" t="s">
        <v>5815</v>
      </c>
      <c r="H439" s="159" t="s">
        <v>272</v>
      </c>
      <c r="I439" s="160" t="s">
        <v>273</v>
      </c>
      <c r="J439" s="160" t="s">
        <v>643</v>
      </c>
      <c r="K439" s="161" t="s">
        <v>273</v>
      </c>
      <c r="L439" s="194"/>
      <c r="M439" s="195"/>
      <c r="N439" s="193"/>
      <c r="O439" s="152">
        <v>50</v>
      </c>
      <c r="P439" s="153" t="s">
        <v>195</v>
      </c>
      <c r="Q439" s="154" t="s">
        <v>195</v>
      </c>
    </row>
    <row r="440" spans="2:17">
      <c r="B440" s="157" t="s">
        <v>23</v>
      </c>
      <c r="C440" s="157" t="s">
        <v>495</v>
      </c>
      <c r="D440" s="157" t="s">
        <v>589</v>
      </c>
      <c r="E440" s="157" t="s">
        <v>590</v>
      </c>
      <c r="F440" s="157" t="s">
        <v>540</v>
      </c>
      <c r="G440" s="158" t="s">
        <v>5815</v>
      </c>
      <c r="H440" s="159" t="s">
        <v>272</v>
      </c>
      <c r="I440" s="160" t="s">
        <v>273</v>
      </c>
      <c r="J440" s="160" t="s">
        <v>643</v>
      </c>
      <c r="K440" s="161" t="s">
        <v>273</v>
      </c>
      <c r="L440" s="194"/>
      <c r="M440" s="195"/>
      <c r="N440" s="193"/>
      <c r="O440" s="152">
        <v>50</v>
      </c>
      <c r="P440" s="153" t="s">
        <v>195</v>
      </c>
      <c r="Q440" s="154" t="s">
        <v>195</v>
      </c>
    </row>
    <row r="441" spans="2:17">
      <c r="B441" s="157" t="s">
        <v>23</v>
      </c>
      <c r="C441" s="157" t="s">
        <v>495</v>
      </c>
      <c r="D441" s="157" t="s">
        <v>593</v>
      </c>
      <c r="E441" s="157" t="s">
        <v>594</v>
      </c>
      <c r="F441" s="157" t="s">
        <v>540</v>
      </c>
      <c r="G441" s="158" t="s">
        <v>5815</v>
      </c>
      <c r="H441" s="159" t="s">
        <v>272</v>
      </c>
      <c r="I441" s="160" t="s">
        <v>273</v>
      </c>
      <c r="J441" s="160" t="s">
        <v>643</v>
      </c>
      <c r="K441" s="161" t="s">
        <v>273</v>
      </c>
      <c r="L441" s="194"/>
      <c r="M441" s="195"/>
      <c r="N441" s="193"/>
      <c r="O441" s="152">
        <v>50</v>
      </c>
      <c r="P441" s="153" t="s">
        <v>195</v>
      </c>
      <c r="Q441" s="154" t="s">
        <v>195</v>
      </c>
    </row>
    <row r="442" spans="2:17">
      <c r="B442" s="157" t="s">
        <v>23</v>
      </c>
      <c r="C442" s="157" t="s">
        <v>495</v>
      </c>
      <c r="D442" s="157" t="s">
        <v>595</v>
      </c>
      <c r="E442" s="157" t="s">
        <v>596</v>
      </c>
      <c r="F442" s="157" t="s">
        <v>540</v>
      </c>
      <c r="G442" s="158" t="s">
        <v>5815</v>
      </c>
      <c r="H442" s="159" t="s">
        <v>272</v>
      </c>
      <c r="I442" s="160" t="s">
        <v>273</v>
      </c>
      <c r="J442" s="160" t="s">
        <v>643</v>
      </c>
      <c r="K442" s="161" t="s">
        <v>273</v>
      </c>
      <c r="L442" s="194"/>
      <c r="M442" s="195"/>
      <c r="N442" s="193"/>
      <c r="O442" s="152">
        <v>100</v>
      </c>
      <c r="P442" s="153">
        <v>0</v>
      </c>
      <c r="Q442" s="154">
        <v>100</v>
      </c>
    </row>
    <row r="443" spans="2:17">
      <c r="B443" s="157" t="s">
        <v>23</v>
      </c>
      <c r="C443" s="157" t="s">
        <v>495</v>
      </c>
      <c r="D443" s="157" t="s">
        <v>599</v>
      </c>
      <c r="E443" s="157" t="s">
        <v>600</v>
      </c>
      <c r="F443" s="157" t="s">
        <v>540</v>
      </c>
      <c r="G443" s="158" t="s">
        <v>5815</v>
      </c>
      <c r="H443" s="159" t="s">
        <v>272</v>
      </c>
      <c r="I443" s="160" t="s">
        <v>273</v>
      </c>
      <c r="J443" s="160" t="s">
        <v>643</v>
      </c>
      <c r="K443" s="161" t="s">
        <v>273</v>
      </c>
      <c r="L443" s="194"/>
      <c r="M443" s="195"/>
      <c r="N443" s="193"/>
      <c r="O443" s="152">
        <v>50</v>
      </c>
      <c r="P443" s="153" t="s">
        <v>195</v>
      </c>
      <c r="Q443" s="154">
        <v>0</v>
      </c>
    </row>
    <row r="444" spans="2:17">
      <c r="B444" s="157" t="s">
        <v>23</v>
      </c>
      <c r="C444" s="157" t="s">
        <v>2</v>
      </c>
      <c r="D444" s="157" t="s">
        <v>609</v>
      </c>
      <c r="E444" s="157" t="s">
        <v>610</v>
      </c>
      <c r="F444" s="157" t="s">
        <v>540</v>
      </c>
      <c r="G444" s="158" t="s">
        <v>5815</v>
      </c>
      <c r="H444" s="159" t="s">
        <v>272</v>
      </c>
      <c r="I444" s="160" t="s">
        <v>272</v>
      </c>
      <c r="J444" s="160" t="s">
        <v>643</v>
      </c>
      <c r="K444" s="161" t="s">
        <v>195</v>
      </c>
      <c r="L444" s="194"/>
      <c r="M444" s="195"/>
      <c r="N444" s="193"/>
      <c r="O444" s="152">
        <v>100</v>
      </c>
      <c r="P444" s="153">
        <v>100</v>
      </c>
      <c r="Q444" s="154">
        <v>100</v>
      </c>
    </row>
    <row r="445" spans="2:17">
      <c r="B445" s="157" t="s">
        <v>23</v>
      </c>
      <c r="C445" s="157" t="s">
        <v>2</v>
      </c>
      <c r="D445" s="157" t="s">
        <v>619</v>
      </c>
      <c r="E445" s="157" t="s">
        <v>620</v>
      </c>
      <c r="F445" s="157" t="s">
        <v>540</v>
      </c>
      <c r="G445" s="158" t="s">
        <v>5815</v>
      </c>
      <c r="H445" s="159" t="s">
        <v>272</v>
      </c>
      <c r="I445" s="160" t="s">
        <v>273</v>
      </c>
      <c r="J445" s="160" t="s">
        <v>643</v>
      </c>
      <c r="K445" s="161" t="s">
        <v>273</v>
      </c>
      <c r="L445" s="194"/>
      <c r="M445" s="195"/>
      <c r="N445" s="193"/>
      <c r="O445" s="152">
        <v>100</v>
      </c>
      <c r="P445" s="153">
        <v>0</v>
      </c>
      <c r="Q445" s="154">
        <v>100</v>
      </c>
    </row>
    <row r="446" spans="2:17">
      <c r="B446" s="157" t="s">
        <v>23</v>
      </c>
      <c r="C446" s="157" t="s">
        <v>3</v>
      </c>
      <c r="D446" s="157" t="s">
        <v>899</v>
      </c>
      <c r="E446" s="157" t="s">
        <v>900</v>
      </c>
      <c r="F446" s="157" t="s">
        <v>540</v>
      </c>
      <c r="G446" s="158" t="s">
        <v>5815</v>
      </c>
      <c r="H446" s="159" t="s">
        <v>272</v>
      </c>
      <c r="I446" s="160" t="s">
        <v>273</v>
      </c>
      <c r="J446" s="160" t="s">
        <v>643</v>
      </c>
      <c r="K446" s="161" t="s">
        <v>273</v>
      </c>
      <c r="L446" s="194"/>
      <c r="M446" s="195"/>
      <c r="N446" s="193"/>
      <c r="O446" s="152">
        <v>100</v>
      </c>
      <c r="P446" s="153" t="s">
        <v>195</v>
      </c>
      <c r="Q446" s="154">
        <v>100</v>
      </c>
    </row>
    <row r="447" spans="2:17">
      <c r="B447" s="157" t="s">
        <v>23</v>
      </c>
      <c r="C447" s="157" t="s">
        <v>3</v>
      </c>
      <c r="D447" s="157" t="s">
        <v>627</v>
      </c>
      <c r="E447" s="157" t="s">
        <v>628</v>
      </c>
      <c r="F447" s="157" t="s">
        <v>540</v>
      </c>
      <c r="G447" s="158" t="s">
        <v>5815</v>
      </c>
      <c r="H447" s="159" t="s">
        <v>272</v>
      </c>
      <c r="I447" s="160" t="s">
        <v>273</v>
      </c>
      <c r="J447" s="160" t="s">
        <v>643</v>
      </c>
      <c r="K447" s="161" t="s">
        <v>272</v>
      </c>
      <c r="L447" s="194"/>
      <c r="M447" s="195"/>
      <c r="N447" s="193"/>
      <c r="O447" s="152">
        <v>100</v>
      </c>
      <c r="P447" s="153">
        <v>0</v>
      </c>
      <c r="Q447" s="154">
        <v>100</v>
      </c>
    </row>
    <row r="448" spans="2:17">
      <c r="B448" s="157" t="s">
        <v>23</v>
      </c>
      <c r="C448" s="157" t="s">
        <v>3</v>
      </c>
      <c r="D448" s="157" t="s">
        <v>629</v>
      </c>
      <c r="E448" s="157" t="s">
        <v>630</v>
      </c>
      <c r="F448" s="157" t="s">
        <v>540</v>
      </c>
      <c r="G448" s="158" t="s">
        <v>5815</v>
      </c>
      <c r="H448" s="159" t="s">
        <v>272</v>
      </c>
      <c r="I448" s="160" t="s">
        <v>273</v>
      </c>
      <c r="J448" s="160" t="s">
        <v>643</v>
      </c>
      <c r="K448" s="161" t="s">
        <v>272</v>
      </c>
      <c r="L448" s="194"/>
      <c r="M448" s="195"/>
      <c r="N448" s="193"/>
      <c r="O448" s="152">
        <v>100</v>
      </c>
      <c r="P448" s="153">
        <v>0</v>
      </c>
      <c r="Q448" s="154">
        <v>100</v>
      </c>
    </row>
    <row r="449" spans="2:17">
      <c r="B449" s="157" t="s">
        <v>23</v>
      </c>
      <c r="C449" s="157" t="s">
        <v>3</v>
      </c>
      <c r="D449" s="157" t="s">
        <v>633</v>
      </c>
      <c r="E449" s="157" t="s">
        <v>634</v>
      </c>
      <c r="F449" s="157" t="s">
        <v>540</v>
      </c>
      <c r="G449" s="158" t="s">
        <v>5815</v>
      </c>
      <c r="H449" s="159" t="s">
        <v>272</v>
      </c>
      <c r="I449" s="160" t="s">
        <v>273</v>
      </c>
      <c r="J449" s="160" t="s">
        <v>643</v>
      </c>
      <c r="K449" s="161" t="s">
        <v>272</v>
      </c>
      <c r="L449" s="194"/>
      <c r="M449" s="195"/>
      <c r="N449" s="193"/>
      <c r="O449" s="152">
        <v>50</v>
      </c>
      <c r="P449" s="153" t="s">
        <v>195</v>
      </c>
      <c r="Q449" s="154" t="s">
        <v>195</v>
      </c>
    </row>
    <row r="450" spans="2:17">
      <c r="B450" s="157" t="s">
        <v>24</v>
      </c>
      <c r="C450" s="157" t="s">
        <v>1</v>
      </c>
      <c r="D450" s="157" t="s">
        <v>538</v>
      </c>
      <c r="E450" s="157" t="s">
        <v>539</v>
      </c>
      <c r="F450" s="157" t="s">
        <v>540</v>
      </c>
      <c r="G450" s="158" t="s">
        <v>5815</v>
      </c>
      <c r="H450" s="159" t="s">
        <v>272</v>
      </c>
      <c r="I450" s="160" t="s">
        <v>273</v>
      </c>
      <c r="J450" s="160" t="s">
        <v>643</v>
      </c>
      <c r="K450" s="161" t="s">
        <v>273</v>
      </c>
      <c r="L450" s="194"/>
      <c r="M450" s="195"/>
      <c r="N450" s="193"/>
      <c r="O450" s="152">
        <v>100</v>
      </c>
      <c r="P450" s="153">
        <v>0</v>
      </c>
      <c r="Q450" s="154">
        <v>100</v>
      </c>
    </row>
    <row r="451" spans="2:17">
      <c r="B451" s="157" t="s">
        <v>24</v>
      </c>
      <c r="C451" s="157" t="s">
        <v>1</v>
      </c>
      <c r="D451" s="157" t="s">
        <v>541</v>
      </c>
      <c r="E451" s="157" t="s">
        <v>542</v>
      </c>
      <c r="F451" s="157" t="s">
        <v>540</v>
      </c>
      <c r="G451" s="158" t="s">
        <v>5815</v>
      </c>
      <c r="H451" s="159" t="s">
        <v>272</v>
      </c>
      <c r="I451" s="160" t="s">
        <v>273</v>
      </c>
      <c r="J451" s="160" t="s">
        <v>643</v>
      </c>
      <c r="K451" s="161" t="s">
        <v>273</v>
      </c>
      <c r="L451" s="194"/>
      <c r="M451" s="195"/>
      <c r="N451" s="193"/>
      <c r="O451" s="152">
        <v>100</v>
      </c>
      <c r="P451" s="153">
        <v>0</v>
      </c>
      <c r="Q451" s="154">
        <v>100</v>
      </c>
    </row>
    <row r="452" spans="2:17">
      <c r="B452" s="157" t="s">
        <v>24</v>
      </c>
      <c r="C452" s="157" t="s">
        <v>1</v>
      </c>
      <c r="D452" s="157" t="s">
        <v>543</v>
      </c>
      <c r="E452" s="157" t="s">
        <v>544</v>
      </c>
      <c r="F452" s="157" t="s">
        <v>540</v>
      </c>
      <c r="G452" s="158" t="s">
        <v>5815</v>
      </c>
      <c r="H452" s="159" t="s">
        <v>272</v>
      </c>
      <c r="I452" s="160" t="s">
        <v>273</v>
      </c>
      <c r="J452" s="160" t="s">
        <v>643</v>
      </c>
      <c r="K452" s="161" t="s">
        <v>273</v>
      </c>
      <c r="L452" s="194"/>
      <c r="M452" s="195"/>
      <c r="N452" s="193"/>
      <c r="O452" s="152">
        <v>100</v>
      </c>
      <c r="P452" s="153">
        <v>0</v>
      </c>
      <c r="Q452" s="154">
        <v>100</v>
      </c>
    </row>
    <row r="453" spans="2:17">
      <c r="B453" s="157" t="s">
        <v>24</v>
      </c>
      <c r="C453" s="157" t="s">
        <v>1</v>
      </c>
      <c r="D453" s="157" t="s">
        <v>545</v>
      </c>
      <c r="E453" s="157" t="s">
        <v>546</v>
      </c>
      <c r="F453" s="157" t="s">
        <v>540</v>
      </c>
      <c r="G453" s="158" t="s">
        <v>5815</v>
      </c>
      <c r="H453" s="159" t="s">
        <v>272</v>
      </c>
      <c r="I453" s="160" t="s">
        <v>273</v>
      </c>
      <c r="J453" s="160" t="s">
        <v>643</v>
      </c>
      <c r="K453" s="161" t="s">
        <v>273</v>
      </c>
      <c r="L453" s="194"/>
      <c r="M453" s="195"/>
      <c r="N453" s="193"/>
      <c r="O453" s="152">
        <v>100</v>
      </c>
      <c r="P453" s="153" t="s">
        <v>195</v>
      </c>
      <c r="Q453" s="154" t="s">
        <v>195</v>
      </c>
    </row>
    <row r="454" spans="2:17">
      <c r="B454" s="157" t="s">
        <v>24</v>
      </c>
      <c r="C454" s="157" t="s">
        <v>1</v>
      </c>
      <c r="D454" s="157" t="s">
        <v>547</v>
      </c>
      <c r="E454" s="157" t="s">
        <v>548</v>
      </c>
      <c r="F454" s="157" t="s">
        <v>540</v>
      </c>
      <c r="G454" s="158" t="s">
        <v>5815</v>
      </c>
      <c r="H454" s="159" t="s">
        <v>272</v>
      </c>
      <c r="I454" s="160" t="s">
        <v>272</v>
      </c>
      <c r="J454" s="160" t="s">
        <v>643</v>
      </c>
      <c r="K454" s="161" t="s">
        <v>195</v>
      </c>
      <c r="L454" s="194"/>
      <c r="M454" s="195"/>
      <c r="N454" s="193"/>
      <c r="O454" s="152">
        <v>100</v>
      </c>
      <c r="P454" s="153">
        <v>100</v>
      </c>
      <c r="Q454" s="154">
        <v>100</v>
      </c>
    </row>
    <row r="455" spans="2:17">
      <c r="B455" s="157" t="s">
        <v>24</v>
      </c>
      <c r="C455" s="157" t="s">
        <v>1</v>
      </c>
      <c r="D455" s="157" t="s">
        <v>553</v>
      </c>
      <c r="E455" s="157" t="s">
        <v>554</v>
      </c>
      <c r="F455" s="157" t="s">
        <v>540</v>
      </c>
      <c r="G455" s="158" t="s">
        <v>5815</v>
      </c>
      <c r="H455" s="159" t="s">
        <v>272</v>
      </c>
      <c r="I455" s="160" t="s">
        <v>273</v>
      </c>
      <c r="J455" s="160" t="s">
        <v>643</v>
      </c>
      <c r="K455" s="161" t="s">
        <v>273</v>
      </c>
      <c r="L455" s="194"/>
      <c r="M455" s="195"/>
      <c r="N455" s="193"/>
      <c r="O455" s="152">
        <v>100</v>
      </c>
      <c r="P455" s="153" t="s">
        <v>195</v>
      </c>
      <c r="Q455" s="154" t="s">
        <v>195</v>
      </c>
    </row>
    <row r="456" spans="2:17">
      <c r="B456" s="157" t="s">
        <v>24</v>
      </c>
      <c r="C456" s="157" t="s">
        <v>1</v>
      </c>
      <c r="D456" s="157" t="s">
        <v>555</v>
      </c>
      <c r="E456" s="157" t="s">
        <v>556</v>
      </c>
      <c r="F456" s="157" t="s">
        <v>540</v>
      </c>
      <c r="G456" s="158" t="s">
        <v>5815</v>
      </c>
      <c r="H456" s="159" t="s">
        <v>273</v>
      </c>
      <c r="I456" s="160" t="s">
        <v>7</v>
      </c>
      <c r="J456" s="160" t="s">
        <v>7</v>
      </c>
      <c r="K456" s="161" t="s">
        <v>195</v>
      </c>
      <c r="L456" s="194"/>
      <c r="M456" s="195"/>
      <c r="N456" s="193"/>
      <c r="O456" s="152" t="s">
        <v>195</v>
      </c>
      <c r="P456" s="153" t="s">
        <v>7</v>
      </c>
      <c r="Q456" s="154" t="s">
        <v>195</v>
      </c>
    </row>
    <row r="457" spans="2:17">
      <c r="B457" s="157" t="s">
        <v>24</v>
      </c>
      <c r="C457" s="157" t="s">
        <v>1</v>
      </c>
      <c r="D457" s="157" t="s">
        <v>561</v>
      </c>
      <c r="E457" s="157" t="s">
        <v>562</v>
      </c>
      <c r="F457" s="157" t="s">
        <v>533</v>
      </c>
      <c r="G457" s="158" t="s">
        <v>5815</v>
      </c>
      <c r="H457" s="159" t="s">
        <v>272</v>
      </c>
      <c r="I457" s="160" t="s">
        <v>273</v>
      </c>
      <c r="J457" s="160" t="s">
        <v>643</v>
      </c>
      <c r="K457" s="161" t="s">
        <v>273</v>
      </c>
      <c r="L457" s="194"/>
      <c r="M457" s="195"/>
      <c r="N457" s="193"/>
      <c r="O457" s="152">
        <v>100</v>
      </c>
      <c r="P457" s="153" t="s">
        <v>195</v>
      </c>
      <c r="Q457" s="154" t="s">
        <v>195</v>
      </c>
    </row>
    <row r="458" spans="2:17">
      <c r="B458" s="157" t="s">
        <v>24</v>
      </c>
      <c r="C458" s="157" t="s">
        <v>1</v>
      </c>
      <c r="D458" s="157" t="s">
        <v>563</v>
      </c>
      <c r="E458" s="157" t="s">
        <v>564</v>
      </c>
      <c r="F458" s="157" t="s">
        <v>540</v>
      </c>
      <c r="G458" s="158" t="s">
        <v>5815</v>
      </c>
      <c r="H458" s="159" t="s">
        <v>272</v>
      </c>
      <c r="I458" s="160" t="s">
        <v>273</v>
      </c>
      <c r="J458" s="160" t="s">
        <v>643</v>
      </c>
      <c r="K458" s="161" t="s">
        <v>273</v>
      </c>
      <c r="L458" s="194"/>
      <c r="M458" s="195"/>
      <c r="N458" s="193"/>
      <c r="O458" s="152">
        <v>100</v>
      </c>
      <c r="P458" s="153">
        <v>0</v>
      </c>
      <c r="Q458" s="154">
        <v>100</v>
      </c>
    </row>
    <row r="459" spans="2:17">
      <c r="B459" s="157" t="s">
        <v>24</v>
      </c>
      <c r="C459" s="157" t="s">
        <v>495</v>
      </c>
      <c r="D459" s="157" t="s">
        <v>565</v>
      </c>
      <c r="E459" s="157" t="s">
        <v>566</v>
      </c>
      <c r="F459" s="157" t="s">
        <v>540</v>
      </c>
      <c r="G459" s="158" t="s">
        <v>5815</v>
      </c>
      <c r="H459" s="159" t="s">
        <v>272</v>
      </c>
      <c r="I459" s="160" t="s">
        <v>273</v>
      </c>
      <c r="J459" s="160" t="s">
        <v>643</v>
      </c>
      <c r="K459" s="161" t="s">
        <v>273</v>
      </c>
      <c r="L459" s="194"/>
      <c r="M459" s="195"/>
      <c r="N459" s="193"/>
      <c r="O459" s="152">
        <v>100</v>
      </c>
      <c r="P459" s="153">
        <v>0</v>
      </c>
      <c r="Q459" s="154">
        <v>100</v>
      </c>
    </row>
    <row r="460" spans="2:17">
      <c r="B460" s="157" t="s">
        <v>24</v>
      </c>
      <c r="C460" s="157" t="s">
        <v>495</v>
      </c>
      <c r="D460" s="157" t="s">
        <v>567</v>
      </c>
      <c r="E460" s="157" t="s">
        <v>568</v>
      </c>
      <c r="F460" s="157" t="s">
        <v>533</v>
      </c>
      <c r="G460" s="158" t="s">
        <v>5815</v>
      </c>
      <c r="H460" s="159" t="s">
        <v>272</v>
      </c>
      <c r="I460" s="160" t="s">
        <v>273</v>
      </c>
      <c r="J460" s="160" t="s">
        <v>643</v>
      </c>
      <c r="K460" s="161" t="s">
        <v>273</v>
      </c>
      <c r="L460" s="194"/>
      <c r="M460" s="195"/>
      <c r="N460" s="193"/>
      <c r="O460" s="152">
        <v>100</v>
      </c>
      <c r="P460" s="153" t="s">
        <v>195</v>
      </c>
      <c r="Q460" s="154" t="s">
        <v>195</v>
      </c>
    </row>
    <row r="461" spans="2:17">
      <c r="B461" s="157" t="s">
        <v>24</v>
      </c>
      <c r="C461" s="157" t="s">
        <v>495</v>
      </c>
      <c r="D461" s="157" t="s">
        <v>569</v>
      </c>
      <c r="E461" s="157" t="s">
        <v>570</v>
      </c>
      <c r="F461" s="157" t="s">
        <v>540</v>
      </c>
      <c r="G461" s="158" t="s">
        <v>5815</v>
      </c>
      <c r="H461" s="159" t="s">
        <v>272</v>
      </c>
      <c r="I461" s="160" t="s">
        <v>273</v>
      </c>
      <c r="J461" s="160" t="s">
        <v>643</v>
      </c>
      <c r="K461" s="161" t="s">
        <v>273</v>
      </c>
      <c r="L461" s="194"/>
      <c r="M461" s="195"/>
      <c r="N461" s="193"/>
      <c r="O461" s="152">
        <v>100</v>
      </c>
      <c r="P461" s="153">
        <v>0</v>
      </c>
      <c r="Q461" s="154">
        <v>100</v>
      </c>
    </row>
    <row r="462" spans="2:17">
      <c r="B462" s="157" t="s">
        <v>24</v>
      </c>
      <c r="C462" s="157" t="s">
        <v>495</v>
      </c>
      <c r="D462" s="157" t="s">
        <v>571</v>
      </c>
      <c r="E462" s="157" t="s">
        <v>572</v>
      </c>
      <c r="F462" s="157" t="s">
        <v>540</v>
      </c>
      <c r="G462" s="158" t="s">
        <v>5815</v>
      </c>
      <c r="H462" s="159" t="s">
        <v>272</v>
      </c>
      <c r="I462" s="160" t="s">
        <v>273</v>
      </c>
      <c r="J462" s="160" t="s">
        <v>643</v>
      </c>
      <c r="K462" s="161" t="s">
        <v>273</v>
      </c>
      <c r="L462" s="194"/>
      <c r="M462" s="195"/>
      <c r="N462" s="193"/>
      <c r="O462" s="152">
        <v>100</v>
      </c>
      <c r="P462" s="153" t="s">
        <v>195</v>
      </c>
      <c r="Q462" s="154">
        <v>100</v>
      </c>
    </row>
    <row r="463" spans="2:17">
      <c r="B463" s="157" t="s">
        <v>24</v>
      </c>
      <c r="C463" s="157" t="s">
        <v>495</v>
      </c>
      <c r="D463" s="157" t="s">
        <v>583</v>
      </c>
      <c r="E463" s="157" t="s">
        <v>584</v>
      </c>
      <c r="F463" s="157" t="s">
        <v>540</v>
      </c>
      <c r="G463" s="158" t="s">
        <v>5815</v>
      </c>
      <c r="H463" s="159" t="s">
        <v>272</v>
      </c>
      <c r="I463" s="160" t="s">
        <v>273</v>
      </c>
      <c r="J463" s="160" t="s">
        <v>643</v>
      </c>
      <c r="K463" s="161" t="s">
        <v>273</v>
      </c>
      <c r="L463" s="194"/>
      <c r="M463" s="195"/>
      <c r="N463" s="193"/>
      <c r="O463" s="152">
        <v>50</v>
      </c>
      <c r="P463" s="153" t="s">
        <v>195</v>
      </c>
      <c r="Q463" s="154" t="s">
        <v>195</v>
      </c>
    </row>
    <row r="464" spans="2:17">
      <c r="B464" s="157" t="s">
        <v>24</v>
      </c>
      <c r="C464" s="157" t="s">
        <v>495</v>
      </c>
      <c r="D464" s="157" t="s">
        <v>585</v>
      </c>
      <c r="E464" s="157" t="s">
        <v>586</v>
      </c>
      <c r="F464" s="157" t="s">
        <v>533</v>
      </c>
      <c r="G464" s="158" t="s">
        <v>5815</v>
      </c>
      <c r="H464" s="159" t="s">
        <v>272</v>
      </c>
      <c r="I464" s="160" t="s">
        <v>273</v>
      </c>
      <c r="J464" s="160" t="s">
        <v>643</v>
      </c>
      <c r="K464" s="161" t="s">
        <v>273</v>
      </c>
      <c r="L464" s="194"/>
      <c r="M464" s="195"/>
      <c r="N464" s="193"/>
      <c r="O464" s="152">
        <v>100</v>
      </c>
      <c r="P464" s="153" t="s">
        <v>195</v>
      </c>
      <c r="Q464" s="154" t="s">
        <v>195</v>
      </c>
    </row>
    <row r="465" spans="2:17">
      <c r="B465" s="157" t="s">
        <v>24</v>
      </c>
      <c r="C465" s="157" t="s">
        <v>495</v>
      </c>
      <c r="D465" s="157" t="s">
        <v>587</v>
      </c>
      <c r="E465" s="157" t="s">
        <v>588</v>
      </c>
      <c r="F465" s="157" t="s">
        <v>540</v>
      </c>
      <c r="G465" s="158" t="s">
        <v>5815</v>
      </c>
      <c r="H465" s="159" t="s">
        <v>272</v>
      </c>
      <c r="I465" s="160" t="s">
        <v>273</v>
      </c>
      <c r="J465" s="160" t="s">
        <v>643</v>
      </c>
      <c r="K465" s="161" t="s">
        <v>273</v>
      </c>
      <c r="L465" s="194"/>
      <c r="M465" s="195"/>
      <c r="N465" s="193"/>
      <c r="O465" s="152">
        <v>100</v>
      </c>
      <c r="P465" s="153">
        <v>0</v>
      </c>
      <c r="Q465" s="154">
        <v>100</v>
      </c>
    </row>
    <row r="466" spans="2:17">
      <c r="B466" s="157" t="s">
        <v>24</v>
      </c>
      <c r="C466" s="157" t="s">
        <v>495</v>
      </c>
      <c r="D466" s="157" t="s">
        <v>589</v>
      </c>
      <c r="E466" s="157" t="s">
        <v>590</v>
      </c>
      <c r="F466" s="157" t="s">
        <v>540</v>
      </c>
      <c r="G466" s="158" t="s">
        <v>5815</v>
      </c>
      <c r="H466" s="159" t="s">
        <v>272</v>
      </c>
      <c r="I466" s="160" t="s">
        <v>273</v>
      </c>
      <c r="J466" s="160" t="s">
        <v>643</v>
      </c>
      <c r="K466" s="161" t="s">
        <v>273</v>
      </c>
      <c r="L466" s="194"/>
      <c r="M466" s="195"/>
      <c r="N466" s="193"/>
      <c r="O466" s="152">
        <v>100</v>
      </c>
      <c r="P466" s="153">
        <v>0</v>
      </c>
      <c r="Q466" s="154">
        <v>100</v>
      </c>
    </row>
    <row r="467" spans="2:17">
      <c r="B467" s="157" t="s">
        <v>24</v>
      </c>
      <c r="C467" s="157" t="s">
        <v>495</v>
      </c>
      <c r="D467" s="157" t="s">
        <v>593</v>
      </c>
      <c r="E467" s="157" t="s">
        <v>594</v>
      </c>
      <c r="F467" s="157" t="s">
        <v>540</v>
      </c>
      <c r="G467" s="158" t="s">
        <v>5815</v>
      </c>
      <c r="H467" s="159" t="s">
        <v>272</v>
      </c>
      <c r="I467" s="160" t="s">
        <v>273</v>
      </c>
      <c r="J467" s="160" t="s">
        <v>643</v>
      </c>
      <c r="K467" s="161" t="s">
        <v>273</v>
      </c>
      <c r="L467" s="194"/>
      <c r="M467" s="195"/>
      <c r="N467" s="193"/>
      <c r="O467" s="152">
        <v>100</v>
      </c>
      <c r="P467" s="153">
        <v>0</v>
      </c>
      <c r="Q467" s="154">
        <v>100</v>
      </c>
    </row>
    <row r="468" spans="2:17">
      <c r="B468" s="157" t="s">
        <v>24</v>
      </c>
      <c r="C468" s="157" t="s">
        <v>495</v>
      </c>
      <c r="D468" s="157" t="s">
        <v>595</v>
      </c>
      <c r="E468" s="157" t="s">
        <v>596</v>
      </c>
      <c r="F468" s="157" t="s">
        <v>540</v>
      </c>
      <c r="G468" s="158" t="s">
        <v>5815</v>
      </c>
      <c r="H468" s="159" t="s">
        <v>272</v>
      </c>
      <c r="I468" s="160" t="s">
        <v>273</v>
      </c>
      <c r="J468" s="160" t="s">
        <v>643</v>
      </c>
      <c r="K468" s="161" t="s">
        <v>273</v>
      </c>
      <c r="L468" s="194"/>
      <c r="M468" s="195"/>
      <c r="N468" s="193"/>
      <c r="O468" s="152">
        <v>100</v>
      </c>
      <c r="P468" s="153">
        <v>0</v>
      </c>
      <c r="Q468" s="154">
        <v>100</v>
      </c>
    </row>
    <row r="469" spans="2:17">
      <c r="B469" s="157" t="s">
        <v>24</v>
      </c>
      <c r="C469" s="157" t="s">
        <v>495</v>
      </c>
      <c r="D469" s="157" t="s">
        <v>599</v>
      </c>
      <c r="E469" s="157" t="s">
        <v>600</v>
      </c>
      <c r="F469" s="157" t="s">
        <v>540</v>
      </c>
      <c r="G469" s="158" t="s">
        <v>5815</v>
      </c>
      <c r="H469" s="159" t="s">
        <v>272</v>
      </c>
      <c r="I469" s="160" t="s">
        <v>273</v>
      </c>
      <c r="J469" s="160" t="s">
        <v>643</v>
      </c>
      <c r="K469" s="161" t="s">
        <v>273</v>
      </c>
      <c r="L469" s="194"/>
      <c r="M469" s="195"/>
      <c r="N469" s="193"/>
      <c r="O469" s="152">
        <v>100</v>
      </c>
      <c r="P469" s="153">
        <v>0</v>
      </c>
      <c r="Q469" s="154">
        <v>100</v>
      </c>
    </row>
    <row r="470" spans="2:17">
      <c r="B470" s="157" t="s">
        <v>24</v>
      </c>
      <c r="C470" s="157" t="s">
        <v>2</v>
      </c>
      <c r="D470" s="157" t="s">
        <v>609</v>
      </c>
      <c r="E470" s="157" t="s">
        <v>610</v>
      </c>
      <c r="F470" s="157" t="s">
        <v>540</v>
      </c>
      <c r="G470" s="158" t="s">
        <v>5815</v>
      </c>
      <c r="H470" s="159" t="s">
        <v>272</v>
      </c>
      <c r="I470" s="160" t="s">
        <v>272</v>
      </c>
      <c r="J470" s="160" t="s">
        <v>643</v>
      </c>
      <c r="K470" s="161" t="s">
        <v>195</v>
      </c>
      <c r="L470" s="194"/>
      <c r="M470" s="195"/>
      <c r="N470" s="193"/>
      <c r="O470" s="152">
        <v>100</v>
      </c>
      <c r="P470" s="153">
        <v>100</v>
      </c>
      <c r="Q470" s="154">
        <v>100</v>
      </c>
    </row>
    <row r="471" spans="2:17">
      <c r="B471" s="157" t="s">
        <v>24</v>
      </c>
      <c r="C471" s="157" t="s">
        <v>2</v>
      </c>
      <c r="D471" s="157" t="s">
        <v>619</v>
      </c>
      <c r="E471" s="157" t="s">
        <v>620</v>
      </c>
      <c r="F471" s="157" t="s">
        <v>540</v>
      </c>
      <c r="G471" s="158" t="s">
        <v>5815</v>
      </c>
      <c r="H471" s="159" t="s">
        <v>272</v>
      </c>
      <c r="I471" s="160" t="s">
        <v>273</v>
      </c>
      <c r="J471" s="160" t="s">
        <v>643</v>
      </c>
      <c r="K471" s="161" t="s">
        <v>273</v>
      </c>
      <c r="L471" s="194"/>
      <c r="M471" s="195"/>
      <c r="N471" s="193"/>
      <c r="O471" s="152">
        <v>50</v>
      </c>
      <c r="P471" s="153">
        <v>0</v>
      </c>
      <c r="Q471" s="154" t="s">
        <v>195</v>
      </c>
    </row>
    <row r="472" spans="2:17">
      <c r="B472" s="157" t="s">
        <v>24</v>
      </c>
      <c r="C472" s="157" t="s">
        <v>3</v>
      </c>
      <c r="D472" s="157" t="s">
        <v>899</v>
      </c>
      <c r="E472" s="157" t="s">
        <v>900</v>
      </c>
      <c r="F472" s="157" t="s">
        <v>540</v>
      </c>
      <c r="G472" s="158" t="s">
        <v>5815</v>
      </c>
      <c r="H472" s="159" t="s">
        <v>272</v>
      </c>
      <c r="I472" s="160" t="s">
        <v>273</v>
      </c>
      <c r="J472" s="160" t="s">
        <v>643</v>
      </c>
      <c r="K472" s="161" t="s">
        <v>273</v>
      </c>
      <c r="L472" s="194"/>
      <c r="M472" s="195"/>
      <c r="N472" s="193"/>
      <c r="O472" s="152">
        <v>50</v>
      </c>
      <c r="P472" s="153" t="s">
        <v>195</v>
      </c>
      <c r="Q472" s="154" t="s">
        <v>195</v>
      </c>
    </row>
    <row r="473" spans="2:17">
      <c r="B473" s="157" t="s">
        <v>24</v>
      </c>
      <c r="C473" s="157" t="s">
        <v>3</v>
      </c>
      <c r="D473" s="157" t="s">
        <v>627</v>
      </c>
      <c r="E473" s="157" t="s">
        <v>628</v>
      </c>
      <c r="F473" s="157" t="s">
        <v>540</v>
      </c>
      <c r="G473" s="158" t="s">
        <v>5815</v>
      </c>
      <c r="H473" s="159" t="s">
        <v>272</v>
      </c>
      <c r="I473" s="160" t="s">
        <v>273</v>
      </c>
      <c r="J473" s="160" t="s">
        <v>54</v>
      </c>
      <c r="K473" s="161" t="s">
        <v>273</v>
      </c>
      <c r="L473" s="194"/>
      <c r="M473" s="195"/>
      <c r="N473" s="193"/>
      <c r="O473" s="152">
        <v>100</v>
      </c>
      <c r="P473" s="153">
        <v>0</v>
      </c>
      <c r="Q473" s="154">
        <v>100</v>
      </c>
    </row>
    <row r="474" spans="2:17">
      <c r="B474" s="157" t="s">
        <v>24</v>
      </c>
      <c r="C474" s="157" t="s">
        <v>3</v>
      </c>
      <c r="D474" s="157" t="s">
        <v>629</v>
      </c>
      <c r="E474" s="157" t="s">
        <v>630</v>
      </c>
      <c r="F474" s="157" t="s">
        <v>540</v>
      </c>
      <c r="G474" s="158" t="s">
        <v>5815</v>
      </c>
      <c r="H474" s="159" t="s">
        <v>272</v>
      </c>
      <c r="I474" s="160" t="s">
        <v>273</v>
      </c>
      <c r="J474" s="160" t="s">
        <v>643</v>
      </c>
      <c r="K474" s="161" t="s">
        <v>273</v>
      </c>
      <c r="L474" s="194"/>
      <c r="M474" s="195"/>
      <c r="N474" s="193"/>
      <c r="O474" s="152">
        <v>50</v>
      </c>
      <c r="P474" s="153" t="s">
        <v>195</v>
      </c>
      <c r="Q474" s="154" t="s">
        <v>195</v>
      </c>
    </row>
    <row r="475" spans="2:17">
      <c r="B475" s="157" t="s">
        <v>24</v>
      </c>
      <c r="C475" s="157" t="s">
        <v>3</v>
      </c>
      <c r="D475" s="157" t="s">
        <v>633</v>
      </c>
      <c r="E475" s="157" t="s">
        <v>634</v>
      </c>
      <c r="F475" s="157" t="s">
        <v>540</v>
      </c>
      <c r="G475" s="158" t="s">
        <v>5815</v>
      </c>
      <c r="H475" s="159" t="s">
        <v>272</v>
      </c>
      <c r="I475" s="160" t="s">
        <v>273</v>
      </c>
      <c r="J475" s="160" t="s">
        <v>643</v>
      </c>
      <c r="K475" s="161" t="s">
        <v>273</v>
      </c>
      <c r="L475" s="194"/>
      <c r="M475" s="195"/>
      <c r="N475" s="193"/>
      <c r="O475" s="152">
        <v>50</v>
      </c>
      <c r="P475" s="153" t="s">
        <v>195</v>
      </c>
      <c r="Q475" s="154" t="s">
        <v>195</v>
      </c>
    </row>
    <row r="476" spans="2:17">
      <c r="B476" s="157" t="s">
        <v>25</v>
      </c>
      <c r="C476" s="157" t="s">
        <v>1</v>
      </c>
      <c r="D476" s="157" t="s">
        <v>538</v>
      </c>
      <c r="E476" s="157" t="s">
        <v>539</v>
      </c>
      <c r="F476" s="157" t="s">
        <v>540</v>
      </c>
      <c r="G476" s="158" t="s">
        <v>5815</v>
      </c>
      <c r="H476" s="159" t="s">
        <v>272</v>
      </c>
      <c r="I476" s="160" t="s">
        <v>273</v>
      </c>
      <c r="J476" s="160" t="s">
        <v>643</v>
      </c>
      <c r="K476" s="161" t="s">
        <v>272</v>
      </c>
      <c r="L476" s="194"/>
      <c r="M476" s="195"/>
      <c r="N476" s="193"/>
      <c r="O476" s="152">
        <v>50</v>
      </c>
      <c r="P476" s="153">
        <v>0</v>
      </c>
      <c r="Q476" s="154">
        <v>0</v>
      </c>
    </row>
    <row r="477" spans="2:17">
      <c r="B477" s="157" t="s">
        <v>25</v>
      </c>
      <c r="C477" s="157" t="s">
        <v>1</v>
      </c>
      <c r="D477" s="157" t="s">
        <v>541</v>
      </c>
      <c r="E477" s="157" t="s">
        <v>542</v>
      </c>
      <c r="F477" s="157" t="s">
        <v>540</v>
      </c>
      <c r="G477" s="158" t="s">
        <v>5815</v>
      </c>
      <c r="H477" s="159" t="s">
        <v>272</v>
      </c>
      <c r="I477" s="160" t="s">
        <v>273</v>
      </c>
      <c r="J477" s="160" t="s">
        <v>643</v>
      </c>
      <c r="K477" s="161" t="s">
        <v>272</v>
      </c>
      <c r="L477" s="194"/>
      <c r="M477" s="195"/>
      <c r="N477" s="193"/>
      <c r="O477" s="152">
        <v>50</v>
      </c>
      <c r="P477" s="153">
        <v>0</v>
      </c>
      <c r="Q477" s="154">
        <v>0</v>
      </c>
    </row>
    <row r="478" spans="2:17">
      <c r="B478" s="157" t="s">
        <v>25</v>
      </c>
      <c r="C478" s="157" t="s">
        <v>1</v>
      </c>
      <c r="D478" s="157" t="s">
        <v>543</v>
      </c>
      <c r="E478" s="157" t="s">
        <v>544</v>
      </c>
      <c r="F478" s="157" t="s">
        <v>540</v>
      </c>
      <c r="G478" s="158" t="s">
        <v>5815</v>
      </c>
      <c r="H478" s="159" t="s">
        <v>272</v>
      </c>
      <c r="I478" s="160" t="s">
        <v>273</v>
      </c>
      <c r="J478" s="160" t="s">
        <v>643</v>
      </c>
      <c r="K478" s="161" t="s">
        <v>272</v>
      </c>
      <c r="L478" s="194"/>
      <c r="M478" s="195"/>
      <c r="N478" s="193"/>
      <c r="O478" s="152">
        <v>50</v>
      </c>
      <c r="P478" s="153">
        <v>0</v>
      </c>
      <c r="Q478" s="154">
        <v>0</v>
      </c>
    </row>
    <row r="479" spans="2:17">
      <c r="B479" s="157" t="s">
        <v>25</v>
      </c>
      <c r="C479" s="157" t="s">
        <v>1</v>
      </c>
      <c r="D479" s="157" t="s">
        <v>545</v>
      </c>
      <c r="E479" s="157" t="s">
        <v>546</v>
      </c>
      <c r="F479" s="157" t="s">
        <v>540</v>
      </c>
      <c r="G479" s="158" t="s">
        <v>5815</v>
      </c>
      <c r="H479" s="159" t="s">
        <v>272</v>
      </c>
      <c r="I479" s="160" t="s">
        <v>273</v>
      </c>
      <c r="J479" s="160" t="s">
        <v>643</v>
      </c>
      <c r="K479" s="161" t="s">
        <v>272</v>
      </c>
      <c r="L479" s="194"/>
      <c r="M479" s="195"/>
      <c r="N479" s="193"/>
      <c r="O479" s="152">
        <v>100</v>
      </c>
      <c r="P479" s="153">
        <v>0</v>
      </c>
      <c r="Q479" s="154">
        <v>100</v>
      </c>
    </row>
    <row r="480" spans="2:17">
      <c r="B480" s="157" t="s">
        <v>25</v>
      </c>
      <c r="C480" s="157" t="s">
        <v>1</v>
      </c>
      <c r="D480" s="157" t="s">
        <v>547</v>
      </c>
      <c r="E480" s="157" t="s">
        <v>548</v>
      </c>
      <c r="F480" s="157" t="s">
        <v>540</v>
      </c>
      <c r="G480" s="158" t="s">
        <v>5815</v>
      </c>
      <c r="H480" s="159" t="s">
        <v>272</v>
      </c>
      <c r="I480" s="160" t="s">
        <v>273</v>
      </c>
      <c r="J480" s="160" t="s">
        <v>643</v>
      </c>
      <c r="K480" s="161" t="s">
        <v>272</v>
      </c>
      <c r="L480" s="194"/>
      <c r="M480" s="195"/>
      <c r="N480" s="193"/>
      <c r="O480" s="152">
        <v>100</v>
      </c>
      <c r="P480" s="153">
        <v>0</v>
      </c>
      <c r="Q480" s="154">
        <v>100</v>
      </c>
    </row>
    <row r="481" spans="2:17">
      <c r="B481" s="157" t="s">
        <v>25</v>
      </c>
      <c r="C481" s="157" t="s">
        <v>1</v>
      </c>
      <c r="D481" s="157" t="s">
        <v>553</v>
      </c>
      <c r="E481" s="157" t="s">
        <v>554</v>
      </c>
      <c r="F481" s="157" t="s">
        <v>540</v>
      </c>
      <c r="G481" s="158" t="s">
        <v>5815</v>
      </c>
      <c r="H481" s="159" t="s">
        <v>272</v>
      </c>
      <c r="I481" s="160" t="s">
        <v>273</v>
      </c>
      <c r="J481" s="160" t="s">
        <v>643</v>
      </c>
      <c r="K481" s="161" t="s">
        <v>272</v>
      </c>
      <c r="L481" s="194"/>
      <c r="M481" s="195"/>
      <c r="N481" s="193"/>
      <c r="O481" s="152">
        <v>50</v>
      </c>
      <c r="P481" s="153">
        <v>0</v>
      </c>
      <c r="Q481" s="154">
        <v>0</v>
      </c>
    </row>
    <row r="482" spans="2:17">
      <c r="B482" s="157" t="s">
        <v>25</v>
      </c>
      <c r="C482" s="157" t="s">
        <v>1</v>
      </c>
      <c r="D482" s="157" t="s">
        <v>555</v>
      </c>
      <c r="E482" s="157" t="s">
        <v>556</v>
      </c>
      <c r="F482" s="157" t="s">
        <v>540</v>
      </c>
      <c r="G482" s="158" t="s">
        <v>5815</v>
      </c>
      <c r="H482" s="159" t="s">
        <v>272</v>
      </c>
      <c r="I482" s="160" t="s">
        <v>273</v>
      </c>
      <c r="J482" s="160" t="s">
        <v>643</v>
      </c>
      <c r="K482" s="161" t="s">
        <v>272</v>
      </c>
      <c r="L482" s="194"/>
      <c r="M482" s="195"/>
      <c r="N482" s="193"/>
      <c r="O482" s="152">
        <v>100</v>
      </c>
      <c r="P482" s="153">
        <v>0</v>
      </c>
      <c r="Q482" s="154">
        <v>100</v>
      </c>
    </row>
    <row r="483" spans="2:17">
      <c r="B483" s="157" t="s">
        <v>25</v>
      </c>
      <c r="C483" s="157" t="s">
        <v>1</v>
      </c>
      <c r="D483" s="157" t="s">
        <v>561</v>
      </c>
      <c r="E483" s="157" t="s">
        <v>562</v>
      </c>
      <c r="F483" s="157" t="s">
        <v>533</v>
      </c>
      <c r="G483" s="158" t="s">
        <v>5815</v>
      </c>
      <c r="H483" s="159" t="s">
        <v>272</v>
      </c>
      <c r="I483" s="160" t="s">
        <v>273</v>
      </c>
      <c r="J483" s="160" t="s">
        <v>643</v>
      </c>
      <c r="K483" s="161" t="s">
        <v>273</v>
      </c>
      <c r="L483" s="194"/>
      <c r="M483" s="195"/>
      <c r="N483" s="193"/>
      <c r="O483" s="152">
        <v>50</v>
      </c>
      <c r="P483" s="153" t="s">
        <v>195</v>
      </c>
      <c r="Q483" s="154" t="s">
        <v>195</v>
      </c>
    </row>
    <row r="484" spans="2:17">
      <c r="B484" s="157" t="s">
        <v>25</v>
      </c>
      <c r="C484" s="157" t="s">
        <v>1</v>
      </c>
      <c r="D484" s="157" t="s">
        <v>563</v>
      </c>
      <c r="E484" s="157" t="s">
        <v>564</v>
      </c>
      <c r="F484" s="157" t="s">
        <v>540</v>
      </c>
      <c r="G484" s="158" t="s">
        <v>5815</v>
      </c>
      <c r="H484" s="159" t="s">
        <v>272</v>
      </c>
      <c r="I484" s="160" t="s">
        <v>273</v>
      </c>
      <c r="J484" s="160" t="s">
        <v>54</v>
      </c>
      <c r="K484" s="161" t="s">
        <v>273</v>
      </c>
      <c r="L484" s="194"/>
      <c r="M484" s="195"/>
      <c r="N484" s="193"/>
      <c r="O484" s="152">
        <v>40</v>
      </c>
      <c r="P484" s="153">
        <v>0</v>
      </c>
      <c r="Q484" s="154">
        <v>0</v>
      </c>
    </row>
    <row r="485" spans="2:17">
      <c r="B485" s="157" t="s">
        <v>25</v>
      </c>
      <c r="C485" s="157" t="s">
        <v>495</v>
      </c>
      <c r="D485" s="157" t="s">
        <v>565</v>
      </c>
      <c r="E485" s="157" t="s">
        <v>566</v>
      </c>
      <c r="F485" s="157" t="s">
        <v>540</v>
      </c>
      <c r="G485" s="158" t="s">
        <v>5815</v>
      </c>
      <c r="H485" s="159" t="s">
        <v>272</v>
      </c>
      <c r="I485" s="160" t="s">
        <v>273</v>
      </c>
      <c r="J485" s="160" t="s">
        <v>643</v>
      </c>
      <c r="K485" s="161" t="s">
        <v>273</v>
      </c>
      <c r="L485" s="194"/>
      <c r="M485" s="195"/>
      <c r="N485" s="193"/>
      <c r="O485" s="152">
        <v>0</v>
      </c>
      <c r="P485" s="153" t="s">
        <v>195</v>
      </c>
      <c r="Q485" s="154" t="s">
        <v>195</v>
      </c>
    </row>
    <row r="486" spans="2:17">
      <c r="B486" s="157" t="s">
        <v>25</v>
      </c>
      <c r="C486" s="157" t="s">
        <v>495</v>
      </c>
      <c r="D486" s="157" t="s">
        <v>567</v>
      </c>
      <c r="E486" s="157" t="s">
        <v>568</v>
      </c>
      <c r="F486" s="157" t="s">
        <v>533</v>
      </c>
      <c r="G486" s="158" t="s">
        <v>5815</v>
      </c>
      <c r="H486" s="159" t="s">
        <v>272</v>
      </c>
      <c r="I486" s="160" t="s">
        <v>273</v>
      </c>
      <c r="J486" s="160" t="s">
        <v>643</v>
      </c>
      <c r="K486" s="161" t="s">
        <v>273</v>
      </c>
      <c r="L486" s="194"/>
      <c r="M486" s="195"/>
      <c r="N486" s="193"/>
      <c r="O486" s="152">
        <v>50</v>
      </c>
      <c r="P486" s="153" t="s">
        <v>195</v>
      </c>
      <c r="Q486" s="154" t="s">
        <v>195</v>
      </c>
    </row>
    <row r="487" spans="2:17">
      <c r="B487" s="157" t="s">
        <v>25</v>
      </c>
      <c r="C487" s="157" t="s">
        <v>495</v>
      </c>
      <c r="D487" s="157" t="s">
        <v>569</v>
      </c>
      <c r="E487" s="157" t="s">
        <v>570</v>
      </c>
      <c r="F487" s="157" t="s">
        <v>540</v>
      </c>
      <c r="G487" s="158" t="s">
        <v>5815</v>
      </c>
      <c r="H487" s="159" t="s">
        <v>272</v>
      </c>
      <c r="I487" s="160" t="s">
        <v>273</v>
      </c>
      <c r="J487" s="160" t="s">
        <v>643</v>
      </c>
      <c r="K487" s="161" t="s">
        <v>272</v>
      </c>
      <c r="L487" s="194"/>
      <c r="M487" s="195"/>
      <c r="N487" s="193"/>
      <c r="O487" s="152">
        <v>50</v>
      </c>
      <c r="P487" s="153">
        <v>0</v>
      </c>
      <c r="Q487" s="154" t="s">
        <v>195</v>
      </c>
    </row>
    <row r="488" spans="2:17">
      <c r="B488" s="157" t="s">
        <v>25</v>
      </c>
      <c r="C488" s="157" t="s">
        <v>495</v>
      </c>
      <c r="D488" s="157" t="s">
        <v>571</v>
      </c>
      <c r="E488" s="157" t="s">
        <v>572</v>
      </c>
      <c r="F488" s="157" t="s">
        <v>540</v>
      </c>
      <c r="G488" s="158" t="s">
        <v>5815</v>
      </c>
      <c r="H488" s="159" t="s">
        <v>272</v>
      </c>
      <c r="I488" s="160" t="s">
        <v>273</v>
      </c>
      <c r="J488" s="160" t="s">
        <v>643</v>
      </c>
      <c r="K488" s="161" t="s">
        <v>273</v>
      </c>
      <c r="L488" s="194"/>
      <c r="M488" s="195"/>
      <c r="N488" s="193"/>
      <c r="O488" s="152">
        <v>50</v>
      </c>
      <c r="P488" s="153">
        <v>0</v>
      </c>
      <c r="Q488" s="154" t="s">
        <v>195</v>
      </c>
    </row>
    <row r="489" spans="2:17">
      <c r="B489" s="157" t="s">
        <v>25</v>
      </c>
      <c r="C489" s="157" t="s">
        <v>495</v>
      </c>
      <c r="D489" s="157" t="s">
        <v>583</v>
      </c>
      <c r="E489" s="157" t="s">
        <v>584</v>
      </c>
      <c r="F489" s="157" t="s">
        <v>540</v>
      </c>
      <c r="G489" s="158" t="s">
        <v>5815</v>
      </c>
      <c r="H489" s="159" t="s">
        <v>272</v>
      </c>
      <c r="I489" s="160" t="s">
        <v>273</v>
      </c>
      <c r="J489" s="160" t="s">
        <v>643</v>
      </c>
      <c r="K489" s="161" t="s">
        <v>273</v>
      </c>
      <c r="L489" s="194"/>
      <c r="M489" s="195"/>
      <c r="N489" s="193"/>
      <c r="O489" s="152">
        <v>50</v>
      </c>
      <c r="P489" s="153">
        <v>0</v>
      </c>
      <c r="Q489" s="154" t="s">
        <v>195</v>
      </c>
    </row>
    <row r="490" spans="2:17">
      <c r="B490" s="157" t="s">
        <v>25</v>
      </c>
      <c r="C490" s="157" t="s">
        <v>495</v>
      </c>
      <c r="D490" s="157" t="s">
        <v>585</v>
      </c>
      <c r="E490" s="157" t="s">
        <v>586</v>
      </c>
      <c r="F490" s="157" t="s">
        <v>533</v>
      </c>
      <c r="G490" s="158" t="s">
        <v>5815</v>
      </c>
      <c r="H490" s="159" t="s">
        <v>272</v>
      </c>
      <c r="I490" s="160" t="s">
        <v>273</v>
      </c>
      <c r="J490" s="160" t="s">
        <v>643</v>
      </c>
      <c r="K490" s="161" t="s">
        <v>273</v>
      </c>
      <c r="L490" s="194"/>
      <c r="M490" s="195"/>
      <c r="N490" s="193"/>
      <c r="O490" s="152">
        <v>100</v>
      </c>
      <c r="P490" s="153" t="s">
        <v>195</v>
      </c>
      <c r="Q490" s="154" t="s">
        <v>195</v>
      </c>
    </row>
    <row r="491" spans="2:17">
      <c r="B491" s="157" t="s">
        <v>25</v>
      </c>
      <c r="C491" s="157" t="s">
        <v>495</v>
      </c>
      <c r="D491" s="157" t="s">
        <v>587</v>
      </c>
      <c r="E491" s="157" t="s">
        <v>588</v>
      </c>
      <c r="F491" s="157" t="s">
        <v>540</v>
      </c>
      <c r="G491" s="158" t="s">
        <v>5815</v>
      </c>
      <c r="H491" s="159" t="s">
        <v>272</v>
      </c>
      <c r="I491" s="160" t="s">
        <v>273</v>
      </c>
      <c r="J491" s="160" t="s">
        <v>643</v>
      </c>
      <c r="K491" s="161" t="s">
        <v>273</v>
      </c>
      <c r="L491" s="194"/>
      <c r="M491" s="195"/>
      <c r="N491" s="193"/>
      <c r="O491" s="152">
        <v>50</v>
      </c>
      <c r="P491" s="153" t="s">
        <v>195</v>
      </c>
      <c r="Q491" s="154" t="s">
        <v>195</v>
      </c>
    </row>
    <row r="492" spans="2:17">
      <c r="B492" s="157" t="s">
        <v>25</v>
      </c>
      <c r="C492" s="157" t="s">
        <v>495</v>
      </c>
      <c r="D492" s="157" t="s">
        <v>589</v>
      </c>
      <c r="E492" s="157" t="s">
        <v>590</v>
      </c>
      <c r="F492" s="157" t="s">
        <v>540</v>
      </c>
      <c r="G492" s="158" t="s">
        <v>5815</v>
      </c>
      <c r="H492" s="159" t="s">
        <v>272</v>
      </c>
      <c r="I492" s="160" t="s">
        <v>273</v>
      </c>
      <c r="J492" s="160" t="s">
        <v>643</v>
      </c>
      <c r="K492" s="161" t="s">
        <v>273</v>
      </c>
      <c r="L492" s="194"/>
      <c r="M492" s="195"/>
      <c r="N492" s="193"/>
      <c r="O492" s="152">
        <v>50</v>
      </c>
      <c r="P492" s="153" t="s">
        <v>195</v>
      </c>
      <c r="Q492" s="154" t="s">
        <v>195</v>
      </c>
    </row>
    <row r="493" spans="2:17">
      <c r="B493" s="157" t="s">
        <v>25</v>
      </c>
      <c r="C493" s="157" t="s">
        <v>495</v>
      </c>
      <c r="D493" s="157" t="s">
        <v>593</v>
      </c>
      <c r="E493" s="157" t="s">
        <v>594</v>
      </c>
      <c r="F493" s="157" t="s">
        <v>540</v>
      </c>
      <c r="G493" s="158" t="s">
        <v>5815</v>
      </c>
      <c r="H493" s="159" t="s">
        <v>272</v>
      </c>
      <c r="I493" s="160" t="s">
        <v>273</v>
      </c>
      <c r="J493" s="160" t="s">
        <v>643</v>
      </c>
      <c r="K493" s="161" t="s">
        <v>272</v>
      </c>
      <c r="L493" s="194"/>
      <c r="M493" s="195"/>
      <c r="N493" s="193"/>
      <c r="O493" s="152">
        <v>50</v>
      </c>
      <c r="P493" s="153" t="s">
        <v>195</v>
      </c>
      <c r="Q493" s="154" t="s">
        <v>195</v>
      </c>
    </row>
    <row r="494" spans="2:17">
      <c r="B494" s="157" t="s">
        <v>25</v>
      </c>
      <c r="C494" s="157" t="s">
        <v>495</v>
      </c>
      <c r="D494" s="157" t="s">
        <v>595</v>
      </c>
      <c r="E494" s="157" t="s">
        <v>596</v>
      </c>
      <c r="F494" s="157" t="s">
        <v>540</v>
      </c>
      <c r="G494" s="158" t="s">
        <v>5815</v>
      </c>
      <c r="H494" s="159" t="s">
        <v>272</v>
      </c>
      <c r="I494" s="160" t="s">
        <v>273</v>
      </c>
      <c r="J494" s="160" t="s">
        <v>643</v>
      </c>
      <c r="K494" s="161" t="s">
        <v>273</v>
      </c>
      <c r="L494" s="194"/>
      <c r="M494" s="195"/>
      <c r="N494" s="193"/>
      <c r="O494" s="152">
        <v>50</v>
      </c>
      <c r="P494" s="153">
        <v>0</v>
      </c>
      <c r="Q494" s="154">
        <v>0</v>
      </c>
    </row>
    <row r="495" spans="2:17">
      <c r="B495" s="157" t="s">
        <v>25</v>
      </c>
      <c r="C495" s="157" t="s">
        <v>495</v>
      </c>
      <c r="D495" s="157" t="s">
        <v>599</v>
      </c>
      <c r="E495" s="157" t="s">
        <v>600</v>
      </c>
      <c r="F495" s="157" t="s">
        <v>540</v>
      </c>
      <c r="G495" s="158" t="s">
        <v>5815</v>
      </c>
      <c r="H495" s="159" t="s">
        <v>272</v>
      </c>
      <c r="I495" s="160" t="s">
        <v>273</v>
      </c>
      <c r="J495" s="160" t="s">
        <v>643</v>
      </c>
      <c r="K495" s="161" t="s">
        <v>273</v>
      </c>
      <c r="L495" s="194"/>
      <c r="M495" s="195"/>
      <c r="N495" s="193"/>
      <c r="O495" s="152">
        <v>50</v>
      </c>
      <c r="P495" s="153">
        <v>0</v>
      </c>
      <c r="Q495" s="154" t="s">
        <v>195</v>
      </c>
    </row>
    <row r="496" spans="2:17">
      <c r="B496" s="157" t="s">
        <v>25</v>
      </c>
      <c r="C496" s="157" t="s">
        <v>2</v>
      </c>
      <c r="D496" s="157" t="s">
        <v>609</v>
      </c>
      <c r="E496" s="157" t="s">
        <v>610</v>
      </c>
      <c r="F496" s="157" t="s">
        <v>540</v>
      </c>
      <c r="G496" s="158" t="s">
        <v>5815</v>
      </c>
      <c r="H496" s="159" t="s">
        <v>272</v>
      </c>
      <c r="I496" s="160" t="s">
        <v>273</v>
      </c>
      <c r="J496" s="160" t="s">
        <v>643</v>
      </c>
      <c r="K496" s="161" t="s">
        <v>273</v>
      </c>
      <c r="L496" s="194"/>
      <c r="M496" s="195"/>
      <c r="N496" s="193"/>
      <c r="O496" s="152">
        <v>50</v>
      </c>
      <c r="P496" s="153">
        <v>0</v>
      </c>
      <c r="Q496" s="154" t="s">
        <v>195</v>
      </c>
    </row>
    <row r="497" spans="2:17">
      <c r="B497" s="157" t="s">
        <v>25</v>
      </c>
      <c r="C497" s="157" t="s">
        <v>2</v>
      </c>
      <c r="D497" s="157" t="s">
        <v>619</v>
      </c>
      <c r="E497" s="157" t="s">
        <v>620</v>
      </c>
      <c r="F497" s="157" t="s">
        <v>540</v>
      </c>
      <c r="G497" s="158" t="s">
        <v>5815</v>
      </c>
      <c r="H497" s="159" t="s">
        <v>272</v>
      </c>
      <c r="I497" s="160" t="s">
        <v>273</v>
      </c>
      <c r="J497" s="160" t="s">
        <v>643</v>
      </c>
      <c r="K497" s="161" t="s">
        <v>273</v>
      </c>
      <c r="L497" s="194"/>
      <c r="M497" s="195"/>
      <c r="N497" s="193"/>
      <c r="O497" s="152">
        <v>100</v>
      </c>
      <c r="P497" s="153">
        <v>0</v>
      </c>
      <c r="Q497" s="154" t="s">
        <v>195</v>
      </c>
    </row>
    <row r="498" spans="2:17">
      <c r="B498" s="157" t="s">
        <v>25</v>
      </c>
      <c r="C498" s="157" t="s">
        <v>3</v>
      </c>
      <c r="D498" s="157" t="s">
        <v>899</v>
      </c>
      <c r="E498" s="157" t="s">
        <v>900</v>
      </c>
      <c r="F498" s="157" t="s">
        <v>540</v>
      </c>
      <c r="G498" s="158" t="s">
        <v>5815</v>
      </c>
      <c r="H498" s="159" t="s">
        <v>272</v>
      </c>
      <c r="I498" s="160" t="s">
        <v>273</v>
      </c>
      <c r="J498" s="160" t="s">
        <v>643</v>
      </c>
      <c r="K498" s="161" t="s">
        <v>273</v>
      </c>
      <c r="L498" s="194"/>
      <c r="M498" s="195"/>
      <c r="N498" s="193"/>
      <c r="O498" s="152">
        <v>0</v>
      </c>
      <c r="P498" s="153" t="s">
        <v>195</v>
      </c>
      <c r="Q498" s="154">
        <v>0</v>
      </c>
    </row>
    <row r="499" spans="2:17">
      <c r="B499" s="157" t="s">
        <v>25</v>
      </c>
      <c r="C499" s="157" t="s">
        <v>3</v>
      </c>
      <c r="D499" s="157" t="s">
        <v>627</v>
      </c>
      <c r="E499" s="157" t="s">
        <v>628</v>
      </c>
      <c r="F499" s="157" t="s">
        <v>540</v>
      </c>
      <c r="G499" s="158" t="s">
        <v>5815</v>
      </c>
      <c r="H499" s="159" t="s">
        <v>272</v>
      </c>
      <c r="I499" s="160" t="s">
        <v>273</v>
      </c>
      <c r="J499" s="160" t="s">
        <v>53</v>
      </c>
      <c r="K499" s="161" t="s">
        <v>273</v>
      </c>
      <c r="L499" s="194"/>
      <c r="M499" s="195"/>
      <c r="N499" s="193"/>
      <c r="O499" s="152">
        <v>80</v>
      </c>
      <c r="P499" s="153">
        <v>0</v>
      </c>
      <c r="Q499" s="154">
        <v>75</v>
      </c>
    </row>
    <row r="500" spans="2:17">
      <c r="B500" s="157" t="s">
        <v>25</v>
      </c>
      <c r="C500" s="157" t="s">
        <v>3</v>
      </c>
      <c r="D500" s="157" t="s">
        <v>629</v>
      </c>
      <c r="E500" s="157" t="s">
        <v>630</v>
      </c>
      <c r="F500" s="157" t="s">
        <v>540</v>
      </c>
      <c r="G500" s="158" t="s">
        <v>5815</v>
      </c>
      <c r="H500" s="159" t="s">
        <v>272</v>
      </c>
      <c r="I500" s="160" t="s">
        <v>273</v>
      </c>
      <c r="J500" s="160" t="s">
        <v>53</v>
      </c>
      <c r="K500" s="161" t="s">
        <v>273</v>
      </c>
      <c r="L500" s="194"/>
      <c r="M500" s="195"/>
      <c r="N500" s="193"/>
      <c r="O500" s="152">
        <v>80</v>
      </c>
      <c r="P500" s="153">
        <v>0</v>
      </c>
      <c r="Q500" s="154">
        <v>40</v>
      </c>
    </row>
    <row r="501" spans="2:17">
      <c r="B501" s="157" t="s">
        <v>25</v>
      </c>
      <c r="C501" s="157" t="s">
        <v>3</v>
      </c>
      <c r="D501" s="157" t="s">
        <v>633</v>
      </c>
      <c r="E501" s="157" t="s">
        <v>634</v>
      </c>
      <c r="F501" s="157" t="s">
        <v>540</v>
      </c>
      <c r="G501" s="158" t="s">
        <v>5815</v>
      </c>
      <c r="H501" s="159" t="s">
        <v>272</v>
      </c>
      <c r="I501" s="160" t="s">
        <v>273</v>
      </c>
      <c r="J501" s="160" t="s">
        <v>53</v>
      </c>
      <c r="K501" s="161" t="s">
        <v>273</v>
      </c>
      <c r="L501" s="194"/>
      <c r="M501" s="195"/>
      <c r="N501" s="193"/>
      <c r="O501" s="152">
        <v>40</v>
      </c>
      <c r="P501" s="153">
        <v>0</v>
      </c>
      <c r="Q501" s="154">
        <v>0</v>
      </c>
    </row>
    <row r="502" spans="2:17">
      <c r="B502" s="157" t="s">
        <v>26</v>
      </c>
      <c r="C502" s="157" t="s">
        <v>1</v>
      </c>
      <c r="D502" s="157" t="s">
        <v>538</v>
      </c>
      <c r="E502" s="157" t="s">
        <v>539</v>
      </c>
      <c r="F502" s="157" t="s">
        <v>540</v>
      </c>
      <c r="G502" s="158" t="s">
        <v>5815</v>
      </c>
      <c r="H502" s="159" t="s">
        <v>272</v>
      </c>
      <c r="I502" s="160" t="s">
        <v>273</v>
      </c>
      <c r="J502" s="160" t="s">
        <v>643</v>
      </c>
      <c r="K502" s="161" t="s">
        <v>273</v>
      </c>
      <c r="L502" s="194"/>
      <c r="M502" s="195"/>
      <c r="N502" s="193"/>
      <c r="O502" s="152">
        <v>100</v>
      </c>
      <c r="P502" s="153">
        <v>100</v>
      </c>
      <c r="Q502" s="154">
        <v>100</v>
      </c>
    </row>
    <row r="503" spans="2:17">
      <c r="B503" s="157" t="s">
        <v>26</v>
      </c>
      <c r="C503" s="157" t="s">
        <v>1</v>
      </c>
      <c r="D503" s="157" t="s">
        <v>541</v>
      </c>
      <c r="E503" s="157" t="s">
        <v>542</v>
      </c>
      <c r="F503" s="157" t="s">
        <v>540</v>
      </c>
      <c r="G503" s="158" t="s">
        <v>5815</v>
      </c>
      <c r="H503" s="159" t="s">
        <v>272</v>
      </c>
      <c r="I503" s="160" t="s">
        <v>273</v>
      </c>
      <c r="J503" s="160" t="s">
        <v>643</v>
      </c>
      <c r="K503" s="161" t="s">
        <v>273</v>
      </c>
      <c r="L503" s="194"/>
      <c r="M503" s="195"/>
      <c r="N503" s="193"/>
      <c r="O503" s="152">
        <v>50</v>
      </c>
      <c r="P503" s="153">
        <v>0</v>
      </c>
      <c r="Q503" s="154" t="s">
        <v>195</v>
      </c>
    </row>
    <row r="504" spans="2:17">
      <c r="B504" s="157" t="s">
        <v>26</v>
      </c>
      <c r="C504" s="157" t="s">
        <v>1</v>
      </c>
      <c r="D504" s="157" t="s">
        <v>543</v>
      </c>
      <c r="E504" s="157" t="s">
        <v>544</v>
      </c>
      <c r="F504" s="157" t="s">
        <v>540</v>
      </c>
      <c r="G504" s="158" t="s">
        <v>5815</v>
      </c>
      <c r="H504" s="159" t="s">
        <v>272</v>
      </c>
      <c r="I504" s="160" t="s">
        <v>273</v>
      </c>
      <c r="J504" s="160" t="s">
        <v>643</v>
      </c>
      <c r="K504" s="161" t="s">
        <v>273</v>
      </c>
      <c r="L504" s="194"/>
      <c r="M504" s="195"/>
      <c r="N504" s="193"/>
      <c r="O504" s="152">
        <v>50</v>
      </c>
      <c r="P504" s="153">
        <v>100</v>
      </c>
      <c r="Q504" s="154">
        <v>100</v>
      </c>
    </row>
    <row r="505" spans="2:17">
      <c r="B505" s="157" t="s">
        <v>26</v>
      </c>
      <c r="C505" s="157" t="s">
        <v>1</v>
      </c>
      <c r="D505" s="157" t="s">
        <v>545</v>
      </c>
      <c r="E505" s="157" t="s">
        <v>546</v>
      </c>
      <c r="F505" s="157" t="s">
        <v>540</v>
      </c>
      <c r="G505" s="158" t="s">
        <v>5815</v>
      </c>
      <c r="H505" s="159" t="s">
        <v>272</v>
      </c>
      <c r="I505" s="160" t="s">
        <v>273</v>
      </c>
      <c r="J505" s="160" t="s">
        <v>643</v>
      </c>
      <c r="K505" s="161" t="s">
        <v>273</v>
      </c>
      <c r="L505" s="194"/>
      <c r="M505" s="195"/>
      <c r="N505" s="193"/>
      <c r="O505" s="152">
        <v>100</v>
      </c>
      <c r="P505" s="153">
        <v>100</v>
      </c>
      <c r="Q505" s="154">
        <v>100</v>
      </c>
    </row>
    <row r="506" spans="2:17">
      <c r="B506" s="157" t="s">
        <v>26</v>
      </c>
      <c r="C506" s="157" t="s">
        <v>1</v>
      </c>
      <c r="D506" s="157" t="s">
        <v>547</v>
      </c>
      <c r="E506" s="157" t="s">
        <v>548</v>
      </c>
      <c r="F506" s="157" t="s">
        <v>540</v>
      </c>
      <c r="G506" s="158" t="s">
        <v>5815</v>
      </c>
      <c r="H506" s="159" t="s">
        <v>272</v>
      </c>
      <c r="I506" s="160" t="s">
        <v>273</v>
      </c>
      <c r="J506" s="160" t="s">
        <v>643</v>
      </c>
      <c r="K506" s="161" t="s">
        <v>273</v>
      </c>
      <c r="L506" s="194"/>
      <c r="M506" s="195"/>
      <c r="N506" s="193"/>
      <c r="O506" s="152">
        <v>100</v>
      </c>
      <c r="P506" s="153">
        <v>100</v>
      </c>
      <c r="Q506" s="154">
        <v>100</v>
      </c>
    </row>
    <row r="507" spans="2:17">
      <c r="B507" s="157" t="s">
        <v>26</v>
      </c>
      <c r="C507" s="157" t="s">
        <v>1</v>
      </c>
      <c r="D507" s="157" t="s">
        <v>553</v>
      </c>
      <c r="E507" s="157" t="s">
        <v>554</v>
      </c>
      <c r="F507" s="157" t="s">
        <v>540</v>
      </c>
      <c r="G507" s="158" t="s">
        <v>5815</v>
      </c>
      <c r="H507" s="159" t="s">
        <v>272</v>
      </c>
      <c r="I507" s="160" t="s">
        <v>273</v>
      </c>
      <c r="J507" s="160" t="s">
        <v>643</v>
      </c>
      <c r="K507" s="161" t="s">
        <v>273</v>
      </c>
      <c r="L507" s="194"/>
      <c r="M507" s="195"/>
      <c r="N507" s="193"/>
      <c r="O507" s="152">
        <v>100</v>
      </c>
      <c r="P507" s="153">
        <v>100</v>
      </c>
      <c r="Q507" s="154">
        <v>100</v>
      </c>
    </row>
    <row r="508" spans="2:17">
      <c r="B508" s="157" t="s">
        <v>26</v>
      </c>
      <c r="C508" s="157" t="s">
        <v>1</v>
      </c>
      <c r="D508" s="157" t="s">
        <v>555</v>
      </c>
      <c r="E508" s="157" t="s">
        <v>556</v>
      </c>
      <c r="F508" s="157" t="s">
        <v>540</v>
      </c>
      <c r="G508" s="158" t="s">
        <v>5815</v>
      </c>
      <c r="H508" s="159" t="s">
        <v>272</v>
      </c>
      <c r="I508" s="160" t="s">
        <v>273</v>
      </c>
      <c r="J508" s="160" t="s">
        <v>643</v>
      </c>
      <c r="K508" s="161" t="s">
        <v>272</v>
      </c>
      <c r="L508" s="194"/>
      <c r="M508" s="195"/>
      <c r="N508" s="193"/>
      <c r="O508" s="152">
        <v>100</v>
      </c>
      <c r="P508" s="153" t="s">
        <v>195</v>
      </c>
      <c r="Q508" s="154" t="s">
        <v>195</v>
      </c>
    </row>
    <row r="509" spans="2:17">
      <c r="B509" s="157" t="s">
        <v>26</v>
      </c>
      <c r="C509" s="157" t="s">
        <v>1</v>
      </c>
      <c r="D509" s="157" t="s">
        <v>561</v>
      </c>
      <c r="E509" s="157" t="s">
        <v>562</v>
      </c>
      <c r="F509" s="157" t="s">
        <v>533</v>
      </c>
      <c r="G509" s="158" t="s">
        <v>5815</v>
      </c>
      <c r="H509" s="159" t="s">
        <v>272</v>
      </c>
      <c r="I509" s="160" t="s">
        <v>273</v>
      </c>
      <c r="J509" s="160" t="s">
        <v>643</v>
      </c>
      <c r="K509" s="161" t="s">
        <v>273</v>
      </c>
      <c r="L509" s="194"/>
      <c r="M509" s="195"/>
      <c r="N509" s="193"/>
      <c r="O509" s="152">
        <v>100</v>
      </c>
      <c r="P509" s="153" t="s">
        <v>195</v>
      </c>
      <c r="Q509" s="154" t="s">
        <v>195</v>
      </c>
    </row>
    <row r="510" spans="2:17">
      <c r="B510" s="157" t="s">
        <v>26</v>
      </c>
      <c r="C510" s="157" t="s">
        <v>1</v>
      </c>
      <c r="D510" s="157" t="s">
        <v>563</v>
      </c>
      <c r="E510" s="157" t="s">
        <v>564</v>
      </c>
      <c r="F510" s="157" t="s">
        <v>540</v>
      </c>
      <c r="G510" s="158" t="s">
        <v>5815</v>
      </c>
      <c r="H510" s="159" t="s">
        <v>272</v>
      </c>
      <c r="I510" s="160" t="s">
        <v>273</v>
      </c>
      <c r="J510" s="160" t="s">
        <v>643</v>
      </c>
      <c r="K510" s="161" t="s">
        <v>273</v>
      </c>
      <c r="L510" s="194"/>
      <c r="M510" s="195"/>
      <c r="N510" s="193"/>
      <c r="O510" s="152">
        <v>50</v>
      </c>
      <c r="P510" s="153" t="s">
        <v>195</v>
      </c>
      <c r="Q510" s="154" t="s">
        <v>195</v>
      </c>
    </row>
    <row r="511" spans="2:17">
      <c r="B511" s="157" t="s">
        <v>26</v>
      </c>
      <c r="C511" s="157" t="s">
        <v>495</v>
      </c>
      <c r="D511" s="157" t="s">
        <v>565</v>
      </c>
      <c r="E511" s="157" t="s">
        <v>566</v>
      </c>
      <c r="F511" s="157" t="s">
        <v>540</v>
      </c>
      <c r="G511" s="158" t="s">
        <v>5815</v>
      </c>
      <c r="H511" s="159" t="s">
        <v>272</v>
      </c>
      <c r="I511" s="160" t="s">
        <v>273</v>
      </c>
      <c r="J511" s="160" t="s">
        <v>53</v>
      </c>
      <c r="K511" s="161" t="s">
        <v>273</v>
      </c>
      <c r="L511" s="194"/>
      <c r="M511" s="195"/>
      <c r="N511" s="193"/>
      <c r="O511" s="152">
        <v>40</v>
      </c>
      <c r="P511" s="153" t="s">
        <v>195</v>
      </c>
      <c r="Q511" s="154" t="s">
        <v>195</v>
      </c>
    </row>
    <row r="512" spans="2:17">
      <c r="B512" s="157" t="s">
        <v>26</v>
      </c>
      <c r="C512" s="157" t="s">
        <v>495</v>
      </c>
      <c r="D512" s="157" t="s">
        <v>567</v>
      </c>
      <c r="E512" s="157" t="s">
        <v>568</v>
      </c>
      <c r="F512" s="157" t="s">
        <v>533</v>
      </c>
      <c r="G512" s="158" t="s">
        <v>5815</v>
      </c>
      <c r="H512" s="159" t="s">
        <v>272</v>
      </c>
      <c r="I512" s="160" t="s">
        <v>273</v>
      </c>
      <c r="J512" s="160" t="s">
        <v>643</v>
      </c>
      <c r="K512" s="161" t="s">
        <v>273</v>
      </c>
      <c r="L512" s="194"/>
      <c r="M512" s="195"/>
      <c r="N512" s="193"/>
      <c r="O512" s="152">
        <v>100</v>
      </c>
      <c r="P512" s="153" t="s">
        <v>195</v>
      </c>
      <c r="Q512" s="154" t="s">
        <v>195</v>
      </c>
    </row>
    <row r="513" spans="2:17">
      <c r="B513" s="157" t="s">
        <v>26</v>
      </c>
      <c r="C513" s="157" t="s">
        <v>495</v>
      </c>
      <c r="D513" s="157" t="s">
        <v>569</v>
      </c>
      <c r="E513" s="157" t="s">
        <v>570</v>
      </c>
      <c r="F513" s="157" t="s">
        <v>540</v>
      </c>
      <c r="G513" s="158" t="s">
        <v>5815</v>
      </c>
      <c r="H513" s="159" t="s">
        <v>272</v>
      </c>
      <c r="I513" s="160" t="s">
        <v>273</v>
      </c>
      <c r="J513" s="160" t="s">
        <v>53</v>
      </c>
      <c r="K513" s="161" t="s">
        <v>273</v>
      </c>
      <c r="L513" s="194"/>
      <c r="M513" s="195"/>
      <c r="N513" s="193"/>
      <c r="O513" s="152">
        <v>40</v>
      </c>
      <c r="P513" s="153">
        <v>100</v>
      </c>
      <c r="Q513" s="154">
        <v>100</v>
      </c>
    </row>
    <row r="514" spans="2:17">
      <c r="B514" s="157" t="s">
        <v>26</v>
      </c>
      <c r="C514" s="157" t="s">
        <v>495</v>
      </c>
      <c r="D514" s="157" t="s">
        <v>571</v>
      </c>
      <c r="E514" s="157" t="s">
        <v>572</v>
      </c>
      <c r="F514" s="157" t="s">
        <v>540</v>
      </c>
      <c r="G514" s="158" t="s">
        <v>5815</v>
      </c>
      <c r="H514" s="159" t="s">
        <v>273</v>
      </c>
      <c r="I514" s="160" t="s">
        <v>7</v>
      </c>
      <c r="J514" s="160" t="s">
        <v>7</v>
      </c>
      <c r="K514" s="161" t="s">
        <v>195</v>
      </c>
      <c r="L514" s="194"/>
      <c r="M514" s="195"/>
      <c r="N514" s="193"/>
      <c r="O514" s="152" t="s">
        <v>195</v>
      </c>
      <c r="P514" s="153" t="s">
        <v>7</v>
      </c>
      <c r="Q514" s="154" t="s">
        <v>195</v>
      </c>
    </row>
    <row r="515" spans="2:17">
      <c r="B515" s="157" t="s">
        <v>26</v>
      </c>
      <c r="C515" s="157" t="s">
        <v>495</v>
      </c>
      <c r="D515" s="157" t="s">
        <v>583</v>
      </c>
      <c r="E515" s="157" t="s">
        <v>584</v>
      </c>
      <c r="F515" s="157" t="s">
        <v>540</v>
      </c>
      <c r="G515" s="158" t="s">
        <v>5815</v>
      </c>
      <c r="H515" s="159" t="s">
        <v>272</v>
      </c>
      <c r="I515" s="160" t="s">
        <v>273</v>
      </c>
      <c r="J515" s="160" t="s">
        <v>643</v>
      </c>
      <c r="K515" s="161" t="s">
        <v>273</v>
      </c>
      <c r="L515" s="194"/>
      <c r="M515" s="195"/>
      <c r="N515" s="193"/>
      <c r="O515" s="152">
        <v>50</v>
      </c>
      <c r="P515" s="153" t="s">
        <v>195</v>
      </c>
      <c r="Q515" s="154">
        <v>0</v>
      </c>
    </row>
    <row r="516" spans="2:17">
      <c r="B516" s="157" t="s">
        <v>26</v>
      </c>
      <c r="C516" s="157" t="s">
        <v>495</v>
      </c>
      <c r="D516" s="157" t="s">
        <v>585</v>
      </c>
      <c r="E516" s="157" t="s">
        <v>586</v>
      </c>
      <c r="F516" s="157" t="s">
        <v>533</v>
      </c>
      <c r="G516" s="158" t="s">
        <v>5815</v>
      </c>
      <c r="H516" s="159" t="s">
        <v>272</v>
      </c>
      <c r="I516" s="160" t="s">
        <v>273</v>
      </c>
      <c r="J516" s="160" t="s">
        <v>643</v>
      </c>
      <c r="K516" s="161" t="s">
        <v>273</v>
      </c>
      <c r="L516" s="194"/>
      <c r="M516" s="195"/>
      <c r="N516" s="193"/>
      <c r="O516" s="152">
        <v>50</v>
      </c>
      <c r="P516" s="153" t="s">
        <v>195</v>
      </c>
      <c r="Q516" s="154" t="s">
        <v>195</v>
      </c>
    </row>
    <row r="517" spans="2:17">
      <c r="B517" s="157" t="s">
        <v>26</v>
      </c>
      <c r="C517" s="157" t="s">
        <v>495</v>
      </c>
      <c r="D517" s="157" t="s">
        <v>587</v>
      </c>
      <c r="E517" s="157" t="s">
        <v>588</v>
      </c>
      <c r="F517" s="157" t="s">
        <v>540</v>
      </c>
      <c r="G517" s="158" t="s">
        <v>5815</v>
      </c>
      <c r="H517" s="159" t="s">
        <v>272</v>
      </c>
      <c r="I517" s="160" t="s">
        <v>273</v>
      </c>
      <c r="J517" s="160" t="s">
        <v>53</v>
      </c>
      <c r="K517" s="161" t="s">
        <v>273</v>
      </c>
      <c r="L517" s="194"/>
      <c r="M517" s="195"/>
      <c r="N517" s="193"/>
      <c r="O517" s="152">
        <v>50</v>
      </c>
      <c r="P517" s="153" t="s">
        <v>195</v>
      </c>
      <c r="Q517" s="154" t="s">
        <v>195</v>
      </c>
    </row>
    <row r="518" spans="2:17">
      <c r="B518" s="157" t="s">
        <v>26</v>
      </c>
      <c r="C518" s="157" t="s">
        <v>495</v>
      </c>
      <c r="D518" s="157" t="s">
        <v>589</v>
      </c>
      <c r="E518" s="157" t="s">
        <v>590</v>
      </c>
      <c r="F518" s="157" t="s">
        <v>540</v>
      </c>
      <c r="G518" s="158" t="s">
        <v>5815</v>
      </c>
      <c r="H518" s="159" t="s">
        <v>272</v>
      </c>
      <c r="I518" s="160" t="s">
        <v>273</v>
      </c>
      <c r="J518" s="160" t="s">
        <v>53</v>
      </c>
      <c r="K518" s="161" t="s">
        <v>273</v>
      </c>
      <c r="L518" s="194"/>
      <c r="M518" s="195"/>
      <c r="N518" s="193"/>
      <c r="O518" s="152">
        <v>50</v>
      </c>
      <c r="P518" s="153" t="s">
        <v>195</v>
      </c>
      <c r="Q518" s="154" t="s">
        <v>195</v>
      </c>
    </row>
    <row r="519" spans="2:17">
      <c r="B519" s="157" t="s">
        <v>26</v>
      </c>
      <c r="C519" s="157" t="s">
        <v>495</v>
      </c>
      <c r="D519" s="157" t="s">
        <v>593</v>
      </c>
      <c r="E519" s="157" t="s">
        <v>594</v>
      </c>
      <c r="F519" s="157" t="s">
        <v>540</v>
      </c>
      <c r="G519" s="158" t="s">
        <v>5815</v>
      </c>
      <c r="H519" s="159" t="s">
        <v>272</v>
      </c>
      <c r="I519" s="160" t="s">
        <v>273</v>
      </c>
      <c r="J519" s="160" t="s">
        <v>643</v>
      </c>
      <c r="K519" s="161" t="s">
        <v>273</v>
      </c>
      <c r="L519" s="194"/>
      <c r="M519" s="195"/>
      <c r="N519" s="193"/>
      <c r="O519" s="152">
        <v>100</v>
      </c>
      <c r="P519" s="153">
        <v>100</v>
      </c>
      <c r="Q519" s="154">
        <v>100</v>
      </c>
    </row>
    <row r="520" spans="2:17">
      <c r="B520" s="157" t="s">
        <v>26</v>
      </c>
      <c r="C520" s="157" t="s">
        <v>495</v>
      </c>
      <c r="D520" s="157" t="s">
        <v>595</v>
      </c>
      <c r="E520" s="157" t="s">
        <v>596</v>
      </c>
      <c r="F520" s="157" t="s">
        <v>540</v>
      </c>
      <c r="G520" s="158" t="s">
        <v>5815</v>
      </c>
      <c r="H520" s="159" t="s">
        <v>272</v>
      </c>
      <c r="I520" s="160" t="s">
        <v>273</v>
      </c>
      <c r="J520" s="160" t="s">
        <v>643</v>
      </c>
      <c r="K520" s="161" t="s">
        <v>273</v>
      </c>
      <c r="L520" s="194"/>
      <c r="M520" s="195"/>
      <c r="N520" s="193"/>
      <c r="O520" s="152">
        <v>100</v>
      </c>
      <c r="P520" s="153">
        <v>100</v>
      </c>
      <c r="Q520" s="154">
        <v>100</v>
      </c>
    </row>
    <row r="521" spans="2:17">
      <c r="B521" s="157" t="s">
        <v>26</v>
      </c>
      <c r="C521" s="157" t="s">
        <v>495</v>
      </c>
      <c r="D521" s="157" t="s">
        <v>599</v>
      </c>
      <c r="E521" s="157" t="s">
        <v>600</v>
      </c>
      <c r="F521" s="157" t="s">
        <v>540</v>
      </c>
      <c r="G521" s="158" t="s">
        <v>5815</v>
      </c>
      <c r="H521" s="159" t="s">
        <v>272</v>
      </c>
      <c r="I521" s="160" t="s">
        <v>273</v>
      </c>
      <c r="J521" s="160" t="s">
        <v>643</v>
      </c>
      <c r="K521" s="161" t="s">
        <v>273</v>
      </c>
      <c r="L521" s="194"/>
      <c r="M521" s="195"/>
      <c r="N521" s="193"/>
      <c r="O521" s="152">
        <v>50</v>
      </c>
      <c r="P521" s="153" t="s">
        <v>195</v>
      </c>
      <c r="Q521" s="154" t="s">
        <v>195</v>
      </c>
    </row>
    <row r="522" spans="2:17">
      <c r="B522" s="157" t="s">
        <v>26</v>
      </c>
      <c r="C522" s="157" t="s">
        <v>2</v>
      </c>
      <c r="D522" s="157" t="s">
        <v>609</v>
      </c>
      <c r="E522" s="157" t="s">
        <v>610</v>
      </c>
      <c r="F522" s="157" t="s">
        <v>540</v>
      </c>
      <c r="G522" s="158" t="s">
        <v>5815</v>
      </c>
      <c r="H522" s="159" t="s">
        <v>272</v>
      </c>
      <c r="I522" s="160" t="s">
        <v>273</v>
      </c>
      <c r="J522" s="160" t="s">
        <v>643</v>
      </c>
      <c r="K522" s="161" t="s">
        <v>273</v>
      </c>
      <c r="L522" s="194"/>
      <c r="M522" s="195"/>
      <c r="N522" s="193"/>
      <c r="O522" s="152">
        <v>100</v>
      </c>
      <c r="P522" s="153">
        <v>100</v>
      </c>
      <c r="Q522" s="154">
        <v>100</v>
      </c>
    </row>
    <row r="523" spans="2:17">
      <c r="B523" s="157" t="s">
        <v>26</v>
      </c>
      <c r="C523" s="157" t="s">
        <v>2</v>
      </c>
      <c r="D523" s="157" t="s">
        <v>619</v>
      </c>
      <c r="E523" s="157" t="s">
        <v>620</v>
      </c>
      <c r="F523" s="157" t="s">
        <v>540</v>
      </c>
      <c r="G523" s="158" t="s">
        <v>5815</v>
      </c>
      <c r="H523" s="159" t="s">
        <v>272</v>
      </c>
      <c r="I523" s="160" t="s">
        <v>273</v>
      </c>
      <c r="J523" s="160" t="s">
        <v>643</v>
      </c>
      <c r="K523" s="161" t="s">
        <v>273</v>
      </c>
      <c r="L523" s="194"/>
      <c r="M523" s="195"/>
      <c r="N523" s="193"/>
      <c r="O523" s="152">
        <v>50</v>
      </c>
      <c r="P523" s="153" t="s">
        <v>195</v>
      </c>
      <c r="Q523" s="154" t="s">
        <v>195</v>
      </c>
    </row>
    <row r="524" spans="2:17">
      <c r="B524" s="157" t="s">
        <v>26</v>
      </c>
      <c r="C524" s="157" t="s">
        <v>3</v>
      </c>
      <c r="D524" s="157" t="s">
        <v>899</v>
      </c>
      <c r="E524" s="157" t="s">
        <v>900</v>
      </c>
      <c r="F524" s="157" t="s">
        <v>540</v>
      </c>
      <c r="G524" s="158" t="s">
        <v>5815</v>
      </c>
      <c r="H524" s="159" t="s">
        <v>272</v>
      </c>
      <c r="I524" s="160" t="s">
        <v>273</v>
      </c>
      <c r="J524" s="160" t="s">
        <v>643</v>
      </c>
      <c r="K524" s="161" t="s">
        <v>273</v>
      </c>
      <c r="L524" s="194"/>
      <c r="M524" s="195"/>
      <c r="N524" s="193"/>
      <c r="O524" s="152">
        <v>50</v>
      </c>
      <c r="P524" s="153">
        <v>0</v>
      </c>
      <c r="Q524" s="154">
        <v>0</v>
      </c>
    </row>
    <row r="525" spans="2:17">
      <c r="B525" s="157" t="s">
        <v>26</v>
      </c>
      <c r="C525" s="157" t="s">
        <v>3</v>
      </c>
      <c r="D525" s="157" t="s">
        <v>627</v>
      </c>
      <c r="E525" s="157" t="s">
        <v>628</v>
      </c>
      <c r="F525" s="157" t="s">
        <v>540</v>
      </c>
      <c r="G525" s="158" t="s">
        <v>5815</v>
      </c>
      <c r="H525" s="159" t="s">
        <v>272</v>
      </c>
      <c r="I525" s="160" t="s">
        <v>273</v>
      </c>
      <c r="J525" s="160" t="s">
        <v>643</v>
      </c>
      <c r="K525" s="161" t="s">
        <v>272</v>
      </c>
      <c r="L525" s="194"/>
      <c r="M525" s="195"/>
      <c r="N525" s="193"/>
      <c r="O525" s="152">
        <v>100</v>
      </c>
      <c r="P525" s="153">
        <v>0</v>
      </c>
      <c r="Q525" s="154">
        <v>0</v>
      </c>
    </row>
    <row r="526" spans="2:17">
      <c r="B526" s="157" t="s">
        <v>26</v>
      </c>
      <c r="C526" s="157" t="s">
        <v>3</v>
      </c>
      <c r="D526" s="157" t="s">
        <v>629</v>
      </c>
      <c r="E526" s="157" t="s">
        <v>630</v>
      </c>
      <c r="F526" s="157" t="s">
        <v>540</v>
      </c>
      <c r="G526" s="158" t="s">
        <v>5815</v>
      </c>
      <c r="H526" s="159" t="s">
        <v>272</v>
      </c>
      <c r="I526" s="160" t="s">
        <v>273</v>
      </c>
      <c r="J526" s="160" t="s">
        <v>643</v>
      </c>
      <c r="K526" s="161" t="s">
        <v>272</v>
      </c>
      <c r="L526" s="194"/>
      <c r="M526" s="195"/>
      <c r="N526" s="193"/>
      <c r="O526" s="152">
        <v>100</v>
      </c>
      <c r="P526" s="153">
        <v>0</v>
      </c>
      <c r="Q526" s="154">
        <v>0</v>
      </c>
    </row>
    <row r="527" spans="2:17">
      <c r="B527" s="157" t="s">
        <v>26</v>
      </c>
      <c r="C527" s="157" t="s">
        <v>3</v>
      </c>
      <c r="D527" s="157" t="s">
        <v>633</v>
      </c>
      <c r="E527" s="157" t="s">
        <v>634</v>
      </c>
      <c r="F527" s="157" t="s">
        <v>540</v>
      </c>
      <c r="G527" s="158" t="s">
        <v>5815</v>
      </c>
      <c r="H527" s="159" t="s">
        <v>272</v>
      </c>
      <c r="I527" s="160" t="s">
        <v>273</v>
      </c>
      <c r="J527" s="160" t="s">
        <v>643</v>
      </c>
      <c r="K527" s="161" t="s">
        <v>272</v>
      </c>
      <c r="L527" s="194"/>
      <c r="M527" s="195"/>
      <c r="N527" s="193"/>
      <c r="O527" s="152">
        <v>100</v>
      </c>
      <c r="P527" s="153">
        <v>0</v>
      </c>
      <c r="Q527" s="154">
        <v>0</v>
      </c>
    </row>
    <row r="528" spans="2:17">
      <c r="B528" s="157" t="s">
        <v>27</v>
      </c>
      <c r="C528" s="157" t="s">
        <v>1</v>
      </c>
      <c r="D528" s="157" t="s">
        <v>538</v>
      </c>
      <c r="E528" s="157" t="s">
        <v>539</v>
      </c>
      <c r="F528" s="157" t="s">
        <v>540</v>
      </c>
      <c r="G528" s="158" t="s">
        <v>5815</v>
      </c>
      <c r="H528" s="159" t="s">
        <v>272</v>
      </c>
      <c r="I528" s="160" t="s">
        <v>273</v>
      </c>
      <c r="J528" s="160" t="s">
        <v>643</v>
      </c>
      <c r="K528" s="161" t="s">
        <v>273</v>
      </c>
      <c r="L528" s="194"/>
      <c r="M528" s="195"/>
      <c r="N528" s="193"/>
      <c r="O528" s="152">
        <v>0</v>
      </c>
      <c r="P528" s="153" t="s">
        <v>195</v>
      </c>
      <c r="Q528" s="154" t="s">
        <v>195</v>
      </c>
    </row>
    <row r="529" spans="2:17">
      <c r="B529" s="157" t="s">
        <v>27</v>
      </c>
      <c r="C529" s="157" t="s">
        <v>1</v>
      </c>
      <c r="D529" s="157" t="s">
        <v>541</v>
      </c>
      <c r="E529" s="157" t="s">
        <v>542</v>
      </c>
      <c r="F529" s="157" t="s">
        <v>540</v>
      </c>
      <c r="G529" s="158" t="s">
        <v>5815</v>
      </c>
      <c r="H529" s="159" t="s">
        <v>272</v>
      </c>
      <c r="I529" s="160" t="s">
        <v>273</v>
      </c>
      <c r="J529" s="160" t="s">
        <v>643</v>
      </c>
      <c r="K529" s="161" t="s">
        <v>272</v>
      </c>
      <c r="L529" s="194"/>
      <c r="M529" s="195"/>
      <c r="N529" s="193"/>
      <c r="O529" s="152">
        <v>100</v>
      </c>
      <c r="P529" s="153">
        <v>100</v>
      </c>
      <c r="Q529" s="154" t="s">
        <v>195</v>
      </c>
    </row>
    <row r="530" spans="2:17">
      <c r="B530" s="157" t="s">
        <v>27</v>
      </c>
      <c r="C530" s="157" t="s">
        <v>1</v>
      </c>
      <c r="D530" s="157" t="s">
        <v>543</v>
      </c>
      <c r="E530" s="157" t="s">
        <v>544</v>
      </c>
      <c r="F530" s="157" t="s">
        <v>540</v>
      </c>
      <c r="G530" s="158" t="s">
        <v>5815</v>
      </c>
      <c r="H530" s="159" t="s">
        <v>272</v>
      </c>
      <c r="I530" s="160" t="s">
        <v>272</v>
      </c>
      <c r="J530" s="160" t="s">
        <v>643</v>
      </c>
      <c r="K530" s="161" t="s">
        <v>195</v>
      </c>
      <c r="L530" s="194"/>
      <c r="M530" s="195"/>
      <c r="N530" s="193"/>
      <c r="O530" s="152">
        <v>100</v>
      </c>
      <c r="P530" s="153">
        <v>100</v>
      </c>
      <c r="Q530" s="154">
        <v>100</v>
      </c>
    </row>
    <row r="531" spans="2:17">
      <c r="B531" s="157" t="s">
        <v>27</v>
      </c>
      <c r="C531" s="157" t="s">
        <v>1</v>
      </c>
      <c r="D531" s="157" t="s">
        <v>545</v>
      </c>
      <c r="E531" s="157" t="s">
        <v>546</v>
      </c>
      <c r="F531" s="157" t="s">
        <v>540</v>
      </c>
      <c r="G531" s="158" t="s">
        <v>5815</v>
      </c>
      <c r="H531" s="159" t="s">
        <v>272</v>
      </c>
      <c r="I531" s="160" t="s">
        <v>273</v>
      </c>
      <c r="J531" s="160" t="s">
        <v>643</v>
      </c>
      <c r="K531" s="161" t="s">
        <v>273</v>
      </c>
      <c r="L531" s="194"/>
      <c r="M531" s="195"/>
      <c r="N531" s="193"/>
      <c r="O531" s="152">
        <v>100</v>
      </c>
      <c r="P531" s="153">
        <v>100</v>
      </c>
      <c r="Q531" s="154">
        <v>100</v>
      </c>
    </row>
    <row r="532" spans="2:17">
      <c r="B532" s="157" t="s">
        <v>27</v>
      </c>
      <c r="C532" s="157" t="s">
        <v>1</v>
      </c>
      <c r="D532" s="157" t="s">
        <v>547</v>
      </c>
      <c r="E532" s="157" t="s">
        <v>548</v>
      </c>
      <c r="F532" s="157" t="s">
        <v>540</v>
      </c>
      <c r="G532" s="158" t="s">
        <v>5815</v>
      </c>
      <c r="H532" s="159" t="s">
        <v>272</v>
      </c>
      <c r="I532" s="160" t="s">
        <v>273</v>
      </c>
      <c r="J532" s="160" t="s">
        <v>643</v>
      </c>
      <c r="K532" s="161" t="s">
        <v>273</v>
      </c>
      <c r="L532" s="194"/>
      <c r="M532" s="195"/>
      <c r="N532" s="193"/>
      <c r="O532" s="152">
        <v>100</v>
      </c>
      <c r="P532" s="153">
        <v>100</v>
      </c>
      <c r="Q532" s="154">
        <v>100</v>
      </c>
    </row>
    <row r="533" spans="2:17">
      <c r="B533" s="157" t="s">
        <v>27</v>
      </c>
      <c r="C533" s="157" t="s">
        <v>1</v>
      </c>
      <c r="D533" s="157" t="s">
        <v>553</v>
      </c>
      <c r="E533" s="157" t="s">
        <v>554</v>
      </c>
      <c r="F533" s="157" t="s">
        <v>540</v>
      </c>
      <c r="G533" s="158" t="s">
        <v>5815</v>
      </c>
      <c r="H533" s="159" t="s">
        <v>273</v>
      </c>
      <c r="I533" s="160" t="s">
        <v>7</v>
      </c>
      <c r="J533" s="160" t="s">
        <v>7</v>
      </c>
      <c r="K533" s="161" t="s">
        <v>195</v>
      </c>
      <c r="L533" s="194"/>
      <c r="M533" s="195"/>
      <c r="N533" s="193"/>
      <c r="O533" s="152" t="s">
        <v>195</v>
      </c>
      <c r="P533" s="153" t="s">
        <v>7</v>
      </c>
      <c r="Q533" s="154" t="s">
        <v>195</v>
      </c>
    </row>
    <row r="534" spans="2:17">
      <c r="B534" s="157" t="s">
        <v>27</v>
      </c>
      <c r="C534" s="157" t="s">
        <v>1</v>
      </c>
      <c r="D534" s="157" t="s">
        <v>555</v>
      </c>
      <c r="E534" s="157" t="s">
        <v>556</v>
      </c>
      <c r="F534" s="157" t="s">
        <v>540</v>
      </c>
      <c r="G534" s="158" t="s">
        <v>5815</v>
      </c>
      <c r="H534" s="159" t="s">
        <v>273</v>
      </c>
      <c r="I534" s="160" t="s">
        <v>7</v>
      </c>
      <c r="J534" s="160" t="s">
        <v>7</v>
      </c>
      <c r="K534" s="161" t="s">
        <v>195</v>
      </c>
      <c r="L534" s="194"/>
      <c r="M534" s="195"/>
      <c r="N534" s="193"/>
      <c r="O534" s="152" t="s">
        <v>195</v>
      </c>
      <c r="P534" s="153" t="s">
        <v>7</v>
      </c>
      <c r="Q534" s="154" t="s">
        <v>195</v>
      </c>
    </row>
    <row r="535" spans="2:17">
      <c r="B535" s="157" t="s">
        <v>27</v>
      </c>
      <c r="C535" s="157" t="s">
        <v>1</v>
      </c>
      <c r="D535" s="157" t="s">
        <v>561</v>
      </c>
      <c r="E535" s="157" t="s">
        <v>562</v>
      </c>
      <c r="F535" s="157" t="s">
        <v>533</v>
      </c>
      <c r="G535" s="158" t="s">
        <v>5815</v>
      </c>
      <c r="H535" s="159" t="s">
        <v>272</v>
      </c>
      <c r="I535" s="160" t="s">
        <v>273</v>
      </c>
      <c r="J535" s="160" t="s">
        <v>643</v>
      </c>
      <c r="K535" s="161" t="s">
        <v>273</v>
      </c>
      <c r="L535" s="194"/>
      <c r="M535" s="195"/>
      <c r="N535" s="193"/>
      <c r="O535" s="152">
        <v>100</v>
      </c>
      <c r="P535" s="153" t="s">
        <v>195</v>
      </c>
      <c r="Q535" s="154" t="s">
        <v>195</v>
      </c>
    </row>
    <row r="536" spans="2:17">
      <c r="B536" s="157" t="s">
        <v>27</v>
      </c>
      <c r="C536" s="157" t="s">
        <v>1</v>
      </c>
      <c r="D536" s="157" t="s">
        <v>563</v>
      </c>
      <c r="E536" s="157" t="s">
        <v>564</v>
      </c>
      <c r="F536" s="157" t="s">
        <v>540</v>
      </c>
      <c r="G536" s="158" t="s">
        <v>5815</v>
      </c>
      <c r="H536" s="159" t="s">
        <v>272</v>
      </c>
      <c r="I536" s="160" t="s">
        <v>273</v>
      </c>
      <c r="J536" s="160" t="s">
        <v>643</v>
      </c>
      <c r="K536" s="161" t="s">
        <v>273</v>
      </c>
      <c r="L536" s="194"/>
      <c r="M536" s="195"/>
      <c r="N536" s="193"/>
      <c r="O536" s="152">
        <v>100</v>
      </c>
      <c r="P536" s="153">
        <v>100</v>
      </c>
      <c r="Q536" s="154">
        <v>100</v>
      </c>
    </row>
    <row r="537" spans="2:17">
      <c r="B537" s="157" t="s">
        <v>27</v>
      </c>
      <c r="C537" s="157" t="s">
        <v>495</v>
      </c>
      <c r="D537" s="157" t="s">
        <v>565</v>
      </c>
      <c r="E537" s="157" t="s">
        <v>566</v>
      </c>
      <c r="F537" s="157" t="s">
        <v>540</v>
      </c>
      <c r="G537" s="158" t="s">
        <v>5815</v>
      </c>
      <c r="H537" s="159" t="s">
        <v>272</v>
      </c>
      <c r="I537" s="160" t="s">
        <v>273</v>
      </c>
      <c r="J537" s="160" t="s">
        <v>643</v>
      </c>
      <c r="K537" s="161" t="s">
        <v>273</v>
      </c>
      <c r="L537" s="194"/>
      <c r="M537" s="195"/>
      <c r="N537" s="193"/>
      <c r="O537" s="152">
        <v>100</v>
      </c>
      <c r="P537" s="153">
        <v>0</v>
      </c>
      <c r="Q537" s="154" t="s">
        <v>195</v>
      </c>
    </row>
    <row r="538" spans="2:17">
      <c r="B538" s="157" t="s">
        <v>27</v>
      </c>
      <c r="C538" s="157" t="s">
        <v>495</v>
      </c>
      <c r="D538" s="157" t="s">
        <v>567</v>
      </c>
      <c r="E538" s="157" t="s">
        <v>568</v>
      </c>
      <c r="F538" s="157" t="s">
        <v>533</v>
      </c>
      <c r="G538" s="158" t="s">
        <v>5815</v>
      </c>
      <c r="H538" s="159" t="s">
        <v>273</v>
      </c>
      <c r="I538" s="160" t="s">
        <v>7</v>
      </c>
      <c r="J538" s="160" t="s">
        <v>7</v>
      </c>
      <c r="K538" s="161" t="s">
        <v>195</v>
      </c>
      <c r="L538" s="194"/>
      <c r="M538" s="195"/>
      <c r="N538" s="193"/>
      <c r="O538" s="152" t="s">
        <v>195</v>
      </c>
      <c r="P538" s="153" t="s">
        <v>195</v>
      </c>
      <c r="Q538" s="154" t="s">
        <v>195</v>
      </c>
    </row>
    <row r="539" spans="2:17">
      <c r="B539" s="157" t="s">
        <v>27</v>
      </c>
      <c r="C539" s="157" t="s">
        <v>495</v>
      </c>
      <c r="D539" s="157" t="s">
        <v>569</v>
      </c>
      <c r="E539" s="157" t="s">
        <v>570</v>
      </c>
      <c r="F539" s="157" t="s">
        <v>540</v>
      </c>
      <c r="G539" s="158" t="s">
        <v>5815</v>
      </c>
      <c r="H539" s="159" t="s">
        <v>272</v>
      </c>
      <c r="I539" s="160" t="s">
        <v>272</v>
      </c>
      <c r="J539" s="160" t="s">
        <v>643</v>
      </c>
      <c r="K539" s="161" t="s">
        <v>273</v>
      </c>
      <c r="L539" s="194"/>
      <c r="M539" s="195"/>
      <c r="N539" s="193"/>
      <c r="O539" s="152">
        <v>100</v>
      </c>
      <c r="P539" s="153">
        <v>100</v>
      </c>
      <c r="Q539" s="154">
        <v>100</v>
      </c>
    </row>
    <row r="540" spans="2:17">
      <c r="B540" s="157" t="s">
        <v>27</v>
      </c>
      <c r="C540" s="157" t="s">
        <v>495</v>
      </c>
      <c r="D540" s="157" t="s">
        <v>571</v>
      </c>
      <c r="E540" s="157" t="s">
        <v>572</v>
      </c>
      <c r="F540" s="157" t="s">
        <v>540</v>
      </c>
      <c r="G540" s="158" t="s">
        <v>5815</v>
      </c>
      <c r="H540" s="159" t="s">
        <v>272</v>
      </c>
      <c r="I540" s="160" t="s">
        <v>273</v>
      </c>
      <c r="J540" s="160" t="s">
        <v>643</v>
      </c>
      <c r="K540" s="161" t="s">
        <v>273</v>
      </c>
      <c r="L540" s="194"/>
      <c r="M540" s="195"/>
      <c r="N540" s="193"/>
      <c r="O540" s="152">
        <v>50</v>
      </c>
      <c r="P540" s="153" t="s">
        <v>195</v>
      </c>
      <c r="Q540" s="154" t="s">
        <v>195</v>
      </c>
    </row>
    <row r="541" spans="2:17">
      <c r="B541" s="157" t="s">
        <v>27</v>
      </c>
      <c r="C541" s="157" t="s">
        <v>495</v>
      </c>
      <c r="D541" s="157" t="s">
        <v>583</v>
      </c>
      <c r="E541" s="157" t="s">
        <v>584</v>
      </c>
      <c r="F541" s="157" t="s">
        <v>540</v>
      </c>
      <c r="G541" s="158" t="s">
        <v>5815</v>
      </c>
      <c r="H541" s="159" t="s">
        <v>273</v>
      </c>
      <c r="I541" s="160" t="s">
        <v>7</v>
      </c>
      <c r="J541" s="160" t="s">
        <v>7</v>
      </c>
      <c r="K541" s="161" t="s">
        <v>195</v>
      </c>
      <c r="L541" s="194"/>
      <c r="M541" s="195"/>
      <c r="N541" s="193"/>
      <c r="O541" s="152" t="s">
        <v>195</v>
      </c>
      <c r="P541" s="153" t="s">
        <v>7</v>
      </c>
      <c r="Q541" s="154" t="s">
        <v>195</v>
      </c>
    </row>
    <row r="542" spans="2:17">
      <c r="B542" s="157" t="s">
        <v>27</v>
      </c>
      <c r="C542" s="157" t="s">
        <v>495</v>
      </c>
      <c r="D542" s="157" t="s">
        <v>585</v>
      </c>
      <c r="E542" s="157" t="s">
        <v>586</v>
      </c>
      <c r="F542" s="157" t="s">
        <v>533</v>
      </c>
      <c r="G542" s="158" t="s">
        <v>5815</v>
      </c>
      <c r="H542" s="159" t="s">
        <v>272</v>
      </c>
      <c r="I542" s="160" t="s">
        <v>273</v>
      </c>
      <c r="J542" s="160" t="s">
        <v>643</v>
      </c>
      <c r="K542" s="161" t="s">
        <v>273</v>
      </c>
      <c r="L542" s="194"/>
      <c r="M542" s="195"/>
      <c r="N542" s="193"/>
      <c r="O542" s="152">
        <v>100</v>
      </c>
      <c r="P542" s="153" t="s">
        <v>195</v>
      </c>
      <c r="Q542" s="154" t="s">
        <v>195</v>
      </c>
    </row>
    <row r="543" spans="2:17">
      <c r="B543" s="157" t="s">
        <v>27</v>
      </c>
      <c r="C543" s="157" t="s">
        <v>495</v>
      </c>
      <c r="D543" s="157" t="s">
        <v>587</v>
      </c>
      <c r="E543" s="157" t="s">
        <v>588</v>
      </c>
      <c r="F543" s="157" t="s">
        <v>540</v>
      </c>
      <c r="G543" s="158" t="s">
        <v>5815</v>
      </c>
      <c r="H543" s="159" t="s">
        <v>273</v>
      </c>
      <c r="I543" s="160" t="s">
        <v>7</v>
      </c>
      <c r="J543" s="160" t="s">
        <v>7</v>
      </c>
      <c r="K543" s="161" t="s">
        <v>195</v>
      </c>
      <c r="L543" s="194"/>
      <c r="M543" s="195"/>
      <c r="N543" s="193"/>
      <c r="O543" s="152" t="s">
        <v>195</v>
      </c>
      <c r="P543" s="153" t="s">
        <v>7</v>
      </c>
      <c r="Q543" s="154" t="s">
        <v>195</v>
      </c>
    </row>
    <row r="544" spans="2:17">
      <c r="B544" s="157" t="s">
        <v>27</v>
      </c>
      <c r="C544" s="157" t="s">
        <v>495</v>
      </c>
      <c r="D544" s="157" t="s">
        <v>589</v>
      </c>
      <c r="E544" s="157" t="s">
        <v>590</v>
      </c>
      <c r="F544" s="157" t="s">
        <v>540</v>
      </c>
      <c r="G544" s="158" t="s">
        <v>5815</v>
      </c>
      <c r="H544" s="159" t="s">
        <v>273</v>
      </c>
      <c r="I544" s="160" t="s">
        <v>7</v>
      </c>
      <c r="J544" s="160" t="s">
        <v>7</v>
      </c>
      <c r="K544" s="161" t="s">
        <v>195</v>
      </c>
      <c r="L544" s="194"/>
      <c r="M544" s="195"/>
      <c r="N544" s="193"/>
      <c r="O544" s="152" t="s">
        <v>195</v>
      </c>
      <c r="P544" s="153" t="s">
        <v>7</v>
      </c>
      <c r="Q544" s="154" t="s">
        <v>195</v>
      </c>
    </row>
    <row r="545" spans="2:17">
      <c r="B545" s="157" t="s">
        <v>27</v>
      </c>
      <c r="C545" s="157" t="s">
        <v>495</v>
      </c>
      <c r="D545" s="157" t="s">
        <v>593</v>
      </c>
      <c r="E545" s="157" t="s">
        <v>594</v>
      </c>
      <c r="F545" s="157" t="s">
        <v>540</v>
      </c>
      <c r="G545" s="158" t="s">
        <v>5815</v>
      </c>
      <c r="H545" s="159" t="s">
        <v>272</v>
      </c>
      <c r="I545" s="160" t="s">
        <v>272</v>
      </c>
      <c r="J545" s="160" t="s">
        <v>643</v>
      </c>
      <c r="K545" s="161" t="s">
        <v>195</v>
      </c>
      <c r="L545" s="194"/>
      <c r="M545" s="195"/>
      <c r="N545" s="193"/>
      <c r="O545" s="152">
        <v>100</v>
      </c>
      <c r="P545" s="153">
        <v>100</v>
      </c>
      <c r="Q545" s="154">
        <v>100</v>
      </c>
    </row>
    <row r="546" spans="2:17">
      <c r="B546" s="157" t="s">
        <v>27</v>
      </c>
      <c r="C546" s="157" t="s">
        <v>495</v>
      </c>
      <c r="D546" s="157" t="s">
        <v>595</v>
      </c>
      <c r="E546" s="157" t="s">
        <v>596</v>
      </c>
      <c r="F546" s="157" t="s">
        <v>540</v>
      </c>
      <c r="G546" s="158" t="s">
        <v>5815</v>
      </c>
      <c r="H546" s="159" t="s">
        <v>272</v>
      </c>
      <c r="I546" s="160" t="s">
        <v>273</v>
      </c>
      <c r="J546" s="160" t="s">
        <v>643</v>
      </c>
      <c r="K546" s="161" t="s">
        <v>273</v>
      </c>
      <c r="L546" s="194"/>
      <c r="M546" s="195"/>
      <c r="N546" s="193"/>
      <c r="O546" s="152">
        <v>100</v>
      </c>
      <c r="P546" s="153">
        <v>100</v>
      </c>
      <c r="Q546" s="154">
        <v>100</v>
      </c>
    </row>
    <row r="547" spans="2:17">
      <c r="B547" s="157" t="s">
        <v>27</v>
      </c>
      <c r="C547" s="157" t="s">
        <v>495</v>
      </c>
      <c r="D547" s="157" t="s">
        <v>599</v>
      </c>
      <c r="E547" s="157" t="s">
        <v>600</v>
      </c>
      <c r="F547" s="157" t="s">
        <v>540</v>
      </c>
      <c r="G547" s="158" t="s">
        <v>5815</v>
      </c>
      <c r="H547" s="159" t="s">
        <v>272</v>
      </c>
      <c r="I547" s="160" t="s">
        <v>273</v>
      </c>
      <c r="J547" s="160" t="s">
        <v>643</v>
      </c>
      <c r="K547" s="161" t="s">
        <v>273</v>
      </c>
      <c r="L547" s="194"/>
      <c r="M547" s="195"/>
      <c r="N547" s="193"/>
      <c r="O547" s="152">
        <v>50</v>
      </c>
      <c r="P547" s="153" t="s">
        <v>195</v>
      </c>
      <c r="Q547" s="154">
        <v>0</v>
      </c>
    </row>
    <row r="548" spans="2:17">
      <c r="B548" s="157" t="s">
        <v>27</v>
      </c>
      <c r="C548" s="157" t="s">
        <v>2</v>
      </c>
      <c r="D548" s="157" t="s">
        <v>609</v>
      </c>
      <c r="E548" s="157" t="s">
        <v>610</v>
      </c>
      <c r="F548" s="157" t="s">
        <v>540</v>
      </c>
      <c r="G548" s="158" t="s">
        <v>5815</v>
      </c>
      <c r="H548" s="159" t="s">
        <v>272</v>
      </c>
      <c r="I548" s="160" t="s">
        <v>273</v>
      </c>
      <c r="J548" s="160" t="s">
        <v>643</v>
      </c>
      <c r="K548" s="161" t="s">
        <v>273</v>
      </c>
      <c r="L548" s="194"/>
      <c r="M548" s="195"/>
      <c r="N548" s="193"/>
      <c r="O548" s="152">
        <v>100</v>
      </c>
      <c r="P548" s="153">
        <v>100</v>
      </c>
      <c r="Q548" s="154">
        <v>100</v>
      </c>
    </row>
    <row r="549" spans="2:17">
      <c r="B549" s="157" t="s">
        <v>27</v>
      </c>
      <c r="C549" s="157" t="s">
        <v>2</v>
      </c>
      <c r="D549" s="157" t="s">
        <v>619</v>
      </c>
      <c r="E549" s="157" t="s">
        <v>620</v>
      </c>
      <c r="F549" s="157" t="s">
        <v>540</v>
      </c>
      <c r="G549" s="158" t="s">
        <v>5815</v>
      </c>
      <c r="H549" s="159" t="s">
        <v>272</v>
      </c>
      <c r="I549" s="160" t="s">
        <v>272</v>
      </c>
      <c r="J549" s="160" t="s">
        <v>643</v>
      </c>
      <c r="K549" s="161" t="s">
        <v>195</v>
      </c>
      <c r="L549" s="194"/>
      <c r="M549" s="195"/>
      <c r="N549" s="193"/>
      <c r="O549" s="152">
        <v>100</v>
      </c>
      <c r="P549" s="153">
        <v>100</v>
      </c>
      <c r="Q549" s="154">
        <v>100</v>
      </c>
    </row>
    <row r="550" spans="2:17">
      <c r="B550" s="157" t="s">
        <v>27</v>
      </c>
      <c r="C550" s="157" t="s">
        <v>3</v>
      </c>
      <c r="D550" s="157" t="s">
        <v>899</v>
      </c>
      <c r="E550" s="157" t="s">
        <v>900</v>
      </c>
      <c r="F550" s="157" t="s">
        <v>540</v>
      </c>
      <c r="G550" s="158" t="s">
        <v>5815</v>
      </c>
      <c r="H550" s="159" t="s">
        <v>272</v>
      </c>
      <c r="I550" s="160" t="s">
        <v>273</v>
      </c>
      <c r="J550" s="160" t="s">
        <v>643</v>
      </c>
      <c r="K550" s="161" t="s">
        <v>273</v>
      </c>
      <c r="L550" s="194"/>
      <c r="M550" s="195"/>
      <c r="N550" s="193"/>
      <c r="O550" s="152">
        <v>100</v>
      </c>
      <c r="P550" s="153">
        <v>0</v>
      </c>
      <c r="Q550" s="154">
        <v>100</v>
      </c>
    </row>
    <row r="551" spans="2:17">
      <c r="B551" s="157" t="s">
        <v>27</v>
      </c>
      <c r="C551" s="157" t="s">
        <v>3</v>
      </c>
      <c r="D551" s="157" t="s">
        <v>627</v>
      </c>
      <c r="E551" s="157" t="s">
        <v>628</v>
      </c>
      <c r="F551" s="157" t="s">
        <v>540</v>
      </c>
      <c r="G551" s="158" t="s">
        <v>5815</v>
      </c>
      <c r="H551" s="159" t="s">
        <v>272</v>
      </c>
      <c r="I551" s="160" t="s">
        <v>273</v>
      </c>
      <c r="J551" s="160" t="s">
        <v>643</v>
      </c>
      <c r="K551" s="161" t="s">
        <v>273</v>
      </c>
      <c r="L551" s="194"/>
      <c r="M551" s="195"/>
      <c r="N551" s="193"/>
      <c r="O551" s="152">
        <v>100</v>
      </c>
      <c r="P551" s="153">
        <v>0</v>
      </c>
      <c r="Q551" s="154">
        <v>100</v>
      </c>
    </row>
    <row r="552" spans="2:17">
      <c r="B552" s="157" t="s">
        <v>27</v>
      </c>
      <c r="C552" s="157" t="s">
        <v>3</v>
      </c>
      <c r="D552" s="157" t="s">
        <v>629</v>
      </c>
      <c r="E552" s="157" t="s">
        <v>630</v>
      </c>
      <c r="F552" s="157" t="s">
        <v>540</v>
      </c>
      <c r="G552" s="158" t="s">
        <v>5815</v>
      </c>
      <c r="H552" s="159" t="s">
        <v>272</v>
      </c>
      <c r="I552" s="160" t="s">
        <v>273</v>
      </c>
      <c r="J552" s="160" t="s">
        <v>643</v>
      </c>
      <c r="K552" s="161" t="s">
        <v>273</v>
      </c>
      <c r="L552" s="194"/>
      <c r="M552" s="195"/>
      <c r="N552" s="193"/>
      <c r="O552" s="152">
        <v>100</v>
      </c>
      <c r="P552" s="153">
        <v>100</v>
      </c>
      <c r="Q552" s="154">
        <v>100</v>
      </c>
    </row>
    <row r="553" spans="2:17">
      <c r="B553" s="157" t="s">
        <v>27</v>
      </c>
      <c r="C553" s="157" t="s">
        <v>3</v>
      </c>
      <c r="D553" s="157" t="s">
        <v>633</v>
      </c>
      <c r="E553" s="157" t="s">
        <v>634</v>
      </c>
      <c r="F553" s="157" t="s">
        <v>540</v>
      </c>
      <c r="G553" s="158" t="s">
        <v>5815</v>
      </c>
      <c r="H553" s="159" t="s">
        <v>272</v>
      </c>
      <c r="I553" s="160" t="s">
        <v>273</v>
      </c>
      <c r="J553" s="160" t="s">
        <v>643</v>
      </c>
      <c r="K553" s="161" t="s">
        <v>273</v>
      </c>
      <c r="L553" s="194"/>
      <c r="M553" s="195"/>
      <c r="N553" s="193"/>
      <c r="O553" s="152">
        <v>50</v>
      </c>
      <c r="P553" s="153">
        <v>0</v>
      </c>
      <c r="Q553" s="154">
        <v>0</v>
      </c>
    </row>
    <row r="554" spans="2:17">
      <c r="B554" s="157" t="s">
        <v>28</v>
      </c>
      <c r="C554" s="157" t="s">
        <v>1</v>
      </c>
      <c r="D554" s="157" t="s">
        <v>538</v>
      </c>
      <c r="E554" s="157" t="s">
        <v>539</v>
      </c>
      <c r="F554" s="157" t="s">
        <v>540</v>
      </c>
      <c r="G554" s="158" t="s">
        <v>5815</v>
      </c>
      <c r="H554" s="159" t="s">
        <v>272</v>
      </c>
      <c r="I554" s="160" t="s">
        <v>273</v>
      </c>
      <c r="J554" s="160" t="s">
        <v>643</v>
      </c>
      <c r="K554" s="161" t="s">
        <v>273</v>
      </c>
      <c r="L554" s="194"/>
      <c r="M554" s="195"/>
      <c r="N554" s="193"/>
      <c r="O554" s="152">
        <v>50</v>
      </c>
      <c r="P554" s="153" t="s">
        <v>195</v>
      </c>
      <c r="Q554" s="154" t="s">
        <v>195</v>
      </c>
    </row>
    <row r="555" spans="2:17">
      <c r="B555" s="157" t="s">
        <v>28</v>
      </c>
      <c r="C555" s="157" t="s">
        <v>1</v>
      </c>
      <c r="D555" s="157" t="s">
        <v>541</v>
      </c>
      <c r="E555" s="157" t="s">
        <v>542</v>
      </c>
      <c r="F555" s="157" t="s">
        <v>540</v>
      </c>
      <c r="G555" s="158" t="s">
        <v>5815</v>
      </c>
      <c r="H555" s="159" t="s">
        <v>272</v>
      </c>
      <c r="I555" s="160" t="s">
        <v>273</v>
      </c>
      <c r="J555" s="160" t="s">
        <v>643</v>
      </c>
      <c r="K555" s="161" t="s">
        <v>273</v>
      </c>
      <c r="L555" s="194"/>
      <c r="M555" s="195"/>
      <c r="N555" s="193"/>
      <c r="O555" s="152">
        <v>50</v>
      </c>
      <c r="P555" s="153">
        <v>0</v>
      </c>
      <c r="Q555" s="154">
        <v>0</v>
      </c>
    </row>
    <row r="556" spans="2:17">
      <c r="B556" s="157" t="s">
        <v>28</v>
      </c>
      <c r="C556" s="157" t="s">
        <v>1</v>
      </c>
      <c r="D556" s="157" t="s">
        <v>543</v>
      </c>
      <c r="E556" s="157" t="s">
        <v>544</v>
      </c>
      <c r="F556" s="157" t="s">
        <v>540</v>
      </c>
      <c r="G556" s="158" t="s">
        <v>5815</v>
      </c>
      <c r="H556" s="159" t="s">
        <v>272</v>
      </c>
      <c r="I556" s="160" t="s">
        <v>273</v>
      </c>
      <c r="J556" s="160" t="s">
        <v>643</v>
      </c>
      <c r="K556" s="161" t="s">
        <v>273</v>
      </c>
      <c r="L556" s="194"/>
      <c r="M556" s="195"/>
      <c r="N556" s="193"/>
      <c r="O556" s="152">
        <v>100</v>
      </c>
      <c r="P556" s="153">
        <v>100</v>
      </c>
      <c r="Q556" s="154">
        <v>100</v>
      </c>
    </row>
    <row r="557" spans="2:17">
      <c r="B557" s="157" t="s">
        <v>28</v>
      </c>
      <c r="C557" s="157" t="s">
        <v>1</v>
      </c>
      <c r="D557" s="157" t="s">
        <v>545</v>
      </c>
      <c r="E557" s="157" t="s">
        <v>546</v>
      </c>
      <c r="F557" s="157" t="s">
        <v>540</v>
      </c>
      <c r="G557" s="158" t="s">
        <v>5815</v>
      </c>
      <c r="H557" s="159" t="s">
        <v>272</v>
      </c>
      <c r="I557" s="160" t="s">
        <v>273</v>
      </c>
      <c r="J557" s="160" t="s">
        <v>643</v>
      </c>
      <c r="K557" s="161" t="s">
        <v>273</v>
      </c>
      <c r="L557" s="194"/>
      <c r="M557" s="195"/>
      <c r="N557" s="193"/>
      <c r="O557" s="152">
        <v>100</v>
      </c>
      <c r="P557" s="153">
        <v>100</v>
      </c>
      <c r="Q557" s="154">
        <v>100</v>
      </c>
    </row>
    <row r="558" spans="2:17">
      <c r="B558" s="157" t="s">
        <v>28</v>
      </c>
      <c r="C558" s="157" t="s">
        <v>1</v>
      </c>
      <c r="D558" s="157" t="s">
        <v>547</v>
      </c>
      <c r="E558" s="157" t="s">
        <v>548</v>
      </c>
      <c r="F558" s="157" t="s">
        <v>540</v>
      </c>
      <c r="G558" s="158" t="s">
        <v>5815</v>
      </c>
      <c r="H558" s="159" t="s">
        <v>272</v>
      </c>
      <c r="I558" s="160" t="s">
        <v>273</v>
      </c>
      <c r="J558" s="160" t="s">
        <v>643</v>
      </c>
      <c r="K558" s="161" t="s">
        <v>273</v>
      </c>
      <c r="L558" s="194"/>
      <c r="M558" s="195"/>
      <c r="N558" s="193"/>
      <c r="O558" s="152">
        <v>100</v>
      </c>
      <c r="P558" s="153">
        <v>100</v>
      </c>
      <c r="Q558" s="154">
        <v>100</v>
      </c>
    </row>
    <row r="559" spans="2:17">
      <c r="B559" s="157" t="s">
        <v>28</v>
      </c>
      <c r="C559" s="157" t="s">
        <v>1</v>
      </c>
      <c r="D559" s="157" t="s">
        <v>553</v>
      </c>
      <c r="E559" s="157" t="s">
        <v>554</v>
      </c>
      <c r="F559" s="157" t="s">
        <v>540</v>
      </c>
      <c r="G559" s="158" t="s">
        <v>5815</v>
      </c>
      <c r="H559" s="159" t="s">
        <v>272</v>
      </c>
      <c r="I559" s="160" t="s">
        <v>273</v>
      </c>
      <c r="J559" s="160" t="s">
        <v>643</v>
      </c>
      <c r="K559" s="161" t="s">
        <v>273</v>
      </c>
      <c r="L559" s="194"/>
      <c r="M559" s="195"/>
      <c r="N559" s="193"/>
      <c r="O559" s="152">
        <v>50</v>
      </c>
      <c r="P559" s="153">
        <v>0</v>
      </c>
      <c r="Q559" s="154">
        <v>0</v>
      </c>
    </row>
    <row r="560" spans="2:17">
      <c r="B560" s="157" t="s">
        <v>28</v>
      </c>
      <c r="C560" s="157" t="s">
        <v>1</v>
      </c>
      <c r="D560" s="157" t="s">
        <v>555</v>
      </c>
      <c r="E560" s="157" t="s">
        <v>556</v>
      </c>
      <c r="F560" s="157" t="s">
        <v>540</v>
      </c>
      <c r="G560" s="158" t="s">
        <v>5815</v>
      </c>
      <c r="H560" s="159" t="s">
        <v>272</v>
      </c>
      <c r="I560" s="160" t="s">
        <v>273</v>
      </c>
      <c r="J560" s="160" t="s">
        <v>643</v>
      </c>
      <c r="K560" s="161" t="s">
        <v>273</v>
      </c>
      <c r="L560" s="194"/>
      <c r="M560" s="195"/>
      <c r="N560" s="193"/>
      <c r="O560" s="152">
        <v>50</v>
      </c>
      <c r="P560" s="153" t="s">
        <v>195</v>
      </c>
      <c r="Q560" s="154" t="s">
        <v>195</v>
      </c>
    </row>
    <row r="561" spans="2:17">
      <c r="B561" s="157" t="s">
        <v>28</v>
      </c>
      <c r="C561" s="157" t="s">
        <v>1</v>
      </c>
      <c r="D561" s="157" t="s">
        <v>561</v>
      </c>
      <c r="E561" s="157" t="s">
        <v>562</v>
      </c>
      <c r="F561" s="157" t="s">
        <v>533</v>
      </c>
      <c r="G561" s="158" t="s">
        <v>5815</v>
      </c>
      <c r="H561" s="159" t="s">
        <v>272</v>
      </c>
      <c r="I561" s="160" t="s">
        <v>273</v>
      </c>
      <c r="J561" s="160" t="s">
        <v>643</v>
      </c>
      <c r="K561" s="161" t="s">
        <v>273</v>
      </c>
      <c r="L561" s="194"/>
      <c r="M561" s="195"/>
      <c r="N561" s="193"/>
      <c r="O561" s="152">
        <v>50</v>
      </c>
      <c r="P561" s="153" t="s">
        <v>195</v>
      </c>
      <c r="Q561" s="154" t="s">
        <v>195</v>
      </c>
    </row>
    <row r="562" spans="2:17">
      <c r="B562" s="157" t="s">
        <v>28</v>
      </c>
      <c r="C562" s="157" t="s">
        <v>1</v>
      </c>
      <c r="D562" s="157" t="s">
        <v>563</v>
      </c>
      <c r="E562" s="157" t="s">
        <v>564</v>
      </c>
      <c r="F562" s="157" t="s">
        <v>540</v>
      </c>
      <c r="G562" s="158" t="s">
        <v>5815</v>
      </c>
      <c r="H562" s="159" t="s">
        <v>272</v>
      </c>
      <c r="I562" s="160" t="s">
        <v>273</v>
      </c>
      <c r="J562" s="160" t="s">
        <v>54</v>
      </c>
      <c r="K562" s="161" t="s">
        <v>273</v>
      </c>
      <c r="L562" s="194"/>
      <c r="M562" s="195"/>
      <c r="N562" s="193"/>
      <c r="O562" s="152">
        <v>0</v>
      </c>
      <c r="P562" s="153" t="s">
        <v>195</v>
      </c>
      <c r="Q562" s="154" t="s">
        <v>195</v>
      </c>
    </row>
    <row r="563" spans="2:17">
      <c r="B563" s="157" t="s">
        <v>28</v>
      </c>
      <c r="C563" s="157" t="s">
        <v>495</v>
      </c>
      <c r="D563" s="157" t="s">
        <v>565</v>
      </c>
      <c r="E563" s="157" t="s">
        <v>566</v>
      </c>
      <c r="F563" s="157" t="s">
        <v>540</v>
      </c>
      <c r="G563" s="158" t="s">
        <v>5815</v>
      </c>
      <c r="H563" s="159" t="s">
        <v>272</v>
      </c>
      <c r="I563" s="160" t="s">
        <v>273</v>
      </c>
      <c r="J563" s="160" t="s">
        <v>643</v>
      </c>
      <c r="K563" s="161" t="s">
        <v>273</v>
      </c>
      <c r="L563" s="194"/>
      <c r="M563" s="195"/>
      <c r="N563" s="193"/>
      <c r="O563" s="152">
        <v>100</v>
      </c>
      <c r="P563" s="153">
        <v>0</v>
      </c>
      <c r="Q563" s="154">
        <v>100</v>
      </c>
    </row>
    <row r="564" spans="2:17">
      <c r="B564" s="157" t="s">
        <v>28</v>
      </c>
      <c r="C564" s="157" t="s">
        <v>495</v>
      </c>
      <c r="D564" s="157" t="s">
        <v>567</v>
      </c>
      <c r="E564" s="157" t="s">
        <v>568</v>
      </c>
      <c r="F564" s="157" t="s">
        <v>533</v>
      </c>
      <c r="G564" s="158" t="s">
        <v>5815</v>
      </c>
      <c r="H564" s="159" t="s">
        <v>272</v>
      </c>
      <c r="I564" s="160" t="s">
        <v>273</v>
      </c>
      <c r="J564" s="160" t="s">
        <v>643</v>
      </c>
      <c r="K564" s="161" t="s">
        <v>273</v>
      </c>
      <c r="L564" s="194"/>
      <c r="M564" s="195"/>
      <c r="N564" s="193"/>
      <c r="O564" s="152">
        <v>100</v>
      </c>
      <c r="P564" s="153" t="s">
        <v>195</v>
      </c>
      <c r="Q564" s="154" t="s">
        <v>195</v>
      </c>
    </row>
    <row r="565" spans="2:17">
      <c r="B565" s="157" t="s">
        <v>28</v>
      </c>
      <c r="C565" s="157" t="s">
        <v>495</v>
      </c>
      <c r="D565" s="157" t="s">
        <v>569</v>
      </c>
      <c r="E565" s="157" t="s">
        <v>570</v>
      </c>
      <c r="F565" s="157" t="s">
        <v>540</v>
      </c>
      <c r="G565" s="158" t="s">
        <v>5815</v>
      </c>
      <c r="H565" s="159" t="s">
        <v>272</v>
      </c>
      <c r="I565" s="160" t="s">
        <v>273</v>
      </c>
      <c r="J565" s="160" t="s">
        <v>643</v>
      </c>
      <c r="K565" s="161" t="s">
        <v>273</v>
      </c>
      <c r="L565" s="194"/>
      <c r="M565" s="195"/>
      <c r="N565" s="193"/>
      <c r="O565" s="152">
        <v>100</v>
      </c>
      <c r="P565" s="153">
        <v>0</v>
      </c>
      <c r="Q565" s="154">
        <v>100</v>
      </c>
    </row>
    <row r="566" spans="2:17">
      <c r="B566" s="157" t="s">
        <v>28</v>
      </c>
      <c r="C566" s="157" t="s">
        <v>495</v>
      </c>
      <c r="D566" s="157" t="s">
        <v>571</v>
      </c>
      <c r="E566" s="157" t="s">
        <v>572</v>
      </c>
      <c r="F566" s="157" t="s">
        <v>540</v>
      </c>
      <c r="G566" s="158" t="s">
        <v>5815</v>
      </c>
      <c r="H566" s="159" t="s">
        <v>272</v>
      </c>
      <c r="I566" s="160" t="s">
        <v>273</v>
      </c>
      <c r="J566" s="160" t="s">
        <v>643</v>
      </c>
      <c r="K566" s="161" t="s">
        <v>273</v>
      </c>
      <c r="L566" s="194"/>
      <c r="M566" s="195"/>
      <c r="N566" s="193"/>
      <c r="O566" s="152">
        <v>0</v>
      </c>
      <c r="P566" s="153" t="s">
        <v>195</v>
      </c>
      <c r="Q566" s="154" t="s">
        <v>195</v>
      </c>
    </row>
    <row r="567" spans="2:17">
      <c r="B567" s="157" t="s">
        <v>28</v>
      </c>
      <c r="C567" s="157" t="s">
        <v>495</v>
      </c>
      <c r="D567" s="157" t="s">
        <v>583</v>
      </c>
      <c r="E567" s="157" t="s">
        <v>584</v>
      </c>
      <c r="F567" s="157" t="s">
        <v>540</v>
      </c>
      <c r="G567" s="158" t="s">
        <v>5815</v>
      </c>
      <c r="H567" s="159" t="s">
        <v>272</v>
      </c>
      <c r="I567" s="160" t="s">
        <v>273</v>
      </c>
      <c r="J567" s="160" t="s">
        <v>643</v>
      </c>
      <c r="K567" s="161" t="s">
        <v>273</v>
      </c>
      <c r="L567" s="194"/>
      <c r="M567" s="195"/>
      <c r="N567" s="193"/>
      <c r="O567" s="152">
        <v>50</v>
      </c>
      <c r="P567" s="153">
        <v>0</v>
      </c>
      <c r="Q567" s="154" t="s">
        <v>195</v>
      </c>
    </row>
    <row r="568" spans="2:17">
      <c r="B568" s="157" t="s">
        <v>28</v>
      </c>
      <c r="C568" s="157" t="s">
        <v>495</v>
      </c>
      <c r="D568" s="157" t="s">
        <v>585</v>
      </c>
      <c r="E568" s="157" t="s">
        <v>586</v>
      </c>
      <c r="F568" s="157" t="s">
        <v>533</v>
      </c>
      <c r="G568" s="158" t="s">
        <v>5815</v>
      </c>
      <c r="H568" s="159" t="s">
        <v>272</v>
      </c>
      <c r="I568" s="160" t="s">
        <v>273</v>
      </c>
      <c r="J568" s="160" t="s">
        <v>643</v>
      </c>
      <c r="K568" s="161" t="s">
        <v>273</v>
      </c>
      <c r="L568" s="194"/>
      <c r="M568" s="195"/>
      <c r="N568" s="193"/>
      <c r="O568" s="152">
        <v>100</v>
      </c>
      <c r="P568" s="153" t="s">
        <v>195</v>
      </c>
      <c r="Q568" s="154" t="s">
        <v>195</v>
      </c>
    </row>
    <row r="569" spans="2:17">
      <c r="B569" s="157" t="s">
        <v>28</v>
      </c>
      <c r="C569" s="157" t="s">
        <v>495</v>
      </c>
      <c r="D569" s="157" t="s">
        <v>587</v>
      </c>
      <c r="E569" s="157" t="s">
        <v>588</v>
      </c>
      <c r="F569" s="157" t="s">
        <v>540</v>
      </c>
      <c r="G569" s="158" t="s">
        <v>5815</v>
      </c>
      <c r="H569" s="159" t="s">
        <v>272</v>
      </c>
      <c r="I569" s="160" t="s">
        <v>273</v>
      </c>
      <c r="J569" s="160" t="s">
        <v>643</v>
      </c>
      <c r="K569" s="161" t="s">
        <v>273</v>
      </c>
      <c r="L569" s="194"/>
      <c r="M569" s="195"/>
      <c r="N569" s="193"/>
      <c r="O569" s="152">
        <v>0</v>
      </c>
      <c r="P569" s="153" t="s">
        <v>195</v>
      </c>
      <c r="Q569" s="154" t="s">
        <v>195</v>
      </c>
    </row>
    <row r="570" spans="2:17">
      <c r="B570" s="157" t="s">
        <v>28</v>
      </c>
      <c r="C570" s="157" t="s">
        <v>495</v>
      </c>
      <c r="D570" s="157" t="s">
        <v>589</v>
      </c>
      <c r="E570" s="157" t="s">
        <v>590</v>
      </c>
      <c r="F570" s="157" t="s">
        <v>540</v>
      </c>
      <c r="G570" s="158" t="s">
        <v>5815</v>
      </c>
      <c r="H570" s="159" t="s">
        <v>273</v>
      </c>
      <c r="I570" s="160" t="s">
        <v>7</v>
      </c>
      <c r="J570" s="160" t="s">
        <v>7</v>
      </c>
      <c r="K570" s="161" t="s">
        <v>195</v>
      </c>
      <c r="L570" s="194"/>
      <c r="M570" s="195"/>
      <c r="N570" s="193"/>
      <c r="O570" s="152" t="s">
        <v>195</v>
      </c>
      <c r="P570" s="153" t="s">
        <v>7</v>
      </c>
      <c r="Q570" s="154" t="s">
        <v>195</v>
      </c>
    </row>
    <row r="571" spans="2:17">
      <c r="B571" s="157" t="s">
        <v>28</v>
      </c>
      <c r="C571" s="157" t="s">
        <v>495</v>
      </c>
      <c r="D571" s="157" t="s">
        <v>593</v>
      </c>
      <c r="E571" s="157" t="s">
        <v>594</v>
      </c>
      <c r="F571" s="157" t="s">
        <v>540</v>
      </c>
      <c r="G571" s="158" t="s">
        <v>5815</v>
      </c>
      <c r="H571" s="159" t="s">
        <v>272</v>
      </c>
      <c r="I571" s="160" t="s">
        <v>273</v>
      </c>
      <c r="J571" s="160" t="s">
        <v>643</v>
      </c>
      <c r="K571" s="161" t="s">
        <v>273</v>
      </c>
      <c r="L571" s="194"/>
      <c r="M571" s="195"/>
      <c r="N571" s="193"/>
      <c r="O571" s="152">
        <v>0</v>
      </c>
      <c r="P571" s="153" t="s">
        <v>195</v>
      </c>
      <c r="Q571" s="154" t="s">
        <v>195</v>
      </c>
    </row>
    <row r="572" spans="2:17">
      <c r="B572" s="157" t="s">
        <v>28</v>
      </c>
      <c r="C572" s="157" t="s">
        <v>495</v>
      </c>
      <c r="D572" s="157" t="s">
        <v>595</v>
      </c>
      <c r="E572" s="157" t="s">
        <v>596</v>
      </c>
      <c r="F572" s="157" t="s">
        <v>540</v>
      </c>
      <c r="G572" s="158" t="s">
        <v>5815</v>
      </c>
      <c r="H572" s="159" t="s">
        <v>272</v>
      </c>
      <c r="I572" s="160" t="s">
        <v>273</v>
      </c>
      <c r="J572" s="160" t="s">
        <v>643</v>
      </c>
      <c r="K572" s="161" t="s">
        <v>273</v>
      </c>
      <c r="L572" s="194"/>
      <c r="M572" s="195"/>
      <c r="N572" s="193"/>
      <c r="O572" s="152">
        <v>100</v>
      </c>
      <c r="P572" s="153">
        <v>0</v>
      </c>
      <c r="Q572" s="154">
        <v>100</v>
      </c>
    </row>
    <row r="573" spans="2:17">
      <c r="B573" s="157" t="s">
        <v>28</v>
      </c>
      <c r="C573" s="157" t="s">
        <v>495</v>
      </c>
      <c r="D573" s="157" t="s">
        <v>599</v>
      </c>
      <c r="E573" s="157" t="s">
        <v>600</v>
      </c>
      <c r="F573" s="157" t="s">
        <v>540</v>
      </c>
      <c r="G573" s="158" t="s">
        <v>5815</v>
      </c>
      <c r="H573" s="159" t="s">
        <v>272</v>
      </c>
      <c r="I573" s="160" t="s">
        <v>273</v>
      </c>
      <c r="J573" s="160" t="s">
        <v>643</v>
      </c>
      <c r="K573" s="161" t="s">
        <v>273</v>
      </c>
      <c r="L573" s="194"/>
      <c r="M573" s="195"/>
      <c r="N573" s="193"/>
      <c r="O573" s="152">
        <v>50</v>
      </c>
      <c r="P573" s="153">
        <v>0</v>
      </c>
      <c r="Q573" s="154">
        <v>0</v>
      </c>
    </row>
    <row r="574" spans="2:17">
      <c r="B574" s="157" t="s">
        <v>28</v>
      </c>
      <c r="C574" s="157" t="s">
        <v>2</v>
      </c>
      <c r="D574" s="157" t="s">
        <v>609</v>
      </c>
      <c r="E574" s="157" t="s">
        <v>610</v>
      </c>
      <c r="F574" s="157" t="s">
        <v>540</v>
      </c>
      <c r="G574" s="158" t="s">
        <v>5815</v>
      </c>
      <c r="H574" s="159" t="s">
        <v>272</v>
      </c>
      <c r="I574" s="160" t="s">
        <v>273</v>
      </c>
      <c r="J574" s="160" t="s">
        <v>643</v>
      </c>
      <c r="K574" s="161" t="s">
        <v>273</v>
      </c>
      <c r="L574" s="194"/>
      <c r="M574" s="195"/>
      <c r="N574" s="193"/>
      <c r="O574" s="152">
        <v>100</v>
      </c>
      <c r="P574" s="153">
        <v>100</v>
      </c>
      <c r="Q574" s="154">
        <v>100</v>
      </c>
    </row>
    <row r="575" spans="2:17">
      <c r="B575" s="157" t="s">
        <v>28</v>
      </c>
      <c r="C575" s="157" t="s">
        <v>2</v>
      </c>
      <c r="D575" s="157" t="s">
        <v>619</v>
      </c>
      <c r="E575" s="157" t="s">
        <v>620</v>
      </c>
      <c r="F575" s="157" t="s">
        <v>540</v>
      </c>
      <c r="G575" s="158" t="s">
        <v>5815</v>
      </c>
      <c r="H575" s="159" t="s">
        <v>272</v>
      </c>
      <c r="I575" s="160" t="s">
        <v>273</v>
      </c>
      <c r="J575" s="160" t="s">
        <v>643</v>
      </c>
      <c r="K575" s="161" t="s">
        <v>273</v>
      </c>
      <c r="L575" s="194"/>
      <c r="M575" s="195"/>
      <c r="N575" s="193"/>
      <c r="O575" s="152">
        <v>100</v>
      </c>
      <c r="P575" s="153">
        <v>100</v>
      </c>
      <c r="Q575" s="154">
        <v>100</v>
      </c>
    </row>
    <row r="576" spans="2:17">
      <c r="B576" s="157" t="s">
        <v>28</v>
      </c>
      <c r="C576" s="157" t="s">
        <v>3</v>
      </c>
      <c r="D576" s="157" t="s">
        <v>899</v>
      </c>
      <c r="E576" s="157" t="s">
        <v>900</v>
      </c>
      <c r="F576" s="157" t="s">
        <v>540</v>
      </c>
      <c r="G576" s="158" t="s">
        <v>5815</v>
      </c>
      <c r="H576" s="159" t="s">
        <v>272</v>
      </c>
      <c r="I576" s="160" t="s">
        <v>273</v>
      </c>
      <c r="J576" s="160" t="s">
        <v>643</v>
      </c>
      <c r="K576" s="161" t="s">
        <v>273</v>
      </c>
      <c r="L576" s="194"/>
      <c r="M576" s="195"/>
      <c r="N576" s="193"/>
      <c r="O576" s="152">
        <v>100</v>
      </c>
      <c r="P576" s="153" t="s">
        <v>195</v>
      </c>
      <c r="Q576" s="154">
        <v>100</v>
      </c>
    </row>
    <row r="577" spans="2:17">
      <c r="B577" s="157" t="s">
        <v>28</v>
      </c>
      <c r="C577" s="157" t="s">
        <v>3</v>
      </c>
      <c r="D577" s="157" t="s">
        <v>627</v>
      </c>
      <c r="E577" s="157" t="s">
        <v>628</v>
      </c>
      <c r="F577" s="157" t="s">
        <v>540</v>
      </c>
      <c r="G577" s="158" t="s">
        <v>5815</v>
      </c>
      <c r="H577" s="159" t="s">
        <v>272</v>
      </c>
      <c r="I577" s="160" t="s">
        <v>273</v>
      </c>
      <c r="J577" s="160" t="s">
        <v>54</v>
      </c>
      <c r="K577" s="161" t="s">
        <v>273</v>
      </c>
      <c r="L577" s="194"/>
      <c r="M577" s="195"/>
      <c r="N577" s="193"/>
      <c r="O577" s="152">
        <v>80</v>
      </c>
      <c r="P577" s="153">
        <v>0</v>
      </c>
      <c r="Q577" s="154">
        <v>100</v>
      </c>
    </row>
    <row r="578" spans="2:17">
      <c r="B578" s="157" t="s">
        <v>28</v>
      </c>
      <c r="C578" s="157" t="s">
        <v>3</v>
      </c>
      <c r="D578" s="157" t="s">
        <v>629</v>
      </c>
      <c r="E578" s="157" t="s">
        <v>630</v>
      </c>
      <c r="F578" s="157" t="s">
        <v>540</v>
      </c>
      <c r="G578" s="158" t="s">
        <v>5815</v>
      </c>
      <c r="H578" s="159" t="s">
        <v>272</v>
      </c>
      <c r="I578" s="160" t="s">
        <v>273</v>
      </c>
      <c r="J578" s="160" t="s">
        <v>54</v>
      </c>
      <c r="K578" s="161" t="s">
        <v>273</v>
      </c>
      <c r="L578" s="194"/>
      <c r="M578" s="195"/>
      <c r="N578" s="193"/>
      <c r="O578" s="152">
        <v>50</v>
      </c>
      <c r="P578" s="153">
        <v>0</v>
      </c>
      <c r="Q578" s="154">
        <v>100</v>
      </c>
    </row>
    <row r="579" spans="2:17">
      <c r="B579" s="157" t="s">
        <v>28</v>
      </c>
      <c r="C579" s="157" t="s">
        <v>3</v>
      </c>
      <c r="D579" s="157" t="s">
        <v>633</v>
      </c>
      <c r="E579" s="157" t="s">
        <v>634</v>
      </c>
      <c r="F579" s="157" t="s">
        <v>540</v>
      </c>
      <c r="G579" s="158" t="s">
        <v>5815</v>
      </c>
      <c r="H579" s="159" t="s">
        <v>272</v>
      </c>
      <c r="I579" s="160" t="s">
        <v>273</v>
      </c>
      <c r="J579" s="160" t="s">
        <v>643</v>
      </c>
      <c r="K579" s="161" t="s">
        <v>273</v>
      </c>
      <c r="L579" s="194"/>
      <c r="M579" s="195"/>
      <c r="N579" s="193"/>
      <c r="O579" s="152">
        <v>100</v>
      </c>
      <c r="P579" s="153">
        <v>0</v>
      </c>
      <c r="Q579" s="154">
        <v>0</v>
      </c>
    </row>
    <row r="580" spans="2:17">
      <c r="B580" s="157" t="s">
        <v>29</v>
      </c>
      <c r="C580" s="157" t="s">
        <v>1</v>
      </c>
      <c r="D580" s="157" t="s">
        <v>538</v>
      </c>
      <c r="E580" s="157" t="s">
        <v>539</v>
      </c>
      <c r="F580" s="157" t="s">
        <v>540</v>
      </c>
      <c r="G580" s="158" t="s">
        <v>5815</v>
      </c>
      <c r="H580" s="159" t="s">
        <v>272</v>
      </c>
      <c r="I580" s="160" t="s">
        <v>273</v>
      </c>
      <c r="J580" s="160" t="s">
        <v>643</v>
      </c>
      <c r="K580" s="161" t="s">
        <v>273</v>
      </c>
      <c r="L580" s="194"/>
      <c r="M580" s="195"/>
      <c r="N580" s="193"/>
      <c r="O580" s="152">
        <v>0</v>
      </c>
      <c r="P580" s="153">
        <v>0</v>
      </c>
      <c r="Q580" s="154">
        <v>0</v>
      </c>
    </row>
    <row r="581" spans="2:17">
      <c r="B581" s="157" t="s">
        <v>29</v>
      </c>
      <c r="C581" s="157" t="s">
        <v>1</v>
      </c>
      <c r="D581" s="157" t="s">
        <v>541</v>
      </c>
      <c r="E581" s="157" t="s">
        <v>542</v>
      </c>
      <c r="F581" s="157" t="s">
        <v>540</v>
      </c>
      <c r="G581" s="158" t="s">
        <v>5815</v>
      </c>
      <c r="H581" s="159" t="s">
        <v>272</v>
      </c>
      <c r="I581" s="160" t="s">
        <v>273</v>
      </c>
      <c r="J581" s="160" t="s">
        <v>643</v>
      </c>
      <c r="K581" s="161" t="s">
        <v>273</v>
      </c>
      <c r="L581" s="194"/>
      <c r="M581" s="195"/>
      <c r="N581" s="193"/>
      <c r="O581" s="152">
        <v>0</v>
      </c>
      <c r="P581" s="153">
        <v>0</v>
      </c>
      <c r="Q581" s="154">
        <v>0</v>
      </c>
    </row>
    <row r="582" spans="2:17">
      <c r="B582" s="157" t="s">
        <v>29</v>
      </c>
      <c r="C582" s="157" t="s">
        <v>1</v>
      </c>
      <c r="D582" s="157" t="s">
        <v>543</v>
      </c>
      <c r="E582" s="157" t="s">
        <v>544</v>
      </c>
      <c r="F582" s="157" t="s">
        <v>540</v>
      </c>
      <c r="G582" s="158" t="s">
        <v>5815</v>
      </c>
      <c r="H582" s="159" t="s">
        <v>272</v>
      </c>
      <c r="I582" s="160" t="s">
        <v>273</v>
      </c>
      <c r="J582" s="160" t="s">
        <v>643</v>
      </c>
      <c r="K582" s="161" t="s">
        <v>273</v>
      </c>
      <c r="L582" s="194"/>
      <c r="M582" s="195"/>
      <c r="N582" s="193"/>
      <c r="O582" s="152">
        <v>50</v>
      </c>
      <c r="P582" s="153">
        <v>0</v>
      </c>
      <c r="Q582" s="154">
        <v>0</v>
      </c>
    </row>
    <row r="583" spans="2:17">
      <c r="B583" s="157" t="s">
        <v>29</v>
      </c>
      <c r="C583" s="157" t="s">
        <v>1</v>
      </c>
      <c r="D583" s="157" t="s">
        <v>545</v>
      </c>
      <c r="E583" s="157" t="s">
        <v>546</v>
      </c>
      <c r="F583" s="157" t="s">
        <v>540</v>
      </c>
      <c r="G583" s="158" t="s">
        <v>5815</v>
      </c>
      <c r="H583" s="159" t="s">
        <v>272</v>
      </c>
      <c r="I583" s="160" t="s">
        <v>273</v>
      </c>
      <c r="J583" s="160" t="s">
        <v>643</v>
      </c>
      <c r="K583" s="161" t="s">
        <v>273</v>
      </c>
      <c r="L583" s="194"/>
      <c r="M583" s="195"/>
      <c r="N583" s="193"/>
      <c r="O583" s="152">
        <v>50</v>
      </c>
      <c r="P583" s="153">
        <v>0</v>
      </c>
      <c r="Q583" s="154">
        <v>0</v>
      </c>
    </row>
    <row r="584" spans="2:17">
      <c r="B584" s="157" t="s">
        <v>29</v>
      </c>
      <c r="C584" s="157" t="s">
        <v>1</v>
      </c>
      <c r="D584" s="157" t="s">
        <v>547</v>
      </c>
      <c r="E584" s="157" t="s">
        <v>548</v>
      </c>
      <c r="F584" s="157" t="s">
        <v>540</v>
      </c>
      <c r="G584" s="158" t="s">
        <v>5815</v>
      </c>
      <c r="H584" s="159" t="s">
        <v>272</v>
      </c>
      <c r="I584" s="160" t="s">
        <v>273</v>
      </c>
      <c r="J584" s="160" t="s">
        <v>643</v>
      </c>
      <c r="K584" s="161" t="s">
        <v>273</v>
      </c>
      <c r="L584" s="194"/>
      <c r="M584" s="195"/>
      <c r="N584" s="193"/>
      <c r="O584" s="152">
        <v>0</v>
      </c>
      <c r="P584" s="153">
        <v>0</v>
      </c>
      <c r="Q584" s="154">
        <v>0</v>
      </c>
    </row>
    <row r="585" spans="2:17">
      <c r="B585" s="157" t="s">
        <v>29</v>
      </c>
      <c r="C585" s="157" t="s">
        <v>1</v>
      </c>
      <c r="D585" s="157" t="s">
        <v>553</v>
      </c>
      <c r="E585" s="157" t="s">
        <v>554</v>
      </c>
      <c r="F585" s="157" t="s">
        <v>540</v>
      </c>
      <c r="G585" s="158" t="s">
        <v>5815</v>
      </c>
      <c r="H585" s="159" t="s">
        <v>272</v>
      </c>
      <c r="I585" s="160" t="s">
        <v>273</v>
      </c>
      <c r="J585" s="160" t="s">
        <v>643</v>
      </c>
      <c r="K585" s="161" t="s">
        <v>273</v>
      </c>
      <c r="L585" s="194"/>
      <c r="M585" s="195"/>
      <c r="N585" s="193"/>
      <c r="O585" s="152">
        <v>50</v>
      </c>
      <c r="P585" s="153">
        <v>0</v>
      </c>
      <c r="Q585" s="154">
        <v>0</v>
      </c>
    </row>
    <row r="586" spans="2:17">
      <c r="B586" s="157" t="s">
        <v>29</v>
      </c>
      <c r="C586" s="157" t="s">
        <v>1</v>
      </c>
      <c r="D586" s="157" t="s">
        <v>555</v>
      </c>
      <c r="E586" s="157" t="s">
        <v>556</v>
      </c>
      <c r="F586" s="157" t="s">
        <v>540</v>
      </c>
      <c r="G586" s="158" t="s">
        <v>5815</v>
      </c>
      <c r="H586" s="159" t="s">
        <v>272</v>
      </c>
      <c r="I586" s="160" t="s">
        <v>273</v>
      </c>
      <c r="J586" s="160" t="s">
        <v>643</v>
      </c>
      <c r="K586" s="161" t="s">
        <v>273</v>
      </c>
      <c r="L586" s="194"/>
      <c r="M586" s="195"/>
      <c r="N586" s="193"/>
      <c r="O586" s="152">
        <v>0</v>
      </c>
      <c r="P586" s="153">
        <v>0</v>
      </c>
      <c r="Q586" s="154">
        <v>0</v>
      </c>
    </row>
    <row r="587" spans="2:17">
      <c r="B587" s="157" t="s">
        <v>29</v>
      </c>
      <c r="C587" s="157" t="s">
        <v>1</v>
      </c>
      <c r="D587" s="157" t="s">
        <v>561</v>
      </c>
      <c r="E587" s="157" t="s">
        <v>562</v>
      </c>
      <c r="F587" s="157" t="s">
        <v>533</v>
      </c>
      <c r="G587" s="158" t="s">
        <v>5815</v>
      </c>
      <c r="H587" s="159" t="s">
        <v>272</v>
      </c>
      <c r="I587" s="160" t="s">
        <v>273</v>
      </c>
      <c r="J587" s="160" t="s">
        <v>643</v>
      </c>
      <c r="K587" s="161" t="s">
        <v>273</v>
      </c>
      <c r="L587" s="194"/>
      <c r="M587" s="195"/>
      <c r="N587" s="193"/>
      <c r="O587" s="152">
        <v>0</v>
      </c>
      <c r="P587" s="153" t="s">
        <v>195</v>
      </c>
      <c r="Q587" s="154" t="s">
        <v>195</v>
      </c>
    </row>
    <row r="588" spans="2:17">
      <c r="B588" s="157" t="s">
        <v>29</v>
      </c>
      <c r="C588" s="157" t="s">
        <v>1</v>
      </c>
      <c r="D588" s="157" t="s">
        <v>563</v>
      </c>
      <c r="E588" s="157" t="s">
        <v>564</v>
      </c>
      <c r="F588" s="157" t="s">
        <v>540</v>
      </c>
      <c r="G588" s="158" t="s">
        <v>5815</v>
      </c>
      <c r="H588" s="159" t="s">
        <v>272</v>
      </c>
      <c r="I588" s="160" t="s">
        <v>273</v>
      </c>
      <c r="J588" s="160" t="s">
        <v>643</v>
      </c>
      <c r="K588" s="161" t="s">
        <v>273</v>
      </c>
      <c r="L588" s="194"/>
      <c r="M588" s="195"/>
      <c r="N588" s="193"/>
      <c r="O588" s="152">
        <v>0</v>
      </c>
      <c r="P588" s="153">
        <v>0</v>
      </c>
      <c r="Q588" s="154">
        <v>0</v>
      </c>
    </row>
    <row r="589" spans="2:17">
      <c r="B589" s="157" t="s">
        <v>29</v>
      </c>
      <c r="C589" s="157" t="s">
        <v>495</v>
      </c>
      <c r="D589" s="157" t="s">
        <v>565</v>
      </c>
      <c r="E589" s="157" t="s">
        <v>566</v>
      </c>
      <c r="F589" s="157" t="s">
        <v>540</v>
      </c>
      <c r="G589" s="158" t="s">
        <v>5815</v>
      </c>
      <c r="H589" s="159" t="s">
        <v>272</v>
      </c>
      <c r="I589" s="160" t="s">
        <v>273</v>
      </c>
      <c r="J589" s="160" t="s">
        <v>643</v>
      </c>
      <c r="K589" s="161" t="s">
        <v>273</v>
      </c>
      <c r="L589" s="194"/>
      <c r="M589" s="195"/>
      <c r="N589" s="193"/>
      <c r="O589" s="152">
        <v>0</v>
      </c>
      <c r="P589" s="153">
        <v>0</v>
      </c>
      <c r="Q589" s="154">
        <v>0</v>
      </c>
    </row>
    <row r="590" spans="2:17">
      <c r="B590" s="157" t="s">
        <v>29</v>
      </c>
      <c r="C590" s="157" t="s">
        <v>495</v>
      </c>
      <c r="D590" s="157" t="s">
        <v>567</v>
      </c>
      <c r="E590" s="157" t="s">
        <v>568</v>
      </c>
      <c r="F590" s="157" t="s">
        <v>533</v>
      </c>
      <c r="G590" s="158" t="s">
        <v>5815</v>
      </c>
      <c r="H590" s="159" t="s">
        <v>273</v>
      </c>
      <c r="I590" s="160" t="s">
        <v>7</v>
      </c>
      <c r="J590" s="160" t="s">
        <v>7</v>
      </c>
      <c r="K590" s="161" t="s">
        <v>195</v>
      </c>
      <c r="L590" s="194"/>
      <c r="M590" s="195"/>
      <c r="N590" s="193"/>
      <c r="O590" s="152" t="s">
        <v>195</v>
      </c>
      <c r="P590" s="153" t="s">
        <v>195</v>
      </c>
      <c r="Q590" s="154" t="s">
        <v>195</v>
      </c>
    </row>
    <row r="591" spans="2:17">
      <c r="B591" s="157" t="s">
        <v>29</v>
      </c>
      <c r="C591" s="157" t="s">
        <v>495</v>
      </c>
      <c r="D591" s="157" t="s">
        <v>569</v>
      </c>
      <c r="E591" s="157" t="s">
        <v>570</v>
      </c>
      <c r="F591" s="157" t="s">
        <v>540</v>
      </c>
      <c r="G591" s="158" t="s">
        <v>5815</v>
      </c>
      <c r="H591" s="159" t="s">
        <v>272</v>
      </c>
      <c r="I591" s="160" t="s">
        <v>273</v>
      </c>
      <c r="J591" s="160" t="s">
        <v>643</v>
      </c>
      <c r="K591" s="161" t="s">
        <v>273</v>
      </c>
      <c r="L591" s="194"/>
      <c r="M591" s="195"/>
      <c r="N591" s="193"/>
      <c r="O591" s="152">
        <v>0</v>
      </c>
      <c r="P591" s="153">
        <v>0</v>
      </c>
      <c r="Q591" s="154">
        <v>0</v>
      </c>
    </row>
    <row r="592" spans="2:17">
      <c r="B592" s="157" t="s">
        <v>29</v>
      </c>
      <c r="C592" s="157" t="s">
        <v>495</v>
      </c>
      <c r="D592" s="157" t="s">
        <v>571</v>
      </c>
      <c r="E592" s="157" t="s">
        <v>572</v>
      </c>
      <c r="F592" s="157" t="s">
        <v>540</v>
      </c>
      <c r="G592" s="158" t="s">
        <v>5815</v>
      </c>
      <c r="H592" s="159" t="s">
        <v>272</v>
      </c>
      <c r="I592" s="160" t="s">
        <v>273</v>
      </c>
      <c r="J592" s="160" t="s">
        <v>643</v>
      </c>
      <c r="K592" s="161" t="s">
        <v>273</v>
      </c>
      <c r="L592" s="194"/>
      <c r="M592" s="195"/>
      <c r="N592" s="193"/>
      <c r="O592" s="152">
        <v>0</v>
      </c>
      <c r="P592" s="153">
        <v>0</v>
      </c>
      <c r="Q592" s="154">
        <v>0</v>
      </c>
    </row>
    <row r="593" spans="2:17">
      <c r="B593" s="157" t="s">
        <v>29</v>
      </c>
      <c r="C593" s="157" t="s">
        <v>495</v>
      </c>
      <c r="D593" s="157" t="s">
        <v>583</v>
      </c>
      <c r="E593" s="157" t="s">
        <v>584</v>
      </c>
      <c r="F593" s="157" t="s">
        <v>540</v>
      </c>
      <c r="G593" s="158" t="s">
        <v>5815</v>
      </c>
      <c r="H593" s="159" t="s">
        <v>273</v>
      </c>
      <c r="I593" s="160" t="s">
        <v>7</v>
      </c>
      <c r="J593" s="160" t="s">
        <v>7</v>
      </c>
      <c r="K593" s="161" t="s">
        <v>195</v>
      </c>
      <c r="L593" s="194"/>
      <c r="M593" s="195"/>
      <c r="N593" s="193"/>
      <c r="O593" s="152" t="s">
        <v>195</v>
      </c>
      <c r="P593" s="153" t="s">
        <v>7</v>
      </c>
      <c r="Q593" s="154" t="s">
        <v>195</v>
      </c>
    </row>
    <row r="594" spans="2:17">
      <c r="B594" s="157" t="s">
        <v>29</v>
      </c>
      <c r="C594" s="157" t="s">
        <v>495</v>
      </c>
      <c r="D594" s="157" t="s">
        <v>585</v>
      </c>
      <c r="E594" s="157" t="s">
        <v>586</v>
      </c>
      <c r="F594" s="157" t="s">
        <v>533</v>
      </c>
      <c r="G594" s="158" t="s">
        <v>5815</v>
      </c>
      <c r="H594" s="159" t="s">
        <v>273</v>
      </c>
      <c r="I594" s="160" t="s">
        <v>7</v>
      </c>
      <c r="J594" s="160" t="s">
        <v>7</v>
      </c>
      <c r="K594" s="161" t="s">
        <v>273</v>
      </c>
      <c r="L594" s="194"/>
      <c r="M594" s="195"/>
      <c r="N594" s="193"/>
      <c r="O594" s="152" t="s">
        <v>195</v>
      </c>
      <c r="P594" s="153" t="s">
        <v>195</v>
      </c>
      <c r="Q594" s="154" t="s">
        <v>195</v>
      </c>
    </row>
    <row r="595" spans="2:17">
      <c r="B595" s="157" t="s">
        <v>29</v>
      </c>
      <c r="C595" s="157" t="s">
        <v>495</v>
      </c>
      <c r="D595" s="157" t="s">
        <v>587</v>
      </c>
      <c r="E595" s="157" t="s">
        <v>588</v>
      </c>
      <c r="F595" s="157" t="s">
        <v>540</v>
      </c>
      <c r="G595" s="158" t="s">
        <v>5815</v>
      </c>
      <c r="H595" s="159" t="s">
        <v>273</v>
      </c>
      <c r="I595" s="160" t="s">
        <v>7</v>
      </c>
      <c r="J595" s="160" t="s">
        <v>7</v>
      </c>
      <c r="K595" s="161" t="s">
        <v>195</v>
      </c>
      <c r="L595" s="194"/>
      <c r="M595" s="195"/>
      <c r="N595" s="193"/>
      <c r="O595" s="152" t="s">
        <v>195</v>
      </c>
      <c r="P595" s="153" t="s">
        <v>7</v>
      </c>
      <c r="Q595" s="154" t="s">
        <v>195</v>
      </c>
    </row>
    <row r="596" spans="2:17">
      <c r="B596" s="157" t="s">
        <v>29</v>
      </c>
      <c r="C596" s="157" t="s">
        <v>495</v>
      </c>
      <c r="D596" s="157" t="s">
        <v>589</v>
      </c>
      <c r="E596" s="157" t="s">
        <v>590</v>
      </c>
      <c r="F596" s="157" t="s">
        <v>540</v>
      </c>
      <c r="G596" s="158" t="s">
        <v>5815</v>
      </c>
      <c r="H596" s="159" t="s">
        <v>273</v>
      </c>
      <c r="I596" s="160" t="s">
        <v>7</v>
      </c>
      <c r="J596" s="160" t="s">
        <v>7</v>
      </c>
      <c r="K596" s="161" t="s">
        <v>195</v>
      </c>
      <c r="L596" s="194"/>
      <c r="M596" s="195"/>
      <c r="N596" s="193"/>
      <c r="O596" s="152" t="s">
        <v>195</v>
      </c>
      <c r="P596" s="153" t="s">
        <v>7</v>
      </c>
      <c r="Q596" s="154" t="s">
        <v>195</v>
      </c>
    </row>
    <row r="597" spans="2:17">
      <c r="B597" s="157" t="s">
        <v>29</v>
      </c>
      <c r="C597" s="157" t="s">
        <v>495</v>
      </c>
      <c r="D597" s="157" t="s">
        <v>593</v>
      </c>
      <c r="E597" s="157" t="s">
        <v>594</v>
      </c>
      <c r="F597" s="157" t="s">
        <v>540</v>
      </c>
      <c r="G597" s="158" t="s">
        <v>5815</v>
      </c>
      <c r="H597" s="159" t="s">
        <v>273</v>
      </c>
      <c r="I597" s="160" t="s">
        <v>7</v>
      </c>
      <c r="J597" s="160" t="s">
        <v>7</v>
      </c>
      <c r="K597" s="161" t="s">
        <v>195</v>
      </c>
      <c r="L597" s="194"/>
      <c r="M597" s="195"/>
      <c r="N597" s="193"/>
      <c r="O597" s="152" t="s">
        <v>195</v>
      </c>
      <c r="P597" s="153" t="s">
        <v>7</v>
      </c>
      <c r="Q597" s="154" t="s">
        <v>195</v>
      </c>
    </row>
    <row r="598" spans="2:17">
      <c r="B598" s="157" t="s">
        <v>29</v>
      </c>
      <c r="C598" s="157" t="s">
        <v>495</v>
      </c>
      <c r="D598" s="157" t="s">
        <v>595</v>
      </c>
      <c r="E598" s="157" t="s">
        <v>596</v>
      </c>
      <c r="F598" s="157" t="s">
        <v>540</v>
      </c>
      <c r="G598" s="158" t="s">
        <v>5815</v>
      </c>
      <c r="H598" s="159" t="s">
        <v>272</v>
      </c>
      <c r="I598" s="160" t="s">
        <v>273</v>
      </c>
      <c r="J598" s="160" t="s">
        <v>643</v>
      </c>
      <c r="K598" s="161" t="s">
        <v>273</v>
      </c>
      <c r="L598" s="194"/>
      <c r="M598" s="195"/>
      <c r="N598" s="193"/>
      <c r="O598" s="152">
        <v>0</v>
      </c>
      <c r="P598" s="153">
        <v>0</v>
      </c>
      <c r="Q598" s="154" t="s">
        <v>195</v>
      </c>
    </row>
    <row r="599" spans="2:17">
      <c r="B599" s="157" t="s">
        <v>29</v>
      </c>
      <c r="C599" s="157" t="s">
        <v>495</v>
      </c>
      <c r="D599" s="157" t="s">
        <v>599</v>
      </c>
      <c r="E599" s="157" t="s">
        <v>600</v>
      </c>
      <c r="F599" s="157" t="s">
        <v>540</v>
      </c>
      <c r="G599" s="158" t="s">
        <v>5815</v>
      </c>
      <c r="H599" s="159" t="s">
        <v>272</v>
      </c>
      <c r="I599" s="160" t="s">
        <v>273</v>
      </c>
      <c r="J599" s="160" t="s">
        <v>643</v>
      </c>
      <c r="K599" s="161" t="s">
        <v>273</v>
      </c>
      <c r="L599" s="194"/>
      <c r="M599" s="195"/>
      <c r="N599" s="193"/>
      <c r="O599" s="152">
        <v>0</v>
      </c>
      <c r="P599" s="153">
        <v>0</v>
      </c>
      <c r="Q599" s="154" t="s">
        <v>195</v>
      </c>
    </row>
    <row r="600" spans="2:17">
      <c r="B600" s="157" t="s">
        <v>29</v>
      </c>
      <c r="C600" s="157" t="s">
        <v>2</v>
      </c>
      <c r="D600" s="157" t="s">
        <v>609</v>
      </c>
      <c r="E600" s="157" t="s">
        <v>610</v>
      </c>
      <c r="F600" s="157" t="s">
        <v>540</v>
      </c>
      <c r="G600" s="158" t="s">
        <v>5815</v>
      </c>
      <c r="H600" s="159" t="s">
        <v>272</v>
      </c>
      <c r="I600" s="160" t="s">
        <v>273</v>
      </c>
      <c r="J600" s="160" t="s">
        <v>643</v>
      </c>
      <c r="K600" s="161" t="s">
        <v>273</v>
      </c>
      <c r="L600" s="194"/>
      <c r="M600" s="195"/>
      <c r="N600" s="193"/>
      <c r="O600" s="152">
        <v>0</v>
      </c>
      <c r="P600" s="153">
        <v>0</v>
      </c>
      <c r="Q600" s="154" t="s">
        <v>195</v>
      </c>
    </row>
    <row r="601" spans="2:17">
      <c r="B601" s="157" t="s">
        <v>29</v>
      </c>
      <c r="C601" s="157" t="s">
        <v>2</v>
      </c>
      <c r="D601" s="157" t="s">
        <v>619</v>
      </c>
      <c r="E601" s="157" t="s">
        <v>620</v>
      </c>
      <c r="F601" s="157" t="s">
        <v>540</v>
      </c>
      <c r="G601" s="158" t="s">
        <v>5815</v>
      </c>
      <c r="H601" s="159" t="s">
        <v>273</v>
      </c>
      <c r="I601" s="160" t="s">
        <v>7</v>
      </c>
      <c r="J601" s="160" t="s">
        <v>7</v>
      </c>
      <c r="K601" s="161" t="s">
        <v>195</v>
      </c>
      <c r="L601" s="194"/>
      <c r="M601" s="195"/>
      <c r="N601" s="193"/>
      <c r="O601" s="152" t="s">
        <v>195</v>
      </c>
      <c r="P601" s="153" t="s">
        <v>7</v>
      </c>
      <c r="Q601" s="154" t="s">
        <v>195</v>
      </c>
    </row>
    <row r="602" spans="2:17">
      <c r="B602" s="157" t="s">
        <v>29</v>
      </c>
      <c r="C602" s="157" t="s">
        <v>3</v>
      </c>
      <c r="D602" s="157" t="s">
        <v>899</v>
      </c>
      <c r="E602" s="157" t="s">
        <v>900</v>
      </c>
      <c r="F602" s="157" t="s">
        <v>540</v>
      </c>
      <c r="G602" s="158" t="s">
        <v>5815</v>
      </c>
      <c r="H602" s="159" t="s">
        <v>272</v>
      </c>
      <c r="I602" s="160" t="s">
        <v>273</v>
      </c>
      <c r="J602" s="160" t="s">
        <v>643</v>
      </c>
      <c r="K602" s="161" t="s">
        <v>273</v>
      </c>
      <c r="L602" s="194"/>
      <c r="M602" s="195"/>
      <c r="N602" s="193"/>
      <c r="O602" s="152">
        <v>100</v>
      </c>
      <c r="P602" s="153">
        <v>0</v>
      </c>
      <c r="Q602" s="154">
        <v>100</v>
      </c>
    </row>
    <row r="603" spans="2:17">
      <c r="B603" s="157" t="s">
        <v>29</v>
      </c>
      <c r="C603" s="157" t="s">
        <v>3</v>
      </c>
      <c r="D603" s="157" t="s">
        <v>627</v>
      </c>
      <c r="E603" s="157" t="s">
        <v>628</v>
      </c>
      <c r="F603" s="157" t="s">
        <v>540</v>
      </c>
      <c r="G603" s="158" t="s">
        <v>5815</v>
      </c>
      <c r="H603" s="159" t="s">
        <v>272</v>
      </c>
      <c r="I603" s="160" t="s">
        <v>273</v>
      </c>
      <c r="J603" s="160" t="s">
        <v>643</v>
      </c>
      <c r="K603" s="161" t="s">
        <v>273</v>
      </c>
      <c r="L603" s="194"/>
      <c r="M603" s="195"/>
      <c r="N603" s="193"/>
      <c r="O603" s="152">
        <v>0</v>
      </c>
      <c r="P603" s="153" t="s">
        <v>195</v>
      </c>
      <c r="Q603" s="154" t="s">
        <v>195</v>
      </c>
    </row>
    <row r="604" spans="2:17">
      <c r="B604" s="157" t="s">
        <v>29</v>
      </c>
      <c r="C604" s="157" t="s">
        <v>3</v>
      </c>
      <c r="D604" s="157" t="s">
        <v>629</v>
      </c>
      <c r="E604" s="157" t="s">
        <v>630</v>
      </c>
      <c r="F604" s="157" t="s">
        <v>540</v>
      </c>
      <c r="G604" s="158" t="s">
        <v>5815</v>
      </c>
      <c r="H604" s="159" t="s">
        <v>272</v>
      </c>
      <c r="I604" s="160" t="s">
        <v>273</v>
      </c>
      <c r="J604" s="160" t="s">
        <v>643</v>
      </c>
      <c r="K604" s="161" t="s">
        <v>273</v>
      </c>
      <c r="L604" s="194"/>
      <c r="M604" s="195"/>
      <c r="N604" s="193"/>
      <c r="O604" s="152">
        <v>100</v>
      </c>
      <c r="P604" s="153">
        <v>0</v>
      </c>
      <c r="Q604" s="154">
        <v>0</v>
      </c>
    </row>
    <row r="605" spans="2:17">
      <c r="B605" s="157" t="s">
        <v>29</v>
      </c>
      <c r="C605" s="157" t="s">
        <v>3</v>
      </c>
      <c r="D605" s="157" t="s">
        <v>633</v>
      </c>
      <c r="E605" s="157" t="s">
        <v>634</v>
      </c>
      <c r="F605" s="157" t="s">
        <v>540</v>
      </c>
      <c r="G605" s="158" t="s">
        <v>5815</v>
      </c>
      <c r="H605" s="159" t="s">
        <v>272</v>
      </c>
      <c r="I605" s="160" t="s">
        <v>273</v>
      </c>
      <c r="J605" s="160" t="s">
        <v>643</v>
      </c>
      <c r="K605" s="161" t="s">
        <v>273</v>
      </c>
      <c r="L605" s="194"/>
      <c r="M605" s="195"/>
      <c r="N605" s="193"/>
      <c r="O605" s="152">
        <v>0</v>
      </c>
      <c r="P605" s="153" t="s">
        <v>195</v>
      </c>
      <c r="Q605" s="154" t="s">
        <v>195</v>
      </c>
    </row>
    <row r="606" spans="2:17">
      <c r="B606" s="157" t="s">
        <v>30</v>
      </c>
      <c r="C606" s="157" t="s">
        <v>1</v>
      </c>
      <c r="D606" s="157" t="s">
        <v>538</v>
      </c>
      <c r="E606" s="157" t="s">
        <v>539</v>
      </c>
      <c r="F606" s="157" t="s">
        <v>540</v>
      </c>
      <c r="G606" s="158" t="s">
        <v>5815</v>
      </c>
      <c r="H606" s="159" t="s">
        <v>272</v>
      </c>
      <c r="I606" s="160" t="s">
        <v>273</v>
      </c>
      <c r="J606" s="160" t="s">
        <v>643</v>
      </c>
      <c r="K606" s="161" t="s">
        <v>273</v>
      </c>
      <c r="L606" s="194"/>
      <c r="M606" s="195"/>
      <c r="N606" s="193"/>
      <c r="O606" s="152">
        <v>50</v>
      </c>
      <c r="P606" s="153" t="s">
        <v>195</v>
      </c>
      <c r="Q606" s="154" t="s">
        <v>195</v>
      </c>
    </row>
    <row r="607" spans="2:17">
      <c r="B607" s="157" t="s">
        <v>30</v>
      </c>
      <c r="C607" s="157" t="s">
        <v>1</v>
      </c>
      <c r="D607" s="157" t="s">
        <v>541</v>
      </c>
      <c r="E607" s="157" t="s">
        <v>542</v>
      </c>
      <c r="F607" s="157" t="s">
        <v>540</v>
      </c>
      <c r="G607" s="158" t="s">
        <v>5815</v>
      </c>
      <c r="H607" s="159" t="s">
        <v>272</v>
      </c>
      <c r="I607" s="160" t="s">
        <v>273</v>
      </c>
      <c r="J607" s="160" t="s">
        <v>643</v>
      </c>
      <c r="K607" s="161" t="s">
        <v>273</v>
      </c>
      <c r="L607" s="194"/>
      <c r="M607" s="195"/>
      <c r="N607" s="193"/>
      <c r="O607" s="152">
        <v>0</v>
      </c>
      <c r="P607" s="153">
        <v>0</v>
      </c>
      <c r="Q607" s="154" t="s">
        <v>195</v>
      </c>
    </row>
    <row r="608" spans="2:17">
      <c r="B608" s="157" t="s">
        <v>30</v>
      </c>
      <c r="C608" s="157" t="s">
        <v>1</v>
      </c>
      <c r="D608" s="157" t="s">
        <v>543</v>
      </c>
      <c r="E608" s="157" t="s">
        <v>544</v>
      </c>
      <c r="F608" s="157" t="s">
        <v>540</v>
      </c>
      <c r="G608" s="158" t="s">
        <v>5815</v>
      </c>
      <c r="H608" s="159" t="s">
        <v>272</v>
      </c>
      <c r="I608" s="160" t="s">
        <v>272</v>
      </c>
      <c r="J608" s="160" t="s">
        <v>643</v>
      </c>
      <c r="K608" s="161" t="s">
        <v>195</v>
      </c>
      <c r="L608" s="194"/>
      <c r="M608" s="195"/>
      <c r="N608" s="193"/>
      <c r="O608" s="152">
        <v>100</v>
      </c>
      <c r="P608" s="153">
        <v>100</v>
      </c>
      <c r="Q608" s="154">
        <v>100</v>
      </c>
    </row>
    <row r="609" spans="2:17">
      <c r="B609" s="157" t="s">
        <v>30</v>
      </c>
      <c r="C609" s="157" t="s">
        <v>1</v>
      </c>
      <c r="D609" s="157" t="s">
        <v>545</v>
      </c>
      <c r="E609" s="157" t="s">
        <v>546</v>
      </c>
      <c r="F609" s="157" t="s">
        <v>540</v>
      </c>
      <c r="G609" s="158" t="s">
        <v>5815</v>
      </c>
      <c r="H609" s="159" t="s">
        <v>272</v>
      </c>
      <c r="I609" s="160" t="s">
        <v>273</v>
      </c>
      <c r="J609" s="160" t="s">
        <v>643</v>
      </c>
      <c r="K609" s="161" t="s">
        <v>273</v>
      </c>
      <c r="L609" s="194"/>
      <c r="M609" s="195"/>
      <c r="N609" s="193"/>
      <c r="O609" s="152">
        <v>50</v>
      </c>
      <c r="P609" s="153">
        <v>0</v>
      </c>
      <c r="Q609" s="154" t="s">
        <v>195</v>
      </c>
    </row>
    <row r="610" spans="2:17">
      <c r="B610" s="157" t="s">
        <v>30</v>
      </c>
      <c r="C610" s="157" t="s">
        <v>1</v>
      </c>
      <c r="D610" s="157" t="s">
        <v>547</v>
      </c>
      <c r="E610" s="157" t="s">
        <v>548</v>
      </c>
      <c r="F610" s="157" t="s">
        <v>540</v>
      </c>
      <c r="G610" s="158" t="s">
        <v>5815</v>
      </c>
      <c r="H610" s="159" t="s">
        <v>272</v>
      </c>
      <c r="I610" s="160" t="s">
        <v>273</v>
      </c>
      <c r="J610" s="160" t="s">
        <v>643</v>
      </c>
      <c r="K610" s="161" t="s">
        <v>273</v>
      </c>
      <c r="L610" s="194"/>
      <c r="M610" s="195"/>
      <c r="N610" s="193"/>
      <c r="O610" s="152">
        <v>50</v>
      </c>
      <c r="P610" s="153">
        <v>0</v>
      </c>
      <c r="Q610" s="154" t="s">
        <v>195</v>
      </c>
    </row>
    <row r="611" spans="2:17">
      <c r="B611" s="157" t="s">
        <v>30</v>
      </c>
      <c r="C611" s="157" t="s">
        <v>1</v>
      </c>
      <c r="D611" s="157" t="s">
        <v>553</v>
      </c>
      <c r="E611" s="157" t="s">
        <v>554</v>
      </c>
      <c r="F611" s="157" t="s">
        <v>540</v>
      </c>
      <c r="G611" s="158" t="s">
        <v>5815</v>
      </c>
      <c r="H611" s="159" t="s">
        <v>273</v>
      </c>
      <c r="I611" s="160" t="s">
        <v>7</v>
      </c>
      <c r="J611" s="160" t="s">
        <v>7</v>
      </c>
      <c r="K611" s="161" t="s">
        <v>195</v>
      </c>
      <c r="L611" s="194"/>
      <c r="M611" s="195"/>
      <c r="N611" s="193"/>
      <c r="O611" s="152" t="s">
        <v>195</v>
      </c>
      <c r="P611" s="153" t="s">
        <v>7</v>
      </c>
      <c r="Q611" s="154" t="s">
        <v>195</v>
      </c>
    </row>
    <row r="612" spans="2:17">
      <c r="B612" s="157" t="s">
        <v>30</v>
      </c>
      <c r="C612" s="157" t="s">
        <v>1</v>
      </c>
      <c r="D612" s="157" t="s">
        <v>555</v>
      </c>
      <c r="E612" s="157" t="s">
        <v>556</v>
      </c>
      <c r="F612" s="157" t="s">
        <v>540</v>
      </c>
      <c r="G612" s="158" t="s">
        <v>5815</v>
      </c>
      <c r="H612" s="159" t="s">
        <v>272</v>
      </c>
      <c r="I612" s="160" t="s">
        <v>273</v>
      </c>
      <c r="J612" s="160" t="s">
        <v>643</v>
      </c>
      <c r="K612" s="161" t="s">
        <v>273</v>
      </c>
      <c r="L612" s="194"/>
      <c r="M612" s="195"/>
      <c r="N612" s="193"/>
      <c r="O612" s="152">
        <v>50</v>
      </c>
      <c r="P612" s="153">
        <v>0</v>
      </c>
      <c r="Q612" s="154" t="s">
        <v>195</v>
      </c>
    </row>
    <row r="613" spans="2:17">
      <c r="B613" s="157" t="s">
        <v>30</v>
      </c>
      <c r="C613" s="157" t="s">
        <v>1</v>
      </c>
      <c r="D613" s="157" t="s">
        <v>561</v>
      </c>
      <c r="E613" s="157" t="s">
        <v>562</v>
      </c>
      <c r="F613" s="157" t="s">
        <v>533</v>
      </c>
      <c r="G613" s="158" t="s">
        <v>5815</v>
      </c>
      <c r="H613" s="159" t="s">
        <v>272</v>
      </c>
      <c r="I613" s="160" t="s">
        <v>273</v>
      </c>
      <c r="J613" s="160" t="s">
        <v>53</v>
      </c>
      <c r="K613" s="161" t="s">
        <v>273</v>
      </c>
      <c r="L613" s="194"/>
      <c r="M613" s="195"/>
      <c r="N613" s="193"/>
      <c r="O613" s="152">
        <v>90</v>
      </c>
      <c r="P613" s="153" t="s">
        <v>195</v>
      </c>
      <c r="Q613" s="154" t="s">
        <v>195</v>
      </c>
    </row>
    <row r="614" spans="2:17">
      <c r="B614" s="157" t="s">
        <v>30</v>
      </c>
      <c r="C614" s="157" t="s">
        <v>1</v>
      </c>
      <c r="D614" s="157" t="s">
        <v>563</v>
      </c>
      <c r="E614" s="157" t="s">
        <v>564</v>
      </c>
      <c r="F614" s="157" t="s">
        <v>540</v>
      </c>
      <c r="G614" s="158" t="s">
        <v>5815</v>
      </c>
      <c r="H614" s="159" t="s">
        <v>272</v>
      </c>
      <c r="I614" s="160" t="s">
        <v>273</v>
      </c>
      <c r="J614" s="160" t="s">
        <v>53</v>
      </c>
      <c r="K614" s="161" t="s">
        <v>273</v>
      </c>
      <c r="L614" s="194"/>
      <c r="M614" s="195"/>
      <c r="N614" s="193"/>
      <c r="O614" s="152">
        <v>50</v>
      </c>
      <c r="P614" s="153">
        <v>0</v>
      </c>
      <c r="Q614" s="154" t="s">
        <v>195</v>
      </c>
    </row>
    <row r="615" spans="2:17">
      <c r="B615" s="157" t="s">
        <v>30</v>
      </c>
      <c r="C615" s="157" t="s">
        <v>495</v>
      </c>
      <c r="D615" s="157" t="s">
        <v>565</v>
      </c>
      <c r="E615" s="157" t="s">
        <v>566</v>
      </c>
      <c r="F615" s="157" t="s">
        <v>540</v>
      </c>
      <c r="G615" s="158" t="s">
        <v>5815</v>
      </c>
      <c r="H615" s="159" t="s">
        <v>272</v>
      </c>
      <c r="I615" s="160" t="s">
        <v>273</v>
      </c>
      <c r="J615" s="160" t="s">
        <v>643</v>
      </c>
      <c r="K615" s="161" t="s">
        <v>273</v>
      </c>
      <c r="L615" s="194"/>
      <c r="M615" s="195"/>
      <c r="N615" s="193"/>
      <c r="O615" s="152">
        <v>50</v>
      </c>
      <c r="P615" s="153">
        <v>0</v>
      </c>
      <c r="Q615" s="154" t="s">
        <v>195</v>
      </c>
    </row>
    <row r="616" spans="2:17">
      <c r="B616" s="157" t="s">
        <v>30</v>
      </c>
      <c r="C616" s="157" t="s">
        <v>495</v>
      </c>
      <c r="D616" s="157" t="s">
        <v>567</v>
      </c>
      <c r="E616" s="157" t="s">
        <v>568</v>
      </c>
      <c r="F616" s="157" t="s">
        <v>533</v>
      </c>
      <c r="G616" s="158" t="s">
        <v>5815</v>
      </c>
      <c r="H616" s="159" t="s">
        <v>273</v>
      </c>
      <c r="I616" s="160" t="s">
        <v>7</v>
      </c>
      <c r="J616" s="160" t="s">
        <v>7</v>
      </c>
      <c r="K616" s="161" t="s">
        <v>195</v>
      </c>
      <c r="L616" s="194"/>
      <c r="M616" s="195"/>
      <c r="N616" s="193"/>
      <c r="O616" s="152" t="s">
        <v>195</v>
      </c>
      <c r="P616" s="153" t="s">
        <v>195</v>
      </c>
      <c r="Q616" s="154" t="s">
        <v>195</v>
      </c>
    </row>
    <row r="617" spans="2:17">
      <c r="B617" s="157" t="s">
        <v>30</v>
      </c>
      <c r="C617" s="157" t="s">
        <v>495</v>
      </c>
      <c r="D617" s="157" t="s">
        <v>569</v>
      </c>
      <c r="E617" s="157" t="s">
        <v>570</v>
      </c>
      <c r="F617" s="157" t="s">
        <v>540</v>
      </c>
      <c r="G617" s="158" t="s">
        <v>5815</v>
      </c>
      <c r="H617" s="159" t="s">
        <v>272</v>
      </c>
      <c r="I617" s="160" t="s">
        <v>273</v>
      </c>
      <c r="J617" s="160" t="s">
        <v>643</v>
      </c>
      <c r="K617" s="161" t="s">
        <v>273</v>
      </c>
      <c r="L617" s="194"/>
      <c r="M617" s="195"/>
      <c r="N617" s="193"/>
      <c r="O617" s="152">
        <v>50</v>
      </c>
      <c r="P617" s="153">
        <v>0</v>
      </c>
      <c r="Q617" s="154" t="s">
        <v>195</v>
      </c>
    </row>
    <row r="618" spans="2:17">
      <c r="B618" s="157" t="s">
        <v>30</v>
      </c>
      <c r="C618" s="157" t="s">
        <v>495</v>
      </c>
      <c r="D618" s="157" t="s">
        <v>571</v>
      </c>
      <c r="E618" s="157" t="s">
        <v>572</v>
      </c>
      <c r="F618" s="157" t="s">
        <v>540</v>
      </c>
      <c r="G618" s="158" t="s">
        <v>5815</v>
      </c>
      <c r="H618" s="159" t="s">
        <v>272</v>
      </c>
      <c r="I618" s="160" t="s">
        <v>273</v>
      </c>
      <c r="J618" s="160" t="s">
        <v>643</v>
      </c>
      <c r="K618" s="161" t="s">
        <v>273</v>
      </c>
      <c r="L618" s="194"/>
      <c r="M618" s="195"/>
      <c r="N618" s="193"/>
      <c r="O618" s="152">
        <v>0</v>
      </c>
      <c r="P618" s="153">
        <v>0</v>
      </c>
      <c r="Q618" s="154" t="s">
        <v>195</v>
      </c>
    </row>
    <row r="619" spans="2:17">
      <c r="B619" s="157" t="s">
        <v>30</v>
      </c>
      <c r="C619" s="157" t="s">
        <v>495</v>
      </c>
      <c r="D619" s="157" t="s">
        <v>583</v>
      </c>
      <c r="E619" s="157" t="s">
        <v>584</v>
      </c>
      <c r="F619" s="157" t="s">
        <v>540</v>
      </c>
      <c r="G619" s="158" t="s">
        <v>5815</v>
      </c>
      <c r="H619" s="159" t="s">
        <v>273</v>
      </c>
      <c r="I619" s="160" t="s">
        <v>7</v>
      </c>
      <c r="J619" s="160" t="s">
        <v>7</v>
      </c>
      <c r="K619" s="161" t="s">
        <v>195</v>
      </c>
      <c r="L619" s="194"/>
      <c r="M619" s="195"/>
      <c r="N619" s="193"/>
      <c r="O619" s="152" t="s">
        <v>195</v>
      </c>
      <c r="P619" s="153" t="s">
        <v>7</v>
      </c>
      <c r="Q619" s="154" t="s">
        <v>195</v>
      </c>
    </row>
    <row r="620" spans="2:17">
      <c r="B620" s="157" t="s">
        <v>30</v>
      </c>
      <c r="C620" s="157" t="s">
        <v>495</v>
      </c>
      <c r="D620" s="157" t="s">
        <v>585</v>
      </c>
      <c r="E620" s="157" t="s">
        <v>586</v>
      </c>
      <c r="F620" s="157" t="s">
        <v>533</v>
      </c>
      <c r="G620" s="158" t="s">
        <v>5815</v>
      </c>
      <c r="H620" s="159" t="s">
        <v>272</v>
      </c>
      <c r="I620" s="160" t="s">
        <v>273</v>
      </c>
      <c r="J620" s="160" t="s">
        <v>53</v>
      </c>
      <c r="K620" s="161" t="s">
        <v>273</v>
      </c>
      <c r="L620" s="194"/>
      <c r="M620" s="195"/>
      <c r="N620" s="193"/>
      <c r="O620" s="152">
        <v>50</v>
      </c>
      <c r="P620" s="153" t="s">
        <v>195</v>
      </c>
      <c r="Q620" s="154" t="s">
        <v>195</v>
      </c>
    </row>
    <row r="621" spans="2:17">
      <c r="B621" s="157" t="s">
        <v>30</v>
      </c>
      <c r="C621" s="157" t="s">
        <v>495</v>
      </c>
      <c r="D621" s="157" t="s">
        <v>587</v>
      </c>
      <c r="E621" s="157" t="s">
        <v>588</v>
      </c>
      <c r="F621" s="157" t="s">
        <v>540</v>
      </c>
      <c r="G621" s="158" t="s">
        <v>5815</v>
      </c>
      <c r="H621" s="159" t="s">
        <v>272</v>
      </c>
      <c r="I621" s="160" t="s">
        <v>273</v>
      </c>
      <c r="J621" s="160" t="s">
        <v>643</v>
      </c>
      <c r="K621" s="161" t="s">
        <v>273</v>
      </c>
      <c r="L621" s="194"/>
      <c r="M621" s="195"/>
      <c r="N621" s="193"/>
      <c r="O621" s="152">
        <v>50</v>
      </c>
      <c r="P621" s="153" t="s">
        <v>195</v>
      </c>
      <c r="Q621" s="154" t="s">
        <v>195</v>
      </c>
    </row>
    <row r="622" spans="2:17">
      <c r="B622" s="157" t="s">
        <v>30</v>
      </c>
      <c r="C622" s="157" t="s">
        <v>495</v>
      </c>
      <c r="D622" s="157" t="s">
        <v>589</v>
      </c>
      <c r="E622" s="157" t="s">
        <v>590</v>
      </c>
      <c r="F622" s="157" t="s">
        <v>540</v>
      </c>
      <c r="G622" s="158" t="s">
        <v>5815</v>
      </c>
      <c r="H622" s="159" t="s">
        <v>273</v>
      </c>
      <c r="I622" s="160" t="s">
        <v>7</v>
      </c>
      <c r="J622" s="160" t="s">
        <v>7</v>
      </c>
      <c r="K622" s="161" t="s">
        <v>195</v>
      </c>
      <c r="L622" s="194"/>
      <c r="M622" s="195"/>
      <c r="N622" s="193"/>
      <c r="O622" s="152" t="s">
        <v>195</v>
      </c>
      <c r="P622" s="153" t="s">
        <v>7</v>
      </c>
      <c r="Q622" s="154" t="s">
        <v>195</v>
      </c>
    </row>
    <row r="623" spans="2:17">
      <c r="B623" s="157" t="s">
        <v>30</v>
      </c>
      <c r="C623" s="157" t="s">
        <v>495</v>
      </c>
      <c r="D623" s="157" t="s">
        <v>593</v>
      </c>
      <c r="E623" s="157" t="s">
        <v>594</v>
      </c>
      <c r="F623" s="157" t="s">
        <v>540</v>
      </c>
      <c r="G623" s="158" t="s">
        <v>5815</v>
      </c>
      <c r="H623" s="159" t="s">
        <v>272</v>
      </c>
      <c r="I623" s="160" t="s">
        <v>273</v>
      </c>
      <c r="J623" s="160" t="s">
        <v>53</v>
      </c>
      <c r="K623" s="161" t="s">
        <v>273</v>
      </c>
      <c r="L623" s="194"/>
      <c r="M623" s="195"/>
      <c r="N623" s="193"/>
      <c r="O623" s="152">
        <v>50</v>
      </c>
      <c r="P623" s="153">
        <v>0</v>
      </c>
      <c r="Q623" s="154" t="s">
        <v>195</v>
      </c>
    </row>
    <row r="624" spans="2:17">
      <c r="B624" s="157" t="s">
        <v>30</v>
      </c>
      <c r="C624" s="157" t="s">
        <v>495</v>
      </c>
      <c r="D624" s="157" t="s">
        <v>595</v>
      </c>
      <c r="E624" s="157" t="s">
        <v>596</v>
      </c>
      <c r="F624" s="157" t="s">
        <v>540</v>
      </c>
      <c r="G624" s="158" t="s">
        <v>5815</v>
      </c>
      <c r="H624" s="159" t="s">
        <v>272</v>
      </c>
      <c r="I624" s="160" t="s">
        <v>273</v>
      </c>
      <c r="J624" s="160" t="s">
        <v>643</v>
      </c>
      <c r="K624" s="161" t="s">
        <v>273</v>
      </c>
      <c r="L624" s="194"/>
      <c r="M624" s="195"/>
      <c r="N624" s="193"/>
      <c r="O624" s="152">
        <v>0</v>
      </c>
      <c r="P624" s="153">
        <v>0</v>
      </c>
      <c r="Q624" s="154" t="s">
        <v>195</v>
      </c>
    </row>
    <row r="625" spans="2:17">
      <c r="B625" s="157" t="s">
        <v>30</v>
      </c>
      <c r="C625" s="157" t="s">
        <v>495</v>
      </c>
      <c r="D625" s="157" t="s">
        <v>599</v>
      </c>
      <c r="E625" s="157" t="s">
        <v>600</v>
      </c>
      <c r="F625" s="157" t="s">
        <v>540</v>
      </c>
      <c r="G625" s="158" t="s">
        <v>5815</v>
      </c>
      <c r="H625" s="159" t="s">
        <v>272</v>
      </c>
      <c r="I625" s="160" t="s">
        <v>273</v>
      </c>
      <c r="J625" s="160" t="s">
        <v>643</v>
      </c>
      <c r="K625" s="161" t="s">
        <v>273</v>
      </c>
      <c r="L625" s="194"/>
      <c r="M625" s="195"/>
      <c r="N625" s="193"/>
      <c r="O625" s="152">
        <v>0</v>
      </c>
      <c r="P625" s="153">
        <v>0</v>
      </c>
      <c r="Q625" s="154" t="s">
        <v>195</v>
      </c>
    </row>
    <row r="626" spans="2:17">
      <c r="B626" s="157" t="s">
        <v>30</v>
      </c>
      <c r="C626" s="157" t="s">
        <v>2</v>
      </c>
      <c r="D626" s="157" t="s">
        <v>609</v>
      </c>
      <c r="E626" s="157" t="s">
        <v>610</v>
      </c>
      <c r="F626" s="157" t="s">
        <v>540</v>
      </c>
      <c r="G626" s="158" t="s">
        <v>5815</v>
      </c>
      <c r="H626" s="159" t="s">
        <v>272</v>
      </c>
      <c r="I626" s="160" t="s">
        <v>273</v>
      </c>
      <c r="J626" s="160" t="s">
        <v>643</v>
      </c>
      <c r="K626" s="161" t="s">
        <v>273</v>
      </c>
      <c r="L626" s="194"/>
      <c r="M626" s="195"/>
      <c r="N626" s="193"/>
      <c r="O626" s="152">
        <v>0</v>
      </c>
      <c r="P626" s="153">
        <v>0</v>
      </c>
      <c r="Q626" s="154" t="s">
        <v>195</v>
      </c>
    </row>
    <row r="627" spans="2:17">
      <c r="B627" s="157" t="s">
        <v>30</v>
      </c>
      <c r="C627" s="157" t="s">
        <v>2</v>
      </c>
      <c r="D627" s="157" t="s">
        <v>619</v>
      </c>
      <c r="E627" s="157" t="s">
        <v>620</v>
      </c>
      <c r="F627" s="157" t="s">
        <v>540</v>
      </c>
      <c r="G627" s="158" t="s">
        <v>5815</v>
      </c>
      <c r="H627" s="159" t="s">
        <v>273</v>
      </c>
      <c r="I627" s="160" t="s">
        <v>7</v>
      </c>
      <c r="J627" s="160" t="s">
        <v>7</v>
      </c>
      <c r="K627" s="161" t="s">
        <v>195</v>
      </c>
      <c r="L627" s="194"/>
      <c r="M627" s="195"/>
      <c r="N627" s="193"/>
      <c r="O627" s="152" t="s">
        <v>195</v>
      </c>
      <c r="P627" s="153" t="s">
        <v>7</v>
      </c>
      <c r="Q627" s="154" t="s">
        <v>195</v>
      </c>
    </row>
    <row r="628" spans="2:17">
      <c r="B628" s="157" t="s">
        <v>30</v>
      </c>
      <c r="C628" s="157" t="s">
        <v>3</v>
      </c>
      <c r="D628" s="157" t="s">
        <v>899</v>
      </c>
      <c r="E628" s="157" t="s">
        <v>900</v>
      </c>
      <c r="F628" s="157" t="s">
        <v>540</v>
      </c>
      <c r="G628" s="158" t="s">
        <v>5815</v>
      </c>
      <c r="H628" s="159" t="s">
        <v>272</v>
      </c>
      <c r="I628" s="160" t="s">
        <v>273</v>
      </c>
      <c r="J628" s="160" t="s">
        <v>643</v>
      </c>
      <c r="K628" s="161" t="s">
        <v>273</v>
      </c>
      <c r="L628" s="194"/>
      <c r="M628" s="195"/>
      <c r="N628" s="193"/>
      <c r="O628" s="152">
        <v>0</v>
      </c>
      <c r="P628" s="153" t="s">
        <v>195</v>
      </c>
      <c r="Q628" s="154" t="s">
        <v>195</v>
      </c>
    </row>
    <row r="629" spans="2:17">
      <c r="B629" s="157" t="s">
        <v>30</v>
      </c>
      <c r="C629" s="157" t="s">
        <v>3</v>
      </c>
      <c r="D629" s="157" t="s">
        <v>627</v>
      </c>
      <c r="E629" s="157" t="s">
        <v>628</v>
      </c>
      <c r="F629" s="157" t="s">
        <v>540</v>
      </c>
      <c r="G629" s="158" t="s">
        <v>5815</v>
      </c>
      <c r="H629" s="159" t="s">
        <v>272</v>
      </c>
      <c r="I629" s="160" t="s">
        <v>273</v>
      </c>
      <c r="J629" s="160" t="s">
        <v>54</v>
      </c>
      <c r="K629" s="161" t="s">
        <v>273</v>
      </c>
      <c r="L629" s="194"/>
      <c r="M629" s="195"/>
      <c r="N629" s="193"/>
      <c r="O629" s="152">
        <v>50</v>
      </c>
      <c r="P629" s="153">
        <v>0</v>
      </c>
      <c r="Q629" s="154">
        <v>0</v>
      </c>
    </row>
    <row r="630" spans="2:17">
      <c r="B630" s="157" t="s">
        <v>30</v>
      </c>
      <c r="C630" s="157" t="s">
        <v>3</v>
      </c>
      <c r="D630" s="157" t="s">
        <v>629</v>
      </c>
      <c r="E630" s="157" t="s">
        <v>630</v>
      </c>
      <c r="F630" s="157" t="s">
        <v>540</v>
      </c>
      <c r="G630" s="158" t="s">
        <v>5815</v>
      </c>
      <c r="H630" s="159" t="s">
        <v>272</v>
      </c>
      <c r="I630" s="160" t="s">
        <v>273</v>
      </c>
      <c r="J630" s="160" t="s">
        <v>643</v>
      </c>
      <c r="K630" s="161" t="s">
        <v>273</v>
      </c>
      <c r="L630" s="194"/>
      <c r="M630" s="195"/>
      <c r="N630" s="193"/>
      <c r="O630" s="152">
        <v>0</v>
      </c>
      <c r="P630" s="153" t="s">
        <v>195</v>
      </c>
      <c r="Q630" s="154" t="s">
        <v>195</v>
      </c>
    </row>
    <row r="631" spans="2:17">
      <c r="B631" s="157" t="s">
        <v>30</v>
      </c>
      <c r="C631" s="157" t="s">
        <v>3</v>
      </c>
      <c r="D631" s="157" t="s">
        <v>633</v>
      </c>
      <c r="E631" s="157" t="s">
        <v>634</v>
      </c>
      <c r="F631" s="157" t="s">
        <v>540</v>
      </c>
      <c r="G631" s="158" t="s">
        <v>5815</v>
      </c>
      <c r="H631" s="159" t="s">
        <v>272</v>
      </c>
      <c r="I631" s="160" t="s">
        <v>273</v>
      </c>
      <c r="J631" s="160" t="s">
        <v>643</v>
      </c>
      <c r="K631" s="161" t="s">
        <v>273</v>
      </c>
      <c r="L631" s="194"/>
      <c r="M631" s="195"/>
      <c r="N631" s="193"/>
      <c r="O631" s="152">
        <v>0</v>
      </c>
      <c r="P631" s="153" t="s">
        <v>195</v>
      </c>
      <c r="Q631" s="154" t="s">
        <v>195</v>
      </c>
    </row>
    <row r="632" spans="2:17">
      <c r="B632" s="157" t="s">
        <v>31</v>
      </c>
      <c r="C632" s="157" t="s">
        <v>1</v>
      </c>
      <c r="D632" s="157" t="s">
        <v>538</v>
      </c>
      <c r="E632" s="157" t="s">
        <v>539</v>
      </c>
      <c r="F632" s="157" t="s">
        <v>540</v>
      </c>
      <c r="G632" s="158" t="s">
        <v>5815</v>
      </c>
      <c r="H632" s="159" t="s">
        <v>273</v>
      </c>
      <c r="I632" s="160" t="s">
        <v>7</v>
      </c>
      <c r="J632" s="160" t="s">
        <v>7</v>
      </c>
      <c r="K632" s="161" t="s">
        <v>195</v>
      </c>
      <c r="L632" s="194"/>
      <c r="M632" s="195"/>
      <c r="N632" s="193"/>
      <c r="O632" s="152" t="s">
        <v>195</v>
      </c>
      <c r="P632" s="153" t="s">
        <v>7</v>
      </c>
      <c r="Q632" s="154" t="s">
        <v>195</v>
      </c>
    </row>
    <row r="633" spans="2:17">
      <c r="B633" s="157" t="s">
        <v>31</v>
      </c>
      <c r="C633" s="157" t="s">
        <v>1</v>
      </c>
      <c r="D633" s="157" t="s">
        <v>541</v>
      </c>
      <c r="E633" s="157" t="s">
        <v>542</v>
      </c>
      <c r="F633" s="157" t="s">
        <v>540</v>
      </c>
      <c r="G633" s="158" t="s">
        <v>5815</v>
      </c>
      <c r="H633" s="159" t="s">
        <v>272</v>
      </c>
      <c r="I633" s="160" t="s">
        <v>273</v>
      </c>
      <c r="J633" s="160" t="s">
        <v>643</v>
      </c>
      <c r="K633" s="161" t="s">
        <v>273</v>
      </c>
      <c r="L633" s="194"/>
      <c r="M633" s="195"/>
      <c r="N633" s="193"/>
      <c r="O633" s="152">
        <v>100</v>
      </c>
      <c r="P633" s="153" t="s">
        <v>195</v>
      </c>
      <c r="Q633" s="154">
        <v>100</v>
      </c>
    </row>
    <row r="634" spans="2:17">
      <c r="B634" s="157" t="s">
        <v>31</v>
      </c>
      <c r="C634" s="157" t="s">
        <v>1</v>
      </c>
      <c r="D634" s="157" t="s">
        <v>543</v>
      </c>
      <c r="E634" s="157" t="s">
        <v>544</v>
      </c>
      <c r="F634" s="157" t="s">
        <v>540</v>
      </c>
      <c r="G634" s="158" t="s">
        <v>5815</v>
      </c>
      <c r="H634" s="159" t="s">
        <v>272</v>
      </c>
      <c r="I634" s="160" t="s">
        <v>272</v>
      </c>
      <c r="J634" s="160" t="s">
        <v>643</v>
      </c>
      <c r="K634" s="161" t="s">
        <v>195</v>
      </c>
      <c r="L634" s="194"/>
      <c r="M634" s="195"/>
      <c r="N634" s="193"/>
      <c r="O634" s="152">
        <v>100</v>
      </c>
      <c r="P634" s="153">
        <v>100</v>
      </c>
      <c r="Q634" s="154">
        <v>100</v>
      </c>
    </row>
    <row r="635" spans="2:17">
      <c r="B635" s="157" t="s">
        <v>31</v>
      </c>
      <c r="C635" s="157" t="s">
        <v>1</v>
      </c>
      <c r="D635" s="157" t="s">
        <v>545</v>
      </c>
      <c r="E635" s="157" t="s">
        <v>546</v>
      </c>
      <c r="F635" s="157" t="s">
        <v>540</v>
      </c>
      <c r="G635" s="158" t="s">
        <v>5815</v>
      </c>
      <c r="H635" s="159" t="s">
        <v>272</v>
      </c>
      <c r="I635" s="160" t="s">
        <v>273</v>
      </c>
      <c r="J635" s="160" t="s">
        <v>643</v>
      </c>
      <c r="K635" s="161" t="s">
        <v>273</v>
      </c>
      <c r="L635" s="194"/>
      <c r="M635" s="195"/>
      <c r="N635" s="193"/>
      <c r="O635" s="152">
        <v>100</v>
      </c>
      <c r="P635" s="153">
        <v>100</v>
      </c>
      <c r="Q635" s="154">
        <v>100</v>
      </c>
    </row>
    <row r="636" spans="2:17">
      <c r="B636" s="157" t="s">
        <v>31</v>
      </c>
      <c r="C636" s="157" t="s">
        <v>1</v>
      </c>
      <c r="D636" s="157" t="s">
        <v>547</v>
      </c>
      <c r="E636" s="157" t="s">
        <v>548</v>
      </c>
      <c r="F636" s="157" t="s">
        <v>540</v>
      </c>
      <c r="G636" s="158" t="s">
        <v>5815</v>
      </c>
      <c r="H636" s="159" t="s">
        <v>272</v>
      </c>
      <c r="I636" s="160" t="s">
        <v>273</v>
      </c>
      <c r="J636" s="160" t="s">
        <v>643</v>
      </c>
      <c r="K636" s="161" t="s">
        <v>273</v>
      </c>
      <c r="L636" s="194"/>
      <c r="M636" s="195"/>
      <c r="N636" s="193"/>
      <c r="O636" s="152">
        <v>100</v>
      </c>
      <c r="P636" s="153">
        <v>100</v>
      </c>
      <c r="Q636" s="154">
        <v>100</v>
      </c>
    </row>
    <row r="637" spans="2:17">
      <c r="B637" s="157" t="s">
        <v>31</v>
      </c>
      <c r="C637" s="157" t="s">
        <v>1</v>
      </c>
      <c r="D637" s="157" t="s">
        <v>553</v>
      </c>
      <c r="E637" s="157" t="s">
        <v>554</v>
      </c>
      <c r="F637" s="157" t="s">
        <v>540</v>
      </c>
      <c r="G637" s="158" t="s">
        <v>5815</v>
      </c>
      <c r="H637" s="159" t="s">
        <v>272</v>
      </c>
      <c r="I637" s="160" t="s">
        <v>273</v>
      </c>
      <c r="J637" s="160" t="s">
        <v>643</v>
      </c>
      <c r="K637" s="161" t="s">
        <v>273</v>
      </c>
      <c r="L637" s="194"/>
      <c r="M637" s="195"/>
      <c r="N637" s="193"/>
      <c r="O637" s="152">
        <v>100</v>
      </c>
      <c r="P637" s="153">
        <v>0</v>
      </c>
      <c r="Q637" s="154">
        <v>100</v>
      </c>
    </row>
    <row r="638" spans="2:17">
      <c r="B638" s="157" t="s">
        <v>31</v>
      </c>
      <c r="C638" s="157" t="s">
        <v>1</v>
      </c>
      <c r="D638" s="157" t="s">
        <v>555</v>
      </c>
      <c r="E638" s="157" t="s">
        <v>556</v>
      </c>
      <c r="F638" s="157" t="s">
        <v>540</v>
      </c>
      <c r="G638" s="158" t="s">
        <v>5815</v>
      </c>
      <c r="H638" s="159" t="s">
        <v>272</v>
      </c>
      <c r="I638" s="160" t="s">
        <v>273</v>
      </c>
      <c r="J638" s="160" t="s">
        <v>643</v>
      </c>
      <c r="K638" s="161" t="s">
        <v>273</v>
      </c>
      <c r="L638" s="194"/>
      <c r="M638" s="195"/>
      <c r="N638" s="193"/>
      <c r="O638" s="152">
        <v>100</v>
      </c>
      <c r="P638" s="153">
        <v>0</v>
      </c>
      <c r="Q638" s="154">
        <v>100</v>
      </c>
    </row>
    <row r="639" spans="2:17">
      <c r="B639" s="148" t="s">
        <v>31</v>
      </c>
      <c r="C639" s="148" t="s">
        <v>1</v>
      </c>
      <c r="D639" s="157" t="s">
        <v>561</v>
      </c>
      <c r="E639" s="157" t="s">
        <v>562</v>
      </c>
      <c r="F639" s="157" t="s">
        <v>533</v>
      </c>
      <c r="G639" s="158" t="s">
        <v>5815</v>
      </c>
      <c r="H639" s="159" t="s">
        <v>272</v>
      </c>
      <c r="I639" s="160" t="s">
        <v>273</v>
      </c>
      <c r="J639" s="160" t="s">
        <v>643</v>
      </c>
      <c r="K639" s="161" t="s">
        <v>273</v>
      </c>
      <c r="L639" s="194"/>
      <c r="M639" s="195"/>
      <c r="N639" s="193"/>
      <c r="O639" s="152">
        <v>100</v>
      </c>
      <c r="P639" s="153" t="s">
        <v>195</v>
      </c>
      <c r="Q639" s="154" t="s">
        <v>195</v>
      </c>
    </row>
    <row r="640" spans="2:17">
      <c r="B640" s="157" t="s">
        <v>31</v>
      </c>
      <c r="C640" s="157" t="s">
        <v>1</v>
      </c>
      <c r="D640" s="157" t="s">
        <v>563</v>
      </c>
      <c r="E640" s="157" t="s">
        <v>564</v>
      </c>
      <c r="F640" s="157" t="s">
        <v>540</v>
      </c>
      <c r="G640" s="158" t="s">
        <v>5815</v>
      </c>
      <c r="H640" s="159" t="s">
        <v>272</v>
      </c>
      <c r="I640" s="160" t="s">
        <v>273</v>
      </c>
      <c r="J640" s="160" t="s">
        <v>643</v>
      </c>
      <c r="K640" s="161" t="s">
        <v>272</v>
      </c>
      <c r="L640" s="194"/>
      <c r="M640" s="195"/>
      <c r="N640" s="193"/>
      <c r="O640" s="152">
        <v>100</v>
      </c>
      <c r="P640" s="153" t="s">
        <v>195</v>
      </c>
      <c r="Q640" s="154">
        <v>100</v>
      </c>
    </row>
    <row r="641" spans="2:17">
      <c r="B641" s="157" t="s">
        <v>31</v>
      </c>
      <c r="C641" s="157" t="s">
        <v>495</v>
      </c>
      <c r="D641" s="157" t="s">
        <v>565</v>
      </c>
      <c r="E641" s="157" t="s">
        <v>566</v>
      </c>
      <c r="F641" s="157" t="s">
        <v>540</v>
      </c>
      <c r="G641" s="158" t="s">
        <v>5815</v>
      </c>
      <c r="H641" s="159" t="s">
        <v>272</v>
      </c>
      <c r="I641" s="160" t="s">
        <v>273</v>
      </c>
      <c r="J641" s="160" t="s">
        <v>643</v>
      </c>
      <c r="K641" s="161" t="s">
        <v>273</v>
      </c>
      <c r="L641" s="194"/>
      <c r="M641" s="195"/>
      <c r="N641" s="193"/>
      <c r="O641" s="152">
        <v>100</v>
      </c>
      <c r="P641" s="153">
        <v>0</v>
      </c>
      <c r="Q641" s="154" t="s">
        <v>195</v>
      </c>
    </row>
    <row r="642" spans="2:17">
      <c r="B642" s="157" t="s">
        <v>31</v>
      </c>
      <c r="C642" s="157" t="s">
        <v>495</v>
      </c>
      <c r="D642" s="157" t="s">
        <v>567</v>
      </c>
      <c r="E642" s="157" t="s">
        <v>568</v>
      </c>
      <c r="F642" s="157" t="s">
        <v>533</v>
      </c>
      <c r="G642" s="158" t="s">
        <v>5815</v>
      </c>
      <c r="H642" s="159" t="s">
        <v>272</v>
      </c>
      <c r="I642" s="160" t="s">
        <v>273</v>
      </c>
      <c r="J642" s="160" t="s">
        <v>643</v>
      </c>
      <c r="K642" s="161" t="s">
        <v>273</v>
      </c>
      <c r="L642" s="194"/>
      <c r="M642" s="195"/>
      <c r="N642" s="193"/>
      <c r="O642" s="152">
        <v>100</v>
      </c>
      <c r="P642" s="153" t="s">
        <v>195</v>
      </c>
      <c r="Q642" s="154" t="s">
        <v>195</v>
      </c>
    </row>
    <row r="643" spans="2:17">
      <c r="B643" s="157" t="s">
        <v>31</v>
      </c>
      <c r="C643" s="157" t="s">
        <v>495</v>
      </c>
      <c r="D643" s="157" t="s">
        <v>569</v>
      </c>
      <c r="E643" s="157" t="s">
        <v>570</v>
      </c>
      <c r="F643" s="157" t="s">
        <v>540</v>
      </c>
      <c r="G643" s="158" t="s">
        <v>5815</v>
      </c>
      <c r="H643" s="159" t="s">
        <v>272</v>
      </c>
      <c r="I643" s="160" t="s">
        <v>272</v>
      </c>
      <c r="J643" s="160" t="s">
        <v>643</v>
      </c>
      <c r="K643" s="161" t="s">
        <v>195</v>
      </c>
      <c r="L643" s="194"/>
      <c r="M643" s="195"/>
      <c r="N643" s="193"/>
      <c r="O643" s="152">
        <v>100</v>
      </c>
      <c r="P643" s="153">
        <v>100</v>
      </c>
      <c r="Q643" s="154">
        <v>100</v>
      </c>
    </row>
    <row r="644" spans="2:17">
      <c r="B644" s="157" t="s">
        <v>31</v>
      </c>
      <c r="C644" s="157" t="s">
        <v>495</v>
      </c>
      <c r="D644" s="157" t="s">
        <v>571</v>
      </c>
      <c r="E644" s="157" t="s">
        <v>572</v>
      </c>
      <c r="F644" s="157" t="s">
        <v>540</v>
      </c>
      <c r="G644" s="158" t="s">
        <v>5815</v>
      </c>
      <c r="H644" s="159" t="s">
        <v>272</v>
      </c>
      <c r="I644" s="160" t="s">
        <v>273</v>
      </c>
      <c r="J644" s="160" t="s">
        <v>643</v>
      </c>
      <c r="K644" s="161" t="s">
        <v>273</v>
      </c>
      <c r="L644" s="194"/>
      <c r="M644" s="195"/>
      <c r="N644" s="193"/>
      <c r="O644" s="152">
        <v>100</v>
      </c>
      <c r="P644" s="153">
        <v>100</v>
      </c>
      <c r="Q644" s="154">
        <v>100</v>
      </c>
    </row>
    <row r="645" spans="2:17">
      <c r="B645" s="157" t="s">
        <v>31</v>
      </c>
      <c r="C645" s="157" t="s">
        <v>495</v>
      </c>
      <c r="D645" s="157" t="s">
        <v>583</v>
      </c>
      <c r="E645" s="157" t="s">
        <v>584</v>
      </c>
      <c r="F645" s="157" t="s">
        <v>540</v>
      </c>
      <c r="G645" s="158" t="s">
        <v>5815</v>
      </c>
      <c r="H645" s="159" t="s">
        <v>272</v>
      </c>
      <c r="I645" s="160" t="s">
        <v>272</v>
      </c>
      <c r="J645" s="160" t="s">
        <v>643</v>
      </c>
      <c r="K645" s="161" t="s">
        <v>195</v>
      </c>
      <c r="L645" s="194"/>
      <c r="M645" s="195"/>
      <c r="N645" s="193"/>
      <c r="O645" s="152">
        <v>100</v>
      </c>
      <c r="P645" s="153">
        <v>100</v>
      </c>
      <c r="Q645" s="154">
        <v>100</v>
      </c>
    </row>
    <row r="646" spans="2:17">
      <c r="B646" s="157" t="s">
        <v>31</v>
      </c>
      <c r="C646" s="157" t="s">
        <v>495</v>
      </c>
      <c r="D646" s="157" t="s">
        <v>585</v>
      </c>
      <c r="E646" s="157" t="s">
        <v>586</v>
      </c>
      <c r="F646" s="157" t="s">
        <v>533</v>
      </c>
      <c r="G646" s="158" t="s">
        <v>5815</v>
      </c>
      <c r="H646" s="159" t="s">
        <v>272</v>
      </c>
      <c r="I646" s="160" t="s">
        <v>273</v>
      </c>
      <c r="J646" s="160" t="s">
        <v>643</v>
      </c>
      <c r="K646" s="161" t="s">
        <v>273</v>
      </c>
      <c r="L646" s="194"/>
      <c r="M646" s="195"/>
      <c r="N646" s="193"/>
      <c r="O646" s="152">
        <v>100</v>
      </c>
      <c r="P646" s="153" t="s">
        <v>195</v>
      </c>
      <c r="Q646" s="154" t="s">
        <v>195</v>
      </c>
    </row>
    <row r="647" spans="2:17">
      <c r="B647" s="157" t="s">
        <v>31</v>
      </c>
      <c r="C647" s="157" t="s">
        <v>495</v>
      </c>
      <c r="D647" s="157" t="s">
        <v>587</v>
      </c>
      <c r="E647" s="157" t="s">
        <v>588</v>
      </c>
      <c r="F647" s="157" t="s">
        <v>540</v>
      </c>
      <c r="G647" s="158" t="s">
        <v>5815</v>
      </c>
      <c r="H647" s="159" t="s">
        <v>272</v>
      </c>
      <c r="I647" s="160" t="s">
        <v>273</v>
      </c>
      <c r="J647" s="160" t="s">
        <v>643</v>
      </c>
      <c r="K647" s="161" t="s">
        <v>273</v>
      </c>
      <c r="L647" s="194"/>
      <c r="M647" s="195"/>
      <c r="N647" s="193"/>
      <c r="O647" s="152">
        <v>100</v>
      </c>
      <c r="P647" s="153" t="s">
        <v>195</v>
      </c>
      <c r="Q647" s="154" t="s">
        <v>195</v>
      </c>
    </row>
    <row r="648" spans="2:17">
      <c r="B648" s="157" t="s">
        <v>31</v>
      </c>
      <c r="C648" s="157" t="s">
        <v>495</v>
      </c>
      <c r="D648" s="157" t="s">
        <v>589</v>
      </c>
      <c r="E648" s="157" t="s">
        <v>590</v>
      </c>
      <c r="F648" s="157" t="s">
        <v>540</v>
      </c>
      <c r="G648" s="158" t="s">
        <v>5815</v>
      </c>
      <c r="H648" s="159" t="s">
        <v>272</v>
      </c>
      <c r="I648" s="160" t="s">
        <v>273</v>
      </c>
      <c r="J648" s="160" t="s">
        <v>643</v>
      </c>
      <c r="K648" s="161" t="s">
        <v>273</v>
      </c>
      <c r="L648" s="194"/>
      <c r="M648" s="195"/>
      <c r="N648" s="193"/>
      <c r="O648" s="152">
        <v>100</v>
      </c>
      <c r="P648" s="153">
        <v>100</v>
      </c>
      <c r="Q648" s="154">
        <v>100</v>
      </c>
    </row>
    <row r="649" spans="2:17">
      <c r="B649" s="157" t="s">
        <v>31</v>
      </c>
      <c r="C649" s="157" t="s">
        <v>495</v>
      </c>
      <c r="D649" s="157" t="s">
        <v>593</v>
      </c>
      <c r="E649" s="157" t="s">
        <v>594</v>
      </c>
      <c r="F649" s="157" t="s">
        <v>540</v>
      </c>
      <c r="G649" s="158" t="s">
        <v>5815</v>
      </c>
      <c r="H649" s="159" t="s">
        <v>272</v>
      </c>
      <c r="I649" s="160" t="s">
        <v>273</v>
      </c>
      <c r="J649" s="160" t="s">
        <v>643</v>
      </c>
      <c r="K649" s="161" t="s">
        <v>273</v>
      </c>
      <c r="L649" s="194"/>
      <c r="M649" s="195"/>
      <c r="N649" s="193"/>
      <c r="O649" s="152">
        <v>100</v>
      </c>
      <c r="P649" s="153">
        <v>100</v>
      </c>
      <c r="Q649" s="154">
        <v>100</v>
      </c>
    </row>
    <row r="650" spans="2:17">
      <c r="B650" s="157" t="s">
        <v>31</v>
      </c>
      <c r="C650" s="157" t="s">
        <v>495</v>
      </c>
      <c r="D650" s="157" t="s">
        <v>595</v>
      </c>
      <c r="E650" s="157" t="s">
        <v>596</v>
      </c>
      <c r="F650" s="157" t="s">
        <v>540</v>
      </c>
      <c r="G650" s="158" t="s">
        <v>5815</v>
      </c>
      <c r="H650" s="159" t="s">
        <v>272</v>
      </c>
      <c r="I650" s="160" t="s">
        <v>272</v>
      </c>
      <c r="J650" s="160" t="s">
        <v>643</v>
      </c>
      <c r="K650" s="161" t="s">
        <v>195</v>
      </c>
      <c r="L650" s="194"/>
      <c r="M650" s="195"/>
      <c r="N650" s="193"/>
      <c r="O650" s="152">
        <v>100</v>
      </c>
      <c r="P650" s="153">
        <v>100</v>
      </c>
      <c r="Q650" s="154">
        <v>100</v>
      </c>
    </row>
    <row r="651" spans="2:17">
      <c r="B651" s="157" t="s">
        <v>31</v>
      </c>
      <c r="C651" s="157" t="s">
        <v>495</v>
      </c>
      <c r="D651" s="157" t="s">
        <v>599</v>
      </c>
      <c r="E651" s="157" t="s">
        <v>600</v>
      </c>
      <c r="F651" s="157" t="s">
        <v>540</v>
      </c>
      <c r="G651" s="158" t="s">
        <v>5815</v>
      </c>
      <c r="H651" s="159" t="s">
        <v>272</v>
      </c>
      <c r="I651" s="160" t="s">
        <v>272</v>
      </c>
      <c r="J651" s="160" t="s">
        <v>643</v>
      </c>
      <c r="K651" s="161" t="s">
        <v>195</v>
      </c>
      <c r="L651" s="194"/>
      <c r="M651" s="195"/>
      <c r="N651" s="193"/>
      <c r="O651" s="152">
        <v>100</v>
      </c>
      <c r="P651" s="153">
        <v>100</v>
      </c>
      <c r="Q651" s="154">
        <v>100</v>
      </c>
    </row>
    <row r="652" spans="2:17">
      <c r="B652" s="157" t="s">
        <v>31</v>
      </c>
      <c r="C652" s="157" t="s">
        <v>2</v>
      </c>
      <c r="D652" s="157" t="s">
        <v>609</v>
      </c>
      <c r="E652" s="157" t="s">
        <v>610</v>
      </c>
      <c r="F652" s="157" t="s">
        <v>540</v>
      </c>
      <c r="G652" s="158" t="s">
        <v>5815</v>
      </c>
      <c r="H652" s="159" t="s">
        <v>272</v>
      </c>
      <c r="I652" s="160" t="s">
        <v>272</v>
      </c>
      <c r="J652" s="160" t="s">
        <v>643</v>
      </c>
      <c r="K652" s="161" t="s">
        <v>195</v>
      </c>
      <c r="L652" s="194"/>
      <c r="M652" s="195"/>
      <c r="N652" s="193"/>
      <c r="O652" s="152">
        <v>100</v>
      </c>
      <c r="P652" s="153">
        <v>100</v>
      </c>
      <c r="Q652" s="154">
        <v>100</v>
      </c>
    </row>
    <row r="653" spans="2:17">
      <c r="B653" s="157" t="s">
        <v>31</v>
      </c>
      <c r="C653" s="157" t="s">
        <v>2</v>
      </c>
      <c r="D653" s="157" t="s">
        <v>619</v>
      </c>
      <c r="E653" s="157" t="s">
        <v>620</v>
      </c>
      <c r="F653" s="157" t="s">
        <v>540</v>
      </c>
      <c r="G653" s="158" t="s">
        <v>5815</v>
      </c>
      <c r="H653" s="159" t="s">
        <v>272</v>
      </c>
      <c r="I653" s="160" t="s">
        <v>273</v>
      </c>
      <c r="J653" s="160" t="s">
        <v>643</v>
      </c>
      <c r="K653" s="161" t="s">
        <v>273</v>
      </c>
      <c r="L653" s="194"/>
      <c r="M653" s="195"/>
      <c r="N653" s="193"/>
      <c r="O653" s="152">
        <v>100</v>
      </c>
      <c r="P653" s="153">
        <v>100</v>
      </c>
      <c r="Q653" s="154">
        <v>100</v>
      </c>
    </row>
    <row r="654" spans="2:17">
      <c r="B654" s="157" t="s">
        <v>31</v>
      </c>
      <c r="C654" s="157" t="s">
        <v>3</v>
      </c>
      <c r="D654" s="157" t="s">
        <v>899</v>
      </c>
      <c r="E654" s="157" t="s">
        <v>900</v>
      </c>
      <c r="F654" s="157" t="s">
        <v>540</v>
      </c>
      <c r="G654" s="158" t="s">
        <v>5815</v>
      </c>
      <c r="H654" s="159" t="s">
        <v>272</v>
      </c>
      <c r="I654" s="160" t="s">
        <v>273</v>
      </c>
      <c r="J654" s="160" t="s">
        <v>643</v>
      </c>
      <c r="K654" s="161" t="s">
        <v>273</v>
      </c>
      <c r="L654" s="194"/>
      <c r="M654" s="195"/>
      <c r="N654" s="193"/>
      <c r="O654" s="152">
        <v>100</v>
      </c>
      <c r="P654" s="153" t="s">
        <v>195</v>
      </c>
      <c r="Q654" s="154">
        <v>100</v>
      </c>
    </row>
    <row r="655" spans="2:17">
      <c r="B655" s="157" t="s">
        <v>31</v>
      </c>
      <c r="C655" s="157" t="s">
        <v>3</v>
      </c>
      <c r="D655" s="157" t="s">
        <v>627</v>
      </c>
      <c r="E655" s="157" t="s">
        <v>628</v>
      </c>
      <c r="F655" s="157" t="s">
        <v>540</v>
      </c>
      <c r="G655" s="158" t="s">
        <v>5815</v>
      </c>
      <c r="H655" s="159" t="s">
        <v>272</v>
      </c>
      <c r="I655" s="160" t="s">
        <v>273</v>
      </c>
      <c r="J655" s="160" t="s">
        <v>643</v>
      </c>
      <c r="K655" s="161" t="s">
        <v>272</v>
      </c>
      <c r="L655" s="194"/>
      <c r="M655" s="195"/>
      <c r="N655" s="193"/>
      <c r="O655" s="152">
        <v>100</v>
      </c>
      <c r="P655" s="153" t="s">
        <v>195</v>
      </c>
      <c r="Q655" s="154">
        <v>100</v>
      </c>
    </row>
    <row r="656" spans="2:17">
      <c r="B656" s="157" t="s">
        <v>31</v>
      </c>
      <c r="C656" s="157" t="s">
        <v>3</v>
      </c>
      <c r="D656" s="157" t="s">
        <v>629</v>
      </c>
      <c r="E656" s="157" t="s">
        <v>630</v>
      </c>
      <c r="F656" s="157" t="s">
        <v>540</v>
      </c>
      <c r="G656" s="158" t="s">
        <v>5815</v>
      </c>
      <c r="H656" s="159" t="s">
        <v>272</v>
      </c>
      <c r="I656" s="160" t="s">
        <v>273</v>
      </c>
      <c r="J656" s="160" t="s">
        <v>643</v>
      </c>
      <c r="K656" s="161" t="s">
        <v>272</v>
      </c>
      <c r="L656" s="194"/>
      <c r="M656" s="195"/>
      <c r="N656" s="193"/>
      <c r="O656" s="152">
        <v>100</v>
      </c>
      <c r="P656" s="153">
        <v>100</v>
      </c>
      <c r="Q656" s="154">
        <v>100</v>
      </c>
    </row>
    <row r="657" spans="2:17">
      <c r="B657" s="157" t="s">
        <v>31</v>
      </c>
      <c r="C657" s="157" t="s">
        <v>3</v>
      </c>
      <c r="D657" s="157" t="s">
        <v>633</v>
      </c>
      <c r="E657" s="157" t="s">
        <v>634</v>
      </c>
      <c r="F657" s="157" t="s">
        <v>540</v>
      </c>
      <c r="G657" s="158" t="s">
        <v>5815</v>
      </c>
      <c r="H657" s="159" t="s">
        <v>272</v>
      </c>
      <c r="I657" s="160" t="s">
        <v>273</v>
      </c>
      <c r="J657" s="160" t="s">
        <v>643</v>
      </c>
      <c r="K657" s="161" t="s">
        <v>273</v>
      </c>
      <c r="L657" s="194"/>
      <c r="M657" s="195"/>
      <c r="N657" s="193"/>
      <c r="O657" s="152">
        <v>100</v>
      </c>
      <c r="P657" s="153">
        <v>100</v>
      </c>
      <c r="Q657" s="154">
        <v>100</v>
      </c>
    </row>
    <row r="658" spans="2:17">
      <c r="B658" s="157" t="s">
        <v>32</v>
      </c>
      <c r="C658" s="157" t="s">
        <v>1</v>
      </c>
      <c r="D658" s="157" t="s">
        <v>538</v>
      </c>
      <c r="E658" s="157" t="s">
        <v>539</v>
      </c>
      <c r="F658" s="157" t="s">
        <v>540</v>
      </c>
      <c r="G658" s="158" t="s">
        <v>5815</v>
      </c>
      <c r="H658" s="159" t="s">
        <v>273</v>
      </c>
      <c r="I658" s="160" t="s">
        <v>7</v>
      </c>
      <c r="J658" s="160" t="s">
        <v>7</v>
      </c>
      <c r="K658" s="161" t="s">
        <v>195</v>
      </c>
      <c r="L658" s="194"/>
      <c r="M658" s="195"/>
      <c r="N658" s="193"/>
      <c r="O658" s="152" t="s">
        <v>195</v>
      </c>
      <c r="P658" s="153" t="s">
        <v>7</v>
      </c>
      <c r="Q658" s="154" t="s">
        <v>195</v>
      </c>
    </row>
    <row r="659" spans="2:17">
      <c r="B659" s="157" t="s">
        <v>32</v>
      </c>
      <c r="C659" s="157" t="s">
        <v>1</v>
      </c>
      <c r="D659" s="157" t="s">
        <v>541</v>
      </c>
      <c r="E659" s="157" t="s">
        <v>542</v>
      </c>
      <c r="F659" s="157" t="s">
        <v>540</v>
      </c>
      <c r="G659" s="158" t="s">
        <v>5815</v>
      </c>
      <c r="H659" s="159" t="s">
        <v>272</v>
      </c>
      <c r="I659" s="160" t="s">
        <v>273</v>
      </c>
      <c r="J659" s="160" t="s">
        <v>643</v>
      </c>
      <c r="K659" s="161" t="s">
        <v>273</v>
      </c>
      <c r="L659" s="194"/>
      <c r="M659" s="195"/>
      <c r="N659" s="193"/>
      <c r="O659" s="152">
        <v>50</v>
      </c>
      <c r="P659" s="153" t="s">
        <v>195</v>
      </c>
      <c r="Q659" s="154">
        <v>0</v>
      </c>
    </row>
    <row r="660" spans="2:17">
      <c r="B660" s="157" t="s">
        <v>32</v>
      </c>
      <c r="C660" s="157" t="s">
        <v>1</v>
      </c>
      <c r="D660" s="157" t="s">
        <v>543</v>
      </c>
      <c r="E660" s="157" t="s">
        <v>544</v>
      </c>
      <c r="F660" s="157" t="s">
        <v>540</v>
      </c>
      <c r="G660" s="158" t="s">
        <v>5815</v>
      </c>
      <c r="H660" s="159" t="s">
        <v>272</v>
      </c>
      <c r="I660" s="160" t="s">
        <v>272</v>
      </c>
      <c r="J660" s="160">
        <v>0</v>
      </c>
      <c r="K660" s="161" t="s">
        <v>195</v>
      </c>
      <c r="L660" s="194"/>
      <c r="M660" s="195"/>
      <c r="N660" s="193"/>
      <c r="O660" s="152">
        <v>100</v>
      </c>
      <c r="P660" s="153">
        <v>100</v>
      </c>
      <c r="Q660" s="154">
        <v>100</v>
      </c>
    </row>
    <row r="661" spans="2:17">
      <c r="B661" s="157" t="s">
        <v>32</v>
      </c>
      <c r="C661" s="157" t="s">
        <v>1</v>
      </c>
      <c r="D661" s="157" t="s">
        <v>545</v>
      </c>
      <c r="E661" s="157" t="s">
        <v>546</v>
      </c>
      <c r="F661" s="157" t="s">
        <v>540</v>
      </c>
      <c r="G661" s="158" t="s">
        <v>5815</v>
      </c>
      <c r="H661" s="159" t="s">
        <v>272</v>
      </c>
      <c r="I661" s="160" t="s">
        <v>272</v>
      </c>
      <c r="J661" s="160" t="s">
        <v>643</v>
      </c>
      <c r="K661" s="161" t="s">
        <v>195</v>
      </c>
      <c r="L661" s="194"/>
      <c r="M661" s="195"/>
      <c r="N661" s="193"/>
      <c r="O661" s="152">
        <v>100</v>
      </c>
      <c r="P661" s="153">
        <v>100</v>
      </c>
      <c r="Q661" s="154">
        <v>100</v>
      </c>
    </row>
    <row r="662" spans="2:17">
      <c r="B662" s="157" t="s">
        <v>32</v>
      </c>
      <c r="C662" s="157" t="s">
        <v>1</v>
      </c>
      <c r="D662" s="157" t="s">
        <v>547</v>
      </c>
      <c r="E662" s="157" t="s">
        <v>548</v>
      </c>
      <c r="F662" s="157" t="s">
        <v>540</v>
      </c>
      <c r="G662" s="158" t="s">
        <v>5815</v>
      </c>
      <c r="H662" s="159" t="s">
        <v>272</v>
      </c>
      <c r="I662" s="160" t="s">
        <v>272</v>
      </c>
      <c r="J662" s="160" t="s">
        <v>643</v>
      </c>
      <c r="K662" s="161" t="s">
        <v>195</v>
      </c>
      <c r="L662" s="194"/>
      <c r="M662" s="195"/>
      <c r="N662" s="193"/>
      <c r="O662" s="152">
        <v>100</v>
      </c>
      <c r="P662" s="153">
        <v>100</v>
      </c>
      <c r="Q662" s="154">
        <v>100</v>
      </c>
    </row>
    <row r="663" spans="2:17">
      <c r="B663" s="157" t="s">
        <v>32</v>
      </c>
      <c r="C663" s="157" t="s">
        <v>1</v>
      </c>
      <c r="D663" s="157" t="s">
        <v>553</v>
      </c>
      <c r="E663" s="157" t="s">
        <v>554</v>
      </c>
      <c r="F663" s="157" t="s">
        <v>540</v>
      </c>
      <c r="G663" s="158" t="s">
        <v>5815</v>
      </c>
      <c r="H663" s="159" t="s">
        <v>272</v>
      </c>
      <c r="I663" s="160" t="s">
        <v>273</v>
      </c>
      <c r="J663" s="160" t="s">
        <v>643</v>
      </c>
      <c r="K663" s="161" t="s">
        <v>273</v>
      </c>
      <c r="L663" s="194"/>
      <c r="M663" s="195"/>
      <c r="N663" s="193"/>
      <c r="O663" s="152">
        <v>50</v>
      </c>
      <c r="P663" s="153" t="s">
        <v>195</v>
      </c>
      <c r="Q663" s="154">
        <v>0</v>
      </c>
    </row>
    <row r="664" spans="2:17">
      <c r="B664" s="157" t="s">
        <v>32</v>
      </c>
      <c r="C664" s="157" t="s">
        <v>1</v>
      </c>
      <c r="D664" s="157" t="s">
        <v>555</v>
      </c>
      <c r="E664" s="157" t="s">
        <v>556</v>
      </c>
      <c r="F664" s="157" t="s">
        <v>540</v>
      </c>
      <c r="G664" s="158" t="s">
        <v>5815</v>
      </c>
      <c r="H664" s="159" t="s">
        <v>273</v>
      </c>
      <c r="I664" s="160" t="s">
        <v>7</v>
      </c>
      <c r="J664" s="160" t="s">
        <v>7</v>
      </c>
      <c r="K664" s="161" t="s">
        <v>195</v>
      </c>
      <c r="L664" s="194"/>
      <c r="M664" s="195"/>
      <c r="N664" s="193"/>
      <c r="O664" s="152" t="s">
        <v>195</v>
      </c>
      <c r="P664" s="153" t="s">
        <v>7</v>
      </c>
      <c r="Q664" s="154" t="s">
        <v>195</v>
      </c>
    </row>
    <row r="665" spans="2:17">
      <c r="B665" s="157" t="s">
        <v>32</v>
      </c>
      <c r="C665" s="157" t="s">
        <v>1</v>
      </c>
      <c r="D665" s="157" t="s">
        <v>561</v>
      </c>
      <c r="E665" s="157" t="s">
        <v>562</v>
      </c>
      <c r="F665" s="157" t="s">
        <v>533</v>
      </c>
      <c r="G665" s="158" t="s">
        <v>5815</v>
      </c>
      <c r="H665" s="159" t="s">
        <v>272</v>
      </c>
      <c r="I665" s="160" t="s">
        <v>273</v>
      </c>
      <c r="J665" s="160" t="s">
        <v>643</v>
      </c>
      <c r="K665" s="161" t="s">
        <v>273</v>
      </c>
      <c r="L665" s="194"/>
      <c r="M665" s="195"/>
      <c r="N665" s="193"/>
      <c r="O665" s="152">
        <v>100</v>
      </c>
      <c r="P665" s="153" t="s">
        <v>195</v>
      </c>
      <c r="Q665" s="154" t="s">
        <v>195</v>
      </c>
    </row>
    <row r="666" spans="2:17">
      <c r="B666" s="157" t="s">
        <v>32</v>
      </c>
      <c r="C666" s="157" t="s">
        <v>1</v>
      </c>
      <c r="D666" s="157" t="s">
        <v>563</v>
      </c>
      <c r="E666" s="157" t="s">
        <v>564</v>
      </c>
      <c r="F666" s="157" t="s">
        <v>540</v>
      </c>
      <c r="G666" s="158" t="s">
        <v>5815</v>
      </c>
      <c r="H666" s="159" t="s">
        <v>272</v>
      </c>
      <c r="I666" s="160" t="s">
        <v>273</v>
      </c>
      <c r="J666" s="160" t="s">
        <v>643</v>
      </c>
      <c r="K666" s="161" t="s">
        <v>272</v>
      </c>
      <c r="L666" s="194"/>
      <c r="M666" s="195"/>
      <c r="N666" s="193"/>
      <c r="O666" s="152">
        <v>50</v>
      </c>
      <c r="P666" s="153">
        <v>0</v>
      </c>
      <c r="Q666" s="154" t="s">
        <v>195</v>
      </c>
    </row>
    <row r="667" spans="2:17">
      <c r="B667" s="157" t="s">
        <v>32</v>
      </c>
      <c r="C667" s="157" t="s">
        <v>495</v>
      </c>
      <c r="D667" s="157" t="s">
        <v>565</v>
      </c>
      <c r="E667" s="157" t="s">
        <v>566</v>
      </c>
      <c r="F667" s="157" t="s">
        <v>540</v>
      </c>
      <c r="G667" s="158" t="s">
        <v>5815</v>
      </c>
      <c r="H667" s="159" t="s">
        <v>272</v>
      </c>
      <c r="I667" s="160" t="s">
        <v>273</v>
      </c>
      <c r="J667" s="160" t="s">
        <v>643</v>
      </c>
      <c r="K667" s="161" t="s">
        <v>273</v>
      </c>
      <c r="L667" s="194"/>
      <c r="M667" s="195"/>
      <c r="N667" s="193"/>
      <c r="O667" s="152">
        <v>50</v>
      </c>
      <c r="P667" s="153">
        <v>100</v>
      </c>
      <c r="Q667" s="154" t="s">
        <v>195</v>
      </c>
    </row>
    <row r="668" spans="2:17">
      <c r="B668" s="157" t="s">
        <v>32</v>
      </c>
      <c r="C668" s="157" t="s">
        <v>495</v>
      </c>
      <c r="D668" s="157" t="s">
        <v>567</v>
      </c>
      <c r="E668" s="157" t="s">
        <v>568</v>
      </c>
      <c r="F668" s="157" t="s">
        <v>533</v>
      </c>
      <c r="G668" s="158" t="s">
        <v>5815</v>
      </c>
      <c r="H668" s="159" t="s">
        <v>272</v>
      </c>
      <c r="I668" s="160" t="s">
        <v>273</v>
      </c>
      <c r="J668" s="160" t="s">
        <v>643</v>
      </c>
      <c r="K668" s="161" t="s">
        <v>273</v>
      </c>
      <c r="L668" s="194"/>
      <c r="M668" s="195"/>
      <c r="N668" s="193"/>
      <c r="O668" s="152">
        <v>50</v>
      </c>
      <c r="P668" s="153" t="s">
        <v>195</v>
      </c>
      <c r="Q668" s="154" t="s">
        <v>195</v>
      </c>
    </row>
    <row r="669" spans="2:17">
      <c r="B669" s="157" t="s">
        <v>32</v>
      </c>
      <c r="C669" s="157" t="s">
        <v>495</v>
      </c>
      <c r="D669" s="157" t="s">
        <v>569</v>
      </c>
      <c r="E669" s="157" t="s">
        <v>570</v>
      </c>
      <c r="F669" s="157" t="s">
        <v>540</v>
      </c>
      <c r="G669" s="158" t="s">
        <v>5815</v>
      </c>
      <c r="H669" s="159" t="s">
        <v>272</v>
      </c>
      <c r="I669" s="160" t="s">
        <v>273</v>
      </c>
      <c r="J669" s="160" t="s">
        <v>643</v>
      </c>
      <c r="K669" s="161" t="s">
        <v>273</v>
      </c>
      <c r="L669" s="194"/>
      <c r="M669" s="195"/>
      <c r="N669" s="193"/>
      <c r="O669" s="152">
        <v>50</v>
      </c>
      <c r="P669" s="153">
        <v>100</v>
      </c>
      <c r="Q669" s="154" t="s">
        <v>195</v>
      </c>
    </row>
    <row r="670" spans="2:17">
      <c r="B670" s="157" t="s">
        <v>32</v>
      </c>
      <c r="C670" s="157" t="s">
        <v>495</v>
      </c>
      <c r="D670" s="157" t="s">
        <v>571</v>
      </c>
      <c r="E670" s="157" t="s">
        <v>572</v>
      </c>
      <c r="F670" s="157" t="s">
        <v>540</v>
      </c>
      <c r="G670" s="158" t="s">
        <v>5815</v>
      </c>
      <c r="H670" s="159" t="s">
        <v>272</v>
      </c>
      <c r="I670" s="160" t="s">
        <v>273</v>
      </c>
      <c r="J670" s="160" t="s">
        <v>643</v>
      </c>
      <c r="K670" s="161" t="s">
        <v>273</v>
      </c>
      <c r="L670" s="194"/>
      <c r="M670" s="195"/>
      <c r="N670" s="193"/>
      <c r="O670" s="152">
        <v>0</v>
      </c>
      <c r="P670" s="153">
        <v>100</v>
      </c>
      <c r="Q670" s="154" t="s">
        <v>195</v>
      </c>
    </row>
    <row r="671" spans="2:17">
      <c r="B671" s="157" t="s">
        <v>32</v>
      </c>
      <c r="C671" s="157" t="s">
        <v>495</v>
      </c>
      <c r="D671" s="157" t="s">
        <v>583</v>
      </c>
      <c r="E671" s="157" t="s">
        <v>584</v>
      </c>
      <c r="F671" s="157" t="s">
        <v>540</v>
      </c>
      <c r="G671" s="158" t="s">
        <v>5815</v>
      </c>
      <c r="H671" s="159" t="s">
        <v>272</v>
      </c>
      <c r="I671" s="160" t="s">
        <v>273</v>
      </c>
      <c r="J671" s="160" t="s">
        <v>643</v>
      </c>
      <c r="K671" s="161" t="s">
        <v>273</v>
      </c>
      <c r="L671" s="194"/>
      <c r="M671" s="195"/>
      <c r="N671" s="193"/>
      <c r="O671" s="152">
        <v>50</v>
      </c>
      <c r="P671" s="153">
        <v>100</v>
      </c>
      <c r="Q671" s="154" t="s">
        <v>195</v>
      </c>
    </row>
    <row r="672" spans="2:17">
      <c r="B672" s="157" t="s">
        <v>32</v>
      </c>
      <c r="C672" s="157" t="s">
        <v>495</v>
      </c>
      <c r="D672" s="157" t="s">
        <v>585</v>
      </c>
      <c r="E672" s="157" t="s">
        <v>586</v>
      </c>
      <c r="F672" s="157" t="s">
        <v>533</v>
      </c>
      <c r="G672" s="158" t="s">
        <v>5815</v>
      </c>
      <c r="H672" s="159" t="s">
        <v>272</v>
      </c>
      <c r="I672" s="160" t="s">
        <v>273</v>
      </c>
      <c r="J672" s="160" t="s">
        <v>643</v>
      </c>
      <c r="K672" s="161" t="s">
        <v>273</v>
      </c>
      <c r="L672" s="194"/>
      <c r="M672" s="195"/>
      <c r="N672" s="193"/>
      <c r="O672" s="152">
        <v>50</v>
      </c>
      <c r="P672" s="153" t="s">
        <v>195</v>
      </c>
      <c r="Q672" s="154" t="s">
        <v>195</v>
      </c>
    </row>
    <row r="673" spans="2:17">
      <c r="B673" s="157" t="s">
        <v>32</v>
      </c>
      <c r="C673" s="157" t="s">
        <v>495</v>
      </c>
      <c r="D673" s="157" t="s">
        <v>587</v>
      </c>
      <c r="E673" s="157" t="s">
        <v>588</v>
      </c>
      <c r="F673" s="157" t="s">
        <v>540</v>
      </c>
      <c r="G673" s="158" t="s">
        <v>5815</v>
      </c>
      <c r="H673" s="159" t="s">
        <v>272</v>
      </c>
      <c r="I673" s="160" t="s">
        <v>273</v>
      </c>
      <c r="J673" s="160" t="s">
        <v>643</v>
      </c>
      <c r="K673" s="161" t="s">
        <v>273</v>
      </c>
      <c r="L673" s="194"/>
      <c r="M673" s="195"/>
      <c r="N673" s="193"/>
      <c r="O673" s="152">
        <v>50</v>
      </c>
      <c r="P673" s="153">
        <v>100</v>
      </c>
      <c r="Q673" s="154">
        <v>0</v>
      </c>
    </row>
    <row r="674" spans="2:17">
      <c r="B674" s="157" t="s">
        <v>32</v>
      </c>
      <c r="C674" s="157" t="s">
        <v>495</v>
      </c>
      <c r="D674" s="157" t="s">
        <v>589</v>
      </c>
      <c r="E674" s="157" t="s">
        <v>590</v>
      </c>
      <c r="F674" s="157" t="s">
        <v>540</v>
      </c>
      <c r="G674" s="158" t="s">
        <v>5815</v>
      </c>
      <c r="H674" s="159" t="s">
        <v>272</v>
      </c>
      <c r="I674" s="160" t="s">
        <v>273</v>
      </c>
      <c r="J674" s="160" t="s">
        <v>643</v>
      </c>
      <c r="K674" s="161" t="s">
        <v>273</v>
      </c>
      <c r="L674" s="194"/>
      <c r="M674" s="195"/>
      <c r="N674" s="193"/>
      <c r="O674" s="152">
        <v>50</v>
      </c>
      <c r="P674" s="153">
        <v>100</v>
      </c>
      <c r="Q674" s="154">
        <v>0</v>
      </c>
    </row>
    <row r="675" spans="2:17">
      <c r="B675" s="157" t="s">
        <v>32</v>
      </c>
      <c r="C675" s="157" t="s">
        <v>495</v>
      </c>
      <c r="D675" s="157" t="s">
        <v>593</v>
      </c>
      <c r="E675" s="157" t="s">
        <v>594</v>
      </c>
      <c r="F675" s="157" t="s">
        <v>540</v>
      </c>
      <c r="G675" s="158" t="s">
        <v>5815</v>
      </c>
      <c r="H675" s="159" t="s">
        <v>272</v>
      </c>
      <c r="I675" s="160" t="s">
        <v>273</v>
      </c>
      <c r="J675" s="160" t="s">
        <v>643</v>
      </c>
      <c r="K675" s="161" t="s">
        <v>273</v>
      </c>
      <c r="L675" s="194"/>
      <c r="M675" s="195"/>
      <c r="N675" s="193"/>
      <c r="O675" s="152">
        <v>50</v>
      </c>
      <c r="P675" s="153">
        <v>100</v>
      </c>
      <c r="Q675" s="154" t="s">
        <v>195</v>
      </c>
    </row>
    <row r="676" spans="2:17">
      <c r="B676" s="157" t="s">
        <v>32</v>
      </c>
      <c r="C676" s="157" t="s">
        <v>495</v>
      </c>
      <c r="D676" s="157" t="s">
        <v>595</v>
      </c>
      <c r="E676" s="157" t="s">
        <v>596</v>
      </c>
      <c r="F676" s="157" t="s">
        <v>540</v>
      </c>
      <c r="G676" s="158" t="s">
        <v>5815</v>
      </c>
      <c r="H676" s="159" t="s">
        <v>272</v>
      </c>
      <c r="I676" s="160" t="s">
        <v>273</v>
      </c>
      <c r="J676" s="160" t="s">
        <v>643</v>
      </c>
      <c r="K676" s="161" t="s">
        <v>273</v>
      </c>
      <c r="L676" s="194"/>
      <c r="M676" s="195"/>
      <c r="N676" s="193"/>
      <c r="O676" s="152">
        <v>100</v>
      </c>
      <c r="P676" s="153">
        <v>100</v>
      </c>
      <c r="Q676" s="154">
        <v>100</v>
      </c>
    </row>
    <row r="677" spans="2:17">
      <c r="B677" s="157" t="s">
        <v>32</v>
      </c>
      <c r="C677" s="157" t="s">
        <v>495</v>
      </c>
      <c r="D677" s="157" t="s">
        <v>599</v>
      </c>
      <c r="E677" s="157" t="s">
        <v>600</v>
      </c>
      <c r="F677" s="157" t="s">
        <v>540</v>
      </c>
      <c r="G677" s="158" t="s">
        <v>5815</v>
      </c>
      <c r="H677" s="159" t="s">
        <v>272</v>
      </c>
      <c r="I677" s="160" t="s">
        <v>273</v>
      </c>
      <c r="J677" s="160" t="s">
        <v>643</v>
      </c>
      <c r="K677" s="161" t="s">
        <v>273</v>
      </c>
      <c r="L677" s="194"/>
      <c r="M677" s="195"/>
      <c r="N677" s="193"/>
      <c r="O677" s="152">
        <v>100</v>
      </c>
      <c r="P677" s="153" t="s">
        <v>195</v>
      </c>
      <c r="Q677" s="154" t="s">
        <v>195</v>
      </c>
    </row>
    <row r="678" spans="2:17">
      <c r="B678" s="157" t="s">
        <v>32</v>
      </c>
      <c r="C678" s="157" t="s">
        <v>2</v>
      </c>
      <c r="D678" s="157" t="s">
        <v>609</v>
      </c>
      <c r="E678" s="157" t="s">
        <v>610</v>
      </c>
      <c r="F678" s="157" t="s">
        <v>540</v>
      </c>
      <c r="G678" s="158" t="s">
        <v>5815</v>
      </c>
      <c r="H678" s="159" t="s">
        <v>272</v>
      </c>
      <c r="I678" s="160" t="s">
        <v>272</v>
      </c>
      <c r="J678" s="160" t="s">
        <v>643</v>
      </c>
      <c r="K678" s="161" t="s">
        <v>195</v>
      </c>
      <c r="L678" s="194"/>
      <c r="M678" s="195"/>
      <c r="N678" s="193"/>
      <c r="O678" s="152">
        <v>100</v>
      </c>
      <c r="P678" s="153">
        <v>100</v>
      </c>
      <c r="Q678" s="154">
        <v>100</v>
      </c>
    </row>
    <row r="679" spans="2:17">
      <c r="B679" s="157" t="s">
        <v>32</v>
      </c>
      <c r="C679" s="157" t="s">
        <v>2</v>
      </c>
      <c r="D679" s="157" t="s">
        <v>619</v>
      </c>
      <c r="E679" s="157" t="s">
        <v>620</v>
      </c>
      <c r="F679" s="157" t="s">
        <v>540</v>
      </c>
      <c r="G679" s="158" t="s">
        <v>5815</v>
      </c>
      <c r="H679" s="159" t="s">
        <v>272</v>
      </c>
      <c r="I679" s="160" t="s">
        <v>272</v>
      </c>
      <c r="J679" s="160" t="s">
        <v>643</v>
      </c>
      <c r="K679" s="161" t="s">
        <v>273</v>
      </c>
      <c r="L679" s="194"/>
      <c r="M679" s="195"/>
      <c r="N679" s="193"/>
      <c r="O679" s="152">
        <v>100</v>
      </c>
      <c r="P679" s="153">
        <v>100</v>
      </c>
      <c r="Q679" s="154">
        <v>100</v>
      </c>
    </row>
    <row r="680" spans="2:17">
      <c r="B680" s="157" t="s">
        <v>32</v>
      </c>
      <c r="C680" s="157" t="s">
        <v>3</v>
      </c>
      <c r="D680" s="157" t="s">
        <v>899</v>
      </c>
      <c r="E680" s="157" t="s">
        <v>900</v>
      </c>
      <c r="F680" s="157" t="s">
        <v>540</v>
      </c>
      <c r="G680" s="158" t="s">
        <v>5815</v>
      </c>
      <c r="H680" s="159" t="s">
        <v>272</v>
      </c>
      <c r="I680" s="160" t="s">
        <v>273</v>
      </c>
      <c r="J680" s="160" t="s">
        <v>643</v>
      </c>
      <c r="K680" s="161" t="s">
        <v>273</v>
      </c>
      <c r="L680" s="194"/>
      <c r="M680" s="195"/>
      <c r="N680" s="193"/>
      <c r="O680" s="152">
        <v>100</v>
      </c>
      <c r="P680" s="153">
        <v>0</v>
      </c>
      <c r="Q680" s="154">
        <v>100</v>
      </c>
    </row>
    <row r="681" spans="2:17">
      <c r="B681" s="157" t="s">
        <v>32</v>
      </c>
      <c r="C681" s="157" t="s">
        <v>3</v>
      </c>
      <c r="D681" s="157" t="s">
        <v>627</v>
      </c>
      <c r="E681" s="157" t="s">
        <v>628</v>
      </c>
      <c r="F681" s="157" t="s">
        <v>540</v>
      </c>
      <c r="G681" s="158" t="s">
        <v>5815</v>
      </c>
      <c r="H681" s="159" t="s">
        <v>272</v>
      </c>
      <c r="I681" s="160" t="s">
        <v>273</v>
      </c>
      <c r="J681" s="160" t="s">
        <v>643</v>
      </c>
      <c r="K681" s="161" t="s">
        <v>273</v>
      </c>
      <c r="L681" s="194"/>
      <c r="M681" s="195"/>
      <c r="N681" s="193"/>
      <c r="O681" s="152">
        <v>100</v>
      </c>
      <c r="P681" s="153">
        <v>0</v>
      </c>
      <c r="Q681" s="154">
        <v>100</v>
      </c>
    </row>
    <row r="682" spans="2:17">
      <c r="B682" s="157" t="s">
        <v>32</v>
      </c>
      <c r="C682" s="157" t="s">
        <v>3</v>
      </c>
      <c r="D682" s="157" t="s">
        <v>629</v>
      </c>
      <c r="E682" s="157" t="s">
        <v>630</v>
      </c>
      <c r="F682" s="157" t="s">
        <v>540</v>
      </c>
      <c r="G682" s="158" t="s">
        <v>5815</v>
      </c>
      <c r="H682" s="159" t="s">
        <v>272</v>
      </c>
      <c r="I682" s="160" t="s">
        <v>273</v>
      </c>
      <c r="J682" s="160" t="s">
        <v>643</v>
      </c>
      <c r="K682" s="161" t="s">
        <v>273</v>
      </c>
      <c r="L682" s="194"/>
      <c r="M682" s="195"/>
      <c r="N682" s="193"/>
      <c r="O682" s="152">
        <v>100</v>
      </c>
      <c r="P682" s="153">
        <v>100</v>
      </c>
      <c r="Q682" s="154">
        <v>100</v>
      </c>
    </row>
    <row r="683" spans="2:17">
      <c r="B683" s="157" t="s">
        <v>32</v>
      </c>
      <c r="C683" s="157" t="s">
        <v>3</v>
      </c>
      <c r="D683" s="157" t="s">
        <v>633</v>
      </c>
      <c r="E683" s="157" t="s">
        <v>634</v>
      </c>
      <c r="F683" s="157" t="s">
        <v>540</v>
      </c>
      <c r="G683" s="158" t="s">
        <v>5815</v>
      </c>
      <c r="H683" s="159" t="s">
        <v>272</v>
      </c>
      <c r="I683" s="160" t="s">
        <v>273</v>
      </c>
      <c r="J683" s="160" t="s">
        <v>643</v>
      </c>
      <c r="K683" s="161" t="s">
        <v>273</v>
      </c>
      <c r="L683" s="194"/>
      <c r="M683" s="195"/>
      <c r="N683" s="193"/>
      <c r="O683" s="152">
        <v>100</v>
      </c>
      <c r="P683" s="153">
        <v>100</v>
      </c>
      <c r="Q683" s="154">
        <v>100</v>
      </c>
    </row>
    <row r="684" spans="2:17">
      <c r="B684" s="157" t="s">
        <v>33</v>
      </c>
      <c r="C684" s="157" t="s">
        <v>1</v>
      </c>
      <c r="D684" s="157" t="s">
        <v>538</v>
      </c>
      <c r="E684" s="157" t="s">
        <v>539</v>
      </c>
      <c r="F684" s="157" t="s">
        <v>540</v>
      </c>
      <c r="G684" s="158" t="s">
        <v>5815</v>
      </c>
      <c r="H684" s="159" t="s">
        <v>272</v>
      </c>
      <c r="I684" s="160" t="s">
        <v>273</v>
      </c>
      <c r="J684" s="160" t="s">
        <v>643</v>
      </c>
      <c r="K684" s="161" t="s">
        <v>273</v>
      </c>
      <c r="L684" s="194"/>
      <c r="M684" s="195"/>
      <c r="N684" s="193"/>
      <c r="O684" s="152">
        <v>100</v>
      </c>
      <c r="P684" s="153">
        <v>100</v>
      </c>
      <c r="Q684" s="154">
        <v>100</v>
      </c>
    </row>
    <row r="685" spans="2:17">
      <c r="B685" s="157" t="s">
        <v>33</v>
      </c>
      <c r="C685" s="157" t="s">
        <v>1</v>
      </c>
      <c r="D685" s="157" t="s">
        <v>541</v>
      </c>
      <c r="E685" s="157" t="s">
        <v>542</v>
      </c>
      <c r="F685" s="157" t="s">
        <v>540</v>
      </c>
      <c r="G685" s="158" t="s">
        <v>5815</v>
      </c>
      <c r="H685" s="159" t="s">
        <v>272</v>
      </c>
      <c r="I685" s="160" t="s">
        <v>273</v>
      </c>
      <c r="J685" s="160" t="s">
        <v>643</v>
      </c>
      <c r="K685" s="161" t="s">
        <v>273</v>
      </c>
      <c r="L685" s="194"/>
      <c r="M685" s="195"/>
      <c r="N685" s="193"/>
      <c r="O685" s="152">
        <v>0</v>
      </c>
      <c r="P685" s="153">
        <v>0</v>
      </c>
      <c r="Q685" s="154" t="s">
        <v>195</v>
      </c>
    </row>
    <row r="686" spans="2:17">
      <c r="B686" s="157" t="s">
        <v>33</v>
      </c>
      <c r="C686" s="157" t="s">
        <v>1</v>
      </c>
      <c r="D686" s="157" t="s">
        <v>543</v>
      </c>
      <c r="E686" s="157" t="s">
        <v>544</v>
      </c>
      <c r="F686" s="157" t="s">
        <v>540</v>
      </c>
      <c r="G686" s="158" t="s">
        <v>5815</v>
      </c>
      <c r="H686" s="159" t="s">
        <v>272</v>
      </c>
      <c r="I686" s="160" t="s">
        <v>273</v>
      </c>
      <c r="J686" s="160" t="s">
        <v>643</v>
      </c>
      <c r="K686" s="161" t="s">
        <v>273</v>
      </c>
      <c r="L686" s="194"/>
      <c r="M686" s="195"/>
      <c r="N686" s="193"/>
      <c r="O686" s="152">
        <v>100</v>
      </c>
      <c r="P686" s="153">
        <v>100</v>
      </c>
      <c r="Q686" s="154">
        <v>100</v>
      </c>
    </row>
    <row r="687" spans="2:17">
      <c r="B687" s="157" t="s">
        <v>33</v>
      </c>
      <c r="C687" s="157" t="s">
        <v>1</v>
      </c>
      <c r="D687" s="157" t="s">
        <v>545</v>
      </c>
      <c r="E687" s="157" t="s">
        <v>546</v>
      </c>
      <c r="F687" s="157" t="s">
        <v>540</v>
      </c>
      <c r="G687" s="158" t="s">
        <v>5815</v>
      </c>
      <c r="H687" s="159" t="s">
        <v>272</v>
      </c>
      <c r="I687" s="160" t="s">
        <v>272</v>
      </c>
      <c r="J687" s="160" t="s">
        <v>643</v>
      </c>
      <c r="K687" s="161" t="s">
        <v>195</v>
      </c>
      <c r="L687" s="194"/>
      <c r="M687" s="195"/>
      <c r="N687" s="193"/>
      <c r="O687" s="152">
        <v>100</v>
      </c>
      <c r="P687" s="153">
        <v>100</v>
      </c>
      <c r="Q687" s="154">
        <v>100</v>
      </c>
    </row>
    <row r="688" spans="2:17">
      <c r="B688" s="157" t="s">
        <v>33</v>
      </c>
      <c r="C688" s="157" t="s">
        <v>1</v>
      </c>
      <c r="D688" s="157" t="s">
        <v>547</v>
      </c>
      <c r="E688" s="157" t="s">
        <v>548</v>
      </c>
      <c r="F688" s="157" t="s">
        <v>540</v>
      </c>
      <c r="G688" s="158" t="s">
        <v>5815</v>
      </c>
      <c r="H688" s="159" t="s">
        <v>272</v>
      </c>
      <c r="I688" s="160" t="s">
        <v>272</v>
      </c>
      <c r="J688" s="160" t="s">
        <v>643</v>
      </c>
      <c r="K688" s="161" t="s">
        <v>195</v>
      </c>
      <c r="L688" s="194"/>
      <c r="M688" s="195"/>
      <c r="N688" s="193"/>
      <c r="O688" s="152">
        <v>100</v>
      </c>
      <c r="P688" s="153">
        <v>100</v>
      </c>
      <c r="Q688" s="154">
        <v>100</v>
      </c>
    </row>
    <row r="689" spans="2:17">
      <c r="B689" s="157" t="s">
        <v>33</v>
      </c>
      <c r="C689" s="157" t="s">
        <v>1</v>
      </c>
      <c r="D689" s="157" t="s">
        <v>553</v>
      </c>
      <c r="E689" s="157" t="s">
        <v>554</v>
      </c>
      <c r="F689" s="157" t="s">
        <v>540</v>
      </c>
      <c r="G689" s="158" t="s">
        <v>5815</v>
      </c>
      <c r="H689" s="159" t="s">
        <v>272</v>
      </c>
      <c r="I689" s="160" t="s">
        <v>273</v>
      </c>
      <c r="J689" s="160" t="s">
        <v>643</v>
      </c>
      <c r="K689" s="161" t="s">
        <v>273</v>
      </c>
      <c r="L689" s="194"/>
      <c r="M689" s="195"/>
      <c r="N689" s="193"/>
      <c r="O689" s="152">
        <v>50</v>
      </c>
      <c r="P689" s="153">
        <v>0</v>
      </c>
      <c r="Q689" s="154">
        <v>0</v>
      </c>
    </row>
    <row r="690" spans="2:17">
      <c r="B690" s="157" t="s">
        <v>33</v>
      </c>
      <c r="C690" s="157" t="s">
        <v>1</v>
      </c>
      <c r="D690" s="157" t="s">
        <v>555</v>
      </c>
      <c r="E690" s="157" t="s">
        <v>556</v>
      </c>
      <c r="F690" s="157" t="s">
        <v>540</v>
      </c>
      <c r="G690" s="158" t="s">
        <v>5815</v>
      </c>
      <c r="H690" s="159" t="s">
        <v>272</v>
      </c>
      <c r="I690" s="160" t="s">
        <v>273</v>
      </c>
      <c r="J690" s="160" t="s">
        <v>643</v>
      </c>
      <c r="K690" s="161" t="s">
        <v>273</v>
      </c>
      <c r="L690" s="194"/>
      <c r="M690" s="195"/>
      <c r="N690" s="193"/>
      <c r="O690" s="152">
        <v>50</v>
      </c>
      <c r="P690" s="153">
        <v>0</v>
      </c>
      <c r="Q690" s="154">
        <v>0</v>
      </c>
    </row>
    <row r="691" spans="2:17">
      <c r="B691" s="157" t="s">
        <v>33</v>
      </c>
      <c r="C691" s="157" t="s">
        <v>1</v>
      </c>
      <c r="D691" s="157" t="s">
        <v>561</v>
      </c>
      <c r="E691" s="157" t="s">
        <v>562</v>
      </c>
      <c r="F691" s="157" t="s">
        <v>533</v>
      </c>
      <c r="G691" s="158" t="s">
        <v>5815</v>
      </c>
      <c r="H691" s="159" t="s">
        <v>272</v>
      </c>
      <c r="I691" s="160" t="s">
        <v>273</v>
      </c>
      <c r="J691" s="160" t="s">
        <v>643</v>
      </c>
      <c r="K691" s="161" t="s">
        <v>273</v>
      </c>
      <c r="L691" s="194"/>
      <c r="M691" s="195"/>
      <c r="N691" s="193"/>
      <c r="O691" s="152">
        <v>100</v>
      </c>
      <c r="P691" s="153" t="s">
        <v>195</v>
      </c>
      <c r="Q691" s="154" t="s">
        <v>195</v>
      </c>
    </row>
    <row r="692" spans="2:17">
      <c r="B692" s="157" t="s">
        <v>33</v>
      </c>
      <c r="C692" s="157" t="s">
        <v>1</v>
      </c>
      <c r="D692" s="157" t="s">
        <v>563</v>
      </c>
      <c r="E692" s="157" t="s">
        <v>564</v>
      </c>
      <c r="F692" s="157" t="s">
        <v>540</v>
      </c>
      <c r="G692" s="158" t="s">
        <v>5815</v>
      </c>
      <c r="H692" s="159" t="s">
        <v>272</v>
      </c>
      <c r="I692" s="160" t="s">
        <v>273</v>
      </c>
      <c r="J692" s="160" t="s">
        <v>643</v>
      </c>
      <c r="K692" s="161" t="s">
        <v>273</v>
      </c>
      <c r="L692" s="194"/>
      <c r="M692" s="195"/>
      <c r="N692" s="193"/>
      <c r="O692" s="152">
        <v>0</v>
      </c>
      <c r="P692" s="153" t="s">
        <v>195</v>
      </c>
      <c r="Q692" s="154" t="s">
        <v>195</v>
      </c>
    </row>
    <row r="693" spans="2:17">
      <c r="B693" s="157" t="s">
        <v>33</v>
      </c>
      <c r="C693" s="157" t="s">
        <v>495</v>
      </c>
      <c r="D693" s="157" t="s">
        <v>565</v>
      </c>
      <c r="E693" s="157" t="s">
        <v>566</v>
      </c>
      <c r="F693" s="157" t="s">
        <v>540</v>
      </c>
      <c r="G693" s="158" t="s">
        <v>5815</v>
      </c>
      <c r="H693" s="159" t="s">
        <v>272</v>
      </c>
      <c r="I693" s="160" t="s">
        <v>273</v>
      </c>
      <c r="J693" s="160" t="s">
        <v>643</v>
      </c>
      <c r="K693" s="161" t="s">
        <v>273</v>
      </c>
      <c r="L693" s="194"/>
      <c r="M693" s="195"/>
      <c r="N693" s="193"/>
      <c r="O693" s="152">
        <v>50</v>
      </c>
      <c r="P693" s="153">
        <v>0</v>
      </c>
      <c r="Q693" s="154">
        <v>0</v>
      </c>
    </row>
    <row r="694" spans="2:17">
      <c r="B694" s="157" t="s">
        <v>33</v>
      </c>
      <c r="C694" s="157" t="s">
        <v>495</v>
      </c>
      <c r="D694" s="157" t="s">
        <v>567</v>
      </c>
      <c r="E694" s="157" t="s">
        <v>568</v>
      </c>
      <c r="F694" s="157" t="s">
        <v>533</v>
      </c>
      <c r="G694" s="158" t="s">
        <v>5815</v>
      </c>
      <c r="H694" s="159" t="s">
        <v>272</v>
      </c>
      <c r="I694" s="160" t="s">
        <v>273</v>
      </c>
      <c r="J694" s="160" t="s">
        <v>643</v>
      </c>
      <c r="K694" s="161" t="s">
        <v>273</v>
      </c>
      <c r="L694" s="194"/>
      <c r="M694" s="195"/>
      <c r="N694" s="193"/>
      <c r="O694" s="152">
        <v>0</v>
      </c>
      <c r="P694" s="153" t="s">
        <v>195</v>
      </c>
      <c r="Q694" s="154" t="s">
        <v>195</v>
      </c>
    </row>
    <row r="695" spans="2:17">
      <c r="B695" s="157" t="s">
        <v>33</v>
      </c>
      <c r="C695" s="157" t="s">
        <v>495</v>
      </c>
      <c r="D695" s="157" t="s">
        <v>569</v>
      </c>
      <c r="E695" s="157" t="s">
        <v>570</v>
      </c>
      <c r="F695" s="157" t="s">
        <v>540</v>
      </c>
      <c r="G695" s="158" t="s">
        <v>5815</v>
      </c>
      <c r="H695" s="159" t="s">
        <v>272</v>
      </c>
      <c r="I695" s="160" t="s">
        <v>273</v>
      </c>
      <c r="J695" s="160" t="s">
        <v>643</v>
      </c>
      <c r="K695" s="161" t="s">
        <v>273</v>
      </c>
      <c r="L695" s="194"/>
      <c r="M695" s="195"/>
      <c r="N695" s="193"/>
      <c r="O695" s="152">
        <v>50</v>
      </c>
      <c r="P695" s="153">
        <v>0</v>
      </c>
      <c r="Q695" s="154">
        <v>0</v>
      </c>
    </row>
    <row r="696" spans="2:17">
      <c r="B696" s="157" t="s">
        <v>33</v>
      </c>
      <c r="C696" s="157" t="s">
        <v>495</v>
      </c>
      <c r="D696" s="157" t="s">
        <v>571</v>
      </c>
      <c r="E696" s="157" t="s">
        <v>572</v>
      </c>
      <c r="F696" s="157" t="s">
        <v>540</v>
      </c>
      <c r="G696" s="158" t="s">
        <v>5815</v>
      </c>
      <c r="H696" s="159" t="s">
        <v>272</v>
      </c>
      <c r="I696" s="160" t="s">
        <v>273</v>
      </c>
      <c r="J696" s="160" t="s">
        <v>643</v>
      </c>
      <c r="K696" s="161" t="s">
        <v>273</v>
      </c>
      <c r="L696" s="194"/>
      <c r="M696" s="195"/>
      <c r="N696" s="193"/>
      <c r="O696" s="152">
        <v>50</v>
      </c>
      <c r="P696" s="153">
        <v>0</v>
      </c>
      <c r="Q696" s="154">
        <v>0</v>
      </c>
    </row>
    <row r="697" spans="2:17">
      <c r="B697" s="157" t="s">
        <v>33</v>
      </c>
      <c r="C697" s="157" t="s">
        <v>495</v>
      </c>
      <c r="D697" s="157" t="s">
        <v>583</v>
      </c>
      <c r="E697" s="157" t="s">
        <v>584</v>
      </c>
      <c r="F697" s="157" t="s">
        <v>540</v>
      </c>
      <c r="G697" s="158" t="s">
        <v>5815</v>
      </c>
      <c r="H697" s="159" t="s">
        <v>273</v>
      </c>
      <c r="I697" s="160" t="s">
        <v>7</v>
      </c>
      <c r="J697" s="160" t="s">
        <v>7</v>
      </c>
      <c r="K697" s="161" t="s">
        <v>195</v>
      </c>
      <c r="L697" s="194"/>
      <c r="M697" s="195"/>
      <c r="N697" s="193"/>
      <c r="O697" s="152" t="s">
        <v>195</v>
      </c>
      <c r="P697" s="153" t="s">
        <v>7</v>
      </c>
      <c r="Q697" s="154" t="s">
        <v>195</v>
      </c>
    </row>
    <row r="698" spans="2:17">
      <c r="B698" s="157" t="s">
        <v>33</v>
      </c>
      <c r="C698" s="157" t="s">
        <v>495</v>
      </c>
      <c r="D698" s="157" t="s">
        <v>585</v>
      </c>
      <c r="E698" s="157" t="s">
        <v>586</v>
      </c>
      <c r="F698" s="157" t="s">
        <v>533</v>
      </c>
      <c r="G698" s="158" t="s">
        <v>5815</v>
      </c>
      <c r="H698" s="159" t="s">
        <v>272</v>
      </c>
      <c r="I698" s="160" t="s">
        <v>273</v>
      </c>
      <c r="J698" s="160" t="s">
        <v>643</v>
      </c>
      <c r="K698" s="161" t="s">
        <v>273</v>
      </c>
      <c r="L698" s="194"/>
      <c r="M698" s="195"/>
      <c r="N698" s="193"/>
      <c r="O698" s="152">
        <v>100</v>
      </c>
      <c r="P698" s="153" t="s">
        <v>195</v>
      </c>
      <c r="Q698" s="154" t="s">
        <v>195</v>
      </c>
    </row>
    <row r="699" spans="2:17">
      <c r="B699" s="157" t="s">
        <v>33</v>
      </c>
      <c r="C699" s="157" t="s">
        <v>495</v>
      </c>
      <c r="D699" s="157" t="s">
        <v>587</v>
      </c>
      <c r="E699" s="157" t="s">
        <v>588</v>
      </c>
      <c r="F699" s="157" t="s">
        <v>540</v>
      </c>
      <c r="G699" s="158" t="s">
        <v>5815</v>
      </c>
      <c r="H699" s="159" t="s">
        <v>272</v>
      </c>
      <c r="I699" s="160" t="s">
        <v>273</v>
      </c>
      <c r="J699" s="160" t="s">
        <v>643</v>
      </c>
      <c r="K699" s="161" t="s">
        <v>273</v>
      </c>
      <c r="L699" s="194"/>
      <c r="M699" s="195"/>
      <c r="N699" s="193"/>
      <c r="O699" s="152">
        <v>100</v>
      </c>
      <c r="P699" s="153">
        <v>100</v>
      </c>
      <c r="Q699" s="154">
        <v>100</v>
      </c>
    </row>
    <row r="700" spans="2:17">
      <c r="B700" s="157" t="s">
        <v>33</v>
      </c>
      <c r="C700" s="157" t="s">
        <v>495</v>
      </c>
      <c r="D700" s="157" t="s">
        <v>589</v>
      </c>
      <c r="E700" s="157" t="s">
        <v>590</v>
      </c>
      <c r="F700" s="157" t="s">
        <v>540</v>
      </c>
      <c r="G700" s="158" t="s">
        <v>5815</v>
      </c>
      <c r="H700" s="159" t="s">
        <v>272</v>
      </c>
      <c r="I700" s="160" t="s">
        <v>273</v>
      </c>
      <c r="J700" s="160" t="s">
        <v>643</v>
      </c>
      <c r="K700" s="161" t="s">
        <v>273</v>
      </c>
      <c r="L700" s="194"/>
      <c r="M700" s="195"/>
      <c r="N700" s="193"/>
      <c r="O700" s="152">
        <v>0</v>
      </c>
      <c r="P700" s="153">
        <v>0</v>
      </c>
      <c r="Q700" s="154" t="s">
        <v>195</v>
      </c>
    </row>
    <row r="701" spans="2:17">
      <c r="B701" s="157" t="s">
        <v>33</v>
      </c>
      <c r="C701" s="157" t="s">
        <v>495</v>
      </c>
      <c r="D701" s="157" t="s">
        <v>593</v>
      </c>
      <c r="E701" s="157" t="s">
        <v>594</v>
      </c>
      <c r="F701" s="157" t="s">
        <v>540</v>
      </c>
      <c r="G701" s="158" t="s">
        <v>5815</v>
      </c>
      <c r="H701" s="159" t="s">
        <v>272</v>
      </c>
      <c r="I701" s="160" t="s">
        <v>273</v>
      </c>
      <c r="J701" s="160" t="s">
        <v>643</v>
      </c>
      <c r="K701" s="161" t="s">
        <v>273</v>
      </c>
      <c r="L701" s="194"/>
      <c r="M701" s="195"/>
      <c r="N701" s="193"/>
      <c r="O701" s="152">
        <v>0</v>
      </c>
      <c r="P701" s="153">
        <v>0</v>
      </c>
      <c r="Q701" s="154">
        <v>0</v>
      </c>
    </row>
    <row r="702" spans="2:17">
      <c r="B702" s="157" t="s">
        <v>33</v>
      </c>
      <c r="C702" s="157" t="s">
        <v>495</v>
      </c>
      <c r="D702" s="157" t="s">
        <v>595</v>
      </c>
      <c r="E702" s="157" t="s">
        <v>596</v>
      </c>
      <c r="F702" s="157" t="s">
        <v>540</v>
      </c>
      <c r="G702" s="158" t="s">
        <v>5815</v>
      </c>
      <c r="H702" s="159" t="s">
        <v>272</v>
      </c>
      <c r="I702" s="160" t="s">
        <v>273</v>
      </c>
      <c r="J702" s="160" t="s">
        <v>643</v>
      </c>
      <c r="K702" s="161" t="s">
        <v>273</v>
      </c>
      <c r="L702" s="194"/>
      <c r="M702" s="195"/>
      <c r="N702" s="193"/>
      <c r="O702" s="152">
        <v>100</v>
      </c>
      <c r="P702" s="153">
        <v>100</v>
      </c>
      <c r="Q702" s="154" t="s">
        <v>195</v>
      </c>
    </row>
    <row r="703" spans="2:17">
      <c r="B703" s="157" t="s">
        <v>33</v>
      </c>
      <c r="C703" s="157" t="s">
        <v>495</v>
      </c>
      <c r="D703" s="157" t="s">
        <v>599</v>
      </c>
      <c r="E703" s="157" t="s">
        <v>600</v>
      </c>
      <c r="F703" s="157" t="s">
        <v>540</v>
      </c>
      <c r="G703" s="158" t="s">
        <v>5815</v>
      </c>
      <c r="H703" s="159" t="s">
        <v>272</v>
      </c>
      <c r="I703" s="160" t="s">
        <v>273</v>
      </c>
      <c r="J703" s="160" t="s">
        <v>643</v>
      </c>
      <c r="K703" s="161" t="s">
        <v>273</v>
      </c>
      <c r="L703" s="194"/>
      <c r="M703" s="195"/>
      <c r="N703" s="193"/>
      <c r="O703" s="152">
        <v>100</v>
      </c>
      <c r="P703" s="153">
        <v>100</v>
      </c>
      <c r="Q703" s="154">
        <v>100</v>
      </c>
    </row>
    <row r="704" spans="2:17">
      <c r="B704" s="157" t="s">
        <v>33</v>
      </c>
      <c r="C704" s="157" t="s">
        <v>2</v>
      </c>
      <c r="D704" s="157" t="s">
        <v>609</v>
      </c>
      <c r="E704" s="157" t="s">
        <v>610</v>
      </c>
      <c r="F704" s="157" t="s">
        <v>540</v>
      </c>
      <c r="G704" s="158" t="s">
        <v>5815</v>
      </c>
      <c r="H704" s="159" t="s">
        <v>272</v>
      </c>
      <c r="I704" s="160" t="s">
        <v>272</v>
      </c>
      <c r="J704" s="160" t="s">
        <v>643</v>
      </c>
      <c r="K704" s="161" t="s">
        <v>195</v>
      </c>
      <c r="L704" s="194"/>
      <c r="M704" s="195"/>
      <c r="N704" s="193"/>
      <c r="O704" s="152">
        <v>100</v>
      </c>
      <c r="P704" s="153">
        <v>100</v>
      </c>
      <c r="Q704" s="154">
        <v>100</v>
      </c>
    </row>
    <row r="705" spans="2:17">
      <c r="B705" s="157" t="s">
        <v>33</v>
      </c>
      <c r="C705" s="157" t="s">
        <v>2</v>
      </c>
      <c r="D705" s="157" t="s">
        <v>619</v>
      </c>
      <c r="E705" s="157" t="s">
        <v>620</v>
      </c>
      <c r="F705" s="157" t="s">
        <v>540</v>
      </c>
      <c r="G705" s="158" t="s">
        <v>5815</v>
      </c>
      <c r="H705" s="159" t="s">
        <v>272</v>
      </c>
      <c r="I705" s="160" t="s">
        <v>273</v>
      </c>
      <c r="J705" s="160" t="s">
        <v>643</v>
      </c>
      <c r="K705" s="161" t="s">
        <v>273</v>
      </c>
      <c r="L705" s="194"/>
      <c r="M705" s="195"/>
      <c r="N705" s="193"/>
      <c r="O705" s="152">
        <v>100</v>
      </c>
      <c r="P705" s="153">
        <v>100</v>
      </c>
      <c r="Q705" s="154" t="s">
        <v>195</v>
      </c>
    </row>
    <row r="706" spans="2:17">
      <c r="B706" s="157" t="s">
        <v>33</v>
      </c>
      <c r="C706" s="157" t="s">
        <v>3</v>
      </c>
      <c r="D706" s="157" t="s">
        <v>899</v>
      </c>
      <c r="E706" s="157" t="s">
        <v>900</v>
      </c>
      <c r="F706" s="157" t="s">
        <v>540</v>
      </c>
      <c r="G706" s="158" t="s">
        <v>5815</v>
      </c>
      <c r="H706" s="159" t="s">
        <v>272</v>
      </c>
      <c r="I706" s="160" t="s">
        <v>273</v>
      </c>
      <c r="J706" s="160" t="s">
        <v>643</v>
      </c>
      <c r="K706" s="161" t="s">
        <v>273</v>
      </c>
      <c r="L706" s="194"/>
      <c r="M706" s="195"/>
      <c r="N706" s="193"/>
      <c r="O706" s="152">
        <v>100</v>
      </c>
      <c r="P706" s="153">
        <v>100</v>
      </c>
      <c r="Q706" s="154">
        <v>100</v>
      </c>
    </row>
    <row r="707" spans="2:17">
      <c r="B707" s="157" t="s">
        <v>33</v>
      </c>
      <c r="C707" s="157" t="s">
        <v>3</v>
      </c>
      <c r="D707" s="157" t="s">
        <v>627</v>
      </c>
      <c r="E707" s="157" t="s">
        <v>628</v>
      </c>
      <c r="F707" s="157" t="s">
        <v>540</v>
      </c>
      <c r="G707" s="158" t="s">
        <v>5815</v>
      </c>
      <c r="H707" s="159" t="s">
        <v>272</v>
      </c>
      <c r="I707" s="160" t="s">
        <v>273</v>
      </c>
      <c r="J707" s="160" t="s">
        <v>643</v>
      </c>
      <c r="K707" s="161" t="s">
        <v>272</v>
      </c>
      <c r="L707" s="194"/>
      <c r="M707" s="195"/>
      <c r="N707" s="193"/>
      <c r="O707" s="152">
        <v>50</v>
      </c>
      <c r="P707" s="153" t="s">
        <v>195</v>
      </c>
      <c r="Q707" s="154" t="s">
        <v>195</v>
      </c>
    </row>
    <row r="708" spans="2:17">
      <c r="B708" s="157" t="s">
        <v>33</v>
      </c>
      <c r="C708" s="157" t="s">
        <v>3</v>
      </c>
      <c r="D708" s="157" t="s">
        <v>629</v>
      </c>
      <c r="E708" s="157" t="s">
        <v>630</v>
      </c>
      <c r="F708" s="157" t="s">
        <v>540</v>
      </c>
      <c r="G708" s="158" t="s">
        <v>5815</v>
      </c>
      <c r="H708" s="159" t="s">
        <v>272</v>
      </c>
      <c r="I708" s="160" t="s">
        <v>273</v>
      </c>
      <c r="J708" s="160" t="s">
        <v>643</v>
      </c>
      <c r="K708" s="161" t="s">
        <v>272</v>
      </c>
      <c r="L708" s="194"/>
      <c r="M708" s="195"/>
      <c r="N708" s="193"/>
      <c r="O708" s="152">
        <v>100</v>
      </c>
      <c r="P708" s="153">
        <v>100</v>
      </c>
      <c r="Q708" s="154">
        <v>100</v>
      </c>
    </row>
    <row r="709" spans="2:17">
      <c r="B709" s="157" t="s">
        <v>33</v>
      </c>
      <c r="C709" s="157" t="s">
        <v>3</v>
      </c>
      <c r="D709" s="157" t="s">
        <v>633</v>
      </c>
      <c r="E709" s="157" t="s">
        <v>634</v>
      </c>
      <c r="F709" s="157" t="s">
        <v>540</v>
      </c>
      <c r="G709" s="158" t="s">
        <v>5815</v>
      </c>
      <c r="H709" s="159" t="s">
        <v>272</v>
      </c>
      <c r="I709" s="160" t="s">
        <v>273</v>
      </c>
      <c r="J709" s="160" t="s">
        <v>643</v>
      </c>
      <c r="K709" s="161" t="s">
        <v>273</v>
      </c>
      <c r="L709" s="194"/>
      <c r="M709" s="195"/>
      <c r="N709" s="193"/>
      <c r="O709" s="152">
        <v>100</v>
      </c>
      <c r="P709" s="153">
        <v>100</v>
      </c>
      <c r="Q709" s="154">
        <v>100</v>
      </c>
    </row>
    <row r="710" spans="2:17">
      <c r="B710" s="157" t="s">
        <v>34</v>
      </c>
      <c r="C710" s="157" t="s">
        <v>1</v>
      </c>
      <c r="D710" s="157" t="s">
        <v>538</v>
      </c>
      <c r="E710" s="157" t="s">
        <v>539</v>
      </c>
      <c r="F710" s="157" t="s">
        <v>540</v>
      </c>
      <c r="G710" s="158" t="s">
        <v>5815</v>
      </c>
      <c r="H710" s="159" t="s">
        <v>272</v>
      </c>
      <c r="I710" s="160" t="s">
        <v>273</v>
      </c>
      <c r="J710" s="160" t="s">
        <v>643</v>
      </c>
      <c r="K710" s="161" t="s">
        <v>273</v>
      </c>
      <c r="L710" s="194"/>
      <c r="M710" s="195"/>
      <c r="N710" s="193"/>
      <c r="O710" s="152">
        <v>50</v>
      </c>
      <c r="P710" s="153">
        <v>0</v>
      </c>
      <c r="Q710" s="154">
        <v>0</v>
      </c>
    </row>
    <row r="711" spans="2:17">
      <c r="B711" s="157" t="s">
        <v>34</v>
      </c>
      <c r="C711" s="157" t="s">
        <v>1</v>
      </c>
      <c r="D711" s="157" t="s">
        <v>541</v>
      </c>
      <c r="E711" s="157" t="s">
        <v>542</v>
      </c>
      <c r="F711" s="157" t="s">
        <v>540</v>
      </c>
      <c r="G711" s="158" t="s">
        <v>5815</v>
      </c>
      <c r="H711" s="159" t="s">
        <v>272</v>
      </c>
      <c r="I711" s="160" t="s">
        <v>273</v>
      </c>
      <c r="J711" s="160" t="s">
        <v>643</v>
      </c>
      <c r="K711" s="161" t="s">
        <v>273</v>
      </c>
      <c r="L711" s="194"/>
      <c r="M711" s="195"/>
      <c r="N711" s="193"/>
      <c r="O711" s="152">
        <v>50</v>
      </c>
      <c r="P711" s="153">
        <v>0</v>
      </c>
      <c r="Q711" s="154">
        <v>0</v>
      </c>
    </row>
    <row r="712" spans="2:17">
      <c r="B712" s="157" t="s">
        <v>34</v>
      </c>
      <c r="C712" s="157" t="s">
        <v>1</v>
      </c>
      <c r="D712" s="157" t="s">
        <v>543</v>
      </c>
      <c r="E712" s="157" t="s">
        <v>544</v>
      </c>
      <c r="F712" s="157" t="s">
        <v>540</v>
      </c>
      <c r="G712" s="158" t="s">
        <v>5815</v>
      </c>
      <c r="H712" s="159" t="s">
        <v>272</v>
      </c>
      <c r="I712" s="160" t="s">
        <v>272</v>
      </c>
      <c r="J712" s="160" t="s">
        <v>643</v>
      </c>
      <c r="K712" s="161" t="s">
        <v>195</v>
      </c>
      <c r="L712" s="194"/>
      <c r="M712" s="195"/>
      <c r="N712" s="193"/>
      <c r="O712" s="152">
        <v>100</v>
      </c>
      <c r="P712" s="153">
        <v>100</v>
      </c>
      <c r="Q712" s="154">
        <v>100</v>
      </c>
    </row>
    <row r="713" spans="2:17">
      <c r="B713" s="157" t="s">
        <v>34</v>
      </c>
      <c r="C713" s="157" t="s">
        <v>1</v>
      </c>
      <c r="D713" s="157" t="s">
        <v>545</v>
      </c>
      <c r="E713" s="157" t="s">
        <v>546</v>
      </c>
      <c r="F713" s="157" t="s">
        <v>540</v>
      </c>
      <c r="G713" s="158" t="s">
        <v>5815</v>
      </c>
      <c r="H713" s="159" t="s">
        <v>272</v>
      </c>
      <c r="I713" s="160" t="s">
        <v>273</v>
      </c>
      <c r="J713" s="160" t="s">
        <v>643</v>
      </c>
      <c r="K713" s="161" t="s">
        <v>273</v>
      </c>
      <c r="L713" s="194"/>
      <c r="M713" s="195"/>
      <c r="N713" s="193"/>
      <c r="O713" s="152">
        <v>50</v>
      </c>
      <c r="P713" s="153">
        <v>0</v>
      </c>
      <c r="Q713" s="154">
        <v>0</v>
      </c>
    </row>
    <row r="714" spans="2:17">
      <c r="B714" s="157" t="s">
        <v>34</v>
      </c>
      <c r="C714" s="157" t="s">
        <v>1</v>
      </c>
      <c r="D714" s="157" t="s">
        <v>547</v>
      </c>
      <c r="E714" s="157" t="s">
        <v>548</v>
      </c>
      <c r="F714" s="157" t="s">
        <v>540</v>
      </c>
      <c r="G714" s="158" t="s">
        <v>5815</v>
      </c>
      <c r="H714" s="159" t="s">
        <v>272</v>
      </c>
      <c r="I714" s="160" t="s">
        <v>273</v>
      </c>
      <c r="J714" s="160" t="s">
        <v>643</v>
      </c>
      <c r="K714" s="161" t="s">
        <v>273</v>
      </c>
      <c r="L714" s="194"/>
      <c r="M714" s="195"/>
      <c r="N714" s="193"/>
      <c r="O714" s="152">
        <v>0</v>
      </c>
      <c r="P714" s="153">
        <v>0</v>
      </c>
      <c r="Q714" s="154">
        <v>0</v>
      </c>
    </row>
    <row r="715" spans="2:17">
      <c r="B715" s="157" t="s">
        <v>34</v>
      </c>
      <c r="C715" s="157" t="s">
        <v>1</v>
      </c>
      <c r="D715" s="157" t="s">
        <v>553</v>
      </c>
      <c r="E715" s="157" t="s">
        <v>554</v>
      </c>
      <c r="F715" s="157" t="s">
        <v>540</v>
      </c>
      <c r="G715" s="158" t="s">
        <v>5815</v>
      </c>
      <c r="H715" s="159" t="s">
        <v>272</v>
      </c>
      <c r="I715" s="160" t="s">
        <v>273</v>
      </c>
      <c r="J715" s="160" t="s">
        <v>643</v>
      </c>
      <c r="K715" s="161" t="s">
        <v>273</v>
      </c>
      <c r="L715" s="194"/>
      <c r="M715" s="195"/>
      <c r="N715" s="193"/>
      <c r="O715" s="152">
        <v>0</v>
      </c>
      <c r="P715" s="153">
        <v>0</v>
      </c>
      <c r="Q715" s="154">
        <v>0</v>
      </c>
    </row>
    <row r="716" spans="2:17">
      <c r="B716" s="157" t="s">
        <v>34</v>
      </c>
      <c r="C716" s="157" t="s">
        <v>1</v>
      </c>
      <c r="D716" s="157" t="s">
        <v>555</v>
      </c>
      <c r="E716" s="157" t="s">
        <v>556</v>
      </c>
      <c r="F716" s="157" t="s">
        <v>540</v>
      </c>
      <c r="G716" s="158" t="s">
        <v>5815</v>
      </c>
      <c r="H716" s="159" t="s">
        <v>272</v>
      </c>
      <c r="I716" s="160" t="s">
        <v>273</v>
      </c>
      <c r="J716" s="160" t="s">
        <v>643</v>
      </c>
      <c r="K716" s="161" t="s">
        <v>273</v>
      </c>
      <c r="L716" s="194"/>
      <c r="M716" s="195"/>
      <c r="N716" s="193"/>
      <c r="O716" s="152">
        <v>0</v>
      </c>
      <c r="P716" s="153">
        <v>0</v>
      </c>
      <c r="Q716" s="154">
        <v>0</v>
      </c>
    </row>
    <row r="717" spans="2:17">
      <c r="B717" s="157" t="s">
        <v>34</v>
      </c>
      <c r="C717" s="157" t="s">
        <v>1</v>
      </c>
      <c r="D717" s="157" t="s">
        <v>561</v>
      </c>
      <c r="E717" s="157" t="s">
        <v>562</v>
      </c>
      <c r="F717" s="157" t="s">
        <v>533</v>
      </c>
      <c r="G717" s="158" t="s">
        <v>5815</v>
      </c>
      <c r="H717" s="159" t="s">
        <v>272</v>
      </c>
      <c r="I717" s="160" t="s">
        <v>273</v>
      </c>
      <c r="J717" s="160" t="s">
        <v>643</v>
      </c>
      <c r="K717" s="161" t="s">
        <v>273</v>
      </c>
      <c r="L717" s="194"/>
      <c r="M717" s="195"/>
      <c r="N717" s="193"/>
      <c r="O717" s="152">
        <v>0</v>
      </c>
      <c r="P717" s="153" t="s">
        <v>195</v>
      </c>
      <c r="Q717" s="154" t="s">
        <v>195</v>
      </c>
    </row>
    <row r="718" spans="2:17">
      <c r="B718" s="157" t="s">
        <v>34</v>
      </c>
      <c r="C718" s="157" t="s">
        <v>1</v>
      </c>
      <c r="D718" s="157" t="s">
        <v>563</v>
      </c>
      <c r="E718" s="157" t="s">
        <v>564</v>
      </c>
      <c r="F718" s="157" t="s">
        <v>540</v>
      </c>
      <c r="G718" s="158" t="s">
        <v>5815</v>
      </c>
      <c r="H718" s="159" t="s">
        <v>272</v>
      </c>
      <c r="I718" s="160" t="s">
        <v>273</v>
      </c>
      <c r="J718" s="160" t="s">
        <v>643</v>
      </c>
      <c r="K718" s="161" t="s">
        <v>273</v>
      </c>
      <c r="L718" s="194"/>
      <c r="M718" s="195"/>
      <c r="N718" s="193"/>
      <c r="O718" s="152">
        <v>0</v>
      </c>
      <c r="P718" s="153">
        <v>0</v>
      </c>
      <c r="Q718" s="154">
        <v>0</v>
      </c>
    </row>
    <row r="719" spans="2:17">
      <c r="B719" s="157" t="s">
        <v>34</v>
      </c>
      <c r="C719" s="157" t="s">
        <v>495</v>
      </c>
      <c r="D719" s="157" t="s">
        <v>565</v>
      </c>
      <c r="E719" s="157" t="s">
        <v>566</v>
      </c>
      <c r="F719" s="157" t="s">
        <v>540</v>
      </c>
      <c r="G719" s="158" t="s">
        <v>5815</v>
      </c>
      <c r="H719" s="159" t="s">
        <v>272</v>
      </c>
      <c r="I719" s="160" t="s">
        <v>273</v>
      </c>
      <c r="J719" s="160" t="s">
        <v>643</v>
      </c>
      <c r="K719" s="161" t="s">
        <v>273</v>
      </c>
      <c r="L719" s="194"/>
      <c r="M719" s="195"/>
      <c r="N719" s="193"/>
      <c r="O719" s="152">
        <v>0</v>
      </c>
      <c r="P719" s="153">
        <v>0</v>
      </c>
      <c r="Q719" s="154">
        <v>0</v>
      </c>
    </row>
    <row r="720" spans="2:17">
      <c r="B720" s="157" t="s">
        <v>34</v>
      </c>
      <c r="C720" s="157" t="s">
        <v>495</v>
      </c>
      <c r="D720" s="157" t="s">
        <v>567</v>
      </c>
      <c r="E720" s="157" t="s">
        <v>568</v>
      </c>
      <c r="F720" s="157" t="s">
        <v>533</v>
      </c>
      <c r="G720" s="158" t="s">
        <v>5815</v>
      </c>
      <c r="H720" s="159" t="s">
        <v>273</v>
      </c>
      <c r="I720" s="160" t="s">
        <v>7</v>
      </c>
      <c r="J720" s="160" t="s">
        <v>7</v>
      </c>
      <c r="K720" s="161" t="s">
        <v>195</v>
      </c>
      <c r="L720" s="194"/>
      <c r="M720" s="195"/>
      <c r="N720" s="193"/>
      <c r="O720" s="152" t="s">
        <v>195</v>
      </c>
      <c r="P720" s="153" t="s">
        <v>195</v>
      </c>
      <c r="Q720" s="154" t="s">
        <v>195</v>
      </c>
    </row>
    <row r="721" spans="2:17">
      <c r="B721" s="157" t="s">
        <v>34</v>
      </c>
      <c r="C721" s="157" t="s">
        <v>495</v>
      </c>
      <c r="D721" s="157" t="s">
        <v>569</v>
      </c>
      <c r="E721" s="157" t="s">
        <v>570</v>
      </c>
      <c r="F721" s="157" t="s">
        <v>540</v>
      </c>
      <c r="G721" s="158" t="s">
        <v>5815</v>
      </c>
      <c r="H721" s="159" t="s">
        <v>272</v>
      </c>
      <c r="I721" s="160" t="s">
        <v>273</v>
      </c>
      <c r="J721" s="160" t="s">
        <v>643</v>
      </c>
      <c r="K721" s="161" t="s">
        <v>273</v>
      </c>
      <c r="L721" s="194"/>
      <c r="M721" s="195"/>
      <c r="N721" s="193"/>
      <c r="O721" s="152">
        <v>50</v>
      </c>
      <c r="P721" s="153">
        <v>0</v>
      </c>
      <c r="Q721" s="154">
        <v>0</v>
      </c>
    </row>
    <row r="722" spans="2:17">
      <c r="B722" s="157" t="s">
        <v>34</v>
      </c>
      <c r="C722" s="157" t="s">
        <v>495</v>
      </c>
      <c r="D722" s="157" t="s">
        <v>571</v>
      </c>
      <c r="E722" s="157" t="s">
        <v>572</v>
      </c>
      <c r="F722" s="157" t="s">
        <v>540</v>
      </c>
      <c r="G722" s="158" t="s">
        <v>5815</v>
      </c>
      <c r="H722" s="159" t="s">
        <v>272</v>
      </c>
      <c r="I722" s="160" t="s">
        <v>273</v>
      </c>
      <c r="J722" s="160" t="s">
        <v>643</v>
      </c>
      <c r="K722" s="161" t="s">
        <v>273</v>
      </c>
      <c r="L722" s="194"/>
      <c r="M722" s="195"/>
      <c r="N722" s="193"/>
      <c r="O722" s="152">
        <v>0</v>
      </c>
      <c r="P722" s="153">
        <v>0</v>
      </c>
      <c r="Q722" s="154">
        <v>0</v>
      </c>
    </row>
    <row r="723" spans="2:17">
      <c r="B723" s="157" t="s">
        <v>34</v>
      </c>
      <c r="C723" s="157" t="s">
        <v>495</v>
      </c>
      <c r="D723" s="157" t="s">
        <v>583</v>
      </c>
      <c r="E723" s="157" t="s">
        <v>584</v>
      </c>
      <c r="F723" s="157" t="s">
        <v>540</v>
      </c>
      <c r="G723" s="158" t="s">
        <v>5815</v>
      </c>
      <c r="H723" s="159" t="s">
        <v>272</v>
      </c>
      <c r="I723" s="160" t="s">
        <v>273</v>
      </c>
      <c r="J723" s="160" t="s">
        <v>643</v>
      </c>
      <c r="K723" s="161" t="s">
        <v>273</v>
      </c>
      <c r="L723" s="194"/>
      <c r="M723" s="195"/>
      <c r="N723" s="193"/>
      <c r="O723" s="152">
        <v>50</v>
      </c>
      <c r="P723" s="153">
        <v>0</v>
      </c>
      <c r="Q723" s="154">
        <v>0</v>
      </c>
    </row>
    <row r="724" spans="2:17">
      <c r="B724" s="157" t="s">
        <v>34</v>
      </c>
      <c r="C724" s="157" t="s">
        <v>495</v>
      </c>
      <c r="D724" s="157" t="s">
        <v>585</v>
      </c>
      <c r="E724" s="157" t="s">
        <v>586</v>
      </c>
      <c r="F724" s="157" t="s">
        <v>533</v>
      </c>
      <c r="G724" s="158" t="s">
        <v>5815</v>
      </c>
      <c r="H724" s="159" t="s">
        <v>272</v>
      </c>
      <c r="I724" s="160" t="s">
        <v>273</v>
      </c>
      <c r="J724" s="160" t="s">
        <v>643</v>
      </c>
      <c r="K724" s="161" t="s">
        <v>273</v>
      </c>
      <c r="L724" s="194"/>
      <c r="M724" s="195"/>
      <c r="N724" s="193"/>
      <c r="O724" s="152">
        <v>100</v>
      </c>
      <c r="P724" s="153" t="s">
        <v>195</v>
      </c>
      <c r="Q724" s="154" t="s">
        <v>195</v>
      </c>
    </row>
    <row r="725" spans="2:17">
      <c r="B725" s="157" t="s">
        <v>34</v>
      </c>
      <c r="C725" s="157" t="s">
        <v>495</v>
      </c>
      <c r="D725" s="157" t="s">
        <v>587</v>
      </c>
      <c r="E725" s="157" t="s">
        <v>588</v>
      </c>
      <c r="F725" s="157" t="s">
        <v>540</v>
      </c>
      <c r="G725" s="158" t="s">
        <v>5815</v>
      </c>
      <c r="H725" s="159" t="s">
        <v>273</v>
      </c>
      <c r="I725" s="160" t="s">
        <v>7</v>
      </c>
      <c r="J725" s="160" t="s">
        <v>7</v>
      </c>
      <c r="K725" s="161" t="s">
        <v>195</v>
      </c>
      <c r="L725" s="194"/>
      <c r="M725" s="195"/>
      <c r="N725" s="193"/>
      <c r="O725" s="152" t="s">
        <v>195</v>
      </c>
      <c r="P725" s="153" t="s">
        <v>7</v>
      </c>
      <c r="Q725" s="154" t="s">
        <v>195</v>
      </c>
    </row>
    <row r="726" spans="2:17">
      <c r="B726" s="157" t="s">
        <v>34</v>
      </c>
      <c r="C726" s="157" t="s">
        <v>495</v>
      </c>
      <c r="D726" s="157" t="s">
        <v>589</v>
      </c>
      <c r="E726" s="157" t="s">
        <v>590</v>
      </c>
      <c r="F726" s="157" t="s">
        <v>540</v>
      </c>
      <c r="G726" s="158" t="s">
        <v>5815</v>
      </c>
      <c r="H726" s="159" t="s">
        <v>273</v>
      </c>
      <c r="I726" s="160" t="s">
        <v>7</v>
      </c>
      <c r="J726" s="160" t="s">
        <v>7</v>
      </c>
      <c r="K726" s="161" t="s">
        <v>195</v>
      </c>
      <c r="L726" s="194"/>
      <c r="M726" s="195"/>
      <c r="N726" s="193"/>
      <c r="O726" s="152" t="s">
        <v>195</v>
      </c>
      <c r="P726" s="153" t="s">
        <v>7</v>
      </c>
      <c r="Q726" s="154" t="s">
        <v>195</v>
      </c>
    </row>
    <row r="727" spans="2:17">
      <c r="B727" s="157" t="s">
        <v>34</v>
      </c>
      <c r="C727" s="157" t="s">
        <v>495</v>
      </c>
      <c r="D727" s="157" t="s">
        <v>593</v>
      </c>
      <c r="E727" s="157" t="s">
        <v>594</v>
      </c>
      <c r="F727" s="157" t="s">
        <v>540</v>
      </c>
      <c r="G727" s="158" t="s">
        <v>5815</v>
      </c>
      <c r="H727" s="159" t="s">
        <v>272</v>
      </c>
      <c r="I727" s="160" t="s">
        <v>273</v>
      </c>
      <c r="J727" s="160" t="s">
        <v>643</v>
      </c>
      <c r="K727" s="161" t="s">
        <v>273</v>
      </c>
      <c r="L727" s="194"/>
      <c r="M727" s="195"/>
      <c r="N727" s="193"/>
      <c r="O727" s="152">
        <v>50</v>
      </c>
      <c r="P727" s="153">
        <v>0</v>
      </c>
      <c r="Q727" s="154">
        <v>0</v>
      </c>
    </row>
    <row r="728" spans="2:17">
      <c r="B728" s="157" t="s">
        <v>34</v>
      </c>
      <c r="C728" s="157" t="s">
        <v>495</v>
      </c>
      <c r="D728" s="157" t="s">
        <v>595</v>
      </c>
      <c r="E728" s="157" t="s">
        <v>596</v>
      </c>
      <c r="F728" s="157" t="s">
        <v>540</v>
      </c>
      <c r="G728" s="158" t="s">
        <v>5815</v>
      </c>
      <c r="H728" s="159" t="s">
        <v>272</v>
      </c>
      <c r="I728" s="160" t="s">
        <v>273</v>
      </c>
      <c r="J728" s="160" t="s">
        <v>643</v>
      </c>
      <c r="K728" s="161" t="s">
        <v>273</v>
      </c>
      <c r="L728" s="194"/>
      <c r="M728" s="195"/>
      <c r="N728" s="193"/>
      <c r="O728" s="152">
        <v>0</v>
      </c>
      <c r="P728" s="153">
        <v>0</v>
      </c>
      <c r="Q728" s="154">
        <v>0</v>
      </c>
    </row>
    <row r="729" spans="2:17">
      <c r="B729" s="157" t="s">
        <v>34</v>
      </c>
      <c r="C729" s="157" t="s">
        <v>495</v>
      </c>
      <c r="D729" s="157" t="s">
        <v>599</v>
      </c>
      <c r="E729" s="157" t="s">
        <v>600</v>
      </c>
      <c r="F729" s="157" t="s">
        <v>540</v>
      </c>
      <c r="G729" s="158" t="s">
        <v>5815</v>
      </c>
      <c r="H729" s="159" t="s">
        <v>272</v>
      </c>
      <c r="I729" s="160" t="s">
        <v>273</v>
      </c>
      <c r="J729" s="160" t="s">
        <v>643</v>
      </c>
      <c r="K729" s="161" t="s">
        <v>273</v>
      </c>
      <c r="L729" s="194"/>
      <c r="M729" s="195"/>
      <c r="N729" s="193"/>
      <c r="O729" s="152">
        <v>50</v>
      </c>
      <c r="P729" s="153">
        <v>0</v>
      </c>
      <c r="Q729" s="154">
        <v>0</v>
      </c>
    </row>
    <row r="730" spans="2:17">
      <c r="B730" s="157" t="s">
        <v>34</v>
      </c>
      <c r="C730" s="157" t="s">
        <v>2</v>
      </c>
      <c r="D730" s="157" t="s">
        <v>609</v>
      </c>
      <c r="E730" s="157" t="s">
        <v>610</v>
      </c>
      <c r="F730" s="157" t="s">
        <v>540</v>
      </c>
      <c r="G730" s="158" t="s">
        <v>5815</v>
      </c>
      <c r="H730" s="159" t="s">
        <v>272</v>
      </c>
      <c r="I730" s="160" t="s">
        <v>273</v>
      </c>
      <c r="J730" s="160" t="s">
        <v>643</v>
      </c>
      <c r="K730" s="161" t="s">
        <v>273</v>
      </c>
      <c r="L730" s="194"/>
      <c r="M730" s="195"/>
      <c r="N730" s="193"/>
      <c r="O730" s="152">
        <v>50</v>
      </c>
      <c r="P730" s="153">
        <v>0</v>
      </c>
      <c r="Q730" s="154">
        <v>0</v>
      </c>
    </row>
    <row r="731" spans="2:17">
      <c r="B731" s="157" t="s">
        <v>34</v>
      </c>
      <c r="C731" s="157" t="s">
        <v>2</v>
      </c>
      <c r="D731" s="157" t="s">
        <v>619</v>
      </c>
      <c r="E731" s="157" t="s">
        <v>620</v>
      </c>
      <c r="F731" s="157" t="s">
        <v>540</v>
      </c>
      <c r="G731" s="158" t="s">
        <v>5815</v>
      </c>
      <c r="H731" s="159" t="s">
        <v>272</v>
      </c>
      <c r="I731" s="160" t="s">
        <v>273</v>
      </c>
      <c r="J731" s="160" t="s">
        <v>643</v>
      </c>
      <c r="K731" s="161" t="s">
        <v>273</v>
      </c>
      <c r="L731" s="194"/>
      <c r="M731" s="195"/>
      <c r="N731" s="193"/>
      <c r="O731" s="152">
        <v>0</v>
      </c>
      <c r="P731" s="153">
        <v>0</v>
      </c>
      <c r="Q731" s="154">
        <v>0</v>
      </c>
    </row>
    <row r="732" spans="2:17">
      <c r="B732" s="157" t="s">
        <v>34</v>
      </c>
      <c r="C732" s="157" t="s">
        <v>3</v>
      </c>
      <c r="D732" s="157" t="s">
        <v>899</v>
      </c>
      <c r="E732" s="157" t="s">
        <v>900</v>
      </c>
      <c r="F732" s="157" t="s">
        <v>540</v>
      </c>
      <c r="G732" s="158" t="s">
        <v>5815</v>
      </c>
      <c r="H732" s="159" t="s">
        <v>272</v>
      </c>
      <c r="I732" s="160" t="s">
        <v>273</v>
      </c>
      <c r="J732" s="160" t="s">
        <v>643</v>
      </c>
      <c r="K732" s="161" t="s">
        <v>273</v>
      </c>
      <c r="L732" s="194"/>
      <c r="M732" s="195"/>
      <c r="N732" s="193"/>
      <c r="O732" s="152">
        <v>100</v>
      </c>
      <c r="P732" s="153" t="s">
        <v>195</v>
      </c>
      <c r="Q732" s="154">
        <v>100</v>
      </c>
    </row>
    <row r="733" spans="2:17">
      <c r="B733" s="157" t="s">
        <v>34</v>
      </c>
      <c r="C733" s="157" t="s">
        <v>3</v>
      </c>
      <c r="D733" s="157" t="s">
        <v>627</v>
      </c>
      <c r="E733" s="157" t="s">
        <v>628</v>
      </c>
      <c r="F733" s="157" t="s">
        <v>540</v>
      </c>
      <c r="G733" s="158" t="s">
        <v>5815</v>
      </c>
      <c r="H733" s="159" t="s">
        <v>272</v>
      </c>
      <c r="I733" s="160" t="s">
        <v>273</v>
      </c>
      <c r="J733" s="160" t="s">
        <v>54</v>
      </c>
      <c r="K733" s="161" t="s">
        <v>273</v>
      </c>
      <c r="L733" s="194"/>
      <c r="M733" s="195"/>
      <c r="N733" s="193"/>
      <c r="O733" s="152">
        <v>100</v>
      </c>
      <c r="P733" s="153">
        <v>0</v>
      </c>
      <c r="Q733" s="154">
        <v>100</v>
      </c>
    </row>
    <row r="734" spans="2:17">
      <c r="B734" s="157" t="s">
        <v>34</v>
      </c>
      <c r="C734" s="157" t="s">
        <v>3</v>
      </c>
      <c r="D734" s="157" t="s">
        <v>629</v>
      </c>
      <c r="E734" s="157" t="s">
        <v>630</v>
      </c>
      <c r="F734" s="157" t="s">
        <v>540</v>
      </c>
      <c r="G734" s="158" t="s">
        <v>5815</v>
      </c>
      <c r="H734" s="159" t="s">
        <v>272</v>
      </c>
      <c r="I734" s="160" t="s">
        <v>273</v>
      </c>
      <c r="J734" s="160" t="s">
        <v>643</v>
      </c>
      <c r="K734" s="161" t="s">
        <v>273</v>
      </c>
      <c r="L734" s="194"/>
      <c r="M734" s="195"/>
      <c r="N734" s="193"/>
      <c r="O734" s="152">
        <v>50</v>
      </c>
      <c r="P734" s="153">
        <v>0</v>
      </c>
      <c r="Q734" s="154">
        <v>0</v>
      </c>
    </row>
    <row r="735" spans="2:17">
      <c r="B735" s="157" t="s">
        <v>34</v>
      </c>
      <c r="C735" s="157" t="s">
        <v>3</v>
      </c>
      <c r="D735" s="157" t="s">
        <v>633</v>
      </c>
      <c r="E735" s="157" t="s">
        <v>634</v>
      </c>
      <c r="F735" s="157" t="s">
        <v>540</v>
      </c>
      <c r="G735" s="158" t="s">
        <v>5815</v>
      </c>
      <c r="H735" s="159" t="s">
        <v>272</v>
      </c>
      <c r="I735" s="160" t="s">
        <v>273</v>
      </c>
      <c r="J735" s="160" t="s">
        <v>54</v>
      </c>
      <c r="K735" s="161" t="s">
        <v>273</v>
      </c>
      <c r="L735" s="194"/>
      <c r="M735" s="195"/>
      <c r="N735" s="193"/>
      <c r="O735" s="152">
        <v>20</v>
      </c>
      <c r="P735" s="153">
        <v>0</v>
      </c>
      <c r="Q735" s="154">
        <v>0</v>
      </c>
    </row>
    <row r="736" spans="2:17">
      <c r="B736" s="157" t="s">
        <v>35</v>
      </c>
      <c r="C736" s="157" t="s">
        <v>1</v>
      </c>
      <c r="D736" s="157" t="s">
        <v>538</v>
      </c>
      <c r="E736" s="157" t="s">
        <v>539</v>
      </c>
      <c r="F736" s="157" t="s">
        <v>540</v>
      </c>
      <c r="G736" s="158" t="s">
        <v>5815</v>
      </c>
      <c r="H736" s="159" t="s">
        <v>273</v>
      </c>
      <c r="I736" s="160" t="s">
        <v>7</v>
      </c>
      <c r="J736" s="160" t="s">
        <v>7</v>
      </c>
      <c r="K736" s="161" t="s">
        <v>195</v>
      </c>
      <c r="L736" s="194"/>
      <c r="M736" s="195"/>
      <c r="N736" s="193"/>
      <c r="O736" s="152" t="s">
        <v>195</v>
      </c>
      <c r="P736" s="153" t="s">
        <v>7</v>
      </c>
      <c r="Q736" s="154" t="s">
        <v>195</v>
      </c>
    </row>
    <row r="737" spans="2:17">
      <c r="B737" s="157" t="s">
        <v>35</v>
      </c>
      <c r="C737" s="157" t="s">
        <v>1</v>
      </c>
      <c r="D737" s="157" t="s">
        <v>541</v>
      </c>
      <c r="E737" s="157" t="s">
        <v>542</v>
      </c>
      <c r="F737" s="157" t="s">
        <v>540</v>
      </c>
      <c r="G737" s="158" t="s">
        <v>5815</v>
      </c>
      <c r="H737" s="159" t="s">
        <v>272</v>
      </c>
      <c r="I737" s="160" t="s">
        <v>273</v>
      </c>
      <c r="J737" s="160" t="s">
        <v>643</v>
      </c>
      <c r="K737" s="161" t="s">
        <v>273</v>
      </c>
      <c r="L737" s="194"/>
      <c r="M737" s="195"/>
      <c r="N737" s="193"/>
      <c r="O737" s="152">
        <v>100</v>
      </c>
      <c r="P737" s="153">
        <v>100</v>
      </c>
      <c r="Q737" s="154">
        <v>100</v>
      </c>
    </row>
    <row r="738" spans="2:17">
      <c r="B738" s="157" t="s">
        <v>35</v>
      </c>
      <c r="C738" s="157" t="s">
        <v>1</v>
      </c>
      <c r="D738" s="157" t="s">
        <v>543</v>
      </c>
      <c r="E738" s="157" t="s">
        <v>544</v>
      </c>
      <c r="F738" s="157" t="s">
        <v>540</v>
      </c>
      <c r="G738" s="158" t="s">
        <v>5815</v>
      </c>
      <c r="H738" s="159" t="s">
        <v>272</v>
      </c>
      <c r="I738" s="160" t="s">
        <v>272</v>
      </c>
      <c r="J738" s="160" t="s">
        <v>643</v>
      </c>
      <c r="K738" s="161" t="s">
        <v>195</v>
      </c>
      <c r="L738" s="194"/>
      <c r="M738" s="195"/>
      <c r="N738" s="193"/>
      <c r="O738" s="152">
        <v>100</v>
      </c>
      <c r="P738" s="153">
        <v>100</v>
      </c>
      <c r="Q738" s="154">
        <v>100</v>
      </c>
    </row>
    <row r="739" spans="2:17">
      <c r="B739" s="157" t="s">
        <v>35</v>
      </c>
      <c r="C739" s="157" t="s">
        <v>1</v>
      </c>
      <c r="D739" s="157" t="s">
        <v>545</v>
      </c>
      <c r="E739" s="157" t="s">
        <v>546</v>
      </c>
      <c r="F739" s="157" t="s">
        <v>540</v>
      </c>
      <c r="G739" s="158" t="s">
        <v>5815</v>
      </c>
      <c r="H739" s="159" t="s">
        <v>273</v>
      </c>
      <c r="I739" s="160" t="s">
        <v>7</v>
      </c>
      <c r="J739" s="160" t="s">
        <v>7</v>
      </c>
      <c r="K739" s="161" t="s">
        <v>195</v>
      </c>
      <c r="L739" s="194"/>
      <c r="M739" s="195"/>
      <c r="N739" s="193"/>
      <c r="O739" s="152" t="s">
        <v>195</v>
      </c>
      <c r="P739" s="153" t="s">
        <v>7</v>
      </c>
      <c r="Q739" s="154" t="s">
        <v>195</v>
      </c>
    </row>
    <row r="740" spans="2:17">
      <c r="B740" s="157" t="s">
        <v>35</v>
      </c>
      <c r="C740" s="157" t="s">
        <v>1</v>
      </c>
      <c r="D740" s="157" t="s">
        <v>547</v>
      </c>
      <c r="E740" s="157" t="s">
        <v>548</v>
      </c>
      <c r="F740" s="157" t="s">
        <v>540</v>
      </c>
      <c r="G740" s="158" t="s">
        <v>5815</v>
      </c>
      <c r="H740" s="159" t="s">
        <v>272</v>
      </c>
      <c r="I740" s="160" t="s">
        <v>272</v>
      </c>
      <c r="J740" s="160" t="s">
        <v>643</v>
      </c>
      <c r="K740" s="161" t="s">
        <v>195</v>
      </c>
      <c r="L740" s="194"/>
      <c r="M740" s="195"/>
      <c r="N740" s="193"/>
      <c r="O740" s="152">
        <v>100</v>
      </c>
      <c r="P740" s="153">
        <v>100</v>
      </c>
      <c r="Q740" s="154">
        <v>100</v>
      </c>
    </row>
    <row r="741" spans="2:17">
      <c r="B741" s="157" t="s">
        <v>35</v>
      </c>
      <c r="C741" s="157" t="s">
        <v>1</v>
      </c>
      <c r="D741" s="157" t="s">
        <v>553</v>
      </c>
      <c r="E741" s="157" t="s">
        <v>554</v>
      </c>
      <c r="F741" s="157" t="s">
        <v>540</v>
      </c>
      <c r="G741" s="158" t="s">
        <v>5815</v>
      </c>
      <c r="H741" s="159" t="s">
        <v>272</v>
      </c>
      <c r="I741" s="160" t="s">
        <v>272</v>
      </c>
      <c r="J741" s="160" t="s">
        <v>643</v>
      </c>
      <c r="K741" s="161" t="s">
        <v>195</v>
      </c>
      <c r="L741" s="194"/>
      <c r="M741" s="195"/>
      <c r="N741" s="193"/>
      <c r="O741" s="152">
        <v>100</v>
      </c>
      <c r="P741" s="153">
        <v>100</v>
      </c>
      <c r="Q741" s="154">
        <v>100</v>
      </c>
    </row>
    <row r="742" spans="2:17">
      <c r="B742" s="157" t="s">
        <v>35</v>
      </c>
      <c r="C742" s="157" t="s">
        <v>1</v>
      </c>
      <c r="D742" s="157" t="s">
        <v>555</v>
      </c>
      <c r="E742" s="157" t="s">
        <v>556</v>
      </c>
      <c r="F742" s="157" t="s">
        <v>540</v>
      </c>
      <c r="G742" s="158" t="s">
        <v>5815</v>
      </c>
      <c r="H742" s="159" t="s">
        <v>272</v>
      </c>
      <c r="I742" s="160" t="s">
        <v>273</v>
      </c>
      <c r="J742" s="160" t="s">
        <v>643</v>
      </c>
      <c r="K742" s="161" t="s">
        <v>273</v>
      </c>
      <c r="L742" s="194"/>
      <c r="M742" s="195"/>
      <c r="N742" s="193"/>
      <c r="O742" s="152">
        <v>100</v>
      </c>
      <c r="P742" s="153">
        <v>100</v>
      </c>
      <c r="Q742" s="154">
        <v>100</v>
      </c>
    </row>
    <row r="743" spans="2:17">
      <c r="B743" s="157" t="s">
        <v>35</v>
      </c>
      <c r="C743" s="157" t="s">
        <v>1</v>
      </c>
      <c r="D743" s="157" t="s">
        <v>561</v>
      </c>
      <c r="E743" s="157" t="s">
        <v>562</v>
      </c>
      <c r="F743" s="157" t="s">
        <v>533</v>
      </c>
      <c r="G743" s="158" t="s">
        <v>5815</v>
      </c>
      <c r="H743" s="159" t="s">
        <v>272</v>
      </c>
      <c r="I743" s="160" t="s">
        <v>273</v>
      </c>
      <c r="J743" s="160" t="s">
        <v>643</v>
      </c>
      <c r="K743" s="161" t="s">
        <v>273</v>
      </c>
      <c r="L743" s="194"/>
      <c r="M743" s="195"/>
      <c r="N743" s="193"/>
      <c r="O743" s="152">
        <v>50</v>
      </c>
      <c r="P743" s="153" t="s">
        <v>195</v>
      </c>
      <c r="Q743" s="154" t="s">
        <v>195</v>
      </c>
    </row>
    <row r="744" spans="2:17">
      <c r="B744" s="157" t="s">
        <v>35</v>
      </c>
      <c r="C744" s="157" t="s">
        <v>1</v>
      </c>
      <c r="D744" s="157" t="s">
        <v>563</v>
      </c>
      <c r="E744" s="157" t="s">
        <v>564</v>
      </c>
      <c r="F744" s="157" t="s">
        <v>540</v>
      </c>
      <c r="G744" s="158" t="s">
        <v>5815</v>
      </c>
      <c r="H744" s="159" t="s">
        <v>272</v>
      </c>
      <c r="I744" s="160" t="s">
        <v>273</v>
      </c>
      <c r="J744" s="160" t="s">
        <v>643</v>
      </c>
      <c r="K744" s="161" t="s">
        <v>273</v>
      </c>
      <c r="L744" s="194"/>
      <c r="M744" s="195"/>
      <c r="N744" s="193"/>
      <c r="O744" s="152">
        <v>50</v>
      </c>
      <c r="P744" s="153" t="s">
        <v>195</v>
      </c>
      <c r="Q744" s="154" t="s">
        <v>195</v>
      </c>
    </row>
    <row r="745" spans="2:17">
      <c r="B745" s="157" t="s">
        <v>35</v>
      </c>
      <c r="C745" s="157" t="s">
        <v>495</v>
      </c>
      <c r="D745" s="157" t="s">
        <v>565</v>
      </c>
      <c r="E745" s="157" t="s">
        <v>566</v>
      </c>
      <c r="F745" s="157" t="s">
        <v>540</v>
      </c>
      <c r="G745" s="158" t="s">
        <v>5815</v>
      </c>
      <c r="H745" s="159" t="s">
        <v>272</v>
      </c>
      <c r="I745" s="160" t="s">
        <v>273</v>
      </c>
      <c r="J745" s="160" t="s">
        <v>643</v>
      </c>
      <c r="K745" s="161" t="s">
        <v>273</v>
      </c>
      <c r="L745" s="194"/>
      <c r="M745" s="195"/>
      <c r="N745" s="193"/>
      <c r="O745" s="152">
        <v>50</v>
      </c>
      <c r="P745" s="153" t="s">
        <v>195</v>
      </c>
      <c r="Q745" s="154" t="s">
        <v>195</v>
      </c>
    </row>
    <row r="746" spans="2:17">
      <c r="B746" s="157" t="s">
        <v>35</v>
      </c>
      <c r="C746" s="157" t="s">
        <v>495</v>
      </c>
      <c r="D746" s="157" t="s">
        <v>567</v>
      </c>
      <c r="E746" s="157" t="s">
        <v>568</v>
      </c>
      <c r="F746" s="157" t="s">
        <v>533</v>
      </c>
      <c r="G746" s="158" t="s">
        <v>5815</v>
      </c>
      <c r="H746" s="159" t="s">
        <v>272</v>
      </c>
      <c r="I746" s="160" t="s">
        <v>273</v>
      </c>
      <c r="J746" s="160" t="s">
        <v>643</v>
      </c>
      <c r="K746" s="161" t="s">
        <v>273</v>
      </c>
      <c r="L746" s="194"/>
      <c r="M746" s="195"/>
      <c r="N746" s="193"/>
      <c r="O746" s="152">
        <v>100</v>
      </c>
      <c r="P746" s="153" t="s">
        <v>195</v>
      </c>
      <c r="Q746" s="154" t="s">
        <v>195</v>
      </c>
    </row>
    <row r="747" spans="2:17">
      <c r="B747" s="157" t="s">
        <v>35</v>
      </c>
      <c r="C747" s="157" t="s">
        <v>495</v>
      </c>
      <c r="D747" s="157" t="s">
        <v>569</v>
      </c>
      <c r="E747" s="157" t="s">
        <v>570</v>
      </c>
      <c r="F747" s="157" t="s">
        <v>540</v>
      </c>
      <c r="G747" s="158" t="s">
        <v>5815</v>
      </c>
      <c r="H747" s="159" t="s">
        <v>272</v>
      </c>
      <c r="I747" s="160" t="s">
        <v>273</v>
      </c>
      <c r="J747" s="160" t="s">
        <v>643</v>
      </c>
      <c r="K747" s="161" t="s">
        <v>273</v>
      </c>
      <c r="L747" s="194"/>
      <c r="M747" s="195"/>
      <c r="N747" s="193"/>
      <c r="O747" s="152">
        <v>50</v>
      </c>
      <c r="P747" s="153">
        <v>0</v>
      </c>
      <c r="Q747" s="154">
        <v>0</v>
      </c>
    </row>
    <row r="748" spans="2:17">
      <c r="B748" s="157" t="s">
        <v>35</v>
      </c>
      <c r="C748" s="157" t="s">
        <v>495</v>
      </c>
      <c r="D748" s="157" t="s">
        <v>571</v>
      </c>
      <c r="E748" s="157" t="s">
        <v>572</v>
      </c>
      <c r="F748" s="157" t="s">
        <v>540</v>
      </c>
      <c r="G748" s="158" t="s">
        <v>5815</v>
      </c>
      <c r="H748" s="159" t="s">
        <v>272</v>
      </c>
      <c r="I748" s="160" t="s">
        <v>273</v>
      </c>
      <c r="J748" s="160" t="s">
        <v>643</v>
      </c>
      <c r="K748" s="161" t="s">
        <v>273</v>
      </c>
      <c r="L748" s="194"/>
      <c r="M748" s="195"/>
      <c r="N748" s="193"/>
      <c r="O748" s="152">
        <v>50</v>
      </c>
      <c r="P748" s="153" t="s">
        <v>195</v>
      </c>
      <c r="Q748" s="154" t="s">
        <v>195</v>
      </c>
    </row>
    <row r="749" spans="2:17">
      <c r="B749" s="157" t="s">
        <v>35</v>
      </c>
      <c r="C749" s="157" t="s">
        <v>495</v>
      </c>
      <c r="D749" s="157" t="s">
        <v>583</v>
      </c>
      <c r="E749" s="157" t="s">
        <v>584</v>
      </c>
      <c r="F749" s="157" t="s">
        <v>540</v>
      </c>
      <c r="G749" s="158" t="s">
        <v>5815</v>
      </c>
      <c r="H749" s="159" t="s">
        <v>272</v>
      </c>
      <c r="I749" s="160" t="s">
        <v>272</v>
      </c>
      <c r="J749" s="160" t="s">
        <v>643</v>
      </c>
      <c r="K749" s="161" t="s">
        <v>195</v>
      </c>
      <c r="L749" s="194"/>
      <c r="M749" s="195"/>
      <c r="N749" s="193"/>
      <c r="O749" s="152">
        <v>100</v>
      </c>
      <c r="P749" s="153">
        <v>100</v>
      </c>
      <c r="Q749" s="154">
        <v>100</v>
      </c>
    </row>
    <row r="750" spans="2:17">
      <c r="B750" s="157" t="s">
        <v>35</v>
      </c>
      <c r="C750" s="157" t="s">
        <v>495</v>
      </c>
      <c r="D750" s="157" t="s">
        <v>585</v>
      </c>
      <c r="E750" s="157" t="s">
        <v>586</v>
      </c>
      <c r="F750" s="157" t="s">
        <v>533</v>
      </c>
      <c r="G750" s="158" t="s">
        <v>5815</v>
      </c>
      <c r="H750" s="159" t="s">
        <v>272</v>
      </c>
      <c r="I750" s="160" t="s">
        <v>273</v>
      </c>
      <c r="J750" s="160" t="s">
        <v>643</v>
      </c>
      <c r="K750" s="161" t="s">
        <v>273</v>
      </c>
      <c r="L750" s="194"/>
      <c r="M750" s="195"/>
      <c r="N750" s="193"/>
      <c r="O750" s="152">
        <v>0</v>
      </c>
      <c r="P750" s="153" t="s">
        <v>195</v>
      </c>
      <c r="Q750" s="154" t="s">
        <v>195</v>
      </c>
    </row>
    <row r="751" spans="2:17">
      <c r="B751" s="157" t="s">
        <v>35</v>
      </c>
      <c r="C751" s="157" t="s">
        <v>495</v>
      </c>
      <c r="D751" s="157" t="s">
        <v>587</v>
      </c>
      <c r="E751" s="157" t="s">
        <v>588</v>
      </c>
      <c r="F751" s="157" t="s">
        <v>540</v>
      </c>
      <c r="G751" s="158" t="s">
        <v>5815</v>
      </c>
      <c r="H751" s="159" t="s">
        <v>272</v>
      </c>
      <c r="I751" s="160" t="s">
        <v>273</v>
      </c>
      <c r="J751" s="160" t="s">
        <v>643</v>
      </c>
      <c r="K751" s="161" t="s">
        <v>273</v>
      </c>
      <c r="L751" s="194"/>
      <c r="M751" s="195"/>
      <c r="N751" s="193"/>
      <c r="O751" s="152">
        <v>50</v>
      </c>
      <c r="P751" s="153" t="s">
        <v>195</v>
      </c>
      <c r="Q751" s="154" t="s">
        <v>195</v>
      </c>
    </row>
    <row r="752" spans="2:17">
      <c r="B752" s="157" t="s">
        <v>35</v>
      </c>
      <c r="C752" s="157" t="s">
        <v>495</v>
      </c>
      <c r="D752" s="157" t="s">
        <v>589</v>
      </c>
      <c r="E752" s="157" t="s">
        <v>590</v>
      </c>
      <c r="F752" s="157" t="s">
        <v>540</v>
      </c>
      <c r="G752" s="158" t="s">
        <v>5815</v>
      </c>
      <c r="H752" s="159" t="s">
        <v>272</v>
      </c>
      <c r="I752" s="160" t="s">
        <v>273</v>
      </c>
      <c r="J752" s="160" t="s">
        <v>643</v>
      </c>
      <c r="K752" s="161" t="s">
        <v>273</v>
      </c>
      <c r="L752" s="194"/>
      <c r="M752" s="195"/>
      <c r="N752" s="193"/>
      <c r="O752" s="152">
        <v>50</v>
      </c>
      <c r="P752" s="153" t="s">
        <v>195</v>
      </c>
      <c r="Q752" s="154" t="s">
        <v>195</v>
      </c>
    </row>
    <row r="753" spans="2:17">
      <c r="B753" s="157" t="s">
        <v>35</v>
      </c>
      <c r="C753" s="157" t="s">
        <v>495</v>
      </c>
      <c r="D753" s="157" t="s">
        <v>593</v>
      </c>
      <c r="E753" s="157" t="s">
        <v>594</v>
      </c>
      <c r="F753" s="157" t="s">
        <v>540</v>
      </c>
      <c r="G753" s="158" t="s">
        <v>5815</v>
      </c>
      <c r="H753" s="159" t="s">
        <v>272</v>
      </c>
      <c r="I753" s="160" t="s">
        <v>272</v>
      </c>
      <c r="J753" s="160" t="s">
        <v>643</v>
      </c>
      <c r="K753" s="161" t="s">
        <v>273</v>
      </c>
      <c r="L753" s="194"/>
      <c r="M753" s="195"/>
      <c r="N753" s="193"/>
      <c r="O753" s="152">
        <v>100</v>
      </c>
      <c r="P753" s="153">
        <v>100</v>
      </c>
      <c r="Q753" s="154">
        <v>100</v>
      </c>
    </row>
    <row r="754" spans="2:17">
      <c r="B754" s="157" t="s">
        <v>35</v>
      </c>
      <c r="C754" s="157" t="s">
        <v>495</v>
      </c>
      <c r="D754" s="157" t="s">
        <v>595</v>
      </c>
      <c r="E754" s="157" t="s">
        <v>596</v>
      </c>
      <c r="F754" s="157" t="s">
        <v>540</v>
      </c>
      <c r="G754" s="158" t="s">
        <v>5815</v>
      </c>
      <c r="H754" s="159" t="s">
        <v>272</v>
      </c>
      <c r="I754" s="160" t="s">
        <v>273</v>
      </c>
      <c r="J754" s="160" t="s">
        <v>643</v>
      </c>
      <c r="K754" s="161" t="s">
        <v>272</v>
      </c>
      <c r="L754" s="194"/>
      <c r="M754" s="195"/>
      <c r="N754" s="193"/>
      <c r="O754" s="152">
        <v>100</v>
      </c>
      <c r="P754" s="153">
        <v>100</v>
      </c>
      <c r="Q754" s="154">
        <v>100</v>
      </c>
    </row>
    <row r="755" spans="2:17">
      <c r="B755" s="157" t="s">
        <v>35</v>
      </c>
      <c r="C755" s="157" t="s">
        <v>495</v>
      </c>
      <c r="D755" s="157" t="s">
        <v>599</v>
      </c>
      <c r="E755" s="157" t="s">
        <v>600</v>
      </c>
      <c r="F755" s="157" t="s">
        <v>540</v>
      </c>
      <c r="G755" s="158" t="s">
        <v>5815</v>
      </c>
      <c r="H755" s="159" t="s">
        <v>272</v>
      </c>
      <c r="I755" s="160" t="s">
        <v>273</v>
      </c>
      <c r="J755" s="160" t="s">
        <v>643</v>
      </c>
      <c r="K755" s="161" t="s">
        <v>273</v>
      </c>
      <c r="L755" s="194"/>
      <c r="M755" s="195"/>
      <c r="N755" s="193"/>
      <c r="O755" s="152">
        <v>100</v>
      </c>
      <c r="P755" s="153">
        <v>100</v>
      </c>
      <c r="Q755" s="154">
        <v>100</v>
      </c>
    </row>
    <row r="756" spans="2:17">
      <c r="B756" s="157" t="s">
        <v>35</v>
      </c>
      <c r="C756" s="157" t="s">
        <v>2</v>
      </c>
      <c r="D756" s="157" t="s">
        <v>609</v>
      </c>
      <c r="E756" s="157" t="s">
        <v>610</v>
      </c>
      <c r="F756" s="157" t="s">
        <v>540</v>
      </c>
      <c r="G756" s="158" t="s">
        <v>5815</v>
      </c>
      <c r="H756" s="159" t="s">
        <v>272</v>
      </c>
      <c r="I756" s="160" t="s">
        <v>273</v>
      </c>
      <c r="J756" s="160" t="s">
        <v>643</v>
      </c>
      <c r="K756" s="161" t="s">
        <v>273</v>
      </c>
      <c r="L756" s="194"/>
      <c r="M756" s="195"/>
      <c r="N756" s="193"/>
      <c r="O756" s="152">
        <v>50</v>
      </c>
      <c r="P756" s="153" t="s">
        <v>195</v>
      </c>
      <c r="Q756" s="154" t="s">
        <v>195</v>
      </c>
    </row>
    <row r="757" spans="2:17">
      <c r="B757" s="157" t="s">
        <v>35</v>
      </c>
      <c r="C757" s="157" t="s">
        <v>2</v>
      </c>
      <c r="D757" s="157" t="s">
        <v>619</v>
      </c>
      <c r="E757" s="157" t="s">
        <v>620</v>
      </c>
      <c r="F757" s="157" t="s">
        <v>540</v>
      </c>
      <c r="G757" s="158" t="s">
        <v>5815</v>
      </c>
      <c r="H757" s="159" t="s">
        <v>272</v>
      </c>
      <c r="I757" s="160" t="s">
        <v>273</v>
      </c>
      <c r="J757" s="160" t="s">
        <v>643</v>
      </c>
      <c r="K757" s="161" t="s">
        <v>273</v>
      </c>
      <c r="L757" s="194"/>
      <c r="M757" s="195"/>
      <c r="N757" s="193"/>
      <c r="O757" s="152">
        <v>100</v>
      </c>
      <c r="P757" s="153">
        <v>100</v>
      </c>
      <c r="Q757" s="154">
        <v>100</v>
      </c>
    </row>
    <row r="758" spans="2:17">
      <c r="B758" s="157" t="s">
        <v>35</v>
      </c>
      <c r="C758" s="157" t="s">
        <v>3</v>
      </c>
      <c r="D758" s="157" t="s">
        <v>899</v>
      </c>
      <c r="E758" s="157" t="s">
        <v>900</v>
      </c>
      <c r="F758" s="157" t="s">
        <v>540</v>
      </c>
      <c r="G758" s="158" t="s">
        <v>5815</v>
      </c>
      <c r="H758" s="159" t="s">
        <v>272</v>
      </c>
      <c r="I758" s="160" t="s">
        <v>273</v>
      </c>
      <c r="J758" s="160" t="s">
        <v>643</v>
      </c>
      <c r="K758" s="161" t="s">
        <v>273</v>
      </c>
      <c r="L758" s="194"/>
      <c r="M758" s="195"/>
      <c r="N758" s="193"/>
      <c r="O758" s="152">
        <v>100</v>
      </c>
      <c r="P758" s="153" t="s">
        <v>195</v>
      </c>
      <c r="Q758" s="154">
        <v>100</v>
      </c>
    </row>
    <row r="759" spans="2:17">
      <c r="B759" s="157" t="s">
        <v>35</v>
      </c>
      <c r="C759" s="157" t="s">
        <v>3</v>
      </c>
      <c r="D759" s="157" t="s">
        <v>627</v>
      </c>
      <c r="E759" s="157" t="s">
        <v>628</v>
      </c>
      <c r="F759" s="157" t="s">
        <v>540</v>
      </c>
      <c r="G759" s="158" t="s">
        <v>5815</v>
      </c>
      <c r="H759" s="159" t="s">
        <v>272</v>
      </c>
      <c r="I759" s="160" t="s">
        <v>273</v>
      </c>
      <c r="J759" s="160" t="s">
        <v>643</v>
      </c>
      <c r="K759" s="161" t="s">
        <v>272</v>
      </c>
      <c r="L759" s="194"/>
      <c r="M759" s="195"/>
      <c r="N759" s="193"/>
      <c r="O759" s="152">
        <v>100</v>
      </c>
      <c r="P759" s="153" t="s">
        <v>195</v>
      </c>
      <c r="Q759" s="154" t="s">
        <v>195</v>
      </c>
    </row>
    <row r="760" spans="2:17">
      <c r="B760" s="157" t="s">
        <v>35</v>
      </c>
      <c r="C760" s="157" t="s">
        <v>3</v>
      </c>
      <c r="D760" s="157" t="s">
        <v>629</v>
      </c>
      <c r="E760" s="157" t="s">
        <v>630</v>
      </c>
      <c r="F760" s="157" t="s">
        <v>540</v>
      </c>
      <c r="G760" s="158" t="s">
        <v>5815</v>
      </c>
      <c r="H760" s="159" t="s">
        <v>272</v>
      </c>
      <c r="I760" s="160" t="s">
        <v>273</v>
      </c>
      <c r="J760" s="160" t="s">
        <v>643</v>
      </c>
      <c r="K760" s="161" t="s">
        <v>272</v>
      </c>
      <c r="L760" s="194"/>
      <c r="M760" s="195"/>
      <c r="N760" s="193"/>
      <c r="O760" s="152">
        <v>50</v>
      </c>
      <c r="P760" s="153">
        <v>0</v>
      </c>
      <c r="Q760" s="154">
        <v>100</v>
      </c>
    </row>
    <row r="761" spans="2:17">
      <c r="B761" s="157" t="s">
        <v>35</v>
      </c>
      <c r="C761" s="157" t="s">
        <v>3</v>
      </c>
      <c r="D761" s="157" t="s">
        <v>633</v>
      </c>
      <c r="E761" s="157" t="s">
        <v>634</v>
      </c>
      <c r="F761" s="157" t="s">
        <v>540</v>
      </c>
      <c r="G761" s="158" t="s">
        <v>5815</v>
      </c>
      <c r="H761" s="159" t="s">
        <v>272</v>
      </c>
      <c r="I761" s="160" t="s">
        <v>273</v>
      </c>
      <c r="J761" s="160" t="s">
        <v>54</v>
      </c>
      <c r="K761" s="161" t="s">
        <v>273</v>
      </c>
      <c r="L761" s="194"/>
      <c r="M761" s="195"/>
      <c r="N761" s="193"/>
      <c r="O761" s="152">
        <v>80</v>
      </c>
      <c r="P761" s="153">
        <v>75</v>
      </c>
      <c r="Q761" s="154">
        <v>100</v>
      </c>
    </row>
    <row r="762" spans="2:17">
      <c r="B762" s="157" t="s">
        <v>36</v>
      </c>
      <c r="C762" s="157" t="s">
        <v>1</v>
      </c>
      <c r="D762" s="157" t="s">
        <v>538</v>
      </c>
      <c r="E762" s="157" t="s">
        <v>539</v>
      </c>
      <c r="F762" s="157" t="s">
        <v>540</v>
      </c>
      <c r="G762" s="158" t="s">
        <v>5815</v>
      </c>
      <c r="H762" s="159" t="s">
        <v>272</v>
      </c>
      <c r="I762" s="160" t="s">
        <v>273</v>
      </c>
      <c r="J762" s="160" t="s">
        <v>643</v>
      </c>
      <c r="K762" s="161" t="s">
        <v>273</v>
      </c>
      <c r="L762" s="194"/>
      <c r="M762" s="195"/>
      <c r="N762" s="193"/>
      <c r="O762" s="152">
        <v>0</v>
      </c>
      <c r="P762" s="153" t="s">
        <v>195</v>
      </c>
      <c r="Q762" s="154" t="s">
        <v>195</v>
      </c>
    </row>
    <row r="763" spans="2:17">
      <c r="B763" s="157" t="s">
        <v>36</v>
      </c>
      <c r="C763" s="157" t="s">
        <v>1</v>
      </c>
      <c r="D763" s="157" t="s">
        <v>541</v>
      </c>
      <c r="E763" s="157" t="s">
        <v>542</v>
      </c>
      <c r="F763" s="157" t="s">
        <v>540</v>
      </c>
      <c r="G763" s="158" t="s">
        <v>5815</v>
      </c>
      <c r="H763" s="159" t="s">
        <v>272</v>
      </c>
      <c r="I763" s="160" t="s">
        <v>273</v>
      </c>
      <c r="J763" s="160" t="s">
        <v>643</v>
      </c>
      <c r="K763" s="161" t="s">
        <v>273</v>
      </c>
      <c r="L763" s="194"/>
      <c r="M763" s="195"/>
      <c r="N763" s="193"/>
      <c r="O763" s="152">
        <v>100</v>
      </c>
      <c r="P763" s="153" t="s">
        <v>195</v>
      </c>
      <c r="Q763" s="154">
        <v>0</v>
      </c>
    </row>
    <row r="764" spans="2:17">
      <c r="B764" s="157" t="s">
        <v>36</v>
      </c>
      <c r="C764" s="157" t="s">
        <v>1</v>
      </c>
      <c r="D764" s="157" t="s">
        <v>543</v>
      </c>
      <c r="E764" s="157" t="s">
        <v>544</v>
      </c>
      <c r="F764" s="157" t="s">
        <v>540</v>
      </c>
      <c r="G764" s="158" t="s">
        <v>5815</v>
      </c>
      <c r="H764" s="159" t="s">
        <v>272</v>
      </c>
      <c r="I764" s="160" t="s">
        <v>273</v>
      </c>
      <c r="J764" s="160" t="s">
        <v>54</v>
      </c>
      <c r="K764" s="161" t="s">
        <v>273</v>
      </c>
      <c r="L764" s="194"/>
      <c r="M764" s="195"/>
      <c r="N764" s="193"/>
      <c r="O764" s="152">
        <v>0</v>
      </c>
      <c r="P764" s="153" t="s">
        <v>195</v>
      </c>
      <c r="Q764" s="154" t="s">
        <v>195</v>
      </c>
    </row>
    <row r="765" spans="2:17">
      <c r="B765" s="157" t="s">
        <v>36</v>
      </c>
      <c r="C765" s="157" t="s">
        <v>1</v>
      </c>
      <c r="D765" s="157" t="s">
        <v>545</v>
      </c>
      <c r="E765" s="157" t="s">
        <v>546</v>
      </c>
      <c r="F765" s="157" t="s">
        <v>540</v>
      </c>
      <c r="G765" s="158" t="s">
        <v>5815</v>
      </c>
      <c r="H765" s="159" t="s">
        <v>272</v>
      </c>
      <c r="I765" s="160" t="s">
        <v>273</v>
      </c>
      <c r="J765" s="160" t="s">
        <v>54</v>
      </c>
      <c r="K765" s="161" t="s">
        <v>273</v>
      </c>
      <c r="L765" s="194"/>
      <c r="M765" s="195"/>
      <c r="N765" s="193"/>
      <c r="O765" s="152">
        <v>0</v>
      </c>
      <c r="P765" s="153" t="s">
        <v>195</v>
      </c>
      <c r="Q765" s="154" t="s">
        <v>195</v>
      </c>
    </row>
    <row r="766" spans="2:17">
      <c r="B766" s="157" t="s">
        <v>36</v>
      </c>
      <c r="C766" s="157" t="s">
        <v>1</v>
      </c>
      <c r="D766" s="157" t="s">
        <v>547</v>
      </c>
      <c r="E766" s="157" t="s">
        <v>548</v>
      </c>
      <c r="F766" s="157" t="s">
        <v>540</v>
      </c>
      <c r="G766" s="158" t="s">
        <v>5815</v>
      </c>
      <c r="H766" s="159" t="s">
        <v>273</v>
      </c>
      <c r="I766" s="160" t="s">
        <v>7</v>
      </c>
      <c r="J766" s="160" t="s">
        <v>7</v>
      </c>
      <c r="K766" s="161" t="s">
        <v>195</v>
      </c>
      <c r="L766" s="194"/>
      <c r="M766" s="195"/>
      <c r="N766" s="193"/>
      <c r="O766" s="152" t="s">
        <v>195</v>
      </c>
      <c r="P766" s="153" t="s">
        <v>7</v>
      </c>
      <c r="Q766" s="154" t="s">
        <v>195</v>
      </c>
    </row>
    <row r="767" spans="2:17">
      <c r="B767" s="157" t="s">
        <v>36</v>
      </c>
      <c r="C767" s="157" t="s">
        <v>1</v>
      </c>
      <c r="D767" s="157" t="s">
        <v>553</v>
      </c>
      <c r="E767" s="157" t="s">
        <v>554</v>
      </c>
      <c r="F767" s="157" t="s">
        <v>540</v>
      </c>
      <c r="G767" s="158" t="s">
        <v>5815</v>
      </c>
      <c r="H767" s="159" t="s">
        <v>272</v>
      </c>
      <c r="I767" s="160" t="s">
        <v>273</v>
      </c>
      <c r="J767" s="160" t="s">
        <v>53</v>
      </c>
      <c r="K767" s="161" t="s">
        <v>273</v>
      </c>
      <c r="L767" s="194"/>
      <c r="M767" s="195"/>
      <c r="N767" s="193"/>
      <c r="O767" s="152">
        <v>0</v>
      </c>
      <c r="P767" s="153" t="s">
        <v>195</v>
      </c>
      <c r="Q767" s="154" t="s">
        <v>195</v>
      </c>
    </row>
    <row r="768" spans="2:17">
      <c r="B768" s="157" t="s">
        <v>36</v>
      </c>
      <c r="C768" s="157" t="s">
        <v>1</v>
      </c>
      <c r="D768" s="157" t="s">
        <v>555</v>
      </c>
      <c r="E768" s="157" t="s">
        <v>556</v>
      </c>
      <c r="F768" s="157" t="s">
        <v>540</v>
      </c>
      <c r="G768" s="158" t="s">
        <v>5815</v>
      </c>
      <c r="H768" s="159" t="s">
        <v>272</v>
      </c>
      <c r="I768" s="160" t="s">
        <v>273</v>
      </c>
      <c r="J768" s="160" t="s">
        <v>53</v>
      </c>
      <c r="K768" s="161" t="s">
        <v>273</v>
      </c>
      <c r="L768" s="194"/>
      <c r="M768" s="195"/>
      <c r="N768" s="193"/>
      <c r="O768" s="152">
        <v>0</v>
      </c>
      <c r="P768" s="153" t="s">
        <v>195</v>
      </c>
      <c r="Q768" s="154" t="s">
        <v>195</v>
      </c>
    </row>
    <row r="769" spans="2:17">
      <c r="B769" s="157" t="s">
        <v>36</v>
      </c>
      <c r="C769" s="157" t="s">
        <v>1</v>
      </c>
      <c r="D769" s="157" t="s">
        <v>561</v>
      </c>
      <c r="E769" s="157" t="s">
        <v>562</v>
      </c>
      <c r="F769" s="157" t="s">
        <v>533</v>
      </c>
      <c r="G769" s="158" t="s">
        <v>5815</v>
      </c>
      <c r="H769" s="159" t="s">
        <v>272</v>
      </c>
      <c r="I769" s="160" t="s">
        <v>273</v>
      </c>
      <c r="J769" s="160" t="s">
        <v>643</v>
      </c>
      <c r="K769" s="161" t="s">
        <v>273</v>
      </c>
      <c r="L769" s="194"/>
      <c r="M769" s="195"/>
      <c r="N769" s="193"/>
      <c r="O769" s="152">
        <v>0</v>
      </c>
      <c r="P769" s="153" t="s">
        <v>195</v>
      </c>
      <c r="Q769" s="154" t="s">
        <v>195</v>
      </c>
    </row>
    <row r="770" spans="2:17">
      <c r="B770" s="157" t="s">
        <v>36</v>
      </c>
      <c r="C770" s="157" t="s">
        <v>1</v>
      </c>
      <c r="D770" s="157" t="s">
        <v>563</v>
      </c>
      <c r="E770" s="157" t="s">
        <v>564</v>
      </c>
      <c r="F770" s="157" t="s">
        <v>540</v>
      </c>
      <c r="G770" s="158" t="s">
        <v>5815</v>
      </c>
      <c r="H770" s="159" t="s">
        <v>272</v>
      </c>
      <c r="I770" s="160" t="s">
        <v>273</v>
      </c>
      <c r="J770" s="160" t="s">
        <v>643</v>
      </c>
      <c r="K770" s="161" t="s">
        <v>273</v>
      </c>
      <c r="L770" s="194"/>
      <c r="M770" s="195"/>
      <c r="N770" s="193"/>
      <c r="O770" s="152">
        <v>0</v>
      </c>
      <c r="P770" s="153" t="s">
        <v>195</v>
      </c>
      <c r="Q770" s="154" t="s">
        <v>195</v>
      </c>
    </row>
    <row r="771" spans="2:17">
      <c r="B771" s="157" t="s">
        <v>36</v>
      </c>
      <c r="C771" s="157" t="s">
        <v>495</v>
      </c>
      <c r="D771" s="157" t="s">
        <v>565</v>
      </c>
      <c r="E771" s="157" t="s">
        <v>566</v>
      </c>
      <c r="F771" s="157" t="s">
        <v>540</v>
      </c>
      <c r="G771" s="158" t="s">
        <v>5815</v>
      </c>
      <c r="H771" s="159" t="s">
        <v>272</v>
      </c>
      <c r="I771" s="160" t="s">
        <v>273</v>
      </c>
      <c r="J771" s="160" t="s">
        <v>643</v>
      </c>
      <c r="K771" s="161" t="s">
        <v>273</v>
      </c>
      <c r="L771" s="194"/>
      <c r="M771" s="195"/>
      <c r="N771" s="193"/>
      <c r="O771" s="152">
        <v>0</v>
      </c>
      <c r="P771" s="153" t="s">
        <v>195</v>
      </c>
      <c r="Q771" s="154" t="s">
        <v>195</v>
      </c>
    </row>
    <row r="772" spans="2:17">
      <c r="B772" s="157" t="s">
        <v>36</v>
      </c>
      <c r="C772" s="157" t="s">
        <v>495</v>
      </c>
      <c r="D772" s="157" t="s">
        <v>567</v>
      </c>
      <c r="E772" s="157" t="s">
        <v>568</v>
      </c>
      <c r="F772" s="157" t="s">
        <v>533</v>
      </c>
      <c r="G772" s="158" t="s">
        <v>5815</v>
      </c>
      <c r="H772" s="159" t="s">
        <v>272</v>
      </c>
      <c r="I772" s="160" t="s">
        <v>273</v>
      </c>
      <c r="J772" s="160" t="s">
        <v>643</v>
      </c>
      <c r="K772" s="161" t="s">
        <v>273</v>
      </c>
      <c r="L772" s="194"/>
      <c r="M772" s="195"/>
      <c r="N772" s="193"/>
      <c r="O772" s="152">
        <v>0</v>
      </c>
      <c r="P772" s="153" t="s">
        <v>195</v>
      </c>
      <c r="Q772" s="154" t="s">
        <v>195</v>
      </c>
    </row>
    <row r="773" spans="2:17">
      <c r="B773" s="157" t="s">
        <v>36</v>
      </c>
      <c r="C773" s="157" t="s">
        <v>495</v>
      </c>
      <c r="D773" s="157" t="s">
        <v>569</v>
      </c>
      <c r="E773" s="157" t="s">
        <v>570</v>
      </c>
      <c r="F773" s="157" t="s">
        <v>540</v>
      </c>
      <c r="G773" s="158" t="s">
        <v>5815</v>
      </c>
      <c r="H773" s="159" t="s">
        <v>272</v>
      </c>
      <c r="I773" s="160" t="s">
        <v>273</v>
      </c>
      <c r="J773" s="160" t="s">
        <v>643</v>
      </c>
      <c r="K773" s="161" t="s">
        <v>273</v>
      </c>
      <c r="L773" s="194"/>
      <c r="M773" s="195"/>
      <c r="N773" s="193"/>
      <c r="O773" s="152">
        <v>0</v>
      </c>
      <c r="P773" s="153" t="s">
        <v>195</v>
      </c>
      <c r="Q773" s="154" t="s">
        <v>195</v>
      </c>
    </row>
    <row r="774" spans="2:17">
      <c r="B774" s="157" t="s">
        <v>36</v>
      </c>
      <c r="C774" s="157" t="s">
        <v>495</v>
      </c>
      <c r="D774" s="157" t="s">
        <v>571</v>
      </c>
      <c r="E774" s="157" t="s">
        <v>572</v>
      </c>
      <c r="F774" s="157" t="s">
        <v>540</v>
      </c>
      <c r="G774" s="158" t="s">
        <v>5815</v>
      </c>
      <c r="H774" s="159" t="s">
        <v>272</v>
      </c>
      <c r="I774" s="160" t="s">
        <v>273</v>
      </c>
      <c r="J774" s="160" t="s">
        <v>643</v>
      </c>
      <c r="K774" s="161" t="s">
        <v>273</v>
      </c>
      <c r="L774" s="194"/>
      <c r="M774" s="195"/>
      <c r="N774" s="193"/>
      <c r="O774" s="152">
        <v>0</v>
      </c>
      <c r="P774" s="153" t="s">
        <v>195</v>
      </c>
      <c r="Q774" s="154" t="s">
        <v>195</v>
      </c>
    </row>
    <row r="775" spans="2:17">
      <c r="B775" s="157" t="s">
        <v>36</v>
      </c>
      <c r="C775" s="157" t="s">
        <v>495</v>
      </c>
      <c r="D775" s="157" t="s">
        <v>583</v>
      </c>
      <c r="E775" s="157" t="s">
        <v>584</v>
      </c>
      <c r="F775" s="157" t="s">
        <v>540</v>
      </c>
      <c r="G775" s="158" t="s">
        <v>5815</v>
      </c>
      <c r="H775" s="159" t="s">
        <v>272</v>
      </c>
      <c r="I775" s="160" t="s">
        <v>273</v>
      </c>
      <c r="J775" s="160" t="s">
        <v>53</v>
      </c>
      <c r="K775" s="161" t="s">
        <v>273</v>
      </c>
      <c r="L775" s="194"/>
      <c r="M775" s="195"/>
      <c r="N775" s="193"/>
      <c r="O775" s="152">
        <v>0</v>
      </c>
      <c r="P775" s="153" t="s">
        <v>195</v>
      </c>
      <c r="Q775" s="154" t="s">
        <v>195</v>
      </c>
    </row>
    <row r="776" spans="2:17">
      <c r="B776" s="157" t="s">
        <v>36</v>
      </c>
      <c r="C776" s="157" t="s">
        <v>495</v>
      </c>
      <c r="D776" s="157" t="s">
        <v>585</v>
      </c>
      <c r="E776" s="157" t="s">
        <v>586</v>
      </c>
      <c r="F776" s="157" t="s">
        <v>533</v>
      </c>
      <c r="G776" s="158" t="s">
        <v>5815</v>
      </c>
      <c r="H776" s="159" t="s">
        <v>272</v>
      </c>
      <c r="I776" s="160" t="s">
        <v>273</v>
      </c>
      <c r="J776" s="160" t="s">
        <v>643</v>
      </c>
      <c r="K776" s="161" t="s">
        <v>273</v>
      </c>
      <c r="L776" s="194"/>
      <c r="M776" s="195"/>
      <c r="N776" s="193"/>
      <c r="O776" s="152">
        <v>0</v>
      </c>
      <c r="P776" s="153" t="s">
        <v>195</v>
      </c>
      <c r="Q776" s="154" t="s">
        <v>195</v>
      </c>
    </row>
    <row r="777" spans="2:17">
      <c r="B777" s="157" t="s">
        <v>36</v>
      </c>
      <c r="C777" s="157" t="s">
        <v>495</v>
      </c>
      <c r="D777" s="157" t="s">
        <v>587</v>
      </c>
      <c r="E777" s="157" t="s">
        <v>588</v>
      </c>
      <c r="F777" s="157" t="s">
        <v>540</v>
      </c>
      <c r="G777" s="158" t="s">
        <v>5815</v>
      </c>
      <c r="H777" s="159" t="s">
        <v>272</v>
      </c>
      <c r="I777" s="160" t="s">
        <v>273</v>
      </c>
      <c r="J777" s="160" t="s">
        <v>643</v>
      </c>
      <c r="K777" s="161" t="s">
        <v>273</v>
      </c>
      <c r="L777" s="194"/>
      <c r="M777" s="195"/>
      <c r="N777" s="193"/>
      <c r="O777" s="152">
        <v>0</v>
      </c>
      <c r="P777" s="153" t="s">
        <v>195</v>
      </c>
      <c r="Q777" s="154" t="s">
        <v>195</v>
      </c>
    </row>
    <row r="778" spans="2:17">
      <c r="B778" s="157" t="s">
        <v>36</v>
      </c>
      <c r="C778" s="157" t="s">
        <v>495</v>
      </c>
      <c r="D778" s="157" t="s">
        <v>589</v>
      </c>
      <c r="E778" s="157" t="s">
        <v>590</v>
      </c>
      <c r="F778" s="157" t="s">
        <v>540</v>
      </c>
      <c r="G778" s="158" t="s">
        <v>5815</v>
      </c>
      <c r="H778" s="159" t="s">
        <v>272</v>
      </c>
      <c r="I778" s="160" t="s">
        <v>273</v>
      </c>
      <c r="J778" s="160" t="s">
        <v>643</v>
      </c>
      <c r="K778" s="161" t="s">
        <v>273</v>
      </c>
      <c r="L778" s="194"/>
      <c r="M778" s="195"/>
      <c r="N778" s="193"/>
      <c r="O778" s="152">
        <v>0</v>
      </c>
      <c r="P778" s="153" t="s">
        <v>195</v>
      </c>
      <c r="Q778" s="154" t="s">
        <v>195</v>
      </c>
    </row>
    <row r="779" spans="2:17">
      <c r="B779" s="157" t="s">
        <v>36</v>
      </c>
      <c r="C779" s="157" t="s">
        <v>495</v>
      </c>
      <c r="D779" s="157" t="s">
        <v>593</v>
      </c>
      <c r="E779" s="157" t="s">
        <v>594</v>
      </c>
      <c r="F779" s="157" t="s">
        <v>540</v>
      </c>
      <c r="G779" s="158" t="s">
        <v>5815</v>
      </c>
      <c r="H779" s="159" t="s">
        <v>272</v>
      </c>
      <c r="I779" s="160" t="s">
        <v>273</v>
      </c>
      <c r="J779" s="160" t="s">
        <v>643</v>
      </c>
      <c r="K779" s="161" t="s">
        <v>273</v>
      </c>
      <c r="L779" s="194"/>
      <c r="M779" s="195"/>
      <c r="N779" s="193"/>
      <c r="O779" s="152">
        <v>0</v>
      </c>
      <c r="P779" s="153" t="s">
        <v>195</v>
      </c>
      <c r="Q779" s="154" t="s">
        <v>195</v>
      </c>
    </row>
    <row r="780" spans="2:17">
      <c r="B780" s="157" t="s">
        <v>36</v>
      </c>
      <c r="C780" s="157" t="s">
        <v>495</v>
      </c>
      <c r="D780" s="157" t="s">
        <v>595</v>
      </c>
      <c r="E780" s="157" t="s">
        <v>596</v>
      </c>
      <c r="F780" s="157" t="s">
        <v>540</v>
      </c>
      <c r="G780" s="158" t="s">
        <v>5815</v>
      </c>
      <c r="H780" s="159" t="s">
        <v>272</v>
      </c>
      <c r="I780" s="160" t="s">
        <v>273</v>
      </c>
      <c r="J780" s="160" t="s">
        <v>643</v>
      </c>
      <c r="K780" s="161" t="s">
        <v>273</v>
      </c>
      <c r="L780" s="194"/>
      <c r="M780" s="195"/>
      <c r="N780" s="193"/>
      <c r="O780" s="152">
        <v>0</v>
      </c>
      <c r="P780" s="153" t="s">
        <v>195</v>
      </c>
      <c r="Q780" s="154" t="s">
        <v>195</v>
      </c>
    </row>
    <row r="781" spans="2:17">
      <c r="B781" s="157" t="s">
        <v>36</v>
      </c>
      <c r="C781" s="157" t="s">
        <v>495</v>
      </c>
      <c r="D781" s="157" t="s">
        <v>599</v>
      </c>
      <c r="E781" s="157" t="s">
        <v>600</v>
      </c>
      <c r="F781" s="157" t="s">
        <v>540</v>
      </c>
      <c r="G781" s="158" t="s">
        <v>5815</v>
      </c>
      <c r="H781" s="159" t="s">
        <v>272</v>
      </c>
      <c r="I781" s="160" t="s">
        <v>273</v>
      </c>
      <c r="J781" s="160" t="s">
        <v>53</v>
      </c>
      <c r="K781" s="161" t="s">
        <v>273</v>
      </c>
      <c r="L781" s="194"/>
      <c r="M781" s="195"/>
      <c r="N781" s="193"/>
      <c r="O781" s="152">
        <v>10</v>
      </c>
      <c r="P781" s="153" t="s">
        <v>195</v>
      </c>
      <c r="Q781" s="154" t="s">
        <v>195</v>
      </c>
    </row>
    <row r="782" spans="2:17">
      <c r="B782" s="157" t="s">
        <v>36</v>
      </c>
      <c r="C782" s="157" t="s">
        <v>2</v>
      </c>
      <c r="D782" s="157" t="s">
        <v>609</v>
      </c>
      <c r="E782" s="157" t="s">
        <v>610</v>
      </c>
      <c r="F782" s="157" t="s">
        <v>540</v>
      </c>
      <c r="G782" s="158" t="s">
        <v>5815</v>
      </c>
      <c r="H782" s="159" t="s">
        <v>272</v>
      </c>
      <c r="I782" s="160" t="s">
        <v>273</v>
      </c>
      <c r="J782" s="160" t="s">
        <v>53</v>
      </c>
      <c r="K782" s="161" t="s">
        <v>273</v>
      </c>
      <c r="L782" s="194"/>
      <c r="M782" s="195"/>
      <c r="N782" s="193"/>
      <c r="O782" s="152">
        <v>3.3333333333333335</v>
      </c>
      <c r="P782" s="153" t="s">
        <v>195</v>
      </c>
      <c r="Q782" s="154" t="s">
        <v>195</v>
      </c>
    </row>
    <row r="783" spans="2:17">
      <c r="B783" s="157" t="s">
        <v>36</v>
      </c>
      <c r="C783" s="157" t="s">
        <v>2</v>
      </c>
      <c r="D783" s="157" t="s">
        <v>619</v>
      </c>
      <c r="E783" s="157" t="s">
        <v>620</v>
      </c>
      <c r="F783" s="157" t="s">
        <v>540</v>
      </c>
      <c r="G783" s="158" t="s">
        <v>5815</v>
      </c>
      <c r="H783" s="159" t="s">
        <v>272</v>
      </c>
      <c r="I783" s="160" t="s">
        <v>273</v>
      </c>
      <c r="J783" s="160" t="s">
        <v>643</v>
      </c>
      <c r="K783" s="161" t="s">
        <v>273</v>
      </c>
      <c r="L783" s="194"/>
      <c r="M783" s="195"/>
      <c r="N783" s="193"/>
      <c r="O783" s="152">
        <v>0</v>
      </c>
      <c r="P783" s="153" t="s">
        <v>195</v>
      </c>
      <c r="Q783" s="154" t="s">
        <v>195</v>
      </c>
    </row>
    <row r="784" spans="2:17">
      <c r="B784" s="157" t="s">
        <v>36</v>
      </c>
      <c r="C784" s="157" t="s">
        <v>3</v>
      </c>
      <c r="D784" s="157" t="s">
        <v>899</v>
      </c>
      <c r="E784" s="157" t="s">
        <v>900</v>
      </c>
      <c r="F784" s="157" t="s">
        <v>540</v>
      </c>
      <c r="G784" s="158" t="s">
        <v>5815</v>
      </c>
      <c r="H784" s="159" t="s">
        <v>272</v>
      </c>
      <c r="I784" s="160" t="s">
        <v>273</v>
      </c>
      <c r="J784" s="160" t="s">
        <v>643</v>
      </c>
      <c r="K784" s="161" t="s">
        <v>273</v>
      </c>
      <c r="L784" s="194"/>
      <c r="M784" s="195"/>
      <c r="N784" s="193"/>
      <c r="O784" s="152">
        <v>100</v>
      </c>
      <c r="P784" s="153" t="s">
        <v>195</v>
      </c>
      <c r="Q784" s="154">
        <v>100</v>
      </c>
    </row>
    <row r="785" spans="2:17">
      <c r="B785" s="157" t="s">
        <v>36</v>
      </c>
      <c r="C785" s="157" t="s">
        <v>3</v>
      </c>
      <c r="D785" s="157" t="s">
        <v>627</v>
      </c>
      <c r="E785" s="157" t="s">
        <v>628</v>
      </c>
      <c r="F785" s="157" t="s">
        <v>540</v>
      </c>
      <c r="G785" s="158" t="s">
        <v>5815</v>
      </c>
      <c r="H785" s="159" t="s">
        <v>272</v>
      </c>
      <c r="I785" s="160" t="s">
        <v>273</v>
      </c>
      <c r="J785" s="160" t="s">
        <v>54</v>
      </c>
      <c r="K785" s="161" t="s">
        <v>273</v>
      </c>
      <c r="L785" s="194"/>
      <c r="M785" s="195"/>
      <c r="N785" s="193"/>
      <c r="O785" s="152">
        <v>30</v>
      </c>
      <c r="P785" s="153" t="s">
        <v>195</v>
      </c>
      <c r="Q785" s="154" t="s">
        <v>195</v>
      </c>
    </row>
    <row r="786" spans="2:17">
      <c r="B786" s="157" t="s">
        <v>36</v>
      </c>
      <c r="C786" s="157" t="s">
        <v>3</v>
      </c>
      <c r="D786" s="157" t="s">
        <v>629</v>
      </c>
      <c r="E786" s="157" t="s">
        <v>630</v>
      </c>
      <c r="F786" s="157" t="s">
        <v>540</v>
      </c>
      <c r="G786" s="158" t="s">
        <v>5815</v>
      </c>
      <c r="H786" s="159" t="s">
        <v>272</v>
      </c>
      <c r="I786" s="160" t="s">
        <v>273</v>
      </c>
      <c r="J786" s="160" t="s">
        <v>643</v>
      </c>
      <c r="K786" s="161" t="s">
        <v>273</v>
      </c>
      <c r="L786" s="194"/>
      <c r="M786" s="195"/>
      <c r="N786" s="193"/>
      <c r="O786" s="152">
        <v>0</v>
      </c>
      <c r="P786" s="153" t="s">
        <v>195</v>
      </c>
      <c r="Q786" s="154" t="s">
        <v>195</v>
      </c>
    </row>
    <row r="787" spans="2:17">
      <c r="B787" s="157" t="s">
        <v>36</v>
      </c>
      <c r="C787" s="157" t="s">
        <v>3</v>
      </c>
      <c r="D787" s="157" t="s">
        <v>633</v>
      </c>
      <c r="E787" s="157" t="s">
        <v>634</v>
      </c>
      <c r="F787" s="157" t="s">
        <v>540</v>
      </c>
      <c r="G787" s="158" t="s">
        <v>5815</v>
      </c>
      <c r="H787" s="159" t="s">
        <v>272</v>
      </c>
      <c r="I787" s="160" t="s">
        <v>273</v>
      </c>
      <c r="J787" s="160" t="s">
        <v>643</v>
      </c>
      <c r="K787" s="161" t="s">
        <v>273</v>
      </c>
      <c r="L787" s="194"/>
      <c r="M787" s="195"/>
      <c r="N787" s="193"/>
      <c r="O787" s="152">
        <v>0</v>
      </c>
      <c r="P787" s="153" t="s">
        <v>195</v>
      </c>
      <c r="Q787" s="154">
        <v>0</v>
      </c>
    </row>
    <row r="788" spans="2:17">
      <c r="B788" s="157" t="s">
        <v>37</v>
      </c>
      <c r="C788" s="157" t="s">
        <v>1</v>
      </c>
      <c r="D788" s="157" t="s">
        <v>538</v>
      </c>
      <c r="E788" s="157" t="s">
        <v>539</v>
      </c>
      <c r="F788" s="157" t="s">
        <v>540</v>
      </c>
      <c r="G788" s="158" t="s">
        <v>5815</v>
      </c>
      <c r="H788" s="159" t="s">
        <v>272</v>
      </c>
      <c r="I788" s="160" t="s">
        <v>273</v>
      </c>
      <c r="J788" s="160" t="s">
        <v>643</v>
      </c>
      <c r="K788" s="161" t="s">
        <v>273</v>
      </c>
      <c r="L788" s="194"/>
      <c r="M788" s="195"/>
      <c r="N788" s="193"/>
      <c r="O788" s="152">
        <v>0</v>
      </c>
      <c r="P788" s="153" t="s">
        <v>195</v>
      </c>
      <c r="Q788" s="154" t="s">
        <v>195</v>
      </c>
    </row>
    <row r="789" spans="2:17">
      <c r="B789" s="157" t="s">
        <v>37</v>
      </c>
      <c r="C789" s="157" t="s">
        <v>1</v>
      </c>
      <c r="D789" s="157" t="s">
        <v>541</v>
      </c>
      <c r="E789" s="157" t="s">
        <v>542</v>
      </c>
      <c r="F789" s="157" t="s">
        <v>540</v>
      </c>
      <c r="G789" s="158" t="s">
        <v>5815</v>
      </c>
      <c r="H789" s="159" t="s">
        <v>272</v>
      </c>
      <c r="I789" s="160" t="s">
        <v>273</v>
      </c>
      <c r="J789" s="160" t="s">
        <v>643</v>
      </c>
      <c r="K789" s="161" t="s">
        <v>273</v>
      </c>
      <c r="L789" s="194"/>
      <c r="M789" s="195"/>
      <c r="N789" s="193"/>
      <c r="O789" s="152">
        <v>100</v>
      </c>
      <c r="P789" s="153">
        <v>0</v>
      </c>
      <c r="Q789" s="154">
        <v>100</v>
      </c>
    </row>
    <row r="790" spans="2:17">
      <c r="B790" s="157" t="s">
        <v>37</v>
      </c>
      <c r="C790" s="157" t="s">
        <v>1</v>
      </c>
      <c r="D790" s="157" t="s">
        <v>543</v>
      </c>
      <c r="E790" s="157" t="s">
        <v>544</v>
      </c>
      <c r="F790" s="157" t="s">
        <v>540</v>
      </c>
      <c r="G790" s="158" t="s">
        <v>5815</v>
      </c>
      <c r="H790" s="159" t="s">
        <v>272</v>
      </c>
      <c r="I790" s="160" t="s">
        <v>272</v>
      </c>
      <c r="J790" s="160" t="s">
        <v>643</v>
      </c>
      <c r="K790" s="161" t="s">
        <v>195</v>
      </c>
      <c r="L790" s="194"/>
      <c r="M790" s="195"/>
      <c r="N790" s="193"/>
      <c r="O790" s="152">
        <v>100</v>
      </c>
      <c r="P790" s="153">
        <v>100</v>
      </c>
      <c r="Q790" s="154">
        <v>100</v>
      </c>
    </row>
    <row r="791" spans="2:17">
      <c r="B791" s="157" t="s">
        <v>37</v>
      </c>
      <c r="C791" s="157" t="s">
        <v>1</v>
      </c>
      <c r="D791" s="157" t="s">
        <v>545</v>
      </c>
      <c r="E791" s="157" t="s">
        <v>546</v>
      </c>
      <c r="F791" s="157" t="s">
        <v>540</v>
      </c>
      <c r="G791" s="158" t="s">
        <v>5815</v>
      </c>
      <c r="H791" s="159" t="s">
        <v>272</v>
      </c>
      <c r="I791" s="160" t="s">
        <v>273</v>
      </c>
      <c r="J791" s="160" t="s">
        <v>643</v>
      </c>
      <c r="K791" s="161" t="s">
        <v>273</v>
      </c>
      <c r="L791" s="194"/>
      <c r="M791" s="195"/>
      <c r="N791" s="193"/>
      <c r="O791" s="152">
        <v>100</v>
      </c>
      <c r="P791" s="153">
        <v>0</v>
      </c>
      <c r="Q791" s="154">
        <v>100</v>
      </c>
    </row>
    <row r="792" spans="2:17">
      <c r="B792" s="157" t="s">
        <v>37</v>
      </c>
      <c r="C792" s="157" t="s">
        <v>1</v>
      </c>
      <c r="D792" s="157" t="s">
        <v>547</v>
      </c>
      <c r="E792" s="157" t="s">
        <v>548</v>
      </c>
      <c r="F792" s="157" t="s">
        <v>540</v>
      </c>
      <c r="G792" s="158" t="s">
        <v>5815</v>
      </c>
      <c r="H792" s="159" t="s">
        <v>272</v>
      </c>
      <c r="I792" s="160" t="s">
        <v>272</v>
      </c>
      <c r="J792" s="160" t="s">
        <v>643</v>
      </c>
      <c r="K792" s="161" t="s">
        <v>195</v>
      </c>
      <c r="L792" s="194"/>
      <c r="M792" s="195"/>
      <c r="N792" s="193"/>
      <c r="O792" s="152">
        <v>100</v>
      </c>
      <c r="P792" s="153">
        <v>100</v>
      </c>
      <c r="Q792" s="154">
        <v>100</v>
      </c>
    </row>
    <row r="793" spans="2:17">
      <c r="B793" s="157" t="s">
        <v>37</v>
      </c>
      <c r="C793" s="157" t="s">
        <v>1</v>
      </c>
      <c r="D793" s="157" t="s">
        <v>553</v>
      </c>
      <c r="E793" s="157" t="s">
        <v>554</v>
      </c>
      <c r="F793" s="157" t="s">
        <v>540</v>
      </c>
      <c r="G793" s="158" t="s">
        <v>5815</v>
      </c>
      <c r="H793" s="159" t="s">
        <v>272</v>
      </c>
      <c r="I793" s="160" t="s">
        <v>273</v>
      </c>
      <c r="J793" s="160" t="s">
        <v>643</v>
      </c>
      <c r="K793" s="161" t="s">
        <v>273</v>
      </c>
      <c r="L793" s="194"/>
      <c r="M793" s="195"/>
      <c r="N793" s="193"/>
      <c r="O793" s="152">
        <v>50</v>
      </c>
      <c r="P793" s="153">
        <v>0</v>
      </c>
      <c r="Q793" s="154" t="s">
        <v>195</v>
      </c>
    </row>
    <row r="794" spans="2:17">
      <c r="B794" s="157" t="s">
        <v>37</v>
      </c>
      <c r="C794" s="157" t="s">
        <v>1</v>
      </c>
      <c r="D794" s="157" t="s">
        <v>555</v>
      </c>
      <c r="E794" s="157" t="s">
        <v>556</v>
      </c>
      <c r="F794" s="157" t="s">
        <v>540</v>
      </c>
      <c r="G794" s="158" t="s">
        <v>5815</v>
      </c>
      <c r="H794" s="159" t="s">
        <v>272</v>
      </c>
      <c r="I794" s="160" t="s">
        <v>273</v>
      </c>
      <c r="J794" s="160" t="s">
        <v>643</v>
      </c>
      <c r="K794" s="161" t="s">
        <v>272</v>
      </c>
      <c r="L794" s="194"/>
      <c r="M794" s="195"/>
      <c r="N794" s="193"/>
      <c r="O794" s="152">
        <v>0</v>
      </c>
      <c r="P794" s="153" t="s">
        <v>195</v>
      </c>
      <c r="Q794" s="154" t="s">
        <v>195</v>
      </c>
    </row>
    <row r="795" spans="2:17">
      <c r="B795" s="157" t="s">
        <v>37</v>
      </c>
      <c r="C795" s="157" t="s">
        <v>1</v>
      </c>
      <c r="D795" s="157" t="s">
        <v>561</v>
      </c>
      <c r="E795" s="157" t="s">
        <v>562</v>
      </c>
      <c r="F795" s="157" t="s">
        <v>533</v>
      </c>
      <c r="G795" s="158" t="s">
        <v>5815</v>
      </c>
      <c r="H795" s="159" t="s">
        <v>272</v>
      </c>
      <c r="I795" s="160" t="s">
        <v>273</v>
      </c>
      <c r="J795" s="160" t="s">
        <v>53</v>
      </c>
      <c r="K795" s="161" t="s">
        <v>273</v>
      </c>
      <c r="L795" s="194"/>
      <c r="M795" s="195"/>
      <c r="N795" s="193"/>
      <c r="O795" s="152">
        <v>0</v>
      </c>
      <c r="P795" s="153" t="s">
        <v>195</v>
      </c>
      <c r="Q795" s="154" t="s">
        <v>195</v>
      </c>
    </row>
    <row r="796" spans="2:17">
      <c r="B796" s="157" t="s">
        <v>37</v>
      </c>
      <c r="C796" s="157" t="s">
        <v>1</v>
      </c>
      <c r="D796" s="157" t="s">
        <v>563</v>
      </c>
      <c r="E796" s="157" t="s">
        <v>564</v>
      </c>
      <c r="F796" s="157" t="s">
        <v>540</v>
      </c>
      <c r="G796" s="158" t="s">
        <v>5815</v>
      </c>
      <c r="H796" s="159" t="s">
        <v>272</v>
      </c>
      <c r="I796" s="160" t="s">
        <v>273</v>
      </c>
      <c r="J796" s="160" t="s">
        <v>53</v>
      </c>
      <c r="K796" s="161" t="s">
        <v>273</v>
      </c>
      <c r="L796" s="194"/>
      <c r="M796" s="195"/>
      <c r="N796" s="193"/>
      <c r="O796" s="152">
        <v>0</v>
      </c>
      <c r="P796" s="153" t="s">
        <v>195</v>
      </c>
      <c r="Q796" s="154" t="s">
        <v>195</v>
      </c>
    </row>
    <row r="797" spans="2:17">
      <c r="B797" s="157" t="s">
        <v>37</v>
      </c>
      <c r="C797" s="157" t="s">
        <v>495</v>
      </c>
      <c r="D797" s="157" t="s">
        <v>565</v>
      </c>
      <c r="E797" s="157" t="s">
        <v>566</v>
      </c>
      <c r="F797" s="157" t="s">
        <v>540</v>
      </c>
      <c r="G797" s="158" t="s">
        <v>5815</v>
      </c>
      <c r="H797" s="159" t="s">
        <v>272</v>
      </c>
      <c r="I797" s="160" t="s">
        <v>273</v>
      </c>
      <c r="J797" s="160" t="s">
        <v>643</v>
      </c>
      <c r="K797" s="161" t="s">
        <v>273</v>
      </c>
      <c r="L797" s="194"/>
      <c r="M797" s="195"/>
      <c r="N797" s="193"/>
      <c r="O797" s="152">
        <v>0</v>
      </c>
      <c r="P797" s="153">
        <v>0</v>
      </c>
      <c r="Q797" s="154" t="s">
        <v>195</v>
      </c>
    </row>
    <row r="798" spans="2:17">
      <c r="B798" s="157" t="s">
        <v>37</v>
      </c>
      <c r="C798" s="157" t="s">
        <v>495</v>
      </c>
      <c r="D798" s="157" t="s">
        <v>567</v>
      </c>
      <c r="E798" s="157" t="s">
        <v>568</v>
      </c>
      <c r="F798" s="157" t="s">
        <v>533</v>
      </c>
      <c r="G798" s="158" t="s">
        <v>5815</v>
      </c>
      <c r="H798" s="159" t="s">
        <v>272</v>
      </c>
      <c r="I798" s="160" t="s">
        <v>273</v>
      </c>
      <c r="J798" s="160" t="s">
        <v>643</v>
      </c>
      <c r="K798" s="161" t="s">
        <v>273</v>
      </c>
      <c r="L798" s="194"/>
      <c r="M798" s="195"/>
      <c r="N798" s="193"/>
      <c r="O798" s="152">
        <v>0</v>
      </c>
      <c r="P798" s="153" t="s">
        <v>195</v>
      </c>
      <c r="Q798" s="154" t="s">
        <v>195</v>
      </c>
    </row>
    <row r="799" spans="2:17">
      <c r="B799" s="157" t="s">
        <v>37</v>
      </c>
      <c r="C799" s="157" t="s">
        <v>495</v>
      </c>
      <c r="D799" s="157" t="s">
        <v>569</v>
      </c>
      <c r="E799" s="157" t="s">
        <v>570</v>
      </c>
      <c r="F799" s="157" t="s">
        <v>540</v>
      </c>
      <c r="G799" s="158" t="s">
        <v>5815</v>
      </c>
      <c r="H799" s="159" t="s">
        <v>272</v>
      </c>
      <c r="I799" s="160" t="s">
        <v>273</v>
      </c>
      <c r="J799" s="160" t="s">
        <v>643</v>
      </c>
      <c r="K799" s="161" t="s">
        <v>273</v>
      </c>
      <c r="L799" s="194"/>
      <c r="M799" s="195"/>
      <c r="N799" s="193"/>
      <c r="O799" s="152">
        <v>0</v>
      </c>
      <c r="P799" s="153" t="s">
        <v>195</v>
      </c>
      <c r="Q799" s="154" t="s">
        <v>195</v>
      </c>
    </row>
    <row r="800" spans="2:17">
      <c r="B800" s="157" t="s">
        <v>37</v>
      </c>
      <c r="C800" s="157" t="s">
        <v>495</v>
      </c>
      <c r="D800" s="157" t="s">
        <v>571</v>
      </c>
      <c r="E800" s="157" t="s">
        <v>572</v>
      </c>
      <c r="F800" s="157" t="s">
        <v>540</v>
      </c>
      <c r="G800" s="158" t="s">
        <v>5815</v>
      </c>
      <c r="H800" s="159" t="s">
        <v>272</v>
      </c>
      <c r="I800" s="160" t="s">
        <v>273</v>
      </c>
      <c r="J800" s="160" t="s">
        <v>643</v>
      </c>
      <c r="K800" s="161" t="s">
        <v>273</v>
      </c>
      <c r="L800" s="194"/>
      <c r="M800" s="195"/>
      <c r="N800" s="193"/>
      <c r="O800" s="152">
        <v>0</v>
      </c>
      <c r="P800" s="153" t="s">
        <v>195</v>
      </c>
      <c r="Q800" s="154" t="s">
        <v>195</v>
      </c>
    </row>
    <row r="801" spans="2:17">
      <c r="B801" s="157" t="s">
        <v>37</v>
      </c>
      <c r="C801" s="157" t="s">
        <v>495</v>
      </c>
      <c r="D801" s="157" t="s">
        <v>583</v>
      </c>
      <c r="E801" s="157" t="s">
        <v>584</v>
      </c>
      <c r="F801" s="157" t="s">
        <v>540</v>
      </c>
      <c r="G801" s="158" t="s">
        <v>5815</v>
      </c>
      <c r="H801" s="159" t="s">
        <v>272</v>
      </c>
      <c r="I801" s="160" t="s">
        <v>273</v>
      </c>
      <c r="J801" s="160" t="s">
        <v>643</v>
      </c>
      <c r="K801" s="161" t="s">
        <v>273</v>
      </c>
      <c r="L801" s="194"/>
      <c r="M801" s="195"/>
      <c r="N801" s="193"/>
      <c r="O801" s="152">
        <v>0</v>
      </c>
      <c r="P801" s="153" t="s">
        <v>195</v>
      </c>
      <c r="Q801" s="154" t="s">
        <v>195</v>
      </c>
    </row>
    <row r="802" spans="2:17">
      <c r="B802" s="157" t="s">
        <v>37</v>
      </c>
      <c r="C802" s="157" t="s">
        <v>495</v>
      </c>
      <c r="D802" s="157" t="s">
        <v>585</v>
      </c>
      <c r="E802" s="157" t="s">
        <v>586</v>
      </c>
      <c r="F802" s="157" t="s">
        <v>533</v>
      </c>
      <c r="G802" s="158" t="s">
        <v>5815</v>
      </c>
      <c r="H802" s="159" t="s">
        <v>272</v>
      </c>
      <c r="I802" s="160" t="s">
        <v>273</v>
      </c>
      <c r="J802" s="160" t="s">
        <v>643</v>
      </c>
      <c r="K802" s="161" t="s">
        <v>273</v>
      </c>
      <c r="L802" s="194"/>
      <c r="M802" s="195"/>
      <c r="N802" s="193"/>
      <c r="O802" s="152">
        <v>0</v>
      </c>
      <c r="P802" s="153" t="s">
        <v>195</v>
      </c>
      <c r="Q802" s="154" t="s">
        <v>195</v>
      </c>
    </row>
    <row r="803" spans="2:17">
      <c r="B803" s="157" t="s">
        <v>37</v>
      </c>
      <c r="C803" s="157" t="s">
        <v>495</v>
      </c>
      <c r="D803" s="157" t="s">
        <v>587</v>
      </c>
      <c r="E803" s="157" t="s">
        <v>588</v>
      </c>
      <c r="F803" s="157" t="s">
        <v>540</v>
      </c>
      <c r="G803" s="158" t="s">
        <v>5815</v>
      </c>
      <c r="H803" s="159" t="s">
        <v>272</v>
      </c>
      <c r="I803" s="160" t="s">
        <v>273</v>
      </c>
      <c r="J803" s="160" t="s">
        <v>643</v>
      </c>
      <c r="K803" s="161" t="s">
        <v>273</v>
      </c>
      <c r="L803" s="194"/>
      <c r="M803" s="195"/>
      <c r="N803" s="193"/>
      <c r="O803" s="152">
        <v>0</v>
      </c>
      <c r="P803" s="153" t="s">
        <v>195</v>
      </c>
      <c r="Q803" s="154" t="s">
        <v>195</v>
      </c>
    </row>
    <row r="804" spans="2:17">
      <c r="B804" s="157" t="s">
        <v>37</v>
      </c>
      <c r="C804" s="157" t="s">
        <v>495</v>
      </c>
      <c r="D804" s="157" t="s">
        <v>589</v>
      </c>
      <c r="E804" s="157" t="s">
        <v>590</v>
      </c>
      <c r="F804" s="157" t="s">
        <v>540</v>
      </c>
      <c r="G804" s="158" t="s">
        <v>5815</v>
      </c>
      <c r="H804" s="159" t="s">
        <v>272</v>
      </c>
      <c r="I804" s="160" t="s">
        <v>273</v>
      </c>
      <c r="J804" s="160" t="s">
        <v>643</v>
      </c>
      <c r="K804" s="161" t="s">
        <v>273</v>
      </c>
      <c r="L804" s="194"/>
      <c r="M804" s="195"/>
      <c r="N804" s="193"/>
      <c r="O804" s="152">
        <v>0</v>
      </c>
      <c r="P804" s="153" t="s">
        <v>195</v>
      </c>
      <c r="Q804" s="154" t="s">
        <v>195</v>
      </c>
    </row>
    <row r="805" spans="2:17">
      <c r="B805" s="157" t="s">
        <v>37</v>
      </c>
      <c r="C805" s="157" t="s">
        <v>495</v>
      </c>
      <c r="D805" s="157" t="s">
        <v>593</v>
      </c>
      <c r="E805" s="157" t="s">
        <v>594</v>
      </c>
      <c r="F805" s="157" t="s">
        <v>540</v>
      </c>
      <c r="G805" s="158" t="s">
        <v>5815</v>
      </c>
      <c r="H805" s="159" t="s">
        <v>272</v>
      </c>
      <c r="I805" s="160" t="s">
        <v>272</v>
      </c>
      <c r="J805" s="160" t="s">
        <v>643</v>
      </c>
      <c r="K805" s="161" t="s">
        <v>195</v>
      </c>
      <c r="L805" s="194"/>
      <c r="M805" s="195"/>
      <c r="N805" s="193"/>
      <c r="O805" s="152">
        <v>100</v>
      </c>
      <c r="P805" s="153">
        <v>100</v>
      </c>
      <c r="Q805" s="154">
        <v>100</v>
      </c>
    </row>
    <row r="806" spans="2:17">
      <c r="B806" s="157" t="s">
        <v>37</v>
      </c>
      <c r="C806" s="157" t="s">
        <v>495</v>
      </c>
      <c r="D806" s="157" t="s">
        <v>595</v>
      </c>
      <c r="E806" s="157" t="s">
        <v>596</v>
      </c>
      <c r="F806" s="157" t="s">
        <v>540</v>
      </c>
      <c r="G806" s="158" t="s">
        <v>5815</v>
      </c>
      <c r="H806" s="159" t="s">
        <v>272</v>
      </c>
      <c r="I806" s="160" t="s">
        <v>273</v>
      </c>
      <c r="J806" s="160" t="s">
        <v>643</v>
      </c>
      <c r="K806" s="161" t="s">
        <v>273</v>
      </c>
      <c r="L806" s="194"/>
      <c r="M806" s="195"/>
      <c r="N806" s="193"/>
      <c r="O806" s="152">
        <v>0</v>
      </c>
      <c r="P806" s="153">
        <v>0</v>
      </c>
      <c r="Q806" s="154" t="s">
        <v>195</v>
      </c>
    </row>
    <row r="807" spans="2:17">
      <c r="B807" s="157" t="s">
        <v>37</v>
      </c>
      <c r="C807" s="157" t="s">
        <v>495</v>
      </c>
      <c r="D807" s="157" t="s">
        <v>599</v>
      </c>
      <c r="E807" s="157" t="s">
        <v>600</v>
      </c>
      <c r="F807" s="157" t="s">
        <v>540</v>
      </c>
      <c r="G807" s="158" t="s">
        <v>5815</v>
      </c>
      <c r="H807" s="159" t="s">
        <v>272</v>
      </c>
      <c r="I807" s="160" t="s">
        <v>273</v>
      </c>
      <c r="J807" s="160" t="s">
        <v>643</v>
      </c>
      <c r="K807" s="161" t="s">
        <v>273</v>
      </c>
      <c r="L807" s="194"/>
      <c r="M807" s="195"/>
      <c r="N807" s="193"/>
      <c r="O807" s="152">
        <v>0</v>
      </c>
      <c r="P807" s="153" t="s">
        <v>195</v>
      </c>
      <c r="Q807" s="154" t="s">
        <v>195</v>
      </c>
    </row>
    <row r="808" spans="2:17">
      <c r="B808" s="157" t="s">
        <v>37</v>
      </c>
      <c r="C808" s="157" t="s">
        <v>2</v>
      </c>
      <c r="D808" s="157" t="s">
        <v>609</v>
      </c>
      <c r="E808" s="157" t="s">
        <v>610</v>
      </c>
      <c r="F808" s="157" t="s">
        <v>540</v>
      </c>
      <c r="G808" s="158" t="s">
        <v>5815</v>
      </c>
      <c r="H808" s="159" t="s">
        <v>272</v>
      </c>
      <c r="I808" s="160" t="s">
        <v>273</v>
      </c>
      <c r="J808" s="160" t="s">
        <v>643</v>
      </c>
      <c r="K808" s="161" t="s">
        <v>273</v>
      </c>
      <c r="L808" s="194"/>
      <c r="M808" s="195"/>
      <c r="N808" s="193"/>
      <c r="O808" s="152">
        <v>0</v>
      </c>
      <c r="P808" s="153" t="s">
        <v>195</v>
      </c>
      <c r="Q808" s="154" t="s">
        <v>195</v>
      </c>
    </row>
    <row r="809" spans="2:17">
      <c r="B809" s="157" t="s">
        <v>37</v>
      </c>
      <c r="C809" s="157" t="s">
        <v>2</v>
      </c>
      <c r="D809" s="157" t="s">
        <v>619</v>
      </c>
      <c r="E809" s="157" t="s">
        <v>620</v>
      </c>
      <c r="F809" s="157" t="s">
        <v>540</v>
      </c>
      <c r="G809" s="158" t="s">
        <v>5815</v>
      </c>
      <c r="H809" s="159" t="s">
        <v>273</v>
      </c>
      <c r="I809" s="160" t="s">
        <v>7</v>
      </c>
      <c r="J809" s="160" t="s">
        <v>7</v>
      </c>
      <c r="K809" s="161" t="s">
        <v>195</v>
      </c>
      <c r="L809" s="194"/>
      <c r="M809" s="195"/>
      <c r="N809" s="193"/>
      <c r="O809" s="152" t="s">
        <v>195</v>
      </c>
      <c r="P809" s="153" t="s">
        <v>7</v>
      </c>
      <c r="Q809" s="154" t="s">
        <v>195</v>
      </c>
    </row>
    <row r="810" spans="2:17">
      <c r="B810" s="157" t="s">
        <v>37</v>
      </c>
      <c r="C810" s="157" t="s">
        <v>3</v>
      </c>
      <c r="D810" s="157" t="s">
        <v>899</v>
      </c>
      <c r="E810" s="157" t="s">
        <v>900</v>
      </c>
      <c r="F810" s="157" t="s">
        <v>540</v>
      </c>
      <c r="G810" s="158" t="s">
        <v>5815</v>
      </c>
      <c r="H810" s="159" t="s">
        <v>272</v>
      </c>
      <c r="I810" s="160" t="s">
        <v>273</v>
      </c>
      <c r="J810" s="160" t="s">
        <v>53</v>
      </c>
      <c r="K810" s="161" t="s">
        <v>273</v>
      </c>
      <c r="L810" s="194"/>
      <c r="M810" s="195"/>
      <c r="N810" s="193"/>
      <c r="O810" s="152">
        <v>62.5</v>
      </c>
      <c r="P810" s="153">
        <v>0</v>
      </c>
      <c r="Q810" s="154">
        <v>50</v>
      </c>
    </row>
    <row r="811" spans="2:17">
      <c r="B811" s="157" t="s">
        <v>37</v>
      </c>
      <c r="C811" s="157" t="s">
        <v>3</v>
      </c>
      <c r="D811" s="157" t="s">
        <v>627</v>
      </c>
      <c r="E811" s="157" t="s">
        <v>628</v>
      </c>
      <c r="F811" s="157" t="s">
        <v>540</v>
      </c>
      <c r="G811" s="158" t="s">
        <v>5815</v>
      </c>
      <c r="H811" s="159" t="s">
        <v>272</v>
      </c>
      <c r="I811" s="160" t="s">
        <v>273</v>
      </c>
      <c r="J811" s="160" t="s">
        <v>53</v>
      </c>
      <c r="K811" s="161" t="s">
        <v>273</v>
      </c>
      <c r="L811" s="194"/>
      <c r="M811" s="195"/>
      <c r="N811" s="193"/>
      <c r="O811" s="152">
        <v>0</v>
      </c>
      <c r="P811" s="153">
        <v>0</v>
      </c>
      <c r="Q811" s="154">
        <v>0</v>
      </c>
    </row>
    <row r="812" spans="2:17">
      <c r="B812" s="157" t="s">
        <v>37</v>
      </c>
      <c r="C812" s="157" t="s">
        <v>3</v>
      </c>
      <c r="D812" s="157" t="s">
        <v>629</v>
      </c>
      <c r="E812" s="157" t="s">
        <v>630</v>
      </c>
      <c r="F812" s="157" t="s">
        <v>540</v>
      </c>
      <c r="G812" s="158" t="s">
        <v>5815</v>
      </c>
      <c r="H812" s="159" t="s">
        <v>272</v>
      </c>
      <c r="I812" s="160" t="s">
        <v>273</v>
      </c>
      <c r="J812" s="160" t="s">
        <v>643</v>
      </c>
      <c r="K812" s="161" t="s">
        <v>273</v>
      </c>
      <c r="L812" s="194"/>
      <c r="M812" s="195"/>
      <c r="N812" s="193"/>
      <c r="O812" s="152">
        <v>0</v>
      </c>
      <c r="P812" s="153" t="s">
        <v>195</v>
      </c>
      <c r="Q812" s="154" t="s">
        <v>195</v>
      </c>
    </row>
    <row r="813" spans="2:17">
      <c r="B813" s="157" t="s">
        <v>37</v>
      </c>
      <c r="C813" s="157" t="s">
        <v>3</v>
      </c>
      <c r="D813" s="157" t="s">
        <v>633</v>
      </c>
      <c r="E813" s="157" t="s">
        <v>634</v>
      </c>
      <c r="F813" s="157" t="s">
        <v>540</v>
      </c>
      <c r="G813" s="158" t="s">
        <v>5815</v>
      </c>
      <c r="H813" s="159" t="s">
        <v>272</v>
      </c>
      <c r="I813" s="160" t="s">
        <v>273</v>
      </c>
      <c r="J813" s="160" t="s">
        <v>643</v>
      </c>
      <c r="K813" s="161" t="s">
        <v>273</v>
      </c>
      <c r="L813" s="194"/>
      <c r="M813" s="195"/>
      <c r="N813" s="193"/>
      <c r="O813" s="152">
        <v>0</v>
      </c>
      <c r="P813" s="153" t="s">
        <v>195</v>
      </c>
      <c r="Q813" s="154" t="s">
        <v>195</v>
      </c>
    </row>
    <row r="814" spans="2:17">
      <c r="B814" s="157" t="s">
        <v>38</v>
      </c>
      <c r="C814" s="157" t="s">
        <v>1</v>
      </c>
      <c r="D814" s="157" t="s">
        <v>538</v>
      </c>
      <c r="E814" s="157" t="s">
        <v>539</v>
      </c>
      <c r="F814" s="157" t="s">
        <v>540</v>
      </c>
      <c r="G814" s="158" t="s">
        <v>5815</v>
      </c>
      <c r="H814" s="159" t="s">
        <v>273</v>
      </c>
      <c r="I814" s="160" t="s">
        <v>7</v>
      </c>
      <c r="J814" s="160" t="s">
        <v>7</v>
      </c>
      <c r="K814" s="161" t="s">
        <v>195</v>
      </c>
      <c r="L814" s="194"/>
      <c r="M814" s="195"/>
      <c r="N814" s="193"/>
      <c r="O814" s="152" t="s">
        <v>195</v>
      </c>
      <c r="P814" s="153" t="s">
        <v>7</v>
      </c>
      <c r="Q814" s="154" t="s">
        <v>195</v>
      </c>
    </row>
    <row r="815" spans="2:17">
      <c r="B815" s="157" t="s">
        <v>38</v>
      </c>
      <c r="C815" s="157" t="s">
        <v>1</v>
      </c>
      <c r="D815" s="157" t="s">
        <v>541</v>
      </c>
      <c r="E815" s="157" t="s">
        <v>542</v>
      </c>
      <c r="F815" s="157" t="s">
        <v>540</v>
      </c>
      <c r="G815" s="158" t="s">
        <v>5815</v>
      </c>
      <c r="H815" s="159" t="s">
        <v>272</v>
      </c>
      <c r="I815" s="160" t="s">
        <v>273</v>
      </c>
      <c r="J815" s="160" t="s">
        <v>643</v>
      </c>
      <c r="K815" s="161" t="s">
        <v>273</v>
      </c>
      <c r="L815" s="194"/>
      <c r="M815" s="195"/>
      <c r="N815" s="193"/>
      <c r="O815" s="152">
        <v>100</v>
      </c>
      <c r="P815" s="153">
        <v>0</v>
      </c>
      <c r="Q815" s="154">
        <v>100</v>
      </c>
    </row>
    <row r="816" spans="2:17">
      <c r="B816" s="157" t="s">
        <v>38</v>
      </c>
      <c r="C816" s="157" t="s">
        <v>1</v>
      </c>
      <c r="D816" s="157" t="s">
        <v>543</v>
      </c>
      <c r="E816" s="157" t="s">
        <v>544</v>
      </c>
      <c r="F816" s="157" t="s">
        <v>540</v>
      </c>
      <c r="G816" s="158" t="s">
        <v>5815</v>
      </c>
      <c r="H816" s="159" t="s">
        <v>272</v>
      </c>
      <c r="I816" s="160" t="s">
        <v>273</v>
      </c>
      <c r="J816" s="160" t="s">
        <v>643</v>
      </c>
      <c r="K816" s="161" t="s">
        <v>273</v>
      </c>
      <c r="L816" s="194"/>
      <c r="M816" s="195"/>
      <c r="N816" s="193"/>
      <c r="O816" s="152">
        <v>100</v>
      </c>
      <c r="P816" s="153">
        <v>100</v>
      </c>
      <c r="Q816" s="154">
        <v>100</v>
      </c>
    </row>
    <row r="817" spans="2:17">
      <c r="B817" s="157" t="s">
        <v>38</v>
      </c>
      <c r="C817" s="157" t="s">
        <v>1</v>
      </c>
      <c r="D817" s="157" t="s">
        <v>545</v>
      </c>
      <c r="E817" s="157" t="s">
        <v>546</v>
      </c>
      <c r="F817" s="157" t="s">
        <v>540</v>
      </c>
      <c r="G817" s="158" t="s">
        <v>5815</v>
      </c>
      <c r="H817" s="159" t="s">
        <v>272</v>
      </c>
      <c r="I817" s="160" t="s">
        <v>273</v>
      </c>
      <c r="J817" s="160" t="s">
        <v>643</v>
      </c>
      <c r="K817" s="161" t="s">
        <v>273</v>
      </c>
      <c r="L817" s="194"/>
      <c r="M817" s="195"/>
      <c r="N817" s="193"/>
      <c r="O817" s="152">
        <v>100</v>
      </c>
      <c r="P817" s="153">
        <v>0</v>
      </c>
      <c r="Q817" s="154">
        <v>100</v>
      </c>
    </row>
    <row r="818" spans="2:17">
      <c r="B818" s="157" t="s">
        <v>38</v>
      </c>
      <c r="C818" s="157" t="s">
        <v>1</v>
      </c>
      <c r="D818" s="157" t="s">
        <v>547</v>
      </c>
      <c r="E818" s="157" t="s">
        <v>548</v>
      </c>
      <c r="F818" s="157" t="s">
        <v>540</v>
      </c>
      <c r="G818" s="158" t="s">
        <v>5815</v>
      </c>
      <c r="H818" s="159" t="s">
        <v>272</v>
      </c>
      <c r="I818" s="160" t="s">
        <v>273</v>
      </c>
      <c r="J818" s="160" t="s">
        <v>643</v>
      </c>
      <c r="K818" s="161" t="s">
        <v>273</v>
      </c>
      <c r="L818" s="194"/>
      <c r="M818" s="195"/>
      <c r="N818" s="193"/>
      <c r="O818" s="152">
        <v>100</v>
      </c>
      <c r="P818" s="153">
        <v>100</v>
      </c>
      <c r="Q818" s="154">
        <v>100</v>
      </c>
    </row>
    <row r="819" spans="2:17">
      <c r="B819" s="157" t="s">
        <v>38</v>
      </c>
      <c r="C819" s="157" t="s">
        <v>1</v>
      </c>
      <c r="D819" s="157" t="s">
        <v>553</v>
      </c>
      <c r="E819" s="157" t="s">
        <v>554</v>
      </c>
      <c r="F819" s="157" t="s">
        <v>540</v>
      </c>
      <c r="G819" s="158" t="s">
        <v>5815</v>
      </c>
      <c r="H819" s="159" t="s">
        <v>272</v>
      </c>
      <c r="I819" s="160" t="s">
        <v>273</v>
      </c>
      <c r="J819" s="160" t="s">
        <v>643</v>
      </c>
      <c r="K819" s="161" t="s">
        <v>273</v>
      </c>
      <c r="L819" s="194"/>
      <c r="M819" s="195"/>
      <c r="N819" s="193"/>
      <c r="O819" s="152">
        <v>100</v>
      </c>
      <c r="P819" s="153">
        <v>0</v>
      </c>
      <c r="Q819" s="154">
        <v>100</v>
      </c>
    </row>
    <row r="820" spans="2:17">
      <c r="B820" s="157" t="s">
        <v>38</v>
      </c>
      <c r="C820" s="157" t="s">
        <v>1</v>
      </c>
      <c r="D820" s="157" t="s">
        <v>555</v>
      </c>
      <c r="E820" s="157" t="s">
        <v>556</v>
      </c>
      <c r="F820" s="157" t="s">
        <v>540</v>
      </c>
      <c r="G820" s="158" t="s">
        <v>5815</v>
      </c>
      <c r="H820" s="159" t="s">
        <v>273</v>
      </c>
      <c r="I820" s="160" t="s">
        <v>7</v>
      </c>
      <c r="J820" s="160" t="s">
        <v>7</v>
      </c>
      <c r="K820" s="161" t="s">
        <v>195</v>
      </c>
      <c r="L820" s="194"/>
      <c r="M820" s="195"/>
      <c r="N820" s="193"/>
      <c r="O820" s="152" t="s">
        <v>195</v>
      </c>
      <c r="P820" s="153" t="s">
        <v>7</v>
      </c>
      <c r="Q820" s="154" t="s">
        <v>195</v>
      </c>
    </row>
    <row r="821" spans="2:17">
      <c r="B821" s="157" t="s">
        <v>38</v>
      </c>
      <c r="C821" s="157" t="s">
        <v>1</v>
      </c>
      <c r="D821" s="157" t="s">
        <v>561</v>
      </c>
      <c r="E821" s="157" t="s">
        <v>562</v>
      </c>
      <c r="F821" s="157" t="s">
        <v>533</v>
      </c>
      <c r="G821" s="158" t="s">
        <v>5815</v>
      </c>
      <c r="H821" s="159" t="s">
        <v>272</v>
      </c>
      <c r="I821" s="160" t="s">
        <v>273</v>
      </c>
      <c r="J821" s="160" t="s">
        <v>643</v>
      </c>
      <c r="K821" s="161" t="s">
        <v>273</v>
      </c>
      <c r="L821" s="194"/>
      <c r="M821" s="195"/>
      <c r="N821" s="193"/>
      <c r="O821" s="152">
        <v>100</v>
      </c>
      <c r="P821" s="153" t="s">
        <v>195</v>
      </c>
      <c r="Q821" s="154" t="s">
        <v>195</v>
      </c>
    </row>
    <row r="822" spans="2:17">
      <c r="B822" s="157" t="s">
        <v>38</v>
      </c>
      <c r="C822" s="157" t="s">
        <v>1</v>
      </c>
      <c r="D822" s="157" t="s">
        <v>563</v>
      </c>
      <c r="E822" s="157" t="s">
        <v>564</v>
      </c>
      <c r="F822" s="157" t="s">
        <v>540</v>
      </c>
      <c r="G822" s="158" t="s">
        <v>5815</v>
      </c>
      <c r="H822" s="159" t="s">
        <v>272</v>
      </c>
      <c r="I822" s="160" t="s">
        <v>273</v>
      </c>
      <c r="J822" s="160" t="s">
        <v>643</v>
      </c>
      <c r="K822" s="161" t="s">
        <v>273</v>
      </c>
      <c r="L822" s="194"/>
      <c r="M822" s="195"/>
      <c r="N822" s="193"/>
      <c r="O822" s="152">
        <v>100</v>
      </c>
      <c r="P822" s="153">
        <v>0</v>
      </c>
      <c r="Q822" s="154">
        <v>100</v>
      </c>
    </row>
    <row r="823" spans="2:17">
      <c r="B823" s="157" t="s">
        <v>38</v>
      </c>
      <c r="C823" s="157" t="s">
        <v>495</v>
      </c>
      <c r="D823" s="157" t="s">
        <v>565</v>
      </c>
      <c r="E823" s="157" t="s">
        <v>566</v>
      </c>
      <c r="F823" s="157" t="s">
        <v>540</v>
      </c>
      <c r="G823" s="158" t="s">
        <v>5815</v>
      </c>
      <c r="H823" s="159" t="s">
        <v>272</v>
      </c>
      <c r="I823" s="160" t="s">
        <v>273</v>
      </c>
      <c r="J823" s="160" t="s">
        <v>643</v>
      </c>
      <c r="K823" s="161" t="s">
        <v>273</v>
      </c>
      <c r="L823" s="194"/>
      <c r="M823" s="195"/>
      <c r="N823" s="193"/>
      <c r="O823" s="152">
        <v>50</v>
      </c>
      <c r="P823" s="153">
        <v>0</v>
      </c>
      <c r="Q823" s="154" t="s">
        <v>195</v>
      </c>
    </row>
    <row r="824" spans="2:17">
      <c r="B824" s="157" t="s">
        <v>38</v>
      </c>
      <c r="C824" s="157" t="s">
        <v>495</v>
      </c>
      <c r="D824" s="157" t="s">
        <v>567</v>
      </c>
      <c r="E824" s="157" t="s">
        <v>568</v>
      </c>
      <c r="F824" s="157" t="s">
        <v>533</v>
      </c>
      <c r="G824" s="158" t="s">
        <v>5815</v>
      </c>
      <c r="H824" s="159" t="s">
        <v>272</v>
      </c>
      <c r="I824" s="160" t="s">
        <v>273</v>
      </c>
      <c r="J824" s="160" t="s">
        <v>643</v>
      </c>
      <c r="K824" s="161" t="s">
        <v>273</v>
      </c>
      <c r="L824" s="194"/>
      <c r="M824" s="195"/>
      <c r="N824" s="193"/>
      <c r="O824" s="152">
        <v>100</v>
      </c>
      <c r="P824" s="153" t="s">
        <v>195</v>
      </c>
      <c r="Q824" s="154" t="s">
        <v>195</v>
      </c>
    </row>
    <row r="825" spans="2:17">
      <c r="B825" s="157" t="s">
        <v>38</v>
      </c>
      <c r="C825" s="157" t="s">
        <v>495</v>
      </c>
      <c r="D825" s="157" t="s">
        <v>569</v>
      </c>
      <c r="E825" s="157" t="s">
        <v>570</v>
      </c>
      <c r="F825" s="157" t="s">
        <v>540</v>
      </c>
      <c r="G825" s="158" t="s">
        <v>5815</v>
      </c>
      <c r="H825" s="159" t="s">
        <v>272</v>
      </c>
      <c r="I825" s="160" t="s">
        <v>273</v>
      </c>
      <c r="J825" s="160" t="s">
        <v>643</v>
      </c>
      <c r="K825" s="161" t="s">
        <v>273</v>
      </c>
      <c r="L825" s="194"/>
      <c r="M825" s="195"/>
      <c r="N825" s="193"/>
      <c r="O825" s="152">
        <v>50</v>
      </c>
      <c r="P825" s="153">
        <v>0</v>
      </c>
      <c r="Q825" s="154" t="s">
        <v>195</v>
      </c>
    </row>
    <row r="826" spans="2:17">
      <c r="B826" s="157" t="s">
        <v>38</v>
      </c>
      <c r="C826" s="157" t="s">
        <v>495</v>
      </c>
      <c r="D826" s="157" t="s">
        <v>571</v>
      </c>
      <c r="E826" s="157" t="s">
        <v>572</v>
      </c>
      <c r="F826" s="157" t="s">
        <v>540</v>
      </c>
      <c r="G826" s="158" t="s">
        <v>5815</v>
      </c>
      <c r="H826" s="159" t="s">
        <v>272</v>
      </c>
      <c r="I826" s="160" t="s">
        <v>273</v>
      </c>
      <c r="J826" s="160" t="s">
        <v>643</v>
      </c>
      <c r="K826" s="161" t="s">
        <v>273</v>
      </c>
      <c r="L826" s="194"/>
      <c r="M826" s="195"/>
      <c r="N826" s="193"/>
      <c r="O826" s="152">
        <v>0</v>
      </c>
      <c r="P826" s="153" t="s">
        <v>195</v>
      </c>
      <c r="Q826" s="154">
        <v>0</v>
      </c>
    </row>
    <row r="827" spans="2:17">
      <c r="B827" s="157" t="s">
        <v>38</v>
      </c>
      <c r="C827" s="157" t="s">
        <v>495</v>
      </c>
      <c r="D827" s="157" t="s">
        <v>583</v>
      </c>
      <c r="E827" s="157" t="s">
        <v>584</v>
      </c>
      <c r="F827" s="157" t="s">
        <v>540</v>
      </c>
      <c r="G827" s="158" t="s">
        <v>5815</v>
      </c>
      <c r="H827" s="159" t="s">
        <v>272</v>
      </c>
      <c r="I827" s="160" t="s">
        <v>273</v>
      </c>
      <c r="J827" s="160" t="s">
        <v>643</v>
      </c>
      <c r="K827" s="161" t="s">
        <v>273</v>
      </c>
      <c r="L827" s="194"/>
      <c r="M827" s="195"/>
      <c r="N827" s="193"/>
      <c r="O827" s="152">
        <v>50</v>
      </c>
      <c r="P827" s="153">
        <v>0</v>
      </c>
      <c r="Q827" s="154" t="s">
        <v>195</v>
      </c>
    </row>
    <row r="828" spans="2:17">
      <c r="B828" s="157" t="s">
        <v>38</v>
      </c>
      <c r="C828" s="157" t="s">
        <v>495</v>
      </c>
      <c r="D828" s="157" t="s">
        <v>585</v>
      </c>
      <c r="E828" s="157" t="s">
        <v>586</v>
      </c>
      <c r="F828" s="157" t="s">
        <v>533</v>
      </c>
      <c r="G828" s="158" t="s">
        <v>5815</v>
      </c>
      <c r="H828" s="159" t="s">
        <v>272</v>
      </c>
      <c r="I828" s="160" t="s">
        <v>273</v>
      </c>
      <c r="J828" s="160" t="s">
        <v>643</v>
      </c>
      <c r="K828" s="161" t="s">
        <v>273</v>
      </c>
      <c r="L828" s="194"/>
      <c r="M828" s="195"/>
      <c r="N828" s="193"/>
      <c r="O828" s="152">
        <v>100</v>
      </c>
      <c r="P828" s="153" t="s">
        <v>195</v>
      </c>
      <c r="Q828" s="154" t="s">
        <v>195</v>
      </c>
    </row>
    <row r="829" spans="2:17">
      <c r="B829" s="157" t="s">
        <v>38</v>
      </c>
      <c r="C829" s="157" t="s">
        <v>495</v>
      </c>
      <c r="D829" s="157" t="s">
        <v>587</v>
      </c>
      <c r="E829" s="157" t="s">
        <v>588</v>
      </c>
      <c r="F829" s="157" t="s">
        <v>540</v>
      </c>
      <c r="G829" s="158" t="s">
        <v>5815</v>
      </c>
      <c r="H829" s="159" t="s">
        <v>272</v>
      </c>
      <c r="I829" s="160" t="s">
        <v>273</v>
      </c>
      <c r="J829" s="160" t="s">
        <v>643</v>
      </c>
      <c r="K829" s="161" t="s">
        <v>273</v>
      </c>
      <c r="L829" s="194"/>
      <c r="M829" s="195"/>
      <c r="N829" s="193"/>
      <c r="O829" s="152">
        <v>50</v>
      </c>
      <c r="P829" s="153">
        <v>0</v>
      </c>
      <c r="Q829" s="154">
        <v>0</v>
      </c>
    </row>
    <row r="830" spans="2:17">
      <c r="B830" s="157" t="s">
        <v>38</v>
      </c>
      <c r="C830" s="157" t="s">
        <v>495</v>
      </c>
      <c r="D830" s="157" t="s">
        <v>589</v>
      </c>
      <c r="E830" s="157" t="s">
        <v>590</v>
      </c>
      <c r="F830" s="157" t="s">
        <v>540</v>
      </c>
      <c r="G830" s="158" t="s">
        <v>5815</v>
      </c>
      <c r="H830" s="159" t="s">
        <v>273</v>
      </c>
      <c r="I830" s="160" t="s">
        <v>7</v>
      </c>
      <c r="J830" s="160" t="s">
        <v>7</v>
      </c>
      <c r="K830" s="161" t="s">
        <v>195</v>
      </c>
      <c r="L830" s="194"/>
      <c r="M830" s="195"/>
      <c r="N830" s="193"/>
      <c r="O830" s="152" t="s">
        <v>195</v>
      </c>
      <c r="P830" s="153" t="s">
        <v>7</v>
      </c>
      <c r="Q830" s="154" t="s">
        <v>195</v>
      </c>
    </row>
    <row r="831" spans="2:17">
      <c r="B831" s="157" t="s">
        <v>38</v>
      </c>
      <c r="C831" s="157" t="s">
        <v>495</v>
      </c>
      <c r="D831" s="157" t="s">
        <v>593</v>
      </c>
      <c r="E831" s="157" t="s">
        <v>594</v>
      </c>
      <c r="F831" s="157" t="s">
        <v>540</v>
      </c>
      <c r="G831" s="158" t="s">
        <v>5815</v>
      </c>
      <c r="H831" s="159" t="s">
        <v>272</v>
      </c>
      <c r="I831" s="160" t="s">
        <v>273</v>
      </c>
      <c r="J831" s="160" t="s">
        <v>643</v>
      </c>
      <c r="K831" s="161" t="s">
        <v>273</v>
      </c>
      <c r="L831" s="194"/>
      <c r="M831" s="195"/>
      <c r="N831" s="193"/>
      <c r="O831" s="152">
        <v>50</v>
      </c>
      <c r="P831" s="153">
        <v>0</v>
      </c>
      <c r="Q831" s="154" t="s">
        <v>195</v>
      </c>
    </row>
    <row r="832" spans="2:17">
      <c r="B832" s="157" t="s">
        <v>38</v>
      </c>
      <c r="C832" s="157" t="s">
        <v>495</v>
      </c>
      <c r="D832" s="157" t="s">
        <v>595</v>
      </c>
      <c r="E832" s="157" t="s">
        <v>596</v>
      </c>
      <c r="F832" s="157" t="s">
        <v>540</v>
      </c>
      <c r="G832" s="158" t="s">
        <v>5815</v>
      </c>
      <c r="H832" s="159" t="s">
        <v>272</v>
      </c>
      <c r="I832" s="160" t="s">
        <v>273</v>
      </c>
      <c r="J832" s="160" t="s">
        <v>643</v>
      </c>
      <c r="K832" s="161" t="s">
        <v>273</v>
      </c>
      <c r="L832" s="194"/>
      <c r="M832" s="195"/>
      <c r="N832" s="193"/>
      <c r="O832" s="152">
        <v>50</v>
      </c>
      <c r="P832" s="153">
        <v>0</v>
      </c>
      <c r="Q832" s="154" t="s">
        <v>195</v>
      </c>
    </row>
    <row r="833" spans="2:17">
      <c r="B833" s="157" t="s">
        <v>38</v>
      </c>
      <c r="C833" s="157" t="s">
        <v>495</v>
      </c>
      <c r="D833" s="157" t="s">
        <v>599</v>
      </c>
      <c r="E833" s="157" t="s">
        <v>600</v>
      </c>
      <c r="F833" s="157" t="s">
        <v>540</v>
      </c>
      <c r="G833" s="158" t="s">
        <v>5815</v>
      </c>
      <c r="H833" s="159" t="s">
        <v>272</v>
      </c>
      <c r="I833" s="160" t="s">
        <v>273</v>
      </c>
      <c r="J833" s="160" t="s">
        <v>643</v>
      </c>
      <c r="K833" s="161" t="s">
        <v>273</v>
      </c>
      <c r="L833" s="194"/>
      <c r="M833" s="195"/>
      <c r="N833" s="193"/>
      <c r="O833" s="152">
        <v>50</v>
      </c>
      <c r="P833" s="153">
        <v>0</v>
      </c>
      <c r="Q833" s="154" t="s">
        <v>195</v>
      </c>
    </row>
    <row r="834" spans="2:17">
      <c r="B834" s="157" t="s">
        <v>38</v>
      </c>
      <c r="C834" s="157" t="s">
        <v>2</v>
      </c>
      <c r="D834" s="157" t="s">
        <v>609</v>
      </c>
      <c r="E834" s="157" t="s">
        <v>610</v>
      </c>
      <c r="F834" s="157" t="s">
        <v>540</v>
      </c>
      <c r="G834" s="158" t="s">
        <v>5815</v>
      </c>
      <c r="H834" s="159" t="s">
        <v>272</v>
      </c>
      <c r="I834" s="160" t="s">
        <v>272</v>
      </c>
      <c r="J834" s="160" t="s">
        <v>643</v>
      </c>
      <c r="K834" s="161" t="s">
        <v>195</v>
      </c>
      <c r="L834" s="194"/>
      <c r="M834" s="195"/>
      <c r="N834" s="193"/>
      <c r="O834" s="152">
        <v>100</v>
      </c>
      <c r="P834" s="153">
        <v>100</v>
      </c>
      <c r="Q834" s="154">
        <v>100</v>
      </c>
    </row>
    <row r="835" spans="2:17">
      <c r="B835" s="157" t="s">
        <v>38</v>
      </c>
      <c r="C835" s="157" t="s">
        <v>2</v>
      </c>
      <c r="D835" s="157" t="s">
        <v>619</v>
      </c>
      <c r="E835" s="157" t="s">
        <v>620</v>
      </c>
      <c r="F835" s="157" t="s">
        <v>540</v>
      </c>
      <c r="G835" s="158" t="s">
        <v>5815</v>
      </c>
      <c r="H835" s="159" t="s">
        <v>272</v>
      </c>
      <c r="I835" s="160" t="s">
        <v>273</v>
      </c>
      <c r="J835" s="160" t="s">
        <v>643</v>
      </c>
      <c r="K835" s="161" t="s">
        <v>273</v>
      </c>
      <c r="L835" s="194"/>
      <c r="M835" s="195"/>
      <c r="N835" s="193"/>
      <c r="O835" s="152">
        <v>50</v>
      </c>
      <c r="P835" s="153">
        <v>0</v>
      </c>
      <c r="Q835" s="154" t="s">
        <v>195</v>
      </c>
    </row>
    <row r="836" spans="2:17">
      <c r="B836" s="157" t="s">
        <v>38</v>
      </c>
      <c r="C836" s="157" t="s">
        <v>3</v>
      </c>
      <c r="D836" s="157" t="s">
        <v>899</v>
      </c>
      <c r="E836" s="157" t="s">
        <v>900</v>
      </c>
      <c r="F836" s="157" t="s">
        <v>540</v>
      </c>
      <c r="G836" s="158" t="s">
        <v>5815</v>
      </c>
      <c r="H836" s="159" t="s">
        <v>272</v>
      </c>
      <c r="I836" s="160" t="s">
        <v>273</v>
      </c>
      <c r="J836" s="160" t="s">
        <v>643</v>
      </c>
      <c r="K836" s="161" t="s">
        <v>273</v>
      </c>
      <c r="L836" s="194"/>
      <c r="M836" s="195"/>
      <c r="N836" s="193"/>
      <c r="O836" s="152">
        <v>100</v>
      </c>
      <c r="P836" s="153">
        <v>0</v>
      </c>
      <c r="Q836" s="154">
        <v>100</v>
      </c>
    </row>
    <row r="837" spans="2:17">
      <c r="B837" s="157" t="s">
        <v>38</v>
      </c>
      <c r="C837" s="157" t="s">
        <v>3</v>
      </c>
      <c r="D837" s="157" t="s">
        <v>627</v>
      </c>
      <c r="E837" s="157" t="s">
        <v>628</v>
      </c>
      <c r="F837" s="157" t="s">
        <v>540</v>
      </c>
      <c r="G837" s="158" t="s">
        <v>5815</v>
      </c>
      <c r="H837" s="159" t="s">
        <v>272</v>
      </c>
      <c r="I837" s="160" t="s">
        <v>273</v>
      </c>
      <c r="J837" s="160" t="s">
        <v>643</v>
      </c>
      <c r="K837" s="161" t="s">
        <v>273</v>
      </c>
      <c r="L837" s="194"/>
      <c r="M837" s="195"/>
      <c r="N837" s="193"/>
      <c r="O837" s="152">
        <v>100</v>
      </c>
      <c r="P837" s="153">
        <v>0</v>
      </c>
      <c r="Q837" s="154">
        <v>100</v>
      </c>
    </row>
    <row r="838" spans="2:17">
      <c r="B838" s="157" t="s">
        <v>38</v>
      </c>
      <c r="C838" s="157" t="s">
        <v>3</v>
      </c>
      <c r="D838" s="157" t="s">
        <v>629</v>
      </c>
      <c r="E838" s="157" t="s">
        <v>630</v>
      </c>
      <c r="F838" s="157" t="s">
        <v>540</v>
      </c>
      <c r="G838" s="158" t="s">
        <v>5815</v>
      </c>
      <c r="H838" s="159" t="s">
        <v>272</v>
      </c>
      <c r="I838" s="160" t="s">
        <v>273</v>
      </c>
      <c r="J838" s="160" t="s">
        <v>643</v>
      </c>
      <c r="K838" s="161" t="s">
        <v>273</v>
      </c>
      <c r="L838" s="194"/>
      <c r="M838" s="195"/>
      <c r="N838" s="193"/>
      <c r="O838" s="152">
        <v>100</v>
      </c>
      <c r="P838" s="153">
        <v>0</v>
      </c>
      <c r="Q838" s="154">
        <v>100</v>
      </c>
    </row>
    <row r="839" spans="2:17">
      <c r="B839" s="157" t="s">
        <v>38</v>
      </c>
      <c r="C839" s="157" t="s">
        <v>3</v>
      </c>
      <c r="D839" s="157" t="s">
        <v>633</v>
      </c>
      <c r="E839" s="157" t="s">
        <v>634</v>
      </c>
      <c r="F839" s="157" t="s">
        <v>540</v>
      </c>
      <c r="G839" s="158" t="s">
        <v>5815</v>
      </c>
      <c r="H839" s="159" t="s">
        <v>272</v>
      </c>
      <c r="I839" s="160" t="s">
        <v>273</v>
      </c>
      <c r="J839" s="160" t="s">
        <v>643</v>
      </c>
      <c r="K839" s="161" t="s">
        <v>273</v>
      </c>
      <c r="L839" s="194"/>
      <c r="M839" s="195"/>
      <c r="N839" s="193"/>
      <c r="O839" s="152">
        <v>100</v>
      </c>
      <c r="P839" s="153">
        <v>0</v>
      </c>
      <c r="Q839" s="154">
        <v>100</v>
      </c>
    </row>
    <row r="840" spans="2:17">
      <c r="B840" s="157" t="s">
        <v>39</v>
      </c>
      <c r="C840" s="157" t="s">
        <v>1</v>
      </c>
      <c r="D840" s="157" t="s">
        <v>538</v>
      </c>
      <c r="E840" s="157" t="s">
        <v>539</v>
      </c>
      <c r="F840" s="157" t="s">
        <v>540</v>
      </c>
      <c r="G840" s="158" t="s">
        <v>5815</v>
      </c>
      <c r="H840" s="159" t="s">
        <v>272</v>
      </c>
      <c r="I840" s="160" t="s">
        <v>272</v>
      </c>
      <c r="J840" s="160" t="s">
        <v>643</v>
      </c>
      <c r="K840" s="161" t="s">
        <v>195</v>
      </c>
      <c r="L840" s="194"/>
      <c r="M840" s="195"/>
      <c r="N840" s="193"/>
      <c r="O840" s="152">
        <v>100</v>
      </c>
      <c r="P840" s="153">
        <v>100</v>
      </c>
      <c r="Q840" s="154">
        <v>100</v>
      </c>
    </row>
    <row r="841" spans="2:17">
      <c r="B841" s="157" t="s">
        <v>39</v>
      </c>
      <c r="C841" s="157" t="s">
        <v>1</v>
      </c>
      <c r="D841" s="157" t="s">
        <v>541</v>
      </c>
      <c r="E841" s="157" t="s">
        <v>542</v>
      </c>
      <c r="F841" s="157" t="s">
        <v>540</v>
      </c>
      <c r="G841" s="158" t="s">
        <v>5815</v>
      </c>
      <c r="H841" s="159" t="s">
        <v>272</v>
      </c>
      <c r="I841" s="160" t="s">
        <v>273</v>
      </c>
      <c r="J841" s="160" t="s">
        <v>643</v>
      </c>
      <c r="K841" s="161" t="s">
        <v>272</v>
      </c>
      <c r="L841" s="194"/>
      <c r="M841" s="195"/>
      <c r="N841" s="193"/>
      <c r="O841" s="152">
        <v>100</v>
      </c>
      <c r="P841" s="153">
        <v>0</v>
      </c>
      <c r="Q841" s="154">
        <v>100</v>
      </c>
    </row>
    <row r="842" spans="2:17">
      <c r="B842" s="157" t="s">
        <v>39</v>
      </c>
      <c r="C842" s="157" t="s">
        <v>1</v>
      </c>
      <c r="D842" s="157" t="s">
        <v>543</v>
      </c>
      <c r="E842" s="157" t="s">
        <v>544</v>
      </c>
      <c r="F842" s="157" t="s">
        <v>540</v>
      </c>
      <c r="G842" s="158" t="s">
        <v>5815</v>
      </c>
      <c r="H842" s="159" t="s">
        <v>272</v>
      </c>
      <c r="I842" s="160" t="s">
        <v>272</v>
      </c>
      <c r="J842" s="160" t="s">
        <v>643</v>
      </c>
      <c r="K842" s="161" t="s">
        <v>195</v>
      </c>
      <c r="L842" s="194"/>
      <c r="M842" s="195"/>
      <c r="N842" s="193"/>
      <c r="O842" s="152">
        <v>100</v>
      </c>
      <c r="P842" s="153">
        <v>100</v>
      </c>
      <c r="Q842" s="154">
        <v>100</v>
      </c>
    </row>
    <row r="843" spans="2:17">
      <c r="B843" s="157" t="s">
        <v>39</v>
      </c>
      <c r="C843" s="157" t="s">
        <v>1</v>
      </c>
      <c r="D843" s="157" t="s">
        <v>545</v>
      </c>
      <c r="E843" s="157" t="s">
        <v>546</v>
      </c>
      <c r="F843" s="157" t="s">
        <v>540</v>
      </c>
      <c r="G843" s="158" t="s">
        <v>5815</v>
      </c>
      <c r="H843" s="159" t="s">
        <v>272</v>
      </c>
      <c r="I843" s="160" t="s">
        <v>273</v>
      </c>
      <c r="J843" s="160" t="s">
        <v>643</v>
      </c>
      <c r="K843" s="161" t="s">
        <v>273</v>
      </c>
      <c r="L843" s="194"/>
      <c r="M843" s="195"/>
      <c r="N843" s="193"/>
      <c r="O843" s="152">
        <v>100</v>
      </c>
      <c r="P843" s="153">
        <v>100</v>
      </c>
      <c r="Q843" s="154">
        <v>100</v>
      </c>
    </row>
    <row r="844" spans="2:17">
      <c r="B844" s="157" t="s">
        <v>39</v>
      </c>
      <c r="C844" s="157" t="s">
        <v>1</v>
      </c>
      <c r="D844" s="157" t="s">
        <v>547</v>
      </c>
      <c r="E844" s="157" t="s">
        <v>548</v>
      </c>
      <c r="F844" s="157" t="s">
        <v>540</v>
      </c>
      <c r="G844" s="158" t="s">
        <v>5815</v>
      </c>
      <c r="H844" s="159" t="s">
        <v>272</v>
      </c>
      <c r="I844" s="160" t="s">
        <v>273</v>
      </c>
      <c r="J844" s="160" t="s">
        <v>643</v>
      </c>
      <c r="K844" s="161" t="s">
        <v>272</v>
      </c>
      <c r="L844" s="194"/>
      <c r="M844" s="195"/>
      <c r="N844" s="193"/>
      <c r="O844" s="152">
        <v>50</v>
      </c>
      <c r="P844" s="153">
        <v>0</v>
      </c>
      <c r="Q844" s="154">
        <v>0</v>
      </c>
    </row>
    <row r="845" spans="2:17">
      <c r="B845" s="157" t="s">
        <v>39</v>
      </c>
      <c r="C845" s="157" t="s">
        <v>1</v>
      </c>
      <c r="D845" s="157" t="s">
        <v>553</v>
      </c>
      <c r="E845" s="157" t="s">
        <v>554</v>
      </c>
      <c r="F845" s="157" t="s">
        <v>540</v>
      </c>
      <c r="G845" s="158" t="s">
        <v>5815</v>
      </c>
      <c r="H845" s="159" t="s">
        <v>272</v>
      </c>
      <c r="I845" s="160" t="s">
        <v>272</v>
      </c>
      <c r="J845" s="160" t="s">
        <v>643</v>
      </c>
      <c r="K845" s="161" t="s">
        <v>195</v>
      </c>
      <c r="L845" s="194"/>
      <c r="M845" s="195"/>
      <c r="N845" s="193"/>
      <c r="O845" s="152">
        <v>100</v>
      </c>
      <c r="P845" s="153">
        <v>100</v>
      </c>
      <c r="Q845" s="154">
        <v>100</v>
      </c>
    </row>
    <row r="846" spans="2:17">
      <c r="B846" s="157" t="s">
        <v>39</v>
      </c>
      <c r="C846" s="157" t="s">
        <v>1</v>
      </c>
      <c r="D846" s="157" t="s">
        <v>555</v>
      </c>
      <c r="E846" s="157" t="s">
        <v>556</v>
      </c>
      <c r="F846" s="157" t="s">
        <v>540</v>
      </c>
      <c r="G846" s="158" t="s">
        <v>5815</v>
      </c>
      <c r="H846" s="159" t="s">
        <v>272</v>
      </c>
      <c r="I846" s="160" t="s">
        <v>273</v>
      </c>
      <c r="J846" s="160" t="s">
        <v>643</v>
      </c>
      <c r="K846" s="161" t="s">
        <v>272</v>
      </c>
      <c r="L846" s="194"/>
      <c r="M846" s="195"/>
      <c r="N846" s="193"/>
      <c r="O846" s="152">
        <v>100</v>
      </c>
      <c r="P846" s="153">
        <v>0</v>
      </c>
      <c r="Q846" s="154">
        <v>0</v>
      </c>
    </row>
    <row r="847" spans="2:17">
      <c r="B847" s="157" t="s">
        <v>39</v>
      </c>
      <c r="C847" s="157" t="s">
        <v>1</v>
      </c>
      <c r="D847" s="157" t="s">
        <v>561</v>
      </c>
      <c r="E847" s="157" t="s">
        <v>562</v>
      </c>
      <c r="F847" s="157" t="s">
        <v>533</v>
      </c>
      <c r="G847" s="158" t="s">
        <v>5815</v>
      </c>
      <c r="H847" s="159" t="s">
        <v>272</v>
      </c>
      <c r="I847" s="160" t="s">
        <v>273</v>
      </c>
      <c r="J847" s="160" t="s">
        <v>643</v>
      </c>
      <c r="K847" s="161" t="s">
        <v>273</v>
      </c>
      <c r="L847" s="194"/>
      <c r="M847" s="195"/>
      <c r="N847" s="193"/>
      <c r="O847" s="152">
        <v>0</v>
      </c>
      <c r="P847" s="153" t="s">
        <v>195</v>
      </c>
      <c r="Q847" s="154" t="s">
        <v>195</v>
      </c>
    </row>
    <row r="848" spans="2:17">
      <c r="B848" s="157" t="s">
        <v>39</v>
      </c>
      <c r="C848" s="157" t="s">
        <v>1</v>
      </c>
      <c r="D848" s="157" t="s">
        <v>563</v>
      </c>
      <c r="E848" s="157" t="s">
        <v>564</v>
      </c>
      <c r="F848" s="157" t="s">
        <v>540</v>
      </c>
      <c r="G848" s="158" t="s">
        <v>5815</v>
      </c>
      <c r="H848" s="159" t="s">
        <v>272</v>
      </c>
      <c r="I848" s="160" t="s">
        <v>273</v>
      </c>
      <c r="J848" s="160" t="s">
        <v>643</v>
      </c>
      <c r="K848" s="161" t="s">
        <v>273</v>
      </c>
      <c r="L848" s="194"/>
      <c r="M848" s="195"/>
      <c r="N848" s="193"/>
      <c r="O848" s="152">
        <v>0</v>
      </c>
      <c r="P848" s="153">
        <v>0</v>
      </c>
      <c r="Q848" s="154">
        <v>0</v>
      </c>
    </row>
    <row r="849" spans="2:17">
      <c r="B849" s="157" t="s">
        <v>39</v>
      </c>
      <c r="C849" s="157" t="s">
        <v>495</v>
      </c>
      <c r="D849" s="157" t="s">
        <v>565</v>
      </c>
      <c r="E849" s="157" t="s">
        <v>566</v>
      </c>
      <c r="F849" s="157" t="s">
        <v>540</v>
      </c>
      <c r="G849" s="158" t="s">
        <v>5815</v>
      </c>
      <c r="H849" s="159" t="s">
        <v>272</v>
      </c>
      <c r="I849" s="160" t="s">
        <v>273</v>
      </c>
      <c r="J849" s="160" t="s">
        <v>643</v>
      </c>
      <c r="K849" s="161" t="s">
        <v>273</v>
      </c>
      <c r="L849" s="194"/>
      <c r="M849" s="195"/>
      <c r="N849" s="193"/>
      <c r="O849" s="152">
        <v>50</v>
      </c>
      <c r="P849" s="153">
        <v>0</v>
      </c>
      <c r="Q849" s="154">
        <v>0</v>
      </c>
    </row>
    <row r="850" spans="2:17">
      <c r="B850" s="157" t="s">
        <v>39</v>
      </c>
      <c r="C850" s="157" t="s">
        <v>495</v>
      </c>
      <c r="D850" s="157" t="s">
        <v>567</v>
      </c>
      <c r="E850" s="157" t="s">
        <v>568</v>
      </c>
      <c r="F850" s="157" t="s">
        <v>533</v>
      </c>
      <c r="G850" s="158" t="s">
        <v>5815</v>
      </c>
      <c r="H850" s="159" t="s">
        <v>272</v>
      </c>
      <c r="I850" s="160" t="s">
        <v>273</v>
      </c>
      <c r="J850" s="160" t="s">
        <v>643</v>
      </c>
      <c r="K850" s="161" t="s">
        <v>273</v>
      </c>
      <c r="L850" s="194"/>
      <c r="M850" s="195"/>
      <c r="N850" s="193"/>
      <c r="O850" s="152">
        <v>50</v>
      </c>
      <c r="P850" s="153" t="s">
        <v>195</v>
      </c>
      <c r="Q850" s="154" t="s">
        <v>195</v>
      </c>
    </row>
    <row r="851" spans="2:17">
      <c r="B851" s="157" t="s">
        <v>39</v>
      </c>
      <c r="C851" s="157" t="s">
        <v>495</v>
      </c>
      <c r="D851" s="157" t="s">
        <v>569</v>
      </c>
      <c r="E851" s="157" t="s">
        <v>570</v>
      </c>
      <c r="F851" s="157" t="s">
        <v>540</v>
      </c>
      <c r="G851" s="158" t="s">
        <v>5815</v>
      </c>
      <c r="H851" s="159" t="s">
        <v>272</v>
      </c>
      <c r="I851" s="160" t="s">
        <v>273</v>
      </c>
      <c r="J851" s="160" t="s">
        <v>643</v>
      </c>
      <c r="K851" s="161" t="s">
        <v>273</v>
      </c>
      <c r="L851" s="194"/>
      <c r="M851" s="195"/>
      <c r="N851" s="193"/>
      <c r="O851" s="152">
        <v>50</v>
      </c>
      <c r="P851" s="153">
        <v>0</v>
      </c>
      <c r="Q851" s="154">
        <v>0</v>
      </c>
    </row>
    <row r="852" spans="2:17">
      <c r="B852" s="157" t="s">
        <v>39</v>
      </c>
      <c r="C852" s="157" t="s">
        <v>495</v>
      </c>
      <c r="D852" s="157" t="s">
        <v>571</v>
      </c>
      <c r="E852" s="157" t="s">
        <v>572</v>
      </c>
      <c r="F852" s="157" t="s">
        <v>540</v>
      </c>
      <c r="G852" s="158" t="s">
        <v>5815</v>
      </c>
      <c r="H852" s="159" t="s">
        <v>272</v>
      </c>
      <c r="I852" s="160" t="s">
        <v>273</v>
      </c>
      <c r="J852" s="160" t="s">
        <v>643</v>
      </c>
      <c r="K852" s="161" t="s">
        <v>273</v>
      </c>
      <c r="L852" s="194"/>
      <c r="M852" s="195"/>
      <c r="N852" s="193"/>
      <c r="O852" s="152">
        <v>0</v>
      </c>
      <c r="P852" s="153">
        <v>0</v>
      </c>
      <c r="Q852" s="154">
        <v>0</v>
      </c>
    </row>
    <row r="853" spans="2:17">
      <c r="B853" s="157" t="s">
        <v>39</v>
      </c>
      <c r="C853" s="157" t="s">
        <v>495</v>
      </c>
      <c r="D853" s="157" t="s">
        <v>583</v>
      </c>
      <c r="E853" s="157" t="s">
        <v>584</v>
      </c>
      <c r="F853" s="157" t="s">
        <v>540</v>
      </c>
      <c r="G853" s="158" t="s">
        <v>5815</v>
      </c>
      <c r="H853" s="159" t="s">
        <v>272</v>
      </c>
      <c r="I853" s="160" t="s">
        <v>273</v>
      </c>
      <c r="J853" s="160" t="s">
        <v>643</v>
      </c>
      <c r="K853" s="161" t="s">
        <v>273</v>
      </c>
      <c r="L853" s="194"/>
      <c r="M853" s="195"/>
      <c r="N853" s="193"/>
      <c r="O853" s="152">
        <v>0</v>
      </c>
      <c r="P853" s="153">
        <v>0</v>
      </c>
      <c r="Q853" s="154">
        <v>0</v>
      </c>
    </row>
    <row r="854" spans="2:17">
      <c r="B854" s="157" t="s">
        <v>39</v>
      </c>
      <c r="C854" s="157" t="s">
        <v>495</v>
      </c>
      <c r="D854" s="157" t="s">
        <v>585</v>
      </c>
      <c r="E854" s="157" t="s">
        <v>586</v>
      </c>
      <c r="F854" s="157" t="s">
        <v>533</v>
      </c>
      <c r="G854" s="158" t="s">
        <v>5815</v>
      </c>
      <c r="H854" s="159" t="s">
        <v>272</v>
      </c>
      <c r="I854" s="160" t="s">
        <v>273</v>
      </c>
      <c r="J854" s="160" t="s">
        <v>643</v>
      </c>
      <c r="K854" s="161" t="s">
        <v>273</v>
      </c>
      <c r="L854" s="194"/>
      <c r="M854" s="195"/>
      <c r="N854" s="193"/>
      <c r="O854" s="152">
        <v>50</v>
      </c>
      <c r="P854" s="153" t="s">
        <v>195</v>
      </c>
      <c r="Q854" s="154" t="s">
        <v>195</v>
      </c>
    </row>
    <row r="855" spans="2:17">
      <c r="B855" s="157" t="s">
        <v>39</v>
      </c>
      <c r="C855" s="157" t="s">
        <v>495</v>
      </c>
      <c r="D855" s="157" t="s">
        <v>587</v>
      </c>
      <c r="E855" s="157" t="s">
        <v>588</v>
      </c>
      <c r="F855" s="157" t="s">
        <v>540</v>
      </c>
      <c r="G855" s="158" t="s">
        <v>5815</v>
      </c>
      <c r="H855" s="159" t="s">
        <v>273</v>
      </c>
      <c r="I855" s="160" t="s">
        <v>7</v>
      </c>
      <c r="J855" s="160" t="s">
        <v>7</v>
      </c>
      <c r="K855" s="161" t="s">
        <v>195</v>
      </c>
      <c r="L855" s="194"/>
      <c r="M855" s="195"/>
      <c r="N855" s="193"/>
      <c r="O855" s="152" t="s">
        <v>195</v>
      </c>
      <c r="P855" s="153" t="s">
        <v>7</v>
      </c>
      <c r="Q855" s="154" t="s">
        <v>195</v>
      </c>
    </row>
    <row r="856" spans="2:17">
      <c r="B856" s="157" t="s">
        <v>39</v>
      </c>
      <c r="C856" s="157" t="s">
        <v>495</v>
      </c>
      <c r="D856" s="157" t="s">
        <v>589</v>
      </c>
      <c r="E856" s="157" t="s">
        <v>590</v>
      </c>
      <c r="F856" s="157" t="s">
        <v>540</v>
      </c>
      <c r="G856" s="158" t="s">
        <v>5815</v>
      </c>
      <c r="H856" s="159" t="s">
        <v>272</v>
      </c>
      <c r="I856" s="160" t="s">
        <v>273</v>
      </c>
      <c r="J856" s="160" t="s">
        <v>643</v>
      </c>
      <c r="K856" s="161" t="s">
        <v>273</v>
      </c>
      <c r="L856" s="194"/>
      <c r="M856" s="195"/>
      <c r="N856" s="193"/>
      <c r="O856" s="152">
        <v>0</v>
      </c>
      <c r="P856" s="153">
        <v>0</v>
      </c>
      <c r="Q856" s="154">
        <v>0</v>
      </c>
    </row>
    <row r="857" spans="2:17">
      <c r="B857" s="157" t="s">
        <v>39</v>
      </c>
      <c r="C857" s="157" t="s">
        <v>495</v>
      </c>
      <c r="D857" s="157" t="s">
        <v>593</v>
      </c>
      <c r="E857" s="157" t="s">
        <v>594</v>
      </c>
      <c r="F857" s="157" t="s">
        <v>540</v>
      </c>
      <c r="G857" s="158" t="s">
        <v>5815</v>
      </c>
      <c r="H857" s="159" t="s">
        <v>272</v>
      </c>
      <c r="I857" s="160" t="s">
        <v>273</v>
      </c>
      <c r="J857" s="160" t="s">
        <v>643</v>
      </c>
      <c r="K857" s="161" t="s">
        <v>273</v>
      </c>
      <c r="L857" s="194"/>
      <c r="M857" s="195"/>
      <c r="N857" s="193"/>
      <c r="O857" s="152">
        <v>0</v>
      </c>
      <c r="P857" s="153">
        <v>0</v>
      </c>
      <c r="Q857" s="154">
        <v>0</v>
      </c>
    </row>
    <row r="858" spans="2:17">
      <c r="B858" s="157" t="s">
        <v>39</v>
      </c>
      <c r="C858" s="157" t="s">
        <v>495</v>
      </c>
      <c r="D858" s="157" t="s">
        <v>595</v>
      </c>
      <c r="E858" s="157" t="s">
        <v>596</v>
      </c>
      <c r="F858" s="157" t="s">
        <v>540</v>
      </c>
      <c r="G858" s="158" t="s">
        <v>5815</v>
      </c>
      <c r="H858" s="159" t="s">
        <v>272</v>
      </c>
      <c r="I858" s="160" t="s">
        <v>272</v>
      </c>
      <c r="J858" s="160" t="s">
        <v>643</v>
      </c>
      <c r="K858" s="161" t="s">
        <v>195</v>
      </c>
      <c r="L858" s="194"/>
      <c r="M858" s="195"/>
      <c r="N858" s="193"/>
      <c r="O858" s="152">
        <v>100</v>
      </c>
      <c r="P858" s="153">
        <v>100</v>
      </c>
      <c r="Q858" s="154">
        <v>100</v>
      </c>
    </row>
    <row r="859" spans="2:17">
      <c r="B859" s="157" t="s">
        <v>39</v>
      </c>
      <c r="C859" s="157" t="s">
        <v>495</v>
      </c>
      <c r="D859" s="157" t="s">
        <v>599</v>
      </c>
      <c r="E859" s="157" t="s">
        <v>600</v>
      </c>
      <c r="F859" s="157" t="s">
        <v>540</v>
      </c>
      <c r="G859" s="158" t="s">
        <v>5815</v>
      </c>
      <c r="H859" s="159" t="s">
        <v>272</v>
      </c>
      <c r="I859" s="160" t="s">
        <v>273</v>
      </c>
      <c r="J859" s="160" t="s">
        <v>643</v>
      </c>
      <c r="K859" s="161" t="s">
        <v>273</v>
      </c>
      <c r="L859" s="194"/>
      <c r="M859" s="195"/>
      <c r="N859" s="193"/>
      <c r="O859" s="152">
        <v>100</v>
      </c>
      <c r="P859" s="153">
        <v>0</v>
      </c>
      <c r="Q859" s="154">
        <v>0</v>
      </c>
    </row>
    <row r="860" spans="2:17">
      <c r="B860" s="157" t="s">
        <v>39</v>
      </c>
      <c r="C860" s="157" t="s">
        <v>2</v>
      </c>
      <c r="D860" s="157" t="s">
        <v>609</v>
      </c>
      <c r="E860" s="157" t="s">
        <v>610</v>
      </c>
      <c r="F860" s="157" t="s">
        <v>540</v>
      </c>
      <c r="G860" s="158" t="s">
        <v>5815</v>
      </c>
      <c r="H860" s="159" t="s">
        <v>272</v>
      </c>
      <c r="I860" s="160" t="s">
        <v>273</v>
      </c>
      <c r="J860" s="160" t="s">
        <v>643</v>
      </c>
      <c r="K860" s="161" t="s">
        <v>273</v>
      </c>
      <c r="L860" s="194"/>
      <c r="M860" s="195"/>
      <c r="N860" s="193"/>
      <c r="O860" s="152">
        <v>50</v>
      </c>
      <c r="P860" s="153">
        <v>0</v>
      </c>
      <c r="Q860" s="154">
        <v>0</v>
      </c>
    </row>
    <row r="861" spans="2:17">
      <c r="B861" s="157" t="s">
        <v>39</v>
      </c>
      <c r="C861" s="157" t="s">
        <v>2</v>
      </c>
      <c r="D861" s="157" t="s">
        <v>619</v>
      </c>
      <c r="E861" s="157" t="s">
        <v>620</v>
      </c>
      <c r="F861" s="157" t="s">
        <v>540</v>
      </c>
      <c r="G861" s="158" t="s">
        <v>5815</v>
      </c>
      <c r="H861" s="159" t="s">
        <v>272</v>
      </c>
      <c r="I861" s="160" t="s">
        <v>273</v>
      </c>
      <c r="J861" s="160" t="s">
        <v>643</v>
      </c>
      <c r="K861" s="161" t="s">
        <v>273</v>
      </c>
      <c r="L861" s="194"/>
      <c r="M861" s="195"/>
      <c r="N861" s="193"/>
      <c r="O861" s="152">
        <v>50</v>
      </c>
      <c r="P861" s="153">
        <v>0</v>
      </c>
      <c r="Q861" s="154">
        <v>0</v>
      </c>
    </row>
    <row r="862" spans="2:17">
      <c r="B862" s="157" t="s">
        <v>39</v>
      </c>
      <c r="C862" s="157" t="s">
        <v>3</v>
      </c>
      <c r="D862" s="157" t="s">
        <v>899</v>
      </c>
      <c r="E862" s="157" t="s">
        <v>900</v>
      </c>
      <c r="F862" s="157" t="s">
        <v>540</v>
      </c>
      <c r="G862" s="158" t="s">
        <v>5815</v>
      </c>
      <c r="H862" s="159" t="s">
        <v>272</v>
      </c>
      <c r="I862" s="160" t="s">
        <v>273</v>
      </c>
      <c r="J862" s="160" t="s">
        <v>643</v>
      </c>
      <c r="K862" s="161" t="s">
        <v>273</v>
      </c>
      <c r="L862" s="194"/>
      <c r="M862" s="195"/>
      <c r="N862" s="193"/>
      <c r="O862" s="152">
        <v>100</v>
      </c>
      <c r="P862" s="153">
        <v>100</v>
      </c>
      <c r="Q862" s="154">
        <v>0</v>
      </c>
    </row>
    <row r="863" spans="2:17">
      <c r="B863" s="157" t="s">
        <v>39</v>
      </c>
      <c r="C863" s="157" t="s">
        <v>3</v>
      </c>
      <c r="D863" s="157" t="s">
        <v>627</v>
      </c>
      <c r="E863" s="157" t="s">
        <v>628</v>
      </c>
      <c r="F863" s="157" t="s">
        <v>540</v>
      </c>
      <c r="G863" s="158" t="s">
        <v>5815</v>
      </c>
      <c r="H863" s="159" t="s">
        <v>272</v>
      </c>
      <c r="I863" s="160" t="s">
        <v>273</v>
      </c>
      <c r="J863" s="160" t="s">
        <v>643</v>
      </c>
      <c r="K863" s="161" t="s">
        <v>273</v>
      </c>
      <c r="L863" s="194"/>
      <c r="M863" s="195"/>
      <c r="N863" s="193"/>
      <c r="O863" s="152">
        <v>100</v>
      </c>
      <c r="P863" s="153">
        <v>100</v>
      </c>
      <c r="Q863" s="154">
        <v>100</v>
      </c>
    </row>
    <row r="864" spans="2:17">
      <c r="B864" s="157" t="s">
        <v>39</v>
      </c>
      <c r="C864" s="157" t="s">
        <v>3</v>
      </c>
      <c r="D864" s="157" t="s">
        <v>629</v>
      </c>
      <c r="E864" s="157" t="s">
        <v>630</v>
      </c>
      <c r="F864" s="157" t="s">
        <v>540</v>
      </c>
      <c r="G864" s="158" t="s">
        <v>5815</v>
      </c>
      <c r="H864" s="159" t="s">
        <v>272</v>
      </c>
      <c r="I864" s="160" t="s">
        <v>273</v>
      </c>
      <c r="J864" s="160" t="s">
        <v>643</v>
      </c>
      <c r="K864" s="161" t="s">
        <v>273</v>
      </c>
      <c r="L864" s="194"/>
      <c r="M864" s="195"/>
      <c r="N864" s="193"/>
      <c r="O864" s="152">
        <v>50</v>
      </c>
      <c r="P864" s="153">
        <v>0</v>
      </c>
      <c r="Q864" s="154">
        <v>0</v>
      </c>
    </row>
    <row r="865" spans="2:17">
      <c r="B865" s="157" t="s">
        <v>39</v>
      </c>
      <c r="C865" s="157" t="s">
        <v>3</v>
      </c>
      <c r="D865" s="157" t="s">
        <v>633</v>
      </c>
      <c r="E865" s="157" t="s">
        <v>634</v>
      </c>
      <c r="F865" s="157" t="s">
        <v>540</v>
      </c>
      <c r="G865" s="158" t="s">
        <v>5815</v>
      </c>
      <c r="H865" s="159" t="s">
        <v>272</v>
      </c>
      <c r="I865" s="160" t="s">
        <v>273</v>
      </c>
      <c r="J865" s="160" t="s">
        <v>643</v>
      </c>
      <c r="K865" s="161" t="s">
        <v>273</v>
      </c>
      <c r="L865" s="194"/>
      <c r="M865" s="195"/>
      <c r="N865" s="193"/>
      <c r="O865" s="152">
        <v>50</v>
      </c>
      <c r="P865" s="153">
        <v>0</v>
      </c>
      <c r="Q865" s="154">
        <v>0</v>
      </c>
    </row>
    <row r="866" spans="2:17">
      <c r="B866" s="157" t="s">
        <v>40</v>
      </c>
      <c r="C866" s="157" t="s">
        <v>1</v>
      </c>
      <c r="D866" s="157" t="s">
        <v>538</v>
      </c>
      <c r="E866" s="157" t="s">
        <v>539</v>
      </c>
      <c r="F866" s="157" t="s">
        <v>540</v>
      </c>
      <c r="G866" s="158" t="s">
        <v>5815</v>
      </c>
      <c r="H866" s="159" t="s">
        <v>272</v>
      </c>
      <c r="I866" s="160" t="s">
        <v>272</v>
      </c>
      <c r="J866" s="160" t="s">
        <v>643</v>
      </c>
      <c r="K866" s="161" t="s">
        <v>195</v>
      </c>
      <c r="L866" s="194"/>
      <c r="M866" s="195"/>
      <c r="N866" s="193"/>
      <c r="O866" s="152">
        <v>100</v>
      </c>
      <c r="P866" s="153">
        <v>100</v>
      </c>
      <c r="Q866" s="154">
        <v>100</v>
      </c>
    </row>
    <row r="867" spans="2:17">
      <c r="B867" s="157" t="s">
        <v>40</v>
      </c>
      <c r="C867" s="157" t="s">
        <v>1</v>
      </c>
      <c r="D867" s="157" t="s">
        <v>541</v>
      </c>
      <c r="E867" s="157" t="s">
        <v>542</v>
      </c>
      <c r="F867" s="157" t="s">
        <v>540</v>
      </c>
      <c r="G867" s="158" t="s">
        <v>5815</v>
      </c>
      <c r="H867" s="159" t="s">
        <v>272</v>
      </c>
      <c r="I867" s="160" t="s">
        <v>273</v>
      </c>
      <c r="J867" s="160" t="s">
        <v>643</v>
      </c>
      <c r="K867" s="161" t="s">
        <v>273</v>
      </c>
      <c r="L867" s="194"/>
      <c r="M867" s="195"/>
      <c r="N867" s="193"/>
      <c r="O867" s="152">
        <v>50</v>
      </c>
      <c r="P867" s="153">
        <v>100</v>
      </c>
      <c r="Q867" s="154">
        <v>0</v>
      </c>
    </row>
    <row r="868" spans="2:17">
      <c r="B868" s="157" t="s">
        <v>40</v>
      </c>
      <c r="C868" s="157" t="s">
        <v>1</v>
      </c>
      <c r="D868" s="157" t="s">
        <v>543</v>
      </c>
      <c r="E868" s="157" t="s">
        <v>544</v>
      </c>
      <c r="F868" s="157" t="s">
        <v>540</v>
      </c>
      <c r="G868" s="158" t="s">
        <v>5815</v>
      </c>
      <c r="H868" s="159" t="s">
        <v>272</v>
      </c>
      <c r="I868" s="160" t="s">
        <v>272</v>
      </c>
      <c r="J868" s="160" t="s">
        <v>643</v>
      </c>
      <c r="K868" s="161" t="s">
        <v>195</v>
      </c>
      <c r="L868" s="194"/>
      <c r="M868" s="195"/>
      <c r="N868" s="193"/>
      <c r="O868" s="152">
        <v>100</v>
      </c>
      <c r="P868" s="153">
        <v>100</v>
      </c>
      <c r="Q868" s="154">
        <v>100</v>
      </c>
    </row>
    <row r="869" spans="2:17">
      <c r="B869" s="157" t="s">
        <v>40</v>
      </c>
      <c r="C869" s="157" t="s">
        <v>1</v>
      </c>
      <c r="D869" s="157" t="s">
        <v>547</v>
      </c>
      <c r="E869" s="157" t="s">
        <v>548</v>
      </c>
      <c r="F869" s="157" t="s">
        <v>540</v>
      </c>
      <c r="G869" s="158" t="s">
        <v>5815</v>
      </c>
      <c r="H869" s="159" t="s">
        <v>272</v>
      </c>
      <c r="I869" s="160" t="s">
        <v>273</v>
      </c>
      <c r="J869" s="160" t="s">
        <v>643</v>
      </c>
      <c r="K869" s="161" t="s">
        <v>273</v>
      </c>
      <c r="L869" s="194"/>
      <c r="M869" s="195"/>
      <c r="N869" s="193"/>
      <c r="O869" s="152">
        <v>50</v>
      </c>
      <c r="P869" s="153">
        <v>0</v>
      </c>
      <c r="Q869" s="154" t="s">
        <v>195</v>
      </c>
    </row>
    <row r="870" spans="2:17">
      <c r="B870" s="157" t="s">
        <v>40</v>
      </c>
      <c r="C870" s="157" t="s">
        <v>1</v>
      </c>
      <c r="D870" s="157" t="s">
        <v>553</v>
      </c>
      <c r="E870" s="157" t="s">
        <v>554</v>
      </c>
      <c r="F870" s="157" t="s">
        <v>540</v>
      </c>
      <c r="G870" s="158" t="s">
        <v>5815</v>
      </c>
      <c r="H870" s="159" t="s">
        <v>272</v>
      </c>
      <c r="I870" s="160" t="s">
        <v>273</v>
      </c>
      <c r="J870" s="160" t="s">
        <v>643</v>
      </c>
      <c r="K870" s="161" t="s">
        <v>273</v>
      </c>
      <c r="L870" s="194"/>
      <c r="M870" s="195"/>
      <c r="N870" s="193"/>
      <c r="O870" s="152">
        <v>50</v>
      </c>
      <c r="P870" s="153">
        <v>0</v>
      </c>
      <c r="Q870" s="154">
        <v>0</v>
      </c>
    </row>
    <row r="871" spans="2:17">
      <c r="B871" s="157" t="s">
        <v>40</v>
      </c>
      <c r="C871" s="157" t="s">
        <v>1</v>
      </c>
      <c r="D871" s="157" t="s">
        <v>555</v>
      </c>
      <c r="E871" s="157" t="s">
        <v>556</v>
      </c>
      <c r="F871" s="157" t="s">
        <v>540</v>
      </c>
      <c r="G871" s="158" t="s">
        <v>5815</v>
      </c>
      <c r="H871" s="159" t="s">
        <v>272</v>
      </c>
      <c r="I871" s="160" t="s">
        <v>273</v>
      </c>
      <c r="J871" s="160" t="s">
        <v>643</v>
      </c>
      <c r="K871" s="161" t="s">
        <v>273</v>
      </c>
      <c r="L871" s="194"/>
      <c r="M871" s="195"/>
      <c r="N871" s="193"/>
      <c r="O871" s="152">
        <v>100</v>
      </c>
      <c r="P871" s="153">
        <v>0</v>
      </c>
      <c r="Q871" s="154">
        <v>0</v>
      </c>
    </row>
    <row r="872" spans="2:17">
      <c r="B872" s="157" t="s">
        <v>40</v>
      </c>
      <c r="C872" s="157" t="s">
        <v>1</v>
      </c>
      <c r="D872" s="157" t="s">
        <v>561</v>
      </c>
      <c r="E872" s="157" t="s">
        <v>562</v>
      </c>
      <c r="F872" s="157" t="s">
        <v>533</v>
      </c>
      <c r="G872" s="158" t="s">
        <v>5815</v>
      </c>
      <c r="H872" s="159" t="s">
        <v>272</v>
      </c>
      <c r="I872" s="160" t="s">
        <v>273</v>
      </c>
      <c r="J872" s="160" t="s">
        <v>53</v>
      </c>
      <c r="K872" s="161" t="s">
        <v>273</v>
      </c>
      <c r="L872" s="194"/>
      <c r="M872" s="195"/>
      <c r="N872" s="193"/>
      <c r="O872" s="152">
        <v>0</v>
      </c>
      <c r="P872" s="153" t="s">
        <v>195</v>
      </c>
      <c r="Q872" s="154" t="s">
        <v>195</v>
      </c>
    </row>
    <row r="873" spans="2:17">
      <c r="B873" s="157" t="s">
        <v>40</v>
      </c>
      <c r="C873" s="157" t="s">
        <v>1</v>
      </c>
      <c r="D873" s="157" t="s">
        <v>563</v>
      </c>
      <c r="E873" s="157" t="s">
        <v>564</v>
      </c>
      <c r="F873" s="157" t="s">
        <v>540</v>
      </c>
      <c r="G873" s="158" t="s">
        <v>5815</v>
      </c>
      <c r="H873" s="159" t="s">
        <v>272</v>
      </c>
      <c r="I873" s="160" t="s">
        <v>273</v>
      </c>
      <c r="J873" s="160" t="s">
        <v>53</v>
      </c>
      <c r="K873" s="161" t="s">
        <v>273</v>
      </c>
      <c r="L873" s="194"/>
      <c r="M873" s="195"/>
      <c r="N873" s="193"/>
      <c r="O873" s="152">
        <v>0</v>
      </c>
      <c r="P873" s="153">
        <v>0</v>
      </c>
      <c r="Q873" s="154">
        <v>0</v>
      </c>
    </row>
    <row r="874" spans="2:17">
      <c r="B874" s="157" t="s">
        <v>40</v>
      </c>
      <c r="C874" s="157" t="s">
        <v>495</v>
      </c>
      <c r="D874" s="157" t="s">
        <v>565</v>
      </c>
      <c r="E874" s="157" t="s">
        <v>566</v>
      </c>
      <c r="F874" s="157" t="s">
        <v>540</v>
      </c>
      <c r="G874" s="158" t="s">
        <v>5815</v>
      </c>
      <c r="H874" s="159" t="s">
        <v>272</v>
      </c>
      <c r="I874" s="160" t="s">
        <v>273</v>
      </c>
      <c r="J874" s="160" t="s">
        <v>643</v>
      </c>
      <c r="K874" s="161" t="s">
        <v>273</v>
      </c>
      <c r="L874" s="194"/>
      <c r="M874" s="195"/>
      <c r="N874" s="193"/>
      <c r="O874" s="152">
        <v>50</v>
      </c>
      <c r="P874" s="153">
        <v>0</v>
      </c>
      <c r="Q874" s="154">
        <v>0</v>
      </c>
    </row>
    <row r="875" spans="2:17">
      <c r="B875" s="157" t="s">
        <v>40</v>
      </c>
      <c r="C875" s="157" t="s">
        <v>495</v>
      </c>
      <c r="D875" s="157" t="s">
        <v>567</v>
      </c>
      <c r="E875" s="157" t="s">
        <v>568</v>
      </c>
      <c r="F875" s="157" t="s">
        <v>533</v>
      </c>
      <c r="G875" s="158" t="s">
        <v>5815</v>
      </c>
      <c r="H875" s="159" t="s">
        <v>272</v>
      </c>
      <c r="I875" s="160" t="s">
        <v>273</v>
      </c>
      <c r="J875" s="160" t="s">
        <v>643</v>
      </c>
      <c r="K875" s="161" t="s">
        <v>273</v>
      </c>
      <c r="L875" s="194"/>
      <c r="M875" s="195"/>
      <c r="N875" s="193"/>
      <c r="O875" s="152">
        <v>0</v>
      </c>
      <c r="P875" s="153" t="s">
        <v>195</v>
      </c>
      <c r="Q875" s="154" t="s">
        <v>195</v>
      </c>
    </row>
    <row r="876" spans="2:17">
      <c r="B876" s="157" t="s">
        <v>40</v>
      </c>
      <c r="C876" s="157" t="s">
        <v>495</v>
      </c>
      <c r="D876" s="157" t="s">
        <v>569</v>
      </c>
      <c r="E876" s="157" t="s">
        <v>570</v>
      </c>
      <c r="F876" s="157" t="s">
        <v>540</v>
      </c>
      <c r="G876" s="158" t="s">
        <v>5815</v>
      </c>
      <c r="H876" s="159" t="s">
        <v>272</v>
      </c>
      <c r="I876" s="160" t="s">
        <v>273</v>
      </c>
      <c r="J876" s="160" t="s">
        <v>643</v>
      </c>
      <c r="K876" s="161" t="s">
        <v>273</v>
      </c>
      <c r="L876" s="194"/>
      <c r="M876" s="195"/>
      <c r="N876" s="193"/>
      <c r="O876" s="152">
        <v>50</v>
      </c>
      <c r="P876" s="153">
        <v>0</v>
      </c>
      <c r="Q876" s="154">
        <v>0</v>
      </c>
    </row>
    <row r="877" spans="2:17">
      <c r="B877" s="157" t="s">
        <v>40</v>
      </c>
      <c r="C877" s="157" t="s">
        <v>495</v>
      </c>
      <c r="D877" s="157" t="s">
        <v>571</v>
      </c>
      <c r="E877" s="157" t="s">
        <v>572</v>
      </c>
      <c r="F877" s="157" t="s">
        <v>540</v>
      </c>
      <c r="G877" s="158" t="s">
        <v>5815</v>
      </c>
      <c r="H877" s="159" t="s">
        <v>273</v>
      </c>
      <c r="I877" s="160" t="s">
        <v>7</v>
      </c>
      <c r="J877" s="160" t="s">
        <v>7</v>
      </c>
      <c r="K877" s="161" t="s">
        <v>195</v>
      </c>
      <c r="L877" s="194"/>
      <c r="M877" s="195"/>
      <c r="N877" s="193"/>
      <c r="O877" s="152" t="s">
        <v>195</v>
      </c>
      <c r="P877" s="153" t="s">
        <v>7</v>
      </c>
      <c r="Q877" s="154" t="s">
        <v>195</v>
      </c>
    </row>
    <row r="878" spans="2:17">
      <c r="B878" s="157" t="s">
        <v>40</v>
      </c>
      <c r="C878" s="157" t="s">
        <v>495</v>
      </c>
      <c r="D878" s="157" t="s">
        <v>583</v>
      </c>
      <c r="E878" s="157" t="s">
        <v>584</v>
      </c>
      <c r="F878" s="157" t="s">
        <v>540</v>
      </c>
      <c r="G878" s="158" t="s">
        <v>5815</v>
      </c>
      <c r="H878" s="159" t="s">
        <v>272</v>
      </c>
      <c r="I878" s="160" t="s">
        <v>273</v>
      </c>
      <c r="J878" s="160" t="s">
        <v>643</v>
      </c>
      <c r="K878" s="161" t="s">
        <v>273</v>
      </c>
      <c r="L878" s="194"/>
      <c r="M878" s="195"/>
      <c r="N878" s="193"/>
      <c r="O878" s="152">
        <v>0</v>
      </c>
      <c r="P878" s="153">
        <v>0</v>
      </c>
      <c r="Q878" s="154">
        <v>0</v>
      </c>
    </row>
    <row r="879" spans="2:17">
      <c r="B879" s="157" t="s">
        <v>40</v>
      </c>
      <c r="C879" s="157" t="s">
        <v>495</v>
      </c>
      <c r="D879" s="157" t="s">
        <v>585</v>
      </c>
      <c r="E879" s="157" t="s">
        <v>586</v>
      </c>
      <c r="F879" s="157" t="s">
        <v>533</v>
      </c>
      <c r="G879" s="158" t="s">
        <v>5815</v>
      </c>
      <c r="H879" s="159" t="s">
        <v>272</v>
      </c>
      <c r="I879" s="160" t="s">
        <v>273</v>
      </c>
      <c r="J879" s="160" t="s">
        <v>643</v>
      </c>
      <c r="K879" s="161" t="s">
        <v>273</v>
      </c>
      <c r="L879" s="194"/>
      <c r="M879" s="195"/>
      <c r="N879" s="193"/>
      <c r="O879" s="152">
        <v>50</v>
      </c>
      <c r="P879" s="153" t="s">
        <v>195</v>
      </c>
      <c r="Q879" s="154" t="s">
        <v>195</v>
      </c>
    </row>
    <row r="880" spans="2:17">
      <c r="B880" s="157" t="s">
        <v>40</v>
      </c>
      <c r="C880" s="157" t="s">
        <v>495</v>
      </c>
      <c r="D880" s="157" t="s">
        <v>587</v>
      </c>
      <c r="E880" s="157" t="s">
        <v>588</v>
      </c>
      <c r="F880" s="157" t="s">
        <v>540</v>
      </c>
      <c r="G880" s="158" t="s">
        <v>5815</v>
      </c>
      <c r="H880" s="159" t="s">
        <v>272</v>
      </c>
      <c r="I880" s="160" t="s">
        <v>273</v>
      </c>
      <c r="J880" s="160" t="s">
        <v>643</v>
      </c>
      <c r="K880" s="161" t="s">
        <v>273</v>
      </c>
      <c r="L880" s="194"/>
      <c r="M880" s="195"/>
      <c r="N880" s="193"/>
      <c r="O880" s="152">
        <v>0</v>
      </c>
      <c r="P880" s="153">
        <v>0</v>
      </c>
      <c r="Q880" s="154">
        <v>0</v>
      </c>
    </row>
    <row r="881" spans="2:17">
      <c r="B881" s="157" t="s">
        <v>40</v>
      </c>
      <c r="C881" s="157" t="s">
        <v>495</v>
      </c>
      <c r="D881" s="157" t="s">
        <v>589</v>
      </c>
      <c r="E881" s="157" t="s">
        <v>590</v>
      </c>
      <c r="F881" s="157" t="s">
        <v>540</v>
      </c>
      <c r="G881" s="158" t="s">
        <v>5815</v>
      </c>
      <c r="H881" s="159" t="s">
        <v>273</v>
      </c>
      <c r="I881" s="160" t="s">
        <v>7</v>
      </c>
      <c r="J881" s="160" t="s">
        <v>7</v>
      </c>
      <c r="K881" s="161" t="s">
        <v>195</v>
      </c>
      <c r="L881" s="194"/>
      <c r="M881" s="195"/>
      <c r="N881" s="193"/>
      <c r="O881" s="152" t="s">
        <v>195</v>
      </c>
      <c r="P881" s="153" t="s">
        <v>7</v>
      </c>
      <c r="Q881" s="154" t="s">
        <v>195</v>
      </c>
    </row>
    <row r="882" spans="2:17">
      <c r="B882" s="157" t="s">
        <v>40</v>
      </c>
      <c r="C882" s="157" t="s">
        <v>495</v>
      </c>
      <c r="D882" s="157" t="s">
        <v>593</v>
      </c>
      <c r="E882" s="157" t="s">
        <v>594</v>
      </c>
      <c r="F882" s="157" t="s">
        <v>540</v>
      </c>
      <c r="G882" s="158" t="s">
        <v>5815</v>
      </c>
      <c r="H882" s="159" t="s">
        <v>272</v>
      </c>
      <c r="I882" s="160" t="s">
        <v>273</v>
      </c>
      <c r="J882" s="160" t="s">
        <v>643</v>
      </c>
      <c r="K882" s="161" t="s">
        <v>273</v>
      </c>
      <c r="L882" s="194"/>
      <c r="M882" s="195"/>
      <c r="N882" s="193"/>
      <c r="O882" s="152">
        <v>0</v>
      </c>
      <c r="P882" s="153">
        <v>0</v>
      </c>
      <c r="Q882" s="154">
        <v>0</v>
      </c>
    </row>
    <row r="883" spans="2:17">
      <c r="B883" s="157" t="s">
        <v>40</v>
      </c>
      <c r="C883" s="157" t="s">
        <v>495</v>
      </c>
      <c r="D883" s="157" t="s">
        <v>595</v>
      </c>
      <c r="E883" s="157" t="s">
        <v>596</v>
      </c>
      <c r="F883" s="157" t="s">
        <v>540</v>
      </c>
      <c r="G883" s="158" t="s">
        <v>5815</v>
      </c>
      <c r="H883" s="159" t="s">
        <v>272</v>
      </c>
      <c r="I883" s="160" t="s">
        <v>273</v>
      </c>
      <c r="J883" s="160" t="s">
        <v>643</v>
      </c>
      <c r="K883" s="161" t="s">
        <v>273</v>
      </c>
      <c r="L883" s="194"/>
      <c r="M883" s="195"/>
      <c r="N883" s="193"/>
      <c r="O883" s="152">
        <v>50</v>
      </c>
      <c r="P883" s="153">
        <v>0</v>
      </c>
      <c r="Q883" s="154">
        <v>0</v>
      </c>
    </row>
    <row r="884" spans="2:17">
      <c r="B884" s="157" t="s">
        <v>40</v>
      </c>
      <c r="C884" s="157" t="s">
        <v>495</v>
      </c>
      <c r="D884" s="157" t="s">
        <v>599</v>
      </c>
      <c r="E884" s="157" t="s">
        <v>600</v>
      </c>
      <c r="F884" s="157" t="s">
        <v>540</v>
      </c>
      <c r="G884" s="158" t="s">
        <v>5815</v>
      </c>
      <c r="H884" s="159" t="s">
        <v>272</v>
      </c>
      <c r="I884" s="160" t="s">
        <v>273</v>
      </c>
      <c r="J884" s="160" t="s">
        <v>643</v>
      </c>
      <c r="K884" s="161" t="s">
        <v>273</v>
      </c>
      <c r="L884" s="194"/>
      <c r="M884" s="195"/>
      <c r="N884" s="193"/>
      <c r="O884" s="152">
        <v>50</v>
      </c>
      <c r="P884" s="153">
        <v>0</v>
      </c>
      <c r="Q884" s="154">
        <v>0</v>
      </c>
    </row>
    <row r="885" spans="2:17">
      <c r="B885" s="157" t="s">
        <v>40</v>
      </c>
      <c r="C885" s="157" t="s">
        <v>2</v>
      </c>
      <c r="D885" s="157" t="s">
        <v>609</v>
      </c>
      <c r="E885" s="157" t="s">
        <v>610</v>
      </c>
      <c r="F885" s="157" t="s">
        <v>540</v>
      </c>
      <c r="G885" s="158" t="s">
        <v>5815</v>
      </c>
      <c r="H885" s="159" t="s">
        <v>272</v>
      </c>
      <c r="I885" s="160" t="s">
        <v>273</v>
      </c>
      <c r="J885" s="160" t="s">
        <v>643</v>
      </c>
      <c r="K885" s="161" t="s">
        <v>273</v>
      </c>
      <c r="L885" s="194"/>
      <c r="M885" s="195"/>
      <c r="N885" s="193"/>
      <c r="O885" s="152">
        <v>50</v>
      </c>
      <c r="P885" s="153">
        <v>0</v>
      </c>
      <c r="Q885" s="154">
        <v>0</v>
      </c>
    </row>
    <row r="886" spans="2:17">
      <c r="B886" s="157" t="s">
        <v>40</v>
      </c>
      <c r="C886" s="157" t="s">
        <v>2</v>
      </c>
      <c r="D886" s="157" t="s">
        <v>619</v>
      </c>
      <c r="E886" s="157" t="s">
        <v>620</v>
      </c>
      <c r="F886" s="157" t="s">
        <v>540</v>
      </c>
      <c r="G886" s="158" t="s">
        <v>5815</v>
      </c>
      <c r="H886" s="159" t="s">
        <v>272</v>
      </c>
      <c r="I886" s="160" t="s">
        <v>273</v>
      </c>
      <c r="J886" s="160" t="s">
        <v>643</v>
      </c>
      <c r="K886" s="161" t="s">
        <v>273</v>
      </c>
      <c r="L886" s="194"/>
      <c r="M886" s="195"/>
      <c r="N886" s="193"/>
      <c r="O886" s="152">
        <v>50</v>
      </c>
      <c r="P886" s="153">
        <v>0</v>
      </c>
      <c r="Q886" s="154" t="s">
        <v>195</v>
      </c>
    </row>
    <row r="887" spans="2:17">
      <c r="B887" s="157" t="s">
        <v>40</v>
      </c>
      <c r="C887" s="157" t="s">
        <v>3</v>
      </c>
      <c r="D887" s="157" t="s">
        <v>899</v>
      </c>
      <c r="E887" s="157" t="s">
        <v>900</v>
      </c>
      <c r="F887" s="157" t="s">
        <v>540</v>
      </c>
      <c r="G887" s="158" t="s">
        <v>5815</v>
      </c>
      <c r="H887" s="159" t="s">
        <v>272</v>
      </c>
      <c r="I887" s="160" t="s">
        <v>273</v>
      </c>
      <c r="J887" s="160" t="s">
        <v>643</v>
      </c>
      <c r="K887" s="161" t="s">
        <v>273</v>
      </c>
      <c r="L887" s="194"/>
      <c r="M887" s="195"/>
      <c r="N887" s="193"/>
      <c r="O887" s="152">
        <v>50</v>
      </c>
      <c r="P887" s="153">
        <v>0</v>
      </c>
      <c r="Q887" s="154">
        <v>0</v>
      </c>
    </row>
    <row r="888" spans="2:17">
      <c r="B888" s="157" t="s">
        <v>40</v>
      </c>
      <c r="C888" s="157" t="s">
        <v>3</v>
      </c>
      <c r="D888" s="157" t="s">
        <v>627</v>
      </c>
      <c r="E888" s="157" t="s">
        <v>628</v>
      </c>
      <c r="F888" s="157" t="s">
        <v>540</v>
      </c>
      <c r="G888" s="158" t="s">
        <v>5815</v>
      </c>
      <c r="H888" s="159" t="s">
        <v>272</v>
      </c>
      <c r="I888" s="160" t="s">
        <v>273</v>
      </c>
      <c r="J888" s="160" t="s">
        <v>54</v>
      </c>
      <c r="K888" s="161" t="s">
        <v>273</v>
      </c>
      <c r="L888" s="194"/>
      <c r="M888" s="195"/>
      <c r="N888" s="193"/>
      <c r="O888" s="152">
        <v>100</v>
      </c>
      <c r="P888" s="153">
        <v>0</v>
      </c>
      <c r="Q888" s="154">
        <v>80</v>
      </c>
    </row>
    <row r="889" spans="2:17">
      <c r="B889" s="157" t="s">
        <v>40</v>
      </c>
      <c r="C889" s="157" t="s">
        <v>3</v>
      </c>
      <c r="D889" s="157" t="s">
        <v>629</v>
      </c>
      <c r="E889" s="157" t="s">
        <v>630</v>
      </c>
      <c r="F889" s="157" t="s">
        <v>540</v>
      </c>
      <c r="G889" s="158" t="s">
        <v>5815</v>
      </c>
      <c r="H889" s="159" t="s">
        <v>272</v>
      </c>
      <c r="I889" s="160" t="s">
        <v>273</v>
      </c>
      <c r="J889" s="160" t="s">
        <v>643</v>
      </c>
      <c r="K889" s="161" t="s">
        <v>273</v>
      </c>
      <c r="L889" s="194"/>
      <c r="M889" s="195"/>
      <c r="N889" s="193"/>
      <c r="O889" s="152">
        <v>100</v>
      </c>
      <c r="P889" s="153">
        <v>0</v>
      </c>
      <c r="Q889" s="154">
        <v>100</v>
      </c>
    </row>
    <row r="890" spans="2:17">
      <c r="B890" s="157" t="s">
        <v>40</v>
      </c>
      <c r="C890" s="157" t="s">
        <v>3</v>
      </c>
      <c r="D890" s="157" t="s">
        <v>633</v>
      </c>
      <c r="E890" s="157" t="s">
        <v>634</v>
      </c>
      <c r="F890" s="157" t="s">
        <v>540</v>
      </c>
      <c r="G890" s="158" t="s">
        <v>5815</v>
      </c>
      <c r="H890" s="159" t="s">
        <v>272</v>
      </c>
      <c r="I890" s="160" t="s">
        <v>273</v>
      </c>
      <c r="J890" s="160" t="s">
        <v>643</v>
      </c>
      <c r="K890" s="161" t="s">
        <v>273</v>
      </c>
      <c r="L890" s="194"/>
      <c r="M890" s="195"/>
      <c r="N890" s="193"/>
      <c r="O890" s="152">
        <v>50</v>
      </c>
      <c r="P890" s="153">
        <v>0</v>
      </c>
      <c r="Q890" s="154">
        <v>0</v>
      </c>
    </row>
    <row r="891" spans="2:17">
      <c r="B891" s="157" t="s">
        <v>41</v>
      </c>
      <c r="C891" s="157" t="s">
        <v>1</v>
      </c>
      <c r="D891" s="157" t="s">
        <v>538</v>
      </c>
      <c r="E891" s="157" t="s">
        <v>539</v>
      </c>
      <c r="F891" s="157" t="s">
        <v>540</v>
      </c>
      <c r="G891" s="158" t="s">
        <v>5815</v>
      </c>
      <c r="H891" s="159" t="s">
        <v>272</v>
      </c>
      <c r="I891" s="160" t="s">
        <v>273</v>
      </c>
      <c r="J891" s="160" t="s">
        <v>643</v>
      </c>
      <c r="K891" s="161" t="s">
        <v>273</v>
      </c>
      <c r="L891" s="194"/>
      <c r="M891" s="195"/>
      <c r="N891" s="193"/>
      <c r="O891" s="152">
        <v>0</v>
      </c>
      <c r="P891" s="153">
        <v>0</v>
      </c>
      <c r="Q891" s="154">
        <v>0</v>
      </c>
    </row>
    <row r="892" spans="2:17">
      <c r="B892" s="157" t="s">
        <v>41</v>
      </c>
      <c r="C892" s="157" t="s">
        <v>1</v>
      </c>
      <c r="D892" s="157" t="s">
        <v>541</v>
      </c>
      <c r="E892" s="157" t="s">
        <v>542</v>
      </c>
      <c r="F892" s="157" t="s">
        <v>540</v>
      </c>
      <c r="G892" s="158" t="s">
        <v>5815</v>
      </c>
      <c r="H892" s="159" t="s">
        <v>272</v>
      </c>
      <c r="I892" s="160" t="s">
        <v>273</v>
      </c>
      <c r="J892" s="160" t="s">
        <v>643</v>
      </c>
      <c r="K892" s="161" t="s">
        <v>273</v>
      </c>
      <c r="L892" s="194"/>
      <c r="M892" s="195"/>
      <c r="N892" s="193"/>
      <c r="O892" s="152">
        <v>0</v>
      </c>
      <c r="P892" s="153">
        <v>0</v>
      </c>
      <c r="Q892" s="154">
        <v>0</v>
      </c>
    </row>
    <row r="893" spans="2:17">
      <c r="B893" s="157" t="s">
        <v>41</v>
      </c>
      <c r="C893" s="157" t="s">
        <v>1</v>
      </c>
      <c r="D893" s="157" t="s">
        <v>543</v>
      </c>
      <c r="E893" s="157" t="s">
        <v>544</v>
      </c>
      <c r="F893" s="157" t="s">
        <v>540</v>
      </c>
      <c r="G893" s="158" t="s">
        <v>5815</v>
      </c>
      <c r="H893" s="159" t="s">
        <v>272</v>
      </c>
      <c r="I893" s="160" t="s">
        <v>273</v>
      </c>
      <c r="J893" s="160" t="s">
        <v>643</v>
      </c>
      <c r="K893" s="161" t="s">
        <v>273</v>
      </c>
      <c r="L893" s="194"/>
      <c r="M893" s="195"/>
      <c r="N893" s="193"/>
      <c r="O893" s="152">
        <v>50</v>
      </c>
      <c r="P893" s="153">
        <v>0</v>
      </c>
      <c r="Q893" s="154">
        <v>0</v>
      </c>
    </row>
    <row r="894" spans="2:17">
      <c r="B894" s="157" t="s">
        <v>41</v>
      </c>
      <c r="C894" s="157" t="s">
        <v>1</v>
      </c>
      <c r="D894" s="157" t="s">
        <v>545</v>
      </c>
      <c r="E894" s="157" t="s">
        <v>546</v>
      </c>
      <c r="F894" s="157" t="s">
        <v>540</v>
      </c>
      <c r="G894" s="158" t="s">
        <v>5815</v>
      </c>
      <c r="H894" s="159" t="s">
        <v>273</v>
      </c>
      <c r="I894" s="160" t="s">
        <v>7</v>
      </c>
      <c r="J894" s="160" t="s">
        <v>7</v>
      </c>
      <c r="K894" s="161" t="s">
        <v>273</v>
      </c>
      <c r="L894" s="194"/>
      <c r="M894" s="195"/>
      <c r="N894" s="193"/>
      <c r="O894" s="152" t="s">
        <v>195</v>
      </c>
      <c r="P894" s="153" t="s">
        <v>7</v>
      </c>
      <c r="Q894" s="154" t="s">
        <v>195</v>
      </c>
    </row>
    <row r="895" spans="2:17">
      <c r="B895" s="157" t="s">
        <v>41</v>
      </c>
      <c r="C895" s="157" t="s">
        <v>1</v>
      </c>
      <c r="D895" s="157" t="s">
        <v>547</v>
      </c>
      <c r="E895" s="157" t="s">
        <v>548</v>
      </c>
      <c r="F895" s="157" t="s">
        <v>540</v>
      </c>
      <c r="G895" s="158" t="s">
        <v>5815</v>
      </c>
      <c r="H895" s="159" t="s">
        <v>272</v>
      </c>
      <c r="I895" s="160" t="s">
        <v>273</v>
      </c>
      <c r="J895" s="160" t="s">
        <v>643</v>
      </c>
      <c r="K895" s="161" t="s">
        <v>273</v>
      </c>
      <c r="L895" s="194"/>
      <c r="M895" s="195"/>
      <c r="N895" s="193"/>
      <c r="O895" s="152">
        <v>0</v>
      </c>
      <c r="P895" s="153">
        <v>0</v>
      </c>
      <c r="Q895" s="154">
        <v>0</v>
      </c>
    </row>
    <row r="896" spans="2:17">
      <c r="B896" s="157" t="s">
        <v>41</v>
      </c>
      <c r="C896" s="157" t="s">
        <v>1</v>
      </c>
      <c r="D896" s="157" t="s">
        <v>553</v>
      </c>
      <c r="E896" s="157" t="s">
        <v>554</v>
      </c>
      <c r="F896" s="157" t="s">
        <v>540</v>
      </c>
      <c r="G896" s="158" t="s">
        <v>5815</v>
      </c>
      <c r="H896" s="159" t="s">
        <v>272</v>
      </c>
      <c r="I896" s="160" t="s">
        <v>273</v>
      </c>
      <c r="J896" s="160" t="s">
        <v>643</v>
      </c>
      <c r="K896" s="161" t="s">
        <v>273</v>
      </c>
      <c r="L896" s="194"/>
      <c r="M896" s="195"/>
      <c r="N896" s="193"/>
      <c r="O896" s="152">
        <v>0</v>
      </c>
      <c r="P896" s="153">
        <v>0</v>
      </c>
      <c r="Q896" s="154">
        <v>0</v>
      </c>
    </row>
    <row r="897" spans="2:17">
      <c r="B897" s="157" t="s">
        <v>41</v>
      </c>
      <c r="C897" s="157" t="s">
        <v>1</v>
      </c>
      <c r="D897" s="157" t="s">
        <v>555</v>
      </c>
      <c r="E897" s="157" t="s">
        <v>556</v>
      </c>
      <c r="F897" s="157" t="s">
        <v>540</v>
      </c>
      <c r="G897" s="158" t="s">
        <v>5815</v>
      </c>
      <c r="H897" s="159" t="s">
        <v>272</v>
      </c>
      <c r="I897" s="160" t="s">
        <v>273</v>
      </c>
      <c r="J897" s="160" t="s">
        <v>643</v>
      </c>
      <c r="K897" s="161" t="s">
        <v>273</v>
      </c>
      <c r="L897" s="194"/>
      <c r="M897" s="195"/>
      <c r="N897" s="193"/>
      <c r="O897" s="152">
        <v>0</v>
      </c>
      <c r="P897" s="153">
        <v>0</v>
      </c>
      <c r="Q897" s="154">
        <v>0</v>
      </c>
    </row>
    <row r="898" spans="2:17">
      <c r="B898" s="157" t="s">
        <v>41</v>
      </c>
      <c r="C898" s="157" t="s">
        <v>1</v>
      </c>
      <c r="D898" s="157" t="s">
        <v>561</v>
      </c>
      <c r="E898" s="157" t="s">
        <v>562</v>
      </c>
      <c r="F898" s="157" t="s">
        <v>533</v>
      </c>
      <c r="G898" s="158" t="s">
        <v>5815</v>
      </c>
      <c r="H898" s="159" t="s">
        <v>272</v>
      </c>
      <c r="I898" s="160" t="s">
        <v>273</v>
      </c>
      <c r="J898" s="160" t="s">
        <v>643</v>
      </c>
      <c r="K898" s="161" t="s">
        <v>273</v>
      </c>
      <c r="L898" s="194"/>
      <c r="M898" s="195"/>
      <c r="N898" s="193"/>
      <c r="O898" s="152">
        <v>0</v>
      </c>
      <c r="P898" s="153" t="s">
        <v>195</v>
      </c>
      <c r="Q898" s="154" t="s">
        <v>195</v>
      </c>
    </row>
    <row r="899" spans="2:17">
      <c r="B899" s="157" t="s">
        <v>41</v>
      </c>
      <c r="C899" s="157" t="s">
        <v>1</v>
      </c>
      <c r="D899" s="157" t="s">
        <v>563</v>
      </c>
      <c r="E899" s="157" t="s">
        <v>564</v>
      </c>
      <c r="F899" s="157" t="s">
        <v>540</v>
      </c>
      <c r="G899" s="158" t="s">
        <v>5815</v>
      </c>
      <c r="H899" s="159" t="s">
        <v>272</v>
      </c>
      <c r="I899" s="160" t="s">
        <v>273</v>
      </c>
      <c r="J899" s="160" t="s">
        <v>643</v>
      </c>
      <c r="K899" s="161" t="s">
        <v>273</v>
      </c>
      <c r="L899" s="194"/>
      <c r="M899" s="195"/>
      <c r="N899" s="193"/>
      <c r="O899" s="152">
        <v>0</v>
      </c>
      <c r="P899" s="153">
        <v>0</v>
      </c>
      <c r="Q899" s="154">
        <v>0</v>
      </c>
    </row>
    <row r="900" spans="2:17">
      <c r="B900" s="157" t="s">
        <v>41</v>
      </c>
      <c r="C900" s="157" t="s">
        <v>495</v>
      </c>
      <c r="D900" s="157" t="s">
        <v>565</v>
      </c>
      <c r="E900" s="157" t="s">
        <v>566</v>
      </c>
      <c r="F900" s="157" t="s">
        <v>540</v>
      </c>
      <c r="G900" s="158" t="s">
        <v>5815</v>
      </c>
      <c r="H900" s="159" t="s">
        <v>272</v>
      </c>
      <c r="I900" s="160" t="s">
        <v>273</v>
      </c>
      <c r="J900" s="160" t="s">
        <v>643</v>
      </c>
      <c r="K900" s="161" t="s">
        <v>273</v>
      </c>
      <c r="L900" s="194"/>
      <c r="M900" s="195"/>
      <c r="N900" s="193"/>
      <c r="O900" s="152">
        <v>50</v>
      </c>
      <c r="P900" s="153">
        <v>0</v>
      </c>
      <c r="Q900" s="154">
        <v>0</v>
      </c>
    </row>
    <row r="901" spans="2:17">
      <c r="B901" s="157" t="s">
        <v>41</v>
      </c>
      <c r="C901" s="157" t="s">
        <v>495</v>
      </c>
      <c r="D901" s="157" t="s">
        <v>567</v>
      </c>
      <c r="E901" s="157" t="s">
        <v>568</v>
      </c>
      <c r="F901" s="157" t="s">
        <v>533</v>
      </c>
      <c r="G901" s="158" t="s">
        <v>5815</v>
      </c>
      <c r="H901" s="159" t="s">
        <v>272</v>
      </c>
      <c r="I901" s="160" t="s">
        <v>273</v>
      </c>
      <c r="J901" s="160" t="s">
        <v>643</v>
      </c>
      <c r="K901" s="161" t="s">
        <v>273</v>
      </c>
      <c r="L901" s="194"/>
      <c r="M901" s="195"/>
      <c r="N901" s="193"/>
      <c r="O901" s="152">
        <v>50</v>
      </c>
      <c r="P901" s="153" t="s">
        <v>195</v>
      </c>
      <c r="Q901" s="154" t="s">
        <v>195</v>
      </c>
    </row>
    <row r="902" spans="2:17">
      <c r="B902" s="157" t="s">
        <v>41</v>
      </c>
      <c r="C902" s="157" t="s">
        <v>495</v>
      </c>
      <c r="D902" s="157" t="s">
        <v>569</v>
      </c>
      <c r="E902" s="157" t="s">
        <v>570</v>
      </c>
      <c r="F902" s="157" t="s">
        <v>540</v>
      </c>
      <c r="G902" s="158" t="s">
        <v>5815</v>
      </c>
      <c r="H902" s="159" t="s">
        <v>272</v>
      </c>
      <c r="I902" s="160" t="s">
        <v>273</v>
      </c>
      <c r="J902" s="160" t="s">
        <v>643</v>
      </c>
      <c r="K902" s="161" t="s">
        <v>273</v>
      </c>
      <c r="L902" s="194"/>
      <c r="M902" s="195"/>
      <c r="N902" s="193"/>
      <c r="O902" s="152">
        <v>50</v>
      </c>
      <c r="P902" s="153">
        <v>0</v>
      </c>
      <c r="Q902" s="154">
        <v>0</v>
      </c>
    </row>
    <row r="903" spans="2:17">
      <c r="B903" s="157" t="s">
        <v>41</v>
      </c>
      <c r="C903" s="157" t="s">
        <v>495</v>
      </c>
      <c r="D903" s="157" t="s">
        <v>571</v>
      </c>
      <c r="E903" s="157" t="s">
        <v>572</v>
      </c>
      <c r="F903" s="157" t="s">
        <v>540</v>
      </c>
      <c r="G903" s="158" t="s">
        <v>5815</v>
      </c>
      <c r="H903" s="159" t="s">
        <v>272</v>
      </c>
      <c r="I903" s="160" t="s">
        <v>273</v>
      </c>
      <c r="J903" s="160" t="s">
        <v>643</v>
      </c>
      <c r="K903" s="161" t="s">
        <v>273</v>
      </c>
      <c r="L903" s="194"/>
      <c r="M903" s="195"/>
      <c r="N903" s="193"/>
      <c r="O903" s="152">
        <v>50</v>
      </c>
      <c r="P903" s="153">
        <v>0</v>
      </c>
      <c r="Q903" s="154">
        <v>0</v>
      </c>
    </row>
    <row r="904" spans="2:17">
      <c r="B904" s="157" t="s">
        <v>41</v>
      </c>
      <c r="C904" s="157" t="s">
        <v>495</v>
      </c>
      <c r="D904" s="157" t="s">
        <v>583</v>
      </c>
      <c r="E904" s="157" t="s">
        <v>584</v>
      </c>
      <c r="F904" s="157" t="s">
        <v>540</v>
      </c>
      <c r="G904" s="158" t="s">
        <v>5815</v>
      </c>
      <c r="H904" s="159" t="s">
        <v>272</v>
      </c>
      <c r="I904" s="160" t="s">
        <v>273</v>
      </c>
      <c r="J904" s="160" t="s">
        <v>643</v>
      </c>
      <c r="K904" s="161" t="s">
        <v>273</v>
      </c>
      <c r="L904" s="194"/>
      <c r="M904" s="195"/>
      <c r="N904" s="193"/>
      <c r="O904" s="152">
        <v>50</v>
      </c>
      <c r="P904" s="153">
        <v>0</v>
      </c>
      <c r="Q904" s="154">
        <v>0</v>
      </c>
    </row>
    <row r="905" spans="2:17">
      <c r="B905" s="157" t="s">
        <v>41</v>
      </c>
      <c r="C905" s="157" t="s">
        <v>495</v>
      </c>
      <c r="D905" s="157" t="s">
        <v>585</v>
      </c>
      <c r="E905" s="157" t="s">
        <v>586</v>
      </c>
      <c r="F905" s="157" t="s">
        <v>533</v>
      </c>
      <c r="G905" s="158" t="s">
        <v>5815</v>
      </c>
      <c r="H905" s="159" t="s">
        <v>272</v>
      </c>
      <c r="I905" s="160" t="s">
        <v>273</v>
      </c>
      <c r="J905" s="160" t="s">
        <v>643</v>
      </c>
      <c r="K905" s="161" t="s">
        <v>273</v>
      </c>
      <c r="L905" s="194"/>
      <c r="M905" s="195"/>
      <c r="N905" s="193"/>
      <c r="O905" s="152">
        <v>50</v>
      </c>
      <c r="P905" s="153" t="s">
        <v>195</v>
      </c>
      <c r="Q905" s="154" t="s">
        <v>195</v>
      </c>
    </row>
    <row r="906" spans="2:17">
      <c r="B906" s="157" t="s">
        <v>41</v>
      </c>
      <c r="C906" s="157" t="s">
        <v>495</v>
      </c>
      <c r="D906" s="157" t="s">
        <v>587</v>
      </c>
      <c r="E906" s="157" t="s">
        <v>588</v>
      </c>
      <c r="F906" s="157" t="s">
        <v>540</v>
      </c>
      <c r="G906" s="158" t="s">
        <v>5815</v>
      </c>
      <c r="H906" s="159" t="s">
        <v>272</v>
      </c>
      <c r="I906" s="160" t="s">
        <v>273</v>
      </c>
      <c r="J906" s="160" t="s">
        <v>643</v>
      </c>
      <c r="K906" s="161" t="s">
        <v>273</v>
      </c>
      <c r="L906" s="194"/>
      <c r="M906" s="195"/>
      <c r="N906" s="193"/>
      <c r="O906" s="152">
        <v>50</v>
      </c>
      <c r="P906" s="153">
        <v>0</v>
      </c>
      <c r="Q906" s="154">
        <v>0</v>
      </c>
    </row>
    <row r="907" spans="2:17">
      <c r="B907" s="157" t="s">
        <v>41</v>
      </c>
      <c r="C907" s="157" t="s">
        <v>495</v>
      </c>
      <c r="D907" s="157" t="s">
        <v>589</v>
      </c>
      <c r="E907" s="157" t="s">
        <v>590</v>
      </c>
      <c r="F907" s="157" t="s">
        <v>540</v>
      </c>
      <c r="G907" s="158" t="s">
        <v>5815</v>
      </c>
      <c r="H907" s="159" t="s">
        <v>272</v>
      </c>
      <c r="I907" s="160" t="s">
        <v>273</v>
      </c>
      <c r="J907" s="160" t="s">
        <v>643</v>
      </c>
      <c r="K907" s="161" t="s">
        <v>273</v>
      </c>
      <c r="L907" s="194"/>
      <c r="M907" s="195"/>
      <c r="N907" s="193"/>
      <c r="O907" s="152">
        <v>50</v>
      </c>
      <c r="P907" s="153">
        <v>0</v>
      </c>
      <c r="Q907" s="154">
        <v>0</v>
      </c>
    </row>
    <row r="908" spans="2:17">
      <c r="B908" s="157" t="s">
        <v>41</v>
      </c>
      <c r="C908" s="157" t="s">
        <v>495</v>
      </c>
      <c r="D908" s="157" t="s">
        <v>593</v>
      </c>
      <c r="E908" s="157" t="s">
        <v>594</v>
      </c>
      <c r="F908" s="157" t="s">
        <v>540</v>
      </c>
      <c r="G908" s="158" t="s">
        <v>5815</v>
      </c>
      <c r="H908" s="159" t="s">
        <v>272</v>
      </c>
      <c r="I908" s="160" t="s">
        <v>272</v>
      </c>
      <c r="J908" s="160" t="s">
        <v>643</v>
      </c>
      <c r="K908" s="161" t="s">
        <v>273</v>
      </c>
      <c r="L908" s="194"/>
      <c r="M908" s="195"/>
      <c r="N908" s="193"/>
      <c r="O908" s="152">
        <v>100</v>
      </c>
      <c r="P908" s="153">
        <v>100</v>
      </c>
      <c r="Q908" s="154">
        <v>100</v>
      </c>
    </row>
    <row r="909" spans="2:17">
      <c r="B909" s="157" t="s">
        <v>41</v>
      </c>
      <c r="C909" s="157" t="s">
        <v>495</v>
      </c>
      <c r="D909" s="157" t="s">
        <v>595</v>
      </c>
      <c r="E909" s="157" t="s">
        <v>596</v>
      </c>
      <c r="F909" s="157" t="s">
        <v>540</v>
      </c>
      <c r="G909" s="158" t="s">
        <v>5815</v>
      </c>
      <c r="H909" s="159" t="s">
        <v>272</v>
      </c>
      <c r="I909" s="160" t="s">
        <v>273</v>
      </c>
      <c r="J909" s="160" t="s">
        <v>643</v>
      </c>
      <c r="K909" s="161" t="s">
        <v>273</v>
      </c>
      <c r="L909" s="194"/>
      <c r="M909" s="195"/>
      <c r="N909" s="193"/>
      <c r="O909" s="152">
        <v>50</v>
      </c>
      <c r="P909" s="153">
        <v>0</v>
      </c>
      <c r="Q909" s="154">
        <v>0</v>
      </c>
    </row>
    <row r="910" spans="2:17">
      <c r="B910" s="157" t="s">
        <v>41</v>
      </c>
      <c r="C910" s="157" t="s">
        <v>495</v>
      </c>
      <c r="D910" s="157" t="s">
        <v>599</v>
      </c>
      <c r="E910" s="157" t="s">
        <v>600</v>
      </c>
      <c r="F910" s="157" t="s">
        <v>540</v>
      </c>
      <c r="G910" s="158" t="s">
        <v>5815</v>
      </c>
      <c r="H910" s="159" t="s">
        <v>272</v>
      </c>
      <c r="I910" s="160" t="s">
        <v>273</v>
      </c>
      <c r="J910" s="160" t="s">
        <v>643</v>
      </c>
      <c r="K910" s="161" t="s">
        <v>273</v>
      </c>
      <c r="L910" s="194"/>
      <c r="M910" s="195"/>
      <c r="N910" s="193"/>
      <c r="O910" s="152">
        <v>50</v>
      </c>
      <c r="P910" s="153">
        <v>0</v>
      </c>
      <c r="Q910" s="154">
        <v>0</v>
      </c>
    </row>
    <row r="911" spans="2:17">
      <c r="B911" s="157" t="s">
        <v>41</v>
      </c>
      <c r="C911" s="157" t="s">
        <v>2</v>
      </c>
      <c r="D911" s="157" t="s">
        <v>609</v>
      </c>
      <c r="E911" s="157" t="s">
        <v>610</v>
      </c>
      <c r="F911" s="157" t="s">
        <v>540</v>
      </c>
      <c r="G911" s="158" t="s">
        <v>5815</v>
      </c>
      <c r="H911" s="159" t="s">
        <v>272</v>
      </c>
      <c r="I911" s="160" t="s">
        <v>273</v>
      </c>
      <c r="J911" s="160" t="s">
        <v>643</v>
      </c>
      <c r="K911" s="161" t="s">
        <v>273</v>
      </c>
      <c r="L911" s="194"/>
      <c r="M911" s="195"/>
      <c r="N911" s="193"/>
      <c r="O911" s="152">
        <v>50</v>
      </c>
      <c r="P911" s="153">
        <v>0</v>
      </c>
      <c r="Q911" s="154">
        <v>0</v>
      </c>
    </row>
    <row r="912" spans="2:17">
      <c r="B912" s="157" t="s">
        <v>41</v>
      </c>
      <c r="C912" s="157" t="s">
        <v>2</v>
      </c>
      <c r="D912" s="157" t="s">
        <v>619</v>
      </c>
      <c r="E912" s="157" t="s">
        <v>620</v>
      </c>
      <c r="F912" s="157" t="s">
        <v>540</v>
      </c>
      <c r="G912" s="158" t="s">
        <v>5815</v>
      </c>
      <c r="H912" s="159" t="s">
        <v>273</v>
      </c>
      <c r="I912" s="160" t="s">
        <v>7</v>
      </c>
      <c r="J912" s="160" t="s">
        <v>7</v>
      </c>
      <c r="K912" s="161" t="s">
        <v>195</v>
      </c>
      <c r="L912" s="194"/>
      <c r="M912" s="195"/>
      <c r="N912" s="193"/>
      <c r="O912" s="152" t="s">
        <v>195</v>
      </c>
      <c r="P912" s="153" t="s">
        <v>7</v>
      </c>
      <c r="Q912" s="154" t="s">
        <v>195</v>
      </c>
    </row>
    <row r="913" spans="2:17">
      <c r="B913" s="157" t="s">
        <v>41</v>
      </c>
      <c r="C913" s="157" t="s">
        <v>3</v>
      </c>
      <c r="D913" s="157" t="s">
        <v>899</v>
      </c>
      <c r="E913" s="157" t="s">
        <v>900</v>
      </c>
      <c r="F913" s="157" t="s">
        <v>540</v>
      </c>
      <c r="G913" s="158" t="s">
        <v>5815</v>
      </c>
      <c r="H913" s="159" t="s">
        <v>272</v>
      </c>
      <c r="I913" s="160" t="s">
        <v>273</v>
      </c>
      <c r="J913" s="160" t="s">
        <v>643</v>
      </c>
      <c r="K913" s="161" t="s">
        <v>273</v>
      </c>
      <c r="L913" s="194"/>
      <c r="M913" s="195"/>
      <c r="N913" s="193"/>
      <c r="O913" s="152">
        <v>100</v>
      </c>
      <c r="P913" s="153">
        <v>0</v>
      </c>
      <c r="Q913" s="154">
        <v>0</v>
      </c>
    </row>
    <row r="914" spans="2:17">
      <c r="B914" s="157" t="s">
        <v>41</v>
      </c>
      <c r="C914" s="157" t="s">
        <v>3</v>
      </c>
      <c r="D914" s="157" t="s">
        <v>627</v>
      </c>
      <c r="E914" s="157" t="s">
        <v>628</v>
      </c>
      <c r="F914" s="157" t="s">
        <v>540</v>
      </c>
      <c r="G914" s="158" t="s">
        <v>5815</v>
      </c>
      <c r="H914" s="159" t="s">
        <v>272</v>
      </c>
      <c r="I914" s="160" t="s">
        <v>273</v>
      </c>
      <c r="J914" s="160" t="s">
        <v>643</v>
      </c>
      <c r="K914" s="161" t="s">
        <v>273</v>
      </c>
      <c r="L914" s="194"/>
      <c r="M914" s="195"/>
      <c r="N914" s="193"/>
      <c r="O914" s="152">
        <v>100</v>
      </c>
      <c r="P914" s="153">
        <v>0</v>
      </c>
      <c r="Q914" s="154">
        <v>0</v>
      </c>
    </row>
    <row r="915" spans="2:17">
      <c r="B915" s="157" t="s">
        <v>41</v>
      </c>
      <c r="C915" s="157" t="s">
        <v>3</v>
      </c>
      <c r="D915" s="157" t="s">
        <v>629</v>
      </c>
      <c r="E915" s="157" t="s">
        <v>630</v>
      </c>
      <c r="F915" s="157" t="s">
        <v>540</v>
      </c>
      <c r="G915" s="158" t="s">
        <v>5815</v>
      </c>
      <c r="H915" s="159" t="s">
        <v>272</v>
      </c>
      <c r="I915" s="160" t="s">
        <v>273</v>
      </c>
      <c r="J915" s="160" t="s">
        <v>643</v>
      </c>
      <c r="K915" s="161" t="s">
        <v>273</v>
      </c>
      <c r="L915" s="194"/>
      <c r="M915" s="195"/>
      <c r="N915" s="193"/>
      <c r="O915" s="152">
        <v>100</v>
      </c>
      <c r="P915" s="153">
        <v>0</v>
      </c>
      <c r="Q915" s="154">
        <v>0</v>
      </c>
    </row>
    <row r="916" spans="2:17">
      <c r="B916" s="157" t="s">
        <v>41</v>
      </c>
      <c r="C916" s="157" t="s">
        <v>3</v>
      </c>
      <c r="D916" s="157" t="s">
        <v>633</v>
      </c>
      <c r="E916" s="157" t="s">
        <v>634</v>
      </c>
      <c r="F916" s="157" t="s">
        <v>540</v>
      </c>
      <c r="G916" s="158" t="s">
        <v>5815</v>
      </c>
      <c r="H916" s="159" t="s">
        <v>272</v>
      </c>
      <c r="I916" s="160" t="s">
        <v>273</v>
      </c>
      <c r="J916" s="160" t="s">
        <v>643</v>
      </c>
      <c r="K916" s="161" t="s">
        <v>273</v>
      </c>
      <c r="L916" s="194"/>
      <c r="M916" s="195"/>
      <c r="N916" s="193"/>
      <c r="O916" s="152">
        <v>50</v>
      </c>
      <c r="P916" s="153">
        <v>0</v>
      </c>
      <c r="Q916" s="154">
        <v>0</v>
      </c>
    </row>
    <row r="917" spans="2:17">
      <c r="B917" s="157" t="s">
        <v>42</v>
      </c>
      <c r="C917" s="157" t="s">
        <v>1</v>
      </c>
      <c r="D917" s="157" t="s">
        <v>538</v>
      </c>
      <c r="E917" s="157" t="s">
        <v>539</v>
      </c>
      <c r="F917" s="157" t="s">
        <v>540</v>
      </c>
      <c r="G917" s="158" t="s">
        <v>5815</v>
      </c>
      <c r="H917" s="159" t="s">
        <v>273</v>
      </c>
      <c r="I917" s="160" t="s">
        <v>7</v>
      </c>
      <c r="J917" s="160" t="s">
        <v>7</v>
      </c>
      <c r="K917" s="161" t="s">
        <v>195</v>
      </c>
      <c r="L917" s="194"/>
      <c r="M917" s="195"/>
      <c r="N917" s="193"/>
      <c r="O917" s="152" t="s">
        <v>195</v>
      </c>
      <c r="P917" s="153" t="s">
        <v>7</v>
      </c>
      <c r="Q917" s="154" t="s">
        <v>195</v>
      </c>
    </row>
    <row r="918" spans="2:17">
      <c r="B918" s="157" t="s">
        <v>42</v>
      </c>
      <c r="C918" s="157" t="s">
        <v>1</v>
      </c>
      <c r="D918" s="157" t="s">
        <v>541</v>
      </c>
      <c r="E918" s="157" t="s">
        <v>542</v>
      </c>
      <c r="F918" s="157" t="s">
        <v>540</v>
      </c>
      <c r="G918" s="158" t="s">
        <v>5815</v>
      </c>
      <c r="H918" s="159" t="s">
        <v>272</v>
      </c>
      <c r="I918" s="160" t="s">
        <v>273</v>
      </c>
      <c r="J918" s="160" t="s">
        <v>643</v>
      </c>
      <c r="K918" s="161" t="s">
        <v>273</v>
      </c>
      <c r="L918" s="194"/>
      <c r="M918" s="195"/>
      <c r="N918" s="193"/>
      <c r="O918" s="152">
        <v>100</v>
      </c>
      <c r="P918" s="153">
        <v>100</v>
      </c>
      <c r="Q918" s="154">
        <v>100</v>
      </c>
    </row>
    <row r="919" spans="2:17">
      <c r="B919" s="157" t="s">
        <v>42</v>
      </c>
      <c r="C919" s="157" t="s">
        <v>1</v>
      </c>
      <c r="D919" s="157" t="s">
        <v>543</v>
      </c>
      <c r="E919" s="157" t="s">
        <v>544</v>
      </c>
      <c r="F919" s="157" t="s">
        <v>540</v>
      </c>
      <c r="G919" s="158" t="s">
        <v>5815</v>
      </c>
      <c r="H919" s="159" t="s">
        <v>272</v>
      </c>
      <c r="I919" s="160" t="s">
        <v>273</v>
      </c>
      <c r="J919" s="160" t="s">
        <v>643</v>
      </c>
      <c r="K919" s="161" t="s">
        <v>273</v>
      </c>
      <c r="L919" s="194"/>
      <c r="M919" s="195"/>
      <c r="N919" s="193"/>
      <c r="O919" s="152">
        <v>100</v>
      </c>
      <c r="P919" s="153">
        <v>100</v>
      </c>
      <c r="Q919" s="154">
        <v>100</v>
      </c>
    </row>
    <row r="920" spans="2:17">
      <c r="B920" s="157" t="s">
        <v>42</v>
      </c>
      <c r="C920" s="157" t="s">
        <v>1</v>
      </c>
      <c r="D920" s="157" t="s">
        <v>545</v>
      </c>
      <c r="E920" s="157" t="s">
        <v>546</v>
      </c>
      <c r="F920" s="157" t="s">
        <v>540</v>
      </c>
      <c r="G920" s="158" t="s">
        <v>5815</v>
      </c>
      <c r="H920" s="159" t="s">
        <v>272</v>
      </c>
      <c r="I920" s="160" t="s">
        <v>273</v>
      </c>
      <c r="J920" s="160" t="s">
        <v>643</v>
      </c>
      <c r="K920" s="161" t="s">
        <v>273</v>
      </c>
      <c r="L920" s="194"/>
      <c r="M920" s="195"/>
      <c r="N920" s="193"/>
      <c r="O920" s="152">
        <v>100</v>
      </c>
      <c r="P920" s="153">
        <v>100</v>
      </c>
      <c r="Q920" s="154">
        <v>100</v>
      </c>
    </row>
    <row r="921" spans="2:17">
      <c r="B921" s="157" t="s">
        <v>42</v>
      </c>
      <c r="C921" s="157" t="s">
        <v>1</v>
      </c>
      <c r="D921" s="157" t="s">
        <v>547</v>
      </c>
      <c r="E921" s="157" t="s">
        <v>548</v>
      </c>
      <c r="F921" s="157" t="s">
        <v>540</v>
      </c>
      <c r="G921" s="158" t="s">
        <v>5815</v>
      </c>
      <c r="H921" s="159" t="s">
        <v>272</v>
      </c>
      <c r="I921" s="160" t="s">
        <v>273</v>
      </c>
      <c r="J921" s="160" t="s">
        <v>643</v>
      </c>
      <c r="K921" s="161" t="s">
        <v>272</v>
      </c>
      <c r="L921" s="194"/>
      <c r="M921" s="195"/>
      <c r="N921" s="193"/>
      <c r="O921" s="152">
        <v>50</v>
      </c>
      <c r="P921" s="153">
        <v>0</v>
      </c>
      <c r="Q921" s="154">
        <v>0</v>
      </c>
    </row>
    <row r="922" spans="2:17">
      <c r="B922" s="157" t="s">
        <v>42</v>
      </c>
      <c r="C922" s="157" t="s">
        <v>1</v>
      </c>
      <c r="D922" s="157" t="s">
        <v>553</v>
      </c>
      <c r="E922" s="157" t="s">
        <v>554</v>
      </c>
      <c r="F922" s="157" t="s">
        <v>540</v>
      </c>
      <c r="G922" s="158" t="s">
        <v>5815</v>
      </c>
      <c r="H922" s="159" t="s">
        <v>272</v>
      </c>
      <c r="I922" s="160" t="s">
        <v>273</v>
      </c>
      <c r="J922" s="160" t="s">
        <v>643</v>
      </c>
      <c r="K922" s="161" t="s">
        <v>272</v>
      </c>
      <c r="L922" s="194"/>
      <c r="M922" s="195"/>
      <c r="N922" s="193"/>
      <c r="O922" s="152">
        <v>100</v>
      </c>
      <c r="P922" s="153">
        <v>100</v>
      </c>
      <c r="Q922" s="154">
        <v>100</v>
      </c>
    </row>
    <row r="923" spans="2:17">
      <c r="B923" s="157" t="s">
        <v>42</v>
      </c>
      <c r="C923" s="157" t="s">
        <v>1</v>
      </c>
      <c r="D923" s="157" t="s">
        <v>555</v>
      </c>
      <c r="E923" s="157" t="s">
        <v>556</v>
      </c>
      <c r="F923" s="157" t="s">
        <v>540</v>
      </c>
      <c r="G923" s="158" t="s">
        <v>5815</v>
      </c>
      <c r="H923" s="159" t="s">
        <v>273</v>
      </c>
      <c r="I923" s="160" t="s">
        <v>7</v>
      </c>
      <c r="J923" s="160" t="s">
        <v>7</v>
      </c>
      <c r="K923" s="161" t="s">
        <v>195</v>
      </c>
      <c r="L923" s="194"/>
      <c r="M923" s="195"/>
      <c r="N923" s="193"/>
      <c r="O923" s="152" t="s">
        <v>195</v>
      </c>
      <c r="P923" s="153" t="s">
        <v>7</v>
      </c>
      <c r="Q923" s="154" t="s">
        <v>195</v>
      </c>
    </row>
    <row r="924" spans="2:17">
      <c r="B924" s="157" t="s">
        <v>42</v>
      </c>
      <c r="C924" s="157" t="s">
        <v>1</v>
      </c>
      <c r="D924" s="157" t="s">
        <v>561</v>
      </c>
      <c r="E924" s="157" t="s">
        <v>562</v>
      </c>
      <c r="F924" s="157" t="s">
        <v>533</v>
      </c>
      <c r="G924" s="158" t="s">
        <v>5815</v>
      </c>
      <c r="H924" s="159" t="s">
        <v>272</v>
      </c>
      <c r="I924" s="160" t="s">
        <v>273</v>
      </c>
      <c r="J924" s="160" t="s">
        <v>643</v>
      </c>
      <c r="K924" s="161" t="s">
        <v>273</v>
      </c>
      <c r="L924" s="194"/>
      <c r="M924" s="195"/>
      <c r="N924" s="193"/>
      <c r="O924" s="152">
        <v>100</v>
      </c>
      <c r="P924" s="153" t="s">
        <v>195</v>
      </c>
      <c r="Q924" s="154" t="s">
        <v>195</v>
      </c>
    </row>
    <row r="925" spans="2:17">
      <c r="B925" s="157" t="s">
        <v>42</v>
      </c>
      <c r="C925" s="157" t="s">
        <v>1</v>
      </c>
      <c r="D925" s="157" t="s">
        <v>563</v>
      </c>
      <c r="E925" s="157" t="s">
        <v>564</v>
      </c>
      <c r="F925" s="157" t="s">
        <v>540</v>
      </c>
      <c r="G925" s="158" t="s">
        <v>5815</v>
      </c>
      <c r="H925" s="159" t="s">
        <v>272</v>
      </c>
      <c r="I925" s="160" t="s">
        <v>273</v>
      </c>
      <c r="J925" s="160" t="s">
        <v>54</v>
      </c>
      <c r="K925" s="161" t="s">
        <v>273</v>
      </c>
      <c r="L925" s="194"/>
      <c r="M925" s="195"/>
      <c r="N925" s="193"/>
      <c r="O925" s="152">
        <v>60</v>
      </c>
      <c r="P925" s="153">
        <v>25</v>
      </c>
      <c r="Q925" s="154">
        <v>25</v>
      </c>
    </row>
    <row r="926" spans="2:17">
      <c r="B926" s="157" t="s">
        <v>42</v>
      </c>
      <c r="C926" s="157" t="s">
        <v>495</v>
      </c>
      <c r="D926" s="157" t="s">
        <v>565</v>
      </c>
      <c r="E926" s="157" t="s">
        <v>566</v>
      </c>
      <c r="F926" s="157" t="s">
        <v>540</v>
      </c>
      <c r="G926" s="158" t="s">
        <v>5815</v>
      </c>
      <c r="H926" s="159" t="s">
        <v>272</v>
      </c>
      <c r="I926" s="160" t="s">
        <v>273</v>
      </c>
      <c r="J926" s="160" t="s">
        <v>643</v>
      </c>
      <c r="K926" s="161" t="s">
        <v>273</v>
      </c>
      <c r="L926" s="194"/>
      <c r="M926" s="195"/>
      <c r="N926" s="193"/>
      <c r="O926" s="152">
        <v>50</v>
      </c>
      <c r="P926" s="153">
        <v>0</v>
      </c>
      <c r="Q926" s="154">
        <v>0</v>
      </c>
    </row>
    <row r="927" spans="2:17">
      <c r="B927" s="157" t="s">
        <v>42</v>
      </c>
      <c r="C927" s="157" t="s">
        <v>495</v>
      </c>
      <c r="D927" s="157" t="s">
        <v>567</v>
      </c>
      <c r="E927" s="157" t="s">
        <v>568</v>
      </c>
      <c r="F927" s="157" t="s">
        <v>533</v>
      </c>
      <c r="G927" s="158" t="s">
        <v>5815</v>
      </c>
      <c r="H927" s="159" t="s">
        <v>272</v>
      </c>
      <c r="I927" s="160" t="s">
        <v>273</v>
      </c>
      <c r="J927" s="160" t="s">
        <v>643</v>
      </c>
      <c r="K927" s="161" t="s">
        <v>273</v>
      </c>
      <c r="L927" s="194"/>
      <c r="M927" s="195"/>
      <c r="N927" s="193"/>
      <c r="O927" s="152">
        <v>100</v>
      </c>
      <c r="P927" s="153" t="s">
        <v>195</v>
      </c>
      <c r="Q927" s="154" t="s">
        <v>195</v>
      </c>
    </row>
    <row r="928" spans="2:17">
      <c r="B928" s="157" t="s">
        <v>42</v>
      </c>
      <c r="C928" s="157" t="s">
        <v>495</v>
      </c>
      <c r="D928" s="157" t="s">
        <v>569</v>
      </c>
      <c r="E928" s="157" t="s">
        <v>570</v>
      </c>
      <c r="F928" s="157" t="s">
        <v>540</v>
      </c>
      <c r="G928" s="158" t="s">
        <v>5815</v>
      </c>
      <c r="H928" s="159" t="s">
        <v>272</v>
      </c>
      <c r="I928" s="160" t="s">
        <v>273</v>
      </c>
      <c r="J928" s="160" t="s">
        <v>643</v>
      </c>
      <c r="K928" s="161" t="s">
        <v>273</v>
      </c>
      <c r="L928" s="194"/>
      <c r="M928" s="195"/>
      <c r="N928" s="193"/>
      <c r="O928" s="152">
        <v>50</v>
      </c>
      <c r="P928" s="153">
        <v>0</v>
      </c>
      <c r="Q928" s="154">
        <v>0</v>
      </c>
    </row>
    <row r="929" spans="2:17">
      <c r="B929" s="157" t="s">
        <v>42</v>
      </c>
      <c r="C929" s="157" t="s">
        <v>495</v>
      </c>
      <c r="D929" s="157" t="s">
        <v>571</v>
      </c>
      <c r="E929" s="157" t="s">
        <v>572</v>
      </c>
      <c r="F929" s="157" t="s">
        <v>540</v>
      </c>
      <c r="G929" s="158" t="s">
        <v>5815</v>
      </c>
      <c r="H929" s="159" t="s">
        <v>272</v>
      </c>
      <c r="I929" s="160" t="s">
        <v>273</v>
      </c>
      <c r="J929" s="160" t="s">
        <v>54</v>
      </c>
      <c r="K929" s="161" t="s">
        <v>273</v>
      </c>
      <c r="L929" s="194"/>
      <c r="M929" s="195"/>
      <c r="N929" s="193"/>
      <c r="O929" s="152">
        <v>50</v>
      </c>
      <c r="P929" s="153">
        <v>0</v>
      </c>
      <c r="Q929" s="154">
        <v>0</v>
      </c>
    </row>
    <row r="930" spans="2:17">
      <c r="B930" s="157" t="s">
        <v>42</v>
      </c>
      <c r="C930" s="157" t="s">
        <v>495</v>
      </c>
      <c r="D930" s="157" t="s">
        <v>583</v>
      </c>
      <c r="E930" s="157" t="s">
        <v>584</v>
      </c>
      <c r="F930" s="157" t="s">
        <v>540</v>
      </c>
      <c r="G930" s="158" t="s">
        <v>5815</v>
      </c>
      <c r="H930" s="159" t="s">
        <v>272</v>
      </c>
      <c r="I930" s="160" t="s">
        <v>273</v>
      </c>
      <c r="J930" s="160" t="s">
        <v>643</v>
      </c>
      <c r="K930" s="161" t="s">
        <v>273</v>
      </c>
      <c r="L930" s="194"/>
      <c r="M930" s="195"/>
      <c r="N930" s="193"/>
      <c r="O930" s="152">
        <v>50</v>
      </c>
      <c r="P930" s="153">
        <v>0</v>
      </c>
      <c r="Q930" s="154">
        <v>0</v>
      </c>
    </row>
    <row r="931" spans="2:17">
      <c r="B931" s="157" t="s">
        <v>42</v>
      </c>
      <c r="C931" s="157" t="s">
        <v>495</v>
      </c>
      <c r="D931" s="157" t="s">
        <v>585</v>
      </c>
      <c r="E931" s="157" t="s">
        <v>586</v>
      </c>
      <c r="F931" s="157" t="s">
        <v>533</v>
      </c>
      <c r="G931" s="158" t="s">
        <v>5815</v>
      </c>
      <c r="H931" s="159" t="s">
        <v>272</v>
      </c>
      <c r="I931" s="160" t="s">
        <v>273</v>
      </c>
      <c r="J931" s="160" t="s">
        <v>643</v>
      </c>
      <c r="K931" s="161" t="s">
        <v>273</v>
      </c>
      <c r="L931" s="194"/>
      <c r="M931" s="195"/>
      <c r="N931" s="193"/>
      <c r="O931" s="152">
        <v>100</v>
      </c>
      <c r="P931" s="153" t="s">
        <v>195</v>
      </c>
      <c r="Q931" s="154" t="s">
        <v>195</v>
      </c>
    </row>
    <row r="932" spans="2:17">
      <c r="B932" s="157" t="s">
        <v>42</v>
      </c>
      <c r="C932" s="157" t="s">
        <v>495</v>
      </c>
      <c r="D932" s="157" t="s">
        <v>587</v>
      </c>
      <c r="E932" s="157" t="s">
        <v>588</v>
      </c>
      <c r="F932" s="157" t="s">
        <v>540</v>
      </c>
      <c r="G932" s="158" t="s">
        <v>5815</v>
      </c>
      <c r="H932" s="159" t="s">
        <v>272</v>
      </c>
      <c r="I932" s="160" t="s">
        <v>273</v>
      </c>
      <c r="J932" s="160" t="s">
        <v>643</v>
      </c>
      <c r="K932" s="161" t="s">
        <v>273</v>
      </c>
      <c r="L932" s="194"/>
      <c r="M932" s="195"/>
      <c r="N932" s="193"/>
      <c r="O932" s="152">
        <v>50</v>
      </c>
      <c r="P932" s="153">
        <v>0</v>
      </c>
      <c r="Q932" s="154">
        <v>0</v>
      </c>
    </row>
    <row r="933" spans="2:17">
      <c r="B933" s="157" t="s">
        <v>42</v>
      </c>
      <c r="C933" s="157" t="s">
        <v>495</v>
      </c>
      <c r="D933" s="157" t="s">
        <v>589</v>
      </c>
      <c r="E933" s="157" t="s">
        <v>590</v>
      </c>
      <c r="F933" s="157" t="s">
        <v>540</v>
      </c>
      <c r="G933" s="158" t="s">
        <v>5815</v>
      </c>
      <c r="H933" s="159" t="s">
        <v>272</v>
      </c>
      <c r="I933" s="160" t="s">
        <v>273</v>
      </c>
      <c r="J933" s="160" t="s">
        <v>643</v>
      </c>
      <c r="K933" s="161" t="s">
        <v>273</v>
      </c>
      <c r="L933" s="194"/>
      <c r="M933" s="195"/>
      <c r="N933" s="193"/>
      <c r="O933" s="152">
        <v>50</v>
      </c>
      <c r="P933" s="153">
        <v>0</v>
      </c>
      <c r="Q933" s="154">
        <v>0</v>
      </c>
    </row>
    <row r="934" spans="2:17">
      <c r="B934" s="157" t="s">
        <v>42</v>
      </c>
      <c r="C934" s="157" t="s">
        <v>495</v>
      </c>
      <c r="D934" s="157" t="s">
        <v>593</v>
      </c>
      <c r="E934" s="157" t="s">
        <v>594</v>
      </c>
      <c r="F934" s="157" t="s">
        <v>540</v>
      </c>
      <c r="G934" s="158" t="s">
        <v>5815</v>
      </c>
      <c r="H934" s="159" t="s">
        <v>272</v>
      </c>
      <c r="I934" s="160" t="s">
        <v>273</v>
      </c>
      <c r="J934" s="160" t="s">
        <v>643</v>
      </c>
      <c r="K934" s="161" t="s">
        <v>273</v>
      </c>
      <c r="L934" s="194"/>
      <c r="M934" s="195"/>
      <c r="N934" s="193"/>
      <c r="O934" s="152">
        <v>50</v>
      </c>
      <c r="P934" s="153">
        <v>0</v>
      </c>
      <c r="Q934" s="154">
        <v>0</v>
      </c>
    </row>
    <row r="935" spans="2:17">
      <c r="B935" s="157" t="s">
        <v>42</v>
      </c>
      <c r="C935" s="157" t="s">
        <v>495</v>
      </c>
      <c r="D935" s="157" t="s">
        <v>595</v>
      </c>
      <c r="E935" s="157" t="s">
        <v>596</v>
      </c>
      <c r="F935" s="157" t="s">
        <v>540</v>
      </c>
      <c r="G935" s="158" t="s">
        <v>5815</v>
      </c>
      <c r="H935" s="159" t="s">
        <v>272</v>
      </c>
      <c r="I935" s="160" t="s">
        <v>273</v>
      </c>
      <c r="J935" s="160" t="s">
        <v>643</v>
      </c>
      <c r="K935" s="161" t="s">
        <v>273</v>
      </c>
      <c r="L935" s="194"/>
      <c r="M935" s="195"/>
      <c r="N935" s="193"/>
      <c r="O935" s="152">
        <v>50</v>
      </c>
      <c r="P935" s="153">
        <v>0</v>
      </c>
      <c r="Q935" s="154">
        <v>0</v>
      </c>
    </row>
    <row r="936" spans="2:17">
      <c r="B936" s="157" t="s">
        <v>42</v>
      </c>
      <c r="C936" s="157" t="s">
        <v>495</v>
      </c>
      <c r="D936" s="157" t="s">
        <v>599</v>
      </c>
      <c r="E936" s="157" t="s">
        <v>600</v>
      </c>
      <c r="F936" s="157" t="s">
        <v>540</v>
      </c>
      <c r="G936" s="158" t="s">
        <v>5815</v>
      </c>
      <c r="H936" s="159" t="s">
        <v>272</v>
      </c>
      <c r="I936" s="160" t="s">
        <v>273</v>
      </c>
      <c r="J936" s="160" t="s">
        <v>643</v>
      </c>
      <c r="K936" s="161" t="s">
        <v>273</v>
      </c>
      <c r="L936" s="194"/>
      <c r="M936" s="195"/>
      <c r="N936" s="193"/>
      <c r="O936" s="152">
        <v>50</v>
      </c>
      <c r="P936" s="153">
        <v>0</v>
      </c>
      <c r="Q936" s="154">
        <v>0</v>
      </c>
    </row>
    <row r="937" spans="2:17">
      <c r="B937" s="157" t="s">
        <v>42</v>
      </c>
      <c r="C937" s="157" t="s">
        <v>2</v>
      </c>
      <c r="D937" s="157" t="s">
        <v>609</v>
      </c>
      <c r="E937" s="157" t="s">
        <v>610</v>
      </c>
      <c r="F937" s="157" t="s">
        <v>540</v>
      </c>
      <c r="G937" s="158" t="s">
        <v>5815</v>
      </c>
      <c r="H937" s="159" t="s">
        <v>272</v>
      </c>
      <c r="I937" s="160" t="s">
        <v>273</v>
      </c>
      <c r="J937" s="160" t="s">
        <v>643</v>
      </c>
      <c r="K937" s="161" t="s">
        <v>273</v>
      </c>
      <c r="L937" s="194"/>
      <c r="M937" s="195"/>
      <c r="N937" s="193"/>
      <c r="O937" s="152">
        <v>50</v>
      </c>
      <c r="P937" s="153" t="s">
        <v>195</v>
      </c>
      <c r="Q937" s="154" t="s">
        <v>195</v>
      </c>
    </row>
    <row r="938" spans="2:17">
      <c r="B938" s="157" t="s">
        <v>42</v>
      </c>
      <c r="C938" s="157" t="s">
        <v>2</v>
      </c>
      <c r="D938" s="157" t="s">
        <v>619</v>
      </c>
      <c r="E938" s="157" t="s">
        <v>620</v>
      </c>
      <c r="F938" s="157" t="s">
        <v>540</v>
      </c>
      <c r="G938" s="158" t="s">
        <v>5815</v>
      </c>
      <c r="H938" s="159" t="s">
        <v>272</v>
      </c>
      <c r="I938" s="160" t="s">
        <v>273</v>
      </c>
      <c r="J938" s="160" t="s">
        <v>643</v>
      </c>
      <c r="K938" s="161" t="s">
        <v>273</v>
      </c>
      <c r="L938" s="194"/>
      <c r="M938" s="195"/>
      <c r="N938" s="193"/>
      <c r="O938" s="152">
        <v>50</v>
      </c>
      <c r="P938" s="153" t="s">
        <v>195</v>
      </c>
      <c r="Q938" s="154" t="s">
        <v>195</v>
      </c>
    </row>
    <row r="939" spans="2:17">
      <c r="B939" s="157" t="s">
        <v>42</v>
      </c>
      <c r="C939" s="157" t="s">
        <v>3</v>
      </c>
      <c r="D939" s="157" t="s">
        <v>899</v>
      </c>
      <c r="E939" s="157" t="s">
        <v>900</v>
      </c>
      <c r="F939" s="157" t="s">
        <v>540</v>
      </c>
      <c r="G939" s="158" t="s">
        <v>5815</v>
      </c>
      <c r="H939" s="159" t="s">
        <v>272</v>
      </c>
      <c r="I939" s="160" t="s">
        <v>273</v>
      </c>
      <c r="J939" s="160" t="s">
        <v>643</v>
      </c>
      <c r="K939" s="161" t="s">
        <v>273</v>
      </c>
      <c r="L939" s="194"/>
      <c r="M939" s="195"/>
      <c r="N939" s="193"/>
      <c r="O939" s="152">
        <v>50</v>
      </c>
      <c r="P939" s="153">
        <v>0</v>
      </c>
      <c r="Q939" s="154">
        <v>0</v>
      </c>
    </row>
    <row r="940" spans="2:17">
      <c r="B940" s="157" t="s">
        <v>42</v>
      </c>
      <c r="C940" s="157" t="s">
        <v>3</v>
      </c>
      <c r="D940" s="157" t="s">
        <v>627</v>
      </c>
      <c r="E940" s="157" t="s">
        <v>628</v>
      </c>
      <c r="F940" s="157" t="s">
        <v>540</v>
      </c>
      <c r="G940" s="158" t="s">
        <v>5815</v>
      </c>
      <c r="H940" s="159" t="s">
        <v>272</v>
      </c>
      <c r="I940" s="160" t="s">
        <v>273</v>
      </c>
      <c r="J940" s="160" t="s">
        <v>643</v>
      </c>
      <c r="K940" s="161" t="s">
        <v>273</v>
      </c>
      <c r="L940" s="194"/>
      <c r="M940" s="195"/>
      <c r="N940" s="193"/>
      <c r="O940" s="152">
        <v>100</v>
      </c>
      <c r="P940" s="153">
        <v>0</v>
      </c>
      <c r="Q940" s="154">
        <v>0</v>
      </c>
    </row>
    <row r="941" spans="2:17">
      <c r="B941" s="157" t="s">
        <v>42</v>
      </c>
      <c r="C941" s="157" t="s">
        <v>3</v>
      </c>
      <c r="D941" s="157" t="s">
        <v>629</v>
      </c>
      <c r="E941" s="157" t="s">
        <v>630</v>
      </c>
      <c r="F941" s="157" t="s">
        <v>540</v>
      </c>
      <c r="G941" s="158" t="s">
        <v>5815</v>
      </c>
      <c r="H941" s="159" t="s">
        <v>272</v>
      </c>
      <c r="I941" s="160" t="s">
        <v>273</v>
      </c>
      <c r="J941" s="160" t="s">
        <v>54</v>
      </c>
      <c r="K941" s="161" t="s">
        <v>273</v>
      </c>
      <c r="L941" s="194"/>
      <c r="M941" s="195"/>
      <c r="N941" s="193"/>
      <c r="O941" s="152">
        <v>50</v>
      </c>
      <c r="P941" s="153">
        <v>0</v>
      </c>
      <c r="Q941" s="154">
        <v>0</v>
      </c>
    </row>
    <row r="942" spans="2:17">
      <c r="B942" s="196" t="s">
        <v>42</v>
      </c>
      <c r="C942" s="196" t="s">
        <v>3</v>
      </c>
      <c r="D942" s="196" t="s">
        <v>633</v>
      </c>
      <c r="E942" s="196" t="s">
        <v>634</v>
      </c>
      <c r="F942" s="196" t="s">
        <v>540</v>
      </c>
      <c r="G942" s="197" t="s">
        <v>5815</v>
      </c>
      <c r="H942" s="198" t="s">
        <v>272</v>
      </c>
      <c r="I942" s="199" t="s">
        <v>273</v>
      </c>
      <c r="J942" s="160" t="s">
        <v>643</v>
      </c>
      <c r="K942" s="161" t="s">
        <v>273</v>
      </c>
      <c r="L942" s="200"/>
      <c r="M942" s="201"/>
      <c r="N942" s="202"/>
      <c r="O942" s="203">
        <v>100</v>
      </c>
      <c r="P942" s="204">
        <v>100</v>
      </c>
      <c r="Q942" s="205">
        <v>100</v>
      </c>
    </row>
  </sheetData>
  <phoneticPr fontId="47" type="noConversion"/>
  <conditionalFormatting sqref="I8:K942">
    <cfRule type="expression" dxfId="73" priority="3">
      <formula>$H8="No"</formula>
    </cfRule>
  </conditionalFormatting>
  <conditionalFormatting sqref="D8:N942">
    <cfRule type="expression" dxfId="72" priority="4">
      <formula>AND(#REF!,NOT(#REF!))</formula>
    </cfRule>
    <cfRule type="expression" dxfId="71" priority="5">
      <formula>#REF!=FALSE</formula>
    </cfRule>
  </conditionalFormatting>
  <conditionalFormatting sqref="B8:C942">
    <cfRule type="expression" dxfId="70" priority="1">
      <formula>AND(#REF!,NOT(#REF!))</formula>
    </cfRule>
    <cfRule type="expression" dxfId="69" priority="2">
      <formula>#REF!=FALSE</formula>
    </cfRule>
  </conditionalFormatting>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70C0"/>
    <pageSetUpPr autoPageBreaks="0"/>
  </sheetPr>
  <dimension ref="A3:Y3351"/>
  <sheetViews>
    <sheetView topLeftCell="B1" zoomScaleNormal="100" workbookViewId="0">
      <pane ySplit="7" topLeftCell="A8" activePane="bottomLeft" state="frozen"/>
      <selection activeCell="B1" sqref="B1"/>
      <selection pane="bottomLeft" activeCell="C2" sqref="C2"/>
    </sheetView>
  </sheetViews>
  <sheetFormatPr defaultColWidth="9" defaultRowHeight="12.5"/>
  <cols>
    <col min="1" max="1" width="20.1796875" style="134" hidden="1" customWidth="1"/>
    <col min="2" max="2" width="2.81640625" style="58" customWidth="1"/>
    <col min="3" max="3" width="10.7265625" style="58" customWidth="1"/>
    <col min="4" max="4" width="13.81640625" style="58" customWidth="1"/>
    <col min="5" max="5" width="23.6328125" style="58" customWidth="1"/>
    <col min="6" max="6" width="26.26953125" style="58" customWidth="1"/>
    <col min="7" max="7" width="14.1796875" style="58" customWidth="1"/>
    <col min="8" max="8" width="14.26953125" style="58" customWidth="1"/>
    <col min="9" max="9" width="12.1796875" style="58" customWidth="1"/>
    <col min="10" max="10" width="14.26953125" style="58" customWidth="1"/>
    <col min="11" max="11" width="29.36328125" style="162" customWidth="1"/>
    <col min="12" max="12" width="14.6328125" style="58" customWidth="1"/>
    <col min="13" max="19" width="12.26953125" style="58" customWidth="1"/>
    <col min="20" max="20" width="12" style="58" customWidth="1"/>
    <col min="21" max="21" width="14.1796875" style="58" customWidth="1"/>
    <col min="22" max="22" width="16.26953125" style="58" customWidth="1"/>
    <col min="23" max="23" width="16.36328125" style="58" customWidth="1"/>
    <col min="24" max="24" width="15.6328125" style="58" customWidth="1"/>
    <col min="25" max="25" width="20.36328125" style="58" customWidth="1"/>
    <col min="26" max="16384" width="9" style="58"/>
  </cols>
  <sheetData>
    <row r="3" spans="1:25" ht="22.5" customHeight="1">
      <c r="A3" s="134" t="s">
        <v>644</v>
      </c>
      <c r="C3" s="3" t="s">
        <v>6952</v>
      </c>
      <c r="E3" s="3"/>
    </row>
    <row r="4" spans="1:25" ht="15.75" customHeight="1"/>
    <row r="5" spans="1:25" ht="14">
      <c r="C5" s="187" t="s">
        <v>5816</v>
      </c>
      <c r="D5" s="188"/>
      <c r="E5" s="188"/>
      <c r="F5" s="188"/>
      <c r="G5" s="188"/>
      <c r="H5" s="188"/>
      <c r="I5" s="188"/>
      <c r="J5" s="188"/>
      <c r="K5" s="188"/>
      <c r="L5" s="139" t="s">
        <v>5817</v>
      </c>
      <c r="M5" s="139"/>
      <c r="N5" s="188"/>
      <c r="O5" s="188"/>
      <c r="P5" s="188"/>
      <c r="Q5" s="188"/>
      <c r="R5" s="188"/>
      <c r="S5" s="188"/>
      <c r="T5" s="188"/>
      <c r="U5" s="188" t="s">
        <v>5818</v>
      </c>
      <c r="V5" s="188"/>
      <c r="W5" s="188"/>
      <c r="X5" s="139"/>
      <c r="Y5" s="139"/>
    </row>
    <row r="6" spans="1:25" s="1" customFormat="1">
      <c r="B6" s="206"/>
      <c r="C6" s="119"/>
      <c r="D6" s="7"/>
      <c r="E6" s="7"/>
      <c r="F6" s="7"/>
      <c r="G6" s="7"/>
      <c r="H6" s="7"/>
      <c r="I6" s="7"/>
      <c r="J6" s="7"/>
      <c r="K6" s="7"/>
      <c r="L6" s="104" t="s">
        <v>487</v>
      </c>
      <c r="M6" s="119"/>
      <c r="N6" s="104" t="s">
        <v>5819</v>
      </c>
      <c r="O6" s="119"/>
      <c r="P6" s="119"/>
      <c r="Q6" s="119"/>
      <c r="R6" s="119"/>
      <c r="S6" s="119"/>
      <c r="T6" s="119"/>
      <c r="U6" s="104" t="s">
        <v>5807</v>
      </c>
      <c r="V6" s="47"/>
      <c r="W6" s="104" t="s">
        <v>5820</v>
      </c>
      <c r="X6" s="119"/>
      <c r="Y6" s="47"/>
    </row>
    <row r="7" spans="1:25" ht="42.75" customHeight="1">
      <c r="A7" s="134" t="s">
        <v>514</v>
      </c>
      <c r="C7" s="107" t="s">
        <v>4</v>
      </c>
      <c r="D7" s="108" t="s">
        <v>43</v>
      </c>
      <c r="E7" s="108" t="s">
        <v>651</v>
      </c>
      <c r="F7" s="108" t="s">
        <v>515</v>
      </c>
      <c r="G7" s="108" t="s">
        <v>652</v>
      </c>
      <c r="H7" s="108" t="s">
        <v>653</v>
      </c>
      <c r="I7" s="108" t="s">
        <v>518</v>
      </c>
      <c r="J7" s="108" t="s">
        <v>46</v>
      </c>
      <c r="K7" s="165" t="s">
        <v>654</v>
      </c>
      <c r="L7" s="107" t="s">
        <v>111</v>
      </c>
      <c r="M7" s="108" t="s">
        <v>112</v>
      </c>
      <c r="N7" s="107" t="s">
        <v>113</v>
      </c>
      <c r="O7" s="108" t="s">
        <v>114</v>
      </c>
      <c r="P7" s="108" t="s">
        <v>115</v>
      </c>
      <c r="Q7" s="108" t="s">
        <v>116</v>
      </c>
      <c r="R7" s="108" t="s">
        <v>117</v>
      </c>
      <c r="S7" s="108" t="s">
        <v>118</v>
      </c>
      <c r="T7" s="109" t="s">
        <v>119</v>
      </c>
      <c r="U7" s="108" t="s">
        <v>123</v>
      </c>
      <c r="V7" s="108" t="s">
        <v>124</v>
      </c>
      <c r="W7" s="108" t="s">
        <v>125</v>
      </c>
      <c r="X7" s="108" t="s">
        <v>126</v>
      </c>
      <c r="Y7" s="109" t="s">
        <v>127</v>
      </c>
    </row>
    <row r="8" spans="1:25">
      <c r="A8" s="134" t="str">
        <f t="shared" ref="A8:A71" si="0">C8&amp;LOWER(LEFT(D8,2))&amp;"_"&amp;IF(LEN(TRIM(LEFT(E8,FIND(" ",E8))))=3,"0"&amp;TRIM(LEFT(E8,FIND(" ",E8))),TRIM(LEFT(E8,FIND(" ",E8))))</f>
        <v>ALbu_02.1</v>
      </c>
      <c r="C8" s="171" t="s">
        <v>6</v>
      </c>
      <c r="D8" s="172" t="s">
        <v>1</v>
      </c>
      <c r="E8" s="172" t="s">
        <v>538</v>
      </c>
      <c r="F8" s="172" t="s">
        <v>539</v>
      </c>
      <c r="G8" s="172" t="s">
        <v>540</v>
      </c>
      <c r="H8" s="207" t="s">
        <v>5815</v>
      </c>
      <c r="I8" s="208" t="s">
        <v>643</v>
      </c>
      <c r="J8" s="82" t="s">
        <v>659</v>
      </c>
      <c r="K8" s="82" t="s">
        <v>661</v>
      </c>
      <c r="L8" s="209" t="s">
        <v>273</v>
      </c>
      <c r="M8" s="34" t="s">
        <v>273</v>
      </c>
      <c r="N8" s="210" t="s">
        <v>273</v>
      </c>
      <c r="O8" s="211" t="s">
        <v>273</v>
      </c>
      <c r="P8" s="211" t="s">
        <v>273</v>
      </c>
      <c r="Q8" s="211" t="s">
        <v>272</v>
      </c>
      <c r="R8" s="211" t="s">
        <v>273</v>
      </c>
      <c r="S8" s="212" t="s">
        <v>273</v>
      </c>
      <c r="T8" s="213"/>
      <c r="U8" s="209" t="s">
        <v>272</v>
      </c>
      <c r="V8" s="106" t="s">
        <v>273</v>
      </c>
      <c r="W8" s="106" t="s">
        <v>273</v>
      </c>
      <c r="X8" s="106" t="s">
        <v>273</v>
      </c>
      <c r="Y8" s="34" t="s">
        <v>273</v>
      </c>
    </row>
    <row r="9" spans="1:25">
      <c r="A9" s="134" t="str">
        <f t="shared" si="0"/>
        <v>ALbu_02.1</v>
      </c>
      <c r="C9" s="177" t="s">
        <v>6</v>
      </c>
      <c r="D9" s="178" t="s">
        <v>1</v>
      </c>
      <c r="E9" s="178" t="s">
        <v>538</v>
      </c>
      <c r="F9" s="178" t="s">
        <v>539</v>
      </c>
      <c r="G9" s="178" t="s">
        <v>540</v>
      </c>
      <c r="H9" s="178" t="s">
        <v>5815</v>
      </c>
      <c r="I9" s="214" t="s">
        <v>643</v>
      </c>
      <c r="J9" s="82" t="s">
        <v>659</v>
      </c>
      <c r="K9" s="82" t="s">
        <v>662</v>
      </c>
      <c r="L9" s="24" t="s">
        <v>273</v>
      </c>
      <c r="M9" s="25" t="s">
        <v>273</v>
      </c>
      <c r="N9" s="174" t="s">
        <v>273</v>
      </c>
      <c r="O9" s="2" t="s">
        <v>273</v>
      </c>
      <c r="P9" s="2" t="s">
        <v>273</v>
      </c>
      <c r="Q9" s="2" t="s">
        <v>272</v>
      </c>
      <c r="R9" s="2" t="s">
        <v>273</v>
      </c>
      <c r="S9" s="25" t="s">
        <v>273</v>
      </c>
      <c r="T9" s="215"/>
      <c r="U9" s="24" t="s">
        <v>272</v>
      </c>
      <c r="V9" s="2" t="s">
        <v>273</v>
      </c>
      <c r="W9" s="2" t="s">
        <v>273</v>
      </c>
      <c r="X9" s="2" t="s">
        <v>273</v>
      </c>
      <c r="Y9" s="25" t="s">
        <v>273</v>
      </c>
    </row>
    <row r="10" spans="1:25">
      <c r="A10" s="134" t="str">
        <f t="shared" si="0"/>
        <v>ALbu_02.1</v>
      </c>
      <c r="C10" s="177" t="s">
        <v>6</v>
      </c>
      <c r="D10" s="178" t="s">
        <v>1</v>
      </c>
      <c r="E10" s="178" t="s">
        <v>538</v>
      </c>
      <c r="F10" s="178" t="s">
        <v>539</v>
      </c>
      <c r="G10" s="178" t="s">
        <v>540</v>
      </c>
      <c r="H10" s="178" t="s">
        <v>5815</v>
      </c>
      <c r="I10" s="214" t="s">
        <v>643</v>
      </c>
      <c r="J10" s="82" t="s">
        <v>659</v>
      </c>
      <c r="K10" s="82" t="s">
        <v>663</v>
      </c>
      <c r="L10" s="24" t="s">
        <v>273</v>
      </c>
      <c r="M10" s="25" t="s">
        <v>273</v>
      </c>
      <c r="N10" s="174" t="s">
        <v>273</v>
      </c>
      <c r="O10" s="2" t="s">
        <v>273</v>
      </c>
      <c r="P10" s="2" t="s">
        <v>273</v>
      </c>
      <c r="Q10" s="2" t="s">
        <v>272</v>
      </c>
      <c r="R10" s="2" t="s">
        <v>273</v>
      </c>
      <c r="S10" s="25" t="s">
        <v>273</v>
      </c>
      <c r="T10" s="215"/>
      <c r="U10" s="24" t="s">
        <v>272</v>
      </c>
      <c r="V10" s="2" t="s">
        <v>273</v>
      </c>
      <c r="W10" s="2" t="s">
        <v>273</v>
      </c>
      <c r="X10" s="2" t="s">
        <v>273</v>
      </c>
      <c r="Y10" s="25" t="s">
        <v>273</v>
      </c>
    </row>
    <row r="11" spans="1:25">
      <c r="A11" s="134" t="str">
        <f t="shared" si="0"/>
        <v>ALbu_03.1</v>
      </c>
      <c r="C11" s="177" t="s">
        <v>6</v>
      </c>
      <c r="D11" s="178" t="s">
        <v>1</v>
      </c>
      <c r="E11" s="178" t="s">
        <v>541</v>
      </c>
      <c r="F11" s="178" t="s">
        <v>542</v>
      </c>
      <c r="G11" s="178" t="s">
        <v>540</v>
      </c>
      <c r="H11" s="178" t="s">
        <v>5815</v>
      </c>
      <c r="I11" s="214" t="s">
        <v>643</v>
      </c>
      <c r="J11" s="82" t="s">
        <v>659</v>
      </c>
      <c r="K11" s="82" t="s">
        <v>660</v>
      </c>
      <c r="L11" s="24" t="s">
        <v>273</v>
      </c>
      <c r="M11" s="25" t="s">
        <v>273</v>
      </c>
      <c r="N11" s="174" t="s">
        <v>273</v>
      </c>
      <c r="O11" s="2" t="s">
        <v>273</v>
      </c>
      <c r="P11" s="2" t="s">
        <v>273</v>
      </c>
      <c r="Q11" s="2" t="s">
        <v>272</v>
      </c>
      <c r="R11" s="2" t="s">
        <v>273</v>
      </c>
      <c r="S11" s="25" t="s">
        <v>273</v>
      </c>
      <c r="T11" s="215"/>
      <c r="U11" s="24" t="s">
        <v>272</v>
      </c>
      <c r="V11" s="2" t="s">
        <v>273</v>
      </c>
      <c r="W11" s="2" t="s">
        <v>273</v>
      </c>
      <c r="X11" s="2" t="s">
        <v>273</v>
      </c>
      <c r="Y11" s="25" t="s">
        <v>273</v>
      </c>
    </row>
    <row r="12" spans="1:25">
      <c r="A12" s="134" t="str">
        <f t="shared" si="0"/>
        <v>ALbu_03.1</v>
      </c>
      <c r="C12" s="177" t="s">
        <v>6</v>
      </c>
      <c r="D12" s="178" t="s">
        <v>1</v>
      </c>
      <c r="E12" s="178" t="s">
        <v>541</v>
      </c>
      <c r="F12" s="178" t="s">
        <v>542</v>
      </c>
      <c r="G12" s="178" t="s">
        <v>540</v>
      </c>
      <c r="H12" s="178" t="s">
        <v>5815</v>
      </c>
      <c r="I12" s="214" t="s">
        <v>643</v>
      </c>
      <c r="J12" s="82" t="s">
        <v>659</v>
      </c>
      <c r="K12" s="82" t="s">
        <v>661</v>
      </c>
      <c r="L12" s="24" t="s">
        <v>273</v>
      </c>
      <c r="M12" s="25" t="s">
        <v>273</v>
      </c>
      <c r="N12" s="174" t="s">
        <v>273</v>
      </c>
      <c r="O12" s="2" t="s">
        <v>273</v>
      </c>
      <c r="P12" s="2" t="s">
        <v>273</v>
      </c>
      <c r="Q12" s="2" t="s">
        <v>272</v>
      </c>
      <c r="R12" s="2" t="s">
        <v>273</v>
      </c>
      <c r="S12" s="25" t="s">
        <v>273</v>
      </c>
      <c r="T12" s="215"/>
      <c r="U12" s="24" t="s">
        <v>272</v>
      </c>
      <c r="V12" s="2" t="s">
        <v>273</v>
      </c>
      <c r="W12" s="2" t="s">
        <v>273</v>
      </c>
      <c r="X12" s="2" t="s">
        <v>273</v>
      </c>
      <c r="Y12" s="25" t="s">
        <v>273</v>
      </c>
    </row>
    <row r="13" spans="1:25">
      <c r="A13" s="134" t="str">
        <f t="shared" si="0"/>
        <v>ALbu_03.1</v>
      </c>
      <c r="C13" s="177" t="s">
        <v>6</v>
      </c>
      <c r="D13" s="178" t="s">
        <v>1</v>
      </c>
      <c r="E13" s="178" t="s">
        <v>541</v>
      </c>
      <c r="F13" s="178" t="s">
        <v>542</v>
      </c>
      <c r="G13" s="178" t="s">
        <v>540</v>
      </c>
      <c r="H13" s="178" t="s">
        <v>5815</v>
      </c>
      <c r="I13" s="214" t="s">
        <v>643</v>
      </c>
      <c r="J13" s="82" t="s">
        <v>659</v>
      </c>
      <c r="K13" s="82" t="s">
        <v>662</v>
      </c>
      <c r="L13" s="24" t="s">
        <v>273</v>
      </c>
      <c r="M13" s="25" t="s">
        <v>273</v>
      </c>
      <c r="N13" s="174" t="s">
        <v>273</v>
      </c>
      <c r="O13" s="2" t="s">
        <v>273</v>
      </c>
      <c r="P13" s="2" t="s">
        <v>273</v>
      </c>
      <c r="Q13" s="2" t="s">
        <v>272</v>
      </c>
      <c r="R13" s="2" t="s">
        <v>273</v>
      </c>
      <c r="S13" s="25" t="s">
        <v>273</v>
      </c>
      <c r="T13" s="215"/>
      <c r="U13" s="24" t="s">
        <v>272</v>
      </c>
      <c r="V13" s="2" t="s">
        <v>273</v>
      </c>
      <c r="W13" s="2" t="s">
        <v>273</v>
      </c>
      <c r="X13" s="2" t="s">
        <v>273</v>
      </c>
      <c r="Y13" s="25" t="s">
        <v>273</v>
      </c>
    </row>
    <row r="14" spans="1:25">
      <c r="A14" s="134" t="str">
        <f t="shared" si="0"/>
        <v>ALbu_04.1</v>
      </c>
      <c r="C14" s="177" t="s">
        <v>6</v>
      </c>
      <c r="D14" s="178" t="s">
        <v>1</v>
      </c>
      <c r="E14" s="178" t="s">
        <v>543</v>
      </c>
      <c r="F14" s="178" t="s">
        <v>544</v>
      </c>
      <c r="G14" s="178" t="s">
        <v>540</v>
      </c>
      <c r="H14" s="178" t="s">
        <v>5815</v>
      </c>
      <c r="I14" s="214" t="s">
        <v>643</v>
      </c>
      <c r="J14" s="82" t="s">
        <v>47</v>
      </c>
      <c r="K14" s="82" t="s">
        <v>47</v>
      </c>
      <c r="L14" s="24" t="s">
        <v>272</v>
      </c>
      <c r="M14" s="25" t="s">
        <v>272</v>
      </c>
      <c r="N14" s="174" t="s">
        <v>7</v>
      </c>
      <c r="O14" s="2" t="s">
        <v>7</v>
      </c>
      <c r="P14" s="2" t="s">
        <v>7</v>
      </c>
      <c r="Q14" s="2" t="s">
        <v>7</v>
      </c>
      <c r="R14" s="2" t="s">
        <v>7</v>
      </c>
      <c r="S14" s="25" t="s">
        <v>7</v>
      </c>
      <c r="T14" s="215"/>
      <c r="U14" s="24" t="s">
        <v>272</v>
      </c>
      <c r="V14" s="2" t="s">
        <v>272</v>
      </c>
      <c r="W14" s="2" t="s">
        <v>272</v>
      </c>
      <c r="X14" s="2" t="s">
        <v>272</v>
      </c>
      <c r="Y14" s="25" t="s">
        <v>272</v>
      </c>
    </row>
    <row r="15" spans="1:25">
      <c r="A15" s="134" t="str">
        <f t="shared" si="0"/>
        <v>ALbu_04.2</v>
      </c>
      <c r="C15" s="177" t="s">
        <v>6</v>
      </c>
      <c r="D15" s="178" t="s">
        <v>1</v>
      </c>
      <c r="E15" s="178" t="s">
        <v>545</v>
      </c>
      <c r="F15" s="178" t="s">
        <v>546</v>
      </c>
      <c r="G15" s="178" t="s">
        <v>540</v>
      </c>
      <c r="H15" s="178" t="s">
        <v>5815</v>
      </c>
      <c r="I15" s="214" t="s">
        <v>643</v>
      </c>
      <c r="J15" s="82" t="s">
        <v>47</v>
      </c>
      <c r="K15" s="82" t="s">
        <v>47</v>
      </c>
      <c r="L15" s="24" t="s">
        <v>272</v>
      </c>
      <c r="M15" s="25" t="s">
        <v>272</v>
      </c>
      <c r="N15" s="174" t="s">
        <v>7</v>
      </c>
      <c r="O15" s="2" t="s">
        <v>7</v>
      </c>
      <c r="P15" s="2" t="s">
        <v>7</v>
      </c>
      <c r="Q15" s="2" t="s">
        <v>7</v>
      </c>
      <c r="R15" s="2" t="s">
        <v>7</v>
      </c>
      <c r="S15" s="25" t="s">
        <v>7</v>
      </c>
      <c r="T15" s="215"/>
      <c r="U15" s="24" t="s">
        <v>272</v>
      </c>
      <c r="V15" s="2" t="s">
        <v>272</v>
      </c>
      <c r="W15" s="2" t="s">
        <v>272</v>
      </c>
      <c r="X15" s="2" t="s">
        <v>272</v>
      </c>
      <c r="Y15" s="25" t="s">
        <v>272</v>
      </c>
    </row>
    <row r="16" spans="1:25">
      <c r="A16" s="134" t="str">
        <f t="shared" si="0"/>
        <v>ALbu_05.1</v>
      </c>
      <c r="C16" s="177" t="s">
        <v>6</v>
      </c>
      <c r="D16" s="178" t="s">
        <v>1</v>
      </c>
      <c r="E16" s="178" t="s">
        <v>547</v>
      </c>
      <c r="F16" s="178" t="s">
        <v>548</v>
      </c>
      <c r="G16" s="178" t="s">
        <v>540</v>
      </c>
      <c r="H16" s="172" t="s">
        <v>5815</v>
      </c>
      <c r="I16" s="216" t="s">
        <v>643</v>
      </c>
      <c r="J16" s="82" t="s">
        <v>674</v>
      </c>
      <c r="K16" s="82" t="s">
        <v>675</v>
      </c>
      <c r="L16" s="24" t="s">
        <v>272</v>
      </c>
      <c r="M16" s="25" t="s">
        <v>273</v>
      </c>
      <c r="N16" s="174" t="s">
        <v>273</v>
      </c>
      <c r="O16" s="2" t="s">
        <v>273</v>
      </c>
      <c r="P16" s="2" t="s">
        <v>273</v>
      </c>
      <c r="Q16" s="2" t="s">
        <v>273</v>
      </c>
      <c r="R16" s="2" t="s">
        <v>273</v>
      </c>
      <c r="S16" s="25" t="s">
        <v>273</v>
      </c>
      <c r="T16" s="215" t="s">
        <v>5821</v>
      </c>
      <c r="U16" s="24" t="s">
        <v>273</v>
      </c>
      <c r="V16" s="2" t="s">
        <v>273</v>
      </c>
      <c r="W16" s="2" t="s">
        <v>273</v>
      </c>
      <c r="X16" s="2" t="s">
        <v>273</v>
      </c>
      <c r="Y16" s="25" t="s">
        <v>273</v>
      </c>
    </row>
    <row r="17" spans="1:25">
      <c r="A17" s="134" t="str">
        <f t="shared" si="0"/>
        <v>ALbu_05.1</v>
      </c>
      <c r="C17" s="177" t="s">
        <v>6</v>
      </c>
      <c r="D17" s="178" t="s">
        <v>1</v>
      </c>
      <c r="E17" s="178" t="s">
        <v>547</v>
      </c>
      <c r="F17" s="178" t="s">
        <v>548</v>
      </c>
      <c r="G17" s="178" t="s">
        <v>540</v>
      </c>
      <c r="H17" s="178" t="s">
        <v>5815</v>
      </c>
      <c r="I17" s="214" t="s">
        <v>643</v>
      </c>
      <c r="J17" s="82" t="s">
        <v>676</v>
      </c>
      <c r="K17" s="82" t="s">
        <v>677</v>
      </c>
      <c r="L17" s="24" t="s">
        <v>272</v>
      </c>
      <c r="M17" s="25" t="s">
        <v>273</v>
      </c>
      <c r="N17" s="174" t="s">
        <v>273</v>
      </c>
      <c r="O17" s="2" t="s">
        <v>273</v>
      </c>
      <c r="P17" s="2" t="s">
        <v>273</v>
      </c>
      <c r="Q17" s="2" t="s">
        <v>273</v>
      </c>
      <c r="R17" s="2" t="s">
        <v>273</v>
      </c>
      <c r="S17" s="25" t="s">
        <v>272</v>
      </c>
      <c r="T17" s="215" t="s">
        <v>5822</v>
      </c>
      <c r="U17" s="24" t="s">
        <v>273</v>
      </c>
      <c r="V17" s="2" t="s">
        <v>273</v>
      </c>
      <c r="W17" s="2" t="s">
        <v>273</v>
      </c>
      <c r="X17" s="2" t="s">
        <v>273</v>
      </c>
      <c r="Y17" s="25" t="s">
        <v>273</v>
      </c>
    </row>
    <row r="18" spans="1:25">
      <c r="A18" s="134" t="str">
        <f t="shared" si="0"/>
        <v>ALbu_05.1</v>
      </c>
      <c r="C18" s="177" t="s">
        <v>6</v>
      </c>
      <c r="D18" s="178" t="s">
        <v>1</v>
      </c>
      <c r="E18" s="178" t="s">
        <v>547</v>
      </c>
      <c r="F18" s="178" t="s">
        <v>548</v>
      </c>
      <c r="G18" s="178" t="s">
        <v>540</v>
      </c>
      <c r="H18" s="178" t="s">
        <v>5815</v>
      </c>
      <c r="I18" s="214" t="s">
        <v>643</v>
      </c>
      <c r="J18" s="82" t="s">
        <v>659</v>
      </c>
      <c r="K18" s="82" t="s">
        <v>196</v>
      </c>
      <c r="L18" s="24" t="s">
        <v>273</v>
      </c>
      <c r="M18" s="25" t="s">
        <v>273</v>
      </c>
      <c r="N18" s="174" t="s">
        <v>273</v>
      </c>
      <c r="O18" s="2" t="s">
        <v>273</v>
      </c>
      <c r="P18" s="2" t="s">
        <v>273</v>
      </c>
      <c r="Q18" s="2" t="s">
        <v>272</v>
      </c>
      <c r="R18" s="2" t="s">
        <v>273</v>
      </c>
      <c r="S18" s="25" t="s">
        <v>273</v>
      </c>
      <c r="T18" s="215"/>
      <c r="U18" s="24" t="s">
        <v>273</v>
      </c>
      <c r="V18" s="2" t="s">
        <v>273</v>
      </c>
      <c r="W18" s="2" t="s">
        <v>273</v>
      </c>
      <c r="X18" s="2" t="s">
        <v>273</v>
      </c>
      <c r="Y18" s="25" t="s">
        <v>273</v>
      </c>
    </row>
    <row r="19" spans="1:25">
      <c r="A19" s="134" t="str">
        <f t="shared" si="0"/>
        <v>ALbu_06.1</v>
      </c>
      <c r="C19" s="177" t="s">
        <v>6</v>
      </c>
      <c r="D19" s="178" t="s">
        <v>1</v>
      </c>
      <c r="E19" s="178" t="s">
        <v>553</v>
      </c>
      <c r="F19" s="178" t="s">
        <v>554</v>
      </c>
      <c r="G19" s="178" t="s">
        <v>540</v>
      </c>
      <c r="H19" s="178" t="s">
        <v>5815</v>
      </c>
      <c r="I19" s="214" t="s">
        <v>643</v>
      </c>
      <c r="J19" s="82" t="s">
        <v>659</v>
      </c>
      <c r="K19" s="82" t="s">
        <v>196</v>
      </c>
      <c r="L19" s="24" t="s">
        <v>273</v>
      </c>
      <c r="M19" s="25" t="s">
        <v>273</v>
      </c>
      <c r="N19" s="174" t="s">
        <v>273</v>
      </c>
      <c r="O19" s="2" t="s">
        <v>273</v>
      </c>
      <c r="P19" s="2" t="s">
        <v>273</v>
      </c>
      <c r="Q19" s="2" t="s">
        <v>272</v>
      </c>
      <c r="R19" s="2" t="s">
        <v>273</v>
      </c>
      <c r="S19" s="25" t="s">
        <v>273</v>
      </c>
      <c r="T19" s="215"/>
      <c r="U19" s="24" t="s">
        <v>273</v>
      </c>
      <c r="V19" s="2" t="s">
        <v>273</v>
      </c>
      <c r="W19" s="2" t="s">
        <v>273</v>
      </c>
      <c r="X19" s="2" t="s">
        <v>273</v>
      </c>
      <c r="Y19" s="25" t="s">
        <v>273</v>
      </c>
    </row>
    <row r="20" spans="1:25">
      <c r="A20" s="134" t="str">
        <f t="shared" si="0"/>
        <v>ALbu_06.1</v>
      </c>
      <c r="C20" s="177" t="s">
        <v>6</v>
      </c>
      <c r="D20" s="178" t="s">
        <v>1</v>
      </c>
      <c r="E20" s="178" t="s">
        <v>553</v>
      </c>
      <c r="F20" s="178" t="s">
        <v>554</v>
      </c>
      <c r="G20" s="178" t="s">
        <v>540</v>
      </c>
      <c r="H20" s="178" t="s">
        <v>5815</v>
      </c>
      <c r="I20" s="214" t="s">
        <v>643</v>
      </c>
      <c r="J20" s="82" t="s">
        <v>676</v>
      </c>
      <c r="K20" s="82" t="s">
        <v>679</v>
      </c>
      <c r="L20" s="24" t="s">
        <v>272</v>
      </c>
      <c r="M20" s="25" t="s">
        <v>273</v>
      </c>
      <c r="N20" s="174" t="s">
        <v>273</v>
      </c>
      <c r="O20" s="2" t="s">
        <v>273</v>
      </c>
      <c r="P20" s="2" t="s">
        <v>273</v>
      </c>
      <c r="Q20" s="2" t="s">
        <v>272</v>
      </c>
      <c r="R20" s="2" t="s">
        <v>273</v>
      </c>
      <c r="S20" s="25" t="s">
        <v>273</v>
      </c>
      <c r="T20" s="215"/>
      <c r="U20" s="24" t="s">
        <v>273</v>
      </c>
      <c r="V20" s="2" t="s">
        <v>273</v>
      </c>
      <c r="W20" s="2" t="s">
        <v>273</v>
      </c>
      <c r="X20" s="2" t="s">
        <v>273</v>
      </c>
      <c r="Y20" s="25" t="s">
        <v>273</v>
      </c>
    </row>
    <row r="21" spans="1:25">
      <c r="A21" s="134" t="str">
        <f t="shared" si="0"/>
        <v>ALbu_06.2</v>
      </c>
      <c r="C21" s="177" t="s">
        <v>6</v>
      </c>
      <c r="D21" s="178" t="s">
        <v>1</v>
      </c>
      <c r="E21" s="178" t="s">
        <v>555</v>
      </c>
      <c r="F21" s="178" t="s">
        <v>556</v>
      </c>
      <c r="G21" s="178" t="s">
        <v>540</v>
      </c>
      <c r="H21" s="178" t="s">
        <v>5815</v>
      </c>
      <c r="I21" s="214" t="s">
        <v>643</v>
      </c>
      <c r="J21" s="82" t="s">
        <v>676</v>
      </c>
      <c r="K21" s="82" t="s">
        <v>679</v>
      </c>
      <c r="L21" s="24" t="s">
        <v>272</v>
      </c>
      <c r="M21" s="25" t="s">
        <v>273</v>
      </c>
      <c r="N21" s="174" t="s">
        <v>273</v>
      </c>
      <c r="O21" s="2" t="s">
        <v>273</v>
      </c>
      <c r="P21" s="2" t="s">
        <v>273</v>
      </c>
      <c r="Q21" s="2" t="s">
        <v>272</v>
      </c>
      <c r="R21" s="2" t="s">
        <v>273</v>
      </c>
      <c r="S21" s="25" t="s">
        <v>273</v>
      </c>
      <c r="T21" s="215"/>
      <c r="U21" s="24" t="s">
        <v>273</v>
      </c>
      <c r="V21" s="2" t="s">
        <v>273</v>
      </c>
      <c r="W21" s="2" t="s">
        <v>273</v>
      </c>
      <c r="X21" s="2" t="s">
        <v>273</v>
      </c>
      <c r="Y21" s="25" t="s">
        <v>273</v>
      </c>
    </row>
    <row r="22" spans="1:25">
      <c r="A22" s="134" t="str">
        <f t="shared" si="0"/>
        <v>ALbu_07.1</v>
      </c>
      <c r="C22" s="177" t="s">
        <v>6</v>
      </c>
      <c r="D22" s="178" t="s">
        <v>1</v>
      </c>
      <c r="E22" s="178" t="s">
        <v>561</v>
      </c>
      <c r="F22" s="178" t="s">
        <v>562</v>
      </c>
      <c r="G22" s="178" t="s">
        <v>533</v>
      </c>
      <c r="H22" s="178" t="s">
        <v>5815</v>
      </c>
      <c r="I22" s="214" t="s">
        <v>643</v>
      </c>
      <c r="J22" s="82" t="s">
        <v>682</v>
      </c>
      <c r="K22" s="82" t="s">
        <v>683</v>
      </c>
      <c r="L22" s="24" t="s">
        <v>273</v>
      </c>
      <c r="M22" s="25" t="s">
        <v>273</v>
      </c>
      <c r="N22" s="174" t="s">
        <v>273</v>
      </c>
      <c r="O22" s="2" t="s">
        <v>273</v>
      </c>
      <c r="P22" s="2" t="s">
        <v>273</v>
      </c>
      <c r="Q22" s="2" t="s">
        <v>272</v>
      </c>
      <c r="R22" s="2" t="s">
        <v>273</v>
      </c>
      <c r="S22" s="25" t="s">
        <v>273</v>
      </c>
      <c r="T22" s="215"/>
      <c r="U22" s="24" t="s">
        <v>7</v>
      </c>
      <c r="V22" s="2" t="s">
        <v>7</v>
      </c>
      <c r="W22" s="2" t="s">
        <v>7</v>
      </c>
      <c r="X22" s="2" t="s">
        <v>7</v>
      </c>
      <c r="Y22" s="25" t="s">
        <v>7</v>
      </c>
    </row>
    <row r="23" spans="1:25">
      <c r="A23" s="134" t="str">
        <f t="shared" si="0"/>
        <v>ALbu_07.1</v>
      </c>
      <c r="C23" s="177" t="s">
        <v>6</v>
      </c>
      <c r="D23" s="178" t="s">
        <v>1</v>
      </c>
      <c r="E23" s="178" t="s">
        <v>561</v>
      </c>
      <c r="F23" s="178" t="s">
        <v>562</v>
      </c>
      <c r="G23" s="178" t="s">
        <v>533</v>
      </c>
      <c r="H23" s="178" t="s">
        <v>5815</v>
      </c>
      <c r="I23" s="214" t="s">
        <v>643</v>
      </c>
      <c r="J23" s="82" t="s">
        <v>659</v>
      </c>
      <c r="K23" s="82" t="s">
        <v>684</v>
      </c>
      <c r="L23" s="24" t="s">
        <v>273</v>
      </c>
      <c r="M23" s="25" t="s">
        <v>273</v>
      </c>
      <c r="N23" s="174" t="s">
        <v>273</v>
      </c>
      <c r="O23" s="2" t="s">
        <v>273</v>
      </c>
      <c r="P23" s="2" t="s">
        <v>273</v>
      </c>
      <c r="Q23" s="2" t="s">
        <v>272</v>
      </c>
      <c r="R23" s="2" t="s">
        <v>273</v>
      </c>
      <c r="S23" s="25" t="s">
        <v>273</v>
      </c>
      <c r="T23" s="215"/>
      <c r="U23" s="24" t="s">
        <v>7</v>
      </c>
      <c r="V23" s="2" t="s">
        <v>7</v>
      </c>
      <c r="W23" s="2" t="s">
        <v>7</v>
      </c>
      <c r="X23" s="2" t="s">
        <v>7</v>
      </c>
      <c r="Y23" s="25" t="s">
        <v>7</v>
      </c>
    </row>
    <row r="24" spans="1:25">
      <c r="A24" s="134" t="str">
        <f t="shared" si="0"/>
        <v>ALbu_07.1</v>
      </c>
      <c r="C24" s="177" t="s">
        <v>6</v>
      </c>
      <c r="D24" s="178" t="s">
        <v>1</v>
      </c>
      <c r="E24" s="178" t="s">
        <v>561</v>
      </c>
      <c r="F24" s="178" t="s">
        <v>562</v>
      </c>
      <c r="G24" s="178" t="s">
        <v>533</v>
      </c>
      <c r="H24" s="172" t="s">
        <v>5815</v>
      </c>
      <c r="I24" s="216" t="s">
        <v>643</v>
      </c>
      <c r="J24" s="82" t="s">
        <v>659</v>
      </c>
      <c r="K24" s="82" t="s">
        <v>685</v>
      </c>
      <c r="L24" s="24" t="s">
        <v>273</v>
      </c>
      <c r="M24" s="25" t="s">
        <v>273</v>
      </c>
      <c r="N24" s="174" t="s">
        <v>273</v>
      </c>
      <c r="O24" s="2" t="s">
        <v>273</v>
      </c>
      <c r="P24" s="2" t="s">
        <v>273</v>
      </c>
      <c r="Q24" s="2" t="s">
        <v>272</v>
      </c>
      <c r="R24" s="2" t="s">
        <v>273</v>
      </c>
      <c r="S24" s="25" t="s">
        <v>273</v>
      </c>
      <c r="T24" s="215"/>
      <c r="U24" s="24" t="s">
        <v>7</v>
      </c>
      <c r="V24" s="2" t="s">
        <v>7</v>
      </c>
      <c r="W24" s="2" t="s">
        <v>7</v>
      </c>
      <c r="X24" s="2" t="s">
        <v>7</v>
      </c>
      <c r="Y24" s="25" t="s">
        <v>7</v>
      </c>
    </row>
    <row r="25" spans="1:25">
      <c r="A25" s="134" t="str">
        <f t="shared" si="0"/>
        <v>ALbu_07.2</v>
      </c>
      <c r="C25" s="177" t="s">
        <v>6</v>
      </c>
      <c r="D25" s="178" t="s">
        <v>1</v>
      </c>
      <c r="E25" s="178" t="s">
        <v>563</v>
      </c>
      <c r="F25" s="178" t="s">
        <v>564</v>
      </c>
      <c r="G25" s="178" t="s">
        <v>540</v>
      </c>
      <c r="H25" s="178" t="s">
        <v>5815</v>
      </c>
      <c r="I25" s="214" t="s">
        <v>643</v>
      </c>
      <c r="J25" s="82" t="s">
        <v>659</v>
      </c>
      <c r="K25" s="82" t="s">
        <v>684</v>
      </c>
      <c r="L25" s="24" t="s">
        <v>273</v>
      </c>
      <c r="M25" s="25" t="s">
        <v>273</v>
      </c>
      <c r="N25" s="174" t="s">
        <v>273</v>
      </c>
      <c r="O25" s="2" t="s">
        <v>273</v>
      </c>
      <c r="P25" s="2" t="s">
        <v>273</v>
      </c>
      <c r="Q25" s="2" t="s">
        <v>272</v>
      </c>
      <c r="R25" s="2" t="s">
        <v>273</v>
      </c>
      <c r="S25" s="25" t="s">
        <v>273</v>
      </c>
      <c r="T25" s="215"/>
      <c r="U25" s="24" t="s">
        <v>273</v>
      </c>
      <c r="V25" s="2" t="s">
        <v>273</v>
      </c>
      <c r="W25" s="2" t="s">
        <v>273</v>
      </c>
      <c r="X25" s="2" t="s">
        <v>273</v>
      </c>
      <c r="Y25" s="25" t="s">
        <v>273</v>
      </c>
    </row>
    <row r="26" spans="1:25">
      <c r="A26" s="134" t="str">
        <f t="shared" si="0"/>
        <v>ALbu_07.2</v>
      </c>
      <c r="C26" s="177" t="s">
        <v>6</v>
      </c>
      <c r="D26" s="178" t="s">
        <v>1</v>
      </c>
      <c r="E26" s="178" t="s">
        <v>563</v>
      </c>
      <c r="F26" s="178" t="s">
        <v>564</v>
      </c>
      <c r="G26" s="178" t="s">
        <v>540</v>
      </c>
      <c r="H26" s="178" t="s">
        <v>5815</v>
      </c>
      <c r="I26" s="214" t="s">
        <v>643</v>
      </c>
      <c r="J26" s="82" t="s">
        <v>659</v>
      </c>
      <c r="K26" s="82" t="s">
        <v>685</v>
      </c>
      <c r="L26" s="24" t="s">
        <v>273</v>
      </c>
      <c r="M26" s="25" t="s">
        <v>273</v>
      </c>
      <c r="N26" s="174" t="s">
        <v>273</v>
      </c>
      <c r="O26" s="2" t="s">
        <v>273</v>
      </c>
      <c r="P26" s="2" t="s">
        <v>273</v>
      </c>
      <c r="Q26" s="2" t="s">
        <v>272</v>
      </c>
      <c r="R26" s="2" t="s">
        <v>273</v>
      </c>
      <c r="S26" s="25" t="s">
        <v>273</v>
      </c>
      <c r="T26" s="215"/>
      <c r="U26" s="24" t="s">
        <v>273</v>
      </c>
      <c r="V26" s="2" t="s">
        <v>273</v>
      </c>
      <c r="W26" s="2" t="s">
        <v>273</v>
      </c>
      <c r="X26" s="2" t="s">
        <v>273</v>
      </c>
      <c r="Y26" s="25" t="s">
        <v>273</v>
      </c>
    </row>
    <row r="27" spans="1:25">
      <c r="A27" s="134" t="str">
        <f t="shared" si="0"/>
        <v>ALbu_07.2</v>
      </c>
      <c r="C27" s="177" t="s">
        <v>6</v>
      </c>
      <c r="D27" s="178" t="s">
        <v>1</v>
      </c>
      <c r="E27" s="178" t="s">
        <v>563</v>
      </c>
      <c r="F27" s="178" t="s">
        <v>564</v>
      </c>
      <c r="G27" s="178" t="s">
        <v>540</v>
      </c>
      <c r="H27" s="178" t="s">
        <v>5815</v>
      </c>
      <c r="I27" s="214" t="s">
        <v>643</v>
      </c>
      <c r="J27" s="82" t="s">
        <v>659</v>
      </c>
      <c r="K27" s="82" t="s">
        <v>5823</v>
      </c>
      <c r="L27" s="24" t="s">
        <v>273</v>
      </c>
      <c r="M27" s="25" t="s">
        <v>273</v>
      </c>
      <c r="N27" s="174" t="s">
        <v>273</v>
      </c>
      <c r="O27" s="2" t="s">
        <v>273</v>
      </c>
      <c r="P27" s="2" t="s">
        <v>273</v>
      </c>
      <c r="Q27" s="2" t="s">
        <v>272</v>
      </c>
      <c r="R27" s="2" t="s">
        <v>273</v>
      </c>
      <c r="S27" s="25" t="s">
        <v>273</v>
      </c>
      <c r="T27" s="215"/>
      <c r="U27" s="24" t="s">
        <v>273</v>
      </c>
      <c r="V27" s="2" t="s">
        <v>273</v>
      </c>
      <c r="W27" s="2" t="s">
        <v>273</v>
      </c>
      <c r="X27" s="2" t="s">
        <v>273</v>
      </c>
      <c r="Y27" s="25" t="s">
        <v>273</v>
      </c>
    </row>
    <row r="28" spans="1:25">
      <c r="A28" s="134" t="str">
        <f t="shared" si="0"/>
        <v>ALca_01.1</v>
      </c>
      <c r="C28" s="177" t="s">
        <v>6</v>
      </c>
      <c r="D28" s="178" t="s">
        <v>495</v>
      </c>
      <c r="E28" s="178" t="s">
        <v>565</v>
      </c>
      <c r="F28" s="178" t="s">
        <v>566</v>
      </c>
      <c r="G28" s="178" t="s">
        <v>540</v>
      </c>
      <c r="H28" s="178" t="s">
        <v>5815</v>
      </c>
      <c r="I28" s="214" t="s">
        <v>643</v>
      </c>
      <c r="J28" s="82" t="s">
        <v>659</v>
      </c>
      <c r="K28" s="82" t="s">
        <v>686</v>
      </c>
      <c r="L28" s="24" t="s">
        <v>273</v>
      </c>
      <c r="M28" s="25" t="s">
        <v>273</v>
      </c>
      <c r="N28" s="174" t="s">
        <v>273</v>
      </c>
      <c r="O28" s="2" t="s">
        <v>273</v>
      </c>
      <c r="P28" s="2" t="s">
        <v>273</v>
      </c>
      <c r="Q28" s="2" t="s">
        <v>272</v>
      </c>
      <c r="R28" s="2" t="s">
        <v>273</v>
      </c>
      <c r="S28" s="25" t="s">
        <v>273</v>
      </c>
      <c r="T28" s="215"/>
      <c r="U28" s="24" t="s">
        <v>273</v>
      </c>
      <c r="V28" s="2" t="s">
        <v>273</v>
      </c>
      <c r="W28" s="2" t="s">
        <v>273</v>
      </c>
      <c r="X28" s="2" t="s">
        <v>273</v>
      </c>
      <c r="Y28" s="25" t="s">
        <v>273</v>
      </c>
    </row>
    <row r="29" spans="1:25">
      <c r="A29" s="134" t="str">
        <f t="shared" si="0"/>
        <v>ALca_01.1</v>
      </c>
      <c r="C29" s="177" t="s">
        <v>6</v>
      </c>
      <c r="D29" s="178" t="s">
        <v>495</v>
      </c>
      <c r="E29" s="178" t="s">
        <v>565</v>
      </c>
      <c r="F29" s="178" t="s">
        <v>566</v>
      </c>
      <c r="G29" s="178" t="s">
        <v>540</v>
      </c>
      <c r="H29" s="178" t="s">
        <v>5815</v>
      </c>
      <c r="I29" s="214" t="s">
        <v>643</v>
      </c>
      <c r="J29" s="82" t="s">
        <v>687</v>
      </c>
      <c r="K29" s="82" t="s">
        <v>688</v>
      </c>
      <c r="L29" s="24" t="s">
        <v>273</v>
      </c>
      <c r="M29" s="25" t="s">
        <v>273</v>
      </c>
      <c r="N29" s="174" t="s">
        <v>273</v>
      </c>
      <c r="O29" s="2" t="s">
        <v>273</v>
      </c>
      <c r="P29" s="2" t="s">
        <v>273</v>
      </c>
      <c r="Q29" s="2" t="s">
        <v>272</v>
      </c>
      <c r="R29" s="2" t="s">
        <v>273</v>
      </c>
      <c r="S29" s="25" t="s">
        <v>273</v>
      </c>
      <c r="T29" s="215" t="s">
        <v>5824</v>
      </c>
      <c r="U29" s="24" t="s">
        <v>273</v>
      </c>
      <c r="V29" s="2" t="s">
        <v>273</v>
      </c>
      <c r="W29" s="2" t="s">
        <v>273</v>
      </c>
      <c r="X29" s="2" t="s">
        <v>273</v>
      </c>
      <c r="Y29" s="25" t="s">
        <v>273</v>
      </c>
    </row>
    <row r="30" spans="1:25">
      <c r="A30" s="134" t="str">
        <f t="shared" si="0"/>
        <v>ALca_01.2</v>
      </c>
      <c r="C30" s="177" t="s">
        <v>6</v>
      </c>
      <c r="D30" s="178" t="s">
        <v>495</v>
      </c>
      <c r="E30" s="178" t="s">
        <v>567</v>
      </c>
      <c r="F30" s="178" t="s">
        <v>568</v>
      </c>
      <c r="G30" s="178" t="s">
        <v>533</v>
      </c>
      <c r="H30" s="178" t="s">
        <v>5815</v>
      </c>
      <c r="I30" s="214"/>
      <c r="J30" s="82" t="s">
        <v>194</v>
      </c>
      <c r="K30" s="82" t="s">
        <v>194</v>
      </c>
      <c r="L30" s="24" t="s">
        <v>7</v>
      </c>
      <c r="M30" s="25" t="s">
        <v>7</v>
      </c>
      <c r="N30" s="174" t="s">
        <v>7</v>
      </c>
      <c r="O30" s="2" t="s">
        <v>7</v>
      </c>
      <c r="P30" s="2" t="s">
        <v>7</v>
      </c>
      <c r="Q30" s="2" t="s">
        <v>7</v>
      </c>
      <c r="R30" s="2" t="s">
        <v>7</v>
      </c>
      <c r="S30" s="25" t="s">
        <v>7</v>
      </c>
      <c r="T30" s="215" t="s">
        <v>7</v>
      </c>
      <c r="U30" s="24" t="s">
        <v>7</v>
      </c>
      <c r="V30" s="2" t="s">
        <v>7</v>
      </c>
      <c r="W30" s="2" t="s">
        <v>7</v>
      </c>
      <c r="X30" s="2" t="s">
        <v>7</v>
      </c>
      <c r="Y30" s="25" t="s">
        <v>7</v>
      </c>
    </row>
    <row r="31" spans="1:25">
      <c r="A31" s="134" t="str">
        <f t="shared" si="0"/>
        <v>ALca_01.3</v>
      </c>
      <c r="C31" s="177" t="s">
        <v>6</v>
      </c>
      <c r="D31" s="178" t="s">
        <v>495</v>
      </c>
      <c r="E31" s="178" t="s">
        <v>569</v>
      </c>
      <c r="F31" s="178" t="s">
        <v>570</v>
      </c>
      <c r="G31" s="178" t="s">
        <v>540</v>
      </c>
      <c r="H31" s="178" t="s">
        <v>5815</v>
      </c>
      <c r="I31" s="214" t="s">
        <v>643</v>
      </c>
      <c r="J31" s="82" t="s">
        <v>659</v>
      </c>
      <c r="K31" s="82" t="s">
        <v>686</v>
      </c>
      <c r="L31" s="24" t="s">
        <v>273</v>
      </c>
      <c r="M31" s="25" t="s">
        <v>273</v>
      </c>
      <c r="N31" s="174" t="s">
        <v>273</v>
      </c>
      <c r="O31" s="2" t="s">
        <v>273</v>
      </c>
      <c r="P31" s="2" t="s">
        <v>273</v>
      </c>
      <c r="Q31" s="2" t="s">
        <v>272</v>
      </c>
      <c r="R31" s="2" t="s">
        <v>273</v>
      </c>
      <c r="S31" s="25" t="s">
        <v>273</v>
      </c>
      <c r="T31" s="215" t="s">
        <v>5824</v>
      </c>
      <c r="U31" s="24" t="s">
        <v>272</v>
      </c>
      <c r="V31" s="2" t="s">
        <v>273</v>
      </c>
      <c r="W31" s="2" t="s">
        <v>273</v>
      </c>
      <c r="X31" s="2" t="s">
        <v>273</v>
      </c>
      <c r="Y31" s="25" t="s">
        <v>273</v>
      </c>
    </row>
    <row r="32" spans="1:25">
      <c r="A32" s="134" t="str">
        <f t="shared" si="0"/>
        <v>ALca_01.3</v>
      </c>
      <c r="C32" s="177" t="s">
        <v>6</v>
      </c>
      <c r="D32" s="178" t="s">
        <v>495</v>
      </c>
      <c r="E32" s="178" t="s">
        <v>569</v>
      </c>
      <c r="F32" s="178" t="s">
        <v>570</v>
      </c>
      <c r="G32" s="178" t="s">
        <v>540</v>
      </c>
      <c r="H32" s="172" t="s">
        <v>5815</v>
      </c>
      <c r="I32" s="216" t="s">
        <v>643</v>
      </c>
      <c r="J32" s="82" t="s">
        <v>687</v>
      </c>
      <c r="K32" s="82" t="s">
        <v>688</v>
      </c>
      <c r="L32" s="24" t="s">
        <v>273</v>
      </c>
      <c r="M32" s="25" t="s">
        <v>273</v>
      </c>
      <c r="N32" s="174" t="s">
        <v>273</v>
      </c>
      <c r="O32" s="2" t="s">
        <v>273</v>
      </c>
      <c r="P32" s="2" t="s">
        <v>273</v>
      </c>
      <c r="Q32" s="2" t="s">
        <v>272</v>
      </c>
      <c r="R32" s="2" t="s">
        <v>273</v>
      </c>
      <c r="S32" s="25" t="s">
        <v>273</v>
      </c>
      <c r="T32" s="215" t="s">
        <v>5824</v>
      </c>
      <c r="U32" s="24" t="s">
        <v>272</v>
      </c>
      <c r="V32" s="2" t="s">
        <v>273</v>
      </c>
      <c r="W32" s="2" t="s">
        <v>273</v>
      </c>
      <c r="X32" s="2" t="s">
        <v>273</v>
      </c>
      <c r="Y32" s="25" t="s">
        <v>273</v>
      </c>
    </row>
    <row r="33" spans="1:25">
      <c r="A33" s="134" t="str">
        <f t="shared" si="0"/>
        <v>ALca_01.3</v>
      </c>
      <c r="C33" s="177" t="s">
        <v>6</v>
      </c>
      <c r="D33" s="178" t="s">
        <v>495</v>
      </c>
      <c r="E33" s="178" t="s">
        <v>569</v>
      </c>
      <c r="F33" s="178" t="s">
        <v>570</v>
      </c>
      <c r="G33" s="178" t="s">
        <v>540</v>
      </c>
      <c r="H33" s="178" t="s">
        <v>5815</v>
      </c>
      <c r="I33" s="214" t="s">
        <v>643</v>
      </c>
      <c r="J33" s="82" t="s">
        <v>687</v>
      </c>
      <c r="K33" s="82" t="s">
        <v>689</v>
      </c>
      <c r="L33" s="24" t="s">
        <v>273</v>
      </c>
      <c r="M33" s="25" t="s">
        <v>273</v>
      </c>
      <c r="N33" s="174" t="s">
        <v>273</v>
      </c>
      <c r="O33" s="2" t="s">
        <v>273</v>
      </c>
      <c r="P33" s="2" t="s">
        <v>273</v>
      </c>
      <c r="Q33" s="2" t="s">
        <v>272</v>
      </c>
      <c r="R33" s="2" t="s">
        <v>273</v>
      </c>
      <c r="S33" s="25" t="s">
        <v>273</v>
      </c>
      <c r="T33" s="215" t="s">
        <v>5824</v>
      </c>
      <c r="U33" s="24" t="s">
        <v>272</v>
      </c>
      <c r="V33" s="2" t="s">
        <v>273</v>
      </c>
      <c r="W33" s="2" t="s">
        <v>273</v>
      </c>
      <c r="X33" s="2" t="s">
        <v>273</v>
      </c>
      <c r="Y33" s="25" t="s">
        <v>273</v>
      </c>
    </row>
    <row r="34" spans="1:25">
      <c r="A34" s="134" t="str">
        <f t="shared" si="0"/>
        <v>ALca_01.4</v>
      </c>
      <c r="C34" s="177" t="s">
        <v>6</v>
      </c>
      <c r="D34" s="178" t="s">
        <v>495</v>
      </c>
      <c r="E34" s="178" t="s">
        <v>571</v>
      </c>
      <c r="F34" s="178" t="s">
        <v>572</v>
      </c>
      <c r="G34" s="178" t="s">
        <v>540</v>
      </c>
      <c r="H34" s="178" t="s">
        <v>5815</v>
      </c>
      <c r="I34" s="214" t="s">
        <v>643</v>
      </c>
      <c r="J34" s="82" t="s">
        <v>690</v>
      </c>
      <c r="K34" s="82" t="s">
        <v>691</v>
      </c>
      <c r="L34" s="24" t="s">
        <v>273</v>
      </c>
      <c r="M34" s="25" t="s">
        <v>273</v>
      </c>
      <c r="N34" s="174" t="s">
        <v>273</v>
      </c>
      <c r="O34" s="2" t="s">
        <v>273</v>
      </c>
      <c r="P34" s="2" t="s">
        <v>273</v>
      </c>
      <c r="Q34" s="2" t="s">
        <v>272</v>
      </c>
      <c r="R34" s="2" t="s">
        <v>273</v>
      </c>
      <c r="S34" s="25" t="s">
        <v>273</v>
      </c>
      <c r="T34" s="215" t="s">
        <v>5824</v>
      </c>
      <c r="U34" s="24" t="s">
        <v>273</v>
      </c>
      <c r="V34" s="2" t="s">
        <v>273</v>
      </c>
      <c r="W34" s="2" t="s">
        <v>273</v>
      </c>
      <c r="X34" s="2" t="s">
        <v>273</v>
      </c>
      <c r="Y34" s="25" t="s">
        <v>273</v>
      </c>
    </row>
    <row r="35" spans="1:25">
      <c r="A35" s="134" t="str">
        <f t="shared" si="0"/>
        <v>ALca_01.4</v>
      </c>
      <c r="C35" s="177" t="s">
        <v>6</v>
      </c>
      <c r="D35" s="178" t="s">
        <v>495</v>
      </c>
      <c r="E35" s="178" t="s">
        <v>571</v>
      </c>
      <c r="F35" s="178" t="s">
        <v>572</v>
      </c>
      <c r="G35" s="178" t="s">
        <v>540</v>
      </c>
      <c r="H35" s="178" t="s">
        <v>5815</v>
      </c>
      <c r="I35" s="214" t="s">
        <v>643</v>
      </c>
      <c r="J35" s="82" t="s">
        <v>687</v>
      </c>
      <c r="K35" s="82" t="s">
        <v>688</v>
      </c>
      <c r="L35" s="24" t="s">
        <v>273</v>
      </c>
      <c r="M35" s="25" t="s">
        <v>273</v>
      </c>
      <c r="N35" s="174" t="s">
        <v>273</v>
      </c>
      <c r="O35" s="2" t="s">
        <v>273</v>
      </c>
      <c r="P35" s="2" t="s">
        <v>273</v>
      </c>
      <c r="Q35" s="2" t="s">
        <v>272</v>
      </c>
      <c r="R35" s="2" t="s">
        <v>273</v>
      </c>
      <c r="S35" s="25" t="s">
        <v>273</v>
      </c>
      <c r="T35" s="215" t="s">
        <v>5824</v>
      </c>
      <c r="U35" s="24" t="s">
        <v>273</v>
      </c>
      <c r="V35" s="2" t="s">
        <v>273</v>
      </c>
      <c r="W35" s="2" t="s">
        <v>273</v>
      </c>
      <c r="X35" s="2" t="s">
        <v>273</v>
      </c>
      <c r="Y35" s="25" t="s">
        <v>273</v>
      </c>
    </row>
    <row r="36" spans="1:25">
      <c r="A36" s="134" t="str">
        <f t="shared" si="0"/>
        <v>ALca_02.6</v>
      </c>
      <c r="C36" s="177" t="s">
        <v>6</v>
      </c>
      <c r="D36" s="178" t="s">
        <v>495</v>
      </c>
      <c r="E36" s="178" t="s">
        <v>583</v>
      </c>
      <c r="F36" s="178" t="s">
        <v>584</v>
      </c>
      <c r="G36" s="178" t="s">
        <v>540</v>
      </c>
      <c r="H36" s="178" t="s">
        <v>5815</v>
      </c>
      <c r="I36" s="214" t="s">
        <v>643</v>
      </c>
      <c r="J36" s="82" t="s">
        <v>690</v>
      </c>
      <c r="K36" s="82" t="s">
        <v>691</v>
      </c>
      <c r="L36" s="24" t="s">
        <v>273</v>
      </c>
      <c r="M36" s="25" t="s">
        <v>273</v>
      </c>
      <c r="N36" s="174" t="s">
        <v>273</v>
      </c>
      <c r="O36" s="2" t="s">
        <v>273</v>
      </c>
      <c r="P36" s="2" t="s">
        <v>273</v>
      </c>
      <c r="Q36" s="2" t="s">
        <v>273</v>
      </c>
      <c r="R36" s="2" t="s">
        <v>273</v>
      </c>
      <c r="S36" s="25" t="s">
        <v>273</v>
      </c>
      <c r="T36" s="215"/>
      <c r="U36" s="24" t="s">
        <v>273</v>
      </c>
      <c r="V36" s="2" t="s">
        <v>273</v>
      </c>
      <c r="W36" s="2" t="s">
        <v>273</v>
      </c>
      <c r="X36" s="2" t="s">
        <v>273</v>
      </c>
      <c r="Y36" s="25" t="s">
        <v>273</v>
      </c>
    </row>
    <row r="37" spans="1:25">
      <c r="A37" s="134" t="str">
        <f t="shared" si="0"/>
        <v>ALca_02.6</v>
      </c>
      <c r="C37" s="177" t="s">
        <v>6</v>
      </c>
      <c r="D37" s="178" t="s">
        <v>495</v>
      </c>
      <c r="E37" s="178" t="s">
        <v>583</v>
      </c>
      <c r="F37" s="178" t="s">
        <v>584</v>
      </c>
      <c r="G37" s="178" t="s">
        <v>540</v>
      </c>
      <c r="H37" s="178" t="s">
        <v>5815</v>
      </c>
      <c r="I37" s="214" t="s">
        <v>643</v>
      </c>
      <c r="J37" s="82" t="s">
        <v>695</v>
      </c>
      <c r="K37" s="82" t="s">
        <v>696</v>
      </c>
      <c r="L37" s="24" t="s">
        <v>273</v>
      </c>
      <c r="M37" s="25" t="s">
        <v>273</v>
      </c>
      <c r="N37" s="174" t="s">
        <v>273</v>
      </c>
      <c r="O37" s="2" t="s">
        <v>273</v>
      </c>
      <c r="P37" s="2" t="s">
        <v>273</v>
      </c>
      <c r="Q37" s="2" t="s">
        <v>273</v>
      </c>
      <c r="R37" s="2" t="s">
        <v>273</v>
      </c>
      <c r="S37" s="25" t="s">
        <v>273</v>
      </c>
      <c r="T37" s="215" t="s">
        <v>5825</v>
      </c>
      <c r="U37" s="24" t="s">
        <v>273</v>
      </c>
      <c r="V37" s="2" t="s">
        <v>273</v>
      </c>
      <c r="W37" s="2" t="s">
        <v>273</v>
      </c>
      <c r="X37" s="2" t="s">
        <v>273</v>
      </c>
      <c r="Y37" s="25" t="s">
        <v>273</v>
      </c>
    </row>
    <row r="38" spans="1:25">
      <c r="A38" s="134" t="str">
        <f t="shared" si="0"/>
        <v>ALca_03.1</v>
      </c>
      <c r="C38" s="177" t="s">
        <v>6</v>
      </c>
      <c r="D38" s="178" t="s">
        <v>495</v>
      </c>
      <c r="E38" s="178" t="s">
        <v>585</v>
      </c>
      <c r="F38" s="178" t="s">
        <v>586</v>
      </c>
      <c r="G38" s="178" t="s">
        <v>533</v>
      </c>
      <c r="H38" s="178" t="s">
        <v>5815</v>
      </c>
      <c r="I38" s="214" t="s">
        <v>643</v>
      </c>
      <c r="J38" s="82" t="s">
        <v>687</v>
      </c>
      <c r="K38" s="82" t="s">
        <v>688</v>
      </c>
      <c r="L38" s="24" t="s">
        <v>273</v>
      </c>
      <c r="M38" s="25" t="s">
        <v>273</v>
      </c>
      <c r="N38" s="174" t="s">
        <v>273</v>
      </c>
      <c r="O38" s="2" t="s">
        <v>273</v>
      </c>
      <c r="P38" s="2" t="s">
        <v>273</v>
      </c>
      <c r="Q38" s="2" t="s">
        <v>273</v>
      </c>
      <c r="R38" s="2" t="s">
        <v>273</v>
      </c>
      <c r="S38" s="25" t="s">
        <v>273</v>
      </c>
      <c r="T38" s="215"/>
      <c r="U38" s="24" t="s">
        <v>7</v>
      </c>
      <c r="V38" s="2" t="s">
        <v>7</v>
      </c>
      <c r="W38" s="2" t="s">
        <v>7</v>
      </c>
      <c r="X38" s="2" t="s">
        <v>7</v>
      </c>
      <c r="Y38" s="25" t="s">
        <v>7</v>
      </c>
    </row>
    <row r="39" spans="1:25">
      <c r="A39" s="134" t="str">
        <f t="shared" si="0"/>
        <v>ALca_03.1</v>
      </c>
      <c r="C39" s="177" t="s">
        <v>6</v>
      </c>
      <c r="D39" s="178" t="s">
        <v>495</v>
      </c>
      <c r="E39" s="178" t="s">
        <v>585</v>
      </c>
      <c r="F39" s="178" t="s">
        <v>586</v>
      </c>
      <c r="G39" s="178" t="s">
        <v>533</v>
      </c>
      <c r="H39" s="178" t="s">
        <v>5815</v>
      </c>
      <c r="I39" s="214" t="s">
        <v>643</v>
      </c>
      <c r="J39" s="82" t="s">
        <v>687</v>
      </c>
      <c r="K39" s="82" t="s">
        <v>689</v>
      </c>
      <c r="L39" s="24" t="s">
        <v>273</v>
      </c>
      <c r="M39" s="25" t="s">
        <v>273</v>
      </c>
      <c r="N39" s="174" t="s">
        <v>273</v>
      </c>
      <c r="O39" s="2" t="s">
        <v>273</v>
      </c>
      <c r="P39" s="2" t="s">
        <v>273</v>
      </c>
      <c r="Q39" s="2" t="s">
        <v>272</v>
      </c>
      <c r="R39" s="2" t="s">
        <v>273</v>
      </c>
      <c r="S39" s="25" t="s">
        <v>273</v>
      </c>
      <c r="T39" s="215"/>
      <c r="U39" s="24" t="s">
        <v>7</v>
      </c>
      <c r="V39" s="2" t="s">
        <v>7</v>
      </c>
      <c r="W39" s="2" t="s">
        <v>7</v>
      </c>
      <c r="X39" s="2" t="s">
        <v>7</v>
      </c>
      <c r="Y39" s="25" t="s">
        <v>7</v>
      </c>
    </row>
    <row r="40" spans="1:25">
      <c r="A40" s="134" t="str">
        <f t="shared" si="0"/>
        <v>ALca_03.1</v>
      </c>
      <c r="C40" s="177" t="s">
        <v>6</v>
      </c>
      <c r="D40" s="178" t="s">
        <v>495</v>
      </c>
      <c r="E40" s="178" t="s">
        <v>585</v>
      </c>
      <c r="F40" s="178" t="s">
        <v>586</v>
      </c>
      <c r="G40" s="178" t="s">
        <v>533</v>
      </c>
      <c r="H40" s="172" t="s">
        <v>5815</v>
      </c>
      <c r="I40" s="216" t="s">
        <v>643</v>
      </c>
      <c r="J40" s="82" t="s">
        <v>687</v>
      </c>
      <c r="K40" s="82" t="s">
        <v>697</v>
      </c>
      <c r="L40" s="24" t="s">
        <v>273</v>
      </c>
      <c r="M40" s="25" t="s">
        <v>273</v>
      </c>
      <c r="N40" s="174" t="s">
        <v>273</v>
      </c>
      <c r="O40" s="2" t="s">
        <v>273</v>
      </c>
      <c r="P40" s="2" t="s">
        <v>273</v>
      </c>
      <c r="Q40" s="2" t="s">
        <v>272</v>
      </c>
      <c r="R40" s="2" t="s">
        <v>273</v>
      </c>
      <c r="S40" s="25" t="s">
        <v>273</v>
      </c>
      <c r="T40" s="215"/>
      <c r="U40" s="24" t="s">
        <v>7</v>
      </c>
      <c r="V40" s="2" t="s">
        <v>7</v>
      </c>
      <c r="W40" s="2" t="s">
        <v>7</v>
      </c>
      <c r="X40" s="2" t="s">
        <v>7</v>
      </c>
      <c r="Y40" s="25" t="s">
        <v>7</v>
      </c>
    </row>
    <row r="41" spans="1:25">
      <c r="A41" s="134" t="str">
        <f t="shared" si="0"/>
        <v>ALca_03.2</v>
      </c>
      <c r="C41" s="177" t="s">
        <v>6</v>
      </c>
      <c r="D41" s="178" t="s">
        <v>495</v>
      </c>
      <c r="E41" s="178" t="s">
        <v>587</v>
      </c>
      <c r="F41" s="178" t="s">
        <v>588</v>
      </c>
      <c r="G41" s="178" t="s">
        <v>540</v>
      </c>
      <c r="H41" s="178" t="s">
        <v>5815</v>
      </c>
      <c r="I41" s="214" t="s">
        <v>643</v>
      </c>
      <c r="J41" s="82" t="s">
        <v>687</v>
      </c>
      <c r="K41" s="82" t="s">
        <v>688</v>
      </c>
      <c r="L41" s="24" t="s">
        <v>273</v>
      </c>
      <c r="M41" s="25" t="s">
        <v>273</v>
      </c>
      <c r="N41" s="174" t="s">
        <v>273</v>
      </c>
      <c r="O41" s="2" t="s">
        <v>273</v>
      </c>
      <c r="P41" s="2" t="s">
        <v>273</v>
      </c>
      <c r="Q41" s="2" t="s">
        <v>273</v>
      </c>
      <c r="R41" s="2" t="s">
        <v>273</v>
      </c>
      <c r="S41" s="25" t="s">
        <v>273</v>
      </c>
      <c r="T41" s="215"/>
      <c r="U41" s="24" t="s">
        <v>273</v>
      </c>
      <c r="V41" s="2" t="s">
        <v>273</v>
      </c>
      <c r="W41" s="2" t="s">
        <v>273</v>
      </c>
      <c r="X41" s="2" t="s">
        <v>273</v>
      </c>
      <c r="Y41" s="25" t="s">
        <v>273</v>
      </c>
    </row>
    <row r="42" spans="1:25">
      <c r="A42" s="134" t="str">
        <f t="shared" si="0"/>
        <v>ALca_03.3</v>
      </c>
      <c r="C42" s="177" t="s">
        <v>6</v>
      </c>
      <c r="D42" s="178" t="s">
        <v>495</v>
      </c>
      <c r="E42" s="178" t="s">
        <v>589</v>
      </c>
      <c r="F42" s="178" t="s">
        <v>590</v>
      </c>
      <c r="G42" s="178" t="s">
        <v>540</v>
      </c>
      <c r="H42" s="178" t="s">
        <v>5815</v>
      </c>
      <c r="I42" s="214"/>
      <c r="J42" s="82" t="s">
        <v>194</v>
      </c>
      <c r="K42" s="82" t="s">
        <v>194</v>
      </c>
      <c r="L42" s="24" t="s">
        <v>7</v>
      </c>
      <c r="M42" s="25" t="s">
        <v>7</v>
      </c>
      <c r="N42" s="174" t="s">
        <v>7</v>
      </c>
      <c r="O42" s="2" t="s">
        <v>7</v>
      </c>
      <c r="P42" s="2" t="s">
        <v>7</v>
      </c>
      <c r="Q42" s="2" t="s">
        <v>7</v>
      </c>
      <c r="R42" s="2" t="s">
        <v>7</v>
      </c>
      <c r="S42" s="25" t="s">
        <v>7</v>
      </c>
      <c r="T42" s="215" t="s">
        <v>7</v>
      </c>
      <c r="U42" s="24" t="s">
        <v>7</v>
      </c>
      <c r="V42" s="2" t="s">
        <v>7</v>
      </c>
      <c r="W42" s="2" t="s">
        <v>7</v>
      </c>
      <c r="X42" s="2" t="s">
        <v>7</v>
      </c>
      <c r="Y42" s="25" t="s">
        <v>7</v>
      </c>
    </row>
    <row r="43" spans="1:25">
      <c r="A43" s="134" t="str">
        <f t="shared" si="0"/>
        <v>ALca_04.2</v>
      </c>
      <c r="C43" s="177" t="s">
        <v>6</v>
      </c>
      <c r="D43" s="178" t="s">
        <v>495</v>
      </c>
      <c r="E43" s="178" t="s">
        <v>593</v>
      </c>
      <c r="F43" s="178" t="s">
        <v>594</v>
      </c>
      <c r="G43" s="178" t="s">
        <v>540</v>
      </c>
      <c r="H43" s="178" t="s">
        <v>5815</v>
      </c>
      <c r="I43" s="214" t="s">
        <v>643</v>
      </c>
      <c r="J43" s="82" t="s">
        <v>687</v>
      </c>
      <c r="K43" s="82" t="s">
        <v>698</v>
      </c>
      <c r="L43" s="24" t="s">
        <v>273</v>
      </c>
      <c r="M43" s="25" t="s">
        <v>273</v>
      </c>
      <c r="N43" s="174" t="s">
        <v>273</v>
      </c>
      <c r="O43" s="2" t="s">
        <v>273</v>
      </c>
      <c r="P43" s="2" t="s">
        <v>273</v>
      </c>
      <c r="Q43" s="2" t="s">
        <v>273</v>
      </c>
      <c r="R43" s="2" t="s">
        <v>273</v>
      </c>
      <c r="S43" s="25" t="s">
        <v>273</v>
      </c>
      <c r="T43" s="215"/>
      <c r="U43" s="24" t="s">
        <v>273</v>
      </c>
      <c r="V43" s="2" t="s">
        <v>273</v>
      </c>
      <c r="W43" s="2" t="s">
        <v>273</v>
      </c>
      <c r="X43" s="2" t="s">
        <v>273</v>
      </c>
      <c r="Y43" s="25" t="s">
        <v>273</v>
      </c>
    </row>
    <row r="44" spans="1:25">
      <c r="A44" s="134" t="str">
        <f t="shared" si="0"/>
        <v>ALca_04.2</v>
      </c>
      <c r="C44" s="177" t="s">
        <v>6</v>
      </c>
      <c r="D44" s="178" t="s">
        <v>495</v>
      </c>
      <c r="E44" s="178" t="s">
        <v>593</v>
      </c>
      <c r="F44" s="178" t="s">
        <v>594</v>
      </c>
      <c r="G44" s="178" t="s">
        <v>540</v>
      </c>
      <c r="H44" s="178" t="s">
        <v>5815</v>
      </c>
      <c r="I44" s="214" t="s">
        <v>643</v>
      </c>
      <c r="J44" s="82" t="s">
        <v>687</v>
      </c>
      <c r="K44" s="82" t="s">
        <v>688</v>
      </c>
      <c r="L44" s="24" t="s">
        <v>273</v>
      </c>
      <c r="M44" s="25" t="s">
        <v>273</v>
      </c>
      <c r="N44" s="174" t="s">
        <v>273</v>
      </c>
      <c r="O44" s="2" t="s">
        <v>273</v>
      </c>
      <c r="P44" s="2" t="s">
        <v>273</v>
      </c>
      <c r="Q44" s="2" t="s">
        <v>272</v>
      </c>
      <c r="R44" s="2" t="s">
        <v>273</v>
      </c>
      <c r="S44" s="25" t="s">
        <v>273</v>
      </c>
      <c r="T44" s="215" t="s">
        <v>5824</v>
      </c>
      <c r="U44" s="24" t="s">
        <v>273</v>
      </c>
      <c r="V44" s="2" t="s">
        <v>273</v>
      </c>
      <c r="W44" s="2" t="s">
        <v>273</v>
      </c>
      <c r="X44" s="2" t="s">
        <v>273</v>
      </c>
      <c r="Y44" s="25" t="s">
        <v>273</v>
      </c>
    </row>
    <row r="45" spans="1:25">
      <c r="A45" s="134" t="str">
        <f t="shared" si="0"/>
        <v>ALca_04.2</v>
      </c>
      <c r="C45" s="177" t="s">
        <v>6</v>
      </c>
      <c r="D45" s="178" t="s">
        <v>495</v>
      </c>
      <c r="E45" s="178" t="s">
        <v>593</v>
      </c>
      <c r="F45" s="178" t="s">
        <v>594</v>
      </c>
      <c r="G45" s="178" t="s">
        <v>540</v>
      </c>
      <c r="H45" s="178" t="s">
        <v>5815</v>
      </c>
      <c r="I45" s="214" t="s">
        <v>643</v>
      </c>
      <c r="J45" s="82" t="s">
        <v>687</v>
      </c>
      <c r="K45" s="82" t="s">
        <v>699</v>
      </c>
      <c r="L45" s="24" t="s">
        <v>273</v>
      </c>
      <c r="M45" s="25" t="s">
        <v>273</v>
      </c>
      <c r="N45" s="174" t="s">
        <v>273</v>
      </c>
      <c r="O45" s="2" t="s">
        <v>273</v>
      </c>
      <c r="P45" s="2" t="s">
        <v>273</v>
      </c>
      <c r="Q45" s="2" t="s">
        <v>272</v>
      </c>
      <c r="R45" s="2" t="s">
        <v>273</v>
      </c>
      <c r="S45" s="25" t="s">
        <v>273</v>
      </c>
      <c r="T45" s="215" t="s">
        <v>5824</v>
      </c>
      <c r="U45" s="24" t="s">
        <v>273</v>
      </c>
      <c r="V45" s="2" t="s">
        <v>273</v>
      </c>
      <c r="W45" s="2" t="s">
        <v>273</v>
      </c>
      <c r="X45" s="2" t="s">
        <v>273</v>
      </c>
      <c r="Y45" s="25" t="s">
        <v>273</v>
      </c>
    </row>
    <row r="46" spans="1:25">
      <c r="A46" s="134" t="str">
        <f t="shared" si="0"/>
        <v>ALca_04.3</v>
      </c>
      <c r="C46" s="177" t="s">
        <v>6</v>
      </c>
      <c r="D46" s="178" t="s">
        <v>495</v>
      </c>
      <c r="E46" s="178" t="s">
        <v>595</v>
      </c>
      <c r="F46" s="178" t="s">
        <v>596</v>
      </c>
      <c r="G46" s="178" t="s">
        <v>540</v>
      </c>
      <c r="H46" s="178" t="s">
        <v>5815</v>
      </c>
      <c r="I46" s="214" t="s">
        <v>643</v>
      </c>
      <c r="J46" s="82" t="s">
        <v>659</v>
      </c>
      <c r="K46" s="82" t="s">
        <v>700</v>
      </c>
      <c r="L46" s="24" t="s">
        <v>273</v>
      </c>
      <c r="M46" s="25" t="s">
        <v>273</v>
      </c>
      <c r="N46" s="174" t="s">
        <v>273</v>
      </c>
      <c r="O46" s="2" t="s">
        <v>273</v>
      </c>
      <c r="P46" s="2" t="s">
        <v>273</v>
      </c>
      <c r="Q46" s="2" t="s">
        <v>272</v>
      </c>
      <c r="R46" s="2" t="s">
        <v>273</v>
      </c>
      <c r="S46" s="25" t="s">
        <v>273</v>
      </c>
      <c r="T46" s="215" t="s">
        <v>5826</v>
      </c>
      <c r="U46" s="24" t="s">
        <v>273</v>
      </c>
      <c r="V46" s="2" t="s">
        <v>273</v>
      </c>
      <c r="W46" s="2" t="s">
        <v>273</v>
      </c>
      <c r="X46" s="2" t="s">
        <v>273</v>
      </c>
      <c r="Y46" s="25" t="s">
        <v>273</v>
      </c>
    </row>
    <row r="47" spans="1:25">
      <c r="A47" s="134" t="str">
        <f t="shared" si="0"/>
        <v>ALca_04.3</v>
      </c>
      <c r="C47" s="177" t="s">
        <v>6</v>
      </c>
      <c r="D47" s="178" t="s">
        <v>495</v>
      </c>
      <c r="E47" s="178" t="s">
        <v>595</v>
      </c>
      <c r="F47" s="178" t="s">
        <v>596</v>
      </c>
      <c r="G47" s="178" t="s">
        <v>540</v>
      </c>
      <c r="H47" s="178" t="s">
        <v>5815</v>
      </c>
      <c r="I47" s="214" t="s">
        <v>643</v>
      </c>
      <c r="J47" s="82" t="s">
        <v>676</v>
      </c>
      <c r="K47" s="82" t="s">
        <v>701</v>
      </c>
      <c r="L47" s="24" t="s">
        <v>272</v>
      </c>
      <c r="M47" s="25" t="s">
        <v>273</v>
      </c>
      <c r="N47" s="174" t="s">
        <v>273</v>
      </c>
      <c r="O47" s="2" t="s">
        <v>273</v>
      </c>
      <c r="P47" s="2" t="s">
        <v>273</v>
      </c>
      <c r="Q47" s="2" t="s">
        <v>273</v>
      </c>
      <c r="R47" s="2" t="s">
        <v>273</v>
      </c>
      <c r="S47" s="25" t="s">
        <v>273</v>
      </c>
      <c r="T47" s="215" t="s">
        <v>5827</v>
      </c>
      <c r="U47" s="24" t="s">
        <v>273</v>
      </c>
      <c r="V47" s="2" t="s">
        <v>273</v>
      </c>
      <c r="W47" s="2" t="s">
        <v>273</v>
      </c>
      <c r="X47" s="2" t="s">
        <v>273</v>
      </c>
      <c r="Y47" s="25" t="s">
        <v>273</v>
      </c>
    </row>
    <row r="48" spans="1:25">
      <c r="A48" s="134" t="str">
        <f t="shared" si="0"/>
        <v>ALca_05.2</v>
      </c>
      <c r="C48" s="177" t="s">
        <v>6</v>
      </c>
      <c r="D48" s="178" t="s">
        <v>495</v>
      </c>
      <c r="E48" s="178" t="s">
        <v>599</v>
      </c>
      <c r="F48" s="178" t="s">
        <v>600</v>
      </c>
      <c r="G48" s="178" t="s">
        <v>540</v>
      </c>
      <c r="H48" s="172" t="s">
        <v>5815</v>
      </c>
      <c r="I48" s="216" t="s">
        <v>643</v>
      </c>
      <c r="J48" s="82" t="s">
        <v>659</v>
      </c>
      <c r="K48" s="82" t="s">
        <v>678</v>
      </c>
      <c r="L48" s="24" t="s">
        <v>273</v>
      </c>
      <c r="M48" s="25" t="s">
        <v>273</v>
      </c>
      <c r="N48" s="174" t="s">
        <v>273</v>
      </c>
      <c r="O48" s="2" t="s">
        <v>273</v>
      </c>
      <c r="P48" s="2" t="s">
        <v>273</v>
      </c>
      <c r="Q48" s="2" t="s">
        <v>272</v>
      </c>
      <c r="R48" s="2" t="s">
        <v>273</v>
      </c>
      <c r="S48" s="25" t="s">
        <v>273</v>
      </c>
      <c r="T48" s="215" t="s">
        <v>5826</v>
      </c>
      <c r="U48" s="24" t="s">
        <v>273</v>
      </c>
      <c r="V48" s="2" t="s">
        <v>273</v>
      </c>
      <c r="W48" s="2" t="s">
        <v>273</v>
      </c>
      <c r="X48" s="2" t="s">
        <v>273</v>
      </c>
      <c r="Y48" s="25" t="s">
        <v>273</v>
      </c>
    </row>
    <row r="49" spans="1:25">
      <c r="A49" s="134" t="str">
        <f t="shared" si="0"/>
        <v>ALca_05.2</v>
      </c>
      <c r="C49" s="177" t="s">
        <v>6</v>
      </c>
      <c r="D49" s="178" t="s">
        <v>495</v>
      </c>
      <c r="E49" s="178" t="s">
        <v>599</v>
      </c>
      <c r="F49" s="178" t="s">
        <v>600</v>
      </c>
      <c r="G49" s="178" t="s">
        <v>540</v>
      </c>
      <c r="H49" s="178" t="s">
        <v>5815</v>
      </c>
      <c r="I49" s="214" t="s">
        <v>643</v>
      </c>
      <c r="J49" s="82" t="s">
        <v>659</v>
      </c>
      <c r="K49" s="82" t="s">
        <v>694</v>
      </c>
      <c r="L49" s="24" t="s">
        <v>273</v>
      </c>
      <c r="M49" s="25" t="s">
        <v>273</v>
      </c>
      <c r="N49" s="174" t="s">
        <v>273</v>
      </c>
      <c r="O49" s="2" t="s">
        <v>273</v>
      </c>
      <c r="P49" s="2" t="s">
        <v>273</v>
      </c>
      <c r="Q49" s="2" t="s">
        <v>272</v>
      </c>
      <c r="R49" s="2" t="s">
        <v>273</v>
      </c>
      <c r="S49" s="25" t="s">
        <v>273</v>
      </c>
      <c r="T49" s="215" t="s">
        <v>5826</v>
      </c>
      <c r="U49" s="24" t="s">
        <v>273</v>
      </c>
      <c r="V49" s="2" t="s">
        <v>273</v>
      </c>
      <c r="W49" s="2" t="s">
        <v>273</v>
      </c>
      <c r="X49" s="2" t="s">
        <v>273</v>
      </c>
      <c r="Y49" s="25" t="s">
        <v>273</v>
      </c>
    </row>
    <row r="50" spans="1:25">
      <c r="A50" s="134" t="str">
        <f t="shared" si="0"/>
        <v>ALca_05.2</v>
      </c>
      <c r="C50" s="177" t="s">
        <v>6</v>
      </c>
      <c r="D50" s="178" t="s">
        <v>495</v>
      </c>
      <c r="E50" s="178" t="s">
        <v>599</v>
      </c>
      <c r="F50" s="178" t="s">
        <v>600</v>
      </c>
      <c r="G50" s="178" t="s">
        <v>540</v>
      </c>
      <c r="H50" s="178" t="s">
        <v>5815</v>
      </c>
      <c r="I50" s="214" t="s">
        <v>643</v>
      </c>
      <c r="J50" s="82" t="s">
        <v>659</v>
      </c>
      <c r="K50" s="82" t="s">
        <v>703</v>
      </c>
      <c r="L50" s="24" t="s">
        <v>273</v>
      </c>
      <c r="M50" s="25" t="s">
        <v>273</v>
      </c>
      <c r="N50" s="174" t="s">
        <v>273</v>
      </c>
      <c r="O50" s="2" t="s">
        <v>273</v>
      </c>
      <c r="P50" s="2" t="s">
        <v>273</v>
      </c>
      <c r="Q50" s="2" t="s">
        <v>272</v>
      </c>
      <c r="R50" s="2" t="s">
        <v>273</v>
      </c>
      <c r="S50" s="25" t="s">
        <v>273</v>
      </c>
      <c r="T50" s="215"/>
      <c r="U50" s="24" t="s">
        <v>273</v>
      </c>
      <c r="V50" s="2" t="s">
        <v>273</v>
      </c>
      <c r="W50" s="2" t="s">
        <v>273</v>
      </c>
      <c r="X50" s="2" t="s">
        <v>273</v>
      </c>
      <c r="Y50" s="25" t="s">
        <v>273</v>
      </c>
    </row>
    <row r="51" spans="1:25">
      <c r="A51" s="134" t="str">
        <f t="shared" si="0"/>
        <v>ALfa_01.4</v>
      </c>
      <c r="C51" s="177" t="s">
        <v>6</v>
      </c>
      <c r="D51" s="178" t="s">
        <v>2</v>
      </c>
      <c r="E51" s="178" t="s">
        <v>609</v>
      </c>
      <c r="F51" s="178" t="s">
        <v>610</v>
      </c>
      <c r="G51" s="178" t="s">
        <v>540</v>
      </c>
      <c r="H51" s="178" t="s">
        <v>5815</v>
      </c>
      <c r="I51" s="214" t="s">
        <v>643</v>
      </c>
      <c r="J51" s="82" t="s">
        <v>674</v>
      </c>
      <c r="K51" s="82" t="s">
        <v>721</v>
      </c>
      <c r="L51" s="24" t="s">
        <v>272</v>
      </c>
      <c r="M51" s="25" t="s">
        <v>273</v>
      </c>
      <c r="N51" s="174" t="s">
        <v>273</v>
      </c>
      <c r="O51" s="2" t="s">
        <v>273</v>
      </c>
      <c r="P51" s="2" t="s">
        <v>273</v>
      </c>
      <c r="Q51" s="2" t="s">
        <v>273</v>
      </c>
      <c r="R51" s="2" t="s">
        <v>273</v>
      </c>
      <c r="S51" s="25" t="s">
        <v>273</v>
      </c>
      <c r="T51" s="215" t="s">
        <v>5828</v>
      </c>
      <c r="U51" s="24" t="s">
        <v>273</v>
      </c>
      <c r="V51" s="2" t="s">
        <v>273</v>
      </c>
      <c r="W51" s="2" t="s">
        <v>273</v>
      </c>
      <c r="X51" s="2" t="s">
        <v>273</v>
      </c>
      <c r="Y51" s="25" t="s">
        <v>273</v>
      </c>
    </row>
    <row r="52" spans="1:25">
      <c r="A52" s="134" t="str">
        <f t="shared" si="0"/>
        <v>ALfa_01.4</v>
      </c>
      <c r="C52" s="177" t="s">
        <v>6</v>
      </c>
      <c r="D52" s="178" t="s">
        <v>2</v>
      </c>
      <c r="E52" s="178" t="s">
        <v>609</v>
      </c>
      <c r="F52" s="178" t="s">
        <v>610</v>
      </c>
      <c r="G52" s="178" t="s">
        <v>540</v>
      </c>
      <c r="H52" s="178" t="s">
        <v>5815</v>
      </c>
      <c r="I52" s="214" t="s">
        <v>643</v>
      </c>
      <c r="J52" s="82" t="s">
        <v>659</v>
      </c>
      <c r="K52" s="82" t="s">
        <v>722</v>
      </c>
      <c r="L52" s="24" t="s">
        <v>273</v>
      </c>
      <c r="M52" s="25" t="s">
        <v>273</v>
      </c>
      <c r="N52" s="174" t="s">
        <v>273</v>
      </c>
      <c r="O52" s="2" t="s">
        <v>273</v>
      </c>
      <c r="P52" s="2" t="s">
        <v>273</v>
      </c>
      <c r="Q52" s="2" t="s">
        <v>272</v>
      </c>
      <c r="R52" s="2" t="s">
        <v>273</v>
      </c>
      <c r="S52" s="25" t="s">
        <v>273</v>
      </c>
      <c r="T52" s="215" t="s">
        <v>5826</v>
      </c>
      <c r="U52" s="24" t="s">
        <v>273</v>
      </c>
      <c r="V52" s="2" t="s">
        <v>273</v>
      </c>
      <c r="W52" s="2" t="s">
        <v>273</v>
      </c>
      <c r="X52" s="2" t="s">
        <v>273</v>
      </c>
      <c r="Y52" s="25" t="s">
        <v>273</v>
      </c>
    </row>
    <row r="53" spans="1:25">
      <c r="A53" s="134" t="str">
        <f t="shared" si="0"/>
        <v>ALfa_01.4</v>
      </c>
      <c r="C53" s="177" t="s">
        <v>6</v>
      </c>
      <c r="D53" s="178" t="s">
        <v>2</v>
      </c>
      <c r="E53" s="178" t="s">
        <v>609</v>
      </c>
      <c r="F53" s="178" t="s">
        <v>610</v>
      </c>
      <c r="G53" s="178" t="s">
        <v>540</v>
      </c>
      <c r="H53" s="178" t="s">
        <v>5815</v>
      </c>
      <c r="I53" s="214" t="s">
        <v>643</v>
      </c>
      <c r="J53" s="82" t="s">
        <v>659</v>
      </c>
      <c r="K53" s="82" t="s">
        <v>723</v>
      </c>
      <c r="L53" s="24" t="s">
        <v>273</v>
      </c>
      <c r="M53" s="25" t="s">
        <v>273</v>
      </c>
      <c r="N53" s="174" t="s">
        <v>273</v>
      </c>
      <c r="O53" s="2" t="s">
        <v>273</v>
      </c>
      <c r="P53" s="2" t="s">
        <v>273</v>
      </c>
      <c r="Q53" s="2" t="s">
        <v>272</v>
      </c>
      <c r="R53" s="2" t="s">
        <v>273</v>
      </c>
      <c r="S53" s="25" t="s">
        <v>273</v>
      </c>
      <c r="T53" s="215" t="s">
        <v>5826</v>
      </c>
      <c r="U53" s="24" t="s">
        <v>273</v>
      </c>
      <c r="V53" s="2" t="s">
        <v>273</v>
      </c>
      <c r="W53" s="2" t="s">
        <v>273</v>
      </c>
      <c r="X53" s="2" t="s">
        <v>273</v>
      </c>
      <c r="Y53" s="25" t="s">
        <v>273</v>
      </c>
    </row>
    <row r="54" spans="1:25">
      <c r="A54" s="134" t="str">
        <f t="shared" si="0"/>
        <v>ALfa_03.3</v>
      </c>
      <c r="C54" s="177" t="s">
        <v>6</v>
      </c>
      <c r="D54" s="178" t="s">
        <v>2</v>
      </c>
      <c r="E54" s="178" t="s">
        <v>619</v>
      </c>
      <c r="F54" s="178" t="s">
        <v>620</v>
      </c>
      <c r="G54" s="178" t="s">
        <v>540</v>
      </c>
      <c r="H54" s="178" t="s">
        <v>5815</v>
      </c>
      <c r="I54" s="214"/>
      <c r="J54" s="82" t="s">
        <v>194</v>
      </c>
      <c r="K54" s="82" t="s">
        <v>194</v>
      </c>
      <c r="L54" s="24" t="s">
        <v>7</v>
      </c>
      <c r="M54" s="25" t="s">
        <v>7</v>
      </c>
      <c r="N54" s="174" t="s">
        <v>7</v>
      </c>
      <c r="O54" s="2" t="s">
        <v>7</v>
      </c>
      <c r="P54" s="2" t="s">
        <v>7</v>
      </c>
      <c r="Q54" s="2" t="s">
        <v>7</v>
      </c>
      <c r="R54" s="2" t="s">
        <v>7</v>
      </c>
      <c r="S54" s="25" t="s">
        <v>7</v>
      </c>
      <c r="T54" s="215" t="s">
        <v>7</v>
      </c>
      <c r="U54" s="24" t="s">
        <v>7</v>
      </c>
      <c r="V54" s="2" t="s">
        <v>7</v>
      </c>
      <c r="W54" s="2" t="s">
        <v>7</v>
      </c>
      <c r="X54" s="2" t="s">
        <v>7</v>
      </c>
      <c r="Y54" s="25" t="s">
        <v>7</v>
      </c>
    </row>
    <row r="55" spans="1:25">
      <c r="A55" s="134" t="str">
        <f t="shared" si="0"/>
        <v>ALst_02.1</v>
      </c>
      <c r="C55" s="177" t="s">
        <v>6</v>
      </c>
      <c r="D55" s="178" t="s">
        <v>3</v>
      </c>
      <c r="E55" s="178" t="s">
        <v>899</v>
      </c>
      <c r="F55" s="178" t="s">
        <v>900</v>
      </c>
      <c r="G55" s="178" t="s">
        <v>540</v>
      </c>
      <c r="H55" s="178" t="s">
        <v>5815</v>
      </c>
      <c r="I55" s="214" t="s">
        <v>643</v>
      </c>
      <c r="J55" s="82" t="s">
        <v>659</v>
      </c>
      <c r="K55" s="82" t="s">
        <v>5829</v>
      </c>
      <c r="L55" s="24" t="s">
        <v>272</v>
      </c>
      <c r="M55" s="25" t="s">
        <v>273</v>
      </c>
      <c r="N55" s="174" t="s">
        <v>273</v>
      </c>
      <c r="O55" s="2" t="s">
        <v>273</v>
      </c>
      <c r="P55" s="2" t="s">
        <v>273</v>
      </c>
      <c r="Q55" s="2" t="s">
        <v>273</v>
      </c>
      <c r="R55" s="2" t="s">
        <v>273</v>
      </c>
      <c r="S55" s="25" t="s">
        <v>273</v>
      </c>
      <c r="T55" s="215"/>
      <c r="U55" s="24" t="s">
        <v>273</v>
      </c>
      <c r="V55" s="2" t="s">
        <v>273</v>
      </c>
      <c r="W55" s="2" t="s">
        <v>273</v>
      </c>
      <c r="X55" s="2" t="s">
        <v>273</v>
      </c>
      <c r="Y55" s="25" t="s">
        <v>273</v>
      </c>
    </row>
    <row r="56" spans="1:25">
      <c r="A56" s="134" t="str">
        <f t="shared" si="0"/>
        <v>ALst_02.1</v>
      </c>
      <c r="C56" s="177" t="s">
        <v>6</v>
      </c>
      <c r="D56" s="178" t="s">
        <v>3</v>
      </c>
      <c r="E56" s="178" t="s">
        <v>899</v>
      </c>
      <c r="F56" s="178" t="s">
        <v>900</v>
      </c>
      <c r="G56" s="178" t="s">
        <v>540</v>
      </c>
      <c r="H56" s="172" t="s">
        <v>5815</v>
      </c>
      <c r="I56" s="216" t="s">
        <v>643</v>
      </c>
      <c r="J56" s="82" t="s">
        <v>5830</v>
      </c>
      <c r="K56" s="82" t="s">
        <v>5831</v>
      </c>
      <c r="L56" s="24" t="s">
        <v>273</v>
      </c>
      <c r="M56" s="25" t="s">
        <v>273</v>
      </c>
      <c r="N56" s="174" t="s">
        <v>273</v>
      </c>
      <c r="O56" s="2" t="s">
        <v>273</v>
      </c>
      <c r="P56" s="2" t="s">
        <v>273</v>
      </c>
      <c r="Q56" s="2" t="s">
        <v>272</v>
      </c>
      <c r="R56" s="2" t="s">
        <v>273</v>
      </c>
      <c r="S56" s="25" t="s">
        <v>273</v>
      </c>
      <c r="T56" s="215" t="s">
        <v>5824</v>
      </c>
      <c r="U56" s="24" t="s">
        <v>273</v>
      </c>
      <c r="V56" s="2" t="s">
        <v>273</v>
      </c>
      <c r="W56" s="2" t="s">
        <v>273</v>
      </c>
      <c r="X56" s="2" t="s">
        <v>273</v>
      </c>
      <c r="Y56" s="25" t="s">
        <v>273</v>
      </c>
    </row>
    <row r="57" spans="1:25">
      <c r="A57" s="134" t="str">
        <f t="shared" si="0"/>
        <v>ALst_02.2</v>
      </c>
      <c r="C57" s="177" t="s">
        <v>6</v>
      </c>
      <c r="D57" s="178" t="s">
        <v>3</v>
      </c>
      <c r="E57" s="178" t="s">
        <v>627</v>
      </c>
      <c r="F57" s="178" t="s">
        <v>628</v>
      </c>
      <c r="G57" s="178" t="s">
        <v>540</v>
      </c>
      <c r="H57" s="178" t="s">
        <v>5815</v>
      </c>
      <c r="I57" s="214" t="s">
        <v>54</v>
      </c>
      <c r="J57" s="82" t="s">
        <v>737</v>
      </c>
      <c r="K57" s="82" t="s">
        <v>738</v>
      </c>
      <c r="L57" s="24" t="s">
        <v>272</v>
      </c>
      <c r="M57" s="25" t="s">
        <v>273</v>
      </c>
      <c r="N57" s="174" t="s">
        <v>273</v>
      </c>
      <c r="O57" s="2" t="s">
        <v>273</v>
      </c>
      <c r="P57" s="2" t="s">
        <v>273</v>
      </c>
      <c r="Q57" s="2" t="s">
        <v>273</v>
      </c>
      <c r="R57" s="2" t="s">
        <v>273</v>
      </c>
      <c r="S57" s="25" t="s">
        <v>273</v>
      </c>
      <c r="T57" s="215" t="s">
        <v>5832</v>
      </c>
      <c r="U57" s="24" t="s">
        <v>273</v>
      </c>
      <c r="V57" s="2" t="s">
        <v>273</v>
      </c>
      <c r="W57" s="2" t="s">
        <v>273</v>
      </c>
      <c r="X57" s="2" t="s">
        <v>273</v>
      </c>
      <c r="Y57" s="25" t="s">
        <v>273</v>
      </c>
    </row>
    <row r="58" spans="1:25">
      <c r="A58" s="134" t="str">
        <f t="shared" si="0"/>
        <v>ALst_02.2</v>
      </c>
      <c r="C58" s="177" t="s">
        <v>6</v>
      </c>
      <c r="D58" s="178" t="s">
        <v>3</v>
      </c>
      <c r="E58" s="178" t="s">
        <v>627</v>
      </c>
      <c r="F58" s="178" t="s">
        <v>628</v>
      </c>
      <c r="G58" s="178" t="s">
        <v>540</v>
      </c>
      <c r="H58" s="178" t="s">
        <v>5815</v>
      </c>
      <c r="I58" s="214" t="s">
        <v>54</v>
      </c>
      <c r="J58" s="82" t="s">
        <v>739</v>
      </c>
      <c r="K58" s="82" t="s">
        <v>740</v>
      </c>
      <c r="L58" s="24" t="s">
        <v>272</v>
      </c>
      <c r="M58" s="25" t="s">
        <v>273</v>
      </c>
      <c r="N58" s="174" t="s">
        <v>273</v>
      </c>
      <c r="O58" s="2" t="s">
        <v>273</v>
      </c>
      <c r="P58" s="2" t="s">
        <v>273</v>
      </c>
      <c r="Q58" s="2" t="s">
        <v>272</v>
      </c>
      <c r="R58" s="2" t="s">
        <v>273</v>
      </c>
      <c r="S58" s="25" t="s">
        <v>273</v>
      </c>
      <c r="T58" s="215" t="s">
        <v>5824</v>
      </c>
      <c r="U58" s="24" t="s">
        <v>273</v>
      </c>
      <c r="V58" s="2" t="s">
        <v>273</v>
      </c>
      <c r="W58" s="2" t="s">
        <v>273</v>
      </c>
      <c r="X58" s="2" t="s">
        <v>273</v>
      </c>
      <c r="Y58" s="25" t="s">
        <v>273</v>
      </c>
    </row>
    <row r="59" spans="1:25">
      <c r="A59" s="134" t="str">
        <f t="shared" si="0"/>
        <v>ALst_02.2</v>
      </c>
      <c r="C59" s="177" t="s">
        <v>6</v>
      </c>
      <c r="D59" s="178" t="s">
        <v>3</v>
      </c>
      <c r="E59" s="178" t="s">
        <v>627</v>
      </c>
      <c r="F59" s="178" t="s">
        <v>628</v>
      </c>
      <c r="G59" s="178" t="s">
        <v>540</v>
      </c>
      <c r="H59" s="178" t="s">
        <v>5815</v>
      </c>
      <c r="I59" s="214" t="s">
        <v>54</v>
      </c>
      <c r="J59" s="82" t="s">
        <v>741</v>
      </c>
      <c r="K59" s="82" t="s">
        <v>742</v>
      </c>
      <c r="L59" s="24" t="s">
        <v>272</v>
      </c>
      <c r="M59" s="25" t="s">
        <v>273</v>
      </c>
      <c r="N59" s="174" t="s">
        <v>273</v>
      </c>
      <c r="O59" s="2" t="s">
        <v>273</v>
      </c>
      <c r="P59" s="2" t="s">
        <v>273</v>
      </c>
      <c r="Q59" s="2" t="s">
        <v>273</v>
      </c>
      <c r="R59" s="2" t="s">
        <v>273</v>
      </c>
      <c r="S59" s="25" t="s">
        <v>273</v>
      </c>
      <c r="T59" s="215" t="s">
        <v>5824</v>
      </c>
      <c r="U59" s="24" t="s">
        <v>273</v>
      </c>
      <c r="V59" s="2" t="s">
        <v>273</v>
      </c>
      <c r="W59" s="2" t="s">
        <v>273</v>
      </c>
      <c r="X59" s="2" t="s">
        <v>273</v>
      </c>
      <c r="Y59" s="25" t="s">
        <v>273</v>
      </c>
    </row>
    <row r="60" spans="1:25">
      <c r="A60" s="134" t="str">
        <f t="shared" si="0"/>
        <v>ALst_02.2</v>
      </c>
      <c r="C60" s="177" t="s">
        <v>6</v>
      </c>
      <c r="D60" s="178" t="s">
        <v>3</v>
      </c>
      <c r="E60" s="178" t="s">
        <v>627</v>
      </c>
      <c r="F60" s="178" t="s">
        <v>628</v>
      </c>
      <c r="G60" s="178" t="s">
        <v>540</v>
      </c>
      <c r="H60" s="178" t="s">
        <v>5815</v>
      </c>
      <c r="I60" s="214" t="s">
        <v>54</v>
      </c>
      <c r="J60" s="82" t="s">
        <v>743</v>
      </c>
      <c r="K60" s="82" t="s">
        <v>744</v>
      </c>
      <c r="L60" s="24" t="s">
        <v>272</v>
      </c>
      <c r="M60" s="25" t="s">
        <v>273</v>
      </c>
      <c r="N60" s="174" t="s">
        <v>273</v>
      </c>
      <c r="O60" s="2" t="s">
        <v>273</v>
      </c>
      <c r="P60" s="2" t="s">
        <v>273</v>
      </c>
      <c r="Q60" s="2" t="s">
        <v>273</v>
      </c>
      <c r="R60" s="2" t="s">
        <v>273</v>
      </c>
      <c r="S60" s="25" t="s">
        <v>273</v>
      </c>
      <c r="T60" s="215"/>
      <c r="U60" s="24" t="s">
        <v>273</v>
      </c>
      <c r="V60" s="2" t="s">
        <v>273</v>
      </c>
      <c r="W60" s="2" t="s">
        <v>273</v>
      </c>
      <c r="X60" s="2" t="s">
        <v>273</v>
      </c>
      <c r="Y60" s="25" t="s">
        <v>273</v>
      </c>
    </row>
    <row r="61" spans="1:25">
      <c r="A61" s="134" t="str">
        <f t="shared" si="0"/>
        <v>ALst_02.2</v>
      </c>
      <c r="C61" s="177" t="s">
        <v>6</v>
      </c>
      <c r="D61" s="178" t="s">
        <v>3</v>
      </c>
      <c r="E61" s="178" t="s">
        <v>627</v>
      </c>
      <c r="F61" s="178" t="s">
        <v>628</v>
      </c>
      <c r="G61" s="178" t="s">
        <v>540</v>
      </c>
      <c r="H61" s="178" t="s">
        <v>5815</v>
      </c>
      <c r="I61" s="214" t="s">
        <v>54</v>
      </c>
      <c r="J61" s="82" t="s">
        <v>745</v>
      </c>
      <c r="K61" s="82" t="s">
        <v>746</v>
      </c>
      <c r="L61" s="24" t="s">
        <v>273</v>
      </c>
      <c r="M61" s="25" t="s">
        <v>273</v>
      </c>
      <c r="N61" s="174" t="s">
        <v>273</v>
      </c>
      <c r="O61" s="2" t="s">
        <v>273</v>
      </c>
      <c r="P61" s="2" t="s">
        <v>273</v>
      </c>
      <c r="Q61" s="2" t="s">
        <v>272</v>
      </c>
      <c r="R61" s="2" t="s">
        <v>273</v>
      </c>
      <c r="S61" s="25" t="s">
        <v>273</v>
      </c>
      <c r="T61" s="215"/>
      <c r="U61" s="24" t="s">
        <v>273</v>
      </c>
      <c r="V61" s="2" t="s">
        <v>273</v>
      </c>
      <c r="W61" s="2" t="s">
        <v>273</v>
      </c>
      <c r="X61" s="2" t="s">
        <v>273</v>
      </c>
      <c r="Y61" s="25" t="s">
        <v>273</v>
      </c>
    </row>
    <row r="62" spans="1:25">
      <c r="A62" s="134" t="str">
        <f t="shared" si="0"/>
        <v>ALst_02.3</v>
      </c>
      <c r="C62" s="177" t="s">
        <v>6</v>
      </c>
      <c r="D62" s="178" t="s">
        <v>3</v>
      </c>
      <c r="E62" s="178" t="s">
        <v>629</v>
      </c>
      <c r="F62" s="178" t="s">
        <v>630</v>
      </c>
      <c r="G62" s="178" t="s">
        <v>540</v>
      </c>
      <c r="H62" s="178" t="s">
        <v>5815</v>
      </c>
      <c r="I62" s="214" t="s">
        <v>54</v>
      </c>
      <c r="J62" s="82" t="s">
        <v>747</v>
      </c>
      <c r="K62" s="82" t="s">
        <v>748</v>
      </c>
      <c r="L62" s="24" t="s">
        <v>273</v>
      </c>
      <c r="M62" s="25" t="s">
        <v>273</v>
      </c>
      <c r="N62" s="174" t="s">
        <v>273</v>
      </c>
      <c r="O62" s="2" t="s">
        <v>273</v>
      </c>
      <c r="P62" s="2" t="s">
        <v>273</v>
      </c>
      <c r="Q62" s="2" t="s">
        <v>272</v>
      </c>
      <c r="R62" s="2" t="s">
        <v>273</v>
      </c>
      <c r="S62" s="25" t="s">
        <v>273</v>
      </c>
      <c r="T62" s="215" t="s">
        <v>5824</v>
      </c>
      <c r="U62" s="24" t="s">
        <v>272</v>
      </c>
      <c r="V62" s="2" t="s">
        <v>273</v>
      </c>
      <c r="W62" s="2" t="s">
        <v>273</v>
      </c>
      <c r="X62" s="2" t="s">
        <v>273</v>
      </c>
      <c r="Y62" s="25" t="s">
        <v>273</v>
      </c>
    </row>
    <row r="63" spans="1:25">
      <c r="A63" s="134" t="str">
        <f t="shared" si="0"/>
        <v>ALst_02.3</v>
      </c>
      <c r="C63" s="177" t="s">
        <v>6</v>
      </c>
      <c r="D63" s="178" t="s">
        <v>3</v>
      </c>
      <c r="E63" s="178" t="s">
        <v>629</v>
      </c>
      <c r="F63" s="178" t="s">
        <v>630</v>
      </c>
      <c r="G63" s="178" t="s">
        <v>540</v>
      </c>
      <c r="H63" s="178" t="s">
        <v>5815</v>
      </c>
      <c r="I63" s="214" t="s">
        <v>54</v>
      </c>
      <c r="J63" s="82" t="s">
        <v>749</v>
      </c>
      <c r="K63" s="82" t="s">
        <v>750</v>
      </c>
      <c r="L63" s="24" t="s">
        <v>273</v>
      </c>
      <c r="M63" s="25" t="s">
        <v>273</v>
      </c>
      <c r="N63" s="174" t="s">
        <v>273</v>
      </c>
      <c r="O63" s="2" t="s">
        <v>273</v>
      </c>
      <c r="P63" s="2" t="s">
        <v>273</v>
      </c>
      <c r="Q63" s="2" t="s">
        <v>272</v>
      </c>
      <c r="R63" s="2" t="s">
        <v>273</v>
      </c>
      <c r="S63" s="25" t="s">
        <v>273</v>
      </c>
      <c r="T63" s="215" t="s">
        <v>5832</v>
      </c>
      <c r="U63" s="24" t="s">
        <v>272</v>
      </c>
      <c r="V63" s="2" t="s">
        <v>273</v>
      </c>
      <c r="W63" s="2" t="s">
        <v>273</v>
      </c>
      <c r="X63" s="2" t="s">
        <v>273</v>
      </c>
      <c r="Y63" s="25" t="s">
        <v>273</v>
      </c>
    </row>
    <row r="64" spans="1:25">
      <c r="A64" s="134" t="str">
        <f t="shared" si="0"/>
        <v>ALst_02.3</v>
      </c>
      <c r="C64" s="177" t="s">
        <v>6</v>
      </c>
      <c r="D64" s="178" t="s">
        <v>3</v>
      </c>
      <c r="E64" s="178" t="s">
        <v>629</v>
      </c>
      <c r="F64" s="178" t="s">
        <v>630</v>
      </c>
      <c r="G64" s="178" t="s">
        <v>540</v>
      </c>
      <c r="H64" s="172" t="s">
        <v>5815</v>
      </c>
      <c r="I64" s="216" t="s">
        <v>54</v>
      </c>
      <c r="J64" s="82" t="s">
        <v>743</v>
      </c>
      <c r="K64" s="82" t="s">
        <v>751</v>
      </c>
      <c r="L64" s="24" t="s">
        <v>273</v>
      </c>
      <c r="M64" s="25" t="s">
        <v>273</v>
      </c>
      <c r="N64" s="174" t="s">
        <v>273</v>
      </c>
      <c r="O64" s="2" t="s">
        <v>273</v>
      </c>
      <c r="P64" s="2" t="s">
        <v>273</v>
      </c>
      <c r="Q64" s="2" t="s">
        <v>272</v>
      </c>
      <c r="R64" s="2" t="s">
        <v>273</v>
      </c>
      <c r="S64" s="25" t="s">
        <v>273</v>
      </c>
      <c r="T64" s="215" t="s">
        <v>5832</v>
      </c>
      <c r="U64" s="24" t="s">
        <v>272</v>
      </c>
      <c r="V64" s="2" t="s">
        <v>273</v>
      </c>
      <c r="W64" s="2" t="s">
        <v>273</v>
      </c>
      <c r="X64" s="2" t="s">
        <v>273</v>
      </c>
      <c r="Y64" s="25" t="s">
        <v>273</v>
      </c>
    </row>
    <row r="65" spans="1:25">
      <c r="A65" s="134" t="str">
        <f t="shared" si="0"/>
        <v>ALst_02.3</v>
      </c>
      <c r="C65" s="177" t="s">
        <v>6</v>
      </c>
      <c r="D65" s="178" t="s">
        <v>3</v>
      </c>
      <c r="E65" s="178" t="s">
        <v>629</v>
      </c>
      <c r="F65" s="178" t="s">
        <v>630</v>
      </c>
      <c r="G65" s="178" t="s">
        <v>540</v>
      </c>
      <c r="H65" s="178" t="s">
        <v>5815</v>
      </c>
      <c r="I65" s="214" t="s">
        <v>54</v>
      </c>
      <c r="J65" s="82" t="s">
        <v>745</v>
      </c>
      <c r="K65" s="82" t="s">
        <v>752</v>
      </c>
      <c r="L65" s="24" t="s">
        <v>273</v>
      </c>
      <c r="M65" s="25" t="s">
        <v>273</v>
      </c>
      <c r="N65" s="174" t="s">
        <v>273</v>
      </c>
      <c r="O65" s="2" t="s">
        <v>273</v>
      </c>
      <c r="P65" s="2" t="s">
        <v>273</v>
      </c>
      <c r="Q65" s="2" t="s">
        <v>272</v>
      </c>
      <c r="R65" s="2" t="s">
        <v>273</v>
      </c>
      <c r="S65" s="25" t="s">
        <v>273</v>
      </c>
      <c r="T65" s="215" t="s">
        <v>5824</v>
      </c>
      <c r="U65" s="24" t="s">
        <v>272</v>
      </c>
      <c r="V65" s="2" t="s">
        <v>273</v>
      </c>
      <c r="W65" s="2" t="s">
        <v>273</v>
      </c>
      <c r="X65" s="2" t="s">
        <v>273</v>
      </c>
      <c r="Y65" s="25" t="s">
        <v>273</v>
      </c>
    </row>
    <row r="66" spans="1:25">
      <c r="A66" s="134" t="str">
        <f t="shared" si="0"/>
        <v>ALst_02.3</v>
      </c>
      <c r="C66" s="177" t="s">
        <v>6</v>
      </c>
      <c r="D66" s="178" t="s">
        <v>3</v>
      </c>
      <c r="E66" s="178" t="s">
        <v>629</v>
      </c>
      <c r="F66" s="178" t="s">
        <v>630</v>
      </c>
      <c r="G66" s="178" t="s">
        <v>540</v>
      </c>
      <c r="H66" s="178" t="s">
        <v>5815</v>
      </c>
      <c r="I66" s="214" t="s">
        <v>54</v>
      </c>
      <c r="J66" s="82" t="s">
        <v>753</v>
      </c>
      <c r="K66" s="82" t="s">
        <v>754</v>
      </c>
      <c r="L66" s="24" t="s">
        <v>273</v>
      </c>
      <c r="M66" s="25" t="s">
        <v>273</v>
      </c>
      <c r="N66" s="174" t="s">
        <v>273</v>
      </c>
      <c r="O66" s="2" t="s">
        <v>273</v>
      </c>
      <c r="P66" s="2" t="s">
        <v>273</v>
      </c>
      <c r="Q66" s="2" t="s">
        <v>272</v>
      </c>
      <c r="R66" s="2" t="s">
        <v>273</v>
      </c>
      <c r="S66" s="25" t="s">
        <v>273</v>
      </c>
      <c r="T66" s="215" t="s">
        <v>5824</v>
      </c>
      <c r="U66" s="24" t="s">
        <v>272</v>
      </c>
      <c r="V66" s="2" t="s">
        <v>273</v>
      </c>
      <c r="W66" s="2" t="s">
        <v>273</v>
      </c>
      <c r="X66" s="2" t="s">
        <v>273</v>
      </c>
      <c r="Y66" s="25" t="s">
        <v>273</v>
      </c>
    </row>
    <row r="67" spans="1:25">
      <c r="A67" s="134" t="str">
        <f t="shared" si="0"/>
        <v>ALst_02.5</v>
      </c>
      <c r="C67" s="177" t="s">
        <v>6</v>
      </c>
      <c r="D67" s="178" t="s">
        <v>3</v>
      </c>
      <c r="E67" s="178" t="s">
        <v>633</v>
      </c>
      <c r="F67" s="178" t="s">
        <v>634</v>
      </c>
      <c r="G67" s="178" t="s">
        <v>540</v>
      </c>
      <c r="H67" s="178" t="s">
        <v>5815</v>
      </c>
      <c r="I67" s="214" t="s">
        <v>54</v>
      </c>
      <c r="J67" s="82" t="s">
        <v>747</v>
      </c>
      <c r="K67" s="82" t="s">
        <v>748</v>
      </c>
      <c r="L67" s="24" t="s">
        <v>273</v>
      </c>
      <c r="M67" s="25" t="s">
        <v>273</v>
      </c>
      <c r="N67" s="174" t="s">
        <v>273</v>
      </c>
      <c r="O67" s="2" t="s">
        <v>273</v>
      </c>
      <c r="P67" s="2" t="s">
        <v>273</v>
      </c>
      <c r="Q67" s="2" t="s">
        <v>272</v>
      </c>
      <c r="R67" s="2" t="s">
        <v>273</v>
      </c>
      <c r="S67" s="25" t="s">
        <v>273</v>
      </c>
      <c r="T67" s="215" t="s">
        <v>5824</v>
      </c>
      <c r="U67" s="24" t="s">
        <v>273</v>
      </c>
      <c r="V67" s="2" t="s">
        <v>273</v>
      </c>
      <c r="W67" s="2" t="s">
        <v>273</v>
      </c>
      <c r="X67" s="2" t="s">
        <v>273</v>
      </c>
      <c r="Y67" s="25" t="s">
        <v>273</v>
      </c>
    </row>
    <row r="68" spans="1:25">
      <c r="A68" s="134" t="str">
        <f t="shared" si="0"/>
        <v>ALst_02.5</v>
      </c>
      <c r="C68" s="177" t="s">
        <v>6</v>
      </c>
      <c r="D68" s="178" t="s">
        <v>3</v>
      </c>
      <c r="E68" s="178" t="s">
        <v>633</v>
      </c>
      <c r="F68" s="178" t="s">
        <v>634</v>
      </c>
      <c r="G68" s="178" t="s">
        <v>540</v>
      </c>
      <c r="H68" s="178" t="s">
        <v>5815</v>
      </c>
      <c r="I68" s="214" t="s">
        <v>54</v>
      </c>
      <c r="J68" s="82" t="s">
        <v>749</v>
      </c>
      <c r="K68" s="82" t="s">
        <v>750</v>
      </c>
      <c r="L68" s="24" t="s">
        <v>273</v>
      </c>
      <c r="M68" s="25" t="s">
        <v>273</v>
      </c>
      <c r="N68" s="174" t="s">
        <v>273</v>
      </c>
      <c r="O68" s="2" t="s">
        <v>273</v>
      </c>
      <c r="P68" s="2" t="s">
        <v>273</v>
      </c>
      <c r="Q68" s="2" t="s">
        <v>272</v>
      </c>
      <c r="R68" s="2" t="s">
        <v>273</v>
      </c>
      <c r="S68" s="25" t="s">
        <v>273</v>
      </c>
      <c r="T68" s="215" t="s">
        <v>5832</v>
      </c>
      <c r="U68" s="24" t="s">
        <v>273</v>
      </c>
      <c r="V68" s="2" t="s">
        <v>273</v>
      </c>
      <c r="W68" s="2" t="s">
        <v>273</v>
      </c>
      <c r="X68" s="2" t="s">
        <v>273</v>
      </c>
      <c r="Y68" s="25" t="s">
        <v>273</v>
      </c>
    </row>
    <row r="69" spans="1:25">
      <c r="A69" s="134" t="str">
        <f t="shared" si="0"/>
        <v>ALst_02.5</v>
      </c>
      <c r="C69" s="177" t="s">
        <v>6</v>
      </c>
      <c r="D69" s="178" t="s">
        <v>3</v>
      </c>
      <c r="E69" s="178" t="s">
        <v>633</v>
      </c>
      <c r="F69" s="178" t="s">
        <v>634</v>
      </c>
      <c r="G69" s="178" t="s">
        <v>540</v>
      </c>
      <c r="H69" s="178" t="s">
        <v>5815</v>
      </c>
      <c r="I69" s="214" t="s">
        <v>54</v>
      </c>
      <c r="J69" s="82" t="s">
        <v>743</v>
      </c>
      <c r="K69" s="82" t="s">
        <v>751</v>
      </c>
      <c r="L69" s="24" t="s">
        <v>273</v>
      </c>
      <c r="M69" s="25" t="s">
        <v>273</v>
      </c>
      <c r="N69" s="174" t="s">
        <v>273</v>
      </c>
      <c r="O69" s="2" t="s">
        <v>273</v>
      </c>
      <c r="P69" s="2" t="s">
        <v>273</v>
      </c>
      <c r="Q69" s="2" t="s">
        <v>272</v>
      </c>
      <c r="R69" s="2" t="s">
        <v>273</v>
      </c>
      <c r="S69" s="25" t="s">
        <v>273</v>
      </c>
      <c r="T69" s="215" t="s">
        <v>5832</v>
      </c>
      <c r="U69" s="24" t="s">
        <v>273</v>
      </c>
      <c r="V69" s="2" t="s">
        <v>273</v>
      </c>
      <c r="W69" s="2" t="s">
        <v>273</v>
      </c>
      <c r="X69" s="2" t="s">
        <v>273</v>
      </c>
      <c r="Y69" s="25" t="s">
        <v>273</v>
      </c>
    </row>
    <row r="70" spans="1:25">
      <c r="A70" s="134" t="str">
        <f t="shared" si="0"/>
        <v>ALst_02.5</v>
      </c>
      <c r="C70" s="177" t="s">
        <v>6</v>
      </c>
      <c r="D70" s="178" t="s">
        <v>3</v>
      </c>
      <c r="E70" s="178" t="s">
        <v>633</v>
      </c>
      <c r="F70" s="178" t="s">
        <v>634</v>
      </c>
      <c r="G70" s="178" t="s">
        <v>540</v>
      </c>
      <c r="H70" s="178" t="s">
        <v>5815</v>
      </c>
      <c r="I70" s="214" t="s">
        <v>54</v>
      </c>
      <c r="J70" s="82" t="s">
        <v>745</v>
      </c>
      <c r="K70" s="82" t="s">
        <v>752</v>
      </c>
      <c r="L70" s="24" t="s">
        <v>273</v>
      </c>
      <c r="M70" s="25" t="s">
        <v>273</v>
      </c>
      <c r="N70" s="174" t="s">
        <v>273</v>
      </c>
      <c r="O70" s="2" t="s">
        <v>273</v>
      </c>
      <c r="P70" s="2" t="s">
        <v>273</v>
      </c>
      <c r="Q70" s="2" t="s">
        <v>272</v>
      </c>
      <c r="R70" s="2" t="s">
        <v>273</v>
      </c>
      <c r="S70" s="25" t="s">
        <v>273</v>
      </c>
      <c r="T70" s="215" t="s">
        <v>5824</v>
      </c>
      <c r="U70" s="24" t="s">
        <v>273</v>
      </c>
      <c r="V70" s="2" t="s">
        <v>273</v>
      </c>
      <c r="W70" s="2" t="s">
        <v>273</v>
      </c>
      <c r="X70" s="2" t="s">
        <v>273</v>
      </c>
      <c r="Y70" s="25" t="s">
        <v>273</v>
      </c>
    </row>
    <row r="71" spans="1:25">
      <c r="A71" s="134" t="str">
        <f t="shared" si="0"/>
        <v>ALst_02.5</v>
      </c>
      <c r="C71" s="177" t="s">
        <v>6</v>
      </c>
      <c r="D71" s="178" t="s">
        <v>3</v>
      </c>
      <c r="E71" s="178" t="s">
        <v>633</v>
      </c>
      <c r="F71" s="178" t="s">
        <v>634</v>
      </c>
      <c r="G71" s="178" t="s">
        <v>540</v>
      </c>
      <c r="H71" s="178" t="s">
        <v>5815</v>
      </c>
      <c r="I71" s="214" t="s">
        <v>54</v>
      </c>
      <c r="J71" s="82" t="s">
        <v>753</v>
      </c>
      <c r="K71" s="82" t="s">
        <v>755</v>
      </c>
      <c r="L71" s="24" t="s">
        <v>273</v>
      </c>
      <c r="M71" s="25" t="s">
        <v>273</v>
      </c>
      <c r="N71" s="174" t="s">
        <v>273</v>
      </c>
      <c r="O71" s="2" t="s">
        <v>273</v>
      </c>
      <c r="P71" s="2" t="s">
        <v>273</v>
      </c>
      <c r="Q71" s="2" t="s">
        <v>272</v>
      </c>
      <c r="R71" s="2" t="s">
        <v>273</v>
      </c>
      <c r="S71" s="25" t="s">
        <v>273</v>
      </c>
      <c r="T71" s="215" t="s">
        <v>5824</v>
      </c>
      <c r="U71" s="24" t="s">
        <v>273</v>
      </c>
      <c r="V71" s="2" t="s">
        <v>273</v>
      </c>
      <c r="W71" s="2" t="s">
        <v>273</v>
      </c>
      <c r="X71" s="2" t="s">
        <v>273</v>
      </c>
      <c r="Y71" s="25" t="s">
        <v>273</v>
      </c>
    </row>
    <row r="72" spans="1:25">
      <c r="A72" s="134" t="str">
        <f t="shared" ref="A72:A135" si="1">C72&amp;LOWER(LEFT(D72,2))&amp;"_"&amp;IF(LEN(TRIM(LEFT(E72,FIND(" ",E72))))=3,"0"&amp;TRIM(LEFT(E72,FIND(" ",E72))),TRIM(LEFT(E72,FIND(" ",E72))))</f>
        <v>ATbu_02.1</v>
      </c>
      <c r="C72" s="177" t="s">
        <v>8</v>
      </c>
      <c r="D72" s="178" t="s">
        <v>1</v>
      </c>
      <c r="E72" s="178" t="s">
        <v>538</v>
      </c>
      <c r="F72" s="178" t="s">
        <v>539</v>
      </c>
      <c r="G72" s="178" t="s">
        <v>540</v>
      </c>
      <c r="H72" s="172" t="s">
        <v>5815</v>
      </c>
      <c r="I72" s="216"/>
      <c r="J72" s="82" t="s">
        <v>194</v>
      </c>
      <c r="K72" s="82" t="s">
        <v>194</v>
      </c>
      <c r="L72" s="24" t="s">
        <v>7</v>
      </c>
      <c r="M72" s="25" t="s">
        <v>7</v>
      </c>
      <c r="N72" s="174" t="s">
        <v>7</v>
      </c>
      <c r="O72" s="2" t="s">
        <v>7</v>
      </c>
      <c r="P72" s="2" t="s">
        <v>7</v>
      </c>
      <c r="Q72" s="2" t="s">
        <v>7</v>
      </c>
      <c r="R72" s="2" t="s">
        <v>7</v>
      </c>
      <c r="S72" s="25" t="s">
        <v>7</v>
      </c>
      <c r="T72" s="215" t="s">
        <v>7</v>
      </c>
      <c r="U72" s="24" t="s">
        <v>7</v>
      </c>
      <c r="V72" s="2" t="s">
        <v>7</v>
      </c>
      <c r="W72" s="2" t="s">
        <v>7</v>
      </c>
      <c r="X72" s="2" t="s">
        <v>7</v>
      </c>
      <c r="Y72" s="25" t="s">
        <v>7</v>
      </c>
    </row>
    <row r="73" spans="1:25">
      <c r="A73" s="134" t="str">
        <f t="shared" si="1"/>
        <v>ATbu_03.1</v>
      </c>
      <c r="C73" s="177" t="s">
        <v>8</v>
      </c>
      <c r="D73" s="178" t="s">
        <v>1</v>
      </c>
      <c r="E73" s="178" t="s">
        <v>541</v>
      </c>
      <c r="F73" s="178" t="s">
        <v>542</v>
      </c>
      <c r="G73" s="178" t="s">
        <v>540</v>
      </c>
      <c r="H73" s="178" t="s">
        <v>5815</v>
      </c>
      <c r="I73" s="214" t="s">
        <v>643</v>
      </c>
      <c r="J73" s="82" t="s">
        <v>774</v>
      </c>
      <c r="K73" s="82" t="s">
        <v>775</v>
      </c>
      <c r="L73" s="24" t="s">
        <v>272</v>
      </c>
      <c r="M73" s="25" t="s">
        <v>273</v>
      </c>
      <c r="N73" s="174" t="s">
        <v>273</v>
      </c>
      <c r="O73" s="2" t="s">
        <v>273</v>
      </c>
      <c r="P73" s="2" t="s">
        <v>273</v>
      </c>
      <c r="Q73" s="2" t="s">
        <v>272</v>
      </c>
      <c r="R73" s="2" t="s">
        <v>272</v>
      </c>
      <c r="S73" s="25" t="s">
        <v>273</v>
      </c>
      <c r="T73" s="215"/>
      <c r="U73" s="24" t="s">
        <v>272</v>
      </c>
      <c r="V73" s="2" t="s">
        <v>273</v>
      </c>
      <c r="W73" s="2" t="s">
        <v>273</v>
      </c>
      <c r="X73" s="2" t="s">
        <v>273</v>
      </c>
      <c r="Y73" s="25" t="s">
        <v>273</v>
      </c>
    </row>
    <row r="74" spans="1:25">
      <c r="A74" s="134" t="str">
        <f t="shared" si="1"/>
        <v>ATbu_03.1</v>
      </c>
      <c r="C74" s="177" t="s">
        <v>8</v>
      </c>
      <c r="D74" s="178" t="s">
        <v>1</v>
      </c>
      <c r="E74" s="178" t="s">
        <v>541</v>
      </c>
      <c r="F74" s="178" t="s">
        <v>542</v>
      </c>
      <c r="G74" s="178" t="s">
        <v>540</v>
      </c>
      <c r="H74" s="178" t="s">
        <v>5815</v>
      </c>
      <c r="I74" s="214" t="s">
        <v>643</v>
      </c>
      <c r="J74" s="82" t="s">
        <v>774</v>
      </c>
      <c r="K74" s="82" t="s">
        <v>776</v>
      </c>
      <c r="L74" s="24" t="s">
        <v>272</v>
      </c>
      <c r="M74" s="25" t="s">
        <v>273</v>
      </c>
      <c r="N74" s="174" t="s">
        <v>273</v>
      </c>
      <c r="O74" s="2" t="s">
        <v>273</v>
      </c>
      <c r="P74" s="2" t="s">
        <v>273</v>
      </c>
      <c r="Q74" s="2" t="s">
        <v>272</v>
      </c>
      <c r="R74" s="2" t="s">
        <v>272</v>
      </c>
      <c r="S74" s="25" t="s">
        <v>273</v>
      </c>
      <c r="T74" s="215"/>
      <c r="U74" s="24" t="s">
        <v>272</v>
      </c>
      <c r="V74" s="2" t="s">
        <v>273</v>
      </c>
      <c r="W74" s="2" t="s">
        <v>273</v>
      </c>
      <c r="X74" s="2" t="s">
        <v>273</v>
      </c>
      <c r="Y74" s="25" t="s">
        <v>273</v>
      </c>
    </row>
    <row r="75" spans="1:25">
      <c r="A75" s="134" t="str">
        <f t="shared" si="1"/>
        <v>ATbu_04.1</v>
      </c>
      <c r="C75" s="177" t="s">
        <v>8</v>
      </c>
      <c r="D75" s="178" t="s">
        <v>1</v>
      </c>
      <c r="E75" s="178" t="s">
        <v>543</v>
      </c>
      <c r="F75" s="178" t="s">
        <v>544</v>
      </c>
      <c r="G75" s="178" t="s">
        <v>540</v>
      </c>
      <c r="H75" s="178" t="s">
        <v>5815</v>
      </c>
      <c r="I75" s="214" t="s">
        <v>643</v>
      </c>
      <c r="J75" s="82" t="s">
        <v>47</v>
      </c>
      <c r="K75" s="82" t="s">
        <v>47</v>
      </c>
      <c r="L75" s="24" t="s">
        <v>272</v>
      </c>
      <c r="M75" s="25" t="s">
        <v>272</v>
      </c>
      <c r="N75" s="174" t="s">
        <v>7</v>
      </c>
      <c r="O75" s="2" t="s">
        <v>7</v>
      </c>
      <c r="P75" s="2" t="s">
        <v>7</v>
      </c>
      <c r="Q75" s="2" t="s">
        <v>7</v>
      </c>
      <c r="R75" s="2" t="s">
        <v>7</v>
      </c>
      <c r="S75" s="25" t="s">
        <v>7</v>
      </c>
      <c r="T75" s="215"/>
      <c r="U75" s="24" t="s">
        <v>272</v>
      </c>
      <c r="V75" s="2" t="s">
        <v>272</v>
      </c>
      <c r="W75" s="2" t="s">
        <v>272</v>
      </c>
      <c r="X75" s="2" t="s">
        <v>272</v>
      </c>
      <c r="Y75" s="25" t="s">
        <v>272</v>
      </c>
    </row>
    <row r="76" spans="1:25">
      <c r="A76" s="134" t="str">
        <f t="shared" si="1"/>
        <v>ATbu_04.2</v>
      </c>
      <c r="C76" s="177" t="s">
        <v>8</v>
      </c>
      <c r="D76" s="178" t="s">
        <v>1</v>
      </c>
      <c r="E76" s="178" t="s">
        <v>545</v>
      </c>
      <c r="F76" s="178" t="s">
        <v>546</v>
      </c>
      <c r="G76" s="178" t="s">
        <v>540</v>
      </c>
      <c r="H76" s="178" t="s">
        <v>5815</v>
      </c>
      <c r="I76" s="214" t="s">
        <v>643</v>
      </c>
      <c r="J76" s="82" t="s">
        <v>47</v>
      </c>
      <c r="K76" s="82" t="s">
        <v>47</v>
      </c>
      <c r="L76" s="24" t="s">
        <v>272</v>
      </c>
      <c r="M76" s="25" t="s">
        <v>272</v>
      </c>
      <c r="N76" s="174" t="s">
        <v>7</v>
      </c>
      <c r="O76" s="2" t="s">
        <v>7</v>
      </c>
      <c r="P76" s="2" t="s">
        <v>7</v>
      </c>
      <c r="Q76" s="2" t="s">
        <v>7</v>
      </c>
      <c r="R76" s="2" t="s">
        <v>7</v>
      </c>
      <c r="S76" s="25" t="s">
        <v>7</v>
      </c>
      <c r="T76" s="215"/>
      <c r="U76" s="24" t="s">
        <v>272</v>
      </c>
      <c r="V76" s="2" t="s">
        <v>272</v>
      </c>
      <c r="W76" s="2" t="s">
        <v>272</v>
      </c>
      <c r="X76" s="2" t="s">
        <v>272</v>
      </c>
      <c r="Y76" s="25" t="s">
        <v>272</v>
      </c>
    </row>
    <row r="77" spans="1:25">
      <c r="A77" s="134" t="str">
        <f t="shared" si="1"/>
        <v>ATbu_05.1</v>
      </c>
      <c r="C77" s="177" t="s">
        <v>8</v>
      </c>
      <c r="D77" s="178" t="s">
        <v>1</v>
      </c>
      <c r="E77" s="178" t="s">
        <v>547</v>
      </c>
      <c r="F77" s="178" t="s">
        <v>548</v>
      </c>
      <c r="G77" s="178" t="s">
        <v>540</v>
      </c>
      <c r="H77" s="178" t="s">
        <v>5815</v>
      </c>
      <c r="I77" s="214" t="s">
        <v>643</v>
      </c>
      <c r="J77" s="82" t="s">
        <v>47</v>
      </c>
      <c r="K77" s="82" t="s">
        <v>47</v>
      </c>
      <c r="L77" s="24" t="s">
        <v>272</v>
      </c>
      <c r="M77" s="25" t="s">
        <v>272</v>
      </c>
      <c r="N77" s="174" t="s">
        <v>7</v>
      </c>
      <c r="O77" s="2" t="s">
        <v>7</v>
      </c>
      <c r="P77" s="2" t="s">
        <v>7</v>
      </c>
      <c r="Q77" s="2" t="s">
        <v>7</v>
      </c>
      <c r="R77" s="2" t="s">
        <v>7</v>
      </c>
      <c r="S77" s="25" t="s">
        <v>7</v>
      </c>
      <c r="T77" s="215"/>
      <c r="U77" s="24" t="s">
        <v>272</v>
      </c>
      <c r="V77" s="2" t="s">
        <v>272</v>
      </c>
      <c r="W77" s="2" t="s">
        <v>272</v>
      </c>
      <c r="X77" s="2" t="s">
        <v>272</v>
      </c>
      <c r="Y77" s="25" t="s">
        <v>272</v>
      </c>
    </row>
    <row r="78" spans="1:25">
      <c r="A78" s="134" t="str">
        <f t="shared" si="1"/>
        <v>ATbu_06.1</v>
      </c>
      <c r="C78" s="177" t="s">
        <v>8</v>
      </c>
      <c r="D78" s="178" t="s">
        <v>1</v>
      </c>
      <c r="E78" s="178" t="s">
        <v>553</v>
      </c>
      <c r="F78" s="178" t="s">
        <v>554</v>
      </c>
      <c r="G78" s="178" t="s">
        <v>540</v>
      </c>
      <c r="H78" s="178" t="s">
        <v>5815</v>
      </c>
      <c r="I78" s="214" t="s">
        <v>643</v>
      </c>
      <c r="J78" s="82" t="s">
        <v>767</v>
      </c>
      <c r="K78" s="82" t="s">
        <v>777</v>
      </c>
      <c r="L78" s="24" t="s">
        <v>272</v>
      </c>
      <c r="M78" s="25" t="s">
        <v>273</v>
      </c>
      <c r="N78" s="174" t="s">
        <v>273</v>
      </c>
      <c r="O78" s="2" t="s">
        <v>273</v>
      </c>
      <c r="P78" s="2" t="s">
        <v>272</v>
      </c>
      <c r="Q78" s="2" t="s">
        <v>272</v>
      </c>
      <c r="R78" s="2" t="s">
        <v>273</v>
      </c>
      <c r="S78" s="25" t="s">
        <v>273</v>
      </c>
      <c r="T78" s="215"/>
      <c r="U78" s="24" t="s">
        <v>272</v>
      </c>
      <c r="V78" s="2" t="s">
        <v>273</v>
      </c>
      <c r="W78" s="2" t="s">
        <v>272</v>
      </c>
      <c r="X78" s="2" t="s">
        <v>273</v>
      </c>
      <c r="Y78" s="25" t="s">
        <v>273</v>
      </c>
    </row>
    <row r="79" spans="1:25">
      <c r="A79" s="134" t="str">
        <f t="shared" si="1"/>
        <v>ATbu_06.2</v>
      </c>
      <c r="C79" s="177" t="s">
        <v>8</v>
      </c>
      <c r="D79" s="178" t="s">
        <v>1</v>
      </c>
      <c r="E79" s="178" t="s">
        <v>555</v>
      </c>
      <c r="F79" s="178" t="s">
        <v>556</v>
      </c>
      <c r="G79" s="178" t="s">
        <v>540</v>
      </c>
      <c r="H79" s="178" t="s">
        <v>5815</v>
      </c>
      <c r="I79" s="214" t="s">
        <v>643</v>
      </c>
      <c r="J79" s="82" t="s">
        <v>767</v>
      </c>
      <c r="K79" s="82" t="s">
        <v>777</v>
      </c>
      <c r="L79" s="24" t="s">
        <v>272</v>
      </c>
      <c r="M79" s="25" t="s">
        <v>273</v>
      </c>
      <c r="N79" s="174" t="s">
        <v>273</v>
      </c>
      <c r="O79" s="2" t="s">
        <v>273</v>
      </c>
      <c r="P79" s="2" t="s">
        <v>272</v>
      </c>
      <c r="Q79" s="2" t="s">
        <v>272</v>
      </c>
      <c r="R79" s="2" t="s">
        <v>273</v>
      </c>
      <c r="S79" s="25" t="s">
        <v>273</v>
      </c>
      <c r="T79" s="215"/>
      <c r="U79" s="24" t="s">
        <v>273</v>
      </c>
      <c r="V79" s="2" t="s">
        <v>273</v>
      </c>
      <c r="W79" s="2" t="s">
        <v>273</v>
      </c>
      <c r="X79" s="2" t="s">
        <v>273</v>
      </c>
      <c r="Y79" s="25" t="s">
        <v>273</v>
      </c>
    </row>
    <row r="80" spans="1:25">
      <c r="A80" s="134" t="str">
        <f t="shared" si="1"/>
        <v>ATbu_07.1</v>
      </c>
      <c r="C80" s="177" t="s">
        <v>8</v>
      </c>
      <c r="D80" s="178" t="s">
        <v>1</v>
      </c>
      <c r="E80" s="178" t="s">
        <v>561</v>
      </c>
      <c r="F80" s="178" t="s">
        <v>562</v>
      </c>
      <c r="G80" s="178" t="s">
        <v>533</v>
      </c>
      <c r="H80" s="172" t="s">
        <v>5815</v>
      </c>
      <c r="I80" s="216" t="s">
        <v>643</v>
      </c>
      <c r="J80" s="82" t="s">
        <v>767</v>
      </c>
      <c r="K80" s="82" t="s">
        <v>779</v>
      </c>
      <c r="L80" s="24" t="s">
        <v>272</v>
      </c>
      <c r="M80" s="25" t="s">
        <v>273</v>
      </c>
      <c r="N80" s="174" t="s">
        <v>273</v>
      </c>
      <c r="O80" s="2" t="s">
        <v>273</v>
      </c>
      <c r="P80" s="2" t="s">
        <v>273</v>
      </c>
      <c r="Q80" s="2" t="s">
        <v>272</v>
      </c>
      <c r="R80" s="2" t="s">
        <v>273</v>
      </c>
      <c r="S80" s="25" t="s">
        <v>273</v>
      </c>
      <c r="T80" s="215"/>
      <c r="U80" s="24" t="s">
        <v>7</v>
      </c>
      <c r="V80" s="2" t="s">
        <v>7</v>
      </c>
      <c r="W80" s="2" t="s">
        <v>7</v>
      </c>
      <c r="X80" s="2" t="s">
        <v>7</v>
      </c>
      <c r="Y80" s="25" t="s">
        <v>7</v>
      </c>
    </row>
    <row r="81" spans="1:25">
      <c r="A81" s="134" t="str">
        <f t="shared" si="1"/>
        <v>ATbu_07.2</v>
      </c>
      <c r="C81" s="177" t="s">
        <v>8</v>
      </c>
      <c r="D81" s="178" t="s">
        <v>1</v>
      </c>
      <c r="E81" s="178" t="s">
        <v>563</v>
      </c>
      <c r="F81" s="178" t="s">
        <v>564</v>
      </c>
      <c r="G81" s="178" t="s">
        <v>540</v>
      </c>
      <c r="H81" s="178" t="s">
        <v>5815</v>
      </c>
      <c r="I81" s="214" t="s">
        <v>643</v>
      </c>
      <c r="J81" s="82" t="s">
        <v>767</v>
      </c>
      <c r="K81" s="82" t="s">
        <v>779</v>
      </c>
      <c r="L81" s="24" t="s">
        <v>272</v>
      </c>
      <c r="M81" s="25" t="s">
        <v>273</v>
      </c>
      <c r="N81" s="174" t="s">
        <v>273</v>
      </c>
      <c r="O81" s="2" t="s">
        <v>273</v>
      </c>
      <c r="P81" s="2" t="s">
        <v>272</v>
      </c>
      <c r="Q81" s="2" t="s">
        <v>272</v>
      </c>
      <c r="R81" s="2" t="s">
        <v>272</v>
      </c>
      <c r="S81" s="25" t="s">
        <v>272</v>
      </c>
      <c r="T81" s="215"/>
      <c r="U81" s="24" t="s">
        <v>273</v>
      </c>
      <c r="V81" s="2" t="s">
        <v>273</v>
      </c>
      <c r="W81" s="2" t="s">
        <v>273</v>
      </c>
      <c r="X81" s="2" t="s">
        <v>273</v>
      </c>
      <c r="Y81" s="25" t="s">
        <v>273</v>
      </c>
    </row>
    <row r="82" spans="1:25">
      <c r="A82" s="134" t="str">
        <f t="shared" si="1"/>
        <v>ATca_01.1</v>
      </c>
      <c r="C82" s="177" t="s">
        <v>8</v>
      </c>
      <c r="D82" s="178" t="s">
        <v>495</v>
      </c>
      <c r="E82" s="178" t="s">
        <v>565</v>
      </c>
      <c r="F82" s="178" t="s">
        <v>566</v>
      </c>
      <c r="G82" s="178" t="s">
        <v>540</v>
      </c>
      <c r="H82" s="178" t="s">
        <v>5815</v>
      </c>
      <c r="I82" s="214" t="s">
        <v>643</v>
      </c>
      <c r="J82" s="82" t="s">
        <v>780</v>
      </c>
      <c r="K82" s="82" t="s">
        <v>5833</v>
      </c>
      <c r="L82" s="24" t="s">
        <v>272</v>
      </c>
      <c r="M82" s="25" t="s">
        <v>273</v>
      </c>
      <c r="N82" s="174" t="s">
        <v>273</v>
      </c>
      <c r="O82" s="2" t="s">
        <v>273</v>
      </c>
      <c r="P82" s="2" t="s">
        <v>273</v>
      </c>
      <c r="Q82" s="2" t="s">
        <v>272</v>
      </c>
      <c r="R82" s="2" t="s">
        <v>272</v>
      </c>
      <c r="S82" s="25" t="s">
        <v>273</v>
      </c>
      <c r="T82" s="215"/>
      <c r="U82" s="24" t="s">
        <v>273</v>
      </c>
      <c r="V82" s="2" t="s">
        <v>273</v>
      </c>
      <c r="W82" s="2" t="s">
        <v>273</v>
      </c>
      <c r="X82" s="2" t="s">
        <v>273</v>
      </c>
      <c r="Y82" s="25" t="s">
        <v>273</v>
      </c>
    </row>
    <row r="83" spans="1:25">
      <c r="A83" s="134" t="str">
        <f t="shared" si="1"/>
        <v>ATca_01.2</v>
      </c>
      <c r="C83" s="177" t="s">
        <v>8</v>
      </c>
      <c r="D83" s="178" t="s">
        <v>495</v>
      </c>
      <c r="E83" s="178" t="s">
        <v>567</v>
      </c>
      <c r="F83" s="178" t="s">
        <v>568</v>
      </c>
      <c r="G83" s="178" t="s">
        <v>533</v>
      </c>
      <c r="H83" s="178" t="s">
        <v>5815</v>
      </c>
      <c r="I83" s="214" t="s">
        <v>643</v>
      </c>
      <c r="J83" s="82" t="s">
        <v>783</v>
      </c>
      <c r="K83" s="82" t="s">
        <v>784</v>
      </c>
      <c r="L83" s="24" t="s">
        <v>273</v>
      </c>
      <c r="M83" s="25" t="s">
        <v>273</v>
      </c>
      <c r="N83" s="174" t="s">
        <v>273</v>
      </c>
      <c r="O83" s="2" t="s">
        <v>273</v>
      </c>
      <c r="P83" s="2" t="s">
        <v>273</v>
      </c>
      <c r="Q83" s="2" t="s">
        <v>272</v>
      </c>
      <c r="R83" s="2" t="s">
        <v>272</v>
      </c>
      <c r="S83" s="25" t="s">
        <v>273</v>
      </c>
      <c r="T83" s="215"/>
      <c r="U83" s="24" t="s">
        <v>7</v>
      </c>
      <c r="V83" s="2" t="s">
        <v>7</v>
      </c>
      <c r="W83" s="2" t="s">
        <v>7</v>
      </c>
      <c r="X83" s="2" t="s">
        <v>7</v>
      </c>
      <c r="Y83" s="25" t="s">
        <v>7</v>
      </c>
    </row>
    <row r="84" spans="1:25">
      <c r="A84" s="134" t="str">
        <f t="shared" si="1"/>
        <v>ATca_01.3</v>
      </c>
      <c r="C84" s="177" t="s">
        <v>8</v>
      </c>
      <c r="D84" s="178" t="s">
        <v>495</v>
      </c>
      <c r="E84" s="178" t="s">
        <v>569</v>
      </c>
      <c r="F84" s="178" t="s">
        <v>570</v>
      </c>
      <c r="G84" s="178" t="s">
        <v>540</v>
      </c>
      <c r="H84" s="178" t="s">
        <v>5815</v>
      </c>
      <c r="I84" s="214" t="s">
        <v>643</v>
      </c>
      <c r="J84" s="82" t="s">
        <v>780</v>
      </c>
      <c r="K84" s="82" t="s">
        <v>5834</v>
      </c>
      <c r="L84" s="24" t="s">
        <v>273</v>
      </c>
      <c r="M84" s="25" t="s">
        <v>273</v>
      </c>
      <c r="N84" s="174" t="s">
        <v>273</v>
      </c>
      <c r="O84" s="2" t="s">
        <v>273</v>
      </c>
      <c r="P84" s="2" t="s">
        <v>273</v>
      </c>
      <c r="Q84" s="2" t="s">
        <v>272</v>
      </c>
      <c r="R84" s="2" t="s">
        <v>272</v>
      </c>
      <c r="S84" s="25" t="s">
        <v>273</v>
      </c>
      <c r="T84" s="215"/>
      <c r="U84" s="24" t="s">
        <v>273</v>
      </c>
      <c r="V84" s="2" t="s">
        <v>273</v>
      </c>
      <c r="W84" s="2" t="s">
        <v>273</v>
      </c>
      <c r="X84" s="2" t="s">
        <v>273</v>
      </c>
      <c r="Y84" s="25" t="s">
        <v>273</v>
      </c>
    </row>
    <row r="85" spans="1:25">
      <c r="A85" s="134" t="str">
        <f t="shared" si="1"/>
        <v>ATca_01.4</v>
      </c>
      <c r="C85" s="177" t="s">
        <v>8</v>
      </c>
      <c r="D85" s="178" t="s">
        <v>495</v>
      </c>
      <c r="E85" s="178" t="s">
        <v>571</v>
      </c>
      <c r="F85" s="178" t="s">
        <v>572</v>
      </c>
      <c r="G85" s="178" t="s">
        <v>540</v>
      </c>
      <c r="H85" s="178" t="s">
        <v>5815</v>
      </c>
      <c r="I85" s="214" t="s">
        <v>643</v>
      </c>
      <c r="J85" s="82" t="s">
        <v>780</v>
      </c>
      <c r="K85" s="82" t="s">
        <v>785</v>
      </c>
      <c r="L85" s="24" t="s">
        <v>273</v>
      </c>
      <c r="M85" s="25" t="s">
        <v>273</v>
      </c>
      <c r="N85" s="174" t="s">
        <v>273</v>
      </c>
      <c r="O85" s="2" t="s">
        <v>273</v>
      </c>
      <c r="P85" s="2" t="s">
        <v>273</v>
      </c>
      <c r="Q85" s="2" t="s">
        <v>272</v>
      </c>
      <c r="R85" s="2" t="s">
        <v>272</v>
      </c>
      <c r="S85" s="25" t="s">
        <v>273</v>
      </c>
      <c r="T85" s="215"/>
      <c r="U85" s="24" t="s">
        <v>273</v>
      </c>
      <c r="V85" s="2" t="s">
        <v>273</v>
      </c>
      <c r="W85" s="2" t="s">
        <v>273</v>
      </c>
      <c r="X85" s="2" t="s">
        <v>273</v>
      </c>
      <c r="Y85" s="25" t="s">
        <v>273</v>
      </c>
    </row>
    <row r="86" spans="1:25">
      <c r="A86" s="134" t="str">
        <f t="shared" si="1"/>
        <v>ATca_01.4</v>
      </c>
      <c r="C86" s="177" t="s">
        <v>8</v>
      </c>
      <c r="D86" s="178" t="s">
        <v>495</v>
      </c>
      <c r="E86" s="178" t="s">
        <v>571</v>
      </c>
      <c r="F86" s="178" t="s">
        <v>572</v>
      </c>
      <c r="G86" s="178" t="s">
        <v>540</v>
      </c>
      <c r="H86" s="178" t="s">
        <v>5815</v>
      </c>
      <c r="I86" s="214" t="s">
        <v>643</v>
      </c>
      <c r="J86" s="82" t="s">
        <v>786</v>
      </c>
      <c r="K86" s="82" t="s">
        <v>787</v>
      </c>
      <c r="L86" s="24" t="s">
        <v>273</v>
      </c>
      <c r="M86" s="25" t="s">
        <v>273</v>
      </c>
      <c r="N86" s="174" t="s">
        <v>273</v>
      </c>
      <c r="O86" s="2" t="s">
        <v>273</v>
      </c>
      <c r="P86" s="2" t="s">
        <v>273</v>
      </c>
      <c r="Q86" s="2" t="s">
        <v>272</v>
      </c>
      <c r="R86" s="2" t="s">
        <v>272</v>
      </c>
      <c r="S86" s="25" t="s">
        <v>273</v>
      </c>
      <c r="T86" s="215"/>
      <c r="U86" s="24" t="s">
        <v>273</v>
      </c>
      <c r="V86" s="2" t="s">
        <v>273</v>
      </c>
      <c r="W86" s="2" t="s">
        <v>273</v>
      </c>
      <c r="X86" s="2" t="s">
        <v>273</v>
      </c>
      <c r="Y86" s="25" t="s">
        <v>273</v>
      </c>
    </row>
    <row r="87" spans="1:25">
      <c r="A87" s="134" t="str">
        <f t="shared" si="1"/>
        <v>ATca_02.6</v>
      </c>
      <c r="C87" s="177" t="s">
        <v>8</v>
      </c>
      <c r="D87" s="178" t="s">
        <v>495</v>
      </c>
      <c r="E87" s="178" t="s">
        <v>583</v>
      </c>
      <c r="F87" s="178" t="s">
        <v>584</v>
      </c>
      <c r="G87" s="178" t="s">
        <v>540</v>
      </c>
      <c r="H87" s="178" t="s">
        <v>5815</v>
      </c>
      <c r="I87" s="214" t="s">
        <v>643</v>
      </c>
      <c r="J87" s="82" t="s">
        <v>47</v>
      </c>
      <c r="K87" s="82" t="s">
        <v>47</v>
      </c>
      <c r="L87" s="24" t="s">
        <v>272</v>
      </c>
      <c r="M87" s="25" t="s">
        <v>272</v>
      </c>
      <c r="N87" s="174" t="s">
        <v>7</v>
      </c>
      <c r="O87" s="2" t="s">
        <v>7</v>
      </c>
      <c r="P87" s="2" t="s">
        <v>7</v>
      </c>
      <c r="Q87" s="2" t="s">
        <v>7</v>
      </c>
      <c r="R87" s="2" t="s">
        <v>7</v>
      </c>
      <c r="S87" s="25" t="s">
        <v>7</v>
      </c>
      <c r="T87" s="215"/>
      <c r="U87" s="24" t="s">
        <v>272</v>
      </c>
      <c r="V87" s="2" t="s">
        <v>272</v>
      </c>
      <c r="W87" s="2" t="s">
        <v>272</v>
      </c>
      <c r="X87" s="2" t="s">
        <v>272</v>
      </c>
      <c r="Y87" s="25" t="s">
        <v>272</v>
      </c>
    </row>
    <row r="88" spans="1:25">
      <c r="A88" s="134" t="str">
        <f t="shared" si="1"/>
        <v>ATca_03.1</v>
      </c>
      <c r="C88" s="177" t="s">
        <v>8</v>
      </c>
      <c r="D88" s="178" t="s">
        <v>495</v>
      </c>
      <c r="E88" s="178" t="s">
        <v>585</v>
      </c>
      <c r="F88" s="178" t="s">
        <v>586</v>
      </c>
      <c r="G88" s="178" t="s">
        <v>533</v>
      </c>
      <c r="H88" s="172" t="s">
        <v>5815</v>
      </c>
      <c r="I88" s="216" t="s">
        <v>643</v>
      </c>
      <c r="J88" s="82" t="s">
        <v>47</v>
      </c>
      <c r="K88" s="82" t="s">
        <v>47</v>
      </c>
      <c r="L88" s="24" t="s">
        <v>272</v>
      </c>
      <c r="M88" s="25" t="s">
        <v>272</v>
      </c>
      <c r="N88" s="174" t="s">
        <v>7</v>
      </c>
      <c r="O88" s="2" t="s">
        <v>7</v>
      </c>
      <c r="P88" s="2" t="s">
        <v>7</v>
      </c>
      <c r="Q88" s="2" t="s">
        <v>7</v>
      </c>
      <c r="R88" s="2" t="s">
        <v>7</v>
      </c>
      <c r="S88" s="25" t="s">
        <v>7</v>
      </c>
      <c r="T88" s="215"/>
      <c r="U88" s="24" t="s">
        <v>7</v>
      </c>
      <c r="V88" s="2" t="s">
        <v>7</v>
      </c>
      <c r="W88" s="2" t="s">
        <v>7</v>
      </c>
      <c r="X88" s="2" t="s">
        <v>7</v>
      </c>
      <c r="Y88" s="25" t="s">
        <v>7</v>
      </c>
    </row>
    <row r="89" spans="1:25">
      <c r="A89" s="134" t="str">
        <f t="shared" si="1"/>
        <v>ATca_03.2</v>
      </c>
      <c r="C89" s="177" t="s">
        <v>8</v>
      </c>
      <c r="D89" s="178" t="s">
        <v>495</v>
      </c>
      <c r="E89" s="178" t="s">
        <v>587</v>
      </c>
      <c r="F89" s="178" t="s">
        <v>588</v>
      </c>
      <c r="G89" s="178" t="s">
        <v>540</v>
      </c>
      <c r="H89" s="178" t="s">
        <v>5815</v>
      </c>
      <c r="I89" s="214" t="s">
        <v>643</v>
      </c>
      <c r="J89" s="82" t="s">
        <v>780</v>
      </c>
      <c r="K89" s="82" t="s">
        <v>5835</v>
      </c>
      <c r="L89" s="24" t="s">
        <v>273</v>
      </c>
      <c r="M89" s="25" t="s">
        <v>273</v>
      </c>
      <c r="N89" s="174" t="s">
        <v>273</v>
      </c>
      <c r="O89" s="2" t="s">
        <v>273</v>
      </c>
      <c r="P89" s="2" t="s">
        <v>273</v>
      </c>
      <c r="Q89" s="2" t="s">
        <v>272</v>
      </c>
      <c r="R89" s="2" t="s">
        <v>272</v>
      </c>
      <c r="S89" s="25" t="s">
        <v>273</v>
      </c>
      <c r="T89" s="215"/>
      <c r="U89" s="24" t="s">
        <v>273</v>
      </c>
      <c r="V89" s="2" t="s">
        <v>273</v>
      </c>
      <c r="W89" s="2" t="s">
        <v>273</v>
      </c>
      <c r="X89" s="2" t="s">
        <v>273</v>
      </c>
      <c r="Y89" s="25" t="s">
        <v>273</v>
      </c>
    </row>
    <row r="90" spans="1:25">
      <c r="A90" s="134" t="str">
        <f t="shared" si="1"/>
        <v>ATca_03.3</v>
      </c>
      <c r="C90" s="177" t="s">
        <v>8</v>
      </c>
      <c r="D90" s="178" t="s">
        <v>495</v>
      </c>
      <c r="E90" s="178" t="s">
        <v>589</v>
      </c>
      <c r="F90" s="178" t="s">
        <v>590</v>
      </c>
      <c r="G90" s="178" t="s">
        <v>540</v>
      </c>
      <c r="H90" s="178" t="s">
        <v>5815</v>
      </c>
      <c r="I90" s="214" t="s">
        <v>643</v>
      </c>
      <c r="J90" s="82" t="s">
        <v>194</v>
      </c>
      <c r="K90" s="82" t="s">
        <v>194</v>
      </c>
      <c r="L90" s="24" t="s">
        <v>7</v>
      </c>
      <c r="M90" s="25" t="s">
        <v>7</v>
      </c>
      <c r="N90" s="174" t="s">
        <v>7</v>
      </c>
      <c r="O90" s="2" t="s">
        <v>7</v>
      </c>
      <c r="P90" s="2" t="s">
        <v>7</v>
      </c>
      <c r="Q90" s="2" t="s">
        <v>7</v>
      </c>
      <c r="R90" s="2" t="s">
        <v>7</v>
      </c>
      <c r="S90" s="25" t="s">
        <v>7</v>
      </c>
      <c r="T90" s="215" t="s">
        <v>7</v>
      </c>
      <c r="U90" s="24" t="s">
        <v>7</v>
      </c>
      <c r="V90" s="2" t="s">
        <v>7</v>
      </c>
      <c r="W90" s="2" t="s">
        <v>7</v>
      </c>
      <c r="X90" s="2" t="s">
        <v>7</v>
      </c>
      <c r="Y90" s="25" t="s">
        <v>7</v>
      </c>
    </row>
    <row r="91" spans="1:25">
      <c r="A91" s="134" t="str">
        <f t="shared" si="1"/>
        <v>ATca_04.2</v>
      </c>
      <c r="C91" s="177" t="s">
        <v>8</v>
      </c>
      <c r="D91" s="178" t="s">
        <v>495</v>
      </c>
      <c r="E91" s="178" t="s">
        <v>593</v>
      </c>
      <c r="F91" s="178" t="s">
        <v>594</v>
      </c>
      <c r="G91" s="178" t="s">
        <v>540</v>
      </c>
      <c r="H91" s="178" t="s">
        <v>5815</v>
      </c>
      <c r="I91" s="214" t="s">
        <v>643</v>
      </c>
      <c r="J91" s="82" t="s">
        <v>780</v>
      </c>
      <c r="K91" s="82" t="s">
        <v>809</v>
      </c>
      <c r="L91" s="24" t="s">
        <v>273</v>
      </c>
      <c r="M91" s="25" t="s">
        <v>273</v>
      </c>
      <c r="N91" s="174" t="s">
        <v>273</v>
      </c>
      <c r="O91" s="2" t="s">
        <v>273</v>
      </c>
      <c r="P91" s="2" t="s">
        <v>273</v>
      </c>
      <c r="Q91" s="2" t="s">
        <v>272</v>
      </c>
      <c r="R91" s="2" t="s">
        <v>272</v>
      </c>
      <c r="S91" s="25" t="s">
        <v>273</v>
      </c>
      <c r="T91" s="215"/>
      <c r="U91" s="24" t="s">
        <v>273</v>
      </c>
      <c r="V91" s="2" t="s">
        <v>273</v>
      </c>
      <c r="W91" s="2" t="s">
        <v>273</v>
      </c>
      <c r="X91" s="2" t="s">
        <v>273</v>
      </c>
      <c r="Y91" s="25" t="s">
        <v>273</v>
      </c>
    </row>
    <row r="92" spans="1:25">
      <c r="A92" s="134" t="str">
        <f t="shared" si="1"/>
        <v>ATca_04.3</v>
      </c>
      <c r="C92" s="177" t="s">
        <v>8</v>
      </c>
      <c r="D92" s="178" t="s">
        <v>495</v>
      </c>
      <c r="E92" s="178" t="s">
        <v>595</v>
      </c>
      <c r="F92" s="178" t="s">
        <v>596</v>
      </c>
      <c r="G92" s="178" t="s">
        <v>540</v>
      </c>
      <c r="H92" s="178" t="s">
        <v>5815</v>
      </c>
      <c r="I92" s="214" t="s">
        <v>643</v>
      </c>
      <c r="J92" s="82" t="s">
        <v>275</v>
      </c>
      <c r="K92" s="82" t="s">
        <v>72</v>
      </c>
      <c r="L92" s="24" t="s">
        <v>273</v>
      </c>
      <c r="M92" s="25" t="s">
        <v>273</v>
      </c>
      <c r="N92" s="174" t="s">
        <v>273</v>
      </c>
      <c r="O92" s="2" t="s">
        <v>273</v>
      </c>
      <c r="P92" s="2" t="s">
        <v>273</v>
      </c>
      <c r="Q92" s="2" t="s">
        <v>272</v>
      </c>
      <c r="R92" s="2" t="s">
        <v>273</v>
      </c>
      <c r="S92" s="25" t="s">
        <v>273</v>
      </c>
      <c r="T92" s="215"/>
      <c r="U92" s="24" t="s">
        <v>273</v>
      </c>
      <c r="V92" s="2" t="s">
        <v>273</v>
      </c>
      <c r="W92" s="2" t="s">
        <v>273</v>
      </c>
      <c r="X92" s="2" t="s">
        <v>273</v>
      </c>
      <c r="Y92" s="25" t="s">
        <v>273</v>
      </c>
    </row>
    <row r="93" spans="1:25">
      <c r="A93" s="134" t="str">
        <f t="shared" si="1"/>
        <v>ATca_05.2</v>
      </c>
      <c r="C93" s="177" t="s">
        <v>8</v>
      </c>
      <c r="D93" s="178" t="s">
        <v>495</v>
      </c>
      <c r="E93" s="178" t="s">
        <v>599</v>
      </c>
      <c r="F93" s="178" t="s">
        <v>600</v>
      </c>
      <c r="G93" s="178" t="s">
        <v>540</v>
      </c>
      <c r="H93" s="178" t="s">
        <v>5815</v>
      </c>
      <c r="I93" s="214" t="s">
        <v>643</v>
      </c>
      <c r="J93" s="82" t="s">
        <v>814</v>
      </c>
      <c r="K93" s="82" t="s">
        <v>5836</v>
      </c>
      <c r="L93" s="24" t="s">
        <v>273</v>
      </c>
      <c r="M93" s="25" t="s">
        <v>273</v>
      </c>
      <c r="N93" s="174" t="s">
        <v>273</v>
      </c>
      <c r="O93" s="2" t="s">
        <v>273</v>
      </c>
      <c r="P93" s="2" t="s">
        <v>273</v>
      </c>
      <c r="Q93" s="2" t="s">
        <v>272</v>
      </c>
      <c r="R93" s="2" t="s">
        <v>273</v>
      </c>
      <c r="S93" s="25" t="s">
        <v>273</v>
      </c>
      <c r="T93" s="215"/>
      <c r="U93" s="24" t="s">
        <v>273</v>
      </c>
      <c r="V93" s="2" t="s">
        <v>273</v>
      </c>
      <c r="W93" s="2" t="s">
        <v>273</v>
      </c>
      <c r="X93" s="2" t="s">
        <v>273</v>
      </c>
      <c r="Y93" s="25" t="s">
        <v>273</v>
      </c>
    </row>
    <row r="94" spans="1:25">
      <c r="A94" s="134" t="str">
        <f t="shared" si="1"/>
        <v>ATca_05.2</v>
      </c>
      <c r="C94" s="177" t="s">
        <v>8</v>
      </c>
      <c r="D94" s="178" t="s">
        <v>495</v>
      </c>
      <c r="E94" s="178" t="s">
        <v>599</v>
      </c>
      <c r="F94" s="178" t="s">
        <v>600</v>
      </c>
      <c r="G94" s="178" t="s">
        <v>540</v>
      </c>
      <c r="H94" s="178" t="s">
        <v>5815</v>
      </c>
      <c r="I94" s="214" t="s">
        <v>643</v>
      </c>
      <c r="J94" s="82" t="s">
        <v>816</v>
      </c>
      <c r="K94" s="82" t="s">
        <v>5837</v>
      </c>
      <c r="L94" s="24" t="s">
        <v>272</v>
      </c>
      <c r="M94" s="25" t="s">
        <v>273</v>
      </c>
      <c r="N94" s="174" t="s">
        <v>273</v>
      </c>
      <c r="O94" s="2" t="s">
        <v>273</v>
      </c>
      <c r="P94" s="2" t="s">
        <v>273</v>
      </c>
      <c r="Q94" s="2" t="s">
        <v>272</v>
      </c>
      <c r="R94" s="2" t="s">
        <v>273</v>
      </c>
      <c r="S94" s="25" t="s">
        <v>273</v>
      </c>
      <c r="T94" s="215"/>
      <c r="U94" s="24" t="s">
        <v>273</v>
      </c>
      <c r="V94" s="2" t="s">
        <v>273</v>
      </c>
      <c r="W94" s="2" t="s">
        <v>273</v>
      </c>
      <c r="X94" s="2" t="s">
        <v>273</v>
      </c>
      <c r="Y94" s="25" t="s">
        <v>273</v>
      </c>
    </row>
    <row r="95" spans="1:25">
      <c r="A95" s="134" t="str">
        <f t="shared" si="1"/>
        <v>ATfa_01.4</v>
      </c>
      <c r="C95" s="177" t="s">
        <v>8</v>
      </c>
      <c r="D95" s="178" t="s">
        <v>2</v>
      </c>
      <c r="E95" s="178" t="s">
        <v>609</v>
      </c>
      <c r="F95" s="178" t="s">
        <v>610</v>
      </c>
      <c r="G95" s="178" t="s">
        <v>540</v>
      </c>
      <c r="H95" s="178" t="s">
        <v>5815</v>
      </c>
      <c r="I95" s="214" t="s">
        <v>643</v>
      </c>
      <c r="J95" s="82" t="s">
        <v>47</v>
      </c>
      <c r="K95" s="82" t="s">
        <v>47</v>
      </c>
      <c r="L95" s="24" t="s">
        <v>272</v>
      </c>
      <c r="M95" s="25" t="s">
        <v>272</v>
      </c>
      <c r="N95" s="174" t="s">
        <v>7</v>
      </c>
      <c r="O95" s="2" t="s">
        <v>7</v>
      </c>
      <c r="P95" s="2" t="s">
        <v>7</v>
      </c>
      <c r="Q95" s="2" t="s">
        <v>7</v>
      </c>
      <c r="R95" s="2" t="s">
        <v>7</v>
      </c>
      <c r="S95" s="25" t="s">
        <v>7</v>
      </c>
      <c r="T95" s="215"/>
      <c r="U95" s="24" t="s">
        <v>272</v>
      </c>
      <c r="V95" s="2" t="s">
        <v>272</v>
      </c>
      <c r="W95" s="2" t="s">
        <v>272</v>
      </c>
      <c r="X95" s="2" t="s">
        <v>272</v>
      </c>
      <c r="Y95" s="25" t="s">
        <v>272</v>
      </c>
    </row>
    <row r="96" spans="1:25">
      <c r="A96" s="134" t="str">
        <f t="shared" si="1"/>
        <v>ATfa_03.3</v>
      </c>
      <c r="C96" s="177" t="s">
        <v>8</v>
      </c>
      <c r="D96" s="178" t="s">
        <v>2</v>
      </c>
      <c r="E96" s="178" t="s">
        <v>619</v>
      </c>
      <c r="F96" s="178" t="s">
        <v>620</v>
      </c>
      <c r="G96" s="178" t="s">
        <v>540</v>
      </c>
      <c r="H96" s="172" t="s">
        <v>5815</v>
      </c>
      <c r="I96" s="216" t="s">
        <v>643</v>
      </c>
      <c r="J96" s="82" t="s">
        <v>888</v>
      </c>
      <c r="K96" s="82" t="s">
        <v>5838</v>
      </c>
      <c r="L96" s="24" t="s">
        <v>272</v>
      </c>
      <c r="M96" s="25" t="s">
        <v>273</v>
      </c>
      <c r="N96" s="174" t="s">
        <v>273</v>
      </c>
      <c r="O96" s="2" t="s">
        <v>273</v>
      </c>
      <c r="P96" s="2" t="s">
        <v>273</v>
      </c>
      <c r="Q96" s="2" t="s">
        <v>272</v>
      </c>
      <c r="R96" s="2" t="s">
        <v>273</v>
      </c>
      <c r="S96" s="25" t="s">
        <v>273</v>
      </c>
      <c r="T96" s="215"/>
      <c r="U96" s="24" t="s">
        <v>273</v>
      </c>
      <c r="V96" s="2" t="s">
        <v>273</v>
      </c>
      <c r="W96" s="2" t="s">
        <v>273</v>
      </c>
      <c r="X96" s="2" t="s">
        <v>273</v>
      </c>
      <c r="Y96" s="25" t="s">
        <v>273</v>
      </c>
    </row>
    <row r="97" spans="1:25">
      <c r="A97" s="134" t="str">
        <f t="shared" si="1"/>
        <v>ATst_02.1</v>
      </c>
      <c r="C97" s="177" t="s">
        <v>8</v>
      </c>
      <c r="D97" s="178" t="s">
        <v>3</v>
      </c>
      <c r="E97" s="178" t="s">
        <v>899</v>
      </c>
      <c r="F97" s="178" t="s">
        <v>900</v>
      </c>
      <c r="G97" s="178" t="s">
        <v>540</v>
      </c>
      <c r="H97" s="178" t="s">
        <v>5815</v>
      </c>
      <c r="I97" s="214" t="s">
        <v>643</v>
      </c>
      <c r="J97" s="82" t="s">
        <v>896</v>
      </c>
      <c r="K97" s="82" t="s">
        <v>5839</v>
      </c>
      <c r="L97" s="24" t="s">
        <v>272</v>
      </c>
      <c r="M97" s="25" t="s">
        <v>272</v>
      </c>
      <c r="N97" s="174" t="s">
        <v>7</v>
      </c>
      <c r="O97" s="2" t="s">
        <v>7</v>
      </c>
      <c r="P97" s="2" t="s">
        <v>7</v>
      </c>
      <c r="Q97" s="2" t="s">
        <v>7</v>
      </c>
      <c r="R97" s="2" t="s">
        <v>7</v>
      </c>
      <c r="S97" s="25" t="s">
        <v>7</v>
      </c>
      <c r="T97" s="215"/>
      <c r="U97" s="24" t="s">
        <v>272</v>
      </c>
      <c r="V97" s="2" t="s">
        <v>273</v>
      </c>
      <c r="W97" s="2" t="s">
        <v>272</v>
      </c>
      <c r="X97" s="2" t="s">
        <v>273</v>
      </c>
      <c r="Y97" s="25" t="s">
        <v>272</v>
      </c>
    </row>
    <row r="98" spans="1:25">
      <c r="A98" s="134" t="str">
        <f t="shared" si="1"/>
        <v>ATst_02.2</v>
      </c>
      <c r="C98" s="177" t="s">
        <v>8</v>
      </c>
      <c r="D98" s="178" t="s">
        <v>3</v>
      </c>
      <c r="E98" s="178" t="s">
        <v>627</v>
      </c>
      <c r="F98" s="178" t="s">
        <v>628</v>
      </c>
      <c r="G98" s="178" t="s">
        <v>540</v>
      </c>
      <c r="H98" s="178" t="s">
        <v>5815</v>
      </c>
      <c r="I98" s="214" t="s">
        <v>54</v>
      </c>
      <c r="J98" s="82" t="s">
        <v>903</v>
      </c>
      <c r="K98" s="82" t="s">
        <v>904</v>
      </c>
      <c r="L98" s="24" t="s">
        <v>272</v>
      </c>
      <c r="M98" s="25" t="s">
        <v>272</v>
      </c>
      <c r="N98" s="174" t="s">
        <v>7</v>
      </c>
      <c r="O98" s="2" t="s">
        <v>7</v>
      </c>
      <c r="P98" s="2" t="s">
        <v>7</v>
      </c>
      <c r="Q98" s="2" t="s">
        <v>7</v>
      </c>
      <c r="R98" s="2" t="s">
        <v>7</v>
      </c>
      <c r="S98" s="25" t="s">
        <v>7</v>
      </c>
      <c r="T98" s="215"/>
      <c r="U98" s="24" t="s">
        <v>272</v>
      </c>
      <c r="V98" s="2" t="s">
        <v>273</v>
      </c>
      <c r="W98" s="2" t="s">
        <v>272</v>
      </c>
      <c r="X98" s="2" t="s">
        <v>272</v>
      </c>
      <c r="Y98" s="25" t="s">
        <v>272</v>
      </c>
    </row>
    <row r="99" spans="1:25">
      <c r="A99" s="134" t="str">
        <f t="shared" si="1"/>
        <v>ATst_02.2</v>
      </c>
      <c r="C99" s="177" t="s">
        <v>8</v>
      </c>
      <c r="D99" s="178" t="s">
        <v>3</v>
      </c>
      <c r="E99" s="178" t="s">
        <v>627</v>
      </c>
      <c r="F99" s="178" t="s">
        <v>628</v>
      </c>
      <c r="G99" s="178" t="s">
        <v>540</v>
      </c>
      <c r="H99" s="178" t="s">
        <v>5815</v>
      </c>
      <c r="I99" s="214" t="s">
        <v>54</v>
      </c>
      <c r="J99" s="82" t="s">
        <v>905</v>
      </c>
      <c r="K99" s="82" t="s">
        <v>906</v>
      </c>
      <c r="L99" s="24" t="s">
        <v>272</v>
      </c>
      <c r="M99" s="25" t="s">
        <v>272</v>
      </c>
      <c r="N99" s="174" t="s">
        <v>7</v>
      </c>
      <c r="O99" s="2" t="s">
        <v>7</v>
      </c>
      <c r="P99" s="2" t="s">
        <v>7</v>
      </c>
      <c r="Q99" s="2" t="s">
        <v>7</v>
      </c>
      <c r="R99" s="2" t="s">
        <v>7</v>
      </c>
      <c r="S99" s="25" t="s">
        <v>7</v>
      </c>
      <c r="T99" s="215"/>
      <c r="U99" s="24" t="s">
        <v>272</v>
      </c>
      <c r="V99" s="2" t="s">
        <v>273</v>
      </c>
      <c r="W99" s="2" t="s">
        <v>272</v>
      </c>
      <c r="X99" s="2" t="s">
        <v>272</v>
      </c>
      <c r="Y99" s="25" t="s">
        <v>272</v>
      </c>
    </row>
    <row r="100" spans="1:25">
      <c r="A100" s="134" t="str">
        <f t="shared" si="1"/>
        <v>ATst_02.2</v>
      </c>
      <c r="C100" s="177" t="s">
        <v>8</v>
      </c>
      <c r="D100" s="178" t="s">
        <v>3</v>
      </c>
      <c r="E100" s="178" t="s">
        <v>627</v>
      </c>
      <c r="F100" s="178" t="s">
        <v>628</v>
      </c>
      <c r="G100" s="178" t="s">
        <v>540</v>
      </c>
      <c r="H100" s="178" t="s">
        <v>5815</v>
      </c>
      <c r="I100" s="214" t="s">
        <v>54</v>
      </c>
      <c r="J100" s="82" t="s">
        <v>907</v>
      </c>
      <c r="K100" s="82" t="s">
        <v>5840</v>
      </c>
      <c r="L100" s="24" t="s">
        <v>272</v>
      </c>
      <c r="M100" s="25" t="s">
        <v>272</v>
      </c>
      <c r="N100" s="174" t="s">
        <v>7</v>
      </c>
      <c r="O100" s="2" t="s">
        <v>7</v>
      </c>
      <c r="P100" s="2" t="s">
        <v>7</v>
      </c>
      <c r="Q100" s="2" t="s">
        <v>7</v>
      </c>
      <c r="R100" s="2" t="s">
        <v>7</v>
      </c>
      <c r="S100" s="25" t="s">
        <v>7</v>
      </c>
      <c r="T100" s="215"/>
      <c r="U100" s="24" t="s">
        <v>272</v>
      </c>
      <c r="V100" s="2" t="s">
        <v>273</v>
      </c>
      <c r="W100" s="2" t="s">
        <v>272</v>
      </c>
      <c r="X100" s="2" t="s">
        <v>272</v>
      </c>
      <c r="Y100" s="25" t="s">
        <v>272</v>
      </c>
    </row>
    <row r="101" spans="1:25">
      <c r="A101" s="134" t="str">
        <f t="shared" si="1"/>
        <v>ATst_02.2</v>
      </c>
      <c r="C101" s="177" t="s">
        <v>8</v>
      </c>
      <c r="D101" s="178" t="s">
        <v>3</v>
      </c>
      <c r="E101" s="178" t="s">
        <v>627</v>
      </c>
      <c r="F101" s="178" t="s">
        <v>628</v>
      </c>
      <c r="G101" s="178" t="s">
        <v>540</v>
      </c>
      <c r="H101" s="178" t="s">
        <v>5815</v>
      </c>
      <c r="I101" s="214" t="s">
        <v>54</v>
      </c>
      <c r="J101" s="82" t="s">
        <v>909</v>
      </c>
      <c r="K101" s="82" t="s">
        <v>910</v>
      </c>
      <c r="L101" s="24" t="s">
        <v>272</v>
      </c>
      <c r="M101" s="25" t="s">
        <v>272</v>
      </c>
      <c r="N101" s="174" t="s">
        <v>7</v>
      </c>
      <c r="O101" s="2" t="s">
        <v>7</v>
      </c>
      <c r="P101" s="2" t="s">
        <v>7</v>
      </c>
      <c r="Q101" s="2" t="s">
        <v>7</v>
      </c>
      <c r="R101" s="2" t="s">
        <v>7</v>
      </c>
      <c r="S101" s="25" t="s">
        <v>7</v>
      </c>
      <c r="T101" s="215"/>
      <c r="U101" s="24" t="s">
        <v>272</v>
      </c>
      <c r="V101" s="2" t="s">
        <v>273</v>
      </c>
      <c r="W101" s="2" t="s">
        <v>272</v>
      </c>
      <c r="X101" s="2" t="s">
        <v>272</v>
      </c>
      <c r="Y101" s="25" t="s">
        <v>272</v>
      </c>
    </row>
    <row r="102" spans="1:25">
      <c r="A102" s="134" t="str">
        <f t="shared" si="1"/>
        <v>ATst_02.2</v>
      </c>
      <c r="C102" s="177" t="s">
        <v>8</v>
      </c>
      <c r="D102" s="178" t="s">
        <v>3</v>
      </c>
      <c r="E102" s="178" t="s">
        <v>627</v>
      </c>
      <c r="F102" s="178" t="s">
        <v>628</v>
      </c>
      <c r="G102" s="178" t="s">
        <v>540</v>
      </c>
      <c r="H102" s="178" t="s">
        <v>5815</v>
      </c>
      <c r="I102" s="214" t="s">
        <v>54</v>
      </c>
      <c r="J102" s="82" t="s">
        <v>911</v>
      </c>
      <c r="K102" s="82" t="s">
        <v>5841</v>
      </c>
      <c r="L102" s="24" t="s">
        <v>272</v>
      </c>
      <c r="M102" s="25" t="s">
        <v>272</v>
      </c>
      <c r="N102" s="174" t="s">
        <v>7</v>
      </c>
      <c r="O102" s="2" t="s">
        <v>7</v>
      </c>
      <c r="P102" s="2" t="s">
        <v>7</v>
      </c>
      <c r="Q102" s="2" t="s">
        <v>7</v>
      </c>
      <c r="R102" s="2" t="s">
        <v>7</v>
      </c>
      <c r="S102" s="25" t="s">
        <v>7</v>
      </c>
      <c r="T102" s="215"/>
      <c r="U102" s="24" t="s">
        <v>272</v>
      </c>
      <c r="V102" s="2" t="s">
        <v>273</v>
      </c>
      <c r="W102" s="2" t="s">
        <v>272</v>
      </c>
      <c r="X102" s="2" t="s">
        <v>272</v>
      </c>
      <c r="Y102" s="25" t="s">
        <v>272</v>
      </c>
    </row>
    <row r="103" spans="1:25">
      <c r="A103" s="134" t="str">
        <f t="shared" si="1"/>
        <v>ATst_02.3</v>
      </c>
      <c r="C103" s="177" t="s">
        <v>8</v>
      </c>
      <c r="D103" s="178" t="s">
        <v>3</v>
      </c>
      <c r="E103" s="178" t="s">
        <v>629</v>
      </c>
      <c r="F103" s="178" t="s">
        <v>630</v>
      </c>
      <c r="G103" s="178" t="s">
        <v>540</v>
      </c>
      <c r="H103" s="178" t="s">
        <v>5815</v>
      </c>
      <c r="I103" s="214" t="s">
        <v>643</v>
      </c>
      <c r="J103" s="82" t="s">
        <v>892</v>
      </c>
      <c r="K103" s="82" t="s">
        <v>5842</v>
      </c>
      <c r="L103" s="24" t="s">
        <v>272</v>
      </c>
      <c r="M103" s="25" t="s">
        <v>272</v>
      </c>
      <c r="N103" s="174" t="s">
        <v>7</v>
      </c>
      <c r="O103" s="2" t="s">
        <v>7</v>
      </c>
      <c r="P103" s="2" t="s">
        <v>7</v>
      </c>
      <c r="Q103" s="2" t="s">
        <v>7</v>
      </c>
      <c r="R103" s="2" t="s">
        <v>7</v>
      </c>
      <c r="S103" s="25" t="s">
        <v>7</v>
      </c>
      <c r="T103" s="215"/>
      <c r="U103" s="24" t="s">
        <v>272</v>
      </c>
      <c r="V103" s="2" t="s">
        <v>273</v>
      </c>
      <c r="W103" s="2" t="s">
        <v>272</v>
      </c>
      <c r="X103" s="2" t="s">
        <v>272</v>
      </c>
      <c r="Y103" s="25" t="s">
        <v>273</v>
      </c>
    </row>
    <row r="104" spans="1:25">
      <c r="A104" s="134" t="str">
        <f t="shared" si="1"/>
        <v>ATst_02.5</v>
      </c>
      <c r="C104" s="177" t="s">
        <v>8</v>
      </c>
      <c r="D104" s="178" t="s">
        <v>3</v>
      </c>
      <c r="E104" s="178" t="s">
        <v>633</v>
      </c>
      <c r="F104" s="178" t="s">
        <v>634</v>
      </c>
      <c r="G104" s="178" t="s">
        <v>540</v>
      </c>
      <c r="H104" s="172" t="s">
        <v>5815</v>
      </c>
      <c r="I104" s="216" t="s">
        <v>643</v>
      </c>
      <c r="J104" s="82" t="s">
        <v>5843</v>
      </c>
      <c r="K104" s="82" t="s">
        <v>5844</v>
      </c>
      <c r="L104" s="24" t="s">
        <v>272</v>
      </c>
      <c r="M104" s="25" t="s">
        <v>272</v>
      </c>
      <c r="N104" s="174" t="s">
        <v>7</v>
      </c>
      <c r="O104" s="2" t="s">
        <v>7</v>
      </c>
      <c r="P104" s="2" t="s">
        <v>7</v>
      </c>
      <c r="Q104" s="2" t="s">
        <v>7</v>
      </c>
      <c r="R104" s="2" t="s">
        <v>7</v>
      </c>
      <c r="S104" s="25" t="s">
        <v>7</v>
      </c>
      <c r="T104" s="215"/>
      <c r="U104" s="24" t="s">
        <v>272</v>
      </c>
      <c r="V104" s="2" t="s">
        <v>273</v>
      </c>
      <c r="W104" s="2" t="s">
        <v>272</v>
      </c>
      <c r="X104" s="2" t="s">
        <v>272</v>
      </c>
      <c r="Y104" s="25" t="s">
        <v>273</v>
      </c>
    </row>
    <row r="105" spans="1:25">
      <c r="A105" s="134" t="str">
        <f t="shared" si="1"/>
        <v>ATst_02.5</v>
      </c>
      <c r="C105" s="177" t="s">
        <v>8</v>
      </c>
      <c r="D105" s="178" t="s">
        <v>3</v>
      </c>
      <c r="E105" s="178" t="s">
        <v>633</v>
      </c>
      <c r="F105" s="178" t="s">
        <v>634</v>
      </c>
      <c r="G105" s="178" t="s">
        <v>540</v>
      </c>
      <c r="H105" s="178" t="s">
        <v>5815</v>
      </c>
      <c r="I105" s="214" t="s">
        <v>643</v>
      </c>
      <c r="J105" s="82" t="s">
        <v>892</v>
      </c>
      <c r="K105" s="82" t="s">
        <v>5842</v>
      </c>
      <c r="L105" s="24" t="s">
        <v>272</v>
      </c>
      <c r="M105" s="25" t="s">
        <v>272</v>
      </c>
      <c r="N105" s="174" t="s">
        <v>7</v>
      </c>
      <c r="O105" s="2" t="s">
        <v>7</v>
      </c>
      <c r="P105" s="2" t="s">
        <v>7</v>
      </c>
      <c r="Q105" s="2" t="s">
        <v>7</v>
      </c>
      <c r="R105" s="2" t="s">
        <v>7</v>
      </c>
      <c r="S105" s="25" t="s">
        <v>7</v>
      </c>
      <c r="T105" s="215"/>
      <c r="U105" s="24" t="s">
        <v>272</v>
      </c>
      <c r="V105" s="2" t="s">
        <v>273</v>
      </c>
      <c r="W105" s="2" t="s">
        <v>272</v>
      </c>
      <c r="X105" s="2" t="s">
        <v>272</v>
      </c>
      <c r="Y105" s="25" t="s">
        <v>272</v>
      </c>
    </row>
    <row r="106" spans="1:25">
      <c r="A106" s="134" t="str">
        <f t="shared" si="1"/>
        <v>BEbu_02.1</v>
      </c>
      <c r="C106" s="177" t="s">
        <v>9</v>
      </c>
      <c r="D106" s="178" t="s">
        <v>1</v>
      </c>
      <c r="E106" s="178" t="s">
        <v>538</v>
      </c>
      <c r="F106" s="178" t="s">
        <v>539</v>
      </c>
      <c r="G106" s="178" t="s">
        <v>540</v>
      </c>
      <c r="H106" s="178" t="s">
        <v>5815</v>
      </c>
      <c r="I106" s="214" t="s">
        <v>643</v>
      </c>
      <c r="J106" s="82" t="s">
        <v>47</v>
      </c>
      <c r="K106" s="82" t="s">
        <v>47</v>
      </c>
      <c r="L106" s="24" t="s">
        <v>272</v>
      </c>
      <c r="M106" s="25" t="s">
        <v>272</v>
      </c>
      <c r="N106" s="174" t="s">
        <v>7</v>
      </c>
      <c r="O106" s="2" t="s">
        <v>7</v>
      </c>
      <c r="P106" s="2" t="s">
        <v>7</v>
      </c>
      <c r="Q106" s="2" t="s">
        <v>7</v>
      </c>
      <c r="R106" s="2" t="s">
        <v>7</v>
      </c>
      <c r="S106" s="25" t="s">
        <v>7</v>
      </c>
      <c r="T106" s="215"/>
      <c r="U106" s="24" t="s">
        <v>272</v>
      </c>
      <c r="V106" s="2" t="s">
        <v>272</v>
      </c>
      <c r="W106" s="2" t="s">
        <v>272</v>
      </c>
      <c r="X106" s="2" t="s">
        <v>272</v>
      </c>
      <c r="Y106" s="25" t="s">
        <v>272</v>
      </c>
    </row>
    <row r="107" spans="1:25">
      <c r="A107" s="134" t="str">
        <f t="shared" si="1"/>
        <v>BEbu_03.1</v>
      </c>
      <c r="C107" s="177" t="s">
        <v>9</v>
      </c>
      <c r="D107" s="178" t="s">
        <v>1</v>
      </c>
      <c r="E107" s="178" t="s">
        <v>541</v>
      </c>
      <c r="F107" s="178" t="s">
        <v>542</v>
      </c>
      <c r="G107" s="178" t="s">
        <v>540</v>
      </c>
      <c r="H107" s="178" t="s">
        <v>5815</v>
      </c>
      <c r="I107" s="214" t="s">
        <v>643</v>
      </c>
      <c r="J107" s="82" t="s">
        <v>956</v>
      </c>
      <c r="K107" s="82" t="s">
        <v>957</v>
      </c>
      <c r="L107" s="24" t="s">
        <v>272</v>
      </c>
      <c r="M107" s="25" t="s">
        <v>273</v>
      </c>
      <c r="N107" s="174" t="s">
        <v>272</v>
      </c>
      <c r="O107" s="2" t="s">
        <v>273</v>
      </c>
      <c r="P107" s="2" t="s">
        <v>273</v>
      </c>
      <c r="Q107" s="2" t="s">
        <v>273</v>
      </c>
      <c r="R107" s="2" t="s">
        <v>273</v>
      </c>
      <c r="S107" s="25" t="s">
        <v>273</v>
      </c>
      <c r="T107" s="215"/>
      <c r="U107" s="24" t="s">
        <v>272</v>
      </c>
      <c r="V107" s="2" t="s">
        <v>273</v>
      </c>
      <c r="W107" s="2" t="s">
        <v>273</v>
      </c>
      <c r="X107" s="2" t="s">
        <v>273</v>
      </c>
      <c r="Y107" s="25" t="s">
        <v>273</v>
      </c>
    </row>
    <row r="108" spans="1:25">
      <c r="A108" s="134" t="str">
        <f t="shared" si="1"/>
        <v>BEbu_04.1</v>
      </c>
      <c r="C108" s="177" t="s">
        <v>9</v>
      </c>
      <c r="D108" s="178" t="s">
        <v>1</v>
      </c>
      <c r="E108" s="178" t="s">
        <v>543</v>
      </c>
      <c r="F108" s="178" t="s">
        <v>544</v>
      </c>
      <c r="G108" s="178" t="s">
        <v>540</v>
      </c>
      <c r="H108" s="178" t="s">
        <v>5815</v>
      </c>
      <c r="I108" s="214"/>
      <c r="J108" s="82" t="s">
        <v>194</v>
      </c>
      <c r="K108" s="82" t="s">
        <v>194</v>
      </c>
      <c r="L108" s="24" t="s">
        <v>7</v>
      </c>
      <c r="M108" s="25" t="s">
        <v>7</v>
      </c>
      <c r="N108" s="174" t="s">
        <v>7</v>
      </c>
      <c r="O108" s="2" t="s">
        <v>7</v>
      </c>
      <c r="P108" s="2" t="s">
        <v>7</v>
      </c>
      <c r="Q108" s="2" t="s">
        <v>7</v>
      </c>
      <c r="R108" s="2" t="s">
        <v>7</v>
      </c>
      <c r="S108" s="25" t="s">
        <v>7</v>
      </c>
      <c r="T108" s="215" t="s">
        <v>7</v>
      </c>
      <c r="U108" s="24" t="s">
        <v>7</v>
      </c>
      <c r="V108" s="2" t="s">
        <v>7</v>
      </c>
      <c r="W108" s="2" t="s">
        <v>7</v>
      </c>
      <c r="X108" s="2" t="s">
        <v>7</v>
      </c>
      <c r="Y108" s="25" t="s">
        <v>7</v>
      </c>
    </row>
    <row r="109" spans="1:25">
      <c r="A109" s="134" t="str">
        <f t="shared" si="1"/>
        <v>BEbu_04.2</v>
      </c>
      <c r="C109" s="177" t="s">
        <v>9</v>
      </c>
      <c r="D109" s="178" t="s">
        <v>1</v>
      </c>
      <c r="E109" s="178" t="s">
        <v>545</v>
      </c>
      <c r="F109" s="178" t="s">
        <v>546</v>
      </c>
      <c r="G109" s="178" t="s">
        <v>540</v>
      </c>
      <c r="H109" s="178" t="s">
        <v>5815</v>
      </c>
      <c r="I109" s="214" t="s">
        <v>643</v>
      </c>
      <c r="J109" s="82" t="s">
        <v>47</v>
      </c>
      <c r="K109" s="82" t="s">
        <v>47</v>
      </c>
      <c r="L109" s="24" t="s">
        <v>272</v>
      </c>
      <c r="M109" s="25" t="s">
        <v>272</v>
      </c>
      <c r="N109" s="174" t="s">
        <v>7</v>
      </c>
      <c r="O109" s="2" t="s">
        <v>7</v>
      </c>
      <c r="P109" s="2" t="s">
        <v>7</v>
      </c>
      <c r="Q109" s="2" t="s">
        <v>7</v>
      </c>
      <c r="R109" s="2" t="s">
        <v>7</v>
      </c>
      <c r="S109" s="25" t="s">
        <v>7</v>
      </c>
      <c r="T109" s="215"/>
      <c r="U109" s="24" t="s">
        <v>272</v>
      </c>
      <c r="V109" s="2" t="s">
        <v>272</v>
      </c>
      <c r="W109" s="2" t="s">
        <v>272</v>
      </c>
      <c r="X109" s="2" t="s">
        <v>272</v>
      </c>
      <c r="Y109" s="25" t="s">
        <v>272</v>
      </c>
    </row>
    <row r="110" spans="1:25">
      <c r="A110" s="134" t="str">
        <f t="shared" si="1"/>
        <v>BEbu_05.1</v>
      </c>
      <c r="C110" s="177" t="s">
        <v>9</v>
      </c>
      <c r="D110" s="178" t="s">
        <v>1</v>
      </c>
      <c r="E110" s="178" t="s">
        <v>547</v>
      </c>
      <c r="F110" s="178" t="s">
        <v>548</v>
      </c>
      <c r="G110" s="178" t="s">
        <v>540</v>
      </c>
      <c r="H110" s="178" t="s">
        <v>5815</v>
      </c>
      <c r="I110" s="214" t="s">
        <v>643</v>
      </c>
      <c r="J110" s="82" t="s">
        <v>279</v>
      </c>
      <c r="K110" s="82" t="s">
        <v>959</v>
      </c>
      <c r="L110" s="24" t="s">
        <v>272</v>
      </c>
      <c r="M110" s="25" t="s">
        <v>273</v>
      </c>
      <c r="N110" s="174" t="s">
        <v>273</v>
      </c>
      <c r="O110" s="2" t="s">
        <v>273</v>
      </c>
      <c r="P110" s="2" t="s">
        <v>273</v>
      </c>
      <c r="Q110" s="2" t="s">
        <v>273</v>
      </c>
      <c r="R110" s="2" t="s">
        <v>272</v>
      </c>
      <c r="S110" s="25" t="s">
        <v>273</v>
      </c>
      <c r="T110" s="215"/>
      <c r="U110" s="24" t="s">
        <v>272</v>
      </c>
      <c r="V110" s="2" t="s">
        <v>273</v>
      </c>
      <c r="W110" s="2" t="s">
        <v>273</v>
      </c>
      <c r="X110" s="2" t="s">
        <v>273</v>
      </c>
      <c r="Y110" s="25" t="s">
        <v>273</v>
      </c>
    </row>
    <row r="111" spans="1:25">
      <c r="A111" s="134" t="str">
        <f t="shared" si="1"/>
        <v>BEbu_05.1</v>
      </c>
      <c r="C111" s="177" t="s">
        <v>9</v>
      </c>
      <c r="D111" s="178" t="s">
        <v>1</v>
      </c>
      <c r="E111" s="178" t="s">
        <v>547</v>
      </c>
      <c r="F111" s="178" t="s">
        <v>548</v>
      </c>
      <c r="G111" s="178" t="s">
        <v>540</v>
      </c>
      <c r="H111" s="178" t="s">
        <v>5815</v>
      </c>
      <c r="I111" s="214" t="s">
        <v>643</v>
      </c>
      <c r="J111" s="82" t="s">
        <v>5845</v>
      </c>
      <c r="K111" s="82" t="s">
        <v>5846</v>
      </c>
      <c r="L111" s="24" t="s">
        <v>273</v>
      </c>
      <c r="M111" s="25" t="s">
        <v>273</v>
      </c>
      <c r="N111" s="174" t="s">
        <v>273</v>
      </c>
      <c r="O111" s="2" t="s">
        <v>273</v>
      </c>
      <c r="P111" s="2" t="s">
        <v>273</v>
      </c>
      <c r="Q111" s="2" t="s">
        <v>272</v>
      </c>
      <c r="R111" s="2" t="s">
        <v>272</v>
      </c>
      <c r="S111" s="25" t="s">
        <v>273</v>
      </c>
      <c r="T111" s="215"/>
      <c r="U111" s="24" t="s">
        <v>272</v>
      </c>
      <c r="V111" s="2" t="s">
        <v>273</v>
      </c>
      <c r="W111" s="2" t="s">
        <v>273</v>
      </c>
      <c r="X111" s="2" t="s">
        <v>273</v>
      </c>
      <c r="Y111" s="25" t="s">
        <v>273</v>
      </c>
    </row>
    <row r="112" spans="1:25">
      <c r="A112" s="134" t="str">
        <f t="shared" si="1"/>
        <v>BEbu_06.1</v>
      </c>
      <c r="C112" s="177" t="s">
        <v>9</v>
      </c>
      <c r="D112" s="178" t="s">
        <v>1</v>
      </c>
      <c r="E112" s="178" t="s">
        <v>553</v>
      </c>
      <c r="F112" s="178" t="s">
        <v>554</v>
      </c>
      <c r="G112" s="178" t="s">
        <v>540</v>
      </c>
      <c r="H112" s="172" t="s">
        <v>5815</v>
      </c>
      <c r="I112" s="216" t="s">
        <v>643</v>
      </c>
      <c r="J112" s="82" t="s">
        <v>47</v>
      </c>
      <c r="K112" s="82" t="s">
        <v>47</v>
      </c>
      <c r="L112" s="24" t="s">
        <v>272</v>
      </c>
      <c r="M112" s="25" t="s">
        <v>272</v>
      </c>
      <c r="N112" s="174" t="s">
        <v>7</v>
      </c>
      <c r="O112" s="2" t="s">
        <v>7</v>
      </c>
      <c r="P112" s="2" t="s">
        <v>7</v>
      </c>
      <c r="Q112" s="2" t="s">
        <v>7</v>
      </c>
      <c r="R112" s="2" t="s">
        <v>7</v>
      </c>
      <c r="S112" s="25" t="s">
        <v>7</v>
      </c>
      <c r="T112" s="215"/>
      <c r="U112" s="24" t="s">
        <v>272</v>
      </c>
      <c r="V112" s="2" t="s">
        <v>272</v>
      </c>
      <c r="W112" s="2" t="s">
        <v>272</v>
      </c>
      <c r="X112" s="2" t="s">
        <v>272</v>
      </c>
      <c r="Y112" s="25" t="s">
        <v>272</v>
      </c>
    </row>
    <row r="113" spans="1:25">
      <c r="A113" s="134" t="str">
        <f t="shared" si="1"/>
        <v>BEbu_06.2</v>
      </c>
      <c r="C113" s="177" t="s">
        <v>9</v>
      </c>
      <c r="D113" s="178" t="s">
        <v>1</v>
      </c>
      <c r="E113" s="178" t="s">
        <v>555</v>
      </c>
      <c r="F113" s="178" t="s">
        <v>556</v>
      </c>
      <c r="G113" s="178" t="s">
        <v>540</v>
      </c>
      <c r="H113" s="178" t="s">
        <v>5815</v>
      </c>
      <c r="I113" s="214" t="s">
        <v>643</v>
      </c>
      <c r="J113" s="82" t="s">
        <v>963</v>
      </c>
      <c r="K113" s="82" t="s">
        <v>965</v>
      </c>
      <c r="L113" s="24" t="s">
        <v>273</v>
      </c>
      <c r="M113" s="25" t="s">
        <v>273</v>
      </c>
      <c r="N113" s="174" t="s">
        <v>273</v>
      </c>
      <c r="O113" s="2" t="s">
        <v>273</v>
      </c>
      <c r="P113" s="2" t="s">
        <v>273</v>
      </c>
      <c r="Q113" s="2" t="s">
        <v>272</v>
      </c>
      <c r="R113" s="2" t="s">
        <v>272</v>
      </c>
      <c r="S113" s="25" t="s">
        <v>273</v>
      </c>
      <c r="T113" s="215"/>
      <c r="U113" s="24" t="s">
        <v>272</v>
      </c>
      <c r="V113" s="2" t="s">
        <v>273</v>
      </c>
      <c r="W113" s="2" t="s">
        <v>273</v>
      </c>
      <c r="X113" s="2" t="s">
        <v>273</v>
      </c>
      <c r="Y113" s="25" t="s">
        <v>273</v>
      </c>
    </row>
    <row r="114" spans="1:25">
      <c r="A114" s="134" t="str">
        <f t="shared" si="1"/>
        <v>BEbu_07.1</v>
      </c>
      <c r="C114" s="177" t="s">
        <v>9</v>
      </c>
      <c r="D114" s="178" t="s">
        <v>1</v>
      </c>
      <c r="E114" s="178" t="s">
        <v>561</v>
      </c>
      <c r="F114" s="178" t="s">
        <v>562</v>
      </c>
      <c r="G114" s="178" t="s">
        <v>533</v>
      </c>
      <c r="H114" s="178" t="s">
        <v>5815</v>
      </c>
      <c r="I114" s="214" t="s">
        <v>54</v>
      </c>
      <c r="J114" s="82" t="s">
        <v>969</v>
      </c>
      <c r="K114" s="82" t="s">
        <v>970</v>
      </c>
      <c r="L114" s="24" t="s">
        <v>273</v>
      </c>
      <c r="M114" s="25" t="s">
        <v>273</v>
      </c>
      <c r="N114" s="174" t="s">
        <v>273</v>
      </c>
      <c r="O114" s="2" t="s">
        <v>273</v>
      </c>
      <c r="P114" s="2" t="s">
        <v>273</v>
      </c>
      <c r="Q114" s="2" t="s">
        <v>272</v>
      </c>
      <c r="R114" s="2" t="s">
        <v>273</v>
      </c>
      <c r="S114" s="25" t="s">
        <v>273</v>
      </c>
      <c r="T114" s="215"/>
      <c r="U114" s="24" t="s">
        <v>7</v>
      </c>
      <c r="V114" s="2" t="s">
        <v>7</v>
      </c>
      <c r="W114" s="2" t="s">
        <v>7</v>
      </c>
      <c r="X114" s="2" t="s">
        <v>7</v>
      </c>
      <c r="Y114" s="25" t="s">
        <v>7</v>
      </c>
    </row>
    <row r="115" spans="1:25">
      <c r="A115" s="134" t="str">
        <f t="shared" si="1"/>
        <v>BEbu_07.1</v>
      </c>
      <c r="C115" s="177" t="s">
        <v>9</v>
      </c>
      <c r="D115" s="178" t="s">
        <v>1</v>
      </c>
      <c r="E115" s="178" t="s">
        <v>561</v>
      </c>
      <c r="F115" s="178" t="s">
        <v>562</v>
      </c>
      <c r="G115" s="178" t="s">
        <v>533</v>
      </c>
      <c r="H115" s="178" t="s">
        <v>5815</v>
      </c>
      <c r="I115" s="214" t="s">
        <v>54</v>
      </c>
      <c r="J115" s="82" t="s">
        <v>971</v>
      </c>
      <c r="K115" s="82" t="s">
        <v>972</v>
      </c>
      <c r="L115" s="24" t="s">
        <v>273</v>
      </c>
      <c r="M115" s="25" t="s">
        <v>273</v>
      </c>
      <c r="N115" s="174" t="s">
        <v>273</v>
      </c>
      <c r="O115" s="2" t="s">
        <v>273</v>
      </c>
      <c r="P115" s="2" t="s">
        <v>273</v>
      </c>
      <c r="Q115" s="2" t="s">
        <v>272</v>
      </c>
      <c r="R115" s="2" t="s">
        <v>273</v>
      </c>
      <c r="S115" s="25" t="s">
        <v>273</v>
      </c>
      <c r="T115" s="215"/>
      <c r="U115" s="24" t="s">
        <v>7</v>
      </c>
      <c r="V115" s="2" t="s">
        <v>7</v>
      </c>
      <c r="W115" s="2" t="s">
        <v>7</v>
      </c>
      <c r="X115" s="2" t="s">
        <v>7</v>
      </c>
      <c r="Y115" s="25" t="s">
        <v>7</v>
      </c>
    </row>
    <row r="116" spans="1:25">
      <c r="A116" s="134" t="str">
        <f t="shared" si="1"/>
        <v>BEbu_07.1</v>
      </c>
      <c r="C116" s="177" t="s">
        <v>9</v>
      </c>
      <c r="D116" s="178" t="s">
        <v>1</v>
      </c>
      <c r="E116" s="178" t="s">
        <v>561</v>
      </c>
      <c r="F116" s="178" t="s">
        <v>562</v>
      </c>
      <c r="G116" s="178" t="s">
        <v>533</v>
      </c>
      <c r="H116" s="178" t="s">
        <v>5815</v>
      </c>
      <c r="I116" s="214" t="s">
        <v>54</v>
      </c>
      <c r="J116" s="82" t="s">
        <v>973</v>
      </c>
      <c r="K116" s="82" t="s">
        <v>974</v>
      </c>
      <c r="L116" s="24" t="s">
        <v>273</v>
      </c>
      <c r="M116" s="25" t="s">
        <v>273</v>
      </c>
      <c r="N116" s="174" t="s">
        <v>273</v>
      </c>
      <c r="O116" s="2" t="s">
        <v>273</v>
      </c>
      <c r="P116" s="2" t="s">
        <v>273</v>
      </c>
      <c r="Q116" s="2" t="s">
        <v>272</v>
      </c>
      <c r="R116" s="2" t="s">
        <v>273</v>
      </c>
      <c r="S116" s="25" t="s">
        <v>273</v>
      </c>
      <c r="T116" s="215"/>
      <c r="U116" s="24" t="s">
        <v>7</v>
      </c>
      <c r="V116" s="2" t="s">
        <v>7</v>
      </c>
      <c r="W116" s="2" t="s">
        <v>7</v>
      </c>
      <c r="X116" s="2" t="s">
        <v>7</v>
      </c>
      <c r="Y116" s="25" t="s">
        <v>7</v>
      </c>
    </row>
    <row r="117" spans="1:25">
      <c r="A117" s="134" t="str">
        <f t="shared" si="1"/>
        <v>BEbu_07.2</v>
      </c>
      <c r="C117" s="177" t="s">
        <v>9</v>
      </c>
      <c r="D117" s="178" t="s">
        <v>1</v>
      </c>
      <c r="E117" s="178" t="s">
        <v>563</v>
      </c>
      <c r="F117" s="178" t="s">
        <v>564</v>
      </c>
      <c r="G117" s="178" t="s">
        <v>540</v>
      </c>
      <c r="H117" s="178" t="s">
        <v>5815</v>
      </c>
      <c r="I117" s="214" t="s">
        <v>54</v>
      </c>
      <c r="J117" s="82" t="s">
        <v>969</v>
      </c>
      <c r="K117" s="82" t="s">
        <v>970</v>
      </c>
      <c r="L117" s="24" t="s">
        <v>273</v>
      </c>
      <c r="M117" s="25" t="s">
        <v>273</v>
      </c>
      <c r="N117" s="174" t="s">
        <v>273</v>
      </c>
      <c r="O117" s="2" t="s">
        <v>273</v>
      </c>
      <c r="P117" s="2" t="s">
        <v>273</v>
      </c>
      <c r="Q117" s="2" t="s">
        <v>272</v>
      </c>
      <c r="R117" s="2" t="s">
        <v>273</v>
      </c>
      <c r="S117" s="25" t="s">
        <v>273</v>
      </c>
      <c r="T117" s="215"/>
      <c r="U117" s="24" t="s">
        <v>272</v>
      </c>
      <c r="V117" s="2" t="s">
        <v>273</v>
      </c>
      <c r="W117" s="2" t="s">
        <v>273</v>
      </c>
      <c r="X117" s="2" t="s">
        <v>273</v>
      </c>
      <c r="Y117" s="25" t="s">
        <v>273</v>
      </c>
    </row>
    <row r="118" spans="1:25">
      <c r="A118" s="134" t="str">
        <f t="shared" si="1"/>
        <v>BEbu_07.2</v>
      </c>
      <c r="C118" s="177" t="s">
        <v>9</v>
      </c>
      <c r="D118" s="178" t="s">
        <v>1</v>
      </c>
      <c r="E118" s="178" t="s">
        <v>563</v>
      </c>
      <c r="F118" s="178" t="s">
        <v>564</v>
      </c>
      <c r="G118" s="178" t="s">
        <v>540</v>
      </c>
      <c r="H118" s="178" t="s">
        <v>5815</v>
      </c>
      <c r="I118" s="214" t="s">
        <v>54</v>
      </c>
      <c r="J118" s="82" t="s">
        <v>971</v>
      </c>
      <c r="K118" s="82" t="s">
        <v>972</v>
      </c>
      <c r="L118" s="24" t="s">
        <v>273</v>
      </c>
      <c r="M118" s="25" t="s">
        <v>273</v>
      </c>
      <c r="N118" s="174" t="s">
        <v>273</v>
      </c>
      <c r="O118" s="2" t="s">
        <v>273</v>
      </c>
      <c r="P118" s="2" t="s">
        <v>273</v>
      </c>
      <c r="Q118" s="2" t="s">
        <v>272</v>
      </c>
      <c r="R118" s="2" t="s">
        <v>273</v>
      </c>
      <c r="S118" s="25" t="s">
        <v>273</v>
      </c>
      <c r="T118" s="215"/>
      <c r="U118" s="24" t="s">
        <v>272</v>
      </c>
      <c r="V118" s="2" t="s">
        <v>273</v>
      </c>
      <c r="W118" s="2" t="s">
        <v>273</v>
      </c>
      <c r="X118" s="2" t="s">
        <v>273</v>
      </c>
      <c r="Y118" s="25" t="s">
        <v>273</v>
      </c>
    </row>
    <row r="119" spans="1:25">
      <c r="A119" s="134" t="str">
        <f t="shared" si="1"/>
        <v>BEbu_07.2</v>
      </c>
      <c r="C119" s="177" t="s">
        <v>9</v>
      </c>
      <c r="D119" s="178" t="s">
        <v>1</v>
      </c>
      <c r="E119" s="178" t="s">
        <v>563</v>
      </c>
      <c r="F119" s="178" t="s">
        <v>564</v>
      </c>
      <c r="G119" s="178" t="s">
        <v>540</v>
      </c>
      <c r="H119" s="178" t="s">
        <v>5815</v>
      </c>
      <c r="I119" s="214" t="s">
        <v>54</v>
      </c>
      <c r="J119" s="82" t="s">
        <v>973</v>
      </c>
      <c r="K119" s="82" t="s">
        <v>975</v>
      </c>
      <c r="L119" s="24" t="s">
        <v>273</v>
      </c>
      <c r="M119" s="25" t="s">
        <v>273</v>
      </c>
      <c r="N119" s="174" t="s">
        <v>273</v>
      </c>
      <c r="O119" s="2" t="s">
        <v>273</v>
      </c>
      <c r="P119" s="2" t="s">
        <v>273</v>
      </c>
      <c r="Q119" s="2" t="s">
        <v>272</v>
      </c>
      <c r="R119" s="2" t="s">
        <v>273</v>
      </c>
      <c r="S119" s="25" t="s">
        <v>273</v>
      </c>
      <c r="T119" s="215"/>
      <c r="U119" s="24" t="s">
        <v>272</v>
      </c>
      <c r="V119" s="2" t="s">
        <v>273</v>
      </c>
      <c r="W119" s="2" t="s">
        <v>273</v>
      </c>
      <c r="X119" s="2" t="s">
        <v>273</v>
      </c>
      <c r="Y119" s="25" t="s">
        <v>273</v>
      </c>
    </row>
    <row r="120" spans="1:25">
      <c r="A120" s="134" t="str">
        <f t="shared" si="1"/>
        <v>BEbu_07.2</v>
      </c>
      <c r="C120" s="177" t="s">
        <v>9</v>
      </c>
      <c r="D120" s="178" t="s">
        <v>1</v>
      </c>
      <c r="E120" s="178" t="s">
        <v>563</v>
      </c>
      <c r="F120" s="178" t="s">
        <v>564</v>
      </c>
      <c r="G120" s="178" t="s">
        <v>540</v>
      </c>
      <c r="H120" s="172" t="s">
        <v>5815</v>
      </c>
      <c r="I120" s="216" t="s">
        <v>54</v>
      </c>
      <c r="J120" s="82" t="s">
        <v>973</v>
      </c>
      <c r="K120" s="82" t="s">
        <v>5847</v>
      </c>
      <c r="L120" s="24" t="s">
        <v>273</v>
      </c>
      <c r="M120" s="25" t="s">
        <v>273</v>
      </c>
      <c r="N120" s="174" t="s">
        <v>273</v>
      </c>
      <c r="O120" s="2" t="s">
        <v>273</v>
      </c>
      <c r="P120" s="2" t="s">
        <v>273</v>
      </c>
      <c r="Q120" s="2" t="s">
        <v>272</v>
      </c>
      <c r="R120" s="2" t="s">
        <v>273</v>
      </c>
      <c r="S120" s="25" t="s">
        <v>273</v>
      </c>
      <c r="T120" s="215"/>
      <c r="U120" s="24" t="s">
        <v>272</v>
      </c>
      <c r="V120" s="2" t="s">
        <v>273</v>
      </c>
      <c r="W120" s="2" t="s">
        <v>273</v>
      </c>
      <c r="X120" s="2" t="s">
        <v>273</v>
      </c>
      <c r="Y120" s="25" t="s">
        <v>273</v>
      </c>
    </row>
    <row r="121" spans="1:25">
      <c r="A121" s="134" t="str">
        <f t="shared" si="1"/>
        <v>BEca_01.1</v>
      </c>
      <c r="C121" s="177" t="s">
        <v>9</v>
      </c>
      <c r="D121" s="178" t="s">
        <v>495</v>
      </c>
      <c r="E121" s="178" t="s">
        <v>565</v>
      </c>
      <c r="F121" s="178" t="s">
        <v>566</v>
      </c>
      <c r="G121" s="178" t="s">
        <v>540</v>
      </c>
      <c r="H121" s="178" t="s">
        <v>5815</v>
      </c>
      <c r="I121" s="214" t="s">
        <v>54</v>
      </c>
      <c r="J121" s="82" t="s">
        <v>976</v>
      </c>
      <c r="K121" s="82" t="s">
        <v>977</v>
      </c>
      <c r="L121" s="24" t="s">
        <v>272</v>
      </c>
      <c r="M121" s="25" t="s">
        <v>273</v>
      </c>
      <c r="N121" s="174" t="s">
        <v>273</v>
      </c>
      <c r="O121" s="2" t="s">
        <v>273</v>
      </c>
      <c r="P121" s="2" t="s">
        <v>273</v>
      </c>
      <c r="Q121" s="2" t="s">
        <v>272</v>
      </c>
      <c r="R121" s="2" t="s">
        <v>272</v>
      </c>
      <c r="S121" s="25" t="s">
        <v>273</v>
      </c>
      <c r="T121" s="215"/>
      <c r="U121" s="24" t="s">
        <v>272</v>
      </c>
      <c r="V121" s="2" t="s">
        <v>273</v>
      </c>
      <c r="W121" s="2" t="s">
        <v>273</v>
      </c>
      <c r="X121" s="2" t="s">
        <v>273</v>
      </c>
      <c r="Y121" s="25" t="s">
        <v>273</v>
      </c>
    </row>
    <row r="122" spans="1:25">
      <c r="A122" s="134" t="str">
        <f t="shared" si="1"/>
        <v>BEca_01.1</v>
      </c>
      <c r="C122" s="177" t="s">
        <v>9</v>
      </c>
      <c r="D122" s="178" t="s">
        <v>495</v>
      </c>
      <c r="E122" s="178" t="s">
        <v>565</v>
      </c>
      <c r="F122" s="178" t="s">
        <v>566</v>
      </c>
      <c r="G122" s="178" t="s">
        <v>540</v>
      </c>
      <c r="H122" s="178" t="s">
        <v>5815</v>
      </c>
      <c r="I122" s="214" t="s">
        <v>54</v>
      </c>
      <c r="J122" s="82" t="s">
        <v>978</v>
      </c>
      <c r="K122" s="82" t="s">
        <v>979</v>
      </c>
      <c r="L122" s="24" t="s">
        <v>273</v>
      </c>
      <c r="M122" s="25" t="s">
        <v>273</v>
      </c>
      <c r="N122" s="174" t="s">
        <v>273</v>
      </c>
      <c r="O122" s="2" t="s">
        <v>273</v>
      </c>
      <c r="P122" s="2" t="s">
        <v>273</v>
      </c>
      <c r="Q122" s="2" t="s">
        <v>272</v>
      </c>
      <c r="R122" s="2" t="s">
        <v>272</v>
      </c>
      <c r="S122" s="25" t="s">
        <v>273</v>
      </c>
      <c r="T122" s="215"/>
      <c r="U122" s="24" t="s">
        <v>272</v>
      </c>
      <c r="V122" s="2" t="s">
        <v>273</v>
      </c>
      <c r="W122" s="2" t="s">
        <v>273</v>
      </c>
      <c r="X122" s="2" t="s">
        <v>273</v>
      </c>
      <c r="Y122" s="25" t="s">
        <v>273</v>
      </c>
    </row>
    <row r="123" spans="1:25">
      <c r="A123" s="134" t="str">
        <f t="shared" si="1"/>
        <v>BEca_01.1</v>
      </c>
      <c r="C123" s="177" t="s">
        <v>9</v>
      </c>
      <c r="D123" s="178" t="s">
        <v>495</v>
      </c>
      <c r="E123" s="178" t="s">
        <v>565</v>
      </c>
      <c r="F123" s="178" t="s">
        <v>566</v>
      </c>
      <c r="G123" s="178" t="s">
        <v>540</v>
      </c>
      <c r="H123" s="178" t="s">
        <v>5815</v>
      </c>
      <c r="I123" s="214" t="s">
        <v>54</v>
      </c>
      <c r="J123" s="82" t="s">
        <v>980</v>
      </c>
      <c r="K123" s="82" t="s">
        <v>981</v>
      </c>
      <c r="L123" s="24" t="s">
        <v>273</v>
      </c>
      <c r="M123" s="25" t="s">
        <v>273</v>
      </c>
      <c r="N123" s="174" t="s">
        <v>273</v>
      </c>
      <c r="O123" s="2" t="s">
        <v>273</v>
      </c>
      <c r="P123" s="2" t="s">
        <v>273</v>
      </c>
      <c r="Q123" s="2" t="s">
        <v>272</v>
      </c>
      <c r="R123" s="2" t="s">
        <v>272</v>
      </c>
      <c r="S123" s="25" t="s">
        <v>273</v>
      </c>
      <c r="T123" s="215"/>
      <c r="U123" s="24" t="s">
        <v>272</v>
      </c>
      <c r="V123" s="2" t="s">
        <v>273</v>
      </c>
      <c r="W123" s="2" t="s">
        <v>273</v>
      </c>
      <c r="X123" s="2" t="s">
        <v>273</v>
      </c>
      <c r="Y123" s="25" t="s">
        <v>273</v>
      </c>
    </row>
    <row r="124" spans="1:25">
      <c r="A124" s="134" t="str">
        <f t="shared" si="1"/>
        <v>BEca_01.1</v>
      </c>
      <c r="C124" s="177" t="s">
        <v>9</v>
      </c>
      <c r="D124" s="178" t="s">
        <v>495</v>
      </c>
      <c r="E124" s="178" t="s">
        <v>565</v>
      </c>
      <c r="F124" s="178" t="s">
        <v>566</v>
      </c>
      <c r="G124" s="178" t="s">
        <v>540</v>
      </c>
      <c r="H124" s="178" t="s">
        <v>5815</v>
      </c>
      <c r="I124" s="214" t="s">
        <v>54</v>
      </c>
      <c r="J124" s="82" t="s">
        <v>982</v>
      </c>
      <c r="K124" s="82" t="s">
        <v>983</v>
      </c>
      <c r="L124" s="24" t="s">
        <v>273</v>
      </c>
      <c r="M124" s="25" t="s">
        <v>273</v>
      </c>
      <c r="N124" s="174" t="s">
        <v>273</v>
      </c>
      <c r="O124" s="2" t="s">
        <v>273</v>
      </c>
      <c r="P124" s="2" t="s">
        <v>273</v>
      </c>
      <c r="Q124" s="2" t="s">
        <v>272</v>
      </c>
      <c r="R124" s="2" t="s">
        <v>272</v>
      </c>
      <c r="S124" s="25" t="s">
        <v>273</v>
      </c>
      <c r="T124" s="215"/>
      <c r="U124" s="24" t="s">
        <v>272</v>
      </c>
      <c r="V124" s="2" t="s">
        <v>273</v>
      </c>
      <c r="W124" s="2" t="s">
        <v>273</v>
      </c>
      <c r="X124" s="2" t="s">
        <v>273</v>
      </c>
      <c r="Y124" s="25" t="s">
        <v>273</v>
      </c>
    </row>
    <row r="125" spans="1:25">
      <c r="A125" s="134" t="str">
        <f t="shared" si="1"/>
        <v>BEca_01.2</v>
      </c>
      <c r="C125" s="177" t="s">
        <v>9</v>
      </c>
      <c r="D125" s="178" t="s">
        <v>495</v>
      </c>
      <c r="E125" s="178" t="s">
        <v>567</v>
      </c>
      <c r="F125" s="178" t="s">
        <v>568</v>
      </c>
      <c r="G125" s="178" t="s">
        <v>533</v>
      </c>
      <c r="H125" s="178" t="s">
        <v>5815</v>
      </c>
      <c r="I125" s="214" t="s">
        <v>643</v>
      </c>
      <c r="J125" s="82" t="s">
        <v>984</v>
      </c>
      <c r="K125" s="82" t="s">
        <v>985</v>
      </c>
      <c r="L125" s="24" t="s">
        <v>273</v>
      </c>
      <c r="M125" s="25" t="s">
        <v>273</v>
      </c>
      <c r="N125" s="174" t="s">
        <v>273</v>
      </c>
      <c r="O125" s="2" t="s">
        <v>273</v>
      </c>
      <c r="P125" s="2" t="s">
        <v>273</v>
      </c>
      <c r="Q125" s="2" t="s">
        <v>272</v>
      </c>
      <c r="R125" s="2" t="s">
        <v>272</v>
      </c>
      <c r="S125" s="25" t="s">
        <v>273</v>
      </c>
      <c r="T125" s="215"/>
      <c r="U125" s="24" t="s">
        <v>7</v>
      </c>
      <c r="V125" s="2" t="s">
        <v>7</v>
      </c>
      <c r="W125" s="2" t="s">
        <v>7</v>
      </c>
      <c r="X125" s="2" t="s">
        <v>7</v>
      </c>
      <c r="Y125" s="25" t="s">
        <v>7</v>
      </c>
    </row>
    <row r="126" spans="1:25">
      <c r="A126" s="134" t="str">
        <f t="shared" si="1"/>
        <v>BEca_01.2</v>
      </c>
      <c r="C126" s="177" t="s">
        <v>9</v>
      </c>
      <c r="D126" s="178" t="s">
        <v>495</v>
      </c>
      <c r="E126" s="178" t="s">
        <v>567</v>
      </c>
      <c r="F126" s="178" t="s">
        <v>568</v>
      </c>
      <c r="G126" s="178" t="s">
        <v>533</v>
      </c>
      <c r="H126" s="178" t="s">
        <v>5815</v>
      </c>
      <c r="I126" s="214" t="s">
        <v>643</v>
      </c>
      <c r="J126" s="82" t="s">
        <v>963</v>
      </c>
      <c r="K126" s="82" t="s">
        <v>986</v>
      </c>
      <c r="L126" s="24" t="s">
        <v>272</v>
      </c>
      <c r="M126" s="25" t="s">
        <v>273</v>
      </c>
      <c r="N126" s="174" t="s">
        <v>273</v>
      </c>
      <c r="O126" s="2" t="s">
        <v>273</v>
      </c>
      <c r="P126" s="2" t="s">
        <v>273</v>
      </c>
      <c r="Q126" s="2" t="s">
        <v>272</v>
      </c>
      <c r="R126" s="2" t="s">
        <v>272</v>
      </c>
      <c r="S126" s="25" t="s">
        <v>273</v>
      </c>
      <c r="T126" s="215"/>
      <c r="U126" s="24" t="s">
        <v>7</v>
      </c>
      <c r="V126" s="2" t="s">
        <v>7</v>
      </c>
      <c r="W126" s="2" t="s">
        <v>7</v>
      </c>
      <c r="X126" s="2" t="s">
        <v>7</v>
      </c>
      <c r="Y126" s="25" t="s">
        <v>7</v>
      </c>
    </row>
    <row r="127" spans="1:25">
      <c r="A127" s="134" t="str">
        <f t="shared" si="1"/>
        <v>BEca_01.3</v>
      </c>
      <c r="C127" s="177" t="s">
        <v>9</v>
      </c>
      <c r="D127" s="178" t="s">
        <v>495</v>
      </c>
      <c r="E127" s="178" t="s">
        <v>569</v>
      </c>
      <c r="F127" s="178" t="s">
        <v>570</v>
      </c>
      <c r="G127" s="178" t="s">
        <v>540</v>
      </c>
      <c r="H127" s="178" t="s">
        <v>5815</v>
      </c>
      <c r="I127" s="214" t="s">
        <v>643</v>
      </c>
      <c r="J127" s="82" t="s">
        <v>963</v>
      </c>
      <c r="K127" s="82" t="s">
        <v>987</v>
      </c>
      <c r="L127" s="24" t="s">
        <v>272</v>
      </c>
      <c r="M127" s="25" t="s">
        <v>273</v>
      </c>
      <c r="N127" s="174" t="s">
        <v>273</v>
      </c>
      <c r="O127" s="2" t="s">
        <v>273</v>
      </c>
      <c r="P127" s="2" t="s">
        <v>273</v>
      </c>
      <c r="Q127" s="2" t="s">
        <v>272</v>
      </c>
      <c r="R127" s="2" t="s">
        <v>272</v>
      </c>
      <c r="S127" s="25" t="s">
        <v>273</v>
      </c>
      <c r="T127" s="215"/>
      <c r="U127" s="24" t="s">
        <v>272</v>
      </c>
      <c r="V127" s="2" t="s">
        <v>273</v>
      </c>
      <c r="W127" s="2" t="s">
        <v>273</v>
      </c>
      <c r="X127" s="2" t="s">
        <v>273</v>
      </c>
      <c r="Y127" s="25" t="s">
        <v>273</v>
      </c>
    </row>
    <row r="128" spans="1:25">
      <c r="A128" s="134" t="str">
        <f t="shared" si="1"/>
        <v>BEca_01.3</v>
      </c>
      <c r="C128" s="177" t="s">
        <v>9</v>
      </c>
      <c r="D128" s="178" t="s">
        <v>495</v>
      </c>
      <c r="E128" s="178" t="s">
        <v>569</v>
      </c>
      <c r="F128" s="178" t="s">
        <v>570</v>
      </c>
      <c r="G128" s="178" t="s">
        <v>540</v>
      </c>
      <c r="H128" s="172" t="s">
        <v>5815</v>
      </c>
      <c r="I128" s="216" t="s">
        <v>643</v>
      </c>
      <c r="J128" s="82" t="s">
        <v>984</v>
      </c>
      <c r="K128" s="82" t="s">
        <v>988</v>
      </c>
      <c r="L128" s="24" t="s">
        <v>272</v>
      </c>
      <c r="M128" s="25" t="s">
        <v>273</v>
      </c>
      <c r="N128" s="174" t="s">
        <v>273</v>
      </c>
      <c r="O128" s="2" t="s">
        <v>273</v>
      </c>
      <c r="P128" s="2" t="s">
        <v>273</v>
      </c>
      <c r="Q128" s="2" t="s">
        <v>272</v>
      </c>
      <c r="R128" s="2" t="s">
        <v>272</v>
      </c>
      <c r="S128" s="25" t="s">
        <v>273</v>
      </c>
      <c r="T128" s="215"/>
      <c r="U128" s="24" t="s">
        <v>272</v>
      </c>
      <c r="V128" s="2" t="s">
        <v>273</v>
      </c>
      <c r="W128" s="2" t="s">
        <v>273</v>
      </c>
      <c r="X128" s="2" t="s">
        <v>273</v>
      </c>
      <c r="Y128" s="25" t="s">
        <v>273</v>
      </c>
    </row>
    <row r="129" spans="1:25">
      <c r="A129" s="134" t="str">
        <f t="shared" si="1"/>
        <v>BEca_01.4</v>
      </c>
      <c r="C129" s="177" t="s">
        <v>9</v>
      </c>
      <c r="D129" s="178" t="s">
        <v>495</v>
      </c>
      <c r="E129" s="178" t="s">
        <v>571</v>
      </c>
      <c r="F129" s="178" t="s">
        <v>572</v>
      </c>
      <c r="G129" s="178" t="s">
        <v>540</v>
      </c>
      <c r="H129" s="178" t="s">
        <v>5815</v>
      </c>
      <c r="I129" s="214" t="s">
        <v>643</v>
      </c>
      <c r="J129" s="82" t="s">
        <v>963</v>
      </c>
      <c r="K129" s="82" t="s">
        <v>989</v>
      </c>
      <c r="L129" s="24" t="s">
        <v>272</v>
      </c>
      <c r="M129" s="25" t="s">
        <v>273</v>
      </c>
      <c r="N129" s="174" t="s">
        <v>273</v>
      </c>
      <c r="O129" s="2" t="s">
        <v>273</v>
      </c>
      <c r="P129" s="2" t="s">
        <v>273</v>
      </c>
      <c r="Q129" s="2" t="s">
        <v>272</v>
      </c>
      <c r="R129" s="2" t="s">
        <v>272</v>
      </c>
      <c r="S129" s="25" t="s">
        <v>273</v>
      </c>
      <c r="T129" s="215"/>
      <c r="U129" s="24" t="s">
        <v>272</v>
      </c>
      <c r="V129" s="2" t="s">
        <v>273</v>
      </c>
      <c r="W129" s="2" t="s">
        <v>273</v>
      </c>
      <c r="X129" s="2" t="s">
        <v>273</v>
      </c>
      <c r="Y129" s="25" t="s">
        <v>273</v>
      </c>
    </row>
    <row r="130" spans="1:25">
      <c r="A130" s="134" t="str">
        <f t="shared" si="1"/>
        <v>BEca_01.4</v>
      </c>
      <c r="C130" s="177" t="s">
        <v>9</v>
      </c>
      <c r="D130" s="178" t="s">
        <v>495</v>
      </c>
      <c r="E130" s="178" t="s">
        <v>571</v>
      </c>
      <c r="F130" s="178" t="s">
        <v>572</v>
      </c>
      <c r="G130" s="178" t="s">
        <v>540</v>
      </c>
      <c r="H130" s="178" t="s">
        <v>5815</v>
      </c>
      <c r="I130" s="214" t="s">
        <v>643</v>
      </c>
      <c r="J130" s="82" t="s">
        <v>984</v>
      </c>
      <c r="K130" s="82" t="s">
        <v>990</v>
      </c>
      <c r="L130" s="24" t="s">
        <v>273</v>
      </c>
      <c r="M130" s="25" t="s">
        <v>273</v>
      </c>
      <c r="N130" s="174" t="s">
        <v>273</v>
      </c>
      <c r="O130" s="2" t="s">
        <v>273</v>
      </c>
      <c r="P130" s="2" t="s">
        <v>273</v>
      </c>
      <c r="Q130" s="2" t="s">
        <v>272</v>
      </c>
      <c r="R130" s="2" t="s">
        <v>272</v>
      </c>
      <c r="S130" s="25" t="s">
        <v>273</v>
      </c>
      <c r="T130" s="215"/>
      <c r="U130" s="24" t="s">
        <v>272</v>
      </c>
      <c r="V130" s="2" t="s">
        <v>273</v>
      </c>
      <c r="W130" s="2" t="s">
        <v>273</v>
      </c>
      <c r="X130" s="2" t="s">
        <v>273</v>
      </c>
      <c r="Y130" s="25" t="s">
        <v>273</v>
      </c>
    </row>
    <row r="131" spans="1:25">
      <c r="A131" s="134" t="str">
        <f t="shared" si="1"/>
        <v>BEca_02.6</v>
      </c>
      <c r="C131" s="177" t="s">
        <v>9</v>
      </c>
      <c r="D131" s="178" t="s">
        <v>495</v>
      </c>
      <c r="E131" s="178" t="s">
        <v>583</v>
      </c>
      <c r="F131" s="178" t="s">
        <v>584</v>
      </c>
      <c r="G131" s="178" t="s">
        <v>540</v>
      </c>
      <c r="H131" s="178" t="s">
        <v>5815</v>
      </c>
      <c r="I131" s="214" t="s">
        <v>643</v>
      </c>
      <c r="J131" s="82" t="s">
        <v>47</v>
      </c>
      <c r="K131" s="82" t="s">
        <v>47</v>
      </c>
      <c r="L131" s="24" t="s">
        <v>272</v>
      </c>
      <c r="M131" s="25" t="s">
        <v>272</v>
      </c>
      <c r="N131" s="174" t="s">
        <v>7</v>
      </c>
      <c r="O131" s="2" t="s">
        <v>7</v>
      </c>
      <c r="P131" s="2" t="s">
        <v>7</v>
      </c>
      <c r="Q131" s="2" t="s">
        <v>7</v>
      </c>
      <c r="R131" s="2" t="s">
        <v>7</v>
      </c>
      <c r="S131" s="25" t="s">
        <v>7</v>
      </c>
      <c r="T131" s="215"/>
      <c r="U131" s="24" t="s">
        <v>272</v>
      </c>
      <c r="V131" s="2" t="s">
        <v>272</v>
      </c>
      <c r="W131" s="2" t="s">
        <v>272</v>
      </c>
      <c r="X131" s="2" t="s">
        <v>272</v>
      </c>
      <c r="Y131" s="25" t="s">
        <v>272</v>
      </c>
    </row>
    <row r="132" spans="1:25">
      <c r="A132" s="134" t="str">
        <f t="shared" si="1"/>
        <v>BEca_03.1</v>
      </c>
      <c r="C132" s="177" t="s">
        <v>9</v>
      </c>
      <c r="D132" s="178" t="s">
        <v>495</v>
      </c>
      <c r="E132" s="178" t="s">
        <v>585</v>
      </c>
      <c r="F132" s="178" t="s">
        <v>586</v>
      </c>
      <c r="G132" s="178" t="s">
        <v>533</v>
      </c>
      <c r="H132" s="178" t="s">
        <v>5815</v>
      </c>
      <c r="I132" s="214" t="s">
        <v>643</v>
      </c>
      <c r="J132" s="82" t="s">
        <v>984</v>
      </c>
      <c r="K132" s="82" t="s">
        <v>1007</v>
      </c>
      <c r="L132" s="24" t="s">
        <v>273</v>
      </c>
      <c r="M132" s="25" t="s">
        <v>273</v>
      </c>
      <c r="N132" s="174" t="s">
        <v>273</v>
      </c>
      <c r="O132" s="2" t="s">
        <v>273</v>
      </c>
      <c r="P132" s="2" t="s">
        <v>273</v>
      </c>
      <c r="Q132" s="2" t="s">
        <v>272</v>
      </c>
      <c r="R132" s="2" t="s">
        <v>273</v>
      </c>
      <c r="S132" s="25" t="s">
        <v>273</v>
      </c>
      <c r="T132" s="215"/>
      <c r="U132" s="24" t="s">
        <v>7</v>
      </c>
      <c r="V132" s="2" t="s">
        <v>7</v>
      </c>
      <c r="W132" s="2" t="s">
        <v>7</v>
      </c>
      <c r="X132" s="2" t="s">
        <v>7</v>
      </c>
      <c r="Y132" s="25" t="s">
        <v>7</v>
      </c>
    </row>
    <row r="133" spans="1:25">
      <c r="A133" s="134" t="str">
        <f t="shared" si="1"/>
        <v>BEca_03.2</v>
      </c>
      <c r="C133" s="177" t="s">
        <v>9</v>
      </c>
      <c r="D133" s="178" t="s">
        <v>495</v>
      </c>
      <c r="E133" s="178" t="s">
        <v>587</v>
      </c>
      <c r="F133" s="178" t="s">
        <v>588</v>
      </c>
      <c r="G133" s="178" t="s">
        <v>540</v>
      </c>
      <c r="H133" s="178" t="s">
        <v>5815</v>
      </c>
      <c r="I133" s="214" t="s">
        <v>643</v>
      </c>
      <c r="J133" s="82" t="s">
        <v>963</v>
      </c>
      <c r="K133" s="82" t="s">
        <v>1008</v>
      </c>
      <c r="L133" s="24" t="s">
        <v>273</v>
      </c>
      <c r="M133" s="25" t="s">
        <v>273</v>
      </c>
      <c r="N133" s="174" t="s">
        <v>273</v>
      </c>
      <c r="O133" s="2" t="s">
        <v>273</v>
      </c>
      <c r="P133" s="2" t="s">
        <v>273</v>
      </c>
      <c r="Q133" s="2" t="s">
        <v>272</v>
      </c>
      <c r="R133" s="2" t="s">
        <v>273</v>
      </c>
      <c r="S133" s="25" t="s">
        <v>273</v>
      </c>
      <c r="T133" s="215"/>
      <c r="U133" s="24" t="s">
        <v>272</v>
      </c>
      <c r="V133" s="2" t="s">
        <v>273</v>
      </c>
      <c r="W133" s="2" t="s">
        <v>273</v>
      </c>
      <c r="X133" s="2" t="s">
        <v>273</v>
      </c>
      <c r="Y133" s="25" t="s">
        <v>273</v>
      </c>
    </row>
    <row r="134" spans="1:25">
      <c r="A134" s="134" t="str">
        <f t="shared" si="1"/>
        <v>BEca_03.3</v>
      </c>
      <c r="C134" s="177" t="s">
        <v>9</v>
      </c>
      <c r="D134" s="178" t="s">
        <v>495</v>
      </c>
      <c r="E134" s="178" t="s">
        <v>589</v>
      </c>
      <c r="F134" s="178" t="s">
        <v>590</v>
      </c>
      <c r="G134" s="178" t="s">
        <v>540</v>
      </c>
      <c r="H134" s="178" t="s">
        <v>5815</v>
      </c>
      <c r="I134" s="214" t="s">
        <v>643</v>
      </c>
      <c r="J134" s="82" t="s">
        <v>963</v>
      </c>
      <c r="K134" s="82" t="s">
        <v>1009</v>
      </c>
      <c r="L134" s="24" t="s">
        <v>273</v>
      </c>
      <c r="M134" s="25" t="s">
        <v>273</v>
      </c>
      <c r="N134" s="174" t="s">
        <v>273</v>
      </c>
      <c r="O134" s="2" t="s">
        <v>273</v>
      </c>
      <c r="P134" s="2" t="s">
        <v>273</v>
      </c>
      <c r="Q134" s="2" t="s">
        <v>272</v>
      </c>
      <c r="R134" s="2" t="s">
        <v>273</v>
      </c>
      <c r="S134" s="25" t="s">
        <v>273</v>
      </c>
      <c r="T134" s="215"/>
      <c r="U134" s="24" t="s">
        <v>272</v>
      </c>
      <c r="V134" s="2" t="s">
        <v>273</v>
      </c>
      <c r="W134" s="2" t="s">
        <v>273</v>
      </c>
      <c r="X134" s="2" t="s">
        <v>273</v>
      </c>
      <c r="Y134" s="25" t="s">
        <v>273</v>
      </c>
    </row>
    <row r="135" spans="1:25">
      <c r="A135" s="134" t="str">
        <f t="shared" si="1"/>
        <v>BEca_04.2</v>
      </c>
      <c r="C135" s="177" t="s">
        <v>9</v>
      </c>
      <c r="D135" s="178" t="s">
        <v>495</v>
      </c>
      <c r="E135" s="178" t="s">
        <v>593</v>
      </c>
      <c r="F135" s="178" t="s">
        <v>594</v>
      </c>
      <c r="G135" s="178" t="s">
        <v>540</v>
      </c>
      <c r="H135" s="178" t="s">
        <v>5815</v>
      </c>
      <c r="I135" s="214" t="s">
        <v>643</v>
      </c>
      <c r="J135" s="82" t="s">
        <v>1016</v>
      </c>
      <c r="K135" s="82" t="s">
        <v>1017</v>
      </c>
      <c r="L135" s="24" t="s">
        <v>273</v>
      </c>
      <c r="M135" s="25" t="s">
        <v>273</v>
      </c>
      <c r="N135" s="174" t="s">
        <v>273</v>
      </c>
      <c r="O135" s="2" t="s">
        <v>273</v>
      </c>
      <c r="P135" s="2" t="s">
        <v>273</v>
      </c>
      <c r="Q135" s="2" t="s">
        <v>272</v>
      </c>
      <c r="R135" s="2" t="s">
        <v>273</v>
      </c>
      <c r="S135" s="25" t="s">
        <v>273</v>
      </c>
      <c r="T135" s="215"/>
      <c r="U135" s="24" t="s">
        <v>272</v>
      </c>
      <c r="V135" s="2" t="s">
        <v>273</v>
      </c>
      <c r="W135" s="2" t="s">
        <v>273</v>
      </c>
      <c r="X135" s="2" t="s">
        <v>273</v>
      </c>
      <c r="Y135" s="25" t="s">
        <v>273</v>
      </c>
    </row>
    <row r="136" spans="1:25">
      <c r="A136" s="134" t="str">
        <f t="shared" ref="A136:A199" si="2">C136&amp;LOWER(LEFT(D136,2))&amp;"_"&amp;IF(LEN(TRIM(LEFT(E136,FIND(" ",E136))))=3,"0"&amp;TRIM(LEFT(E136,FIND(" ",E136))),TRIM(LEFT(E136,FIND(" ",E136))))</f>
        <v>BEca_04.3</v>
      </c>
      <c r="C136" s="177" t="s">
        <v>9</v>
      </c>
      <c r="D136" s="178" t="s">
        <v>495</v>
      </c>
      <c r="E136" s="178" t="s">
        <v>595</v>
      </c>
      <c r="F136" s="178" t="s">
        <v>596</v>
      </c>
      <c r="G136" s="178" t="s">
        <v>540</v>
      </c>
      <c r="H136" s="172" t="s">
        <v>5815</v>
      </c>
      <c r="I136" s="216" t="s">
        <v>643</v>
      </c>
      <c r="J136" s="82" t="s">
        <v>1018</v>
      </c>
      <c r="K136" s="82" t="s">
        <v>1019</v>
      </c>
      <c r="L136" s="24" t="s">
        <v>273</v>
      </c>
      <c r="M136" s="25" t="s">
        <v>273</v>
      </c>
      <c r="N136" s="174" t="s">
        <v>273</v>
      </c>
      <c r="O136" s="2" t="s">
        <v>273</v>
      </c>
      <c r="P136" s="2" t="s">
        <v>273</v>
      </c>
      <c r="Q136" s="2" t="s">
        <v>272</v>
      </c>
      <c r="R136" s="2" t="s">
        <v>273</v>
      </c>
      <c r="S136" s="25" t="s">
        <v>273</v>
      </c>
      <c r="T136" s="215"/>
      <c r="U136" s="24" t="s">
        <v>272</v>
      </c>
      <c r="V136" s="2" t="s">
        <v>273</v>
      </c>
      <c r="W136" s="2" t="s">
        <v>273</v>
      </c>
      <c r="X136" s="2" t="s">
        <v>273</v>
      </c>
      <c r="Y136" s="25" t="s">
        <v>273</v>
      </c>
    </row>
    <row r="137" spans="1:25">
      <c r="A137" s="134" t="str">
        <f t="shared" si="2"/>
        <v>BEca_04.3</v>
      </c>
      <c r="C137" s="177" t="s">
        <v>9</v>
      </c>
      <c r="D137" s="178" t="s">
        <v>495</v>
      </c>
      <c r="E137" s="178" t="s">
        <v>595</v>
      </c>
      <c r="F137" s="178" t="s">
        <v>596</v>
      </c>
      <c r="G137" s="178" t="s">
        <v>540</v>
      </c>
      <c r="H137" s="178" t="s">
        <v>5815</v>
      </c>
      <c r="I137" s="214" t="s">
        <v>643</v>
      </c>
      <c r="J137" s="82" t="s">
        <v>1018</v>
      </c>
      <c r="K137" s="82" t="s">
        <v>1020</v>
      </c>
      <c r="L137" s="24" t="s">
        <v>273</v>
      </c>
      <c r="M137" s="25" t="s">
        <v>273</v>
      </c>
      <c r="N137" s="174" t="s">
        <v>273</v>
      </c>
      <c r="O137" s="2" t="s">
        <v>273</v>
      </c>
      <c r="P137" s="2" t="s">
        <v>273</v>
      </c>
      <c r="Q137" s="2" t="s">
        <v>272</v>
      </c>
      <c r="R137" s="2" t="s">
        <v>273</v>
      </c>
      <c r="S137" s="25" t="s">
        <v>273</v>
      </c>
      <c r="T137" s="215"/>
      <c r="U137" s="24" t="s">
        <v>272</v>
      </c>
      <c r="V137" s="2" t="s">
        <v>273</v>
      </c>
      <c r="W137" s="2" t="s">
        <v>273</v>
      </c>
      <c r="X137" s="2" t="s">
        <v>273</v>
      </c>
      <c r="Y137" s="25" t="s">
        <v>273</v>
      </c>
    </row>
    <row r="138" spans="1:25">
      <c r="A138" s="134" t="str">
        <f t="shared" si="2"/>
        <v>BEca_05.2</v>
      </c>
      <c r="C138" s="177" t="s">
        <v>9</v>
      </c>
      <c r="D138" s="178" t="s">
        <v>495</v>
      </c>
      <c r="E138" s="178" t="s">
        <v>599</v>
      </c>
      <c r="F138" s="178" t="s">
        <v>600</v>
      </c>
      <c r="G138" s="178" t="s">
        <v>540</v>
      </c>
      <c r="H138" s="178" t="s">
        <v>5815</v>
      </c>
      <c r="I138" s="214" t="s">
        <v>643</v>
      </c>
      <c r="J138" s="82" t="s">
        <v>1024</v>
      </c>
      <c r="K138" s="82" t="s">
        <v>1025</v>
      </c>
      <c r="L138" s="24" t="s">
        <v>273</v>
      </c>
      <c r="M138" s="25" t="s">
        <v>273</v>
      </c>
      <c r="N138" s="174" t="s">
        <v>273</v>
      </c>
      <c r="O138" s="2" t="s">
        <v>273</v>
      </c>
      <c r="P138" s="2" t="s">
        <v>273</v>
      </c>
      <c r="Q138" s="2" t="s">
        <v>272</v>
      </c>
      <c r="R138" s="2" t="s">
        <v>273</v>
      </c>
      <c r="S138" s="25" t="s">
        <v>273</v>
      </c>
      <c r="T138" s="215"/>
      <c r="U138" s="24" t="s">
        <v>272</v>
      </c>
      <c r="V138" s="2" t="s">
        <v>273</v>
      </c>
      <c r="W138" s="2" t="s">
        <v>273</v>
      </c>
      <c r="X138" s="2" t="s">
        <v>273</v>
      </c>
      <c r="Y138" s="25" t="s">
        <v>273</v>
      </c>
    </row>
    <row r="139" spans="1:25">
      <c r="A139" s="134" t="str">
        <f t="shared" si="2"/>
        <v>BEca_05.2</v>
      </c>
      <c r="C139" s="177" t="s">
        <v>9</v>
      </c>
      <c r="D139" s="178" t="s">
        <v>495</v>
      </c>
      <c r="E139" s="178" t="s">
        <v>599</v>
      </c>
      <c r="F139" s="178" t="s">
        <v>600</v>
      </c>
      <c r="G139" s="178" t="s">
        <v>540</v>
      </c>
      <c r="H139" s="178" t="s">
        <v>5815</v>
      </c>
      <c r="I139" s="214" t="s">
        <v>643</v>
      </c>
      <c r="J139" s="82" t="s">
        <v>1024</v>
      </c>
      <c r="K139" s="82" t="s">
        <v>1026</v>
      </c>
      <c r="L139" s="24" t="s">
        <v>273</v>
      </c>
      <c r="M139" s="25" t="s">
        <v>273</v>
      </c>
      <c r="N139" s="174" t="s">
        <v>273</v>
      </c>
      <c r="O139" s="2" t="s">
        <v>273</v>
      </c>
      <c r="P139" s="2" t="s">
        <v>273</v>
      </c>
      <c r="Q139" s="2" t="s">
        <v>272</v>
      </c>
      <c r="R139" s="2" t="s">
        <v>273</v>
      </c>
      <c r="S139" s="25" t="s">
        <v>273</v>
      </c>
      <c r="T139" s="215"/>
      <c r="U139" s="24" t="s">
        <v>272</v>
      </c>
      <c r="V139" s="2" t="s">
        <v>273</v>
      </c>
      <c r="W139" s="2" t="s">
        <v>273</v>
      </c>
      <c r="X139" s="2" t="s">
        <v>273</v>
      </c>
      <c r="Y139" s="25" t="s">
        <v>273</v>
      </c>
    </row>
    <row r="140" spans="1:25">
      <c r="A140" s="134" t="str">
        <f t="shared" si="2"/>
        <v>BEca_05.2</v>
      </c>
      <c r="C140" s="177" t="s">
        <v>9</v>
      </c>
      <c r="D140" s="178" t="s">
        <v>495</v>
      </c>
      <c r="E140" s="178" t="s">
        <v>599</v>
      </c>
      <c r="F140" s="178" t="s">
        <v>600</v>
      </c>
      <c r="G140" s="178" t="s">
        <v>540</v>
      </c>
      <c r="H140" s="178" t="s">
        <v>5815</v>
      </c>
      <c r="I140" s="214" t="s">
        <v>643</v>
      </c>
      <c r="J140" s="82" t="s">
        <v>1024</v>
      </c>
      <c r="K140" s="82" t="s">
        <v>1027</v>
      </c>
      <c r="L140" s="24" t="s">
        <v>273</v>
      </c>
      <c r="M140" s="25" t="s">
        <v>273</v>
      </c>
      <c r="N140" s="174" t="s">
        <v>273</v>
      </c>
      <c r="O140" s="2" t="s">
        <v>273</v>
      </c>
      <c r="P140" s="2" t="s">
        <v>273</v>
      </c>
      <c r="Q140" s="2" t="s">
        <v>272</v>
      </c>
      <c r="R140" s="2" t="s">
        <v>273</v>
      </c>
      <c r="S140" s="25" t="s">
        <v>273</v>
      </c>
      <c r="T140" s="215"/>
      <c r="U140" s="24" t="s">
        <v>272</v>
      </c>
      <c r="V140" s="2" t="s">
        <v>273</v>
      </c>
      <c r="W140" s="2" t="s">
        <v>273</v>
      </c>
      <c r="X140" s="2" t="s">
        <v>273</v>
      </c>
      <c r="Y140" s="25" t="s">
        <v>273</v>
      </c>
    </row>
    <row r="141" spans="1:25">
      <c r="A141" s="134" t="str">
        <f t="shared" si="2"/>
        <v>BEfa_01.4</v>
      </c>
      <c r="C141" s="177" t="s">
        <v>9</v>
      </c>
      <c r="D141" s="178" t="s">
        <v>2</v>
      </c>
      <c r="E141" s="178" t="s">
        <v>609</v>
      </c>
      <c r="F141" s="178" t="s">
        <v>610</v>
      </c>
      <c r="G141" s="178" t="s">
        <v>540</v>
      </c>
      <c r="H141" s="178" t="s">
        <v>5815</v>
      </c>
      <c r="I141" s="214" t="s">
        <v>54</v>
      </c>
      <c r="J141" s="82" t="s">
        <v>1074</v>
      </c>
      <c r="K141" s="82" t="s">
        <v>1075</v>
      </c>
      <c r="L141" s="24" t="s">
        <v>272</v>
      </c>
      <c r="M141" s="25" t="s">
        <v>272</v>
      </c>
      <c r="N141" s="174" t="s">
        <v>273</v>
      </c>
      <c r="O141" s="2" t="s">
        <v>273</v>
      </c>
      <c r="P141" s="2" t="s">
        <v>273</v>
      </c>
      <c r="Q141" s="2" t="s">
        <v>273</v>
      </c>
      <c r="R141" s="2" t="s">
        <v>273</v>
      </c>
      <c r="S141" s="25" t="s">
        <v>273</v>
      </c>
      <c r="T141" s="215"/>
      <c r="U141" s="24" t="s">
        <v>272</v>
      </c>
      <c r="V141" s="2" t="s">
        <v>272</v>
      </c>
      <c r="W141" s="2" t="s">
        <v>272</v>
      </c>
      <c r="X141" s="2" t="s">
        <v>272</v>
      </c>
      <c r="Y141" s="25" t="s">
        <v>272</v>
      </c>
    </row>
    <row r="142" spans="1:25">
      <c r="A142" s="134" t="str">
        <f t="shared" si="2"/>
        <v>BEfa_01.4</v>
      </c>
      <c r="C142" s="177" t="s">
        <v>9</v>
      </c>
      <c r="D142" s="178" t="s">
        <v>2</v>
      </c>
      <c r="E142" s="178" t="s">
        <v>609</v>
      </c>
      <c r="F142" s="178" t="s">
        <v>610</v>
      </c>
      <c r="G142" s="178" t="s">
        <v>540</v>
      </c>
      <c r="H142" s="178" t="s">
        <v>5815</v>
      </c>
      <c r="I142" s="214" t="s">
        <v>54</v>
      </c>
      <c r="J142" s="82" t="s">
        <v>1076</v>
      </c>
      <c r="K142" s="82" t="s">
        <v>1077</v>
      </c>
      <c r="L142" s="24" t="s">
        <v>272</v>
      </c>
      <c r="M142" s="25" t="s">
        <v>272</v>
      </c>
      <c r="N142" s="174" t="s">
        <v>7</v>
      </c>
      <c r="O142" s="2" t="s">
        <v>7</v>
      </c>
      <c r="P142" s="2" t="s">
        <v>7</v>
      </c>
      <c r="Q142" s="2" t="s">
        <v>7</v>
      </c>
      <c r="R142" s="2" t="s">
        <v>7</v>
      </c>
      <c r="S142" s="25" t="s">
        <v>7</v>
      </c>
      <c r="T142" s="215"/>
      <c r="U142" s="24" t="s">
        <v>272</v>
      </c>
      <c r="V142" s="2" t="s">
        <v>273</v>
      </c>
      <c r="W142" s="2" t="s">
        <v>273</v>
      </c>
      <c r="X142" s="2" t="s">
        <v>273</v>
      </c>
      <c r="Y142" s="25" t="s">
        <v>273</v>
      </c>
    </row>
    <row r="143" spans="1:25">
      <c r="A143" s="134" t="str">
        <f t="shared" si="2"/>
        <v>BEfa_01.4</v>
      </c>
      <c r="C143" s="177" t="s">
        <v>9</v>
      </c>
      <c r="D143" s="178" t="s">
        <v>2</v>
      </c>
      <c r="E143" s="178" t="s">
        <v>609</v>
      </c>
      <c r="F143" s="178" t="s">
        <v>610</v>
      </c>
      <c r="G143" s="178" t="s">
        <v>540</v>
      </c>
      <c r="H143" s="178" t="s">
        <v>5815</v>
      </c>
      <c r="I143" s="214" t="s">
        <v>54</v>
      </c>
      <c r="J143" s="82" t="s">
        <v>1078</v>
      </c>
      <c r="K143" s="82" t="s">
        <v>1079</v>
      </c>
      <c r="L143" s="24" t="s">
        <v>273</v>
      </c>
      <c r="M143" s="25" t="s">
        <v>273</v>
      </c>
      <c r="N143" s="174" t="s">
        <v>273</v>
      </c>
      <c r="O143" s="2" t="s">
        <v>273</v>
      </c>
      <c r="P143" s="2" t="s">
        <v>273</v>
      </c>
      <c r="Q143" s="2" t="s">
        <v>272</v>
      </c>
      <c r="R143" s="2" t="s">
        <v>272</v>
      </c>
      <c r="S143" s="25" t="s">
        <v>273</v>
      </c>
      <c r="T143" s="215"/>
      <c r="U143" s="24" t="s">
        <v>272</v>
      </c>
      <c r="V143" s="2" t="s">
        <v>273</v>
      </c>
      <c r="W143" s="2" t="s">
        <v>273</v>
      </c>
      <c r="X143" s="2" t="s">
        <v>273</v>
      </c>
      <c r="Y143" s="25" t="s">
        <v>273</v>
      </c>
    </row>
    <row r="144" spans="1:25">
      <c r="A144" s="134" t="str">
        <f t="shared" si="2"/>
        <v>BEfa_01.4</v>
      </c>
      <c r="C144" s="177" t="s">
        <v>9</v>
      </c>
      <c r="D144" s="178" t="s">
        <v>2</v>
      </c>
      <c r="E144" s="178" t="s">
        <v>609</v>
      </c>
      <c r="F144" s="178" t="s">
        <v>610</v>
      </c>
      <c r="G144" s="178" t="s">
        <v>540</v>
      </c>
      <c r="H144" s="172" t="s">
        <v>5815</v>
      </c>
      <c r="I144" s="216" t="s">
        <v>54</v>
      </c>
      <c r="J144" s="82" t="s">
        <v>1080</v>
      </c>
      <c r="K144" s="82" t="s">
        <v>1081</v>
      </c>
      <c r="L144" s="24" t="s">
        <v>273</v>
      </c>
      <c r="M144" s="25" t="s">
        <v>273</v>
      </c>
      <c r="N144" s="174" t="s">
        <v>273</v>
      </c>
      <c r="O144" s="2" t="s">
        <v>273</v>
      </c>
      <c r="P144" s="2" t="s">
        <v>273</v>
      </c>
      <c r="Q144" s="2" t="s">
        <v>272</v>
      </c>
      <c r="R144" s="2" t="s">
        <v>272</v>
      </c>
      <c r="S144" s="25" t="s">
        <v>273</v>
      </c>
      <c r="T144" s="215"/>
      <c r="U144" s="24" t="s">
        <v>272</v>
      </c>
      <c r="V144" s="2" t="s">
        <v>273</v>
      </c>
      <c r="W144" s="2" t="s">
        <v>273</v>
      </c>
      <c r="X144" s="2" t="s">
        <v>273</v>
      </c>
      <c r="Y144" s="25" t="s">
        <v>273</v>
      </c>
    </row>
    <row r="145" spans="1:25">
      <c r="A145" s="134" t="str">
        <f t="shared" si="2"/>
        <v>BEfa_03.3</v>
      </c>
      <c r="C145" s="177" t="s">
        <v>9</v>
      </c>
      <c r="D145" s="178" t="s">
        <v>2</v>
      </c>
      <c r="E145" s="178" t="s">
        <v>619</v>
      </c>
      <c r="F145" s="178" t="s">
        <v>620</v>
      </c>
      <c r="G145" s="178" t="s">
        <v>540</v>
      </c>
      <c r="H145" s="178" t="s">
        <v>5815</v>
      </c>
      <c r="I145" s="214"/>
      <c r="J145" s="82" t="s">
        <v>194</v>
      </c>
      <c r="K145" s="82" t="s">
        <v>194</v>
      </c>
      <c r="L145" s="24" t="s">
        <v>7</v>
      </c>
      <c r="M145" s="25" t="s">
        <v>7</v>
      </c>
      <c r="N145" s="174" t="s">
        <v>7</v>
      </c>
      <c r="O145" s="2" t="s">
        <v>7</v>
      </c>
      <c r="P145" s="2" t="s">
        <v>7</v>
      </c>
      <c r="Q145" s="2" t="s">
        <v>7</v>
      </c>
      <c r="R145" s="2" t="s">
        <v>7</v>
      </c>
      <c r="S145" s="25" t="s">
        <v>7</v>
      </c>
      <c r="T145" s="215" t="s">
        <v>7</v>
      </c>
      <c r="U145" s="24" t="s">
        <v>7</v>
      </c>
      <c r="V145" s="2" t="s">
        <v>7</v>
      </c>
      <c r="W145" s="2" t="s">
        <v>7</v>
      </c>
      <c r="X145" s="2" t="s">
        <v>7</v>
      </c>
      <c r="Y145" s="25" t="s">
        <v>7</v>
      </c>
    </row>
    <row r="146" spans="1:25">
      <c r="A146" s="134" t="str">
        <f t="shared" si="2"/>
        <v>BEst_02.1</v>
      </c>
      <c r="C146" s="177" t="s">
        <v>9</v>
      </c>
      <c r="D146" s="178" t="s">
        <v>3</v>
      </c>
      <c r="E146" s="178" t="s">
        <v>899</v>
      </c>
      <c r="F146" s="178" t="s">
        <v>900</v>
      </c>
      <c r="G146" s="178" t="s">
        <v>540</v>
      </c>
      <c r="H146" s="178" t="s">
        <v>5815</v>
      </c>
      <c r="I146" s="214" t="s">
        <v>54</v>
      </c>
      <c r="J146" s="82" t="s">
        <v>950</v>
      </c>
      <c r="K146" s="82" t="s">
        <v>5848</v>
      </c>
      <c r="L146" s="24" t="s">
        <v>273</v>
      </c>
      <c r="M146" s="25" t="s">
        <v>273</v>
      </c>
      <c r="N146" s="174" t="s">
        <v>273</v>
      </c>
      <c r="O146" s="2" t="s">
        <v>273</v>
      </c>
      <c r="P146" s="2" t="s">
        <v>273</v>
      </c>
      <c r="Q146" s="2" t="s">
        <v>272</v>
      </c>
      <c r="R146" s="2" t="s">
        <v>272</v>
      </c>
      <c r="S146" s="25" t="s">
        <v>273</v>
      </c>
      <c r="T146" s="215"/>
      <c r="U146" s="24" t="s">
        <v>273</v>
      </c>
      <c r="V146" s="2" t="s">
        <v>273</v>
      </c>
      <c r="W146" s="2" t="s">
        <v>272</v>
      </c>
      <c r="X146" s="2" t="s">
        <v>273</v>
      </c>
      <c r="Y146" s="25" t="s">
        <v>273</v>
      </c>
    </row>
    <row r="147" spans="1:25">
      <c r="A147" s="134" t="str">
        <f t="shared" si="2"/>
        <v>BEst_02.1</v>
      </c>
      <c r="C147" s="177" t="s">
        <v>9</v>
      </c>
      <c r="D147" s="178" t="s">
        <v>3</v>
      </c>
      <c r="E147" s="178" t="s">
        <v>899</v>
      </c>
      <c r="F147" s="178" t="s">
        <v>900</v>
      </c>
      <c r="G147" s="178" t="s">
        <v>540</v>
      </c>
      <c r="H147" s="178" t="s">
        <v>5815</v>
      </c>
      <c r="I147" s="214" t="s">
        <v>54</v>
      </c>
      <c r="J147" s="82" t="s">
        <v>1170</v>
      </c>
      <c r="K147" s="82" t="s">
        <v>5849</v>
      </c>
      <c r="L147" s="24" t="s">
        <v>272</v>
      </c>
      <c r="M147" s="25" t="s">
        <v>273</v>
      </c>
      <c r="N147" s="174" t="s">
        <v>273</v>
      </c>
      <c r="O147" s="2" t="s">
        <v>273</v>
      </c>
      <c r="P147" s="2" t="s">
        <v>272</v>
      </c>
      <c r="Q147" s="2" t="s">
        <v>273</v>
      </c>
      <c r="R147" s="2" t="s">
        <v>273</v>
      </c>
      <c r="S147" s="25" t="s">
        <v>273</v>
      </c>
      <c r="T147" s="215"/>
      <c r="U147" s="24" t="s">
        <v>272</v>
      </c>
      <c r="V147" s="2" t="s">
        <v>273</v>
      </c>
      <c r="W147" s="2" t="s">
        <v>273</v>
      </c>
      <c r="X147" s="2" t="s">
        <v>273</v>
      </c>
      <c r="Y147" s="25" t="s">
        <v>273</v>
      </c>
    </row>
    <row r="148" spans="1:25">
      <c r="A148" s="134" t="str">
        <f t="shared" si="2"/>
        <v>BEst_02.2</v>
      </c>
      <c r="C148" s="177" t="s">
        <v>9</v>
      </c>
      <c r="D148" s="178" t="s">
        <v>3</v>
      </c>
      <c r="E148" s="178" t="s">
        <v>627</v>
      </c>
      <c r="F148" s="178" t="s">
        <v>628</v>
      </c>
      <c r="G148" s="178" t="s">
        <v>540</v>
      </c>
      <c r="H148" s="178" t="s">
        <v>5815</v>
      </c>
      <c r="I148" s="214" t="s">
        <v>54</v>
      </c>
      <c r="J148" s="82" t="s">
        <v>1155</v>
      </c>
      <c r="K148" s="82" t="s">
        <v>1162</v>
      </c>
      <c r="L148" s="24" t="s">
        <v>272</v>
      </c>
      <c r="M148" s="25" t="s">
        <v>272</v>
      </c>
      <c r="N148" s="174" t="s">
        <v>7</v>
      </c>
      <c r="O148" s="2" t="s">
        <v>7</v>
      </c>
      <c r="P148" s="2" t="s">
        <v>7</v>
      </c>
      <c r="Q148" s="2" t="s">
        <v>7</v>
      </c>
      <c r="R148" s="2" t="s">
        <v>7</v>
      </c>
      <c r="S148" s="25" t="s">
        <v>7</v>
      </c>
      <c r="T148" s="215"/>
      <c r="U148" s="24" t="s">
        <v>272</v>
      </c>
      <c r="V148" s="2" t="s">
        <v>273</v>
      </c>
      <c r="W148" s="2" t="s">
        <v>272</v>
      </c>
      <c r="X148" s="2" t="s">
        <v>272</v>
      </c>
      <c r="Y148" s="25" t="s">
        <v>273</v>
      </c>
    </row>
    <row r="149" spans="1:25">
      <c r="A149" s="134" t="str">
        <f t="shared" si="2"/>
        <v>BEst_02.2</v>
      </c>
      <c r="C149" s="177" t="s">
        <v>9</v>
      </c>
      <c r="D149" s="178" t="s">
        <v>3</v>
      </c>
      <c r="E149" s="178" t="s">
        <v>627</v>
      </c>
      <c r="F149" s="178" t="s">
        <v>628</v>
      </c>
      <c r="G149" s="178" t="s">
        <v>540</v>
      </c>
      <c r="H149" s="178" t="s">
        <v>5815</v>
      </c>
      <c r="I149" s="214" t="s">
        <v>54</v>
      </c>
      <c r="J149" s="82" t="s">
        <v>1147</v>
      </c>
      <c r="K149" s="82" t="s">
        <v>1163</v>
      </c>
      <c r="L149" s="24" t="s">
        <v>272</v>
      </c>
      <c r="M149" s="25" t="s">
        <v>272</v>
      </c>
      <c r="N149" s="174" t="s">
        <v>7</v>
      </c>
      <c r="O149" s="2" t="s">
        <v>7</v>
      </c>
      <c r="P149" s="2" t="s">
        <v>7</v>
      </c>
      <c r="Q149" s="2" t="s">
        <v>7</v>
      </c>
      <c r="R149" s="2" t="s">
        <v>7</v>
      </c>
      <c r="S149" s="25" t="s">
        <v>7</v>
      </c>
      <c r="T149" s="215"/>
      <c r="U149" s="24" t="s">
        <v>272</v>
      </c>
      <c r="V149" s="2" t="s">
        <v>272</v>
      </c>
      <c r="W149" s="2" t="s">
        <v>272</v>
      </c>
      <c r="X149" s="2" t="s">
        <v>272</v>
      </c>
      <c r="Y149" s="25" t="s">
        <v>272</v>
      </c>
    </row>
    <row r="150" spans="1:25">
      <c r="A150" s="134" t="str">
        <f t="shared" si="2"/>
        <v>BEst_02.2</v>
      </c>
      <c r="C150" s="177" t="s">
        <v>9</v>
      </c>
      <c r="D150" s="178" t="s">
        <v>3</v>
      </c>
      <c r="E150" s="178" t="s">
        <v>627</v>
      </c>
      <c r="F150" s="178" t="s">
        <v>628</v>
      </c>
      <c r="G150" s="178" t="s">
        <v>540</v>
      </c>
      <c r="H150" s="178" t="s">
        <v>5815</v>
      </c>
      <c r="I150" s="214" t="s">
        <v>54</v>
      </c>
      <c r="J150" s="82" t="s">
        <v>1164</v>
      </c>
      <c r="K150" s="82" t="s">
        <v>1165</v>
      </c>
      <c r="L150" s="24" t="s">
        <v>272</v>
      </c>
      <c r="M150" s="25" t="s">
        <v>272</v>
      </c>
      <c r="N150" s="174" t="s">
        <v>7</v>
      </c>
      <c r="O150" s="2" t="s">
        <v>7</v>
      </c>
      <c r="P150" s="2" t="s">
        <v>7</v>
      </c>
      <c r="Q150" s="2" t="s">
        <v>7</v>
      </c>
      <c r="R150" s="2" t="s">
        <v>7</v>
      </c>
      <c r="S150" s="25" t="s">
        <v>7</v>
      </c>
      <c r="T150" s="215"/>
      <c r="U150" s="24" t="s">
        <v>272</v>
      </c>
      <c r="V150" s="2" t="s">
        <v>273</v>
      </c>
      <c r="W150" s="2" t="s">
        <v>272</v>
      </c>
      <c r="X150" s="2" t="s">
        <v>272</v>
      </c>
      <c r="Y150" s="25" t="s">
        <v>272</v>
      </c>
    </row>
    <row r="151" spans="1:25">
      <c r="A151" s="134" t="str">
        <f t="shared" si="2"/>
        <v>BEst_02.2</v>
      </c>
      <c r="C151" s="177" t="s">
        <v>9</v>
      </c>
      <c r="D151" s="178" t="s">
        <v>3</v>
      </c>
      <c r="E151" s="178" t="s">
        <v>627</v>
      </c>
      <c r="F151" s="178" t="s">
        <v>628</v>
      </c>
      <c r="G151" s="178" t="s">
        <v>540</v>
      </c>
      <c r="H151" s="178" t="s">
        <v>5815</v>
      </c>
      <c r="I151" s="214" t="s">
        <v>54</v>
      </c>
      <c r="J151" s="82" t="s">
        <v>1149</v>
      </c>
      <c r="K151" s="82" t="s">
        <v>1166</v>
      </c>
      <c r="L151" s="24" t="s">
        <v>272</v>
      </c>
      <c r="M151" s="25" t="s">
        <v>272</v>
      </c>
      <c r="N151" s="174" t="s">
        <v>7</v>
      </c>
      <c r="O151" s="2" t="s">
        <v>7</v>
      </c>
      <c r="P151" s="2" t="s">
        <v>7</v>
      </c>
      <c r="Q151" s="2" t="s">
        <v>7</v>
      </c>
      <c r="R151" s="2" t="s">
        <v>7</v>
      </c>
      <c r="S151" s="25" t="s">
        <v>7</v>
      </c>
      <c r="T151" s="215"/>
      <c r="U151" s="24" t="s">
        <v>272</v>
      </c>
      <c r="V151" s="2" t="s">
        <v>273</v>
      </c>
      <c r="W151" s="2" t="s">
        <v>272</v>
      </c>
      <c r="X151" s="2" t="s">
        <v>272</v>
      </c>
      <c r="Y151" s="25" t="s">
        <v>272</v>
      </c>
    </row>
    <row r="152" spans="1:25">
      <c r="A152" s="134" t="str">
        <f t="shared" si="2"/>
        <v>BEst_02.2</v>
      </c>
      <c r="C152" s="177" t="s">
        <v>9</v>
      </c>
      <c r="D152" s="178" t="s">
        <v>3</v>
      </c>
      <c r="E152" s="178" t="s">
        <v>627</v>
      </c>
      <c r="F152" s="178" t="s">
        <v>628</v>
      </c>
      <c r="G152" s="178" t="s">
        <v>540</v>
      </c>
      <c r="H152" s="172" t="s">
        <v>5815</v>
      </c>
      <c r="I152" s="216" t="s">
        <v>54</v>
      </c>
      <c r="J152" s="82" t="s">
        <v>1167</v>
      </c>
      <c r="K152" s="82" t="s">
        <v>1168</v>
      </c>
      <c r="L152" s="24" t="s">
        <v>272</v>
      </c>
      <c r="M152" s="25" t="s">
        <v>272</v>
      </c>
      <c r="N152" s="174" t="s">
        <v>7</v>
      </c>
      <c r="O152" s="2" t="s">
        <v>7</v>
      </c>
      <c r="P152" s="2" t="s">
        <v>7</v>
      </c>
      <c r="Q152" s="2" t="s">
        <v>7</v>
      </c>
      <c r="R152" s="2" t="s">
        <v>7</v>
      </c>
      <c r="S152" s="25" t="s">
        <v>7</v>
      </c>
      <c r="T152" s="215"/>
      <c r="U152" s="24" t="s">
        <v>272</v>
      </c>
      <c r="V152" s="2" t="s">
        <v>273</v>
      </c>
      <c r="W152" s="2" t="s">
        <v>272</v>
      </c>
      <c r="X152" s="2" t="s">
        <v>272</v>
      </c>
      <c r="Y152" s="25" t="s">
        <v>272</v>
      </c>
    </row>
    <row r="153" spans="1:25">
      <c r="A153" s="134" t="str">
        <f t="shared" si="2"/>
        <v>BEst_02.3</v>
      </c>
      <c r="C153" s="177" t="s">
        <v>9</v>
      </c>
      <c r="D153" s="178" t="s">
        <v>3</v>
      </c>
      <c r="E153" s="178" t="s">
        <v>629</v>
      </c>
      <c r="F153" s="178" t="s">
        <v>630</v>
      </c>
      <c r="G153" s="178" t="s">
        <v>540</v>
      </c>
      <c r="H153" s="178" t="s">
        <v>5815</v>
      </c>
      <c r="I153" s="214" t="s">
        <v>54</v>
      </c>
      <c r="J153" s="82" t="s">
        <v>950</v>
      </c>
      <c r="K153" s="82" t="s">
        <v>1190</v>
      </c>
      <c r="L153" s="24" t="s">
        <v>272</v>
      </c>
      <c r="M153" s="25" t="s">
        <v>273</v>
      </c>
      <c r="N153" s="174" t="s">
        <v>272</v>
      </c>
      <c r="O153" s="2" t="s">
        <v>273</v>
      </c>
      <c r="P153" s="2" t="s">
        <v>273</v>
      </c>
      <c r="Q153" s="2" t="s">
        <v>273</v>
      </c>
      <c r="R153" s="2" t="s">
        <v>273</v>
      </c>
      <c r="S153" s="25" t="s">
        <v>273</v>
      </c>
      <c r="T153" s="215"/>
      <c r="U153" s="24" t="s">
        <v>272</v>
      </c>
      <c r="V153" s="2" t="s">
        <v>273</v>
      </c>
      <c r="W153" s="2" t="s">
        <v>272</v>
      </c>
      <c r="X153" s="2" t="s">
        <v>272</v>
      </c>
      <c r="Y153" s="25" t="s">
        <v>272</v>
      </c>
    </row>
    <row r="154" spans="1:25">
      <c r="A154" s="134" t="str">
        <f t="shared" si="2"/>
        <v>BEst_02.3</v>
      </c>
      <c r="C154" s="177" t="s">
        <v>9</v>
      </c>
      <c r="D154" s="178" t="s">
        <v>3</v>
      </c>
      <c r="E154" s="178" t="s">
        <v>629</v>
      </c>
      <c r="F154" s="178" t="s">
        <v>630</v>
      </c>
      <c r="G154" s="178" t="s">
        <v>540</v>
      </c>
      <c r="H154" s="178" t="s">
        <v>5815</v>
      </c>
      <c r="I154" s="214" t="s">
        <v>54</v>
      </c>
      <c r="J154" s="82" t="s">
        <v>1170</v>
      </c>
      <c r="K154" s="82" t="s">
        <v>1171</v>
      </c>
      <c r="L154" s="24" t="s">
        <v>272</v>
      </c>
      <c r="M154" s="25" t="s">
        <v>273</v>
      </c>
      <c r="N154" s="174" t="s">
        <v>272</v>
      </c>
      <c r="O154" s="2" t="s">
        <v>272</v>
      </c>
      <c r="P154" s="2" t="s">
        <v>272</v>
      </c>
      <c r="Q154" s="2" t="s">
        <v>272</v>
      </c>
      <c r="R154" s="2" t="s">
        <v>272</v>
      </c>
      <c r="S154" s="25" t="s">
        <v>273</v>
      </c>
      <c r="T154" s="215"/>
      <c r="U154" s="24" t="s">
        <v>272</v>
      </c>
      <c r="V154" s="2" t="s">
        <v>273</v>
      </c>
      <c r="W154" s="2" t="s">
        <v>272</v>
      </c>
      <c r="X154" s="2" t="s">
        <v>273</v>
      </c>
      <c r="Y154" s="25" t="s">
        <v>273</v>
      </c>
    </row>
    <row r="155" spans="1:25">
      <c r="A155" s="134" t="str">
        <f t="shared" si="2"/>
        <v>BEst_02.3</v>
      </c>
      <c r="C155" s="177" t="s">
        <v>9</v>
      </c>
      <c r="D155" s="178" t="s">
        <v>3</v>
      </c>
      <c r="E155" s="178" t="s">
        <v>629</v>
      </c>
      <c r="F155" s="178" t="s">
        <v>630</v>
      </c>
      <c r="G155" s="178" t="s">
        <v>540</v>
      </c>
      <c r="H155" s="178" t="s">
        <v>5815</v>
      </c>
      <c r="I155" s="214" t="s">
        <v>54</v>
      </c>
      <c r="J155" s="82" t="s">
        <v>1172</v>
      </c>
      <c r="K155" s="82" t="s">
        <v>1173</v>
      </c>
      <c r="L155" s="24" t="s">
        <v>273</v>
      </c>
      <c r="M155" s="25" t="s">
        <v>273</v>
      </c>
      <c r="N155" s="174" t="s">
        <v>272</v>
      </c>
      <c r="O155" s="2" t="s">
        <v>272</v>
      </c>
      <c r="P155" s="2" t="s">
        <v>272</v>
      </c>
      <c r="Q155" s="2" t="s">
        <v>272</v>
      </c>
      <c r="R155" s="2" t="s">
        <v>272</v>
      </c>
      <c r="S155" s="25" t="s">
        <v>272</v>
      </c>
      <c r="T155" s="215"/>
      <c r="U155" s="24" t="s">
        <v>272</v>
      </c>
      <c r="V155" s="2" t="s">
        <v>273</v>
      </c>
      <c r="W155" s="2" t="s">
        <v>272</v>
      </c>
      <c r="X155" s="2" t="s">
        <v>273</v>
      </c>
      <c r="Y155" s="25" t="s">
        <v>273</v>
      </c>
    </row>
    <row r="156" spans="1:25">
      <c r="A156" s="134" t="str">
        <f t="shared" si="2"/>
        <v>BEst_02.5</v>
      </c>
      <c r="C156" s="177" t="s">
        <v>9</v>
      </c>
      <c r="D156" s="178" t="s">
        <v>3</v>
      </c>
      <c r="E156" s="178" t="s">
        <v>633</v>
      </c>
      <c r="F156" s="178" t="s">
        <v>634</v>
      </c>
      <c r="G156" s="178" t="s">
        <v>540</v>
      </c>
      <c r="H156" s="178" t="s">
        <v>5815</v>
      </c>
      <c r="I156" s="214" t="s">
        <v>54</v>
      </c>
      <c r="J156" s="82" t="s">
        <v>1155</v>
      </c>
      <c r="K156" s="82" t="s">
        <v>1178</v>
      </c>
      <c r="L156" s="24" t="s">
        <v>272</v>
      </c>
      <c r="M156" s="25" t="s">
        <v>272</v>
      </c>
      <c r="N156" s="174" t="s">
        <v>7</v>
      </c>
      <c r="O156" s="2" t="s">
        <v>7</v>
      </c>
      <c r="P156" s="2" t="s">
        <v>7</v>
      </c>
      <c r="Q156" s="2" t="s">
        <v>7</v>
      </c>
      <c r="R156" s="2" t="s">
        <v>7</v>
      </c>
      <c r="S156" s="25" t="s">
        <v>7</v>
      </c>
      <c r="T156" s="215"/>
      <c r="U156" s="24" t="s">
        <v>273</v>
      </c>
      <c r="V156" s="2" t="s">
        <v>273</v>
      </c>
      <c r="W156" s="2" t="s">
        <v>272</v>
      </c>
      <c r="X156" s="2" t="s">
        <v>273</v>
      </c>
      <c r="Y156" s="25" t="s">
        <v>273</v>
      </c>
    </row>
    <row r="157" spans="1:25">
      <c r="A157" s="134" t="str">
        <f t="shared" si="2"/>
        <v>BEst_02.5</v>
      </c>
      <c r="C157" s="177" t="s">
        <v>9</v>
      </c>
      <c r="D157" s="178" t="s">
        <v>3</v>
      </c>
      <c r="E157" s="178" t="s">
        <v>633</v>
      </c>
      <c r="F157" s="178" t="s">
        <v>634</v>
      </c>
      <c r="G157" s="178" t="s">
        <v>540</v>
      </c>
      <c r="H157" s="178" t="s">
        <v>5815</v>
      </c>
      <c r="I157" s="214" t="s">
        <v>54</v>
      </c>
      <c r="J157" s="82" t="s">
        <v>1147</v>
      </c>
      <c r="K157" s="82" t="s">
        <v>1179</v>
      </c>
      <c r="L157" s="24" t="s">
        <v>272</v>
      </c>
      <c r="M157" s="25" t="s">
        <v>272</v>
      </c>
      <c r="N157" s="174" t="s">
        <v>7</v>
      </c>
      <c r="O157" s="2" t="s">
        <v>7</v>
      </c>
      <c r="P157" s="2" t="s">
        <v>7</v>
      </c>
      <c r="Q157" s="2" t="s">
        <v>7</v>
      </c>
      <c r="R157" s="2" t="s">
        <v>7</v>
      </c>
      <c r="S157" s="25" t="s">
        <v>7</v>
      </c>
      <c r="T157" s="215"/>
      <c r="U157" s="24" t="s">
        <v>272</v>
      </c>
      <c r="V157" s="2" t="s">
        <v>272</v>
      </c>
      <c r="W157" s="2" t="s">
        <v>272</v>
      </c>
      <c r="X157" s="2" t="s">
        <v>273</v>
      </c>
      <c r="Y157" s="25" t="s">
        <v>273</v>
      </c>
    </row>
    <row r="158" spans="1:25">
      <c r="A158" s="134" t="str">
        <f t="shared" si="2"/>
        <v>BEst_02.5</v>
      </c>
      <c r="C158" s="177" t="s">
        <v>9</v>
      </c>
      <c r="D158" s="178" t="s">
        <v>3</v>
      </c>
      <c r="E158" s="178" t="s">
        <v>633</v>
      </c>
      <c r="F158" s="178" t="s">
        <v>634</v>
      </c>
      <c r="G158" s="178" t="s">
        <v>540</v>
      </c>
      <c r="H158" s="178" t="s">
        <v>5815</v>
      </c>
      <c r="I158" s="214" t="s">
        <v>54</v>
      </c>
      <c r="J158" s="82" t="s">
        <v>1149</v>
      </c>
      <c r="K158" s="82" t="s">
        <v>1180</v>
      </c>
      <c r="L158" s="24" t="s">
        <v>272</v>
      </c>
      <c r="M158" s="25" t="s">
        <v>272</v>
      </c>
      <c r="N158" s="174" t="s">
        <v>7</v>
      </c>
      <c r="O158" s="2" t="s">
        <v>7</v>
      </c>
      <c r="P158" s="2" t="s">
        <v>7</v>
      </c>
      <c r="Q158" s="2" t="s">
        <v>7</v>
      </c>
      <c r="R158" s="2" t="s">
        <v>7</v>
      </c>
      <c r="S158" s="25" t="s">
        <v>7</v>
      </c>
      <c r="T158" s="215"/>
      <c r="U158" s="24" t="s">
        <v>272</v>
      </c>
      <c r="V158" s="2" t="s">
        <v>272</v>
      </c>
      <c r="W158" s="2" t="s">
        <v>272</v>
      </c>
      <c r="X158" s="2" t="s">
        <v>273</v>
      </c>
      <c r="Y158" s="25" t="s">
        <v>273</v>
      </c>
    </row>
    <row r="159" spans="1:25">
      <c r="A159" s="134" t="str">
        <f t="shared" si="2"/>
        <v>BEst_02.5</v>
      </c>
      <c r="C159" s="177" t="s">
        <v>9</v>
      </c>
      <c r="D159" s="178" t="s">
        <v>3</v>
      </c>
      <c r="E159" s="178" t="s">
        <v>633</v>
      </c>
      <c r="F159" s="178" t="s">
        <v>634</v>
      </c>
      <c r="G159" s="178" t="s">
        <v>540</v>
      </c>
      <c r="H159" s="178" t="s">
        <v>5815</v>
      </c>
      <c r="I159" s="214" t="s">
        <v>54</v>
      </c>
      <c r="J159" s="82" t="s">
        <v>1167</v>
      </c>
      <c r="K159" s="82" t="s">
        <v>1181</v>
      </c>
      <c r="L159" s="24" t="s">
        <v>272</v>
      </c>
      <c r="M159" s="25" t="s">
        <v>272</v>
      </c>
      <c r="N159" s="174" t="s">
        <v>7</v>
      </c>
      <c r="O159" s="2" t="s">
        <v>7</v>
      </c>
      <c r="P159" s="2" t="s">
        <v>7</v>
      </c>
      <c r="Q159" s="2" t="s">
        <v>7</v>
      </c>
      <c r="R159" s="2" t="s">
        <v>7</v>
      </c>
      <c r="S159" s="25" t="s">
        <v>7</v>
      </c>
      <c r="T159" s="215"/>
      <c r="U159" s="24" t="s">
        <v>272</v>
      </c>
      <c r="V159" s="2" t="s">
        <v>272</v>
      </c>
      <c r="W159" s="2" t="s">
        <v>272</v>
      </c>
      <c r="X159" s="2" t="s">
        <v>273</v>
      </c>
      <c r="Y159" s="25" t="s">
        <v>273</v>
      </c>
    </row>
    <row r="160" spans="1:25">
      <c r="A160" s="134" t="str">
        <f t="shared" si="2"/>
        <v>BEst_02.5</v>
      </c>
      <c r="C160" s="177" t="s">
        <v>9</v>
      </c>
      <c r="D160" s="178" t="s">
        <v>3</v>
      </c>
      <c r="E160" s="178" t="s">
        <v>633</v>
      </c>
      <c r="F160" s="178" t="s">
        <v>634</v>
      </c>
      <c r="G160" s="178" t="s">
        <v>540</v>
      </c>
      <c r="H160" s="172" t="s">
        <v>5815</v>
      </c>
      <c r="I160" s="216" t="s">
        <v>54</v>
      </c>
      <c r="J160" s="82" t="s">
        <v>1164</v>
      </c>
      <c r="K160" s="82" t="s">
        <v>1182</v>
      </c>
      <c r="L160" s="24" t="s">
        <v>272</v>
      </c>
      <c r="M160" s="25" t="s">
        <v>272</v>
      </c>
      <c r="N160" s="174" t="s">
        <v>7</v>
      </c>
      <c r="O160" s="2" t="s">
        <v>7</v>
      </c>
      <c r="P160" s="2" t="s">
        <v>7</v>
      </c>
      <c r="Q160" s="2" t="s">
        <v>7</v>
      </c>
      <c r="R160" s="2" t="s">
        <v>7</v>
      </c>
      <c r="S160" s="25" t="s">
        <v>7</v>
      </c>
      <c r="T160" s="215"/>
      <c r="U160" s="24" t="s">
        <v>272</v>
      </c>
      <c r="V160" s="2" t="s">
        <v>273</v>
      </c>
      <c r="W160" s="2" t="s">
        <v>272</v>
      </c>
      <c r="X160" s="2" t="s">
        <v>273</v>
      </c>
      <c r="Y160" s="25" t="s">
        <v>273</v>
      </c>
    </row>
    <row r="161" spans="1:25">
      <c r="A161" s="134" t="str">
        <f t="shared" si="2"/>
        <v>BGbu_02.1</v>
      </c>
      <c r="C161" s="177" t="s">
        <v>10</v>
      </c>
      <c r="D161" s="178" t="s">
        <v>1</v>
      </c>
      <c r="E161" s="178" t="s">
        <v>538</v>
      </c>
      <c r="F161" s="178" t="s">
        <v>539</v>
      </c>
      <c r="G161" s="178" t="s">
        <v>540</v>
      </c>
      <c r="H161" s="178" t="s">
        <v>5815</v>
      </c>
      <c r="I161" s="214" t="s">
        <v>643</v>
      </c>
      <c r="J161" s="82" t="s">
        <v>301</v>
      </c>
      <c r="K161" s="82" t="s">
        <v>55</v>
      </c>
      <c r="L161" s="24" t="s">
        <v>273</v>
      </c>
      <c r="M161" s="25" t="s">
        <v>273</v>
      </c>
      <c r="N161" s="174" t="s">
        <v>273</v>
      </c>
      <c r="O161" s="2" t="s">
        <v>273</v>
      </c>
      <c r="P161" s="2" t="s">
        <v>272</v>
      </c>
      <c r="Q161" s="2" t="s">
        <v>272</v>
      </c>
      <c r="R161" s="2" t="s">
        <v>273</v>
      </c>
      <c r="S161" s="25" t="s">
        <v>273</v>
      </c>
      <c r="T161" s="215"/>
      <c r="U161" s="24" t="s">
        <v>273</v>
      </c>
      <c r="V161" s="2" t="s">
        <v>273</v>
      </c>
      <c r="W161" s="2" t="s">
        <v>272</v>
      </c>
      <c r="X161" s="2" t="s">
        <v>273</v>
      </c>
      <c r="Y161" s="25" t="s">
        <v>273</v>
      </c>
    </row>
    <row r="162" spans="1:25">
      <c r="A162" s="134" t="str">
        <f t="shared" si="2"/>
        <v>BGbu_03.1</v>
      </c>
      <c r="C162" s="177" t="s">
        <v>10</v>
      </c>
      <c r="D162" s="178" t="s">
        <v>1</v>
      </c>
      <c r="E162" s="178" t="s">
        <v>541</v>
      </c>
      <c r="F162" s="178" t="s">
        <v>542</v>
      </c>
      <c r="G162" s="178" t="s">
        <v>540</v>
      </c>
      <c r="H162" s="178" t="s">
        <v>5815</v>
      </c>
      <c r="I162" s="214" t="s">
        <v>643</v>
      </c>
      <c r="J162" s="82" t="s">
        <v>1218</v>
      </c>
      <c r="K162" s="82" t="s">
        <v>5850</v>
      </c>
      <c r="L162" s="24" t="s">
        <v>272</v>
      </c>
      <c r="M162" s="25" t="s">
        <v>273</v>
      </c>
      <c r="N162" s="174" t="s">
        <v>273</v>
      </c>
      <c r="O162" s="2" t="s">
        <v>273</v>
      </c>
      <c r="P162" s="2" t="s">
        <v>273</v>
      </c>
      <c r="Q162" s="2" t="s">
        <v>273</v>
      </c>
      <c r="R162" s="2" t="s">
        <v>273</v>
      </c>
      <c r="S162" s="25" t="s">
        <v>272</v>
      </c>
      <c r="T162" s="215"/>
      <c r="U162" s="24" t="s">
        <v>272</v>
      </c>
      <c r="V162" s="2" t="s">
        <v>273</v>
      </c>
      <c r="W162" s="2" t="s">
        <v>273</v>
      </c>
      <c r="X162" s="2" t="s">
        <v>273</v>
      </c>
      <c r="Y162" s="25" t="s">
        <v>273</v>
      </c>
    </row>
    <row r="163" spans="1:25">
      <c r="A163" s="134" t="str">
        <f t="shared" si="2"/>
        <v>BGbu_03.1</v>
      </c>
      <c r="C163" s="177" t="s">
        <v>10</v>
      </c>
      <c r="D163" s="178" t="s">
        <v>1</v>
      </c>
      <c r="E163" s="178" t="s">
        <v>541</v>
      </c>
      <c r="F163" s="178" t="s">
        <v>542</v>
      </c>
      <c r="G163" s="178" t="s">
        <v>540</v>
      </c>
      <c r="H163" s="178" t="s">
        <v>5815</v>
      </c>
      <c r="I163" s="214" t="s">
        <v>643</v>
      </c>
      <c r="J163" s="82" t="s">
        <v>302</v>
      </c>
      <c r="K163" s="82" t="s">
        <v>1220</v>
      </c>
      <c r="L163" s="24" t="s">
        <v>273</v>
      </c>
      <c r="M163" s="25" t="s">
        <v>273</v>
      </c>
      <c r="N163" s="174" t="s">
        <v>273</v>
      </c>
      <c r="O163" s="2" t="s">
        <v>273</v>
      </c>
      <c r="P163" s="2" t="s">
        <v>272</v>
      </c>
      <c r="Q163" s="2" t="s">
        <v>272</v>
      </c>
      <c r="R163" s="2" t="s">
        <v>273</v>
      </c>
      <c r="S163" s="25" t="s">
        <v>273</v>
      </c>
      <c r="T163" s="215"/>
      <c r="U163" s="24" t="s">
        <v>273</v>
      </c>
      <c r="V163" s="2" t="s">
        <v>273</v>
      </c>
      <c r="W163" s="2" t="s">
        <v>273</v>
      </c>
      <c r="X163" s="2" t="s">
        <v>273</v>
      </c>
      <c r="Y163" s="25" t="s">
        <v>273</v>
      </c>
    </row>
    <row r="164" spans="1:25">
      <c r="A164" s="134" t="str">
        <f t="shared" si="2"/>
        <v>BGbu_04.1</v>
      </c>
      <c r="C164" s="177" t="s">
        <v>10</v>
      </c>
      <c r="D164" s="178" t="s">
        <v>1</v>
      </c>
      <c r="E164" s="178" t="s">
        <v>543</v>
      </c>
      <c r="F164" s="178" t="s">
        <v>544</v>
      </c>
      <c r="G164" s="178" t="s">
        <v>540</v>
      </c>
      <c r="H164" s="178" t="s">
        <v>5815</v>
      </c>
      <c r="I164" s="214" t="s">
        <v>643</v>
      </c>
      <c r="J164" s="82" t="s">
        <v>47</v>
      </c>
      <c r="K164" s="82" t="s">
        <v>47</v>
      </c>
      <c r="L164" s="24" t="s">
        <v>272</v>
      </c>
      <c r="M164" s="25" t="s">
        <v>272</v>
      </c>
      <c r="N164" s="174" t="s">
        <v>7</v>
      </c>
      <c r="O164" s="2" t="s">
        <v>7</v>
      </c>
      <c r="P164" s="2" t="s">
        <v>7</v>
      </c>
      <c r="Q164" s="2" t="s">
        <v>7</v>
      </c>
      <c r="R164" s="2" t="s">
        <v>7</v>
      </c>
      <c r="S164" s="25" t="s">
        <v>7</v>
      </c>
      <c r="T164" s="215"/>
      <c r="U164" s="24" t="s">
        <v>272</v>
      </c>
      <c r="V164" s="2" t="s">
        <v>272</v>
      </c>
      <c r="W164" s="2" t="s">
        <v>272</v>
      </c>
      <c r="X164" s="2" t="s">
        <v>272</v>
      </c>
      <c r="Y164" s="25" t="s">
        <v>272</v>
      </c>
    </row>
    <row r="165" spans="1:25">
      <c r="A165" s="134" t="str">
        <f t="shared" si="2"/>
        <v>BGbu_04.2</v>
      </c>
      <c r="C165" s="177" t="s">
        <v>10</v>
      </c>
      <c r="D165" s="178" t="s">
        <v>1</v>
      </c>
      <c r="E165" s="178" t="s">
        <v>545</v>
      </c>
      <c r="F165" s="178" t="s">
        <v>546</v>
      </c>
      <c r="G165" s="178" t="s">
        <v>540</v>
      </c>
      <c r="H165" s="178" t="s">
        <v>5815</v>
      </c>
      <c r="I165" s="214" t="s">
        <v>643</v>
      </c>
      <c r="J165" s="82" t="s">
        <v>301</v>
      </c>
      <c r="K165" s="82" t="s">
        <v>1221</v>
      </c>
      <c r="L165" s="24" t="s">
        <v>273</v>
      </c>
      <c r="M165" s="25" t="s">
        <v>273</v>
      </c>
      <c r="N165" s="174" t="s">
        <v>273</v>
      </c>
      <c r="O165" s="2" t="s">
        <v>273</v>
      </c>
      <c r="P165" s="2" t="s">
        <v>272</v>
      </c>
      <c r="Q165" s="2" t="s">
        <v>272</v>
      </c>
      <c r="R165" s="2" t="s">
        <v>273</v>
      </c>
      <c r="S165" s="25" t="s">
        <v>273</v>
      </c>
      <c r="T165" s="215"/>
      <c r="U165" s="24" t="s">
        <v>273</v>
      </c>
      <c r="V165" s="2" t="s">
        <v>273</v>
      </c>
      <c r="W165" s="2" t="s">
        <v>272</v>
      </c>
      <c r="X165" s="2" t="s">
        <v>273</v>
      </c>
      <c r="Y165" s="25" t="s">
        <v>273</v>
      </c>
    </row>
    <row r="166" spans="1:25">
      <c r="A166" s="134" t="str">
        <f t="shared" si="2"/>
        <v>BGbu_05.1</v>
      </c>
      <c r="C166" s="177" t="s">
        <v>10</v>
      </c>
      <c r="D166" s="178" t="s">
        <v>1</v>
      </c>
      <c r="E166" s="178" t="s">
        <v>547</v>
      </c>
      <c r="F166" s="178" t="s">
        <v>548</v>
      </c>
      <c r="G166" s="178" t="s">
        <v>540</v>
      </c>
      <c r="H166" s="178" t="s">
        <v>5815</v>
      </c>
      <c r="I166" s="214" t="s">
        <v>643</v>
      </c>
      <c r="J166" s="82" t="s">
        <v>47</v>
      </c>
      <c r="K166" s="82" t="s">
        <v>47</v>
      </c>
      <c r="L166" s="24" t="s">
        <v>272</v>
      </c>
      <c r="M166" s="25" t="s">
        <v>272</v>
      </c>
      <c r="N166" s="174" t="s">
        <v>7</v>
      </c>
      <c r="O166" s="2" t="s">
        <v>7</v>
      </c>
      <c r="P166" s="2" t="s">
        <v>7</v>
      </c>
      <c r="Q166" s="2" t="s">
        <v>7</v>
      </c>
      <c r="R166" s="2" t="s">
        <v>7</v>
      </c>
      <c r="S166" s="25" t="s">
        <v>7</v>
      </c>
      <c r="T166" s="215"/>
      <c r="U166" s="24" t="s">
        <v>272</v>
      </c>
      <c r="V166" s="2" t="s">
        <v>272</v>
      </c>
      <c r="W166" s="2" t="s">
        <v>272</v>
      </c>
      <c r="X166" s="2" t="s">
        <v>272</v>
      </c>
      <c r="Y166" s="25" t="s">
        <v>272</v>
      </c>
    </row>
    <row r="167" spans="1:25">
      <c r="A167" s="134" t="str">
        <f t="shared" si="2"/>
        <v>BGbu_06.1</v>
      </c>
      <c r="C167" s="177" t="s">
        <v>10</v>
      </c>
      <c r="D167" s="178" t="s">
        <v>1</v>
      </c>
      <c r="E167" s="178" t="s">
        <v>553</v>
      </c>
      <c r="F167" s="178" t="s">
        <v>554</v>
      </c>
      <c r="G167" s="178" t="s">
        <v>540</v>
      </c>
      <c r="H167" s="178" t="s">
        <v>5815</v>
      </c>
      <c r="I167" s="214" t="s">
        <v>643</v>
      </c>
      <c r="J167" s="82" t="s">
        <v>47</v>
      </c>
      <c r="K167" s="82" t="s">
        <v>47</v>
      </c>
      <c r="L167" s="24" t="s">
        <v>272</v>
      </c>
      <c r="M167" s="25" t="s">
        <v>272</v>
      </c>
      <c r="N167" s="174" t="s">
        <v>7</v>
      </c>
      <c r="O167" s="2" t="s">
        <v>7</v>
      </c>
      <c r="P167" s="2" t="s">
        <v>7</v>
      </c>
      <c r="Q167" s="2" t="s">
        <v>7</v>
      </c>
      <c r="R167" s="2" t="s">
        <v>7</v>
      </c>
      <c r="S167" s="25" t="s">
        <v>7</v>
      </c>
      <c r="T167" s="215"/>
      <c r="U167" s="24" t="s">
        <v>272</v>
      </c>
      <c r="V167" s="2" t="s">
        <v>272</v>
      </c>
      <c r="W167" s="2" t="s">
        <v>272</v>
      </c>
      <c r="X167" s="2" t="s">
        <v>272</v>
      </c>
      <c r="Y167" s="25" t="s">
        <v>272</v>
      </c>
    </row>
    <row r="168" spans="1:25">
      <c r="A168" s="134" t="str">
        <f t="shared" si="2"/>
        <v>BGbu_06.2</v>
      </c>
      <c r="C168" s="177" t="s">
        <v>10</v>
      </c>
      <c r="D168" s="178" t="s">
        <v>1</v>
      </c>
      <c r="E168" s="178" t="s">
        <v>555</v>
      </c>
      <c r="F168" s="178" t="s">
        <v>556</v>
      </c>
      <c r="G168" s="178" t="s">
        <v>540</v>
      </c>
      <c r="H168" s="172" t="s">
        <v>5815</v>
      </c>
      <c r="I168" s="216" t="s">
        <v>643</v>
      </c>
      <c r="J168" s="82" t="s">
        <v>301</v>
      </c>
      <c r="K168" s="82" t="s">
        <v>1222</v>
      </c>
      <c r="L168" s="24" t="s">
        <v>272</v>
      </c>
      <c r="M168" s="25" t="s">
        <v>273</v>
      </c>
      <c r="N168" s="174" t="s">
        <v>273</v>
      </c>
      <c r="O168" s="2" t="s">
        <v>273</v>
      </c>
      <c r="P168" s="2" t="s">
        <v>273</v>
      </c>
      <c r="Q168" s="2" t="s">
        <v>273</v>
      </c>
      <c r="R168" s="2" t="s">
        <v>272</v>
      </c>
      <c r="S168" s="25" t="s">
        <v>273</v>
      </c>
      <c r="T168" s="215"/>
      <c r="U168" s="24" t="s">
        <v>272</v>
      </c>
      <c r="V168" s="2" t="s">
        <v>273</v>
      </c>
      <c r="W168" s="2" t="s">
        <v>273</v>
      </c>
      <c r="X168" s="2" t="s">
        <v>273</v>
      </c>
      <c r="Y168" s="25" t="s">
        <v>273</v>
      </c>
    </row>
    <row r="169" spans="1:25">
      <c r="A169" s="134" t="str">
        <f t="shared" si="2"/>
        <v>BGbu_07.1</v>
      </c>
      <c r="C169" s="177" t="s">
        <v>10</v>
      </c>
      <c r="D169" s="178" t="s">
        <v>1</v>
      </c>
      <c r="E169" s="178" t="s">
        <v>561</v>
      </c>
      <c r="F169" s="178" t="s">
        <v>562</v>
      </c>
      <c r="G169" s="178" t="s">
        <v>533</v>
      </c>
      <c r="H169" s="178" t="s">
        <v>5815</v>
      </c>
      <c r="I169" s="214" t="s">
        <v>643</v>
      </c>
      <c r="J169" s="82" t="s">
        <v>1218</v>
      </c>
      <c r="K169" s="82" t="s">
        <v>5851</v>
      </c>
      <c r="L169" s="24" t="s">
        <v>272</v>
      </c>
      <c r="M169" s="25" t="s">
        <v>273</v>
      </c>
      <c r="N169" s="174" t="s">
        <v>273</v>
      </c>
      <c r="O169" s="2" t="s">
        <v>273</v>
      </c>
      <c r="P169" s="2" t="s">
        <v>273</v>
      </c>
      <c r="Q169" s="2" t="s">
        <v>273</v>
      </c>
      <c r="R169" s="2" t="s">
        <v>273</v>
      </c>
      <c r="S169" s="25" t="s">
        <v>272</v>
      </c>
      <c r="T169" s="215"/>
      <c r="U169" s="24" t="s">
        <v>7</v>
      </c>
      <c r="V169" s="2" t="s">
        <v>7</v>
      </c>
      <c r="W169" s="2" t="s">
        <v>7</v>
      </c>
      <c r="X169" s="2" t="s">
        <v>7</v>
      </c>
      <c r="Y169" s="25" t="s">
        <v>7</v>
      </c>
    </row>
    <row r="170" spans="1:25">
      <c r="A170" s="134" t="str">
        <f t="shared" si="2"/>
        <v>BGbu_07.2</v>
      </c>
      <c r="C170" s="177" t="s">
        <v>10</v>
      </c>
      <c r="D170" s="178" t="s">
        <v>1</v>
      </c>
      <c r="E170" s="178" t="s">
        <v>563</v>
      </c>
      <c r="F170" s="178" t="s">
        <v>564</v>
      </c>
      <c r="G170" s="178" t="s">
        <v>540</v>
      </c>
      <c r="H170" s="178" t="s">
        <v>5815</v>
      </c>
      <c r="I170" s="214" t="s">
        <v>643</v>
      </c>
      <c r="J170" s="82" t="s">
        <v>1226</v>
      </c>
      <c r="K170" s="82" t="s">
        <v>5852</v>
      </c>
      <c r="L170" s="24" t="s">
        <v>272</v>
      </c>
      <c r="M170" s="25" t="s">
        <v>273</v>
      </c>
      <c r="N170" s="174" t="s">
        <v>273</v>
      </c>
      <c r="O170" s="2" t="s">
        <v>273</v>
      </c>
      <c r="P170" s="2" t="s">
        <v>273</v>
      </c>
      <c r="Q170" s="2" t="s">
        <v>273</v>
      </c>
      <c r="R170" s="2" t="s">
        <v>273</v>
      </c>
      <c r="S170" s="25" t="s">
        <v>272</v>
      </c>
      <c r="T170" s="215"/>
      <c r="U170" s="24" t="s">
        <v>272</v>
      </c>
      <c r="V170" s="2" t="s">
        <v>273</v>
      </c>
      <c r="W170" s="2" t="s">
        <v>273</v>
      </c>
      <c r="X170" s="2" t="s">
        <v>273</v>
      </c>
      <c r="Y170" s="25" t="s">
        <v>273</v>
      </c>
    </row>
    <row r="171" spans="1:25">
      <c r="A171" s="134" t="str">
        <f t="shared" si="2"/>
        <v>BGca_01.1</v>
      </c>
      <c r="C171" s="177" t="s">
        <v>10</v>
      </c>
      <c r="D171" s="178" t="s">
        <v>495</v>
      </c>
      <c r="E171" s="178" t="s">
        <v>565</v>
      </c>
      <c r="F171" s="178" t="s">
        <v>566</v>
      </c>
      <c r="G171" s="178" t="s">
        <v>540</v>
      </c>
      <c r="H171" s="178" t="s">
        <v>5815</v>
      </c>
      <c r="I171" s="214" t="s">
        <v>643</v>
      </c>
      <c r="J171" s="82" t="s">
        <v>1230</v>
      </c>
      <c r="K171" s="82" t="s">
        <v>5853</v>
      </c>
      <c r="L171" s="24" t="s">
        <v>272</v>
      </c>
      <c r="M171" s="25" t="s">
        <v>273</v>
      </c>
      <c r="N171" s="174" t="s">
        <v>273</v>
      </c>
      <c r="O171" s="2" t="s">
        <v>273</v>
      </c>
      <c r="P171" s="2" t="s">
        <v>273</v>
      </c>
      <c r="Q171" s="2" t="s">
        <v>273</v>
      </c>
      <c r="R171" s="2" t="s">
        <v>273</v>
      </c>
      <c r="S171" s="25" t="s">
        <v>272</v>
      </c>
      <c r="T171" s="215"/>
      <c r="U171" s="24" t="s">
        <v>272</v>
      </c>
      <c r="V171" s="2" t="s">
        <v>273</v>
      </c>
      <c r="W171" s="2" t="s">
        <v>272</v>
      </c>
      <c r="X171" s="2" t="s">
        <v>273</v>
      </c>
      <c r="Y171" s="25" t="s">
        <v>273</v>
      </c>
    </row>
    <row r="172" spans="1:25">
      <c r="A172" s="134" t="str">
        <f t="shared" si="2"/>
        <v>BGca_01.1</v>
      </c>
      <c r="C172" s="177" t="s">
        <v>10</v>
      </c>
      <c r="D172" s="178" t="s">
        <v>495</v>
      </c>
      <c r="E172" s="178" t="s">
        <v>565</v>
      </c>
      <c r="F172" s="178" t="s">
        <v>566</v>
      </c>
      <c r="G172" s="178" t="s">
        <v>540</v>
      </c>
      <c r="H172" s="178" t="s">
        <v>5815</v>
      </c>
      <c r="I172" s="214" t="s">
        <v>643</v>
      </c>
      <c r="J172" s="82" t="s">
        <v>1228</v>
      </c>
      <c r="K172" s="82" t="s">
        <v>5854</v>
      </c>
      <c r="L172" s="24" t="s">
        <v>273</v>
      </c>
      <c r="M172" s="25" t="s">
        <v>273</v>
      </c>
      <c r="N172" s="174" t="s">
        <v>273</v>
      </c>
      <c r="O172" s="2" t="s">
        <v>273</v>
      </c>
      <c r="P172" s="2" t="s">
        <v>272</v>
      </c>
      <c r="Q172" s="2" t="s">
        <v>272</v>
      </c>
      <c r="R172" s="2" t="s">
        <v>273</v>
      </c>
      <c r="S172" s="25" t="s">
        <v>273</v>
      </c>
      <c r="T172" s="215"/>
      <c r="U172" s="24" t="s">
        <v>273</v>
      </c>
      <c r="V172" s="2" t="s">
        <v>273</v>
      </c>
      <c r="W172" s="2" t="s">
        <v>273</v>
      </c>
      <c r="X172" s="2" t="s">
        <v>273</v>
      </c>
      <c r="Y172" s="25" t="s">
        <v>273</v>
      </c>
    </row>
    <row r="173" spans="1:25">
      <c r="A173" s="134" t="str">
        <f t="shared" si="2"/>
        <v>BGca_01.2</v>
      </c>
      <c r="C173" s="177" t="s">
        <v>10</v>
      </c>
      <c r="D173" s="178" t="s">
        <v>495</v>
      </c>
      <c r="E173" s="178" t="s">
        <v>567</v>
      </c>
      <c r="F173" s="178" t="s">
        <v>568</v>
      </c>
      <c r="G173" s="178" t="s">
        <v>533</v>
      </c>
      <c r="H173" s="178" t="s">
        <v>5815</v>
      </c>
      <c r="I173" s="214"/>
      <c r="J173" s="82" t="s">
        <v>194</v>
      </c>
      <c r="K173" s="82" t="s">
        <v>194</v>
      </c>
      <c r="L173" s="24" t="s">
        <v>7</v>
      </c>
      <c r="M173" s="25" t="s">
        <v>7</v>
      </c>
      <c r="N173" s="174" t="s">
        <v>7</v>
      </c>
      <c r="O173" s="2" t="s">
        <v>7</v>
      </c>
      <c r="P173" s="2" t="s">
        <v>7</v>
      </c>
      <c r="Q173" s="2" t="s">
        <v>7</v>
      </c>
      <c r="R173" s="2" t="s">
        <v>7</v>
      </c>
      <c r="S173" s="25" t="s">
        <v>7</v>
      </c>
      <c r="T173" s="215" t="s">
        <v>7</v>
      </c>
      <c r="U173" s="24" t="s">
        <v>7</v>
      </c>
      <c r="V173" s="2" t="s">
        <v>7</v>
      </c>
      <c r="W173" s="2" t="s">
        <v>7</v>
      </c>
      <c r="X173" s="2" t="s">
        <v>7</v>
      </c>
      <c r="Y173" s="25" t="s">
        <v>7</v>
      </c>
    </row>
    <row r="174" spans="1:25">
      <c r="A174" s="134" t="str">
        <f t="shared" si="2"/>
        <v>BGca_01.3</v>
      </c>
      <c r="C174" s="177" t="s">
        <v>10</v>
      </c>
      <c r="D174" s="178" t="s">
        <v>495</v>
      </c>
      <c r="E174" s="178" t="s">
        <v>569</v>
      </c>
      <c r="F174" s="178" t="s">
        <v>570</v>
      </c>
      <c r="G174" s="178" t="s">
        <v>540</v>
      </c>
      <c r="H174" s="178" t="s">
        <v>5815</v>
      </c>
      <c r="I174" s="214" t="s">
        <v>643</v>
      </c>
      <c r="J174" s="82" t="s">
        <v>304</v>
      </c>
      <c r="K174" s="82" t="s">
        <v>5853</v>
      </c>
      <c r="L174" s="24" t="s">
        <v>272</v>
      </c>
      <c r="M174" s="25" t="s">
        <v>273</v>
      </c>
      <c r="N174" s="174" t="s">
        <v>272</v>
      </c>
      <c r="O174" s="2" t="s">
        <v>273</v>
      </c>
      <c r="P174" s="2" t="s">
        <v>272</v>
      </c>
      <c r="Q174" s="2" t="s">
        <v>273</v>
      </c>
      <c r="R174" s="2" t="s">
        <v>273</v>
      </c>
      <c r="S174" s="25" t="s">
        <v>272</v>
      </c>
      <c r="T174" s="215"/>
      <c r="U174" s="24" t="s">
        <v>272</v>
      </c>
      <c r="V174" s="2" t="s">
        <v>273</v>
      </c>
      <c r="W174" s="2" t="s">
        <v>272</v>
      </c>
      <c r="X174" s="2" t="s">
        <v>273</v>
      </c>
      <c r="Y174" s="25" t="s">
        <v>273</v>
      </c>
    </row>
    <row r="175" spans="1:25">
      <c r="A175" s="134" t="str">
        <f t="shared" si="2"/>
        <v>BGca_01.4</v>
      </c>
      <c r="C175" s="177" t="s">
        <v>10</v>
      </c>
      <c r="D175" s="178" t="s">
        <v>495</v>
      </c>
      <c r="E175" s="178" t="s">
        <v>571</v>
      </c>
      <c r="F175" s="178" t="s">
        <v>572</v>
      </c>
      <c r="G175" s="178" t="s">
        <v>540</v>
      </c>
      <c r="H175" s="178" t="s">
        <v>5815</v>
      </c>
      <c r="I175" s="214"/>
      <c r="J175" s="82" t="s">
        <v>194</v>
      </c>
      <c r="K175" s="82" t="s">
        <v>194</v>
      </c>
      <c r="L175" s="24" t="s">
        <v>7</v>
      </c>
      <c r="M175" s="25" t="s">
        <v>7</v>
      </c>
      <c r="N175" s="174" t="s">
        <v>7</v>
      </c>
      <c r="O175" s="2" t="s">
        <v>7</v>
      </c>
      <c r="P175" s="2" t="s">
        <v>7</v>
      </c>
      <c r="Q175" s="2" t="s">
        <v>7</v>
      </c>
      <c r="R175" s="2" t="s">
        <v>7</v>
      </c>
      <c r="S175" s="25" t="s">
        <v>7</v>
      </c>
      <c r="T175" s="215" t="s">
        <v>7</v>
      </c>
      <c r="U175" s="24" t="s">
        <v>7</v>
      </c>
      <c r="V175" s="2" t="s">
        <v>7</v>
      </c>
      <c r="W175" s="2" t="s">
        <v>7</v>
      </c>
      <c r="X175" s="2" t="s">
        <v>7</v>
      </c>
      <c r="Y175" s="25" t="s">
        <v>7</v>
      </c>
    </row>
    <row r="176" spans="1:25">
      <c r="A176" s="134" t="str">
        <f t="shared" si="2"/>
        <v>BGca_02.6</v>
      </c>
      <c r="C176" s="177" t="s">
        <v>10</v>
      </c>
      <c r="D176" s="178" t="s">
        <v>495</v>
      </c>
      <c r="E176" s="178" t="s">
        <v>583</v>
      </c>
      <c r="F176" s="178" t="s">
        <v>584</v>
      </c>
      <c r="G176" s="178" t="s">
        <v>540</v>
      </c>
      <c r="H176" s="172" t="s">
        <v>5815</v>
      </c>
      <c r="I176" s="216"/>
      <c r="J176" s="82" t="s">
        <v>194</v>
      </c>
      <c r="K176" s="82" t="s">
        <v>194</v>
      </c>
      <c r="L176" s="24" t="s">
        <v>7</v>
      </c>
      <c r="M176" s="25" t="s">
        <v>7</v>
      </c>
      <c r="N176" s="174" t="s">
        <v>7</v>
      </c>
      <c r="O176" s="2" t="s">
        <v>7</v>
      </c>
      <c r="P176" s="2" t="s">
        <v>7</v>
      </c>
      <c r="Q176" s="2" t="s">
        <v>7</v>
      </c>
      <c r="R176" s="2" t="s">
        <v>7</v>
      </c>
      <c r="S176" s="25" t="s">
        <v>7</v>
      </c>
      <c r="T176" s="215" t="s">
        <v>7</v>
      </c>
      <c r="U176" s="24" t="s">
        <v>7</v>
      </c>
      <c r="V176" s="2" t="s">
        <v>7</v>
      </c>
      <c r="W176" s="2" t="s">
        <v>7</v>
      </c>
      <c r="X176" s="2" t="s">
        <v>7</v>
      </c>
      <c r="Y176" s="25" t="s">
        <v>7</v>
      </c>
    </row>
    <row r="177" spans="1:25">
      <c r="A177" s="134" t="str">
        <f t="shared" si="2"/>
        <v>BGca_03.1</v>
      </c>
      <c r="C177" s="177" t="s">
        <v>10</v>
      </c>
      <c r="D177" s="178" t="s">
        <v>495</v>
      </c>
      <c r="E177" s="178" t="s">
        <v>585</v>
      </c>
      <c r="F177" s="178" t="s">
        <v>586</v>
      </c>
      <c r="G177" s="178" t="s">
        <v>533</v>
      </c>
      <c r="H177" s="178" t="s">
        <v>5815</v>
      </c>
      <c r="I177" s="214" t="s">
        <v>643</v>
      </c>
      <c r="J177" s="82" t="s">
        <v>304</v>
      </c>
      <c r="K177" s="82" t="s">
        <v>5853</v>
      </c>
      <c r="L177" s="24" t="s">
        <v>272</v>
      </c>
      <c r="M177" s="25" t="s">
        <v>272</v>
      </c>
      <c r="N177" s="174" t="s">
        <v>7</v>
      </c>
      <c r="O177" s="2" t="s">
        <v>7</v>
      </c>
      <c r="P177" s="2" t="s">
        <v>7</v>
      </c>
      <c r="Q177" s="2" t="s">
        <v>7</v>
      </c>
      <c r="R177" s="2" t="s">
        <v>7</v>
      </c>
      <c r="S177" s="25" t="s">
        <v>7</v>
      </c>
      <c r="T177" s="215"/>
      <c r="U177" s="24" t="s">
        <v>7</v>
      </c>
      <c r="V177" s="2" t="s">
        <v>7</v>
      </c>
      <c r="W177" s="2" t="s">
        <v>7</v>
      </c>
      <c r="X177" s="2" t="s">
        <v>7</v>
      </c>
      <c r="Y177" s="25" t="s">
        <v>7</v>
      </c>
    </row>
    <row r="178" spans="1:25">
      <c r="A178" s="134" t="str">
        <f t="shared" si="2"/>
        <v>BGca_03.2</v>
      </c>
      <c r="C178" s="177" t="s">
        <v>10</v>
      </c>
      <c r="D178" s="178" t="s">
        <v>495</v>
      </c>
      <c r="E178" s="178" t="s">
        <v>587</v>
      </c>
      <c r="F178" s="178" t="s">
        <v>588</v>
      </c>
      <c r="G178" s="178" t="s">
        <v>540</v>
      </c>
      <c r="H178" s="178" t="s">
        <v>5815</v>
      </c>
      <c r="I178" s="214"/>
      <c r="J178" s="82" t="s">
        <v>194</v>
      </c>
      <c r="K178" s="82" t="s">
        <v>194</v>
      </c>
      <c r="L178" s="24" t="s">
        <v>7</v>
      </c>
      <c r="M178" s="25" t="s">
        <v>7</v>
      </c>
      <c r="N178" s="174" t="s">
        <v>7</v>
      </c>
      <c r="O178" s="2" t="s">
        <v>7</v>
      </c>
      <c r="P178" s="2" t="s">
        <v>7</v>
      </c>
      <c r="Q178" s="2" t="s">
        <v>7</v>
      </c>
      <c r="R178" s="2" t="s">
        <v>7</v>
      </c>
      <c r="S178" s="25" t="s">
        <v>7</v>
      </c>
      <c r="T178" s="215" t="s">
        <v>7</v>
      </c>
      <c r="U178" s="24" t="s">
        <v>7</v>
      </c>
      <c r="V178" s="2" t="s">
        <v>7</v>
      </c>
      <c r="W178" s="2" t="s">
        <v>7</v>
      </c>
      <c r="X178" s="2" t="s">
        <v>7</v>
      </c>
      <c r="Y178" s="25" t="s">
        <v>7</v>
      </c>
    </row>
    <row r="179" spans="1:25">
      <c r="A179" s="134" t="str">
        <f t="shared" si="2"/>
        <v>BGca_03.3</v>
      </c>
      <c r="C179" s="177" t="s">
        <v>10</v>
      </c>
      <c r="D179" s="178" t="s">
        <v>495</v>
      </c>
      <c r="E179" s="178" t="s">
        <v>589</v>
      </c>
      <c r="F179" s="178" t="s">
        <v>590</v>
      </c>
      <c r="G179" s="178" t="s">
        <v>540</v>
      </c>
      <c r="H179" s="178" t="s">
        <v>5815</v>
      </c>
      <c r="I179" s="214"/>
      <c r="J179" s="82" t="s">
        <v>194</v>
      </c>
      <c r="K179" s="82" t="s">
        <v>194</v>
      </c>
      <c r="L179" s="24" t="s">
        <v>7</v>
      </c>
      <c r="M179" s="25" t="s">
        <v>7</v>
      </c>
      <c r="N179" s="174" t="s">
        <v>7</v>
      </c>
      <c r="O179" s="2" t="s">
        <v>7</v>
      </c>
      <c r="P179" s="2" t="s">
        <v>7</v>
      </c>
      <c r="Q179" s="2" t="s">
        <v>7</v>
      </c>
      <c r="R179" s="2" t="s">
        <v>7</v>
      </c>
      <c r="S179" s="25" t="s">
        <v>7</v>
      </c>
      <c r="T179" s="215" t="s">
        <v>7</v>
      </c>
      <c r="U179" s="24" t="s">
        <v>7</v>
      </c>
      <c r="V179" s="2" t="s">
        <v>7</v>
      </c>
      <c r="W179" s="2" t="s">
        <v>7</v>
      </c>
      <c r="X179" s="2" t="s">
        <v>7</v>
      </c>
      <c r="Y179" s="25" t="s">
        <v>7</v>
      </c>
    </row>
    <row r="180" spans="1:25">
      <c r="A180" s="134" t="str">
        <f t="shared" si="2"/>
        <v>BGca_04.2</v>
      </c>
      <c r="C180" s="177" t="s">
        <v>10</v>
      </c>
      <c r="D180" s="178" t="s">
        <v>495</v>
      </c>
      <c r="E180" s="178" t="s">
        <v>593</v>
      </c>
      <c r="F180" s="178" t="s">
        <v>594</v>
      </c>
      <c r="G180" s="178" t="s">
        <v>540</v>
      </c>
      <c r="H180" s="178" t="s">
        <v>5815</v>
      </c>
      <c r="I180" s="214" t="s">
        <v>643</v>
      </c>
      <c r="J180" s="82" t="s">
        <v>1228</v>
      </c>
      <c r="K180" s="82" t="s">
        <v>5855</v>
      </c>
      <c r="L180" s="24" t="s">
        <v>273</v>
      </c>
      <c r="M180" s="25" t="s">
        <v>273</v>
      </c>
      <c r="N180" s="174" t="s">
        <v>273</v>
      </c>
      <c r="O180" s="2" t="s">
        <v>273</v>
      </c>
      <c r="P180" s="2" t="s">
        <v>272</v>
      </c>
      <c r="Q180" s="2" t="s">
        <v>272</v>
      </c>
      <c r="R180" s="2" t="s">
        <v>273</v>
      </c>
      <c r="S180" s="25" t="s">
        <v>273</v>
      </c>
      <c r="T180" s="215"/>
      <c r="U180" s="24" t="s">
        <v>273</v>
      </c>
      <c r="V180" s="2" t="s">
        <v>273</v>
      </c>
      <c r="W180" s="2" t="s">
        <v>273</v>
      </c>
      <c r="X180" s="2" t="s">
        <v>273</v>
      </c>
      <c r="Y180" s="25" t="s">
        <v>273</v>
      </c>
    </row>
    <row r="181" spans="1:25">
      <c r="A181" s="134" t="str">
        <f t="shared" si="2"/>
        <v>BGca_04.2</v>
      </c>
      <c r="C181" s="177" t="s">
        <v>10</v>
      </c>
      <c r="D181" s="178" t="s">
        <v>495</v>
      </c>
      <c r="E181" s="178" t="s">
        <v>593</v>
      </c>
      <c r="F181" s="178" t="s">
        <v>594</v>
      </c>
      <c r="G181" s="178" t="s">
        <v>540</v>
      </c>
      <c r="H181" s="178" t="s">
        <v>5815</v>
      </c>
      <c r="I181" s="214" t="s">
        <v>643</v>
      </c>
      <c r="J181" s="82" t="s">
        <v>1228</v>
      </c>
      <c r="K181" s="82" t="s">
        <v>1237</v>
      </c>
      <c r="L181" s="24" t="s">
        <v>273</v>
      </c>
      <c r="M181" s="25" t="s">
        <v>273</v>
      </c>
      <c r="N181" s="174" t="s">
        <v>273</v>
      </c>
      <c r="O181" s="2" t="s">
        <v>273</v>
      </c>
      <c r="P181" s="2" t="s">
        <v>272</v>
      </c>
      <c r="Q181" s="2" t="s">
        <v>272</v>
      </c>
      <c r="R181" s="2" t="s">
        <v>273</v>
      </c>
      <c r="S181" s="25" t="s">
        <v>273</v>
      </c>
      <c r="T181" s="215"/>
      <c r="U181" s="24" t="s">
        <v>273</v>
      </c>
      <c r="V181" s="2" t="s">
        <v>273</v>
      </c>
      <c r="W181" s="2" t="s">
        <v>273</v>
      </c>
      <c r="X181" s="2" t="s">
        <v>273</v>
      </c>
      <c r="Y181" s="25" t="s">
        <v>273</v>
      </c>
    </row>
    <row r="182" spans="1:25">
      <c r="A182" s="134" t="str">
        <f t="shared" si="2"/>
        <v>BGca_04.3</v>
      </c>
      <c r="C182" s="177" t="s">
        <v>10</v>
      </c>
      <c r="D182" s="178" t="s">
        <v>495</v>
      </c>
      <c r="E182" s="178" t="s">
        <v>595</v>
      </c>
      <c r="F182" s="178" t="s">
        <v>596</v>
      </c>
      <c r="G182" s="178" t="s">
        <v>540</v>
      </c>
      <c r="H182" s="178" t="s">
        <v>5815</v>
      </c>
      <c r="I182" s="214" t="s">
        <v>643</v>
      </c>
      <c r="J182" s="82" t="s">
        <v>301</v>
      </c>
      <c r="K182" s="82" t="s">
        <v>1238</v>
      </c>
      <c r="L182" s="24" t="s">
        <v>272</v>
      </c>
      <c r="M182" s="25" t="s">
        <v>273</v>
      </c>
      <c r="N182" s="174" t="s">
        <v>273</v>
      </c>
      <c r="O182" s="2" t="s">
        <v>273</v>
      </c>
      <c r="P182" s="2" t="s">
        <v>272</v>
      </c>
      <c r="Q182" s="2" t="s">
        <v>273</v>
      </c>
      <c r="R182" s="2" t="s">
        <v>273</v>
      </c>
      <c r="S182" s="25" t="s">
        <v>273</v>
      </c>
      <c r="T182" s="215"/>
      <c r="U182" s="24" t="s">
        <v>272</v>
      </c>
      <c r="V182" s="2" t="s">
        <v>273</v>
      </c>
      <c r="W182" s="2" t="s">
        <v>272</v>
      </c>
      <c r="X182" s="2" t="s">
        <v>273</v>
      </c>
      <c r="Y182" s="25" t="s">
        <v>273</v>
      </c>
    </row>
    <row r="183" spans="1:25">
      <c r="A183" s="134" t="str">
        <f t="shared" si="2"/>
        <v>BGca_04.3</v>
      </c>
      <c r="C183" s="177" t="s">
        <v>10</v>
      </c>
      <c r="D183" s="178" t="s">
        <v>495</v>
      </c>
      <c r="E183" s="178" t="s">
        <v>595</v>
      </c>
      <c r="F183" s="178" t="s">
        <v>596</v>
      </c>
      <c r="G183" s="178" t="s">
        <v>540</v>
      </c>
      <c r="H183" s="178" t="s">
        <v>5815</v>
      </c>
      <c r="I183" s="214" t="s">
        <v>643</v>
      </c>
      <c r="J183" s="82" t="s">
        <v>301</v>
      </c>
      <c r="K183" s="82" t="s">
        <v>5856</v>
      </c>
      <c r="L183" s="24" t="s">
        <v>272</v>
      </c>
      <c r="M183" s="25" t="s">
        <v>273</v>
      </c>
      <c r="N183" s="174" t="s">
        <v>273</v>
      </c>
      <c r="O183" s="2" t="s">
        <v>273</v>
      </c>
      <c r="P183" s="2" t="s">
        <v>272</v>
      </c>
      <c r="Q183" s="2" t="s">
        <v>273</v>
      </c>
      <c r="R183" s="2" t="s">
        <v>273</v>
      </c>
      <c r="S183" s="25" t="s">
        <v>273</v>
      </c>
      <c r="T183" s="215"/>
      <c r="U183" s="24" t="s">
        <v>272</v>
      </c>
      <c r="V183" s="2" t="s">
        <v>273</v>
      </c>
      <c r="W183" s="2" t="s">
        <v>272</v>
      </c>
      <c r="X183" s="2" t="s">
        <v>273</v>
      </c>
      <c r="Y183" s="25" t="s">
        <v>273</v>
      </c>
    </row>
    <row r="184" spans="1:25">
      <c r="A184" s="134" t="str">
        <f t="shared" si="2"/>
        <v>BGca_04.3</v>
      </c>
      <c r="C184" s="177" t="s">
        <v>10</v>
      </c>
      <c r="D184" s="178" t="s">
        <v>495</v>
      </c>
      <c r="E184" s="178" t="s">
        <v>595</v>
      </c>
      <c r="F184" s="178" t="s">
        <v>596</v>
      </c>
      <c r="G184" s="178" t="s">
        <v>540</v>
      </c>
      <c r="H184" s="172" t="s">
        <v>5815</v>
      </c>
      <c r="I184" s="216" t="s">
        <v>643</v>
      </c>
      <c r="J184" s="82" t="s">
        <v>301</v>
      </c>
      <c r="K184" s="82" t="s">
        <v>1221</v>
      </c>
      <c r="L184" s="24" t="s">
        <v>273</v>
      </c>
      <c r="M184" s="25" t="s">
        <v>273</v>
      </c>
      <c r="N184" s="174" t="s">
        <v>273</v>
      </c>
      <c r="O184" s="2" t="s">
        <v>273</v>
      </c>
      <c r="P184" s="2" t="s">
        <v>272</v>
      </c>
      <c r="Q184" s="2" t="s">
        <v>272</v>
      </c>
      <c r="R184" s="2" t="s">
        <v>273</v>
      </c>
      <c r="S184" s="25" t="s">
        <v>273</v>
      </c>
      <c r="T184" s="215"/>
      <c r="U184" s="24" t="s">
        <v>273</v>
      </c>
      <c r="V184" s="2" t="s">
        <v>273</v>
      </c>
      <c r="W184" s="2" t="s">
        <v>273</v>
      </c>
      <c r="X184" s="2" t="s">
        <v>273</v>
      </c>
      <c r="Y184" s="25" t="s">
        <v>273</v>
      </c>
    </row>
    <row r="185" spans="1:25">
      <c r="A185" s="134" t="str">
        <f t="shared" si="2"/>
        <v>BGca_05.2</v>
      </c>
      <c r="C185" s="177" t="s">
        <v>10</v>
      </c>
      <c r="D185" s="178" t="s">
        <v>495</v>
      </c>
      <c r="E185" s="178" t="s">
        <v>599</v>
      </c>
      <c r="F185" s="178" t="s">
        <v>600</v>
      </c>
      <c r="G185" s="178" t="s">
        <v>540</v>
      </c>
      <c r="H185" s="178" t="s">
        <v>5815</v>
      </c>
      <c r="I185" s="214" t="s">
        <v>643</v>
      </c>
      <c r="J185" s="82" t="s">
        <v>1230</v>
      </c>
      <c r="K185" s="82" t="s">
        <v>1241</v>
      </c>
      <c r="L185" s="24" t="s">
        <v>273</v>
      </c>
      <c r="M185" s="25" t="s">
        <v>273</v>
      </c>
      <c r="N185" s="174" t="s">
        <v>273</v>
      </c>
      <c r="O185" s="2" t="s">
        <v>273</v>
      </c>
      <c r="P185" s="2" t="s">
        <v>272</v>
      </c>
      <c r="Q185" s="2" t="s">
        <v>272</v>
      </c>
      <c r="R185" s="2" t="s">
        <v>273</v>
      </c>
      <c r="S185" s="25" t="s">
        <v>273</v>
      </c>
      <c r="T185" s="215"/>
      <c r="U185" s="24" t="s">
        <v>273</v>
      </c>
      <c r="V185" s="2" t="s">
        <v>273</v>
      </c>
      <c r="W185" s="2" t="s">
        <v>273</v>
      </c>
      <c r="X185" s="2" t="s">
        <v>273</v>
      </c>
      <c r="Y185" s="25" t="s">
        <v>273</v>
      </c>
    </row>
    <row r="186" spans="1:25">
      <c r="A186" s="134" t="str">
        <f t="shared" si="2"/>
        <v>BGfa_01.4</v>
      </c>
      <c r="C186" s="177" t="s">
        <v>10</v>
      </c>
      <c r="D186" s="178" t="s">
        <v>2</v>
      </c>
      <c r="E186" s="178" t="s">
        <v>609</v>
      </c>
      <c r="F186" s="178" t="s">
        <v>610</v>
      </c>
      <c r="G186" s="178" t="s">
        <v>540</v>
      </c>
      <c r="H186" s="178" t="s">
        <v>5815</v>
      </c>
      <c r="I186" s="214" t="s">
        <v>643</v>
      </c>
      <c r="J186" s="82" t="s">
        <v>1250</v>
      </c>
      <c r="K186" s="82" t="s">
        <v>5857</v>
      </c>
      <c r="L186" s="24" t="s">
        <v>273</v>
      </c>
      <c r="M186" s="25" t="s">
        <v>273</v>
      </c>
      <c r="N186" s="174" t="s">
        <v>273</v>
      </c>
      <c r="O186" s="2" t="s">
        <v>273</v>
      </c>
      <c r="P186" s="2" t="s">
        <v>272</v>
      </c>
      <c r="Q186" s="2" t="s">
        <v>272</v>
      </c>
      <c r="R186" s="2" t="s">
        <v>273</v>
      </c>
      <c r="S186" s="25" t="s">
        <v>273</v>
      </c>
      <c r="T186" s="215"/>
      <c r="U186" s="24" t="s">
        <v>273</v>
      </c>
      <c r="V186" s="2" t="s">
        <v>273</v>
      </c>
      <c r="W186" s="2" t="s">
        <v>273</v>
      </c>
      <c r="X186" s="2" t="s">
        <v>273</v>
      </c>
      <c r="Y186" s="25" t="s">
        <v>273</v>
      </c>
    </row>
    <row r="187" spans="1:25">
      <c r="A187" s="134" t="str">
        <f t="shared" si="2"/>
        <v>BGfa_03.3</v>
      </c>
      <c r="C187" s="177" t="s">
        <v>10</v>
      </c>
      <c r="D187" s="178" t="s">
        <v>2</v>
      </c>
      <c r="E187" s="178" t="s">
        <v>619</v>
      </c>
      <c r="F187" s="178" t="s">
        <v>620</v>
      </c>
      <c r="G187" s="178" t="s">
        <v>540</v>
      </c>
      <c r="H187" s="178" t="s">
        <v>5815</v>
      </c>
      <c r="I187" s="214" t="s">
        <v>643</v>
      </c>
      <c r="J187" s="82" t="s">
        <v>1279</v>
      </c>
      <c r="K187" s="82" t="s">
        <v>5858</v>
      </c>
      <c r="L187" s="24" t="s">
        <v>272</v>
      </c>
      <c r="M187" s="25" t="s">
        <v>273</v>
      </c>
      <c r="N187" s="174" t="s">
        <v>273</v>
      </c>
      <c r="O187" s="2" t="s">
        <v>273</v>
      </c>
      <c r="P187" s="2" t="s">
        <v>273</v>
      </c>
      <c r="Q187" s="2" t="s">
        <v>273</v>
      </c>
      <c r="R187" s="2" t="s">
        <v>273</v>
      </c>
      <c r="S187" s="25" t="s">
        <v>272</v>
      </c>
      <c r="T187" s="215"/>
      <c r="U187" s="24" t="s">
        <v>272</v>
      </c>
      <c r="V187" s="2" t="s">
        <v>273</v>
      </c>
      <c r="W187" s="2" t="s">
        <v>273</v>
      </c>
      <c r="X187" s="2" t="s">
        <v>273</v>
      </c>
      <c r="Y187" s="25" t="s">
        <v>273</v>
      </c>
    </row>
    <row r="188" spans="1:25">
      <c r="A188" s="134" t="str">
        <f t="shared" si="2"/>
        <v>BGfa_03.3</v>
      </c>
      <c r="C188" s="177" t="s">
        <v>10</v>
      </c>
      <c r="D188" s="178" t="s">
        <v>2</v>
      </c>
      <c r="E188" s="178" t="s">
        <v>619</v>
      </c>
      <c r="F188" s="178" t="s">
        <v>620</v>
      </c>
      <c r="G188" s="178" t="s">
        <v>540</v>
      </c>
      <c r="H188" s="178" t="s">
        <v>5815</v>
      </c>
      <c r="I188" s="214" t="s">
        <v>643</v>
      </c>
      <c r="J188" s="82" t="s">
        <v>1279</v>
      </c>
      <c r="K188" s="82" t="s">
        <v>1281</v>
      </c>
      <c r="L188" s="24" t="s">
        <v>272</v>
      </c>
      <c r="M188" s="25" t="s">
        <v>273</v>
      </c>
      <c r="N188" s="174" t="s">
        <v>273</v>
      </c>
      <c r="O188" s="2" t="s">
        <v>273</v>
      </c>
      <c r="P188" s="2" t="s">
        <v>273</v>
      </c>
      <c r="Q188" s="2" t="s">
        <v>273</v>
      </c>
      <c r="R188" s="2" t="s">
        <v>273</v>
      </c>
      <c r="S188" s="25" t="s">
        <v>272</v>
      </c>
      <c r="T188" s="215"/>
      <c r="U188" s="24" t="s">
        <v>272</v>
      </c>
      <c r="V188" s="2" t="s">
        <v>273</v>
      </c>
      <c r="W188" s="2" t="s">
        <v>273</v>
      </c>
      <c r="X188" s="2" t="s">
        <v>273</v>
      </c>
      <c r="Y188" s="25" t="s">
        <v>273</v>
      </c>
    </row>
    <row r="189" spans="1:25">
      <c r="A189" s="134" t="str">
        <f t="shared" si="2"/>
        <v>BGst_02.1</v>
      </c>
      <c r="C189" s="177" t="s">
        <v>10</v>
      </c>
      <c r="D189" s="178" t="s">
        <v>3</v>
      </c>
      <c r="E189" s="178" t="s">
        <v>899</v>
      </c>
      <c r="F189" s="178" t="s">
        <v>900</v>
      </c>
      <c r="G189" s="178" t="s">
        <v>540</v>
      </c>
      <c r="H189" s="178" t="s">
        <v>5815</v>
      </c>
      <c r="I189" s="214" t="s">
        <v>643</v>
      </c>
      <c r="J189" s="82" t="s">
        <v>5859</v>
      </c>
      <c r="K189" s="82" t="s">
        <v>5860</v>
      </c>
      <c r="L189" s="24" t="s">
        <v>272</v>
      </c>
      <c r="M189" s="25" t="s">
        <v>272</v>
      </c>
      <c r="N189" s="174" t="s">
        <v>7</v>
      </c>
      <c r="O189" s="2" t="s">
        <v>7</v>
      </c>
      <c r="P189" s="2" t="s">
        <v>7</v>
      </c>
      <c r="Q189" s="2" t="s">
        <v>7</v>
      </c>
      <c r="R189" s="2" t="s">
        <v>7</v>
      </c>
      <c r="S189" s="25" t="s">
        <v>7</v>
      </c>
      <c r="T189" s="215"/>
      <c r="U189" s="24" t="s">
        <v>272</v>
      </c>
      <c r="V189" s="2" t="s">
        <v>273</v>
      </c>
      <c r="W189" s="2" t="s">
        <v>272</v>
      </c>
      <c r="X189" s="2" t="s">
        <v>272</v>
      </c>
      <c r="Y189" s="25" t="s">
        <v>273</v>
      </c>
    </row>
    <row r="190" spans="1:25">
      <c r="A190" s="134" t="str">
        <f t="shared" si="2"/>
        <v>BGst_02.1</v>
      </c>
      <c r="C190" s="177" t="s">
        <v>10</v>
      </c>
      <c r="D190" s="178" t="s">
        <v>3</v>
      </c>
      <c r="E190" s="178" t="s">
        <v>899</v>
      </c>
      <c r="F190" s="178" t="s">
        <v>900</v>
      </c>
      <c r="G190" s="178" t="s">
        <v>540</v>
      </c>
      <c r="H190" s="178" t="s">
        <v>5815</v>
      </c>
      <c r="I190" s="214" t="s">
        <v>643</v>
      </c>
      <c r="J190" s="82" t="s">
        <v>5859</v>
      </c>
      <c r="K190" s="82" t="s">
        <v>5861</v>
      </c>
      <c r="L190" s="24" t="s">
        <v>272</v>
      </c>
      <c r="M190" s="25" t="s">
        <v>272</v>
      </c>
      <c r="N190" s="174" t="s">
        <v>7</v>
      </c>
      <c r="O190" s="2" t="s">
        <v>7</v>
      </c>
      <c r="P190" s="2" t="s">
        <v>7</v>
      </c>
      <c r="Q190" s="2" t="s">
        <v>7</v>
      </c>
      <c r="R190" s="2" t="s">
        <v>7</v>
      </c>
      <c r="S190" s="25" t="s">
        <v>7</v>
      </c>
      <c r="T190" s="215"/>
      <c r="U190" s="24" t="s">
        <v>272</v>
      </c>
      <c r="V190" s="2" t="s">
        <v>273</v>
      </c>
      <c r="W190" s="2" t="s">
        <v>272</v>
      </c>
      <c r="X190" s="2" t="s">
        <v>272</v>
      </c>
      <c r="Y190" s="25" t="s">
        <v>273</v>
      </c>
    </row>
    <row r="191" spans="1:25">
      <c r="A191" s="134" t="str">
        <f t="shared" si="2"/>
        <v>BGst_02.2</v>
      </c>
      <c r="C191" s="177" t="s">
        <v>10</v>
      </c>
      <c r="D191" s="178" t="s">
        <v>3</v>
      </c>
      <c r="E191" s="178" t="s">
        <v>627</v>
      </c>
      <c r="F191" s="178" t="s">
        <v>628</v>
      </c>
      <c r="G191" s="178" t="s">
        <v>540</v>
      </c>
      <c r="H191" s="178" t="s">
        <v>5815</v>
      </c>
      <c r="I191" s="214" t="s">
        <v>53</v>
      </c>
      <c r="J191" s="82" t="s">
        <v>1298</v>
      </c>
      <c r="K191" s="82" t="s">
        <v>5862</v>
      </c>
      <c r="L191" s="24" t="s">
        <v>272</v>
      </c>
      <c r="M191" s="25" t="s">
        <v>273</v>
      </c>
      <c r="N191" s="174" t="s">
        <v>273</v>
      </c>
      <c r="O191" s="2" t="s">
        <v>273</v>
      </c>
      <c r="P191" s="2" t="s">
        <v>273</v>
      </c>
      <c r="Q191" s="2" t="s">
        <v>273</v>
      </c>
      <c r="R191" s="2" t="s">
        <v>273</v>
      </c>
      <c r="S191" s="25" t="s">
        <v>272</v>
      </c>
      <c r="T191" s="215"/>
      <c r="U191" s="24" t="s">
        <v>272</v>
      </c>
      <c r="V191" s="2" t="s">
        <v>273</v>
      </c>
      <c r="W191" s="2" t="s">
        <v>272</v>
      </c>
      <c r="X191" s="2" t="s">
        <v>273</v>
      </c>
      <c r="Y191" s="25" t="s">
        <v>273</v>
      </c>
    </row>
    <row r="192" spans="1:25">
      <c r="A192" s="134" t="str">
        <f t="shared" si="2"/>
        <v>BGst_02.2</v>
      </c>
      <c r="C192" s="177" t="s">
        <v>10</v>
      </c>
      <c r="D192" s="178" t="s">
        <v>3</v>
      </c>
      <c r="E192" s="178" t="s">
        <v>627</v>
      </c>
      <c r="F192" s="178" t="s">
        <v>628</v>
      </c>
      <c r="G192" s="178" t="s">
        <v>540</v>
      </c>
      <c r="H192" s="172" t="s">
        <v>5815</v>
      </c>
      <c r="I192" s="216" t="s">
        <v>53</v>
      </c>
      <c r="J192" s="82" t="s">
        <v>1304</v>
      </c>
      <c r="K192" s="82" t="s">
        <v>5863</v>
      </c>
      <c r="L192" s="24" t="s">
        <v>272</v>
      </c>
      <c r="M192" s="25" t="s">
        <v>273</v>
      </c>
      <c r="N192" s="174" t="s">
        <v>273</v>
      </c>
      <c r="O192" s="2" t="s">
        <v>273</v>
      </c>
      <c r="P192" s="2" t="s">
        <v>272</v>
      </c>
      <c r="Q192" s="2" t="s">
        <v>273</v>
      </c>
      <c r="R192" s="2" t="s">
        <v>273</v>
      </c>
      <c r="S192" s="25" t="s">
        <v>272</v>
      </c>
      <c r="T192" s="215"/>
      <c r="U192" s="24" t="s">
        <v>272</v>
      </c>
      <c r="V192" s="2" t="s">
        <v>273</v>
      </c>
      <c r="W192" s="2" t="s">
        <v>272</v>
      </c>
      <c r="X192" s="2" t="s">
        <v>273</v>
      </c>
      <c r="Y192" s="25" t="s">
        <v>273</v>
      </c>
    </row>
    <row r="193" spans="1:25">
      <c r="A193" s="134" t="str">
        <f t="shared" si="2"/>
        <v>BGst_02.2</v>
      </c>
      <c r="C193" s="177" t="s">
        <v>10</v>
      </c>
      <c r="D193" s="178" t="s">
        <v>3</v>
      </c>
      <c r="E193" s="178" t="s">
        <v>627</v>
      </c>
      <c r="F193" s="178" t="s">
        <v>628</v>
      </c>
      <c r="G193" s="178" t="s">
        <v>540</v>
      </c>
      <c r="H193" s="178" t="s">
        <v>5815</v>
      </c>
      <c r="I193" s="214" t="s">
        <v>53</v>
      </c>
      <c r="J193" s="82" t="s">
        <v>1306</v>
      </c>
      <c r="K193" s="82" t="s">
        <v>5864</v>
      </c>
      <c r="L193" s="24" t="s">
        <v>272</v>
      </c>
      <c r="M193" s="25" t="s">
        <v>273</v>
      </c>
      <c r="N193" s="174" t="s">
        <v>273</v>
      </c>
      <c r="O193" s="2" t="s">
        <v>273</v>
      </c>
      <c r="P193" s="2" t="s">
        <v>273</v>
      </c>
      <c r="Q193" s="2" t="s">
        <v>273</v>
      </c>
      <c r="R193" s="2" t="s">
        <v>273</v>
      </c>
      <c r="S193" s="25" t="s">
        <v>272</v>
      </c>
      <c r="T193" s="215"/>
      <c r="U193" s="24" t="s">
        <v>272</v>
      </c>
      <c r="V193" s="2" t="s">
        <v>273</v>
      </c>
      <c r="W193" s="2" t="s">
        <v>272</v>
      </c>
      <c r="X193" s="2" t="s">
        <v>273</v>
      </c>
      <c r="Y193" s="25" t="s">
        <v>273</v>
      </c>
    </row>
    <row r="194" spans="1:25">
      <c r="A194" s="134" t="str">
        <f t="shared" si="2"/>
        <v>BGst_02.2</v>
      </c>
      <c r="C194" s="177" t="s">
        <v>10</v>
      </c>
      <c r="D194" s="178" t="s">
        <v>3</v>
      </c>
      <c r="E194" s="178" t="s">
        <v>627</v>
      </c>
      <c r="F194" s="178" t="s">
        <v>628</v>
      </c>
      <c r="G194" s="178" t="s">
        <v>540</v>
      </c>
      <c r="H194" s="178" t="s">
        <v>5815</v>
      </c>
      <c r="I194" s="214" t="s">
        <v>53</v>
      </c>
      <c r="J194" s="82" t="s">
        <v>1300</v>
      </c>
      <c r="K194" s="82" t="s">
        <v>5865</v>
      </c>
      <c r="L194" s="24" t="s">
        <v>272</v>
      </c>
      <c r="M194" s="25" t="s">
        <v>273</v>
      </c>
      <c r="N194" s="174" t="s">
        <v>273</v>
      </c>
      <c r="O194" s="2" t="s">
        <v>273</v>
      </c>
      <c r="P194" s="2" t="s">
        <v>272</v>
      </c>
      <c r="Q194" s="2" t="s">
        <v>273</v>
      </c>
      <c r="R194" s="2" t="s">
        <v>273</v>
      </c>
      <c r="S194" s="25" t="s">
        <v>272</v>
      </c>
      <c r="T194" s="215"/>
      <c r="U194" s="24" t="s">
        <v>272</v>
      </c>
      <c r="V194" s="2" t="s">
        <v>273</v>
      </c>
      <c r="W194" s="2" t="s">
        <v>273</v>
      </c>
      <c r="X194" s="2" t="s">
        <v>273</v>
      </c>
      <c r="Y194" s="25" t="s">
        <v>273</v>
      </c>
    </row>
    <row r="195" spans="1:25">
      <c r="A195" s="134" t="str">
        <f t="shared" si="2"/>
        <v>BGst_02.2</v>
      </c>
      <c r="C195" s="177" t="s">
        <v>10</v>
      </c>
      <c r="D195" s="178" t="s">
        <v>3</v>
      </c>
      <c r="E195" s="178" t="s">
        <v>627</v>
      </c>
      <c r="F195" s="178" t="s">
        <v>628</v>
      </c>
      <c r="G195" s="178" t="s">
        <v>540</v>
      </c>
      <c r="H195" s="178" t="s">
        <v>5815</v>
      </c>
      <c r="I195" s="214" t="s">
        <v>53</v>
      </c>
      <c r="J195" s="82" t="s">
        <v>1302</v>
      </c>
      <c r="K195" s="82" t="s">
        <v>1303</v>
      </c>
      <c r="L195" s="24" t="s">
        <v>272</v>
      </c>
      <c r="M195" s="25" t="s">
        <v>272</v>
      </c>
      <c r="N195" s="174" t="s">
        <v>7</v>
      </c>
      <c r="O195" s="2" t="s">
        <v>7</v>
      </c>
      <c r="P195" s="2" t="s">
        <v>7</v>
      </c>
      <c r="Q195" s="2" t="s">
        <v>7</v>
      </c>
      <c r="R195" s="2" t="s">
        <v>7</v>
      </c>
      <c r="S195" s="25" t="s">
        <v>7</v>
      </c>
      <c r="T195" s="215"/>
      <c r="U195" s="24" t="s">
        <v>272</v>
      </c>
      <c r="V195" s="2" t="s">
        <v>273</v>
      </c>
      <c r="W195" s="2" t="s">
        <v>272</v>
      </c>
      <c r="X195" s="2" t="s">
        <v>272</v>
      </c>
      <c r="Y195" s="25" t="s">
        <v>273</v>
      </c>
    </row>
    <row r="196" spans="1:25">
      <c r="A196" s="134" t="str">
        <f t="shared" si="2"/>
        <v>BGst_02.3</v>
      </c>
      <c r="C196" s="177" t="s">
        <v>10</v>
      </c>
      <c r="D196" s="178" t="s">
        <v>3</v>
      </c>
      <c r="E196" s="178" t="s">
        <v>629</v>
      </c>
      <c r="F196" s="178" t="s">
        <v>630</v>
      </c>
      <c r="G196" s="178" t="s">
        <v>540</v>
      </c>
      <c r="H196" s="178" t="s">
        <v>5815</v>
      </c>
      <c r="I196" s="214" t="s">
        <v>53</v>
      </c>
      <c r="J196" s="82" t="s">
        <v>1298</v>
      </c>
      <c r="K196" s="82" t="s">
        <v>1309</v>
      </c>
      <c r="L196" s="24" t="s">
        <v>272</v>
      </c>
      <c r="M196" s="25" t="s">
        <v>273</v>
      </c>
      <c r="N196" s="174" t="s">
        <v>273</v>
      </c>
      <c r="O196" s="2" t="s">
        <v>273</v>
      </c>
      <c r="P196" s="2" t="s">
        <v>273</v>
      </c>
      <c r="Q196" s="2" t="s">
        <v>273</v>
      </c>
      <c r="R196" s="2" t="s">
        <v>272</v>
      </c>
      <c r="S196" s="25" t="s">
        <v>272</v>
      </c>
      <c r="T196" s="215"/>
      <c r="U196" s="24" t="s">
        <v>272</v>
      </c>
      <c r="V196" s="2" t="s">
        <v>273</v>
      </c>
      <c r="W196" s="2" t="s">
        <v>273</v>
      </c>
      <c r="X196" s="2" t="s">
        <v>273</v>
      </c>
      <c r="Y196" s="25" t="s">
        <v>273</v>
      </c>
    </row>
    <row r="197" spans="1:25">
      <c r="A197" s="134" t="str">
        <f t="shared" si="2"/>
        <v>BGst_02.3</v>
      </c>
      <c r="C197" s="177" t="s">
        <v>10</v>
      </c>
      <c r="D197" s="178" t="s">
        <v>3</v>
      </c>
      <c r="E197" s="178" t="s">
        <v>629</v>
      </c>
      <c r="F197" s="178" t="s">
        <v>630</v>
      </c>
      <c r="G197" s="178" t="s">
        <v>540</v>
      </c>
      <c r="H197" s="178" t="s">
        <v>5815</v>
      </c>
      <c r="I197" s="214" t="s">
        <v>53</v>
      </c>
      <c r="J197" s="82" t="s">
        <v>1306</v>
      </c>
      <c r="K197" s="82" t="s">
        <v>1308</v>
      </c>
      <c r="L197" s="24" t="s">
        <v>273</v>
      </c>
      <c r="M197" s="25" t="s">
        <v>273</v>
      </c>
      <c r="N197" s="174" t="s">
        <v>273</v>
      </c>
      <c r="O197" s="2" t="s">
        <v>273</v>
      </c>
      <c r="P197" s="2" t="s">
        <v>273</v>
      </c>
      <c r="Q197" s="2" t="s">
        <v>273</v>
      </c>
      <c r="R197" s="2" t="s">
        <v>272</v>
      </c>
      <c r="S197" s="25" t="s">
        <v>273</v>
      </c>
      <c r="T197" s="215"/>
      <c r="U197" s="24" t="s">
        <v>273</v>
      </c>
      <c r="V197" s="2" t="s">
        <v>273</v>
      </c>
      <c r="W197" s="2" t="s">
        <v>273</v>
      </c>
      <c r="X197" s="2" t="s">
        <v>273</v>
      </c>
      <c r="Y197" s="25" t="s">
        <v>273</v>
      </c>
    </row>
    <row r="198" spans="1:25">
      <c r="A198" s="134" t="str">
        <f t="shared" si="2"/>
        <v>BGst_02.3</v>
      </c>
      <c r="C198" s="177" t="s">
        <v>10</v>
      </c>
      <c r="D198" s="178" t="s">
        <v>3</v>
      </c>
      <c r="E198" s="178" t="s">
        <v>629</v>
      </c>
      <c r="F198" s="178" t="s">
        <v>630</v>
      </c>
      <c r="G198" s="178" t="s">
        <v>540</v>
      </c>
      <c r="H198" s="178" t="s">
        <v>5815</v>
      </c>
      <c r="I198" s="214" t="s">
        <v>53</v>
      </c>
      <c r="J198" s="82" t="s">
        <v>1304</v>
      </c>
      <c r="K198" s="82" t="s">
        <v>5866</v>
      </c>
      <c r="L198" s="24" t="s">
        <v>273</v>
      </c>
      <c r="M198" s="25" t="s">
        <v>273</v>
      </c>
      <c r="N198" s="174" t="s">
        <v>273</v>
      </c>
      <c r="O198" s="2" t="s">
        <v>273</v>
      </c>
      <c r="P198" s="2" t="s">
        <v>273</v>
      </c>
      <c r="Q198" s="2" t="s">
        <v>273</v>
      </c>
      <c r="R198" s="2" t="s">
        <v>272</v>
      </c>
      <c r="S198" s="25" t="s">
        <v>273</v>
      </c>
      <c r="T198" s="215"/>
      <c r="U198" s="24" t="s">
        <v>273</v>
      </c>
      <c r="V198" s="2" t="s">
        <v>273</v>
      </c>
      <c r="W198" s="2" t="s">
        <v>273</v>
      </c>
      <c r="X198" s="2" t="s">
        <v>273</v>
      </c>
      <c r="Y198" s="25" t="s">
        <v>273</v>
      </c>
    </row>
    <row r="199" spans="1:25">
      <c r="A199" s="134" t="str">
        <f t="shared" si="2"/>
        <v>BGst_02.3</v>
      </c>
      <c r="C199" s="177" t="s">
        <v>10</v>
      </c>
      <c r="D199" s="178" t="s">
        <v>3</v>
      </c>
      <c r="E199" s="178" t="s">
        <v>629</v>
      </c>
      <c r="F199" s="178" t="s">
        <v>630</v>
      </c>
      <c r="G199" s="178" t="s">
        <v>540</v>
      </c>
      <c r="H199" s="178" t="s">
        <v>5815</v>
      </c>
      <c r="I199" s="214" t="s">
        <v>53</v>
      </c>
      <c r="J199" s="82" t="s">
        <v>1300</v>
      </c>
      <c r="K199" s="82" t="s">
        <v>1312</v>
      </c>
      <c r="L199" s="24" t="s">
        <v>273</v>
      </c>
      <c r="M199" s="25" t="s">
        <v>273</v>
      </c>
      <c r="N199" s="174" t="s">
        <v>273</v>
      </c>
      <c r="O199" s="2" t="s">
        <v>273</v>
      </c>
      <c r="P199" s="2" t="s">
        <v>272</v>
      </c>
      <c r="Q199" s="2" t="s">
        <v>272</v>
      </c>
      <c r="R199" s="2" t="s">
        <v>272</v>
      </c>
      <c r="S199" s="25" t="s">
        <v>273</v>
      </c>
      <c r="T199" s="215"/>
      <c r="U199" s="24" t="s">
        <v>273</v>
      </c>
      <c r="V199" s="2" t="s">
        <v>273</v>
      </c>
      <c r="W199" s="2" t="s">
        <v>273</v>
      </c>
      <c r="X199" s="2" t="s">
        <v>273</v>
      </c>
      <c r="Y199" s="25" t="s">
        <v>273</v>
      </c>
    </row>
    <row r="200" spans="1:25">
      <c r="A200" s="134" t="str">
        <f t="shared" ref="A200:A263" si="3">C200&amp;LOWER(LEFT(D200,2))&amp;"_"&amp;IF(LEN(TRIM(LEFT(E200,FIND(" ",E200))))=3,"0"&amp;TRIM(LEFT(E200,FIND(" ",E200))),TRIM(LEFT(E200,FIND(" ",E200))))</f>
        <v>BGst_02.3</v>
      </c>
      <c r="C200" s="177" t="s">
        <v>10</v>
      </c>
      <c r="D200" s="178" t="s">
        <v>3</v>
      </c>
      <c r="E200" s="178" t="s">
        <v>629</v>
      </c>
      <c r="F200" s="178" t="s">
        <v>630</v>
      </c>
      <c r="G200" s="178" t="s">
        <v>540</v>
      </c>
      <c r="H200" s="172" t="s">
        <v>5815</v>
      </c>
      <c r="I200" s="216" t="s">
        <v>53</v>
      </c>
      <c r="J200" s="82" t="s">
        <v>1302</v>
      </c>
      <c r="K200" s="82" t="s">
        <v>1316</v>
      </c>
      <c r="L200" s="24" t="s">
        <v>273</v>
      </c>
      <c r="M200" s="25" t="s">
        <v>273</v>
      </c>
      <c r="N200" s="174" t="s">
        <v>273</v>
      </c>
      <c r="O200" s="2" t="s">
        <v>273</v>
      </c>
      <c r="P200" s="2" t="s">
        <v>273</v>
      </c>
      <c r="Q200" s="2" t="s">
        <v>273</v>
      </c>
      <c r="R200" s="2" t="s">
        <v>272</v>
      </c>
      <c r="S200" s="25" t="s">
        <v>273</v>
      </c>
      <c r="T200" s="215"/>
      <c r="U200" s="24" t="s">
        <v>273</v>
      </c>
      <c r="V200" s="2" t="s">
        <v>273</v>
      </c>
      <c r="W200" s="2" t="s">
        <v>273</v>
      </c>
      <c r="X200" s="2" t="s">
        <v>273</v>
      </c>
      <c r="Y200" s="25" t="s">
        <v>273</v>
      </c>
    </row>
    <row r="201" spans="1:25">
      <c r="A201" s="134" t="str">
        <f t="shared" si="3"/>
        <v>BGst_02.5</v>
      </c>
      <c r="C201" s="177" t="s">
        <v>10</v>
      </c>
      <c r="D201" s="178" t="s">
        <v>3</v>
      </c>
      <c r="E201" s="178" t="s">
        <v>633</v>
      </c>
      <c r="F201" s="178" t="s">
        <v>634</v>
      </c>
      <c r="G201" s="178" t="s">
        <v>540</v>
      </c>
      <c r="H201" s="178" t="s">
        <v>5815</v>
      </c>
      <c r="I201" s="214" t="s">
        <v>53</v>
      </c>
      <c r="J201" s="82" t="s">
        <v>1306</v>
      </c>
      <c r="K201" s="82" t="s">
        <v>1314</v>
      </c>
      <c r="L201" s="24" t="s">
        <v>273</v>
      </c>
      <c r="M201" s="25" t="s">
        <v>273</v>
      </c>
      <c r="N201" s="174" t="s">
        <v>273</v>
      </c>
      <c r="O201" s="2" t="s">
        <v>273</v>
      </c>
      <c r="P201" s="2" t="s">
        <v>273</v>
      </c>
      <c r="Q201" s="2" t="s">
        <v>273</v>
      </c>
      <c r="R201" s="2" t="s">
        <v>272</v>
      </c>
      <c r="S201" s="25" t="s">
        <v>273</v>
      </c>
      <c r="T201" s="215"/>
      <c r="U201" s="24" t="s">
        <v>273</v>
      </c>
      <c r="V201" s="2" t="s">
        <v>273</v>
      </c>
      <c r="W201" s="2" t="s">
        <v>273</v>
      </c>
      <c r="X201" s="2" t="s">
        <v>273</v>
      </c>
      <c r="Y201" s="25" t="s">
        <v>273</v>
      </c>
    </row>
    <row r="202" spans="1:25">
      <c r="A202" s="134" t="str">
        <f t="shared" si="3"/>
        <v>BGst_02.5</v>
      </c>
      <c r="C202" s="177" t="s">
        <v>10</v>
      </c>
      <c r="D202" s="178" t="s">
        <v>3</v>
      </c>
      <c r="E202" s="178" t="s">
        <v>633</v>
      </c>
      <c r="F202" s="178" t="s">
        <v>634</v>
      </c>
      <c r="G202" s="178" t="s">
        <v>540</v>
      </c>
      <c r="H202" s="178" t="s">
        <v>5815</v>
      </c>
      <c r="I202" s="214" t="s">
        <v>53</v>
      </c>
      <c r="J202" s="82" t="s">
        <v>1298</v>
      </c>
      <c r="K202" s="82" t="s">
        <v>1309</v>
      </c>
      <c r="L202" s="24" t="s">
        <v>272</v>
      </c>
      <c r="M202" s="25" t="s">
        <v>273</v>
      </c>
      <c r="N202" s="174" t="s">
        <v>273</v>
      </c>
      <c r="O202" s="2" t="s">
        <v>273</v>
      </c>
      <c r="P202" s="2" t="s">
        <v>273</v>
      </c>
      <c r="Q202" s="2" t="s">
        <v>273</v>
      </c>
      <c r="R202" s="2" t="s">
        <v>273</v>
      </c>
      <c r="S202" s="25" t="s">
        <v>272</v>
      </c>
      <c r="T202" s="215"/>
      <c r="U202" s="24" t="s">
        <v>272</v>
      </c>
      <c r="V202" s="2" t="s">
        <v>273</v>
      </c>
      <c r="W202" s="2" t="s">
        <v>272</v>
      </c>
      <c r="X202" s="2" t="s">
        <v>273</v>
      </c>
      <c r="Y202" s="25" t="s">
        <v>273</v>
      </c>
    </row>
    <row r="203" spans="1:25">
      <c r="A203" s="134" t="str">
        <f t="shared" si="3"/>
        <v>BGst_02.5</v>
      </c>
      <c r="C203" s="177" t="s">
        <v>10</v>
      </c>
      <c r="D203" s="178" t="s">
        <v>3</v>
      </c>
      <c r="E203" s="178" t="s">
        <v>633</v>
      </c>
      <c r="F203" s="178" t="s">
        <v>634</v>
      </c>
      <c r="G203" s="178" t="s">
        <v>540</v>
      </c>
      <c r="H203" s="178" t="s">
        <v>5815</v>
      </c>
      <c r="I203" s="214" t="s">
        <v>53</v>
      </c>
      <c r="J203" s="82" t="s">
        <v>1304</v>
      </c>
      <c r="K203" s="82" t="s">
        <v>5866</v>
      </c>
      <c r="L203" s="24" t="s">
        <v>273</v>
      </c>
      <c r="M203" s="25" t="s">
        <v>273</v>
      </c>
      <c r="N203" s="174" t="s">
        <v>273</v>
      </c>
      <c r="O203" s="2" t="s">
        <v>273</v>
      </c>
      <c r="P203" s="2" t="s">
        <v>273</v>
      </c>
      <c r="Q203" s="2" t="s">
        <v>273</v>
      </c>
      <c r="R203" s="2" t="s">
        <v>272</v>
      </c>
      <c r="S203" s="25" t="s">
        <v>273</v>
      </c>
      <c r="T203" s="215"/>
      <c r="U203" s="24" t="s">
        <v>273</v>
      </c>
      <c r="V203" s="2" t="s">
        <v>273</v>
      </c>
      <c r="W203" s="2" t="s">
        <v>273</v>
      </c>
      <c r="X203" s="2" t="s">
        <v>273</v>
      </c>
      <c r="Y203" s="25" t="s">
        <v>273</v>
      </c>
    </row>
    <row r="204" spans="1:25">
      <c r="A204" s="134" t="str">
        <f t="shared" si="3"/>
        <v>BGst_02.5</v>
      </c>
      <c r="C204" s="177" t="s">
        <v>10</v>
      </c>
      <c r="D204" s="178" t="s">
        <v>3</v>
      </c>
      <c r="E204" s="178" t="s">
        <v>633</v>
      </c>
      <c r="F204" s="178" t="s">
        <v>634</v>
      </c>
      <c r="G204" s="178" t="s">
        <v>540</v>
      </c>
      <c r="H204" s="178" t="s">
        <v>5815</v>
      </c>
      <c r="I204" s="214" t="s">
        <v>53</v>
      </c>
      <c r="J204" s="82" t="s">
        <v>1300</v>
      </c>
      <c r="K204" s="82" t="s">
        <v>1312</v>
      </c>
      <c r="L204" s="24" t="s">
        <v>273</v>
      </c>
      <c r="M204" s="25" t="s">
        <v>273</v>
      </c>
      <c r="N204" s="174" t="s">
        <v>273</v>
      </c>
      <c r="O204" s="2" t="s">
        <v>273</v>
      </c>
      <c r="P204" s="2" t="s">
        <v>273</v>
      </c>
      <c r="Q204" s="2" t="s">
        <v>273</v>
      </c>
      <c r="R204" s="2" t="s">
        <v>272</v>
      </c>
      <c r="S204" s="25" t="s">
        <v>273</v>
      </c>
      <c r="T204" s="215"/>
      <c r="U204" s="24" t="s">
        <v>273</v>
      </c>
      <c r="V204" s="2" t="s">
        <v>273</v>
      </c>
      <c r="W204" s="2" t="s">
        <v>273</v>
      </c>
      <c r="X204" s="2" t="s">
        <v>273</v>
      </c>
      <c r="Y204" s="25" t="s">
        <v>273</v>
      </c>
    </row>
    <row r="205" spans="1:25">
      <c r="A205" s="134" t="str">
        <f t="shared" si="3"/>
        <v>BGst_02.5</v>
      </c>
      <c r="C205" s="177" t="s">
        <v>10</v>
      </c>
      <c r="D205" s="178" t="s">
        <v>3</v>
      </c>
      <c r="E205" s="178" t="s">
        <v>633</v>
      </c>
      <c r="F205" s="178" t="s">
        <v>634</v>
      </c>
      <c r="G205" s="178" t="s">
        <v>540</v>
      </c>
      <c r="H205" s="178" t="s">
        <v>5815</v>
      </c>
      <c r="I205" s="214" t="s">
        <v>53</v>
      </c>
      <c r="J205" s="82" t="s">
        <v>1302</v>
      </c>
      <c r="K205" s="82" t="s">
        <v>1316</v>
      </c>
      <c r="L205" s="24" t="s">
        <v>273</v>
      </c>
      <c r="M205" s="25" t="s">
        <v>273</v>
      </c>
      <c r="N205" s="174" t="s">
        <v>273</v>
      </c>
      <c r="O205" s="2" t="s">
        <v>273</v>
      </c>
      <c r="P205" s="2" t="s">
        <v>273</v>
      </c>
      <c r="Q205" s="2" t="s">
        <v>273</v>
      </c>
      <c r="R205" s="2" t="s">
        <v>272</v>
      </c>
      <c r="S205" s="25" t="s">
        <v>273</v>
      </c>
      <c r="T205" s="215"/>
      <c r="U205" s="24" t="s">
        <v>273</v>
      </c>
      <c r="V205" s="2" t="s">
        <v>273</v>
      </c>
      <c r="W205" s="2" t="s">
        <v>273</v>
      </c>
      <c r="X205" s="2" t="s">
        <v>273</v>
      </c>
      <c r="Y205" s="25" t="s">
        <v>273</v>
      </c>
    </row>
    <row r="206" spans="1:25">
      <c r="A206" s="134" t="str">
        <f t="shared" si="3"/>
        <v>CHbu_02.1</v>
      </c>
      <c r="C206" s="177" t="s">
        <v>11</v>
      </c>
      <c r="D206" s="178" t="s">
        <v>1</v>
      </c>
      <c r="E206" s="178" t="s">
        <v>538</v>
      </c>
      <c r="F206" s="178" t="s">
        <v>539</v>
      </c>
      <c r="G206" s="178" t="s">
        <v>540</v>
      </c>
      <c r="H206" s="178" t="s">
        <v>5815</v>
      </c>
      <c r="I206" s="214"/>
      <c r="J206" s="82" t="s">
        <v>194</v>
      </c>
      <c r="K206" s="82" t="s">
        <v>194</v>
      </c>
      <c r="L206" s="24" t="s">
        <v>7</v>
      </c>
      <c r="M206" s="25" t="s">
        <v>7</v>
      </c>
      <c r="N206" s="174" t="s">
        <v>7</v>
      </c>
      <c r="O206" s="2" t="s">
        <v>7</v>
      </c>
      <c r="P206" s="2" t="s">
        <v>7</v>
      </c>
      <c r="Q206" s="2" t="s">
        <v>7</v>
      </c>
      <c r="R206" s="2" t="s">
        <v>7</v>
      </c>
      <c r="S206" s="25" t="s">
        <v>7</v>
      </c>
      <c r="T206" s="215" t="s">
        <v>7</v>
      </c>
      <c r="U206" s="24" t="s">
        <v>7</v>
      </c>
      <c r="V206" s="2" t="s">
        <v>7</v>
      </c>
      <c r="W206" s="2" t="s">
        <v>7</v>
      </c>
      <c r="X206" s="2" t="s">
        <v>7</v>
      </c>
      <c r="Y206" s="25" t="s">
        <v>7</v>
      </c>
    </row>
    <row r="207" spans="1:25">
      <c r="A207" s="134" t="str">
        <f t="shared" si="3"/>
        <v>CHbu_03.1</v>
      </c>
      <c r="C207" s="177" t="s">
        <v>11</v>
      </c>
      <c r="D207" s="178" t="s">
        <v>1</v>
      </c>
      <c r="E207" s="178" t="s">
        <v>541</v>
      </c>
      <c r="F207" s="178" t="s">
        <v>542</v>
      </c>
      <c r="G207" s="178" t="s">
        <v>540</v>
      </c>
      <c r="H207" s="178" t="s">
        <v>5815</v>
      </c>
      <c r="I207" s="214" t="s">
        <v>643</v>
      </c>
      <c r="J207" s="82" t="s">
        <v>1341</v>
      </c>
      <c r="K207" s="82" t="s">
        <v>1342</v>
      </c>
      <c r="L207" s="24" t="s">
        <v>272</v>
      </c>
      <c r="M207" s="25" t="s">
        <v>272</v>
      </c>
      <c r="N207" s="174" t="s">
        <v>7</v>
      </c>
      <c r="O207" s="2" t="s">
        <v>7</v>
      </c>
      <c r="P207" s="2" t="s">
        <v>7</v>
      </c>
      <c r="Q207" s="2" t="s">
        <v>7</v>
      </c>
      <c r="R207" s="2" t="s">
        <v>7</v>
      </c>
      <c r="S207" s="25" t="s">
        <v>7</v>
      </c>
      <c r="T207" s="215" t="s">
        <v>5867</v>
      </c>
      <c r="U207" s="24" t="s">
        <v>272</v>
      </c>
      <c r="V207" s="2" t="s">
        <v>273</v>
      </c>
      <c r="W207" s="2" t="s">
        <v>272</v>
      </c>
      <c r="X207" s="2" t="s">
        <v>272</v>
      </c>
      <c r="Y207" s="25" t="s">
        <v>273</v>
      </c>
    </row>
    <row r="208" spans="1:25">
      <c r="A208" s="134" t="str">
        <f t="shared" si="3"/>
        <v>CHbu_04.1</v>
      </c>
      <c r="C208" s="177" t="s">
        <v>11</v>
      </c>
      <c r="D208" s="178" t="s">
        <v>1</v>
      </c>
      <c r="E208" s="178" t="s">
        <v>543</v>
      </c>
      <c r="F208" s="178" t="s">
        <v>544</v>
      </c>
      <c r="G208" s="178" t="s">
        <v>540</v>
      </c>
      <c r="H208" s="172" t="s">
        <v>5815</v>
      </c>
      <c r="I208" s="216" t="s">
        <v>54</v>
      </c>
      <c r="J208" s="82" t="s">
        <v>1343</v>
      </c>
      <c r="K208" s="82" t="s">
        <v>1344</v>
      </c>
      <c r="L208" s="24" t="s">
        <v>273</v>
      </c>
      <c r="M208" s="25" t="s">
        <v>273</v>
      </c>
      <c r="N208" s="174" t="s">
        <v>273</v>
      </c>
      <c r="O208" s="2" t="s">
        <v>273</v>
      </c>
      <c r="P208" s="2" t="s">
        <v>272</v>
      </c>
      <c r="Q208" s="2" t="s">
        <v>272</v>
      </c>
      <c r="R208" s="2" t="s">
        <v>273</v>
      </c>
      <c r="S208" s="25" t="s">
        <v>273</v>
      </c>
      <c r="T208" s="215"/>
      <c r="U208" s="24" t="s">
        <v>273</v>
      </c>
      <c r="V208" s="2" t="s">
        <v>273</v>
      </c>
      <c r="W208" s="2" t="s">
        <v>273</v>
      </c>
      <c r="X208" s="2" t="s">
        <v>273</v>
      </c>
      <c r="Y208" s="25" t="s">
        <v>273</v>
      </c>
    </row>
    <row r="209" spans="1:25">
      <c r="A209" s="134" t="str">
        <f t="shared" si="3"/>
        <v>CHbu_04.1</v>
      </c>
      <c r="C209" s="177" t="s">
        <v>11</v>
      </c>
      <c r="D209" s="178" t="s">
        <v>1</v>
      </c>
      <c r="E209" s="178" t="s">
        <v>543</v>
      </c>
      <c r="F209" s="178" t="s">
        <v>544</v>
      </c>
      <c r="G209" s="178" t="s">
        <v>540</v>
      </c>
      <c r="H209" s="178" t="s">
        <v>5815</v>
      </c>
      <c r="I209" s="214" t="s">
        <v>54</v>
      </c>
      <c r="J209" s="82" t="s">
        <v>1345</v>
      </c>
      <c r="K209" s="82" t="s">
        <v>1346</v>
      </c>
      <c r="L209" s="24" t="s">
        <v>273</v>
      </c>
      <c r="M209" s="25" t="s">
        <v>273</v>
      </c>
      <c r="N209" s="174" t="s">
        <v>273</v>
      </c>
      <c r="O209" s="2" t="s">
        <v>273</v>
      </c>
      <c r="P209" s="2" t="s">
        <v>272</v>
      </c>
      <c r="Q209" s="2" t="s">
        <v>272</v>
      </c>
      <c r="R209" s="2" t="s">
        <v>273</v>
      </c>
      <c r="S209" s="25" t="s">
        <v>273</v>
      </c>
      <c r="T209" s="215" t="s">
        <v>5868</v>
      </c>
      <c r="U209" s="24" t="s">
        <v>273</v>
      </c>
      <c r="V209" s="2" t="s">
        <v>273</v>
      </c>
      <c r="W209" s="2" t="s">
        <v>273</v>
      </c>
      <c r="X209" s="2" t="s">
        <v>273</v>
      </c>
      <c r="Y209" s="25" t="s">
        <v>273</v>
      </c>
    </row>
    <row r="210" spans="1:25">
      <c r="A210" s="134" t="str">
        <f t="shared" si="3"/>
        <v>CHbu_04.1</v>
      </c>
      <c r="C210" s="177" t="s">
        <v>11</v>
      </c>
      <c r="D210" s="178" t="s">
        <v>1</v>
      </c>
      <c r="E210" s="178" t="s">
        <v>543</v>
      </c>
      <c r="F210" s="178" t="s">
        <v>544</v>
      </c>
      <c r="G210" s="178" t="s">
        <v>540</v>
      </c>
      <c r="H210" s="178" t="s">
        <v>5815</v>
      </c>
      <c r="I210" s="214" t="s">
        <v>54</v>
      </c>
      <c r="J210" s="82" t="s">
        <v>1347</v>
      </c>
      <c r="K210" s="82" t="s">
        <v>1348</v>
      </c>
      <c r="L210" s="24" t="s">
        <v>273</v>
      </c>
      <c r="M210" s="25" t="s">
        <v>273</v>
      </c>
      <c r="N210" s="174" t="s">
        <v>273</v>
      </c>
      <c r="O210" s="2" t="s">
        <v>273</v>
      </c>
      <c r="P210" s="2" t="s">
        <v>272</v>
      </c>
      <c r="Q210" s="2" t="s">
        <v>272</v>
      </c>
      <c r="R210" s="2" t="s">
        <v>273</v>
      </c>
      <c r="S210" s="25" t="s">
        <v>273</v>
      </c>
      <c r="T210" s="215" t="s">
        <v>5868</v>
      </c>
      <c r="U210" s="24" t="s">
        <v>273</v>
      </c>
      <c r="V210" s="2" t="s">
        <v>273</v>
      </c>
      <c r="W210" s="2" t="s">
        <v>273</v>
      </c>
      <c r="X210" s="2" t="s">
        <v>273</v>
      </c>
      <c r="Y210" s="25" t="s">
        <v>273</v>
      </c>
    </row>
    <row r="211" spans="1:25">
      <c r="A211" s="134" t="str">
        <f t="shared" si="3"/>
        <v>CHbu_04.1</v>
      </c>
      <c r="C211" s="177" t="s">
        <v>11</v>
      </c>
      <c r="D211" s="178" t="s">
        <v>1</v>
      </c>
      <c r="E211" s="178" t="s">
        <v>543</v>
      </c>
      <c r="F211" s="178" t="s">
        <v>544</v>
      </c>
      <c r="G211" s="178" t="s">
        <v>540</v>
      </c>
      <c r="H211" s="178" t="s">
        <v>5815</v>
      </c>
      <c r="I211" s="214" t="s">
        <v>54</v>
      </c>
      <c r="J211" s="82" t="s">
        <v>1349</v>
      </c>
      <c r="K211" s="82" t="s">
        <v>1350</v>
      </c>
      <c r="L211" s="24" t="s">
        <v>273</v>
      </c>
      <c r="M211" s="25" t="s">
        <v>273</v>
      </c>
      <c r="N211" s="174" t="s">
        <v>273</v>
      </c>
      <c r="O211" s="2" t="s">
        <v>273</v>
      </c>
      <c r="P211" s="2" t="s">
        <v>272</v>
      </c>
      <c r="Q211" s="2" t="s">
        <v>272</v>
      </c>
      <c r="R211" s="2" t="s">
        <v>273</v>
      </c>
      <c r="S211" s="25" t="s">
        <v>273</v>
      </c>
      <c r="T211" s="215" t="s">
        <v>5868</v>
      </c>
      <c r="U211" s="24" t="s">
        <v>273</v>
      </c>
      <c r="V211" s="2" t="s">
        <v>273</v>
      </c>
      <c r="W211" s="2" t="s">
        <v>273</v>
      </c>
      <c r="X211" s="2" t="s">
        <v>273</v>
      </c>
      <c r="Y211" s="25" t="s">
        <v>273</v>
      </c>
    </row>
    <row r="212" spans="1:25">
      <c r="A212" s="134" t="str">
        <f t="shared" si="3"/>
        <v>CHbu_04.1</v>
      </c>
      <c r="C212" s="177" t="s">
        <v>11</v>
      </c>
      <c r="D212" s="178" t="s">
        <v>1</v>
      </c>
      <c r="E212" s="178" t="s">
        <v>543</v>
      </c>
      <c r="F212" s="178" t="s">
        <v>544</v>
      </c>
      <c r="G212" s="178" t="s">
        <v>540</v>
      </c>
      <c r="H212" s="178" t="s">
        <v>5815</v>
      </c>
      <c r="I212" s="214" t="s">
        <v>54</v>
      </c>
      <c r="J212" s="82" t="s">
        <v>435</v>
      </c>
      <c r="K212" s="82" t="s">
        <v>308</v>
      </c>
      <c r="L212" s="24" t="s">
        <v>273</v>
      </c>
      <c r="M212" s="25" t="s">
        <v>273</v>
      </c>
      <c r="N212" s="174" t="s">
        <v>273</v>
      </c>
      <c r="O212" s="2" t="s">
        <v>273</v>
      </c>
      <c r="P212" s="2" t="s">
        <v>272</v>
      </c>
      <c r="Q212" s="2" t="s">
        <v>272</v>
      </c>
      <c r="R212" s="2" t="s">
        <v>273</v>
      </c>
      <c r="S212" s="25" t="s">
        <v>273</v>
      </c>
      <c r="T212" s="215" t="s">
        <v>5869</v>
      </c>
      <c r="U212" s="24" t="s">
        <v>273</v>
      </c>
      <c r="V212" s="2" t="s">
        <v>273</v>
      </c>
      <c r="W212" s="2" t="s">
        <v>273</v>
      </c>
      <c r="X212" s="2" t="s">
        <v>273</v>
      </c>
      <c r="Y212" s="25" t="s">
        <v>273</v>
      </c>
    </row>
    <row r="213" spans="1:25">
      <c r="A213" s="134" t="str">
        <f t="shared" si="3"/>
        <v>CHbu_04.1</v>
      </c>
      <c r="C213" s="177" t="s">
        <v>11</v>
      </c>
      <c r="D213" s="178" t="s">
        <v>1</v>
      </c>
      <c r="E213" s="178" t="s">
        <v>543</v>
      </c>
      <c r="F213" s="178" t="s">
        <v>544</v>
      </c>
      <c r="G213" s="178" t="s">
        <v>540</v>
      </c>
      <c r="H213" s="178" t="s">
        <v>5815</v>
      </c>
      <c r="I213" s="214" t="s">
        <v>54</v>
      </c>
      <c r="J213" s="82" t="s">
        <v>1351</v>
      </c>
      <c r="K213" s="82" t="s">
        <v>1352</v>
      </c>
      <c r="L213" s="24" t="s">
        <v>273</v>
      </c>
      <c r="M213" s="25" t="s">
        <v>273</v>
      </c>
      <c r="N213" s="174" t="s">
        <v>273</v>
      </c>
      <c r="O213" s="2" t="s">
        <v>273</v>
      </c>
      <c r="P213" s="2" t="s">
        <v>272</v>
      </c>
      <c r="Q213" s="2" t="s">
        <v>272</v>
      </c>
      <c r="R213" s="2" t="s">
        <v>273</v>
      </c>
      <c r="S213" s="25" t="s">
        <v>273</v>
      </c>
      <c r="T213" s="215" t="s">
        <v>5869</v>
      </c>
      <c r="U213" s="24" t="s">
        <v>273</v>
      </c>
      <c r="V213" s="2" t="s">
        <v>273</v>
      </c>
      <c r="W213" s="2" t="s">
        <v>273</v>
      </c>
      <c r="X213" s="2" t="s">
        <v>273</v>
      </c>
      <c r="Y213" s="25" t="s">
        <v>273</v>
      </c>
    </row>
    <row r="214" spans="1:25">
      <c r="A214" s="134" t="str">
        <f t="shared" si="3"/>
        <v>CHbu_04.1</v>
      </c>
      <c r="C214" s="177" t="s">
        <v>11</v>
      </c>
      <c r="D214" s="178" t="s">
        <v>1</v>
      </c>
      <c r="E214" s="178" t="s">
        <v>543</v>
      </c>
      <c r="F214" s="178" t="s">
        <v>544</v>
      </c>
      <c r="G214" s="178" t="s">
        <v>540</v>
      </c>
      <c r="H214" s="178" t="s">
        <v>5815</v>
      </c>
      <c r="I214" s="214" t="s">
        <v>54</v>
      </c>
      <c r="J214" s="82" t="s">
        <v>1353</v>
      </c>
      <c r="K214" s="82" t="s">
        <v>1354</v>
      </c>
      <c r="L214" s="24" t="s">
        <v>273</v>
      </c>
      <c r="M214" s="25" t="s">
        <v>273</v>
      </c>
      <c r="N214" s="174" t="s">
        <v>273</v>
      </c>
      <c r="O214" s="2" t="s">
        <v>273</v>
      </c>
      <c r="P214" s="2" t="s">
        <v>272</v>
      </c>
      <c r="Q214" s="2" t="s">
        <v>272</v>
      </c>
      <c r="R214" s="2" t="s">
        <v>273</v>
      </c>
      <c r="S214" s="25" t="s">
        <v>273</v>
      </c>
      <c r="T214" s="215" t="s">
        <v>5869</v>
      </c>
      <c r="U214" s="24" t="s">
        <v>273</v>
      </c>
      <c r="V214" s="2" t="s">
        <v>273</v>
      </c>
      <c r="W214" s="2" t="s">
        <v>273</v>
      </c>
      <c r="X214" s="2" t="s">
        <v>273</v>
      </c>
      <c r="Y214" s="25" t="s">
        <v>273</v>
      </c>
    </row>
    <row r="215" spans="1:25">
      <c r="A215" s="134" t="str">
        <f t="shared" si="3"/>
        <v>CHbu_04.1</v>
      </c>
      <c r="C215" s="177" t="s">
        <v>11</v>
      </c>
      <c r="D215" s="178" t="s">
        <v>1</v>
      </c>
      <c r="E215" s="178" t="s">
        <v>543</v>
      </c>
      <c r="F215" s="178" t="s">
        <v>544</v>
      </c>
      <c r="G215" s="178" t="s">
        <v>540</v>
      </c>
      <c r="H215" s="178" t="s">
        <v>5815</v>
      </c>
      <c r="I215" s="214" t="s">
        <v>54</v>
      </c>
      <c r="J215" s="82" t="s">
        <v>1355</v>
      </c>
      <c r="K215" s="82" t="s">
        <v>1356</v>
      </c>
      <c r="L215" s="24" t="s">
        <v>273</v>
      </c>
      <c r="M215" s="25" t="s">
        <v>273</v>
      </c>
      <c r="N215" s="174" t="s">
        <v>273</v>
      </c>
      <c r="O215" s="2" t="s">
        <v>273</v>
      </c>
      <c r="P215" s="2" t="s">
        <v>272</v>
      </c>
      <c r="Q215" s="2" t="s">
        <v>272</v>
      </c>
      <c r="R215" s="2" t="s">
        <v>273</v>
      </c>
      <c r="S215" s="25" t="s">
        <v>273</v>
      </c>
      <c r="T215" s="215" t="s">
        <v>5869</v>
      </c>
      <c r="U215" s="24" t="s">
        <v>273</v>
      </c>
      <c r="V215" s="2" t="s">
        <v>273</v>
      </c>
      <c r="W215" s="2" t="s">
        <v>273</v>
      </c>
      <c r="X215" s="2" t="s">
        <v>273</v>
      </c>
      <c r="Y215" s="25" t="s">
        <v>273</v>
      </c>
    </row>
    <row r="216" spans="1:25">
      <c r="A216" s="134" t="str">
        <f t="shared" si="3"/>
        <v>CHbu_04.1</v>
      </c>
      <c r="C216" s="177" t="s">
        <v>11</v>
      </c>
      <c r="D216" s="178" t="s">
        <v>1</v>
      </c>
      <c r="E216" s="178" t="s">
        <v>543</v>
      </c>
      <c r="F216" s="178" t="s">
        <v>544</v>
      </c>
      <c r="G216" s="178" t="s">
        <v>540</v>
      </c>
      <c r="H216" s="172" t="s">
        <v>5815</v>
      </c>
      <c r="I216" s="216" t="s">
        <v>54</v>
      </c>
      <c r="J216" s="82" t="s">
        <v>1357</v>
      </c>
      <c r="K216" s="82" t="s">
        <v>1358</v>
      </c>
      <c r="L216" s="24" t="s">
        <v>273</v>
      </c>
      <c r="M216" s="25" t="s">
        <v>273</v>
      </c>
      <c r="N216" s="174" t="s">
        <v>273</v>
      </c>
      <c r="O216" s="2" t="s">
        <v>273</v>
      </c>
      <c r="P216" s="2" t="s">
        <v>272</v>
      </c>
      <c r="Q216" s="2" t="s">
        <v>272</v>
      </c>
      <c r="R216" s="2" t="s">
        <v>273</v>
      </c>
      <c r="S216" s="25" t="s">
        <v>273</v>
      </c>
      <c r="T216" s="215" t="s">
        <v>5869</v>
      </c>
      <c r="U216" s="24" t="s">
        <v>273</v>
      </c>
      <c r="V216" s="2" t="s">
        <v>273</v>
      </c>
      <c r="W216" s="2" t="s">
        <v>273</v>
      </c>
      <c r="X216" s="2" t="s">
        <v>273</v>
      </c>
      <c r="Y216" s="25" t="s">
        <v>273</v>
      </c>
    </row>
    <row r="217" spans="1:25">
      <c r="A217" s="134" t="str">
        <f t="shared" si="3"/>
        <v>CHbu_04.1</v>
      </c>
      <c r="C217" s="177" t="s">
        <v>11</v>
      </c>
      <c r="D217" s="178" t="s">
        <v>1</v>
      </c>
      <c r="E217" s="178" t="s">
        <v>543</v>
      </c>
      <c r="F217" s="178" t="s">
        <v>544</v>
      </c>
      <c r="G217" s="178" t="s">
        <v>540</v>
      </c>
      <c r="H217" s="178" t="s">
        <v>5815</v>
      </c>
      <c r="I217" s="214" t="s">
        <v>54</v>
      </c>
      <c r="J217" s="82" t="s">
        <v>1359</v>
      </c>
      <c r="K217" s="82" t="s">
        <v>1360</v>
      </c>
      <c r="L217" s="24" t="s">
        <v>273</v>
      </c>
      <c r="M217" s="25" t="s">
        <v>273</v>
      </c>
      <c r="N217" s="174" t="s">
        <v>273</v>
      </c>
      <c r="O217" s="2" t="s">
        <v>273</v>
      </c>
      <c r="P217" s="2" t="s">
        <v>272</v>
      </c>
      <c r="Q217" s="2" t="s">
        <v>272</v>
      </c>
      <c r="R217" s="2" t="s">
        <v>273</v>
      </c>
      <c r="S217" s="25" t="s">
        <v>273</v>
      </c>
      <c r="T217" s="215" t="s">
        <v>5869</v>
      </c>
      <c r="U217" s="24" t="s">
        <v>273</v>
      </c>
      <c r="V217" s="2" t="s">
        <v>273</v>
      </c>
      <c r="W217" s="2" t="s">
        <v>273</v>
      </c>
      <c r="X217" s="2" t="s">
        <v>273</v>
      </c>
      <c r="Y217" s="25" t="s">
        <v>273</v>
      </c>
    </row>
    <row r="218" spans="1:25">
      <c r="A218" s="134" t="str">
        <f t="shared" si="3"/>
        <v>CHbu_04.1</v>
      </c>
      <c r="C218" s="177" t="s">
        <v>11</v>
      </c>
      <c r="D218" s="178" t="s">
        <v>1</v>
      </c>
      <c r="E218" s="178" t="s">
        <v>543</v>
      </c>
      <c r="F218" s="178" t="s">
        <v>544</v>
      </c>
      <c r="G218" s="178" t="s">
        <v>540</v>
      </c>
      <c r="H218" s="178" t="s">
        <v>5815</v>
      </c>
      <c r="I218" s="214" t="s">
        <v>54</v>
      </c>
      <c r="J218" s="82" t="s">
        <v>1361</v>
      </c>
      <c r="K218" s="82" t="s">
        <v>1362</v>
      </c>
      <c r="L218" s="24" t="s">
        <v>273</v>
      </c>
      <c r="M218" s="25" t="s">
        <v>273</v>
      </c>
      <c r="N218" s="174" t="s">
        <v>272</v>
      </c>
      <c r="O218" s="2" t="s">
        <v>273</v>
      </c>
      <c r="P218" s="2" t="s">
        <v>272</v>
      </c>
      <c r="Q218" s="2" t="s">
        <v>272</v>
      </c>
      <c r="R218" s="2" t="s">
        <v>273</v>
      </c>
      <c r="S218" s="25" t="s">
        <v>273</v>
      </c>
      <c r="T218" s="215" t="s">
        <v>5869</v>
      </c>
      <c r="U218" s="24" t="s">
        <v>273</v>
      </c>
      <c r="V218" s="2" t="s">
        <v>273</v>
      </c>
      <c r="W218" s="2" t="s">
        <v>273</v>
      </c>
      <c r="X218" s="2" t="s">
        <v>273</v>
      </c>
      <c r="Y218" s="25" t="s">
        <v>273</v>
      </c>
    </row>
    <row r="219" spans="1:25">
      <c r="A219" s="134" t="str">
        <f t="shared" si="3"/>
        <v>CHbu_04.1</v>
      </c>
      <c r="C219" s="177" t="s">
        <v>11</v>
      </c>
      <c r="D219" s="178" t="s">
        <v>1</v>
      </c>
      <c r="E219" s="178" t="s">
        <v>543</v>
      </c>
      <c r="F219" s="178" t="s">
        <v>544</v>
      </c>
      <c r="G219" s="178" t="s">
        <v>540</v>
      </c>
      <c r="H219" s="178" t="s">
        <v>5815</v>
      </c>
      <c r="I219" s="214" t="s">
        <v>54</v>
      </c>
      <c r="J219" s="82" t="s">
        <v>1363</v>
      </c>
      <c r="K219" s="82" t="s">
        <v>1364</v>
      </c>
      <c r="L219" s="24" t="s">
        <v>272</v>
      </c>
      <c r="M219" s="25" t="s">
        <v>272</v>
      </c>
      <c r="N219" s="174" t="s">
        <v>7</v>
      </c>
      <c r="O219" s="2" t="s">
        <v>7</v>
      </c>
      <c r="P219" s="2" t="s">
        <v>7</v>
      </c>
      <c r="Q219" s="2" t="s">
        <v>7</v>
      </c>
      <c r="R219" s="2" t="s">
        <v>7</v>
      </c>
      <c r="S219" s="25" t="s">
        <v>7</v>
      </c>
      <c r="T219" s="215" t="s">
        <v>5869</v>
      </c>
      <c r="U219" s="24" t="s">
        <v>273</v>
      </c>
      <c r="V219" s="2" t="s">
        <v>273</v>
      </c>
      <c r="W219" s="2" t="s">
        <v>273</v>
      </c>
      <c r="X219" s="2" t="s">
        <v>273</v>
      </c>
      <c r="Y219" s="25" t="s">
        <v>273</v>
      </c>
    </row>
    <row r="220" spans="1:25">
      <c r="A220" s="134" t="str">
        <f t="shared" si="3"/>
        <v>CHbu_04.1</v>
      </c>
      <c r="C220" s="177" t="s">
        <v>11</v>
      </c>
      <c r="D220" s="178" t="s">
        <v>1</v>
      </c>
      <c r="E220" s="178" t="s">
        <v>543</v>
      </c>
      <c r="F220" s="178" t="s">
        <v>544</v>
      </c>
      <c r="G220" s="178" t="s">
        <v>540</v>
      </c>
      <c r="H220" s="178" t="s">
        <v>5815</v>
      </c>
      <c r="I220" s="214" t="s">
        <v>54</v>
      </c>
      <c r="J220" s="82" t="s">
        <v>1365</v>
      </c>
      <c r="K220" s="82" t="s">
        <v>1366</v>
      </c>
      <c r="L220" s="24" t="s">
        <v>273</v>
      </c>
      <c r="M220" s="25" t="s">
        <v>273</v>
      </c>
      <c r="N220" s="174" t="s">
        <v>273</v>
      </c>
      <c r="O220" s="2" t="s">
        <v>273</v>
      </c>
      <c r="P220" s="2" t="s">
        <v>272</v>
      </c>
      <c r="Q220" s="2" t="s">
        <v>272</v>
      </c>
      <c r="R220" s="2" t="s">
        <v>273</v>
      </c>
      <c r="S220" s="25" t="s">
        <v>273</v>
      </c>
      <c r="T220" s="215" t="s">
        <v>5869</v>
      </c>
      <c r="U220" s="24" t="s">
        <v>273</v>
      </c>
      <c r="V220" s="2" t="s">
        <v>273</v>
      </c>
      <c r="W220" s="2" t="s">
        <v>273</v>
      </c>
      <c r="X220" s="2" t="s">
        <v>273</v>
      </c>
      <c r="Y220" s="25" t="s">
        <v>273</v>
      </c>
    </row>
    <row r="221" spans="1:25">
      <c r="A221" s="134" t="str">
        <f t="shared" si="3"/>
        <v>CHbu_04.1</v>
      </c>
      <c r="C221" s="177" t="s">
        <v>11</v>
      </c>
      <c r="D221" s="178" t="s">
        <v>1</v>
      </c>
      <c r="E221" s="178" t="s">
        <v>543</v>
      </c>
      <c r="F221" s="178" t="s">
        <v>544</v>
      </c>
      <c r="G221" s="178" t="s">
        <v>540</v>
      </c>
      <c r="H221" s="178" t="s">
        <v>5815</v>
      </c>
      <c r="I221" s="214" t="s">
        <v>54</v>
      </c>
      <c r="J221" s="82" t="s">
        <v>1367</v>
      </c>
      <c r="K221" s="82" t="s">
        <v>1368</v>
      </c>
      <c r="L221" s="24" t="s">
        <v>273</v>
      </c>
      <c r="M221" s="25" t="s">
        <v>273</v>
      </c>
      <c r="N221" s="174" t="s">
        <v>273</v>
      </c>
      <c r="O221" s="2" t="s">
        <v>273</v>
      </c>
      <c r="P221" s="2" t="s">
        <v>272</v>
      </c>
      <c r="Q221" s="2" t="s">
        <v>272</v>
      </c>
      <c r="R221" s="2" t="s">
        <v>273</v>
      </c>
      <c r="S221" s="25" t="s">
        <v>273</v>
      </c>
      <c r="T221" s="215" t="s">
        <v>5869</v>
      </c>
      <c r="U221" s="24" t="s">
        <v>273</v>
      </c>
      <c r="V221" s="2" t="s">
        <v>273</v>
      </c>
      <c r="W221" s="2" t="s">
        <v>273</v>
      </c>
      <c r="X221" s="2" t="s">
        <v>273</v>
      </c>
      <c r="Y221" s="25" t="s">
        <v>273</v>
      </c>
    </row>
    <row r="222" spans="1:25">
      <c r="A222" s="134" t="str">
        <f t="shared" si="3"/>
        <v>CHbu_04.1</v>
      </c>
      <c r="C222" s="177" t="s">
        <v>11</v>
      </c>
      <c r="D222" s="178" t="s">
        <v>1</v>
      </c>
      <c r="E222" s="178" t="s">
        <v>543</v>
      </c>
      <c r="F222" s="178" t="s">
        <v>544</v>
      </c>
      <c r="G222" s="178" t="s">
        <v>540</v>
      </c>
      <c r="H222" s="178" t="s">
        <v>5815</v>
      </c>
      <c r="I222" s="214" t="s">
        <v>54</v>
      </c>
      <c r="J222" s="82" t="s">
        <v>1369</v>
      </c>
      <c r="K222" s="82" t="s">
        <v>1370</v>
      </c>
      <c r="L222" s="24" t="s">
        <v>273</v>
      </c>
      <c r="M222" s="25" t="s">
        <v>273</v>
      </c>
      <c r="N222" s="174" t="s">
        <v>273</v>
      </c>
      <c r="O222" s="2" t="s">
        <v>273</v>
      </c>
      <c r="P222" s="2" t="s">
        <v>273</v>
      </c>
      <c r="Q222" s="2" t="s">
        <v>272</v>
      </c>
      <c r="R222" s="2" t="s">
        <v>273</v>
      </c>
      <c r="S222" s="25" t="s">
        <v>273</v>
      </c>
      <c r="T222" s="215" t="s">
        <v>5869</v>
      </c>
      <c r="U222" s="24" t="s">
        <v>273</v>
      </c>
      <c r="V222" s="2" t="s">
        <v>273</v>
      </c>
      <c r="W222" s="2" t="s">
        <v>273</v>
      </c>
      <c r="X222" s="2" t="s">
        <v>273</v>
      </c>
      <c r="Y222" s="25" t="s">
        <v>273</v>
      </c>
    </row>
    <row r="223" spans="1:25">
      <c r="A223" s="134" t="str">
        <f t="shared" si="3"/>
        <v>CHbu_04.1</v>
      </c>
      <c r="C223" s="177" t="s">
        <v>11</v>
      </c>
      <c r="D223" s="178" t="s">
        <v>1</v>
      </c>
      <c r="E223" s="178" t="s">
        <v>543</v>
      </c>
      <c r="F223" s="178" t="s">
        <v>544</v>
      </c>
      <c r="G223" s="178" t="s">
        <v>540</v>
      </c>
      <c r="H223" s="178" t="s">
        <v>5815</v>
      </c>
      <c r="I223" s="214" t="s">
        <v>54</v>
      </c>
      <c r="J223" s="82" t="s">
        <v>1371</v>
      </c>
      <c r="K223" s="82" t="s">
        <v>1372</v>
      </c>
      <c r="L223" s="24" t="s">
        <v>273</v>
      </c>
      <c r="M223" s="25" t="s">
        <v>273</v>
      </c>
      <c r="N223" s="174" t="s">
        <v>273</v>
      </c>
      <c r="O223" s="2" t="s">
        <v>273</v>
      </c>
      <c r="P223" s="2" t="s">
        <v>273</v>
      </c>
      <c r="Q223" s="2" t="s">
        <v>272</v>
      </c>
      <c r="R223" s="2" t="s">
        <v>273</v>
      </c>
      <c r="S223" s="25" t="s">
        <v>273</v>
      </c>
      <c r="T223" s="215" t="s">
        <v>5869</v>
      </c>
      <c r="U223" s="24" t="s">
        <v>273</v>
      </c>
      <c r="V223" s="2" t="s">
        <v>273</v>
      </c>
      <c r="W223" s="2" t="s">
        <v>273</v>
      </c>
      <c r="X223" s="2" t="s">
        <v>273</v>
      </c>
      <c r="Y223" s="25" t="s">
        <v>273</v>
      </c>
    </row>
    <row r="224" spans="1:25">
      <c r="A224" s="134" t="str">
        <f t="shared" si="3"/>
        <v>CHbu_04.1</v>
      </c>
      <c r="C224" s="177" t="s">
        <v>11</v>
      </c>
      <c r="D224" s="178" t="s">
        <v>1</v>
      </c>
      <c r="E224" s="178" t="s">
        <v>543</v>
      </c>
      <c r="F224" s="178" t="s">
        <v>544</v>
      </c>
      <c r="G224" s="178" t="s">
        <v>540</v>
      </c>
      <c r="H224" s="172" t="s">
        <v>5815</v>
      </c>
      <c r="I224" s="216" t="s">
        <v>54</v>
      </c>
      <c r="J224" s="82" t="s">
        <v>1373</v>
      </c>
      <c r="K224" s="82" t="s">
        <v>1374</v>
      </c>
      <c r="L224" s="24" t="s">
        <v>273</v>
      </c>
      <c r="M224" s="25" t="s">
        <v>273</v>
      </c>
      <c r="N224" s="174" t="s">
        <v>273</v>
      </c>
      <c r="O224" s="2" t="s">
        <v>273</v>
      </c>
      <c r="P224" s="2" t="s">
        <v>272</v>
      </c>
      <c r="Q224" s="2" t="s">
        <v>272</v>
      </c>
      <c r="R224" s="2" t="s">
        <v>273</v>
      </c>
      <c r="S224" s="25" t="s">
        <v>273</v>
      </c>
      <c r="T224" s="215" t="s">
        <v>5869</v>
      </c>
      <c r="U224" s="24" t="s">
        <v>273</v>
      </c>
      <c r="V224" s="2" t="s">
        <v>273</v>
      </c>
      <c r="W224" s="2" t="s">
        <v>273</v>
      </c>
      <c r="X224" s="2" t="s">
        <v>273</v>
      </c>
      <c r="Y224" s="25" t="s">
        <v>273</v>
      </c>
    </row>
    <row r="225" spans="1:25">
      <c r="A225" s="134" t="str">
        <f t="shared" si="3"/>
        <v>CHbu_04.1</v>
      </c>
      <c r="C225" s="177" t="s">
        <v>11</v>
      </c>
      <c r="D225" s="178" t="s">
        <v>1</v>
      </c>
      <c r="E225" s="178" t="s">
        <v>543</v>
      </c>
      <c r="F225" s="178" t="s">
        <v>544</v>
      </c>
      <c r="G225" s="178" t="s">
        <v>540</v>
      </c>
      <c r="H225" s="178" t="s">
        <v>5815</v>
      </c>
      <c r="I225" s="214" t="s">
        <v>54</v>
      </c>
      <c r="J225" s="82" t="s">
        <v>1375</v>
      </c>
      <c r="K225" s="82" t="s">
        <v>1376</v>
      </c>
      <c r="L225" s="24" t="s">
        <v>273</v>
      </c>
      <c r="M225" s="25" t="s">
        <v>273</v>
      </c>
      <c r="N225" s="174" t="s">
        <v>273</v>
      </c>
      <c r="O225" s="2" t="s">
        <v>273</v>
      </c>
      <c r="P225" s="2" t="s">
        <v>272</v>
      </c>
      <c r="Q225" s="2" t="s">
        <v>272</v>
      </c>
      <c r="R225" s="2" t="s">
        <v>273</v>
      </c>
      <c r="S225" s="25" t="s">
        <v>273</v>
      </c>
      <c r="T225" s="215" t="s">
        <v>5869</v>
      </c>
      <c r="U225" s="24" t="s">
        <v>273</v>
      </c>
      <c r="V225" s="2" t="s">
        <v>273</v>
      </c>
      <c r="W225" s="2" t="s">
        <v>273</v>
      </c>
      <c r="X225" s="2" t="s">
        <v>273</v>
      </c>
      <c r="Y225" s="25" t="s">
        <v>273</v>
      </c>
    </row>
    <row r="226" spans="1:25">
      <c r="A226" s="134" t="str">
        <f t="shared" si="3"/>
        <v>CHbu_04.1</v>
      </c>
      <c r="C226" s="177" t="s">
        <v>11</v>
      </c>
      <c r="D226" s="178" t="s">
        <v>1</v>
      </c>
      <c r="E226" s="178" t="s">
        <v>543</v>
      </c>
      <c r="F226" s="178" t="s">
        <v>544</v>
      </c>
      <c r="G226" s="178" t="s">
        <v>540</v>
      </c>
      <c r="H226" s="178" t="s">
        <v>5815</v>
      </c>
      <c r="I226" s="214" t="s">
        <v>54</v>
      </c>
      <c r="J226" s="82" t="s">
        <v>1377</v>
      </c>
      <c r="K226" s="82" t="s">
        <v>1378</v>
      </c>
      <c r="L226" s="24" t="s">
        <v>273</v>
      </c>
      <c r="M226" s="25" t="s">
        <v>273</v>
      </c>
      <c r="N226" s="174" t="s">
        <v>273</v>
      </c>
      <c r="O226" s="2" t="s">
        <v>273</v>
      </c>
      <c r="P226" s="2" t="s">
        <v>272</v>
      </c>
      <c r="Q226" s="2" t="s">
        <v>272</v>
      </c>
      <c r="R226" s="2" t="s">
        <v>273</v>
      </c>
      <c r="S226" s="25" t="s">
        <v>273</v>
      </c>
      <c r="T226" s="215" t="s">
        <v>5869</v>
      </c>
      <c r="U226" s="24" t="s">
        <v>273</v>
      </c>
      <c r="V226" s="2" t="s">
        <v>273</v>
      </c>
      <c r="W226" s="2" t="s">
        <v>273</v>
      </c>
      <c r="X226" s="2" t="s">
        <v>273</v>
      </c>
      <c r="Y226" s="25" t="s">
        <v>273</v>
      </c>
    </row>
    <row r="227" spans="1:25">
      <c r="A227" s="134" t="str">
        <f t="shared" si="3"/>
        <v>CHbu_04.1</v>
      </c>
      <c r="C227" s="177" t="s">
        <v>11</v>
      </c>
      <c r="D227" s="178" t="s">
        <v>1</v>
      </c>
      <c r="E227" s="178" t="s">
        <v>543</v>
      </c>
      <c r="F227" s="178" t="s">
        <v>544</v>
      </c>
      <c r="G227" s="178" t="s">
        <v>540</v>
      </c>
      <c r="H227" s="178" t="s">
        <v>5815</v>
      </c>
      <c r="I227" s="214" t="s">
        <v>54</v>
      </c>
      <c r="J227" s="82" t="s">
        <v>1379</v>
      </c>
      <c r="K227" s="82" t="s">
        <v>1380</v>
      </c>
      <c r="L227" s="24" t="s">
        <v>273</v>
      </c>
      <c r="M227" s="25" t="s">
        <v>273</v>
      </c>
      <c r="N227" s="174" t="s">
        <v>273</v>
      </c>
      <c r="O227" s="2" t="s">
        <v>273</v>
      </c>
      <c r="P227" s="2" t="s">
        <v>272</v>
      </c>
      <c r="Q227" s="2" t="s">
        <v>272</v>
      </c>
      <c r="R227" s="2" t="s">
        <v>273</v>
      </c>
      <c r="S227" s="25" t="s">
        <v>273</v>
      </c>
      <c r="T227" s="215" t="s">
        <v>5869</v>
      </c>
      <c r="U227" s="24" t="s">
        <v>273</v>
      </c>
      <c r="V227" s="2" t="s">
        <v>273</v>
      </c>
      <c r="W227" s="2" t="s">
        <v>273</v>
      </c>
      <c r="X227" s="2" t="s">
        <v>273</v>
      </c>
      <c r="Y227" s="25" t="s">
        <v>273</v>
      </c>
    </row>
    <row r="228" spans="1:25">
      <c r="A228" s="134" t="str">
        <f t="shared" si="3"/>
        <v>CHbu_04.1</v>
      </c>
      <c r="C228" s="177" t="s">
        <v>11</v>
      </c>
      <c r="D228" s="178" t="s">
        <v>1</v>
      </c>
      <c r="E228" s="178" t="s">
        <v>543</v>
      </c>
      <c r="F228" s="178" t="s">
        <v>544</v>
      </c>
      <c r="G228" s="178" t="s">
        <v>540</v>
      </c>
      <c r="H228" s="178" t="s">
        <v>5815</v>
      </c>
      <c r="I228" s="214" t="s">
        <v>54</v>
      </c>
      <c r="J228" s="82" t="s">
        <v>1381</v>
      </c>
      <c r="K228" s="82" t="s">
        <v>1382</v>
      </c>
      <c r="L228" s="24" t="s">
        <v>273</v>
      </c>
      <c r="M228" s="25" t="s">
        <v>273</v>
      </c>
      <c r="N228" s="174" t="s">
        <v>273</v>
      </c>
      <c r="O228" s="2" t="s">
        <v>273</v>
      </c>
      <c r="P228" s="2" t="s">
        <v>272</v>
      </c>
      <c r="Q228" s="2" t="s">
        <v>272</v>
      </c>
      <c r="R228" s="2" t="s">
        <v>273</v>
      </c>
      <c r="S228" s="25" t="s">
        <v>273</v>
      </c>
      <c r="T228" s="215" t="s">
        <v>5869</v>
      </c>
      <c r="U228" s="24" t="s">
        <v>273</v>
      </c>
      <c r="V228" s="2" t="s">
        <v>273</v>
      </c>
      <c r="W228" s="2" t="s">
        <v>273</v>
      </c>
      <c r="X228" s="2" t="s">
        <v>273</v>
      </c>
      <c r="Y228" s="25" t="s">
        <v>273</v>
      </c>
    </row>
    <row r="229" spans="1:25">
      <c r="A229" s="134" t="str">
        <f t="shared" si="3"/>
        <v>CHbu_04.1</v>
      </c>
      <c r="C229" s="177" t="s">
        <v>11</v>
      </c>
      <c r="D229" s="178" t="s">
        <v>1</v>
      </c>
      <c r="E229" s="178" t="s">
        <v>543</v>
      </c>
      <c r="F229" s="178" t="s">
        <v>544</v>
      </c>
      <c r="G229" s="178" t="s">
        <v>540</v>
      </c>
      <c r="H229" s="178" t="s">
        <v>5815</v>
      </c>
      <c r="I229" s="214" t="s">
        <v>54</v>
      </c>
      <c r="J229" s="82" t="s">
        <v>1383</v>
      </c>
      <c r="K229" s="82" t="s">
        <v>1384</v>
      </c>
      <c r="L229" s="24" t="s">
        <v>273</v>
      </c>
      <c r="M229" s="25" t="s">
        <v>273</v>
      </c>
      <c r="N229" s="174" t="s">
        <v>273</v>
      </c>
      <c r="O229" s="2" t="s">
        <v>273</v>
      </c>
      <c r="P229" s="2" t="s">
        <v>272</v>
      </c>
      <c r="Q229" s="2" t="s">
        <v>272</v>
      </c>
      <c r="R229" s="2" t="s">
        <v>273</v>
      </c>
      <c r="S229" s="25" t="s">
        <v>273</v>
      </c>
      <c r="T229" s="215" t="s">
        <v>5869</v>
      </c>
      <c r="U229" s="24" t="s">
        <v>273</v>
      </c>
      <c r="V229" s="2" t="s">
        <v>273</v>
      </c>
      <c r="W229" s="2" t="s">
        <v>273</v>
      </c>
      <c r="X229" s="2" t="s">
        <v>273</v>
      </c>
      <c r="Y229" s="25" t="s">
        <v>273</v>
      </c>
    </row>
    <row r="230" spans="1:25">
      <c r="A230" s="134" t="str">
        <f t="shared" si="3"/>
        <v>CHbu_04.1</v>
      </c>
      <c r="C230" s="177" t="s">
        <v>11</v>
      </c>
      <c r="D230" s="178" t="s">
        <v>1</v>
      </c>
      <c r="E230" s="178" t="s">
        <v>543</v>
      </c>
      <c r="F230" s="178" t="s">
        <v>544</v>
      </c>
      <c r="G230" s="178" t="s">
        <v>540</v>
      </c>
      <c r="H230" s="178" t="s">
        <v>5815</v>
      </c>
      <c r="I230" s="214" t="s">
        <v>54</v>
      </c>
      <c r="J230" s="82" t="s">
        <v>1385</v>
      </c>
      <c r="K230" s="82" t="s">
        <v>1386</v>
      </c>
      <c r="L230" s="24" t="s">
        <v>273</v>
      </c>
      <c r="M230" s="25" t="s">
        <v>273</v>
      </c>
      <c r="N230" s="174" t="s">
        <v>273</v>
      </c>
      <c r="O230" s="2" t="s">
        <v>273</v>
      </c>
      <c r="P230" s="2" t="s">
        <v>272</v>
      </c>
      <c r="Q230" s="2" t="s">
        <v>272</v>
      </c>
      <c r="R230" s="2" t="s">
        <v>273</v>
      </c>
      <c r="S230" s="25" t="s">
        <v>273</v>
      </c>
      <c r="T230" s="215" t="s">
        <v>5869</v>
      </c>
      <c r="U230" s="24" t="s">
        <v>273</v>
      </c>
      <c r="V230" s="2" t="s">
        <v>273</v>
      </c>
      <c r="W230" s="2" t="s">
        <v>273</v>
      </c>
      <c r="X230" s="2" t="s">
        <v>273</v>
      </c>
      <c r="Y230" s="25" t="s">
        <v>273</v>
      </c>
    </row>
    <row r="231" spans="1:25">
      <c r="A231" s="134" t="str">
        <f t="shared" si="3"/>
        <v>CHbu_04.1</v>
      </c>
      <c r="C231" s="177" t="s">
        <v>11</v>
      </c>
      <c r="D231" s="178" t="s">
        <v>1</v>
      </c>
      <c r="E231" s="178" t="s">
        <v>543</v>
      </c>
      <c r="F231" s="178" t="s">
        <v>544</v>
      </c>
      <c r="G231" s="178" t="s">
        <v>540</v>
      </c>
      <c r="H231" s="178" t="s">
        <v>5815</v>
      </c>
      <c r="I231" s="214" t="s">
        <v>54</v>
      </c>
      <c r="J231" s="82" t="s">
        <v>1387</v>
      </c>
      <c r="K231" s="82" t="s">
        <v>1388</v>
      </c>
      <c r="L231" s="24" t="s">
        <v>273</v>
      </c>
      <c r="M231" s="25" t="s">
        <v>273</v>
      </c>
      <c r="N231" s="174" t="s">
        <v>273</v>
      </c>
      <c r="O231" s="2" t="s">
        <v>273</v>
      </c>
      <c r="P231" s="2" t="s">
        <v>272</v>
      </c>
      <c r="Q231" s="2" t="s">
        <v>272</v>
      </c>
      <c r="R231" s="2" t="s">
        <v>273</v>
      </c>
      <c r="S231" s="25" t="s">
        <v>273</v>
      </c>
      <c r="T231" s="215" t="s">
        <v>5869</v>
      </c>
      <c r="U231" s="24" t="s">
        <v>273</v>
      </c>
      <c r="V231" s="2" t="s">
        <v>273</v>
      </c>
      <c r="W231" s="2" t="s">
        <v>273</v>
      </c>
      <c r="X231" s="2" t="s">
        <v>273</v>
      </c>
      <c r="Y231" s="25" t="s">
        <v>273</v>
      </c>
    </row>
    <row r="232" spans="1:25">
      <c r="A232" s="134" t="str">
        <f t="shared" si="3"/>
        <v>CHbu_04.1</v>
      </c>
      <c r="C232" s="177" t="s">
        <v>11</v>
      </c>
      <c r="D232" s="178" t="s">
        <v>1</v>
      </c>
      <c r="E232" s="178" t="s">
        <v>543</v>
      </c>
      <c r="F232" s="178" t="s">
        <v>544</v>
      </c>
      <c r="G232" s="178" t="s">
        <v>540</v>
      </c>
      <c r="H232" s="172" t="s">
        <v>5815</v>
      </c>
      <c r="I232" s="216" t="s">
        <v>54</v>
      </c>
      <c r="J232" s="82" t="s">
        <v>433</v>
      </c>
      <c r="K232" s="82" t="s">
        <v>1389</v>
      </c>
      <c r="L232" s="24" t="s">
        <v>273</v>
      </c>
      <c r="M232" s="25" t="s">
        <v>273</v>
      </c>
      <c r="N232" s="174" t="s">
        <v>273</v>
      </c>
      <c r="O232" s="2" t="s">
        <v>273</v>
      </c>
      <c r="P232" s="2" t="s">
        <v>272</v>
      </c>
      <c r="Q232" s="2" t="s">
        <v>272</v>
      </c>
      <c r="R232" s="2" t="s">
        <v>273</v>
      </c>
      <c r="S232" s="25" t="s">
        <v>273</v>
      </c>
      <c r="T232" s="215" t="s">
        <v>5869</v>
      </c>
      <c r="U232" s="24" t="s">
        <v>273</v>
      </c>
      <c r="V232" s="2" t="s">
        <v>273</v>
      </c>
      <c r="W232" s="2" t="s">
        <v>273</v>
      </c>
      <c r="X232" s="2" t="s">
        <v>273</v>
      </c>
      <c r="Y232" s="25" t="s">
        <v>273</v>
      </c>
    </row>
    <row r="233" spans="1:25">
      <c r="A233" s="134" t="str">
        <f t="shared" si="3"/>
        <v>CHbu_04.1</v>
      </c>
      <c r="C233" s="177" t="s">
        <v>11</v>
      </c>
      <c r="D233" s="178" t="s">
        <v>1</v>
      </c>
      <c r="E233" s="178" t="s">
        <v>543</v>
      </c>
      <c r="F233" s="178" t="s">
        <v>544</v>
      </c>
      <c r="G233" s="178" t="s">
        <v>540</v>
      </c>
      <c r="H233" s="178" t="s">
        <v>5815</v>
      </c>
      <c r="I233" s="214" t="s">
        <v>54</v>
      </c>
      <c r="J233" s="82" t="s">
        <v>1390</v>
      </c>
      <c r="K233" s="82" t="s">
        <v>1391</v>
      </c>
      <c r="L233" s="24" t="s">
        <v>273</v>
      </c>
      <c r="M233" s="25" t="s">
        <v>273</v>
      </c>
      <c r="N233" s="174" t="s">
        <v>273</v>
      </c>
      <c r="O233" s="2" t="s">
        <v>273</v>
      </c>
      <c r="P233" s="2" t="s">
        <v>272</v>
      </c>
      <c r="Q233" s="2" t="s">
        <v>272</v>
      </c>
      <c r="R233" s="2" t="s">
        <v>273</v>
      </c>
      <c r="S233" s="25" t="s">
        <v>273</v>
      </c>
      <c r="T233" s="215" t="s">
        <v>5869</v>
      </c>
      <c r="U233" s="24" t="s">
        <v>273</v>
      </c>
      <c r="V233" s="2" t="s">
        <v>273</v>
      </c>
      <c r="W233" s="2" t="s">
        <v>273</v>
      </c>
      <c r="X233" s="2" t="s">
        <v>273</v>
      </c>
      <c r="Y233" s="25" t="s">
        <v>273</v>
      </c>
    </row>
    <row r="234" spans="1:25">
      <c r="A234" s="134" t="str">
        <f t="shared" si="3"/>
        <v>CHbu_04.2</v>
      </c>
      <c r="C234" s="177" t="s">
        <v>11</v>
      </c>
      <c r="D234" s="178" t="s">
        <v>1</v>
      </c>
      <c r="E234" s="178" t="s">
        <v>545</v>
      </c>
      <c r="F234" s="178" t="s">
        <v>546</v>
      </c>
      <c r="G234" s="178" t="s">
        <v>540</v>
      </c>
      <c r="H234" s="178" t="s">
        <v>5815</v>
      </c>
      <c r="I234" s="214" t="s">
        <v>643</v>
      </c>
      <c r="J234" s="82" t="s">
        <v>309</v>
      </c>
      <c r="K234" s="82" t="s">
        <v>1392</v>
      </c>
      <c r="L234" s="24" t="s">
        <v>273</v>
      </c>
      <c r="M234" s="25" t="s">
        <v>273</v>
      </c>
      <c r="N234" s="174" t="s">
        <v>273</v>
      </c>
      <c r="O234" s="2" t="s">
        <v>273</v>
      </c>
      <c r="P234" s="2" t="s">
        <v>272</v>
      </c>
      <c r="Q234" s="2" t="s">
        <v>272</v>
      </c>
      <c r="R234" s="2" t="s">
        <v>273</v>
      </c>
      <c r="S234" s="25" t="s">
        <v>273</v>
      </c>
      <c r="T234" s="215"/>
      <c r="U234" s="24" t="s">
        <v>272</v>
      </c>
      <c r="V234" s="2" t="s">
        <v>273</v>
      </c>
      <c r="W234" s="2" t="s">
        <v>273</v>
      </c>
      <c r="X234" s="2" t="s">
        <v>273</v>
      </c>
      <c r="Y234" s="25" t="s">
        <v>273</v>
      </c>
    </row>
    <row r="235" spans="1:25">
      <c r="A235" s="134" t="str">
        <f t="shared" si="3"/>
        <v>CHbu_05.1</v>
      </c>
      <c r="C235" s="177" t="s">
        <v>11</v>
      </c>
      <c r="D235" s="178" t="s">
        <v>1</v>
      </c>
      <c r="E235" s="178" t="s">
        <v>547</v>
      </c>
      <c r="F235" s="178" t="s">
        <v>548</v>
      </c>
      <c r="G235" s="178" t="s">
        <v>540</v>
      </c>
      <c r="H235" s="178" t="s">
        <v>5815</v>
      </c>
      <c r="I235" s="214" t="s">
        <v>643</v>
      </c>
      <c r="J235" s="82" t="s">
        <v>1341</v>
      </c>
      <c r="K235" s="82" t="s">
        <v>1393</v>
      </c>
      <c r="L235" s="24" t="s">
        <v>272</v>
      </c>
      <c r="M235" s="25" t="s">
        <v>272</v>
      </c>
      <c r="N235" s="174" t="s">
        <v>7</v>
      </c>
      <c r="O235" s="2" t="s">
        <v>7</v>
      </c>
      <c r="P235" s="2" t="s">
        <v>7</v>
      </c>
      <c r="Q235" s="2" t="s">
        <v>7</v>
      </c>
      <c r="R235" s="2" t="s">
        <v>7</v>
      </c>
      <c r="S235" s="25" t="s">
        <v>7</v>
      </c>
      <c r="T235" s="215" t="s">
        <v>5867</v>
      </c>
      <c r="U235" s="24" t="s">
        <v>272</v>
      </c>
      <c r="V235" s="2" t="s">
        <v>273</v>
      </c>
      <c r="W235" s="2" t="s">
        <v>272</v>
      </c>
      <c r="X235" s="2" t="s">
        <v>272</v>
      </c>
      <c r="Y235" s="25" t="s">
        <v>273</v>
      </c>
    </row>
    <row r="236" spans="1:25">
      <c r="A236" s="134" t="str">
        <f t="shared" si="3"/>
        <v>CHbu_06.1</v>
      </c>
      <c r="C236" s="177" t="s">
        <v>11</v>
      </c>
      <c r="D236" s="178" t="s">
        <v>1</v>
      </c>
      <c r="E236" s="178" t="s">
        <v>553</v>
      </c>
      <c r="F236" s="178" t="s">
        <v>554</v>
      </c>
      <c r="G236" s="178" t="s">
        <v>540</v>
      </c>
      <c r="H236" s="178" t="s">
        <v>5815</v>
      </c>
      <c r="I236" s="214" t="s">
        <v>643</v>
      </c>
      <c r="J236" s="82" t="s">
        <v>1341</v>
      </c>
      <c r="K236" s="82" t="s">
        <v>1393</v>
      </c>
      <c r="L236" s="24" t="s">
        <v>272</v>
      </c>
      <c r="M236" s="25" t="s">
        <v>272</v>
      </c>
      <c r="N236" s="174" t="s">
        <v>7</v>
      </c>
      <c r="O236" s="2" t="s">
        <v>7</v>
      </c>
      <c r="P236" s="2" t="s">
        <v>7</v>
      </c>
      <c r="Q236" s="2" t="s">
        <v>7</v>
      </c>
      <c r="R236" s="2" t="s">
        <v>7</v>
      </c>
      <c r="S236" s="25" t="s">
        <v>7</v>
      </c>
      <c r="T236" s="215" t="s">
        <v>5867</v>
      </c>
      <c r="U236" s="24" t="s">
        <v>272</v>
      </c>
      <c r="V236" s="2" t="s">
        <v>273</v>
      </c>
      <c r="W236" s="2" t="s">
        <v>272</v>
      </c>
      <c r="X236" s="2" t="s">
        <v>272</v>
      </c>
      <c r="Y236" s="25" t="s">
        <v>273</v>
      </c>
    </row>
    <row r="237" spans="1:25">
      <c r="A237" s="134" t="str">
        <f t="shared" si="3"/>
        <v>CHbu_06.2</v>
      </c>
      <c r="C237" s="177" t="s">
        <v>11</v>
      </c>
      <c r="D237" s="178" t="s">
        <v>1</v>
      </c>
      <c r="E237" s="178" t="s">
        <v>555</v>
      </c>
      <c r="F237" s="178" t="s">
        <v>556</v>
      </c>
      <c r="G237" s="178" t="s">
        <v>540</v>
      </c>
      <c r="H237" s="178" t="s">
        <v>5815</v>
      </c>
      <c r="I237" s="214"/>
      <c r="J237" s="82" t="s">
        <v>194</v>
      </c>
      <c r="K237" s="82" t="s">
        <v>194</v>
      </c>
      <c r="L237" s="24" t="s">
        <v>7</v>
      </c>
      <c r="M237" s="25" t="s">
        <v>7</v>
      </c>
      <c r="N237" s="174" t="s">
        <v>7</v>
      </c>
      <c r="O237" s="2" t="s">
        <v>7</v>
      </c>
      <c r="P237" s="2" t="s">
        <v>7</v>
      </c>
      <c r="Q237" s="2" t="s">
        <v>7</v>
      </c>
      <c r="R237" s="2" t="s">
        <v>7</v>
      </c>
      <c r="S237" s="25" t="s">
        <v>7</v>
      </c>
      <c r="T237" s="215" t="s">
        <v>7</v>
      </c>
      <c r="U237" s="24" t="s">
        <v>7</v>
      </c>
      <c r="V237" s="2" t="s">
        <v>7</v>
      </c>
      <c r="W237" s="2" t="s">
        <v>7</v>
      </c>
      <c r="X237" s="2" t="s">
        <v>7</v>
      </c>
      <c r="Y237" s="25" t="s">
        <v>7</v>
      </c>
    </row>
    <row r="238" spans="1:25">
      <c r="A238" s="134" t="str">
        <f t="shared" si="3"/>
        <v>CHbu_07.1</v>
      </c>
      <c r="C238" s="177" t="s">
        <v>11</v>
      </c>
      <c r="D238" s="178" t="s">
        <v>1</v>
      </c>
      <c r="E238" s="178" t="s">
        <v>561</v>
      </c>
      <c r="F238" s="178" t="s">
        <v>562</v>
      </c>
      <c r="G238" s="178" t="s">
        <v>533</v>
      </c>
      <c r="H238" s="178" t="s">
        <v>5815</v>
      </c>
      <c r="I238" s="214"/>
      <c r="J238" s="82" t="s">
        <v>194</v>
      </c>
      <c r="K238" s="82" t="s">
        <v>194</v>
      </c>
      <c r="L238" s="24" t="s">
        <v>7</v>
      </c>
      <c r="M238" s="25" t="s">
        <v>7</v>
      </c>
      <c r="N238" s="174" t="s">
        <v>7</v>
      </c>
      <c r="O238" s="2" t="s">
        <v>7</v>
      </c>
      <c r="P238" s="2" t="s">
        <v>7</v>
      </c>
      <c r="Q238" s="2" t="s">
        <v>7</v>
      </c>
      <c r="R238" s="2" t="s">
        <v>7</v>
      </c>
      <c r="S238" s="25" t="s">
        <v>7</v>
      </c>
      <c r="T238" s="215" t="s">
        <v>7</v>
      </c>
      <c r="U238" s="24" t="s">
        <v>7</v>
      </c>
      <c r="V238" s="2" t="s">
        <v>7</v>
      </c>
      <c r="W238" s="2" t="s">
        <v>7</v>
      </c>
      <c r="X238" s="2" t="s">
        <v>7</v>
      </c>
      <c r="Y238" s="25" t="s">
        <v>7</v>
      </c>
    </row>
    <row r="239" spans="1:25">
      <c r="A239" s="134" t="str">
        <f t="shared" si="3"/>
        <v>CHbu_07.2</v>
      </c>
      <c r="C239" s="177" t="s">
        <v>11</v>
      </c>
      <c r="D239" s="178" t="s">
        <v>1</v>
      </c>
      <c r="E239" s="178" t="s">
        <v>563</v>
      </c>
      <c r="F239" s="178" t="s">
        <v>564</v>
      </c>
      <c r="G239" s="178" t="s">
        <v>540</v>
      </c>
      <c r="H239" s="178" t="s">
        <v>5815</v>
      </c>
      <c r="I239" s="214"/>
      <c r="J239" s="82" t="s">
        <v>194</v>
      </c>
      <c r="K239" s="82" t="s">
        <v>194</v>
      </c>
      <c r="L239" s="24" t="s">
        <v>7</v>
      </c>
      <c r="M239" s="25" t="s">
        <v>7</v>
      </c>
      <c r="N239" s="174" t="s">
        <v>7</v>
      </c>
      <c r="O239" s="2" t="s">
        <v>7</v>
      </c>
      <c r="P239" s="2" t="s">
        <v>7</v>
      </c>
      <c r="Q239" s="2" t="s">
        <v>7</v>
      </c>
      <c r="R239" s="2" t="s">
        <v>7</v>
      </c>
      <c r="S239" s="25" t="s">
        <v>7</v>
      </c>
      <c r="T239" s="215" t="s">
        <v>7</v>
      </c>
      <c r="U239" s="24" t="s">
        <v>7</v>
      </c>
      <c r="V239" s="2" t="s">
        <v>7</v>
      </c>
      <c r="W239" s="2" t="s">
        <v>7</v>
      </c>
      <c r="X239" s="2" t="s">
        <v>7</v>
      </c>
      <c r="Y239" s="25" t="s">
        <v>7</v>
      </c>
    </row>
    <row r="240" spans="1:25">
      <c r="A240" s="134" t="str">
        <f t="shared" si="3"/>
        <v>CHca_01.1</v>
      </c>
      <c r="C240" s="177" t="s">
        <v>11</v>
      </c>
      <c r="D240" s="178" t="s">
        <v>495</v>
      </c>
      <c r="E240" s="178" t="s">
        <v>565</v>
      </c>
      <c r="F240" s="178" t="s">
        <v>566</v>
      </c>
      <c r="G240" s="178" t="s">
        <v>540</v>
      </c>
      <c r="H240" s="172" t="s">
        <v>5815</v>
      </c>
      <c r="I240" s="216" t="s">
        <v>54</v>
      </c>
      <c r="J240" s="82" t="s">
        <v>1349</v>
      </c>
      <c r="K240" s="82" t="s">
        <v>1394</v>
      </c>
      <c r="L240" s="24" t="s">
        <v>273</v>
      </c>
      <c r="M240" s="25" t="s">
        <v>273</v>
      </c>
      <c r="N240" s="174" t="s">
        <v>273</v>
      </c>
      <c r="O240" s="2" t="s">
        <v>273</v>
      </c>
      <c r="P240" s="2" t="s">
        <v>273</v>
      </c>
      <c r="Q240" s="2" t="s">
        <v>272</v>
      </c>
      <c r="R240" s="2" t="s">
        <v>273</v>
      </c>
      <c r="S240" s="25" t="s">
        <v>273</v>
      </c>
      <c r="T240" s="215"/>
      <c r="U240" s="24" t="s">
        <v>273</v>
      </c>
      <c r="V240" s="2" t="s">
        <v>273</v>
      </c>
      <c r="W240" s="2" t="s">
        <v>273</v>
      </c>
      <c r="X240" s="2" t="s">
        <v>273</v>
      </c>
      <c r="Y240" s="25" t="s">
        <v>273</v>
      </c>
    </row>
    <row r="241" spans="1:25">
      <c r="A241" s="134" t="str">
        <f t="shared" si="3"/>
        <v>CHca_01.1</v>
      </c>
      <c r="C241" s="177" t="s">
        <v>11</v>
      </c>
      <c r="D241" s="178" t="s">
        <v>495</v>
      </c>
      <c r="E241" s="178" t="s">
        <v>565</v>
      </c>
      <c r="F241" s="178" t="s">
        <v>566</v>
      </c>
      <c r="G241" s="178" t="s">
        <v>540</v>
      </c>
      <c r="H241" s="178" t="s">
        <v>5815</v>
      </c>
      <c r="I241" s="214" t="s">
        <v>54</v>
      </c>
      <c r="J241" s="82" t="s">
        <v>435</v>
      </c>
      <c r="K241" s="82" t="s">
        <v>1395</v>
      </c>
      <c r="L241" s="24" t="s">
        <v>273</v>
      </c>
      <c r="M241" s="25" t="s">
        <v>273</v>
      </c>
      <c r="N241" s="174" t="s">
        <v>273</v>
      </c>
      <c r="O241" s="2" t="s">
        <v>273</v>
      </c>
      <c r="P241" s="2" t="s">
        <v>273</v>
      </c>
      <c r="Q241" s="2" t="s">
        <v>272</v>
      </c>
      <c r="R241" s="2" t="s">
        <v>273</v>
      </c>
      <c r="S241" s="25" t="s">
        <v>273</v>
      </c>
      <c r="T241" s="215"/>
      <c r="U241" s="24" t="s">
        <v>273</v>
      </c>
      <c r="V241" s="2" t="s">
        <v>273</v>
      </c>
      <c r="W241" s="2" t="s">
        <v>273</v>
      </c>
      <c r="X241" s="2" t="s">
        <v>273</v>
      </c>
      <c r="Y241" s="25" t="s">
        <v>273</v>
      </c>
    </row>
    <row r="242" spans="1:25">
      <c r="A242" s="134" t="str">
        <f t="shared" si="3"/>
        <v>CHca_01.1</v>
      </c>
      <c r="C242" s="177" t="s">
        <v>11</v>
      </c>
      <c r="D242" s="178" t="s">
        <v>495</v>
      </c>
      <c r="E242" s="178" t="s">
        <v>565</v>
      </c>
      <c r="F242" s="178" t="s">
        <v>566</v>
      </c>
      <c r="G242" s="178" t="s">
        <v>540</v>
      </c>
      <c r="H242" s="178" t="s">
        <v>5815</v>
      </c>
      <c r="I242" s="214" t="s">
        <v>54</v>
      </c>
      <c r="J242" s="82" t="s">
        <v>1343</v>
      </c>
      <c r="K242" s="82" t="s">
        <v>1396</v>
      </c>
      <c r="L242" s="24" t="s">
        <v>273</v>
      </c>
      <c r="M242" s="25" t="s">
        <v>273</v>
      </c>
      <c r="N242" s="174" t="s">
        <v>273</v>
      </c>
      <c r="O242" s="2" t="s">
        <v>273</v>
      </c>
      <c r="P242" s="2" t="s">
        <v>273</v>
      </c>
      <c r="Q242" s="2" t="s">
        <v>272</v>
      </c>
      <c r="R242" s="2" t="s">
        <v>273</v>
      </c>
      <c r="S242" s="25" t="s">
        <v>273</v>
      </c>
      <c r="T242" s="215"/>
      <c r="U242" s="24" t="s">
        <v>273</v>
      </c>
      <c r="V242" s="2" t="s">
        <v>273</v>
      </c>
      <c r="W242" s="2" t="s">
        <v>273</v>
      </c>
      <c r="X242" s="2" t="s">
        <v>273</v>
      </c>
      <c r="Y242" s="25" t="s">
        <v>273</v>
      </c>
    </row>
    <row r="243" spans="1:25">
      <c r="A243" s="134" t="str">
        <f t="shared" si="3"/>
        <v>CHca_01.1</v>
      </c>
      <c r="C243" s="177" t="s">
        <v>11</v>
      </c>
      <c r="D243" s="178" t="s">
        <v>495</v>
      </c>
      <c r="E243" s="178" t="s">
        <v>565</v>
      </c>
      <c r="F243" s="178" t="s">
        <v>566</v>
      </c>
      <c r="G243" s="178" t="s">
        <v>540</v>
      </c>
      <c r="H243" s="178" t="s">
        <v>5815</v>
      </c>
      <c r="I243" s="214" t="s">
        <v>54</v>
      </c>
      <c r="J243" s="82" t="s">
        <v>1345</v>
      </c>
      <c r="K243" s="82" t="s">
        <v>1397</v>
      </c>
      <c r="L243" s="24" t="s">
        <v>273</v>
      </c>
      <c r="M243" s="25" t="s">
        <v>273</v>
      </c>
      <c r="N243" s="174" t="s">
        <v>273</v>
      </c>
      <c r="O243" s="2" t="s">
        <v>273</v>
      </c>
      <c r="P243" s="2" t="s">
        <v>273</v>
      </c>
      <c r="Q243" s="2" t="s">
        <v>272</v>
      </c>
      <c r="R243" s="2" t="s">
        <v>273</v>
      </c>
      <c r="S243" s="25" t="s">
        <v>273</v>
      </c>
      <c r="T243" s="215"/>
      <c r="U243" s="24" t="s">
        <v>273</v>
      </c>
      <c r="V243" s="2" t="s">
        <v>273</v>
      </c>
      <c r="W243" s="2" t="s">
        <v>273</v>
      </c>
      <c r="X243" s="2" t="s">
        <v>273</v>
      </c>
      <c r="Y243" s="25" t="s">
        <v>273</v>
      </c>
    </row>
    <row r="244" spans="1:25">
      <c r="A244" s="134" t="str">
        <f t="shared" si="3"/>
        <v>CHca_01.1</v>
      </c>
      <c r="C244" s="177" t="s">
        <v>11</v>
      </c>
      <c r="D244" s="178" t="s">
        <v>495</v>
      </c>
      <c r="E244" s="178" t="s">
        <v>565</v>
      </c>
      <c r="F244" s="178" t="s">
        <v>566</v>
      </c>
      <c r="G244" s="178" t="s">
        <v>540</v>
      </c>
      <c r="H244" s="178" t="s">
        <v>5815</v>
      </c>
      <c r="I244" s="214" t="s">
        <v>54</v>
      </c>
      <c r="J244" s="82" t="s">
        <v>1347</v>
      </c>
      <c r="K244" s="82" t="s">
        <v>1398</v>
      </c>
      <c r="L244" s="24" t="s">
        <v>273</v>
      </c>
      <c r="M244" s="25" t="s">
        <v>273</v>
      </c>
      <c r="N244" s="174" t="s">
        <v>273</v>
      </c>
      <c r="O244" s="2" t="s">
        <v>273</v>
      </c>
      <c r="P244" s="2" t="s">
        <v>273</v>
      </c>
      <c r="Q244" s="2" t="s">
        <v>272</v>
      </c>
      <c r="R244" s="2" t="s">
        <v>273</v>
      </c>
      <c r="S244" s="25" t="s">
        <v>273</v>
      </c>
      <c r="T244" s="215"/>
      <c r="U244" s="24" t="s">
        <v>273</v>
      </c>
      <c r="V244" s="2" t="s">
        <v>273</v>
      </c>
      <c r="W244" s="2" t="s">
        <v>273</v>
      </c>
      <c r="X244" s="2" t="s">
        <v>273</v>
      </c>
      <c r="Y244" s="25" t="s">
        <v>273</v>
      </c>
    </row>
    <row r="245" spans="1:25">
      <c r="A245" s="134" t="str">
        <f t="shared" si="3"/>
        <v>CHca_01.1</v>
      </c>
      <c r="C245" s="177" t="s">
        <v>11</v>
      </c>
      <c r="D245" s="178" t="s">
        <v>495</v>
      </c>
      <c r="E245" s="178" t="s">
        <v>565</v>
      </c>
      <c r="F245" s="178" t="s">
        <v>566</v>
      </c>
      <c r="G245" s="178" t="s">
        <v>540</v>
      </c>
      <c r="H245" s="178" t="s">
        <v>5815</v>
      </c>
      <c r="I245" s="214" t="s">
        <v>54</v>
      </c>
      <c r="J245" s="82" t="s">
        <v>1351</v>
      </c>
      <c r="K245" s="82" t="s">
        <v>1399</v>
      </c>
      <c r="L245" s="24" t="s">
        <v>273</v>
      </c>
      <c r="M245" s="25" t="s">
        <v>273</v>
      </c>
      <c r="N245" s="174" t="s">
        <v>273</v>
      </c>
      <c r="O245" s="2" t="s">
        <v>273</v>
      </c>
      <c r="P245" s="2" t="s">
        <v>273</v>
      </c>
      <c r="Q245" s="2" t="s">
        <v>272</v>
      </c>
      <c r="R245" s="2" t="s">
        <v>273</v>
      </c>
      <c r="S245" s="25" t="s">
        <v>273</v>
      </c>
      <c r="T245" s="215"/>
      <c r="U245" s="24" t="s">
        <v>273</v>
      </c>
      <c r="V245" s="2" t="s">
        <v>273</v>
      </c>
      <c r="W245" s="2" t="s">
        <v>273</v>
      </c>
      <c r="X245" s="2" t="s">
        <v>273</v>
      </c>
      <c r="Y245" s="25" t="s">
        <v>273</v>
      </c>
    </row>
    <row r="246" spans="1:25">
      <c r="A246" s="134" t="str">
        <f t="shared" si="3"/>
        <v>CHca_01.1</v>
      </c>
      <c r="C246" s="177" t="s">
        <v>11</v>
      </c>
      <c r="D246" s="178" t="s">
        <v>495</v>
      </c>
      <c r="E246" s="178" t="s">
        <v>565</v>
      </c>
      <c r="F246" s="178" t="s">
        <v>566</v>
      </c>
      <c r="G246" s="178" t="s">
        <v>540</v>
      </c>
      <c r="H246" s="178" t="s">
        <v>5815</v>
      </c>
      <c r="I246" s="214" t="s">
        <v>54</v>
      </c>
      <c r="J246" s="82" t="s">
        <v>1353</v>
      </c>
      <c r="K246" s="82" t="s">
        <v>1400</v>
      </c>
      <c r="L246" s="24" t="s">
        <v>273</v>
      </c>
      <c r="M246" s="25" t="s">
        <v>273</v>
      </c>
      <c r="N246" s="174" t="s">
        <v>273</v>
      </c>
      <c r="O246" s="2" t="s">
        <v>273</v>
      </c>
      <c r="P246" s="2" t="s">
        <v>273</v>
      </c>
      <c r="Q246" s="2" t="s">
        <v>272</v>
      </c>
      <c r="R246" s="2" t="s">
        <v>273</v>
      </c>
      <c r="S246" s="25" t="s">
        <v>273</v>
      </c>
      <c r="T246" s="215"/>
      <c r="U246" s="24" t="s">
        <v>273</v>
      </c>
      <c r="V246" s="2" t="s">
        <v>273</v>
      </c>
      <c r="W246" s="2" t="s">
        <v>273</v>
      </c>
      <c r="X246" s="2" t="s">
        <v>273</v>
      </c>
      <c r="Y246" s="25" t="s">
        <v>273</v>
      </c>
    </row>
    <row r="247" spans="1:25">
      <c r="A247" s="134" t="str">
        <f t="shared" si="3"/>
        <v>CHca_01.1</v>
      </c>
      <c r="C247" s="177" t="s">
        <v>11</v>
      </c>
      <c r="D247" s="178" t="s">
        <v>495</v>
      </c>
      <c r="E247" s="178" t="s">
        <v>565</v>
      </c>
      <c r="F247" s="178" t="s">
        <v>566</v>
      </c>
      <c r="G247" s="178" t="s">
        <v>540</v>
      </c>
      <c r="H247" s="178" t="s">
        <v>5815</v>
      </c>
      <c r="I247" s="214" t="s">
        <v>54</v>
      </c>
      <c r="J247" s="82" t="s">
        <v>1355</v>
      </c>
      <c r="K247" s="82" t="s">
        <v>1401</v>
      </c>
      <c r="L247" s="24" t="s">
        <v>273</v>
      </c>
      <c r="M247" s="25" t="s">
        <v>273</v>
      </c>
      <c r="N247" s="174" t="s">
        <v>273</v>
      </c>
      <c r="O247" s="2" t="s">
        <v>273</v>
      </c>
      <c r="P247" s="2" t="s">
        <v>273</v>
      </c>
      <c r="Q247" s="2" t="s">
        <v>272</v>
      </c>
      <c r="R247" s="2" t="s">
        <v>273</v>
      </c>
      <c r="S247" s="25" t="s">
        <v>273</v>
      </c>
      <c r="T247" s="215"/>
      <c r="U247" s="24" t="s">
        <v>273</v>
      </c>
      <c r="V247" s="2" t="s">
        <v>273</v>
      </c>
      <c r="W247" s="2" t="s">
        <v>273</v>
      </c>
      <c r="X247" s="2" t="s">
        <v>273</v>
      </c>
      <c r="Y247" s="25" t="s">
        <v>273</v>
      </c>
    </row>
    <row r="248" spans="1:25">
      <c r="A248" s="134" t="str">
        <f t="shared" si="3"/>
        <v>CHca_01.1</v>
      </c>
      <c r="C248" s="177" t="s">
        <v>11</v>
      </c>
      <c r="D248" s="178" t="s">
        <v>495</v>
      </c>
      <c r="E248" s="178" t="s">
        <v>565</v>
      </c>
      <c r="F248" s="178" t="s">
        <v>566</v>
      </c>
      <c r="G248" s="178" t="s">
        <v>540</v>
      </c>
      <c r="H248" s="172" t="s">
        <v>5815</v>
      </c>
      <c r="I248" s="216" t="s">
        <v>54</v>
      </c>
      <c r="J248" s="82" t="s">
        <v>1357</v>
      </c>
      <c r="K248" s="82" t="s">
        <v>1402</v>
      </c>
      <c r="L248" s="24" t="s">
        <v>273</v>
      </c>
      <c r="M248" s="25" t="s">
        <v>273</v>
      </c>
      <c r="N248" s="174" t="s">
        <v>273</v>
      </c>
      <c r="O248" s="2" t="s">
        <v>273</v>
      </c>
      <c r="P248" s="2" t="s">
        <v>273</v>
      </c>
      <c r="Q248" s="2" t="s">
        <v>272</v>
      </c>
      <c r="R248" s="2" t="s">
        <v>273</v>
      </c>
      <c r="S248" s="25" t="s">
        <v>273</v>
      </c>
      <c r="T248" s="215"/>
      <c r="U248" s="24" t="s">
        <v>273</v>
      </c>
      <c r="V248" s="2" t="s">
        <v>273</v>
      </c>
      <c r="W248" s="2" t="s">
        <v>273</v>
      </c>
      <c r="X248" s="2" t="s">
        <v>273</v>
      </c>
      <c r="Y248" s="25" t="s">
        <v>273</v>
      </c>
    </row>
    <row r="249" spans="1:25">
      <c r="A249" s="134" t="str">
        <f t="shared" si="3"/>
        <v>CHca_01.1</v>
      </c>
      <c r="C249" s="177" t="s">
        <v>11</v>
      </c>
      <c r="D249" s="178" t="s">
        <v>495</v>
      </c>
      <c r="E249" s="178" t="s">
        <v>565</v>
      </c>
      <c r="F249" s="178" t="s">
        <v>566</v>
      </c>
      <c r="G249" s="178" t="s">
        <v>540</v>
      </c>
      <c r="H249" s="178" t="s">
        <v>5815</v>
      </c>
      <c r="I249" s="214" t="s">
        <v>54</v>
      </c>
      <c r="J249" s="82" t="s">
        <v>1359</v>
      </c>
      <c r="K249" s="82" t="s">
        <v>1403</v>
      </c>
      <c r="L249" s="24" t="s">
        <v>273</v>
      </c>
      <c r="M249" s="25" t="s">
        <v>273</v>
      </c>
      <c r="N249" s="174" t="s">
        <v>273</v>
      </c>
      <c r="O249" s="2" t="s">
        <v>273</v>
      </c>
      <c r="P249" s="2" t="s">
        <v>273</v>
      </c>
      <c r="Q249" s="2" t="s">
        <v>272</v>
      </c>
      <c r="R249" s="2" t="s">
        <v>273</v>
      </c>
      <c r="S249" s="25" t="s">
        <v>273</v>
      </c>
      <c r="T249" s="215"/>
      <c r="U249" s="24" t="s">
        <v>273</v>
      </c>
      <c r="V249" s="2" t="s">
        <v>273</v>
      </c>
      <c r="W249" s="2" t="s">
        <v>273</v>
      </c>
      <c r="X249" s="2" t="s">
        <v>273</v>
      </c>
      <c r="Y249" s="25" t="s">
        <v>273</v>
      </c>
    </row>
    <row r="250" spans="1:25">
      <c r="A250" s="134" t="str">
        <f t="shared" si="3"/>
        <v>CHca_01.1</v>
      </c>
      <c r="C250" s="177" t="s">
        <v>11</v>
      </c>
      <c r="D250" s="178" t="s">
        <v>495</v>
      </c>
      <c r="E250" s="178" t="s">
        <v>565</v>
      </c>
      <c r="F250" s="178" t="s">
        <v>566</v>
      </c>
      <c r="G250" s="178" t="s">
        <v>540</v>
      </c>
      <c r="H250" s="178" t="s">
        <v>5815</v>
      </c>
      <c r="I250" s="214" t="s">
        <v>54</v>
      </c>
      <c r="J250" s="82" t="s">
        <v>1361</v>
      </c>
      <c r="K250" s="82" t="s">
        <v>1404</v>
      </c>
      <c r="L250" s="24" t="s">
        <v>273</v>
      </c>
      <c r="M250" s="25" t="s">
        <v>273</v>
      </c>
      <c r="N250" s="174" t="s">
        <v>273</v>
      </c>
      <c r="O250" s="2" t="s">
        <v>273</v>
      </c>
      <c r="P250" s="2" t="s">
        <v>273</v>
      </c>
      <c r="Q250" s="2" t="s">
        <v>272</v>
      </c>
      <c r="R250" s="2" t="s">
        <v>273</v>
      </c>
      <c r="S250" s="25" t="s">
        <v>273</v>
      </c>
      <c r="T250" s="215"/>
      <c r="U250" s="24" t="s">
        <v>273</v>
      </c>
      <c r="V250" s="2" t="s">
        <v>273</v>
      </c>
      <c r="W250" s="2" t="s">
        <v>273</v>
      </c>
      <c r="X250" s="2" t="s">
        <v>273</v>
      </c>
      <c r="Y250" s="25" t="s">
        <v>273</v>
      </c>
    </row>
    <row r="251" spans="1:25">
      <c r="A251" s="134" t="str">
        <f t="shared" si="3"/>
        <v>CHca_01.1</v>
      </c>
      <c r="C251" s="177" t="s">
        <v>11</v>
      </c>
      <c r="D251" s="178" t="s">
        <v>495</v>
      </c>
      <c r="E251" s="178" t="s">
        <v>565</v>
      </c>
      <c r="F251" s="178" t="s">
        <v>566</v>
      </c>
      <c r="G251" s="178" t="s">
        <v>540</v>
      </c>
      <c r="H251" s="178" t="s">
        <v>5815</v>
      </c>
      <c r="I251" s="214" t="s">
        <v>54</v>
      </c>
      <c r="J251" s="82" t="s">
        <v>1363</v>
      </c>
      <c r="K251" s="82" t="s">
        <v>1405</v>
      </c>
      <c r="L251" s="24" t="s">
        <v>272</v>
      </c>
      <c r="M251" s="25" t="s">
        <v>273</v>
      </c>
      <c r="N251" s="174" t="s">
        <v>273</v>
      </c>
      <c r="O251" s="2" t="s">
        <v>273</v>
      </c>
      <c r="P251" s="2" t="s">
        <v>273</v>
      </c>
      <c r="Q251" s="2" t="s">
        <v>273</v>
      </c>
      <c r="R251" s="2" t="s">
        <v>273</v>
      </c>
      <c r="S251" s="25" t="s">
        <v>272</v>
      </c>
      <c r="T251" s="215"/>
      <c r="U251" s="24" t="s">
        <v>272</v>
      </c>
      <c r="V251" s="2" t="s">
        <v>273</v>
      </c>
      <c r="W251" s="2" t="s">
        <v>273</v>
      </c>
      <c r="X251" s="2" t="s">
        <v>273</v>
      </c>
      <c r="Y251" s="25" t="s">
        <v>273</v>
      </c>
    </row>
    <row r="252" spans="1:25">
      <c r="A252" s="134" t="str">
        <f t="shared" si="3"/>
        <v>CHca_01.1</v>
      </c>
      <c r="C252" s="177" t="s">
        <v>11</v>
      </c>
      <c r="D252" s="178" t="s">
        <v>495</v>
      </c>
      <c r="E252" s="178" t="s">
        <v>565</v>
      </c>
      <c r="F252" s="178" t="s">
        <v>566</v>
      </c>
      <c r="G252" s="178" t="s">
        <v>540</v>
      </c>
      <c r="H252" s="178" t="s">
        <v>5815</v>
      </c>
      <c r="I252" s="214" t="s">
        <v>54</v>
      </c>
      <c r="J252" s="82" t="s">
        <v>1365</v>
      </c>
      <c r="K252" s="82" t="s">
        <v>1406</v>
      </c>
      <c r="L252" s="24" t="s">
        <v>273</v>
      </c>
      <c r="M252" s="25" t="s">
        <v>273</v>
      </c>
      <c r="N252" s="174" t="s">
        <v>273</v>
      </c>
      <c r="O252" s="2" t="s">
        <v>273</v>
      </c>
      <c r="P252" s="2" t="s">
        <v>273</v>
      </c>
      <c r="Q252" s="2" t="s">
        <v>272</v>
      </c>
      <c r="R252" s="2" t="s">
        <v>273</v>
      </c>
      <c r="S252" s="25" t="s">
        <v>273</v>
      </c>
      <c r="T252" s="215"/>
      <c r="U252" s="24" t="s">
        <v>273</v>
      </c>
      <c r="V252" s="2" t="s">
        <v>273</v>
      </c>
      <c r="W252" s="2" t="s">
        <v>273</v>
      </c>
      <c r="X252" s="2" t="s">
        <v>273</v>
      </c>
      <c r="Y252" s="25" t="s">
        <v>273</v>
      </c>
    </row>
    <row r="253" spans="1:25">
      <c r="A253" s="134" t="str">
        <f t="shared" si="3"/>
        <v>CHca_01.1</v>
      </c>
      <c r="C253" s="177" t="s">
        <v>11</v>
      </c>
      <c r="D253" s="178" t="s">
        <v>495</v>
      </c>
      <c r="E253" s="178" t="s">
        <v>565</v>
      </c>
      <c r="F253" s="178" t="s">
        <v>566</v>
      </c>
      <c r="G253" s="178" t="s">
        <v>540</v>
      </c>
      <c r="H253" s="178" t="s">
        <v>5815</v>
      </c>
      <c r="I253" s="214" t="s">
        <v>54</v>
      </c>
      <c r="J253" s="82" t="s">
        <v>1367</v>
      </c>
      <c r="K253" s="82" t="s">
        <v>1407</v>
      </c>
      <c r="L253" s="24" t="s">
        <v>273</v>
      </c>
      <c r="M253" s="25" t="s">
        <v>273</v>
      </c>
      <c r="N253" s="174" t="s">
        <v>273</v>
      </c>
      <c r="O253" s="2" t="s">
        <v>273</v>
      </c>
      <c r="P253" s="2" t="s">
        <v>273</v>
      </c>
      <c r="Q253" s="2" t="s">
        <v>272</v>
      </c>
      <c r="R253" s="2" t="s">
        <v>273</v>
      </c>
      <c r="S253" s="25" t="s">
        <v>273</v>
      </c>
      <c r="T253" s="215"/>
      <c r="U253" s="24" t="s">
        <v>273</v>
      </c>
      <c r="V253" s="2" t="s">
        <v>273</v>
      </c>
      <c r="W253" s="2" t="s">
        <v>273</v>
      </c>
      <c r="X253" s="2" t="s">
        <v>273</v>
      </c>
      <c r="Y253" s="25" t="s">
        <v>273</v>
      </c>
    </row>
    <row r="254" spans="1:25">
      <c r="A254" s="134" t="str">
        <f t="shared" si="3"/>
        <v>CHca_01.1</v>
      </c>
      <c r="C254" s="177" t="s">
        <v>11</v>
      </c>
      <c r="D254" s="178" t="s">
        <v>495</v>
      </c>
      <c r="E254" s="178" t="s">
        <v>565</v>
      </c>
      <c r="F254" s="178" t="s">
        <v>566</v>
      </c>
      <c r="G254" s="178" t="s">
        <v>540</v>
      </c>
      <c r="H254" s="178" t="s">
        <v>5815</v>
      </c>
      <c r="I254" s="214" t="s">
        <v>54</v>
      </c>
      <c r="J254" s="82" t="s">
        <v>1369</v>
      </c>
      <c r="K254" s="82" t="s">
        <v>1408</v>
      </c>
      <c r="L254" s="24" t="s">
        <v>273</v>
      </c>
      <c r="M254" s="25" t="s">
        <v>273</v>
      </c>
      <c r="N254" s="174" t="s">
        <v>273</v>
      </c>
      <c r="O254" s="2" t="s">
        <v>273</v>
      </c>
      <c r="P254" s="2" t="s">
        <v>273</v>
      </c>
      <c r="Q254" s="2" t="s">
        <v>272</v>
      </c>
      <c r="R254" s="2" t="s">
        <v>273</v>
      </c>
      <c r="S254" s="25" t="s">
        <v>273</v>
      </c>
      <c r="T254" s="215"/>
      <c r="U254" s="24" t="s">
        <v>273</v>
      </c>
      <c r="V254" s="2" t="s">
        <v>273</v>
      </c>
      <c r="W254" s="2" t="s">
        <v>273</v>
      </c>
      <c r="X254" s="2" t="s">
        <v>273</v>
      </c>
      <c r="Y254" s="25" t="s">
        <v>273</v>
      </c>
    </row>
    <row r="255" spans="1:25">
      <c r="A255" s="134" t="str">
        <f t="shared" si="3"/>
        <v>CHca_01.1</v>
      </c>
      <c r="C255" s="177" t="s">
        <v>11</v>
      </c>
      <c r="D255" s="178" t="s">
        <v>495</v>
      </c>
      <c r="E255" s="178" t="s">
        <v>565</v>
      </c>
      <c r="F255" s="178" t="s">
        <v>566</v>
      </c>
      <c r="G255" s="178" t="s">
        <v>540</v>
      </c>
      <c r="H255" s="178" t="s">
        <v>5815</v>
      </c>
      <c r="I255" s="214" t="s">
        <v>54</v>
      </c>
      <c r="J255" s="82" t="s">
        <v>1371</v>
      </c>
      <c r="K255" s="82" t="s">
        <v>1409</v>
      </c>
      <c r="L255" s="24" t="s">
        <v>273</v>
      </c>
      <c r="M255" s="25" t="s">
        <v>273</v>
      </c>
      <c r="N255" s="174" t="s">
        <v>273</v>
      </c>
      <c r="O255" s="2" t="s">
        <v>273</v>
      </c>
      <c r="P255" s="2" t="s">
        <v>273</v>
      </c>
      <c r="Q255" s="2" t="s">
        <v>272</v>
      </c>
      <c r="R255" s="2" t="s">
        <v>273</v>
      </c>
      <c r="S255" s="25" t="s">
        <v>273</v>
      </c>
      <c r="T255" s="215"/>
      <c r="U255" s="24" t="s">
        <v>273</v>
      </c>
      <c r="V255" s="2" t="s">
        <v>273</v>
      </c>
      <c r="W255" s="2" t="s">
        <v>273</v>
      </c>
      <c r="X255" s="2" t="s">
        <v>273</v>
      </c>
      <c r="Y255" s="25" t="s">
        <v>273</v>
      </c>
    </row>
    <row r="256" spans="1:25">
      <c r="A256" s="134" t="str">
        <f t="shared" si="3"/>
        <v>CHca_01.1</v>
      </c>
      <c r="C256" s="177" t="s">
        <v>11</v>
      </c>
      <c r="D256" s="178" t="s">
        <v>495</v>
      </c>
      <c r="E256" s="178" t="s">
        <v>565</v>
      </c>
      <c r="F256" s="178" t="s">
        <v>566</v>
      </c>
      <c r="G256" s="178" t="s">
        <v>540</v>
      </c>
      <c r="H256" s="172" t="s">
        <v>5815</v>
      </c>
      <c r="I256" s="216" t="s">
        <v>54</v>
      </c>
      <c r="J256" s="82" t="s">
        <v>1373</v>
      </c>
      <c r="K256" s="82" t="s">
        <v>1410</v>
      </c>
      <c r="L256" s="24" t="s">
        <v>273</v>
      </c>
      <c r="M256" s="25" t="s">
        <v>273</v>
      </c>
      <c r="N256" s="174" t="s">
        <v>273</v>
      </c>
      <c r="O256" s="2" t="s">
        <v>273</v>
      </c>
      <c r="P256" s="2" t="s">
        <v>273</v>
      </c>
      <c r="Q256" s="2" t="s">
        <v>272</v>
      </c>
      <c r="R256" s="2" t="s">
        <v>273</v>
      </c>
      <c r="S256" s="25" t="s">
        <v>273</v>
      </c>
      <c r="T256" s="215"/>
      <c r="U256" s="24" t="s">
        <v>273</v>
      </c>
      <c r="V256" s="2" t="s">
        <v>273</v>
      </c>
      <c r="W256" s="2" t="s">
        <v>273</v>
      </c>
      <c r="X256" s="2" t="s">
        <v>273</v>
      </c>
      <c r="Y256" s="25" t="s">
        <v>273</v>
      </c>
    </row>
    <row r="257" spans="1:25">
      <c r="A257" s="134" t="str">
        <f t="shared" si="3"/>
        <v>CHca_01.1</v>
      </c>
      <c r="C257" s="177" t="s">
        <v>11</v>
      </c>
      <c r="D257" s="178" t="s">
        <v>495</v>
      </c>
      <c r="E257" s="178" t="s">
        <v>565</v>
      </c>
      <c r="F257" s="178" t="s">
        <v>566</v>
      </c>
      <c r="G257" s="178" t="s">
        <v>540</v>
      </c>
      <c r="H257" s="178" t="s">
        <v>5815</v>
      </c>
      <c r="I257" s="214" t="s">
        <v>54</v>
      </c>
      <c r="J257" s="82" t="s">
        <v>1375</v>
      </c>
      <c r="K257" s="82" t="s">
        <v>1411</v>
      </c>
      <c r="L257" s="24" t="s">
        <v>273</v>
      </c>
      <c r="M257" s="25" t="s">
        <v>273</v>
      </c>
      <c r="N257" s="174" t="s">
        <v>273</v>
      </c>
      <c r="O257" s="2" t="s">
        <v>273</v>
      </c>
      <c r="P257" s="2" t="s">
        <v>273</v>
      </c>
      <c r="Q257" s="2" t="s">
        <v>272</v>
      </c>
      <c r="R257" s="2" t="s">
        <v>273</v>
      </c>
      <c r="S257" s="25" t="s">
        <v>273</v>
      </c>
      <c r="T257" s="215"/>
      <c r="U257" s="24" t="s">
        <v>273</v>
      </c>
      <c r="V257" s="2" t="s">
        <v>273</v>
      </c>
      <c r="W257" s="2" t="s">
        <v>273</v>
      </c>
      <c r="X257" s="2" t="s">
        <v>273</v>
      </c>
      <c r="Y257" s="25" t="s">
        <v>273</v>
      </c>
    </row>
    <row r="258" spans="1:25">
      <c r="A258" s="134" t="str">
        <f t="shared" si="3"/>
        <v>CHca_01.1</v>
      </c>
      <c r="C258" s="177" t="s">
        <v>11</v>
      </c>
      <c r="D258" s="178" t="s">
        <v>495</v>
      </c>
      <c r="E258" s="178" t="s">
        <v>565</v>
      </c>
      <c r="F258" s="178" t="s">
        <v>566</v>
      </c>
      <c r="G258" s="178" t="s">
        <v>540</v>
      </c>
      <c r="H258" s="178" t="s">
        <v>5815</v>
      </c>
      <c r="I258" s="214" t="s">
        <v>54</v>
      </c>
      <c r="J258" s="82" t="s">
        <v>1377</v>
      </c>
      <c r="K258" s="82" t="s">
        <v>1412</v>
      </c>
      <c r="L258" s="24" t="s">
        <v>273</v>
      </c>
      <c r="M258" s="25" t="s">
        <v>273</v>
      </c>
      <c r="N258" s="174" t="s">
        <v>273</v>
      </c>
      <c r="O258" s="2" t="s">
        <v>273</v>
      </c>
      <c r="P258" s="2" t="s">
        <v>273</v>
      </c>
      <c r="Q258" s="2" t="s">
        <v>272</v>
      </c>
      <c r="R258" s="2" t="s">
        <v>273</v>
      </c>
      <c r="S258" s="25" t="s">
        <v>273</v>
      </c>
      <c r="T258" s="215"/>
      <c r="U258" s="24" t="s">
        <v>273</v>
      </c>
      <c r="V258" s="2" t="s">
        <v>273</v>
      </c>
      <c r="W258" s="2" t="s">
        <v>273</v>
      </c>
      <c r="X258" s="2" t="s">
        <v>273</v>
      </c>
      <c r="Y258" s="25" t="s">
        <v>273</v>
      </c>
    </row>
    <row r="259" spans="1:25">
      <c r="A259" s="134" t="str">
        <f t="shared" si="3"/>
        <v>CHca_01.1</v>
      </c>
      <c r="C259" s="177" t="s">
        <v>11</v>
      </c>
      <c r="D259" s="178" t="s">
        <v>495</v>
      </c>
      <c r="E259" s="178" t="s">
        <v>565</v>
      </c>
      <c r="F259" s="178" t="s">
        <v>566</v>
      </c>
      <c r="G259" s="178" t="s">
        <v>540</v>
      </c>
      <c r="H259" s="178" t="s">
        <v>5815</v>
      </c>
      <c r="I259" s="214" t="s">
        <v>54</v>
      </c>
      <c r="J259" s="82" t="s">
        <v>1379</v>
      </c>
      <c r="K259" s="82" t="s">
        <v>1413</v>
      </c>
      <c r="L259" s="24" t="s">
        <v>273</v>
      </c>
      <c r="M259" s="25" t="s">
        <v>273</v>
      </c>
      <c r="N259" s="174" t="s">
        <v>273</v>
      </c>
      <c r="O259" s="2" t="s">
        <v>273</v>
      </c>
      <c r="P259" s="2" t="s">
        <v>273</v>
      </c>
      <c r="Q259" s="2" t="s">
        <v>272</v>
      </c>
      <c r="R259" s="2" t="s">
        <v>273</v>
      </c>
      <c r="S259" s="25" t="s">
        <v>273</v>
      </c>
      <c r="T259" s="215"/>
      <c r="U259" s="24" t="s">
        <v>273</v>
      </c>
      <c r="V259" s="2" t="s">
        <v>273</v>
      </c>
      <c r="W259" s="2" t="s">
        <v>273</v>
      </c>
      <c r="X259" s="2" t="s">
        <v>273</v>
      </c>
      <c r="Y259" s="25" t="s">
        <v>273</v>
      </c>
    </row>
    <row r="260" spans="1:25">
      <c r="A260" s="134" t="str">
        <f t="shared" si="3"/>
        <v>CHca_01.1</v>
      </c>
      <c r="C260" s="177" t="s">
        <v>11</v>
      </c>
      <c r="D260" s="178" t="s">
        <v>495</v>
      </c>
      <c r="E260" s="178" t="s">
        <v>565</v>
      </c>
      <c r="F260" s="178" t="s">
        <v>566</v>
      </c>
      <c r="G260" s="178" t="s">
        <v>540</v>
      </c>
      <c r="H260" s="178" t="s">
        <v>5815</v>
      </c>
      <c r="I260" s="214" t="s">
        <v>54</v>
      </c>
      <c r="J260" s="82" t="s">
        <v>1381</v>
      </c>
      <c r="K260" s="82" t="s">
        <v>1414</v>
      </c>
      <c r="L260" s="24" t="s">
        <v>273</v>
      </c>
      <c r="M260" s="25" t="s">
        <v>273</v>
      </c>
      <c r="N260" s="174" t="s">
        <v>273</v>
      </c>
      <c r="O260" s="2" t="s">
        <v>273</v>
      </c>
      <c r="P260" s="2" t="s">
        <v>273</v>
      </c>
      <c r="Q260" s="2" t="s">
        <v>272</v>
      </c>
      <c r="R260" s="2" t="s">
        <v>273</v>
      </c>
      <c r="S260" s="25" t="s">
        <v>273</v>
      </c>
      <c r="T260" s="215"/>
      <c r="U260" s="24" t="s">
        <v>273</v>
      </c>
      <c r="V260" s="2" t="s">
        <v>273</v>
      </c>
      <c r="W260" s="2" t="s">
        <v>273</v>
      </c>
      <c r="X260" s="2" t="s">
        <v>273</v>
      </c>
      <c r="Y260" s="25" t="s">
        <v>273</v>
      </c>
    </row>
    <row r="261" spans="1:25">
      <c r="A261" s="134" t="str">
        <f t="shared" si="3"/>
        <v>CHca_01.1</v>
      </c>
      <c r="C261" s="177" t="s">
        <v>11</v>
      </c>
      <c r="D261" s="178" t="s">
        <v>495</v>
      </c>
      <c r="E261" s="178" t="s">
        <v>565</v>
      </c>
      <c r="F261" s="178" t="s">
        <v>566</v>
      </c>
      <c r="G261" s="178" t="s">
        <v>540</v>
      </c>
      <c r="H261" s="178" t="s">
        <v>5815</v>
      </c>
      <c r="I261" s="214" t="s">
        <v>54</v>
      </c>
      <c r="J261" s="82" t="s">
        <v>1383</v>
      </c>
      <c r="K261" s="82" t="s">
        <v>1415</v>
      </c>
      <c r="L261" s="24" t="s">
        <v>273</v>
      </c>
      <c r="M261" s="25" t="s">
        <v>273</v>
      </c>
      <c r="N261" s="174" t="s">
        <v>273</v>
      </c>
      <c r="O261" s="2" t="s">
        <v>273</v>
      </c>
      <c r="P261" s="2" t="s">
        <v>273</v>
      </c>
      <c r="Q261" s="2" t="s">
        <v>272</v>
      </c>
      <c r="R261" s="2" t="s">
        <v>273</v>
      </c>
      <c r="S261" s="25" t="s">
        <v>273</v>
      </c>
      <c r="T261" s="215"/>
      <c r="U261" s="24" t="s">
        <v>273</v>
      </c>
      <c r="V261" s="2" t="s">
        <v>273</v>
      </c>
      <c r="W261" s="2" t="s">
        <v>273</v>
      </c>
      <c r="X261" s="2" t="s">
        <v>273</v>
      </c>
      <c r="Y261" s="25" t="s">
        <v>273</v>
      </c>
    </row>
    <row r="262" spans="1:25">
      <c r="A262" s="134" t="str">
        <f t="shared" si="3"/>
        <v>CHca_01.1</v>
      </c>
      <c r="C262" s="177" t="s">
        <v>11</v>
      </c>
      <c r="D262" s="178" t="s">
        <v>495</v>
      </c>
      <c r="E262" s="178" t="s">
        <v>565</v>
      </c>
      <c r="F262" s="178" t="s">
        <v>566</v>
      </c>
      <c r="G262" s="178" t="s">
        <v>540</v>
      </c>
      <c r="H262" s="178" t="s">
        <v>5815</v>
      </c>
      <c r="I262" s="214" t="s">
        <v>54</v>
      </c>
      <c r="J262" s="82" t="s">
        <v>1385</v>
      </c>
      <c r="K262" s="82" t="s">
        <v>1416</v>
      </c>
      <c r="L262" s="24" t="s">
        <v>273</v>
      </c>
      <c r="M262" s="25" t="s">
        <v>273</v>
      </c>
      <c r="N262" s="174" t="s">
        <v>273</v>
      </c>
      <c r="O262" s="2" t="s">
        <v>273</v>
      </c>
      <c r="P262" s="2" t="s">
        <v>273</v>
      </c>
      <c r="Q262" s="2" t="s">
        <v>272</v>
      </c>
      <c r="R262" s="2" t="s">
        <v>273</v>
      </c>
      <c r="S262" s="25" t="s">
        <v>273</v>
      </c>
      <c r="T262" s="215"/>
      <c r="U262" s="24" t="s">
        <v>273</v>
      </c>
      <c r="V262" s="2" t="s">
        <v>273</v>
      </c>
      <c r="W262" s="2" t="s">
        <v>273</v>
      </c>
      <c r="X262" s="2" t="s">
        <v>273</v>
      </c>
      <c r="Y262" s="25" t="s">
        <v>273</v>
      </c>
    </row>
    <row r="263" spans="1:25">
      <c r="A263" s="134" t="str">
        <f t="shared" si="3"/>
        <v>CHca_01.1</v>
      </c>
      <c r="C263" s="177" t="s">
        <v>11</v>
      </c>
      <c r="D263" s="178" t="s">
        <v>495</v>
      </c>
      <c r="E263" s="178" t="s">
        <v>565</v>
      </c>
      <c r="F263" s="178" t="s">
        <v>566</v>
      </c>
      <c r="G263" s="178" t="s">
        <v>540</v>
      </c>
      <c r="H263" s="178" t="s">
        <v>5815</v>
      </c>
      <c r="I263" s="214" t="s">
        <v>54</v>
      </c>
      <c r="J263" s="82" t="s">
        <v>1387</v>
      </c>
      <c r="K263" s="82" t="s">
        <v>1417</v>
      </c>
      <c r="L263" s="24" t="s">
        <v>273</v>
      </c>
      <c r="M263" s="25" t="s">
        <v>273</v>
      </c>
      <c r="N263" s="174" t="s">
        <v>273</v>
      </c>
      <c r="O263" s="2" t="s">
        <v>273</v>
      </c>
      <c r="P263" s="2" t="s">
        <v>273</v>
      </c>
      <c r="Q263" s="2" t="s">
        <v>272</v>
      </c>
      <c r="R263" s="2" t="s">
        <v>273</v>
      </c>
      <c r="S263" s="25" t="s">
        <v>273</v>
      </c>
      <c r="T263" s="215"/>
      <c r="U263" s="24" t="s">
        <v>273</v>
      </c>
      <c r="V263" s="2" t="s">
        <v>273</v>
      </c>
      <c r="W263" s="2" t="s">
        <v>273</v>
      </c>
      <c r="X263" s="2" t="s">
        <v>273</v>
      </c>
      <c r="Y263" s="25" t="s">
        <v>273</v>
      </c>
    </row>
    <row r="264" spans="1:25">
      <c r="A264" s="134" t="str">
        <f t="shared" ref="A264:A327" si="4">C264&amp;LOWER(LEFT(D264,2))&amp;"_"&amp;IF(LEN(TRIM(LEFT(E264,FIND(" ",E264))))=3,"0"&amp;TRIM(LEFT(E264,FIND(" ",E264))),TRIM(LEFT(E264,FIND(" ",E264))))</f>
        <v>CHca_01.1</v>
      </c>
      <c r="C264" s="177" t="s">
        <v>11</v>
      </c>
      <c r="D264" s="178" t="s">
        <v>495</v>
      </c>
      <c r="E264" s="178" t="s">
        <v>565</v>
      </c>
      <c r="F264" s="178" t="s">
        <v>566</v>
      </c>
      <c r="G264" s="178" t="s">
        <v>540</v>
      </c>
      <c r="H264" s="172" t="s">
        <v>5815</v>
      </c>
      <c r="I264" s="216" t="s">
        <v>54</v>
      </c>
      <c r="J264" s="82" t="s">
        <v>433</v>
      </c>
      <c r="K264" s="82" t="s">
        <v>1418</v>
      </c>
      <c r="L264" s="24" t="s">
        <v>273</v>
      </c>
      <c r="M264" s="25" t="s">
        <v>273</v>
      </c>
      <c r="N264" s="174" t="s">
        <v>273</v>
      </c>
      <c r="O264" s="2" t="s">
        <v>273</v>
      </c>
      <c r="P264" s="2" t="s">
        <v>273</v>
      </c>
      <c r="Q264" s="2" t="s">
        <v>272</v>
      </c>
      <c r="R264" s="2" t="s">
        <v>273</v>
      </c>
      <c r="S264" s="25" t="s">
        <v>273</v>
      </c>
      <c r="T264" s="215"/>
      <c r="U264" s="24" t="s">
        <v>273</v>
      </c>
      <c r="V264" s="2" t="s">
        <v>273</v>
      </c>
      <c r="W264" s="2" t="s">
        <v>273</v>
      </c>
      <c r="X264" s="2" t="s">
        <v>273</v>
      </c>
      <c r="Y264" s="25" t="s">
        <v>273</v>
      </c>
    </row>
    <row r="265" spans="1:25">
      <c r="A265" s="134" t="str">
        <f t="shared" si="4"/>
        <v>CHca_01.1</v>
      </c>
      <c r="C265" s="177" t="s">
        <v>11</v>
      </c>
      <c r="D265" s="178" t="s">
        <v>495</v>
      </c>
      <c r="E265" s="178" t="s">
        <v>565</v>
      </c>
      <c r="F265" s="178" t="s">
        <v>566</v>
      </c>
      <c r="G265" s="178" t="s">
        <v>540</v>
      </c>
      <c r="H265" s="178" t="s">
        <v>5815</v>
      </c>
      <c r="I265" s="214" t="s">
        <v>54</v>
      </c>
      <c r="J265" s="82" t="s">
        <v>1390</v>
      </c>
      <c r="K265" s="82" t="s">
        <v>1419</v>
      </c>
      <c r="L265" s="24" t="s">
        <v>273</v>
      </c>
      <c r="M265" s="25" t="s">
        <v>273</v>
      </c>
      <c r="N265" s="174" t="s">
        <v>273</v>
      </c>
      <c r="O265" s="2" t="s">
        <v>273</v>
      </c>
      <c r="P265" s="2" t="s">
        <v>273</v>
      </c>
      <c r="Q265" s="2" t="s">
        <v>272</v>
      </c>
      <c r="R265" s="2" t="s">
        <v>273</v>
      </c>
      <c r="S265" s="25" t="s">
        <v>273</v>
      </c>
      <c r="T265" s="215"/>
      <c r="U265" s="24" t="s">
        <v>273</v>
      </c>
      <c r="V265" s="2" t="s">
        <v>273</v>
      </c>
      <c r="W265" s="2" t="s">
        <v>273</v>
      </c>
      <c r="X265" s="2" t="s">
        <v>273</v>
      </c>
      <c r="Y265" s="25" t="s">
        <v>273</v>
      </c>
    </row>
    <row r="266" spans="1:25">
      <c r="A266" s="134" t="str">
        <f t="shared" si="4"/>
        <v>CHca_01.2</v>
      </c>
      <c r="C266" s="177" t="s">
        <v>11</v>
      </c>
      <c r="D266" s="178" t="s">
        <v>495</v>
      </c>
      <c r="E266" s="178" t="s">
        <v>567</v>
      </c>
      <c r="F266" s="178" t="s">
        <v>568</v>
      </c>
      <c r="G266" s="178" t="s">
        <v>533</v>
      </c>
      <c r="H266" s="178" t="s">
        <v>5815</v>
      </c>
      <c r="I266" s="214" t="s">
        <v>643</v>
      </c>
      <c r="J266" s="82" t="s">
        <v>1420</v>
      </c>
      <c r="K266" s="82" t="s">
        <v>1421</v>
      </c>
      <c r="L266" s="24" t="s">
        <v>272</v>
      </c>
      <c r="M266" s="25" t="s">
        <v>272</v>
      </c>
      <c r="N266" s="174" t="s">
        <v>7</v>
      </c>
      <c r="O266" s="2" t="s">
        <v>7</v>
      </c>
      <c r="P266" s="2" t="s">
        <v>7</v>
      </c>
      <c r="Q266" s="2" t="s">
        <v>7</v>
      </c>
      <c r="R266" s="2" t="s">
        <v>7</v>
      </c>
      <c r="S266" s="25" t="s">
        <v>7</v>
      </c>
      <c r="T266" s="215"/>
      <c r="U266" s="24" t="s">
        <v>7</v>
      </c>
      <c r="V266" s="2" t="s">
        <v>7</v>
      </c>
      <c r="W266" s="2" t="s">
        <v>7</v>
      </c>
      <c r="X266" s="2" t="s">
        <v>7</v>
      </c>
      <c r="Y266" s="25" t="s">
        <v>7</v>
      </c>
    </row>
    <row r="267" spans="1:25">
      <c r="A267" s="134" t="str">
        <f t="shared" si="4"/>
        <v>CHca_01.3</v>
      </c>
      <c r="C267" s="177" t="s">
        <v>11</v>
      </c>
      <c r="D267" s="178" t="s">
        <v>495</v>
      </c>
      <c r="E267" s="178" t="s">
        <v>569</v>
      </c>
      <c r="F267" s="178" t="s">
        <v>570</v>
      </c>
      <c r="G267" s="178" t="s">
        <v>540</v>
      </c>
      <c r="H267" s="178" t="s">
        <v>5815</v>
      </c>
      <c r="I267" s="214" t="s">
        <v>54</v>
      </c>
      <c r="J267" s="82" t="s">
        <v>1349</v>
      </c>
      <c r="K267" s="82" t="s">
        <v>1394</v>
      </c>
      <c r="L267" s="24" t="s">
        <v>273</v>
      </c>
      <c r="M267" s="25" t="s">
        <v>273</v>
      </c>
      <c r="N267" s="174" t="s">
        <v>273</v>
      </c>
      <c r="O267" s="2" t="s">
        <v>273</v>
      </c>
      <c r="P267" s="2" t="s">
        <v>273</v>
      </c>
      <c r="Q267" s="2" t="s">
        <v>272</v>
      </c>
      <c r="R267" s="2" t="s">
        <v>273</v>
      </c>
      <c r="S267" s="25" t="s">
        <v>273</v>
      </c>
      <c r="T267" s="215"/>
      <c r="U267" s="24" t="s">
        <v>273</v>
      </c>
      <c r="V267" s="2" t="s">
        <v>273</v>
      </c>
      <c r="W267" s="2" t="s">
        <v>273</v>
      </c>
      <c r="X267" s="2" t="s">
        <v>273</v>
      </c>
      <c r="Y267" s="25" t="s">
        <v>273</v>
      </c>
    </row>
    <row r="268" spans="1:25">
      <c r="A268" s="134" t="str">
        <f t="shared" si="4"/>
        <v>CHca_01.3</v>
      </c>
      <c r="C268" s="177" t="s">
        <v>11</v>
      </c>
      <c r="D268" s="178" t="s">
        <v>495</v>
      </c>
      <c r="E268" s="178" t="s">
        <v>569</v>
      </c>
      <c r="F268" s="178" t="s">
        <v>570</v>
      </c>
      <c r="G268" s="178" t="s">
        <v>540</v>
      </c>
      <c r="H268" s="178" t="s">
        <v>5815</v>
      </c>
      <c r="I268" s="214" t="s">
        <v>54</v>
      </c>
      <c r="J268" s="82" t="s">
        <v>435</v>
      </c>
      <c r="K268" s="82" t="s">
        <v>1395</v>
      </c>
      <c r="L268" s="24" t="s">
        <v>273</v>
      </c>
      <c r="M268" s="25" t="s">
        <v>273</v>
      </c>
      <c r="N268" s="174" t="s">
        <v>273</v>
      </c>
      <c r="O268" s="2" t="s">
        <v>273</v>
      </c>
      <c r="P268" s="2" t="s">
        <v>273</v>
      </c>
      <c r="Q268" s="2" t="s">
        <v>272</v>
      </c>
      <c r="R268" s="2" t="s">
        <v>273</v>
      </c>
      <c r="S268" s="25" t="s">
        <v>273</v>
      </c>
      <c r="T268" s="215"/>
      <c r="U268" s="24" t="s">
        <v>273</v>
      </c>
      <c r="V268" s="2" t="s">
        <v>273</v>
      </c>
      <c r="W268" s="2" t="s">
        <v>273</v>
      </c>
      <c r="X268" s="2" t="s">
        <v>273</v>
      </c>
      <c r="Y268" s="25" t="s">
        <v>273</v>
      </c>
    </row>
    <row r="269" spans="1:25">
      <c r="A269" s="134" t="str">
        <f t="shared" si="4"/>
        <v>CHca_01.3</v>
      </c>
      <c r="C269" s="177" t="s">
        <v>11</v>
      </c>
      <c r="D269" s="178" t="s">
        <v>495</v>
      </c>
      <c r="E269" s="178" t="s">
        <v>569</v>
      </c>
      <c r="F269" s="178" t="s">
        <v>570</v>
      </c>
      <c r="G269" s="178" t="s">
        <v>540</v>
      </c>
      <c r="H269" s="178" t="s">
        <v>5815</v>
      </c>
      <c r="I269" s="214" t="s">
        <v>54</v>
      </c>
      <c r="J269" s="82" t="s">
        <v>1343</v>
      </c>
      <c r="K269" s="82" t="s">
        <v>1396</v>
      </c>
      <c r="L269" s="24" t="s">
        <v>273</v>
      </c>
      <c r="M269" s="25" t="s">
        <v>273</v>
      </c>
      <c r="N269" s="174" t="s">
        <v>273</v>
      </c>
      <c r="O269" s="2" t="s">
        <v>273</v>
      </c>
      <c r="P269" s="2" t="s">
        <v>273</v>
      </c>
      <c r="Q269" s="2" t="s">
        <v>272</v>
      </c>
      <c r="R269" s="2" t="s">
        <v>273</v>
      </c>
      <c r="S269" s="25" t="s">
        <v>273</v>
      </c>
      <c r="T269" s="215"/>
      <c r="U269" s="24" t="s">
        <v>273</v>
      </c>
      <c r="V269" s="2" t="s">
        <v>273</v>
      </c>
      <c r="W269" s="2" t="s">
        <v>273</v>
      </c>
      <c r="X269" s="2" t="s">
        <v>273</v>
      </c>
      <c r="Y269" s="25" t="s">
        <v>273</v>
      </c>
    </row>
    <row r="270" spans="1:25">
      <c r="A270" s="134" t="str">
        <f t="shared" si="4"/>
        <v>CHca_01.3</v>
      </c>
      <c r="C270" s="177" t="s">
        <v>11</v>
      </c>
      <c r="D270" s="178" t="s">
        <v>495</v>
      </c>
      <c r="E270" s="178" t="s">
        <v>569</v>
      </c>
      <c r="F270" s="178" t="s">
        <v>570</v>
      </c>
      <c r="G270" s="178" t="s">
        <v>540</v>
      </c>
      <c r="H270" s="178" t="s">
        <v>5815</v>
      </c>
      <c r="I270" s="214" t="s">
        <v>54</v>
      </c>
      <c r="J270" s="82" t="s">
        <v>1345</v>
      </c>
      <c r="K270" s="82" t="s">
        <v>1397</v>
      </c>
      <c r="L270" s="24" t="s">
        <v>273</v>
      </c>
      <c r="M270" s="25" t="s">
        <v>273</v>
      </c>
      <c r="N270" s="174" t="s">
        <v>273</v>
      </c>
      <c r="O270" s="2" t="s">
        <v>273</v>
      </c>
      <c r="P270" s="2" t="s">
        <v>273</v>
      </c>
      <c r="Q270" s="2" t="s">
        <v>272</v>
      </c>
      <c r="R270" s="2" t="s">
        <v>273</v>
      </c>
      <c r="S270" s="25" t="s">
        <v>273</v>
      </c>
      <c r="T270" s="215"/>
      <c r="U270" s="24" t="s">
        <v>273</v>
      </c>
      <c r="V270" s="2" t="s">
        <v>273</v>
      </c>
      <c r="W270" s="2" t="s">
        <v>273</v>
      </c>
      <c r="X270" s="2" t="s">
        <v>273</v>
      </c>
      <c r="Y270" s="25" t="s">
        <v>273</v>
      </c>
    </row>
    <row r="271" spans="1:25">
      <c r="A271" s="134" t="str">
        <f t="shared" si="4"/>
        <v>CHca_01.3</v>
      </c>
      <c r="C271" s="177" t="s">
        <v>11</v>
      </c>
      <c r="D271" s="178" t="s">
        <v>495</v>
      </c>
      <c r="E271" s="178" t="s">
        <v>569</v>
      </c>
      <c r="F271" s="178" t="s">
        <v>570</v>
      </c>
      <c r="G271" s="178" t="s">
        <v>540</v>
      </c>
      <c r="H271" s="178" t="s">
        <v>5815</v>
      </c>
      <c r="I271" s="214" t="s">
        <v>54</v>
      </c>
      <c r="J271" s="82" t="s">
        <v>1347</v>
      </c>
      <c r="K271" s="82" t="s">
        <v>1398</v>
      </c>
      <c r="L271" s="24" t="s">
        <v>273</v>
      </c>
      <c r="M271" s="25" t="s">
        <v>273</v>
      </c>
      <c r="N271" s="174" t="s">
        <v>273</v>
      </c>
      <c r="O271" s="2" t="s">
        <v>273</v>
      </c>
      <c r="P271" s="2" t="s">
        <v>273</v>
      </c>
      <c r="Q271" s="2" t="s">
        <v>272</v>
      </c>
      <c r="R271" s="2" t="s">
        <v>273</v>
      </c>
      <c r="S271" s="25" t="s">
        <v>273</v>
      </c>
      <c r="T271" s="215"/>
      <c r="U271" s="24" t="s">
        <v>273</v>
      </c>
      <c r="V271" s="2" t="s">
        <v>273</v>
      </c>
      <c r="W271" s="2" t="s">
        <v>273</v>
      </c>
      <c r="X271" s="2" t="s">
        <v>273</v>
      </c>
      <c r="Y271" s="25" t="s">
        <v>273</v>
      </c>
    </row>
    <row r="272" spans="1:25">
      <c r="A272" s="134" t="str">
        <f t="shared" si="4"/>
        <v>CHca_01.3</v>
      </c>
      <c r="C272" s="177" t="s">
        <v>11</v>
      </c>
      <c r="D272" s="178" t="s">
        <v>495</v>
      </c>
      <c r="E272" s="178" t="s">
        <v>569</v>
      </c>
      <c r="F272" s="178" t="s">
        <v>570</v>
      </c>
      <c r="G272" s="178" t="s">
        <v>540</v>
      </c>
      <c r="H272" s="172" t="s">
        <v>5815</v>
      </c>
      <c r="I272" s="216" t="s">
        <v>54</v>
      </c>
      <c r="J272" s="82" t="s">
        <v>1351</v>
      </c>
      <c r="K272" s="82" t="s">
        <v>1399</v>
      </c>
      <c r="L272" s="24" t="s">
        <v>273</v>
      </c>
      <c r="M272" s="25" t="s">
        <v>273</v>
      </c>
      <c r="N272" s="174" t="s">
        <v>273</v>
      </c>
      <c r="O272" s="2" t="s">
        <v>273</v>
      </c>
      <c r="P272" s="2" t="s">
        <v>273</v>
      </c>
      <c r="Q272" s="2" t="s">
        <v>272</v>
      </c>
      <c r="R272" s="2" t="s">
        <v>273</v>
      </c>
      <c r="S272" s="25" t="s">
        <v>273</v>
      </c>
      <c r="T272" s="215"/>
      <c r="U272" s="24" t="s">
        <v>273</v>
      </c>
      <c r="V272" s="2" t="s">
        <v>273</v>
      </c>
      <c r="W272" s="2" t="s">
        <v>273</v>
      </c>
      <c r="X272" s="2" t="s">
        <v>273</v>
      </c>
      <c r="Y272" s="25" t="s">
        <v>273</v>
      </c>
    </row>
    <row r="273" spans="1:25">
      <c r="A273" s="134" t="str">
        <f t="shared" si="4"/>
        <v>CHca_01.3</v>
      </c>
      <c r="C273" s="177" t="s">
        <v>11</v>
      </c>
      <c r="D273" s="178" t="s">
        <v>495</v>
      </c>
      <c r="E273" s="178" t="s">
        <v>569</v>
      </c>
      <c r="F273" s="178" t="s">
        <v>570</v>
      </c>
      <c r="G273" s="178" t="s">
        <v>540</v>
      </c>
      <c r="H273" s="178" t="s">
        <v>5815</v>
      </c>
      <c r="I273" s="214" t="s">
        <v>54</v>
      </c>
      <c r="J273" s="82" t="s">
        <v>1353</v>
      </c>
      <c r="K273" s="82" t="s">
        <v>1400</v>
      </c>
      <c r="L273" s="24" t="s">
        <v>273</v>
      </c>
      <c r="M273" s="25" t="s">
        <v>273</v>
      </c>
      <c r="N273" s="174" t="s">
        <v>273</v>
      </c>
      <c r="O273" s="2" t="s">
        <v>273</v>
      </c>
      <c r="P273" s="2" t="s">
        <v>273</v>
      </c>
      <c r="Q273" s="2" t="s">
        <v>272</v>
      </c>
      <c r="R273" s="2" t="s">
        <v>273</v>
      </c>
      <c r="S273" s="25" t="s">
        <v>273</v>
      </c>
      <c r="T273" s="215"/>
      <c r="U273" s="24" t="s">
        <v>273</v>
      </c>
      <c r="V273" s="2" t="s">
        <v>273</v>
      </c>
      <c r="W273" s="2" t="s">
        <v>273</v>
      </c>
      <c r="X273" s="2" t="s">
        <v>273</v>
      </c>
      <c r="Y273" s="25" t="s">
        <v>273</v>
      </c>
    </row>
    <row r="274" spans="1:25">
      <c r="A274" s="134" t="str">
        <f t="shared" si="4"/>
        <v>CHca_01.3</v>
      </c>
      <c r="C274" s="177" t="s">
        <v>11</v>
      </c>
      <c r="D274" s="178" t="s">
        <v>495</v>
      </c>
      <c r="E274" s="178" t="s">
        <v>569</v>
      </c>
      <c r="F274" s="178" t="s">
        <v>570</v>
      </c>
      <c r="G274" s="178" t="s">
        <v>540</v>
      </c>
      <c r="H274" s="178" t="s">
        <v>5815</v>
      </c>
      <c r="I274" s="214" t="s">
        <v>54</v>
      </c>
      <c r="J274" s="82" t="s">
        <v>1355</v>
      </c>
      <c r="K274" s="82" t="s">
        <v>1401</v>
      </c>
      <c r="L274" s="24" t="s">
        <v>273</v>
      </c>
      <c r="M274" s="25" t="s">
        <v>273</v>
      </c>
      <c r="N274" s="174" t="s">
        <v>273</v>
      </c>
      <c r="O274" s="2" t="s">
        <v>273</v>
      </c>
      <c r="P274" s="2" t="s">
        <v>273</v>
      </c>
      <c r="Q274" s="2" t="s">
        <v>272</v>
      </c>
      <c r="R274" s="2" t="s">
        <v>273</v>
      </c>
      <c r="S274" s="25" t="s">
        <v>273</v>
      </c>
      <c r="T274" s="215"/>
      <c r="U274" s="24" t="s">
        <v>273</v>
      </c>
      <c r="V274" s="2" t="s">
        <v>273</v>
      </c>
      <c r="W274" s="2" t="s">
        <v>273</v>
      </c>
      <c r="X274" s="2" t="s">
        <v>273</v>
      </c>
      <c r="Y274" s="25" t="s">
        <v>273</v>
      </c>
    </row>
    <row r="275" spans="1:25">
      <c r="A275" s="134" t="str">
        <f t="shared" si="4"/>
        <v>CHca_01.3</v>
      </c>
      <c r="C275" s="177" t="s">
        <v>11</v>
      </c>
      <c r="D275" s="178" t="s">
        <v>495</v>
      </c>
      <c r="E275" s="178" t="s">
        <v>569</v>
      </c>
      <c r="F275" s="178" t="s">
        <v>570</v>
      </c>
      <c r="G275" s="178" t="s">
        <v>540</v>
      </c>
      <c r="H275" s="178" t="s">
        <v>5815</v>
      </c>
      <c r="I275" s="214" t="s">
        <v>54</v>
      </c>
      <c r="J275" s="82" t="s">
        <v>1357</v>
      </c>
      <c r="K275" s="82" t="s">
        <v>1402</v>
      </c>
      <c r="L275" s="24" t="s">
        <v>273</v>
      </c>
      <c r="M275" s="25" t="s">
        <v>273</v>
      </c>
      <c r="N275" s="174" t="s">
        <v>273</v>
      </c>
      <c r="O275" s="2" t="s">
        <v>273</v>
      </c>
      <c r="P275" s="2" t="s">
        <v>273</v>
      </c>
      <c r="Q275" s="2" t="s">
        <v>272</v>
      </c>
      <c r="R275" s="2" t="s">
        <v>273</v>
      </c>
      <c r="S275" s="25" t="s">
        <v>273</v>
      </c>
      <c r="T275" s="215"/>
      <c r="U275" s="24" t="s">
        <v>273</v>
      </c>
      <c r="V275" s="2" t="s">
        <v>273</v>
      </c>
      <c r="W275" s="2" t="s">
        <v>273</v>
      </c>
      <c r="X275" s="2" t="s">
        <v>273</v>
      </c>
      <c r="Y275" s="25" t="s">
        <v>273</v>
      </c>
    </row>
    <row r="276" spans="1:25">
      <c r="A276" s="134" t="str">
        <f t="shared" si="4"/>
        <v>CHca_01.3</v>
      </c>
      <c r="C276" s="177" t="s">
        <v>11</v>
      </c>
      <c r="D276" s="178" t="s">
        <v>495</v>
      </c>
      <c r="E276" s="178" t="s">
        <v>569</v>
      </c>
      <c r="F276" s="178" t="s">
        <v>570</v>
      </c>
      <c r="G276" s="178" t="s">
        <v>540</v>
      </c>
      <c r="H276" s="178" t="s">
        <v>5815</v>
      </c>
      <c r="I276" s="214" t="s">
        <v>54</v>
      </c>
      <c r="J276" s="82" t="s">
        <v>1359</v>
      </c>
      <c r="K276" s="82" t="s">
        <v>1403</v>
      </c>
      <c r="L276" s="24" t="s">
        <v>273</v>
      </c>
      <c r="M276" s="25" t="s">
        <v>273</v>
      </c>
      <c r="N276" s="174" t="s">
        <v>273</v>
      </c>
      <c r="O276" s="2" t="s">
        <v>273</v>
      </c>
      <c r="P276" s="2" t="s">
        <v>273</v>
      </c>
      <c r="Q276" s="2" t="s">
        <v>272</v>
      </c>
      <c r="R276" s="2" t="s">
        <v>273</v>
      </c>
      <c r="S276" s="25" t="s">
        <v>273</v>
      </c>
      <c r="T276" s="215"/>
      <c r="U276" s="24" t="s">
        <v>273</v>
      </c>
      <c r="V276" s="2" t="s">
        <v>273</v>
      </c>
      <c r="W276" s="2" t="s">
        <v>273</v>
      </c>
      <c r="X276" s="2" t="s">
        <v>273</v>
      </c>
      <c r="Y276" s="25" t="s">
        <v>273</v>
      </c>
    </row>
    <row r="277" spans="1:25">
      <c r="A277" s="134" t="str">
        <f t="shared" si="4"/>
        <v>CHca_01.3</v>
      </c>
      <c r="C277" s="177" t="s">
        <v>11</v>
      </c>
      <c r="D277" s="178" t="s">
        <v>495</v>
      </c>
      <c r="E277" s="178" t="s">
        <v>569</v>
      </c>
      <c r="F277" s="178" t="s">
        <v>570</v>
      </c>
      <c r="G277" s="178" t="s">
        <v>540</v>
      </c>
      <c r="H277" s="178" t="s">
        <v>5815</v>
      </c>
      <c r="I277" s="214" t="s">
        <v>54</v>
      </c>
      <c r="J277" s="82" t="s">
        <v>1361</v>
      </c>
      <c r="K277" s="82" t="s">
        <v>1404</v>
      </c>
      <c r="L277" s="24" t="s">
        <v>273</v>
      </c>
      <c r="M277" s="25" t="s">
        <v>273</v>
      </c>
      <c r="N277" s="174" t="s">
        <v>273</v>
      </c>
      <c r="O277" s="2" t="s">
        <v>273</v>
      </c>
      <c r="P277" s="2" t="s">
        <v>273</v>
      </c>
      <c r="Q277" s="2" t="s">
        <v>272</v>
      </c>
      <c r="R277" s="2" t="s">
        <v>273</v>
      </c>
      <c r="S277" s="25" t="s">
        <v>273</v>
      </c>
      <c r="T277" s="215"/>
      <c r="U277" s="24" t="s">
        <v>273</v>
      </c>
      <c r="V277" s="2" t="s">
        <v>273</v>
      </c>
      <c r="W277" s="2" t="s">
        <v>273</v>
      </c>
      <c r="X277" s="2" t="s">
        <v>273</v>
      </c>
      <c r="Y277" s="25" t="s">
        <v>273</v>
      </c>
    </row>
    <row r="278" spans="1:25">
      <c r="A278" s="134" t="str">
        <f t="shared" si="4"/>
        <v>CHca_01.3</v>
      </c>
      <c r="C278" s="177" t="s">
        <v>11</v>
      </c>
      <c r="D278" s="178" t="s">
        <v>495</v>
      </c>
      <c r="E278" s="178" t="s">
        <v>569</v>
      </c>
      <c r="F278" s="178" t="s">
        <v>570</v>
      </c>
      <c r="G278" s="178" t="s">
        <v>540</v>
      </c>
      <c r="H278" s="178" t="s">
        <v>5815</v>
      </c>
      <c r="I278" s="214" t="s">
        <v>54</v>
      </c>
      <c r="J278" s="82" t="s">
        <v>1363</v>
      </c>
      <c r="K278" s="82" t="s">
        <v>1405</v>
      </c>
      <c r="L278" s="24" t="s">
        <v>272</v>
      </c>
      <c r="M278" s="25" t="s">
        <v>273</v>
      </c>
      <c r="N278" s="174" t="s">
        <v>273</v>
      </c>
      <c r="O278" s="2" t="s">
        <v>273</v>
      </c>
      <c r="P278" s="2" t="s">
        <v>273</v>
      </c>
      <c r="Q278" s="2" t="s">
        <v>273</v>
      </c>
      <c r="R278" s="2" t="s">
        <v>272</v>
      </c>
      <c r="S278" s="25" t="s">
        <v>272</v>
      </c>
      <c r="T278" s="215"/>
      <c r="U278" s="24" t="s">
        <v>272</v>
      </c>
      <c r="V278" s="2" t="s">
        <v>273</v>
      </c>
      <c r="W278" s="2" t="s">
        <v>272</v>
      </c>
      <c r="X278" s="2" t="s">
        <v>273</v>
      </c>
      <c r="Y278" s="25" t="s">
        <v>273</v>
      </c>
    </row>
    <row r="279" spans="1:25">
      <c r="A279" s="134" t="str">
        <f t="shared" si="4"/>
        <v>CHca_01.3</v>
      </c>
      <c r="C279" s="177" t="s">
        <v>11</v>
      </c>
      <c r="D279" s="178" t="s">
        <v>495</v>
      </c>
      <c r="E279" s="178" t="s">
        <v>569</v>
      </c>
      <c r="F279" s="178" t="s">
        <v>570</v>
      </c>
      <c r="G279" s="178" t="s">
        <v>540</v>
      </c>
      <c r="H279" s="178" t="s">
        <v>5815</v>
      </c>
      <c r="I279" s="214" t="s">
        <v>54</v>
      </c>
      <c r="J279" s="82" t="s">
        <v>1365</v>
      </c>
      <c r="K279" s="82" t="s">
        <v>1406</v>
      </c>
      <c r="L279" s="24" t="s">
        <v>273</v>
      </c>
      <c r="M279" s="25" t="s">
        <v>273</v>
      </c>
      <c r="N279" s="174" t="s">
        <v>273</v>
      </c>
      <c r="O279" s="2" t="s">
        <v>273</v>
      </c>
      <c r="P279" s="2" t="s">
        <v>273</v>
      </c>
      <c r="Q279" s="2" t="s">
        <v>272</v>
      </c>
      <c r="R279" s="2" t="s">
        <v>273</v>
      </c>
      <c r="S279" s="25" t="s">
        <v>273</v>
      </c>
      <c r="T279" s="215"/>
      <c r="U279" s="24" t="s">
        <v>273</v>
      </c>
      <c r="V279" s="2" t="s">
        <v>273</v>
      </c>
      <c r="W279" s="2" t="s">
        <v>273</v>
      </c>
      <c r="X279" s="2" t="s">
        <v>273</v>
      </c>
      <c r="Y279" s="25" t="s">
        <v>273</v>
      </c>
    </row>
    <row r="280" spans="1:25">
      <c r="A280" s="134" t="str">
        <f t="shared" si="4"/>
        <v>CHca_01.3</v>
      </c>
      <c r="C280" s="177" t="s">
        <v>11</v>
      </c>
      <c r="D280" s="178" t="s">
        <v>495</v>
      </c>
      <c r="E280" s="178" t="s">
        <v>569</v>
      </c>
      <c r="F280" s="178" t="s">
        <v>570</v>
      </c>
      <c r="G280" s="178" t="s">
        <v>540</v>
      </c>
      <c r="H280" s="172" t="s">
        <v>5815</v>
      </c>
      <c r="I280" s="216" t="s">
        <v>54</v>
      </c>
      <c r="J280" s="82" t="s">
        <v>1367</v>
      </c>
      <c r="K280" s="82" t="s">
        <v>1407</v>
      </c>
      <c r="L280" s="24" t="s">
        <v>273</v>
      </c>
      <c r="M280" s="25" t="s">
        <v>273</v>
      </c>
      <c r="N280" s="174" t="s">
        <v>273</v>
      </c>
      <c r="O280" s="2" t="s">
        <v>273</v>
      </c>
      <c r="P280" s="2" t="s">
        <v>273</v>
      </c>
      <c r="Q280" s="2" t="s">
        <v>272</v>
      </c>
      <c r="R280" s="2" t="s">
        <v>273</v>
      </c>
      <c r="S280" s="25" t="s">
        <v>273</v>
      </c>
      <c r="T280" s="215"/>
      <c r="U280" s="24" t="s">
        <v>273</v>
      </c>
      <c r="V280" s="2" t="s">
        <v>273</v>
      </c>
      <c r="W280" s="2" t="s">
        <v>273</v>
      </c>
      <c r="X280" s="2" t="s">
        <v>273</v>
      </c>
      <c r="Y280" s="25" t="s">
        <v>273</v>
      </c>
    </row>
    <row r="281" spans="1:25">
      <c r="A281" s="134" t="str">
        <f t="shared" si="4"/>
        <v>CHca_01.3</v>
      </c>
      <c r="C281" s="177" t="s">
        <v>11</v>
      </c>
      <c r="D281" s="178" t="s">
        <v>495</v>
      </c>
      <c r="E281" s="178" t="s">
        <v>569</v>
      </c>
      <c r="F281" s="178" t="s">
        <v>570</v>
      </c>
      <c r="G281" s="178" t="s">
        <v>540</v>
      </c>
      <c r="H281" s="178" t="s">
        <v>5815</v>
      </c>
      <c r="I281" s="214" t="s">
        <v>54</v>
      </c>
      <c r="J281" s="82" t="s">
        <v>1369</v>
      </c>
      <c r="K281" s="82" t="s">
        <v>1408</v>
      </c>
      <c r="L281" s="24" t="s">
        <v>273</v>
      </c>
      <c r="M281" s="25" t="s">
        <v>273</v>
      </c>
      <c r="N281" s="174" t="s">
        <v>273</v>
      </c>
      <c r="O281" s="2" t="s">
        <v>273</v>
      </c>
      <c r="P281" s="2" t="s">
        <v>273</v>
      </c>
      <c r="Q281" s="2" t="s">
        <v>272</v>
      </c>
      <c r="R281" s="2" t="s">
        <v>273</v>
      </c>
      <c r="S281" s="25" t="s">
        <v>273</v>
      </c>
      <c r="T281" s="215"/>
      <c r="U281" s="24" t="s">
        <v>273</v>
      </c>
      <c r="V281" s="2" t="s">
        <v>273</v>
      </c>
      <c r="W281" s="2" t="s">
        <v>273</v>
      </c>
      <c r="X281" s="2" t="s">
        <v>273</v>
      </c>
      <c r="Y281" s="25" t="s">
        <v>273</v>
      </c>
    </row>
    <row r="282" spans="1:25">
      <c r="A282" s="134" t="str">
        <f t="shared" si="4"/>
        <v>CHca_01.3</v>
      </c>
      <c r="C282" s="177" t="s">
        <v>11</v>
      </c>
      <c r="D282" s="178" t="s">
        <v>495</v>
      </c>
      <c r="E282" s="178" t="s">
        <v>569</v>
      </c>
      <c r="F282" s="178" t="s">
        <v>570</v>
      </c>
      <c r="G282" s="178" t="s">
        <v>540</v>
      </c>
      <c r="H282" s="178" t="s">
        <v>5815</v>
      </c>
      <c r="I282" s="214" t="s">
        <v>54</v>
      </c>
      <c r="J282" s="82" t="s">
        <v>1371</v>
      </c>
      <c r="K282" s="82" t="s">
        <v>1409</v>
      </c>
      <c r="L282" s="24" t="s">
        <v>273</v>
      </c>
      <c r="M282" s="25" t="s">
        <v>273</v>
      </c>
      <c r="N282" s="174" t="s">
        <v>273</v>
      </c>
      <c r="O282" s="2" t="s">
        <v>273</v>
      </c>
      <c r="P282" s="2" t="s">
        <v>273</v>
      </c>
      <c r="Q282" s="2" t="s">
        <v>272</v>
      </c>
      <c r="R282" s="2" t="s">
        <v>273</v>
      </c>
      <c r="S282" s="25" t="s">
        <v>273</v>
      </c>
      <c r="T282" s="215"/>
      <c r="U282" s="24" t="s">
        <v>273</v>
      </c>
      <c r="V282" s="2" t="s">
        <v>273</v>
      </c>
      <c r="W282" s="2" t="s">
        <v>273</v>
      </c>
      <c r="X282" s="2" t="s">
        <v>273</v>
      </c>
      <c r="Y282" s="25" t="s">
        <v>273</v>
      </c>
    </row>
    <row r="283" spans="1:25">
      <c r="A283" s="134" t="str">
        <f t="shared" si="4"/>
        <v>CHca_01.3</v>
      </c>
      <c r="C283" s="177" t="s">
        <v>11</v>
      </c>
      <c r="D283" s="178" t="s">
        <v>495</v>
      </c>
      <c r="E283" s="178" t="s">
        <v>569</v>
      </c>
      <c r="F283" s="178" t="s">
        <v>570</v>
      </c>
      <c r="G283" s="178" t="s">
        <v>540</v>
      </c>
      <c r="H283" s="178" t="s">
        <v>5815</v>
      </c>
      <c r="I283" s="214" t="s">
        <v>54</v>
      </c>
      <c r="J283" s="82" t="s">
        <v>1373</v>
      </c>
      <c r="K283" s="82" t="s">
        <v>1410</v>
      </c>
      <c r="L283" s="24" t="s">
        <v>273</v>
      </c>
      <c r="M283" s="25" t="s">
        <v>273</v>
      </c>
      <c r="N283" s="174" t="s">
        <v>273</v>
      </c>
      <c r="O283" s="2" t="s">
        <v>273</v>
      </c>
      <c r="P283" s="2" t="s">
        <v>273</v>
      </c>
      <c r="Q283" s="2" t="s">
        <v>272</v>
      </c>
      <c r="R283" s="2" t="s">
        <v>273</v>
      </c>
      <c r="S283" s="25" t="s">
        <v>273</v>
      </c>
      <c r="T283" s="215"/>
      <c r="U283" s="24" t="s">
        <v>273</v>
      </c>
      <c r="V283" s="2" t="s">
        <v>273</v>
      </c>
      <c r="W283" s="2" t="s">
        <v>273</v>
      </c>
      <c r="X283" s="2" t="s">
        <v>273</v>
      </c>
      <c r="Y283" s="25" t="s">
        <v>273</v>
      </c>
    </row>
    <row r="284" spans="1:25">
      <c r="A284" s="134" t="str">
        <f t="shared" si="4"/>
        <v>CHca_01.3</v>
      </c>
      <c r="C284" s="177" t="s">
        <v>11</v>
      </c>
      <c r="D284" s="178" t="s">
        <v>495</v>
      </c>
      <c r="E284" s="178" t="s">
        <v>569</v>
      </c>
      <c r="F284" s="178" t="s">
        <v>570</v>
      </c>
      <c r="G284" s="178" t="s">
        <v>540</v>
      </c>
      <c r="H284" s="178" t="s">
        <v>5815</v>
      </c>
      <c r="I284" s="214" t="s">
        <v>54</v>
      </c>
      <c r="J284" s="82" t="s">
        <v>1375</v>
      </c>
      <c r="K284" s="82" t="s">
        <v>1411</v>
      </c>
      <c r="L284" s="24" t="s">
        <v>273</v>
      </c>
      <c r="M284" s="25" t="s">
        <v>273</v>
      </c>
      <c r="N284" s="174" t="s">
        <v>273</v>
      </c>
      <c r="O284" s="2" t="s">
        <v>273</v>
      </c>
      <c r="P284" s="2" t="s">
        <v>273</v>
      </c>
      <c r="Q284" s="2" t="s">
        <v>272</v>
      </c>
      <c r="R284" s="2" t="s">
        <v>273</v>
      </c>
      <c r="S284" s="25" t="s">
        <v>273</v>
      </c>
      <c r="T284" s="215"/>
      <c r="U284" s="24" t="s">
        <v>273</v>
      </c>
      <c r="V284" s="2" t="s">
        <v>273</v>
      </c>
      <c r="W284" s="2" t="s">
        <v>273</v>
      </c>
      <c r="X284" s="2" t="s">
        <v>273</v>
      </c>
      <c r="Y284" s="25" t="s">
        <v>273</v>
      </c>
    </row>
    <row r="285" spans="1:25">
      <c r="A285" s="134" t="str">
        <f t="shared" si="4"/>
        <v>CHca_01.3</v>
      </c>
      <c r="C285" s="177" t="s">
        <v>11</v>
      </c>
      <c r="D285" s="178" t="s">
        <v>495</v>
      </c>
      <c r="E285" s="178" t="s">
        <v>569</v>
      </c>
      <c r="F285" s="178" t="s">
        <v>570</v>
      </c>
      <c r="G285" s="178" t="s">
        <v>540</v>
      </c>
      <c r="H285" s="178" t="s">
        <v>5815</v>
      </c>
      <c r="I285" s="214" t="s">
        <v>54</v>
      </c>
      <c r="J285" s="82" t="s">
        <v>1377</v>
      </c>
      <c r="K285" s="82" t="s">
        <v>1412</v>
      </c>
      <c r="L285" s="24" t="s">
        <v>273</v>
      </c>
      <c r="M285" s="25" t="s">
        <v>273</v>
      </c>
      <c r="N285" s="174" t="s">
        <v>273</v>
      </c>
      <c r="O285" s="2" t="s">
        <v>273</v>
      </c>
      <c r="P285" s="2" t="s">
        <v>273</v>
      </c>
      <c r="Q285" s="2" t="s">
        <v>272</v>
      </c>
      <c r="R285" s="2" t="s">
        <v>273</v>
      </c>
      <c r="S285" s="25" t="s">
        <v>273</v>
      </c>
      <c r="T285" s="215"/>
      <c r="U285" s="24" t="s">
        <v>273</v>
      </c>
      <c r="V285" s="2" t="s">
        <v>273</v>
      </c>
      <c r="W285" s="2" t="s">
        <v>273</v>
      </c>
      <c r="X285" s="2" t="s">
        <v>273</v>
      </c>
      <c r="Y285" s="25" t="s">
        <v>273</v>
      </c>
    </row>
    <row r="286" spans="1:25">
      <c r="A286" s="134" t="str">
        <f t="shared" si="4"/>
        <v>CHca_01.3</v>
      </c>
      <c r="C286" s="177" t="s">
        <v>11</v>
      </c>
      <c r="D286" s="178" t="s">
        <v>495</v>
      </c>
      <c r="E286" s="178" t="s">
        <v>569</v>
      </c>
      <c r="F286" s="178" t="s">
        <v>570</v>
      </c>
      <c r="G286" s="178" t="s">
        <v>540</v>
      </c>
      <c r="H286" s="178" t="s">
        <v>5815</v>
      </c>
      <c r="I286" s="214" t="s">
        <v>54</v>
      </c>
      <c r="J286" s="82" t="s">
        <v>1379</v>
      </c>
      <c r="K286" s="82" t="s">
        <v>1413</v>
      </c>
      <c r="L286" s="24" t="s">
        <v>273</v>
      </c>
      <c r="M286" s="25" t="s">
        <v>273</v>
      </c>
      <c r="N286" s="174" t="s">
        <v>273</v>
      </c>
      <c r="O286" s="2" t="s">
        <v>273</v>
      </c>
      <c r="P286" s="2" t="s">
        <v>273</v>
      </c>
      <c r="Q286" s="2" t="s">
        <v>272</v>
      </c>
      <c r="R286" s="2" t="s">
        <v>273</v>
      </c>
      <c r="S286" s="25" t="s">
        <v>273</v>
      </c>
      <c r="T286" s="215"/>
      <c r="U286" s="24" t="s">
        <v>273</v>
      </c>
      <c r="V286" s="2" t="s">
        <v>273</v>
      </c>
      <c r="W286" s="2" t="s">
        <v>273</v>
      </c>
      <c r="X286" s="2" t="s">
        <v>273</v>
      </c>
      <c r="Y286" s="25" t="s">
        <v>273</v>
      </c>
    </row>
    <row r="287" spans="1:25">
      <c r="A287" s="134" t="str">
        <f t="shared" si="4"/>
        <v>CHca_01.3</v>
      </c>
      <c r="C287" s="177" t="s">
        <v>11</v>
      </c>
      <c r="D287" s="178" t="s">
        <v>495</v>
      </c>
      <c r="E287" s="178" t="s">
        <v>569</v>
      </c>
      <c r="F287" s="178" t="s">
        <v>570</v>
      </c>
      <c r="G287" s="178" t="s">
        <v>540</v>
      </c>
      <c r="H287" s="178" t="s">
        <v>5815</v>
      </c>
      <c r="I287" s="214" t="s">
        <v>54</v>
      </c>
      <c r="J287" s="82" t="s">
        <v>1381</v>
      </c>
      <c r="K287" s="82" t="s">
        <v>1414</v>
      </c>
      <c r="L287" s="24" t="s">
        <v>273</v>
      </c>
      <c r="M287" s="25" t="s">
        <v>273</v>
      </c>
      <c r="N287" s="174" t="s">
        <v>273</v>
      </c>
      <c r="O287" s="2" t="s">
        <v>273</v>
      </c>
      <c r="P287" s="2" t="s">
        <v>273</v>
      </c>
      <c r="Q287" s="2" t="s">
        <v>272</v>
      </c>
      <c r="R287" s="2" t="s">
        <v>273</v>
      </c>
      <c r="S287" s="25" t="s">
        <v>273</v>
      </c>
      <c r="T287" s="215"/>
      <c r="U287" s="24" t="s">
        <v>273</v>
      </c>
      <c r="V287" s="2" t="s">
        <v>273</v>
      </c>
      <c r="W287" s="2" t="s">
        <v>273</v>
      </c>
      <c r="X287" s="2" t="s">
        <v>273</v>
      </c>
      <c r="Y287" s="25" t="s">
        <v>273</v>
      </c>
    </row>
    <row r="288" spans="1:25">
      <c r="A288" s="134" t="str">
        <f t="shared" si="4"/>
        <v>CHca_01.3</v>
      </c>
      <c r="C288" s="177" t="s">
        <v>11</v>
      </c>
      <c r="D288" s="178" t="s">
        <v>495</v>
      </c>
      <c r="E288" s="178" t="s">
        <v>569</v>
      </c>
      <c r="F288" s="178" t="s">
        <v>570</v>
      </c>
      <c r="G288" s="178" t="s">
        <v>540</v>
      </c>
      <c r="H288" s="172" t="s">
        <v>5815</v>
      </c>
      <c r="I288" s="216" t="s">
        <v>54</v>
      </c>
      <c r="J288" s="82" t="s">
        <v>1383</v>
      </c>
      <c r="K288" s="82" t="s">
        <v>1415</v>
      </c>
      <c r="L288" s="24" t="s">
        <v>273</v>
      </c>
      <c r="M288" s="25" t="s">
        <v>273</v>
      </c>
      <c r="N288" s="174" t="s">
        <v>273</v>
      </c>
      <c r="O288" s="2" t="s">
        <v>273</v>
      </c>
      <c r="P288" s="2" t="s">
        <v>273</v>
      </c>
      <c r="Q288" s="2" t="s">
        <v>272</v>
      </c>
      <c r="R288" s="2" t="s">
        <v>273</v>
      </c>
      <c r="S288" s="25" t="s">
        <v>273</v>
      </c>
      <c r="T288" s="215"/>
      <c r="U288" s="24" t="s">
        <v>273</v>
      </c>
      <c r="V288" s="2" t="s">
        <v>273</v>
      </c>
      <c r="W288" s="2" t="s">
        <v>273</v>
      </c>
      <c r="X288" s="2" t="s">
        <v>273</v>
      </c>
      <c r="Y288" s="25" t="s">
        <v>273</v>
      </c>
    </row>
    <row r="289" spans="1:25">
      <c r="A289" s="134" t="str">
        <f t="shared" si="4"/>
        <v>CHca_01.3</v>
      </c>
      <c r="C289" s="177" t="s">
        <v>11</v>
      </c>
      <c r="D289" s="178" t="s">
        <v>495</v>
      </c>
      <c r="E289" s="178" t="s">
        <v>569</v>
      </c>
      <c r="F289" s="178" t="s">
        <v>570</v>
      </c>
      <c r="G289" s="178" t="s">
        <v>540</v>
      </c>
      <c r="H289" s="178" t="s">
        <v>5815</v>
      </c>
      <c r="I289" s="214" t="s">
        <v>54</v>
      </c>
      <c r="J289" s="82" t="s">
        <v>1385</v>
      </c>
      <c r="K289" s="82" t="s">
        <v>1416</v>
      </c>
      <c r="L289" s="24" t="s">
        <v>273</v>
      </c>
      <c r="M289" s="25" t="s">
        <v>273</v>
      </c>
      <c r="N289" s="174" t="s">
        <v>273</v>
      </c>
      <c r="O289" s="2" t="s">
        <v>273</v>
      </c>
      <c r="P289" s="2" t="s">
        <v>273</v>
      </c>
      <c r="Q289" s="2" t="s">
        <v>272</v>
      </c>
      <c r="R289" s="2" t="s">
        <v>273</v>
      </c>
      <c r="S289" s="25" t="s">
        <v>273</v>
      </c>
      <c r="T289" s="215"/>
      <c r="U289" s="24" t="s">
        <v>273</v>
      </c>
      <c r="V289" s="2" t="s">
        <v>273</v>
      </c>
      <c r="W289" s="2" t="s">
        <v>273</v>
      </c>
      <c r="X289" s="2" t="s">
        <v>273</v>
      </c>
      <c r="Y289" s="25" t="s">
        <v>273</v>
      </c>
    </row>
    <row r="290" spans="1:25">
      <c r="A290" s="134" t="str">
        <f t="shared" si="4"/>
        <v>CHca_01.3</v>
      </c>
      <c r="C290" s="177" t="s">
        <v>11</v>
      </c>
      <c r="D290" s="178" t="s">
        <v>495</v>
      </c>
      <c r="E290" s="178" t="s">
        <v>569</v>
      </c>
      <c r="F290" s="178" t="s">
        <v>570</v>
      </c>
      <c r="G290" s="178" t="s">
        <v>540</v>
      </c>
      <c r="H290" s="178" t="s">
        <v>5815</v>
      </c>
      <c r="I290" s="214" t="s">
        <v>54</v>
      </c>
      <c r="J290" s="82" t="s">
        <v>1387</v>
      </c>
      <c r="K290" s="82" t="s">
        <v>1417</v>
      </c>
      <c r="L290" s="24" t="s">
        <v>273</v>
      </c>
      <c r="M290" s="25" t="s">
        <v>273</v>
      </c>
      <c r="N290" s="174" t="s">
        <v>273</v>
      </c>
      <c r="O290" s="2" t="s">
        <v>273</v>
      </c>
      <c r="P290" s="2" t="s">
        <v>273</v>
      </c>
      <c r="Q290" s="2" t="s">
        <v>272</v>
      </c>
      <c r="R290" s="2" t="s">
        <v>273</v>
      </c>
      <c r="S290" s="25" t="s">
        <v>273</v>
      </c>
      <c r="T290" s="215"/>
      <c r="U290" s="24" t="s">
        <v>273</v>
      </c>
      <c r="V290" s="2" t="s">
        <v>273</v>
      </c>
      <c r="W290" s="2" t="s">
        <v>273</v>
      </c>
      <c r="X290" s="2" t="s">
        <v>273</v>
      </c>
      <c r="Y290" s="25" t="s">
        <v>273</v>
      </c>
    </row>
    <row r="291" spans="1:25">
      <c r="A291" s="134" t="str">
        <f t="shared" si="4"/>
        <v>CHca_01.3</v>
      </c>
      <c r="C291" s="177" t="s">
        <v>11</v>
      </c>
      <c r="D291" s="178" t="s">
        <v>495</v>
      </c>
      <c r="E291" s="178" t="s">
        <v>569</v>
      </c>
      <c r="F291" s="178" t="s">
        <v>570</v>
      </c>
      <c r="G291" s="178" t="s">
        <v>540</v>
      </c>
      <c r="H291" s="178" t="s">
        <v>5815</v>
      </c>
      <c r="I291" s="214" t="s">
        <v>54</v>
      </c>
      <c r="J291" s="82" t="s">
        <v>433</v>
      </c>
      <c r="K291" s="82" t="s">
        <v>1418</v>
      </c>
      <c r="L291" s="24" t="s">
        <v>273</v>
      </c>
      <c r="M291" s="25" t="s">
        <v>273</v>
      </c>
      <c r="N291" s="174" t="s">
        <v>273</v>
      </c>
      <c r="O291" s="2" t="s">
        <v>273</v>
      </c>
      <c r="P291" s="2" t="s">
        <v>273</v>
      </c>
      <c r="Q291" s="2" t="s">
        <v>272</v>
      </c>
      <c r="R291" s="2" t="s">
        <v>273</v>
      </c>
      <c r="S291" s="25" t="s">
        <v>273</v>
      </c>
      <c r="T291" s="215"/>
      <c r="U291" s="24" t="s">
        <v>273</v>
      </c>
      <c r="V291" s="2" t="s">
        <v>273</v>
      </c>
      <c r="W291" s="2" t="s">
        <v>273</v>
      </c>
      <c r="X291" s="2" t="s">
        <v>273</v>
      </c>
      <c r="Y291" s="25" t="s">
        <v>273</v>
      </c>
    </row>
    <row r="292" spans="1:25">
      <c r="A292" s="134" t="str">
        <f t="shared" si="4"/>
        <v>CHca_01.3</v>
      </c>
      <c r="C292" s="177" t="s">
        <v>11</v>
      </c>
      <c r="D292" s="178" t="s">
        <v>495</v>
      </c>
      <c r="E292" s="178" t="s">
        <v>569</v>
      </c>
      <c r="F292" s="178" t="s">
        <v>570</v>
      </c>
      <c r="G292" s="178" t="s">
        <v>540</v>
      </c>
      <c r="H292" s="178" t="s">
        <v>5815</v>
      </c>
      <c r="I292" s="214" t="s">
        <v>54</v>
      </c>
      <c r="J292" s="82" t="s">
        <v>1390</v>
      </c>
      <c r="K292" s="82" t="s">
        <v>1419</v>
      </c>
      <c r="L292" s="24" t="s">
        <v>273</v>
      </c>
      <c r="M292" s="25" t="s">
        <v>273</v>
      </c>
      <c r="N292" s="174" t="s">
        <v>273</v>
      </c>
      <c r="O292" s="2" t="s">
        <v>273</v>
      </c>
      <c r="P292" s="2" t="s">
        <v>273</v>
      </c>
      <c r="Q292" s="2" t="s">
        <v>272</v>
      </c>
      <c r="R292" s="2" t="s">
        <v>273</v>
      </c>
      <c r="S292" s="25" t="s">
        <v>273</v>
      </c>
      <c r="T292" s="215"/>
      <c r="U292" s="24" t="s">
        <v>273</v>
      </c>
      <c r="V292" s="2" t="s">
        <v>273</v>
      </c>
      <c r="W292" s="2" t="s">
        <v>273</v>
      </c>
      <c r="X292" s="2" t="s">
        <v>273</v>
      </c>
      <c r="Y292" s="25" t="s">
        <v>273</v>
      </c>
    </row>
    <row r="293" spans="1:25">
      <c r="A293" s="134" t="str">
        <f t="shared" si="4"/>
        <v>CHca_01.4</v>
      </c>
      <c r="C293" s="177" t="s">
        <v>11</v>
      </c>
      <c r="D293" s="178" t="s">
        <v>495</v>
      </c>
      <c r="E293" s="178" t="s">
        <v>571</v>
      </c>
      <c r="F293" s="178" t="s">
        <v>572</v>
      </c>
      <c r="G293" s="178" t="s">
        <v>540</v>
      </c>
      <c r="H293" s="178" t="s">
        <v>5815</v>
      </c>
      <c r="I293" s="214" t="s">
        <v>54</v>
      </c>
      <c r="J293" s="82" t="s">
        <v>1349</v>
      </c>
      <c r="K293" s="82" t="s">
        <v>1394</v>
      </c>
      <c r="L293" s="24" t="s">
        <v>273</v>
      </c>
      <c r="M293" s="25" t="s">
        <v>273</v>
      </c>
      <c r="N293" s="174" t="s">
        <v>273</v>
      </c>
      <c r="O293" s="2" t="s">
        <v>273</v>
      </c>
      <c r="P293" s="2" t="s">
        <v>273</v>
      </c>
      <c r="Q293" s="2" t="s">
        <v>272</v>
      </c>
      <c r="R293" s="2" t="s">
        <v>273</v>
      </c>
      <c r="S293" s="25" t="s">
        <v>273</v>
      </c>
      <c r="T293" s="215"/>
      <c r="U293" s="24" t="s">
        <v>273</v>
      </c>
      <c r="V293" s="2" t="s">
        <v>273</v>
      </c>
      <c r="W293" s="2" t="s">
        <v>273</v>
      </c>
      <c r="X293" s="2" t="s">
        <v>273</v>
      </c>
      <c r="Y293" s="25" t="s">
        <v>273</v>
      </c>
    </row>
    <row r="294" spans="1:25">
      <c r="A294" s="134" t="str">
        <f t="shared" si="4"/>
        <v>CHca_01.4</v>
      </c>
      <c r="C294" s="177" t="s">
        <v>11</v>
      </c>
      <c r="D294" s="178" t="s">
        <v>495</v>
      </c>
      <c r="E294" s="178" t="s">
        <v>571</v>
      </c>
      <c r="F294" s="178" t="s">
        <v>572</v>
      </c>
      <c r="G294" s="178" t="s">
        <v>540</v>
      </c>
      <c r="H294" s="178" t="s">
        <v>5815</v>
      </c>
      <c r="I294" s="214" t="s">
        <v>54</v>
      </c>
      <c r="J294" s="82" t="s">
        <v>435</v>
      </c>
      <c r="K294" s="82" t="s">
        <v>1395</v>
      </c>
      <c r="L294" s="24" t="s">
        <v>273</v>
      </c>
      <c r="M294" s="25" t="s">
        <v>273</v>
      </c>
      <c r="N294" s="174" t="s">
        <v>273</v>
      </c>
      <c r="O294" s="2" t="s">
        <v>273</v>
      </c>
      <c r="P294" s="2" t="s">
        <v>273</v>
      </c>
      <c r="Q294" s="2" t="s">
        <v>272</v>
      </c>
      <c r="R294" s="2" t="s">
        <v>273</v>
      </c>
      <c r="S294" s="25" t="s">
        <v>273</v>
      </c>
      <c r="T294" s="215"/>
      <c r="U294" s="24" t="s">
        <v>273</v>
      </c>
      <c r="V294" s="2" t="s">
        <v>273</v>
      </c>
      <c r="W294" s="2" t="s">
        <v>273</v>
      </c>
      <c r="X294" s="2" t="s">
        <v>273</v>
      </c>
      <c r="Y294" s="25" t="s">
        <v>273</v>
      </c>
    </row>
    <row r="295" spans="1:25">
      <c r="A295" s="134" t="str">
        <f t="shared" si="4"/>
        <v>CHca_01.4</v>
      </c>
      <c r="C295" s="177" t="s">
        <v>11</v>
      </c>
      <c r="D295" s="178" t="s">
        <v>495</v>
      </c>
      <c r="E295" s="178" t="s">
        <v>571</v>
      </c>
      <c r="F295" s="178" t="s">
        <v>572</v>
      </c>
      <c r="G295" s="178" t="s">
        <v>540</v>
      </c>
      <c r="H295" s="178" t="s">
        <v>5815</v>
      </c>
      <c r="I295" s="214" t="s">
        <v>54</v>
      </c>
      <c r="J295" s="82" t="s">
        <v>1343</v>
      </c>
      <c r="K295" s="82" t="s">
        <v>1396</v>
      </c>
      <c r="L295" s="24" t="s">
        <v>273</v>
      </c>
      <c r="M295" s="25" t="s">
        <v>273</v>
      </c>
      <c r="N295" s="174" t="s">
        <v>273</v>
      </c>
      <c r="O295" s="2" t="s">
        <v>273</v>
      </c>
      <c r="P295" s="2" t="s">
        <v>273</v>
      </c>
      <c r="Q295" s="2" t="s">
        <v>272</v>
      </c>
      <c r="R295" s="2" t="s">
        <v>273</v>
      </c>
      <c r="S295" s="25" t="s">
        <v>273</v>
      </c>
      <c r="T295" s="215"/>
      <c r="U295" s="24" t="s">
        <v>273</v>
      </c>
      <c r="V295" s="2" t="s">
        <v>273</v>
      </c>
      <c r="W295" s="2" t="s">
        <v>273</v>
      </c>
      <c r="X295" s="2" t="s">
        <v>273</v>
      </c>
      <c r="Y295" s="25" t="s">
        <v>273</v>
      </c>
    </row>
    <row r="296" spans="1:25">
      <c r="A296" s="134" t="str">
        <f t="shared" si="4"/>
        <v>CHca_01.4</v>
      </c>
      <c r="C296" s="177" t="s">
        <v>11</v>
      </c>
      <c r="D296" s="178" t="s">
        <v>495</v>
      </c>
      <c r="E296" s="178" t="s">
        <v>571</v>
      </c>
      <c r="F296" s="178" t="s">
        <v>572</v>
      </c>
      <c r="G296" s="178" t="s">
        <v>540</v>
      </c>
      <c r="H296" s="172" t="s">
        <v>5815</v>
      </c>
      <c r="I296" s="216" t="s">
        <v>54</v>
      </c>
      <c r="J296" s="82" t="s">
        <v>1345</v>
      </c>
      <c r="K296" s="82" t="s">
        <v>1397</v>
      </c>
      <c r="L296" s="24" t="s">
        <v>273</v>
      </c>
      <c r="M296" s="25" t="s">
        <v>273</v>
      </c>
      <c r="N296" s="174" t="s">
        <v>273</v>
      </c>
      <c r="O296" s="2" t="s">
        <v>273</v>
      </c>
      <c r="P296" s="2" t="s">
        <v>273</v>
      </c>
      <c r="Q296" s="2" t="s">
        <v>272</v>
      </c>
      <c r="R296" s="2" t="s">
        <v>273</v>
      </c>
      <c r="S296" s="25" t="s">
        <v>273</v>
      </c>
      <c r="T296" s="215"/>
      <c r="U296" s="24" t="s">
        <v>273</v>
      </c>
      <c r="V296" s="2" t="s">
        <v>273</v>
      </c>
      <c r="W296" s="2" t="s">
        <v>273</v>
      </c>
      <c r="X296" s="2" t="s">
        <v>273</v>
      </c>
      <c r="Y296" s="25" t="s">
        <v>273</v>
      </c>
    </row>
    <row r="297" spans="1:25">
      <c r="A297" s="134" t="str">
        <f t="shared" si="4"/>
        <v>CHca_01.4</v>
      </c>
      <c r="C297" s="177" t="s">
        <v>11</v>
      </c>
      <c r="D297" s="178" t="s">
        <v>495</v>
      </c>
      <c r="E297" s="178" t="s">
        <v>571</v>
      </c>
      <c r="F297" s="178" t="s">
        <v>572</v>
      </c>
      <c r="G297" s="178" t="s">
        <v>540</v>
      </c>
      <c r="H297" s="178" t="s">
        <v>5815</v>
      </c>
      <c r="I297" s="214" t="s">
        <v>54</v>
      </c>
      <c r="J297" s="82" t="s">
        <v>1347</v>
      </c>
      <c r="K297" s="82" t="s">
        <v>1398</v>
      </c>
      <c r="L297" s="24" t="s">
        <v>273</v>
      </c>
      <c r="M297" s="25" t="s">
        <v>273</v>
      </c>
      <c r="N297" s="174" t="s">
        <v>273</v>
      </c>
      <c r="O297" s="2" t="s">
        <v>273</v>
      </c>
      <c r="P297" s="2" t="s">
        <v>273</v>
      </c>
      <c r="Q297" s="2" t="s">
        <v>272</v>
      </c>
      <c r="R297" s="2" t="s">
        <v>273</v>
      </c>
      <c r="S297" s="25" t="s">
        <v>273</v>
      </c>
      <c r="T297" s="215"/>
      <c r="U297" s="24" t="s">
        <v>273</v>
      </c>
      <c r="V297" s="2" t="s">
        <v>273</v>
      </c>
      <c r="W297" s="2" t="s">
        <v>273</v>
      </c>
      <c r="X297" s="2" t="s">
        <v>273</v>
      </c>
      <c r="Y297" s="25" t="s">
        <v>273</v>
      </c>
    </row>
    <row r="298" spans="1:25">
      <c r="A298" s="134" t="str">
        <f t="shared" si="4"/>
        <v>CHca_01.4</v>
      </c>
      <c r="C298" s="177" t="s">
        <v>11</v>
      </c>
      <c r="D298" s="178" t="s">
        <v>495</v>
      </c>
      <c r="E298" s="178" t="s">
        <v>571</v>
      </c>
      <c r="F298" s="178" t="s">
        <v>572</v>
      </c>
      <c r="G298" s="178" t="s">
        <v>540</v>
      </c>
      <c r="H298" s="178" t="s">
        <v>5815</v>
      </c>
      <c r="I298" s="214" t="s">
        <v>54</v>
      </c>
      <c r="J298" s="82" t="s">
        <v>1351</v>
      </c>
      <c r="K298" s="82" t="s">
        <v>1399</v>
      </c>
      <c r="L298" s="24" t="s">
        <v>273</v>
      </c>
      <c r="M298" s="25" t="s">
        <v>273</v>
      </c>
      <c r="N298" s="174" t="s">
        <v>273</v>
      </c>
      <c r="O298" s="2" t="s">
        <v>273</v>
      </c>
      <c r="P298" s="2" t="s">
        <v>273</v>
      </c>
      <c r="Q298" s="2" t="s">
        <v>272</v>
      </c>
      <c r="R298" s="2" t="s">
        <v>273</v>
      </c>
      <c r="S298" s="25" t="s">
        <v>273</v>
      </c>
      <c r="T298" s="215"/>
      <c r="U298" s="24" t="s">
        <v>273</v>
      </c>
      <c r="V298" s="2" t="s">
        <v>273</v>
      </c>
      <c r="W298" s="2" t="s">
        <v>273</v>
      </c>
      <c r="X298" s="2" t="s">
        <v>273</v>
      </c>
      <c r="Y298" s="25" t="s">
        <v>273</v>
      </c>
    </row>
    <row r="299" spans="1:25">
      <c r="A299" s="134" t="str">
        <f t="shared" si="4"/>
        <v>CHca_01.4</v>
      </c>
      <c r="C299" s="177" t="s">
        <v>11</v>
      </c>
      <c r="D299" s="178" t="s">
        <v>495</v>
      </c>
      <c r="E299" s="178" t="s">
        <v>571</v>
      </c>
      <c r="F299" s="178" t="s">
        <v>572</v>
      </c>
      <c r="G299" s="178" t="s">
        <v>540</v>
      </c>
      <c r="H299" s="178" t="s">
        <v>5815</v>
      </c>
      <c r="I299" s="214" t="s">
        <v>54</v>
      </c>
      <c r="J299" s="82" t="s">
        <v>1353</v>
      </c>
      <c r="K299" s="82" t="s">
        <v>1400</v>
      </c>
      <c r="L299" s="24" t="s">
        <v>273</v>
      </c>
      <c r="M299" s="25" t="s">
        <v>273</v>
      </c>
      <c r="N299" s="174" t="s">
        <v>273</v>
      </c>
      <c r="O299" s="2" t="s">
        <v>273</v>
      </c>
      <c r="P299" s="2" t="s">
        <v>273</v>
      </c>
      <c r="Q299" s="2" t="s">
        <v>272</v>
      </c>
      <c r="R299" s="2" t="s">
        <v>273</v>
      </c>
      <c r="S299" s="25" t="s">
        <v>273</v>
      </c>
      <c r="T299" s="215"/>
      <c r="U299" s="24" t="s">
        <v>273</v>
      </c>
      <c r="V299" s="2" t="s">
        <v>273</v>
      </c>
      <c r="W299" s="2" t="s">
        <v>273</v>
      </c>
      <c r="X299" s="2" t="s">
        <v>273</v>
      </c>
      <c r="Y299" s="25" t="s">
        <v>273</v>
      </c>
    </row>
    <row r="300" spans="1:25">
      <c r="A300" s="134" t="str">
        <f t="shared" si="4"/>
        <v>CHca_01.4</v>
      </c>
      <c r="C300" s="177" t="s">
        <v>11</v>
      </c>
      <c r="D300" s="178" t="s">
        <v>495</v>
      </c>
      <c r="E300" s="178" t="s">
        <v>571</v>
      </c>
      <c r="F300" s="178" t="s">
        <v>572</v>
      </c>
      <c r="G300" s="178" t="s">
        <v>540</v>
      </c>
      <c r="H300" s="178" t="s">
        <v>5815</v>
      </c>
      <c r="I300" s="214" t="s">
        <v>54</v>
      </c>
      <c r="J300" s="82" t="s">
        <v>1355</v>
      </c>
      <c r="K300" s="82" t="s">
        <v>1401</v>
      </c>
      <c r="L300" s="24" t="s">
        <v>273</v>
      </c>
      <c r="M300" s="25" t="s">
        <v>273</v>
      </c>
      <c r="N300" s="174" t="s">
        <v>273</v>
      </c>
      <c r="O300" s="2" t="s">
        <v>273</v>
      </c>
      <c r="P300" s="2" t="s">
        <v>273</v>
      </c>
      <c r="Q300" s="2" t="s">
        <v>272</v>
      </c>
      <c r="R300" s="2" t="s">
        <v>273</v>
      </c>
      <c r="S300" s="25" t="s">
        <v>273</v>
      </c>
      <c r="T300" s="215"/>
      <c r="U300" s="24" t="s">
        <v>273</v>
      </c>
      <c r="V300" s="2" t="s">
        <v>273</v>
      </c>
      <c r="W300" s="2" t="s">
        <v>273</v>
      </c>
      <c r="X300" s="2" t="s">
        <v>273</v>
      </c>
      <c r="Y300" s="25" t="s">
        <v>273</v>
      </c>
    </row>
    <row r="301" spans="1:25">
      <c r="A301" s="134" t="str">
        <f t="shared" si="4"/>
        <v>CHca_01.4</v>
      </c>
      <c r="C301" s="177" t="s">
        <v>11</v>
      </c>
      <c r="D301" s="178" t="s">
        <v>495</v>
      </c>
      <c r="E301" s="178" t="s">
        <v>571</v>
      </c>
      <c r="F301" s="178" t="s">
        <v>572</v>
      </c>
      <c r="G301" s="178" t="s">
        <v>540</v>
      </c>
      <c r="H301" s="178" t="s">
        <v>5815</v>
      </c>
      <c r="I301" s="214" t="s">
        <v>54</v>
      </c>
      <c r="J301" s="82" t="s">
        <v>1357</v>
      </c>
      <c r="K301" s="82" t="s">
        <v>1402</v>
      </c>
      <c r="L301" s="24" t="s">
        <v>273</v>
      </c>
      <c r="M301" s="25" t="s">
        <v>273</v>
      </c>
      <c r="N301" s="174" t="s">
        <v>273</v>
      </c>
      <c r="O301" s="2" t="s">
        <v>273</v>
      </c>
      <c r="P301" s="2" t="s">
        <v>273</v>
      </c>
      <c r="Q301" s="2" t="s">
        <v>272</v>
      </c>
      <c r="R301" s="2" t="s">
        <v>273</v>
      </c>
      <c r="S301" s="25" t="s">
        <v>273</v>
      </c>
      <c r="T301" s="215"/>
      <c r="U301" s="24" t="s">
        <v>273</v>
      </c>
      <c r="V301" s="2" t="s">
        <v>273</v>
      </c>
      <c r="W301" s="2" t="s">
        <v>273</v>
      </c>
      <c r="X301" s="2" t="s">
        <v>273</v>
      </c>
      <c r="Y301" s="25" t="s">
        <v>273</v>
      </c>
    </row>
    <row r="302" spans="1:25">
      <c r="A302" s="134" t="str">
        <f t="shared" si="4"/>
        <v>CHca_01.4</v>
      </c>
      <c r="C302" s="177" t="s">
        <v>11</v>
      </c>
      <c r="D302" s="178" t="s">
        <v>495</v>
      </c>
      <c r="E302" s="178" t="s">
        <v>571</v>
      </c>
      <c r="F302" s="178" t="s">
        <v>572</v>
      </c>
      <c r="G302" s="178" t="s">
        <v>540</v>
      </c>
      <c r="H302" s="178" t="s">
        <v>5815</v>
      </c>
      <c r="I302" s="214" t="s">
        <v>54</v>
      </c>
      <c r="J302" s="82" t="s">
        <v>1359</v>
      </c>
      <c r="K302" s="82" t="s">
        <v>1403</v>
      </c>
      <c r="L302" s="24" t="s">
        <v>273</v>
      </c>
      <c r="M302" s="25" t="s">
        <v>273</v>
      </c>
      <c r="N302" s="174" t="s">
        <v>273</v>
      </c>
      <c r="O302" s="2" t="s">
        <v>273</v>
      </c>
      <c r="P302" s="2" t="s">
        <v>273</v>
      </c>
      <c r="Q302" s="2" t="s">
        <v>272</v>
      </c>
      <c r="R302" s="2" t="s">
        <v>273</v>
      </c>
      <c r="S302" s="25" t="s">
        <v>273</v>
      </c>
      <c r="T302" s="215"/>
      <c r="U302" s="24" t="s">
        <v>273</v>
      </c>
      <c r="V302" s="2" t="s">
        <v>273</v>
      </c>
      <c r="W302" s="2" t="s">
        <v>273</v>
      </c>
      <c r="X302" s="2" t="s">
        <v>273</v>
      </c>
      <c r="Y302" s="25" t="s">
        <v>273</v>
      </c>
    </row>
    <row r="303" spans="1:25">
      <c r="A303" s="134" t="str">
        <f t="shared" si="4"/>
        <v>CHca_01.4</v>
      </c>
      <c r="C303" s="177" t="s">
        <v>11</v>
      </c>
      <c r="D303" s="178" t="s">
        <v>495</v>
      </c>
      <c r="E303" s="178" t="s">
        <v>571</v>
      </c>
      <c r="F303" s="178" t="s">
        <v>572</v>
      </c>
      <c r="G303" s="178" t="s">
        <v>540</v>
      </c>
      <c r="H303" s="178" t="s">
        <v>5815</v>
      </c>
      <c r="I303" s="214" t="s">
        <v>54</v>
      </c>
      <c r="J303" s="82" t="s">
        <v>1361</v>
      </c>
      <c r="K303" s="82" t="s">
        <v>1404</v>
      </c>
      <c r="L303" s="24" t="s">
        <v>273</v>
      </c>
      <c r="M303" s="25" t="s">
        <v>273</v>
      </c>
      <c r="N303" s="174" t="s">
        <v>273</v>
      </c>
      <c r="O303" s="2" t="s">
        <v>273</v>
      </c>
      <c r="P303" s="2" t="s">
        <v>273</v>
      </c>
      <c r="Q303" s="2" t="s">
        <v>272</v>
      </c>
      <c r="R303" s="2" t="s">
        <v>273</v>
      </c>
      <c r="S303" s="25" t="s">
        <v>273</v>
      </c>
      <c r="T303" s="215"/>
      <c r="U303" s="24" t="s">
        <v>273</v>
      </c>
      <c r="V303" s="2" t="s">
        <v>273</v>
      </c>
      <c r="W303" s="2" t="s">
        <v>273</v>
      </c>
      <c r="X303" s="2" t="s">
        <v>273</v>
      </c>
      <c r="Y303" s="25" t="s">
        <v>273</v>
      </c>
    </row>
    <row r="304" spans="1:25">
      <c r="A304" s="134" t="str">
        <f t="shared" si="4"/>
        <v>CHca_01.4</v>
      </c>
      <c r="C304" s="177" t="s">
        <v>11</v>
      </c>
      <c r="D304" s="178" t="s">
        <v>495</v>
      </c>
      <c r="E304" s="178" t="s">
        <v>571</v>
      </c>
      <c r="F304" s="178" t="s">
        <v>572</v>
      </c>
      <c r="G304" s="178" t="s">
        <v>540</v>
      </c>
      <c r="H304" s="172" t="s">
        <v>5815</v>
      </c>
      <c r="I304" s="216" t="s">
        <v>54</v>
      </c>
      <c r="J304" s="82" t="s">
        <v>1363</v>
      </c>
      <c r="K304" s="82" t="s">
        <v>1405</v>
      </c>
      <c r="L304" s="24" t="s">
        <v>272</v>
      </c>
      <c r="M304" s="25" t="s">
        <v>273</v>
      </c>
      <c r="N304" s="174" t="s">
        <v>273</v>
      </c>
      <c r="O304" s="2" t="s">
        <v>273</v>
      </c>
      <c r="P304" s="2" t="s">
        <v>273</v>
      </c>
      <c r="Q304" s="2" t="s">
        <v>273</v>
      </c>
      <c r="R304" s="2" t="s">
        <v>272</v>
      </c>
      <c r="S304" s="25" t="s">
        <v>272</v>
      </c>
      <c r="T304" s="215"/>
      <c r="U304" s="24" t="s">
        <v>272</v>
      </c>
      <c r="V304" s="2" t="s">
        <v>273</v>
      </c>
      <c r="W304" s="2" t="s">
        <v>272</v>
      </c>
      <c r="X304" s="2" t="s">
        <v>273</v>
      </c>
      <c r="Y304" s="25" t="s">
        <v>273</v>
      </c>
    </row>
    <row r="305" spans="1:25">
      <c r="A305" s="134" t="str">
        <f t="shared" si="4"/>
        <v>CHca_01.4</v>
      </c>
      <c r="C305" s="177" t="s">
        <v>11</v>
      </c>
      <c r="D305" s="178" t="s">
        <v>495</v>
      </c>
      <c r="E305" s="178" t="s">
        <v>571</v>
      </c>
      <c r="F305" s="178" t="s">
        <v>572</v>
      </c>
      <c r="G305" s="178" t="s">
        <v>540</v>
      </c>
      <c r="H305" s="178" t="s">
        <v>5815</v>
      </c>
      <c r="I305" s="214" t="s">
        <v>54</v>
      </c>
      <c r="J305" s="82" t="s">
        <v>1365</v>
      </c>
      <c r="K305" s="82" t="s">
        <v>1406</v>
      </c>
      <c r="L305" s="24" t="s">
        <v>273</v>
      </c>
      <c r="M305" s="25" t="s">
        <v>273</v>
      </c>
      <c r="N305" s="174" t="s">
        <v>273</v>
      </c>
      <c r="O305" s="2" t="s">
        <v>273</v>
      </c>
      <c r="P305" s="2" t="s">
        <v>273</v>
      </c>
      <c r="Q305" s="2" t="s">
        <v>272</v>
      </c>
      <c r="R305" s="2" t="s">
        <v>273</v>
      </c>
      <c r="S305" s="25" t="s">
        <v>273</v>
      </c>
      <c r="T305" s="215"/>
      <c r="U305" s="24" t="s">
        <v>273</v>
      </c>
      <c r="V305" s="2" t="s">
        <v>273</v>
      </c>
      <c r="W305" s="2" t="s">
        <v>273</v>
      </c>
      <c r="X305" s="2" t="s">
        <v>273</v>
      </c>
      <c r="Y305" s="25" t="s">
        <v>273</v>
      </c>
    </row>
    <row r="306" spans="1:25">
      <c r="A306" s="134" t="str">
        <f t="shared" si="4"/>
        <v>CHca_01.4</v>
      </c>
      <c r="C306" s="177" t="s">
        <v>11</v>
      </c>
      <c r="D306" s="178" t="s">
        <v>495</v>
      </c>
      <c r="E306" s="178" t="s">
        <v>571</v>
      </c>
      <c r="F306" s="178" t="s">
        <v>572</v>
      </c>
      <c r="G306" s="178" t="s">
        <v>540</v>
      </c>
      <c r="H306" s="178" t="s">
        <v>5815</v>
      </c>
      <c r="I306" s="214" t="s">
        <v>54</v>
      </c>
      <c r="J306" s="82" t="s">
        <v>1367</v>
      </c>
      <c r="K306" s="82" t="s">
        <v>1407</v>
      </c>
      <c r="L306" s="24" t="s">
        <v>273</v>
      </c>
      <c r="M306" s="25" t="s">
        <v>273</v>
      </c>
      <c r="N306" s="174" t="s">
        <v>273</v>
      </c>
      <c r="O306" s="2" t="s">
        <v>273</v>
      </c>
      <c r="P306" s="2" t="s">
        <v>273</v>
      </c>
      <c r="Q306" s="2" t="s">
        <v>272</v>
      </c>
      <c r="R306" s="2" t="s">
        <v>273</v>
      </c>
      <c r="S306" s="25" t="s">
        <v>273</v>
      </c>
      <c r="T306" s="215"/>
      <c r="U306" s="24" t="s">
        <v>273</v>
      </c>
      <c r="V306" s="2" t="s">
        <v>273</v>
      </c>
      <c r="W306" s="2" t="s">
        <v>273</v>
      </c>
      <c r="X306" s="2" t="s">
        <v>273</v>
      </c>
      <c r="Y306" s="25" t="s">
        <v>273</v>
      </c>
    </row>
    <row r="307" spans="1:25">
      <c r="A307" s="134" t="str">
        <f t="shared" si="4"/>
        <v>CHca_01.4</v>
      </c>
      <c r="C307" s="177" t="s">
        <v>11</v>
      </c>
      <c r="D307" s="178" t="s">
        <v>495</v>
      </c>
      <c r="E307" s="178" t="s">
        <v>571</v>
      </c>
      <c r="F307" s="178" t="s">
        <v>572</v>
      </c>
      <c r="G307" s="178" t="s">
        <v>540</v>
      </c>
      <c r="H307" s="178" t="s">
        <v>5815</v>
      </c>
      <c r="I307" s="214" t="s">
        <v>54</v>
      </c>
      <c r="J307" s="82" t="s">
        <v>1369</v>
      </c>
      <c r="K307" s="82" t="s">
        <v>1408</v>
      </c>
      <c r="L307" s="24" t="s">
        <v>273</v>
      </c>
      <c r="M307" s="25" t="s">
        <v>273</v>
      </c>
      <c r="N307" s="174" t="s">
        <v>273</v>
      </c>
      <c r="O307" s="2" t="s">
        <v>273</v>
      </c>
      <c r="P307" s="2" t="s">
        <v>273</v>
      </c>
      <c r="Q307" s="2" t="s">
        <v>272</v>
      </c>
      <c r="R307" s="2" t="s">
        <v>273</v>
      </c>
      <c r="S307" s="25" t="s">
        <v>273</v>
      </c>
      <c r="T307" s="215"/>
      <c r="U307" s="24" t="s">
        <v>273</v>
      </c>
      <c r="V307" s="2" t="s">
        <v>273</v>
      </c>
      <c r="W307" s="2" t="s">
        <v>273</v>
      </c>
      <c r="X307" s="2" t="s">
        <v>273</v>
      </c>
      <c r="Y307" s="25" t="s">
        <v>273</v>
      </c>
    </row>
    <row r="308" spans="1:25">
      <c r="A308" s="134" t="str">
        <f t="shared" si="4"/>
        <v>CHca_01.4</v>
      </c>
      <c r="C308" s="177" t="s">
        <v>11</v>
      </c>
      <c r="D308" s="178" t="s">
        <v>495</v>
      </c>
      <c r="E308" s="178" t="s">
        <v>571</v>
      </c>
      <c r="F308" s="178" t="s">
        <v>572</v>
      </c>
      <c r="G308" s="178" t="s">
        <v>540</v>
      </c>
      <c r="H308" s="178" t="s">
        <v>5815</v>
      </c>
      <c r="I308" s="214" t="s">
        <v>54</v>
      </c>
      <c r="J308" s="82" t="s">
        <v>1371</v>
      </c>
      <c r="K308" s="82" t="s">
        <v>1409</v>
      </c>
      <c r="L308" s="24" t="s">
        <v>273</v>
      </c>
      <c r="M308" s="25" t="s">
        <v>273</v>
      </c>
      <c r="N308" s="174" t="s">
        <v>273</v>
      </c>
      <c r="O308" s="2" t="s">
        <v>273</v>
      </c>
      <c r="P308" s="2" t="s">
        <v>273</v>
      </c>
      <c r="Q308" s="2" t="s">
        <v>272</v>
      </c>
      <c r="R308" s="2" t="s">
        <v>273</v>
      </c>
      <c r="S308" s="25" t="s">
        <v>273</v>
      </c>
      <c r="T308" s="215"/>
      <c r="U308" s="24" t="s">
        <v>273</v>
      </c>
      <c r="V308" s="2" t="s">
        <v>273</v>
      </c>
      <c r="W308" s="2" t="s">
        <v>273</v>
      </c>
      <c r="X308" s="2" t="s">
        <v>273</v>
      </c>
      <c r="Y308" s="25" t="s">
        <v>273</v>
      </c>
    </row>
    <row r="309" spans="1:25">
      <c r="A309" s="134" t="str">
        <f t="shared" si="4"/>
        <v>CHca_01.4</v>
      </c>
      <c r="C309" s="177" t="s">
        <v>11</v>
      </c>
      <c r="D309" s="178" t="s">
        <v>495</v>
      </c>
      <c r="E309" s="178" t="s">
        <v>571</v>
      </c>
      <c r="F309" s="178" t="s">
        <v>572</v>
      </c>
      <c r="G309" s="178" t="s">
        <v>540</v>
      </c>
      <c r="H309" s="178" t="s">
        <v>5815</v>
      </c>
      <c r="I309" s="214" t="s">
        <v>54</v>
      </c>
      <c r="J309" s="82" t="s">
        <v>1373</v>
      </c>
      <c r="K309" s="82" t="s">
        <v>1410</v>
      </c>
      <c r="L309" s="24" t="s">
        <v>273</v>
      </c>
      <c r="M309" s="25" t="s">
        <v>273</v>
      </c>
      <c r="N309" s="174" t="s">
        <v>273</v>
      </c>
      <c r="O309" s="2" t="s">
        <v>273</v>
      </c>
      <c r="P309" s="2" t="s">
        <v>273</v>
      </c>
      <c r="Q309" s="2" t="s">
        <v>272</v>
      </c>
      <c r="R309" s="2" t="s">
        <v>273</v>
      </c>
      <c r="S309" s="25" t="s">
        <v>273</v>
      </c>
      <c r="T309" s="215"/>
      <c r="U309" s="24" t="s">
        <v>273</v>
      </c>
      <c r="V309" s="2" t="s">
        <v>273</v>
      </c>
      <c r="W309" s="2" t="s">
        <v>273</v>
      </c>
      <c r="X309" s="2" t="s">
        <v>273</v>
      </c>
      <c r="Y309" s="25" t="s">
        <v>273</v>
      </c>
    </row>
    <row r="310" spans="1:25">
      <c r="A310" s="134" t="str">
        <f t="shared" si="4"/>
        <v>CHca_01.4</v>
      </c>
      <c r="C310" s="177" t="s">
        <v>11</v>
      </c>
      <c r="D310" s="178" t="s">
        <v>495</v>
      </c>
      <c r="E310" s="178" t="s">
        <v>571</v>
      </c>
      <c r="F310" s="178" t="s">
        <v>572</v>
      </c>
      <c r="G310" s="178" t="s">
        <v>540</v>
      </c>
      <c r="H310" s="178" t="s">
        <v>5815</v>
      </c>
      <c r="I310" s="214" t="s">
        <v>54</v>
      </c>
      <c r="J310" s="82" t="s">
        <v>1375</v>
      </c>
      <c r="K310" s="82" t="s">
        <v>1411</v>
      </c>
      <c r="L310" s="24" t="s">
        <v>273</v>
      </c>
      <c r="M310" s="25" t="s">
        <v>273</v>
      </c>
      <c r="N310" s="174" t="s">
        <v>273</v>
      </c>
      <c r="O310" s="2" t="s">
        <v>273</v>
      </c>
      <c r="P310" s="2" t="s">
        <v>273</v>
      </c>
      <c r="Q310" s="2" t="s">
        <v>272</v>
      </c>
      <c r="R310" s="2" t="s">
        <v>273</v>
      </c>
      <c r="S310" s="25" t="s">
        <v>273</v>
      </c>
      <c r="T310" s="215"/>
      <c r="U310" s="24" t="s">
        <v>273</v>
      </c>
      <c r="V310" s="2" t="s">
        <v>273</v>
      </c>
      <c r="W310" s="2" t="s">
        <v>273</v>
      </c>
      <c r="X310" s="2" t="s">
        <v>273</v>
      </c>
      <c r="Y310" s="25" t="s">
        <v>273</v>
      </c>
    </row>
    <row r="311" spans="1:25">
      <c r="A311" s="134" t="str">
        <f t="shared" si="4"/>
        <v>CHca_01.4</v>
      </c>
      <c r="C311" s="177" t="s">
        <v>11</v>
      </c>
      <c r="D311" s="178" t="s">
        <v>495</v>
      </c>
      <c r="E311" s="178" t="s">
        <v>571</v>
      </c>
      <c r="F311" s="178" t="s">
        <v>572</v>
      </c>
      <c r="G311" s="178" t="s">
        <v>540</v>
      </c>
      <c r="H311" s="178" t="s">
        <v>5815</v>
      </c>
      <c r="I311" s="214" t="s">
        <v>54</v>
      </c>
      <c r="J311" s="82" t="s">
        <v>1377</v>
      </c>
      <c r="K311" s="82" t="s">
        <v>1412</v>
      </c>
      <c r="L311" s="24" t="s">
        <v>273</v>
      </c>
      <c r="M311" s="25" t="s">
        <v>273</v>
      </c>
      <c r="N311" s="174" t="s">
        <v>273</v>
      </c>
      <c r="O311" s="2" t="s">
        <v>273</v>
      </c>
      <c r="P311" s="2" t="s">
        <v>273</v>
      </c>
      <c r="Q311" s="2" t="s">
        <v>272</v>
      </c>
      <c r="R311" s="2" t="s">
        <v>273</v>
      </c>
      <c r="S311" s="25" t="s">
        <v>273</v>
      </c>
      <c r="T311" s="215"/>
      <c r="U311" s="24" t="s">
        <v>273</v>
      </c>
      <c r="V311" s="2" t="s">
        <v>273</v>
      </c>
      <c r="W311" s="2" t="s">
        <v>273</v>
      </c>
      <c r="X311" s="2" t="s">
        <v>273</v>
      </c>
      <c r="Y311" s="25" t="s">
        <v>273</v>
      </c>
    </row>
    <row r="312" spans="1:25">
      <c r="A312" s="134" t="str">
        <f t="shared" si="4"/>
        <v>CHca_01.4</v>
      </c>
      <c r="C312" s="177" t="s">
        <v>11</v>
      </c>
      <c r="D312" s="178" t="s">
        <v>495</v>
      </c>
      <c r="E312" s="178" t="s">
        <v>571</v>
      </c>
      <c r="F312" s="178" t="s">
        <v>572</v>
      </c>
      <c r="G312" s="178" t="s">
        <v>540</v>
      </c>
      <c r="H312" s="172" t="s">
        <v>5815</v>
      </c>
      <c r="I312" s="216" t="s">
        <v>54</v>
      </c>
      <c r="J312" s="82" t="s">
        <v>1379</v>
      </c>
      <c r="K312" s="82" t="s">
        <v>1413</v>
      </c>
      <c r="L312" s="24" t="s">
        <v>273</v>
      </c>
      <c r="M312" s="25" t="s">
        <v>273</v>
      </c>
      <c r="N312" s="174" t="s">
        <v>273</v>
      </c>
      <c r="O312" s="2" t="s">
        <v>273</v>
      </c>
      <c r="P312" s="2" t="s">
        <v>273</v>
      </c>
      <c r="Q312" s="2" t="s">
        <v>272</v>
      </c>
      <c r="R312" s="2" t="s">
        <v>273</v>
      </c>
      <c r="S312" s="25" t="s">
        <v>273</v>
      </c>
      <c r="T312" s="215"/>
      <c r="U312" s="24" t="s">
        <v>273</v>
      </c>
      <c r="V312" s="2" t="s">
        <v>273</v>
      </c>
      <c r="W312" s="2" t="s">
        <v>273</v>
      </c>
      <c r="X312" s="2" t="s">
        <v>273</v>
      </c>
      <c r="Y312" s="25" t="s">
        <v>273</v>
      </c>
    </row>
    <row r="313" spans="1:25">
      <c r="A313" s="134" t="str">
        <f t="shared" si="4"/>
        <v>CHca_01.4</v>
      </c>
      <c r="C313" s="177" t="s">
        <v>11</v>
      </c>
      <c r="D313" s="178" t="s">
        <v>495</v>
      </c>
      <c r="E313" s="178" t="s">
        <v>571</v>
      </c>
      <c r="F313" s="178" t="s">
        <v>572</v>
      </c>
      <c r="G313" s="178" t="s">
        <v>540</v>
      </c>
      <c r="H313" s="178" t="s">
        <v>5815</v>
      </c>
      <c r="I313" s="214" t="s">
        <v>54</v>
      </c>
      <c r="J313" s="82" t="s">
        <v>1381</v>
      </c>
      <c r="K313" s="82" t="s">
        <v>1414</v>
      </c>
      <c r="L313" s="24" t="s">
        <v>273</v>
      </c>
      <c r="M313" s="25" t="s">
        <v>273</v>
      </c>
      <c r="N313" s="174" t="s">
        <v>273</v>
      </c>
      <c r="O313" s="2" t="s">
        <v>273</v>
      </c>
      <c r="P313" s="2" t="s">
        <v>273</v>
      </c>
      <c r="Q313" s="2" t="s">
        <v>272</v>
      </c>
      <c r="R313" s="2" t="s">
        <v>273</v>
      </c>
      <c r="S313" s="25" t="s">
        <v>273</v>
      </c>
      <c r="T313" s="215"/>
      <c r="U313" s="24" t="s">
        <v>273</v>
      </c>
      <c r="V313" s="2" t="s">
        <v>273</v>
      </c>
      <c r="W313" s="2" t="s">
        <v>273</v>
      </c>
      <c r="X313" s="2" t="s">
        <v>273</v>
      </c>
      <c r="Y313" s="25" t="s">
        <v>273</v>
      </c>
    </row>
    <row r="314" spans="1:25">
      <c r="A314" s="134" t="str">
        <f t="shared" si="4"/>
        <v>CHca_01.4</v>
      </c>
      <c r="C314" s="177" t="s">
        <v>11</v>
      </c>
      <c r="D314" s="178" t="s">
        <v>495</v>
      </c>
      <c r="E314" s="178" t="s">
        <v>571</v>
      </c>
      <c r="F314" s="178" t="s">
        <v>572</v>
      </c>
      <c r="G314" s="178" t="s">
        <v>540</v>
      </c>
      <c r="H314" s="178" t="s">
        <v>5815</v>
      </c>
      <c r="I314" s="214" t="s">
        <v>54</v>
      </c>
      <c r="J314" s="82" t="s">
        <v>1383</v>
      </c>
      <c r="K314" s="82" t="s">
        <v>1415</v>
      </c>
      <c r="L314" s="24" t="s">
        <v>273</v>
      </c>
      <c r="M314" s="25" t="s">
        <v>273</v>
      </c>
      <c r="N314" s="174" t="s">
        <v>273</v>
      </c>
      <c r="O314" s="2" t="s">
        <v>273</v>
      </c>
      <c r="P314" s="2" t="s">
        <v>273</v>
      </c>
      <c r="Q314" s="2" t="s">
        <v>272</v>
      </c>
      <c r="R314" s="2" t="s">
        <v>273</v>
      </c>
      <c r="S314" s="25" t="s">
        <v>273</v>
      </c>
      <c r="T314" s="215"/>
      <c r="U314" s="24" t="s">
        <v>273</v>
      </c>
      <c r="V314" s="2" t="s">
        <v>273</v>
      </c>
      <c r="W314" s="2" t="s">
        <v>273</v>
      </c>
      <c r="X314" s="2" t="s">
        <v>273</v>
      </c>
      <c r="Y314" s="25" t="s">
        <v>273</v>
      </c>
    </row>
    <row r="315" spans="1:25">
      <c r="A315" s="134" t="str">
        <f t="shared" si="4"/>
        <v>CHca_01.4</v>
      </c>
      <c r="C315" s="177" t="s">
        <v>11</v>
      </c>
      <c r="D315" s="178" t="s">
        <v>495</v>
      </c>
      <c r="E315" s="178" t="s">
        <v>571</v>
      </c>
      <c r="F315" s="178" t="s">
        <v>572</v>
      </c>
      <c r="G315" s="178" t="s">
        <v>540</v>
      </c>
      <c r="H315" s="178" t="s">
        <v>5815</v>
      </c>
      <c r="I315" s="214" t="s">
        <v>54</v>
      </c>
      <c r="J315" s="82" t="s">
        <v>1385</v>
      </c>
      <c r="K315" s="82" t="s">
        <v>1416</v>
      </c>
      <c r="L315" s="24" t="s">
        <v>273</v>
      </c>
      <c r="M315" s="25" t="s">
        <v>273</v>
      </c>
      <c r="N315" s="174" t="s">
        <v>273</v>
      </c>
      <c r="O315" s="2" t="s">
        <v>273</v>
      </c>
      <c r="P315" s="2" t="s">
        <v>273</v>
      </c>
      <c r="Q315" s="2" t="s">
        <v>272</v>
      </c>
      <c r="R315" s="2" t="s">
        <v>273</v>
      </c>
      <c r="S315" s="25" t="s">
        <v>273</v>
      </c>
      <c r="T315" s="215"/>
      <c r="U315" s="24" t="s">
        <v>273</v>
      </c>
      <c r="V315" s="2" t="s">
        <v>273</v>
      </c>
      <c r="W315" s="2" t="s">
        <v>273</v>
      </c>
      <c r="X315" s="2" t="s">
        <v>273</v>
      </c>
      <c r="Y315" s="25" t="s">
        <v>273</v>
      </c>
    </row>
    <row r="316" spans="1:25">
      <c r="A316" s="134" t="str">
        <f t="shared" si="4"/>
        <v>CHca_01.4</v>
      </c>
      <c r="C316" s="177" t="s">
        <v>11</v>
      </c>
      <c r="D316" s="178" t="s">
        <v>495</v>
      </c>
      <c r="E316" s="178" t="s">
        <v>571</v>
      </c>
      <c r="F316" s="178" t="s">
        <v>572</v>
      </c>
      <c r="G316" s="178" t="s">
        <v>540</v>
      </c>
      <c r="H316" s="178" t="s">
        <v>5815</v>
      </c>
      <c r="I316" s="214" t="s">
        <v>54</v>
      </c>
      <c r="J316" s="82" t="s">
        <v>1387</v>
      </c>
      <c r="K316" s="82" t="s">
        <v>1417</v>
      </c>
      <c r="L316" s="24" t="s">
        <v>273</v>
      </c>
      <c r="M316" s="25" t="s">
        <v>273</v>
      </c>
      <c r="N316" s="174" t="s">
        <v>273</v>
      </c>
      <c r="O316" s="2" t="s">
        <v>273</v>
      </c>
      <c r="P316" s="2" t="s">
        <v>273</v>
      </c>
      <c r="Q316" s="2" t="s">
        <v>272</v>
      </c>
      <c r="R316" s="2" t="s">
        <v>273</v>
      </c>
      <c r="S316" s="25" t="s">
        <v>273</v>
      </c>
      <c r="T316" s="215"/>
      <c r="U316" s="24" t="s">
        <v>273</v>
      </c>
      <c r="V316" s="2" t="s">
        <v>273</v>
      </c>
      <c r="W316" s="2" t="s">
        <v>273</v>
      </c>
      <c r="X316" s="2" t="s">
        <v>273</v>
      </c>
      <c r="Y316" s="25" t="s">
        <v>273</v>
      </c>
    </row>
    <row r="317" spans="1:25">
      <c r="A317" s="134" t="str">
        <f t="shared" si="4"/>
        <v>CHca_01.4</v>
      </c>
      <c r="C317" s="177" t="s">
        <v>11</v>
      </c>
      <c r="D317" s="178" t="s">
        <v>495</v>
      </c>
      <c r="E317" s="178" t="s">
        <v>571</v>
      </c>
      <c r="F317" s="178" t="s">
        <v>572</v>
      </c>
      <c r="G317" s="178" t="s">
        <v>540</v>
      </c>
      <c r="H317" s="178" t="s">
        <v>5815</v>
      </c>
      <c r="I317" s="214" t="s">
        <v>54</v>
      </c>
      <c r="J317" s="82" t="s">
        <v>433</v>
      </c>
      <c r="K317" s="82" t="s">
        <v>1418</v>
      </c>
      <c r="L317" s="24" t="s">
        <v>273</v>
      </c>
      <c r="M317" s="25" t="s">
        <v>273</v>
      </c>
      <c r="N317" s="174" t="s">
        <v>273</v>
      </c>
      <c r="O317" s="2" t="s">
        <v>273</v>
      </c>
      <c r="P317" s="2" t="s">
        <v>273</v>
      </c>
      <c r="Q317" s="2" t="s">
        <v>272</v>
      </c>
      <c r="R317" s="2" t="s">
        <v>273</v>
      </c>
      <c r="S317" s="25" t="s">
        <v>273</v>
      </c>
      <c r="T317" s="215"/>
      <c r="U317" s="24" t="s">
        <v>273</v>
      </c>
      <c r="V317" s="2" t="s">
        <v>273</v>
      </c>
      <c r="W317" s="2" t="s">
        <v>273</v>
      </c>
      <c r="X317" s="2" t="s">
        <v>273</v>
      </c>
      <c r="Y317" s="25" t="s">
        <v>273</v>
      </c>
    </row>
    <row r="318" spans="1:25">
      <c r="A318" s="134" t="str">
        <f t="shared" si="4"/>
        <v>CHca_01.4</v>
      </c>
      <c r="C318" s="177" t="s">
        <v>11</v>
      </c>
      <c r="D318" s="178" t="s">
        <v>495</v>
      </c>
      <c r="E318" s="178" t="s">
        <v>571</v>
      </c>
      <c r="F318" s="178" t="s">
        <v>572</v>
      </c>
      <c r="G318" s="178" t="s">
        <v>540</v>
      </c>
      <c r="H318" s="178" t="s">
        <v>5815</v>
      </c>
      <c r="I318" s="214" t="s">
        <v>54</v>
      </c>
      <c r="J318" s="82" t="s">
        <v>1390</v>
      </c>
      <c r="K318" s="82" t="s">
        <v>1419</v>
      </c>
      <c r="L318" s="24" t="s">
        <v>273</v>
      </c>
      <c r="M318" s="25" t="s">
        <v>273</v>
      </c>
      <c r="N318" s="174" t="s">
        <v>273</v>
      </c>
      <c r="O318" s="2" t="s">
        <v>273</v>
      </c>
      <c r="P318" s="2" t="s">
        <v>273</v>
      </c>
      <c r="Q318" s="2" t="s">
        <v>272</v>
      </c>
      <c r="R318" s="2" t="s">
        <v>273</v>
      </c>
      <c r="S318" s="25" t="s">
        <v>273</v>
      </c>
      <c r="T318" s="215"/>
      <c r="U318" s="24" t="s">
        <v>273</v>
      </c>
      <c r="V318" s="2" t="s">
        <v>273</v>
      </c>
      <c r="W318" s="2" t="s">
        <v>273</v>
      </c>
      <c r="X318" s="2" t="s">
        <v>273</v>
      </c>
      <c r="Y318" s="25" t="s">
        <v>273</v>
      </c>
    </row>
    <row r="319" spans="1:25">
      <c r="A319" s="134" t="str">
        <f t="shared" si="4"/>
        <v>CHca_02.6</v>
      </c>
      <c r="C319" s="177" t="s">
        <v>11</v>
      </c>
      <c r="D319" s="178" t="s">
        <v>495</v>
      </c>
      <c r="E319" s="178" t="s">
        <v>583</v>
      </c>
      <c r="F319" s="178" t="s">
        <v>584</v>
      </c>
      <c r="G319" s="178" t="s">
        <v>540</v>
      </c>
      <c r="H319" s="178" t="s">
        <v>5815</v>
      </c>
      <c r="I319" s="214" t="s">
        <v>54</v>
      </c>
      <c r="J319" s="82" t="s">
        <v>1349</v>
      </c>
      <c r="K319" s="82" t="s">
        <v>1394</v>
      </c>
      <c r="L319" s="24" t="s">
        <v>273</v>
      </c>
      <c r="M319" s="25" t="s">
        <v>273</v>
      </c>
      <c r="N319" s="174" t="s">
        <v>273</v>
      </c>
      <c r="O319" s="2" t="s">
        <v>273</v>
      </c>
      <c r="P319" s="2" t="s">
        <v>273</v>
      </c>
      <c r="Q319" s="2" t="s">
        <v>272</v>
      </c>
      <c r="R319" s="2" t="s">
        <v>273</v>
      </c>
      <c r="S319" s="25" t="s">
        <v>273</v>
      </c>
      <c r="T319" s="215"/>
      <c r="U319" s="24" t="s">
        <v>273</v>
      </c>
      <c r="V319" s="2" t="s">
        <v>273</v>
      </c>
      <c r="W319" s="2" t="s">
        <v>273</v>
      </c>
      <c r="X319" s="2" t="s">
        <v>273</v>
      </c>
      <c r="Y319" s="25" t="s">
        <v>273</v>
      </c>
    </row>
    <row r="320" spans="1:25">
      <c r="A320" s="134" t="str">
        <f t="shared" si="4"/>
        <v>CHca_02.6</v>
      </c>
      <c r="C320" s="177" t="s">
        <v>11</v>
      </c>
      <c r="D320" s="178" t="s">
        <v>495</v>
      </c>
      <c r="E320" s="178" t="s">
        <v>583</v>
      </c>
      <c r="F320" s="178" t="s">
        <v>584</v>
      </c>
      <c r="G320" s="178" t="s">
        <v>540</v>
      </c>
      <c r="H320" s="172" t="s">
        <v>5815</v>
      </c>
      <c r="I320" s="216" t="s">
        <v>54</v>
      </c>
      <c r="J320" s="82" t="s">
        <v>435</v>
      </c>
      <c r="K320" s="82" t="s">
        <v>1395</v>
      </c>
      <c r="L320" s="24" t="s">
        <v>273</v>
      </c>
      <c r="M320" s="25" t="s">
        <v>273</v>
      </c>
      <c r="N320" s="174" t="s">
        <v>273</v>
      </c>
      <c r="O320" s="2" t="s">
        <v>273</v>
      </c>
      <c r="P320" s="2" t="s">
        <v>273</v>
      </c>
      <c r="Q320" s="2" t="s">
        <v>272</v>
      </c>
      <c r="R320" s="2" t="s">
        <v>273</v>
      </c>
      <c r="S320" s="25" t="s">
        <v>273</v>
      </c>
      <c r="T320" s="215"/>
      <c r="U320" s="24" t="s">
        <v>273</v>
      </c>
      <c r="V320" s="2" t="s">
        <v>273</v>
      </c>
      <c r="W320" s="2" t="s">
        <v>273</v>
      </c>
      <c r="X320" s="2" t="s">
        <v>273</v>
      </c>
      <c r="Y320" s="25" t="s">
        <v>273</v>
      </c>
    </row>
    <row r="321" spans="1:25">
      <c r="A321" s="134" t="str">
        <f t="shared" si="4"/>
        <v>CHca_02.6</v>
      </c>
      <c r="C321" s="177" t="s">
        <v>11</v>
      </c>
      <c r="D321" s="178" t="s">
        <v>495</v>
      </c>
      <c r="E321" s="178" t="s">
        <v>583</v>
      </c>
      <c r="F321" s="178" t="s">
        <v>584</v>
      </c>
      <c r="G321" s="178" t="s">
        <v>540</v>
      </c>
      <c r="H321" s="178" t="s">
        <v>5815</v>
      </c>
      <c r="I321" s="214" t="s">
        <v>54</v>
      </c>
      <c r="J321" s="82" t="s">
        <v>1343</v>
      </c>
      <c r="K321" s="82" t="s">
        <v>1396</v>
      </c>
      <c r="L321" s="24" t="s">
        <v>273</v>
      </c>
      <c r="M321" s="25" t="s">
        <v>273</v>
      </c>
      <c r="N321" s="174" t="s">
        <v>273</v>
      </c>
      <c r="O321" s="2" t="s">
        <v>273</v>
      </c>
      <c r="P321" s="2" t="s">
        <v>273</v>
      </c>
      <c r="Q321" s="2" t="s">
        <v>272</v>
      </c>
      <c r="R321" s="2" t="s">
        <v>273</v>
      </c>
      <c r="S321" s="25" t="s">
        <v>273</v>
      </c>
      <c r="T321" s="215"/>
      <c r="U321" s="24" t="s">
        <v>273</v>
      </c>
      <c r="V321" s="2" t="s">
        <v>273</v>
      </c>
      <c r="W321" s="2" t="s">
        <v>273</v>
      </c>
      <c r="X321" s="2" t="s">
        <v>273</v>
      </c>
      <c r="Y321" s="25" t="s">
        <v>273</v>
      </c>
    </row>
    <row r="322" spans="1:25">
      <c r="A322" s="134" t="str">
        <f t="shared" si="4"/>
        <v>CHca_02.6</v>
      </c>
      <c r="C322" s="177" t="s">
        <v>11</v>
      </c>
      <c r="D322" s="178" t="s">
        <v>495</v>
      </c>
      <c r="E322" s="178" t="s">
        <v>583</v>
      </c>
      <c r="F322" s="178" t="s">
        <v>584</v>
      </c>
      <c r="G322" s="178" t="s">
        <v>540</v>
      </c>
      <c r="H322" s="178" t="s">
        <v>5815</v>
      </c>
      <c r="I322" s="214" t="s">
        <v>54</v>
      </c>
      <c r="J322" s="82" t="s">
        <v>1345</v>
      </c>
      <c r="K322" s="82" t="s">
        <v>1397</v>
      </c>
      <c r="L322" s="24" t="s">
        <v>273</v>
      </c>
      <c r="M322" s="25" t="s">
        <v>273</v>
      </c>
      <c r="N322" s="174" t="s">
        <v>273</v>
      </c>
      <c r="O322" s="2" t="s">
        <v>273</v>
      </c>
      <c r="P322" s="2" t="s">
        <v>273</v>
      </c>
      <c r="Q322" s="2" t="s">
        <v>272</v>
      </c>
      <c r="R322" s="2" t="s">
        <v>273</v>
      </c>
      <c r="S322" s="25" t="s">
        <v>273</v>
      </c>
      <c r="T322" s="215"/>
      <c r="U322" s="24" t="s">
        <v>273</v>
      </c>
      <c r="V322" s="2" t="s">
        <v>273</v>
      </c>
      <c r="W322" s="2" t="s">
        <v>273</v>
      </c>
      <c r="X322" s="2" t="s">
        <v>273</v>
      </c>
      <c r="Y322" s="25" t="s">
        <v>273</v>
      </c>
    </row>
    <row r="323" spans="1:25">
      <c r="A323" s="134" t="str">
        <f t="shared" si="4"/>
        <v>CHca_02.6</v>
      </c>
      <c r="C323" s="177" t="s">
        <v>11</v>
      </c>
      <c r="D323" s="178" t="s">
        <v>495</v>
      </c>
      <c r="E323" s="178" t="s">
        <v>583</v>
      </c>
      <c r="F323" s="178" t="s">
        <v>584</v>
      </c>
      <c r="G323" s="178" t="s">
        <v>540</v>
      </c>
      <c r="H323" s="178" t="s">
        <v>5815</v>
      </c>
      <c r="I323" s="214" t="s">
        <v>54</v>
      </c>
      <c r="J323" s="82" t="s">
        <v>1347</v>
      </c>
      <c r="K323" s="82" t="s">
        <v>1398</v>
      </c>
      <c r="L323" s="24" t="s">
        <v>273</v>
      </c>
      <c r="M323" s="25" t="s">
        <v>273</v>
      </c>
      <c r="N323" s="174" t="s">
        <v>273</v>
      </c>
      <c r="O323" s="2" t="s">
        <v>273</v>
      </c>
      <c r="P323" s="2" t="s">
        <v>273</v>
      </c>
      <c r="Q323" s="2" t="s">
        <v>272</v>
      </c>
      <c r="R323" s="2" t="s">
        <v>273</v>
      </c>
      <c r="S323" s="25" t="s">
        <v>273</v>
      </c>
      <c r="T323" s="215"/>
      <c r="U323" s="24" t="s">
        <v>273</v>
      </c>
      <c r="V323" s="2" t="s">
        <v>273</v>
      </c>
      <c r="W323" s="2" t="s">
        <v>273</v>
      </c>
      <c r="X323" s="2" t="s">
        <v>273</v>
      </c>
      <c r="Y323" s="25" t="s">
        <v>273</v>
      </c>
    </row>
    <row r="324" spans="1:25">
      <c r="A324" s="134" t="str">
        <f t="shared" si="4"/>
        <v>CHca_02.6</v>
      </c>
      <c r="C324" s="177" t="s">
        <v>11</v>
      </c>
      <c r="D324" s="178" t="s">
        <v>495</v>
      </c>
      <c r="E324" s="178" t="s">
        <v>583</v>
      </c>
      <c r="F324" s="178" t="s">
        <v>584</v>
      </c>
      <c r="G324" s="178" t="s">
        <v>540</v>
      </c>
      <c r="H324" s="178" t="s">
        <v>5815</v>
      </c>
      <c r="I324" s="214" t="s">
        <v>54</v>
      </c>
      <c r="J324" s="82" t="s">
        <v>1351</v>
      </c>
      <c r="K324" s="82" t="s">
        <v>1399</v>
      </c>
      <c r="L324" s="24" t="s">
        <v>273</v>
      </c>
      <c r="M324" s="25" t="s">
        <v>273</v>
      </c>
      <c r="N324" s="174" t="s">
        <v>273</v>
      </c>
      <c r="O324" s="2" t="s">
        <v>273</v>
      </c>
      <c r="P324" s="2" t="s">
        <v>273</v>
      </c>
      <c r="Q324" s="2" t="s">
        <v>272</v>
      </c>
      <c r="R324" s="2" t="s">
        <v>273</v>
      </c>
      <c r="S324" s="25" t="s">
        <v>273</v>
      </c>
      <c r="T324" s="215"/>
      <c r="U324" s="24" t="s">
        <v>273</v>
      </c>
      <c r="V324" s="2" t="s">
        <v>273</v>
      </c>
      <c r="W324" s="2" t="s">
        <v>273</v>
      </c>
      <c r="X324" s="2" t="s">
        <v>273</v>
      </c>
      <c r="Y324" s="25" t="s">
        <v>273</v>
      </c>
    </row>
    <row r="325" spans="1:25">
      <c r="A325" s="134" t="str">
        <f t="shared" si="4"/>
        <v>CHca_02.6</v>
      </c>
      <c r="C325" s="177" t="s">
        <v>11</v>
      </c>
      <c r="D325" s="178" t="s">
        <v>495</v>
      </c>
      <c r="E325" s="178" t="s">
        <v>583</v>
      </c>
      <c r="F325" s="178" t="s">
        <v>584</v>
      </c>
      <c r="G325" s="178" t="s">
        <v>540</v>
      </c>
      <c r="H325" s="178" t="s">
        <v>5815</v>
      </c>
      <c r="I325" s="214" t="s">
        <v>54</v>
      </c>
      <c r="J325" s="82" t="s">
        <v>1353</v>
      </c>
      <c r="K325" s="82" t="s">
        <v>1400</v>
      </c>
      <c r="L325" s="24" t="s">
        <v>273</v>
      </c>
      <c r="M325" s="25" t="s">
        <v>273</v>
      </c>
      <c r="N325" s="174" t="s">
        <v>273</v>
      </c>
      <c r="O325" s="2" t="s">
        <v>273</v>
      </c>
      <c r="P325" s="2" t="s">
        <v>273</v>
      </c>
      <c r="Q325" s="2" t="s">
        <v>272</v>
      </c>
      <c r="R325" s="2" t="s">
        <v>273</v>
      </c>
      <c r="S325" s="25" t="s">
        <v>273</v>
      </c>
      <c r="T325" s="215"/>
      <c r="U325" s="24" t="s">
        <v>273</v>
      </c>
      <c r="V325" s="2" t="s">
        <v>273</v>
      </c>
      <c r="W325" s="2" t="s">
        <v>273</v>
      </c>
      <c r="X325" s="2" t="s">
        <v>273</v>
      </c>
      <c r="Y325" s="25" t="s">
        <v>273</v>
      </c>
    </row>
    <row r="326" spans="1:25">
      <c r="A326" s="134" t="str">
        <f t="shared" si="4"/>
        <v>CHca_02.6</v>
      </c>
      <c r="C326" s="177" t="s">
        <v>11</v>
      </c>
      <c r="D326" s="178" t="s">
        <v>495</v>
      </c>
      <c r="E326" s="178" t="s">
        <v>583</v>
      </c>
      <c r="F326" s="178" t="s">
        <v>584</v>
      </c>
      <c r="G326" s="178" t="s">
        <v>540</v>
      </c>
      <c r="H326" s="178" t="s">
        <v>5815</v>
      </c>
      <c r="I326" s="214" t="s">
        <v>54</v>
      </c>
      <c r="J326" s="82" t="s">
        <v>1355</v>
      </c>
      <c r="K326" s="82" t="s">
        <v>1401</v>
      </c>
      <c r="L326" s="24" t="s">
        <v>273</v>
      </c>
      <c r="M326" s="25" t="s">
        <v>273</v>
      </c>
      <c r="N326" s="174" t="s">
        <v>273</v>
      </c>
      <c r="O326" s="2" t="s">
        <v>273</v>
      </c>
      <c r="P326" s="2" t="s">
        <v>273</v>
      </c>
      <c r="Q326" s="2" t="s">
        <v>272</v>
      </c>
      <c r="R326" s="2" t="s">
        <v>273</v>
      </c>
      <c r="S326" s="25" t="s">
        <v>273</v>
      </c>
      <c r="T326" s="215"/>
      <c r="U326" s="24" t="s">
        <v>273</v>
      </c>
      <c r="V326" s="2" t="s">
        <v>273</v>
      </c>
      <c r="W326" s="2" t="s">
        <v>273</v>
      </c>
      <c r="X326" s="2" t="s">
        <v>273</v>
      </c>
      <c r="Y326" s="25" t="s">
        <v>273</v>
      </c>
    </row>
    <row r="327" spans="1:25">
      <c r="A327" s="134" t="str">
        <f t="shared" si="4"/>
        <v>CHca_02.6</v>
      </c>
      <c r="C327" s="177" t="s">
        <v>11</v>
      </c>
      <c r="D327" s="178" t="s">
        <v>495</v>
      </c>
      <c r="E327" s="178" t="s">
        <v>583</v>
      </c>
      <c r="F327" s="178" t="s">
        <v>584</v>
      </c>
      <c r="G327" s="178" t="s">
        <v>540</v>
      </c>
      <c r="H327" s="178" t="s">
        <v>5815</v>
      </c>
      <c r="I327" s="214" t="s">
        <v>54</v>
      </c>
      <c r="J327" s="82" t="s">
        <v>1357</v>
      </c>
      <c r="K327" s="82" t="s">
        <v>1402</v>
      </c>
      <c r="L327" s="24" t="s">
        <v>273</v>
      </c>
      <c r="M327" s="25" t="s">
        <v>273</v>
      </c>
      <c r="N327" s="174" t="s">
        <v>273</v>
      </c>
      <c r="O327" s="2" t="s">
        <v>273</v>
      </c>
      <c r="P327" s="2" t="s">
        <v>273</v>
      </c>
      <c r="Q327" s="2" t="s">
        <v>272</v>
      </c>
      <c r="R327" s="2" t="s">
        <v>273</v>
      </c>
      <c r="S327" s="25" t="s">
        <v>273</v>
      </c>
      <c r="T327" s="215"/>
      <c r="U327" s="24" t="s">
        <v>273</v>
      </c>
      <c r="V327" s="2" t="s">
        <v>273</v>
      </c>
      <c r="W327" s="2" t="s">
        <v>273</v>
      </c>
      <c r="X327" s="2" t="s">
        <v>273</v>
      </c>
      <c r="Y327" s="25" t="s">
        <v>273</v>
      </c>
    </row>
    <row r="328" spans="1:25">
      <c r="A328" s="134" t="str">
        <f t="shared" ref="A328:A391" si="5">C328&amp;LOWER(LEFT(D328,2))&amp;"_"&amp;IF(LEN(TRIM(LEFT(E328,FIND(" ",E328))))=3,"0"&amp;TRIM(LEFT(E328,FIND(" ",E328))),TRIM(LEFT(E328,FIND(" ",E328))))</f>
        <v>CHca_02.6</v>
      </c>
      <c r="C328" s="177" t="s">
        <v>11</v>
      </c>
      <c r="D328" s="178" t="s">
        <v>495</v>
      </c>
      <c r="E328" s="178" t="s">
        <v>583</v>
      </c>
      <c r="F328" s="178" t="s">
        <v>584</v>
      </c>
      <c r="G328" s="178" t="s">
        <v>540</v>
      </c>
      <c r="H328" s="172" t="s">
        <v>5815</v>
      </c>
      <c r="I328" s="216" t="s">
        <v>54</v>
      </c>
      <c r="J328" s="82" t="s">
        <v>1359</v>
      </c>
      <c r="K328" s="82" t="s">
        <v>1403</v>
      </c>
      <c r="L328" s="24" t="s">
        <v>273</v>
      </c>
      <c r="M328" s="25" t="s">
        <v>273</v>
      </c>
      <c r="N328" s="174" t="s">
        <v>273</v>
      </c>
      <c r="O328" s="2" t="s">
        <v>273</v>
      </c>
      <c r="P328" s="2" t="s">
        <v>273</v>
      </c>
      <c r="Q328" s="2" t="s">
        <v>272</v>
      </c>
      <c r="R328" s="2" t="s">
        <v>273</v>
      </c>
      <c r="S328" s="25" t="s">
        <v>273</v>
      </c>
      <c r="T328" s="215"/>
      <c r="U328" s="24" t="s">
        <v>273</v>
      </c>
      <c r="V328" s="2" t="s">
        <v>273</v>
      </c>
      <c r="W328" s="2" t="s">
        <v>273</v>
      </c>
      <c r="X328" s="2" t="s">
        <v>273</v>
      </c>
      <c r="Y328" s="25" t="s">
        <v>273</v>
      </c>
    </row>
    <row r="329" spans="1:25">
      <c r="A329" s="134" t="str">
        <f t="shared" si="5"/>
        <v>CHca_02.6</v>
      </c>
      <c r="C329" s="177" t="s">
        <v>11</v>
      </c>
      <c r="D329" s="178" t="s">
        <v>495</v>
      </c>
      <c r="E329" s="178" t="s">
        <v>583</v>
      </c>
      <c r="F329" s="178" t="s">
        <v>584</v>
      </c>
      <c r="G329" s="178" t="s">
        <v>540</v>
      </c>
      <c r="H329" s="178" t="s">
        <v>5815</v>
      </c>
      <c r="I329" s="214" t="s">
        <v>54</v>
      </c>
      <c r="J329" s="82" t="s">
        <v>1361</v>
      </c>
      <c r="K329" s="82" t="s">
        <v>1404</v>
      </c>
      <c r="L329" s="24" t="s">
        <v>273</v>
      </c>
      <c r="M329" s="25" t="s">
        <v>273</v>
      </c>
      <c r="N329" s="174" t="s">
        <v>273</v>
      </c>
      <c r="O329" s="2" t="s">
        <v>273</v>
      </c>
      <c r="P329" s="2" t="s">
        <v>273</v>
      </c>
      <c r="Q329" s="2" t="s">
        <v>272</v>
      </c>
      <c r="R329" s="2" t="s">
        <v>273</v>
      </c>
      <c r="S329" s="25" t="s">
        <v>273</v>
      </c>
      <c r="T329" s="215"/>
      <c r="U329" s="24" t="s">
        <v>273</v>
      </c>
      <c r="V329" s="2" t="s">
        <v>273</v>
      </c>
      <c r="W329" s="2" t="s">
        <v>273</v>
      </c>
      <c r="X329" s="2" t="s">
        <v>273</v>
      </c>
      <c r="Y329" s="25" t="s">
        <v>273</v>
      </c>
    </row>
    <row r="330" spans="1:25">
      <c r="A330" s="134" t="str">
        <f t="shared" si="5"/>
        <v>CHca_02.6</v>
      </c>
      <c r="C330" s="177" t="s">
        <v>11</v>
      </c>
      <c r="D330" s="178" t="s">
        <v>495</v>
      </c>
      <c r="E330" s="178" t="s">
        <v>583</v>
      </c>
      <c r="F330" s="178" t="s">
        <v>584</v>
      </c>
      <c r="G330" s="178" t="s">
        <v>540</v>
      </c>
      <c r="H330" s="178" t="s">
        <v>5815</v>
      </c>
      <c r="I330" s="214" t="s">
        <v>54</v>
      </c>
      <c r="J330" s="82" t="s">
        <v>1363</v>
      </c>
      <c r="K330" s="82" t="s">
        <v>1405</v>
      </c>
      <c r="L330" s="24" t="s">
        <v>272</v>
      </c>
      <c r="M330" s="25" t="s">
        <v>273</v>
      </c>
      <c r="N330" s="174" t="s">
        <v>273</v>
      </c>
      <c r="O330" s="2" t="s">
        <v>273</v>
      </c>
      <c r="P330" s="2" t="s">
        <v>273</v>
      </c>
      <c r="Q330" s="2" t="s">
        <v>273</v>
      </c>
      <c r="R330" s="2" t="s">
        <v>272</v>
      </c>
      <c r="S330" s="25" t="s">
        <v>273</v>
      </c>
      <c r="T330" s="215"/>
      <c r="U330" s="24" t="s">
        <v>273</v>
      </c>
      <c r="V330" s="2" t="s">
        <v>273</v>
      </c>
      <c r="W330" s="2" t="s">
        <v>273</v>
      </c>
      <c r="X330" s="2" t="s">
        <v>273</v>
      </c>
      <c r="Y330" s="25" t="s">
        <v>273</v>
      </c>
    </row>
    <row r="331" spans="1:25">
      <c r="A331" s="134" t="str">
        <f t="shared" si="5"/>
        <v>CHca_02.6</v>
      </c>
      <c r="C331" s="177" t="s">
        <v>11</v>
      </c>
      <c r="D331" s="178" t="s">
        <v>495</v>
      </c>
      <c r="E331" s="178" t="s">
        <v>583</v>
      </c>
      <c r="F331" s="178" t="s">
        <v>584</v>
      </c>
      <c r="G331" s="178" t="s">
        <v>540</v>
      </c>
      <c r="H331" s="178" t="s">
        <v>5815</v>
      </c>
      <c r="I331" s="214" t="s">
        <v>54</v>
      </c>
      <c r="J331" s="82" t="s">
        <v>1365</v>
      </c>
      <c r="K331" s="82" t="s">
        <v>1406</v>
      </c>
      <c r="L331" s="24" t="s">
        <v>273</v>
      </c>
      <c r="M331" s="25" t="s">
        <v>273</v>
      </c>
      <c r="N331" s="174" t="s">
        <v>273</v>
      </c>
      <c r="O331" s="2" t="s">
        <v>273</v>
      </c>
      <c r="P331" s="2" t="s">
        <v>273</v>
      </c>
      <c r="Q331" s="2" t="s">
        <v>272</v>
      </c>
      <c r="R331" s="2" t="s">
        <v>273</v>
      </c>
      <c r="S331" s="25" t="s">
        <v>273</v>
      </c>
      <c r="T331" s="215"/>
      <c r="U331" s="24" t="s">
        <v>273</v>
      </c>
      <c r="V331" s="2" t="s">
        <v>273</v>
      </c>
      <c r="W331" s="2" t="s">
        <v>273</v>
      </c>
      <c r="X331" s="2" t="s">
        <v>273</v>
      </c>
      <c r="Y331" s="25" t="s">
        <v>273</v>
      </c>
    </row>
    <row r="332" spans="1:25">
      <c r="A332" s="134" t="str">
        <f t="shared" si="5"/>
        <v>CHca_02.6</v>
      </c>
      <c r="C332" s="177" t="s">
        <v>11</v>
      </c>
      <c r="D332" s="178" t="s">
        <v>495</v>
      </c>
      <c r="E332" s="178" t="s">
        <v>583</v>
      </c>
      <c r="F332" s="178" t="s">
        <v>584</v>
      </c>
      <c r="G332" s="178" t="s">
        <v>540</v>
      </c>
      <c r="H332" s="178" t="s">
        <v>5815</v>
      </c>
      <c r="I332" s="214" t="s">
        <v>54</v>
      </c>
      <c r="J332" s="82" t="s">
        <v>1367</v>
      </c>
      <c r="K332" s="82" t="s">
        <v>1407</v>
      </c>
      <c r="L332" s="24" t="s">
        <v>273</v>
      </c>
      <c r="M332" s="25" t="s">
        <v>273</v>
      </c>
      <c r="N332" s="174" t="s">
        <v>273</v>
      </c>
      <c r="O332" s="2" t="s">
        <v>273</v>
      </c>
      <c r="P332" s="2" t="s">
        <v>273</v>
      </c>
      <c r="Q332" s="2" t="s">
        <v>272</v>
      </c>
      <c r="R332" s="2" t="s">
        <v>273</v>
      </c>
      <c r="S332" s="25" t="s">
        <v>273</v>
      </c>
      <c r="T332" s="215"/>
      <c r="U332" s="24" t="s">
        <v>273</v>
      </c>
      <c r="V332" s="2" t="s">
        <v>273</v>
      </c>
      <c r="W332" s="2" t="s">
        <v>273</v>
      </c>
      <c r="X332" s="2" t="s">
        <v>273</v>
      </c>
      <c r="Y332" s="25" t="s">
        <v>273</v>
      </c>
    </row>
    <row r="333" spans="1:25">
      <c r="A333" s="134" t="str">
        <f t="shared" si="5"/>
        <v>CHca_02.6</v>
      </c>
      <c r="C333" s="177" t="s">
        <v>11</v>
      </c>
      <c r="D333" s="178" t="s">
        <v>495</v>
      </c>
      <c r="E333" s="178" t="s">
        <v>583</v>
      </c>
      <c r="F333" s="178" t="s">
        <v>584</v>
      </c>
      <c r="G333" s="178" t="s">
        <v>540</v>
      </c>
      <c r="H333" s="178" t="s">
        <v>5815</v>
      </c>
      <c r="I333" s="214" t="s">
        <v>54</v>
      </c>
      <c r="J333" s="82" t="s">
        <v>1369</v>
      </c>
      <c r="K333" s="82" t="s">
        <v>1408</v>
      </c>
      <c r="L333" s="24" t="s">
        <v>273</v>
      </c>
      <c r="M333" s="25" t="s">
        <v>273</v>
      </c>
      <c r="N333" s="174" t="s">
        <v>273</v>
      </c>
      <c r="O333" s="2" t="s">
        <v>273</v>
      </c>
      <c r="P333" s="2" t="s">
        <v>273</v>
      </c>
      <c r="Q333" s="2" t="s">
        <v>272</v>
      </c>
      <c r="R333" s="2" t="s">
        <v>273</v>
      </c>
      <c r="S333" s="25" t="s">
        <v>273</v>
      </c>
      <c r="T333" s="215"/>
      <c r="U333" s="24" t="s">
        <v>273</v>
      </c>
      <c r="V333" s="2" t="s">
        <v>273</v>
      </c>
      <c r="W333" s="2" t="s">
        <v>273</v>
      </c>
      <c r="X333" s="2" t="s">
        <v>273</v>
      </c>
      <c r="Y333" s="25" t="s">
        <v>273</v>
      </c>
    </row>
    <row r="334" spans="1:25">
      <c r="A334" s="134" t="str">
        <f t="shared" si="5"/>
        <v>CHca_02.6</v>
      </c>
      <c r="C334" s="177" t="s">
        <v>11</v>
      </c>
      <c r="D334" s="178" t="s">
        <v>495</v>
      </c>
      <c r="E334" s="178" t="s">
        <v>583</v>
      </c>
      <c r="F334" s="178" t="s">
        <v>584</v>
      </c>
      <c r="G334" s="178" t="s">
        <v>540</v>
      </c>
      <c r="H334" s="178" t="s">
        <v>5815</v>
      </c>
      <c r="I334" s="214" t="s">
        <v>54</v>
      </c>
      <c r="J334" s="82" t="s">
        <v>1371</v>
      </c>
      <c r="K334" s="82" t="s">
        <v>1409</v>
      </c>
      <c r="L334" s="24" t="s">
        <v>273</v>
      </c>
      <c r="M334" s="25" t="s">
        <v>273</v>
      </c>
      <c r="N334" s="174" t="s">
        <v>273</v>
      </c>
      <c r="O334" s="2" t="s">
        <v>273</v>
      </c>
      <c r="P334" s="2" t="s">
        <v>273</v>
      </c>
      <c r="Q334" s="2" t="s">
        <v>272</v>
      </c>
      <c r="R334" s="2" t="s">
        <v>273</v>
      </c>
      <c r="S334" s="25" t="s">
        <v>273</v>
      </c>
      <c r="T334" s="215"/>
      <c r="U334" s="24" t="s">
        <v>273</v>
      </c>
      <c r="V334" s="2" t="s">
        <v>273</v>
      </c>
      <c r="W334" s="2" t="s">
        <v>273</v>
      </c>
      <c r="X334" s="2" t="s">
        <v>273</v>
      </c>
      <c r="Y334" s="25" t="s">
        <v>273</v>
      </c>
    </row>
    <row r="335" spans="1:25">
      <c r="A335" s="134" t="str">
        <f t="shared" si="5"/>
        <v>CHca_02.6</v>
      </c>
      <c r="C335" s="177" t="s">
        <v>11</v>
      </c>
      <c r="D335" s="178" t="s">
        <v>495</v>
      </c>
      <c r="E335" s="178" t="s">
        <v>583</v>
      </c>
      <c r="F335" s="178" t="s">
        <v>584</v>
      </c>
      <c r="G335" s="178" t="s">
        <v>540</v>
      </c>
      <c r="H335" s="178" t="s">
        <v>5815</v>
      </c>
      <c r="I335" s="214" t="s">
        <v>54</v>
      </c>
      <c r="J335" s="82" t="s">
        <v>1373</v>
      </c>
      <c r="K335" s="82" t="s">
        <v>1410</v>
      </c>
      <c r="L335" s="24" t="s">
        <v>273</v>
      </c>
      <c r="M335" s="25" t="s">
        <v>273</v>
      </c>
      <c r="N335" s="174" t="s">
        <v>273</v>
      </c>
      <c r="O335" s="2" t="s">
        <v>273</v>
      </c>
      <c r="P335" s="2" t="s">
        <v>273</v>
      </c>
      <c r="Q335" s="2" t="s">
        <v>272</v>
      </c>
      <c r="R335" s="2" t="s">
        <v>273</v>
      </c>
      <c r="S335" s="25" t="s">
        <v>273</v>
      </c>
      <c r="T335" s="215"/>
      <c r="U335" s="24" t="s">
        <v>273</v>
      </c>
      <c r="V335" s="2" t="s">
        <v>273</v>
      </c>
      <c r="W335" s="2" t="s">
        <v>273</v>
      </c>
      <c r="X335" s="2" t="s">
        <v>273</v>
      </c>
      <c r="Y335" s="25" t="s">
        <v>273</v>
      </c>
    </row>
    <row r="336" spans="1:25">
      <c r="A336" s="134" t="str">
        <f t="shared" si="5"/>
        <v>CHca_02.6</v>
      </c>
      <c r="C336" s="177" t="s">
        <v>11</v>
      </c>
      <c r="D336" s="178" t="s">
        <v>495</v>
      </c>
      <c r="E336" s="178" t="s">
        <v>583</v>
      </c>
      <c r="F336" s="178" t="s">
        <v>584</v>
      </c>
      <c r="G336" s="178" t="s">
        <v>540</v>
      </c>
      <c r="H336" s="172" t="s">
        <v>5815</v>
      </c>
      <c r="I336" s="216" t="s">
        <v>54</v>
      </c>
      <c r="J336" s="82" t="s">
        <v>1375</v>
      </c>
      <c r="K336" s="82" t="s">
        <v>1411</v>
      </c>
      <c r="L336" s="24" t="s">
        <v>273</v>
      </c>
      <c r="M336" s="25" t="s">
        <v>273</v>
      </c>
      <c r="N336" s="174" t="s">
        <v>273</v>
      </c>
      <c r="O336" s="2" t="s">
        <v>273</v>
      </c>
      <c r="P336" s="2" t="s">
        <v>273</v>
      </c>
      <c r="Q336" s="2" t="s">
        <v>272</v>
      </c>
      <c r="R336" s="2" t="s">
        <v>273</v>
      </c>
      <c r="S336" s="25" t="s">
        <v>273</v>
      </c>
      <c r="T336" s="215"/>
      <c r="U336" s="24" t="s">
        <v>273</v>
      </c>
      <c r="V336" s="2" t="s">
        <v>273</v>
      </c>
      <c r="W336" s="2" t="s">
        <v>273</v>
      </c>
      <c r="X336" s="2" t="s">
        <v>273</v>
      </c>
      <c r="Y336" s="25" t="s">
        <v>273</v>
      </c>
    </row>
    <row r="337" spans="1:25">
      <c r="A337" s="134" t="str">
        <f t="shared" si="5"/>
        <v>CHca_02.6</v>
      </c>
      <c r="C337" s="177" t="s">
        <v>11</v>
      </c>
      <c r="D337" s="178" t="s">
        <v>495</v>
      </c>
      <c r="E337" s="178" t="s">
        <v>583</v>
      </c>
      <c r="F337" s="178" t="s">
        <v>584</v>
      </c>
      <c r="G337" s="178" t="s">
        <v>540</v>
      </c>
      <c r="H337" s="178" t="s">
        <v>5815</v>
      </c>
      <c r="I337" s="214" t="s">
        <v>54</v>
      </c>
      <c r="J337" s="82" t="s">
        <v>1377</v>
      </c>
      <c r="K337" s="82" t="s">
        <v>1412</v>
      </c>
      <c r="L337" s="24" t="s">
        <v>273</v>
      </c>
      <c r="M337" s="25" t="s">
        <v>273</v>
      </c>
      <c r="N337" s="174" t="s">
        <v>273</v>
      </c>
      <c r="O337" s="2" t="s">
        <v>273</v>
      </c>
      <c r="P337" s="2" t="s">
        <v>273</v>
      </c>
      <c r="Q337" s="2" t="s">
        <v>272</v>
      </c>
      <c r="R337" s="2" t="s">
        <v>273</v>
      </c>
      <c r="S337" s="25" t="s">
        <v>273</v>
      </c>
      <c r="T337" s="215"/>
      <c r="U337" s="24" t="s">
        <v>273</v>
      </c>
      <c r="V337" s="2" t="s">
        <v>273</v>
      </c>
      <c r="W337" s="2" t="s">
        <v>273</v>
      </c>
      <c r="X337" s="2" t="s">
        <v>273</v>
      </c>
      <c r="Y337" s="25" t="s">
        <v>273</v>
      </c>
    </row>
    <row r="338" spans="1:25">
      <c r="A338" s="134" t="str">
        <f t="shared" si="5"/>
        <v>CHca_02.6</v>
      </c>
      <c r="C338" s="177" t="s">
        <v>11</v>
      </c>
      <c r="D338" s="178" t="s">
        <v>495</v>
      </c>
      <c r="E338" s="178" t="s">
        <v>583</v>
      </c>
      <c r="F338" s="178" t="s">
        <v>584</v>
      </c>
      <c r="G338" s="178" t="s">
        <v>540</v>
      </c>
      <c r="H338" s="178" t="s">
        <v>5815</v>
      </c>
      <c r="I338" s="214" t="s">
        <v>54</v>
      </c>
      <c r="J338" s="82" t="s">
        <v>1379</v>
      </c>
      <c r="K338" s="82" t="s">
        <v>1413</v>
      </c>
      <c r="L338" s="24" t="s">
        <v>273</v>
      </c>
      <c r="M338" s="25" t="s">
        <v>273</v>
      </c>
      <c r="N338" s="174" t="s">
        <v>273</v>
      </c>
      <c r="O338" s="2" t="s">
        <v>273</v>
      </c>
      <c r="P338" s="2" t="s">
        <v>273</v>
      </c>
      <c r="Q338" s="2" t="s">
        <v>272</v>
      </c>
      <c r="R338" s="2" t="s">
        <v>273</v>
      </c>
      <c r="S338" s="25" t="s">
        <v>273</v>
      </c>
      <c r="T338" s="215"/>
      <c r="U338" s="24" t="s">
        <v>273</v>
      </c>
      <c r="V338" s="2" t="s">
        <v>273</v>
      </c>
      <c r="W338" s="2" t="s">
        <v>273</v>
      </c>
      <c r="X338" s="2" t="s">
        <v>273</v>
      </c>
      <c r="Y338" s="25" t="s">
        <v>273</v>
      </c>
    </row>
    <row r="339" spans="1:25">
      <c r="A339" s="134" t="str">
        <f t="shared" si="5"/>
        <v>CHca_02.6</v>
      </c>
      <c r="C339" s="177" t="s">
        <v>11</v>
      </c>
      <c r="D339" s="178" t="s">
        <v>495</v>
      </c>
      <c r="E339" s="178" t="s">
        <v>583</v>
      </c>
      <c r="F339" s="178" t="s">
        <v>584</v>
      </c>
      <c r="G339" s="178" t="s">
        <v>540</v>
      </c>
      <c r="H339" s="178" t="s">
        <v>5815</v>
      </c>
      <c r="I339" s="214" t="s">
        <v>54</v>
      </c>
      <c r="J339" s="82" t="s">
        <v>1381</v>
      </c>
      <c r="K339" s="82" t="s">
        <v>1414</v>
      </c>
      <c r="L339" s="24" t="s">
        <v>273</v>
      </c>
      <c r="M339" s="25" t="s">
        <v>273</v>
      </c>
      <c r="N339" s="174" t="s">
        <v>273</v>
      </c>
      <c r="O339" s="2" t="s">
        <v>273</v>
      </c>
      <c r="P339" s="2" t="s">
        <v>273</v>
      </c>
      <c r="Q339" s="2" t="s">
        <v>272</v>
      </c>
      <c r="R339" s="2" t="s">
        <v>273</v>
      </c>
      <c r="S339" s="25" t="s">
        <v>273</v>
      </c>
      <c r="T339" s="215"/>
      <c r="U339" s="24" t="s">
        <v>273</v>
      </c>
      <c r="V339" s="2" t="s">
        <v>273</v>
      </c>
      <c r="W339" s="2" t="s">
        <v>273</v>
      </c>
      <c r="X339" s="2" t="s">
        <v>273</v>
      </c>
      <c r="Y339" s="25" t="s">
        <v>273</v>
      </c>
    </row>
    <row r="340" spans="1:25">
      <c r="A340" s="134" t="str">
        <f t="shared" si="5"/>
        <v>CHca_02.6</v>
      </c>
      <c r="C340" s="177" t="s">
        <v>11</v>
      </c>
      <c r="D340" s="178" t="s">
        <v>495</v>
      </c>
      <c r="E340" s="178" t="s">
        <v>583</v>
      </c>
      <c r="F340" s="178" t="s">
        <v>584</v>
      </c>
      <c r="G340" s="178" t="s">
        <v>540</v>
      </c>
      <c r="H340" s="178" t="s">
        <v>5815</v>
      </c>
      <c r="I340" s="214" t="s">
        <v>54</v>
      </c>
      <c r="J340" s="82" t="s">
        <v>1383</v>
      </c>
      <c r="K340" s="82" t="s">
        <v>1415</v>
      </c>
      <c r="L340" s="24" t="s">
        <v>273</v>
      </c>
      <c r="M340" s="25" t="s">
        <v>273</v>
      </c>
      <c r="N340" s="174" t="s">
        <v>273</v>
      </c>
      <c r="O340" s="2" t="s">
        <v>273</v>
      </c>
      <c r="P340" s="2" t="s">
        <v>273</v>
      </c>
      <c r="Q340" s="2" t="s">
        <v>272</v>
      </c>
      <c r="R340" s="2" t="s">
        <v>273</v>
      </c>
      <c r="S340" s="25" t="s">
        <v>273</v>
      </c>
      <c r="T340" s="215"/>
      <c r="U340" s="24" t="s">
        <v>273</v>
      </c>
      <c r="V340" s="2" t="s">
        <v>273</v>
      </c>
      <c r="W340" s="2" t="s">
        <v>273</v>
      </c>
      <c r="X340" s="2" t="s">
        <v>273</v>
      </c>
      <c r="Y340" s="25" t="s">
        <v>273</v>
      </c>
    </row>
    <row r="341" spans="1:25">
      <c r="A341" s="134" t="str">
        <f t="shared" si="5"/>
        <v>CHca_02.6</v>
      </c>
      <c r="C341" s="177" t="s">
        <v>11</v>
      </c>
      <c r="D341" s="178" t="s">
        <v>495</v>
      </c>
      <c r="E341" s="178" t="s">
        <v>583</v>
      </c>
      <c r="F341" s="178" t="s">
        <v>584</v>
      </c>
      <c r="G341" s="178" t="s">
        <v>540</v>
      </c>
      <c r="H341" s="178" t="s">
        <v>5815</v>
      </c>
      <c r="I341" s="214" t="s">
        <v>54</v>
      </c>
      <c r="J341" s="82" t="s">
        <v>1385</v>
      </c>
      <c r="K341" s="82" t="s">
        <v>1416</v>
      </c>
      <c r="L341" s="24" t="s">
        <v>273</v>
      </c>
      <c r="M341" s="25" t="s">
        <v>273</v>
      </c>
      <c r="N341" s="174" t="s">
        <v>273</v>
      </c>
      <c r="O341" s="2" t="s">
        <v>273</v>
      </c>
      <c r="P341" s="2" t="s">
        <v>273</v>
      </c>
      <c r="Q341" s="2" t="s">
        <v>272</v>
      </c>
      <c r="R341" s="2" t="s">
        <v>273</v>
      </c>
      <c r="S341" s="25" t="s">
        <v>273</v>
      </c>
      <c r="T341" s="215"/>
      <c r="U341" s="24" t="s">
        <v>273</v>
      </c>
      <c r="V341" s="2" t="s">
        <v>273</v>
      </c>
      <c r="W341" s="2" t="s">
        <v>273</v>
      </c>
      <c r="X341" s="2" t="s">
        <v>273</v>
      </c>
      <c r="Y341" s="25" t="s">
        <v>273</v>
      </c>
    </row>
    <row r="342" spans="1:25">
      <c r="A342" s="134" t="str">
        <f t="shared" si="5"/>
        <v>CHca_02.6</v>
      </c>
      <c r="C342" s="177" t="s">
        <v>11</v>
      </c>
      <c r="D342" s="178" t="s">
        <v>495</v>
      </c>
      <c r="E342" s="178" t="s">
        <v>583</v>
      </c>
      <c r="F342" s="178" t="s">
        <v>584</v>
      </c>
      <c r="G342" s="178" t="s">
        <v>540</v>
      </c>
      <c r="H342" s="178" t="s">
        <v>5815</v>
      </c>
      <c r="I342" s="214" t="s">
        <v>54</v>
      </c>
      <c r="J342" s="82" t="s">
        <v>1387</v>
      </c>
      <c r="K342" s="82" t="s">
        <v>1417</v>
      </c>
      <c r="L342" s="24" t="s">
        <v>273</v>
      </c>
      <c r="M342" s="25" t="s">
        <v>273</v>
      </c>
      <c r="N342" s="174" t="s">
        <v>273</v>
      </c>
      <c r="O342" s="2" t="s">
        <v>273</v>
      </c>
      <c r="P342" s="2" t="s">
        <v>273</v>
      </c>
      <c r="Q342" s="2" t="s">
        <v>272</v>
      </c>
      <c r="R342" s="2" t="s">
        <v>273</v>
      </c>
      <c r="S342" s="25" t="s">
        <v>273</v>
      </c>
      <c r="T342" s="215"/>
      <c r="U342" s="24" t="s">
        <v>273</v>
      </c>
      <c r="V342" s="2" t="s">
        <v>273</v>
      </c>
      <c r="W342" s="2" t="s">
        <v>273</v>
      </c>
      <c r="X342" s="2" t="s">
        <v>273</v>
      </c>
      <c r="Y342" s="25" t="s">
        <v>273</v>
      </c>
    </row>
    <row r="343" spans="1:25">
      <c r="A343" s="134" t="str">
        <f t="shared" si="5"/>
        <v>CHca_02.6</v>
      </c>
      <c r="C343" s="177" t="s">
        <v>11</v>
      </c>
      <c r="D343" s="178" t="s">
        <v>495</v>
      </c>
      <c r="E343" s="178" t="s">
        <v>583</v>
      </c>
      <c r="F343" s="178" t="s">
        <v>584</v>
      </c>
      <c r="G343" s="178" t="s">
        <v>540</v>
      </c>
      <c r="H343" s="178" t="s">
        <v>5815</v>
      </c>
      <c r="I343" s="214" t="s">
        <v>54</v>
      </c>
      <c r="J343" s="82" t="s">
        <v>433</v>
      </c>
      <c r="K343" s="82" t="s">
        <v>1418</v>
      </c>
      <c r="L343" s="24" t="s">
        <v>273</v>
      </c>
      <c r="M343" s="25" t="s">
        <v>273</v>
      </c>
      <c r="N343" s="174" t="s">
        <v>273</v>
      </c>
      <c r="O343" s="2" t="s">
        <v>273</v>
      </c>
      <c r="P343" s="2" t="s">
        <v>273</v>
      </c>
      <c r="Q343" s="2" t="s">
        <v>272</v>
      </c>
      <c r="R343" s="2" t="s">
        <v>273</v>
      </c>
      <c r="S343" s="25" t="s">
        <v>273</v>
      </c>
      <c r="T343" s="215"/>
      <c r="U343" s="24" t="s">
        <v>273</v>
      </c>
      <c r="V343" s="2" t="s">
        <v>273</v>
      </c>
      <c r="W343" s="2" t="s">
        <v>273</v>
      </c>
      <c r="X343" s="2" t="s">
        <v>273</v>
      </c>
      <c r="Y343" s="25" t="s">
        <v>273</v>
      </c>
    </row>
    <row r="344" spans="1:25">
      <c r="A344" s="134" t="str">
        <f t="shared" si="5"/>
        <v>CHca_02.6</v>
      </c>
      <c r="C344" s="177" t="s">
        <v>11</v>
      </c>
      <c r="D344" s="178" t="s">
        <v>495</v>
      </c>
      <c r="E344" s="178" t="s">
        <v>583</v>
      </c>
      <c r="F344" s="178" t="s">
        <v>584</v>
      </c>
      <c r="G344" s="178" t="s">
        <v>540</v>
      </c>
      <c r="H344" s="172" t="s">
        <v>5815</v>
      </c>
      <c r="I344" s="216" t="s">
        <v>54</v>
      </c>
      <c r="J344" s="82" t="s">
        <v>1390</v>
      </c>
      <c r="K344" s="82" t="s">
        <v>1419</v>
      </c>
      <c r="L344" s="24" t="s">
        <v>273</v>
      </c>
      <c r="M344" s="25" t="s">
        <v>273</v>
      </c>
      <c r="N344" s="174" t="s">
        <v>273</v>
      </c>
      <c r="O344" s="2" t="s">
        <v>273</v>
      </c>
      <c r="P344" s="2" t="s">
        <v>273</v>
      </c>
      <c r="Q344" s="2" t="s">
        <v>272</v>
      </c>
      <c r="R344" s="2" t="s">
        <v>273</v>
      </c>
      <c r="S344" s="25" t="s">
        <v>273</v>
      </c>
      <c r="T344" s="215"/>
      <c r="U344" s="24" t="s">
        <v>273</v>
      </c>
      <c r="V344" s="2" t="s">
        <v>273</v>
      </c>
      <c r="W344" s="2" t="s">
        <v>273</v>
      </c>
      <c r="X344" s="2" t="s">
        <v>273</v>
      </c>
      <c r="Y344" s="25" t="s">
        <v>273</v>
      </c>
    </row>
    <row r="345" spans="1:25">
      <c r="A345" s="134" t="str">
        <f t="shared" si="5"/>
        <v>CHca_03.1</v>
      </c>
      <c r="C345" s="177" t="s">
        <v>11</v>
      </c>
      <c r="D345" s="178" t="s">
        <v>495</v>
      </c>
      <c r="E345" s="178" t="s">
        <v>585</v>
      </c>
      <c r="F345" s="178" t="s">
        <v>586</v>
      </c>
      <c r="G345" s="178" t="s">
        <v>533</v>
      </c>
      <c r="H345" s="178" t="s">
        <v>5815</v>
      </c>
      <c r="I345" s="214" t="s">
        <v>54</v>
      </c>
      <c r="J345" s="82" t="s">
        <v>1343</v>
      </c>
      <c r="K345" s="82" t="s">
        <v>1396</v>
      </c>
      <c r="L345" s="24" t="s">
        <v>273</v>
      </c>
      <c r="M345" s="25" t="s">
        <v>273</v>
      </c>
      <c r="N345" s="174" t="s">
        <v>273</v>
      </c>
      <c r="O345" s="2" t="s">
        <v>273</v>
      </c>
      <c r="P345" s="2" t="s">
        <v>273</v>
      </c>
      <c r="Q345" s="2" t="s">
        <v>272</v>
      </c>
      <c r="R345" s="2" t="s">
        <v>273</v>
      </c>
      <c r="S345" s="25" t="s">
        <v>273</v>
      </c>
      <c r="T345" s="215"/>
      <c r="U345" s="24" t="s">
        <v>7</v>
      </c>
      <c r="V345" s="2" t="s">
        <v>7</v>
      </c>
      <c r="W345" s="2" t="s">
        <v>7</v>
      </c>
      <c r="X345" s="2" t="s">
        <v>7</v>
      </c>
      <c r="Y345" s="25" t="s">
        <v>7</v>
      </c>
    </row>
    <row r="346" spans="1:25">
      <c r="A346" s="134" t="str">
        <f t="shared" si="5"/>
        <v>CHca_03.1</v>
      </c>
      <c r="C346" s="177" t="s">
        <v>11</v>
      </c>
      <c r="D346" s="178" t="s">
        <v>495</v>
      </c>
      <c r="E346" s="178" t="s">
        <v>585</v>
      </c>
      <c r="F346" s="178" t="s">
        <v>586</v>
      </c>
      <c r="G346" s="178" t="s">
        <v>533</v>
      </c>
      <c r="H346" s="178" t="s">
        <v>5815</v>
      </c>
      <c r="I346" s="214" t="s">
        <v>54</v>
      </c>
      <c r="J346" s="82" t="s">
        <v>1345</v>
      </c>
      <c r="K346" s="82" t="s">
        <v>1397</v>
      </c>
      <c r="L346" s="24" t="s">
        <v>273</v>
      </c>
      <c r="M346" s="25" t="s">
        <v>273</v>
      </c>
      <c r="N346" s="174" t="s">
        <v>273</v>
      </c>
      <c r="O346" s="2" t="s">
        <v>273</v>
      </c>
      <c r="P346" s="2" t="s">
        <v>273</v>
      </c>
      <c r="Q346" s="2" t="s">
        <v>272</v>
      </c>
      <c r="R346" s="2" t="s">
        <v>273</v>
      </c>
      <c r="S346" s="25" t="s">
        <v>273</v>
      </c>
      <c r="T346" s="215"/>
      <c r="U346" s="24" t="s">
        <v>7</v>
      </c>
      <c r="V346" s="2" t="s">
        <v>7</v>
      </c>
      <c r="W346" s="2" t="s">
        <v>7</v>
      </c>
      <c r="X346" s="2" t="s">
        <v>7</v>
      </c>
      <c r="Y346" s="25" t="s">
        <v>7</v>
      </c>
    </row>
    <row r="347" spans="1:25">
      <c r="A347" s="134" t="str">
        <f t="shared" si="5"/>
        <v>CHca_03.1</v>
      </c>
      <c r="C347" s="177" t="s">
        <v>11</v>
      </c>
      <c r="D347" s="178" t="s">
        <v>495</v>
      </c>
      <c r="E347" s="178" t="s">
        <v>585</v>
      </c>
      <c r="F347" s="178" t="s">
        <v>586</v>
      </c>
      <c r="G347" s="178" t="s">
        <v>533</v>
      </c>
      <c r="H347" s="178" t="s">
        <v>5815</v>
      </c>
      <c r="I347" s="214" t="s">
        <v>54</v>
      </c>
      <c r="J347" s="82" t="s">
        <v>1347</v>
      </c>
      <c r="K347" s="82" t="s">
        <v>1422</v>
      </c>
      <c r="L347" s="24" t="s">
        <v>273</v>
      </c>
      <c r="M347" s="25" t="s">
        <v>273</v>
      </c>
      <c r="N347" s="174" t="s">
        <v>273</v>
      </c>
      <c r="O347" s="2" t="s">
        <v>273</v>
      </c>
      <c r="P347" s="2" t="s">
        <v>273</v>
      </c>
      <c r="Q347" s="2" t="s">
        <v>272</v>
      </c>
      <c r="R347" s="2" t="s">
        <v>273</v>
      </c>
      <c r="S347" s="25" t="s">
        <v>273</v>
      </c>
      <c r="T347" s="215"/>
      <c r="U347" s="24" t="s">
        <v>7</v>
      </c>
      <c r="V347" s="2" t="s">
        <v>7</v>
      </c>
      <c r="W347" s="2" t="s">
        <v>7</v>
      </c>
      <c r="X347" s="2" t="s">
        <v>7</v>
      </c>
      <c r="Y347" s="25" t="s">
        <v>7</v>
      </c>
    </row>
    <row r="348" spans="1:25">
      <c r="A348" s="134" t="str">
        <f t="shared" si="5"/>
        <v>CHca_03.1</v>
      </c>
      <c r="C348" s="177" t="s">
        <v>11</v>
      </c>
      <c r="D348" s="178" t="s">
        <v>495</v>
      </c>
      <c r="E348" s="178" t="s">
        <v>585</v>
      </c>
      <c r="F348" s="178" t="s">
        <v>586</v>
      </c>
      <c r="G348" s="178" t="s">
        <v>533</v>
      </c>
      <c r="H348" s="178" t="s">
        <v>5815</v>
      </c>
      <c r="I348" s="214" t="s">
        <v>54</v>
      </c>
      <c r="J348" s="82" t="s">
        <v>1349</v>
      </c>
      <c r="K348" s="82" t="s">
        <v>1394</v>
      </c>
      <c r="L348" s="24" t="s">
        <v>273</v>
      </c>
      <c r="M348" s="25" t="s">
        <v>273</v>
      </c>
      <c r="N348" s="174" t="s">
        <v>273</v>
      </c>
      <c r="O348" s="2" t="s">
        <v>273</v>
      </c>
      <c r="P348" s="2" t="s">
        <v>273</v>
      </c>
      <c r="Q348" s="2" t="s">
        <v>272</v>
      </c>
      <c r="R348" s="2" t="s">
        <v>273</v>
      </c>
      <c r="S348" s="25" t="s">
        <v>273</v>
      </c>
      <c r="T348" s="215"/>
      <c r="U348" s="24" t="s">
        <v>7</v>
      </c>
      <c r="V348" s="2" t="s">
        <v>7</v>
      </c>
      <c r="W348" s="2" t="s">
        <v>7</v>
      </c>
      <c r="X348" s="2" t="s">
        <v>7</v>
      </c>
      <c r="Y348" s="25" t="s">
        <v>7</v>
      </c>
    </row>
    <row r="349" spans="1:25">
      <c r="A349" s="134" t="str">
        <f t="shared" si="5"/>
        <v>CHca_03.1</v>
      </c>
      <c r="C349" s="177" t="s">
        <v>11</v>
      </c>
      <c r="D349" s="178" t="s">
        <v>495</v>
      </c>
      <c r="E349" s="178" t="s">
        <v>585</v>
      </c>
      <c r="F349" s="178" t="s">
        <v>586</v>
      </c>
      <c r="G349" s="178" t="s">
        <v>533</v>
      </c>
      <c r="H349" s="178" t="s">
        <v>5815</v>
      </c>
      <c r="I349" s="214" t="s">
        <v>54</v>
      </c>
      <c r="J349" s="82" t="s">
        <v>435</v>
      </c>
      <c r="K349" s="82" t="s">
        <v>1395</v>
      </c>
      <c r="L349" s="24" t="s">
        <v>273</v>
      </c>
      <c r="M349" s="25" t="s">
        <v>273</v>
      </c>
      <c r="N349" s="174" t="s">
        <v>273</v>
      </c>
      <c r="O349" s="2" t="s">
        <v>273</v>
      </c>
      <c r="P349" s="2" t="s">
        <v>273</v>
      </c>
      <c r="Q349" s="2" t="s">
        <v>272</v>
      </c>
      <c r="R349" s="2" t="s">
        <v>273</v>
      </c>
      <c r="S349" s="25" t="s">
        <v>273</v>
      </c>
      <c r="T349" s="215"/>
      <c r="U349" s="24" t="s">
        <v>7</v>
      </c>
      <c r="V349" s="2" t="s">
        <v>7</v>
      </c>
      <c r="W349" s="2" t="s">
        <v>7</v>
      </c>
      <c r="X349" s="2" t="s">
        <v>7</v>
      </c>
      <c r="Y349" s="25" t="s">
        <v>7</v>
      </c>
    </row>
    <row r="350" spans="1:25">
      <c r="A350" s="134" t="str">
        <f t="shared" si="5"/>
        <v>CHca_03.1</v>
      </c>
      <c r="C350" s="177" t="s">
        <v>11</v>
      </c>
      <c r="D350" s="178" t="s">
        <v>495</v>
      </c>
      <c r="E350" s="178" t="s">
        <v>585</v>
      </c>
      <c r="F350" s="178" t="s">
        <v>586</v>
      </c>
      <c r="G350" s="178" t="s">
        <v>533</v>
      </c>
      <c r="H350" s="178" t="s">
        <v>5815</v>
      </c>
      <c r="I350" s="214" t="s">
        <v>54</v>
      </c>
      <c r="J350" s="82" t="s">
        <v>1351</v>
      </c>
      <c r="K350" s="82" t="s">
        <v>1399</v>
      </c>
      <c r="L350" s="24" t="s">
        <v>273</v>
      </c>
      <c r="M350" s="25" t="s">
        <v>273</v>
      </c>
      <c r="N350" s="174" t="s">
        <v>273</v>
      </c>
      <c r="O350" s="2" t="s">
        <v>273</v>
      </c>
      <c r="P350" s="2" t="s">
        <v>273</v>
      </c>
      <c r="Q350" s="2" t="s">
        <v>272</v>
      </c>
      <c r="R350" s="2" t="s">
        <v>273</v>
      </c>
      <c r="S350" s="25" t="s">
        <v>273</v>
      </c>
      <c r="T350" s="215"/>
      <c r="U350" s="24" t="s">
        <v>7</v>
      </c>
      <c r="V350" s="2" t="s">
        <v>7</v>
      </c>
      <c r="W350" s="2" t="s">
        <v>7</v>
      </c>
      <c r="X350" s="2" t="s">
        <v>7</v>
      </c>
      <c r="Y350" s="25" t="s">
        <v>7</v>
      </c>
    </row>
    <row r="351" spans="1:25">
      <c r="A351" s="134" t="str">
        <f t="shared" si="5"/>
        <v>CHca_03.1</v>
      </c>
      <c r="C351" s="177" t="s">
        <v>11</v>
      </c>
      <c r="D351" s="178" t="s">
        <v>495</v>
      </c>
      <c r="E351" s="178" t="s">
        <v>585</v>
      </c>
      <c r="F351" s="178" t="s">
        <v>586</v>
      </c>
      <c r="G351" s="178" t="s">
        <v>533</v>
      </c>
      <c r="H351" s="178" t="s">
        <v>5815</v>
      </c>
      <c r="I351" s="214" t="s">
        <v>54</v>
      </c>
      <c r="J351" s="82" t="s">
        <v>1353</v>
      </c>
      <c r="K351" s="82" t="s">
        <v>1400</v>
      </c>
      <c r="L351" s="24" t="s">
        <v>273</v>
      </c>
      <c r="M351" s="25" t="s">
        <v>273</v>
      </c>
      <c r="N351" s="174" t="s">
        <v>273</v>
      </c>
      <c r="O351" s="2" t="s">
        <v>273</v>
      </c>
      <c r="P351" s="2" t="s">
        <v>273</v>
      </c>
      <c r="Q351" s="2" t="s">
        <v>272</v>
      </c>
      <c r="R351" s="2" t="s">
        <v>273</v>
      </c>
      <c r="S351" s="25" t="s">
        <v>273</v>
      </c>
      <c r="T351" s="215"/>
      <c r="U351" s="24" t="s">
        <v>7</v>
      </c>
      <c r="V351" s="2" t="s">
        <v>7</v>
      </c>
      <c r="W351" s="2" t="s">
        <v>7</v>
      </c>
      <c r="X351" s="2" t="s">
        <v>7</v>
      </c>
      <c r="Y351" s="25" t="s">
        <v>7</v>
      </c>
    </row>
    <row r="352" spans="1:25">
      <c r="A352" s="134" t="str">
        <f t="shared" si="5"/>
        <v>CHca_03.1</v>
      </c>
      <c r="C352" s="177" t="s">
        <v>11</v>
      </c>
      <c r="D352" s="178" t="s">
        <v>495</v>
      </c>
      <c r="E352" s="178" t="s">
        <v>585</v>
      </c>
      <c r="F352" s="178" t="s">
        <v>586</v>
      </c>
      <c r="G352" s="178" t="s">
        <v>533</v>
      </c>
      <c r="H352" s="172" t="s">
        <v>5815</v>
      </c>
      <c r="I352" s="216" t="s">
        <v>54</v>
      </c>
      <c r="J352" s="82" t="s">
        <v>1355</v>
      </c>
      <c r="K352" s="82" t="s">
        <v>1401</v>
      </c>
      <c r="L352" s="24" t="s">
        <v>273</v>
      </c>
      <c r="M352" s="25" t="s">
        <v>273</v>
      </c>
      <c r="N352" s="174" t="s">
        <v>273</v>
      </c>
      <c r="O352" s="2" t="s">
        <v>273</v>
      </c>
      <c r="P352" s="2" t="s">
        <v>273</v>
      </c>
      <c r="Q352" s="2" t="s">
        <v>272</v>
      </c>
      <c r="R352" s="2" t="s">
        <v>273</v>
      </c>
      <c r="S352" s="25" t="s">
        <v>273</v>
      </c>
      <c r="T352" s="215"/>
      <c r="U352" s="24" t="s">
        <v>7</v>
      </c>
      <c r="V352" s="2" t="s">
        <v>7</v>
      </c>
      <c r="W352" s="2" t="s">
        <v>7</v>
      </c>
      <c r="X352" s="2" t="s">
        <v>7</v>
      </c>
      <c r="Y352" s="25" t="s">
        <v>7</v>
      </c>
    </row>
    <row r="353" spans="1:25">
      <c r="A353" s="134" t="str">
        <f t="shared" si="5"/>
        <v>CHca_03.1</v>
      </c>
      <c r="C353" s="177" t="s">
        <v>11</v>
      </c>
      <c r="D353" s="178" t="s">
        <v>495</v>
      </c>
      <c r="E353" s="178" t="s">
        <v>585</v>
      </c>
      <c r="F353" s="178" t="s">
        <v>586</v>
      </c>
      <c r="G353" s="178" t="s">
        <v>533</v>
      </c>
      <c r="H353" s="178" t="s">
        <v>5815</v>
      </c>
      <c r="I353" s="214" t="s">
        <v>54</v>
      </c>
      <c r="J353" s="82" t="s">
        <v>1357</v>
      </c>
      <c r="K353" s="82" t="s">
        <v>1402</v>
      </c>
      <c r="L353" s="24" t="s">
        <v>273</v>
      </c>
      <c r="M353" s="25" t="s">
        <v>273</v>
      </c>
      <c r="N353" s="174" t="s">
        <v>273</v>
      </c>
      <c r="O353" s="2" t="s">
        <v>273</v>
      </c>
      <c r="P353" s="2" t="s">
        <v>273</v>
      </c>
      <c r="Q353" s="2" t="s">
        <v>272</v>
      </c>
      <c r="R353" s="2" t="s">
        <v>273</v>
      </c>
      <c r="S353" s="25" t="s">
        <v>273</v>
      </c>
      <c r="T353" s="215"/>
      <c r="U353" s="24" t="s">
        <v>7</v>
      </c>
      <c r="V353" s="2" t="s">
        <v>7</v>
      </c>
      <c r="W353" s="2" t="s">
        <v>7</v>
      </c>
      <c r="X353" s="2" t="s">
        <v>7</v>
      </c>
      <c r="Y353" s="25" t="s">
        <v>7</v>
      </c>
    </row>
    <row r="354" spans="1:25">
      <c r="A354" s="134" t="str">
        <f t="shared" si="5"/>
        <v>CHca_03.1</v>
      </c>
      <c r="C354" s="177" t="s">
        <v>11</v>
      </c>
      <c r="D354" s="178" t="s">
        <v>495</v>
      </c>
      <c r="E354" s="178" t="s">
        <v>585</v>
      </c>
      <c r="F354" s="178" t="s">
        <v>586</v>
      </c>
      <c r="G354" s="178" t="s">
        <v>533</v>
      </c>
      <c r="H354" s="178" t="s">
        <v>5815</v>
      </c>
      <c r="I354" s="214" t="s">
        <v>54</v>
      </c>
      <c r="J354" s="82" t="s">
        <v>1359</v>
      </c>
      <c r="K354" s="82" t="s">
        <v>1403</v>
      </c>
      <c r="L354" s="24" t="s">
        <v>273</v>
      </c>
      <c r="M354" s="25" t="s">
        <v>273</v>
      </c>
      <c r="N354" s="174" t="s">
        <v>273</v>
      </c>
      <c r="O354" s="2" t="s">
        <v>273</v>
      </c>
      <c r="P354" s="2" t="s">
        <v>273</v>
      </c>
      <c r="Q354" s="2" t="s">
        <v>272</v>
      </c>
      <c r="R354" s="2" t="s">
        <v>273</v>
      </c>
      <c r="S354" s="25" t="s">
        <v>273</v>
      </c>
      <c r="T354" s="215"/>
      <c r="U354" s="24" t="s">
        <v>7</v>
      </c>
      <c r="V354" s="2" t="s">
        <v>7</v>
      </c>
      <c r="W354" s="2" t="s">
        <v>7</v>
      </c>
      <c r="X354" s="2" t="s">
        <v>7</v>
      </c>
      <c r="Y354" s="25" t="s">
        <v>7</v>
      </c>
    </row>
    <row r="355" spans="1:25">
      <c r="A355" s="134" t="str">
        <f t="shared" si="5"/>
        <v>CHca_03.1</v>
      </c>
      <c r="C355" s="177" t="s">
        <v>11</v>
      </c>
      <c r="D355" s="178" t="s">
        <v>495</v>
      </c>
      <c r="E355" s="178" t="s">
        <v>585</v>
      </c>
      <c r="F355" s="178" t="s">
        <v>586</v>
      </c>
      <c r="G355" s="178" t="s">
        <v>533</v>
      </c>
      <c r="H355" s="178" t="s">
        <v>5815</v>
      </c>
      <c r="I355" s="214" t="s">
        <v>54</v>
      </c>
      <c r="J355" s="82" t="s">
        <v>1361</v>
      </c>
      <c r="K355" s="82" t="s">
        <v>1404</v>
      </c>
      <c r="L355" s="24" t="s">
        <v>273</v>
      </c>
      <c r="M355" s="25" t="s">
        <v>273</v>
      </c>
      <c r="N355" s="174" t="s">
        <v>273</v>
      </c>
      <c r="O355" s="2" t="s">
        <v>273</v>
      </c>
      <c r="P355" s="2" t="s">
        <v>273</v>
      </c>
      <c r="Q355" s="2" t="s">
        <v>272</v>
      </c>
      <c r="R355" s="2" t="s">
        <v>273</v>
      </c>
      <c r="S355" s="25" t="s">
        <v>273</v>
      </c>
      <c r="T355" s="215"/>
      <c r="U355" s="24" t="s">
        <v>7</v>
      </c>
      <c r="V355" s="2" t="s">
        <v>7</v>
      </c>
      <c r="W355" s="2" t="s">
        <v>7</v>
      </c>
      <c r="X355" s="2" t="s">
        <v>7</v>
      </c>
      <c r="Y355" s="25" t="s">
        <v>7</v>
      </c>
    </row>
    <row r="356" spans="1:25">
      <c r="A356" s="134" t="str">
        <f t="shared" si="5"/>
        <v>CHca_03.1</v>
      </c>
      <c r="C356" s="177" t="s">
        <v>11</v>
      </c>
      <c r="D356" s="178" t="s">
        <v>495</v>
      </c>
      <c r="E356" s="178" t="s">
        <v>585</v>
      </c>
      <c r="F356" s="178" t="s">
        <v>586</v>
      </c>
      <c r="G356" s="178" t="s">
        <v>533</v>
      </c>
      <c r="H356" s="178" t="s">
        <v>5815</v>
      </c>
      <c r="I356" s="214" t="s">
        <v>54</v>
      </c>
      <c r="J356" s="82" t="s">
        <v>1363</v>
      </c>
      <c r="K356" s="82" t="s">
        <v>1405</v>
      </c>
      <c r="L356" s="24" t="s">
        <v>272</v>
      </c>
      <c r="M356" s="25" t="s">
        <v>272</v>
      </c>
      <c r="N356" s="174" t="s">
        <v>7</v>
      </c>
      <c r="O356" s="2" t="s">
        <v>7</v>
      </c>
      <c r="P356" s="2" t="s">
        <v>7</v>
      </c>
      <c r="Q356" s="2" t="s">
        <v>7</v>
      </c>
      <c r="R356" s="2" t="s">
        <v>7</v>
      </c>
      <c r="S356" s="25" t="s">
        <v>7</v>
      </c>
      <c r="T356" s="215"/>
      <c r="U356" s="24" t="s">
        <v>7</v>
      </c>
      <c r="V356" s="2" t="s">
        <v>7</v>
      </c>
      <c r="W356" s="2" t="s">
        <v>7</v>
      </c>
      <c r="X356" s="2" t="s">
        <v>7</v>
      </c>
      <c r="Y356" s="25" t="s">
        <v>7</v>
      </c>
    </row>
    <row r="357" spans="1:25">
      <c r="A357" s="134" t="str">
        <f t="shared" si="5"/>
        <v>CHca_03.1</v>
      </c>
      <c r="C357" s="177" t="s">
        <v>11</v>
      </c>
      <c r="D357" s="178" t="s">
        <v>495</v>
      </c>
      <c r="E357" s="178" t="s">
        <v>585</v>
      </c>
      <c r="F357" s="178" t="s">
        <v>586</v>
      </c>
      <c r="G357" s="178" t="s">
        <v>533</v>
      </c>
      <c r="H357" s="178" t="s">
        <v>5815</v>
      </c>
      <c r="I357" s="214" t="s">
        <v>54</v>
      </c>
      <c r="J357" s="82" t="s">
        <v>1365</v>
      </c>
      <c r="K357" s="82" t="s">
        <v>1406</v>
      </c>
      <c r="L357" s="24" t="s">
        <v>273</v>
      </c>
      <c r="M357" s="25" t="s">
        <v>273</v>
      </c>
      <c r="N357" s="174" t="s">
        <v>273</v>
      </c>
      <c r="O357" s="2" t="s">
        <v>273</v>
      </c>
      <c r="P357" s="2" t="s">
        <v>273</v>
      </c>
      <c r="Q357" s="2" t="s">
        <v>272</v>
      </c>
      <c r="R357" s="2" t="s">
        <v>273</v>
      </c>
      <c r="S357" s="25" t="s">
        <v>273</v>
      </c>
      <c r="T357" s="215"/>
      <c r="U357" s="24" t="s">
        <v>7</v>
      </c>
      <c r="V357" s="2" t="s">
        <v>7</v>
      </c>
      <c r="W357" s="2" t="s">
        <v>7</v>
      </c>
      <c r="X357" s="2" t="s">
        <v>7</v>
      </c>
      <c r="Y357" s="25" t="s">
        <v>7</v>
      </c>
    </row>
    <row r="358" spans="1:25">
      <c r="A358" s="134" t="str">
        <f t="shared" si="5"/>
        <v>CHca_03.1</v>
      </c>
      <c r="C358" s="177" t="s">
        <v>11</v>
      </c>
      <c r="D358" s="178" t="s">
        <v>495</v>
      </c>
      <c r="E358" s="178" t="s">
        <v>585</v>
      </c>
      <c r="F358" s="178" t="s">
        <v>586</v>
      </c>
      <c r="G358" s="178" t="s">
        <v>533</v>
      </c>
      <c r="H358" s="178" t="s">
        <v>5815</v>
      </c>
      <c r="I358" s="214" t="s">
        <v>54</v>
      </c>
      <c r="J358" s="82" t="s">
        <v>1367</v>
      </c>
      <c r="K358" s="82" t="s">
        <v>1407</v>
      </c>
      <c r="L358" s="24" t="s">
        <v>273</v>
      </c>
      <c r="M358" s="25" t="s">
        <v>273</v>
      </c>
      <c r="N358" s="174" t="s">
        <v>273</v>
      </c>
      <c r="O358" s="2" t="s">
        <v>273</v>
      </c>
      <c r="P358" s="2" t="s">
        <v>273</v>
      </c>
      <c r="Q358" s="2" t="s">
        <v>272</v>
      </c>
      <c r="R358" s="2" t="s">
        <v>273</v>
      </c>
      <c r="S358" s="25" t="s">
        <v>273</v>
      </c>
      <c r="T358" s="215"/>
      <c r="U358" s="24" t="s">
        <v>7</v>
      </c>
      <c r="V358" s="2" t="s">
        <v>7</v>
      </c>
      <c r="W358" s="2" t="s">
        <v>7</v>
      </c>
      <c r="X358" s="2" t="s">
        <v>7</v>
      </c>
      <c r="Y358" s="25" t="s">
        <v>7</v>
      </c>
    </row>
    <row r="359" spans="1:25">
      <c r="A359" s="134" t="str">
        <f t="shared" si="5"/>
        <v>CHca_03.1</v>
      </c>
      <c r="C359" s="177" t="s">
        <v>11</v>
      </c>
      <c r="D359" s="178" t="s">
        <v>495</v>
      </c>
      <c r="E359" s="178" t="s">
        <v>585</v>
      </c>
      <c r="F359" s="178" t="s">
        <v>586</v>
      </c>
      <c r="G359" s="178" t="s">
        <v>533</v>
      </c>
      <c r="H359" s="178" t="s">
        <v>5815</v>
      </c>
      <c r="I359" s="214" t="s">
        <v>54</v>
      </c>
      <c r="J359" s="82" t="s">
        <v>1369</v>
      </c>
      <c r="K359" s="82" t="s">
        <v>1408</v>
      </c>
      <c r="L359" s="24" t="s">
        <v>273</v>
      </c>
      <c r="M359" s="25" t="s">
        <v>273</v>
      </c>
      <c r="N359" s="174" t="s">
        <v>273</v>
      </c>
      <c r="O359" s="2" t="s">
        <v>273</v>
      </c>
      <c r="P359" s="2" t="s">
        <v>273</v>
      </c>
      <c r="Q359" s="2" t="s">
        <v>272</v>
      </c>
      <c r="R359" s="2" t="s">
        <v>273</v>
      </c>
      <c r="S359" s="25" t="s">
        <v>273</v>
      </c>
      <c r="T359" s="215"/>
      <c r="U359" s="24" t="s">
        <v>7</v>
      </c>
      <c r="V359" s="2" t="s">
        <v>7</v>
      </c>
      <c r="W359" s="2" t="s">
        <v>7</v>
      </c>
      <c r="X359" s="2" t="s">
        <v>7</v>
      </c>
      <c r="Y359" s="25" t="s">
        <v>7</v>
      </c>
    </row>
    <row r="360" spans="1:25">
      <c r="A360" s="134" t="str">
        <f t="shared" si="5"/>
        <v>CHca_03.1</v>
      </c>
      <c r="C360" s="177" t="s">
        <v>11</v>
      </c>
      <c r="D360" s="178" t="s">
        <v>495</v>
      </c>
      <c r="E360" s="178" t="s">
        <v>585</v>
      </c>
      <c r="F360" s="178" t="s">
        <v>586</v>
      </c>
      <c r="G360" s="178" t="s">
        <v>533</v>
      </c>
      <c r="H360" s="172" t="s">
        <v>5815</v>
      </c>
      <c r="I360" s="216" t="s">
        <v>54</v>
      </c>
      <c r="J360" s="82" t="s">
        <v>1371</v>
      </c>
      <c r="K360" s="82" t="s">
        <v>1409</v>
      </c>
      <c r="L360" s="24" t="s">
        <v>273</v>
      </c>
      <c r="M360" s="25" t="s">
        <v>273</v>
      </c>
      <c r="N360" s="174" t="s">
        <v>273</v>
      </c>
      <c r="O360" s="2" t="s">
        <v>273</v>
      </c>
      <c r="P360" s="2" t="s">
        <v>273</v>
      </c>
      <c r="Q360" s="2" t="s">
        <v>272</v>
      </c>
      <c r="R360" s="2" t="s">
        <v>273</v>
      </c>
      <c r="S360" s="25" t="s">
        <v>273</v>
      </c>
      <c r="T360" s="215"/>
      <c r="U360" s="24" t="s">
        <v>7</v>
      </c>
      <c r="V360" s="2" t="s">
        <v>7</v>
      </c>
      <c r="W360" s="2" t="s">
        <v>7</v>
      </c>
      <c r="X360" s="2" t="s">
        <v>7</v>
      </c>
      <c r="Y360" s="25" t="s">
        <v>7</v>
      </c>
    </row>
    <row r="361" spans="1:25">
      <c r="A361" s="134" t="str">
        <f t="shared" si="5"/>
        <v>CHca_03.1</v>
      </c>
      <c r="C361" s="177" t="s">
        <v>11</v>
      </c>
      <c r="D361" s="178" t="s">
        <v>495</v>
      </c>
      <c r="E361" s="178" t="s">
        <v>585</v>
      </c>
      <c r="F361" s="178" t="s">
        <v>586</v>
      </c>
      <c r="G361" s="178" t="s">
        <v>533</v>
      </c>
      <c r="H361" s="178" t="s">
        <v>5815</v>
      </c>
      <c r="I361" s="214" t="s">
        <v>54</v>
      </c>
      <c r="J361" s="82" t="s">
        <v>1373</v>
      </c>
      <c r="K361" s="82" t="s">
        <v>1410</v>
      </c>
      <c r="L361" s="24" t="s">
        <v>273</v>
      </c>
      <c r="M361" s="25" t="s">
        <v>273</v>
      </c>
      <c r="N361" s="174" t="s">
        <v>273</v>
      </c>
      <c r="O361" s="2" t="s">
        <v>273</v>
      </c>
      <c r="P361" s="2" t="s">
        <v>273</v>
      </c>
      <c r="Q361" s="2" t="s">
        <v>272</v>
      </c>
      <c r="R361" s="2" t="s">
        <v>273</v>
      </c>
      <c r="S361" s="25" t="s">
        <v>273</v>
      </c>
      <c r="T361" s="215"/>
      <c r="U361" s="24" t="s">
        <v>7</v>
      </c>
      <c r="V361" s="2" t="s">
        <v>7</v>
      </c>
      <c r="W361" s="2" t="s">
        <v>7</v>
      </c>
      <c r="X361" s="2" t="s">
        <v>7</v>
      </c>
      <c r="Y361" s="25" t="s">
        <v>7</v>
      </c>
    </row>
    <row r="362" spans="1:25">
      <c r="A362" s="134" t="str">
        <f t="shared" si="5"/>
        <v>CHca_03.1</v>
      </c>
      <c r="C362" s="177" t="s">
        <v>11</v>
      </c>
      <c r="D362" s="178" t="s">
        <v>495</v>
      </c>
      <c r="E362" s="178" t="s">
        <v>585</v>
      </c>
      <c r="F362" s="178" t="s">
        <v>586</v>
      </c>
      <c r="G362" s="178" t="s">
        <v>533</v>
      </c>
      <c r="H362" s="178" t="s">
        <v>5815</v>
      </c>
      <c r="I362" s="214" t="s">
        <v>54</v>
      </c>
      <c r="J362" s="82" t="s">
        <v>1375</v>
      </c>
      <c r="K362" s="82" t="s">
        <v>1411</v>
      </c>
      <c r="L362" s="24" t="s">
        <v>273</v>
      </c>
      <c r="M362" s="25" t="s">
        <v>273</v>
      </c>
      <c r="N362" s="174" t="s">
        <v>273</v>
      </c>
      <c r="O362" s="2" t="s">
        <v>273</v>
      </c>
      <c r="P362" s="2" t="s">
        <v>273</v>
      </c>
      <c r="Q362" s="2" t="s">
        <v>272</v>
      </c>
      <c r="R362" s="2" t="s">
        <v>273</v>
      </c>
      <c r="S362" s="25" t="s">
        <v>273</v>
      </c>
      <c r="T362" s="215"/>
      <c r="U362" s="24" t="s">
        <v>7</v>
      </c>
      <c r="V362" s="2" t="s">
        <v>7</v>
      </c>
      <c r="W362" s="2" t="s">
        <v>7</v>
      </c>
      <c r="X362" s="2" t="s">
        <v>7</v>
      </c>
      <c r="Y362" s="25" t="s">
        <v>7</v>
      </c>
    </row>
    <row r="363" spans="1:25">
      <c r="A363" s="134" t="str">
        <f t="shared" si="5"/>
        <v>CHca_03.1</v>
      </c>
      <c r="C363" s="177" t="s">
        <v>11</v>
      </c>
      <c r="D363" s="178" t="s">
        <v>495</v>
      </c>
      <c r="E363" s="178" t="s">
        <v>585</v>
      </c>
      <c r="F363" s="178" t="s">
        <v>586</v>
      </c>
      <c r="G363" s="178" t="s">
        <v>533</v>
      </c>
      <c r="H363" s="178" t="s">
        <v>5815</v>
      </c>
      <c r="I363" s="214" t="s">
        <v>54</v>
      </c>
      <c r="J363" s="82" t="s">
        <v>1377</v>
      </c>
      <c r="K363" s="82" t="s">
        <v>1412</v>
      </c>
      <c r="L363" s="24" t="s">
        <v>273</v>
      </c>
      <c r="M363" s="25" t="s">
        <v>273</v>
      </c>
      <c r="N363" s="174" t="s">
        <v>273</v>
      </c>
      <c r="O363" s="2" t="s">
        <v>273</v>
      </c>
      <c r="P363" s="2" t="s">
        <v>273</v>
      </c>
      <c r="Q363" s="2" t="s">
        <v>272</v>
      </c>
      <c r="R363" s="2" t="s">
        <v>273</v>
      </c>
      <c r="S363" s="25" t="s">
        <v>273</v>
      </c>
      <c r="T363" s="215"/>
      <c r="U363" s="24" t="s">
        <v>7</v>
      </c>
      <c r="V363" s="2" t="s">
        <v>7</v>
      </c>
      <c r="W363" s="2" t="s">
        <v>7</v>
      </c>
      <c r="X363" s="2" t="s">
        <v>7</v>
      </c>
      <c r="Y363" s="25" t="s">
        <v>7</v>
      </c>
    </row>
    <row r="364" spans="1:25">
      <c r="A364" s="134" t="str">
        <f t="shared" si="5"/>
        <v>CHca_03.1</v>
      </c>
      <c r="C364" s="177" t="s">
        <v>11</v>
      </c>
      <c r="D364" s="178" t="s">
        <v>495</v>
      </c>
      <c r="E364" s="178" t="s">
        <v>585</v>
      </c>
      <c r="F364" s="178" t="s">
        <v>586</v>
      </c>
      <c r="G364" s="178" t="s">
        <v>533</v>
      </c>
      <c r="H364" s="178" t="s">
        <v>5815</v>
      </c>
      <c r="I364" s="214" t="s">
        <v>54</v>
      </c>
      <c r="J364" s="82" t="s">
        <v>1379</v>
      </c>
      <c r="K364" s="82" t="s">
        <v>1413</v>
      </c>
      <c r="L364" s="24" t="s">
        <v>273</v>
      </c>
      <c r="M364" s="25" t="s">
        <v>273</v>
      </c>
      <c r="N364" s="174" t="s">
        <v>273</v>
      </c>
      <c r="O364" s="2" t="s">
        <v>273</v>
      </c>
      <c r="P364" s="2" t="s">
        <v>273</v>
      </c>
      <c r="Q364" s="2" t="s">
        <v>272</v>
      </c>
      <c r="R364" s="2" t="s">
        <v>273</v>
      </c>
      <c r="S364" s="25" t="s">
        <v>273</v>
      </c>
      <c r="T364" s="215"/>
      <c r="U364" s="24" t="s">
        <v>7</v>
      </c>
      <c r="V364" s="2" t="s">
        <v>7</v>
      </c>
      <c r="W364" s="2" t="s">
        <v>7</v>
      </c>
      <c r="X364" s="2" t="s">
        <v>7</v>
      </c>
      <c r="Y364" s="25" t="s">
        <v>7</v>
      </c>
    </row>
    <row r="365" spans="1:25">
      <c r="A365" s="134" t="str">
        <f t="shared" si="5"/>
        <v>CHca_03.1</v>
      </c>
      <c r="C365" s="177" t="s">
        <v>11</v>
      </c>
      <c r="D365" s="178" t="s">
        <v>495</v>
      </c>
      <c r="E365" s="178" t="s">
        <v>585</v>
      </c>
      <c r="F365" s="178" t="s">
        <v>586</v>
      </c>
      <c r="G365" s="178" t="s">
        <v>533</v>
      </c>
      <c r="H365" s="178" t="s">
        <v>5815</v>
      </c>
      <c r="I365" s="214" t="s">
        <v>54</v>
      </c>
      <c r="J365" s="82" t="s">
        <v>1381</v>
      </c>
      <c r="K365" s="82" t="s">
        <v>1414</v>
      </c>
      <c r="L365" s="24" t="s">
        <v>273</v>
      </c>
      <c r="M365" s="25" t="s">
        <v>273</v>
      </c>
      <c r="N365" s="174" t="s">
        <v>273</v>
      </c>
      <c r="O365" s="2" t="s">
        <v>273</v>
      </c>
      <c r="P365" s="2" t="s">
        <v>273</v>
      </c>
      <c r="Q365" s="2" t="s">
        <v>272</v>
      </c>
      <c r="R365" s="2" t="s">
        <v>273</v>
      </c>
      <c r="S365" s="25" t="s">
        <v>273</v>
      </c>
      <c r="T365" s="215"/>
      <c r="U365" s="24" t="s">
        <v>7</v>
      </c>
      <c r="V365" s="2" t="s">
        <v>7</v>
      </c>
      <c r="W365" s="2" t="s">
        <v>7</v>
      </c>
      <c r="X365" s="2" t="s">
        <v>7</v>
      </c>
      <c r="Y365" s="25" t="s">
        <v>7</v>
      </c>
    </row>
    <row r="366" spans="1:25">
      <c r="A366" s="134" t="str">
        <f t="shared" si="5"/>
        <v>CHca_03.1</v>
      </c>
      <c r="C366" s="177" t="s">
        <v>11</v>
      </c>
      <c r="D366" s="178" t="s">
        <v>495</v>
      </c>
      <c r="E366" s="178" t="s">
        <v>585</v>
      </c>
      <c r="F366" s="178" t="s">
        <v>586</v>
      </c>
      <c r="G366" s="178" t="s">
        <v>533</v>
      </c>
      <c r="H366" s="178" t="s">
        <v>5815</v>
      </c>
      <c r="I366" s="214" t="s">
        <v>54</v>
      </c>
      <c r="J366" s="82" t="s">
        <v>1383</v>
      </c>
      <c r="K366" s="82" t="s">
        <v>1415</v>
      </c>
      <c r="L366" s="24" t="s">
        <v>273</v>
      </c>
      <c r="M366" s="25" t="s">
        <v>273</v>
      </c>
      <c r="N366" s="174" t="s">
        <v>273</v>
      </c>
      <c r="O366" s="2" t="s">
        <v>273</v>
      </c>
      <c r="P366" s="2" t="s">
        <v>273</v>
      </c>
      <c r="Q366" s="2" t="s">
        <v>272</v>
      </c>
      <c r="R366" s="2" t="s">
        <v>273</v>
      </c>
      <c r="S366" s="25" t="s">
        <v>273</v>
      </c>
      <c r="T366" s="215"/>
      <c r="U366" s="24" t="s">
        <v>7</v>
      </c>
      <c r="V366" s="2" t="s">
        <v>7</v>
      </c>
      <c r="W366" s="2" t="s">
        <v>7</v>
      </c>
      <c r="X366" s="2" t="s">
        <v>7</v>
      </c>
      <c r="Y366" s="25" t="s">
        <v>7</v>
      </c>
    </row>
    <row r="367" spans="1:25">
      <c r="A367" s="134" t="str">
        <f t="shared" si="5"/>
        <v>CHca_03.1</v>
      </c>
      <c r="C367" s="177" t="s">
        <v>11</v>
      </c>
      <c r="D367" s="178" t="s">
        <v>495</v>
      </c>
      <c r="E367" s="178" t="s">
        <v>585</v>
      </c>
      <c r="F367" s="178" t="s">
        <v>586</v>
      </c>
      <c r="G367" s="178" t="s">
        <v>533</v>
      </c>
      <c r="H367" s="178" t="s">
        <v>5815</v>
      </c>
      <c r="I367" s="214" t="s">
        <v>54</v>
      </c>
      <c r="J367" s="82" t="s">
        <v>1385</v>
      </c>
      <c r="K367" s="82" t="s">
        <v>1416</v>
      </c>
      <c r="L367" s="24" t="s">
        <v>273</v>
      </c>
      <c r="M367" s="25" t="s">
        <v>273</v>
      </c>
      <c r="N367" s="174" t="s">
        <v>273</v>
      </c>
      <c r="O367" s="2" t="s">
        <v>273</v>
      </c>
      <c r="P367" s="2" t="s">
        <v>273</v>
      </c>
      <c r="Q367" s="2" t="s">
        <v>272</v>
      </c>
      <c r="R367" s="2" t="s">
        <v>273</v>
      </c>
      <c r="S367" s="25" t="s">
        <v>273</v>
      </c>
      <c r="T367" s="215"/>
      <c r="U367" s="24" t="s">
        <v>7</v>
      </c>
      <c r="V367" s="2" t="s">
        <v>7</v>
      </c>
      <c r="W367" s="2" t="s">
        <v>7</v>
      </c>
      <c r="X367" s="2" t="s">
        <v>7</v>
      </c>
      <c r="Y367" s="25" t="s">
        <v>7</v>
      </c>
    </row>
    <row r="368" spans="1:25">
      <c r="A368" s="134" t="str">
        <f t="shared" si="5"/>
        <v>CHca_03.1</v>
      </c>
      <c r="C368" s="177" t="s">
        <v>11</v>
      </c>
      <c r="D368" s="178" t="s">
        <v>495</v>
      </c>
      <c r="E368" s="178" t="s">
        <v>585</v>
      </c>
      <c r="F368" s="178" t="s">
        <v>586</v>
      </c>
      <c r="G368" s="178" t="s">
        <v>533</v>
      </c>
      <c r="H368" s="172" t="s">
        <v>5815</v>
      </c>
      <c r="I368" s="216" t="s">
        <v>54</v>
      </c>
      <c r="J368" s="82" t="s">
        <v>1387</v>
      </c>
      <c r="K368" s="82" t="s">
        <v>1417</v>
      </c>
      <c r="L368" s="24" t="s">
        <v>273</v>
      </c>
      <c r="M368" s="25" t="s">
        <v>273</v>
      </c>
      <c r="N368" s="174" t="s">
        <v>273</v>
      </c>
      <c r="O368" s="2" t="s">
        <v>273</v>
      </c>
      <c r="P368" s="2" t="s">
        <v>273</v>
      </c>
      <c r="Q368" s="2" t="s">
        <v>272</v>
      </c>
      <c r="R368" s="2" t="s">
        <v>273</v>
      </c>
      <c r="S368" s="25" t="s">
        <v>273</v>
      </c>
      <c r="T368" s="215"/>
      <c r="U368" s="24" t="s">
        <v>7</v>
      </c>
      <c r="V368" s="2" t="s">
        <v>7</v>
      </c>
      <c r="W368" s="2" t="s">
        <v>7</v>
      </c>
      <c r="X368" s="2" t="s">
        <v>7</v>
      </c>
      <c r="Y368" s="25" t="s">
        <v>7</v>
      </c>
    </row>
    <row r="369" spans="1:25">
      <c r="A369" s="134" t="str">
        <f t="shared" si="5"/>
        <v>CHca_03.1</v>
      </c>
      <c r="C369" s="177" t="s">
        <v>11</v>
      </c>
      <c r="D369" s="178" t="s">
        <v>495</v>
      </c>
      <c r="E369" s="178" t="s">
        <v>585</v>
      </c>
      <c r="F369" s="178" t="s">
        <v>586</v>
      </c>
      <c r="G369" s="178" t="s">
        <v>533</v>
      </c>
      <c r="H369" s="178" t="s">
        <v>5815</v>
      </c>
      <c r="I369" s="214" t="s">
        <v>54</v>
      </c>
      <c r="J369" s="82" t="s">
        <v>433</v>
      </c>
      <c r="K369" s="82" t="s">
        <v>1418</v>
      </c>
      <c r="L369" s="24" t="s">
        <v>273</v>
      </c>
      <c r="M369" s="25" t="s">
        <v>273</v>
      </c>
      <c r="N369" s="174" t="s">
        <v>273</v>
      </c>
      <c r="O369" s="2" t="s">
        <v>273</v>
      </c>
      <c r="P369" s="2" t="s">
        <v>273</v>
      </c>
      <c r="Q369" s="2" t="s">
        <v>272</v>
      </c>
      <c r="R369" s="2" t="s">
        <v>273</v>
      </c>
      <c r="S369" s="25" t="s">
        <v>273</v>
      </c>
      <c r="T369" s="215"/>
      <c r="U369" s="24" t="s">
        <v>7</v>
      </c>
      <c r="V369" s="2" t="s">
        <v>7</v>
      </c>
      <c r="W369" s="2" t="s">
        <v>7</v>
      </c>
      <c r="X369" s="2" t="s">
        <v>7</v>
      </c>
      <c r="Y369" s="25" t="s">
        <v>7</v>
      </c>
    </row>
    <row r="370" spans="1:25">
      <c r="A370" s="134" t="str">
        <f t="shared" si="5"/>
        <v>CHca_03.1</v>
      </c>
      <c r="C370" s="177" t="s">
        <v>11</v>
      </c>
      <c r="D370" s="178" t="s">
        <v>495</v>
      </c>
      <c r="E370" s="178" t="s">
        <v>585</v>
      </c>
      <c r="F370" s="178" t="s">
        <v>586</v>
      </c>
      <c r="G370" s="178" t="s">
        <v>533</v>
      </c>
      <c r="H370" s="178" t="s">
        <v>5815</v>
      </c>
      <c r="I370" s="214" t="s">
        <v>54</v>
      </c>
      <c r="J370" s="82" t="s">
        <v>1390</v>
      </c>
      <c r="K370" s="82" t="s">
        <v>1419</v>
      </c>
      <c r="L370" s="24" t="s">
        <v>273</v>
      </c>
      <c r="M370" s="25" t="s">
        <v>273</v>
      </c>
      <c r="N370" s="174" t="s">
        <v>273</v>
      </c>
      <c r="O370" s="2" t="s">
        <v>273</v>
      </c>
      <c r="P370" s="2" t="s">
        <v>273</v>
      </c>
      <c r="Q370" s="2" t="s">
        <v>272</v>
      </c>
      <c r="R370" s="2" t="s">
        <v>273</v>
      </c>
      <c r="S370" s="25" t="s">
        <v>273</v>
      </c>
      <c r="T370" s="215"/>
      <c r="U370" s="24" t="s">
        <v>7</v>
      </c>
      <c r="V370" s="2" t="s">
        <v>7</v>
      </c>
      <c r="W370" s="2" t="s">
        <v>7</v>
      </c>
      <c r="X370" s="2" t="s">
        <v>7</v>
      </c>
      <c r="Y370" s="25" t="s">
        <v>7</v>
      </c>
    </row>
    <row r="371" spans="1:25">
      <c r="A371" s="134" t="str">
        <f t="shared" si="5"/>
        <v>CHca_03.2</v>
      </c>
      <c r="C371" s="177" t="s">
        <v>11</v>
      </c>
      <c r="D371" s="178" t="s">
        <v>495</v>
      </c>
      <c r="E371" s="178" t="s">
        <v>587</v>
      </c>
      <c r="F371" s="178" t="s">
        <v>588</v>
      </c>
      <c r="G371" s="178" t="s">
        <v>540</v>
      </c>
      <c r="H371" s="178" t="s">
        <v>5815</v>
      </c>
      <c r="I371" s="214" t="s">
        <v>54</v>
      </c>
      <c r="J371" s="82" t="s">
        <v>1349</v>
      </c>
      <c r="K371" s="82" t="s">
        <v>1394</v>
      </c>
      <c r="L371" s="24" t="s">
        <v>273</v>
      </c>
      <c r="M371" s="25" t="s">
        <v>273</v>
      </c>
      <c r="N371" s="174" t="s">
        <v>273</v>
      </c>
      <c r="O371" s="2" t="s">
        <v>273</v>
      </c>
      <c r="P371" s="2" t="s">
        <v>273</v>
      </c>
      <c r="Q371" s="2" t="s">
        <v>272</v>
      </c>
      <c r="R371" s="2" t="s">
        <v>273</v>
      </c>
      <c r="S371" s="25" t="s">
        <v>273</v>
      </c>
      <c r="T371" s="215"/>
      <c r="U371" s="24" t="s">
        <v>273</v>
      </c>
      <c r="V371" s="2" t="s">
        <v>273</v>
      </c>
      <c r="W371" s="2" t="s">
        <v>273</v>
      </c>
      <c r="X371" s="2" t="s">
        <v>273</v>
      </c>
      <c r="Y371" s="25" t="s">
        <v>273</v>
      </c>
    </row>
    <row r="372" spans="1:25">
      <c r="A372" s="134" t="str">
        <f t="shared" si="5"/>
        <v>CHca_03.2</v>
      </c>
      <c r="C372" s="177" t="s">
        <v>11</v>
      </c>
      <c r="D372" s="178" t="s">
        <v>495</v>
      </c>
      <c r="E372" s="178" t="s">
        <v>587</v>
      </c>
      <c r="F372" s="178" t="s">
        <v>588</v>
      </c>
      <c r="G372" s="178" t="s">
        <v>540</v>
      </c>
      <c r="H372" s="178" t="s">
        <v>5815</v>
      </c>
      <c r="I372" s="214" t="s">
        <v>54</v>
      </c>
      <c r="J372" s="82" t="s">
        <v>435</v>
      </c>
      <c r="K372" s="82" t="s">
        <v>1395</v>
      </c>
      <c r="L372" s="24" t="s">
        <v>273</v>
      </c>
      <c r="M372" s="25" t="s">
        <v>273</v>
      </c>
      <c r="N372" s="174" t="s">
        <v>273</v>
      </c>
      <c r="O372" s="2" t="s">
        <v>273</v>
      </c>
      <c r="P372" s="2" t="s">
        <v>273</v>
      </c>
      <c r="Q372" s="2" t="s">
        <v>272</v>
      </c>
      <c r="R372" s="2" t="s">
        <v>273</v>
      </c>
      <c r="S372" s="25" t="s">
        <v>273</v>
      </c>
      <c r="T372" s="215"/>
      <c r="U372" s="24" t="s">
        <v>273</v>
      </c>
      <c r="V372" s="2" t="s">
        <v>273</v>
      </c>
      <c r="W372" s="2" t="s">
        <v>273</v>
      </c>
      <c r="X372" s="2" t="s">
        <v>273</v>
      </c>
      <c r="Y372" s="25" t="s">
        <v>273</v>
      </c>
    </row>
    <row r="373" spans="1:25">
      <c r="A373" s="134" t="str">
        <f t="shared" si="5"/>
        <v>CHca_03.2</v>
      </c>
      <c r="C373" s="177" t="s">
        <v>11</v>
      </c>
      <c r="D373" s="178" t="s">
        <v>495</v>
      </c>
      <c r="E373" s="178" t="s">
        <v>587</v>
      </c>
      <c r="F373" s="178" t="s">
        <v>588</v>
      </c>
      <c r="G373" s="178" t="s">
        <v>540</v>
      </c>
      <c r="H373" s="178" t="s">
        <v>5815</v>
      </c>
      <c r="I373" s="214" t="s">
        <v>54</v>
      </c>
      <c r="J373" s="82" t="s">
        <v>1343</v>
      </c>
      <c r="K373" s="82" t="s">
        <v>1396</v>
      </c>
      <c r="L373" s="24" t="s">
        <v>273</v>
      </c>
      <c r="M373" s="25" t="s">
        <v>273</v>
      </c>
      <c r="N373" s="174" t="s">
        <v>273</v>
      </c>
      <c r="O373" s="2" t="s">
        <v>273</v>
      </c>
      <c r="P373" s="2" t="s">
        <v>273</v>
      </c>
      <c r="Q373" s="2" t="s">
        <v>272</v>
      </c>
      <c r="R373" s="2" t="s">
        <v>273</v>
      </c>
      <c r="S373" s="25" t="s">
        <v>273</v>
      </c>
      <c r="T373" s="215"/>
      <c r="U373" s="24" t="s">
        <v>273</v>
      </c>
      <c r="V373" s="2" t="s">
        <v>273</v>
      </c>
      <c r="W373" s="2" t="s">
        <v>273</v>
      </c>
      <c r="X373" s="2" t="s">
        <v>273</v>
      </c>
      <c r="Y373" s="25" t="s">
        <v>273</v>
      </c>
    </row>
    <row r="374" spans="1:25">
      <c r="A374" s="134" t="str">
        <f t="shared" si="5"/>
        <v>CHca_03.2</v>
      </c>
      <c r="C374" s="177" t="s">
        <v>11</v>
      </c>
      <c r="D374" s="178" t="s">
        <v>495</v>
      </c>
      <c r="E374" s="178" t="s">
        <v>587</v>
      </c>
      <c r="F374" s="178" t="s">
        <v>588</v>
      </c>
      <c r="G374" s="178" t="s">
        <v>540</v>
      </c>
      <c r="H374" s="178" t="s">
        <v>5815</v>
      </c>
      <c r="I374" s="214" t="s">
        <v>54</v>
      </c>
      <c r="J374" s="82" t="s">
        <v>1345</v>
      </c>
      <c r="K374" s="82" t="s">
        <v>1397</v>
      </c>
      <c r="L374" s="24" t="s">
        <v>273</v>
      </c>
      <c r="M374" s="25" t="s">
        <v>273</v>
      </c>
      <c r="N374" s="174" t="s">
        <v>273</v>
      </c>
      <c r="O374" s="2" t="s">
        <v>273</v>
      </c>
      <c r="P374" s="2" t="s">
        <v>273</v>
      </c>
      <c r="Q374" s="2" t="s">
        <v>272</v>
      </c>
      <c r="R374" s="2" t="s">
        <v>273</v>
      </c>
      <c r="S374" s="25" t="s">
        <v>273</v>
      </c>
      <c r="T374" s="215"/>
      <c r="U374" s="24" t="s">
        <v>273</v>
      </c>
      <c r="V374" s="2" t="s">
        <v>273</v>
      </c>
      <c r="W374" s="2" t="s">
        <v>273</v>
      </c>
      <c r="X374" s="2" t="s">
        <v>273</v>
      </c>
      <c r="Y374" s="25" t="s">
        <v>273</v>
      </c>
    </row>
    <row r="375" spans="1:25">
      <c r="A375" s="134" t="str">
        <f t="shared" si="5"/>
        <v>CHca_03.2</v>
      </c>
      <c r="C375" s="177" t="s">
        <v>11</v>
      </c>
      <c r="D375" s="178" t="s">
        <v>495</v>
      </c>
      <c r="E375" s="178" t="s">
        <v>587</v>
      </c>
      <c r="F375" s="178" t="s">
        <v>588</v>
      </c>
      <c r="G375" s="178" t="s">
        <v>540</v>
      </c>
      <c r="H375" s="178" t="s">
        <v>5815</v>
      </c>
      <c r="I375" s="214" t="s">
        <v>54</v>
      </c>
      <c r="J375" s="82" t="s">
        <v>1347</v>
      </c>
      <c r="K375" s="82" t="s">
        <v>1398</v>
      </c>
      <c r="L375" s="24" t="s">
        <v>273</v>
      </c>
      <c r="M375" s="25" t="s">
        <v>273</v>
      </c>
      <c r="N375" s="174" t="s">
        <v>273</v>
      </c>
      <c r="O375" s="2" t="s">
        <v>273</v>
      </c>
      <c r="P375" s="2" t="s">
        <v>273</v>
      </c>
      <c r="Q375" s="2" t="s">
        <v>272</v>
      </c>
      <c r="R375" s="2" t="s">
        <v>273</v>
      </c>
      <c r="S375" s="25" t="s">
        <v>273</v>
      </c>
      <c r="T375" s="215"/>
      <c r="U375" s="24" t="s">
        <v>273</v>
      </c>
      <c r="V375" s="2" t="s">
        <v>273</v>
      </c>
      <c r="W375" s="2" t="s">
        <v>273</v>
      </c>
      <c r="X375" s="2" t="s">
        <v>273</v>
      </c>
      <c r="Y375" s="25" t="s">
        <v>273</v>
      </c>
    </row>
    <row r="376" spans="1:25">
      <c r="A376" s="134" t="str">
        <f t="shared" si="5"/>
        <v>CHca_03.2</v>
      </c>
      <c r="C376" s="177" t="s">
        <v>11</v>
      </c>
      <c r="D376" s="178" t="s">
        <v>495</v>
      </c>
      <c r="E376" s="178" t="s">
        <v>587</v>
      </c>
      <c r="F376" s="178" t="s">
        <v>588</v>
      </c>
      <c r="G376" s="178" t="s">
        <v>540</v>
      </c>
      <c r="H376" s="172" t="s">
        <v>5815</v>
      </c>
      <c r="I376" s="216" t="s">
        <v>54</v>
      </c>
      <c r="J376" s="82" t="s">
        <v>1351</v>
      </c>
      <c r="K376" s="82" t="s">
        <v>1399</v>
      </c>
      <c r="L376" s="24" t="s">
        <v>273</v>
      </c>
      <c r="M376" s="25" t="s">
        <v>273</v>
      </c>
      <c r="N376" s="174" t="s">
        <v>273</v>
      </c>
      <c r="O376" s="2" t="s">
        <v>273</v>
      </c>
      <c r="P376" s="2" t="s">
        <v>273</v>
      </c>
      <c r="Q376" s="2" t="s">
        <v>272</v>
      </c>
      <c r="R376" s="2" t="s">
        <v>273</v>
      </c>
      <c r="S376" s="25" t="s">
        <v>273</v>
      </c>
      <c r="T376" s="215"/>
      <c r="U376" s="24" t="s">
        <v>273</v>
      </c>
      <c r="V376" s="2" t="s">
        <v>273</v>
      </c>
      <c r="W376" s="2" t="s">
        <v>273</v>
      </c>
      <c r="X376" s="2" t="s">
        <v>273</v>
      </c>
      <c r="Y376" s="25" t="s">
        <v>273</v>
      </c>
    </row>
    <row r="377" spans="1:25">
      <c r="A377" s="134" t="str">
        <f t="shared" si="5"/>
        <v>CHca_03.2</v>
      </c>
      <c r="C377" s="177" t="s">
        <v>11</v>
      </c>
      <c r="D377" s="178" t="s">
        <v>495</v>
      </c>
      <c r="E377" s="178" t="s">
        <v>587</v>
      </c>
      <c r="F377" s="178" t="s">
        <v>588</v>
      </c>
      <c r="G377" s="178" t="s">
        <v>540</v>
      </c>
      <c r="H377" s="178" t="s">
        <v>5815</v>
      </c>
      <c r="I377" s="214" t="s">
        <v>54</v>
      </c>
      <c r="J377" s="82" t="s">
        <v>1353</v>
      </c>
      <c r="K377" s="82" t="s">
        <v>1400</v>
      </c>
      <c r="L377" s="24" t="s">
        <v>273</v>
      </c>
      <c r="M377" s="25" t="s">
        <v>273</v>
      </c>
      <c r="N377" s="174" t="s">
        <v>273</v>
      </c>
      <c r="O377" s="2" t="s">
        <v>273</v>
      </c>
      <c r="P377" s="2" t="s">
        <v>273</v>
      </c>
      <c r="Q377" s="2" t="s">
        <v>272</v>
      </c>
      <c r="R377" s="2" t="s">
        <v>273</v>
      </c>
      <c r="S377" s="25" t="s">
        <v>273</v>
      </c>
      <c r="T377" s="215"/>
      <c r="U377" s="24" t="s">
        <v>273</v>
      </c>
      <c r="V377" s="2" t="s">
        <v>273</v>
      </c>
      <c r="W377" s="2" t="s">
        <v>273</v>
      </c>
      <c r="X377" s="2" t="s">
        <v>273</v>
      </c>
      <c r="Y377" s="25" t="s">
        <v>273</v>
      </c>
    </row>
    <row r="378" spans="1:25">
      <c r="A378" s="134" t="str">
        <f t="shared" si="5"/>
        <v>CHca_03.2</v>
      </c>
      <c r="C378" s="177" t="s">
        <v>11</v>
      </c>
      <c r="D378" s="178" t="s">
        <v>495</v>
      </c>
      <c r="E378" s="178" t="s">
        <v>587</v>
      </c>
      <c r="F378" s="178" t="s">
        <v>588</v>
      </c>
      <c r="G378" s="178" t="s">
        <v>540</v>
      </c>
      <c r="H378" s="178" t="s">
        <v>5815</v>
      </c>
      <c r="I378" s="214" t="s">
        <v>54</v>
      </c>
      <c r="J378" s="82" t="s">
        <v>1355</v>
      </c>
      <c r="K378" s="82" t="s">
        <v>1401</v>
      </c>
      <c r="L378" s="24" t="s">
        <v>273</v>
      </c>
      <c r="M378" s="25" t="s">
        <v>273</v>
      </c>
      <c r="N378" s="174" t="s">
        <v>273</v>
      </c>
      <c r="O378" s="2" t="s">
        <v>273</v>
      </c>
      <c r="P378" s="2" t="s">
        <v>273</v>
      </c>
      <c r="Q378" s="2" t="s">
        <v>272</v>
      </c>
      <c r="R378" s="2" t="s">
        <v>273</v>
      </c>
      <c r="S378" s="25" t="s">
        <v>273</v>
      </c>
      <c r="T378" s="215"/>
      <c r="U378" s="24" t="s">
        <v>273</v>
      </c>
      <c r="V378" s="2" t="s">
        <v>273</v>
      </c>
      <c r="W378" s="2" t="s">
        <v>273</v>
      </c>
      <c r="X378" s="2" t="s">
        <v>273</v>
      </c>
      <c r="Y378" s="25" t="s">
        <v>273</v>
      </c>
    </row>
    <row r="379" spans="1:25">
      <c r="A379" s="134" t="str">
        <f t="shared" si="5"/>
        <v>CHca_03.2</v>
      </c>
      <c r="C379" s="177" t="s">
        <v>11</v>
      </c>
      <c r="D379" s="178" t="s">
        <v>495</v>
      </c>
      <c r="E379" s="178" t="s">
        <v>587</v>
      </c>
      <c r="F379" s="178" t="s">
        <v>588</v>
      </c>
      <c r="G379" s="178" t="s">
        <v>540</v>
      </c>
      <c r="H379" s="178" t="s">
        <v>5815</v>
      </c>
      <c r="I379" s="214" t="s">
        <v>54</v>
      </c>
      <c r="J379" s="82" t="s">
        <v>1357</v>
      </c>
      <c r="K379" s="82" t="s">
        <v>1402</v>
      </c>
      <c r="L379" s="24" t="s">
        <v>273</v>
      </c>
      <c r="M379" s="25" t="s">
        <v>273</v>
      </c>
      <c r="N379" s="174" t="s">
        <v>273</v>
      </c>
      <c r="O379" s="2" t="s">
        <v>273</v>
      </c>
      <c r="P379" s="2" t="s">
        <v>273</v>
      </c>
      <c r="Q379" s="2" t="s">
        <v>272</v>
      </c>
      <c r="R379" s="2" t="s">
        <v>273</v>
      </c>
      <c r="S379" s="25" t="s">
        <v>273</v>
      </c>
      <c r="T379" s="215"/>
      <c r="U379" s="24" t="s">
        <v>273</v>
      </c>
      <c r="V379" s="2" t="s">
        <v>273</v>
      </c>
      <c r="W379" s="2" t="s">
        <v>273</v>
      </c>
      <c r="X379" s="2" t="s">
        <v>273</v>
      </c>
      <c r="Y379" s="25" t="s">
        <v>273</v>
      </c>
    </row>
    <row r="380" spans="1:25">
      <c r="A380" s="134" t="str">
        <f t="shared" si="5"/>
        <v>CHca_03.2</v>
      </c>
      <c r="C380" s="177" t="s">
        <v>11</v>
      </c>
      <c r="D380" s="178" t="s">
        <v>495</v>
      </c>
      <c r="E380" s="178" t="s">
        <v>587</v>
      </c>
      <c r="F380" s="178" t="s">
        <v>588</v>
      </c>
      <c r="G380" s="178" t="s">
        <v>540</v>
      </c>
      <c r="H380" s="178" t="s">
        <v>5815</v>
      </c>
      <c r="I380" s="214" t="s">
        <v>54</v>
      </c>
      <c r="J380" s="82" t="s">
        <v>1359</v>
      </c>
      <c r="K380" s="82" t="s">
        <v>1403</v>
      </c>
      <c r="L380" s="24" t="s">
        <v>273</v>
      </c>
      <c r="M380" s="25" t="s">
        <v>273</v>
      </c>
      <c r="N380" s="174" t="s">
        <v>273</v>
      </c>
      <c r="O380" s="2" t="s">
        <v>273</v>
      </c>
      <c r="P380" s="2" t="s">
        <v>273</v>
      </c>
      <c r="Q380" s="2" t="s">
        <v>272</v>
      </c>
      <c r="R380" s="2" t="s">
        <v>273</v>
      </c>
      <c r="S380" s="25" t="s">
        <v>273</v>
      </c>
      <c r="T380" s="215"/>
      <c r="U380" s="24" t="s">
        <v>273</v>
      </c>
      <c r="V380" s="2" t="s">
        <v>273</v>
      </c>
      <c r="W380" s="2" t="s">
        <v>273</v>
      </c>
      <c r="X380" s="2" t="s">
        <v>273</v>
      </c>
      <c r="Y380" s="25" t="s">
        <v>273</v>
      </c>
    </row>
    <row r="381" spans="1:25">
      <c r="A381" s="134" t="str">
        <f t="shared" si="5"/>
        <v>CHca_03.2</v>
      </c>
      <c r="C381" s="177" t="s">
        <v>11</v>
      </c>
      <c r="D381" s="178" t="s">
        <v>495</v>
      </c>
      <c r="E381" s="178" t="s">
        <v>587</v>
      </c>
      <c r="F381" s="178" t="s">
        <v>588</v>
      </c>
      <c r="G381" s="178" t="s">
        <v>540</v>
      </c>
      <c r="H381" s="178" t="s">
        <v>5815</v>
      </c>
      <c r="I381" s="214" t="s">
        <v>54</v>
      </c>
      <c r="J381" s="82" t="s">
        <v>1361</v>
      </c>
      <c r="K381" s="82" t="s">
        <v>1404</v>
      </c>
      <c r="L381" s="24" t="s">
        <v>273</v>
      </c>
      <c r="M381" s="25" t="s">
        <v>273</v>
      </c>
      <c r="N381" s="174" t="s">
        <v>273</v>
      </c>
      <c r="O381" s="2" t="s">
        <v>273</v>
      </c>
      <c r="P381" s="2" t="s">
        <v>273</v>
      </c>
      <c r="Q381" s="2" t="s">
        <v>272</v>
      </c>
      <c r="R381" s="2" t="s">
        <v>273</v>
      </c>
      <c r="S381" s="25" t="s">
        <v>273</v>
      </c>
      <c r="T381" s="215"/>
      <c r="U381" s="24" t="s">
        <v>273</v>
      </c>
      <c r="V381" s="2" t="s">
        <v>273</v>
      </c>
      <c r="W381" s="2" t="s">
        <v>273</v>
      </c>
      <c r="X381" s="2" t="s">
        <v>273</v>
      </c>
      <c r="Y381" s="25" t="s">
        <v>273</v>
      </c>
    </row>
    <row r="382" spans="1:25">
      <c r="A382" s="134" t="str">
        <f t="shared" si="5"/>
        <v>CHca_03.2</v>
      </c>
      <c r="C382" s="177" t="s">
        <v>11</v>
      </c>
      <c r="D382" s="178" t="s">
        <v>495</v>
      </c>
      <c r="E382" s="178" t="s">
        <v>587</v>
      </c>
      <c r="F382" s="178" t="s">
        <v>588</v>
      </c>
      <c r="G382" s="178" t="s">
        <v>540</v>
      </c>
      <c r="H382" s="178" t="s">
        <v>5815</v>
      </c>
      <c r="I382" s="214" t="s">
        <v>54</v>
      </c>
      <c r="J382" s="82" t="s">
        <v>1363</v>
      </c>
      <c r="K382" s="82" t="s">
        <v>1405</v>
      </c>
      <c r="L382" s="24" t="s">
        <v>272</v>
      </c>
      <c r="M382" s="25" t="s">
        <v>273</v>
      </c>
      <c r="N382" s="174" t="s">
        <v>273</v>
      </c>
      <c r="O382" s="2" t="s">
        <v>273</v>
      </c>
      <c r="P382" s="2" t="s">
        <v>273</v>
      </c>
      <c r="Q382" s="2" t="s">
        <v>273</v>
      </c>
      <c r="R382" s="2" t="s">
        <v>272</v>
      </c>
      <c r="S382" s="25" t="s">
        <v>272</v>
      </c>
      <c r="T382" s="215"/>
      <c r="U382" s="24" t="s">
        <v>273</v>
      </c>
      <c r="V382" s="2" t="s">
        <v>273</v>
      </c>
      <c r="W382" s="2" t="s">
        <v>273</v>
      </c>
      <c r="X382" s="2" t="s">
        <v>273</v>
      </c>
      <c r="Y382" s="25" t="s">
        <v>273</v>
      </c>
    </row>
    <row r="383" spans="1:25">
      <c r="A383" s="134" t="str">
        <f t="shared" si="5"/>
        <v>CHca_03.2</v>
      </c>
      <c r="C383" s="177" t="s">
        <v>11</v>
      </c>
      <c r="D383" s="178" t="s">
        <v>495</v>
      </c>
      <c r="E383" s="178" t="s">
        <v>587</v>
      </c>
      <c r="F383" s="178" t="s">
        <v>588</v>
      </c>
      <c r="G383" s="178" t="s">
        <v>540</v>
      </c>
      <c r="H383" s="178" t="s">
        <v>5815</v>
      </c>
      <c r="I383" s="214" t="s">
        <v>54</v>
      </c>
      <c r="J383" s="82" t="s">
        <v>1365</v>
      </c>
      <c r="K383" s="82" t="s">
        <v>1406</v>
      </c>
      <c r="L383" s="24" t="s">
        <v>273</v>
      </c>
      <c r="M383" s="25" t="s">
        <v>273</v>
      </c>
      <c r="N383" s="174" t="s">
        <v>273</v>
      </c>
      <c r="O383" s="2" t="s">
        <v>273</v>
      </c>
      <c r="P383" s="2" t="s">
        <v>273</v>
      </c>
      <c r="Q383" s="2" t="s">
        <v>272</v>
      </c>
      <c r="R383" s="2" t="s">
        <v>273</v>
      </c>
      <c r="S383" s="25" t="s">
        <v>273</v>
      </c>
      <c r="T383" s="215"/>
      <c r="U383" s="24" t="s">
        <v>273</v>
      </c>
      <c r="V383" s="2" t="s">
        <v>273</v>
      </c>
      <c r="W383" s="2" t="s">
        <v>273</v>
      </c>
      <c r="X383" s="2" t="s">
        <v>273</v>
      </c>
      <c r="Y383" s="25" t="s">
        <v>273</v>
      </c>
    </row>
    <row r="384" spans="1:25">
      <c r="A384" s="134" t="str">
        <f t="shared" si="5"/>
        <v>CHca_03.2</v>
      </c>
      <c r="C384" s="177" t="s">
        <v>11</v>
      </c>
      <c r="D384" s="178" t="s">
        <v>495</v>
      </c>
      <c r="E384" s="178" t="s">
        <v>587</v>
      </c>
      <c r="F384" s="178" t="s">
        <v>588</v>
      </c>
      <c r="G384" s="178" t="s">
        <v>540</v>
      </c>
      <c r="H384" s="172" t="s">
        <v>5815</v>
      </c>
      <c r="I384" s="216" t="s">
        <v>54</v>
      </c>
      <c r="J384" s="82" t="s">
        <v>1367</v>
      </c>
      <c r="K384" s="82" t="s">
        <v>1407</v>
      </c>
      <c r="L384" s="24" t="s">
        <v>273</v>
      </c>
      <c r="M384" s="25" t="s">
        <v>273</v>
      </c>
      <c r="N384" s="174" t="s">
        <v>273</v>
      </c>
      <c r="O384" s="2" t="s">
        <v>273</v>
      </c>
      <c r="P384" s="2" t="s">
        <v>273</v>
      </c>
      <c r="Q384" s="2" t="s">
        <v>272</v>
      </c>
      <c r="R384" s="2" t="s">
        <v>273</v>
      </c>
      <c r="S384" s="25" t="s">
        <v>273</v>
      </c>
      <c r="T384" s="215"/>
      <c r="U384" s="24" t="s">
        <v>273</v>
      </c>
      <c r="V384" s="2" t="s">
        <v>273</v>
      </c>
      <c r="W384" s="2" t="s">
        <v>273</v>
      </c>
      <c r="X384" s="2" t="s">
        <v>273</v>
      </c>
      <c r="Y384" s="25" t="s">
        <v>273</v>
      </c>
    </row>
    <row r="385" spans="1:25">
      <c r="A385" s="134" t="str">
        <f t="shared" si="5"/>
        <v>CHca_03.2</v>
      </c>
      <c r="C385" s="177" t="s">
        <v>11</v>
      </c>
      <c r="D385" s="178" t="s">
        <v>495</v>
      </c>
      <c r="E385" s="178" t="s">
        <v>587</v>
      </c>
      <c r="F385" s="178" t="s">
        <v>588</v>
      </c>
      <c r="G385" s="178" t="s">
        <v>540</v>
      </c>
      <c r="H385" s="178" t="s">
        <v>5815</v>
      </c>
      <c r="I385" s="214" t="s">
        <v>54</v>
      </c>
      <c r="J385" s="82" t="s">
        <v>1369</v>
      </c>
      <c r="K385" s="82" t="s">
        <v>1408</v>
      </c>
      <c r="L385" s="24" t="s">
        <v>273</v>
      </c>
      <c r="M385" s="25" t="s">
        <v>273</v>
      </c>
      <c r="N385" s="174" t="s">
        <v>273</v>
      </c>
      <c r="O385" s="2" t="s">
        <v>273</v>
      </c>
      <c r="P385" s="2" t="s">
        <v>273</v>
      </c>
      <c r="Q385" s="2" t="s">
        <v>272</v>
      </c>
      <c r="R385" s="2" t="s">
        <v>273</v>
      </c>
      <c r="S385" s="25" t="s">
        <v>273</v>
      </c>
      <c r="T385" s="215"/>
      <c r="U385" s="24" t="s">
        <v>273</v>
      </c>
      <c r="V385" s="2" t="s">
        <v>273</v>
      </c>
      <c r="W385" s="2" t="s">
        <v>273</v>
      </c>
      <c r="X385" s="2" t="s">
        <v>273</v>
      </c>
      <c r="Y385" s="25" t="s">
        <v>273</v>
      </c>
    </row>
    <row r="386" spans="1:25">
      <c r="A386" s="134" t="str">
        <f t="shared" si="5"/>
        <v>CHca_03.2</v>
      </c>
      <c r="C386" s="177" t="s">
        <v>11</v>
      </c>
      <c r="D386" s="178" t="s">
        <v>495</v>
      </c>
      <c r="E386" s="178" t="s">
        <v>587</v>
      </c>
      <c r="F386" s="178" t="s">
        <v>588</v>
      </c>
      <c r="G386" s="178" t="s">
        <v>540</v>
      </c>
      <c r="H386" s="178" t="s">
        <v>5815</v>
      </c>
      <c r="I386" s="214" t="s">
        <v>54</v>
      </c>
      <c r="J386" s="82" t="s">
        <v>1371</v>
      </c>
      <c r="K386" s="82" t="s">
        <v>1409</v>
      </c>
      <c r="L386" s="24" t="s">
        <v>273</v>
      </c>
      <c r="M386" s="25" t="s">
        <v>273</v>
      </c>
      <c r="N386" s="174" t="s">
        <v>273</v>
      </c>
      <c r="O386" s="2" t="s">
        <v>273</v>
      </c>
      <c r="P386" s="2" t="s">
        <v>273</v>
      </c>
      <c r="Q386" s="2" t="s">
        <v>272</v>
      </c>
      <c r="R386" s="2" t="s">
        <v>273</v>
      </c>
      <c r="S386" s="25" t="s">
        <v>273</v>
      </c>
      <c r="T386" s="215"/>
      <c r="U386" s="24" t="s">
        <v>273</v>
      </c>
      <c r="V386" s="2" t="s">
        <v>273</v>
      </c>
      <c r="W386" s="2" t="s">
        <v>273</v>
      </c>
      <c r="X386" s="2" t="s">
        <v>273</v>
      </c>
      <c r="Y386" s="25" t="s">
        <v>273</v>
      </c>
    </row>
    <row r="387" spans="1:25">
      <c r="A387" s="134" t="str">
        <f t="shared" si="5"/>
        <v>CHca_03.2</v>
      </c>
      <c r="C387" s="177" t="s">
        <v>11</v>
      </c>
      <c r="D387" s="178" t="s">
        <v>495</v>
      </c>
      <c r="E387" s="178" t="s">
        <v>587</v>
      </c>
      <c r="F387" s="178" t="s">
        <v>588</v>
      </c>
      <c r="G387" s="178" t="s">
        <v>540</v>
      </c>
      <c r="H387" s="178" t="s">
        <v>5815</v>
      </c>
      <c r="I387" s="214" t="s">
        <v>54</v>
      </c>
      <c r="J387" s="82" t="s">
        <v>1373</v>
      </c>
      <c r="K387" s="82" t="s">
        <v>1410</v>
      </c>
      <c r="L387" s="24" t="s">
        <v>273</v>
      </c>
      <c r="M387" s="25" t="s">
        <v>273</v>
      </c>
      <c r="N387" s="174" t="s">
        <v>273</v>
      </c>
      <c r="O387" s="2" t="s">
        <v>273</v>
      </c>
      <c r="P387" s="2" t="s">
        <v>273</v>
      </c>
      <c r="Q387" s="2" t="s">
        <v>272</v>
      </c>
      <c r="R387" s="2" t="s">
        <v>273</v>
      </c>
      <c r="S387" s="25" t="s">
        <v>273</v>
      </c>
      <c r="T387" s="215"/>
      <c r="U387" s="24" t="s">
        <v>273</v>
      </c>
      <c r="V387" s="2" t="s">
        <v>273</v>
      </c>
      <c r="W387" s="2" t="s">
        <v>273</v>
      </c>
      <c r="X387" s="2" t="s">
        <v>273</v>
      </c>
      <c r="Y387" s="25" t="s">
        <v>273</v>
      </c>
    </row>
    <row r="388" spans="1:25">
      <c r="A388" s="134" t="str">
        <f t="shared" si="5"/>
        <v>CHca_03.2</v>
      </c>
      <c r="C388" s="177" t="s">
        <v>11</v>
      </c>
      <c r="D388" s="178" t="s">
        <v>495</v>
      </c>
      <c r="E388" s="178" t="s">
        <v>587</v>
      </c>
      <c r="F388" s="178" t="s">
        <v>588</v>
      </c>
      <c r="G388" s="178" t="s">
        <v>540</v>
      </c>
      <c r="H388" s="178" t="s">
        <v>5815</v>
      </c>
      <c r="I388" s="214" t="s">
        <v>54</v>
      </c>
      <c r="J388" s="82" t="s">
        <v>1375</v>
      </c>
      <c r="K388" s="82" t="s">
        <v>1411</v>
      </c>
      <c r="L388" s="24" t="s">
        <v>273</v>
      </c>
      <c r="M388" s="25" t="s">
        <v>273</v>
      </c>
      <c r="N388" s="174" t="s">
        <v>273</v>
      </c>
      <c r="O388" s="2" t="s">
        <v>273</v>
      </c>
      <c r="P388" s="2" t="s">
        <v>273</v>
      </c>
      <c r="Q388" s="2" t="s">
        <v>272</v>
      </c>
      <c r="R388" s="2" t="s">
        <v>273</v>
      </c>
      <c r="S388" s="25" t="s">
        <v>273</v>
      </c>
      <c r="T388" s="215"/>
      <c r="U388" s="24" t="s">
        <v>273</v>
      </c>
      <c r="V388" s="2" t="s">
        <v>273</v>
      </c>
      <c r="W388" s="2" t="s">
        <v>273</v>
      </c>
      <c r="X388" s="2" t="s">
        <v>273</v>
      </c>
      <c r="Y388" s="25" t="s">
        <v>273</v>
      </c>
    </row>
    <row r="389" spans="1:25">
      <c r="A389" s="134" t="str">
        <f t="shared" si="5"/>
        <v>CHca_03.2</v>
      </c>
      <c r="C389" s="177" t="s">
        <v>11</v>
      </c>
      <c r="D389" s="178" t="s">
        <v>495</v>
      </c>
      <c r="E389" s="178" t="s">
        <v>587</v>
      </c>
      <c r="F389" s="178" t="s">
        <v>588</v>
      </c>
      <c r="G389" s="178" t="s">
        <v>540</v>
      </c>
      <c r="H389" s="178" t="s">
        <v>5815</v>
      </c>
      <c r="I389" s="214" t="s">
        <v>54</v>
      </c>
      <c r="J389" s="82" t="s">
        <v>1377</v>
      </c>
      <c r="K389" s="82" t="s">
        <v>1412</v>
      </c>
      <c r="L389" s="24" t="s">
        <v>273</v>
      </c>
      <c r="M389" s="25" t="s">
        <v>273</v>
      </c>
      <c r="N389" s="174" t="s">
        <v>273</v>
      </c>
      <c r="O389" s="2" t="s">
        <v>273</v>
      </c>
      <c r="P389" s="2" t="s">
        <v>273</v>
      </c>
      <c r="Q389" s="2" t="s">
        <v>272</v>
      </c>
      <c r="R389" s="2" t="s">
        <v>273</v>
      </c>
      <c r="S389" s="25" t="s">
        <v>273</v>
      </c>
      <c r="T389" s="215"/>
      <c r="U389" s="24" t="s">
        <v>273</v>
      </c>
      <c r="V389" s="2" t="s">
        <v>273</v>
      </c>
      <c r="W389" s="2" t="s">
        <v>273</v>
      </c>
      <c r="X389" s="2" t="s">
        <v>273</v>
      </c>
      <c r="Y389" s="25" t="s">
        <v>273</v>
      </c>
    </row>
    <row r="390" spans="1:25">
      <c r="A390" s="134" t="str">
        <f t="shared" si="5"/>
        <v>CHca_03.2</v>
      </c>
      <c r="C390" s="177" t="s">
        <v>11</v>
      </c>
      <c r="D390" s="178" t="s">
        <v>495</v>
      </c>
      <c r="E390" s="178" t="s">
        <v>587</v>
      </c>
      <c r="F390" s="178" t="s">
        <v>588</v>
      </c>
      <c r="G390" s="178" t="s">
        <v>540</v>
      </c>
      <c r="H390" s="178" t="s">
        <v>5815</v>
      </c>
      <c r="I390" s="214" t="s">
        <v>54</v>
      </c>
      <c r="J390" s="82" t="s">
        <v>1379</v>
      </c>
      <c r="K390" s="82" t="s">
        <v>1413</v>
      </c>
      <c r="L390" s="24" t="s">
        <v>273</v>
      </c>
      <c r="M390" s="25" t="s">
        <v>273</v>
      </c>
      <c r="N390" s="174" t="s">
        <v>273</v>
      </c>
      <c r="O390" s="2" t="s">
        <v>273</v>
      </c>
      <c r="P390" s="2" t="s">
        <v>273</v>
      </c>
      <c r="Q390" s="2" t="s">
        <v>272</v>
      </c>
      <c r="R390" s="2" t="s">
        <v>273</v>
      </c>
      <c r="S390" s="25" t="s">
        <v>273</v>
      </c>
      <c r="T390" s="215"/>
      <c r="U390" s="24" t="s">
        <v>273</v>
      </c>
      <c r="V390" s="2" t="s">
        <v>273</v>
      </c>
      <c r="W390" s="2" t="s">
        <v>273</v>
      </c>
      <c r="X390" s="2" t="s">
        <v>273</v>
      </c>
      <c r="Y390" s="25" t="s">
        <v>273</v>
      </c>
    </row>
    <row r="391" spans="1:25">
      <c r="A391" s="134" t="str">
        <f t="shared" si="5"/>
        <v>CHca_03.2</v>
      </c>
      <c r="C391" s="177" t="s">
        <v>11</v>
      </c>
      <c r="D391" s="178" t="s">
        <v>495</v>
      </c>
      <c r="E391" s="178" t="s">
        <v>587</v>
      </c>
      <c r="F391" s="178" t="s">
        <v>588</v>
      </c>
      <c r="G391" s="178" t="s">
        <v>540</v>
      </c>
      <c r="H391" s="178" t="s">
        <v>5815</v>
      </c>
      <c r="I391" s="214" t="s">
        <v>54</v>
      </c>
      <c r="J391" s="82" t="s">
        <v>1381</v>
      </c>
      <c r="K391" s="82" t="s">
        <v>1414</v>
      </c>
      <c r="L391" s="24" t="s">
        <v>273</v>
      </c>
      <c r="M391" s="25" t="s">
        <v>273</v>
      </c>
      <c r="N391" s="174" t="s">
        <v>273</v>
      </c>
      <c r="O391" s="2" t="s">
        <v>273</v>
      </c>
      <c r="P391" s="2" t="s">
        <v>273</v>
      </c>
      <c r="Q391" s="2" t="s">
        <v>272</v>
      </c>
      <c r="R391" s="2" t="s">
        <v>273</v>
      </c>
      <c r="S391" s="25" t="s">
        <v>273</v>
      </c>
      <c r="T391" s="215"/>
      <c r="U391" s="24" t="s">
        <v>273</v>
      </c>
      <c r="V391" s="2" t="s">
        <v>273</v>
      </c>
      <c r="W391" s="2" t="s">
        <v>273</v>
      </c>
      <c r="X391" s="2" t="s">
        <v>273</v>
      </c>
      <c r="Y391" s="25" t="s">
        <v>273</v>
      </c>
    </row>
    <row r="392" spans="1:25">
      <c r="A392" s="134" t="str">
        <f t="shared" ref="A392:A455" si="6">C392&amp;LOWER(LEFT(D392,2))&amp;"_"&amp;IF(LEN(TRIM(LEFT(E392,FIND(" ",E392))))=3,"0"&amp;TRIM(LEFT(E392,FIND(" ",E392))),TRIM(LEFT(E392,FIND(" ",E392))))</f>
        <v>CHca_03.2</v>
      </c>
      <c r="C392" s="177" t="s">
        <v>11</v>
      </c>
      <c r="D392" s="178" t="s">
        <v>495</v>
      </c>
      <c r="E392" s="178" t="s">
        <v>587</v>
      </c>
      <c r="F392" s="178" t="s">
        <v>588</v>
      </c>
      <c r="G392" s="178" t="s">
        <v>540</v>
      </c>
      <c r="H392" s="172" t="s">
        <v>5815</v>
      </c>
      <c r="I392" s="216" t="s">
        <v>54</v>
      </c>
      <c r="J392" s="82" t="s">
        <v>1383</v>
      </c>
      <c r="K392" s="82" t="s">
        <v>1415</v>
      </c>
      <c r="L392" s="24" t="s">
        <v>273</v>
      </c>
      <c r="M392" s="25" t="s">
        <v>273</v>
      </c>
      <c r="N392" s="174" t="s">
        <v>273</v>
      </c>
      <c r="O392" s="2" t="s">
        <v>273</v>
      </c>
      <c r="P392" s="2" t="s">
        <v>273</v>
      </c>
      <c r="Q392" s="2" t="s">
        <v>272</v>
      </c>
      <c r="R392" s="2" t="s">
        <v>273</v>
      </c>
      <c r="S392" s="25" t="s">
        <v>273</v>
      </c>
      <c r="T392" s="215"/>
      <c r="U392" s="24" t="s">
        <v>273</v>
      </c>
      <c r="V392" s="2" t="s">
        <v>273</v>
      </c>
      <c r="W392" s="2" t="s">
        <v>273</v>
      </c>
      <c r="X392" s="2" t="s">
        <v>273</v>
      </c>
      <c r="Y392" s="25" t="s">
        <v>273</v>
      </c>
    </row>
    <row r="393" spans="1:25">
      <c r="A393" s="134" t="str">
        <f t="shared" si="6"/>
        <v>CHca_03.2</v>
      </c>
      <c r="C393" s="177" t="s">
        <v>11</v>
      </c>
      <c r="D393" s="178" t="s">
        <v>495</v>
      </c>
      <c r="E393" s="178" t="s">
        <v>587</v>
      </c>
      <c r="F393" s="178" t="s">
        <v>588</v>
      </c>
      <c r="G393" s="178" t="s">
        <v>540</v>
      </c>
      <c r="H393" s="178" t="s">
        <v>5815</v>
      </c>
      <c r="I393" s="214" t="s">
        <v>54</v>
      </c>
      <c r="J393" s="82" t="s">
        <v>1385</v>
      </c>
      <c r="K393" s="82" t="s">
        <v>1416</v>
      </c>
      <c r="L393" s="24" t="s">
        <v>273</v>
      </c>
      <c r="M393" s="25" t="s">
        <v>273</v>
      </c>
      <c r="N393" s="174" t="s">
        <v>273</v>
      </c>
      <c r="O393" s="2" t="s">
        <v>273</v>
      </c>
      <c r="P393" s="2" t="s">
        <v>273</v>
      </c>
      <c r="Q393" s="2" t="s">
        <v>272</v>
      </c>
      <c r="R393" s="2" t="s">
        <v>273</v>
      </c>
      <c r="S393" s="25" t="s">
        <v>273</v>
      </c>
      <c r="T393" s="215"/>
      <c r="U393" s="24" t="s">
        <v>273</v>
      </c>
      <c r="V393" s="2" t="s">
        <v>273</v>
      </c>
      <c r="W393" s="2" t="s">
        <v>273</v>
      </c>
      <c r="X393" s="2" t="s">
        <v>273</v>
      </c>
      <c r="Y393" s="25" t="s">
        <v>273</v>
      </c>
    </row>
    <row r="394" spans="1:25">
      <c r="A394" s="134" t="str">
        <f t="shared" si="6"/>
        <v>CHca_03.2</v>
      </c>
      <c r="C394" s="177" t="s">
        <v>11</v>
      </c>
      <c r="D394" s="178" t="s">
        <v>495</v>
      </c>
      <c r="E394" s="178" t="s">
        <v>587</v>
      </c>
      <c r="F394" s="178" t="s">
        <v>588</v>
      </c>
      <c r="G394" s="178" t="s">
        <v>540</v>
      </c>
      <c r="H394" s="178" t="s">
        <v>5815</v>
      </c>
      <c r="I394" s="214" t="s">
        <v>54</v>
      </c>
      <c r="J394" s="82" t="s">
        <v>1387</v>
      </c>
      <c r="K394" s="82" t="s">
        <v>1417</v>
      </c>
      <c r="L394" s="24" t="s">
        <v>273</v>
      </c>
      <c r="M394" s="25" t="s">
        <v>273</v>
      </c>
      <c r="N394" s="174" t="s">
        <v>273</v>
      </c>
      <c r="O394" s="2" t="s">
        <v>273</v>
      </c>
      <c r="P394" s="2" t="s">
        <v>273</v>
      </c>
      <c r="Q394" s="2" t="s">
        <v>272</v>
      </c>
      <c r="R394" s="2" t="s">
        <v>273</v>
      </c>
      <c r="S394" s="25" t="s">
        <v>273</v>
      </c>
      <c r="T394" s="215"/>
      <c r="U394" s="24" t="s">
        <v>273</v>
      </c>
      <c r="V394" s="2" t="s">
        <v>273</v>
      </c>
      <c r="W394" s="2" t="s">
        <v>273</v>
      </c>
      <c r="X394" s="2" t="s">
        <v>273</v>
      </c>
      <c r="Y394" s="25" t="s">
        <v>273</v>
      </c>
    </row>
    <row r="395" spans="1:25">
      <c r="A395" s="134" t="str">
        <f t="shared" si="6"/>
        <v>CHca_03.2</v>
      </c>
      <c r="C395" s="177" t="s">
        <v>11</v>
      </c>
      <c r="D395" s="178" t="s">
        <v>495</v>
      </c>
      <c r="E395" s="178" t="s">
        <v>587</v>
      </c>
      <c r="F395" s="178" t="s">
        <v>588</v>
      </c>
      <c r="G395" s="178" t="s">
        <v>540</v>
      </c>
      <c r="H395" s="178" t="s">
        <v>5815</v>
      </c>
      <c r="I395" s="214" t="s">
        <v>54</v>
      </c>
      <c r="J395" s="82" t="s">
        <v>433</v>
      </c>
      <c r="K395" s="82" t="s">
        <v>1418</v>
      </c>
      <c r="L395" s="24" t="s">
        <v>273</v>
      </c>
      <c r="M395" s="25" t="s">
        <v>273</v>
      </c>
      <c r="N395" s="174" t="s">
        <v>273</v>
      </c>
      <c r="O395" s="2" t="s">
        <v>273</v>
      </c>
      <c r="P395" s="2" t="s">
        <v>273</v>
      </c>
      <c r="Q395" s="2" t="s">
        <v>272</v>
      </c>
      <c r="R395" s="2" t="s">
        <v>273</v>
      </c>
      <c r="S395" s="25" t="s">
        <v>273</v>
      </c>
      <c r="T395" s="215"/>
      <c r="U395" s="24" t="s">
        <v>273</v>
      </c>
      <c r="V395" s="2" t="s">
        <v>273</v>
      </c>
      <c r="W395" s="2" t="s">
        <v>273</v>
      </c>
      <c r="X395" s="2" t="s">
        <v>273</v>
      </c>
      <c r="Y395" s="25" t="s">
        <v>273</v>
      </c>
    </row>
    <row r="396" spans="1:25">
      <c r="A396" s="134" t="str">
        <f t="shared" si="6"/>
        <v>CHca_03.2</v>
      </c>
      <c r="C396" s="177" t="s">
        <v>11</v>
      </c>
      <c r="D396" s="178" t="s">
        <v>495</v>
      </c>
      <c r="E396" s="178" t="s">
        <v>587</v>
      </c>
      <c r="F396" s="178" t="s">
        <v>588</v>
      </c>
      <c r="G396" s="178" t="s">
        <v>540</v>
      </c>
      <c r="H396" s="178" t="s">
        <v>5815</v>
      </c>
      <c r="I396" s="214" t="s">
        <v>54</v>
      </c>
      <c r="J396" s="82" t="s">
        <v>1390</v>
      </c>
      <c r="K396" s="82" t="s">
        <v>1419</v>
      </c>
      <c r="L396" s="24" t="s">
        <v>273</v>
      </c>
      <c r="M396" s="25" t="s">
        <v>273</v>
      </c>
      <c r="N396" s="174" t="s">
        <v>273</v>
      </c>
      <c r="O396" s="2" t="s">
        <v>273</v>
      </c>
      <c r="P396" s="2" t="s">
        <v>273</v>
      </c>
      <c r="Q396" s="2" t="s">
        <v>272</v>
      </c>
      <c r="R396" s="2" t="s">
        <v>273</v>
      </c>
      <c r="S396" s="25" t="s">
        <v>273</v>
      </c>
      <c r="T396" s="215"/>
      <c r="U396" s="24" t="s">
        <v>273</v>
      </c>
      <c r="V396" s="2" t="s">
        <v>273</v>
      </c>
      <c r="W396" s="2" t="s">
        <v>273</v>
      </c>
      <c r="X396" s="2" t="s">
        <v>273</v>
      </c>
      <c r="Y396" s="25" t="s">
        <v>273</v>
      </c>
    </row>
    <row r="397" spans="1:25">
      <c r="A397" s="134" t="str">
        <f t="shared" si="6"/>
        <v>CHca_03.3</v>
      </c>
      <c r="C397" s="177" t="s">
        <v>11</v>
      </c>
      <c r="D397" s="178" t="s">
        <v>495</v>
      </c>
      <c r="E397" s="178" t="s">
        <v>589</v>
      </c>
      <c r="F397" s="178" t="s">
        <v>590</v>
      </c>
      <c r="G397" s="178" t="s">
        <v>540</v>
      </c>
      <c r="H397" s="178" t="s">
        <v>5815</v>
      </c>
      <c r="I397" s="214" t="s">
        <v>54</v>
      </c>
      <c r="J397" s="82" t="s">
        <v>1343</v>
      </c>
      <c r="K397" s="82" t="s">
        <v>1396</v>
      </c>
      <c r="L397" s="24" t="s">
        <v>273</v>
      </c>
      <c r="M397" s="25" t="s">
        <v>273</v>
      </c>
      <c r="N397" s="174" t="s">
        <v>273</v>
      </c>
      <c r="O397" s="2" t="s">
        <v>273</v>
      </c>
      <c r="P397" s="2" t="s">
        <v>273</v>
      </c>
      <c r="Q397" s="2" t="s">
        <v>272</v>
      </c>
      <c r="R397" s="2" t="s">
        <v>273</v>
      </c>
      <c r="S397" s="25" t="s">
        <v>273</v>
      </c>
      <c r="T397" s="215"/>
      <c r="U397" s="24" t="s">
        <v>273</v>
      </c>
      <c r="V397" s="2" t="s">
        <v>273</v>
      </c>
      <c r="W397" s="2" t="s">
        <v>273</v>
      </c>
      <c r="X397" s="2" t="s">
        <v>273</v>
      </c>
      <c r="Y397" s="25" t="s">
        <v>273</v>
      </c>
    </row>
    <row r="398" spans="1:25">
      <c r="A398" s="134" t="str">
        <f t="shared" si="6"/>
        <v>CHca_03.3</v>
      </c>
      <c r="C398" s="177" t="s">
        <v>11</v>
      </c>
      <c r="D398" s="178" t="s">
        <v>495</v>
      </c>
      <c r="E398" s="178" t="s">
        <v>589</v>
      </c>
      <c r="F398" s="178" t="s">
        <v>590</v>
      </c>
      <c r="G398" s="178" t="s">
        <v>540</v>
      </c>
      <c r="H398" s="178" t="s">
        <v>5815</v>
      </c>
      <c r="I398" s="214" t="s">
        <v>54</v>
      </c>
      <c r="J398" s="82" t="s">
        <v>1345</v>
      </c>
      <c r="K398" s="82" t="s">
        <v>1397</v>
      </c>
      <c r="L398" s="24" t="s">
        <v>273</v>
      </c>
      <c r="M398" s="25" t="s">
        <v>273</v>
      </c>
      <c r="N398" s="174" t="s">
        <v>273</v>
      </c>
      <c r="O398" s="2" t="s">
        <v>273</v>
      </c>
      <c r="P398" s="2" t="s">
        <v>273</v>
      </c>
      <c r="Q398" s="2" t="s">
        <v>272</v>
      </c>
      <c r="R398" s="2" t="s">
        <v>273</v>
      </c>
      <c r="S398" s="25" t="s">
        <v>273</v>
      </c>
      <c r="T398" s="215"/>
      <c r="U398" s="24" t="s">
        <v>273</v>
      </c>
      <c r="V398" s="2" t="s">
        <v>273</v>
      </c>
      <c r="W398" s="2" t="s">
        <v>273</v>
      </c>
      <c r="X398" s="2" t="s">
        <v>273</v>
      </c>
      <c r="Y398" s="25" t="s">
        <v>273</v>
      </c>
    </row>
    <row r="399" spans="1:25">
      <c r="A399" s="134" t="str">
        <f t="shared" si="6"/>
        <v>CHca_03.3</v>
      </c>
      <c r="C399" s="177" t="s">
        <v>11</v>
      </c>
      <c r="D399" s="178" t="s">
        <v>495</v>
      </c>
      <c r="E399" s="178" t="s">
        <v>589</v>
      </c>
      <c r="F399" s="178" t="s">
        <v>590</v>
      </c>
      <c r="G399" s="178" t="s">
        <v>540</v>
      </c>
      <c r="H399" s="178" t="s">
        <v>5815</v>
      </c>
      <c r="I399" s="214" t="s">
        <v>54</v>
      </c>
      <c r="J399" s="82" t="s">
        <v>1347</v>
      </c>
      <c r="K399" s="82" t="s">
        <v>1422</v>
      </c>
      <c r="L399" s="24" t="s">
        <v>273</v>
      </c>
      <c r="M399" s="25" t="s">
        <v>273</v>
      </c>
      <c r="N399" s="174" t="s">
        <v>273</v>
      </c>
      <c r="O399" s="2" t="s">
        <v>273</v>
      </c>
      <c r="P399" s="2" t="s">
        <v>273</v>
      </c>
      <c r="Q399" s="2" t="s">
        <v>272</v>
      </c>
      <c r="R399" s="2" t="s">
        <v>273</v>
      </c>
      <c r="S399" s="25" t="s">
        <v>273</v>
      </c>
      <c r="T399" s="215"/>
      <c r="U399" s="24" t="s">
        <v>273</v>
      </c>
      <c r="V399" s="2" t="s">
        <v>273</v>
      </c>
      <c r="W399" s="2" t="s">
        <v>273</v>
      </c>
      <c r="X399" s="2" t="s">
        <v>273</v>
      </c>
      <c r="Y399" s="25" t="s">
        <v>273</v>
      </c>
    </row>
    <row r="400" spans="1:25">
      <c r="A400" s="134" t="str">
        <f t="shared" si="6"/>
        <v>CHca_03.3</v>
      </c>
      <c r="C400" s="177" t="s">
        <v>11</v>
      </c>
      <c r="D400" s="178" t="s">
        <v>495</v>
      </c>
      <c r="E400" s="178" t="s">
        <v>589</v>
      </c>
      <c r="F400" s="178" t="s">
        <v>590</v>
      </c>
      <c r="G400" s="178" t="s">
        <v>540</v>
      </c>
      <c r="H400" s="172" t="s">
        <v>5815</v>
      </c>
      <c r="I400" s="216" t="s">
        <v>54</v>
      </c>
      <c r="J400" s="82" t="s">
        <v>1349</v>
      </c>
      <c r="K400" s="82" t="s">
        <v>1394</v>
      </c>
      <c r="L400" s="24" t="s">
        <v>273</v>
      </c>
      <c r="M400" s="25" t="s">
        <v>273</v>
      </c>
      <c r="N400" s="174" t="s">
        <v>273</v>
      </c>
      <c r="O400" s="2" t="s">
        <v>273</v>
      </c>
      <c r="P400" s="2" t="s">
        <v>273</v>
      </c>
      <c r="Q400" s="2" t="s">
        <v>272</v>
      </c>
      <c r="R400" s="2" t="s">
        <v>273</v>
      </c>
      <c r="S400" s="25" t="s">
        <v>273</v>
      </c>
      <c r="T400" s="215"/>
      <c r="U400" s="24" t="s">
        <v>273</v>
      </c>
      <c r="V400" s="2" t="s">
        <v>273</v>
      </c>
      <c r="W400" s="2" t="s">
        <v>273</v>
      </c>
      <c r="X400" s="2" t="s">
        <v>273</v>
      </c>
      <c r="Y400" s="25" t="s">
        <v>273</v>
      </c>
    </row>
    <row r="401" spans="1:25">
      <c r="A401" s="134" t="str">
        <f t="shared" si="6"/>
        <v>CHca_03.3</v>
      </c>
      <c r="C401" s="177" t="s">
        <v>11</v>
      </c>
      <c r="D401" s="178" t="s">
        <v>495</v>
      </c>
      <c r="E401" s="178" t="s">
        <v>589</v>
      </c>
      <c r="F401" s="178" t="s">
        <v>590</v>
      </c>
      <c r="G401" s="178" t="s">
        <v>540</v>
      </c>
      <c r="H401" s="178" t="s">
        <v>5815</v>
      </c>
      <c r="I401" s="214" t="s">
        <v>54</v>
      </c>
      <c r="J401" s="82" t="s">
        <v>435</v>
      </c>
      <c r="K401" s="82" t="s">
        <v>1395</v>
      </c>
      <c r="L401" s="24" t="s">
        <v>273</v>
      </c>
      <c r="M401" s="25" t="s">
        <v>273</v>
      </c>
      <c r="N401" s="174" t="s">
        <v>273</v>
      </c>
      <c r="O401" s="2" t="s">
        <v>273</v>
      </c>
      <c r="P401" s="2" t="s">
        <v>273</v>
      </c>
      <c r="Q401" s="2" t="s">
        <v>272</v>
      </c>
      <c r="R401" s="2" t="s">
        <v>273</v>
      </c>
      <c r="S401" s="25" t="s">
        <v>273</v>
      </c>
      <c r="T401" s="215"/>
      <c r="U401" s="24" t="s">
        <v>273</v>
      </c>
      <c r="V401" s="2" t="s">
        <v>273</v>
      </c>
      <c r="W401" s="2" t="s">
        <v>273</v>
      </c>
      <c r="X401" s="2" t="s">
        <v>273</v>
      </c>
      <c r="Y401" s="25" t="s">
        <v>273</v>
      </c>
    </row>
    <row r="402" spans="1:25">
      <c r="A402" s="134" t="str">
        <f t="shared" si="6"/>
        <v>CHca_03.3</v>
      </c>
      <c r="C402" s="177" t="s">
        <v>11</v>
      </c>
      <c r="D402" s="178" t="s">
        <v>495</v>
      </c>
      <c r="E402" s="178" t="s">
        <v>589</v>
      </c>
      <c r="F402" s="178" t="s">
        <v>590</v>
      </c>
      <c r="G402" s="178" t="s">
        <v>540</v>
      </c>
      <c r="H402" s="178" t="s">
        <v>5815</v>
      </c>
      <c r="I402" s="214" t="s">
        <v>54</v>
      </c>
      <c r="J402" s="82" t="s">
        <v>1351</v>
      </c>
      <c r="K402" s="82" t="s">
        <v>1399</v>
      </c>
      <c r="L402" s="24" t="s">
        <v>273</v>
      </c>
      <c r="M402" s="25" t="s">
        <v>273</v>
      </c>
      <c r="N402" s="174" t="s">
        <v>273</v>
      </c>
      <c r="O402" s="2" t="s">
        <v>273</v>
      </c>
      <c r="P402" s="2" t="s">
        <v>273</v>
      </c>
      <c r="Q402" s="2" t="s">
        <v>272</v>
      </c>
      <c r="R402" s="2" t="s">
        <v>273</v>
      </c>
      <c r="S402" s="25" t="s">
        <v>273</v>
      </c>
      <c r="T402" s="215"/>
      <c r="U402" s="24" t="s">
        <v>273</v>
      </c>
      <c r="V402" s="2" t="s">
        <v>273</v>
      </c>
      <c r="W402" s="2" t="s">
        <v>273</v>
      </c>
      <c r="X402" s="2" t="s">
        <v>273</v>
      </c>
      <c r="Y402" s="25" t="s">
        <v>273</v>
      </c>
    </row>
    <row r="403" spans="1:25">
      <c r="A403" s="134" t="str">
        <f t="shared" si="6"/>
        <v>CHca_03.3</v>
      </c>
      <c r="C403" s="177" t="s">
        <v>11</v>
      </c>
      <c r="D403" s="178" t="s">
        <v>495</v>
      </c>
      <c r="E403" s="178" t="s">
        <v>589</v>
      </c>
      <c r="F403" s="178" t="s">
        <v>590</v>
      </c>
      <c r="G403" s="178" t="s">
        <v>540</v>
      </c>
      <c r="H403" s="178" t="s">
        <v>5815</v>
      </c>
      <c r="I403" s="214" t="s">
        <v>54</v>
      </c>
      <c r="J403" s="82" t="s">
        <v>1353</v>
      </c>
      <c r="K403" s="82" t="s">
        <v>1400</v>
      </c>
      <c r="L403" s="24" t="s">
        <v>273</v>
      </c>
      <c r="M403" s="25" t="s">
        <v>273</v>
      </c>
      <c r="N403" s="174" t="s">
        <v>273</v>
      </c>
      <c r="O403" s="2" t="s">
        <v>273</v>
      </c>
      <c r="P403" s="2" t="s">
        <v>273</v>
      </c>
      <c r="Q403" s="2" t="s">
        <v>272</v>
      </c>
      <c r="R403" s="2" t="s">
        <v>273</v>
      </c>
      <c r="S403" s="25" t="s">
        <v>273</v>
      </c>
      <c r="T403" s="215"/>
      <c r="U403" s="24" t="s">
        <v>273</v>
      </c>
      <c r="V403" s="2" t="s">
        <v>273</v>
      </c>
      <c r="W403" s="2" t="s">
        <v>273</v>
      </c>
      <c r="X403" s="2" t="s">
        <v>273</v>
      </c>
      <c r="Y403" s="25" t="s">
        <v>273</v>
      </c>
    </row>
    <row r="404" spans="1:25">
      <c r="A404" s="134" t="str">
        <f t="shared" si="6"/>
        <v>CHca_03.3</v>
      </c>
      <c r="C404" s="177" t="s">
        <v>11</v>
      </c>
      <c r="D404" s="178" t="s">
        <v>495</v>
      </c>
      <c r="E404" s="178" t="s">
        <v>589</v>
      </c>
      <c r="F404" s="178" t="s">
        <v>590</v>
      </c>
      <c r="G404" s="178" t="s">
        <v>540</v>
      </c>
      <c r="H404" s="178" t="s">
        <v>5815</v>
      </c>
      <c r="I404" s="214" t="s">
        <v>54</v>
      </c>
      <c r="J404" s="82" t="s">
        <v>1355</v>
      </c>
      <c r="K404" s="82" t="s">
        <v>1401</v>
      </c>
      <c r="L404" s="24" t="s">
        <v>273</v>
      </c>
      <c r="M404" s="25" t="s">
        <v>273</v>
      </c>
      <c r="N404" s="174" t="s">
        <v>273</v>
      </c>
      <c r="O404" s="2" t="s">
        <v>273</v>
      </c>
      <c r="P404" s="2" t="s">
        <v>273</v>
      </c>
      <c r="Q404" s="2" t="s">
        <v>272</v>
      </c>
      <c r="R404" s="2" t="s">
        <v>273</v>
      </c>
      <c r="S404" s="25" t="s">
        <v>273</v>
      </c>
      <c r="T404" s="215"/>
      <c r="U404" s="24" t="s">
        <v>273</v>
      </c>
      <c r="V404" s="2" t="s">
        <v>273</v>
      </c>
      <c r="W404" s="2" t="s">
        <v>273</v>
      </c>
      <c r="X404" s="2" t="s">
        <v>273</v>
      </c>
      <c r="Y404" s="25" t="s">
        <v>273</v>
      </c>
    </row>
    <row r="405" spans="1:25">
      <c r="A405" s="134" t="str">
        <f t="shared" si="6"/>
        <v>CHca_03.3</v>
      </c>
      <c r="C405" s="177" t="s">
        <v>11</v>
      </c>
      <c r="D405" s="178" t="s">
        <v>495</v>
      </c>
      <c r="E405" s="178" t="s">
        <v>589</v>
      </c>
      <c r="F405" s="178" t="s">
        <v>590</v>
      </c>
      <c r="G405" s="178" t="s">
        <v>540</v>
      </c>
      <c r="H405" s="178" t="s">
        <v>5815</v>
      </c>
      <c r="I405" s="214" t="s">
        <v>54</v>
      </c>
      <c r="J405" s="82" t="s">
        <v>1357</v>
      </c>
      <c r="K405" s="82" t="s">
        <v>1402</v>
      </c>
      <c r="L405" s="24" t="s">
        <v>273</v>
      </c>
      <c r="M405" s="25" t="s">
        <v>273</v>
      </c>
      <c r="N405" s="174" t="s">
        <v>273</v>
      </c>
      <c r="O405" s="2" t="s">
        <v>273</v>
      </c>
      <c r="P405" s="2" t="s">
        <v>273</v>
      </c>
      <c r="Q405" s="2" t="s">
        <v>272</v>
      </c>
      <c r="R405" s="2" t="s">
        <v>273</v>
      </c>
      <c r="S405" s="25" t="s">
        <v>273</v>
      </c>
      <c r="T405" s="215"/>
      <c r="U405" s="24" t="s">
        <v>273</v>
      </c>
      <c r="V405" s="2" t="s">
        <v>273</v>
      </c>
      <c r="W405" s="2" t="s">
        <v>273</v>
      </c>
      <c r="X405" s="2" t="s">
        <v>273</v>
      </c>
      <c r="Y405" s="25" t="s">
        <v>273</v>
      </c>
    </row>
    <row r="406" spans="1:25">
      <c r="A406" s="134" t="str">
        <f t="shared" si="6"/>
        <v>CHca_03.3</v>
      </c>
      <c r="C406" s="177" t="s">
        <v>11</v>
      </c>
      <c r="D406" s="178" t="s">
        <v>495</v>
      </c>
      <c r="E406" s="178" t="s">
        <v>589</v>
      </c>
      <c r="F406" s="178" t="s">
        <v>590</v>
      </c>
      <c r="G406" s="178" t="s">
        <v>540</v>
      </c>
      <c r="H406" s="178" t="s">
        <v>5815</v>
      </c>
      <c r="I406" s="214" t="s">
        <v>54</v>
      </c>
      <c r="J406" s="82" t="s">
        <v>1359</v>
      </c>
      <c r="K406" s="82" t="s">
        <v>1403</v>
      </c>
      <c r="L406" s="24" t="s">
        <v>273</v>
      </c>
      <c r="M406" s="25" t="s">
        <v>273</v>
      </c>
      <c r="N406" s="174" t="s">
        <v>273</v>
      </c>
      <c r="O406" s="2" t="s">
        <v>273</v>
      </c>
      <c r="P406" s="2" t="s">
        <v>273</v>
      </c>
      <c r="Q406" s="2" t="s">
        <v>272</v>
      </c>
      <c r="R406" s="2" t="s">
        <v>273</v>
      </c>
      <c r="S406" s="25" t="s">
        <v>273</v>
      </c>
      <c r="T406" s="215"/>
      <c r="U406" s="24" t="s">
        <v>273</v>
      </c>
      <c r="V406" s="2" t="s">
        <v>273</v>
      </c>
      <c r="W406" s="2" t="s">
        <v>273</v>
      </c>
      <c r="X406" s="2" t="s">
        <v>273</v>
      </c>
      <c r="Y406" s="25" t="s">
        <v>273</v>
      </c>
    </row>
    <row r="407" spans="1:25">
      <c r="A407" s="134" t="str">
        <f t="shared" si="6"/>
        <v>CHca_03.3</v>
      </c>
      <c r="C407" s="177" t="s">
        <v>11</v>
      </c>
      <c r="D407" s="178" t="s">
        <v>495</v>
      </c>
      <c r="E407" s="178" t="s">
        <v>589</v>
      </c>
      <c r="F407" s="178" t="s">
        <v>590</v>
      </c>
      <c r="G407" s="178" t="s">
        <v>540</v>
      </c>
      <c r="H407" s="178" t="s">
        <v>5815</v>
      </c>
      <c r="I407" s="214" t="s">
        <v>54</v>
      </c>
      <c r="J407" s="82" t="s">
        <v>1361</v>
      </c>
      <c r="K407" s="82" t="s">
        <v>1404</v>
      </c>
      <c r="L407" s="24" t="s">
        <v>273</v>
      </c>
      <c r="M407" s="25" t="s">
        <v>273</v>
      </c>
      <c r="N407" s="174" t="s">
        <v>273</v>
      </c>
      <c r="O407" s="2" t="s">
        <v>273</v>
      </c>
      <c r="P407" s="2" t="s">
        <v>273</v>
      </c>
      <c r="Q407" s="2" t="s">
        <v>272</v>
      </c>
      <c r="R407" s="2" t="s">
        <v>273</v>
      </c>
      <c r="S407" s="25" t="s">
        <v>273</v>
      </c>
      <c r="T407" s="215"/>
      <c r="U407" s="24" t="s">
        <v>273</v>
      </c>
      <c r="V407" s="2" t="s">
        <v>273</v>
      </c>
      <c r="W407" s="2" t="s">
        <v>273</v>
      </c>
      <c r="X407" s="2" t="s">
        <v>273</v>
      </c>
      <c r="Y407" s="25" t="s">
        <v>273</v>
      </c>
    </row>
    <row r="408" spans="1:25">
      <c r="A408" s="134" t="str">
        <f t="shared" si="6"/>
        <v>CHca_03.3</v>
      </c>
      <c r="C408" s="177" t="s">
        <v>11</v>
      </c>
      <c r="D408" s="178" t="s">
        <v>495</v>
      </c>
      <c r="E408" s="178" t="s">
        <v>589</v>
      </c>
      <c r="F408" s="178" t="s">
        <v>590</v>
      </c>
      <c r="G408" s="178" t="s">
        <v>540</v>
      </c>
      <c r="H408" s="172" t="s">
        <v>5815</v>
      </c>
      <c r="I408" s="216" t="s">
        <v>54</v>
      </c>
      <c r="J408" s="82" t="s">
        <v>1363</v>
      </c>
      <c r="K408" s="82" t="s">
        <v>1405</v>
      </c>
      <c r="L408" s="24" t="s">
        <v>272</v>
      </c>
      <c r="M408" s="25" t="s">
        <v>273</v>
      </c>
      <c r="N408" s="174" t="s">
        <v>273</v>
      </c>
      <c r="O408" s="2" t="s">
        <v>273</v>
      </c>
      <c r="P408" s="2" t="s">
        <v>273</v>
      </c>
      <c r="Q408" s="2" t="s">
        <v>273</v>
      </c>
      <c r="R408" s="2" t="s">
        <v>273</v>
      </c>
      <c r="S408" s="25" t="s">
        <v>273</v>
      </c>
      <c r="T408" s="215"/>
      <c r="U408" s="24" t="s">
        <v>273</v>
      </c>
      <c r="V408" s="2" t="s">
        <v>273</v>
      </c>
      <c r="W408" s="2" t="s">
        <v>273</v>
      </c>
      <c r="X408" s="2" t="s">
        <v>273</v>
      </c>
      <c r="Y408" s="25" t="s">
        <v>273</v>
      </c>
    </row>
    <row r="409" spans="1:25">
      <c r="A409" s="134" t="str">
        <f t="shared" si="6"/>
        <v>CHca_03.3</v>
      </c>
      <c r="C409" s="177" t="s">
        <v>11</v>
      </c>
      <c r="D409" s="178" t="s">
        <v>495</v>
      </c>
      <c r="E409" s="178" t="s">
        <v>589</v>
      </c>
      <c r="F409" s="178" t="s">
        <v>590</v>
      </c>
      <c r="G409" s="178" t="s">
        <v>540</v>
      </c>
      <c r="H409" s="178" t="s">
        <v>5815</v>
      </c>
      <c r="I409" s="214" t="s">
        <v>54</v>
      </c>
      <c r="J409" s="82" t="s">
        <v>1365</v>
      </c>
      <c r="K409" s="82" t="s">
        <v>1406</v>
      </c>
      <c r="L409" s="24" t="s">
        <v>273</v>
      </c>
      <c r="M409" s="25" t="s">
        <v>273</v>
      </c>
      <c r="N409" s="174" t="s">
        <v>273</v>
      </c>
      <c r="O409" s="2" t="s">
        <v>273</v>
      </c>
      <c r="P409" s="2" t="s">
        <v>273</v>
      </c>
      <c r="Q409" s="2" t="s">
        <v>272</v>
      </c>
      <c r="R409" s="2" t="s">
        <v>273</v>
      </c>
      <c r="S409" s="25" t="s">
        <v>273</v>
      </c>
      <c r="T409" s="215"/>
      <c r="U409" s="24" t="s">
        <v>273</v>
      </c>
      <c r="V409" s="2" t="s">
        <v>273</v>
      </c>
      <c r="W409" s="2" t="s">
        <v>273</v>
      </c>
      <c r="X409" s="2" t="s">
        <v>273</v>
      </c>
      <c r="Y409" s="25" t="s">
        <v>273</v>
      </c>
    </row>
    <row r="410" spans="1:25">
      <c r="A410" s="134" t="str">
        <f t="shared" si="6"/>
        <v>CHca_03.3</v>
      </c>
      <c r="C410" s="177" t="s">
        <v>11</v>
      </c>
      <c r="D410" s="178" t="s">
        <v>495</v>
      </c>
      <c r="E410" s="178" t="s">
        <v>589</v>
      </c>
      <c r="F410" s="178" t="s">
        <v>590</v>
      </c>
      <c r="G410" s="178" t="s">
        <v>540</v>
      </c>
      <c r="H410" s="178" t="s">
        <v>5815</v>
      </c>
      <c r="I410" s="214" t="s">
        <v>54</v>
      </c>
      <c r="J410" s="82" t="s">
        <v>1367</v>
      </c>
      <c r="K410" s="82" t="s">
        <v>1407</v>
      </c>
      <c r="L410" s="24" t="s">
        <v>273</v>
      </c>
      <c r="M410" s="25" t="s">
        <v>273</v>
      </c>
      <c r="N410" s="174" t="s">
        <v>273</v>
      </c>
      <c r="O410" s="2" t="s">
        <v>273</v>
      </c>
      <c r="P410" s="2" t="s">
        <v>273</v>
      </c>
      <c r="Q410" s="2" t="s">
        <v>272</v>
      </c>
      <c r="R410" s="2" t="s">
        <v>273</v>
      </c>
      <c r="S410" s="25" t="s">
        <v>273</v>
      </c>
      <c r="T410" s="215"/>
      <c r="U410" s="24" t="s">
        <v>273</v>
      </c>
      <c r="V410" s="2" t="s">
        <v>273</v>
      </c>
      <c r="W410" s="2" t="s">
        <v>273</v>
      </c>
      <c r="X410" s="2" t="s">
        <v>273</v>
      </c>
      <c r="Y410" s="25" t="s">
        <v>273</v>
      </c>
    </row>
    <row r="411" spans="1:25">
      <c r="A411" s="134" t="str">
        <f t="shared" si="6"/>
        <v>CHca_03.3</v>
      </c>
      <c r="C411" s="177" t="s">
        <v>11</v>
      </c>
      <c r="D411" s="178" t="s">
        <v>495</v>
      </c>
      <c r="E411" s="178" t="s">
        <v>589</v>
      </c>
      <c r="F411" s="178" t="s">
        <v>590</v>
      </c>
      <c r="G411" s="178" t="s">
        <v>540</v>
      </c>
      <c r="H411" s="178" t="s">
        <v>5815</v>
      </c>
      <c r="I411" s="214" t="s">
        <v>54</v>
      </c>
      <c r="J411" s="82" t="s">
        <v>1369</v>
      </c>
      <c r="K411" s="82" t="s">
        <v>1408</v>
      </c>
      <c r="L411" s="24" t="s">
        <v>273</v>
      </c>
      <c r="M411" s="25" t="s">
        <v>273</v>
      </c>
      <c r="N411" s="174" t="s">
        <v>273</v>
      </c>
      <c r="O411" s="2" t="s">
        <v>273</v>
      </c>
      <c r="P411" s="2" t="s">
        <v>273</v>
      </c>
      <c r="Q411" s="2" t="s">
        <v>272</v>
      </c>
      <c r="R411" s="2" t="s">
        <v>273</v>
      </c>
      <c r="S411" s="25" t="s">
        <v>273</v>
      </c>
      <c r="T411" s="215"/>
      <c r="U411" s="24" t="s">
        <v>273</v>
      </c>
      <c r="V411" s="2" t="s">
        <v>273</v>
      </c>
      <c r="W411" s="2" t="s">
        <v>273</v>
      </c>
      <c r="X411" s="2" t="s">
        <v>273</v>
      </c>
      <c r="Y411" s="25" t="s">
        <v>273</v>
      </c>
    </row>
    <row r="412" spans="1:25">
      <c r="A412" s="134" t="str">
        <f t="shared" si="6"/>
        <v>CHca_03.3</v>
      </c>
      <c r="C412" s="177" t="s">
        <v>11</v>
      </c>
      <c r="D412" s="178" t="s">
        <v>495</v>
      </c>
      <c r="E412" s="178" t="s">
        <v>589</v>
      </c>
      <c r="F412" s="178" t="s">
        <v>590</v>
      </c>
      <c r="G412" s="178" t="s">
        <v>540</v>
      </c>
      <c r="H412" s="178" t="s">
        <v>5815</v>
      </c>
      <c r="I412" s="214" t="s">
        <v>54</v>
      </c>
      <c r="J412" s="82" t="s">
        <v>1371</v>
      </c>
      <c r="K412" s="82" t="s">
        <v>1409</v>
      </c>
      <c r="L412" s="24" t="s">
        <v>273</v>
      </c>
      <c r="M412" s="25" t="s">
        <v>273</v>
      </c>
      <c r="N412" s="174" t="s">
        <v>273</v>
      </c>
      <c r="O412" s="2" t="s">
        <v>273</v>
      </c>
      <c r="P412" s="2" t="s">
        <v>273</v>
      </c>
      <c r="Q412" s="2" t="s">
        <v>272</v>
      </c>
      <c r="R412" s="2" t="s">
        <v>273</v>
      </c>
      <c r="S412" s="25" t="s">
        <v>273</v>
      </c>
      <c r="T412" s="215"/>
      <c r="U412" s="24" t="s">
        <v>273</v>
      </c>
      <c r="V412" s="2" t="s">
        <v>273</v>
      </c>
      <c r="W412" s="2" t="s">
        <v>273</v>
      </c>
      <c r="X412" s="2" t="s">
        <v>273</v>
      </c>
      <c r="Y412" s="25" t="s">
        <v>273</v>
      </c>
    </row>
    <row r="413" spans="1:25">
      <c r="A413" s="134" t="str">
        <f t="shared" si="6"/>
        <v>CHca_03.3</v>
      </c>
      <c r="C413" s="177" t="s">
        <v>11</v>
      </c>
      <c r="D413" s="178" t="s">
        <v>495</v>
      </c>
      <c r="E413" s="178" t="s">
        <v>589</v>
      </c>
      <c r="F413" s="178" t="s">
        <v>590</v>
      </c>
      <c r="G413" s="178" t="s">
        <v>540</v>
      </c>
      <c r="H413" s="178" t="s">
        <v>5815</v>
      </c>
      <c r="I413" s="214" t="s">
        <v>54</v>
      </c>
      <c r="J413" s="82" t="s">
        <v>1373</v>
      </c>
      <c r="K413" s="82" t="s">
        <v>1410</v>
      </c>
      <c r="L413" s="24" t="s">
        <v>273</v>
      </c>
      <c r="M413" s="25" t="s">
        <v>273</v>
      </c>
      <c r="N413" s="174" t="s">
        <v>273</v>
      </c>
      <c r="O413" s="2" t="s">
        <v>273</v>
      </c>
      <c r="P413" s="2" t="s">
        <v>273</v>
      </c>
      <c r="Q413" s="2" t="s">
        <v>272</v>
      </c>
      <c r="R413" s="2" t="s">
        <v>273</v>
      </c>
      <c r="S413" s="25" t="s">
        <v>273</v>
      </c>
      <c r="T413" s="215"/>
      <c r="U413" s="24" t="s">
        <v>273</v>
      </c>
      <c r="V413" s="2" t="s">
        <v>273</v>
      </c>
      <c r="W413" s="2" t="s">
        <v>273</v>
      </c>
      <c r="X413" s="2" t="s">
        <v>273</v>
      </c>
      <c r="Y413" s="25" t="s">
        <v>273</v>
      </c>
    </row>
    <row r="414" spans="1:25">
      <c r="A414" s="134" t="str">
        <f t="shared" si="6"/>
        <v>CHca_03.3</v>
      </c>
      <c r="C414" s="177" t="s">
        <v>11</v>
      </c>
      <c r="D414" s="178" t="s">
        <v>495</v>
      </c>
      <c r="E414" s="178" t="s">
        <v>589</v>
      </c>
      <c r="F414" s="178" t="s">
        <v>590</v>
      </c>
      <c r="G414" s="178" t="s">
        <v>540</v>
      </c>
      <c r="H414" s="178" t="s">
        <v>5815</v>
      </c>
      <c r="I414" s="214" t="s">
        <v>54</v>
      </c>
      <c r="J414" s="82" t="s">
        <v>1375</v>
      </c>
      <c r="K414" s="82" t="s">
        <v>1411</v>
      </c>
      <c r="L414" s="24" t="s">
        <v>273</v>
      </c>
      <c r="M414" s="25" t="s">
        <v>273</v>
      </c>
      <c r="N414" s="174" t="s">
        <v>273</v>
      </c>
      <c r="O414" s="2" t="s">
        <v>273</v>
      </c>
      <c r="P414" s="2" t="s">
        <v>273</v>
      </c>
      <c r="Q414" s="2" t="s">
        <v>272</v>
      </c>
      <c r="R414" s="2" t="s">
        <v>273</v>
      </c>
      <c r="S414" s="25" t="s">
        <v>273</v>
      </c>
      <c r="T414" s="215"/>
      <c r="U414" s="24" t="s">
        <v>273</v>
      </c>
      <c r="V414" s="2" t="s">
        <v>273</v>
      </c>
      <c r="W414" s="2" t="s">
        <v>273</v>
      </c>
      <c r="X414" s="2" t="s">
        <v>273</v>
      </c>
      <c r="Y414" s="25" t="s">
        <v>273</v>
      </c>
    </row>
    <row r="415" spans="1:25">
      <c r="A415" s="134" t="str">
        <f t="shared" si="6"/>
        <v>CHca_03.3</v>
      </c>
      <c r="C415" s="177" t="s">
        <v>11</v>
      </c>
      <c r="D415" s="178" t="s">
        <v>495</v>
      </c>
      <c r="E415" s="178" t="s">
        <v>589</v>
      </c>
      <c r="F415" s="178" t="s">
        <v>590</v>
      </c>
      <c r="G415" s="178" t="s">
        <v>540</v>
      </c>
      <c r="H415" s="178" t="s">
        <v>5815</v>
      </c>
      <c r="I415" s="214" t="s">
        <v>54</v>
      </c>
      <c r="J415" s="82" t="s">
        <v>1377</v>
      </c>
      <c r="K415" s="82" t="s">
        <v>1412</v>
      </c>
      <c r="L415" s="24" t="s">
        <v>273</v>
      </c>
      <c r="M415" s="25" t="s">
        <v>273</v>
      </c>
      <c r="N415" s="174" t="s">
        <v>273</v>
      </c>
      <c r="O415" s="2" t="s">
        <v>273</v>
      </c>
      <c r="P415" s="2" t="s">
        <v>273</v>
      </c>
      <c r="Q415" s="2" t="s">
        <v>272</v>
      </c>
      <c r="R415" s="2" t="s">
        <v>273</v>
      </c>
      <c r="S415" s="25" t="s">
        <v>273</v>
      </c>
      <c r="T415" s="215"/>
      <c r="U415" s="24" t="s">
        <v>273</v>
      </c>
      <c r="V415" s="2" t="s">
        <v>273</v>
      </c>
      <c r="W415" s="2" t="s">
        <v>273</v>
      </c>
      <c r="X415" s="2" t="s">
        <v>273</v>
      </c>
      <c r="Y415" s="25" t="s">
        <v>273</v>
      </c>
    </row>
    <row r="416" spans="1:25">
      <c r="A416" s="134" t="str">
        <f t="shared" si="6"/>
        <v>CHca_03.3</v>
      </c>
      <c r="C416" s="177" t="s">
        <v>11</v>
      </c>
      <c r="D416" s="178" t="s">
        <v>495</v>
      </c>
      <c r="E416" s="178" t="s">
        <v>589</v>
      </c>
      <c r="F416" s="178" t="s">
        <v>590</v>
      </c>
      <c r="G416" s="178" t="s">
        <v>540</v>
      </c>
      <c r="H416" s="172" t="s">
        <v>5815</v>
      </c>
      <c r="I416" s="216" t="s">
        <v>54</v>
      </c>
      <c r="J416" s="82" t="s">
        <v>1379</v>
      </c>
      <c r="K416" s="82" t="s">
        <v>1413</v>
      </c>
      <c r="L416" s="24" t="s">
        <v>273</v>
      </c>
      <c r="M416" s="25" t="s">
        <v>273</v>
      </c>
      <c r="N416" s="174" t="s">
        <v>273</v>
      </c>
      <c r="O416" s="2" t="s">
        <v>273</v>
      </c>
      <c r="P416" s="2" t="s">
        <v>273</v>
      </c>
      <c r="Q416" s="2" t="s">
        <v>272</v>
      </c>
      <c r="R416" s="2" t="s">
        <v>273</v>
      </c>
      <c r="S416" s="25" t="s">
        <v>273</v>
      </c>
      <c r="T416" s="215"/>
      <c r="U416" s="24" t="s">
        <v>273</v>
      </c>
      <c r="V416" s="2" t="s">
        <v>273</v>
      </c>
      <c r="W416" s="2" t="s">
        <v>273</v>
      </c>
      <c r="X416" s="2" t="s">
        <v>273</v>
      </c>
      <c r="Y416" s="25" t="s">
        <v>273</v>
      </c>
    </row>
    <row r="417" spans="1:25">
      <c r="A417" s="134" t="str">
        <f t="shared" si="6"/>
        <v>CHca_03.3</v>
      </c>
      <c r="C417" s="177" t="s">
        <v>11</v>
      </c>
      <c r="D417" s="178" t="s">
        <v>495</v>
      </c>
      <c r="E417" s="178" t="s">
        <v>589</v>
      </c>
      <c r="F417" s="178" t="s">
        <v>590</v>
      </c>
      <c r="G417" s="178" t="s">
        <v>540</v>
      </c>
      <c r="H417" s="178" t="s">
        <v>5815</v>
      </c>
      <c r="I417" s="214" t="s">
        <v>54</v>
      </c>
      <c r="J417" s="82" t="s">
        <v>1381</v>
      </c>
      <c r="K417" s="82" t="s">
        <v>1414</v>
      </c>
      <c r="L417" s="24" t="s">
        <v>273</v>
      </c>
      <c r="M417" s="25" t="s">
        <v>273</v>
      </c>
      <c r="N417" s="174" t="s">
        <v>273</v>
      </c>
      <c r="O417" s="2" t="s">
        <v>273</v>
      </c>
      <c r="P417" s="2" t="s">
        <v>273</v>
      </c>
      <c r="Q417" s="2" t="s">
        <v>272</v>
      </c>
      <c r="R417" s="2" t="s">
        <v>273</v>
      </c>
      <c r="S417" s="25" t="s">
        <v>273</v>
      </c>
      <c r="T417" s="215"/>
      <c r="U417" s="24" t="s">
        <v>273</v>
      </c>
      <c r="V417" s="2" t="s">
        <v>273</v>
      </c>
      <c r="W417" s="2" t="s">
        <v>273</v>
      </c>
      <c r="X417" s="2" t="s">
        <v>273</v>
      </c>
      <c r="Y417" s="25" t="s">
        <v>273</v>
      </c>
    </row>
    <row r="418" spans="1:25">
      <c r="A418" s="134" t="str">
        <f t="shared" si="6"/>
        <v>CHca_03.3</v>
      </c>
      <c r="C418" s="177" t="s">
        <v>11</v>
      </c>
      <c r="D418" s="178" t="s">
        <v>495</v>
      </c>
      <c r="E418" s="178" t="s">
        <v>589</v>
      </c>
      <c r="F418" s="178" t="s">
        <v>590</v>
      </c>
      <c r="G418" s="178" t="s">
        <v>540</v>
      </c>
      <c r="H418" s="178" t="s">
        <v>5815</v>
      </c>
      <c r="I418" s="214" t="s">
        <v>54</v>
      </c>
      <c r="J418" s="82" t="s">
        <v>1383</v>
      </c>
      <c r="K418" s="82" t="s">
        <v>1415</v>
      </c>
      <c r="L418" s="24" t="s">
        <v>273</v>
      </c>
      <c r="M418" s="25" t="s">
        <v>273</v>
      </c>
      <c r="N418" s="174" t="s">
        <v>273</v>
      </c>
      <c r="O418" s="2" t="s">
        <v>273</v>
      </c>
      <c r="P418" s="2" t="s">
        <v>273</v>
      </c>
      <c r="Q418" s="2" t="s">
        <v>272</v>
      </c>
      <c r="R418" s="2" t="s">
        <v>273</v>
      </c>
      <c r="S418" s="25" t="s">
        <v>273</v>
      </c>
      <c r="T418" s="215"/>
      <c r="U418" s="24" t="s">
        <v>273</v>
      </c>
      <c r="V418" s="2" t="s">
        <v>273</v>
      </c>
      <c r="W418" s="2" t="s">
        <v>273</v>
      </c>
      <c r="X418" s="2" t="s">
        <v>273</v>
      </c>
      <c r="Y418" s="25" t="s">
        <v>273</v>
      </c>
    </row>
    <row r="419" spans="1:25">
      <c r="A419" s="134" t="str">
        <f t="shared" si="6"/>
        <v>CHca_03.3</v>
      </c>
      <c r="C419" s="177" t="s">
        <v>11</v>
      </c>
      <c r="D419" s="178" t="s">
        <v>495</v>
      </c>
      <c r="E419" s="178" t="s">
        <v>589</v>
      </c>
      <c r="F419" s="178" t="s">
        <v>590</v>
      </c>
      <c r="G419" s="178" t="s">
        <v>540</v>
      </c>
      <c r="H419" s="178" t="s">
        <v>5815</v>
      </c>
      <c r="I419" s="214" t="s">
        <v>54</v>
      </c>
      <c r="J419" s="82" t="s">
        <v>1385</v>
      </c>
      <c r="K419" s="82" t="s">
        <v>1416</v>
      </c>
      <c r="L419" s="24" t="s">
        <v>273</v>
      </c>
      <c r="M419" s="25" t="s">
        <v>273</v>
      </c>
      <c r="N419" s="174" t="s">
        <v>273</v>
      </c>
      <c r="O419" s="2" t="s">
        <v>273</v>
      </c>
      <c r="P419" s="2" t="s">
        <v>273</v>
      </c>
      <c r="Q419" s="2" t="s">
        <v>272</v>
      </c>
      <c r="R419" s="2" t="s">
        <v>273</v>
      </c>
      <c r="S419" s="25" t="s">
        <v>273</v>
      </c>
      <c r="T419" s="215"/>
      <c r="U419" s="24" t="s">
        <v>273</v>
      </c>
      <c r="V419" s="2" t="s">
        <v>273</v>
      </c>
      <c r="W419" s="2" t="s">
        <v>273</v>
      </c>
      <c r="X419" s="2" t="s">
        <v>273</v>
      </c>
      <c r="Y419" s="25" t="s">
        <v>273</v>
      </c>
    </row>
    <row r="420" spans="1:25">
      <c r="A420" s="134" t="str">
        <f t="shared" si="6"/>
        <v>CHca_03.3</v>
      </c>
      <c r="C420" s="177" t="s">
        <v>11</v>
      </c>
      <c r="D420" s="178" t="s">
        <v>495</v>
      </c>
      <c r="E420" s="178" t="s">
        <v>589</v>
      </c>
      <c r="F420" s="178" t="s">
        <v>590</v>
      </c>
      <c r="G420" s="178" t="s">
        <v>540</v>
      </c>
      <c r="H420" s="178" t="s">
        <v>5815</v>
      </c>
      <c r="I420" s="214" t="s">
        <v>54</v>
      </c>
      <c r="J420" s="82" t="s">
        <v>1387</v>
      </c>
      <c r="K420" s="82" t="s">
        <v>1417</v>
      </c>
      <c r="L420" s="24" t="s">
        <v>273</v>
      </c>
      <c r="M420" s="25" t="s">
        <v>273</v>
      </c>
      <c r="N420" s="174" t="s">
        <v>273</v>
      </c>
      <c r="O420" s="2" t="s">
        <v>273</v>
      </c>
      <c r="P420" s="2" t="s">
        <v>273</v>
      </c>
      <c r="Q420" s="2" t="s">
        <v>273</v>
      </c>
      <c r="R420" s="2" t="s">
        <v>273</v>
      </c>
      <c r="S420" s="25" t="s">
        <v>273</v>
      </c>
      <c r="T420" s="215"/>
      <c r="U420" s="24" t="s">
        <v>273</v>
      </c>
      <c r="V420" s="2" t="s">
        <v>273</v>
      </c>
      <c r="W420" s="2" t="s">
        <v>273</v>
      </c>
      <c r="X420" s="2" t="s">
        <v>273</v>
      </c>
      <c r="Y420" s="25" t="s">
        <v>273</v>
      </c>
    </row>
    <row r="421" spans="1:25">
      <c r="A421" s="134" t="str">
        <f t="shared" si="6"/>
        <v>CHca_03.3</v>
      </c>
      <c r="C421" s="177" t="s">
        <v>11</v>
      </c>
      <c r="D421" s="178" t="s">
        <v>495</v>
      </c>
      <c r="E421" s="178" t="s">
        <v>589</v>
      </c>
      <c r="F421" s="178" t="s">
        <v>590</v>
      </c>
      <c r="G421" s="178" t="s">
        <v>540</v>
      </c>
      <c r="H421" s="178" t="s">
        <v>5815</v>
      </c>
      <c r="I421" s="214" t="s">
        <v>54</v>
      </c>
      <c r="J421" s="82" t="s">
        <v>433</v>
      </c>
      <c r="K421" s="82" t="s">
        <v>1418</v>
      </c>
      <c r="L421" s="24" t="s">
        <v>273</v>
      </c>
      <c r="M421" s="25" t="s">
        <v>273</v>
      </c>
      <c r="N421" s="174" t="s">
        <v>273</v>
      </c>
      <c r="O421" s="2" t="s">
        <v>273</v>
      </c>
      <c r="P421" s="2" t="s">
        <v>273</v>
      </c>
      <c r="Q421" s="2" t="s">
        <v>272</v>
      </c>
      <c r="R421" s="2" t="s">
        <v>273</v>
      </c>
      <c r="S421" s="25" t="s">
        <v>273</v>
      </c>
      <c r="T421" s="215"/>
      <c r="U421" s="24" t="s">
        <v>273</v>
      </c>
      <c r="V421" s="2" t="s">
        <v>273</v>
      </c>
      <c r="W421" s="2" t="s">
        <v>273</v>
      </c>
      <c r="X421" s="2" t="s">
        <v>273</v>
      </c>
      <c r="Y421" s="25" t="s">
        <v>273</v>
      </c>
    </row>
    <row r="422" spans="1:25">
      <c r="A422" s="134" t="str">
        <f t="shared" si="6"/>
        <v>CHca_03.3</v>
      </c>
      <c r="C422" s="177" t="s">
        <v>11</v>
      </c>
      <c r="D422" s="178" t="s">
        <v>495</v>
      </c>
      <c r="E422" s="178" t="s">
        <v>589</v>
      </c>
      <c r="F422" s="178" t="s">
        <v>590</v>
      </c>
      <c r="G422" s="178" t="s">
        <v>540</v>
      </c>
      <c r="H422" s="178" t="s">
        <v>5815</v>
      </c>
      <c r="I422" s="214" t="s">
        <v>54</v>
      </c>
      <c r="J422" s="82" t="s">
        <v>1390</v>
      </c>
      <c r="K422" s="82" t="s">
        <v>1419</v>
      </c>
      <c r="L422" s="24" t="s">
        <v>273</v>
      </c>
      <c r="M422" s="25" t="s">
        <v>273</v>
      </c>
      <c r="N422" s="174" t="s">
        <v>273</v>
      </c>
      <c r="O422" s="2" t="s">
        <v>273</v>
      </c>
      <c r="P422" s="2" t="s">
        <v>273</v>
      </c>
      <c r="Q422" s="2" t="s">
        <v>272</v>
      </c>
      <c r="R422" s="2" t="s">
        <v>273</v>
      </c>
      <c r="S422" s="25" t="s">
        <v>273</v>
      </c>
      <c r="T422" s="215"/>
      <c r="U422" s="24" t="s">
        <v>273</v>
      </c>
      <c r="V422" s="2" t="s">
        <v>273</v>
      </c>
      <c r="W422" s="2" t="s">
        <v>273</v>
      </c>
      <c r="X422" s="2" t="s">
        <v>273</v>
      </c>
      <c r="Y422" s="25" t="s">
        <v>273</v>
      </c>
    </row>
    <row r="423" spans="1:25">
      <c r="A423" s="134" t="str">
        <f t="shared" si="6"/>
        <v>CHca_04.2</v>
      </c>
      <c r="C423" s="177" t="s">
        <v>11</v>
      </c>
      <c r="D423" s="178" t="s">
        <v>495</v>
      </c>
      <c r="E423" s="178" t="s">
        <v>593</v>
      </c>
      <c r="F423" s="178" t="s">
        <v>594</v>
      </c>
      <c r="G423" s="178" t="s">
        <v>540</v>
      </c>
      <c r="H423" s="178" t="s">
        <v>5815</v>
      </c>
      <c r="I423" s="214" t="s">
        <v>54</v>
      </c>
      <c r="J423" s="82" t="s">
        <v>1343</v>
      </c>
      <c r="K423" s="82" t="s">
        <v>1396</v>
      </c>
      <c r="L423" s="24" t="s">
        <v>273</v>
      </c>
      <c r="M423" s="25" t="s">
        <v>273</v>
      </c>
      <c r="N423" s="174" t="s">
        <v>273</v>
      </c>
      <c r="O423" s="2" t="s">
        <v>273</v>
      </c>
      <c r="P423" s="2" t="s">
        <v>273</v>
      </c>
      <c r="Q423" s="2" t="s">
        <v>272</v>
      </c>
      <c r="R423" s="2" t="s">
        <v>273</v>
      </c>
      <c r="S423" s="25" t="s">
        <v>273</v>
      </c>
      <c r="T423" s="215"/>
      <c r="U423" s="24" t="s">
        <v>273</v>
      </c>
      <c r="V423" s="2" t="s">
        <v>273</v>
      </c>
      <c r="W423" s="2" t="s">
        <v>273</v>
      </c>
      <c r="X423" s="2" t="s">
        <v>273</v>
      </c>
      <c r="Y423" s="25" t="s">
        <v>273</v>
      </c>
    </row>
    <row r="424" spans="1:25">
      <c r="A424" s="134" t="str">
        <f t="shared" si="6"/>
        <v>CHca_04.2</v>
      </c>
      <c r="C424" s="177" t="s">
        <v>11</v>
      </c>
      <c r="D424" s="178" t="s">
        <v>495</v>
      </c>
      <c r="E424" s="178" t="s">
        <v>593</v>
      </c>
      <c r="F424" s="178" t="s">
        <v>594</v>
      </c>
      <c r="G424" s="178" t="s">
        <v>540</v>
      </c>
      <c r="H424" s="172" t="s">
        <v>5815</v>
      </c>
      <c r="I424" s="216" t="s">
        <v>54</v>
      </c>
      <c r="J424" s="82" t="s">
        <v>1345</v>
      </c>
      <c r="K424" s="82" t="s">
        <v>1397</v>
      </c>
      <c r="L424" s="24" t="s">
        <v>273</v>
      </c>
      <c r="M424" s="25" t="s">
        <v>273</v>
      </c>
      <c r="N424" s="174" t="s">
        <v>273</v>
      </c>
      <c r="O424" s="2" t="s">
        <v>273</v>
      </c>
      <c r="P424" s="2" t="s">
        <v>273</v>
      </c>
      <c r="Q424" s="2" t="s">
        <v>272</v>
      </c>
      <c r="R424" s="2" t="s">
        <v>273</v>
      </c>
      <c r="S424" s="25" t="s">
        <v>273</v>
      </c>
      <c r="T424" s="215"/>
      <c r="U424" s="24" t="s">
        <v>273</v>
      </c>
      <c r="V424" s="2" t="s">
        <v>273</v>
      </c>
      <c r="W424" s="2" t="s">
        <v>273</v>
      </c>
      <c r="X424" s="2" t="s">
        <v>273</v>
      </c>
      <c r="Y424" s="25" t="s">
        <v>273</v>
      </c>
    </row>
    <row r="425" spans="1:25">
      <c r="A425" s="134" t="str">
        <f t="shared" si="6"/>
        <v>CHca_04.2</v>
      </c>
      <c r="C425" s="177" t="s">
        <v>11</v>
      </c>
      <c r="D425" s="178" t="s">
        <v>495</v>
      </c>
      <c r="E425" s="178" t="s">
        <v>593</v>
      </c>
      <c r="F425" s="178" t="s">
        <v>594</v>
      </c>
      <c r="G425" s="178" t="s">
        <v>540</v>
      </c>
      <c r="H425" s="178" t="s">
        <v>5815</v>
      </c>
      <c r="I425" s="214" t="s">
        <v>54</v>
      </c>
      <c r="J425" s="82" t="s">
        <v>1347</v>
      </c>
      <c r="K425" s="82" t="s">
        <v>1422</v>
      </c>
      <c r="L425" s="24" t="s">
        <v>273</v>
      </c>
      <c r="M425" s="25" t="s">
        <v>273</v>
      </c>
      <c r="N425" s="174" t="s">
        <v>273</v>
      </c>
      <c r="O425" s="2" t="s">
        <v>273</v>
      </c>
      <c r="P425" s="2" t="s">
        <v>273</v>
      </c>
      <c r="Q425" s="2" t="s">
        <v>272</v>
      </c>
      <c r="R425" s="2" t="s">
        <v>273</v>
      </c>
      <c r="S425" s="25" t="s">
        <v>273</v>
      </c>
      <c r="T425" s="215"/>
      <c r="U425" s="24" t="s">
        <v>273</v>
      </c>
      <c r="V425" s="2" t="s">
        <v>273</v>
      </c>
      <c r="W425" s="2" t="s">
        <v>273</v>
      </c>
      <c r="X425" s="2" t="s">
        <v>273</v>
      </c>
      <c r="Y425" s="25" t="s">
        <v>273</v>
      </c>
    </row>
    <row r="426" spans="1:25">
      <c r="A426" s="134" t="str">
        <f t="shared" si="6"/>
        <v>CHca_04.2</v>
      </c>
      <c r="C426" s="177" t="s">
        <v>11</v>
      </c>
      <c r="D426" s="178" t="s">
        <v>495</v>
      </c>
      <c r="E426" s="178" t="s">
        <v>593</v>
      </c>
      <c r="F426" s="178" t="s">
        <v>594</v>
      </c>
      <c r="G426" s="178" t="s">
        <v>540</v>
      </c>
      <c r="H426" s="178" t="s">
        <v>5815</v>
      </c>
      <c r="I426" s="214" t="s">
        <v>54</v>
      </c>
      <c r="J426" s="82" t="s">
        <v>1349</v>
      </c>
      <c r="K426" s="82" t="s">
        <v>1394</v>
      </c>
      <c r="L426" s="24" t="s">
        <v>273</v>
      </c>
      <c r="M426" s="25" t="s">
        <v>273</v>
      </c>
      <c r="N426" s="174" t="s">
        <v>273</v>
      </c>
      <c r="O426" s="2" t="s">
        <v>273</v>
      </c>
      <c r="P426" s="2" t="s">
        <v>273</v>
      </c>
      <c r="Q426" s="2" t="s">
        <v>272</v>
      </c>
      <c r="R426" s="2" t="s">
        <v>273</v>
      </c>
      <c r="S426" s="25" t="s">
        <v>273</v>
      </c>
      <c r="T426" s="215"/>
      <c r="U426" s="24" t="s">
        <v>273</v>
      </c>
      <c r="V426" s="2" t="s">
        <v>273</v>
      </c>
      <c r="W426" s="2" t="s">
        <v>273</v>
      </c>
      <c r="X426" s="2" t="s">
        <v>273</v>
      </c>
      <c r="Y426" s="25" t="s">
        <v>273</v>
      </c>
    </row>
    <row r="427" spans="1:25">
      <c r="A427" s="134" t="str">
        <f t="shared" si="6"/>
        <v>CHca_04.2</v>
      </c>
      <c r="C427" s="177" t="s">
        <v>11</v>
      </c>
      <c r="D427" s="178" t="s">
        <v>495</v>
      </c>
      <c r="E427" s="178" t="s">
        <v>593</v>
      </c>
      <c r="F427" s="178" t="s">
        <v>594</v>
      </c>
      <c r="G427" s="178" t="s">
        <v>540</v>
      </c>
      <c r="H427" s="178" t="s">
        <v>5815</v>
      </c>
      <c r="I427" s="214" t="s">
        <v>54</v>
      </c>
      <c r="J427" s="82" t="s">
        <v>435</v>
      </c>
      <c r="K427" s="82" t="s">
        <v>1395</v>
      </c>
      <c r="L427" s="24" t="s">
        <v>273</v>
      </c>
      <c r="M427" s="25" t="s">
        <v>273</v>
      </c>
      <c r="N427" s="174" t="s">
        <v>273</v>
      </c>
      <c r="O427" s="2" t="s">
        <v>273</v>
      </c>
      <c r="P427" s="2" t="s">
        <v>273</v>
      </c>
      <c r="Q427" s="2" t="s">
        <v>272</v>
      </c>
      <c r="R427" s="2" t="s">
        <v>273</v>
      </c>
      <c r="S427" s="25" t="s">
        <v>273</v>
      </c>
      <c r="T427" s="215"/>
      <c r="U427" s="24" t="s">
        <v>273</v>
      </c>
      <c r="V427" s="2" t="s">
        <v>273</v>
      </c>
      <c r="W427" s="2" t="s">
        <v>273</v>
      </c>
      <c r="X427" s="2" t="s">
        <v>273</v>
      </c>
      <c r="Y427" s="25" t="s">
        <v>273</v>
      </c>
    </row>
    <row r="428" spans="1:25">
      <c r="A428" s="134" t="str">
        <f t="shared" si="6"/>
        <v>CHca_04.2</v>
      </c>
      <c r="C428" s="177" t="s">
        <v>11</v>
      </c>
      <c r="D428" s="178" t="s">
        <v>495</v>
      </c>
      <c r="E428" s="178" t="s">
        <v>593</v>
      </c>
      <c r="F428" s="178" t="s">
        <v>594</v>
      </c>
      <c r="G428" s="178" t="s">
        <v>540</v>
      </c>
      <c r="H428" s="178" t="s">
        <v>5815</v>
      </c>
      <c r="I428" s="214" t="s">
        <v>54</v>
      </c>
      <c r="J428" s="82" t="s">
        <v>1351</v>
      </c>
      <c r="K428" s="82" t="s">
        <v>1399</v>
      </c>
      <c r="L428" s="24" t="s">
        <v>273</v>
      </c>
      <c r="M428" s="25" t="s">
        <v>273</v>
      </c>
      <c r="N428" s="174" t="s">
        <v>273</v>
      </c>
      <c r="O428" s="2" t="s">
        <v>273</v>
      </c>
      <c r="P428" s="2" t="s">
        <v>273</v>
      </c>
      <c r="Q428" s="2" t="s">
        <v>272</v>
      </c>
      <c r="R428" s="2" t="s">
        <v>273</v>
      </c>
      <c r="S428" s="25" t="s">
        <v>273</v>
      </c>
      <c r="T428" s="215"/>
      <c r="U428" s="24" t="s">
        <v>273</v>
      </c>
      <c r="V428" s="2" t="s">
        <v>273</v>
      </c>
      <c r="W428" s="2" t="s">
        <v>273</v>
      </c>
      <c r="X428" s="2" t="s">
        <v>273</v>
      </c>
      <c r="Y428" s="25" t="s">
        <v>273</v>
      </c>
    </row>
    <row r="429" spans="1:25">
      <c r="A429" s="134" t="str">
        <f t="shared" si="6"/>
        <v>CHca_04.2</v>
      </c>
      <c r="C429" s="177" t="s">
        <v>11</v>
      </c>
      <c r="D429" s="178" t="s">
        <v>495</v>
      </c>
      <c r="E429" s="178" t="s">
        <v>593</v>
      </c>
      <c r="F429" s="178" t="s">
        <v>594</v>
      </c>
      <c r="G429" s="178" t="s">
        <v>540</v>
      </c>
      <c r="H429" s="178" t="s">
        <v>5815</v>
      </c>
      <c r="I429" s="214" t="s">
        <v>54</v>
      </c>
      <c r="J429" s="82" t="s">
        <v>1353</v>
      </c>
      <c r="K429" s="82" t="s">
        <v>1400</v>
      </c>
      <c r="L429" s="24" t="s">
        <v>273</v>
      </c>
      <c r="M429" s="25" t="s">
        <v>273</v>
      </c>
      <c r="N429" s="174" t="s">
        <v>273</v>
      </c>
      <c r="O429" s="2" t="s">
        <v>273</v>
      </c>
      <c r="P429" s="2" t="s">
        <v>273</v>
      </c>
      <c r="Q429" s="2" t="s">
        <v>272</v>
      </c>
      <c r="R429" s="2" t="s">
        <v>273</v>
      </c>
      <c r="S429" s="25" t="s">
        <v>273</v>
      </c>
      <c r="T429" s="215"/>
      <c r="U429" s="24" t="s">
        <v>273</v>
      </c>
      <c r="V429" s="2" t="s">
        <v>273</v>
      </c>
      <c r="W429" s="2" t="s">
        <v>273</v>
      </c>
      <c r="X429" s="2" t="s">
        <v>273</v>
      </c>
      <c r="Y429" s="25" t="s">
        <v>273</v>
      </c>
    </row>
    <row r="430" spans="1:25">
      <c r="A430" s="134" t="str">
        <f t="shared" si="6"/>
        <v>CHca_04.2</v>
      </c>
      <c r="C430" s="177" t="s">
        <v>11</v>
      </c>
      <c r="D430" s="178" t="s">
        <v>495</v>
      </c>
      <c r="E430" s="178" t="s">
        <v>593</v>
      </c>
      <c r="F430" s="178" t="s">
        <v>594</v>
      </c>
      <c r="G430" s="178" t="s">
        <v>540</v>
      </c>
      <c r="H430" s="178" t="s">
        <v>5815</v>
      </c>
      <c r="I430" s="214" t="s">
        <v>54</v>
      </c>
      <c r="J430" s="82" t="s">
        <v>1355</v>
      </c>
      <c r="K430" s="82" t="s">
        <v>1401</v>
      </c>
      <c r="L430" s="24" t="s">
        <v>273</v>
      </c>
      <c r="M430" s="25" t="s">
        <v>273</v>
      </c>
      <c r="N430" s="174" t="s">
        <v>273</v>
      </c>
      <c r="O430" s="2" t="s">
        <v>273</v>
      </c>
      <c r="P430" s="2" t="s">
        <v>273</v>
      </c>
      <c r="Q430" s="2" t="s">
        <v>272</v>
      </c>
      <c r="R430" s="2" t="s">
        <v>273</v>
      </c>
      <c r="S430" s="25" t="s">
        <v>273</v>
      </c>
      <c r="T430" s="215"/>
      <c r="U430" s="24" t="s">
        <v>273</v>
      </c>
      <c r="V430" s="2" t="s">
        <v>273</v>
      </c>
      <c r="W430" s="2" t="s">
        <v>273</v>
      </c>
      <c r="X430" s="2" t="s">
        <v>273</v>
      </c>
      <c r="Y430" s="25" t="s">
        <v>273</v>
      </c>
    </row>
    <row r="431" spans="1:25">
      <c r="A431" s="134" t="str">
        <f t="shared" si="6"/>
        <v>CHca_04.2</v>
      </c>
      <c r="C431" s="177" t="s">
        <v>11</v>
      </c>
      <c r="D431" s="178" t="s">
        <v>495</v>
      </c>
      <c r="E431" s="178" t="s">
        <v>593</v>
      </c>
      <c r="F431" s="178" t="s">
        <v>594</v>
      </c>
      <c r="G431" s="178" t="s">
        <v>540</v>
      </c>
      <c r="H431" s="178" t="s">
        <v>5815</v>
      </c>
      <c r="I431" s="214" t="s">
        <v>54</v>
      </c>
      <c r="J431" s="82" t="s">
        <v>1357</v>
      </c>
      <c r="K431" s="82" t="s">
        <v>1402</v>
      </c>
      <c r="L431" s="24" t="s">
        <v>273</v>
      </c>
      <c r="M431" s="25" t="s">
        <v>273</v>
      </c>
      <c r="N431" s="174" t="s">
        <v>273</v>
      </c>
      <c r="O431" s="2" t="s">
        <v>273</v>
      </c>
      <c r="P431" s="2" t="s">
        <v>273</v>
      </c>
      <c r="Q431" s="2" t="s">
        <v>272</v>
      </c>
      <c r="R431" s="2" t="s">
        <v>273</v>
      </c>
      <c r="S431" s="25" t="s">
        <v>273</v>
      </c>
      <c r="T431" s="215"/>
      <c r="U431" s="24" t="s">
        <v>273</v>
      </c>
      <c r="V431" s="2" t="s">
        <v>273</v>
      </c>
      <c r="W431" s="2" t="s">
        <v>273</v>
      </c>
      <c r="X431" s="2" t="s">
        <v>273</v>
      </c>
      <c r="Y431" s="25" t="s">
        <v>273</v>
      </c>
    </row>
    <row r="432" spans="1:25">
      <c r="A432" s="134" t="str">
        <f t="shared" si="6"/>
        <v>CHca_04.2</v>
      </c>
      <c r="C432" s="177" t="s">
        <v>11</v>
      </c>
      <c r="D432" s="178" t="s">
        <v>495</v>
      </c>
      <c r="E432" s="178" t="s">
        <v>593</v>
      </c>
      <c r="F432" s="178" t="s">
        <v>594</v>
      </c>
      <c r="G432" s="178" t="s">
        <v>540</v>
      </c>
      <c r="H432" s="172" t="s">
        <v>5815</v>
      </c>
      <c r="I432" s="216" t="s">
        <v>54</v>
      </c>
      <c r="J432" s="82" t="s">
        <v>1359</v>
      </c>
      <c r="K432" s="82" t="s">
        <v>1403</v>
      </c>
      <c r="L432" s="24" t="s">
        <v>273</v>
      </c>
      <c r="M432" s="25" t="s">
        <v>273</v>
      </c>
      <c r="N432" s="174" t="s">
        <v>273</v>
      </c>
      <c r="O432" s="2" t="s">
        <v>273</v>
      </c>
      <c r="P432" s="2" t="s">
        <v>273</v>
      </c>
      <c r="Q432" s="2" t="s">
        <v>272</v>
      </c>
      <c r="R432" s="2" t="s">
        <v>273</v>
      </c>
      <c r="S432" s="25" t="s">
        <v>273</v>
      </c>
      <c r="T432" s="215"/>
      <c r="U432" s="24" t="s">
        <v>273</v>
      </c>
      <c r="V432" s="2" t="s">
        <v>273</v>
      </c>
      <c r="W432" s="2" t="s">
        <v>273</v>
      </c>
      <c r="X432" s="2" t="s">
        <v>273</v>
      </c>
      <c r="Y432" s="25" t="s">
        <v>273</v>
      </c>
    </row>
    <row r="433" spans="1:25">
      <c r="A433" s="134" t="str">
        <f t="shared" si="6"/>
        <v>CHca_04.2</v>
      </c>
      <c r="C433" s="177" t="s">
        <v>11</v>
      </c>
      <c r="D433" s="178" t="s">
        <v>495</v>
      </c>
      <c r="E433" s="178" t="s">
        <v>593</v>
      </c>
      <c r="F433" s="178" t="s">
        <v>594</v>
      </c>
      <c r="G433" s="178" t="s">
        <v>540</v>
      </c>
      <c r="H433" s="178" t="s">
        <v>5815</v>
      </c>
      <c r="I433" s="214" t="s">
        <v>54</v>
      </c>
      <c r="J433" s="82" t="s">
        <v>1361</v>
      </c>
      <c r="K433" s="82" t="s">
        <v>1404</v>
      </c>
      <c r="L433" s="24" t="s">
        <v>273</v>
      </c>
      <c r="M433" s="25" t="s">
        <v>273</v>
      </c>
      <c r="N433" s="174" t="s">
        <v>273</v>
      </c>
      <c r="O433" s="2" t="s">
        <v>273</v>
      </c>
      <c r="P433" s="2" t="s">
        <v>273</v>
      </c>
      <c r="Q433" s="2" t="s">
        <v>272</v>
      </c>
      <c r="R433" s="2" t="s">
        <v>273</v>
      </c>
      <c r="S433" s="25" t="s">
        <v>273</v>
      </c>
      <c r="T433" s="215"/>
      <c r="U433" s="24" t="s">
        <v>273</v>
      </c>
      <c r="V433" s="2" t="s">
        <v>273</v>
      </c>
      <c r="W433" s="2" t="s">
        <v>273</v>
      </c>
      <c r="X433" s="2" t="s">
        <v>273</v>
      </c>
      <c r="Y433" s="25" t="s">
        <v>273</v>
      </c>
    </row>
    <row r="434" spans="1:25">
      <c r="A434" s="134" t="str">
        <f t="shared" si="6"/>
        <v>CHca_04.2</v>
      </c>
      <c r="C434" s="177" t="s">
        <v>11</v>
      </c>
      <c r="D434" s="178" t="s">
        <v>495</v>
      </c>
      <c r="E434" s="178" t="s">
        <v>593</v>
      </c>
      <c r="F434" s="178" t="s">
        <v>594</v>
      </c>
      <c r="G434" s="178" t="s">
        <v>540</v>
      </c>
      <c r="H434" s="178" t="s">
        <v>5815</v>
      </c>
      <c r="I434" s="214" t="s">
        <v>54</v>
      </c>
      <c r="J434" s="82" t="s">
        <v>1363</v>
      </c>
      <c r="K434" s="82" t="s">
        <v>1405</v>
      </c>
      <c r="L434" s="24" t="s">
        <v>272</v>
      </c>
      <c r="M434" s="25" t="s">
        <v>273</v>
      </c>
      <c r="N434" s="174" t="s">
        <v>273</v>
      </c>
      <c r="O434" s="2" t="s">
        <v>273</v>
      </c>
      <c r="P434" s="2" t="s">
        <v>273</v>
      </c>
      <c r="Q434" s="2" t="s">
        <v>273</v>
      </c>
      <c r="R434" s="2" t="s">
        <v>273</v>
      </c>
      <c r="S434" s="25" t="s">
        <v>273</v>
      </c>
      <c r="T434" s="215"/>
      <c r="U434" s="24" t="s">
        <v>273</v>
      </c>
      <c r="V434" s="2" t="s">
        <v>273</v>
      </c>
      <c r="W434" s="2" t="s">
        <v>273</v>
      </c>
      <c r="X434" s="2" t="s">
        <v>273</v>
      </c>
      <c r="Y434" s="25" t="s">
        <v>273</v>
      </c>
    </row>
    <row r="435" spans="1:25">
      <c r="A435" s="134" t="str">
        <f t="shared" si="6"/>
        <v>CHca_04.2</v>
      </c>
      <c r="C435" s="177" t="s">
        <v>11</v>
      </c>
      <c r="D435" s="178" t="s">
        <v>495</v>
      </c>
      <c r="E435" s="178" t="s">
        <v>593</v>
      </c>
      <c r="F435" s="178" t="s">
        <v>594</v>
      </c>
      <c r="G435" s="178" t="s">
        <v>540</v>
      </c>
      <c r="H435" s="178" t="s">
        <v>5815</v>
      </c>
      <c r="I435" s="214" t="s">
        <v>54</v>
      </c>
      <c r="J435" s="82" t="s">
        <v>1365</v>
      </c>
      <c r="K435" s="82" t="s">
        <v>1406</v>
      </c>
      <c r="L435" s="24" t="s">
        <v>273</v>
      </c>
      <c r="M435" s="25" t="s">
        <v>273</v>
      </c>
      <c r="N435" s="174" t="s">
        <v>273</v>
      </c>
      <c r="O435" s="2" t="s">
        <v>273</v>
      </c>
      <c r="P435" s="2" t="s">
        <v>273</v>
      </c>
      <c r="Q435" s="2" t="s">
        <v>272</v>
      </c>
      <c r="R435" s="2" t="s">
        <v>273</v>
      </c>
      <c r="S435" s="25" t="s">
        <v>273</v>
      </c>
      <c r="T435" s="215"/>
      <c r="U435" s="24" t="s">
        <v>273</v>
      </c>
      <c r="V435" s="2" t="s">
        <v>273</v>
      </c>
      <c r="W435" s="2" t="s">
        <v>273</v>
      </c>
      <c r="X435" s="2" t="s">
        <v>273</v>
      </c>
      <c r="Y435" s="25" t="s">
        <v>273</v>
      </c>
    </row>
    <row r="436" spans="1:25">
      <c r="A436" s="134" t="str">
        <f t="shared" si="6"/>
        <v>CHca_04.2</v>
      </c>
      <c r="C436" s="177" t="s">
        <v>11</v>
      </c>
      <c r="D436" s="178" t="s">
        <v>495</v>
      </c>
      <c r="E436" s="178" t="s">
        <v>593</v>
      </c>
      <c r="F436" s="178" t="s">
        <v>594</v>
      </c>
      <c r="G436" s="178" t="s">
        <v>540</v>
      </c>
      <c r="H436" s="178" t="s">
        <v>5815</v>
      </c>
      <c r="I436" s="214" t="s">
        <v>54</v>
      </c>
      <c r="J436" s="82" t="s">
        <v>1367</v>
      </c>
      <c r="K436" s="82" t="s">
        <v>1407</v>
      </c>
      <c r="L436" s="24" t="s">
        <v>273</v>
      </c>
      <c r="M436" s="25" t="s">
        <v>273</v>
      </c>
      <c r="N436" s="174" t="s">
        <v>273</v>
      </c>
      <c r="O436" s="2" t="s">
        <v>273</v>
      </c>
      <c r="P436" s="2" t="s">
        <v>273</v>
      </c>
      <c r="Q436" s="2" t="s">
        <v>272</v>
      </c>
      <c r="R436" s="2" t="s">
        <v>273</v>
      </c>
      <c r="S436" s="25" t="s">
        <v>273</v>
      </c>
      <c r="T436" s="215"/>
      <c r="U436" s="24" t="s">
        <v>273</v>
      </c>
      <c r="V436" s="2" t="s">
        <v>273</v>
      </c>
      <c r="W436" s="2" t="s">
        <v>273</v>
      </c>
      <c r="X436" s="2" t="s">
        <v>273</v>
      </c>
      <c r="Y436" s="25" t="s">
        <v>273</v>
      </c>
    </row>
    <row r="437" spans="1:25">
      <c r="A437" s="134" t="str">
        <f t="shared" si="6"/>
        <v>CHca_04.2</v>
      </c>
      <c r="C437" s="177" t="s">
        <v>11</v>
      </c>
      <c r="D437" s="178" t="s">
        <v>495</v>
      </c>
      <c r="E437" s="178" t="s">
        <v>593</v>
      </c>
      <c r="F437" s="178" t="s">
        <v>594</v>
      </c>
      <c r="G437" s="178" t="s">
        <v>540</v>
      </c>
      <c r="H437" s="178" t="s">
        <v>5815</v>
      </c>
      <c r="I437" s="214" t="s">
        <v>54</v>
      </c>
      <c r="J437" s="82" t="s">
        <v>1369</v>
      </c>
      <c r="K437" s="82" t="s">
        <v>1408</v>
      </c>
      <c r="L437" s="24" t="s">
        <v>273</v>
      </c>
      <c r="M437" s="25" t="s">
        <v>273</v>
      </c>
      <c r="N437" s="174" t="s">
        <v>273</v>
      </c>
      <c r="O437" s="2" t="s">
        <v>273</v>
      </c>
      <c r="P437" s="2" t="s">
        <v>273</v>
      </c>
      <c r="Q437" s="2" t="s">
        <v>272</v>
      </c>
      <c r="R437" s="2" t="s">
        <v>273</v>
      </c>
      <c r="S437" s="25" t="s">
        <v>273</v>
      </c>
      <c r="T437" s="215"/>
      <c r="U437" s="24" t="s">
        <v>273</v>
      </c>
      <c r="V437" s="2" t="s">
        <v>273</v>
      </c>
      <c r="W437" s="2" t="s">
        <v>273</v>
      </c>
      <c r="X437" s="2" t="s">
        <v>273</v>
      </c>
      <c r="Y437" s="25" t="s">
        <v>273</v>
      </c>
    </row>
    <row r="438" spans="1:25">
      <c r="A438" s="134" t="str">
        <f t="shared" si="6"/>
        <v>CHca_04.2</v>
      </c>
      <c r="C438" s="177" t="s">
        <v>11</v>
      </c>
      <c r="D438" s="178" t="s">
        <v>495</v>
      </c>
      <c r="E438" s="178" t="s">
        <v>593</v>
      </c>
      <c r="F438" s="178" t="s">
        <v>594</v>
      </c>
      <c r="G438" s="178" t="s">
        <v>540</v>
      </c>
      <c r="H438" s="178" t="s">
        <v>5815</v>
      </c>
      <c r="I438" s="214" t="s">
        <v>54</v>
      </c>
      <c r="J438" s="82" t="s">
        <v>1371</v>
      </c>
      <c r="K438" s="82" t="s">
        <v>1409</v>
      </c>
      <c r="L438" s="24" t="s">
        <v>273</v>
      </c>
      <c r="M438" s="25" t="s">
        <v>273</v>
      </c>
      <c r="N438" s="174" t="s">
        <v>273</v>
      </c>
      <c r="O438" s="2" t="s">
        <v>273</v>
      </c>
      <c r="P438" s="2" t="s">
        <v>273</v>
      </c>
      <c r="Q438" s="2" t="s">
        <v>272</v>
      </c>
      <c r="R438" s="2" t="s">
        <v>273</v>
      </c>
      <c r="S438" s="25" t="s">
        <v>273</v>
      </c>
      <c r="T438" s="215"/>
      <c r="U438" s="24" t="s">
        <v>273</v>
      </c>
      <c r="V438" s="2" t="s">
        <v>273</v>
      </c>
      <c r="W438" s="2" t="s">
        <v>273</v>
      </c>
      <c r="X438" s="2" t="s">
        <v>273</v>
      </c>
      <c r="Y438" s="25" t="s">
        <v>273</v>
      </c>
    </row>
    <row r="439" spans="1:25">
      <c r="A439" s="134" t="str">
        <f t="shared" si="6"/>
        <v>CHca_04.2</v>
      </c>
      <c r="C439" s="177" t="s">
        <v>11</v>
      </c>
      <c r="D439" s="178" t="s">
        <v>495</v>
      </c>
      <c r="E439" s="178" t="s">
        <v>593</v>
      </c>
      <c r="F439" s="178" t="s">
        <v>594</v>
      </c>
      <c r="G439" s="178" t="s">
        <v>540</v>
      </c>
      <c r="H439" s="178" t="s">
        <v>5815</v>
      </c>
      <c r="I439" s="214" t="s">
        <v>54</v>
      </c>
      <c r="J439" s="82" t="s">
        <v>1373</v>
      </c>
      <c r="K439" s="82" t="s">
        <v>1410</v>
      </c>
      <c r="L439" s="24" t="s">
        <v>273</v>
      </c>
      <c r="M439" s="25" t="s">
        <v>273</v>
      </c>
      <c r="N439" s="174" t="s">
        <v>273</v>
      </c>
      <c r="O439" s="2" t="s">
        <v>273</v>
      </c>
      <c r="P439" s="2" t="s">
        <v>273</v>
      </c>
      <c r="Q439" s="2" t="s">
        <v>272</v>
      </c>
      <c r="R439" s="2" t="s">
        <v>273</v>
      </c>
      <c r="S439" s="25" t="s">
        <v>273</v>
      </c>
      <c r="T439" s="215"/>
      <c r="U439" s="24" t="s">
        <v>273</v>
      </c>
      <c r="V439" s="2" t="s">
        <v>273</v>
      </c>
      <c r="W439" s="2" t="s">
        <v>273</v>
      </c>
      <c r="X439" s="2" t="s">
        <v>273</v>
      </c>
      <c r="Y439" s="25" t="s">
        <v>273</v>
      </c>
    </row>
    <row r="440" spans="1:25">
      <c r="A440" s="134" t="str">
        <f t="shared" si="6"/>
        <v>CHca_04.2</v>
      </c>
      <c r="C440" s="177" t="s">
        <v>11</v>
      </c>
      <c r="D440" s="178" t="s">
        <v>495</v>
      </c>
      <c r="E440" s="178" t="s">
        <v>593</v>
      </c>
      <c r="F440" s="178" t="s">
        <v>594</v>
      </c>
      <c r="G440" s="178" t="s">
        <v>540</v>
      </c>
      <c r="H440" s="172" t="s">
        <v>5815</v>
      </c>
      <c r="I440" s="216" t="s">
        <v>54</v>
      </c>
      <c r="J440" s="82" t="s">
        <v>1375</v>
      </c>
      <c r="K440" s="82" t="s">
        <v>1411</v>
      </c>
      <c r="L440" s="24" t="s">
        <v>273</v>
      </c>
      <c r="M440" s="25" t="s">
        <v>273</v>
      </c>
      <c r="N440" s="174" t="s">
        <v>273</v>
      </c>
      <c r="O440" s="2" t="s">
        <v>273</v>
      </c>
      <c r="P440" s="2" t="s">
        <v>273</v>
      </c>
      <c r="Q440" s="2" t="s">
        <v>272</v>
      </c>
      <c r="R440" s="2" t="s">
        <v>273</v>
      </c>
      <c r="S440" s="25" t="s">
        <v>273</v>
      </c>
      <c r="T440" s="215"/>
      <c r="U440" s="24" t="s">
        <v>273</v>
      </c>
      <c r="V440" s="2" t="s">
        <v>273</v>
      </c>
      <c r="W440" s="2" t="s">
        <v>273</v>
      </c>
      <c r="X440" s="2" t="s">
        <v>273</v>
      </c>
      <c r="Y440" s="25" t="s">
        <v>273</v>
      </c>
    </row>
    <row r="441" spans="1:25">
      <c r="A441" s="134" t="str">
        <f t="shared" si="6"/>
        <v>CHca_04.2</v>
      </c>
      <c r="C441" s="177" t="s">
        <v>11</v>
      </c>
      <c r="D441" s="178" t="s">
        <v>495</v>
      </c>
      <c r="E441" s="178" t="s">
        <v>593</v>
      </c>
      <c r="F441" s="178" t="s">
        <v>594</v>
      </c>
      <c r="G441" s="178" t="s">
        <v>540</v>
      </c>
      <c r="H441" s="178" t="s">
        <v>5815</v>
      </c>
      <c r="I441" s="214" t="s">
        <v>54</v>
      </c>
      <c r="J441" s="82" t="s">
        <v>1377</v>
      </c>
      <c r="K441" s="82" t="s">
        <v>1412</v>
      </c>
      <c r="L441" s="24" t="s">
        <v>273</v>
      </c>
      <c r="M441" s="25" t="s">
        <v>273</v>
      </c>
      <c r="N441" s="174" t="s">
        <v>273</v>
      </c>
      <c r="O441" s="2" t="s">
        <v>273</v>
      </c>
      <c r="P441" s="2" t="s">
        <v>273</v>
      </c>
      <c r="Q441" s="2" t="s">
        <v>272</v>
      </c>
      <c r="R441" s="2" t="s">
        <v>273</v>
      </c>
      <c r="S441" s="25" t="s">
        <v>273</v>
      </c>
      <c r="T441" s="215"/>
      <c r="U441" s="24" t="s">
        <v>273</v>
      </c>
      <c r="V441" s="2" t="s">
        <v>273</v>
      </c>
      <c r="W441" s="2" t="s">
        <v>273</v>
      </c>
      <c r="X441" s="2" t="s">
        <v>273</v>
      </c>
      <c r="Y441" s="25" t="s">
        <v>273</v>
      </c>
    </row>
    <row r="442" spans="1:25">
      <c r="A442" s="134" t="str">
        <f t="shared" si="6"/>
        <v>CHca_04.2</v>
      </c>
      <c r="C442" s="177" t="s">
        <v>11</v>
      </c>
      <c r="D442" s="178" t="s">
        <v>495</v>
      </c>
      <c r="E442" s="178" t="s">
        <v>593</v>
      </c>
      <c r="F442" s="178" t="s">
        <v>594</v>
      </c>
      <c r="G442" s="178" t="s">
        <v>540</v>
      </c>
      <c r="H442" s="178" t="s">
        <v>5815</v>
      </c>
      <c r="I442" s="214" t="s">
        <v>54</v>
      </c>
      <c r="J442" s="82" t="s">
        <v>1379</v>
      </c>
      <c r="K442" s="82" t="s">
        <v>1413</v>
      </c>
      <c r="L442" s="24" t="s">
        <v>273</v>
      </c>
      <c r="M442" s="25" t="s">
        <v>273</v>
      </c>
      <c r="N442" s="174" t="s">
        <v>273</v>
      </c>
      <c r="O442" s="2" t="s">
        <v>273</v>
      </c>
      <c r="P442" s="2" t="s">
        <v>273</v>
      </c>
      <c r="Q442" s="2" t="s">
        <v>272</v>
      </c>
      <c r="R442" s="2" t="s">
        <v>273</v>
      </c>
      <c r="S442" s="25" t="s">
        <v>273</v>
      </c>
      <c r="T442" s="215"/>
      <c r="U442" s="24" t="s">
        <v>273</v>
      </c>
      <c r="V442" s="2" t="s">
        <v>273</v>
      </c>
      <c r="W442" s="2" t="s">
        <v>273</v>
      </c>
      <c r="X442" s="2" t="s">
        <v>273</v>
      </c>
      <c r="Y442" s="25" t="s">
        <v>273</v>
      </c>
    </row>
    <row r="443" spans="1:25">
      <c r="A443" s="134" t="str">
        <f t="shared" si="6"/>
        <v>CHca_04.2</v>
      </c>
      <c r="C443" s="177" t="s">
        <v>11</v>
      </c>
      <c r="D443" s="178" t="s">
        <v>495</v>
      </c>
      <c r="E443" s="178" t="s">
        <v>593</v>
      </c>
      <c r="F443" s="178" t="s">
        <v>594</v>
      </c>
      <c r="G443" s="178" t="s">
        <v>540</v>
      </c>
      <c r="H443" s="178" t="s">
        <v>5815</v>
      </c>
      <c r="I443" s="214" t="s">
        <v>54</v>
      </c>
      <c r="J443" s="82" t="s">
        <v>1381</v>
      </c>
      <c r="K443" s="82" t="s">
        <v>1414</v>
      </c>
      <c r="L443" s="24" t="s">
        <v>273</v>
      </c>
      <c r="M443" s="25" t="s">
        <v>273</v>
      </c>
      <c r="N443" s="174" t="s">
        <v>273</v>
      </c>
      <c r="O443" s="2" t="s">
        <v>273</v>
      </c>
      <c r="P443" s="2" t="s">
        <v>273</v>
      </c>
      <c r="Q443" s="2" t="s">
        <v>272</v>
      </c>
      <c r="R443" s="2" t="s">
        <v>273</v>
      </c>
      <c r="S443" s="25" t="s">
        <v>273</v>
      </c>
      <c r="T443" s="215"/>
      <c r="U443" s="24" t="s">
        <v>273</v>
      </c>
      <c r="V443" s="2" t="s">
        <v>273</v>
      </c>
      <c r="W443" s="2" t="s">
        <v>273</v>
      </c>
      <c r="X443" s="2" t="s">
        <v>273</v>
      </c>
      <c r="Y443" s="25" t="s">
        <v>273</v>
      </c>
    </row>
    <row r="444" spans="1:25">
      <c r="A444" s="134" t="str">
        <f t="shared" si="6"/>
        <v>CHca_04.2</v>
      </c>
      <c r="C444" s="177" t="s">
        <v>11</v>
      </c>
      <c r="D444" s="178" t="s">
        <v>495</v>
      </c>
      <c r="E444" s="178" t="s">
        <v>593</v>
      </c>
      <c r="F444" s="178" t="s">
        <v>594</v>
      </c>
      <c r="G444" s="178" t="s">
        <v>540</v>
      </c>
      <c r="H444" s="178" t="s">
        <v>5815</v>
      </c>
      <c r="I444" s="214" t="s">
        <v>54</v>
      </c>
      <c r="J444" s="82" t="s">
        <v>1383</v>
      </c>
      <c r="K444" s="82" t="s">
        <v>1415</v>
      </c>
      <c r="L444" s="24" t="s">
        <v>273</v>
      </c>
      <c r="M444" s="25" t="s">
        <v>273</v>
      </c>
      <c r="N444" s="174" t="s">
        <v>273</v>
      </c>
      <c r="O444" s="2" t="s">
        <v>273</v>
      </c>
      <c r="P444" s="2" t="s">
        <v>273</v>
      </c>
      <c r="Q444" s="2" t="s">
        <v>272</v>
      </c>
      <c r="R444" s="2" t="s">
        <v>273</v>
      </c>
      <c r="S444" s="25" t="s">
        <v>273</v>
      </c>
      <c r="T444" s="215"/>
      <c r="U444" s="24" t="s">
        <v>273</v>
      </c>
      <c r="V444" s="2" t="s">
        <v>273</v>
      </c>
      <c r="W444" s="2" t="s">
        <v>273</v>
      </c>
      <c r="X444" s="2" t="s">
        <v>273</v>
      </c>
      <c r="Y444" s="25" t="s">
        <v>273</v>
      </c>
    </row>
    <row r="445" spans="1:25">
      <c r="A445" s="134" t="str">
        <f t="shared" si="6"/>
        <v>CHca_04.2</v>
      </c>
      <c r="C445" s="177" t="s">
        <v>11</v>
      </c>
      <c r="D445" s="178" t="s">
        <v>495</v>
      </c>
      <c r="E445" s="178" t="s">
        <v>593</v>
      </c>
      <c r="F445" s="178" t="s">
        <v>594</v>
      </c>
      <c r="G445" s="178" t="s">
        <v>540</v>
      </c>
      <c r="H445" s="178" t="s">
        <v>5815</v>
      </c>
      <c r="I445" s="214" t="s">
        <v>54</v>
      </c>
      <c r="J445" s="82" t="s">
        <v>1385</v>
      </c>
      <c r="K445" s="82" t="s">
        <v>1416</v>
      </c>
      <c r="L445" s="24" t="s">
        <v>273</v>
      </c>
      <c r="M445" s="25" t="s">
        <v>273</v>
      </c>
      <c r="N445" s="174" t="s">
        <v>273</v>
      </c>
      <c r="O445" s="2" t="s">
        <v>273</v>
      </c>
      <c r="P445" s="2" t="s">
        <v>273</v>
      </c>
      <c r="Q445" s="2" t="s">
        <v>272</v>
      </c>
      <c r="R445" s="2" t="s">
        <v>273</v>
      </c>
      <c r="S445" s="25" t="s">
        <v>273</v>
      </c>
      <c r="T445" s="215"/>
      <c r="U445" s="24" t="s">
        <v>273</v>
      </c>
      <c r="V445" s="2" t="s">
        <v>273</v>
      </c>
      <c r="W445" s="2" t="s">
        <v>273</v>
      </c>
      <c r="X445" s="2" t="s">
        <v>273</v>
      </c>
      <c r="Y445" s="25" t="s">
        <v>273</v>
      </c>
    </row>
    <row r="446" spans="1:25">
      <c r="A446" s="134" t="str">
        <f t="shared" si="6"/>
        <v>CHca_04.2</v>
      </c>
      <c r="C446" s="177" t="s">
        <v>11</v>
      </c>
      <c r="D446" s="178" t="s">
        <v>495</v>
      </c>
      <c r="E446" s="178" t="s">
        <v>593</v>
      </c>
      <c r="F446" s="178" t="s">
        <v>594</v>
      </c>
      <c r="G446" s="178" t="s">
        <v>540</v>
      </c>
      <c r="H446" s="178" t="s">
        <v>5815</v>
      </c>
      <c r="I446" s="214" t="s">
        <v>54</v>
      </c>
      <c r="J446" s="82" t="s">
        <v>1387</v>
      </c>
      <c r="K446" s="82" t="s">
        <v>1417</v>
      </c>
      <c r="L446" s="24" t="s">
        <v>273</v>
      </c>
      <c r="M446" s="25" t="s">
        <v>273</v>
      </c>
      <c r="N446" s="174" t="s">
        <v>273</v>
      </c>
      <c r="O446" s="2" t="s">
        <v>273</v>
      </c>
      <c r="P446" s="2" t="s">
        <v>273</v>
      </c>
      <c r="Q446" s="2" t="s">
        <v>272</v>
      </c>
      <c r="R446" s="2" t="s">
        <v>273</v>
      </c>
      <c r="S446" s="25" t="s">
        <v>273</v>
      </c>
      <c r="T446" s="215"/>
      <c r="U446" s="24" t="s">
        <v>273</v>
      </c>
      <c r="V446" s="2" t="s">
        <v>273</v>
      </c>
      <c r="W446" s="2" t="s">
        <v>273</v>
      </c>
      <c r="X446" s="2" t="s">
        <v>273</v>
      </c>
      <c r="Y446" s="25" t="s">
        <v>273</v>
      </c>
    </row>
    <row r="447" spans="1:25">
      <c r="A447" s="134" t="str">
        <f t="shared" si="6"/>
        <v>CHca_04.2</v>
      </c>
      <c r="C447" s="177" t="s">
        <v>11</v>
      </c>
      <c r="D447" s="178" t="s">
        <v>495</v>
      </c>
      <c r="E447" s="178" t="s">
        <v>593</v>
      </c>
      <c r="F447" s="178" t="s">
        <v>594</v>
      </c>
      <c r="G447" s="178" t="s">
        <v>540</v>
      </c>
      <c r="H447" s="178" t="s">
        <v>5815</v>
      </c>
      <c r="I447" s="214" t="s">
        <v>54</v>
      </c>
      <c r="J447" s="82" t="s">
        <v>433</v>
      </c>
      <c r="K447" s="82" t="s">
        <v>1418</v>
      </c>
      <c r="L447" s="24" t="s">
        <v>273</v>
      </c>
      <c r="M447" s="25" t="s">
        <v>273</v>
      </c>
      <c r="N447" s="174" t="s">
        <v>273</v>
      </c>
      <c r="O447" s="2" t="s">
        <v>273</v>
      </c>
      <c r="P447" s="2" t="s">
        <v>273</v>
      </c>
      <c r="Q447" s="2" t="s">
        <v>272</v>
      </c>
      <c r="R447" s="2" t="s">
        <v>273</v>
      </c>
      <c r="S447" s="25" t="s">
        <v>273</v>
      </c>
      <c r="T447" s="215"/>
      <c r="U447" s="24" t="s">
        <v>273</v>
      </c>
      <c r="V447" s="2" t="s">
        <v>273</v>
      </c>
      <c r="W447" s="2" t="s">
        <v>273</v>
      </c>
      <c r="X447" s="2" t="s">
        <v>273</v>
      </c>
      <c r="Y447" s="25" t="s">
        <v>273</v>
      </c>
    </row>
    <row r="448" spans="1:25">
      <c r="A448" s="134" t="str">
        <f t="shared" si="6"/>
        <v>CHca_04.2</v>
      </c>
      <c r="C448" s="177" t="s">
        <v>11</v>
      </c>
      <c r="D448" s="178" t="s">
        <v>495</v>
      </c>
      <c r="E448" s="178" t="s">
        <v>593</v>
      </c>
      <c r="F448" s="178" t="s">
        <v>594</v>
      </c>
      <c r="G448" s="178" t="s">
        <v>540</v>
      </c>
      <c r="H448" s="172" t="s">
        <v>5815</v>
      </c>
      <c r="I448" s="216" t="s">
        <v>54</v>
      </c>
      <c r="J448" s="82" t="s">
        <v>1390</v>
      </c>
      <c r="K448" s="82" t="s">
        <v>1419</v>
      </c>
      <c r="L448" s="24" t="s">
        <v>273</v>
      </c>
      <c r="M448" s="25" t="s">
        <v>273</v>
      </c>
      <c r="N448" s="174" t="s">
        <v>273</v>
      </c>
      <c r="O448" s="2" t="s">
        <v>273</v>
      </c>
      <c r="P448" s="2" t="s">
        <v>273</v>
      </c>
      <c r="Q448" s="2" t="s">
        <v>272</v>
      </c>
      <c r="R448" s="2" t="s">
        <v>273</v>
      </c>
      <c r="S448" s="25" t="s">
        <v>273</v>
      </c>
      <c r="T448" s="215"/>
      <c r="U448" s="24" t="s">
        <v>273</v>
      </c>
      <c r="V448" s="2" t="s">
        <v>273</v>
      </c>
      <c r="W448" s="2" t="s">
        <v>273</v>
      </c>
      <c r="X448" s="2" t="s">
        <v>273</v>
      </c>
      <c r="Y448" s="25" t="s">
        <v>273</v>
      </c>
    </row>
    <row r="449" spans="1:25">
      <c r="A449" s="134" t="str">
        <f t="shared" si="6"/>
        <v>CHca_04.3</v>
      </c>
      <c r="C449" s="177" t="s">
        <v>11</v>
      </c>
      <c r="D449" s="178" t="s">
        <v>495</v>
      </c>
      <c r="E449" s="178" t="s">
        <v>595</v>
      </c>
      <c r="F449" s="178" t="s">
        <v>596</v>
      </c>
      <c r="G449" s="178" t="s">
        <v>540</v>
      </c>
      <c r="H449" s="178" t="s">
        <v>5815</v>
      </c>
      <c r="I449" s="214" t="s">
        <v>54</v>
      </c>
      <c r="J449" s="82" t="s">
        <v>1343</v>
      </c>
      <c r="K449" s="82" t="s">
        <v>1423</v>
      </c>
      <c r="L449" s="24" t="s">
        <v>273</v>
      </c>
      <c r="M449" s="25" t="s">
        <v>273</v>
      </c>
      <c r="N449" s="174" t="s">
        <v>273</v>
      </c>
      <c r="O449" s="2" t="s">
        <v>273</v>
      </c>
      <c r="P449" s="2" t="s">
        <v>273</v>
      </c>
      <c r="Q449" s="2" t="s">
        <v>272</v>
      </c>
      <c r="R449" s="2" t="s">
        <v>273</v>
      </c>
      <c r="S449" s="25" t="s">
        <v>273</v>
      </c>
      <c r="T449" s="215"/>
      <c r="U449" s="24" t="s">
        <v>273</v>
      </c>
      <c r="V449" s="2" t="s">
        <v>273</v>
      </c>
      <c r="W449" s="2" t="s">
        <v>273</v>
      </c>
      <c r="X449" s="2" t="s">
        <v>273</v>
      </c>
      <c r="Y449" s="25" t="s">
        <v>273</v>
      </c>
    </row>
    <row r="450" spans="1:25">
      <c r="A450" s="134" t="str">
        <f t="shared" si="6"/>
        <v>CHca_04.3</v>
      </c>
      <c r="C450" s="177" t="s">
        <v>11</v>
      </c>
      <c r="D450" s="178" t="s">
        <v>495</v>
      </c>
      <c r="E450" s="178" t="s">
        <v>595</v>
      </c>
      <c r="F450" s="178" t="s">
        <v>596</v>
      </c>
      <c r="G450" s="178" t="s">
        <v>540</v>
      </c>
      <c r="H450" s="178" t="s">
        <v>5815</v>
      </c>
      <c r="I450" s="214" t="s">
        <v>54</v>
      </c>
      <c r="J450" s="82" t="s">
        <v>1369</v>
      </c>
      <c r="K450" s="82" t="s">
        <v>1424</v>
      </c>
      <c r="L450" s="24" t="s">
        <v>273</v>
      </c>
      <c r="M450" s="25" t="s">
        <v>273</v>
      </c>
      <c r="N450" s="174" t="s">
        <v>273</v>
      </c>
      <c r="O450" s="2" t="s">
        <v>273</v>
      </c>
      <c r="P450" s="2" t="s">
        <v>273</v>
      </c>
      <c r="Q450" s="2" t="s">
        <v>272</v>
      </c>
      <c r="R450" s="2" t="s">
        <v>273</v>
      </c>
      <c r="S450" s="25" t="s">
        <v>273</v>
      </c>
      <c r="T450" s="215"/>
      <c r="U450" s="24" t="s">
        <v>273</v>
      </c>
      <c r="V450" s="2" t="s">
        <v>273</v>
      </c>
      <c r="W450" s="2" t="s">
        <v>273</v>
      </c>
      <c r="X450" s="2" t="s">
        <v>273</v>
      </c>
      <c r="Y450" s="25" t="s">
        <v>273</v>
      </c>
    </row>
    <row r="451" spans="1:25">
      <c r="A451" s="134" t="str">
        <f t="shared" si="6"/>
        <v>CHca_04.3</v>
      </c>
      <c r="C451" s="177" t="s">
        <v>11</v>
      </c>
      <c r="D451" s="178" t="s">
        <v>495</v>
      </c>
      <c r="E451" s="178" t="s">
        <v>595</v>
      </c>
      <c r="F451" s="178" t="s">
        <v>596</v>
      </c>
      <c r="G451" s="178" t="s">
        <v>540</v>
      </c>
      <c r="H451" s="178" t="s">
        <v>5815</v>
      </c>
      <c r="I451" s="214" t="s">
        <v>54</v>
      </c>
      <c r="J451" s="82" t="s">
        <v>433</v>
      </c>
      <c r="K451" s="82" t="s">
        <v>1425</v>
      </c>
      <c r="L451" s="24" t="s">
        <v>273</v>
      </c>
      <c r="M451" s="25" t="s">
        <v>273</v>
      </c>
      <c r="N451" s="174" t="s">
        <v>273</v>
      </c>
      <c r="O451" s="2" t="s">
        <v>273</v>
      </c>
      <c r="P451" s="2" t="s">
        <v>273</v>
      </c>
      <c r="Q451" s="2" t="s">
        <v>272</v>
      </c>
      <c r="R451" s="2" t="s">
        <v>273</v>
      </c>
      <c r="S451" s="25" t="s">
        <v>273</v>
      </c>
      <c r="T451" s="215"/>
      <c r="U451" s="24" t="s">
        <v>273</v>
      </c>
      <c r="V451" s="2" t="s">
        <v>273</v>
      </c>
      <c r="W451" s="2" t="s">
        <v>273</v>
      </c>
      <c r="X451" s="2" t="s">
        <v>273</v>
      </c>
      <c r="Y451" s="25" t="s">
        <v>273</v>
      </c>
    </row>
    <row r="452" spans="1:25">
      <c r="A452" s="134" t="str">
        <f t="shared" si="6"/>
        <v>CHca_04.3</v>
      </c>
      <c r="C452" s="177" t="s">
        <v>11</v>
      </c>
      <c r="D452" s="178" t="s">
        <v>495</v>
      </c>
      <c r="E452" s="178" t="s">
        <v>595</v>
      </c>
      <c r="F452" s="178" t="s">
        <v>596</v>
      </c>
      <c r="G452" s="178" t="s">
        <v>540</v>
      </c>
      <c r="H452" s="178" t="s">
        <v>5815</v>
      </c>
      <c r="I452" s="214" t="s">
        <v>54</v>
      </c>
      <c r="J452" s="82" t="s">
        <v>1347</v>
      </c>
      <c r="K452" s="82" t="s">
        <v>1348</v>
      </c>
      <c r="L452" s="24" t="s">
        <v>273</v>
      </c>
      <c r="M452" s="25" t="s">
        <v>273</v>
      </c>
      <c r="N452" s="174" t="s">
        <v>273</v>
      </c>
      <c r="O452" s="2" t="s">
        <v>273</v>
      </c>
      <c r="P452" s="2" t="s">
        <v>273</v>
      </c>
      <c r="Q452" s="2" t="s">
        <v>272</v>
      </c>
      <c r="R452" s="2" t="s">
        <v>273</v>
      </c>
      <c r="S452" s="25" t="s">
        <v>273</v>
      </c>
      <c r="T452" s="215"/>
      <c r="U452" s="24" t="s">
        <v>273</v>
      </c>
      <c r="V452" s="2" t="s">
        <v>273</v>
      </c>
      <c r="W452" s="2" t="s">
        <v>273</v>
      </c>
      <c r="X452" s="2" t="s">
        <v>273</v>
      </c>
      <c r="Y452" s="25" t="s">
        <v>273</v>
      </c>
    </row>
    <row r="453" spans="1:25">
      <c r="A453" s="134" t="str">
        <f t="shared" si="6"/>
        <v>CHca_04.3</v>
      </c>
      <c r="C453" s="177" t="s">
        <v>11</v>
      </c>
      <c r="D453" s="178" t="s">
        <v>495</v>
      </c>
      <c r="E453" s="178" t="s">
        <v>595</v>
      </c>
      <c r="F453" s="178" t="s">
        <v>596</v>
      </c>
      <c r="G453" s="178" t="s">
        <v>540</v>
      </c>
      <c r="H453" s="178" t="s">
        <v>5815</v>
      </c>
      <c r="I453" s="214" t="s">
        <v>54</v>
      </c>
      <c r="J453" s="82" t="s">
        <v>435</v>
      </c>
      <c r="K453" s="82" t="s">
        <v>1427</v>
      </c>
      <c r="L453" s="24" t="s">
        <v>273</v>
      </c>
      <c r="M453" s="25" t="s">
        <v>273</v>
      </c>
      <c r="N453" s="174" t="s">
        <v>273</v>
      </c>
      <c r="O453" s="2" t="s">
        <v>273</v>
      </c>
      <c r="P453" s="2" t="s">
        <v>273</v>
      </c>
      <c r="Q453" s="2" t="s">
        <v>272</v>
      </c>
      <c r="R453" s="2" t="s">
        <v>273</v>
      </c>
      <c r="S453" s="25" t="s">
        <v>273</v>
      </c>
      <c r="T453" s="215"/>
      <c r="U453" s="24" t="s">
        <v>273</v>
      </c>
      <c r="V453" s="2" t="s">
        <v>273</v>
      </c>
      <c r="W453" s="2" t="s">
        <v>273</v>
      </c>
      <c r="X453" s="2" t="s">
        <v>273</v>
      </c>
      <c r="Y453" s="25" t="s">
        <v>273</v>
      </c>
    </row>
    <row r="454" spans="1:25">
      <c r="A454" s="134" t="str">
        <f t="shared" si="6"/>
        <v>CHca_04.3</v>
      </c>
      <c r="C454" s="177" t="s">
        <v>11</v>
      </c>
      <c r="D454" s="178" t="s">
        <v>495</v>
      </c>
      <c r="E454" s="178" t="s">
        <v>595</v>
      </c>
      <c r="F454" s="178" t="s">
        <v>596</v>
      </c>
      <c r="G454" s="178" t="s">
        <v>540</v>
      </c>
      <c r="H454" s="178" t="s">
        <v>5815</v>
      </c>
      <c r="I454" s="214" t="s">
        <v>54</v>
      </c>
      <c r="J454" s="82" t="s">
        <v>1345</v>
      </c>
      <c r="K454" s="82" t="s">
        <v>1428</v>
      </c>
      <c r="L454" s="24" t="s">
        <v>273</v>
      </c>
      <c r="M454" s="25" t="s">
        <v>273</v>
      </c>
      <c r="N454" s="174" t="s">
        <v>273</v>
      </c>
      <c r="O454" s="2" t="s">
        <v>273</v>
      </c>
      <c r="P454" s="2" t="s">
        <v>273</v>
      </c>
      <c r="Q454" s="2" t="s">
        <v>272</v>
      </c>
      <c r="R454" s="2" t="s">
        <v>273</v>
      </c>
      <c r="S454" s="25" t="s">
        <v>273</v>
      </c>
      <c r="T454" s="215"/>
      <c r="U454" s="24" t="s">
        <v>273</v>
      </c>
      <c r="V454" s="2" t="s">
        <v>273</v>
      </c>
      <c r="W454" s="2" t="s">
        <v>273</v>
      </c>
      <c r="X454" s="2" t="s">
        <v>273</v>
      </c>
      <c r="Y454" s="25" t="s">
        <v>273</v>
      </c>
    </row>
    <row r="455" spans="1:25">
      <c r="A455" s="134" t="str">
        <f t="shared" si="6"/>
        <v>CHca_04.3</v>
      </c>
      <c r="C455" s="177" t="s">
        <v>11</v>
      </c>
      <c r="D455" s="178" t="s">
        <v>495</v>
      </c>
      <c r="E455" s="178" t="s">
        <v>595</v>
      </c>
      <c r="F455" s="178" t="s">
        <v>596</v>
      </c>
      <c r="G455" s="178" t="s">
        <v>540</v>
      </c>
      <c r="H455" s="178" t="s">
        <v>5815</v>
      </c>
      <c r="I455" s="214" t="s">
        <v>54</v>
      </c>
      <c r="J455" s="82" t="s">
        <v>1349</v>
      </c>
      <c r="K455" s="82" t="s">
        <v>1429</v>
      </c>
      <c r="L455" s="24" t="s">
        <v>273</v>
      </c>
      <c r="M455" s="25" t="s">
        <v>273</v>
      </c>
      <c r="N455" s="174" t="s">
        <v>273</v>
      </c>
      <c r="O455" s="2" t="s">
        <v>273</v>
      </c>
      <c r="P455" s="2" t="s">
        <v>273</v>
      </c>
      <c r="Q455" s="2" t="s">
        <v>272</v>
      </c>
      <c r="R455" s="2" t="s">
        <v>273</v>
      </c>
      <c r="S455" s="25" t="s">
        <v>273</v>
      </c>
      <c r="T455" s="215"/>
      <c r="U455" s="24" t="s">
        <v>273</v>
      </c>
      <c r="V455" s="2" t="s">
        <v>273</v>
      </c>
      <c r="W455" s="2" t="s">
        <v>273</v>
      </c>
      <c r="X455" s="2" t="s">
        <v>273</v>
      </c>
      <c r="Y455" s="25" t="s">
        <v>273</v>
      </c>
    </row>
    <row r="456" spans="1:25">
      <c r="A456" s="134" t="str">
        <f t="shared" ref="A456:A519" si="7">C456&amp;LOWER(LEFT(D456,2))&amp;"_"&amp;IF(LEN(TRIM(LEFT(E456,FIND(" ",E456))))=3,"0"&amp;TRIM(LEFT(E456,FIND(" ",E456))),TRIM(LEFT(E456,FIND(" ",E456))))</f>
        <v>CHca_04.3</v>
      </c>
      <c r="C456" s="177" t="s">
        <v>11</v>
      </c>
      <c r="D456" s="178" t="s">
        <v>495</v>
      </c>
      <c r="E456" s="178" t="s">
        <v>595</v>
      </c>
      <c r="F456" s="178" t="s">
        <v>596</v>
      </c>
      <c r="G456" s="178" t="s">
        <v>540</v>
      </c>
      <c r="H456" s="172" t="s">
        <v>5815</v>
      </c>
      <c r="I456" s="216" t="s">
        <v>54</v>
      </c>
      <c r="J456" s="82" t="s">
        <v>1351</v>
      </c>
      <c r="K456" s="82" t="s">
        <v>1430</v>
      </c>
      <c r="L456" s="24" t="s">
        <v>273</v>
      </c>
      <c r="M456" s="25" t="s">
        <v>273</v>
      </c>
      <c r="N456" s="174" t="s">
        <v>273</v>
      </c>
      <c r="O456" s="2" t="s">
        <v>273</v>
      </c>
      <c r="P456" s="2" t="s">
        <v>273</v>
      </c>
      <c r="Q456" s="2" t="s">
        <v>272</v>
      </c>
      <c r="R456" s="2" t="s">
        <v>273</v>
      </c>
      <c r="S456" s="25" t="s">
        <v>273</v>
      </c>
      <c r="T456" s="215"/>
      <c r="U456" s="24" t="s">
        <v>273</v>
      </c>
      <c r="V456" s="2" t="s">
        <v>273</v>
      </c>
      <c r="W456" s="2" t="s">
        <v>273</v>
      </c>
      <c r="X456" s="2" t="s">
        <v>273</v>
      </c>
      <c r="Y456" s="25" t="s">
        <v>273</v>
      </c>
    </row>
    <row r="457" spans="1:25">
      <c r="A457" s="134" t="str">
        <f t="shared" si="7"/>
        <v>CHca_04.3</v>
      </c>
      <c r="C457" s="177" t="s">
        <v>11</v>
      </c>
      <c r="D457" s="178" t="s">
        <v>495</v>
      </c>
      <c r="E457" s="178" t="s">
        <v>595</v>
      </c>
      <c r="F457" s="178" t="s">
        <v>596</v>
      </c>
      <c r="G457" s="178" t="s">
        <v>540</v>
      </c>
      <c r="H457" s="178" t="s">
        <v>5815</v>
      </c>
      <c r="I457" s="214" t="s">
        <v>54</v>
      </c>
      <c r="J457" s="82" t="s">
        <v>1353</v>
      </c>
      <c r="K457" s="82" t="s">
        <v>1431</v>
      </c>
      <c r="L457" s="24" t="s">
        <v>273</v>
      </c>
      <c r="M457" s="25" t="s">
        <v>273</v>
      </c>
      <c r="N457" s="174" t="s">
        <v>273</v>
      </c>
      <c r="O457" s="2" t="s">
        <v>273</v>
      </c>
      <c r="P457" s="2" t="s">
        <v>273</v>
      </c>
      <c r="Q457" s="2" t="s">
        <v>272</v>
      </c>
      <c r="R457" s="2" t="s">
        <v>273</v>
      </c>
      <c r="S457" s="25" t="s">
        <v>273</v>
      </c>
      <c r="T457" s="215"/>
      <c r="U457" s="24" t="s">
        <v>273</v>
      </c>
      <c r="V457" s="2" t="s">
        <v>273</v>
      </c>
      <c r="W457" s="2" t="s">
        <v>273</v>
      </c>
      <c r="X457" s="2" t="s">
        <v>273</v>
      </c>
      <c r="Y457" s="25" t="s">
        <v>273</v>
      </c>
    </row>
    <row r="458" spans="1:25">
      <c r="A458" s="134" t="str">
        <f t="shared" si="7"/>
        <v>CHca_04.3</v>
      </c>
      <c r="C458" s="177" t="s">
        <v>11</v>
      </c>
      <c r="D458" s="178" t="s">
        <v>495</v>
      </c>
      <c r="E458" s="178" t="s">
        <v>595</v>
      </c>
      <c r="F458" s="178" t="s">
        <v>596</v>
      </c>
      <c r="G458" s="178" t="s">
        <v>540</v>
      </c>
      <c r="H458" s="178" t="s">
        <v>5815</v>
      </c>
      <c r="I458" s="214" t="s">
        <v>54</v>
      </c>
      <c r="J458" s="82" t="s">
        <v>1355</v>
      </c>
      <c r="K458" s="82" t="s">
        <v>1432</v>
      </c>
      <c r="L458" s="24" t="s">
        <v>273</v>
      </c>
      <c r="M458" s="25" t="s">
        <v>273</v>
      </c>
      <c r="N458" s="174" t="s">
        <v>273</v>
      </c>
      <c r="O458" s="2" t="s">
        <v>273</v>
      </c>
      <c r="P458" s="2" t="s">
        <v>273</v>
      </c>
      <c r="Q458" s="2" t="s">
        <v>272</v>
      </c>
      <c r="R458" s="2" t="s">
        <v>273</v>
      </c>
      <c r="S458" s="25" t="s">
        <v>273</v>
      </c>
      <c r="T458" s="215"/>
      <c r="U458" s="24" t="s">
        <v>273</v>
      </c>
      <c r="V458" s="2" t="s">
        <v>273</v>
      </c>
      <c r="W458" s="2" t="s">
        <v>273</v>
      </c>
      <c r="X458" s="2" t="s">
        <v>273</v>
      </c>
      <c r="Y458" s="25" t="s">
        <v>273</v>
      </c>
    </row>
    <row r="459" spans="1:25">
      <c r="A459" s="134" t="str">
        <f t="shared" si="7"/>
        <v>CHca_04.3</v>
      </c>
      <c r="C459" s="177" t="s">
        <v>11</v>
      </c>
      <c r="D459" s="178" t="s">
        <v>495</v>
      </c>
      <c r="E459" s="178" t="s">
        <v>595</v>
      </c>
      <c r="F459" s="178" t="s">
        <v>596</v>
      </c>
      <c r="G459" s="178" t="s">
        <v>540</v>
      </c>
      <c r="H459" s="178" t="s">
        <v>5815</v>
      </c>
      <c r="I459" s="214" t="s">
        <v>54</v>
      </c>
      <c r="J459" s="82" t="s">
        <v>1357</v>
      </c>
      <c r="K459" s="82" t="s">
        <v>1433</v>
      </c>
      <c r="L459" s="24" t="s">
        <v>273</v>
      </c>
      <c r="M459" s="25" t="s">
        <v>273</v>
      </c>
      <c r="N459" s="174" t="s">
        <v>273</v>
      </c>
      <c r="O459" s="2" t="s">
        <v>273</v>
      </c>
      <c r="P459" s="2" t="s">
        <v>273</v>
      </c>
      <c r="Q459" s="2" t="s">
        <v>272</v>
      </c>
      <c r="R459" s="2" t="s">
        <v>273</v>
      </c>
      <c r="S459" s="25" t="s">
        <v>273</v>
      </c>
      <c r="T459" s="215"/>
      <c r="U459" s="24" t="s">
        <v>273</v>
      </c>
      <c r="V459" s="2" t="s">
        <v>273</v>
      </c>
      <c r="W459" s="2" t="s">
        <v>273</v>
      </c>
      <c r="X459" s="2" t="s">
        <v>273</v>
      </c>
      <c r="Y459" s="25" t="s">
        <v>273</v>
      </c>
    </row>
    <row r="460" spans="1:25">
      <c r="A460" s="134" t="str">
        <f t="shared" si="7"/>
        <v>CHca_04.3</v>
      </c>
      <c r="C460" s="177" t="s">
        <v>11</v>
      </c>
      <c r="D460" s="178" t="s">
        <v>495</v>
      </c>
      <c r="E460" s="178" t="s">
        <v>595</v>
      </c>
      <c r="F460" s="178" t="s">
        <v>596</v>
      </c>
      <c r="G460" s="178" t="s">
        <v>540</v>
      </c>
      <c r="H460" s="178" t="s">
        <v>5815</v>
      </c>
      <c r="I460" s="214" t="s">
        <v>54</v>
      </c>
      <c r="J460" s="82" t="s">
        <v>1359</v>
      </c>
      <c r="K460" s="82" t="s">
        <v>1434</v>
      </c>
      <c r="L460" s="24" t="s">
        <v>273</v>
      </c>
      <c r="M460" s="25" t="s">
        <v>273</v>
      </c>
      <c r="N460" s="174" t="s">
        <v>273</v>
      </c>
      <c r="O460" s="2" t="s">
        <v>273</v>
      </c>
      <c r="P460" s="2" t="s">
        <v>273</v>
      </c>
      <c r="Q460" s="2" t="s">
        <v>272</v>
      </c>
      <c r="R460" s="2" t="s">
        <v>273</v>
      </c>
      <c r="S460" s="25" t="s">
        <v>273</v>
      </c>
      <c r="T460" s="215"/>
      <c r="U460" s="24" t="s">
        <v>273</v>
      </c>
      <c r="V460" s="2" t="s">
        <v>273</v>
      </c>
      <c r="W460" s="2" t="s">
        <v>273</v>
      </c>
      <c r="X460" s="2" t="s">
        <v>273</v>
      </c>
      <c r="Y460" s="25" t="s">
        <v>273</v>
      </c>
    </row>
    <row r="461" spans="1:25">
      <c r="A461" s="134" t="str">
        <f t="shared" si="7"/>
        <v>CHca_04.3</v>
      </c>
      <c r="C461" s="177" t="s">
        <v>11</v>
      </c>
      <c r="D461" s="178" t="s">
        <v>495</v>
      </c>
      <c r="E461" s="178" t="s">
        <v>595</v>
      </c>
      <c r="F461" s="178" t="s">
        <v>596</v>
      </c>
      <c r="G461" s="178" t="s">
        <v>540</v>
      </c>
      <c r="H461" s="178" t="s">
        <v>5815</v>
      </c>
      <c r="I461" s="214" t="s">
        <v>54</v>
      </c>
      <c r="J461" s="82" t="s">
        <v>1361</v>
      </c>
      <c r="K461" s="82" t="s">
        <v>1435</v>
      </c>
      <c r="L461" s="24" t="s">
        <v>273</v>
      </c>
      <c r="M461" s="25" t="s">
        <v>273</v>
      </c>
      <c r="N461" s="174" t="s">
        <v>273</v>
      </c>
      <c r="O461" s="2" t="s">
        <v>273</v>
      </c>
      <c r="P461" s="2" t="s">
        <v>273</v>
      </c>
      <c r="Q461" s="2" t="s">
        <v>272</v>
      </c>
      <c r="R461" s="2" t="s">
        <v>273</v>
      </c>
      <c r="S461" s="25" t="s">
        <v>273</v>
      </c>
      <c r="T461" s="215"/>
      <c r="U461" s="24" t="s">
        <v>273</v>
      </c>
      <c r="V461" s="2" t="s">
        <v>273</v>
      </c>
      <c r="W461" s="2" t="s">
        <v>273</v>
      </c>
      <c r="X461" s="2" t="s">
        <v>273</v>
      </c>
      <c r="Y461" s="25" t="s">
        <v>273</v>
      </c>
    </row>
    <row r="462" spans="1:25">
      <c r="A462" s="134" t="str">
        <f t="shared" si="7"/>
        <v>CHca_04.3</v>
      </c>
      <c r="C462" s="177" t="s">
        <v>11</v>
      </c>
      <c r="D462" s="178" t="s">
        <v>495</v>
      </c>
      <c r="E462" s="178" t="s">
        <v>595</v>
      </c>
      <c r="F462" s="178" t="s">
        <v>596</v>
      </c>
      <c r="G462" s="178" t="s">
        <v>540</v>
      </c>
      <c r="H462" s="178" t="s">
        <v>5815</v>
      </c>
      <c r="I462" s="214" t="s">
        <v>54</v>
      </c>
      <c r="J462" s="82" t="s">
        <v>1363</v>
      </c>
      <c r="K462" s="82" t="s">
        <v>1436</v>
      </c>
      <c r="L462" s="24" t="s">
        <v>272</v>
      </c>
      <c r="M462" s="25" t="s">
        <v>272</v>
      </c>
      <c r="N462" s="174" t="s">
        <v>7</v>
      </c>
      <c r="O462" s="2" t="s">
        <v>7</v>
      </c>
      <c r="P462" s="2" t="s">
        <v>7</v>
      </c>
      <c r="Q462" s="2" t="s">
        <v>7</v>
      </c>
      <c r="R462" s="2" t="s">
        <v>7</v>
      </c>
      <c r="S462" s="25" t="s">
        <v>7</v>
      </c>
      <c r="T462" s="215"/>
      <c r="U462" s="24" t="s">
        <v>272</v>
      </c>
      <c r="V462" s="2" t="s">
        <v>273</v>
      </c>
      <c r="W462" s="2" t="s">
        <v>272</v>
      </c>
      <c r="X462" s="2" t="s">
        <v>272</v>
      </c>
      <c r="Y462" s="25" t="s">
        <v>272</v>
      </c>
    </row>
    <row r="463" spans="1:25">
      <c r="A463" s="134" t="str">
        <f t="shared" si="7"/>
        <v>CHca_04.3</v>
      </c>
      <c r="C463" s="177" t="s">
        <v>11</v>
      </c>
      <c r="D463" s="178" t="s">
        <v>495</v>
      </c>
      <c r="E463" s="178" t="s">
        <v>595</v>
      </c>
      <c r="F463" s="178" t="s">
        <v>596</v>
      </c>
      <c r="G463" s="178" t="s">
        <v>540</v>
      </c>
      <c r="H463" s="178" t="s">
        <v>5815</v>
      </c>
      <c r="I463" s="214" t="s">
        <v>54</v>
      </c>
      <c r="J463" s="82" t="s">
        <v>1365</v>
      </c>
      <c r="K463" s="82" t="s">
        <v>1437</v>
      </c>
      <c r="L463" s="24" t="s">
        <v>273</v>
      </c>
      <c r="M463" s="25" t="s">
        <v>273</v>
      </c>
      <c r="N463" s="174" t="s">
        <v>273</v>
      </c>
      <c r="O463" s="2" t="s">
        <v>273</v>
      </c>
      <c r="P463" s="2" t="s">
        <v>273</v>
      </c>
      <c r="Q463" s="2" t="s">
        <v>272</v>
      </c>
      <c r="R463" s="2" t="s">
        <v>273</v>
      </c>
      <c r="S463" s="25" t="s">
        <v>273</v>
      </c>
      <c r="T463" s="215"/>
      <c r="U463" s="24" t="s">
        <v>273</v>
      </c>
      <c r="V463" s="2" t="s">
        <v>273</v>
      </c>
      <c r="W463" s="2" t="s">
        <v>273</v>
      </c>
      <c r="X463" s="2" t="s">
        <v>273</v>
      </c>
      <c r="Y463" s="25" t="s">
        <v>273</v>
      </c>
    </row>
    <row r="464" spans="1:25">
      <c r="A464" s="134" t="str">
        <f t="shared" si="7"/>
        <v>CHca_04.3</v>
      </c>
      <c r="C464" s="177" t="s">
        <v>11</v>
      </c>
      <c r="D464" s="178" t="s">
        <v>495</v>
      </c>
      <c r="E464" s="178" t="s">
        <v>595</v>
      </c>
      <c r="F464" s="178" t="s">
        <v>596</v>
      </c>
      <c r="G464" s="178" t="s">
        <v>540</v>
      </c>
      <c r="H464" s="172" t="s">
        <v>5815</v>
      </c>
      <c r="I464" s="216" t="s">
        <v>54</v>
      </c>
      <c r="J464" s="82" t="s">
        <v>1367</v>
      </c>
      <c r="K464" s="82" t="s">
        <v>1438</v>
      </c>
      <c r="L464" s="24" t="s">
        <v>273</v>
      </c>
      <c r="M464" s="25" t="s">
        <v>273</v>
      </c>
      <c r="N464" s="174" t="s">
        <v>273</v>
      </c>
      <c r="O464" s="2" t="s">
        <v>273</v>
      </c>
      <c r="P464" s="2" t="s">
        <v>273</v>
      </c>
      <c r="Q464" s="2" t="s">
        <v>272</v>
      </c>
      <c r="R464" s="2" t="s">
        <v>273</v>
      </c>
      <c r="S464" s="25" t="s">
        <v>273</v>
      </c>
      <c r="T464" s="215"/>
      <c r="U464" s="24" t="s">
        <v>273</v>
      </c>
      <c r="V464" s="2" t="s">
        <v>273</v>
      </c>
      <c r="W464" s="2" t="s">
        <v>273</v>
      </c>
      <c r="X464" s="2" t="s">
        <v>273</v>
      </c>
      <c r="Y464" s="25" t="s">
        <v>273</v>
      </c>
    </row>
    <row r="465" spans="1:25">
      <c r="A465" s="134" t="str">
        <f t="shared" si="7"/>
        <v>CHca_04.3</v>
      </c>
      <c r="C465" s="177" t="s">
        <v>11</v>
      </c>
      <c r="D465" s="178" t="s">
        <v>495</v>
      </c>
      <c r="E465" s="178" t="s">
        <v>595</v>
      </c>
      <c r="F465" s="178" t="s">
        <v>596</v>
      </c>
      <c r="G465" s="178" t="s">
        <v>540</v>
      </c>
      <c r="H465" s="178" t="s">
        <v>5815</v>
      </c>
      <c r="I465" s="214" t="s">
        <v>54</v>
      </c>
      <c r="J465" s="82" t="s">
        <v>1390</v>
      </c>
      <c r="K465" s="82" t="s">
        <v>1439</v>
      </c>
      <c r="L465" s="24" t="s">
        <v>273</v>
      </c>
      <c r="M465" s="25" t="s">
        <v>273</v>
      </c>
      <c r="N465" s="174" t="s">
        <v>273</v>
      </c>
      <c r="O465" s="2" t="s">
        <v>273</v>
      </c>
      <c r="P465" s="2" t="s">
        <v>273</v>
      </c>
      <c r="Q465" s="2" t="s">
        <v>272</v>
      </c>
      <c r="R465" s="2" t="s">
        <v>273</v>
      </c>
      <c r="S465" s="25" t="s">
        <v>273</v>
      </c>
      <c r="T465" s="215"/>
      <c r="U465" s="24" t="s">
        <v>273</v>
      </c>
      <c r="V465" s="2" t="s">
        <v>273</v>
      </c>
      <c r="W465" s="2" t="s">
        <v>273</v>
      </c>
      <c r="X465" s="2" t="s">
        <v>273</v>
      </c>
      <c r="Y465" s="25" t="s">
        <v>273</v>
      </c>
    </row>
    <row r="466" spans="1:25">
      <c r="A466" s="134" t="str">
        <f t="shared" si="7"/>
        <v>CHca_04.3</v>
      </c>
      <c r="C466" s="177" t="s">
        <v>11</v>
      </c>
      <c r="D466" s="178" t="s">
        <v>495</v>
      </c>
      <c r="E466" s="178" t="s">
        <v>595</v>
      </c>
      <c r="F466" s="178" t="s">
        <v>596</v>
      </c>
      <c r="G466" s="178" t="s">
        <v>540</v>
      </c>
      <c r="H466" s="178" t="s">
        <v>5815</v>
      </c>
      <c r="I466" s="214" t="s">
        <v>54</v>
      </c>
      <c r="J466" s="82" t="s">
        <v>1371</v>
      </c>
      <c r="K466" s="82" t="s">
        <v>1440</v>
      </c>
      <c r="L466" s="24" t="s">
        <v>273</v>
      </c>
      <c r="M466" s="25" t="s">
        <v>273</v>
      </c>
      <c r="N466" s="174" t="s">
        <v>273</v>
      </c>
      <c r="O466" s="2" t="s">
        <v>273</v>
      </c>
      <c r="P466" s="2" t="s">
        <v>273</v>
      </c>
      <c r="Q466" s="2" t="s">
        <v>272</v>
      </c>
      <c r="R466" s="2" t="s">
        <v>273</v>
      </c>
      <c r="S466" s="25" t="s">
        <v>273</v>
      </c>
      <c r="T466" s="215"/>
      <c r="U466" s="24" t="s">
        <v>273</v>
      </c>
      <c r="V466" s="2" t="s">
        <v>273</v>
      </c>
      <c r="W466" s="2" t="s">
        <v>273</v>
      </c>
      <c r="X466" s="2" t="s">
        <v>273</v>
      </c>
      <c r="Y466" s="25" t="s">
        <v>273</v>
      </c>
    </row>
    <row r="467" spans="1:25">
      <c r="A467" s="134" t="str">
        <f t="shared" si="7"/>
        <v>CHca_04.3</v>
      </c>
      <c r="C467" s="177" t="s">
        <v>11</v>
      </c>
      <c r="D467" s="178" t="s">
        <v>495</v>
      </c>
      <c r="E467" s="178" t="s">
        <v>595</v>
      </c>
      <c r="F467" s="178" t="s">
        <v>596</v>
      </c>
      <c r="G467" s="178" t="s">
        <v>540</v>
      </c>
      <c r="H467" s="178" t="s">
        <v>5815</v>
      </c>
      <c r="I467" s="214" t="s">
        <v>54</v>
      </c>
      <c r="J467" s="82" t="s">
        <v>1373</v>
      </c>
      <c r="K467" s="82" t="s">
        <v>1441</v>
      </c>
      <c r="L467" s="24" t="s">
        <v>273</v>
      </c>
      <c r="M467" s="25" t="s">
        <v>273</v>
      </c>
      <c r="N467" s="174" t="s">
        <v>273</v>
      </c>
      <c r="O467" s="2" t="s">
        <v>273</v>
      </c>
      <c r="P467" s="2" t="s">
        <v>273</v>
      </c>
      <c r="Q467" s="2" t="s">
        <v>272</v>
      </c>
      <c r="R467" s="2" t="s">
        <v>273</v>
      </c>
      <c r="S467" s="25" t="s">
        <v>273</v>
      </c>
      <c r="T467" s="215"/>
      <c r="U467" s="24" t="s">
        <v>273</v>
      </c>
      <c r="V467" s="2" t="s">
        <v>273</v>
      </c>
      <c r="W467" s="2" t="s">
        <v>273</v>
      </c>
      <c r="X467" s="2" t="s">
        <v>273</v>
      </c>
      <c r="Y467" s="25" t="s">
        <v>273</v>
      </c>
    </row>
    <row r="468" spans="1:25">
      <c r="A468" s="134" t="str">
        <f t="shared" si="7"/>
        <v>CHca_04.3</v>
      </c>
      <c r="C468" s="177" t="s">
        <v>11</v>
      </c>
      <c r="D468" s="178" t="s">
        <v>495</v>
      </c>
      <c r="E468" s="178" t="s">
        <v>595</v>
      </c>
      <c r="F468" s="178" t="s">
        <v>596</v>
      </c>
      <c r="G468" s="178" t="s">
        <v>540</v>
      </c>
      <c r="H468" s="178" t="s">
        <v>5815</v>
      </c>
      <c r="I468" s="214" t="s">
        <v>54</v>
      </c>
      <c r="J468" s="82" t="s">
        <v>1375</v>
      </c>
      <c r="K468" s="82" t="s">
        <v>1442</v>
      </c>
      <c r="L468" s="24" t="s">
        <v>273</v>
      </c>
      <c r="M468" s="25" t="s">
        <v>273</v>
      </c>
      <c r="N468" s="174" t="s">
        <v>273</v>
      </c>
      <c r="O468" s="2" t="s">
        <v>273</v>
      </c>
      <c r="P468" s="2" t="s">
        <v>273</v>
      </c>
      <c r="Q468" s="2" t="s">
        <v>272</v>
      </c>
      <c r="R468" s="2" t="s">
        <v>273</v>
      </c>
      <c r="S468" s="25" t="s">
        <v>273</v>
      </c>
      <c r="T468" s="215"/>
      <c r="U468" s="24" t="s">
        <v>273</v>
      </c>
      <c r="V468" s="2" t="s">
        <v>273</v>
      </c>
      <c r="W468" s="2" t="s">
        <v>273</v>
      </c>
      <c r="X468" s="2" t="s">
        <v>273</v>
      </c>
      <c r="Y468" s="25" t="s">
        <v>273</v>
      </c>
    </row>
    <row r="469" spans="1:25">
      <c r="A469" s="134" t="str">
        <f t="shared" si="7"/>
        <v>CHca_04.3</v>
      </c>
      <c r="C469" s="177" t="s">
        <v>11</v>
      </c>
      <c r="D469" s="178" t="s">
        <v>495</v>
      </c>
      <c r="E469" s="178" t="s">
        <v>595</v>
      </c>
      <c r="F469" s="178" t="s">
        <v>596</v>
      </c>
      <c r="G469" s="178" t="s">
        <v>540</v>
      </c>
      <c r="H469" s="178" t="s">
        <v>5815</v>
      </c>
      <c r="I469" s="214" t="s">
        <v>54</v>
      </c>
      <c r="J469" s="82" t="s">
        <v>1377</v>
      </c>
      <c r="K469" s="82" t="s">
        <v>1443</v>
      </c>
      <c r="L469" s="24" t="s">
        <v>273</v>
      </c>
      <c r="M469" s="25" t="s">
        <v>273</v>
      </c>
      <c r="N469" s="174" t="s">
        <v>273</v>
      </c>
      <c r="O469" s="2" t="s">
        <v>273</v>
      </c>
      <c r="P469" s="2" t="s">
        <v>273</v>
      </c>
      <c r="Q469" s="2" t="s">
        <v>272</v>
      </c>
      <c r="R469" s="2" t="s">
        <v>273</v>
      </c>
      <c r="S469" s="25" t="s">
        <v>273</v>
      </c>
      <c r="T469" s="215"/>
      <c r="U469" s="24" t="s">
        <v>273</v>
      </c>
      <c r="V469" s="2" t="s">
        <v>273</v>
      </c>
      <c r="W469" s="2" t="s">
        <v>273</v>
      </c>
      <c r="X469" s="2" t="s">
        <v>273</v>
      </c>
      <c r="Y469" s="25" t="s">
        <v>273</v>
      </c>
    </row>
    <row r="470" spans="1:25">
      <c r="A470" s="134" t="str">
        <f t="shared" si="7"/>
        <v>CHca_04.3</v>
      </c>
      <c r="C470" s="177" t="s">
        <v>11</v>
      </c>
      <c r="D470" s="178" t="s">
        <v>495</v>
      </c>
      <c r="E470" s="178" t="s">
        <v>595</v>
      </c>
      <c r="F470" s="178" t="s">
        <v>596</v>
      </c>
      <c r="G470" s="178" t="s">
        <v>540</v>
      </c>
      <c r="H470" s="178" t="s">
        <v>5815</v>
      </c>
      <c r="I470" s="214" t="s">
        <v>54</v>
      </c>
      <c r="J470" s="82" t="s">
        <v>1379</v>
      </c>
      <c r="K470" s="82" t="s">
        <v>1444</v>
      </c>
      <c r="L470" s="24" t="s">
        <v>273</v>
      </c>
      <c r="M470" s="25" t="s">
        <v>273</v>
      </c>
      <c r="N470" s="174" t="s">
        <v>273</v>
      </c>
      <c r="O470" s="2" t="s">
        <v>273</v>
      </c>
      <c r="P470" s="2" t="s">
        <v>273</v>
      </c>
      <c r="Q470" s="2" t="s">
        <v>272</v>
      </c>
      <c r="R470" s="2" t="s">
        <v>273</v>
      </c>
      <c r="S470" s="25" t="s">
        <v>273</v>
      </c>
      <c r="T470" s="215"/>
      <c r="U470" s="24" t="s">
        <v>273</v>
      </c>
      <c r="V470" s="2" t="s">
        <v>273</v>
      </c>
      <c r="W470" s="2" t="s">
        <v>273</v>
      </c>
      <c r="X470" s="2" t="s">
        <v>273</v>
      </c>
      <c r="Y470" s="25" t="s">
        <v>273</v>
      </c>
    </row>
    <row r="471" spans="1:25">
      <c r="A471" s="134" t="str">
        <f t="shared" si="7"/>
        <v>CHca_04.3</v>
      </c>
      <c r="C471" s="177" t="s">
        <v>11</v>
      </c>
      <c r="D471" s="178" t="s">
        <v>495</v>
      </c>
      <c r="E471" s="178" t="s">
        <v>595</v>
      </c>
      <c r="F471" s="178" t="s">
        <v>596</v>
      </c>
      <c r="G471" s="178" t="s">
        <v>540</v>
      </c>
      <c r="H471" s="178" t="s">
        <v>5815</v>
      </c>
      <c r="I471" s="214" t="s">
        <v>54</v>
      </c>
      <c r="J471" s="82" t="s">
        <v>1381</v>
      </c>
      <c r="K471" s="82" t="s">
        <v>1445</v>
      </c>
      <c r="L471" s="24" t="s">
        <v>273</v>
      </c>
      <c r="M471" s="25" t="s">
        <v>273</v>
      </c>
      <c r="N471" s="174" t="s">
        <v>273</v>
      </c>
      <c r="O471" s="2" t="s">
        <v>273</v>
      </c>
      <c r="P471" s="2" t="s">
        <v>273</v>
      </c>
      <c r="Q471" s="2" t="s">
        <v>272</v>
      </c>
      <c r="R471" s="2" t="s">
        <v>273</v>
      </c>
      <c r="S471" s="25" t="s">
        <v>273</v>
      </c>
      <c r="T471" s="215"/>
      <c r="U471" s="24" t="s">
        <v>273</v>
      </c>
      <c r="V471" s="2" t="s">
        <v>273</v>
      </c>
      <c r="W471" s="2" t="s">
        <v>273</v>
      </c>
      <c r="X471" s="2" t="s">
        <v>273</v>
      </c>
      <c r="Y471" s="25" t="s">
        <v>273</v>
      </c>
    </row>
    <row r="472" spans="1:25">
      <c r="A472" s="134" t="str">
        <f t="shared" si="7"/>
        <v>CHca_04.3</v>
      </c>
      <c r="C472" s="177" t="s">
        <v>11</v>
      </c>
      <c r="D472" s="178" t="s">
        <v>495</v>
      </c>
      <c r="E472" s="178" t="s">
        <v>595</v>
      </c>
      <c r="F472" s="178" t="s">
        <v>596</v>
      </c>
      <c r="G472" s="178" t="s">
        <v>540</v>
      </c>
      <c r="H472" s="172" t="s">
        <v>5815</v>
      </c>
      <c r="I472" s="216" t="s">
        <v>54</v>
      </c>
      <c r="J472" s="82" t="s">
        <v>1383</v>
      </c>
      <c r="K472" s="82" t="s">
        <v>1446</v>
      </c>
      <c r="L472" s="24" t="s">
        <v>273</v>
      </c>
      <c r="M472" s="25" t="s">
        <v>273</v>
      </c>
      <c r="N472" s="174" t="s">
        <v>273</v>
      </c>
      <c r="O472" s="2" t="s">
        <v>273</v>
      </c>
      <c r="P472" s="2" t="s">
        <v>273</v>
      </c>
      <c r="Q472" s="2" t="s">
        <v>272</v>
      </c>
      <c r="R472" s="2" t="s">
        <v>273</v>
      </c>
      <c r="S472" s="25" t="s">
        <v>273</v>
      </c>
      <c r="T472" s="215"/>
      <c r="U472" s="24" t="s">
        <v>273</v>
      </c>
      <c r="V472" s="2" t="s">
        <v>273</v>
      </c>
      <c r="W472" s="2" t="s">
        <v>273</v>
      </c>
      <c r="X472" s="2" t="s">
        <v>273</v>
      </c>
      <c r="Y472" s="25" t="s">
        <v>273</v>
      </c>
    </row>
    <row r="473" spans="1:25">
      <c r="A473" s="134" t="str">
        <f t="shared" si="7"/>
        <v>CHca_04.3</v>
      </c>
      <c r="C473" s="177" t="s">
        <v>11</v>
      </c>
      <c r="D473" s="178" t="s">
        <v>495</v>
      </c>
      <c r="E473" s="178" t="s">
        <v>595</v>
      </c>
      <c r="F473" s="178" t="s">
        <v>596</v>
      </c>
      <c r="G473" s="178" t="s">
        <v>540</v>
      </c>
      <c r="H473" s="178" t="s">
        <v>5815</v>
      </c>
      <c r="I473" s="214" t="s">
        <v>54</v>
      </c>
      <c r="J473" s="82" t="s">
        <v>1385</v>
      </c>
      <c r="K473" s="82" t="s">
        <v>1447</v>
      </c>
      <c r="L473" s="24" t="s">
        <v>273</v>
      </c>
      <c r="M473" s="25" t="s">
        <v>273</v>
      </c>
      <c r="N473" s="174" t="s">
        <v>273</v>
      </c>
      <c r="O473" s="2" t="s">
        <v>273</v>
      </c>
      <c r="P473" s="2" t="s">
        <v>273</v>
      </c>
      <c r="Q473" s="2" t="s">
        <v>272</v>
      </c>
      <c r="R473" s="2" t="s">
        <v>273</v>
      </c>
      <c r="S473" s="25" t="s">
        <v>273</v>
      </c>
      <c r="T473" s="215"/>
      <c r="U473" s="24" t="s">
        <v>273</v>
      </c>
      <c r="V473" s="2" t="s">
        <v>273</v>
      </c>
      <c r="W473" s="2" t="s">
        <v>273</v>
      </c>
      <c r="X473" s="2" t="s">
        <v>273</v>
      </c>
      <c r="Y473" s="25" t="s">
        <v>273</v>
      </c>
    </row>
    <row r="474" spans="1:25">
      <c r="A474" s="134" t="str">
        <f t="shared" si="7"/>
        <v>CHca_04.3</v>
      </c>
      <c r="C474" s="177" t="s">
        <v>11</v>
      </c>
      <c r="D474" s="178" t="s">
        <v>495</v>
      </c>
      <c r="E474" s="178" t="s">
        <v>595</v>
      </c>
      <c r="F474" s="178" t="s">
        <v>596</v>
      </c>
      <c r="G474" s="178" t="s">
        <v>540</v>
      </c>
      <c r="H474" s="178" t="s">
        <v>5815</v>
      </c>
      <c r="I474" s="214" t="s">
        <v>54</v>
      </c>
      <c r="J474" s="82" t="s">
        <v>1387</v>
      </c>
      <c r="K474" s="82" t="s">
        <v>1448</v>
      </c>
      <c r="L474" s="24" t="s">
        <v>273</v>
      </c>
      <c r="M474" s="25" t="s">
        <v>273</v>
      </c>
      <c r="N474" s="174" t="s">
        <v>273</v>
      </c>
      <c r="O474" s="2" t="s">
        <v>273</v>
      </c>
      <c r="P474" s="2" t="s">
        <v>273</v>
      </c>
      <c r="Q474" s="2" t="s">
        <v>272</v>
      </c>
      <c r="R474" s="2" t="s">
        <v>273</v>
      </c>
      <c r="S474" s="25" t="s">
        <v>273</v>
      </c>
      <c r="T474" s="215"/>
      <c r="U474" s="24" t="s">
        <v>273</v>
      </c>
      <c r="V474" s="2" t="s">
        <v>273</v>
      </c>
      <c r="W474" s="2" t="s">
        <v>273</v>
      </c>
      <c r="X474" s="2" t="s">
        <v>273</v>
      </c>
      <c r="Y474" s="25" t="s">
        <v>273</v>
      </c>
    </row>
    <row r="475" spans="1:25">
      <c r="A475" s="134" t="str">
        <f t="shared" si="7"/>
        <v>CHca_05.2</v>
      </c>
      <c r="C475" s="177" t="s">
        <v>11</v>
      </c>
      <c r="D475" s="178" t="s">
        <v>495</v>
      </c>
      <c r="E475" s="178" t="s">
        <v>599</v>
      </c>
      <c r="F475" s="178" t="s">
        <v>600</v>
      </c>
      <c r="G475" s="178" t="s">
        <v>540</v>
      </c>
      <c r="H475" s="178" t="s">
        <v>5815</v>
      </c>
      <c r="I475" s="214" t="s">
        <v>643</v>
      </c>
      <c r="J475" s="82" t="s">
        <v>1420</v>
      </c>
      <c r="K475" s="82" t="s">
        <v>1451</v>
      </c>
      <c r="L475" s="24" t="s">
        <v>272</v>
      </c>
      <c r="M475" s="25" t="s">
        <v>273</v>
      </c>
      <c r="N475" s="174" t="s">
        <v>273</v>
      </c>
      <c r="O475" s="2" t="s">
        <v>273</v>
      </c>
      <c r="P475" s="2" t="s">
        <v>273</v>
      </c>
      <c r="Q475" s="2" t="s">
        <v>273</v>
      </c>
      <c r="R475" s="2" t="s">
        <v>273</v>
      </c>
      <c r="S475" s="25" t="s">
        <v>272</v>
      </c>
      <c r="T475" s="215"/>
      <c r="U475" s="24" t="s">
        <v>273</v>
      </c>
      <c r="V475" s="2" t="s">
        <v>273</v>
      </c>
      <c r="W475" s="2" t="s">
        <v>273</v>
      </c>
      <c r="X475" s="2" t="s">
        <v>273</v>
      </c>
      <c r="Y475" s="25" t="s">
        <v>273</v>
      </c>
    </row>
    <row r="476" spans="1:25">
      <c r="A476" s="134" t="str">
        <f t="shared" si="7"/>
        <v>CHca_05.2</v>
      </c>
      <c r="C476" s="177" t="s">
        <v>11</v>
      </c>
      <c r="D476" s="178" t="s">
        <v>495</v>
      </c>
      <c r="E476" s="178" t="s">
        <v>599</v>
      </c>
      <c r="F476" s="178" t="s">
        <v>600</v>
      </c>
      <c r="G476" s="178" t="s">
        <v>540</v>
      </c>
      <c r="H476" s="178" t="s">
        <v>5815</v>
      </c>
      <c r="I476" s="214" t="s">
        <v>643</v>
      </c>
      <c r="J476" s="82" t="s">
        <v>1420</v>
      </c>
      <c r="K476" s="82" t="s">
        <v>1452</v>
      </c>
      <c r="L476" s="24" t="s">
        <v>272</v>
      </c>
      <c r="M476" s="25" t="s">
        <v>273</v>
      </c>
      <c r="N476" s="174" t="s">
        <v>273</v>
      </c>
      <c r="O476" s="2" t="s">
        <v>273</v>
      </c>
      <c r="P476" s="2" t="s">
        <v>273</v>
      </c>
      <c r="Q476" s="2" t="s">
        <v>273</v>
      </c>
      <c r="R476" s="2" t="s">
        <v>273</v>
      </c>
      <c r="S476" s="25" t="s">
        <v>272</v>
      </c>
      <c r="T476" s="215"/>
      <c r="U476" s="24" t="s">
        <v>273</v>
      </c>
      <c r="V476" s="2" t="s">
        <v>273</v>
      </c>
      <c r="W476" s="2" t="s">
        <v>273</v>
      </c>
      <c r="X476" s="2" t="s">
        <v>273</v>
      </c>
      <c r="Y476" s="25" t="s">
        <v>273</v>
      </c>
    </row>
    <row r="477" spans="1:25">
      <c r="A477" s="134" t="str">
        <f t="shared" si="7"/>
        <v>CHfa_01.4</v>
      </c>
      <c r="C477" s="177" t="s">
        <v>11</v>
      </c>
      <c r="D477" s="178" t="s">
        <v>2</v>
      </c>
      <c r="E477" s="178" t="s">
        <v>609</v>
      </c>
      <c r="F477" s="178" t="s">
        <v>610</v>
      </c>
      <c r="G477" s="178" t="s">
        <v>540</v>
      </c>
      <c r="H477" s="178" t="s">
        <v>5815</v>
      </c>
      <c r="I477" s="214" t="s">
        <v>643</v>
      </c>
      <c r="J477" s="82" t="s">
        <v>307</v>
      </c>
      <c r="K477" s="82" t="s">
        <v>1520</v>
      </c>
      <c r="L477" s="24" t="s">
        <v>272</v>
      </c>
      <c r="M477" s="25" t="s">
        <v>273</v>
      </c>
      <c r="N477" s="174" t="s">
        <v>273</v>
      </c>
      <c r="O477" s="2" t="s">
        <v>273</v>
      </c>
      <c r="P477" s="2" t="s">
        <v>273</v>
      </c>
      <c r="Q477" s="2" t="s">
        <v>273</v>
      </c>
      <c r="R477" s="2" t="s">
        <v>273</v>
      </c>
      <c r="S477" s="25" t="s">
        <v>272</v>
      </c>
      <c r="T477" s="215" t="s">
        <v>5870</v>
      </c>
      <c r="U477" s="24" t="s">
        <v>272</v>
      </c>
      <c r="V477" s="2" t="s">
        <v>273</v>
      </c>
      <c r="W477" s="2" t="s">
        <v>273</v>
      </c>
      <c r="X477" s="2" t="s">
        <v>273</v>
      </c>
      <c r="Y477" s="25" t="s">
        <v>273</v>
      </c>
    </row>
    <row r="478" spans="1:25">
      <c r="A478" s="134" t="str">
        <f t="shared" si="7"/>
        <v>CHfa_01.4</v>
      </c>
      <c r="C478" s="177" t="s">
        <v>11</v>
      </c>
      <c r="D478" s="178" t="s">
        <v>2</v>
      </c>
      <c r="E478" s="178" t="s">
        <v>609</v>
      </c>
      <c r="F478" s="178" t="s">
        <v>610</v>
      </c>
      <c r="G478" s="178" t="s">
        <v>540</v>
      </c>
      <c r="H478" s="178" t="s">
        <v>5815</v>
      </c>
      <c r="I478" s="214" t="s">
        <v>643</v>
      </c>
      <c r="J478" s="82" t="s">
        <v>1420</v>
      </c>
      <c r="K478" s="82" t="s">
        <v>1521</v>
      </c>
      <c r="L478" s="24" t="s">
        <v>272</v>
      </c>
      <c r="M478" s="25" t="s">
        <v>273</v>
      </c>
      <c r="N478" s="174" t="s">
        <v>273</v>
      </c>
      <c r="O478" s="2" t="s">
        <v>273</v>
      </c>
      <c r="P478" s="2" t="s">
        <v>273</v>
      </c>
      <c r="Q478" s="2" t="s">
        <v>273</v>
      </c>
      <c r="R478" s="2" t="s">
        <v>273</v>
      </c>
      <c r="S478" s="25" t="s">
        <v>272</v>
      </c>
      <c r="T478" s="215" t="s">
        <v>5870</v>
      </c>
      <c r="U478" s="24" t="s">
        <v>272</v>
      </c>
      <c r="V478" s="2" t="s">
        <v>273</v>
      </c>
      <c r="W478" s="2" t="s">
        <v>273</v>
      </c>
      <c r="X478" s="2" t="s">
        <v>273</v>
      </c>
      <c r="Y478" s="25" t="s">
        <v>273</v>
      </c>
    </row>
    <row r="479" spans="1:25">
      <c r="A479" s="134" t="str">
        <f t="shared" si="7"/>
        <v>CHfa_03.3</v>
      </c>
      <c r="C479" s="177" t="s">
        <v>11</v>
      </c>
      <c r="D479" s="178" t="s">
        <v>2</v>
      </c>
      <c r="E479" s="178" t="s">
        <v>619</v>
      </c>
      <c r="F479" s="178" t="s">
        <v>620</v>
      </c>
      <c r="G479" s="178" t="s">
        <v>540</v>
      </c>
      <c r="H479" s="178" t="s">
        <v>5815</v>
      </c>
      <c r="I479" s="214"/>
      <c r="J479" s="82" t="s">
        <v>194</v>
      </c>
      <c r="K479" s="82" t="s">
        <v>194</v>
      </c>
      <c r="L479" s="24" t="s">
        <v>7</v>
      </c>
      <c r="M479" s="25" t="s">
        <v>7</v>
      </c>
      <c r="N479" s="174" t="s">
        <v>7</v>
      </c>
      <c r="O479" s="2" t="s">
        <v>7</v>
      </c>
      <c r="P479" s="2" t="s">
        <v>7</v>
      </c>
      <c r="Q479" s="2" t="s">
        <v>7</v>
      </c>
      <c r="R479" s="2" t="s">
        <v>7</v>
      </c>
      <c r="S479" s="25" t="s">
        <v>7</v>
      </c>
      <c r="T479" s="215" t="s">
        <v>7</v>
      </c>
      <c r="U479" s="24" t="s">
        <v>7</v>
      </c>
      <c r="V479" s="2" t="s">
        <v>7</v>
      </c>
      <c r="W479" s="2" t="s">
        <v>7</v>
      </c>
      <c r="X479" s="2" t="s">
        <v>7</v>
      </c>
      <c r="Y479" s="25" t="s">
        <v>7</v>
      </c>
    </row>
    <row r="480" spans="1:25">
      <c r="A480" s="134" t="str">
        <f t="shared" si="7"/>
        <v>CHst_02.1</v>
      </c>
      <c r="C480" s="177" t="s">
        <v>11</v>
      </c>
      <c r="D480" s="178" t="s">
        <v>3</v>
      </c>
      <c r="E480" s="178" t="s">
        <v>899</v>
      </c>
      <c r="F480" s="178" t="s">
        <v>900</v>
      </c>
      <c r="G480" s="178" t="s">
        <v>540</v>
      </c>
      <c r="H480" s="172" t="s">
        <v>5815</v>
      </c>
      <c r="I480" s="216" t="s">
        <v>643</v>
      </c>
      <c r="J480" s="82" t="s">
        <v>1574</v>
      </c>
      <c r="K480" s="82" t="s">
        <v>5871</v>
      </c>
      <c r="L480" s="24" t="s">
        <v>272</v>
      </c>
      <c r="M480" s="25" t="s">
        <v>273</v>
      </c>
      <c r="N480" s="174" t="s">
        <v>273</v>
      </c>
      <c r="O480" s="2" t="s">
        <v>273</v>
      </c>
      <c r="P480" s="2" t="s">
        <v>272</v>
      </c>
      <c r="Q480" s="2" t="s">
        <v>272</v>
      </c>
      <c r="R480" s="2" t="s">
        <v>272</v>
      </c>
      <c r="S480" s="25" t="s">
        <v>272</v>
      </c>
      <c r="T480" s="215"/>
      <c r="U480" s="24" t="s">
        <v>272</v>
      </c>
      <c r="V480" s="2" t="s">
        <v>273</v>
      </c>
      <c r="W480" s="2" t="s">
        <v>272</v>
      </c>
      <c r="X480" s="2" t="s">
        <v>273</v>
      </c>
      <c r="Y480" s="25" t="s">
        <v>273</v>
      </c>
    </row>
    <row r="481" spans="1:25">
      <c r="A481" s="134" t="str">
        <f t="shared" si="7"/>
        <v>CHst_02.2</v>
      </c>
      <c r="C481" s="177" t="s">
        <v>11</v>
      </c>
      <c r="D481" s="178" t="s">
        <v>3</v>
      </c>
      <c r="E481" s="178" t="s">
        <v>627</v>
      </c>
      <c r="F481" s="178" t="s">
        <v>628</v>
      </c>
      <c r="G481" s="178" t="s">
        <v>540</v>
      </c>
      <c r="H481" s="178" t="s">
        <v>5815</v>
      </c>
      <c r="I481" s="214" t="s">
        <v>54</v>
      </c>
      <c r="J481" s="82" t="s">
        <v>1577</v>
      </c>
      <c r="K481" s="82" t="s">
        <v>1578</v>
      </c>
      <c r="L481" s="24" t="s">
        <v>272</v>
      </c>
      <c r="M481" s="25" t="s">
        <v>272</v>
      </c>
      <c r="N481" s="174" t="s">
        <v>7</v>
      </c>
      <c r="O481" s="2" t="s">
        <v>7</v>
      </c>
      <c r="P481" s="2" t="s">
        <v>7</v>
      </c>
      <c r="Q481" s="2" t="s">
        <v>7</v>
      </c>
      <c r="R481" s="2" t="s">
        <v>7</v>
      </c>
      <c r="S481" s="25" t="s">
        <v>7</v>
      </c>
      <c r="T481" s="215"/>
      <c r="U481" s="24" t="s">
        <v>272</v>
      </c>
      <c r="V481" s="2" t="s">
        <v>273</v>
      </c>
      <c r="W481" s="2" t="s">
        <v>272</v>
      </c>
      <c r="X481" s="2" t="s">
        <v>273</v>
      </c>
      <c r="Y481" s="25" t="s">
        <v>273</v>
      </c>
    </row>
    <row r="482" spans="1:25">
      <c r="A482" s="134" t="str">
        <f t="shared" si="7"/>
        <v>CHst_02.2</v>
      </c>
      <c r="C482" s="177" t="s">
        <v>11</v>
      </c>
      <c r="D482" s="178" t="s">
        <v>3</v>
      </c>
      <c r="E482" s="178" t="s">
        <v>627</v>
      </c>
      <c r="F482" s="178" t="s">
        <v>628</v>
      </c>
      <c r="G482" s="178" t="s">
        <v>540</v>
      </c>
      <c r="H482" s="178" t="s">
        <v>5815</v>
      </c>
      <c r="I482" s="214" t="s">
        <v>54</v>
      </c>
      <c r="J482" s="82" t="s">
        <v>1579</v>
      </c>
      <c r="K482" s="82" t="s">
        <v>1580</v>
      </c>
      <c r="L482" s="24" t="s">
        <v>272</v>
      </c>
      <c r="M482" s="25" t="s">
        <v>272</v>
      </c>
      <c r="N482" s="174" t="s">
        <v>7</v>
      </c>
      <c r="O482" s="2" t="s">
        <v>7</v>
      </c>
      <c r="P482" s="2" t="s">
        <v>7</v>
      </c>
      <c r="Q482" s="2" t="s">
        <v>7</v>
      </c>
      <c r="R482" s="2" t="s">
        <v>7</v>
      </c>
      <c r="S482" s="25" t="s">
        <v>7</v>
      </c>
      <c r="T482" s="215"/>
      <c r="U482" s="24" t="s">
        <v>272</v>
      </c>
      <c r="V482" s="2" t="s">
        <v>273</v>
      </c>
      <c r="W482" s="2" t="s">
        <v>272</v>
      </c>
      <c r="X482" s="2" t="s">
        <v>273</v>
      </c>
      <c r="Y482" s="25" t="s">
        <v>273</v>
      </c>
    </row>
    <row r="483" spans="1:25">
      <c r="A483" s="134" t="str">
        <f t="shared" si="7"/>
        <v>CHst_02.2</v>
      </c>
      <c r="C483" s="177" t="s">
        <v>11</v>
      </c>
      <c r="D483" s="178" t="s">
        <v>3</v>
      </c>
      <c r="E483" s="178" t="s">
        <v>627</v>
      </c>
      <c r="F483" s="178" t="s">
        <v>628</v>
      </c>
      <c r="G483" s="178" t="s">
        <v>540</v>
      </c>
      <c r="H483" s="178" t="s">
        <v>5815</v>
      </c>
      <c r="I483" s="214" t="s">
        <v>54</v>
      </c>
      <c r="J483" s="82" t="s">
        <v>1581</v>
      </c>
      <c r="K483" s="82" t="s">
        <v>1582</v>
      </c>
      <c r="L483" s="24" t="s">
        <v>272</v>
      </c>
      <c r="M483" s="25" t="s">
        <v>272</v>
      </c>
      <c r="N483" s="174" t="s">
        <v>7</v>
      </c>
      <c r="O483" s="2" t="s">
        <v>7</v>
      </c>
      <c r="P483" s="2" t="s">
        <v>7</v>
      </c>
      <c r="Q483" s="2" t="s">
        <v>7</v>
      </c>
      <c r="R483" s="2" t="s">
        <v>7</v>
      </c>
      <c r="S483" s="25" t="s">
        <v>7</v>
      </c>
      <c r="T483" s="215"/>
      <c r="U483" s="24" t="s">
        <v>272</v>
      </c>
      <c r="V483" s="2" t="s">
        <v>273</v>
      </c>
      <c r="W483" s="2" t="s">
        <v>272</v>
      </c>
      <c r="X483" s="2" t="s">
        <v>273</v>
      </c>
      <c r="Y483" s="25" t="s">
        <v>273</v>
      </c>
    </row>
    <row r="484" spans="1:25">
      <c r="A484" s="134" t="str">
        <f t="shared" si="7"/>
        <v>CHst_02.2</v>
      </c>
      <c r="C484" s="177" t="s">
        <v>11</v>
      </c>
      <c r="D484" s="178" t="s">
        <v>3</v>
      </c>
      <c r="E484" s="178" t="s">
        <v>627</v>
      </c>
      <c r="F484" s="178" t="s">
        <v>628</v>
      </c>
      <c r="G484" s="178" t="s">
        <v>540</v>
      </c>
      <c r="H484" s="178" t="s">
        <v>5815</v>
      </c>
      <c r="I484" s="214" t="s">
        <v>54</v>
      </c>
      <c r="J484" s="82" t="s">
        <v>1583</v>
      </c>
      <c r="K484" s="82" t="s">
        <v>1584</v>
      </c>
      <c r="L484" s="24" t="s">
        <v>272</v>
      </c>
      <c r="M484" s="25" t="s">
        <v>272</v>
      </c>
      <c r="N484" s="174" t="s">
        <v>7</v>
      </c>
      <c r="O484" s="2" t="s">
        <v>7</v>
      </c>
      <c r="P484" s="2" t="s">
        <v>7</v>
      </c>
      <c r="Q484" s="2" t="s">
        <v>7</v>
      </c>
      <c r="R484" s="2" t="s">
        <v>7</v>
      </c>
      <c r="S484" s="25" t="s">
        <v>7</v>
      </c>
      <c r="T484" s="215"/>
      <c r="U484" s="24" t="s">
        <v>272</v>
      </c>
      <c r="V484" s="2" t="s">
        <v>273</v>
      </c>
      <c r="W484" s="2" t="s">
        <v>272</v>
      </c>
      <c r="X484" s="2" t="s">
        <v>272</v>
      </c>
      <c r="Y484" s="25" t="s">
        <v>273</v>
      </c>
    </row>
    <row r="485" spans="1:25">
      <c r="A485" s="134" t="str">
        <f t="shared" si="7"/>
        <v>CHst_02.2</v>
      </c>
      <c r="C485" s="177" t="s">
        <v>11</v>
      </c>
      <c r="D485" s="178" t="s">
        <v>3</v>
      </c>
      <c r="E485" s="178" t="s">
        <v>627</v>
      </c>
      <c r="F485" s="178" t="s">
        <v>628</v>
      </c>
      <c r="G485" s="178" t="s">
        <v>540</v>
      </c>
      <c r="H485" s="178" t="s">
        <v>5815</v>
      </c>
      <c r="I485" s="214" t="s">
        <v>54</v>
      </c>
      <c r="J485" s="82" t="s">
        <v>1585</v>
      </c>
      <c r="K485" s="82" t="s">
        <v>1586</v>
      </c>
      <c r="L485" s="24" t="s">
        <v>272</v>
      </c>
      <c r="M485" s="25" t="s">
        <v>272</v>
      </c>
      <c r="N485" s="174" t="s">
        <v>7</v>
      </c>
      <c r="O485" s="2" t="s">
        <v>7</v>
      </c>
      <c r="P485" s="2" t="s">
        <v>7</v>
      </c>
      <c r="Q485" s="2" t="s">
        <v>7</v>
      </c>
      <c r="R485" s="2" t="s">
        <v>7</v>
      </c>
      <c r="S485" s="25" t="s">
        <v>7</v>
      </c>
      <c r="T485" s="215"/>
      <c r="U485" s="24" t="s">
        <v>272</v>
      </c>
      <c r="V485" s="2" t="s">
        <v>273</v>
      </c>
      <c r="W485" s="2" t="s">
        <v>272</v>
      </c>
      <c r="X485" s="2" t="s">
        <v>273</v>
      </c>
      <c r="Y485" s="25" t="s">
        <v>273</v>
      </c>
    </row>
    <row r="486" spans="1:25">
      <c r="A486" s="134" t="str">
        <f t="shared" si="7"/>
        <v>CHst_02.2</v>
      </c>
      <c r="C486" s="177" t="s">
        <v>11</v>
      </c>
      <c r="D486" s="178" t="s">
        <v>3</v>
      </c>
      <c r="E486" s="178" t="s">
        <v>627</v>
      </c>
      <c r="F486" s="178" t="s">
        <v>628</v>
      </c>
      <c r="G486" s="178" t="s">
        <v>540</v>
      </c>
      <c r="H486" s="178" t="s">
        <v>5815</v>
      </c>
      <c r="I486" s="214" t="s">
        <v>54</v>
      </c>
      <c r="J486" s="82" t="s">
        <v>1587</v>
      </c>
      <c r="K486" s="82" t="s">
        <v>1588</v>
      </c>
      <c r="L486" s="24" t="s">
        <v>272</v>
      </c>
      <c r="M486" s="25" t="s">
        <v>272</v>
      </c>
      <c r="N486" s="174" t="s">
        <v>7</v>
      </c>
      <c r="O486" s="2" t="s">
        <v>7</v>
      </c>
      <c r="P486" s="2" t="s">
        <v>7</v>
      </c>
      <c r="Q486" s="2" t="s">
        <v>7</v>
      </c>
      <c r="R486" s="2" t="s">
        <v>7</v>
      </c>
      <c r="S486" s="25" t="s">
        <v>7</v>
      </c>
      <c r="T486" s="215"/>
      <c r="U486" s="24" t="s">
        <v>272</v>
      </c>
      <c r="V486" s="2" t="s">
        <v>273</v>
      </c>
      <c r="W486" s="2" t="s">
        <v>272</v>
      </c>
      <c r="X486" s="2" t="s">
        <v>272</v>
      </c>
      <c r="Y486" s="25" t="s">
        <v>273</v>
      </c>
    </row>
    <row r="487" spans="1:25">
      <c r="A487" s="134" t="str">
        <f t="shared" si="7"/>
        <v>CHst_02.2</v>
      </c>
      <c r="C487" s="177" t="s">
        <v>11</v>
      </c>
      <c r="D487" s="178" t="s">
        <v>3</v>
      </c>
      <c r="E487" s="178" t="s">
        <v>627</v>
      </c>
      <c r="F487" s="178" t="s">
        <v>628</v>
      </c>
      <c r="G487" s="178" t="s">
        <v>540</v>
      </c>
      <c r="H487" s="178" t="s">
        <v>5815</v>
      </c>
      <c r="I487" s="214" t="s">
        <v>54</v>
      </c>
      <c r="J487" s="82" t="s">
        <v>1589</v>
      </c>
      <c r="K487" s="82" t="s">
        <v>1590</v>
      </c>
      <c r="L487" s="24" t="s">
        <v>272</v>
      </c>
      <c r="M487" s="25" t="s">
        <v>272</v>
      </c>
      <c r="N487" s="174" t="s">
        <v>7</v>
      </c>
      <c r="O487" s="2" t="s">
        <v>7</v>
      </c>
      <c r="P487" s="2" t="s">
        <v>7</v>
      </c>
      <c r="Q487" s="2" t="s">
        <v>7</v>
      </c>
      <c r="R487" s="2" t="s">
        <v>7</v>
      </c>
      <c r="S487" s="25" t="s">
        <v>7</v>
      </c>
      <c r="T487" s="215"/>
      <c r="U487" s="24" t="s">
        <v>272</v>
      </c>
      <c r="V487" s="2" t="s">
        <v>273</v>
      </c>
      <c r="W487" s="2" t="s">
        <v>272</v>
      </c>
      <c r="X487" s="2" t="s">
        <v>272</v>
      </c>
      <c r="Y487" s="25" t="s">
        <v>273</v>
      </c>
    </row>
    <row r="488" spans="1:25">
      <c r="A488" s="134" t="str">
        <f t="shared" si="7"/>
        <v>CHst_02.2</v>
      </c>
      <c r="C488" s="177" t="s">
        <v>11</v>
      </c>
      <c r="D488" s="178" t="s">
        <v>3</v>
      </c>
      <c r="E488" s="178" t="s">
        <v>627</v>
      </c>
      <c r="F488" s="178" t="s">
        <v>628</v>
      </c>
      <c r="G488" s="178" t="s">
        <v>540</v>
      </c>
      <c r="H488" s="172" t="s">
        <v>5815</v>
      </c>
      <c r="I488" s="216" t="s">
        <v>54</v>
      </c>
      <c r="J488" s="82" t="s">
        <v>1591</v>
      </c>
      <c r="K488" s="82" t="s">
        <v>1592</v>
      </c>
      <c r="L488" s="24" t="s">
        <v>272</v>
      </c>
      <c r="M488" s="25" t="s">
        <v>272</v>
      </c>
      <c r="N488" s="174" t="s">
        <v>7</v>
      </c>
      <c r="O488" s="2" t="s">
        <v>7</v>
      </c>
      <c r="P488" s="2" t="s">
        <v>7</v>
      </c>
      <c r="Q488" s="2" t="s">
        <v>7</v>
      </c>
      <c r="R488" s="2" t="s">
        <v>7</v>
      </c>
      <c r="S488" s="25" t="s">
        <v>7</v>
      </c>
      <c r="T488" s="215"/>
      <c r="U488" s="24" t="s">
        <v>272</v>
      </c>
      <c r="V488" s="2" t="s">
        <v>273</v>
      </c>
      <c r="W488" s="2" t="s">
        <v>272</v>
      </c>
      <c r="X488" s="2" t="s">
        <v>272</v>
      </c>
      <c r="Y488" s="25" t="s">
        <v>273</v>
      </c>
    </row>
    <row r="489" spans="1:25">
      <c r="A489" s="134" t="str">
        <f t="shared" si="7"/>
        <v>CHst_02.2</v>
      </c>
      <c r="C489" s="177" t="s">
        <v>11</v>
      </c>
      <c r="D489" s="178" t="s">
        <v>3</v>
      </c>
      <c r="E489" s="178" t="s">
        <v>627</v>
      </c>
      <c r="F489" s="178" t="s">
        <v>628</v>
      </c>
      <c r="G489" s="178" t="s">
        <v>540</v>
      </c>
      <c r="H489" s="178" t="s">
        <v>5815</v>
      </c>
      <c r="I489" s="214" t="s">
        <v>54</v>
      </c>
      <c r="J489" s="82" t="s">
        <v>1593</v>
      </c>
      <c r="K489" s="82" t="s">
        <v>1594</v>
      </c>
      <c r="L489" s="24" t="s">
        <v>272</v>
      </c>
      <c r="M489" s="25" t="s">
        <v>272</v>
      </c>
      <c r="N489" s="174" t="s">
        <v>7</v>
      </c>
      <c r="O489" s="2" t="s">
        <v>7</v>
      </c>
      <c r="P489" s="2" t="s">
        <v>7</v>
      </c>
      <c r="Q489" s="2" t="s">
        <v>7</v>
      </c>
      <c r="R489" s="2" t="s">
        <v>7</v>
      </c>
      <c r="S489" s="25" t="s">
        <v>7</v>
      </c>
      <c r="T489" s="215"/>
      <c r="U489" s="24" t="s">
        <v>272</v>
      </c>
      <c r="V489" s="2" t="s">
        <v>273</v>
      </c>
      <c r="W489" s="2" t="s">
        <v>272</v>
      </c>
      <c r="X489" s="2" t="s">
        <v>272</v>
      </c>
      <c r="Y489" s="25" t="s">
        <v>273</v>
      </c>
    </row>
    <row r="490" spans="1:25">
      <c r="A490" s="134" t="str">
        <f t="shared" si="7"/>
        <v>CHst_02.2</v>
      </c>
      <c r="C490" s="177" t="s">
        <v>11</v>
      </c>
      <c r="D490" s="178" t="s">
        <v>3</v>
      </c>
      <c r="E490" s="178" t="s">
        <v>627</v>
      </c>
      <c r="F490" s="178" t="s">
        <v>628</v>
      </c>
      <c r="G490" s="178" t="s">
        <v>540</v>
      </c>
      <c r="H490" s="178" t="s">
        <v>5815</v>
      </c>
      <c r="I490" s="214" t="s">
        <v>54</v>
      </c>
      <c r="J490" s="82" t="s">
        <v>1595</v>
      </c>
      <c r="K490" s="82" t="s">
        <v>1596</v>
      </c>
      <c r="L490" s="24" t="s">
        <v>273</v>
      </c>
      <c r="M490" s="25" t="s">
        <v>273</v>
      </c>
      <c r="N490" s="174" t="s">
        <v>273</v>
      </c>
      <c r="O490" s="2" t="s">
        <v>273</v>
      </c>
      <c r="P490" s="2" t="s">
        <v>273</v>
      </c>
      <c r="Q490" s="2" t="s">
        <v>272</v>
      </c>
      <c r="R490" s="2" t="s">
        <v>273</v>
      </c>
      <c r="S490" s="25" t="s">
        <v>273</v>
      </c>
      <c r="T490" s="215"/>
      <c r="U490" s="24" t="s">
        <v>273</v>
      </c>
      <c r="V490" s="2" t="s">
        <v>273</v>
      </c>
      <c r="W490" s="2" t="s">
        <v>273</v>
      </c>
      <c r="X490" s="2" t="s">
        <v>273</v>
      </c>
      <c r="Y490" s="25" t="s">
        <v>273</v>
      </c>
    </row>
    <row r="491" spans="1:25">
      <c r="A491" s="134" t="str">
        <f t="shared" si="7"/>
        <v>CHst_02.2</v>
      </c>
      <c r="C491" s="177" t="s">
        <v>11</v>
      </c>
      <c r="D491" s="178" t="s">
        <v>3</v>
      </c>
      <c r="E491" s="178" t="s">
        <v>627</v>
      </c>
      <c r="F491" s="178" t="s">
        <v>628</v>
      </c>
      <c r="G491" s="178" t="s">
        <v>540</v>
      </c>
      <c r="H491" s="178" t="s">
        <v>5815</v>
      </c>
      <c r="I491" s="214" t="s">
        <v>54</v>
      </c>
      <c r="J491" s="82" t="s">
        <v>1597</v>
      </c>
      <c r="K491" s="82" t="s">
        <v>1598</v>
      </c>
      <c r="L491" s="24" t="s">
        <v>272</v>
      </c>
      <c r="M491" s="25" t="s">
        <v>272</v>
      </c>
      <c r="N491" s="174" t="s">
        <v>7</v>
      </c>
      <c r="O491" s="2" t="s">
        <v>7</v>
      </c>
      <c r="P491" s="2" t="s">
        <v>7</v>
      </c>
      <c r="Q491" s="2" t="s">
        <v>7</v>
      </c>
      <c r="R491" s="2" t="s">
        <v>7</v>
      </c>
      <c r="S491" s="25" t="s">
        <v>7</v>
      </c>
      <c r="T491" s="215"/>
      <c r="U491" s="24" t="s">
        <v>272</v>
      </c>
      <c r="V491" s="2" t="s">
        <v>273</v>
      </c>
      <c r="W491" s="2" t="s">
        <v>272</v>
      </c>
      <c r="X491" s="2" t="s">
        <v>272</v>
      </c>
      <c r="Y491" s="25" t="s">
        <v>273</v>
      </c>
    </row>
    <row r="492" spans="1:25">
      <c r="A492" s="134" t="str">
        <f t="shared" si="7"/>
        <v>CHst_02.2</v>
      </c>
      <c r="C492" s="177" t="s">
        <v>11</v>
      </c>
      <c r="D492" s="178" t="s">
        <v>3</v>
      </c>
      <c r="E492" s="178" t="s">
        <v>627</v>
      </c>
      <c r="F492" s="178" t="s">
        <v>628</v>
      </c>
      <c r="G492" s="178" t="s">
        <v>540</v>
      </c>
      <c r="H492" s="178" t="s">
        <v>5815</v>
      </c>
      <c r="I492" s="214" t="s">
        <v>54</v>
      </c>
      <c r="J492" s="82" t="s">
        <v>1599</v>
      </c>
      <c r="K492" s="82" t="s">
        <v>1600</v>
      </c>
      <c r="L492" s="24" t="s">
        <v>272</v>
      </c>
      <c r="M492" s="25" t="s">
        <v>272</v>
      </c>
      <c r="N492" s="174" t="s">
        <v>7</v>
      </c>
      <c r="O492" s="2" t="s">
        <v>7</v>
      </c>
      <c r="P492" s="2" t="s">
        <v>7</v>
      </c>
      <c r="Q492" s="2" t="s">
        <v>7</v>
      </c>
      <c r="R492" s="2" t="s">
        <v>7</v>
      </c>
      <c r="S492" s="25" t="s">
        <v>7</v>
      </c>
      <c r="T492" s="215"/>
      <c r="U492" s="24" t="s">
        <v>272</v>
      </c>
      <c r="V492" s="2" t="s">
        <v>273</v>
      </c>
      <c r="W492" s="2" t="s">
        <v>272</v>
      </c>
      <c r="X492" s="2" t="s">
        <v>272</v>
      </c>
      <c r="Y492" s="25" t="s">
        <v>273</v>
      </c>
    </row>
    <row r="493" spans="1:25">
      <c r="A493" s="134" t="str">
        <f t="shared" si="7"/>
        <v>CHst_02.3</v>
      </c>
      <c r="C493" s="177" t="s">
        <v>11</v>
      </c>
      <c r="D493" s="178" t="s">
        <v>3</v>
      </c>
      <c r="E493" s="178" t="s">
        <v>629</v>
      </c>
      <c r="F493" s="178" t="s">
        <v>630</v>
      </c>
      <c r="G493" s="178" t="s">
        <v>540</v>
      </c>
      <c r="H493" s="178" t="s">
        <v>5815</v>
      </c>
      <c r="I493" s="214" t="s">
        <v>54</v>
      </c>
      <c r="J493" s="82" t="s">
        <v>1601</v>
      </c>
      <c r="K493" s="82" t="s">
        <v>1602</v>
      </c>
      <c r="L493" s="24" t="s">
        <v>273</v>
      </c>
      <c r="M493" s="25" t="s">
        <v>273</v>
      </c>
      <c r="N493" s="174" t="s">
        <v>273</v>
      </c>
      <c r="O493" s="2" t="s">
        <v>273</v>
      </c>
      <c r="P493" s="2" t="s">
        <v>273</v>
      </c>
      <c r="Q493" s="2" t="s">
        <v>272</v>
      </c>
      <c r="R493" s="2" t="s">
        <v>273</v>
      </c>
      <c r="S493" s="25" t="s">
        <v>273</v>
      </c>
      <c r="T493" s="215"/>
      <c r="U493" s="24" t="s">
        <v>273</v>
      </c>
      <c r="V493" s="2" t="s">
        <v>273</v>
      </c>
      <c r="W493" s="2" t="s">
        <v>273</v>
      </c>
      <c r="X493" s="2" t="s">
        <v>273</v>
      </c>
      <c r="Y493" s="25" t="s">
        <v>273</v>
      </c>
    </row>
    <row r="494" spans="1:25">
      <c r="A494" s="134" t="str">
        <f t="shared" si="7"/>
        <v>CHst_02.3</v>
      </c>
      <c r="C494" s="177" t="s">
        <v>11</v>
      </c>
      <c r="D494" s="178" t="s">
        <v>3</v>
      </c>
      <c r="E494" s="178" t="s">
        <v>629</v>
      </c>
      <c r="F494" s="178" t="s">
        <v>630</v>
      </c>
      <c r="G494" s="178" t="s">
        <v>540</v>
      </c>
      <c r="H494" s="178" t="s">
        <v>5815</v>
      </c>
      <c r="I494" s="214" t="s">
        <v>54</v>
      </c>
      <c r="J494" s="82" t="s">
        <v>1583</v>
      </c>
      <c r="K494" s="82" t="s">
        <v>1603</v>
      </c>
      <c r="L494" s="24" t="s">
        <v>272</v>
      </c>
      <c r="M494" s="25" t="s">
        <v>272</v>
      </c>
      <c r="N494" s="174" t="s">
        <v>7</v>
      </c>
      <c r="O494" s="2" t="s">
        <v>7</v>
      </c>
      <c r="P494" s="2" t="s">
        <v>7</v>
      </c>
      <c r="Q494" s="2" t="s">
        <v>7</v>
      </c>
      <c r="R494" s="2" t="s">
        <v>7</v>
      </c>
      <c r="S494" s="25" t="s">
        <v>7</v>
      </c>
      <c r="T494" s="215" t="s">
        <v>5872</v>
      </c>
      <c r="U494" s="24" t="s">
        <v>272</v>
      </c>
      <c r="V494" s="2" t="s">
        <v>273</v>
      </c>
      <c r="W494" s="2" t="s">
        <v>272</v>
      </c>
      <c r="X494" s="2" t="s">
        <v>273</v>
      </c>
      <c r="Y494" s="25" t="s">
        <v>273</v>
      </c>
    </row>
    <row r="495" spans="1:25">
      <c r="A495" s="134" t="str">
        <f t="shared" si="7"/>
        <v>CHst_02.3</v>
      </c>
      <c r="C495" s="177" t="s">
        <v>11</v>
      </c>
      <c r="D495" s="178" t="s">
        <v>3</v>
      </c>
      <c r="E495" s="178" t="s">
        <v>629</v>
      </c>
      <c r="F495" s="178" t="s">
        <v>630</v>
      </c>
      <c r="G495" s="178" t="s">
        <v>540</v>
      </c>
      <c r="H495" s="178" t="s">
        <v>5815</v>
      </c>
      <c r="I495" s="214" t="s">
        <v>54</v>
      </c>
      <c r="J495" s="82" t="s">
        <v>1579</v>
      </c>
      <c r="K495" s="82" t="s">
        <v>1604</v>
      </c>
      <c r="L495" s="24" t="s">
        <v>272</v>
      </c>
      <c r="M495" s="25" t="s">
        <v>273</v>
      </c>
      <c r="N495" s="174" t="s">
        <v>273</v>
      </c>
      <c r="O495" s="2" t="s">
        <v>273</v>
      </c>
      <c r="P495" s="2" t="s">
        <v>272</v>
      </c>
      <c r="Q495" s="2" t="s">
        <v>272</v>
      </c>
      <c r="R495" s="2" t="s">
        <v>273</v>
      </c>
      <c r="S495" s="25" t="s">
        <v>273</v>
      </c>
      <c r="T495" s="215" t="s">
        <v>5872</v>
      </c>
      <c r="U495" s="24" t="s">
        <v>272</v>
      </c>
      <c r="V495" s="2" t="s">
        <v>273</v>
      </c>
      <c r="W495" s="2" t="s">
        <v>272</v>
      </c>
      <c r="X495" s="2" t="s">
        <v>273</v>
      </c>
      <c r="Y495" s="25" t="s">
        <v>273</v>
      </c>
    </row>
    <row r="496" spans="1:25">
      <c r="A496" s="134" t="str">
        <f t="shared" si="7"/>
        <v>CHst_02.3</v>
      </c>
      <c r="C496" s="177" t="s">
        <v>11</v>
      </c>
      <c r="D496" s="178" t="s">
        <v>3</v>
      </c>
      <c r="E496" s="178" t="s">
        <v>629</v>
      </c>
      <c r="F496" s="178" t="s">
        <v>630</v>
      </c>
      <c r="G496" s="178" t="s">
        <v>540</v>
      </c>
      <c r="H496" s="172" t="s">
        <v>5815</v>
      </c>
      <c r="I496" s="216" t="s">
        <v>54</v>
      </c>
      <c r="J496" s="82" t="s">
        <v>1581</v>
      </c>
      <c r="K496" s="82" t="s">
        <v>1605</v>
      </c>
      <c r="L496" s="24" t="s">
        <v>272</v>
      </c>
      <c r="M496" s="25" t="s">
        <v>273</v>
      </c>
      <c r="N496" s="174" t="s">
        <v>273</v>
      </c>
      <c r="O496" s="2" t="s">
        <v>273</v>
      </c>
      <c r="P496" s="2" t="s">
        <v>272</v>
      </c>
      <c r="Q496" s="2" t="s">
        <v>272</v>
      </c>
      <c r="R496" s="2" t="s">
        <v>273</v>
      </c>
      <c r="S496" s="25" t="s">
        <v>272</v>
      </c>
      <c r="T496" s="215" t="s">
        <v>5872</v>
      </c>
      <c r="U496" s="24" t="s">
        <v>272</v>
      </c>
      <c r="V496" s="2" t="s">
        <v>273</v>
      </c>
      <c r="W496" s="2" t="s">
        <v>272</v>
      </c>
      <c r="X496" s="2" t="s">
        <v>273</v>
      </c>
      <c r="Y496" s="25" t="s">
        <v>273</v>
      </c>
    </row>
    <row r="497" spans="1:25">
      <c r="A497" s="134" t="str">
        <f t="shared" si="7"/>
        <v>CHst_02.3</v>
      </c>
      <c r="C497" s="177" t="s">
        <v>11</v>
      </c>
      <c r="D497" s="178" t="s">
        <v>3</v>
      </c>
      <c r="E497" s="178" t="s">
        <v>629</v>
      </c>
      <c r="F497" s="178" t="s">
        <v>630</v>
      </c>
      <c r="G497" s="178" t="s">
        <v>540</v>
      </c>
      <c r="H497" s="178" t="s">
        <v>5815</v>
      </c>
      <c r="I497" s="214" t="s">
        <v>54</v>
      </c>
      <c r="J497" s="82" t="s">
        <v>1585</v>
      </c>
      <c r="K497" s="82" t="s">
        <v>1606</v>
      </c>
      <c r="L497" s="24" t="s">
        <v>272</v>
      </c>
      <c r="M497" s="25" t="s">
        <v>272</v>
      </c>
      <c r="N497" s="174" t="s">
        <v>7</v>
      </c>
      <c r="O497" s="2" t="s">
        <v>7</v>
      </c>
      <c r="P497" s="2" t="s">
        <v>7</v>
      </c>
      <c r="Q497" s="2" t="s">
        <v>7</v>
      </c>
      <c r="R497" s="2" t="s">
        <v>7</v>
      </c>
      <c r="S497" s="25" t="s">
        <v>7</v>
      </c>
      <c r="T497" s="215" t="s">
        <v>5872</v>
      </c>
      <c r="U497" s="24" t="s">
        <v>272</v>
      </c>
      <c r="V497" s="2" t="s">
        <v>273</v>
      </c>
      <c r="W497" s="2" t="s">
        <v>272</v>
      </c>
      <c r="X497" s="2" t="s">
        <v>272</v>
      </c>
      <c r="Y497" s="25" t="s">
        <v>273</v>
      </c>
    </row>
    <row r="498" spans="1:25">
      <c r="A498" s="134" t="str">
        <f t="shared" si="7"/>
        <v>CHst_02.3</v>
      </c>
      <c r="C498" s="177" t="s">
        <v>11</v>
      </c>
      <c r="D498" s="178" t="s">
        <v>3</v>
      </c>
      <c r="E498" s="178" t="s">
        <v>629</v>
      </c>
      <c r="F498" s="178" t="s">
        <v>630</v>
      </c>
      <c r="G498" s="178" t="s">
        <v>540</v>
      </c>
      <c r="H498" s="178" t="s">
        <v>5815</v>
      </c>
      <c r="I498" s="214" t="s">
        <v>54</v>
      </c>
      <c r="J498" s="82" t="s">
        <v>1587</v>
      </c>
      <c r="K498" s="82" t="s">
        <v>1607</v>
      </c>
      <c r="L498" s="24" t="s">
        <v>272</v>
      </c>
      <c r="M498" s="25" t="s">
        <v>273</v>
      </c>
      <c r="N498" s="174" t="s">
        <v>273</v>
      </c>
      <c r="O498" s="2" t="s">
        <v>273</v>
      </c>
      <c r="P498" s="2" t="s">
        <v>272</v>
      </c>
      <c r="Q498" s="2" t="s">
        <v>273</v>
      </c>
      <c r="R498" s="2" t="s">
        <v>273</v>
      </c>
      <c r="S498" s="25" t="s">
        <v>273</v>
      </c>
      <c r="T498" s="215" t="s">
        <v>5872</v>
      </c>
      <c r="U498" s="24" t="s">
        <v>272</v>
      </c>
      <c r="V498" s="2" t="s">
        <v>273</v>
      </c>
      <c r="W498" s="2" t="s">
        <v>272</v>
      </c>
      <c r="X498" s="2" t="s">
        <v>273</v>
      </c>
      <c r="Y498" s="25" t="s">
        <v>273</v>
      </c>
    </row>
    <row r="499" spans="1:25">
      <c r="A499" s="134" t="str">
        <f t="shared" si="7"/>
        <v>CHst_02.3</v>
      </c>
      <c r="C499" s="177" t="s">
        <v>11</v>
      </c>
      <c r="D499" s="178" t="s">
        <v>3</v>
      </c>
      <c r="E499" s="178" t="s">
        <v>629</v>
      </c>
      <c r="F499" s="178" t="s">
        <v>630</v>
      </c>
      <c r="G499" s="178" t="s">
        <v>540</v>
      </c>
      <c r="H499" s="178" t="s">
        <v>5815</v>
      </c>
      <c r="I499" s="214" t="s">
        <v>54</v>
      </c>
      <c r="J499" s="82" t="s">
        <v>1589</v>
      </c>
      <c r="K499" s="82" t="s">
        <v>1608</v>
      </c>
      <c r="L499" s="24" t="s">
        <v>272</v>
      </c>
      <c r="M499" s="25" t="s">
        <v>273</v>
      </c>
      <c r="N499" s="174" t="s">
        <v>273</v>
      </c>
      <c r="O499" s="2" t="s">
        <v>273</v>
      </c>
      <c r="P499" s="2" t="s">
        <v>272</v>
      </c>
      <c r="Q499" s="2" t="s">
        <v>273</v>
      </c>
      <c r="R499" s="2" t="s">
        <v>273</v>
      </c>
      <c r="S499" s="25" t="s">
        <v>273</v>
      </c>
      <c r="T499" s="215" t="s">
        <v>5872</v>
      </c>
      <c r="U499" s="24" t="s">
        <v>272</v>
      </c>
      <c r="V499" s="2" t="s">
        <v>273</v>
      </c>
      <c r="W499" s="2" t="s">
        <v>272</v>
      </c>
      <c r="X499" s="2" t="s">
        <v>273</v>
      </c>
      <c r="Y499" s="25" t="s">
        <v>273</v>
      </c>
    </row>
    <row r="500" spans="1:25">
      <c r="A500" s="134" t="str">
        <f t="shared" si="7"/>
        <v>CHst_02.3</v>
      </c>
      <c r="C500" s="177" t="s">
        <v>11</v>
      </c>
      <c r="D500" s="178" t="s">
        <v>3</v>
      </c>
      <c r="E500" s="178" t="s">
        <v>629</v>
      </c>
      <c r="F500" s="178" t="s">
        <v>630</v>
      </c>
      <c r="G500" s="178" t="s">
        <v>540</v>
      </c>
      <c r="H500" s="178" t="s">
        <v>5815</v>
      </c>
      <c r="I500" s="214" t="s">
        <v>54</v>
      </c>
      <c r="J500" s="82" t="s">
        <v>1591</v>
      </c>
      <c r="K500" s="82" t="s">
        <v>1609</v>
      </c>
      <c r="L500" s="24" t="s">
        <v>272</v>
      </c>
      <c r="M500" s="25" t="s">
        <v>273</v>
      </c>
      <c r="N500" s="174" t="s">
        <v>273</v>
      </c>
      <c r="O500" s="2" t="s">
        <v>273</v>
      </c>
      <c r="P500" s="2" t="s">
        <v>272</v>
      </c>
      <c r="Q500" s="2" t="s">
        <v>273</v>
      </c>
      <c r="R500" s="2" t="s">
        <v>273</v>
      </c>
      <c r="S500" s="25" t="s">
        <v>273</v>
      </c>
      <c r="T500" s="215" t="s">
        <v>5873</v>
      </c>
      <c r="U500" s="24" t="s">
        <v>272</v>
      </c>
      <c r="V500" s="2" t="s">
        <v>273</v>
      </c>
      <c r="W500" s="2" t="s">
        <v>272</v>
      </c>
      <c r="X500" s="2" t="s">
        <v>273</v>
      </c>
      <c r="Y500" s="25" t="s">
        <v>273</v>
      </c>
    </row>
    <row r="501" spans="1:25">
      <c r="A501" s="134" t="str">
        <f t="shared" si="7"/>
        <v>CHst_02.3</v>
      </c>
      <c r="C501" s="177" t="s">
        <v>11</v>
      </c>
      <c r="D501" s="178" t="s">
        <v>3</v>
      </c>
      <c r="E501" s="178" t="s">
        <v>629</v>
      </c>
      <c r="F501" s="178" t="s">
        <v>630</v>
      </c>
      <c r="G501" s="178" t="s">
        <v>540</v>
      </c>
      <c r="H501" s="178" t="s">
        <v>5815</v>
      </c>
      <c r="I501" s="214" t="s">
        <v>54</v>
      </c>
      <c r="J501" s="82" t="s">
        <v>1593</v>
      </c>
      <c r="K501" s="82" t="s">
        <v>1610</v>
      </c>
      <c r="L501" s="24" t="s">
        <v>273</v>
      </c>
      <c r="M501" s="25" t="s">
        <v>273</v>
      </c>
      <c r="N501" s="174" t="s">
        <v>273</v>
      </c>
      <c r="O501" s="2" t="s">
        <v>273</v>
      </c>
      <c r="P501" s="2" t="s">
        <v>273</v>
      </c>
      <c r="Q501" s="2" t="s">
        <v>272</v>
      </c>
      <c r="R501" s="2" t="s">
        <v>273</v>
      </c>
      <c r="S501" s="25" t="s">
        <v>273</v>
      </c>
      <c r="T501" s="215"/>
      <c r="U501" s="24" t="s">
        <v>273</v>
      </c>
      <c r="V501" s="2" t="s">
        <v>273</v>
      </c>
      <c r="W501" s="2" t="s">
        <v>273</v>
      </c>
      <c r="X501" s="2" t="s">
        <v>273</v>
      </c>
      <c r="Y501" s="25" t="s">
        <v>273</v>
      </c>
    </row>
    <row r="502" spans="1:25">
      <c r="A502" s="134" t="str">
        <f t="shared" si="7"/>
        <v>CHst_02.3</v>
      </c>
      <c r="C502" s="177" t="s">
        <v>11</v>
      </c>
      <c r="D502" s="178" t="s">
        <v>3</v>
      </c>
      <c r="E502" s="178" t="s">
        <v>629</v>
      </c>
      <c r="F502" s="178" t="s">
        <v>630</v>
      </c>
      <c r="G502" s="178" t="s">
        <v>540</v>
      </c>
      <c r="H502" s="178" t="s">
        <v>5815</v>
      </c>
      <c r="I502" s="214" t="s">
        <v>54</v>
      </c>
      <c r="J502" s="82" t="s">
        <v>1595</v>
      </c>
      <c r="K502" s="82" t="s">
        <v>1611</v>
      </c>
      <c r="L502" s="24" t="s">
        <v>273</v>
      </c>
      <c r="M502" s="25" t="s">
        <v>273</v>
      </c>
      <c r="N502" s="174" t="s">
        <v>273</v>
      </c>
      <c r="O502" s="2" t="s">
        <v>273</v>
      </c>
      <c r="P502" s="2" t="s">
        <v>273</v>
      </c>
      <c r="Q502" s="2" t="s">
        <v>272</v>
      </c>
      <c r="R502" s="2" t="s">
        <v>273</v>
      </c>
      <c r="S502" s="25" t="s">
        <v>273</v>
      </c>
      <c r="T502" s="215"/>
      <c r="U502" s="24" t="s">
        <v>273</v>
      </c>
      <c r="V502" s="2" t="s">
        <v>273</v>
      </c>
      <c r="W502" s="2" t="s">
        <v>273</v>
      </c>
      <c r="X502" s="2" t="s">
        <v>273</v>
      </c>
      <c r="Y502" s="25" t="s">
        <v>273</v>
      </c>
    </row>
    <row r="503" spans="1:25">
      <c r="A503" s="134" t="str">
        <f t="shared" si="7"/>
        <v>CHst_02.3</v>
      </c>
      <c r="C503" s="177" t="s">
        <v>11</v>
      </c>
      <c r="D503" s="178" t="s">
        <v>3</v>
      </c>
      <c r="E503" s="178" t="s">
        <v>629</v>
      </c>
      <c r="F503" s="178" t="s">
        <v>630</v>
      </c>
      <c r="G503" s="178" t="s">
        <v>540</v>
      </c>
      <c r="H503" s="178" t="s">
        <v>5815</v>
      </c>
      <c r="I503" s="214" t="s">
        <v>54</v>
      </c>
      <c r="J503" s="82" t="s">
        <v>1597</v>
      </c>
      <c r="K503" s="82" t="s">
        <v>1612</v>
      </c>
      <c r="L503" s="24" t="s">
        <v>272</v>
      </c>
      <c r="M503" s="25" t="s">
        <v>273</v>
      </c>
      <c r="N503" s="174" t="s">
        <v>273</v>
      </c>
      <c r="O503" s="2" t="s">
        <v>273</v>
      </c>
      <c r="P503" s="2" t="s">
        <v>272</v>
      </c>
      <c r="Q503" s="2" t="s">
        <v>273</v>
      </c>
      <c r="R503" s="2" t="s">
        <v>273</v>
      </c>
      <c r="S503" s="25" t="s">
        <v>273</v>
      </c>
      <c r="T503" s="215" t="s">
        <v>5872</v>
      </c>
      <c r="U503" s="24" t="s">
        <v>272</v>
      </c>
      <c r="V503" s="2" t="s">
        <v>273</v>
      </c>
      <c r="W503" s="2" t="s">
        <v>272</v>
      </c>
      <c r="X503" s="2" t="s">
        <v>273</v>
      </c>
      <c r="Y503" s="25" t="s">
        <v>273</v>
      </c>
    </row>
    <row r="504" spans="1:25">
      <c r="A504" s="134" t="str">
        <f t="shared" si="7"/>
        <v>CHst_02.3</v>
      </c>
      <c r="C504" s="177" t="s">
        <v>11</v>
      </c>
      <c r="D504" s="178" t="s">
        <v>3</v>
      </c>
      <c r="E504" s="178" t="s">
        <v>629</v>
      </c>
      <c r="F504" s="178" t="s">
        <v>630</v>
      </c>
      <c r="G504" s="178" t="s">
        <v>540</v>
      </c>
      <c r="H504" s="172" t="s">
        <v>5815</v>
      </c>
      <c r="I504" s="216" t="s">
        <v>54</v>
      </c>
      <c r="J504" s="82" t="s">
        <v>1599</v>
      </c>
      <c r="K504" s="82" t="s">
        <v>1613</v>
      </c>
      <c r="L504" s="24" t="s">
        <v>273</v>
      </c>
      <c r="M504" s="25" t="s">
        <v>273</v>
      </c>
      <c r="N504" s="174" t="s">
        <v>273</v>
      </c>
      <c r="O504" s="2" t="s">
        <v>273</v>
      </c>
      <c r="P504" s="2" t="s">
        <v>273</v>
      </c>
      <c r="Q504" s="2" t="s">
        <v>272</v>
      </c>
      <c r="R504" s="2" t="s">
        <v>273</v>
      </c>
      <c r="S504" s="25" t="s">
        <v>273</v>
      </c>
      <c r="T504" s="215"/>
      <c r="U504" s="24" t="s">
        <v>273</v>
      </c>
      <c r="V504" s="2" t="s">
        <v>273</v>
      </c>
      <c r="W504" s="2" t="s">
        <v>273</v>
      </c>
      <c r="X504" s="2" t="s">
        <v>273</v>
      </c>
      <c r="Y504" s="25" t="s">
        <v>273</v>
      </c>
    </row>
    <row r="505" spans="1:25">
      <c r="A505" s="134" t="str">
        <f t="shared" si="7"/>
        <v>CHst_02.5</v>
      </c>
      <c r="C505" s="177" t="s">
        <v>11</v>
      </c>
      <c r="D505" s="178" t="s">
        <v>3</v>
      </c>
      <c r="E505" s="178" t="s">
        <v>633</v>
      </c>
      <c r="F505" s="178" t="s">
        <v>634</v>
      </c>
      <c r="G505" s="178" t="s">
        <v>540</v>
      </c>
      <c r="H505" s="178" t="s">
        <v>5815</v>
      </c>
      <c r="I505" s="214" t="s">
        <v>54</v>
      </c>
      <c r="J505" s="82" t="s">
        <v>1577</v>
      </c>
      <c r="K505" s="82" t="s">
        <v>1614</v>
      </c>
      <c r="L505" s="24" t="s">
        <v>272</v>
      </c>
      <c r="M505" s="25" t="s">
        <v>273</v>
      </c>
      <c r="N505" s="174" t="s">
        <v>273</v>
      </c>
      <c r="O505" s="2" t="s">
        <v>273</v>
      </c>
      <c r="P505" s="2" t="s">
        <v>273</v>
      </c>
      <c r="Q505" s="2" t="s">
        <v>273</v>
      </c>
      <c r="R505" s="2" t="s">
        <v>272</v>
      </c>
      <c r="S505" s="25" t="s">
        <v>272</v>
      </c>
      <c r="T505" s="215"/>
      <c r="U505" s="24" t="s">
        <v>272</v>
      </c>
      <c r="V505" s="2" t="s">
        <v>273</v>
      </c>
      <c r="W505" s="2" t="s">
        <v>272</v>
      </c>
      <c r="X505" s="2" t="s">
        <v>273</v>
      </c>
      <c r="Y505" s="25" t="s">
        <v>273</v>
      </c>
    </row>
    <row r="506" spans="1:25">
      <c r="A506" s="134" t="str">
        <f t="shared" si="7"/>
        <v>CHst_02.5</v>
      </c>
      <c r="C506" s="177" t="s">
        <v>11</v>
      </c>
      <c r="D506" s="178" t="s">
        <v>3</v>
      </c>
      <c r="E506" s="178" t="s">
        <v>633</v>
      </c>
      <c r="F506" s="178" t="s">
        <v>634</v>
      </c>
      <c r="G506" s="178" t="s">
        <v>540</v>
      </c>
      <c r="H506" s="178" t="s">
        <v>5815</v>
      </c>
      <c r="I506" s="214" t="s">
        <v>54</v>
      </c>
      <c r="J506" s="82" t="s">
        <v>1581</v>
      </c>
      <c r="K506" s="82" t="s">
        <v>1605</v>
      </c>
      <c r="L506" s="24" t="s">
        <v>272</v>
      </c>
      <c r="M506" s="25" t="s">
        <v>273</v>
      </c>
      <c r="N506" s="174" t="s">
        <v>273</v>
      </c>
      <c r="O506" s="2" t="s">
        <v>273</v>
      </c>
      <c r="P506" s="2" t="s">
        <v>272</v>
      </c>
      <c r="Q506" s="2" t="s">
        <v>273</v>
      </c>
      <c r="R506" s="2" t="s">
        <v>273</v>
      </c>
      <c r="S506" s="25" t="s">
        <v>273</v>
      </c>
      <c r="T506" s="215"/>
      <c r="U506" s="24" t="s">
        <v>272</v>
      </c>
      <c r="V506" s="2" t="s">
        <v>273</v>
      </c>
      <c r="W506" s="2" t="s">
        <v>272</v>
      </c>
      <c r="X506" s="2" t="s">
        <v>273</v>
      </c>
      <c r="Y506" s="25" t="s">
        <v>273</v>
      </c>
    </row>
    <row r="507" spans="1:25">
      <c r="A507" s="134" t="str">
        <f t="shared" si="7"/>
        <v>CHst_02.5</v>
      </c>
      <c r="C507" s="177" t="s">
        <v>11</v>
      </c>
      <c r="D507" s="178" t="s">
        <v>3</v>
      </c>
      <c r="E507" s="178" t="s">
        <v>633</v>
      </c>
      <c r="F507" s="178" t="s">
        <v>634</v>
      </c>
      <c r="G507" s="178" t="s">
        <v>540</v>
      </c>
      <c r="H507" s="178" t="s">
        <v>5815</v>
      </c>
      <c r="I507" s="214" t="s">
        <v>54</v>
      </c>
      <c r="J507" s="82" t="s">
        <v>1583</v>
      </c>
      <c r="K507" s="82" t="s">
        <v>1615</v>
      </c>
      <c r="L507" s="24" t="s">
        <v>272</v>
      </c>
      <c r="M507" s="25" t="s">
        <v>273</v>
      </c>
      <c r="N507" s="174" t="s">
        <v>273</v>
      </c>
      <c r="O507" s="2" t="s">
        <v>273</v>
      </c>
      <c r="P507" s="2" t="s">
        <v>272</v>
      </c>
      <c r="Q507" s="2" t="s">
        <v>272</v>
      </c>
      <c r="R507" s="2" t="s">
        <v>273</v>
      </c>
      <c r="S507" s="25" t="s">
        <v>272</v>
      </c>
      <c r="T507" s="215"/>
      <c r="U507" s="24" t="s">
        <v>272</v>
      </c>
      <c r="V507" s="2" t="s">
        <v>273</v>
      </c>
      <c r="W507" s="2" t="s">
        <v>272</v>
      </c>
      <c r="X507" s="2" t="s">
        <v>273</v>
      </c>
      <c r="Y507" s="25" t="s">
        <v>273</v>
      </c>
    </row>
    <row r="508" spans="1:25">
      <c r="A508" s="134" t="str">
        <f t="shared" si="7"/>
        <v>CHst_02.5</v>
      </c>
      <c r="C508" s="177" t="s">
        <v>11</v>
      </c>
      <c r="D508" s="178" t="s">
        <v>3</v>
      </c>
      <c r="E508" s="178" t="s">
        <v>633</v>
      </c>
      <c r="F508" s="178" t="s">
        <v>634</v>
      </c>
      <c r="G508" s="178" t="s">
        <v>540</v>
      </c>
      <c r="H508" s="178" t="s">
        <v>5815</v>
      </c>
      <c r="I508" s="214" t="s">
        <v>54</v>
      </c>
      <c r="J508" s="82" t="s">
        <v>1585</v>
      </c>
      <c r="K508" s="82" t="s">
        <v>1606</v>
      </c>
      <c r="L508" s="24" t="s">
        <v>272</v>
      </c>
      <c r="M508" s="25" t="s">
        <v>273</v>
      </c>
      <c r="N508" s="174" t="s">
        <v>273</v>
      </c>
      <c r="O508" s="2" t="s">
        <v>273</v>
      </c>
      <c r="P508" s="2" t="s">
        <v>272</v>
      </c>
      <c r="Q508" s="2" t="s">
        <v>272</v>
      </c>
      <c r="R508" s="2" t="s">
        <v>273</v>
      </c>
      <c r="S508" s="25" t="s">
        <v>272</v>
      </c>
      <c r="T508" s="215"/>
      <c r="U508" s="24" t="s">
        <v>272</v>
      </c>
      <c r="V508" s="2" t="s">
        <v>273</v>
      </c>
      <c r="W508" s="2" t="s">
        <v>272</v>
      </c>
      <c r="X508" s="2" t="s">
        <v>273</v>
      </c>
      <c r="Y508" s="25" t="s">
        <v>273</v>
      </c>
    </row>
    <row r="509" spans="1:25">
      <c r="A509" s="134" t="str">
        <f t="shared" si="7"/>
        <v>CHst_02.5</v>
      </c>
      <c r="C509" s="177" t="s">
        <v>11</v>
      </c>
      <c r="D509" s="178" t="s">
        <v>3</v>
      </c>
      <c r="E509" s="178" t="s">
        <v>633</v>
      </c>
      <c r="F509" s="178" t="s">
        <v>634</v>
      </c>
      <c r="G509" s="178" t="s">
        <v>540</v>
      </c>
      <c r="H509" s="178" t="s">
        <v>5815</v>
      </c>
      <c r="I509" s="214" t="s">
        <v>54</v>
      </c>
      <c r="J509" s="82" t="s">
        <v>1579</v>
      </c>
      <c r="K509" s="82" t="s">
        <v>1616</v>
      </c>
      <c r="L509" s="24" t="s">
        <v>272</v>
      </c>
      <c r="M509" s="25" t="s">
        <v>273</v>
      </c>
      <c r="N509" s="174" t="s">
        <v>273</v>
      </c>
      <c r="O509" s="2" t="s">
        <v>273</v>
      </c>
      <c r="P509" s="2" t="s">
        <v>272</v>
      </c>
      <c r="Q509" s="2" t="s">
        <v>272</v>
      </c>
      <c r="R509" s="2" t="s">
        <v>273</v>
      </c>
      <c r="S509" s="25" t="s">
        <v>272</v>
      </c>
      <c r="T509" s="215"/>
      <c r="U509" s="24" t="s">
        <v>272</v>
      </c>
      <c r="V509" s="2" t="s">
        <v>273</v>
      </c>
      <c r="W509" s="2" t="s">
        <v>272</v>
      </c>
      <c r="X509" s="2" t="s">
        <v>273</v>
      </c>
      <c r="Y509" s="25" t="s">
        <v>273</v>
      </c>
    </row>
    <row r="510" spans="1:25">
      <c r="A510" s="134" t="str">
        <f t="shared" si="7"/>
        <v>CHst_02.5</v>
      </c>
      <c r="C510" s="177" t="s">
        <v>11</v>
      </c>
      <c r="D510" s="178" t="s">
        <v>3</v>
      </c>
      <c r="E510" s="178" t="s">
        <v>633</v>
      </c>
      <c r="F510" s="178" t="s">
        <v>634</v>
      </c>
      <c r="G510" s="178" t="s">
        <v>540</v>
      </c>
      <c r="H510" s="178" t="s">
        <v>5815</v>
      </c>
      <c r="I510" s="214" t="s">
        <v>54</v>
      </c>
      <c r="J510" s="82" t="s">
        <v>1587</v>
      </c>
      <c r="K510" s="82" t="s">
        <v>1617</v>
      </c>
      <c r="L510" s="24" t="s">
        <v>272</v>
      </c>
      <c r="M510" s="25" t="s">
        <v>273</v>
      </c>
      <c r="N510" s="174" t="s">
        <v>273</v>
      </c>
      <c r="O510" s="2" t="s">
        <v>273</v>
      </c>
      <c r="P510" s="2" t="s">
        <v>272</v>
      </c>
      <c r="Q510" s="2" t="s">
        <v>272</v>
      </c>
      <c r="R510" s="2" t="s">
        <v>273</v>
      </c>
      <c r="S510" s="25" t="s">
        <v>272</v>
      </c>
      <c r="T510" s="215"/>
      <c r="U510" s="24" t="s">
        <v>272</v>
      </c>
      <c r="V510" s="2" t="s">
        <v>273</v>
      </c>
      <c r="W510" s="2" t="s">
        <v>272</v>
      </c>
      <c r="X510" s="2" t="s">
        <v>273</v>
      </c>
      <c r="Y510" s="25" t="s">
        <v>273</v>
      </c>
    </row>
    <row r="511" spans="1:25">
      <c r="A511" s="134" t="str">
        <f t="shared" si="7"/>
        <v>CHst_02.5</v>
      </c>
      <c r="C511" s="177" t="s">
        <v>11</v>
      </c>
      <c r="D511" s="178" t="s">
        <v>3</v>
      </c>
      <c r="E511" s="178" t="s">
        <v>633</v>
      </c>
      <c r="F511" s="178" t="s">
        <v>634</v>
      </c>
      <c r="G511" s="178" t="s">
        <v>540</v>
      </c>
      <c r="H511" s="178" t="s">
        <v>5815</v>
      </c>
      <c r="I511" s="214" t="s">
        <v>54</v>
      </c>
      <c r="J511" s="82" t="s">
        <v>1589</v>
      </c>
      <c r="K511" s="82" t="s">
        <v>1618</v>
      </c>
      <c r="L511" s="24" t="s">
        <v>272</v>
      </c>
      <c r="M511" s="25" t="s">
        <v>273</v>
      </c>
      <c r="N511" s="174" t="s">
        <v>273</v>
      </c>
      <c r="O511" s="2" t="s">
        <v>273</v>
      </c>
      <c r="P511" s="2" t="s">
        <v>272</v>
      </c>
      <c r="Q511" s="2" t="s">
        <v>272</v>
      </c>
      <c r="R511" s="2" t="s">
        <v>273</v>
      </c>
      <c r="S511" s="25" t="s">
        <v>272</v>
      </c>
      <c r="T511" s="215"/>
      <c r="U511" s="24" t="s">
        <v>272</v>
      </c>
      <c r="V511" s="2" t="s">
        <v>273</v>
      </c>
      <c r="W511" s="2" t="s">
        <v>272</v>
      </c>
      <c r="X511" s="2" t="s">
        <v>273</v>
      </c>
      <c r="Y511" s="25" t="s">
        <v>273</v>
      </c>
    </row>
    <row r="512" spans="1:25">
      <c r="A512" s="134" t="str">
        <f t="shared" si="7"/>
        <v>CHst_02.5</v>
      </c>
      <c r="C512" s="177" t="s">
        <v>11</v>
      </c>
      <c r="D512" s="178" t="s">
        <v>3</v>
      </c>
      <c r="E512" s="178" t="s">
        <v>633</v>
      </c>
      <c r="F512" s="178" t="s">
        <v>634</v>
      </c>
      <c r="G512" s="178" t="s">
        <v>540</v>
      </c>
      <c r="H512" s="172" t="s">
        <v>5815</v>
      </c>
      <c r="I512" s="216" t="s">
        <v>54</v>
      </c>
      <c r="J512" s="82" t="s">
        <v>1591</v>
      </c>
      <c r="K512" s="82" t="s">
        <v>1619</v>
      </c>
      <c r="L512" s="24" t="s">
        <v>272</v>
      </c>
      <c r="M512" s="25" t="s">
        <v>273</v>
      </c>
      <c r="N512" s="174" t="s">
        <v>273</v>
      </c>
      <c r="O512" s="2" t="s">
        <v>273</v>
      </c>
      <c r="P512" s="2" t="s">
        <v>272</v>
      </c>
      <c r="Q512" s="2" t="s">
        <v>272</v>
      </c>
      <c r="R512" s="2" t="s">
        <v>273</v>
      </c>
      <c r="S512" s="25" t="s">
        <v>272</v>
      </c>
      <c r="T512" s="215"/>
      <c r="U512" s="24" t="s">
        <v>272</v>
      </c>
      <c r="V512" s="2" t="s">
        <v>273</v>
      </c>
      <c r="W512" s="2" t="s">
        <v>272</v>
      </c>
      <c r="X512" s="2" t="s">
        <v>273</v>
      </c>
      <c r="Y512" s="25" t="s">
        <v>273</v>
      </c>
    </row>
    <row r="513" spans="1:25">
      <c r="A513" s="134" t="str">
        <f t="shared" si="7"/>
        <v>CHst_02.5</v>
      </c>
      <c r="C513" s="177" t="s">
        <v>11</v>
      </c>
      <c r="D513" s="178" t="s">
        <v>3</v>
      </c>
      <c r="E513" s="178" t="s">
        <v>633</v>
      </c>
      <c r="F513" s="178" t="s">
        <v>634</v>
      </c>
      <c r="G513" s="178" t="s">
        <v>540</v>
      </c>
      <c r="H513" s="178" t="s">
        <v>5815</v>
      </c>
      <c r="I513" s="214" t="s">
        <v>54</v>
      </c>
      <c r="J513" s="82" t="s">
        <v>1593</v>
      </c>
      <c r="K513" s="82" t="s">
        <v>1610</v>
      </c>
      <c r="L513" s="24" t="s">
        <v>273</v>
      </c>
      <c r="M513" s="25" t="s">
        <v>273</v>
      </c>
      <c r="N513" s="174" t="s">
        <v>273</v>
      </c>
      <c r="O513" s="2" t="s">
        <v>273</v>
      </c>
      <c r="P513" s="2" t="s">
        <v>273</v>
      </c>
      <c r="Q513" s="2" t="s">
        <v>272</v>
      </c>
      <c r="R513" s="2" t="s">
        <v>273</v>
      </c>
      <c r="S513" s="25" t="s">
        <v>273</v>
      </c>
      <c r="T513" s="215"/>
      <c r="U513" s="24" t="s">
        <v>273</v>
      </c>
      <c r="V513" s="2" t="s">
        <v>273</v>
      </c>
      <c r="W513" s="2" t="s">
        <v>273</v>
      </c>
      <c r="X513" s="2" t="s">
        <v>273</v>
      </c>
      <c r="Y513" s="25" t="s">
        <v>273</v>
      </c>
    </row>
    <row r="514" spans="1:25">
      <c r="A514" s="134" t="str">
        <f t="shared" si="7"/>
        <v>CHst_02.5</v>
      </c>
      <c r="C514" s="177" t="s">
        <v>11</v>
      </c>
      <c r="D514" s="178" t="s">
        <v>3</v>
      </c>
      <c r="E514" s="178" t="s">
        <v>633</v>
      </c>
      <c r="F514" s="178" t="s">
        <v>634</v>
      </c>
      <c r="G514" s="178" t="s">
        <v>540</v>
      </c>
      <c r="H514" s="178" t="s">
        <v>5815</v>
      </c>
      <c r="I514" s="214" t="s">
        <v>54</v>
      </c>
      <c r="J514" s="82" t="s">
        <v>1595</v>
      </c>
      <c r="K514" s="82" t="s">
        <v>1620</v>
      </c>
      <c r="L514" s="24" t="s">
        <v>273</v>
      </c>
      <c r="M514" s="25" t="s">
        <v>273</v>
      </c>
      <c r="N514" s="174" t="s">
        <v>273</v>
      </c>
      <c r="O514" s="2" t="s">
        <v>273</v>
      </c>
      <c r="P514" s="2" t="s">
        <v>273</v>
      </c>
      <c r="Q514" s="2" t="s">
        <v>272</v>
      </c>
      <c r="R514" s="2" t="s">
        <v>273</v>
      </c>
      <c r="S514" s="25" t="s">
        <v>273</v>
      </c>
      <c r="T514" s="215"/>
      <c r="U514" s="24" t="s">
        <v>273</v>
      </c>
      <c r="V514" s="2" t="s">
        <v>273</v>
      </c>
      <c r="W514" s="2" t="s">
        <v>273</v>
      </c>
      <c r="X514" s="2" t="s">
        <v>273</v>
      </c>
      <c r="Y514" s="25" t="s">
        <v>273</v>
      </c>
    </row>
    <row r="515" spans="1:25">
      <c r="A515" s="134" t="str">
        <f t="shared" si="7"/>
        <v>CHst_02.5</v>
      </c>
      <c r="C515" s="177" t="s">
        <v>11</v>
      </c>
      <c r="D515" s="178" t="s">
        <v>3</v>
      </c>
      <c r="E515" s="178" t="s">
        <v>633</v>
      </c>
      <c r="F515" s="178" t="s">
        <v>634</v>
      </c>
      <c r="G515" s="178" t="s">
        <v>540</v>
      </c>
      <c r="H515" s="178" t="s">
        <v>5815</v>
      </c>
      <c r="I515" s="214" t="s">
        <v>54</v>
      </c>
      <c r="J515" s="82" t="s">
        <v>1597</v>
      </c>
      <c r="K515" s="82" t="s">
        <v>1621</v>
      </c>
      <c r="L515" s="24" t="s">
        <v>272</v>
      </c>
      <c r="M515" s="25" t="s">
        <v>272</v>
      </c>
      <c r="N515" s="174" t="s">
        <v>7</v>
      </c>
      <c r="O515" s="2" t="s">
        <v>7</v>
      </c>
      <c r="P515" s="2" t="s">
        <v>7</v>
      </c>
      <c r="Q515" s="2" t="s">
        <v>7</v>
      </c>
      <c r="R515" s="2" t="s">
        <v>7</v>
      </c>
      <c r="S515" s="25" t="s">
        <v>7</v>
      </c>
      <c r="T515" s="215"/>
      <c r="U515" s="24" t="s">
        <v>272</v>
      </c>
      <c r="V515" s="2" t="s">
        <v>273</v>
      </c>
      <c r="W515" s="2" t="s">
        <v>272</v>
      </c>
      <c r="X515" s="2" t="s">
        <v>273</v>
      </c>
      <c r="Y515" s="25" t="s">
        <v>273</v>
      </c>
    </row>
    <row r="516" spans="1:25">
      <c r="A516" s="134" t="str">
        <f t="shared" si="7"/>
        <v>CHst_02.5</v>
      </c>
      <c r="C516" s="177" t="s">
        <v>11</v>
      </c>
      <c r="D516" s="178" t="s">
        <v>3</v>
      </c>
      <c r="E516" s="178" t="s">
        <v>633</v>
      </c>
      <c r="F516" s="178" t="s">
        <v>634</v>
      </c>
      <c r="G516" s="178" t="s">
        <v>540</v>
      </c>
      <c r="H516" s="178" t="s">
        <v>5815</v>
      </c>
      <c r="I516" s="214" t="s">
        <v>54</v>
      </c>
      <c r="J516" s="82" t="s">
        <v>1599</v>
      </c>
      <c r="K516" s="82" t="s">
        <v>1622</v>
      </c>
      <c r="L516" s="24" t="s">
        <v>272</v>
      </c>
      <c r="M516" s="25" t="s">
        <v>272</v>
      </c>
      <c r="N516" s="174" t="s">
        <v>7</v>
      </c>
      <c r="O516" s="2" t="s">
        <v>7</v>
      </c>
      <c r="P516" s="2" t="s">
        <v>7</v>
      </c>
      <c r="Q516" s="2" t="s">
        <v>7</v>
      </c>
      <c r="R516" s="2" t="s">
        <v>7</v>
      </c>
      <c r="S516" s="25" t="s">
        <v>7</v>
      </c>
      <c r="T516" s="215"/>
      <c r="U516" s="24" t="s">
        <v>272</v>
      </c>
      <c r="V516" s="2" t="s">
        <v>273</v>
      </c>
      <c r="W516" s="2" t="s">
        <v>273</v>
      </c>
      <c r="X516" s="2" t="s">
        <v>273</v>
      </c>
      <c r="Y516" s="25" t="s">
        <v>273</v>
      </c>
    </row>
    <row r="517" spans="1:25">
      <c r="A517" s="134" t="str">
        <f t="shared" si="7"/>
        <v>CYbu_02.1</v>
      </c>
      <c r="C517" s="177" t="s">
        <v>12</v>
      </c>
      <c r="D517" s="178" t="s">
        <v>1</v>
      </c>
      <c r="E517" s="178" t="s">
        <v>538</v>
      </c>
      <c r="F517" s="178" t="s">
        <v>539</v>
      </c>
      <c r="G517" s="178" t="s">
        <v>540</v>
      </c>
      <c r="H517" s="178" t="s">
        <v>5815</v>
      </c>
      <c r="I517" s="214"/>
      <c r="J517" s="82" t="s">
        <v>194</v>
      </c>
      <c r="K517" s="82" t="s">
        <v>194</v>
      </c>
      <c r="L517" s="24" t="s">
        <v>7</v>
      </c>
      <c r="M517" s="25" t="s">
        <v>7</v>
      </c>
      <c r="N517" s="174" t="s">
        <v>7</v>
      </c>
      <c r="O517" s="2" t="s">
        <v>7</v>
      </c>
      <c r="P517" s="2" t="s">
        <v>7</v>
      </c>
      <c r="Q517" s="2" t="s">
        <v>7</v>
      </c>
      <c r="R517" s="2" t="s">
        <v>7</v>
      </c>
      <c r="S517" s="25" t="s">
        <v>7</v>
      </c>
      <c r="T517" s="215" t="s">
        <v>7</v>
      </c>
      <c r="U517" s="24" t="s">
        <v>7</v>
      </c>
      <c r="V517" s="2" t="s">
        <v>7</v>
      </c>
      <c r="W517" s="2" t="s">
        <v>7</v>
      </c>
      <c r="X517" s="2" t="s">
        <v>7</v>
      </c>
      <c r="Y517" s="25" t="s">
        <v>7</v>
      </c>
    </row>
    <row r="518" spans="1:25">
      <c r="A518" s="134" t="str">
        <f t="shared" si="7"/>
        <v>CYbu_03.1</v>
      </c>
      <c r="C518" s="177" t="s">
        <v>12</v>
      </c>
      <c r="D518" s="178" t="s">
        <v>1</v>
      </c>
      <c r="E518" s="178" t="s">
        <v>541</v>
      </c>
      <c r="F518" s="178" t="s">
        <v>542</v>
      </c>
      <c r="G518" s="178" t="s">
        <v>540</v>
      </c>
      <c r="H518" s="178" t="s">
        <v>5815</v>
      </c>
      <c r="I518" s="214" t="s">
        <v>643</v>
      </c>
      <c r="J518" s="82" t="s">
        <v>1656</v>
      </c>
      <c r="K518" s="82" t="s">
        <v>1655</v>
      </c>
      <c r="L518" s="24" t="s">
        <v>272</v>
      </c>
      <c r="M518" s="25" t="s">
        <v>273</v>
      </c>
      <c r="N518" s="174" t="s">
        <v>273</v>
      </c>
      <c r="O518" s="2" t="s">
        <v>273</v>
      </c>
      <c r="P518" s="2" t="s">
        <v>273</v>
      </c>
      <c r="Q518" s="2" t="s">
        <v>273</v>
      </c>
      <c r="R518" s="2" t="s">
        <v>272</v>
      </c>
      <c r="S518" s="25" t="s">
        <v>273</v>
      </c>
      <c r="T518" s="215"/>
      <c r="U518" s="24" t="s">
        <v>272</v>
      </c>
      <c r="V518" s="2" t="s">
        <v>273</v>
      </c>
      <c r="W518" s="2" t="s">
        <v>272</v>
      </c>
      <c r="X518" s="2" t="s">
        <v>273</v>
      </c>
      <c r="Y518" s="25" t="s">
        <v>273</v>
      </c>
    </row>
    <row r="519" spans="1:25">
      <c r="A519" s="134" t="str">
        <f t="shared" si="7"/>
        <v>CYbu_04.1</v>
      </c>
      <c r="C519" s="177" t="s">
        <v>12</v>
      </c>
      <c r="D519" s="178" t="s">
        <v>1</v>
      </c>
      <c r="E519" s="178" t="s">
        <v>543</v>
      </c>
      <c r="F519" s="178" t="s">
        <v>544</v>
      </c>
      <c r="G519" s="178" t="s">
        <v>540</v>
      </c>
      <c r="H519" s="178" t="s">
        <v>5815</v>
      </c>
      <c r="I519" s="214"/>
      <c r="J519" s="82" t="s">
        <v>194</v>
      </c>
      <c r="K519" s="82" t="s">
        <v>194</v>
      </c>
      <c r="L519" s="24" t="s">
        <v>7</v>
      </c>
      <c r="M519" s="25" t="s">
        <v>7</v>
      </c>
      <c r="N519" s="174" t="s">
        <v>7</v>
      </c>
      <c r="O519" s="2" t="s">
        <v>7</v>
      </c>
      <c r="P519" s="2" t="s">
        <v>7</v>
      </c>
      <c r="Q519" s="2" t="s">
        <v>7</v>
      </c>
      <c r="R519" s="2" t="s">
        <v>7</v>
      </c>
      <c r="S519" s="25" t="s">
        <v>7</v>
      </c>
      <c r="T519" s="215" t="s">
        <v>7</v>
      </c>
      <c r="U519" s="24" t="s">
        <v>7</v>
      </c>
      <c r="V519" s="2" t="s">
        <v>7</v>
      </c>
      <c r="W519" s="2" t="s">
        <v>7</v>
      </c>
      <c r="X519" s="2" t="s">
        <v>7</v>
      </c>
      <c r="Y519" s="25" t="s">
        <v>7</v>
      </c>
    </row>
    <row r="520" spans="1:25">
      <c r="A520" s="134" t="str">
        <f t="shared" ref="A520:A583" si="8">C520&amp;LOWER(LEFT(D520,2))&amp;"_"&amp;IF(LEN(TRIM(LEFT(E520,FIND(" ",E520))))=3,"0"&amp;TRIM(LEFT(E520,FIND(" ",E520))),TRIM(LEFT(E520,FIND(" ",E520))))</f>
        <v>CYbu_04.2</v>
      </c>
      <c r="C520" s="177" t="s">
        <v>12</v>
      </c>
      <c r="D520" s="178" t="s">
        <v>1</v>
      </c>
      <c r="E520" s="178" t="s">
        <v>545</v>
      </c>
      <c r="F520" s="178" t="s">
        <v>546</v>
      </c>
      <c r="G520" s="178" t="s">
        <v>540</v>
      </c>
      <c r="H520" s="172" t="s">
        <v>5815</v>
      </c>
      <c r="I520" s="216" t="s">
        <v>643</v>
      </c>
      <c r="J520" s="82" t="s">
        <v>1648</v>
      </c>
      <c r="K520" s="82" t="s">
        <v>1649</v>
      </c>
      <c r="L520" s="24" t="s">
        <v>272</v>
      </c>
      <c r="M520" s="25" t="s">
        <v>273</v>
      </c>
      <c r="N520" s="174" t="s">
        <v>273</v>
      </c>
      <c r="O520" s="2" t="s">
        <v>273</v>
      </c>
      <c r="P520" s="2" t="s">
        <v>273</v>
      </c>
      <c r="Q520" s="2" t="s">
        <v>273</v>
      </c>
      <c r="R520" s="2" t="s">
        <v>272</v>
      </c>
      <c r="S520" s="25" t="s">
        <v>273</v>
      </c>
      <c r="T520" s="215"/>
      <c r="U520" s="24" t="s">
        <v>272</v>
      </c>
      <c r="V520" s="2" t="s">
        <v>273</v>
      </c>
      <c r="W520" s="2" t="s">
        <v>273</v>
      </c>
      <c r="X520" s="2" t="s">
        <v>273</v>
      </c>
      <c r="Y520" s="25" t="s">
        <v>273</v>
      </c>
    </row>
    <row r="521" spans="1:25">
      <c r="A521" s="134" t="str">
        <f t="shared" si="8"/>
        <v>CYbu_05.1</v>
      </c>
      <c r="C521" s="177" t="s">
        <v>12</v>
      </c>
      <c r="D521" s="178" t="s">
        <v>1</v>
      </c>
      <c r="E521" s="178" t="s">
        <v>547</v>
      </c>
      <c r="F521" s="178" t="s">
        <v>548</v>
      </c>
      <c r="G521" s="178" t="s">
        <v>540</v>
      </c>
      <c r="H521" s="178" t="s">
        <v>5815</v>
      </c>
      <c r="I521" s="214" t="s">
        <v>643</v>
      </c>
      <c r="J521" s="82" t="s">
        <v>1648</v>
      </c>
      <c r="K521" s="82" t="s">
        <v>1649</v>
      </c>
      <c r="L521" s="24" t="s">
        <v>272</v>
      </c>
      <c r="M521" s="25" t="s">
        <v>272</v>
      </c>
      <c r="N521" s="174" t="s">
        <v>7</v>
      </c>
      <c r="O521" s="2" t="s">
        <v>7</v>
      </c>
      <c r="P521" s="2" t="s">
        <v>7</v>
      </c>
      <c r="Q521" s="2" t="s">
        <v>7</v>
      </c>
      <c r="R521" s="2" t="s">
        <v>7</v>
      </c>
      <c r="S521" s="25" t="s">
        <v>7</v>
      </c>
      <c r="T521" s="215"/>
      <c r="U521" s="24" t="s">
        <v>272</v>
      </c>
      <c r="V521" s="2" t="s">
        <v>273</v>
      </c>
      <c r="W521" s="2" t="s">
        <v>272</v>
      </c>
      <c r="X521" s="2" t="s">
        <v>272</v>
      </c>
      <c r="Y521" s="25" t="s">
        <v>272</v>
      </c>
    </row>
    <row r="522" spans="1:25">
      <c r="A522" s="134" t="str">
        <f t="shared" si="8"/>
        <v>CYbu_06.1</v>
      </c>
      <c r="C522" s="177" t="s">
        <v>12</v>
      </c>
      <c r="D522" s="178" t="s">
        <v>1</v>
      </c>
      <c r="E522" s="178" t="s">
        <v>553</v>
      </c>
      <c r="F522" s="178" t="s">
        <v>554</v>
      </c>
      <c r="G522" s="178" t="s">
        <v>540</v>
      </c>
      <c r="H522" s="178" t="s">
        <v>5815</v>
      </c>
      <c r="I522" s="214" t="s">
        <v>643</v>
      </c>
      <c r="J522" s="82" t="s">
        <v>1648</v>
      </c>
      <c r="K522" s="82" t="s">
        <v>1649</v>
      </c>
      <c r="L522" s="24" t="s">
        <v>272</v>
      </c>
      <c r="M522" s="25" t="s">
        <v>273</v>
      </c>
      <c r="N522" s="174" t="s">
        <v>273</v>
      </c>
      <c r="O522" s="2" t="s">
        <v>273</v>
      </c>
      <c r="P522" s="2" t="s">
        <v>273</v>
      </c>
      <c r="Q522" s="2" t="s">
        <v>272</v>
      </c>
      <c r="R522" s="2" t="s">
        <v>273</v>
      </c>
      <c r="S522" s="25" t="s">
        <v>273</v>
      </c>
      <c r="T522" s="215"/>
      <c r="U522" s="24" t="s">
        <v>272</v>
      </c>
      <c r="V522" s="2" t="s">
        <v>273</v>
      </c>
      <c r="W522" s="2" t="s">
        <v>273</v>
      </c>
      <c r="X522" s="2" t="s">
        <v>273</v>
      </c>
      <c r="Y522" s="25" t="s">
        <v>273</v>
      </c>
    </row>
    <row r="523" spans="1:25">
      <c r="A523" s="134" t="str">
        <f t="shared" si="8"/>
        <v>CYbu_06.2</v>
      </c>
      <c r="C523" s="177" t="s">
        <v>12</v>
      </c>
      <c r="D523" s="178" t="s">
        <v>1</v>
      </c>
      <c r="E523" s="178" t="s">
        <v>555</v>
      </c>
      <c r="F523" s="178" t="s">
        <v>556</v>
      </c>
      <c r="G523" s="178" t="s">
        <v>540</v>
      </c>
      <c r="H523" s="178" t="s">
        <v>5815</v>
      </c>
      <c r="I523" s="214"/>
      <c r="J523" s="82" t="s">
        <v>194</v>
      </c>
      <c r="K523" s="82" t="s">
        <v>194</v>
      </c>
      <c r="L523" s="24" t="s">
        <v>7</v>
      </c>
      <c r="M523" s="25" t="s">
        <v>7</v>
      </c>
      <c r="N523" s="174" t="s">
        <v>7</v>
      </c>
      <c r="O523" s="2" t="s">
        <v>7</v>
      </c>
      <c r="P523" s="2" t="s">
        <v>7</v>
      </c>
      <c r="Q523" s="2" t="s">
        <v>7</v>
      </c>
      <c r="R523" s="2" t="s">
        <v>7</v>
      </c>
      <c r="S523" s="25" t="s">
        <v>7</v>
      </c>
      <c r="T523" s="215" t="s">
        <v>7</v>
      </c>
      <c r="U523" s="24" t="s">
        <v>7</v>
      </c>
      <c r="V523" s="2" t="s">
        <v>7</v>
      </c>
      <c r="W523" s="2" t="s">
        <v>7</v>
      </c>
      <c r="X523" s="2" t="s">
        <v>7</v>
      </c>
      <c r="Y523" s="25" t="s">
        <v>7</v>
      </c>
    </row>
    <row r="524" spans="1:25">
      <c r="A524" s="134" t="str">
        <f t="shared" si="8"/>
        <v>CYbu_07.1</v>
      </c>
      <c r="C524" s="177" t="s">
        <v>12</v>
      </c>
      <c r="D524" s="178" t="s">
        <v>1</v>
      </c>
      <c r="E524" s="178" t="s">
        <v>561</v>
      </c>
      <c r="F524" s="178" t="s">
        <v>562</v>
      </c>
      <c r="G524" s="178" t="s">
        <v>533</v>
      </c>
      <c r="H524" s="178" t="s">
        <v>5815</v>
      </c>
      <c r="I524" s="214" t="s">
        <v>643</v>
      </c>
      <c r="J524" s="82" t="s">
        <v>1659</v>
      </c>
      <c r="K524" s="82" t="s">
        <v>1660</v>
      </c>
      <c r="L524" s="24" t="s">
        <v>273</v>
      </c>
      <c r="M524" s="25" t="s">
        <v>273</v>
      </c>
      <c r="N524" s="174" t="s">
        <v>273</v>
      </c>
      <c r="O524" s="2" t="s">
        <v>273</v>
      </c>
      <c r="P524" s="2" t="s">
        <v>273</v>
      </c>
      <c r="Q524" s="2" t="s">
        <v>273</v>
      </c>
      <c r="R524" s="2" t="s">
        <v>272</v>
      </c>
      <c r="S524" s="25" t="s">
        <v>273</v>
      </c>
      <c r="T524" s="215"/>
      <c r="U524" s="24" t="s">
        <v>7</v>
      </c>
      <c r="V524" s="2" t="s">
        <v>7</v>
      </c>
      <c r="W524" s="2" t="s">
        <v>7</v>
      </c>
      <c r="X524" s="2" t="s">
        <v>7</v>
      </c>
      <c r="Y524" s="25" t="s">
        <v>7</v>
      </c>
    </row>
    <row r="525" spans="1:25">
      <c r="A525" s="134" t="str">
        <f t="shared" si="8"/>
        <v>CYbu_07.1</v>
      </c>
      <c r="C525" s="177" t="s">
        <v>12</v>
      </c>
      <c r="D525" s="178" t="s">
        <v>1</v>
      </c>
      <c r="E525" s="178" t="s">
        <v>561</v>
      </c>
      <c r="F525" s="178" t="s">
        <v>562</v>
      </c>
      <c r="G525" s="178" t="s">
        <v>533</v>
      </c>
      <c r="H525" s="178" t="s">
        <v>5815</v>
      </c>
      <c r="I525" s="214" t="s">
        <v>643</v>
      </c>
      <c r="J525" s="82" t="s">
        <v>1661</v>
      </c>
      <c r="K525" s="82" t="s">
        <v>1662</v>
      </c>
      <c r="L525" s="24" t="s">
        <v>272</v>
      </c>
      <c r="M525" s="25" t="s">
        <v>273</v>
      </c>
      <c r="N525" s="174" t="s">
        <v>273</v>
      </c>
      <c r="O525" s="2" t="s">
        <v>273</v>
      </c>
      <c r="P525" s="2" t="s">
        <v>273</v>
      </c>
      <c r="Q525" s="2" t="s">
        <v>273</v>
      </c>
      <c r="R525" s="2" t="s">
        <v>272</v>
      </c>
      <c r="S525" s="25" t="s">
        <v>273</v>
      </c>
      <c r="T525" s="215"/>
      <c r="U525" s="24" t="s">
        <v>7</v>
      </c>
      <c r="V525" s="2" t="s">
        <v>7</v>
      </c>
      <c r="W525" s="2" t="s">
        <v>7</v>
      </c>
      <c r="X525" s="2" t="s">
        <v>7</v>
      </c>
      <c r="Y525" s="25" t="s">
        <v>7</v>
      </c>
    </row>
    <row r="526" spans="1:25">
      <c r="A526" s="134" t="str">
        <f t="shared" si="8"/>
        <v>CYbu_07.2</v>
      </c>
      <c r="C526" s="177" t="s">
        <v>12</v>
      </c>
      <c r="D526" s="178" t="s">
        <v>1</v>
      </c>
      <c r="E526" s="178" t="s">
        <v>563</v>
      </c>
      <c r="F526" s="178" t="s">
        <v>564</v>
      </c>
      <c r="G526" s="178" t="s">
        <v>540</v>
      </c>
      <c r="H526" s="178" t="s">
        <v>5815</v>
      </c>
      <c r="I526" s="214" t="s">
        <v>643</v>
      </c>
      <c r="J526" s="82" t="s">
        <v>1661</v>
      </c>
      <c r="K526" s="82" t="s">
        <v>1662</v>
      </c>
      <c r="L526" s="24" t="s">
        <v>272</v>
      </c>
      <c r="M526" s="25" t="s">
        <v>273</v>
      </c>
      <c r="N526" s="174" t="s">
        <v>272</v>
      </c>
      <c r="O526" s="2" t="s">
        <v>273</v>
      </c>
      <c r="P526" s="2" t="s">
        <v>273</v>
      </c>
      <c r="Q526" s="2" t="s">
        <v>273</v>
      </c>
      <c r="R526" s="2" t="s">
        <v>273</v>
      </c>
      <c r="S526" s="25" t="s">
        <v>273</v>
      </c>
      <c r="T526" s="215"/>
      <c r="U526" s="24" t="s">
        <v>273</v>
      </c>
      <c r="V526" s="2" t="s">
        <v>273</v>
      </c>
      <c r="W526" s="2" t="s">
        <v>273</v>
      </c>
      <c r="X526" s="2" t="s">
        <v>273</v>
      </c>
      <c r="Y526" s="25" t="s">
        <v>273</v>
      </c>
    </row>
    <row r="527" spans="1:25">
      <c r="A527" s="134" t="str">
        <f t="shared" si="8"/>
        <v>CYca_01.1</v>
      </c>
      <c r="C527" s="177" t="s">
        <v>12</v>
      </c>
      <c r="D527" s="178" t="s">
        <v>495</v>
      </c>
      <c r="E527" s="178" t="s">
        <v>565</v>
      </c>
      <c r="F527" s="178" t="s">
        <v>566</v>
      </c>
      <c r="G527" s="178" t="s">
        <v>540</v>
      </c>
      <c r="H527" s="178" t="s">
        <v>5815</v>
      </c>
      <c r="I527" s="214" t="s">
        <v>643</v>
      </c>
      <c r="J527" s="82" t="s">
        <v>1663</v>
      </c>
      <c r="K527" s="82" t="s">
        <v>1664</v>
      </c>
      <c r="L527" s="24" t="s">
        <v>272</v>
      </c>
      <c r="M527" s="25" t="s">
        <v>272</v>
      </c>
      <c r="N527" s="174" t="s">
        <v>7</v>
      </c>
      <c r="O527" s="2" t="s">
        <v>7</v>
      </c>
      <c r="P527" s="2" t="s">
        <v>7</v>
      </c>
      <c r="Q527" s="2" t="s">
        <v>7</v>
      </c>
      <c r="R527" s="2" t="s">
        <v>7</v>
      </c>
      <c r="S527" s="25" t="s">
        <v>7</v>
      </c>
      <c r="T527" s="215"/>
      <c r="U527" s="24" t="s">
        <v>272</v>
      </c>
      <c r="V527" s="2" t="s">
        <v>273</v>
      </c>
      <c r="W527" s="2" t="s">
        <v>273</v>
      </c>
      <c r="X527" s="2" t="s">
        <v>273</v>
      </c>
      <c r="Y527" s="25" t="s">
        <v>273</v>
      </c>
    </row>
    <row r="528" spans="1:25">
      <c r="A528" s="134" t="str">
        <f t="shared" si="8"/>
        <v>CYca_01.2</v>
      </c>
      <c r="C528" s="177" t="s">
        <v>12</v>
      </c>
      <c r="D528" s="178" t="s">
        <v>495</v>
      </c>
      <c r="E528" s="178" t="s">
        <v>567</v>
      </c>
      <c r="F528" s="178" t="s">
        <v>568</v>
      </c>
      <c r="G528" s="178" t="s">
        <v>533</v>
      </c>
      <c r="H528" s="172" t="s">
        <v>5815</v>
      </c>
      <c r="I528" s="216"/>
      <c r="J528" s="82" t="s">
        <v>194</v>
      </c>
      <c r="K528" s="82" t="s">
        <v>194</v>
      </c>
      <c r="L528" s="24" t="s">
        <v>7</v>
      </c>
      <c r="M528" s="25" t="s">
        <v>7</v>
      </c>
      <c r="N528" s="174" t="s">
        <v>7</v>
      </c>
      <c r="O528" s="2" t="s">
        <v>7</v>
      </c>
      <c r="P528" s="2" t="s">
        <v>7</v>
      </c>
      <c r="Q528" s="2" t="s">
        <v>7</v>
      </c>
      <c r="R528" s="2" t="s">
        <v>7</v>
      </c>
      <c r="S528" s="25" t="s">
        <v>7</v>
      </c>
      <c r="T528" s="215" t="s">
        <v>7</v>
      </c>
      <c r="U528" s="24" t="s">
        <v>7</v>
      </c>
      <c r="V528" s="2" t="s">
        <v>7</v>
      </c>
      <c r="W528" s="2" t="s">
        <v>7</v>
      </c>
      <c r="X528" s="2" t="s">
        <v>7</v>
      </c>
      <c r="Y528" s="25" t="s">
        <v>7</v>
      </c>
    </row>
    <row r="529" spans="1:25">
      <c r="A529" s="134" t="str">
        <f t="shared" si="8"/>
        <v>CYca_01.3</v>
      </c>
      <c r="C529" s="177" t="s">
        <v>12</v>
      </c>
      <c r="D529" s="178" t="s">
        <v>495</v>
      </c>
      <c r="E529" s="178" t="s">
        <v>569</v>
      </c>
      <c r="F529" s="178" t="s">
        <v>570</v>
      </c>
      <c r="G529" s="178" t="s">
        <v>540</v>
      </c>
      <c r="H529" s="178" t="s">
        <v>5815</v>
      </c>
      <c r="I529" s="214" t="s">
        <v>643</v>
      </c>
      <c r="J529" s="82" t="s">
        <v>1661</v>
      </c>
      <c r="K529" s="82" t="s">
        <v>1665</v>
      </c>
      <c r="L529" s="24" t="s">
        <v>272</v>
      </c>
      <c r="M529" s="25" t="s">
        <v>273</v>
      </c>
      <c r="N529" s="174" t="s">
        <v>273</v>
      </c>
      <c r="O529" s="2" t="s">
        <v>273</v>
      </c>
      <c r="P529" s="2" t="s">
        <v>273</v>
      </c>
      <c r="Q529" s="2" t="s">
        <v>273</v>
      </c>
      <c r="R529" s="2" t="s">
        <v>272</v>
      </c>
      <c r="S529" s="25" t="s">
        <v>273</v>
      </c>
      <c r="T529" s="215"/>
      <c r="U529" s="24" t="s">
        <v>272</v>
      </c>
      <c r="V529" s="2" t="s">
        <v>273</v>
      </c>
      <c r="W529" s="2" t="s">
        <v>273</v>
      </c>
      <c r="X529" s="2" t="s">
        <v>273</v>
      </c>
      <c r="Y529" s="25" t="s">
        <v>273</v>
      </c>
    </row>
    <row r="530" spans="1:25">
      <c r="A530" s="134" t="str">
        <f t="shared" si="8"/>
        <v>CYca_01.3</v>
      </c>
      <c r="C530" s="177" t="s">
        <v>12</v>
      </c>
      <c r="D530" s="178" t="s">
        <v>495</v>
      </c>
      <c r="E530" s="178" t="s">
        <v>569</v>
      </c>
      <c r="F530" s="178" t="s">
        <v>570</v>
      </c>
      <c r="G530" s="178" t="s">
        <v>540</v>
      </c>
      <c r="H530" s="178" t="s">
        <v>5815</v>
      </c>
      <c r="I530" s="214" t="s">
        <v>643</v>
      </c>
      <c r="J530" s="82" t="s">
        <v>1663</v>
      </c>
      <c r="K530" s="82" t="s">
        <v>1664</v>
      </c>
      <c r="L530" s="24" t="s">
        <v>272</v>
      </c>
      <c r="M530" s="25" t="s">
        <v>272</v>
      </c>
      <c r="N530" s="174" t="s">
        <v>7</v>
      </c>
      <c r="O530" s="2" t="s">
        <v>7</v>
      </c>
      <c r="P530" s="2" t="s">
        <v>7</v>
      </c>
      <c r="Q530" s="2" t="s">
        <v>7</v>
      </c>
      <c r="R530" s="2" t="s">
        <v>7</v>
      </c>
      <c r="S530" s="25" t="s">
        <v>7</v>
      </c>
      <c r="T530" s="215"/>
      <c r="U530" s="24" t="s">
        <v>272</v>
      </c>
      <c r="V530" s="2" t="s">
        <v>273</v>
      </c>
      <c r="W530" s="2" t="s">
        <v>272</v>
      </c>
      <c r="X530" s="2" t="s">
        <v>272</v>
      </c>
      <c r="Y530" s="25" t="s">
        <v>272</v>
      </c>
    </row>
    <row r="531" spans="1:25">
      <c r="A531" s="134" t="str">
        <f t="shared" si="8"/>
        <v>CYca_01.4</v>
      </c>
      <c r="C531" s="177" t="s">
        <v>12</v>
      </c>
      <c r="D531" s="178" t="s">
        <v>495</v>
      </c>
      <c r="E531" s="178" t="s">
        <v>571</v>
      </c>
      <c r="F531" s="178" t="s">
        <v>572</v>
      </c>
      <c r="G531" s="178" t="s">
        <v>540</v>
      </c>
      <c r="H531" s="178" t="s">
        <v>5815</v>
      </c>
      <c r="I531" s="214" t="s">
        <v>643</v>
      </c>
      <c r="J531" s="82" t="s">
        <v>1663</v>
      </c>
      <c r="K531" s="82" t="s">
        <v>1664</v>
      </c>
      <c r="L531" s="24" t="s">
        <v>272</v>
      </c>
      <c r="M531" s="25" t="s">
        <v>272</v>
      </c>
      <c r="N531" s="174" t="s">
        <v>7</v>
      </c>
      <c r="O531" s="2" t="s">
        <v>7</v>
      </c>
      <c r="P531" s="2" t="s">
        <v>7</v>
      </c>
      <c r="Q531" s="2" t="s">
        <v>7</v>
      </c>
      <c r="R531" s="2" t="s">
        <v>7</v>
      </c>
      <c r="S531" s="25" t="s">
        <v>7</v>
      </c>
      <c r="T531" s="215"/>
      <c r="U531" s="24" t="s">
        <v>273</v>
      </c>
      <c r="V531" s="2" t="s">
        <v>273</v>
      </c>
      <c r="W531" s="2" t="s">
        <v>273</v>
      </c>
      <c r="X531" s="2" t="s">
        <v>273</v>
      </c>
      <c r="Y531" s="25" t="s">
        <v>273</v>
      </c>
    </row>
    <row r="532" spans="1:25">
      <c r="A532" s="134" t="str">
        <f t="shared" si="8"/>
        <v>CYca_01.4</v>
      </c>
      <c r="C532" s="177" t="s">
        <v>12</v>
      </c>
      <c r="D532" s="178" t="s">
        <v>495</v>
      </c>
      <c r="E532" s="178" t="s">
        <v>571</v>
      </c>
      <c r="F532" s="178" t="s">
        <v>572</v>
      </c>
      <c r="G532" s="178" t="s">
        <v>540</v>
      </c>
      <c r="H532" s="178" t="s">
        <v>5815</v>
      </c>
      <c r="I532" s="214" t="s">
        <v>643</v>
      </c>
      <c r="J532" s="82" t="s">
        <v>1666</v>
      </c>
      <c r="K532" s="82" t="s">
        <v>1667</v>
      </c>
      <c r="L532" s="24" t="s">
        <v>272</v>
      </c>
      <c r="M532" s="25" t="s">
        <v>273</v>
      </c>
      <c r="N532" s="174" t="s">
        <v>272</v>
      </c>
      <c r="O532" s="2" t="s">
        <v>273</v>
      </c>
      <c r="P532" s="2" t="s">
        <v>273</v>
      </c>
      <c r="Q532" s="2" t="s">
        <v>273</v>
      </c>
      <c r="R532" s="2" t="s">
        <v>273</v>
      </c>
      <c r="S532" s="25" t="s">
        <v>273</v>
      </c>
      <c r="T532" s="215"/>
      <c r="U532" s="24" t="s">
        <v>272</v>
      </c>
      <c r="V532" s="2" t="s">
        <v>273</v>
      </c>
      <c r="W532" s="2" t="s">
        <v>273</v>
      </c>
      <c r="X532" s="2" t="s">
        <v>273</v>
      </c>
      <c r="Y532" s="25" t="s">
        <v>273</v>
      </c>
    </row>
    <row r="533" spans="1:25">
      <c r="A533" s="134" t="str">
        <f t="shared" si="8"/>
        <v>CYca_01.4</v>
      </c>
      <c r="C533" s="177" t="s">
        <v>12</v>
      </c>
      <c r="D533" s="178" t="s">
        <v>495</v>
      </c>
      <c r="E533" s="178" t="s">
        <v>571</v>
      </c>
      <c r="F533" s="178" t="s">
        <v>572</v>
      </c>
      <c r="G533" s="178" t="s">
        <v>540</v>
      </c>
      <c r="H533" s="178" t="s">
        <v>5815</v>
      </c>
      <c r="I533" s="214" t="s">
        <v>643</v>
      </c>
      <c r="J533" s="82" t="s">
        <v>1668</v>
      </c>
      <c r="K533" s="82" t="s">
        <v>436</v>
      </c>
      <c r="L533" s="24" t="s">
        <v>272</v>
      </c>
      <c r="M533" s="25" t="s">
        <v>272</v>
      </c>
      <c r="N533" s="174" t="s">
        <v>7</v>
      </c>
      <c r="O533" s="2" t="s">
        <v>7</v>
      </c>
      <c r="P533" s="2" t="s">
        <v>7</v>
      </c>
      <c r="Q533" s="2" t="s">
        <v>7</v>
      </c>
      <c r="R533" s="2" t="s">
        <v>7</v>
      </c>
      <c r="S533" s="25" t="s">
        <v>7</v>
      </c>
      <c r="T533" s="215"/>
      <c r="U533" s="24" t="s">
        <v>272</v>
      </c>
      <c r="V533" s="2" t="s">
        <v>273</v>
      </c>
      <c r="W533" s="2" t="s">
        <v>273</v>
      </c>
      <c r="X533" s="2" t="s">
        <v>273</v>
      </c>
      <c r="Y533" s="25" t="s">
        <v>273</v>
      </c>
    </row>
    <row r="534" spans="1:25">
      <c r="A534" s="134" t="str">
        <f t="shared" si="8"/>
        <v>CYca_02.6</v>
      </c>
      <c r="C534" s="177" t="s">
        <v>12</v>
      </c>
      <c r="D534" s="178" t="s">
        <v>495</v>
      </c>
      <c r="E534" s="178" t="s">
        <v>583</v>
      </c>
      <c r="F534" s="178" t="s">
        <v>584</v>
      </c>
      <c r="G534" s="178" t="s">
        <v>540</v>
      </c>
      <c r="H534" s="178" t="s">
        <v>5815</v>
      </c>
      <c r="I534" s="214"/>
      <c r="J534" s="82" t="s">
        <v>194</v>
      </c>
      <c r="K534" s="82" t="s">
        <v>194</v>
      </c>
      <c r="L534" s="24" t="s">
        <v>7</v>
      </c>
      <c r="M534" s="25" t="s">
        <v>7</v>
      </c>
      <c r="N534" s="174" t="s">
        <v>7</v>
      </c>
      <c r="O534" s="2" t="s">
        <v>7</v>
      </c>
      <c r="P534" s="2" t="s">
        <v>7</v>
      </c>
      <c r="Q534" s="2" t="s">
        <v>7</v>
      </c>
      <c r="R534" s="2" t="s">
        <v>7</v>
      </c>
      <c r="S534" s="25" t="s">
        <v>7</v>
      </c>
      <c r="T534" s="215" t="s">
        <v>7</v>
      </c>
      <c r="U534" s="24" t="s">
        <v>7</v>
      </c>
      <c r="V534" s="2" t="s">
        <v>7</v>
      </c>
      <c r="W534" s="2" t="s">
        <v>7</v>
      </c>
      <c r="X534" s="2" t="s">
        <v>7</v>
      </c>
      <c r="Y534" s="25" t="s">
        <v>7</v>
      </c>
    </row>
    <row r="535" spans="1:25">
      <c r="A535" s="134" t="str">
        <f t="shared" si="8"/>
        <v>CYca_03.1</v>
      </c>
      <c r="C535" s="177" t="s">
        <v>12</v>
      </c>
      <c r="D535" s="178" t="s">
        <v>495</v>
      </c>
      <c r="E535" s="178" t="s">
        <v>585</v>
      </c>
      <c r="F535" s="178" t="s">
        <v>586</v>
      </c>
      <c r="G535" s="178" t="s">
        <v>533</v>
      </c>
      <c r="H535" s="178" t="s">
        <v>5815</v>
      </c>
      <c r="I535" s="214" t="s">
        <v>643</v>
      </c>
      <c r="J535" s="82" t="s">
        <v>437</v>
      </c>
      <c r="K535" s="82" t="s">
        <v>1678</v>
      </c>
      <c r="L535" s="24" t="s">
        <v>272</v>
      </c>
      <c r="M535" s="25" t="s">
        <v>273</v>
      </c>
      <c r="N535" s="174" t="s">
        <v>273</v>
      </c>
      <c r="O535" s="2" t="s">
        <v>273</v>
      </c>
      <c r="P535" s="2" t="s">
        <v>273</v>
      </c>
      <c r="Q535" s="2" t="s">
        <v>273</v>
      </c>
      <c r="R535" s="2" t="s">
        <v>272</v>
      </c>
      <c r="S535" s="25" t="s">
        <v>273</v>
      </c>
      <c r="T535" s="215"/>
      <c r="U535" s="24" t="s">
        <v>7</v>
      </c>
      <c r="V535" s="2" t="s">
        <v>7</v>
      </c>
      <c r="W535" s="2" t="s">
        <v>7</v>
      </c>
      <c r="X535" s="2" t="s">
        <v>7</v>
      </c>
      <c r="Y535" s="25" t="s">
        <v>7</v>
      </c>
    </row>
    <row r="536" spans="1:25">
      <c r="A536" s="134" t="str">
        <f t="shared" si="8"/>
        <v>CYca_03.1</v>
      </c>
      <c r="C536" s="177" t="s">
        <v>12</v>
      </c>
      <c r="D536" s="178" t="s">
        <v>495</v>
      </c>
      <c r="E536" s="178" t="s">
        <v>585</v>
      </c>
      <c r="F536" s="178" t="s">
        <v>586</v>
      </c>
      <c r="G536" s="178" t="s">
        <v>533</v>
      </c>
      <c r="H536" s="172" t="s">
        <v>5815</v>
      </c>
      <c r="I536" s="216" t="s">
        <v>643</v>
      </c>
      <c r="J536" s="82" t="s">
        <v>1663</v>
      </c>
      <c r="K536" s="82" t="s">
        <v>1664</v>
      </c>
      <c r="L536" s="24" t="s">
        <v>272</v>
      </c>
      <c r="M536" s="25" t="s">
        <v>273</v>
      </c>
      <c r="N536" s="174" t="s">
        <v>273</v>
      </c>
      <c r="O536" s="2" t="s">
        <v>273</v>
      </c>
      <c r="P536" s="2" t="s">
        <v>273</v>
      </c>
      <c r="Q536" s="2" t="s">
        <v>273</v>
      </c>
      <c r="R536" s="2" t="s">
        <v>272</v>
      </c>
      <c r="S536" s="25" t="s">
        <v>273</v>
      </c>
      <c r="T536" s="215"/>
      <c r="U536" s="24" t="s">
        <v>7</v>
      </c>
      <c r="V536" s="2" t="s">
        <v>7</v>
      </c>
      <c r="W536" s="2" t="s">
        <v>7</v>
      </c>
      <c r="X536" s="2" t="s">
        <v>7</v>
      </c>
      <c r="Y536" s="25" t="s">
        <v>7</v>
      </c>
    </row>
    <row r="537" spans="1:25">
      <c r="A537" s="134" t="str">
        <f t="shared" si="8"/>
        <v>CYca_03.2</v>
      </c>
      <c r="C537" s="177" t="s">
        <v>12</v>
      </c>
      <c r="D537" s="178" t="s">
        <v>495</v>
      </c>
      <c r="E537" s="178" t="s">
        <v>587</v>
      </c>
      <c r="F537" s="178" t="s">
        <v>588</v>
      </c>
      <c r="G537" s="178" t="s">
        <v>540</v>
      </c>
      <c r="H537" s="178" t="s">
        <v>5815</v>
      </c>
      <c r="I537" s="214" t="s">
        <v>643</v>
      </c>
      <c r="J537" s="82" t="s">
        <v>1679</v>
      </c>
      <c r="K537" s="82" t="s">
        <v>1680</v>
      </c>
      <c r="L537" s="24" t="s">
        <v>272</v>
      </c>
      <c r="M537" s="25" t="s">
        <v>273</v>
      </c>
      <c r="N537" s="174" t="s">
        <v>273</v>
      </c>
      <c r="O537" s="2" t="s">
        <v>273</v>
      </c>
      <c r="P537" s="2" t="s">
        <v>273</v>
      </c>
      <c r="Q537" s="2" t="s">
        <v>273</v>
      </c>
      <c r="R537" s="2" t="s">
        <v>272</v>
      </c>
      <c r="S537" s="25" t="s">
        <v>273</v>
      </c>
      <c r="T537" s="215"/>
      <c r="U537" s="24" t="s">
        <v>272</v>
      </c>
      <c r="V537" s="2" t="s">
        <v>273</v>
      </c>
      <c r="W537" s="2" t="s">
        <v>273</v>
      </c>
      <c r="X537" s="2" t="s">
        <v>273</v>
      </c>
      <c r="Y537" s="25" t="s">
        <v>273</v>
      </c>
    </row>
    <row r="538" spans="1:25">
      <c r="A538" s="134" t="str">
        <f t="shared" si="8"/>
        <v>CYca_03.2</v>
      </c>
      <c r="C538" s="177" t="s">
        <v>12</v>
      </c>
      <c r="D538" s="178" t="s">
        <v>495</v>
      </c>
      <c r="E538" s="178" t="s">
        <v>587</v>
      </c>
      <c r="F538" s="178" t="s">
        <v>588</v>
      </c>
      <c r="G538" s="178" t="s">
        <v>540</v>
      </c>
      <c r="H538" s="178" t="s">
        <v>5815</v>
      </c>
      <c r="I538" s="214" t="s">
        <v>643</v>
      </c>
      <c r="J538" s="82" t="s">
        <v>1679</v>
      </c>
      <c r="K538" s="82" t="s">
        <v>1681</v>
      </c>
      <c r="L538" s="24" t="s">
        <v>272</v>
      </c>
      <c r="M538" s="25" t="s">
        <v>273</v>
      </c>
      <c r="N538" s="174" t="s">
        <v>273</v>
      </c>
      <c r="O538" s="2" t="s">
        <v>273</v>
      </c>
      <c r="P538" s="2" t="s">
        <v>273</v>
      </c>
      <c r="Q538" s="2" t="s">
        <v>273</v>
      </c>
      <c r="R538" s="2" t="s">
        <v>272</v>
      </c>
      <c r="S538" s="25" t="s">
        <v>273</v>
      </c>
      <c r="T538" s="215"/>
      <c r="U538" s="24" t="s">
        <v>272</v>
      </c>
      <c r="V538" s="2" t="s">
        <v>273</v>
      </c>
      <c r="W538" s="2" t="s">
        <v>272</v>
      </c>
      <c r="X538" s="2" t="s">
        <v>273</v>
      </c>
      <c r="Y538" s="25" t="s">
        <v>273</v>
      </c>
    </row>
    <row r="539" spans="1:25">
      <c r="A539" s="134" t="str">
        <f t="shared" si="8"/>
        <v>CYca_03.2</v>
      </c>
      <c r="C539" s="177" t="s">
        <v>12</v>
      </c>
      <c r="D539" s="178" t="s">
        <v>495</v>
      </c>
      <c r="E539" s="178" t="s">
        <v>587</v>
      </c>
      <c r="F539" s="178" t="s">
        <v>588</v>
      </c>
      <c r="G539" s="178" t="s">
        <v>540</v>
      </c>
      <c r="H539" s="178" t="s">
        <v>5815</v>
      </c>
      <c r="I539" s="214" t="s">
        <v>643</v>
      </c>
      <c r="J539" s="82" t="s">
        <v>437</v>
      </c>
      <c r="K539" s="82" t="s">
        <v>1682</v>
      </c>
      <c r="L539" s="24" t="s">
        <v>272</v>
      </c>
      <c r="M539" s="25" t="s">
        <v>273</v>
      </c>
      <c r="N539" s="174" t="s">
        <v>272</v>
      </c>
      <c r="O539" s="2" t="s">
        <v>273</v>
      </c>
      <c r="P539" s="2" t="s">
        <v>273</v>
      </c>
      <c r="Q539" s="2" t="s">
        <v>273</v>
      </c>
      <c r="R539" s="2" t="s">
        <v>273</v>
      </c>
      <c r="S539" s="25" t="s">
        <v>273</v>
      </c>
      <c r="T539" s="215"/>
      <c r="U539" s="24" t="s">
        <v>273</v>
      </c>
      <c r="V539" s="2" t="s">
        <v>273</v>
      </c>
      <c r="W539" s="2" t="s">
        <v>273</v>
      </c>
      <c r="X539" s="2" t="s">
        <v>273</v>
      </c>
      <c r="Y539" s="25" t="s">
        <v>273</v>
      </c>
    </row>
    <row r="540" spans="1:25">
      <c r="A540" s="134" t="str">
        <f t="shared" si="8"/>
        <v>CYca_03.3</v>
      </c>
      <c r="C540" s="177" t="s">
        <v>12</v>
      </c>
      <c r="D540" s="178" t="s">
        <v>495</v>
      </c>
      <c r="E540" s="178" t="s">
        <v>589</v>
      </c>
      <c r="F540" s="178" t="s">
        <v>590</v>
      </c>
      <c r="G540" s="178" t="s">
        <v>540</v>
      </c>
      <c r="H540" s="178" t="s">
        <v>5815</v>
      </c>
      <c r="I540" s="214" t="s">
        <v>643</v>
      </c>
      <c r="J540" s="82" t="s">
        <v>1679</v>
      </c>
      <c r="K540" s="82" t="s">
        <v>1680</v>
      </c>
      <c r="L540" s="24" t="s">
        <v>272</v>
      </c>
      <c r="M540" s="25" t="s">
        <v>273</v>
      </c>
      <c r="N540" s="174" t="s">
        <v>272</v>
      </c>
      <c r="O540" s="2" t="s">
        <v>273</v>
      </c>
      <c r="P540" s="2" t="s">
        <v>273</v>
      </c>
      <c r="Q540" s="2" t="s">
        <v>273</v>
      </c>
      <c r="R540" s="2" t="s">
        <v>273</v>
      </c>
      <c r="S540" s="25" t="s">
        <v>273</v>
      </c>
      <c r="T540" s="215"/>
      <c r="U540" s="24" t="s">
        <v>273</v>
      </c>
      <c r="V540" s="2" t="s">
        <v>273</v>
      </c>
      <c r="W540" s="2" t="s">
        <v>273</v>
      </c>
      <c r="X540" s="2" t="s">
        <v>273</v>
      </c>
      <c r="Y540" s="25" t="s">
        <v>273</v>
      </c>
    </row>
    <row r="541" spans="1:25">
      <c r="A541" s="134" t="str">
        <f t="shared" si="8"/>
        <v>CYca_03.3</v>
      </c>
      <c r="C541" s="177" t="s">
        <v>12</v>
      </c>
      <c r="D541" s="178" t="s">
        <v>495</v>
      </c>
      <c r="E541" s="178" t="s">
        <v>589</v>
      </c>
      <c r="F541" s="178" t="s">
        <v>590</v>
      </c>
      <c r="G541" s="178" t="s">
        <v>540</v>
      </c>
      <c r="H541" s="178" t="s">
        <v>5815</v>
      </c>
      <c r="I541" s="214" t="s">
        <v>643</v>
      </c>
      <c r="J541" s="82" t="s">
        <v>1679</v>
      </c>
      <c r="K541" s="82" t="s">
        <v>1681</v>
      </c>
      <c r="L541" s="24" t="s">
        <v>272</v>
      </c>
      <c r="M541" s="25" t="s">
        <v>273</v>
      </c>
      <c r="N541" s="174" t="s">
        <v>272</v>
      </c>
      <c r="O541" s="2" t="s">
        <v>273</v>
      </c>
      <c r="P541" s="2" t="s">
        <v>273</v>
      </c>
      <c r="Q541" s="2" t="s">
        <v>273</v>
      </c>
      <c r="R541" s="2" t="s">
        <v>273</v>
      </c>
      <c r="S541" s="25" t="s">
        <v>273</v>
      </c>
      <c r="T541" s="215"/>
      <c r="U541" s="24" t="s">
        <v>273</v>
      </c>
      <c r="V541" s="2" t="s">
        <v>273</v>
      </c>
      <c r="W541" s="2" t="s">
        <v>273</v>
      </c>
      <c r="X541" s="2" t="s">
        <v>273</v>
      </c>
      <c r="Y541" s="25" t="s">
        <v>273</v>
      </c>
    </row>
    <row r="542" spans="1:25">
      <c r="A542" s="134" t="str">
        <f t="shared" si="8"/>
        <v>CYca_03.3</v>
      </c>
      <c r="C542" s="177" t="s">
        <v>12</v>
      </c>
      <c r="D542" s="178" t="s">
        <v>495</v>
      </c>
      <c r="E542" s="178" t="s">
        <v>589</v>
      </c>
      <c r="F542" s="178" t="s">
        <v>590</v>
      </c>
      <c r="G542" s="178" t="s">
        <v>540</v>
      </c>
      <c r="H542" s="178" t="s">
        <v>5815</v>
      </c>
      <c r="I542" s="214" t="s">
        <v>643</v>
      </c>
      <c r="J542" s="82" t="s">
        <v>437</v>
      </c>
      <c r="K542" s="82" t="s">
        <v>1682</v>
      </c>
      <c r="L542" s="24" t="s">
        <v>272</v>
      </c>
      <c r="M542" s="25" t="s">
        <v>272</v>
      </c>
      <c r="N542" s="174" t="s">
        <v>7</v>
      </c>
      <c r="O542" s="2" t="s">
        <v>7</v>
      </c>
      <c r="P542" s="2" t="s">
        <v>7</v>
      </c>
      <c r="Q542" s="2" t="s">
        <v>7</v>
      </c>
      <c r="R542" s="2" t="s">
        <v>7</v>
      </c>
      <c r="S542" s="25" t="s">
        <v>7</v>
      </c>
      <c r="T542" s="215"/>
      <c r="U542" s="24" t="s">
        <v>273</v>
      </c>
      <c r="V542" s="2" t="s">
        <v>273</v>
      </c>
      <c r="W542" s="2" t="s">
        <v>273</v>
      </c>
      <c r="X542" s="2" t="s">
        <v>273</v>
      </c>
      <c r="Y542" s="25" t="s">
        <v>273</v>
      </c>
    </row>
    <row r="543" spans="1:25">
      <c r="A543" s="134" t="str">
        <f t="shared" si="8"/>
        <v>CYca_04.2</v>
      </c>
      <c r="C543" s="177" t="s">
        <v>12</v>
      </c>
      <c r="D543" s="178" t="s">
        <v>495</v>
      </c>
      <c r="E543" s="178" t="s">
        <v>593</v>
      </c>
      <c r="F543" s="178" t="s">
        <v>594</v>
      </c>
      <c r="G543" s="178" t="s">
        <v>540</v>
      </c>
      <c r="H543" s="178" t="s">
        <v>5815</v>
      </c>
      <c r="I543" s="214" t="s">
        <v>643</v>
      </c>
      <c r="J543" s="82" t="s">
        <v>1663</v>
      </c>
      <c r="K543" s="82" t="s">
        <v>210</v>
      </c>
      <c r="L543" s="24" t="s">
        <v>272</v>
      </c>
      <c r="M543" s="25" t="s">
        <v>273</v>
      </c>
      <c r="N543" s="174" t="s">
        <v>272</v>
      </c>
      <c r="O543" s="2" t="s">
        <v>273</v>
      </c>
      <c r="P543" s="2" t="s">
        <v>273</v>
      </c>
      <c r="Q543" s="2" t="s">
        <v>273</v>
      </c>
      <c r="R543" s="2" t="s">
        <v>273</v>
      </c>
      <c r="S543" s="25" t="s">
        <v>273</v>
      </c>
      <c r="T543" s="215"/>
      <c r="U543" s="24" t="s">
        <v>273</v>
      </c>
      <c r="V543" s="2" t="s">
        <v>273</v>
      </c>
      <c r="W543" s="2" t="s">
        <v>273</v>
      </c>
      <c r="X543" s="2" t="s">
        <v>273</v>
      </c>
      <c r="Y543" s="25" t="s">
        <v>273</v>
      </c>
    </row>
    <row r="544" spans="1:25">
      <c r="A544" s="134" t="str">
        <f t="shared" si="8"/>
        <v>CYca_04.3</v>
      </c>
      <c r="C544" s="177" t="s">
        <v>12</v>
      </c>
      <c r="D544" s="178" t="s">
        <v>495</v>
      </c>
      <c r="E544" s="178" t="s">
        <v>595</v>
      </c>
      <c r="F544" s="178" t="s">
        <v>596</v>
      </c>
      <c r="G544" s="178" t="s">
        <v>540</v>
      </c>
      <c r="H544" s="172" t="s">
        <v>5815</v>
      </c>
      <c r="I544" s="216" t="s">
        <v>643</v>
      </c>
      <c r="J544" s="82" t="s">
        <v>313</v>
      </c>
      <c r="K544" s="82" t="s">
        <v>1684</v>
      </c>
      <c r="L544" s="24" t="s">
        <v>272</v>
      </c>
      <c r="M544" s="25" t="s">
        <v>273</v>
      </c>
      <c r="N544" s="174" t="s">
        <v>273</v>
      </c>
      <c r="O544" s="2" t="s">
        <v>273</v>
      </c>
      <c r="P544" s="2" t="s">
        <v>273</v>
      </c>
      <c r="Q544" s="2" t="s">
        <v>273</v>
      </c>
      <c r="R544" s="2" t="s">
        <v>272</v>
      </c>
      <c r="S544" s="25" t="s">
        <v>273</v>
      </c>
      <c r="T544" s="215"/>
      <c r="U544" s="24" t="s">
        <v>272</v>
      </c>
      <c r="V544" s="2" t="s">
        <v>273</v>
      </c>
      <c r="W544" s="2" t="s">
        <v>273</v>
      </c>
      <c r="X544" s="2" t="s">
        <v>273</v>
      </c>
      <c r="Y544" s="25" t="s">
        <v>273</v>
      </c>
    </row>
    <row r="545" spans="1:25">
      <c r="A545" s="134" t="str">
        <f t="shared" si="8"/>
        <v>CYca_04.3</v>
      </c>
      <c r="C545" s="177" t="s">
        <v>12</v>
      </c>
      <c r="D545" s="178" t="s">
        <v>495</v>
      </c>
      <c r="E545" s="178" t="s">
        <v>595</v>
      </c>
      <c r="F545" s="178" t="s">
        <v>596</v>
      </c>
      <c r="G545" s="178" t="s">
        <v>540</v>
      </c>
      <c r="H545" s="178" t="s">
        <v>5815</v>
      </c>
      <c r="I545" s="214" t="s">
        <v>643</v>
      </c>
      <c r="J545" s="82" t="s">
        <v>313</v>
      </c>
      <c r="K545" s="82" t="s">
        <v>73</v>
      </c>
      <c r="L545" s="24" t="s">
        <v>272</v>
      </c>
      <c r="M545" s="25" t="s">
        <v>273</v>
      </c>
      <c r="N545" s="174" t="s">
        <v>273</v>
      </c>
      <c r="O545" s="2" t="s">
        <v>273</v>
      </c>
      <c r="P545" s="2" t="s">
        <v>272</v>
      </c>
      <c r="Q545" s="2" t="s">
        <v>273</v>
      </c>
      <c r="R545" s="2" t="s">
        <v>272</v>
      </c>
      <c r="S545" s="25" t="s">
        <v>273</v>
      </c>
      <c r="T545" s="215"/>
      <c r="U545" s="24" t="s">
        <v>273</v>
      </c>
      <c r="V545" s="2" t="s">
        <v>273</v>
      </c>
      <c r="W545" s="2" t="s">
        <v>273</v>
      </c>
      <c r="X545" s="2" t="s">
        <v>273</v>
      </c>
      <c r="Y545" s="25" t="s">
        <v>273</v>
      </c>
    </row>
    <row r="546" spans="1:25">
      <c r="A546" s="134" t="str">
        <f t="shared" si="8"/>
        <v>CYca_05.2</v>
      </c>
      <c r="C546" s="177" t="s">
        <v>12</v>
      </c>
      <c r="D546" s="178" t="s">
        <v>495</v>
      </c>
      <c r="E546" s="178" t="s">
        <v>599</v>
      </c>
      <c r="F546" s="178" t="s">
        <v>600</v>
      </c>
      <c r="G546" s="178" t="s">
        <v>540</v>
      </c>
      <c r="H546" s="178" t="s">
        <v>5815</v>
      </c>
      <c r="I546" s="214" t="s">
        <v>643</v>
      </c>
      <c r="J546" s="82" t="s">
        <v>1663</v>
      </c>
      <c r="K546" s="82" t="s">
        <v>1688</v>
      </c>
      <c r="L546" s="24" t="s">
        <v>272</v>
      </c>
      <c r="M546" s="25" t="s">
        <v>273</v>
      </c>
      <c r="N546" s="174" t="s">
        <v>273</v>
      </c>
      <c r="O546" s="2" t="s">
        <v>273</v>
      </c>
      <c r="P546" s="2" t="s">
        <v>273</v>
      </c>
      <c r="Q546" s="2" t="s">
        <v>273</v>
      </c>
      <c r="R546" s="2" t="s">
        <v>272</v>
      </c>
      <c r="S546" s="25" t="s">
        <v>273</v>
      </c>
      <c r="T546" s="215"/>
      <c r="U546" s="24" t="s">
        <v>273</v>
      </c>
      <c r="V546" s="2" t="s">
        <v>273</v>
      </c>
      <c r="W546" s="2" t="s">
        <v>272</v>
      </c>
      <c r="X546" s="2" t="s">
        <v>273</v>
      </c>
      <c r="Y546" s="25" t="s">
        <v>273</v>
      </c>
    </row>
    <row r="547" spans="1:25">
      <c r="A547" s="134" t="str">
        <f t="shared" si="8"/>
        <v>CYca_05.2</v>
      </c>
      <c r="C547" s="177" t="s">
        <v>12</v>
      </c>
      <c r="D547" s="178" t="s">
        <v>495</v>
      </c>
      <c r="E547" s="178" t="s">
        <v>599</v>
      </c>
      <c r="F547" s="178" t="s">
        <v>600</v>
      </c>
      <c r="G547" s="178" t="s">
        <v>540</v>
      </c>
      <c r="H547" s="178" t="s">
        <v>5815</v>
      </c>
      <c r="I547" s="214" t="s">
        <v>643</v>
      </c>
      <c r="J547" s="82" t="s">
        <v>1686</v>
      </c>
      <c r="K547" s="82" t="s">
        <v>1689</v>
      </c>
      <c r="L547" s="24" t="s">
        <v>272</v>
      </c>
      <c r="M547" s="25" t="s">
        <v>273</v>
      </c>
      <c r="N547" s="174" t="s">
        <v>273</v>
      </c>
      <c r="O547" s="2" t="s">
        <v>273</v>
      </c>
      <c r="P547" s="2" t="s">
        <v>273</v>
      </c>
      <c r="Q547" s="2" t="s">
        <v>273</v>
      </c>
      <c r="R547" s="2" t="s">
        <v>272</v>
      </c>
      <c r="S547" s="25" t="s">
        <v>273</v>
      </c>
      <c r="T547" s="215"/>
      <c r="U547" s="24" t="s">
        <v>273</v>
      </c>
      <c r="V547" s="2" t="s">
        <v>273</v>
      </c>
      <c r="W547" s="2" t="s">
        <v>273</v>
      </c>
      <c r="X547" s="2" t="s">
        <v>273</v>
      </c>
      <c r="Y547" s="25" t="s">
        <v>273</v>
      </c>
    </row>
    <row r="548" spans="1:25">
      <c r="A548" s="134" t="str">
        <f t="shared" si="8"/>
        <v>CYfa_01.4</v>
      </c>
      <c r="C548" s="177" t="s">
        <v>12</v>
      </c>
      <c r="D548" s="178" t="s">
        <v>2</v>
      </c>
      <c r="E548" s="178" t="s">
        <v>609</v>
      </c>
      <c r="F548" s="178" t="s">
        <v>610</v>
      </c>
      <c r="G548" s="178" t="s">
        <v>540</v>
      </c>
      <c r="H548" s="178" t="s">
        <v>5815</v>
      </c>
      <c r="I548" s="214" t="s">
        <v>643</v>
      </c>
      <c r="J548" s="82" t="s">
        <v>437</v>
      </c>
      <c r="K548" s="82" t="s">
        <v>1698</v>
      </c>
      <c r="L548" s="24" t="s">
        <v>272</v>
      </c>
      <c r="M548" s="25" t="s">
        <v>273</v>
      </c>
      <c r="N548" s="174" t="s">
        <v>272</v>
      </c>
      <c r="O548" s="2" t="s">
        <v>273</v>
      </c>
      <c r="P548" s="2" t="s">
        <v>273</v>
      </c>
      <c r="Q548" s="2" t="s">
        <v>273</v>
      </c>
      <c r="R548" s="2" t="s">
        <v>273</v>
      </c>
      <c r="S548" s="25" t="s">
        <v>273</v>
      </c>
      <c r="T548" s="215"/>
      <c r="U548" s="24" t="s">
        <v>273</v>
      </c>
      <c r="V548" s="2" t="s">
        <v>273</v>
      </c>
      <c r="W548" s="2" t="s">
        <v>273</v>
      </c>
      <c r="X548" s="2" t="s">
        <v>273</v>
      </c>
      <c r="Y548" s="25" t="s">
        <v>273</v>
      </c>
    </row>
    <row r="549" spans="1:25">
      <c r="A549" s="134" t="str">
        <f t="shared" si="8"/>
        <v>CYfa_01.4</v>
      </c>
      <c r="C549" s="177" t="s">
        <v>12</v>
      </c>
      <c r="D549" s="178" t="s">
        <v>2</v>
      </c>
      <c r="E549" s="178" t="s">
        <v>609</v>
      </c>
      <c r="F549" s="178" t="s">
        <v>610</v>
      </c>
      <c r="G549" s="178" t="s">
        <v>540</v>
      </c>
      <c r="H549" s="178" t="s">
        <v>5815</v>
      </c>
      <c r="I549" s="214" t="s">
        <v>643</v>
      </c>
      <c r="J549" s="82" t="s">
        <v>1686</v>
      </c>
      <c r="K549" s="82" t="s">
        <v>1699</v>
      </c>
      <c r="L549" s="24" t="s">
        <v>272</v>
      </c>
      <c r="M549" s="25" t="s">
        <v>273</v>
      </c>
      <c r="N549" s="174" t="s">
        <v>272</v>
      </c>
      <c r="O549" s="2" t="s">
        <v>273</v>
      </c>
      <c r="P549" s="2" t="s">
        <v>273</v>
      </c>
      <c r="Q549" s="2" t="s">
        <v>273</v>
      </c>
      <c r="R549" s="2" t="s">
        <v>273</v>
      </c>
      <c r="S549" s="25" t="s">
        <v>273</v>
      </c>
      <c r="T549" s="215"/>
      <c r="U549" s="24" t="s">
        <v>273</v>
      </c>
      <c r="V549" s="2" t="s">
        <v>273</v>
      </c>
      <c r="W549" s="2" t="s">
        <v>273</v>
      </c>
      <c r="X549" s="2" t="s">
        <v>273</v>
      </c>
      <c r="Y549" s="25" t="s">
        <v>273</v>
      </c>
    </row>
    <row r="550" spans="1:25">
      <c r="A550" s="134" t="str">
        <f t="shared" si="8"/>
        <v>CYfa_03.3</v>
      </c>
      <c r="C550" s="177" t="s">
        <v>12</v>
      </c>
      <c r="D550" s="178" t="s">
        <v>2</v>
      </c>
      <c r="E550" s="178" t="s">
        <v>619</v>
      </c>
      <c r="F550" s="178" t="s">
        <v>620</v>
      </c>
      <c r="G550" s="178" t="s">
        <v>540</v>
      </c>
      <c r="H550" s="178" t="s">
        <v>5815</v>
      </c>
      <c r="I550" s="214" t="s">
        <v>643</v>
      </c>
      <c r="J550" s="82" t="s">
        <v>407</v>
      </c>
      <c r="K550" s="82" t="s">
        <v>1704</v>
      </c>
      <c r="L550" s="24" t="s">
        <v>272</v>
      </c>
      <c r="M550" s="25" t="s">
        <v>273</v>
      </c>
      <c r="N550" s="174" t="s">
        <v>273</v>
      </c>
      <c r="O550" s="2" t="s">
        <v>273</v>
      </c>
      <c r="P550" s="2" t="s">
        <v>273</v>
      </c>
      <c r="Q550" s="2" t="s">
        <v>273</v>
      </c>
      <c r="R550" s="2" t="s">
        <v>272</v>
      </c>
      <c r="S550" s="25" t="s">
        <v>273</v>
      </c>
      <c r="T550" s="215"/>
      <c r="U550" s="24" t="s">
        <v>273</v>
      </c>
      <c r="V550" s="2" t="s">
        <v>273</v>
      </c>
      <c r="W550" s="2" t="s">
        <v>273</v>
      </c>
      <c r="X550" s="2" t="s">
        <v>273</v>
      </c>
      <c r="Y550" s="25" t="s">
        <v>273</v>
      </c>
    </row>
    <row r="551" spans="1:25">
      <c r="A551" s="134" t="str">
        <f t="shared" si="8"/>
        <v>CYst_02.1</v>
      </c>
      <c r="C551" s="177" t="s">
        <v>12</v>
      </c>
      <c r="D551" s="178" t="s">
        <v>3</v>
      </c>
      <c r="E551" s="178" t="s">
        <v>899</v>
      </c>
      <c r="F551" s="178" t="s">
        <v>900</v>
      </c>
      <c r="G551" s="178" t="s">
        <v>540</v>
      </c>
      <c r="H551" s="178" t="s">
        <v>5815</v>
      </c>
      <c r="I551" s="214" t="s">
        <v>643</v>
      </c>
      <c r="J551" s="82" t="s">
        <v>5874</v>
      </c>
      <c r="K551" s="82" t="s">
        <v>5875</v>
      </c>
      <c r="L551" s="24" t="s">
        <v>272</v>
      </c>
      <c r="M551" s="25" t="s">
        <v>273</v>
      </c>
      <c r="N551" s="174" t="s">
        <v>273</v>
      </c>
      <c r="O551" s="2" t="s">
        <v>273</v>
      </c>
      <c r="P551" s="2" t="s">
        <v>273</v>
      </c>
      <c r="Q551" s="2" t="s">
        <v>273</v>
      </c>
      <c r="R551" s="2" t="s">
        <v>272</v>
      </c>
      <c r="S551" s="25" t="s">
        <v>272</v>
      </c>
      <c r="T551" s="215"/>
      <c r="U551" s="24" t="s">
        <v>272</v>
      </c>
      <c r="V551" s="2" t="s">
        <v>273</v>
      </c>
      <c r="W551" s="2" t="s">
        <v>273</v>
      </c>
      <c r="X551" s="2" t="s">
        <v>273</v>
      </c>
      <c r="Y551" s="25" t="s">
        <v>273</v>
      </c>
    </row>
    <row r="552" spans="1:25">
      <c r="A552" s="134" t="str">
        <f t="shared" si="8"/>
        <v>CYst_02.2</v>
      </c>
      <c r="C552" s="177" t="s">
        <v>12</v>
      </c>
      <c r="D552" s="178" t="s">
        <v>3</v>
      </c>
      <c r="E552" s="178" t="s">
        <v>627</v>
      </c>
      <c r="F552" s="178" t="s">
        <v>628</v>
      </c>
      <c r="G552" s="178" t="s">
        <v>540</v>
      </c>
      <c r="H552" s="172" t="s">
        <v>5815</v>
      </c>
      <c r="I552" s="216" t="s">
        <v>643</v>
      </c>
      <c r="J552" s="82" t="s">
        <v>1711</v>
      </c>
      <c r="K552" s="82" t="s">
        <v>1708</v>
      </c>
      <c r="L552" s="24" t="s">
        <v>272</v>
      </c>
      <c r="M552" s="25" t="s">
        <v>273</v>
      </c>
      <c r="N552" s="174" t="s">
        <v>273</v>
      </c>
      <c r="O552" s="2" t="s">
        <v>273</v>
      </c>
      <c r="P552" s="2" t="s">
        <v>273</v>
      </c>
      <c r="Q552" s="2" t="s">
        <v>273</v>
      </c>
      <c r="R552" s="2" t="s">
        <v>272</v>
      </c>
      <c r="S552" s="25" t="s">
        <v>273</v>
      </c>
      <c r="T552" s="215"/>
      <c r="U552" s="24" t="s">
        <v>272</v>
      </c>
      <c r="V552" s="2" t="s">
        <v>273</v>
      </c>
      <c r="W552" s="2" t="s">
        <v>273</v>
      </c>
      <c r="X552" s="2" t="s">
        <v>273</v>
      </c>
      <c r="Y552" s="25" t="s">
        <v>273</v>
      </c>
    </row>
    <row r="553" spans="1:25">
      <c r="A553" s="134" t="str">
        <f t="shared" si="8"/>
        <v>CYst_02.2</v>
      </c>
      <c r="C553" s="177" t="s">
        <v>12</v>
      </c>
      <c r="D553" s="178" t="s">
        <v>3</v>
      </c>
      <c r="E553" s="178" t="s">
        <v>627</v>
      </c>
      <c r="F553" s="178" t="s">
        <v>628</v>
      </c>
      <c r="G553" s="178" t="s">
        <v>540</v>
      </c>
      <c r="H553" s="178" t="s">
        <v>5815</v>
      </c>
      <c r="I553" s="214" t="s">
        <v>643</v>
      </c>
      <c r="J553" s="82" t="s">
        <v>1711</v>
      </c>
      <c r="K553" s="82" t="s">
        <v>1717</v>
      </c>
      <c r="L553" s="24" t="s">
        <v>272</v>
      </c>
      <c r="M553" s="25" t="s">
        <v>273</v>
      </c>
      <c r="N553" s="174" t="s">
        <v>273</v>
      </c>
      <c r="O553" s="2" t="s">
        <v>273</v>
      </c>
      <c r="P553" s="2" t="s">
        <v>273</v>
      </c>
      <c r="Q553" s="2" t="s">
        <v>273</v>
      </c>
      <c r="R553" s="2" t="s">
        <v>272</v>
      </c>
      <c r="S553" s="25" t="s">
        <v>273</v>
      </c>
      <c r="T553" s="215"/>
      <c r="U553" s="24" t="s">
        <v>273</v>
      </c>
      <c r="V553" s="2" t="s">
        <v>273</v>
      </c>
      <c r="W553" s="2" t="s">
        <v>273</v>
      </c>
      <c r="X553" s="2" t="s">
        <v>273</v>
      </c>
      <c r="Y553" s="25" t="s">
        <v>273</v>
      </c>
    </row>
    <row r="554" spans="1:25">
      <c r="A554" s="134" t="str">
        <f t="shared" si="8"/>
        <v>CYst_02.2</v>
      </c>
      <c r="C554" s="177" t="s">
        <v>12</v>
      </c>
      <c r="D554" s="178" t="s">
        <v>3</v>
      </c>
      <c r="E554" s="178" t="s">
        <v>627</v>
      </c>
      <c r="F554" s="178" t="s">
        <v>628</v>
      </c>
      <c r="G554" s="178" t="s">
        <v>540</v>
      </c>
      <c r="H554" s="178" t="s">
        <v>5815</v>
      </c>
      <c r="I554" s="214" t="s">
        <v>643</v>
      </c>
      <c r="J554" s="82" t="s">
        <v>1669</v>
      </c>
      <c r="K554" s="82" t="s">
        <v>1712</v>
      </c>
      <c r="L554" s="24" t="s">
        <v>272</v>
      </c>
      <c r="M554" s="25" t="s">
        <v>273</v>
      </c>
      <c r="N554" s="174" t="s">
        <v>273</v>
      </c>
      <c r="O554" s="2" t="s">
        <v>273</v>
      </c>
      <c r="P554" s="2" t="s">
        <v>273</v>
      </c>
      <c r="Q554" s="2" t="s">
        <v>273</v>
      </c>
      <c r="R554" s="2" t="s">
        <v>272</v>
      </c>
      <c r="S554" s="25" t="s">
        <v>273</v>
      </c>
      <c r="T554" s="215"/>
      <c r="U554" s="24" t="s">
        <v>273</v>
      </c>
      <c r="V554" s="2" t="s">
        <v>273</v>
      </c>
      <c r="W554" s="2" t="s">
        <v>273</v>
      </c>
      <c r="X554" s="2" t="s">
        <v>273</v>
      </c>
      <c r="Y554" s="25" t="s">
        <v>273</v>
      </c>
    </row>
    <row r="555" spans="1:25">
      <c r="A555" s="134" t="str">
        <f t="shared" si="8"/>
        <v>CYst_02.3</v>
      </c>
      <c r="C555" s="177" t="s">
        <v>12</v>
      </c>
      <c r="D555" s="178" t="s">
        <v>3</v>
      </c>
      <c r="E555" s="178" t="s">
        <v>629</v>
      </c>
      <c r="F555" s="178" t="s">
        <v>630</v>
      </c>
      <c r="G555" s="178" t="s">
        <v>540</v>
      </c>
      <c r="H555" s="178" t="s">
        <v>5815</v>
      </c>
      <c r="I555" s="214" t="s">
        <v>643</v>
      </c>
      <c r="J555" s="82" t="s">
        <v>1718</v>
      </c>
      <c r="K555" s="82" t="s">
        <v>1719</v>
      </c>
      <c r="L555" s="24" t="s">
        <v>272</v>
      </c>
      <c r="M555" s="25" t="s">
        <v>273</v>
      </c>
      <c r="N555" s="174" t="s">
        <v>273</v>
      </c>
      <c r="O555" s="2" t="s">
        <v>273</v>
      </c>
      <c r="P555" s="2" t="s">
        <v>273</v>
      </c>
      <c r="Q555" s="2" t="s">
        <v>273</v>
      </c>
      <c r="R555" s="2" t="s">
        <v>272</v>
      </c>
      <c r="S555" s="25" t="s">
        <v>273</v>
      </c>
      <c r="T555" s="215"/>
      <c r="U555" s="24" t="s">
        <v>273</v>
      </c>
      <c r="V555" s="2" t="s">
        <v>273</v>
      </c>
      <c r="W555" s="2" t="s">
        <v>273</v>
      </c>
      <c r="X555" s="2" t="s">
        <v>273</v>
      </c>
      <c r="Y555" s="25" t="s">
        <v>273</v>
      </c>
    </row>
    <row r="556" spans="1:25">
      <c r="A556" s="134" t="str">
        <f t="shared" si="8"/>
        <v>CYst_02.3</v>
      </c>
      <c r="C556" s="177" t="s">
        <v>12</v>
      </c>
      <c r="D556" s="178" t="s">
        <v>3</v>
      </c>
      <c r="E556" s="178" t="s">
        <v>629</v>
      </c>
      <c r="F556" s="178" t="s">
        <v>630</v>
      </c>
      <c r="G556" s="178" t="s">
        <v>540</v>
      </c>
      <c r="H556" s="178" t="s">
        <v>5815</v>
      </c>
      <c r="I556" s="214" t="s">
        <v>643</v>
      </c>
      <c r="J556" s="82" t="s">
        <v>1711</v>
      </c>
      <c r="K556" s="82" t="s">
        <v>1720</v>
      </c>
      <c r="L556" s="24" t="s">
        <v>272</v>
      </c>
      <c r="M556" s="25" t="s">
        <v>273</v>
      </c>
      <c r="N556" s="174" t="s">
        <v>272</v>
      </c>
      <c r="O556" s="2" t="s">
        <v>273</v>
      </c>
      <c r="P556" s="2" t="s">
        <v>273</v>
      </c>
      <c r="Q556" s="2" t="s">
        <v>273</v>
      </c>
      <c r="R556" s="2" t="s">
        <v>272</v>
      </c>
      <c r="S556" s="25" t="s">
        <v>273</v>
      </c>
      <c r="T556" s="215"/>
      <c r="U556" s="24" t="s">
        <v>273</v>
      </c>
      <c r="V556" s="2" t="s">
        <v>273</v>
      </c>
      <c r="W556" s="2" t="s">
        <v>273</v>
      </c>
      <c r="X556" s="2" t="s">
        <v>273</v>
      </c>
      <c r="Y556" s="25" t="s">
        <v>273</v>
      </c>
    </row>
    <row r="557" spans="1:25">
      <c r="A557" s="134" t="str">
        <f t="shared" si="8"/>
        <v>CYst_02.5</v>
      </c>
      <c r="C557" s="177" t="s">
        <v>12</v>
      </c>
      <c r="D557" s="178" t="s">
        <v>3</v>
      </c>
      <c r="E557" s="178" t="s">
        <v>633</v>
      </c>
      <c r="F557" s="178" t="s">
        <v>634</v>
      </c>
      <c r="G557" s="178" t="s">
        <v>540</v>
      </c>
      <c r="H557" s="178" t="s">
        <v>5815</v>
      </c>
      <c r="I557" s="214" t="s">
        <v>643</v>
      </c>
      <c r="J557" s="82" t="s">
        <v>1711</v>
      </c>
      <c r="K557" s="82" t="s">
        <v>1721</v>
      </c>
      <c r="L557" s="24" t="s">
        <v>272</v>
      </c>
      <c r="M557" s="25" t="s">
        <v>273</v>
      </c>
      <c r="N557" s="174" t="s">
        <v>273</v>
      </c>
      <c r="O557" s="2" t="s">
        <v>273</v>
      </c>
      <c r="P557" s="2" t="s">
        <v>273</v>
      </c>
      <c r="Q557" s="2" t="s">
        <v>273</v>
      </c>
      <c r="R557" s="2" t="s">
        <v>272</v>
      </c>
      <c r="S557" s="25" t="s">
        <v>273</v>
      </c>
      <c r="T557" s="215"/>
      <c r="U557" s="24" t="s">
        <v>273</v>
      </c>
      <c r="V557" s="2" t="s">
        <v>273</v>
      </c>
      <c r="W557" s="2" t="s">
        <v>273</v>
      </c>
      <c r="X557" s="2" t="s">
        <v>273</v>
      </c>
      <c r="Y557" s="25" t="s">
        <v>273</v>
      </c>
    </row>
    <row r="558" spans="1:25">
      <c r="A558" s="134" t="str">
        <f t="shared" si="8"/>
        <v>CZbu_02.1</v>
      </c>
      <c r="C558" s="177" t="s">
        <v>13</v>
      </c>
      <c r="D558" s="178" t="s">
        <v>1</v>
      </c>
      <c r="E558" s="178" t="s">
        <v>538</v>
      </c>
      <c r="F558" s="178" t="s">
        <v>539</v>
      </c>
      <c r="G558" s="178" t="s">
        <v>540</v>
      </c>
      <c r="H558" s="178" t="s">
        <v>5815</v>
      </c>
      <c r="I558" s="214" t="s">
        <v>643</v>
      </c>
      <c r="J558" s="82" t="s">
        <v>417</v>
      </c>
      <c r="K558" s="82" t="s">
        <v>5876</v>
      </c>
      <c r="L558" s="24" t="s">
        <v>273</v>
      </c>
      <c r="M558" s="25" t="s">
        <v>273</v>
      </c>
      <c r="N558" s="174" t="s">
        <v>273</v>
      </c>
      <c r="O558" s="2" t="s">
        <v>273</v>
      </c>
      <c r="P558" s="2" t="s">
        <v>273</v>
      </c>
      <c r="Q558" s="2" t="s">
        <v>272</v>
      </c>
      <c r="R558" s="2" t="s">
        <v>272</v>
      </c>
      <c r="S558" s="25" t="s">
        <v>273</v>
      </c>
      <c r="T558" s="215"/>
      <c r="U558" s="24" t="s">
        <v>273</v>
      </c>
      <c r="V558" s="2" t="s">
        <v>273</v>
      </c>
      <c r="W558" s="2" t="s">
        <v>273</v>
      </c>
      <c r="X558" s="2" t="s">
        <v>273</v>
      </c>
      <c r="Y558" s="25" t="s">
        <v>273</v>
      </c>
    </row>
    <row r="559" spans="1:25">
      <c r="A559" s="134" t="str">
        <f t="shared" si="8"/>
        <v>CZbu_02.1</v>
      </c>
      <c r="C559" s="177" t="s">
        <v>13</v>
      </c>
      <c r="D559" s="178" t="s">
        <v>1</v>
      </c>
      <c r="E559" s="178" t="s">
        <v>538</v>
      </c>
      <c r="F559" s="178" t="s">
        <v>539</v>
      </c>
      <c r="G559" s="178" t="s">
        <v>540</v>
      </c>
      <c r="H559" s="178" t="s">
        <v>5815</v>
      </c>
      <c r="I559" s="214" t="s">
        <v>643</v>
      </c>
      <c r="J559" s="82" t="s">
        <v>417</v>
      </c>
      <c r="K559" s="82" t="s">
        <v>5877</v>
      </c>
      <c r="L559" s="24" t="s">
        <v>273</v>
      </c>
      <c r="M559" s="25" t="s">
        <v>273</v>
      </c>
      <c r="N559" s="174" t="s">
        <v>273</v>
      </c>
      <c r="O559" s="2" t="s">
        <v>273</v>
      </c>
      <c r="P559" s="2" t="s">
        <v>273</v>
      </c>
      <c r="Q559" s="2" t="s">
        <v>272</v>
      </c>
      <c r="R559" s="2" t="s">
        <v>272</v>
      </c>
      <c r="S559" s="25" t="s">
        <v>273</v>
      </c>
      <c r="T559" s="215"/>
      <c r="U559" s="24" t="s">
        <v>272</v>
      </c>
      <c r="V559" s="2" t="s">
        <v>273</v>
      </c>
      <c r="W559" s="2" t="s">
        <v>272</v>
      </c>
      <c r="X559" s="2" t="s">
        <v>273</v>
      </c>
      <c r="Y559" s="25" t="s">
        <v>273</v>
      </c>
    </row>
    <row r="560" spans="1:25">
      <c r="A560" s="134" t="str">
        <f t="shared" si="8"/>
        <v>CZbu_02.1</v>
      </c>
      <c r="C560" s="177" t="s">
        <v>13</v>
      </c>
      <c r="D560" s="178" t="s">
        <v>1</v>
      </c>
      <c r="E560" s="178" t="s">
        <v>538</v>
      </c>
      <c r="F560" s="178" t="s">
        <v>539</v>
      </c>
      <c r="G560" s="178" t="s">
        <v>540</v>
      </c>
      <c r="H560" s="172" t="s">
        <v>5815</v>
      </c>
      <c r="I560" s="216" t="s">
        <v>643</v>
      </c>
      <c r="J560" s="82" t="s">
        <v>417</v>
      </c>
      <c r="K560" s="82" t="s">
        <v>5878</v>
      </c>
      <c r="L560" s="24" t="s">
        <v>273</v>
      </c>
      <c r="M560" s="25" t="s">
        <v>273</v>
      </c>
      <c r="N560" s="174" t="s">
        <v>273</v>
      </c>
      <c r="O560" s="2" t="s">
        <v>273</v>
      </c>
      <c r="P560" s="2" t="s">
        <v>273</v>
      </c>
      <c r="Q560" s="2" t="s">
        <v>272</v>
      </c>
      <c r="R560" s="2" t="s">
        <v>272</v>
      </c>
      <c r="S560" s="25" t="s">
        <v>273</v>
      </c>
      <c r="T560" s="215"/>
      <c r="U560" s="24" t="s">
        <v>272</v>
      </c>
      <c r="V560" s="2" t="s">
        <v>273</v>
      </c>
      <c r="W560" s="2" t="s">
        <v>272</v>
      </c>
      <c r="X560" s="2" t="s">
        <v>273</v>
      </c>
      <c r="Y560" s="25" t="s">
        <v>273</v>
      </c>
    </row>
    <row r="561" spans="1:25">
      <c r="A561" s="134" t="str">
        <f t="shared" si="8"/>
        <v>CZbu_03.1</v>
      </c>
      <c r="C561" s="177" t="s">
        <v>13</v>
      </c>
      <c r="D561" s="178" t="s">
        <v>1</v>
      </c>
      <c r="E561" s="178" t="s">
        <v>541</v>
      </c>
      <c r="F561" s="178" t="s">
        <v>542</v>
      </c>
      <c r="G561" s="178" t="s">
        <v>540</v>
      </c>
      <c r="H561" s="178" t="s">
        <v>5815</v>
      </c>
      <c r="I561" s="214" t="s">
        <v>643</v>
      </c>
      <c r="J561" s="82" t="s">
        <v>1737</v>
      </c>
      <c r="K561" s="82" t="s">
        <v>1734</v>
      </c>
      <c r="L561" s="24" t="s">
        <v>273</v>
      </c>
      <c r="M561" s="25" t="s">
        <v>273</v>
      </c>
      <c r="N561" s="174" t="s">
        <v>273</v>
      </c>
      <c r="O561" s="2" t="s">
        <v>273</v>
      </c>
      <c r="P561" s="2" t="s">
        <v>273</v>
      </c>
      <c r="Q561" s="2" t="s">
        <v>272</v>
      </c>
      <c r="R561" s="2" t="s">
        <v>273</v>
      </c>
      <c r="S561" s="25" t="s">
        <v>273</v>
      </c>
      <c r="T561" s="215"/>
      <c r="U561" s="24" t="s">
        <v>272</v>
      </c>
      <c r="V561" s="2" t="s">
        <v>273</v>
      </c>
      <c r="W561" s="2" t="s">
        <v>273</v>
      </c>
      <c r="X561" s="2" t="s">
        <v>273</v>
      </c>
      <c r="Y561" s="25" t="s">
        <v>273</v>
      </c>
    </row>
    <row r="562" spans="1:25">
      <c r="A562" s="134" t="str">
        <f t="shared" si="8"/>
        <v>CZbu_03.1</v>
      </c>
      <c r="C562" s="177" t="s">
        <v>13</v>
      </c>
      <c r="D562" s="178" t="s">
        <v>1</v>
      </c>
      <c r="E562" s="178" t="s">
        <v>541</v>
      </c>
      <c r="F562" s="178" t="s">
        <v>542</v>
      </c>
      <c r="G562" s="178" t="s">
        <v>540</v>
      </c>
      <c r="H562" s="178" t="s">
        <v>5815</v>
      </c>
      <c r="I562" s="214" t="s">
        <v>643</v>
      </c>
      <c r="J562" s="82" t="s">
        <v>1735</v>
      </c>
      <c r="K562" s="82" t="s">
        <v>1736</v>
      </c>
      <c r="L562" s="24" t="s">
        <v>273</v>
      </c>
      <c r="M562" s="25" t="s">
        <v>273</v>
      </c>
      <c r="N562" s="174" t="s">
        <v>273</v>
      </c>
      <c r="O562" s="2" t="s">
        <v>273</v>
      </c>
      <c r="P562" s="2" t="s">
        <v>273</v>
      </c>
      <c r="Q562" s="2" t="s">
        <v>272</v>
      </c>
      <c r="R562" s="2" t="s">
        <v>273</v>
      </c>
      <c r="S562" s="25" t="s">
        <v>273</v>
      </c>
      <c r="T562" s="215"/>
      <c r="U562" s="24" t="s">
        <v>272</v>
      </c>
      <c r="V562" s="2" t="s">
        <v>273</v>
      </c>
      <c r="W562" s="2" t="s">
        <v>273</v>
      </c>
      <c r="X562" s="2" t="s">
        <v>273</v>
      </c>
      <c r="Y562" s="25" t="s">
        <v>273</v>
      </c>
    </row>
    <row r="563" spans="1:25">
      <c r="A563" s="134" t="str">
        <f t="shared" si="8"/>
        <v>CZbu_04.1</v>
      </c>
      <c r="C563" s="177" t="s">
        <v>13</v>
      </c>
      <c r="D563" s="178" t="s">
        <v>1</v>
      </c>
      <c r="E563" s="178" t="s">
        <v>543</v>
      </c>
      <c r="F563" s="178" t="s">
        <v>544</v>
      </c>
      <c r="G563" s="178" t="s">
        <v>540</v>
      </c>
      <c r="H563" s="178" t="s">
        <v>5815</v>
      </c>
      <c r="I563" s="214" t="s">
        <v>643</v>
      </c>
      <c r="J563" s="82" t="s">
        <v>47</v>
      </c>
      <c r="K563" s="82" t="s">
        <v>47</v>
      </c>
      <c r="L563" s="24" t="s">
        <v>272</v>
      </c>
      <c r="M563" s="25" t="s">
        <v>272</v>
      </c>
      <c r="N563" s="174" t="s">
        <v>7</v>
      </c>
      <c r="O563" s="2" t="s">
        <v>7</v>
      </c>
      <c r="P563" s="2" t="s">
        <v>7</v>
      </c>
      <c r="Q563" s="2" t="s">
        <v>7</v>
      </c>
      <c r="R563" s="2" t="s">
        <v>7</v>
      </c>
      <c r="S563" s="25" t="s">
        <v>7</v>
      </c>
      <c r="T563" s="215"/>
      <c r="U563" s="24" t="s">
        <v>272</v>
      </c>
      <c r="V563" s="2" t="s">
        <v>272</v>
      </c>
      <c r="W563" s="2" t="s">
        <v>272</v>
      </c>
      <c r="X563" s="2" t="s">
        <v>272</v>
      </c>
      <c r="Y563" s="25" t="s">
        <v>272</v>
      </c>
    </row>
    <row r="564" spans="1:25">
      <c r="A564" s="134" t="str">
        <f t="shared" si="8"/>
        <v>CZbu_04.2</v>
      </c>
      <c r="C564" s="177" t="s">
        <v>13</v>
      </c>
      <c r="D564" s="178" t="s">
        <v>1</v>
      </c>
      <c r="E564" s="178" t="s">
        <v>545</v>
      </c>
      <c r="F564" s="178" t="s">
        <v>546</v>
      </c>
      <c r="G564" s="178" t="s">
        <v>540</v>
      </c>
      <c r="H564" s="178" t="s">
        <v>5815</v>
      </c>
      <c r="I564" s="214" t="s">
        <v>643</v>
      </c>
      <c r="J564" s="82" t="s">
        <v>47</v>
      </c>
      <c r="K564" s="82" t="s">
        <v>47</v>
      </c>
      <c r="L564" s="24" t="s">
        <v>272</v>
      </c>
      <c r="M564" s="25" t="s">
        <v>272</v>
      </c>
      <c r="N564" s="174" t="s">
        <v>7</v>
      </c>
      <c r="O564" s="2" t="s">
        <v>7</v>
      </c>
      <c r="P564" s="2" t="s">
        <v>7</v>
      </c>
      <c r="Q564" s="2" t="s">
        <v>7</v>
      </c>
      <c r="R564" s="2" t="s">
        <v>7</v>
      </c>
      <c r="S564" s="25" t="s">
        <v>7</v>
      </c>
      <c r="T564" s="215"/>
      <c r="U564" s="24" t="s">
        <v>272</v>
      </c>
      <c r="V564" s="2" t="s">
        <v>272</v>
      </c>
      <c r="W564" s="2" t="s">
        <v>272</v>
      </c>
      <c r="X564" s="2" t="s">
        <v>272</v>
      </c>
      <c r="Y564" s="25" t="s">
        <v>272</v>
      </c>
    </row>
    <row r="565" spans="1:25">
      <c r="A565" s="134" t="str">
        <f t="shared" si="8"/>
        <v>CZbu_05.1</v>
      </c>
      <c r="C565" s="177" t="s">
        <v>13</v>
      </c>
      <c r="D565" s="178" t="s">
        <v>1</v>
      </c>
      <c r="E565" s="178" t="s">
        <v>547</v>
      </c>
      <c r="F565" s="178" t="s">
        <v>548</v>
      </c>
      <c r="G565" s="178" t="s">
        <v>540</v>
      </c>
      <c r="H565" s="178" t="s">
        <v>5815</v>
      </c>
      <c r="I565" s="214" t="s">
        <v>53</v>
      </c>
      <c r="J565" s="82" t="s">
        <v>1737</v>
      </c>
      <c r="K565" s="82" t="s">
        <v>1734</v>
      </c>
      <c r="L565" s="24" t="s">
        <v>273</v>
      </c>
      <c r="M565" s="25" t="s">
        <v>273</v>
      </c>
      <c r="N565" s="174" t="s">
        <v>273</v>
      </c>
      <c r="O565" s="2" t="s">
        <v>273</v>
      </c>
      <c r="P565" s="2" t="s">
        <v>273</v>
      </c>
      <c r="Q565" s="2" t="s">
        <v>272</v>
      </c>
      <c r="R565" s="2" t="s">
        <v>273</v>
      </c>
      <c r="S565" s="25" t="s">
        <v>273</v>
      </c>
      <c r="T565" s="215"/>
      <c r="U565" s="24" t="s">
        <v>272</v>
      </c>
      <c r="V565" s="2" t="s">
        <v>273</v>
      </c>
      <c r="W565" s="2" t="s">
        <v>273</v>
      </c>
      <c r="X565" s="2" t="s">
        <v>273</v>
      </c>
      <c r="Y565" s="25" t="s">
        <v>273</v>
      </c>
    </row>
    <row r="566" spans="1:25">
      <c r="A566" s="134" t="str">
        <f t="shared" si="8"/>
        <v>CZbu_05.1</v>
      </c>
      <c r="C566" s="177" t="s">
        <v>13</v>
      </c>
      <c r="D566" s="178" t="s">
        <v>1</v>
      </c>
      <c r="E566" s="178" t="s">
        <v>547</v>
      </c>
      <c r="F566" s="178" t="s">
        <v>548</v>
      </c>
      <c r="G566" s="178" t="s">
        <v>540</v>
      </c>
      <c r="H566" s="178" t="s">
        <v>5815</v>
      </c>
      <c r="I566" s="214" t="s">
        <v>53</v>
      </c>
      <c r="J566" s="82" t="s">
        <v>1735</v>
      </c>
      <c r="K566" s="82" t="s">
        <v>1736</v>
      </c>
      <c r="L566" s="24" t="s">
        <v>273</v>
      </c>
      <c r="M566" s="25" t="s">
        <v>273</v>
      </c>
      <c r="N566" s="174" t="s">
        <v>273</v>
      </c>
      <c r="O566" s="2" t="s">
        <v>273</v>
      </c>
      <c r="P566" s="2" t="s">
        <v>273</v>
      </c>
      <c r="Q566" s="2" t="s">
        <v>272</v>
      </c>
      <c r="R566" s="2" t="s">
        <v>273</v>
      </c>
      <c r="S566" s="25" t="s">
        <v>273</v>
      </c>
      <c r="T566" s="215"/>
      <c r="U566" s="24" t="s">
        <v>272</v>
      </c>
      <c r="V566" s="2" t="s">
        <v>273</v>
      </c>
      <c r="W566" s="2" t="s">
        <v>273</v>
      </c>
      <c r="X566" s="2" t="s">
        <v>273</v>
      </c>
      <c r="Y566" s="25" t="s">
        <v>273</v>
      </c>
    </row>
    <row r="567" spans="1:25">
      <c r="A567" s="134" t="str">
        <f t="shared" si="8"/>
        <v>CZbu_05.1</v>
      </c>
      <c r="C567" s="177" t="s">
        <v>13</v>
      </c>
      <c r="D567" s="178" t="s">
        <v>1</v>
      </c>
      <c r="E567" s="178" t="s">
        <v>547</v>
      </c>
      <c r="F567" s="178" t="s">
        <v>548</v>
      </c>
      <c r="G567" s="178" t="s">
        <v>540</v>
      </c>
      <c r="H567" s="178" t="s">
        <v>5815</v>
      </c>
      <c r="I567" s="214" t="s">
        <v>53</v>
      </c>
      <c r="J567" s="82" t="s">
        <v>327</v>
      </c>
      <c r="K567" s="82" t="s">
        <v>5879</v>
      </c>
      <c r="L567" s="24" t="s">
        <v>272</v>
      </c>
      <c r="M567" s="25" t="s">
        <v>273</v>
      </c>
      <c r="N567" s="174" t="s">
        <v>273</v>
      </c>
      <c r="O567" s="2" t="s">
        <v>273</v>
      </c>
      <c r="P567" s="2" t="s">
        <v>273</v>
      </c>
      <c r="Q567" s="2" t="s">
        <v>272</v>
      </c>
      <c r="R567" s="2" t="s">
        <v>272</v>
      </c>
      <c r="S567" s="25" t="s">
        <v>272</v>
      </c>
      <c r="T567" s="215"/>
      <c r="U567" s="24" t="s">
        <v>273</v>
      </c>
      <c r="V567" s="2" t="s">
        <v>273</v>
      </c>
      <c r="W567" s="2" t="s">
        <v>273</v>
      </c>
      <c r="X567" s="2" t="s">
        <v>273</v>
      </c>
      <c r="Y567" s="25" t="s">
        <v>273</v>
      </c>
    </row>
    <row r="568" spans="1:25">
      <c r="A568" s="134" t="str">
        <f t="shared" si="8"/>
        <v>CZbu_05.1</v>
      </c>
      <c r="C568" s="177" t="s">
        <v>13</v>
      </c>
      <c r="D568" s="178" t="s">
        <v>1</v>
      </c>
      <c r="E568" s="178" t="s">
        <v>547</v>
      </c>
      <c r="F568" s="178" t="s">
        <v>548</v>
      </c>
      <c r="G568" s="178" t="s">
        <v>540</v>
      </c>
      <c r="H568" s="172" t="s">
        <v>5815</v>
      </c>
      <c r="I568" s="216" t="s">
        <v>53</v>
      </c>
      <c r="J568" s="82" t="s">
        <v>327</v>
      </c>
      <c r="K568" s="82" t="s">
        <v>5879</v>
      </c>
      <c r="L568" s="24" t="s">
        <v>272</v>
      </c>
      <c r="M568" s="25" t="s">
        <v>273</v>
      </c>
      <c r="N568" s="174" t="s">
        <v>273</v>
      </c>
      <c r="O568" s="2" t="s">
        <v>273</v>
      </c>
      <c r="P568" s="2" t="s">
        <v>273</v>
      </c>
      <c r="Q568" s="2" t="s">
        <v>272</v>
      </c>
      <c r="R568" s="2" t="s">
        <v>272</v>
      </c>
      <c r="S568" s="25" t="s">
        <v>272</v>
      </c>
      <c r="T568" s="215"/>
      <c r="U568" s="24" t="s">
        <v>273</v>
      </c>
      <c r="V568" s="2" t="s">
        <v>273</v>
      </c>
      <c r="W568" s="2" t="s">
        <v>273</v>
      </c>
      <c r="X568" s="2" t="s">
        <v>273</v>
      </c>
      <c r="Y568" s="25" t="s">
        <v>273</v>
      </c>
    </row>
    <row r="569" spans="1:25">
      <c r="A569" s="134" t="str">
        <f t="shared" si="8"/>
        <v>CZbu_05.1</v>
      </c>
      <c r="C569" s="177" t="s">
        <v>13</v>
      </c>
      <c r="D569" s="178" t="s">
        <v>1</v>
      </c>
      <c r="E569" s="178" t="s">
        <v>547</v>
      </c>
      <c r="F569" s="178" t="s">
        <v>548</v>
      </c>
      <c r="G569" s="178" t="s">
        <v>540</v>
      </c>
      <c r="H569" s="178" t="s">
        <v>5815</v>
      </c>
      <c r="I569" s="214" t="s">
        <v>53</v>
      </c>
      <c r="J569" s="82" t="s">
        <v>327</v>
      </c>
      <c r="K569" s="82" t="s">
        <v>5879</v>
      </c>
      <c r="L569" s="24" t="s">
        <v>272</v>
      </c>
      <c r="M569" s="25" t="s">
        <v>273</v>
      </c>
      <c r="N569" s="174" t="s">
        <v>273</v>
      </c>
      <c r="O569" s="2" t="s">
        <v>273</v>
      </c>
      <c r="P569" s="2" t="s">
        <v>273</v>
      </c>
      <c r="Q569" s="2" t="s">
        <v>272</v>
      </c>
      <c r="R569" s="2" t="s">
        <v>272</v>
      </c>
      <c r="S569" s="25" t="s">
        <v>272</v>
      </c>
      <c r="T569" s="215"/>
      <c r="U569" s="24" t="s">
        <v>273</v>
      </c>
      <c r="V569" s="2" t="s">
        <v>273</v>
      </c>
      <c r="W569" s="2" t="s">
        <v>273</v>
      </c>
      <c r="X569" s="2" t="s">
        <v>273</v>
      </c>
      <c r="Y569" s="25" t="s">
        <v>273</v>
      </c>
    </row>
    <row r="570" spans="1:25">
      <c r="A570" s="134" t="str">
        <f t="shared" si="8"/>
        <v>CZbu_06.1</v>
      </c>
      <c r="C570" s="177" t="s">
        <v>13</v>
      </c>
      <c r="D570" s="178" t="s">
        <v>1</v>
      </c>
      <c r="E570" s="178" t="s">
        <v>553</v>
      </c>
      <c r="F570" s="178" t="s">
        <v>554</v>
      </c>
      <c r="G570" s="178" t="s">
        <v>540</v>
      </c>
      <c r="H570" s="178" t="s">
        <v>5815</v>
      </c>
      <c r="I570" s="214" t="s">
        <v>643</v>
      </c>
      <c r="J570" s="82" t="s">
        <v>1737</v>
      </c>
      <c r="K570" s="82" t="s">
        <v>1734</v>
      </c>
      <c r="L570" s="24" t="s">
        <v>273</v>
      </c>
      <c r="M570" s="25" t="s">
        <v>273</v>
      </c>
      <c r="N570" s="174" t="s">
        <v>273</v>
      </c>
      <c r="O570" s="2" t="s">
        <v>273</v>
      </c>
      <c r="P570" s="2" t="s">
        <v>273</v>
      </c>
      <c r="Q570" s="2" t="s">
        <v>272</v>
      </c>
      <c r="R570" s="2" t="s">
        <v>273</v>
      </c>
      <c r="S570" s="25" t="s">
        <v>273</v>
      </c>
      <c r="T570" s="215"/>
      <c r="U570" s="24" t="s">
        <v>272</v>
      </c>
      <c r="V570" s="2" t="s">
        <v>273</v>
      </c>
      <c r="W570" s="2" t="s">
        <v>273</v>
      </c>
      <c r="X570" s="2" t="s">
        <v>273</v>
      </c>
      <c r="Y570" s="25" t="s">
        <v>273</v>
      </c>
    </row>
    <row r="571" spans="1:25">
      <c r="A571" s="134" t="str">
        <f t="shared" si="8"/>
        <v>CZbu_06.1</v>
      </c>
      <c r="C571" s="177" t="s">
        <v>13</v>
      </c>
      <c r="D571" s="178" t="s">
        <v>1</v>
      </c>
      <c r="E571" s="178" t="s">
        <v>553</v>
      </c>
      <c r="F571" s="178" t="s">
        <v>554</v>
      </c>
      <c r="G571" s="178" t="s">
        <v>540</v>
      </c>
      <c r="H571" s="178" t="s">
        <v>5815</v>
      </c>
      <c r="I571" s="214" t="s">
        <v>643</v>
      </c>
      <c r="J571" s="82" t="s">
        <v>1735</v>
      </c>
      <c r="K571" s="82" t="s">
        <v>1736</v>
      </c>
      <c r="L571" s="24" t="s">
        <v>273</v>
      </c>
      <c r="M571" s="25" t="s">
        <v>273</v>
      </c>
      <c r="N571" s="174" t="s">
        <v>273</v>
      </c>
      <c r="O571" s="2" t="s">
        <v>273</v>
      </c>
      <c r="P571" s="2" t="s">
        <v>273</v>
      </c>
      <c r="Q571" s="2" t="s">
        <v>272</v>
      </c>
      <c r="R571" s="2" t="s">
        <v>273</v>
      </c>
      <c r="S571" s="25" t="s">
        <v>273</v>
      </c>
      <c r="T571" s="215"/>
      <c r="U571" s="24" t="s">
        <v>272</v>
      </c>
      <c r="V571" s="2" t="s">
        <v>273</v>
      </c>
      <c r="W571" s="2" t="s">
        <v>273</v>
      </c>
      <c r="X571" s="2" t="s">
        <v>273</v>
      </c>
      <c r="Y571" s="25" t="s">
        <v>273</v>
      </c>
    </row>
    <row r="572" spans="1:25">
      <c r="A572" s="134" t="str">
        <f t="shared" si="8"/>
        <v>CZbu_06.2</v>
      </c>
      <c r="C572" s="177" t="s">
        <v>13</v>
      </c>
      <c r="D572" s="178" t="s">
        <v>1</v>
      </c>
      <c r="E572" s="178" t="s">
        <v>555</v>
      </c>
      <c r="F572" s="178" t="s">
        <v>556</v>
      </c>
      <c r="G572" s="178" t="s">
        <v>540</v>
      </c>
      <c r="H572" s="178" t="s">
        <v>5815</v>
      </c>
      <c r="I572" s="214" t="s">
        <v>643</v>
      </c>
      <c r="J572" s="82" t="s">
        <v>1737</v>
      </c>
      <c r="K572" s="82" t="s">
        <v>1734</v>
      </c>
      <c r="L572" s="24" t="s">
        <v>273</v>
      </c>
      <c r="M572" s="25" t="s">
        <v>273</v>
      </c>
      <c r="N572" s="174" t="s">
        <v>273</v>
      </c>
      <c r="O572" s="2" t="s">
        <v>273</v>
      </c>
      <c r="P572" s="2" t="s">
        <v>273</v>
      </c>
      <c r="Q572" s="2" t="s">
        <v>272</v>
      </c>
      <c r="R572" s="2" t="s">
        <v>273</v>
      </c>
      <c r="S572" s="25" t="s">
        <v>273</v>
      </c>
      <c r="T572" s="215"/>
      <c r="U572" s="24" t="s">
        <v>272</v>
      </c>
      <c r="V572" s="2" t="s">
        <v>273</v>
      </c>
      <c r="W572" s="2" t="s">
        <v>273</v>
      </c>
      <c r="X572" s="2" t="s">
        <v>273</v>
      </c>
      <c r="Y572" s="25" t="s">
        <v>273</v>
      </c>
    </row>
    <row r="573" spans="1:25">
      <c r="A573" s="134" t="str">
        <f t="shared" si="8"/>
        <v>CZbu_06.2</v>
      </c>
      <c r="C573" s="177" t="s">
        <v>13</v>
      </c>
      <c r="D573" s="178" t="s">
        <v>1</v>
      </c>
      <c r="E573" s="178" t="s">
        <v>555</v>
      </c>
      <c r="F573" s="178" t="s">
        <v>556</v>
      </c>
      <c r="G573" s="178" t="s">
        <v>540</v>
      </c>
      <c r="H573" s="178" t="s">
        <v>5815</v>
      </c>
      <c r="I573" s="214" t="s">
        <v>643</v>
      </c>
      <c r="J573" s="82" t="s">
        <v>1735</v>
      </c>
      <c r="K573" s="82" t="s">
        <v>1736</v>
      </c>
      <c r="L573" s="24" t="s">
        <v>273</v>
      </c>
      <c r="M573" s="25" t="s">
        <v>273</v>
      </c>
      <c r="N573" s="174" t="s">
        <v>273</v>
      </c>
      <c r="O573" s="2" t="s">
        <v>273</v>
      </c>
      <c r="P573" s="2" t="s">
        <v>273</v>
      </c>
      <c r="Q573" s="2" t="s">
        <v>272</v>
      </c>
      <c r="R573" s="2" t="s">
        <v>273</v>
      </c>
      <c r="S573" s="25" t="s">
        <v>273</v>
      </c>
      <c r="T573" s="215"/>
      <c r="U573" s="24" t="s">
        <v>272</v>
      </c>
      <c r="V573" s="2" t="s">
        <v>273</v>
      </c>
      <c r="W573" s="2" t="s">
        <v>273</v>
      </c>
      <c r="X573" s="2" t="s">
        <v>273</v>
      </c>
      <c r="Y573" s="25" t="s">
        <v>273</v>
      </c>
    </row>
    <row r="574" spans="1:25">
      <c r="A574" s="134" t="str">
        <f t="shared" si="8"/>
        <v>CZbu_07.1</v>
      </c>
      <c r="C574" s="177" t="s">
        <v>13</v>
      </c>
      <c r="D574" s="178" t="s">
        <v>1</v>
      </c>
      <c r="E574" s="178" t="s">
        <v>561</v>
      </c>
      <c r="F574" s="178" t="s">
        <v>562</v>
      </c>
      <c r="G574" s="178" t="s">
        <v>533</v>
      </c>
      <c r="H574" s="178" t="s">
        <v>5815</v>
      </c>
      <c r="I574" s="214" t="s">
        <v>643</v>
      </c>
      <c r="J574" s="82" t="s">
        <v>1741</v>
      </c>
      <c r="K574" s="82" t="s">
        <v>1742</v>
      </c>
      <c r="L574" s="24" t="s">
        <v>273</v>
      </c>
      <c r="M574" s="25" t="s">
        <v>273</v>
      </c>
      <c r="N574" s="174" t="s">
        <v>273</v>
      </c>
      <c r="O574" s="2" t="s">
        <v>273</v>
      </c>
      <c r="P574" s="2" t="s">
        <v>273</v>
      </c>
      <c r="Q574" s="2" t="s">
        <v>272</v>
      </c>
      <c r="R574" s="2" t="s">
        <v>273</v>
      </c>
      <c r="S574" s="25" t="s">
        <v>273</v>
      </c>
      <c r="T574" s="215"/>
      <c r="U574" s="24" t="s">
        <v>7</v>
      </c>
      <c r="V574" s="2" t="s">
        <v>7</v>
      </c>
      <c r="W574" s="2" t="s">
        <v>7</v>
      </c>
      <c r="X574" s="2" t="s">
        <v>7</v>
      </c>
      <c r="Y574" s="25" t="s">
        <v>7</v>
      </c>
    </row>
    <row r="575" spans="1:25">
      <c r="A575" s="134" t="str">
        <f t="shared" si="8"/>
        <v>CZbu_07.2</v>
      </c>
      <c r="C575" s="177" t="s">
        <v>13</v>
      </c>
      <c r="D575" s="178" t="s">
        <v>1</v>
      </c>
      <c r="E575" s="178" t="s">
        <v>563</v>
      </c>
      <c r="F575" s="178" t="s">
        <v>564</v>
      </c>
      <c r="G575" s="178" t="s">
        <v>540</v>
      </c>
      <c r="H575" s="178" t="s">
        <v>5815</v>
      </c>
      <c r="I575" s="214" t="s">
        <v>643</v>
      </c>
      <c r="J575" s="82" t="s">
        <v>1741</v>
      </c>
      <c r="K575" s="82" t="s">
        <v>1743</v>
      </c>
      <c r="L575" s="24" t="s">
        <v>273</v>
      </c>
      <c r="M575" s="25" t="s">
        <v>273</v>
      </c>
      <c r="N575" s="174" t="s">
        <v>273</v>
      </c>
      <c r="O575" s="2" t="s">
        <v>273</v>
      </c>
      <c r="P575" s="2" t="s">
        <v>273</v>
      </c>
      <c r="Q575" s="2" t="s">
        <v>272</v>
      </c>
      <c r="R575" s="2" t="s">
        <v>273</v>
      </c>
      <c r="S575" s="25" t="s">
        <v>273</v>
      </c>
      <c r="T575" s="215"/>
      <c r="U575" s="24" t="s">
        <v>272</v>
      </c>
      <c r="V575" s="2" t="s">
        <v>273</v>
      </c>
      <c r="W575" s="2" t="s">
        <v>273</v>
      </c>
      <c r="X575" s="2" t="s">
        <v>273</v>
      </c>
      <c r="Y575" s="25" t="s">
        <v>273</v>
      </c>
    </row>
    <row r="576" spans="1:25">
      <c r="A576" s="134" t="str">
        <f t="shared" si="8"/>
        <v>CZca_01.1</v>
      </c>
      <c r="C576" s="177" t="s">
        <v>13</v>
      </c>
      <c r="D576" s="178" t="s">
        <v>495</v>
      </c>
      <c r="E576" s="178" t="s">
        <v>565</v>
      </c>
      <c r="F576" s="178" t="s">
        <v>566</v>
      </c>
      <c r="G576" s="178" t="s">
        <v>540</v>
      </c>
      <c r="H576" s="172" t="s">
        <v>5815</v>
      </c>
      <c r="I576" s="216" t="s">
        <v>643</v>
      </c>
      <c r="J576" s="82" t="s">
        <v>328</v>
      </c>
      <c r="K576" s="82" t="s">
        <v>5880</v>
      </c>
      <c r="L576" s="24" t="s">
        <v>272</v>
      </c>
      <c r="M576" s="25" t="s">
        <v>273</v>
      </c>
      <c r="N576" s="174" t="s">
        <v>273</v>
      </c>
      <c r="O576" s="2" t="s">
        <v>273</v>
      </c>
      <c r="P576" s="2" t="s">
        <v>272</v>
      </c>
      <c r="Q576" s="2" t="s">
        <v>273</v>
      </c>
      <c r="R576" s="2" t="s">
        <v>272</v>
      </c>
      <c r="S576" s="25" t="s">
        <v>273</v>
      </c>
      <c r="T576" s="215"/>
      <c r="U576" s="24" t="s">
        <v>273</v>
      </c>
      <c r="V576" s="2" t="s">
        <v>273</v>
      </c>
      <c r="W576" s="2" t="s">
        <v>273</v>
      </c>
      <c r="X576" s="2" t="s">
        <v>273</v>
      </c>
      <c r="Y576" s="25" t="s">
        <v>273</v>
      </c>
    </row>
    <row r="577" spans="1:25">
      <c r="A577" s="134" t="str">
        <f t="shared" si="8"/>
        <v>CZca_01.2</v>
      </c>
      <c r="C577" s="177" t="s">
        <v>13</v>
      </c>
      <c r="D577" s="178" t="s">
        <v>495</v>
      </c>
      <c r="E577" s="178" t="s">
        <v>567</v>
      </c>
      <c r="F577" s="178" t="s">
        <v>568</v>
      </c>
      <c r="G577" s="178" t="s">
        <v>533</v>
      </c>
      <c r="H577" s="178" t="s">
        <v>5815</v>
      </c>
      <c r="I577" s="214" t="s">
        <v>643</v>
      </c>
      <c r="J577" s="82" t="s">
        <v>328</v>
      </c>
      <c r="K577" s="82" t="s">
        <v>1745</v>
      </c>
      <c r="L577" s="24" t="s">
        <v>273</v>
      </c>
      <c r="M577" s="25" t="s">
        <v>273</v>
      </c>
      <c r="N577" s="174" t="s">
        <v>273</v>
      </c>
      <c r="O577" s="2" t="s">
        <v>273</v>
      </c>
      <c r="P577" s="2" t="s">
        <v>273</v>
      </c>
      <c r="Q577" s="2" t="s">
        <v>272</v>
      </c>
      <c r="R577" s="2" t="s">
        <v>272</v>
      </c>
      <c r="S577" s="25" t="s">
        <v>273</v>
      </c>
      <c r="T577" s="215"/>
      <c r="U577" s="24" t="s">
        <v>7</v>
      </c>
      <c r="V577" s="2" t="s">
        <v>7</v>
      </c>
      <c r="W577" s="2" t="s">
        <v>7</v>
      </c>
      <c r="X577" s="2" t="s">
        <v>7</v>
      </c>
      <c r="Y577" s="25" t="s">
        <v>7</v>
      </c>
    </row>
    <row r="578" spans="1:25">
      <c r="A578" s="134" t="str">
        <f t="shared" si="8"/>
        <v>CZca_01.3</v>
      </c>
      <c r="C578" s="177" t="s">
        <v>13</v>
      </c>
      <c r="D578" s="178" t="s">
        <v>495</v>
      </c>
      <c r="E578" s="178" t="s">
        <v>569</v>
      </c>
      <c r="F578" s="178" t="s">
        <v>570</v>
      </c>
      <c r="G578" s="178" t="s">
        <v>540</v>
      </c>
      <c r="H578" s="178" t="s">
        <v>5815</v>
      </c>
      <c r="I578" s="214" t="s">
        <v>643</v>
      </c>
      <c r="J578" s="82" t="s">
        <v>328</v>
      </c>
      <c r="K578" s="82" t="s">
        <v>1745</v>
      </c>
      <c r="L578" s="24" t="s">
        <v>272</v>
      </c>
      <c r="M578" s="25" t="s">
        <v>273</v>
      </c>
      <c r="N578" s="174" t="s">
        <v>273</v>
      </c>
      <c r="O578" s="2" t="s">
        <v>273</v>
      </c>
      <c r="P578" s="2" t="s">
        <v>272</v>
      </c>
      <c r="Q578" s="2" t="s">
        <v>272</v>
      </c>
      <c r="R578" s="2" t="s">
        <v>272</v>
      </c>
      <c r="S578" s="25" t="s">
        <v>273</v>
      </c>
      <c r="T578" s="215"/>
      <c r="U578" s="24" t="s">
        <v>272</v>
      </c>
      <c r="V578" s="2" t="s">
        <v>273</v>
      </c>
      <c r="W578" s="2" t="s">
        <v>272</v>
      </c>
      <c r="X578" s="2" t="s">
        <v>273</v>
      </c>
      <c r="Y578" s="25" t="s">
        <v>273</v>
      </c>
    </row>
    <row r="579" spans="1:25">
      <c r="A579" s="134" t="str">
        <f t="shared" si="8"/>
        <v>CZca_01.4</v>
      </c>
      <c r="C579" s="177" t="s">
        <v>13</v>
      </c>
      <c r="D579" s="178" t="s">
        <v>495</v>
      </c>
      <c r="E579" s="178" t="s">
        <v>571</v>
      </c>
      <c r="F579" s="178" t="s">
        <v>572</v>
      </c>
      <c r="G579" s="178" t="s">
        <v>540</v>
      </c>
      <c r="H579" s="178" t="s">
        <v>5815</v>
      </c>
      <c r="I579" s="214" t="s">
        <v>643</v>
      </c>
      <c r="J579" s="82" t="s">
        <v>328</v>
      </c>
      <c r="K579" s="82" t="s">
        <v>1745</v>
      </c>
      <c r="L579" s="24" t="s">
        <v>273</v>
      </c>
      <c r="M579" s="25" t="s">
        <v>273</v>
      </c>
      <c r="N579" s="174" t="s">
        <v>273</v>
      </c>
      <c r="O579" s="2" t="s">
        <v>273</v>
      </c>
      <c r="P579" s="2" t="s">
        <v>273</v>
      </c>
      <c r="Q579" s="2" t="s">
        <v>272</v>
      </c>
      <c r="R579" s="2" t="s">
        <v>272</v>
      </c>
      <c r="S579" s="25" t="s">
        <v>273</v>
      </c>
      <c r="T579" s="215"/>
      <c r="U579" s="24" t="s">
        <v>273</v>
      </c>
      <c r="V579" s="2" t="s">
        <v>273</v>
      </c>
      <c r="W579" s="2" t="s">
        <v>273</v>
      </c>
      <c r="X579" s="2" t="s">
        <v>273</v>
      </c>
      <c r="Y579" s="25" t="s">
        <v>273</v>
      </c>
    </row>
    <row r="580" spans="1:25">
      <c r="A580" s="134" t="str">
        <f t="shared" si="8"/>
        <v>CZca_02.6</v>
      </c>
      <c r="C580" s="177" t="s">
        <v>13</v>
      </c>
      <c r="D580" s="178" t="s">
        <v>495</v>
      </c>
      <c r="E580" s="178" t="s">
        <v>583</v>
      </c>
      <c r="F580" s="178" t="s">
        <v>584</v>
      </c>
      <c r="G580" s="178" t="s">
        <v>540</v>
      </c>
      <c r="H580" s="178" t="s">
        <v>5815</v>
      </c>
      <c r="I580" s="214"/>
      <c r="J580" s="82" t="s">
        <v>194</v>
      </c>
      <c r="K580" s="82" t="s">
        <v>194</v>
      </c>
      <c r="L580" s="24" t="s">
        <v>7</v>
      </c>
      <c r="M580" s="25" t="s">
        <v>7</v>
      </c>
      <c r="N580" s="174" t="s">
        <v>7</v>
      </c>
      <c r="O580" s="2" t="s">
        <v>7</v>
      </c>
      <c r="P580" s="2" t="s">
        <v>7</v>
      </c>
      <c r="Q580" s="2" t="s">
        <v>7</v>
      </c>
      <c r="R580" s="2" t="s">
        <v>7</v>
      </c>
      <c r="S580" s="25" t="s">
        <v>7</v>
      </c>
      <c r="T580" s="215" t="s">
        <v>7</v>
      </c>
      <c r="U580" s="24" t="s">
        <v>7</v>
      </c>
      <c r="V580" s="2" t="s">
        <v>7</v>
      </c>
      <c r="W580" s="2" t="s">
        <v>7</v>
      </c>
      <c r="X580" s="2" t="s">
        <v>7</v>
      </c>
      <c r="Y580" s="25" t="s">
        <v>7</v>
      </c>
    </row>
    <row r="581" spans="1:25">
      <c r="A581" s="134" t="str">
        <f t="shared" si="8"/>
        <v>CZca_03.1</v>
      </c>
      <c r="C581" s="177" t="s">
        <v>13</v>
      </c>
      <c r="D581" s="178" t="s">
        <v>495</v>
      </c>
      <c r="E581" s="178" t="s">
        <v>585</v>
      </c>
      <c r="F581" s="178" t="s">
        <v>586</v>
      </c>
      <c r="G581" s="178" t="s">
        <v>533</v>
      </c>
      <c r="H581" s="178" t="s">
        <v>5815</v>
      </c>
      <c r="I581" s="214" t="s">
        <v>643</v>
      </c>
      <c r="J581" s="82" t="s">
        <v>328</v>
      </c>
      <c r="K581" s="82" t="s">
        <v>1745</v>
      </c>
      <c r="L581" s="24" t="s">
        <v>272</v>
      </c>
      <c r="M581" s="25" t="s">
        <v>272</v>
      </c>
      <c r="N581" s="174" t="s">
        <v>7</v>
      </c>
      <c r="O581" s="2" t="s">
        <v>7</v>
      </c>
      <c r="P581" s="2" t="s">
        <v>7</v>
      </c>
      <c r="Q581" s="2" t="s">
        <v>7</v>
      </c>
      <c r="R581" s="2" t="s">
        <v>7</v>
      </c>
      <c r="S581" s="25" t="s">
        <v>7</v>
      </c>
      <c r="T581" s="215"/>
      <c r="U581" s="24" t="s">
        <v>7</v>
      </c>
      <c r="V581" s="2" t="s">
        <v>7</v>
      </c>
      <c r="W581" s="2" t="s">
        <v>7</v>
      </c>
      <c r="X581" s="2" t="s">
        <v>7</v>
      </c>
      <c r="Y581" s="25" t="s">
        <v>7</v>
      </c>
    </row>
    <row r="582" spans="1:25">
      <c r="A582" s="134" t="str">
        <f t="shared" si="8"/>
        <v>CZca_03.2</v>
      </c>
      <c r="C582" s="177" t="s">
        <v>13</v>
      </c>
      <c r="D582" s="178" t="s">
        <v>495</v>
      </c>
      <c r="E582" s="178" t="s">
        <v>587</v>
      </c>
      <c r="F582" s="178" t="s">
        <v>588</v>
      </c>
      <c r="G582" s="178" t="s">
        <v>540</v>
      </c>
      <c r="H582" s="178" t="s">
        <v>5815</v>
      </c>
      <c r="I582" s="214" t="s">
        <v>643</v>
      </c>
      <c r="J582" s="82" t="s">
        <v>325</v>
      </c>
      <c r="K582" s="82" t="s">
        <v>1760</v>
      </c>
      <c r="L582" s="24" t="s">
        <v>272</v>
      </c>
      <c r="M582" s="25" t="s">
        <v>273</v>
      </c>
      <c r="N582" s="174" t="s">
        <v>273</v>
      </c>
      <c r="O582" s="2" t="s">
        <v>273</v>
      </c>
      <c r="P582" s="2" t="s">
        <v>273</v>
      </c>
      <c r="Q582" s="2" t="s">
        <v>273</v>
      </c>
      <c r="R582" s="2" t="s">
        <v>272</v>
      </c>
      <c r="S582" s="25" t="s">
        <v>272</v>
      </c>
      <c r="T582" s="215"/>
      <c r="U582" s="24" t="s">
        <v>273</v>
      </c>
      <c r="V582" s="2" t="s">
        <v>273</v>
      </c>
      <c r="W582" s="2" t="s">
        <v>273</v>
      </c>
      <c r="X582" s="2" t="s">
        <v>273</v>
      </c>
      <c r="Y582" s="25" t="s">
        <v>273</v>
      </c>
    </row>
    <row r="583" spans="1:25">
      <c r="A583" s="134" t="str">
        <f t="shared" si="8"/>
        <v>CZca_03.2</v>
      </c>
      <c r="C583" s="177" t="s">
        <v>13</v>
      </c>
      <c r="D583" s="178" t="s">
        <v>495</v>
      </c>
      <c r="E583" s="178" t="s">
        <v>587</v>
      </c>
      <c r="F583" s="178" t="s">
        <v>588</v>
      </c>
      <c r="G583" s="178" t="s">
        <v>540</v>
      </c>
      <c r="H583" s="178" t="s">
        <v>5815</v>
      </c>
      <c r="I583" s="214" t="s">
        <v>643</v>
      </c>
      <c r="J583" s="82" t="s">
        <v>1761</v>
      </c>
      <c r="K583" s="82" t="s">
        <v>1762</v>
      </c>
      <c r="L583" s="24" t="s">
        <v>273</v>
      </c>
      <c r="M583" s="25" t="s">
        <v>273</v>
      </c>
      <c r="N583" s="174" t="s">
        <v>273</v>
      </c>
      <c r="O583" s="2" t="s">
        <v>273</v>
      </c>
      <c r="P583" s="2" t="s">
        <v>273</v>
      </c>
      <c r="Q583" s="2" t="s">
        <v>272</v>
      </c>
      <c r="R583" s="2" t="s">
        <v>272</v>
      </c>
      <c r="S583" s="25" t="s">
        <v>273</v>
      </c>
      <c r="T583" s="215"/>
      <c r="U583" s="24" t="s">
        <v>273</v>
      </c>
      <c r="V583" s="2" t="s">
        <v>273</v>
      </c>
      <c r="W583" s="2" t="s">
        <v>273</v>
      </c>
      <c r="X583" s="2" t="s">
        <v>273</v>
      </c>
      <c r="Y583" s="25" t="s">
        <v>273</v>
      </c>
    </row>
    <row r="584" spans="1:25">
      <c r="A584" s="134" t="str">
        <f t="shared" ref="A584:A647" si="9">C584&amp;LOWER(LEFT(D584,2))&amp;"_"&amp;IF(LEN(TRIM(LEFT(E584,FIND(" ",E584))))=3,"0"&amp;TRIM(LEFT(E584,FIND(" ",E584))),TRIM(LEFT(E584,FIND(" ",E584))))</f>
        <v>CZca_03.3</v>
      </c>
      <c r="C584" s="177" t="s">
        <v>13</v>
      </c>
      <c r="D584" s="178" t="s">
        <v>495</v>
      </c>
      <c r="E584" s="178" t="s">
        <v>589</v>
      </c>
      <c r="F584" s="178" t="s">
        <v>590</v>
      </c>
      <c r="G584" s="178" t="s">
        <v>540</v>
      </c>
      <c r="H584" s="172" t="s">
        <v>5815</v>
      </c>
      <c r="I584" s="216" t="s">
        <v>643</v>
      </c>
      <c r="J584" s="82" t="s">
        <v>328</v>
      </c>
      <c r="K584" s="82" t="s">
        <v>1745</v>
      </c>
      <c r="L584" s="24" t="s">
        <v>272</v>
      </c>
      <c r="M584" s="25" t="s">
        <v>273</v>
      </c>
      <c r="N584" s="174" t="s">
        <v>273</v>
      </c>
      <c r="O584" s="2" t="s">
        <v>273</v>
      </c>
      <c r="P584" s="2" t="s">
        <v>273</v>
      </c>
      <c r="Q584" s="2" t="s">
        <v>272</v>
      </c>
      <c r="R584" s="2" t="s">
        <v>272</v>
      </c>
      <c r="S584" s="25" t="s">
        <v>273</v>
      </c>
      <c r="T584" s="215"/>
      <c r="U584" s="24" t="s">
        <v>272</v>
      </c>
      <c r="V584" s="2" t="s">
        <v>273</v>
      </c>
      <c r="W584" s="2" t="s">
        <v>273</v>
      </c>
      <c r="X584" s="2" t="s">
        <v>273</v>
      </c>
      <c r="Y584" s="25" t="s">
        <v>273</v>
      </c>
    </row>
    <row r="585" spans="1:25">
      <c r="A585" s="134" t="str">
        <f t="shared" si="9"/>
        <v>CZca_04.2</v>
      </c>
      <c r="C585" s="177" t="s">
        <v>13</v>
      </c>
      <c r="D585" s="178" t="s">
        <v>495</v>
      </c>
      <c r="E585" s="178" t="s">
        <v>593</v>
      </c>
      <c r="F585" s="178" t="s">
        <v>594</v>
      </c>
      <c r="G585" s="178" t="s">
        <v>540</v>
      </c>
      <c r="H585" s="178" t="s">
        <v>5815</v>
      </c>
      <c r="I585" s="214" t="s">
        <v>643</v>
      </c>
      <c r="J585" s="82" t="s">
        <v>1763</v>
      </c>
      <c r="K585" s="82" t="s">
        <v>1764</v>
      </c>
      <c r="L585" s="24" t="s">
        <v>272</v>
      </c>
      <c r="M585" s="25" t="s">
        <v>273</v>
      </c>
      <c r="N585" s="174" t="s">
        <v>273</v>
      </c>
      <c r="O585" s="2" t="s">
        <v>273</v>
      </c>
      <c r="P585" s="2" t="s">
        <v>273</v>
      </c>
      <c r="Q585" s="2" t="s">
        <v>273</v>
      </c>
      <c r="R585" s="2" t="s">
        <v>273</v>
      </c>
      <c r="S585" s="25" t="s">
        <v>272</v>
      </c>
      <c r="T585" s="215"/>
      <c r="U585" s="24" t="s">
        <v>272</v>
      </c>
      <c r="V585" s="2" t="s">
        <v>273</v>
      </c>
      <c r="W585" s="2" t="s">
        <v>273</v>
      </c>
      <c r="X585" s="2" t="s">
        <v>273</v>
      </c>
      <c r="Y585" s="25" t="s">
        <v>273</v>
      </c>
    </row>
    <row r="586" spans="1:25">
      <c r="A586" s="134" t="str">
        <f t="shared" si="9"/>
        <v>CZca_04.3</v>
      </c>
      <c r="C586" s="177" t="s">
        <v>13</v>
      </c>
      <c r="D586" s="178" t="s">
        <v>495</v>
      </c>
      <c r="E586" s="178" t="s">
        <v>595</v>
      </c>
      <c r="F586" s="178" t="s">
        <v>596</v>
      </c>
      <c r="G586" s="178" t="s">
        <v>540</v>
      </c>
      <c r="H586" s="178" t="s">
        <v>5815</v>
      </c>
      <c r="I586" s="214" t="s">
        <v>643</v>
      </c>
      <c r="J586" s="82" t="s">
        <v>326</v>
      </c>
      <c r="K586" s="82" t="s">
        <v>1765</v>
      </c>
      <c r="L586" s="24" t="s">
        <v>272</v>
      </c>
      <c r="M586" s="25" t="s">
        <v>273</v>
      </c>
      <c r="N586" s="174" t="s">
        <v>273</v>
      </c>
      <c r="O586" s="2" t="s">
        <v>273</v>
      </c>
      <c r="P586" s="2" t="s">
        <v>273</v>
      </c>
      <c r="Q586" s="2" t="s">
        <v>272</v>
      </c>
      <c r="R586" s="2" t="s">
        <v>273</v>
      </c>
      <c r="S586" s="25" t="s">
        <v>273</v>
      </c>
      <c r="T586" s="215"/>
      <c r="U586" s="24" t="s">
        <v>272</v>
      </c>
      <c r="V586" s="2" t="s">
        <v>273</v>
      </c>
      <c r="W586" s="2" t="s">
        <v>273</v>
      </c>
      <c r="X586" s="2" t="s">
        <v>273</v>
      </c>
      <c r="Y586" s="25" t="s">
        <v>273</v>
      </c>
    </row>
    <row r="587" spans="1:25">
      <c r="A587" s="134" t="str">
        <f t="shared" si="9"/>
        <v>CZca_04.3</v>
      </c>
      <c r="C587" s="177" t="s">
        <v>13</v>
      </c>
      <c r="D587" s="178" t="s">
        <v>495</v>
      </c>
      <c r="E587" s="178" t="s">
        <v>595</v>
      </c>
      <c r="F587" s="178" t="s">
        <v>596</v>
      </c>
      <c r="G587" s="178" t="s">
        <v>540</v>
      </c>
      <c r="H587" s="178" t="s">
        <v>5815</v>
      </c>
      <c r="I587" s="214" t="s">
        <v>643</v>
      </c>
      <c r="J587" s="82" t="s">
        <v>1766</v>
      </c>
      <c r="K587" s="82" t="s">
        <v>1767</v>
      </c>
      <c r="L587" s="24" t="s">
        <v>272</v>
      </c>
      <c r="M587" s="25" t="s">
        <v>273</v>
      </c>
      <c r="N587" s="174" t="s">
        <v>273</v>
      </c>
      <c r="O587" s="2" t="s">
        <v>273</v>
      </c>
      <c r="P587" s="2" t="s">
        <v>273</v>
      </c>
      <c r="Q587" s="2" t="s">
        <v>272</v>
      </c>
      <c r="R587" s="2" t="s">
        <v>272</v>
      </c>
      <c r="S587" s="25" t="s">
        <v>273</v>
      </c>
      <c r="T587" s="215"/>
      <c r="U587" s="24" t="s">
        <v>272</v>
      </c>
      <c r="V587" s="2" t="s">
        <v>273</v>
      </c>
      <c r="W587" s="2" t="s">
        <v>273</v>
      </c>
      <c r="X587" s="2" t="s">
        <v>273</v>
      </c>
      <c r="Y587" s="25" t="s">
        <v>273</v>
      </c>
    </row>
    <row r="588" spans="1:25">
      <c r="A588" s="134" t="str">
        <f t="shared" si="9"/>
        <v>CZca_05.2</v>
      </c>
      <c r="C588" s="177" t="s">
        <v>13</v>
      </c>
      <c r="D588" s="178" t="s">
        <v>495</v>
      </c>
      <c r="E588" s="178" t="s">
        <v>599</v>
      </c>
      <c r="F588" s="178" t="s">
        <v>600</v>
      </c>
      <c r="G588" s="178" t="s">
        <v>540</v>
      </c>
      <c r="H588" s="178" t="s">
        <v>5815</v>
      </c>
      <c r="I588" s="214" t="s">
        <v>643</v>
      </c>
      <c r="J588" s="82" t="s">
        <v>327</v>
      </c>
      <c r="K588" s="82" t="s">
        <v>1769</v>
      </c>
      <c r="L588" s="24" t="s">
        <v>272</v>
      </c>
      <c r="M588" s="25" t="s">
        <v>273</v>
      </c>
      <c r="N588" s="174" t="s">
        <v>273</v>
      </c>
      <c r="O588" s="2" t="s">
        <v>273</v>
      </c>
      <c r="P588" s="2" t="s">
        <v>273</v>
      </c>
      <c r="Q588" s="2" t="s">
        <v>272</v>
      </c>
      <c r="R588" s="2" t="s">
        <v>273</v>
      </c>
      <c r="S588" s="25" t="s">
        <v>273</v>
      </c>
      <c r="T588" s="215"/>
      <c r="U588" s="24" t="s">
        <v>272</v>
      </c>
      <c r="V588" s="2" t="s">
        <v>273</v>
      </c>
      <c r="W588" s="2" t="s">
        <v>273</v>
      </c>
      <c r="X588" s="2" t="s">
        <v>273</v>
      </c>
      <c r="Y588" s="25" t="s">
        <v>273</v>
      </c>
    </row>
    <row r="589" spans="1:25">
      <c r="A589" s="134" t="str">
        <f t="shared" si="9"/>
        <v>CZca_05.2</v>
      </c>
      <c r="C589" s="177" t="s">
        <v>13</v>
      </c>
      <c r="D589" s="178" t="s">
        <v>495</v>
      </c>
      <c r="E589" s="178" t="s">
        <v>599</v>
      </c>
      <c r="F589" s="178" t="s">
        <v>600</v>
      </c>
      <c r="G589" s="178" t="s">
        <v>540</v>
      </c>
      <c r="H589" s="178" t="s">
        <v>5815</v>
      </c>
      <c r="I589" s="214" t="s">
        <v>643</v>
      </c>
      <c r="J589" s="82" t="s">
        <v>325</v>
      </c>
      <c r="K589" s="82" t="s">
        <v>1770</v>
      </c>
      <c r="L589" s="24" t="s">
        <v>272</v>
      </c>
      <c r="M589" s="25" t="s">
        <v>273</v>
      </c>
      <c r="N589" s="174" t="s">
        <v>273</v>
      </c>
      <c r="O589" s="2" t="s">
        <v>273</v>
      </c>
      <c r="P589" s="2" t="s">
        <v>273</v>
      </c>
      <c r="Q589" s="2" t="s">
        <v>272</v>
      </c>
      <c r="R589" s="2" t="s">
        <v>273</v>
      </c>
      <c r="S589" s="25" t="s">
        <v>273</v>
      </c>
      <c r="T589" s="215"/>
      <c r="U589" s="24" t="s">
        <v>272</v>
      </c>
      <c r="V589" s="2" t="s">
        <v>273</v>
      </c>
      <c r="W589" s="2" t="s">
        <v>273</v>
      </c>
      <c r="X589" s="2" t="s">
        <v>273</v>
      </c>
      <c r="Y589" s="25" t="s">
        <v>273</v>
      </c>
    </row>
    <row r="590" spans="1:25">
      <c r="A590" s="134" t="str">
        <f t="shared" si="9"/>
        <v>CZfa_01.4</v>
      </c>
      <c r="C590" s="177" t="s">
        <v>13</v>
      </c>
      <c r="D590" s="178" t="s">
        <v>2</v>
      </c>
      <c r="E590" s="178" t="s">
        <v>609</v>
      </c>
      <c r="F590" s="178" t="s">
        <v>610</v>
      </c>
      <c r="G590" s="178" t="s">
        <v>540</v>
      </c>
      <c r="H590" s="178" t="s">
        <v>5815</v>
      </c>
      <c r="I590" s="214" t="s">
        <v>643</v>
      </c>
      <c r="J590" s="82" t="s">
        <v>328</v>
      </c>
      <c r="K590" s="82" t="s">
        <v>1796</v>
      </c>
      <c r="L590" s="24" t="s">
        <v>272</v>
      </c>
      <c r="M590" s="25" t="s">
        <v>273</v>
      </c>
      <c r="N590" s="174" t="s">
        <v>273</v>
      </c>
      <c r="O590" s="2" t="s">
        <v>273</v>
      </c>
      <c r="P590" s="2" t="s">
        <v>272</v>
      </c>
      <c r="Q590" s="2" t="s">
        <v>273</v>
      </c>
      <c r="R590" s="2" t="s">
        <v>273</v>
      </c>
      <c r="S590" s="25" t="s">
        <v>273</v>
      </c>
      <c r="T590" s="215"/>
      <c r="U590" s="24" t="s">
        <v>272</v>
      </c>
      <c r="V590" s="2" t="s">
        <v>273</v>
      </c>
      <c r="W590" s="2" t="s">
        <v>273</v>
      </c>
      <c r="X590" s="2" t="s">
        <v>273</v>
      </c>
      <c r="Y590" s="25" t="s">
        <v>273</v>
      </c>
    </row>
    <row r="591" spans="1:25">
      <c r="A591" s="134" t="str">
        <f t="shared" si="9"/>
        <v>CZfa_03.3</v>
      </c>
      <c r="C591" s="177" t="s">
        <v>13</v>
      </c>
      <c r="D591" s="178" t="s">
        <v>2</v>
      </c>
      <c r="E591" s="178" t="s">
        <v>619</v>
      </c>
      <c r="F591" s="178" t="s">
        <v>620</v>
      </c>
      <c r="G591" s="178" t="s">
        <v>540</v>
      </c>
      <c r="H591" s="178" t="s">
        <v>5815</v>
      </c>
      <c r="I591" s="214" t="s">
        <v>643</v>
      </c>
      <c r="J591" s="82" t="s">
        <v>1866</v>
      </c>
      <c r="K591" s="82" t="s">
        <v>1867</v>
      </c>
      <c r="L591" s="24" t="s">
        <v>272</v>
      </c>
      <c r="M591" s="25" t="s">
        <v>273</v>
      </c>
      <c r="N591" s="174" t="s">
        <v>273</v>
      </c>
      <c r="O591" s="2" t="s">
        <v>273</v>
      </c>
      <c r="P591" s="2" t="s">
        <v>273</v>
      </c>
      <c r="Q591" s="2" t="s">
        <v>272</v>
      </c>
      <c r="R591" s="2" t="s">
        <v>272</v>
      </c>
      <c r="S591" s="25" t="s">
        <v>273</v>
      </c>
      <c r="T591" s="215"/>
      <c r="U591" s="24" t="s">
        <v>272</v>
      </c>
      <c r="V591" s="2" t="s">
        <v>273</v>
      </c>
      <c r="W591" s="2" t="s">
        <v>273</v>
      </c>
      <c r="X591" s="2" t="s">
        <v>273</v>
      </c>
      <c r="Y591" s="25" t="s">
        <v>273</v>
      </c>
    </row>
    <row r="592" spans="1:25">
      <c r="A592" s="134" t="str">
        <f t="shared" si="9"/>
        <v>CZfa_03.3</v>
      </c>
      <c r="C592" s="177" t="s">
        <v>13</v>
      </c>
      <c r="D592" s="178" t="s">
        <v>2</v>
      </c>
      <c r="E592" s="178" t="s">
        <v>619</v>
      </c>
      <c r="F592" s="178" t="s">
        <v>620</v>
      </c>
      <c r="G592" s="178" t="s">
        <v>540</v>
      </c>
      <c r="H592" s="172" t="s">
        <v>5815</v>
      </c>
      <c r="I592" s="216" t="s">
        <v>643</v>
      </c>
      <c r="J592" s="82" t="s">
        <v>1868</v>
      </c>
      <c r="K592" s="82" t="s">
        <v>1869</v>
      </c>
      <c r="L592" s="24" t="s">
        <v>272</v>
      </c>
      <c r="M592" s="25" t="s">
        <v>273</v>
      </c>
      <c r="N592" s="174" t="s">
        <v>273</v>
      </c>
      <c r="O592" s="2" t="s">
        <v>273</v>
      </c>
      <c r="P592" s="2" t="s">
        <v>273</v>
      </c>
      <c r="Q592" s="2" t="s">
        <v>272</v>
      </c>
      <c r="R592" s="2" t="s">
        <v>273</v>
      </c>
      <c r="S592" s="25" t="s">
        <v>272</v>
      </c>
      <c r="T592" s="215"/>
      <c r="U592" s="24" t="s">
        <v>272</v>
      </c>
      <c r="V592" s="2" t="s">
        <v>273</v>
      </c>
      <c r="W592" s="2" t="s">
        <v>273</v>
      </c>
      <c r="X592" s="2" t="s">
        <v>273</v>
      </c>
      <c r="Y592" s="25" t="s">
        <v>273</v>
      </c>
    </row>
    <row r="593" spans="1:25">
      <c r="A593" s="134" t="str">
        <f t="shared" si="9"/>
        <v>CZfa_03.3</v>
      </c>
      <c r="C593" s="177" t="s">
        <v>13</v>
      </c>
      <c r="D593" s="178" t="s">
        <v>2</v>
      </c>
      <c r="E593" s="178" t="s">
        <v>619</v>
      </c>
      <c r="F593" s="178" t="s">
        <v>620</v>
      </c>
      <c r="G593" s="178" t="s">
        <v>540</v>
      </c>
      <c r="H593" s="178" t="s">
        <v>5815</v>
      </c>
      <c r="I593" s="214" t="s">
        <v>643</v>
      </c>
      <c r="J593" s="82" t="s">
        <v>1870</v>
      </c>
      <c r="K593" s="82" t="s">
        <v>1871</v>
      </c>
      <c r="L593" s="24" t="s">
        <v>273</v>
      </c>
      <c r="M593" s="25" t="s">
        <v>273</v>
      </c>
      <c r="N593" s="174" t="s">
        <v>273</v>
      </c>
      <c r="O593" s="2" t="s">
        <v>273</v>
      </c>
      <c r="P593" s="2" t="s">
        <v>272</v>
      </c>
      <c r="Q593" s="2" t="s">
        <v>272</v>
      </c>
      <c r="R593" s="2" t="s">
        <v>272</v>
      </c>
      <c r="S593" s="25" t="s">
        <v>273</v>
      </c>
      <c r="T593" s="215"/>
      <c r="U593" s="24" t="s">
        <v>272</v>
      </c>
      <c r="V593" s="2" t="s">
        <v>273</v>
      </c>
      <c r="W593" s="2" t="s">
        <v>273</v>
      </c>
      <c r="X593" s="2" t="s">
        <v>273</v>
      </c>
      <c r="Y593" s="25" t="s">
        <v>273</v>
      </c>
    </row>
    <row r="594" spans="1:25">
      <c r="A594" s="134" t="str">
        <f t="shared" si="9"/>
        <v>CZst_02.1</v>
      </c>
      <c r="C594" s="177" t="s">
        <v>13</v>
      </c>
      <c r="D594" s="178" t="s">
        <v>3</v>
      </c>
      <c r="E594" s="178" t="s">
        <v>899</v>
      </c>
      <c r="F594" s="178" t="s">
        <v>900</v>
      </c>
      <c r="G594" s="178" t="s">
        <v>540</v>
      </c>
      <c r="H594" s="178" t="s">
        <v>5815</v>
      </c>
      <c r="I594" s="214" t="s">
        <v>643</v>
      </c>
      <c r="J594" s="82" t="s">
        <v>5881</v>
      </c>
      <c r="K594" s="82" t="s">
        <v>5882</v>
      </c>
      <c r="L594" s="24" t="s">
        <v>272</v>
      </c>
      <c r="M594" s="25" t="s">
        <v>272</v>
      </c>
      <c r="N594" s="174" t="s">
        <v>7</v>
      </c>
      <c r="O594" s="2" t="s">
        <v>7</v>
      </c>
      <c r="P594" s="2" t="s">
        <v>7</v>
      </c>
      <c r="Q594" s="2" t="s">
        <v>7</v>
      </c>
      <c r="R594" s="2" t="s">
        <v>7</v>
      </c>
      <c r="S594" s="25" t="s">
        <v>7</v>
      </c>
      <c r="T594" s="215"/>
      <c r="U594" s="24" t="s">
        <v>272</v>
      </c>
      <c r="V594" s="2" t="s">
        <v>273</v>
      </c>
      <c r="W594" s="2" t="s">
        <v>272</v>
      </c>
      <c r="X594" s="2" t="s">
        <v>273</v>
      </c>
      <c r="Y594" s="25" t="s">
        <v>272</v>
      </c>
    </row>
    <row r="595" spans="1:25">
      <c r="A595" s="134" t="str">
        <f t="shared" si="9"/>
        <v>CZst_02.2</v>
      </c>
      <c r="C595" s="177" t="s">
        <v>13</v>
      </c>
      <c r="D595" s="178" t="s">
        <v>3</v>
      </c>
      <c r="E595" s="178" t="s">
        <v>627</v>
      </c>
      <c r="F595" s="178" t="s">
        <v>628</v>
      </c>
      <c r="G595" s="178" t="s">
        <v>540</v>
      </c>
      <c r="H595" s="178" t="s">
        <v>5815</v>
      </c>
      <c r="I595" s="214" t="s">
        <v>54</v>
      </c>
      <c r="J595" s="82" t="s">
        <v>1888</v>
      </c>
      <c r="K595" s="82" t="s">
        <v>1894</v>
      </c>
      <c r="L595" s="24" t="s">
        <v>272</v>
      </c>
      <c r="M595" s="25" t="s">
        <v>272</v>
      </c>
      <c r="N595" s="174" t="s">
        <v>7</v>
      </c>
      <c r="O595" s="2" t="s">
        <v>7</v>
      </c>
      <c r="P595" s="2" t="s">
        <v>7</v>
      </c>
      <c r="Q595" s="2" t="s">
        <v>7</v>
      </c>
      <c r="R595" s="2" t="s">
        <v>7</v>
      </c>
      <c r="S595" s="25" t="s">
        <v>7</v>
      </c>
      <c r="T595" s="215"/>
      <c r="U595" s="24" t="s">
        <v>272</v>
      </c>
      <c r="V595" s="2" t="s">
        <v>273</v>
      </c>
      <c r="W595" s="2" t="s">
        <v>273</v>
      </c>
      <c r="X595" s="2" t="s">
        <v>273</v>
      </c>
      <c r="Y595" s="25" t="s">
        <v>273</v>
      </c>
    </row>
    <row r="596" spans="1:25">
      <c r="A596" s="134" t="str">
        <f t="shared" si="9"/>
        <v>CZst_02.2</v>
      </c>
      <c r="C596" s="177" t="s">
        <v>13</v>
      </c>
      <c r="D596" s="178" t="s">
        <v>3</v>
      </c>
      <c r="E596" s="178" t="s">
        <v>627</v>
      </c>
      <c r="F596" s="178" t="s">
        <v>628</v>
      </c>
      <c r="G596" s="178" t="s">
        <v>540</v>
      </c>
      <c r="H596" s="178" t="s">
        <v>5815</v>
      </c>
      <c r="I596" s="214" t="s">
        <v>54</v>
      </c>
      <c r="J596" s="82" t="s">
        <v>1895</v>
      </c>
      <c r="K596" s="82" t="s">
        <v>1896</v>
      </c>
      <c r="L596" s="24" t="s">
        <v>272</v>
      </c>
      <c r="M596" s="25" t="s">
        <v>272</v>
      </c>
      <c r="N596" s="174" t="s">
        <v>7</v>
      </c>
      <c r="O596" s="2" t="s">
        <v>7</v>
      </c>
      <c r="P596" s="2" t="s">
        <v>7</v>
      </c>
      <c r="Q596" s="2" t="s">
        <v>7</v>
      </c>
      <c r="R596" s="2" t="s">
        <v>7</v>
      </c>
      <c r="S596" s="25" t="s">
        <v>7</v>
      </c>
      <c r="T596" s="215"/>
      <c r="U596" s="24" t="s">
        <v>272</v>
      </c>
      <c r="V596" s="2" t="s">
        <v>273</v>
      </c>
      <c r="W596" s="2" t="s">
        <v>273</v>
      </c>
      <c r="X596" s="2" t="s">
        <v>273</v>
      </c>
      <c r="Y596" s="25" t="s">
        <v>273</v>
      </c>
    </row>
    <row r="597" spans="1:25">
      <c r="A597" s="134" t="str">
        <f t="shared" si="9"/>
        <v>CZst_02.2</v>
      </c>
      <c r="C597" s="177" t="s">
        <v>13</v>
      </c>
      <c r="D597" s="178" t="s">
        <v>3</v>
      </c>
      <c r="E597" s="178" t="s">
        <v>627</v>
      </c>
      <c r="F597" s="178" t="s">
        <v>628</v>
      </c>
      <c r="G597" s="178" t="s">
        <v>540</v>
      </c>
      <c r="H597" s="178" t="s">
        <v>5815</v>
      </c>
      <c r="I597" s="214" t="s">
        <v>54</v>
      </c>
      <c r="J597" s="82" t="s">
        <v>1884</v>
      </c>
      <c r="K597" s="82" t="s">
        <v>1897</v>
      </c>
      <c r="L597" s="24" t="s">
        <v>272</v>
      </c>
      <c r="M597" s="25" t="s">
        <v>272</v>
      </c>
      <c r="N597" s="174" t="s">
        <v>7</v>
      </c>
      <c r="O597" s="2" t="s">
        <v>7</v>
      </c>
      <c r="P597" s="2" t="s">
        <v>7</v>
      </c>
      <c r="Q597" s="2" t="s">
        <v>7</v>
      </c>
      <c r="R597" s="2" t="s">
        <v>7</v>
      </c>
      <c r="S597" s="25" t="s">
        <v>7</v>
      </c>
      <c r="T597" s="215"/>
      <c r="U597" s="24" t="s">
        <v>272</v>
      </c>
      <c r="V597" s="2" t="s">
        <v>273</v>
      </c>
      <c r="W597" s="2" t="s">
        <v>273</v>
      </c>
      <c r="X597" s="2" t="s">
        <v>273</v>
      </c>
      <c r="Y597" s="25" t="s">
        <v>273</v>
      </c>
    </row>
    <row r="598" spans="1:25">
      <c r="A598" s="134" t="str">
        <f t="shared" si="9"/>
        <v>CZst_02.2</v>
      </c>
      <c r="C598" s="177" t="s">
        <v>13</v>
      </c>
      <c r="D598" s="178" t="s">
        <v>3</v>
      </c>
      <c r="E598" s="178" t="s">
        <v>627</v>
      </c>
      <c r="F598" s="178" t="s">
        <v>628</v>
      </c>
      <c r="G598" s="178" t="s">
        <v>540</v>
      </c>
      <c r="H598" s="178" t="s">
        <v>5815</v>
      </c>
      <c r="I598" s="214" t="s">
        <v>54</v>
      </c>
      <c r="J598" s="82" t="s">
        <v>1886</v>
      </c>
      <c r="K598" s="82" t="s">
        <v>1898</v>
      </c>
      <c r="L598" s="24" t="s">
        <v>272</v>
      </c>
      <c r="M598" s="25" t="s">
        <v>272</v>
      </c>
      <c r="N598" s="174" t="s">
        <v>7</v>
      </c>
      <c r="O598" s="2" t="s">
        <v>7</v>
      </c>
      <c r="P598" s="2" t="s">
        <v>7</v>
      </c>
      <c r="Q598" s="2" t="s">
        <v>7</v>
      </c>
      <c r="R598" s="2" t="s">
        <v>7</v>
      </c>
      <c r="S598" s="25" t="s">
        <v>7</v>
      </c>
      <c r="T598" s="215"/>
      <c r="U598" s="24" t="s">
        <v>272</v>
      </c>
      <c r="V598" s="2" t="s">
        <v>273</v>
      </c>
      <c r="W598" s="2" t="s">
        <v>273</v>
      </c>
      <c r="X598" s="2" t="s">
        <v>273</v>
      </c>
      <c r="Y598" s="25" t="s">
        <v>273</v>
      </c>
    </row>
    <row r="599" spans="1:25">
      <c r="A599" s="134" t="str">
        <f t="shared" si="9"/>
        <v>CZst_02.2</v>
      </c>
      <c r="C599" s="177" t="s">
        <v>13</v>
      </c>
      <c r="D599" s="178" t="s">
        <v>3</v>
      </c>
      <c r="E599" s="178" t="s">
        <v>627</v>
      </c>
      <c r="F599" s="178" t="s">
        <v>628</v>
      </c>
      <c r="G599" s="178" t="s">
        <v>540</v>
      </c>
      <c r="H599" s="178" t="s">
        <v>5815</v>
      </c>
      <c r="I599" s="214" t="s">
        <v>54</v>
      </c>
      <c r="J599" s="82" t="s">
        <v>1892</v>
      </c>
      <c r="K599" s="82" t="s">
        <v>1899</v>
      </c>
      <c r="L599" s="24" t="s">
        <v>272</v>
      </c>
      <c r="M599" s="25" t="s">
        <v>272</v>
      </c>
      <c r="N599" s="174" t="s">
        <v>7</v>
      </c>
      <c r="O599" s="2" t="s">
        <v>7</v>
      </c>
      <c r="P599" s="2" t="s">
        <v>7</v>
      </c>
      <c r="Q599" s="2" t="s">
        <v>7</v>
      </c>
      <c r="R599" s="2" t="s">
        <v>7</v>
      </c>
      <c r="S599" s="25" t="s">
        <v>7</v>
      </c>
      <c r="T599" s="215"/>
      <c r="U599" s="24" t="s">
        <v>272</v>
      </c>
      <c r="V599" s="2" t="s">
        <v>273</v>
      </c>
      <c r="W599" s="2" t="s">
        <v>272</v>
      </c>
      <c r="X599" s="2" t="s">
        <v>273</v>
      </c>
      <c r="Y599" s="25" t="s">
        <v>273</v>
      </c>
    </row>
    <row r="600" spans="1:25">
      <c r="A600" s="134" t="str">
        <f t="shared" si="9"/>
        <v>CZst_02.3</v>
      </c>
      <c r="C600" s="177" t="s">
        <v>13</v>
      </c>
      <c r="D600" s="178" t="s">
        <v>3</v>
      </c>
      <c r="E600" s="178" t="s">
        <v>629</v>
      </c>
      <c r="F600" s="178" t="s">
        <v>630</v>
      </c>
      <c r="G600" s="178" t="s">
        <v>540</v>
      </c>
      <c r="H600" s="172" t="s">
        <v>5815</v>
      </c>
      <c r="I600" s="216" t="s">
        <v>54</v>
      </c>
      <c r="J600" s="82" t="s">
        <v>1884</v>
      </c>
      <c r="K600" s="82" t="s">
        <v>1900</v>
      </c>
      <c r="L600" s="24" t="s">
        <v>272</v>
      </c>
      <c r="M600" s="25" t="s">
        <v>273</v>
      </c>
      <c r="N600" s="174" t="s">
        <v>273</v>
      </c>
      <c r="O600" s="2" t="s">
        <v>273</v>
      </c>
      <c r="P600" s="2" t="s">
        <v>273</v>
      </c>
      <c r="Q600" s="2" t="s">
        <v>273</v>
      </c>
      <c r="R600" s="2" t="s">
        <v>273</v>
      </c>
      <c r="S600" s="25" t="s">
        <v>273</v>
      </c>
      <c r="T600" s="215"/>
      <c r="U600" s="24" t="s">
        <v>272</v>
      </c>
      <c r="V600" s="2" t="s">
        <v>273</v>
      </c>
      <c r="W600" s="2" t="s">
        <v>272</v>
      </c>
      <c r="X600" s="2" t="s">
        <v>273</v>
      </c>
      <c r="Y600" s="25" t="s">
        <v>273</v>
      </c>
    </row>
    <row r="601" spans="1:25">
      <c r="A601" s="134" t="str">
        <f t="shared" si="9"/>
        <v>CZst_02.3</v>
      </c>
      <c r="C601" s="177" t="s">
        <v>13</v>
      </c>
      <c r="D601" s="178" t="s">
        <v>3</v>
      </c>
      <c r="E601" s="178" t="s">
        <v>629</v>
      </c>
      <c r="F601" s="178" t="s">
        <v>630</v>
      </c>
      <c r="G601" s="178" t="s">
        <v>540</v>
      </c>
      <c r="H601" s="178" t="s">
        <v>5815</v>
      </c>
      <c r="I601" s="214" t="s">
        <v>54</v>
      </c>
      <c r="J601" s="82" t="s">
        <v>1888</v>
      </c>
      <c r="K601" s="82" t="s">
        <v>1901</v>
      </c>
      <c r="L601" s="24" t="s">
        <v>272</v>
      </c>
      <c r="M601" s="25" t="s">
        <v>272</v>
      </c>
      <c r="N601" s="174" t="s">
        <v>7</v>
      </c>
      <c r="O601" s="2" t="s">
        <v>7</v>
      </c>
      <c r="P601" s="2" t="s">
        <v>7</v>
      </c>
      <c r="Q601" s="2" t="s">
        <v>7</v>
      </c>
      <c r="R601" s="2" t="s">
        <v>7</v>
      </c>
      <c r="S601" s="25" t="s">
        <v>7</v>
      </c>
      <c r="T601" s="215"/>
      <c r="U601" s="24" t="s">
        <v>272</v>
      </c>
      <c r="V601" s="2" t="s">
        <v>273</v>
      </c>
      <c r="W601" s="2" t="s">
        <v>273</v>
      </c>
      <c r="X601" s="2" t="s">
        <v>273</v>
      </c>
      <c r="Y601" s="25" t="s">
        <v>273</v>
      </c>
    </row>
    <row r="602" spans="1:25">
      <c r="A602" s="134" t="str">
        <f t="shared" si="9"/>
        <v>CZst_02.3</v>
      </c>
      <c r="C602" s="177" t="s">
        <v>13</v>
      </c>
      <c r="D602" s="178" t="s">
        <v>3</v>
      </c>
      <c r="E602" s="178" t="s">
        <v>629</v>
      </c>
      <c r="F602" s="178" t="s">
        <v>630</v>
      </c>
      <c r="G602" s="178" t="s">
        <v>540</v>
      </c>
      <c r="H602" s="178" t="s">
        <v>5815</v>
      </c>
      <c r="I602" s="214" t="s">
        <v>54</v>
      </c>
      <c r="J602" s="82" t="s">
        <v>1886</v>
      </c>
      <c r="K602" s="82" t="s">
        <v>1903</v>
      </c>
      <c r="L602" s="24" t="s">
        <v>272</v>
      </c>
      <c r="M602" s="25" t="s">
        <v>273</v>
      </c>
      <c r="N602" s="174" t="s">
        <v>273</v>
      </c>
      <c r="O602" s="2" t="s">
        <v>273</v>
      </c>
      <c r="P602" s="2" t="s">
        <v>273</v>
      </c>
      <c r="Q602" s="2" t="s">
        <v>272</v>
      </c>
      <c r="R602" s="2" t="s">
        <v>273</v>
      </c>
      <c r="S602" s="25" t="s">
        <v>272</v>
      </c>
      <c r="T602" s="215"/>
      <c r="U602" s="24" t="s">
        <v>272</v>
      </c>
      <c r="V602" s="2" t="s">
        <v>273</v>
      </c>
      <c r="W602" s="2" t="s">
        <v>273</v>
      </c>
      <c r="X602" s="2" t="s">
        <v>273</v>
      </c>
      <c r="Y602" s="25" t="s">
        <v>273</v>
      </c>
    </row>
    <row r="603" spans="1:25">
      <c r="A603" s="134" t="str">
        <f t="shared" si="9"/>
        <v>CZst_02.3</v>
      </c>
      <c r="C603" s="177" t="s">
        <v>13</v>
      </c>
      <c r="D603" s="178" t="s">
        <v>3</v>
      </c>
      <c r="E603" s="178" t="s">
        <v>629</v>
      </c>
      <c r="F603" s="178" t="s">
        <v>630</v>
      </c>
      <c r="G603" s="178" t="s">
        <v>540</v>
      </c>
      <c r="H603" s="178" t="s">
        <v>5815</v>
      </c>
      <c r="I603" s="214" t="s">
        <v>54</v>
      </c>
      <c r="J603" s="82" t="s">
        <v>1892</v>
      </c>
      <c r="K603" s="82" t="s">
        <v>1904</v>
      </c>
      <c r="L603" s="24" t="s">
        <v>272</v>
      </c>
      <c r="M603" s="25" t="s">
        <v>272</v>
      </c>
      <c r="N603" s="174" t="s">
        <v>7</v>
      </c>
      <c r="O603" s="2" t="s">
        <v>7</v>
      </c>
      <c r="P603" s="2" t="s">
        <v>7</v>
      </c>
      <c r="Q603" s="2" t="s">
        <v>7</v>
      </c>
      <c r="R603" s="2" t="s">
        <v>7</v>
      </c>
      <c r="S603" s="25" t="s">
        <v>7</v>
      </c>
      <c r="T603" s="215"/>
      <c r="U603" s="24" t="s">
        <v>272</v>
      </c>
      <c r="V603" s="2" t="s">
        <v>273</v>
      </c>
      <c r="W603" s="2" t="s">
        <v>272</v>
      </c>
      <c r="X603" s="2" t="s">
        <v>272</v>
      </c>
      <c r="Y603" s="25" t="s">
        <v>273</v>
      </c>
    </row>
    <row r="604" spans="1:25">
      <c r="A604" s="134" t="str">
        <f t="shared" si="9"/>
        <v>CZst_02.3</v>
      </c>
      <c r="C604" s="177" t="s">
        <v>13</v>
      </c>
      <c r="D604" s="178" t="s">
        <v>3</v>
      </c>
      <c r="E604" s="178" t="s">
        <v>629</v>
      </c>
      <c r="F604" s="178" t="s">
        <v>630</v>
      </c>
      <c r="G604" s="178" t="s">
        <v>540</v>
      </c>
      <c r="H604" s="178" t="s">
        <v>5815</v>
      </c>
      <c r="I604" s="214" t="s">
        <v>54</v>
      </c>
      <c r="J604" s="82" t="s">
        <v>1895</v>
      </c>
      <c r="K604" s="82" t="s">
        <v>5883</v>
      </c>
      <c r="L604" s="24" t="s">
        <v>272</v>
      </c>
      <c r="M604" s="25" t="s">
        <v>272</v>
      </c>
      <c r="N604" s="174" t="s">
        <v>7</v>
      </c>
      <c r="O604" s="2" t="s">
        <v>7</v>
      </c>
      <c r="P604" s="2" t="s">
        <v>7</v>
      </c>
      <c r="Q604" s="2" t="s">
        <v>7</v>
      </c>
      <c r="R604" s="2" t="s">
        <v>7</v>
      </c>
      <c r="S604" s="25" t="s">
        <v>7</v>
      </c>
      <c r="T604" s="215"/>
      <c r="U604" s="24" t="s">
        <v>272</v>
      </c>
      <c r="V604" s="2" t="s">
        <v>273</v>
      </c>
      <c r="W604" s="2" t="s">
        <v>272</v>
      </c>
      <c r="X604" s="2" t="s">
        <v>272</v>
      </c>
      <c r="Y604" s="25" t="s">
        <v>273</v>
      </c>
    </row>
    <row r="605" spans="1:25">
      <c r="A605" s="134" t="str">
        <f t="shared" si="9"/>
        <v>CZst_02.5</v>
      </c>
      <c r="C605" s="177" t="s">
        <v>13</v>
      </c>
      <c r="D605" s="178" t="s">
        <v>3</v>
      </c>
      <c r="E605" s="178" t="s">
        <v>633</v>
      </c>
      <c r="F605" s="178" t="s">
        <v>634</v>
      </c>
      <c r="G605" s="178" t="s">
        <v>540</v>
      </c>
      <c r="H605" s="178" t="s">
        <v>5815</v>
      </c>
      <c r="I605" s="214" t="s">
        <v>643</v>
      </c>
      <c r="J605" s="82" t="s">
        <v>5881</v>
      </c>
      <c r="K605" s="82" t="s">
        <v>5884</v>
      </c>
      <c r="L605" s="24" t="s">
        <v>272</v>
      </c>
      <c r="M605" s="25" t="s">
        <v>273</v>
      </c>
      <c r="N605" s="174" t="s">
        <v>273</v>
      </c>
      <c r="O605" s="2" t="s">
        <v>273</v>
      </c>
      <c r="P605" s="2" t="s">
        <v>273</v>
      </c>
      <c r="Q605" s="2" t="s">
        <v>273</v>
      </c>
      <c r="R605" s="2" t="s">
        <v>272</v>
      </c>
      <c r="S605" s="25" t="s">
        <v>273</v>
      </c>
      <c r="T605" s="215"/>
      <c r="U605" s="24" t="s">
        <v>272</v>
      </c>
      <c r="V605" s="2" t="s">
        <v>273</v>
      </c>
      <c r="W605" s="2" t="s">
        <v>272</v>
      </c>
      <c r="X605" s="2" t="s">
        <v>273</v>
      </c>
      <c r="Y605" s="25" t="s">
        <v>273</v>
      </c>
    </row>
    <row r="606" spans="1:25">
      <c r="A606" s="134" t="str">
        <f t="shared" si="9"/>
        <v>DEbu_02.1</v>
      </c>
      <c r="C606" s="177" t="s">
        <v>14</v>
      </c>
      <c r="D606" s="178" t="s">
        <v>1</v>
      </c>
      <c r="E606" s="178" t="s">
        <v>538</v>
      </c>
      <c r="F606" s="178" t="s">
        <v>539</v>
      </c>
      <c r="G606" s="178" t="s">
        <v>540</v>
      </c>
      <c r="H606" s="178" t="s">
        <v>5815</v>
      </c>
      <c r="I606" s="214" t="s">
        <v>53</v>
      </c>
      <c r="J606" s="82" t="s">
        <v>1932</v>
      </c>
      <c r="K606" s="82" t="s">
        <v>5885</v>
      </c>
      <c r="L606" s="24" t="s">
        <v>272</v>
      </c>
      <c r="M606" s="25" t="s">
        <v>272</v>
      </c>
      <c r="N606" s="174" t="s">
        <v>7</v>
      </c>
      <c r="O606" s="2" t="s">
        <v>7</v>
      </c>
      <c r="P606" s="2" t="s">
        <v>7</v>
      </c>
      <c r="Q606" s="2" t="s">
        <v>7</v>
      </c>
      <c r="R606" s="2" t="s">
        <v>7</v>
      </c>
      <c r="S606" s="25" t="s">
        <v>7</v>
      </c>
      <c r="T606" s="215"/>
      <c r="U606" s="24" t="s">
        <v>273</v>
      </c>
      <c r="V606" s="2" t="s">
        <v>273</v>
      </c>
      <c r="W606" s="2" t="s">
        <v>273</v>
      </c>
      <c r="X606" s="2" t="s">
        <v>273</v>
      </c>
      <c r="Y606" s="25" t="s">
        <v>273</v>
      </c>
    </row>
    <row r="607" spans="1:25">
      <c r="A607" s="134" t="str">
        <f t="shared" si="9"/>
        <v>DEbu_02.1</v>
      </c>
      <c r="C607" s="177" t="s">
        <v>14</v>
      </c>
      <c r="D607" s="178" t="s">
        <v>1</v>
      </c>
      <c r="E607" s="178" t="s">
        <v>538</v>
      </c>
      <c r="F607" s="178" t="s">
        <v>539</v>
      </c>
      <c r="G607" s="178" t="s">
        <v>540</v>
      </c>
      <c r="H607" s="178" t="s">
        <v>5815</v>
      </c>
      <c r="I607" s="214" t="s">
        <v>53</v>
      </c>
      <c r="J607" s="82" t="s">
        <v>1951</v>
      </c>
      <c r="K607" s="82" t="s">
        <v>1952</v>
      </c>
      <c r="L607" s="24" t="s">
        <v>272</v>
      </c>
      <c r="M607" s="25" t="s">
        <v>273</v>
      </c>
      <c r="N607" s="174" t="s">
        <v>273</v>
      </c>
      <c r="O607" s="2" t="s">
        <v>273</v>
      </c>
      <c r="P607" s="2" t="s">
        <v>273</v>
      </c>
      <c r="Q607" s="2" t="s">
        <v>272</v>
      </c>
      <c r="R607" s="2" t="s">
        <v>272</v>
      </c>
      <c r="S607" s="25" t="s">
        <v>272</v>
      </c>
      <c r="T607" s="215"/>
      <c r="U607" s="24" t="s">
        <v>273</v>
      </c>
      <c r="V607" s="2" t="s">
        <v>273</v>
      </c>
      <c r="W607" s="2" t="s">
        <v>273</v>
      </c>
      <c r="X607" s="2" t="s">
        <v>273</v>
      </c>
      <c r="Y607" s="25" t="s">
        <v>273</v>
      </c>
    </row>
    <row r="608" spans="1:25">
      <c r="A608" s="134" t="str">
        <f t="shared" si="9"/>
        <v>DEbu_02.1</v>
      </c>
      <c r="C608" s="177" t="s">
        <v>14</v>
      </c>
      <c r="D608" s="178" t="s">
        <v>1</v>
      </c>
      <c r="E608" s="178" t="s">
        <v>538</v>
      </c>
      <c r="F608" s="178" t="s">
        <v>539</v>
      </c>
      <c r="G608" s="178" t="s">
        <v>540</v>
      </c>
      <c r="H608" s="172" t="s">
        <v>5815</v>
      </c>
      <c r="I608" s="216" t="s">
        <v>53</v>
      </c>
      <c r="J608" s="82" t="s">
        <v>5886</v>
      </c>
      <c r="K608" s="82" t="s">
        <v>5887</v>
      </c>
      <c r="L608" s="24" t="s">
        <v>272</v>
      </c>
      <c r="M608" s="25" t="s">
        <v>273</v>
      </c>
      <c r="N608" s="174" t="s">
        <v>273</v>
      </c>
      <c r="O608" s="2" t="s">
        <v>273</v>
      </c>
      <c r="P608" s="2" t="s">
        <v>273</v>
      </c>
      <c r="Q608" s="2" t="s">
        <v>272</v>
      </c>
      <c r="R608" s="2" t="s">
        <v>272</v>
      </c>
      <c r="S608" s="25" t="s">
        <v>272</v>
      </c>
      <c r="T608" s="215"/>
      <c r="U608" s="24" t="s">
        <v>273</v>
      </c>
      <c r="V608" s="2" t="s">
        <v>273</v>
      </c>
      <c r="W608" s="2" t="s">
        <v>273</v>
      </c>
      <c r="X608" s="2" t="s">
        <v>273</v>
      </c>
      <c r="Y608" s="25" t="s">
        <v>273</v>
      </c>
    </row>
    <row r="609" spans="1:25">
      <c r="A609" s="134" t="str">
        <f t="shared" si="9"/>
        <v>DEbu_02.1</v>
      </c>
      <c r="C609" s="177" t="s">
        <v>14</v>
      </c>
      <c r="D609" s="178" t="s">
        <v>1</v>
      </c>
      <c r="E609" s="178" t="s">
        <v>538</v>
      </c>
      <c r="F609" s="178" t="s">
        <v>539</v>
      </c>
      <c r="G609" s="178" t="s">
        <v>540</v>
      </c>
      <c r="H609" s="178" t="s">
        <v>5815</v>
      </c>
      <c r="I609" s="214" t="s">
        <v>53</v>
      </c>
      <c r="J609" s="82" t="s">
        <v>1928</v>
      </c>
      <c r="K609" s="82" t="s">
        <v>5888</v>
      </c>
      <c r="L609" s="24" t="s">
        <v>272</v>
      </c>
      <c r="M609" s="25" t="s">
        <v>273</v>
      </c>
      <c r="N609" s="174" t="s">
        <v>273</v>
      </c>
      <c r="O609" s="2" t="s">
        <v>273</v>
      </c>
      <c r="P609" s="2" t="s">
        <v>273</v>
      </c>
      <c r="Q609" s="2" t="s">
        <v>272</v>
      </c>
      <c r="R609" s="2" t="s">
        <v>272</v>
      </c>
      <c r="S609" s="25" t="s">
        <v>272</v>
      </c>
      <c r="T609" s="215"/>
      <c r="U609" s="24" t="s">
        <v>273</v>
      </c>
      <c r="V609" s="2" t="s">
        <v>273</v>
      </c>
      <c r="W609" s="2" t="s">
        <v>273</v>
      </c>
      <c r="X609" s="2" t="s">
        <v>273</v>
      </c>
      <c r="Y609" s="25" t="s">
        <v>273</v>
      </c>
    </row>
    <row r="610" spans="1:25">
      <c r="A610" s="134" t="str">
        <f t="shared" si="9"/>
        <v>DEbu_02.1</v>
      </c>
      <c r="C610" s="177" t="s">
        <v>14</v>
      </c>
      <c r="D610" s="178" t="s">
        <v>1</v>
      </c>
      <c r="E610" s="178" t="s">
        <v>538</v>
      </c>
      <c r="F610" s="178" t="s">
        <v>539</v>
      </c>
      <c r="G610" s="178" t="s">
        <v>540</v>
      </c>
      <c r="H610" s="178" t="s">
        <v>5815</v>
      </c>
      <c r="I610" s="214" t="s">
        <v>53</v>
      </c>
      <c r="J610" s="82" t="s">
        <v>1934</v>
      </c>
      <c r="K610" s="82" t="s">
        <v>1953</v>
      </c>
      <c r="L610" s="24" t="s">
        <v>273</v>
      </c>
      <c r="M610" s="25" t="s">
        <v>273</v>
      </c>
      <c r="N610" s="174" t="s">
        <v>273</v>
      </c>
      <c r="O610" s="2" t="s">
        <v>273</v>
      </c>
      <c r="P610" s="2" t="s">
        <v>273</v>
      </c>
      <c r="Q610" s="2" t="s">
        <v>272</v>
      </c>
      <c r="R610" s="2" t="s">
        <v>272</v>
      </c>
      <c r="S610" s="25" t="s">
        <v>273</v>
      </c>
      <c r="T610" s="215"/>
      <c r="U610" s="24" t="s">
        <v>273</v>
      </c>
      <c r="V610" s="2" t="s">
        <v>273</v>
      </c>
      <c r="W610" s="2" t="s">
        <v>273</v>
      </c>
      <c r="X610" s="2" t="s">
        <v>273</v>
      </c>
      <c r="Y610" s="25" t="s">
        <v>273</v>
      </c>
    </row>
    <row r="611" spans="1:25">
      <c r="A611" s="134" t="str">
        <f t="shared" si="9"/>
        <v>DEbu_03.1</v>
      </c>
      <c r="C611" s="177" t="s">
        <v>14</v>
      </c>
      <c r="D611" s="178" t="s">
        <v>1</v>
      </c>
      <c r="E611" s="178" t="s">
        <v>541</v>
      </c>
      <c r="F611" s="178" t="s">
        <v>542</v>
      </c>
      <c r="G611" s="178" t="s">
        <v>540</v>
      </c>
      <c r="H611" s="178" t="s">
        <v>5815</v>
      </c>
      <c r="I611" s="214" t="s">
        <v>53</v>
      </c>
      <c r="J611" s="82" t="s">
        <v>1930</v>
      </c>
      <c r="K611" s="82" t="s">
        <v>5889</v>
      </c>
      <c r="L611" s="24" t="s">
        <v>272</v>
      </c>
      <c r="M611" s="25" t="s">
        <v>273</v>
      </c>
      <c r="N611" s="174" t="s">
        <v>273</v>
      </c>
      <c r="O611" s="2" t="s">
        <v>273</v>
      </c>
      <c r="P611" s="2" t="s">
        <v>273</v>
      </c>
      <c r="Q611" s="2" t="s">
        <v>273</v>
      </c>
      <c r="R611" s="2" t="s">
        <v>272</v>
      </c>
      <c r="S611" s="25" t="s">
        <v>272</v>
      </c>
      <c r="T611" s="215"/>
      <c r="U611" s="24" t="s">
        <v>273</v>
      </c>
      <c r="V611" s="2" t="s">
        <v>273</v>
      </c>
      <c r="W611" s="2" t="s">
        <v>273</v>
      </c>
      <c r="X611" s="2" t="s">
        <v>273</v>
      </c>
      <c r="Y611" s="25" t="s">
        <v>273</v>
      </c>
    </row>
    <row r="612" spans="1:25">
      <c r="A612" s="134" t="str">
        <f t="shared" si="9"/>
        <v>DEbu_03.1</v>
      </c>
      <c r="C612" s="177" t="s">
        <v>14</v>
      </c>
      <c r="D612" s="178" t="s">
        <v>1</v>
      </c>
      <c r="E612" s="178" t="s">
        <v>541</v>
      </c>
      <c r="F612" s="178" t="s">
        <v>542</v>
      </c>
      <c r="G612" s="178" t="s">
        <v>540</v>
      </c>
      <c r="H612" s="178" t="s">
        <v>5815</v>
      </c>
      <c r="I612" s="214" t="s">
        <v>53</v>
      </c>
      <c r="J612" s="82" t="s">
        <v>1934</v>
      </c>
      <c r="K612" s="82" t="s">
        <v>5890</v>
      </c>
      <c r="L612" s="24" t="s">
        <v>273</v>
      </c>
      <c r="M612" s="25" t="s">
        <v>273</v>
      </c>
      <c r="N612" s="174" t="s">
        <v>273</v>
      </c>
      <c r="O612" s="2" t="s">
        <v>273</v>
      </c>
      <c r="P612" s="2" t="s">
        <v>273</v>
      </c>
      <c r="Q612" s="2" t="s">
        <v>272</v>
      </c>
      <c r="R612" s="2" t="s">
        <v>272</v>
      </c>
      <c r="S612" s="25" t="s">
        <v>273</v>
      </c>
      <c r="T612" s="215"/>
      <c r="U612" s="24" t="s">
        <v>273</v>
      </c>
      <c r="V612" s="2" t="s">
        <v>273</v>
      </c>
      <c r="W612" s="2" t="s">
        <v>273</v>
      </c>
      <c r="X612" s="2" t="s">
        <v>273</v>
      </c>
      <c r="Y612" s="25" t="s">
        <v>273</v>
      </c>
    </row>
    <row r="613" spans="1:25">
      <c r="A613" s="134" t="str">
        <f t="shared" si="9"/>
        <v>DEbu_03.1</v>
      </c>
      <c r="C613" s="177" t="s">
        <v>14</v>
      </c>
      <c r="D613" s="178" t="s">
        <v>1</v>
      </c>
      <c r="E613" s="178" t="s">
        <v>541</v>
      </c>
      <c r="F613" s="178" t="s">
        <v>542</v>
      </c>
      <c r="G613" s="178" t="s">
        <v>540</v>
      </c>
      <c r="H613" s="178" t="s">
        <v>5815</v>
      </c>
      <c r="I613" s="214" t="s">
        <v>53</v>
      </c>
      <c r="J613" s="82" t="s">
        <v>1928</v>
      </c>
      <c r="K613" s="82" t="s">
        <v>5891</v>
      </c>
      <c r="L613" s="24" t="s">
        <v>272</v>
      </c>
      <c r="M613" s="25" t="s">
        <v>272</v>
      </c>
      <c r="N613" s="174" t="s">
        <v>7</v>
      </c>
      <c r="O613" s="2" t="s">
        <v>7</v>
      </c>
      <c r="P613" s="2" t="s">
        <v>7</v>
      </c>
      <c r="Q613" s="2" t="s">
        <v>7</v>
      </c>
      <c r="R613" s="2" t="s">
        <v>7</v>
      </c>
      <c r="S613" s="25" t="s">
        <v>7</v>
      </c>
      <c r="T613" s="215"/>
      <c r="U613" s="24" t="s">
        <v>272</v>
      </c>
      <c r="V613" s="2" t="s">
        <v>273</v>
      </c>
      <c r="W613" s="2" t="s">
        <v>272</v>
      </c>
      <c r="X613" s="2" t="s">
        <v>272</v>
      </c>
      <c r="Y613" s="25" t="s">
        <v>272</v>
      </c>
    </row>
    <row r="614" spans="1:25">
      <c r="A614" s="134" t="str">
        <f t="shared" si="9"/>
        <v>DEbu_03.1</v>
      </c>
      <c r="C614" s="177" t="s">
        <v>14</v>
      </c>
      <c r="D614" s="178" t="s">
        <v>1</v>
      </c>
      <c r="E614" s="178" t="s">
        <v>541</v>
      </c>
      <c r="F614" s="178" t="s">
        <v>542</v>
      </c>
      <c r="G614" s="178" t="s">
        <v>540</v>
      </c>
      <c r="H614" s="178" t="s">
        <v>5815</v>
      </c>
      <c r="I614" s="214" t="s">
        <v>53</v>
      </c>
      <c r="J614" s="82" t="s">
        <v>1932</v>
      </c>
      <c r="K614" s="82" t="s">
        <v>5892</v>
      </c>
      <c r="L614" s="24" t="s">
        <v>272</v>
      </c>
      <c r="M614" s="25" t="s">
        <v>273</v>
      </c>
      <c r="N614" s="174" t="s">
        <v>273</v>
      </c>
      <c r="O614" s="2" t="s">
        <v>273</v>
      </c>
      <c r="P614" s="2" t="s">
        <v>273</v>
      </c>
      <c r="Q614" s="2" t="s">
        <v>273</v>
      </c>
      <c r="R614" s="2" t="s">
        <v>272</v>
      </c>
      <c r="S614" s="25" t="s">
        <v>273</v>
      </c>
      <c r="T614" s="215"/>
      <c r="U614" s="24" t="s">
        <v>272</v>
      </c>
      <c r="V614" s="2" t="s">
        <v>273</v>
      </c>
      <c r="W614" s="2" t="s">
        <v>273</v>
      </c>
      <c r="X614" s="2" t="s">
        <v>273</v>
      </c>
      <c r="Y614" s="25" t="s">
        <v>273</v>
      </c>
    </row>
    <row r="615" spans="1:25">
      <c r="A615" s="134" t="str">
        <f t="shared" si="9"/>
        <v>DEbu_03.1</v>
      </c>
      <c r="C615" s="177" t="s">
        <v>14</v>
      </c>
      <c r="D615" s="178" t="s">
        <v>1</v>
      </c>
      <c r="E615" s="178" t="s">
        <v>541</v>
      </c>
      <c r="F615" s="178" t="s">
        <v>542</v>
      </c>
      <c r="G615" s="178" t="s">
        <v>540</v>
      </c>
      <c r="H615" s="178" t="s">
        <v>5815</v>
      </c>
      <c r="I615" s="214" t="s">
        <v>53</v>
      </c>
      <c r="J615" s="82" t="s">
        <v>1936</v>
      </c>
      <c r="K615" s="82" t="s">
        <v>5893</v>
      </c>
      <c r="L615" s="24" t="s">
        <v>272</v>
      </c>
      <c r="M615" s="25" t="s">
        <v>273</v>
      </c>
      <c r="N615" s="174" t="s">
        <v>273</v>
      </c>
      <c r="O615" s="2" t="s">
        <v>273</v>
      </c>
      <c r="P615" s="2" t="s">
        <v>273</v>
      </c>
      <c r="Q615" s="2" t="s">
        <v>273</v>
      </c>
      <c r="R615" s="2" t="s">
        <v>272</v>
      </c>
      <c r="S615" s="25" t="s">
        <v>273</v>
      </c>
      <c r="T615" s="215"/>
      <c r="U615" s="24" t="s">
        <v>273</v>
      </c>
      <c r="V615" s="2" t="s">
        <v>273</v>
      </c>
      <c r="W615" s="2" t="s">
        <v>273</v>
      </c>
      <c r="X615" s="2" t="s">
        <v>273</v>
      </c>
      <c r="Y615" s="25" t="s">
        <v>273</v>
      </c>
    </row>
    <row r="616" spans="1:25">
      <c r="A616" s="134" t="str">
        <f t="shared" si="9"/>
        <v>DEbu_04.1</v>
      </c>
      <c r="C616" s="177" t="s">
        <v>14</v>
      </c>
      <c r="D616" s="178" t="s">
        <v>1</v>
      </c>
      <c r="E616" s="178" t="s">
        <v>543</v>
      </c>
      <c r="F616" s="178" t="s">
        <v>544</v>
      </c>
      <c r="G616" s="178" t="s">
        <v>540</v>
      </c>
      <c r="H616" s="172" t="s">
        <v>5815</v>
      </c>
      <c r="I616" s="216" t="s">
        <v>643</v>
      </c>
      <c r="J616" s="82" t="s">
        <v>47</v>
      </c>
      <c r="K616" s="82" t="s">
        <v>47</v>
      </c>
      <c r="L616" s="24" t="s">
        <v>272</v>
      </c>
      <c r="M616" s="25" t="s">
        <v>272</v>
      </c>
      <c r="N616" s="174" t="s">
        <v>7</v>
      </c>
      <c r="O616" s="2" t="s">
        <v>7</v>
      </c>
      <c r="P616" s="2" t="s">
        <v>7</v>
      </c>
      <c r="Q616" s="2" t="s">
        <v>7</v>
      </c>
      <c r="R616" s="2" t="s">
        <v>7</v>
      </c>
      <c r="S616" s="25" t="s">
        <v>7</v>
      </c>
      <c r="T616" s="215"/>
      <c r="U616" s="24" t="s">
        <v>272</v>
      </c>
      <c r="V616" s="2" t="s">
        <v>272</v>
      </c>
      <c r="W616" s="2" t="s">
        <v>272</v>
      </c>
      <c r="X616" s="2" t="s">
        <v>272</v>
      </c>
      <c r="Y616" s="25" t="s">
        <v>272</v>
      </c>
    </row>
    <row r="617" spans="1:25">
      <c r="A617" s="134" t="str">
        <f t="shared" si="9"/>
        <v>DEbu_04.2</v>
      </c>
      <c r="C617" s="177" t="s">
        <v>14</v>
      </c>
      <c r="D617" s="178" t="s">
        <v>1</v>
      </c>
      <c r="E617" s="178" t="s">
        <v>545</v>
      </c>
      <c r="F617" s="178" t="s">
        <v>546</v>
      </c>
      <c r="G617" s="178" t="s">
        <v>540</v>
      </c>
      <c r="H617" s="178" t="s">
        <v>5815</v>
      </c>
      <c r="I617" s="214" t="s">
        <v>643</v>
      </c>
      <c r="J617" s="82" t="s">
        <v>471</v>
      </c>
      <c r="K617" s="82" t="s">
        <v>5894</v>
      </c>
      <c r="L617" s="24" t="s">
        <v>272</v>
      </c>
      <c r="M617" s="25" t="s">
        <v>273</v>
      </c>
      <c r="N617" s="174" t="s">
        <v>273</v>
      </c>
      <c r="O617" s="2" t="s">
        <v>273</v>
      </c>
      <c r="P617" s="2" t="s">
        <v>273</v>
      </c>
      <c r="Q617" s="2" t="s">
        <v>273</v>
      </c>
      <c r="R617" s="2" t="s">
        <v>272</v>
      </c>
      <c r="S617" s="25" t="s">
        <v>273</v>
      </c>
      <c r="T617" s="215"/>
      <c r="U617" s="24" t="s">
        <v>273</v>
      </c>
      <c r="V617" s="2" t="s">
        <v>273</v>
      </c>
      <c r="W617" s="2" t="s">
        <v>273</v>
      </c>
      <c r="X617" s="2" t="s">
        <v>273</v>
      </c>
      <c r="Y617" s="25" t="s">
        <v>273</v>
      </c>
    </row>
    <row r="618" spans="1:25">
      <c r="A618" s="134" t="str">
        <f t="shared" si="9"/>
        <v>DEbu_05.1</v>
      </c>
      <c r="C618" s="177" t="s">
        <v>14</v>
      </c>
      <c r="D618" s="178" t="s">
        <v>1</v>
      </c>
      <c r="E618" s="178" t="s">
        <v>547</v>
      </c>
      <c r="F618" s="178" t="s">
        <v>548</v>
      </c>
      <c r="G618" s="178" t="s">
        <v>540</v>
      </c>
      <c r="H618" s="178" t="s">
        <v>5815</v>
      </c>
      <c r="I618" s="214" t="s">
        <v>643</v>
      </c>
      <c r="J618" s="82" t="s">
        <v>334</v>
      </c>
      <c r="K618" s="82" t="s">
        <v>1962</v>
      </c>
      <c r="L618" s="24" t="s">
        <v>272</v>
      </c>
      <c r="M618" s="25" t="s">
        <v>272</v>
      </c>
      <c r="N618" s="174" t="s">
        <v>7</v>
      </c>
      <c r="O618" s="2" t="s">
        <v>7</v>
      </c>
      <c r="P618" s="2" t="s">
        <v>7</v>
      </c>
      <c r="Q618" s="2" t="s">
        <v>7</v>
      </c>
      <c r="R618" s="2" t="s">
        <v>7</v>
      </c>
      <c r="S618" s="25" t="s">
        <v>7</v>
      </c>
      <c r="T618" s="215"/>
      <c r="U618" s="24" t="s">
        <v>272</v>
      </c>
      <c r="V618" s="2" t="s">
        <v>273</v>
      </c>
      <c r="W618" s="2" t="s">
        <v>272</v>
      </c>
      <c r="X618" s="2" t="s">
        <v>273</v>
      </c>
      <c r="Y618" s="25" t="s">
        <v>273</v>
      </c>
    </row>
    <row r="619" spans="1:25">
      <c r="A619" s="134" t="str">
        <f t="shared" si="9"/>
        <v>DEbu_05.1</v>
      </c>
      <c r="C619" s="177" t="s">
        <v>14</v>
      </c>
      <c r="D619" s="178" t="s">
        <v>1</v>
      </c>
      <c r="E619" s="178" t="s">
        <v>547</v>
      </c>
      <c r="F619" s="178" t="s">
        <v>548</v>
      </c>
      <c r="G619" s="178" t="s">
        <v>540</v>
      </c>
      <c r="H619" s="178" t="s">
        <v>5815</v>
      </c>
      <c r="I619" s="214" t="s">
        <v>643</v>
      </c>
      <c r="J619" s="82" t="s">
        <v>334</v>
      </c>
      <c r="K619" s="82" t="s">
        <v>5895</v>
      </c>
      <c r="L619" s="24" t="s">
        <v>272</v>
      </c>
      <c r="M619" s="25" t="s">
        <v>272</v>
      </c>
      <c r="N619" s="174" t="s">
        <v>7</v>
      </c>
      <c r="O619" s="2" t="s">
        <v>7</v>
      </c>
      <c r="P619" s="2" t="s">
        <v>7</v>
      </c>
      <c r="Q619" s="2" t="s">
        <v>7</v>
      </c>
      <c r="R619" s="2" t="s">
        <v>7</v>
      </c>
      <c r="S619" s="25" t="s">
        <v>7</v>
      </c>
      <c r="T619" s="215"/>
      <c r="U619" s="24" t="s">
        <v>272</v>
      </c>
      <c r="V619" s="2" t="s">
        <v>273</v>
      </c>
      <c r="W619" s="2" t="s">
        <v>272</v>
      </c>
      <c r="X619" s="2" t="s">
        <v>273</v>
      </c>
      <c r="Y619" s="25" t="s">
        <v>273</v>
      </c>
    </row>
    <row r="620" spans="1:25">
      <c r="A620" s="134" t="str">
        <f t="shared" si="9"/>
        <v>DEbu_05.1</v>
      </c>
      <c r="C620" s="177" t="s">
        <v>14</v>
      </c>
      <c r="D620" s="178" t="s">
        <v>1</v>
      </c>
      <c r="E620" s="178" t="s">
        <v>547</v>
      </c>
      <c r="F620" s="178" t="s">
        <v>548</v>
      </c>
      <c r="G620" s="178" t="s">
        <v>540</v>
      </c>
      <c r="H620" s="178" t="s">
        <v>5815</v>
      </c>
      <c r="I620" s="214" t="s">
        <v>643</v>
      </c>
      <c r="J620" s="82" t="s">
        <v>1964</v>
      </c>
      <c r="K620" s="82" t="s">
        <v>5896</v>
      </c>
      <c r="L620" s="24" t="s">
        <v>272</v>
      </c>
      <c r="M620" s="25" t="s">
        <v>273</v>
      </c>
      <c r="N620" s="174" t="s">
        <v>273</v>
      </c>
      <c r="O620" s="2" t="s">
        <v>273</v>
      </c>
      <c r="P620" s="2" t="s">
        <v>273</v>
      </c>
      <c r="Q620" s="2" t="s">
        <v>272</v>
      </c>
      <c r="R620" s="2" t="s">
        <v>272</v>
      </c>
      <c r="S620" s="25" t="s">
        <v>272</v>
      </c>
      <c r="T620" s="215"/>
      <c r="U620" s="24" t="s">
        <v>273</v>
      </c>
      <c r="V620" s="2" t="s">
        <v>273</v>
      </c>
      <c r="W620" s="2" t="s">
        <v>273</v>
      </c>
      <c r="X620" s="2" t="s">
        <v>273</v>
      </c>
      <c r="Y620" s="25" t="s">
        <v>273</v>
      </c>
    </row>
    <row r="621" spans="1:25">
      <c r="A621" s="134" t="str">
        <f t="shared" si="9"/>
        <v>DEbu_06.1</v>
      </c>
      <c r="C621" s="177" t="s">
        <v>14</v>
      </c>
      <c r="D621" s="178" t="s">
        <v>1</v>
      </c>
      <c r="E621" s="178" t="s">
        <v>553</v>
      </c>
      <c r="F621" s="178" t="s">
        <v>554</v>
      </c>
      <c r="G621" s="178" t="s">
        <v>540</v>
      </c>
      <c r="H621" s="178" t="s">
        <v>5815</v>
      </c>
      <c r="I621" s="214" t="s">
        <v>643</v>
      </c>
      <c r="J621" s="82" t="s">
        <v>333</v>
      </c>
      <c r="K621" s="82" t="s">
        <v>1968</v>
      </c>
      <c r="L621" s="24" t="s">
        <v>272</v>
      </c>
      <c r="M621" s="25" t="s">
        <v>273</v>
      </c>
      <c r="N621" s="174" t="s">
        <v>273</v>
      </c>
      <c r="O621" s="2" t="s">
        <v>273</v>
      </c>
      <c r="P621" s="2" t="s">
        <v>273</v>
      </c>
      <c r="Q621" s="2" t="s">
        <v>272</v>
      </c>
      <c r="R621" s="2" t="s">
        <v>272</v>
      </c>
      <c r="S621" s="25" t="s">
        <v>272</v>
      </c>
      <c r="T621" s="215"/>
      <c r="U621" s="24" t="s">
        <v>273</v>
      </c>
      <c r="V621" s="2" t="s">
        <v>273</v>
      </c>
      <c r="W621" s="2" t="s">
        <v>273</v>
      </c>
      <c r="X621" s="2" t="s">
        <v>273</v>
      </c>
      <c r="Y621" s="25" t="s">
        <v>273</v>
      </c>
    </row>
    <row r="622" spans="1:25">
      <c r="A622" s="134" t="str">
        <f t="shared" si="9"/>
        <v>DEbu_06.2</v>
      </c>
      <c r="C622" s="177" t="s">
        <v>14</v>
      </c>
      <c r="D622" s="178" t="s">
        <v>1</v>
      </c>
      <c r="E622" s="178" t="s">
        <v>555</v>
      </c>
      <c r="F622" s="178" t="s">
        <v>556</v>
      </c>
      <c r="G622" s="178" t="s">
        <v>540</v>
      </c>
      <c r="H622" s="178" t="s">
        <v>5815</v>
      </c>
      <c r="I622" s="214" t="s">
        <v>643</v>
      </c>
      <c r="J622" s="82" t="s">
        <v>329</v>
      </c>
      <c r="K622" s="82" t="s">
        <v>1969</v>
      </c>
      <c r="L622" s="24" t="s">
        <v>273</v>
      </c>
      <c r="M622" s="25" t="s">
        <v>273</v>
      </c>
      <c r="N622" s="174" t="s">
        <v>273</v>
      </c>
      <c r="O622" s="2" t="s">
        <v>273</v>
      </c>
      <c r="P622" s="2" t="s">
        <v>273</v>
      </c>
      <c r="Q622" s="2" t="s">
        <v>272</v>
      </c>
      <c r="R622" s="2" t="s">
        <v>272</v>
      </c>
      <c r="S622" s="25" t="s">
        <v>273</v>
      </c>
      <c r="T622" s="215"/>
      <c r="U622" s="24" t="s">
        <v>272</v>
      </c>
      <c r="V622" s="2" t="s">
        <v>273</v>
      </c>
      <c r="W622" s="2" t="s">
        <v>273</v>
      </c>
      <c r="X622" s="2" t="s">
        <v>273</v>
      </c>
      <c r="Y622" s="25" t="s">
        <v>273</v>
      </c>
    </row>
    <row r="623" spans="1:25">
      <c r="A623" s="134" t="str">
        <f t="shared" si="9"/>
        <v>DEbu_06.2</v>
      </c>
      <c r="C623" s="177" t="s">
        <v>14</v>
      </c>
      <c r="D623" s="178" t="s">
        <v>1</v>
      </c>
      <c r="E623" s="178" t="s">
        <v>555</v>
      </c>
      <c r="F623" s="178" t="s">
        <v>556</v>
      </c>
      <c r="G623" s="178" t="s">
        <v>540</v>
      </c>
      <c r="H623" s="178" t="s">
        <v>5815</v>
      </c>
      <c r="I623" s="214" t="s">
        <v>643</v>
      </c>
      <c r="J623" s="82" t="s">
        <v>1970</v>
      </c>
      <c r="K623" s="82" t="s">
        <v>1971</v>
      </c>
      <c r="L623" s="24" t="s">
        <v>273</v>
      </c>
      <c r="M623" s="25" t="s">
        <v>273</v>
      </c>
      <c r="N623" s="174" t="s">
        <v>273</v>
      </c>
      <c r="O623" s="2" t="s">
        <v>273</v>
      </c>
      <c r="P623" s="2" t="s">
        <v>273</v>
      </c>
      <c r="Q623" s="2" t="s">
        <v>272</v>
      </c>
      <c r="R623" s="2" t="s">
        <v>272</v>
      </c>
      <c r="S623" s="25" t="s">
        <v>273</v>
      </c>
      <c r="T623" s="215"/>
      <c r="U623" s="24" t="s">
        <v>273</v>
      </c>
      <c r="V623" s="2" t="s">
        <v>273</v>
      </c>
      <c r="W623" s="2" t="s">
        <v>273</v>
      </c>
      <c r="X623" s="2" t="s">
        <v>273</v>
      </c>
      <c r="Y623" s="25" t="s">
        <v>273</v>
      </c>
    </row>
    <row r="624" spans="1:25">
      <c r="A624" s="134" t="str">
        <f t="shared" si="9"/>
        <v>DEbu_06.2</v>
      </c>
      <c r="C624" s="177" t="s">
        <v>14</v>
      </c>
      <c r="D624" s="178" t="s">
        <v>1</v>
      </c>
      <c r="E624" s="178" t="s">
        <v>555</v>
      </c>
      <c r="F624" s="178" t="s">
        <v>556</v>
      </c>
      <c r="G624" s="178" t="s">
        <v>540</v>
      </c>
      <c r="H624" s="172" t="s">
        <v>5815</v>
      </c>
      <c r="I624" s="216" t="s">
        <v>643</v>
      </c>
      <c r="J624" s="82" t="s">
        <v>330</v>
      </c>
      <c r="K624" s="82" t="s">
        <v>1972</v>
      </c>
      <c r="L624" s="24" t="s">
        <v>272</v>
      </c>
      <c r="M624" s="25" t="s">
        <v>273</v>
      </c>
      <c r="N624" s="174" t="s">
        <v>273</v>
      </c>
      <c r="O624" s="2" t="s">
        <v>273</v>
      </c>
      <c r="P624" s="2" t="s">
        <v>273</v>
      </c>
      <c r="Q624" s="2" t="s">
        <v>273</v>
      </c>
      <c r="R624" s="2" t="s">
        <v>272</v>
      </c>
      <c r="S624" s="25" t="s">
        <v>272</v>
      </c>
      <c r="T624" s="215"/>
      <c r="U624" s="24" t="s">
        <v>273</v>
      </c>
      <c r="V624" s="2" t="s">
        <v>273</v>
      </c>
      <c r="W624" s="2" t="s">
        <v>273</v>
      </c>
      <c r="X624" s="2" t="s">
        <v>273</v>
      </c>
      <c r="Y624" s="25" t="s">
        <v>273</v>
      </c>
    </row>
    <row r="625" spans="1:25">
      <c r="A625" s="134" t="str">
        <f t="shared" si="9"/>
        <v>DEbu_07.1</v>
      </c>
      <c r="C625" s="177" t="s">
        <v>14</v>
      </c>
      <c r="D625" s="178" t="s">
        <v>1</v>
      </c>
      <c r="E625" s="178" t="s">
        <v>561</v>
      </c>
      <c r="F625" s="178" t="s">
        <v>562</v>
      </c>
      <c r="G625" s="178" t="s">
        <v>533</v>
      </c>
      <c r="H625" s="178" t="s">
        <v>5815</v>
      </c>
      <c r="I625" s="214" t="s">
        <v>53</v>
      </c>
      <c r="J625" s="82" t="s">
        <v>1982</v>
      </c>
      <c r="K625" s="82" t="s">
        <v>1983</v>
      </c>
      <c r="L625" s="24" t="s">
        <v>272</v>
      </c>
      <c r="M625" s="25" t="s">
        <v>273</v>
      </c>
      <c r="N625" s="174" t="s">
        <v>273</v>
      </c>
      <c r="O625" s="2" t="s">
        <v>273</v>
      </c>
      <c r="P625" s="2" t="s">
        <v>273</v>
      </c>
      <c r="Q625" s="2" t="s">
        <v>273</v>
      </c>
      <c r="R625" s="2" t="s">
        <v>272</v>
      </c>
      <c r="S625" s="25" t="s">
        <v>272</v>
      </c>
      <c r="T625" s="215"/>
      <c r="U625" s="24" t="s">
        <v>7</v>
      </c>
      <c r="V625" s="2" t="s">
        <v>7</v>
      </c>
      <c r="W625" s="2" t="s">
        <v>7</v>
      </c>
      <c r="X625" s="2" t="s">
        <v>7</v>
      </c>
      <c r="Y625" s="25" t="s">
        <v>7</v>
      </c>
    </row>
    <row r="626" spans="1:25">
      <c r="A626" s="134" t="str">
        <f t="shared" si="9"/>
        <v>DEbu_07.1</v>
      </c>
      <c r="C626" s="177" t="s">
        <v>14</v>
      </c>
      <c r="D626" s="178" t="s">
        <v>1</v>
      </c>
      <c r="E626" s="178" t="s">
        <v>561</v>
      </c>
      <c r="F626" s="178" t="s">
        <v>562</v>
      </c>
      <c r="G626" s="178" t="s">
        <v>533</v>
      </c>
      <c r="H626" s="178" t="s">
        <v>5815</v>
      </c>
      <c r="I626" s="214" t="s">
        <v>53</v>
      </c>
      <c r="J626" s="82" t="s">
        <v>1932</v>
      </c>
      <c r="K626" s="82" t="s">
        <v>1984</v>
      </c>
      <c r="L626" s="24" t="s">
        <v>272</v>
      </c>
      <c r="M626" s="25" t="s">
        <v>273</v>
      </c>
      <c r="N626" s="174" t="s">
        <v>273</v>
      </c>
      <c r="O626" s="2" t="s">
        <v>273</v>
      </c>
      <c r="P626" s="2" t="s">
        <v>273</v>
      </c>
      <c r="Q626" s="2" t="s">
        <v>273</v>
      </c>
      <c r="R626" s="2" t="s">
        <v>272</v>
      </c>
      <c r="S626" s="25" t="s">
        <v>272</v>
      </c>
      <c r="T626" s="215"/>
      <c r="U626" s="24" t="s">
        <v>7</v>
      </c>
      <c r="V626" s="2" t="s">
        <v>7</v>
      </c>
      <c r="W626" s="2" t="s">
        <v>7</v>
      </c>
      <c r="X626" s="2" t="s">
        <v>7</v>
      </c>
      <c r="Y626" s="25" t="s">
        <v>7</v>
      </c>
    </row>
    <row r="627" spans="1:25">
      <c r="A627" s="134" t="str">
        <f t="shared" si="9"/>
        <v>DEbu_07.1</v>
      </c>
      <c r="C627" s="177" t="s">
        <v>14</v>
      </c>
      <c r="D627" s="178" t="s">
        <v>1</v>
      </c>
      <c r="E627" s="178" t="s">
        <v>561</v>
      </c>
      <c r="F627" s="178" t="s">
        <v>562</v>
      </c>
      <c r="G627" s="178" t="s">
        <v>533</v>
      </c>
      <c r="H627" s="178" t="s">
        <v>5815</v>
      </c>
      <c r="I627" s="214" t="s">
        <v>53</v>
      </c>
      <c r="J627" s="82" t="s">
        <v>1928</v>
      </c>
      <c r="K627" s="82" t="s">
        <v>1985</v>
      </c>
      <c r="L627" s="24" t="s">
        <v>272</v>
      </c>
      <c r="M627" s="25" t="s">
        <v>273</v>
      </c>
      <c r="N627" s="174" t="s">
        <v>273</v>
      </c>
      <c r="O627" s="2" t="s">
        <v>273</v>
      </c>
      <c r="P627" s="2" t="s">
        <v>273</v>
      </c>
      <c r="Q627" s="2" t="s">
        <v>273</v>
      </c>
      <c r="R627" s="2" t="s">
        <v>272</v>
      </c>
      <c r="S627" s="25" t="s">
        <v>272</v>
      </c>
      <c r="T627" s="215"/>
      <c r="U627" s="24" t="s">
        <v>7</v>
      </c>
      <c r="V627" s="2" t="s">
        <v>7</v>
      </c>
      <c r="W627" s="2" t="s">
        <v>7</v>
      </c>
      <c r="X627" s="2" t="s">
        <v>7</v>
      </c>
      <c r="Y627" s="25" t="s">
        <v>7</v>
      </c>
    </row>
    <row r="628" spans="1:25">
      <c r="A628" s="134" t="str">
        <f t="shared" si="9"/>
        <v>DEbu_07.1</v>
      </c>
      <c r="C628" s="177" t="s">
        <v>14</v>
      </c>
      <c r="D628" s="178" t="s">
        <v>1</v>
      </c>
      <c r="E628" s="178" t="s">
        <v>561</v>
      </c>
      <c r="F628" s="178" t="s">
        <v>562</v>
      </c>
      <c r="G628" s="178" t="s">
        <v>533</v>
      </c>
      <c r="H628" s="178" t="s">
        <v>5815</v>
      </c>
      <c r="I628" s="214" t="s">
        <v>53</v>
      </c>
      <c r="J628" s="82" t="s">
        <v>1930</v>
      </c>
      <c r="K628" s="82" t="s">
        <v>1986</v>
      </c>
      <c r="L628" s="24" t="s">
        <v>272</v>
      </c>
      <c r="M628" s="25" t="s">
        <v>273</v>
      </c>
      <c r="N628" s="174" t="s">
        <v>273</v>
      </c>
      <c r="O628" s="2" t="s">
        <v>273</v>
      </c>
      <c r="P628" s="2" t="s">
        <v>273</v>
      </c>
      <c r="Q628" s="2" t="s">
        <v>273</v>
      </c>
      <c r="R628" s="2" t="s">
        <v>272</v>
      </c>
      <c r="S628" s="25" t="s">
        <v>272</v>
      </c>
      <c r="T628" s="215"/>
      <c r="U628" s="24" t="s">
        <v>7</v>
      </c>
      <c r="V628" s="2" t="s">
        <v>7</v>
      </c>
      <c r="W628" s="2" t="s">
        <v>7</v>
      </c>
      <c r="X628" s="2" t="s">
        <v>7</v>
      </c>
      <c r="Y628" s="25" t="s">
        <v>7</v>
      </c>
    </row>
    <row r="629" spans="1:25">
      <c r="A629" s="134" t="str">
        <f t="shared" si="9"/>
        <v>DEbu_07.1</v>
      </c>
      <c r="C629" s="177" t="s">
        <v>14</v>
      </c>
      <c r="D629" s="178" t="s">
        <v>1</v>
      </c>
      <c r="E629" s="178" t="s">
        <v>561</v>
      </c>
      <c r="F629" s="178" t="s">
        <v>562</v>
      </c>
      <c r="G629" s="178" t="s">
        <v>533</v>
      </c>
      <c r="H629" s="178" t="s">
        <v>5815</v>
      </c>
      <c r="I629" s="214" t="s">
        <v>53</v>
      </c>
      <c r="J629" s="82" t="s">
        <v>1934</v>
      </c>
      <c r="K629" s="82" t="s">
        <v>5897</v>
      </c>
      <c r="L629" s="24" t="s">
        <v>272</v>
      </c>
      <c r="M629" s="25" t="s">
        <v>273</v>
      </c>
      <c r="N629" s="174" t="s">
        <v>273</v>
      </c>
      <c r="O629" s="2" t="s">
        <v>273</v>
      </c>
      <c r="P629" s="2" t="s">
        <v>273</v>
      </c>
      <c r="Q629" s="2" t="s">
        <v>272</v>
      </c>
      <c r="R629" s="2" t="s">
        <v>272</v>
      </c>
      <c r="S629" s="25" t="s">
        <v>272</v>
      </c>
      <c r="T629" s="215"/>
      <c r="U629" s="24" t="s">
        <v>7</v>
      </c>
      <c r="V629" s="2" t="s">
        <v>7</v>
      </c>
      <c r="W629" s="2" t="s">
        <v>7</v>
      </c>
      <c r="X629" s="2" t="s">
        <v>7</v>
      </c>
      <c r="Y629" s="25" t="s">
        <v>7</v>
      </c>
    </row>
    <row r="630" spans="1:25">
      <c r="A630" s="134" t="str">
        <f t="shared" si="9"/>
        <v>DEbu_07.2</v>
      </c>
      <c r="C630" s="177" t="s">
        <v>14</v>
      </c>
      <c r="D630" s="178" t="s">
        <v>1</v>
      </c>
      <c r="E630" s="178" t="s">
        <v>563</v>
      </c>
      <c r="F630" s="178" t="s">
        <v>564</v>
      </c>
      <c r="G630" s="178" t="s">
        <v>540</v>
      </c>
      <c r="H630" s="178" t="s">
        <v>5815</v>
      </c>
      <c r="I630" s="214" t="s">
        <v>53</v>
      </c>
      <c r="J630" s="82" t="s">
        <v>1932</v>
      </c>
      <c r="K630" s="82" t="s">
        <v>1984</v>
      </c>
      <c r="L630" s="24" t="s">
        <v>272</v>
      </c>
      <c r="M630" s="25" t="s">
        <v>273</v>
      </c>
      <c r="N630" s="174" t="s">
        <v>273</v>
      </c>
      <c r="O630" s="2" t="s">
        <v>273</v>
      </c>
      <c r="P630" s="2" t="s">
        <v>273</v>
      </c>
      <c r="Q630" s="2" t="s">
        <v>273</v>
      </c>
      <c r="R630" s="2" t="s">
        <v>272</v>
      </c>
      <c r="S630" s="25" t="s">
        <v>272</v>
      </c>
      <c r="T630" s="215"/>
      <c r="U630" s="24" t="s">
        <v>273</v>
      </c>
      <c r="V630" s="2" t="s">
        <v>273</v>
      </c>
      <c r="W630" s="2" t="s">
        <v>273</v>
      </c>
      <c r="X630" s="2" t="s">
        <v>273</v>
      </c>
      <c r="Y630" s="25" t="s">
        <v>273</v>
      </c>
    </row>
    <row r="631" spans="1:25">
      <c r="A631" s="134" t="str">
        <f t="shared" si="9"/>
        <v>DEbu_07.2</v>
      </c>
      <c r="C631" s="177" t="s">
        <v>14</v>
      </c>
      <c r="D631" s="178" t="s">
        <v>1</v>
      </c>
      <c r="E631" s="178" t="s">
        <v>563</v>
      </c>
      <c r="F631" s="178" t="s">
        <v>564</v>
      </c>
      <c r="G631" s="178" t="s">
        <v>540</v>
      </c>
      <c r="H631" s="178" t="s">
        <v>5815</v>
      </c>
      <c r="I631" s="214" t="s">
        <v>53</v>
      </c>
      <c r="J631" s="82" t="s">
        <v>1988</v>
      </c>
      <c r="K631" s="82" t="s">
        <v>1989</v>
      </c>
      <c r="L631" s="24" t="s">
        <v>272</v>
      </c>
      <c r="M631" s="25" t="s">
        <v>273</v>
      </c>
      <c r="N631" s="174" t="s">
        <v>273</v>
      </c>
      <c r="O631" s="2" t="s">
        <v>273</v>
      </c>
      <c r="P631" s="2" t="s">
        <v>273</v>
      </c>
      <c r="Q631" s="2" t="s">
        <v>273</v>
      </c>
      <c r="R631" s="2" t="s">
        <v>272</v>
      </c>
      <c r="S631" s="25" t="s">
        <v>272</v>
      </c>
      <c r="T631" s="215"/>
      <c r="U631" s="24" t="s">
        <v>273</v>
      </c>
      <c r="V631" s="2" t="s">
        <v>273</v>
      </c>
      <c r="W631" s="2" t="s">
        <v>273</v>
      </c>
      <c r="X631" s="2" t="s">
        <v>273</v>
      </c>
      <c r="Y631" s="25" t="s">
        <v>273</v>
      </c>
    </row>
    <row r="632" spans="1:25">
      <c r="A632" s="134" t="str">
        <f t="shared" si="9"/>
        <v>DEbu_07.2</v>
      </c>
      <c r="C632" s="177" t="s">
        <v>14</v>
      </c>
      <c r="D632" s="178" t="s">
        <v>1</v>
      </c>
      <c r="E632" s="178" t="s">
        <v>563</v>
      </c>
      <c r="F632" s="178" t="s">
        <v>564</v>
      </c>
      <c r="G632" s="178" t="s">
        <v>540</v>
      </c>
      <c r="H632" s="172" t="s">
        <v>5815</v>
      </c>
      <c r="I632" s="216" t="s">
        <v>53</v>
      </c>
      <c r="J632" s="82" t="s">
        <v>1930</v>
      </c>
      <c r="K632" s="82" t="s">
        <v>1986</v>
      </c>
      <c r="L632" s="24" t="s">
        <v>272</v>
      </c>
      <c r="M632" s="25" t="s">
        <v>273</v>
      </c>
      <c r="N632" s="174" t="s">
        <v>273</v>
      </c>
      <c r="O632" s="2" t="s">
        <v>273</v>
      </c>
      <c r="P632" s="2" t="s">
        <v>273</v>
      </c>
      <c r="Q632" s="2" t="s">
        <v>273</v>
      </c>
      <c r="R632" s="2" t="s">
        <v>272</v>
      </c>
      <c r="S632" s="25" t="s">
        <v>272</v>
      </c>
      <c r="T632" s="215"/>
      <c r="U632" s="24" t="s">
        <v>273</v>
      </c>
      <c r="V632" s="2" t="s">
        <v>273</v>
      </c>
      <c r="W632" s="2" t="s">
        <v>273</v>
      </c>
      <c r="X632" s="2" t="s">
        <v>273</v>
      </c>
      <c r="Y632" s="25" t="s">
        <v>273</v>
      </c>
    </row>
    <row r="633" spans="1:25">
      <c r="A633" s="134" t="str">
        <f t="shared" si="9"/>
        <v>DEbu_07.2</v>
      </c>
      <c r="C633" s="177" t="s">
        <v>14</v>
      </c>
      <c r="D633" s="178" t="s">
        <v>1</v>
      </c>
      <c r="E633" s="178" t="s">
        <v>563</v>
      </c>
      <c r="F633" s="178" t="s">
        <v>564</v>
      </c>
      <c r="G633" s="178" t="s">
        <v>540</v>
      </c>
      <c r="H633" s="178" t="s">
        <v>5815</v>
      </c>
      <c r="I633" s="214" t="s">
        <v>53</v>
      </c>
      <c r="J633" s="82" t="s">
        <v>1934</v>
      </c>
      <c r="K633" s="82" t="s">
        <v>1990</v>
      </c>
      <c r="L633" s="24" t="s">
        <v>272</v>
      </c>
      <c r="M633" s="25" t="s">
        <v>273</v>
      </c>
      <c r="N633" s="174" t="s">
        <v>273</v>
      </c>
      <c r="O633" s="2" t="s">
        <v>273</v>
      </c>
      <c r="P633" s="2" t="s">
        <v>273</v>
      </c>
      <c r="Q633" s="2" t="s">
        <v>272</v>
      </c>
      <c r="R633" s="2" t="s">
        <v>272</v>
      </c>
      <c r="S633" s="25" t="s">
        <v>272</v>
      </c>
      <c r="T633" s="215"/>
      <c r="U633" s="24" t="s">
        <v>273</v>
      </c>
      <c r="V633" s="2" t="s">
        <v>273</v>
      </c>
      <c r="W633" s="2" t="s">
        <v>273</v>
      </c>
      <c r="X633" s="2" t="s">
        <v>273</v>
      </c>
      <c r="Y633" s="25" t="s">
        <v>273</v>
      </c>
    </row>
    <row r="634" spans="1:25">
      <c r="A634" s="134" t="str">
        <f t="shared" si="9"/>
        <v>DEbu_07.2</v>
      </c>
      <c r="C634" s="177" t="s">
        <v>14</v>
      </c>
      <c r="D634" s="178" t="s">
        <v>1</v>
      </c>
      <c r="E634" s="178" t="s">
        <v>563</v>
      </c>
      <c r="F634" s="178" t="s">
        <v>564</v>
      </c>
      <c r="G634" s="178" t="s">
        <v>540</v>
      </c>
      <c r="H634" s="178" t="s">
        <v>5815</v>
      </c>
      <c r="I634" s="214" t="s">
        <v>53</v>
      </c>
      <c r="J634" s="82" t="s">
        <v>1928</v>
      </c>
      <c r="K634" s="82" t="s">
        <v>1985</v>
      </c>
      <c r="L634" s="24" t="s">
        <v>272</v>
      </c>
      <c r="M634" s="25" t="s">
        <v>273</v>
      </c>
      <c r="N634" s="174" t="s">
        <v>273</v>
      </c>
      <c r="O634" s="2" t="s">
        <v>273</v>
      </c>
      <c r="P634" s="2" t="s">
        <v>273</v>
      </c>
      <c r="Q634" s="2" t="s">
        <v>273</v>
      </c>
      <c r="R634" s="2" t="s">
        <v>272</v>
      </c>
      <c r="S634" s="25" t="s">
        <v>272</v>
      </c>
      <c r="T634" s="215"/>
      <c r="U634" s="24" t="s">
        <v>273</v>
      </c>
      <c r="V634" s="2" t="s">
        <v>273</v>
      </c>
      <c r="W634" s="2" t="s">
        <v>273</v>
      </c>
      <c r="X634" s="2" t="s">
        <v>273</v>
      </c>
      <c r="Y634" s="25" t="s">
        <v>273</v>
      </c>
    </row>
    <row r="635" spans="1:25">
      <c r="A635" s="134" t="str">
        <f t="shared" si="9"/>
        <v>DEca_01.1</v>
      </c>
      <c r="C635" s="177" t="s">
        <v>14</v>
      </c>
      <c r="D635" s="178" t="s">
        <v>495</v>
      </c>
      <c r="E635" s="178" t="s">
        <v>565</v>
      </c>
      <c r="F635" s="178" t="s">
        <v>566</v>
      </c>
      <c r="G635" s="178" t="s">
        <v>540</v>
      </c>
      <c r="H635" s="178" t="s">
        <v>5815</v>
      </c>
      <c r="I635" s="214" t="s">
        <v>643</v>
      </c>
      <c r="J635" s="82" t="s">
        <v>333</v>
      </c>
      <c r="K635" s="82" t="s">
        <v>1991</v>
      </c>
      <c r="L635" s="24" t="s">
        <v>272</v>
      </c>
      <c r="M635" s="25" t="s">
        <v>272</v>
      </c>
      <c r="N635" s="174" t="s">
        <v>7</v>
      </c>
      <c r="O635" s="2" t="s">
        <v>7</v>
      </c>
      <c r="P635" s="2" t="s">
        <v>7</v>
      </c>
      <c r="Q635" s="2" t="s">
        <v>7</v>
      </c>
      <c r="R635" s="2" t="s">
        <v>7</v>
      </c>
      <c r="S635" s="25" t="s">
        <v>7</v>
      </c>
      <c r="T635" s="215"/>
      <c r="U635" s="24" t="s">
        <v>273</v>
      </c>
      <c r="V635" s="2" t="s">
        <v>273</v>
      </c>
      <c r="W635" s="2" t="s">
        <v>273</v>
      </c>
      <c r="X635" s="2" t="s">
        <v>273</v>
      </c>
      <c r="Y635" s="25" t="s">
        <v>273</v>
      </c>
    </row>
    <row r="636" spans="1:25">
      <c r="A636" s="134" t="str">
        <f t="shared" si="9"/>
        <v>DEca_01.2</v>
      </c>
      <c r="C636" s="177" t="s">
        <v>14</v>
      </c>
      <c r="D636" s="178" t="s">
        <v>495</v>
      </c>
      <c r="E636" s="178" t="s">
        <v>567</v>
      </c>
      <c r="F636" s="178" t="s">
        <v>568</v>
      </c>
      <c r="G636" s="178" t="s">
        <v>533</v>
      </c>
      <c r="H636" s="178" t="s">
        <v>5815</v>
      </c>
      <c r="I636" s="214" t="s">
        <v>643</v>
      </c>
      <c r="J636" s="82" t="s">
        <v>333</v>
      </c>
      <c r="K636" s="82" t="s">
        <v>5898</v>
      </c>
      <c r="L636" s="24" t="s">
        <v>272</v>
      </c>
      <c r="M636" s="25" t="s">
        <v>272</v>
      </c>
      <c r="N636" s="174" t="s">
        <v>273</v>
      </c>
      <c r="O636" s="2" t="s">
        <v>273</v>
      </c>
      <c r="P636" s="2" t="s">
        <v>273</v>
      </c>
      <c r="Q636" s="2" t="s">
        <v>273</v>
      </c>
      <c r="R636" s="2" t="s">
        <v>273</v>
      </c>
      <c r="S636" s="25" t="s">
        <v>273</v>
      </c>
      <c r="T636" s="215"/>
      <c r="U636" s="24" t="s">
        <v>7</v>
      </c>
      <c r="V636" s="2" t="s">
        <v>7</v>
      </c>
      <c r="W636" s="2" t="s">
        <v>7</v>
      </c>
      <c r="X636" s="2" t="s">
        <v>7</v>
      </c>
      <c r="Y636" s="25" t="s">
        <v>7</v>
      </c>
    </row>
    <row r="637" spans="1:25">
      <c r="A637" s="134" t="str">
        <f t="shared" si="9"/>
        <v>DEca_01.3</v>
      </c>
      <c r="C637" s="177" t="s">
        <v>14</v>
      </c>
      <c r="D637" s="178" t="s">
        <v>495</v>
      </c>
      <c r="E637" s="178" t="s">
        <v>569</v>
      </c>
      <c r="F637" s="178" t="s">
        <v>570</v>
      </c>
      <c r="G637" s="178" t="s">
        <v>540</v>
      </c>
      <c r="H637" s="178" t="s">
        <v>5815</v>
      </c>
      <c r="I637" s="214" t="s">
        <v>643</v>
      </c>
      <c r="J637" s="82" t="s">
        <v>333</v>
      </c>
      <c r="K637" s="82" t="s">
        <v>5899</v>
      </c>
      <c r="L637" s="24" t="s">
        <v>272</v>
      </c>
      <c r="M637" s="25" t="s">
        <v>273</v>
      </c>
      <c r="N637" s="174" t="s">
        <v>273</v>
      </c>
      <c r="O637" s="2" t="s">
        <v>273</v>
      </c>
      <c r="P637" s="2" t="s">
        <v>273</v>
      </c>
      <c r="Q637" s="2" t="s">
        <v>273</v>
      </c>
      <c r="R637" s="2" t="s">
        <v>273</v>
      </c>
      <c r="S637" s="25" t="s">
        <v>272</v>
      </c>
      <c r="T637" s="215"/>
      <c r="U637" s="24" t="s">
        <v>272</v>
      </c>
      <c r="V637" s="2" t="s">
        <v>273</v>
      </c>
      <c r="W637" s="2" t="s">
        <v>273</v>
      </c>
      <c r="X637" s="2" t="s">
        <v>273</v>
      </c>
      <c r="Y637" s="25" t="s">
        <v>273</v>
      </c>
    </row>
    <row r="638" spans="1:25">
      <c r="A638" s="134" t="str">
        <f t="shared" si="9"/>
        <v>DEca_01.4</v>
      </c>
      <c r="C638" s="177" t="s">
        <v>14</v>
      </c>
      <c r="D638" s="178" t="s">
        <v>495</v>
      </c>
      <c r="E638" s="178" t="s">
        <v>571</v>
      </c>
      <c r="F638" s="178" t="s">
        <v>572</v>
      </c>
      <c r="G638" s="178" t="s">
        <v>540</v>
      </c>
      <c r="H638" s="178" t="s">
        <v>5815</v>
      </c>
      <c r="I638" s="214" t="s">
        <v>643</v>
      </c>
      <c r="J638" s="82" t="s">
        <v>333</v>
      </c>
      <c r="K638" s="82" t="s">
        <v>1994</v>
      </c>
      <c r="L638" s="24" t="s">
        <v>272</v>
      </c>
      <c r="M638" s="25" t="s">
        <v>273</v>
      </c>
      <c r="N638" s="174" t="s">
        <v>273</v>
      </c>
      <c r="O638" s="2" t="s">
        <v>273</v>
      </c>
      <c r="P638" s="2" t="s">
        <v>273</v>
      </c>
      <c r="Q638" s="2" t="s">
        <v>272</v>
      </c>
      <c r="R638" s="2" t="s">
        <v>272</v>
      </c>
      <c r="S638" s="25" t="s">
        <v>272</v>
      </c>
      <c r="T638" s="215"/>
      <c r="U638" s="24" t="s">
        <v>273</v>
      </c>
      <c r="V638" s="2" t="s">
        <v>273</v>
      </c>
      <c r="W638" s="2" t="s">
        <v>273</v>
      </c>
      <c r="X638" s="2" t="s">
        <v>273</v>
      </c>
      <c r="Y638" s="25" t="s">
        <v>273</v>
      </c>
    </row>
    <row r="639" spans="1:25">
      <c r="A639" s="134" t="str">
        <f t="shared" si="9"/>
        <v>DEca_02.6</v>
      </c>
      <c r="C639" s="177" t="s">
        <v>14</v>
      </c>
      <c r="D639" s="178" t="s">
        <v>495</v>
      </c>
      <c r="E639" s="178" t="s">
        <v>583</v>
      </c>
      <c r="F639" s="178" t="s">
        <v>584</v>
      </c>
      <c r="G639" s="178" t="s">
        <v>540</v>
      </c>
      <c r="H639" s="178" t="s">
        <v>5815</v>
      </c>
      <c r="I639" s="214" t="s">
        <v>53</v>
      </c>
      <c r="J639" s="82" t="s">
        <v>1932</v>
      </c>
      <c r="K639" s="82" t="s">
        <v>1996</v>
      </c>
      <c r="L639" s="24" t="s">
        <v>272</v>
      </c>
      <c r="M639" s="25" t="s">
        <v>273</v>
      </c>
      <c r="N639" s="174" t="s">
        <v>273</v>
      </c>
      <c r="O639" s="2" t="s">
        <v>273</v>
      </c>
      <c r="P639" s="2" t="s">
        <v>273</v>
      </c>
      <c r="Q639" s="2" t="s">
        <v>272</v>
      </c>
      <c r="R639" s="2" t="s">
        <v>272</v>
      </c>
      <c r="S639" s="25" t="s">
        <v>272</v>
      </c>
      <c r="T639" s="215"/>
      <c r="U639" s="24" t="s">
        <v>273</v>
      </c>
      <c r="V639" s="2" t="s">
        <v>273</v>
      </c>
      <c r="W639" s="2" t="s">
        <v>273</v>
      </c>
      <c r="X639" s="2" t="s">
        <v>273</v>
      </c>
      <c r="Y639" s="25" t="s">
        <v>273</v>
      </c>
    </row>
    <row r="640" spans="1:25">
      <c r="A640" s="134" t="str">
        <f t="shared" si="9"/>
        <v>DEca_02.6</v>
      </c>
      <c r="C640" s="177" t="s">
        <v>14</v>
      </c>
      <c r="D640" s="178" t="s">
        <v>495</v>
      </c>
      <c r="E640" s="178" t="s">
        <v>583</v>
      </c>
      <c r="F640" s="178" t="s">
        <v>584</v>
      </c>
      <c r="G640" s="178" t="s">
        <v>540</v>
      </c>
      <c r="H640" s="172" t="s">
        <v>5815</v>
      </c>
      <c r="I640" s="216" t="s">
        <v>53</v>
      </c>
      <c r="J640" s="82" t="s">
        <v>1934</v>
      </c>
      <c r="K640" s="82" t="s">
        <v>2000</v>
      </c>
      <c r="L640" s="24" t="s">
        <v>272</v>
      </c>
      <c r="M640" s="25" t="s">
        <v>273</v>
      </c>
      <c r="N640" s="174" t="s">
        <v>273</v>
      </c>
      <c r="O640" s="2" t="s">
        <v>273</v>
      </c>
      <c r="P640" s="2" t="s">
        <v>273</v>
      </c>
      <c r="Q640" s="2" t="s">
        <v>272</v>
      </c>
      <c r="R640" s="2" t="s">
        <v>273</v>
      </c>
      <c r="S640" s="25" t="s">
        <v>273</v>
      </c>
      <c r="T640" s="215"/>
      <c r="U640" s="24" t="s">
        <v>273</v>
      </c>
      <c r="V640" s="2" t="s">
        <v>273</v>
      </c>
      <c r="W640" s="2" t="s">
        <v>273</v>
      </c>
      <c r="X640" s="2" t="s">
        <v>273</v>
      </c>
      <c r="Y640" s="25" t="s">
        <v>273</v>
      </c>
    </row>
    <row r="641" spans="1:25">
      <c r="A641" s="134" t="str">
        <f t="shared" si="9"/>
        <v>DEca_02.6</v>
      </c>
      <c r="C641" s="177" t="s">
        <v>14</v>
      </c>
      <c r="D641" s="178" t="s">
        <v>495</v>
      </c>
      <c r="E641" s="178" t="s">
        <v>583</v>
      </c>
      <c r="F641" s="178" t="s">
        <v>584</v>
      </c>
      <c r="G641" s="178" t="s">
        <v>540</v>
      </c>
      <c r="H641" s="178" t="s">
        <v>5815</v>
      </c>
      <c r="I641" s="214" t="s">
        <v>53</v>
      </c>
      <c r="J641" s="82" t="s">
        <v>1928</v>
      </c>
      <c r="K641" s="82" t="s">
        <v>5900</v>
      </c>
      <c r="L641" s="24" t="s">
        <v>273</v>
      </c>
      <c r="M641" s="25" t="s">
        <v>273</v>
      </c>
      <c r="N641" s="174" t="s">
        <v>273</v>
      </c>
      <c r="O641" s="2" t="s">
        <v>273</v>
      </c>
      <c r="P641" s="2" t="s">
        <v>273</v>
      </c>
      <c r="Q641" s="2" t="s">
        <v>273</v>
      </c>
      <c r="R641" s="2" t="s">
        <v>272</v>
      </c>
      <c r="S641" s="25" t="s">
        <v>273</v>
      </c>
      <c r="T641" s="215"/>
      <c r="U641" s="24" t="s">
        <v>273</v>
      </c>
      <c r="V641" s="2" t="s">
        <v>273</v>
      </c>
      <c r="W641" s="2" t="s">
        <v>273</v>
      </c>
      <c r="X641" s="2" t="s">
        <v>273</v>
      </c>
      <c r="Y641" s="25" t="s">
        <v>273</v>
      </c>
    </row>
    <row r="642" spans="1:25">
      <c r="A642" s="134" t="str">
        <f t="shared" si="9"/>
        <v>DEca_02.6</v>
      </c>
      <c r="C642" s="177" t="s">
        <v>14</v>
      </c>
      <c r="D642" s="178" t="s">
        <v>495</v>
      </c>
      <c r="E642" s="178" t="s">
        <v>583</v>
      </c>
      <c r="F642" s="178" t="s">
        <v>584</v>
      </c>
      <c r="G642" s="178" t="s">
        <v>540</v>
      </c>
      <c r="H642" s="178" t="s">
        <v>5815</v>
      </c>
      <c r="I642" s="214" t="s">
        <v>53</v>
      </c>
      <c r="J642" s="82" t="s">
        <v>1936</v>
      </c>
      <c r="K642" s="82" t="s">
        <v>5901</v>
      </c>
      <c r="L642" s="24" t="s">
        <v>272</v>
      </c>
      <c r="M642" s="25" t="s">
        <v>273</v>
      </c>
      <c r="N642" s="174" t="s">
        <v>273</v>
      </c>
      <c r="O642" s="2" t="s">
        <v>273</v>
      </c>
      <c r="P642" s="2" t="s">
        <v>273</v>
      </c>
      <c r="Q642" s="2" t="s">
        <v>272</v>
      </c>
      <c r="R642" s="2" t="s">
        <v>273</v>
      </c>
      <c r="S642" s="25" t="s">
        <v>272</v>
      </c>
      <c r="T642" s="215"/>
      <c r="U642" s="24" t="s">
        <v>273</v>
      </c>
      <c r="V642" s="2" t="s">
        <v>273</v>
      </c>
      <c r="W642" s="2" t="s">
        <v>273</v>
      </c>
      <c r="X642" s="2" t="s">
        <v>273</v>
      </c>
      <c r="Y642" s="25" t="s">
        <v>273</v>
      </c>
    </row>
    <row r="643" spans="1:25">
      <c r="A643" s="134" t="str">
        <f t="shared" si="9"/>
        <v>DEca_02.6</v>
      </c>
      <c r="C643" s="177" t="s">
        <v>14</v>
      </c>
      <c r="D643" s="178" t="s">
        <v>495</v>
      </c>
      <c r="E643" s="178" t="s">
        <v>583</v>
      </c>
      <c r="F643" s="178" t="s">
        <v>584</v>
      </c>
      <c r="G643" s="178" t="s">
        <v>540</v>
      </c>
      <c r="H643" s="178" t="s">
        <v>5815</v>
      </c>
      <c r="I643" s="214" t="s">
        <v>53</v>
      </c>
      <c r="J643" s="82" t="s">
        <v>1930</v>
      </c>
      <c r="K643" s="82" t="s">
        <v>5902</v>
      </c>
      <c r="L643" s="24" t="s">
        <v>272</v>
      </c>
      <c r="M643" s="25" t="s">
        <v>273</v>
      </c>
      <c r="N643" s="174" t="s">
        <v>273</v>
      </c>
      <c r="O643" s="2" t="s">
        <v>273</v>
      </c>
      <c r="P643" s="2" t="s">
        <v>273</v>
      </c>
      <c r="Q643" s="2" t="s">
        <v>273</v>
      </c>
      <c r="R643" s="2" t="s">
        <v>272</v>
      </c>
      <c r="S643" s="25" t="s">
        <v>272</v>
      </c>
      <c r="T643" s="215"/>
      <c r="U643" s="24" t="s">
        <v>273</v>
      </c>
      <c r="V643" s="2" t="s">
        <v>273</v>
      </c>
      <c r="W643" s="2" t="s">
        <v>273</v>
      </c>
      <c r="X643" s="2" t="s">
        <v>273</v>
      </c>
      <c r="Y643" s="25" t="s">
        <v>273</v>
      </c>
    </row>
    <row r="644" spans="1:25">
      <c r="A644" s="134" t="str">
        <f t="shared" si="9"/>
        <v>DEca_03.1</v>
      </c>
      <c r="C644" s="177" t="s">
        <v>14</v>
      </c>
      <c r="D644" s="178" t="s">
        <v>495</v>
      </c>
      <c r="E644" s="178" t="s">
        <v>585</v>
      </c>
      <c r="F644" s="178" t="s">
        <v>586</v>
      </c>
      <c r="G644" s="178" t="s">
        <v>533</v>
      </c>
      <c r="H644" s="178" t="s">
        <v>5815</v>
      </c>
      <c r="I644" s="214" t="s">
        <v>643</v>
      </c>
      <c r="J644" s="82" t="s">
        <v>5903</v>
      </c>
      <c r="K644" s="82" t="s">
        <v>5904</v>
      </c>
      <c r="L644" s="24" t="s">
        <v>272</v>
      </c>
      <c r="M644" s="25" t="s">
        <v>272</v>
      </c>
      <c r="N644" s="174" t="s">
        <v>273</v>
      </c>
      <c r="O644" s="2" t="s">
        <v>273</v>
      </c>
      <c r="P644" s="2" t="s">
        <v>273</v>
      </c>
      <c r="Q644" s="2" t="s">
        <v>273</v>
      </c>
      <c r="R644" s="2" t="s">
        <v>273</v>
      </c>
      <c r="S644" s="25" t="s">
        <v>273</v>
      </c>
      <c r="T644" s="215"/>
      <c r="U644" s="24" t="s">
        <v>7</v>
      </c>
      <c r="V644" s="2" t="s">
        <v>7</v>
      </c>
      <c r="W644" s="2" t="s">
        <v>7</v>
      </c>
      <c r="X644" s="2" t="s">
        <v>7</v>
      </c>
      <c r="Y644" s="25" t="s">
        <v>7</v>
      </c>
    </row>
    <row r="645" spans="1:25">
      <c r="A645" s="134" t="str">
        <f t="shared" si="9"/>
        <v>DEca_03.2</v>
      </c>
      <c r="C645" s="177" t="s">
        <v>14</v>
      </c>
      <c r="D645" s="178" t="s">
        <v>495</v>
      </c>
      <c r="E645" s="178" t="s">
        <v>587</v>
      </c>
      <c r="F645" s="178" t="s">
        <v>588</v>
      </c>
      <c r="G645" s="178" t="s">
        <v>540</v>
      </c>
      <c r="H645" s="178" t="s">
        <v>5815</v>
      </c>
      <c r="I645" s="214" t="s">
        <v>53</v>
      </c>
      <c r="J645" s="82" t="s">
        <v>1928</v>
      </c>
      <c r="K645" s="82" t="s">
        <v>2019</v>
      </c>
      <c r="L645" s="24" t="s">
        <v>273</v>
      </c>
      <c r="M645" s="25" t="s">
        <v>273</v>
      </c>
      <c r="N645" s="174" t="s">
        <v>273</v>
      </c>
      <c r="O645" s="2" t="s">
        <v>273</v>
      </c>
      <c r="P645" s="2" t="s">
        <v>273</v>
      </c>
      <c r="Q645" s="2" t="s">
        <v>273</v>
      </c>
      <c r="R645" s="2" t="s">
        <v>273</v>
      </c>
      <c r="S645" s="25" t="s">
        <v>273</v>
      </c>
      <c r="T645" s="215"/>
      <c r="U645" s="24" t="s">
        <v>273</v>
      </c>
      <c r="V645" s="2" t="s">
        <v>273</v>
      </c>
      <c r="W645" s="2" t="s">
        <v>273</v>
      </c>
      <c r="X645" s="2" t="s">
        <v>273</v>
      </c>
      <c r="Y645" s="25" t="s">
        <v>273</v>
      </c>
    </row>
    <row r="646" spans="1:25">
      <c r="A646" s="134" t="str">
        <f t="shared" si="9"/>
        <v>DEca_03.2</v>
      </c>
      <c r="C646" s="177" t="s">
        <v>14</v>
      </c>
      <c r="D646" s="178" t="s">
        <v>495</v>
      </c>
      <c r="E646" s="178" t="s">
        <v>587</v>
      </c>
      <c r="F646" s="178" t="s">
        <v>588</v>
      </c>
      <c r="G646" s="178" t="s">
        <v>540</v>
      </c>
      <c r="H646" s="178" t="s">
        <v>5815</v>
      </c>
      <c r="I646" s="214" t="s">
        <v>53</v>
      </c>
      <c r="J646" s="82" t="s">
        <v>1934</v>
      </c>
      <c r="K646" s="82" t="s">
        <v>2020</v>
      </c>
      <c r="L646" s="24" t="s">
        <v>273</v>
      </c>
      <c r="M646" s="25" t="s">
        <v>273</v>
      </c>
      <c r="N646" s="174" t="s">
        <v>273</v>
      </c>
      <c r="O646" s="2" t="s">
        <v>273</v>
      </c>
      <c r="P646" s="2" t="s">
        <v>273</v>
      </c>
      <c r="Q646" s="2" t="s">
        <v>272</v>
      </c>
      <c r="R646" s="2" t="s">
        <v>272</v>
      </c>
      <c r="S646" s="25" t="s">
        <v>273</v>
      </c>
      <c r="T646" s="215"/>
      <c r="U646" s="24" t="s">
        <v>273</v>
      </c>
      <c r="V646" s="2" t="s">
        <v>273</v>
      </c>
      <c r="W646" s="2" t="s">
        <v>273</v>
      </c>
      <c r="X646" s="2" t="s">
        <v>273</v>
      </c>
      <c r="Y646" s="25" t="s">
        <v>273</v>
      </c>
    </row>
    <row r="647" spans="1:25">
      <c r="A647" s="134" t="str">
        <f t="shared" si="9"/>
        <v>DEca_03.2</v>
      </c>
      <c r="C647" s="177" t="s">
        <v>14</v>
      </c>
      <c r="D647" s="178" t="s">
        <v>495</v>
      </c>
      <c r="E647" s="178" t="s">
        <v>587</v>
      </c>
      <c r="F647" s="178" t="s">
        <v>588</v>
      </c>
      <c r="G647" s="178" t="s">
        <v>540</v>
      </c>
      <c r="H647" s="178" t="s">
        <v>5815</v>
      </c>
      <c r="I647" s="214" t="s">
        <v>53</v>
      </c>
      <c r="J647" s="82" t="s">
        <v>1936</v>
      </c>
      <c r="K647" s="82" t="s">
        <v>2021</v>
      </c>
      <c r="L647" s="24" t="s">
        <v>273</v>
      </c>
      <c r="M647" s="25" t="s">
        <v>273</v>
      </c>
      <c r="N647" s="174" t="s">
        <v>273</v>
      </c>
      <c r="O647" s="2" t="s">
        <v>273</v>
      </c>
      <c r="P647" s="2" t="s">
        <v>273</v>
      </c>
      <c r="Q647" s="2" t="s">
        <v>273</v>
      </c>
      <c r="R647" s="2" t="s">
        <v>272</v>
      </c>
      <c r="S647" s="25" t="s">
        <v>273</v>
      </c>
      <c r="T647" s="215"/>
      <c r="U647" s="24" t="s">
        <v>273</v>
      </c>
      <c r="V647" s="2" t="s">
        <v>273</v>
      </c>
      <c r="W647" s="2" t="s">
        <v>273</v>
      </c>
      <c r="X647" s="2" t="s">
        <v>273</v>
      </c>
      <c r="Y647" s="25" t="s">
        <v>273</v>
      </c>
    </row>
    <row r="648" spans="1:25">
      <c r="A648" s="134" t="str">
        <f t="shared" ref="A648:A711" si="10">C648&amp;LOWER(LEFT(D648,2))&amp;"_"&amp;IF(LEN(TRIM(LEFT(E648,FIND(" ",E648))))=3,"0"&amp;TRIM(LEFT(E648,FIND(" ",E648))),TRIM(LEFT(E648,FIND(" ",E648))))</f>
        <v>DEca_03.2</v>
      </c>
      <c r="C648" s="177" t="s">
        <v>14</v>
      </c>
      <c r="D648" s="178" t="s">
        <v>495</v>
      </c>
      <c r="E648" s="178" t="s">
        <v>587</v>
      </c>
      <c r="F648" s="178" t="s">
        <v>588</v>
      </c>
      <c r="G648" s="178" t="s">
        <v>540</v>
      </c>
      <c r="H648" s="172" t="s">
        <v>5815</v>
      </c>
      <c r="I648" s="216" t="s">
        <v>53</v>
      </c>
      <c r="J648" s="82" t="s">
        <v>1932</v>
      </c>
      <c r="K648" s="82" t="s">
        <v>2022</v>
      </c>
      <c r="L648" s="24" t="s">
        <v>273</v>
      </c>
      <c r="M648" s="25" t="s">
        <v>273</v>
      </c>
      <c r="N648" s="174" t="s">
        <v>273</v>
      </c>
      <c r="O648" s="2" t="s">
        <v>273</v>
      </c>
      <c r="P648" s="2" t="s">
        <v>273</v>
      </c>
      <c r="Q648" s="2" t="s">
        <v>273</v>
      </c>
      <c r="R648" s="2" t="s">
        <v>272</v>
      </c>
      <c r="S648" s="25" t="s">
        <v>273</v>
      </c>
      <c r="T648" s="215"/>
      <c r="U648" s="24" t="s">
        <v>273</v>
      </c>
      <c r="V648" s="2" t="s">
        <v>273</v>
      </c>
      <c r="W648" s="2" t="s">
        <v>273</v>
      </c>
      <c r="X648" s="2" t="s">
        <v>273</v>
      </c>
      <c r="Y648" s="25" t="s">
        <v>273</v>
      </c>
    </row>
    <row r="649" spans="1:25">
      <c r="A649" s="134" t="str">
        <f t="shared" si="10"/>
        <v>DEca_03.2</v>
      </c>
      <c r="C649" s="177" t="s">
        <v>14</v>
      </c>
      <c r="D649" s="178" t="s">
        <v>495</v>
      </c>
      <c r="E649" s="178" t="s">
        <v>587</v>
      </c>
      <c r="F649" s="178" t="s">
        <v>588</v>
      </c>
      <c r="G649" s="178" t="s">
        <v>540</v>
      </c>
      <c r="H649" s="178" t="s">
        <v>5815</v>
      </c>
      <c r="I649" s="214" t="s">
        <v>53</v>
      </c>
      <c r="J649" s="82" t="s">
        <v>1930</v>
      </c>
      <c r="K649" s="82" t="s">
        <v>2023</v>
      </c>
      <c r="L649" s="24" t="s">
        <v>273</v>
      </c>
      <c r="M649" s="25" t="s">
        <v>273</v>
      </c>
      <c r="N649" s="174" t="s">
        <v>273</v>
      </c>
      <c r="O649" s="2" t="s">
        <v>273</v>
      </c>
      <c r="P649" s="2" t="s">
        <v>273</v>
      </c>
      <c r="Q649" s="2" t="s">
        <v>273</v>
      </c>
      <c r="R649" s="2" t="s">
        <v>272</v>
      </c>
      <c r="S649" s="25" t="s">
        <v>273</v>
      </c>
      <c r="T649" s="215"/>
      <c r="U649" s="24" t="s">
        <v>273</v>
      </c>
      <c r="V649" s="2" t="s">
        <v>273</v>
      </c>
      <c r="W649" s="2" t="s">
        <v>273</v>
      </c>
      <c r="X649" s="2" t="s">
        <v>273</v>
      </c>
      <c r="Y649" s="25" t="s">
        <v>273</v>
      </c>
    </row>
    <row r="650" spans="1:25">
      <c r="A650" s="134" t="str">
        <f t="shared" si="10"/>
        <v>DEca_03.3</v>
      </c>
      <c r="C650" s="177" t="s">
        <v>14</v>
      </c>
      <c r="D650" s="178" t="s">
        <v>495</v>
      </c>
      <c r="E650" s="178" t="s">
        <v>589</v>
      </c>
      <c r="F650" s="178" t="s">
        <v>590</v>
      </c>
      <c r="G650" s="178" t="s">
        <v>540</v>
      </c>
      <c r="H650" s="178" t="s">
        <v>5815</v>
      </c>
      <c r="I650" s="214" t="s">
        <v>643</v>
      </c>
      <c r="J650" s="82" t="s">
        <v>333</v>
      </c>
      <c r="K650" s="82" t="s">
        <v>2024</v>
      </c>
      <c r="L650" s="24" t="s">
        <v>272</v>
      </c>
      <c r="M650" s="25" t="s">
        <v>273</v>
      </c>
      <c r="N650" s="174" t="s">
        <v>273</v>
      </c>
      <c r="O650" s="2" t="s">
        <v>273</v>
      </c>
      <c r="P650" s="2" t="s">
        <v>273</v>
      </c>
      <c r="Q650" s="2" t="s">
        <v>272</v>
      </c>
      <c r="R650" s="2" t="s">
        <v>273</v>
      </c>
      <c r="S650" s="25" t="s">
        <v>272</v>
      </c>
      <c r="T650" s="215"/>
      <c r="U650" s="24" t="s">
        <v>273</v>
      </c>
      <c r="V650" s="2" t="s">
        <v>273</v>
      </c>
      <c r="W650" s="2" t="s">
        <v>273</v>
      </c>
      <c r="X650" s="2" t="s">
        <v>273</v>
      </c>
      <c r="Y650" s="25" t="s">
        <v>273</v>
      </c>
    </row>
    <row r="651" spans="1:25">
      <c r="A651" s="134" t="str">
        <f t="shared" si="10"/>
        <v>DEca_04.2</v>
      </c>
      <c r="C651" s="177" t="s">
        <v>14</v>
      </c>
      <c r="D651" s="178" t="s">
        <v>495</v>
      </c>
      <c r="E651" s="178" t="s">
        <v>593</v>
      </c>
      <c r="F651" s="178" t="s">
        <v>594</v>
      </c>
      <c r="G651" s="178" t="s">
        <v>540</v>
      </c>
      <c r="H651" s="178" t="s">
        <v>5815</v>
      </c>
      <c r="I651" s="214" t="s">
        <v>643</v>
      </c>
      <c r="J651" s="82" t="s">
        <v>333</v>
      </c>
      <c r="K651" s="82" t="s">
        <v>2024</v>
      </c>
      <c r="L651" s="24" t="s">
        <v>272</v>
      </c>
      <c r="M651" s="25" t="s">
        <v>273</v>
      </c>
      <c r="N651" s="174" t="s">
        <v>273</v>
      </c>
      <c r="O651" s="2" t="s">
        <v>273</v>
      </c>
      <c r="P651" s="2" t="s">
        <v>273</v>
      </c>
      <c r="Q651" s="2" t="s">
        <v>272</v>
      </c>
      <c r="R651" s="2" t="s">
        <v>272</v>
      </c>
      <c r="S651" s="25" t="s">
        <v>272</v>
      </c>
      <c r="T651" s="215"/>
      <c r="U651" s="24" t="s">
        <v>273</v>
      </c>
      <c r="V651" s="2" t="s">
        <v>273</v>
      </c>
      <c r="W651" s="2" t="s">
        <v>273</v>
      </c>
      <c r="X651" s="2" t="s">
        <v>273</v>
      </c>
      <c r="Y651" s="25" t="s">
        <v>273</v>
      </c>
    </row>
    <row r="652" spans="1:25">
      <c r="A652" s="134" t="str">
        <f t="shared" si="10"/>
        <v>DEca_04.3</v>
      </c>
      <c r="C652" s="177" t="s">
        <v>14</v>
      </c>
      <c r="D652" s="178" t="s">
        <v>495</v>
      </c>
      <c r="E652" s="178" t="s">
        <v>595</v>
      </c>
      <c r="F652" s="178" t="s">
        <v>596</v>
      </c>
      <c r="G652" s="178" t="s">
        <v>540</v>
      </c>
      <c r="H652" s="178" t="s">
        <v>5815</v>
      </c>
      <c r="I652" s="214" t="s">
        <v>643</v>
      </c>
      <c r="J652" s="82" t="s">
        <v>329</v>
      </c>
      <c r="K652" s="82" t="s">
        <v>2026</v>
      </c>
      <c r="L652" s="24" t="s">
        <v>273</v>
      </c>
      <c r="M652" s="25" t="s">
        <v>273</v>
      </c>
      <c r="N652" s="174" t="s">
        <v>273</v>
      </c>
      <c r="O652" s="2" t="s">
        <v>273</v>
      </c>
      <c r="P652" s="2" t="s">
        <v>273</v>
      </c>
      <c r="Q652" s="2" t="s">
        <v>272</v>
      </c>
      <c r="R652" s="2" t="s">
        <v>272</v>
      </c>
      <c r="S652" s="25" t="s">
        <v>273</v>
      </c>
      <c r="T652" s="215"/>
      <c r="U652" s="24" t="s">
        <v>272</v>
      </c>
      <c r="V652" s="2" t="s">
        <v>273</v>
      </c>
      <c r="W652" s="2" t="s">
        <v>273</v>
      </c>
      <c r="X652" s="2" t="s">
        <v>273</v>
      </c>
      <c r="Y652" s="25" t="s">
        <v>273</v>
      </c>
    </row>
    <row r="653" spans="1:25">
      <c r="A653" s="134" t="str">
        <f t="shared" si="10"/>
        <v>DEca_05.2</v>
      </c>
      <c r="C653" s="177" t="s">
        <v>14</v>
      </c>
      <c r="D653" s="178" t="s">
        <v>495</v>
      </c>
      <c r="E653" s="178" t="s">
        <v>599</v>
      </c>
      <c r="F653" s="178" t="s">
        <v>600</v>
      </c>
      <c r="G653" s="178" t="s">
        <v>540</v>
      </c>
      <c r="H653" s="178" t="s">
        <v>5815</v>
      </c>
      <c r="I653" s="214" t="s">
        <v>643</v>
      </c>
      <c r="J653" s="82" t="s">
        <v>334</v>
      </c>
      <c r="K653" s="82" t="s">
        <v>5905</v>
      </c>
      <c r="L653" s="24" t="s">
        <v>272</v>
      </c>
      <c r="M653" s="25" t="s">
        <v>273</v>
      </c>
      <c r="N653" s="174" t="s">
        <v>273</v>
      </c>
      <c r="O653" s="2" t="s">
        <v>273</v>
      </c>
      <c r="P653" s="2" t="s">
        <v>273</v>
      </c>
      <c r="Q653" s="2" t="s">
        <v>273</v>
      </c>
      <c r="R653" s="2" t="s">
        <v>272</v>
      </c>
      <c r="S653" s="25" t="s">
        <v>273</v>
      </c>
      <c r="T653" s="215"/>
      <c r="U653" s="24" t="s">
        <v>273</v>
      </c>
      <c r="V653" s="2" t="s">
        <v>273</v>
      </c>
      <c r="W653" s="2" t="s">
        <v>273</v>
      </c>
      <c r="X653" s="2" t="s">
        <v>273</v>
      </c>
      <c r="Y653" s="25" t="s">
        <v>273</v>
      </c>
    </row>
    <row r="654" spans="1:25">
      <c r="A654" s="134" t="str">
        <f t="shared" si="10"/>
        <v>DEca_05.2</v>
      </c>
      <c r="C654" s="177" t="s">
        <v>14</v>
      </c>
      <c r="D654" s="178" t="s">
        <v>495</v>
      </c>
      <c r="E654" s="178" t="s">
        <v>599</v>
      </c>
      <c r="F654" s="178" t="s">
        <v>600</v>
      </c>
      <c r="G654" s="178" t="s">
        <v>540</v>
      </c>
      <c r="H654" s="178" t="s">
        <v>5815</v>
      </c>
      <c r="I654" s="214" t="s">
        <v>643</v>
      </c>
      <c r="J654" s="82" t="s">
        <v>5906</v>
      </c>
      <c r="K654" s="82" t="s">
        <v>5907</v>
      </c>
      <c r="L654" s="24" t="s">
        <v>272</v>
      </c>
      <c r="M654" s="25" t="s">
        <v>273</v>
      </c>
      <c r="N654" s="174" t="s">
        <v>273</v>
      </c>
      <c r="O654" s="2" t="s">
        <v>273</v>
      </c>
      <c r="P654" s="2" t="s">
        <v>273</v>
      </c>
      <c r="Q654" s="2" t="s">
        <v>272</v>
      </c>
      <c r="R654" s="2" t="s">
        <v>273</v>
      </c>
      <c r="S654" s="25" t="s">
        <v>272</v>
      </c>
      <c r="T654" s="215"/>
      <c r="U654" s="24" t="s">
        <v>273</v>
      </c>
      <c r="V654" s="2" t="s">
        <v>273</v>
      </c>
      <c r="W654" s="2" t="s">
        <v>273</v>
      </c>
      <c r="X654" s="2" t="s">
        <v>273</v>
      </c>
      <c r="Y654" s="25" t="s">
        <v>273</v>
      </c>
    </row>
    <row r="655" spans="1:25">
      <c r="A655" s="134" t="str">
        <f t="shared" si="10"/>
        <v>DEca_05.2</v>
      </c>
      <c r="C655" s="177" t="s">
        <v>14</v>
      </c>
      <c r="D655" s="178" t="s">
        <v>495</v>
      </c>
      <c r="E655" s="178" t="s">
        <v>599</v>
      </c>
      <c r="F655" s="178" t="s">
        <v>600</v>
      </c>
      <c r="G655" s="178" t="s">
        <v>540</v>
      </c>
      <c r="H655" s="178" t="s">
        <v>5815</v>
      </c>
      <c r="I655" s="214" t="s">
        <v>643</v>
      </c>
      <c r="J655" s="82" t="s">
        <v>5908</v>
      </c>
      <c r="K655" s="82" t="s">
        <v>5909</v>
      </c>
      <c r="L655" s="24" t="s">
        <v>272</v>
      </c>
      <c r="M655" s="25" t="s">
        <v>273</v>
      </c>
      <c r="N655" s="174" t="s">
        <v>273</v>
      </c>
      <c r="O655" s="2" t="s">
        <v>273</v>
      </c>
      <c r="P655" s="2" t="s">
        <v>273</v>
      </c>
      <c r="Q655" s="2" t="s">
        <v>273</v>
      </c>
      <c r="R655" s="2" t="s">
        <v>272</v>
      </c>
      <c r="S655" s="25" t="s">
        <v>272</v>
      </c>
      <c r="T655" s="215"/>
      <c r="U655" s="24" t="s">
        <v>273</v>
      </c>
      <c r="V655" s="2" t="s">
        <v>273</v>
      </c>
      <c r="W655" s="2" t="s">
        <v>273</v>
      </c>
      <c r="X655" s="2" t="s">
        <v>273</v>
      </c>
      <c r="Y655" s="25" t="s">
        <v>273</v>
      </c>
    </row>
    <row r="656" spans="1:25">
      <c r="A656" s="134" t="str">
        <f t="shared" si="10"/>
        <v>DEfa_01.4</v>
      </c>
      <c r="C656" s="177" t="s">
        <v>14</v>
      </c>
      <c r="D656" s="178" t="s">
        <v>2</v>
      </c>
      <c r="E656" s="178" t="s">
        <v>609</v>
      </c>
      <c r="F656" s="178" t="s">
        <v>610</v>
      </c>
      <c r="G656" s="178" t="s">
        <v>540</v>
      </c>
      <c r="H656" s="172" t="s">
        <v>5815</v>
      </c>
      <c r="I656" s="216" t="s">
        <v>643</v>
      </c>
      <c r="J656" s="82" t="s">
        <v>5908</v>
      </c>
      <c r="K656" s="82" t="s">
        <v>5910</v>
      </c>
      <c r="L656" s="24" t="s">
        <v>272</v>
      </c>
      <c r="M656" s="25" t="s">
        <v>273</v>
      </c>
      <c r="N656" s="174" t="s">
        <v>273</v>
      </c>
      <c r="O656" s="2" t="s">
        <v>273</v>
      </c>
      <c r="P656" s="2" t="s">
        <v>273</v>
      </c>
      <c r="Q656" s="2" t="s">
        <v>273</v>
      </c>
      <c r="R656" s="2" t="s">
        <v>273</v>
      </c>
      <c r="S656" s="25" t="s">
        <v>272</v>
      </c>
      <c r="T656" s="215"/>
      <c r="U656" s="24" t="s">
        <v>272</v>
      </c>
      <c r="V656" s="2" t="s">
        <v>273</v>
      </c>
      <c r="W656" s="2" t="s">
        <v>273</v>
      </c>
      <c r="X656" s="2" t="s">
        <v>273</v>
      </c>
      <c r="Y656" s="25" t="s">
        <v>273</v>
      </c>
    </row>
    <row r="657" spans="1:25">
      <c r="A657" s="134" t="str">
        <f t="shared" si="10"/>
        <v>DEfa_03.3</v>
      </c>
      <c r="C657" s="177" t="s">
        <v>14</v>
      </c>
      <c r="D657" s="178" t="s">
        <v>2</v>
      </c>
      <c r="E657" s="178" t="s">
        <v>619</v>
      </c>
      <c r="F657" s="178" t="s">
        <v>620</v>
      </c>
      <c r="G657" s="178" t="s">
        <v>540</v>
      </c>
      <c r="H657" s="178" t="s">
        <v>5815</v>
      </c>
      <c r="I657" s="214" t="s">
        <v>643</v>
      </c>
      <c r="J657" s="82" t="s">
        <v>2135</v>
      </c>
      <c r="K657" s="82" t="s">
        <v>5911</v>
      </c>
      <c r="L657" s="24" t="s">
        <v>272</v>
      </c>
      <c r="M657" s="25" t="s">
        <v>273</v>
      </c>
      <c r="N657" s="174" t="s">
        <v>273</v>
      </c>
      <c r="O657" s="2" t="s">
        <v>273</v>
      </c>
      <c r="P657" s="2" t="s">
        <v>273</v>
      </c>
      <c r="Q657" s="2" t="s">
        <v>273</v>
      </c>
      <c r="R657" s="2" t="s">
        <v>273</v>
      </c>
      <c r="S657" s="25" t="s">
        <v>272</v>
      </c>
      <c r="T657" s="215"/>
      <c r="U657" s="24" t="s">
        <v>273</v>
      </c>
      <c r="V657" s="2" t="s">
        <v>273</v>
      </c>
      <c r="W657" s="2" t="s">
        <v>273</v>
      </c>
      <c r="X657" s="2" t="s">
        <v>273</v>
      </c>
      <c r="Y657" s="25" t="s">
        <v>273</v>
      </c>
    </row>
    <row r="658" spans="1:25">
      <c r="A658" s="134" t="str">
        <f t="shared" si="10"/>
        <v>DEfa_03.3</v>
      </c>
      <c r="C658" s="177" t="s">
        <v>14</v>
      </c>
      <c r="D658" s="178" t="s">
        <v>2</v>
      </c>
      <c r="E658" s="178" t="s">
        <v>619</v>
      </c>
      <c r="F658" s="178" t="s">
        <v>620</v>
      </c>
      <c r="G658" s="178" t="s">
        <v>540</v>
      </c>
      <c r="H658" s="178" t="s">
        <v>5815</v>
      </c>
      <c r="I658" s="214" t="s">
        <v>643</v>
      </c>
      <c r="J658" s="82" t="s">
        <v>2137</v>
      </c>
      <c r="K658" s="82" t="s">
        <v>5912</v>
      </c>
      <c r="L658" s="24" t="s">
        <v>272</v>
      </c>
      <c r="M658" s="25" t="s">
        <v>272</v>
      </c>
      <c r="N658" s="174" t="s">
        <v>7</v>
      </c>
      <c r="O658" s="2" t="s">
        <v>7</v>
      </c>
      <c r="P658" s="2" t="s">
        <v>7</v>
      </c>
      <c r="Q658" s="2" t="s">
        <v>7</v>
      </c>
      <c r="R658" s="2" t="s">
        <v>7</v>
      </c>
      <c r="S658" s="25" t="s">
        <v>7</v>
      </c>
      <c r="T658" s="215"/>
      <c r="U658" s="24" t="s">
        <v>272</v>
      </c>
      <c r="V658" s="2" t="s">
        <v>273</v>
      </c>
      <c r="W658" s="2" t="s">
        <v>273</v>
      </c>
      <c r="X658" s="2" t="s">
        <v>273</v>
      </c>
      <c r="Y658" s="25" t="s">
        <v>273</v>
      </c>
    </row>
    <row r="659" spans="1:25">
      <c r="A659" s="134" t="str">
        <f t="shared" si="10"/>
        <v>DEfa_03.3</v>
      </c>
      <c r="C659" s="177" t="s">
        <v>14</v>
      </c>
      <c r="D659" s="178" t="s">
        <v>2</v>
      </c>
      <c r="E659" s="178" t="s">
        <v>619</v>
      </c>
      <c r="F659" s="178" t="s">
        <v>620</v>
      </c>
      <c r="G659" s="178" t="s">
        <v>540</v>
      </c>
      <c r="H659" s="178" t="s">
        <v>5815</v>
      </c>
      <c r="I659" s="214" t="s">
        <v>643</v>
      </c>
      <c r="J659" s="82" t="s">
        <v>5908</v>
      </c>
      <c r="K659" s="82" t="s">
        <v>5913</v>
      </c>
      <c r="L659" s="24" t="s">
        <v>272</v>
      </c>
      <c r="M659" s="25" t="s">
        <v>273</v>
      </c>
      <c r="N659" s="174" t="s">
        <v>273</v>
      </c>
      <c r="O659" s="2" t="s">
        <v>273</v>
      </c>
      <c r="P659" s="2" t="s">
        <v>273</v>
      </c>
      <c r="Q659" s="2" t="s">
        <v>273</v>
      </c>
      <c r="R659" s="2" t="s">
        <v>272</v>
      </c>
      <c r="S659" s="25" t="s">
        <v>272</v>
      </c>
      <c r="T659" s="215"/>
      <c r="U659" s="24" t="s">
        <v>273</v>
      </c>
      <c r="V659" s="2" t="s">
        <v>273</v>
      </c>
      <c r="W659" s="2" t="s">
        <v>273</v>
      </c>
      <c r="X659" s="2" t="s">
        <v>273</v>
      </c>
      <c r="Y659" s="25" t="s">
        <v>273</v>
      </c>
    </row>
    <row r="660" spans="1:25">
      <c r="A660" s="134" t="str">
        <f t="shared" si="10"/>
        <v>DEst_02.1</v>
      </c>
      <c r="C660" s="177" t="s">
        <v>14</v>
      </c>
      <c r="D660" s="178" t="s">
        <v>3</v>
      </c>
      <c r="E660" s="178" t="s">
        <v>899</v>
      </c>
      <c r="F660" s="178" t="s">
        <v>900</v>
      </c>
      <c r="G660" s="178" t="s">
        <v>540</v>
      </c>
      <c r="H660" s="178" t="s">
        <v>5815</v>
      </c>
      <c r="I660" s="214" t="s">
        <v>643</v>
      </c>
      <c r="J660" s="82" t="s">
        <v>2189</v>
      </c>
      <c r="K660" s="82" t="s">
        <v>5914</v>
      </c>
      <c r="L660" s="24" t="s">
        <v>272</v>
      </c>
      <c r="M660" s="25" t="s">
        <v>272</v>
      </c>
      <c r="N660" s="174" t="s">
        <v>7</v>
      </c>
      <c r="O660" s="2" t="s">
        <v>7</v>
      </c>
      <c r="P660" s="2" t="s">
        <v>7</v>
      </c>
      <c r="Q660" s="2" t="s">
        <v>7</v>
      </c>
      <c r="R660" s="2" t="s">
        <v>7</v>
      </c>
      <c r="S660" s="25" t="s">
        <v>7</v>
      </c>
      <c r="T660" s="215"/>
      <c r="U660" s="24" t="s">
        <v>272</v>
      </c>
      <c r="V660" s="2" t="s">
        <v>273</v>
      </c>
      <c r="W660" s="2" t="s">
        <v>272</v>
      </c>
      <c r="X660" s="2" t="s">
        <v>272</v>
      </c>
      <c r="Y660" s="25" t="s">
        <v>273</v>
      </c>
    </row>
    <row r="661" spans="1:25">
      <c r="A661" s="134" t="str">
        <f t="shared" si="10"/>
        <v>DEst_02.1</v>
      </c>
      <c r="C661" s="177" t="s">
        <v>14</v>
      </c>
      <c r="D661" s="178" t="s">
        <v>3</v>
      </c>
      <c r="E661" s="178" t="s">
        <v>899</v>
      </c>
      <c r="F661" s="178" t="s">
        <v>900</v>
      </c>
      <c r="G661" s="178" t="s">
        <v>540</v>
      </c>
      <c r="H661" s="178" t="s">
        <v>5815</v>
      </c>
      <c r="I661" s="214" t="s">
        <v>643</v>
      </c>
      <c r="J661" s="82" t="s">
        <v>5908</v>
      </c>
      <c r="K661" s="82" t="s">
        <v>5915</v>
      </c>
      <c r="L661" s="24" t="s">
        <v>272</v>
      </c>
      <c r="M661" s="25" t="s">
        <v>272</v>
      </c>
      <c r="N661" s="174" t="s">
        <v>7</v>
      </c>
      <c r="O661" s="2" t="s">
        <v>7</v>
      </c>
      <c r="P661" s="2" t="s">
        <v>7</v>
      </c>
      <c r="Q661" s="2" t="s">
        <v>7</v>
      </c>
      <c r="R661" s="2" t="s">
        <v>7</v>
      </c>
      <c r="S661" s="25" t="s">
        <v>7</v>
      </c>
      <c r="T661" s="215"/>
      <c r="U661" s="24" t="s">
        <v>272</v>
      </c>
      <c r="V661" s="2" t="s">
        <v>273</v>
      </c>
      <c r="W661" s="2" t="s">
        <v>272</v>
      </c>
      <c r="X661" s="2" t="s">
        <v>272</v>
      </c>
      <c r="Y661" s="25" t="s">
        <v>273</v>
      </c>
    </row>
    <row r="662" spans="1:25">
      <c r="A662" s="134" t="str">
        <f t="shared" si="10"/>
        <v>DEst_02.1</v>
      </c>
      <c r="C662" s="177" t="s">
        <v>14</v>
      </c>
      <c r="D662" s="178" t="s">
        <v>3</v>
      </c>
      <c r="E662" s="178" t="s">
        <v>899</v>
      </c>
      <c r="F662" s="178" t="s">
        <v>900</v>
      </c>
      <c r="G662" s="178" t="s">
        <v>540</v>
      </c>
      <c r="H662" s="178" t="s">
        <v>5815</v>
      </c>
      <c r="I662" s="214" t="s">
        <v>643</v>
      </c>
      <c r="J662" s="82" t="s">
        <v>5916</v>
      </c>
      <c r="K662" s="82" t="s">
        <v>5917</v>
      </c>
      <c r="L662" s="24" t="s">
        <v>273</v>
      </c>
      <c r="M662" s="25" t="s">
        <v>273</v>
      </c>
      <c r="N662" s="174" t="s">
        <v>273</v>
      </c>
      <c r="O662" s="2" t="s">
        <v>273</v>
      </c>
      <c r="P662" s="2" t="s">
        <v>273</v>
      </c>
      <c r="Q662" s="2" t="s">
        <v>272</v>
      </c>
      <c r="R662" s="2" t="s">
        <v>273</v>
      </c>
      <c r="S662" s="25" t="s">
        <v>272</v>
      </c>
      <c r="T662" s="215"/>
      <c r="U662" s="24" t="s">
        <v>273</v>
      </c>
      <c r="V662" s="2" t="s">
        <v>273</v>
      </c>
      <c r="W662" s="2" t="s">
        <v>273</v>
      </c>
      <c r="X662" s="2" t="s">
        <v>273</v>
      </c>
      <c r="Y662" s="25" t="s">
        <v>273</v>
      </c>
    </row>
    <row r="663" spans="1:25">
      <c r="A663" s="134" t="str">
        <f t="shared" si="10"/>
        <v>DEst_02.2</v>
      </c>
      <c r="C663" s="177" t="s">
        <v>14</v>
      </c>
      <c r="D663" s="178" t="s">
        <v>3</v>
      </c>
      <c r="E663" s="178" t="s">
        <v>627</v>
      </c>
      <c r="F663" s="178" t="s">
        <v>628</v>
      </c>
      <c r="G663" s="178" t="s">
        <v>540</v>
      </c>
      <c r="H663" s="178" t="s">
        <v>5815</v>
      </c>
      <c r="I663" s="214" t="s">
        <v>53</v>
      </c>
      <c r="J663" s="82" t="s">
        <v>2160</v>
      </c>
      <c r="K663" s="82" t="s">
        <v>5918</v>
      </c>
      <c r="L663" s="24" t="s">
        <v>272</v>
      </c>
      <c r="M663" s="25" t="s">
        <v>272</v>
      </c>
      <c r="N663" s="174" t="s">
        <v>7</v>
      </c>
      <c r="O663" s="2" t="s">
        <v>7</v>
      </c>
      <c r="P663" s="2" t="s">
        <v>7</v>
      </c>
      <c r="Q663" s="2" t="s">
        <v>7</v>
      </c>
      <c r="R663" s="2" t="s">
        <v>7</v>
      </c>
      <c r="S663" s="25" t="s">
        <v>7</v>
      </c>
      <c r="T663" s="215"/>
      <c r="U663" s="24" t="s">
        <v>272</v>
      </c>
      <c r="V663" s="2" t="s">
        <v>273</v>
      </c>
      <c r="W663" s="2" t="s">
        <v>272</v>
      </c>
      <c r="X663" s="2" t="s">
        <v>272</v>
      </c>
      <c r="Y663" s="25" t="s">
        <v>272</v>
      </c>
    </row>
    <row r="664" spans="1:25">
      <c r="A664" s="134" t="str">
        <f t="shared" si="10"/>
        <v>DEst_02.2</v>
      </c>
      <c r="C664" s="177" t="s">
        <v>14</v>
      </c>
      <c r="D664" s="178" t="s">
        <v>3</v>
      </c>
      <c r="E664" s="178" t="s">
        <v>627</v>
      </c>
      <c r="F664" s="178" t="s">
        <v>628</v>
      </c>
      <c r="G664" s="178" t="s">
        <v>540</v>
      </c>
      <c r="H664" s="172" t="s">
        <v>5815</v>
      </c>
      <c r="I664" s="216" t="s">
        <v>53</v>
      </c>
      <c r="J664" s="82" t="s">
        <v>2168</v>
      </c>
      <c r="K664" s="82" t="s">
        <v>5919</v>
      </c>
      <c r="L664" s="24" t="s">
        <v>272</v>
      </c>
      <c r="M664" s="25" t="s">
        <v>272</v>
      </c>
      <c r="N664" s="174" t="s">
        <v>7</v>
      </c>
      <c r="O664" s="2" t="s">
        <v>7</v>
      </c>
      <c r="P664" s="2" t="s">
        <v>7</v>
      </c>
      <c r="Q664" s="2" t="s">
        <v>7</v>
      </c>
      <c r="R664" s="2" t="s">
        <v>7</v>
      </c>
      <c r="S664" s="25" t="s">
        <v>7</v>
      </c>
      <c r="T664" s="215"/>
      <c r="U664" s="24" t="s">
        <v>272</v>
      </c>
      <c r="V664" s="2" t="s">
        <v>273</v>
      </c>
      <c r="W664" s="2" t="s">
        <v>272</v>
      </c>
      <c r="X664" s="2" t="s">
        <v>272</v>
      </c>
      <c r="Y664" s="25" t="s">
        <v>272</v>
      </c>
    </row>
    <row r="665" spans="1:25">
      <c r="A665" s="134" t="str">
        <f t="shared" si="10"/>
        <v>DEst_02.2</v>
      </c>
      <c r="C665" s="177" t="s">
        <v>14</v>
      </c>
      <c r="D665" s="178" t="s">
        <v>3</v>
      </c>
      <c r="E665" s="178" t="s">
        <v>627</v>
      </c>
      <c r="F665" s="178" t="s">
        <v>628</v>
      </c>
      <c r="G665" s="178" t="s">
        <v>540</v>
      </c>
      <c r="H665" s="178" t="s">
        <v>5815</v>
      </c>
      <c r="I665" s="214" t="s">
        <v>53</v>
      </c>
      <c r="J665" s="82" t="s">
        <v>2164</v>
      </c>
      <c r="K665" s="82" t="s">
        <v>5920</v>
      </c>
      <c r="L665" s="24" t="s">
        <v>272</v>
      </c>
      <c r="M665" s="25" t="s">
        <v>273</v>
      </c>
      <c r="N665" s="174" t="s">
        <v>273</v>
      </c>
      <c r="O665" s="2" t="s">
        <v>273</v>
      </c>
      <c r="P665" s="2" t="s">
        <v>273</v>
      </c>
      <c r="Q665" s="2" t="s">
        <v>273</v>
      </c>
      <c r="R665" s="2" t="s">
        <v>273</v>
      </c>
      <c r="S665" s="25" t="s">
        <v>272</v>
      </c>
      <c r="T665" s="215"/>
      <c r="U665" s="24" t="s">
        <v>272</v>
      </c>
      <c r="V665" s="2" t="s">
        <v>273</v>
      </c>
      <c r="W665" s="2" t="s">
        <v>273</v>
      </c>
      <c r="X665" s="2" t="s">
        <v>273</v>
      </c>
      <c r="Y665" s="25" t="s">
        <v>273</v>
      </c>
    </row>
    <row r="666" spans="1:25">
      <c r="A666" s="134" t="str">
        <f t="shared" si="10"/>
        <v>DEst_02.2</v>
      </c>
      <c r="C666" s="177" t="s">
        <v>14</v>
      </c>
      <c r="D666" s="178" t="s">
        <v>3</v>
      </c>
      <c r="E666" s="178" t="s">
        <v>627</v>
      </c>
      <c r="F666" s="178" t="s">
        <v>628</v>
      </c>
      <c r="G666" s="178" t="s">
        <v>540</v>
      </c>
      <c r="H666" s="178" t="s">
        <v>5815</v>
      </c>
      <c r="I666" s="214" t="s">
        <v>53</v>
      </c>
      <c r="J666" s="82" t="s">
        <v>2162</v>
      </c>
      <c r="K666" s="82" t="s">
        <v>5921</v>
      </c>
      <c r="L666" s="24" t="s">
        <v>272</v>
      </c>
      <c r="M666" s="25" t="s">
        <v>272</v>
      </c>
      <c r="N666" s="174" t="s">
        <v>7</v>
      </c>
      <c r="O666" s="2" t="s">
        <v>7</v>
      </c>
      <c r="P666" s="2" t="s">
        <v>7</v>
      </c>
      <c r="Q666" s="2" t="s">
        <v>7</v>
      </c>
      <c r="R666" s="2" t="s">
        <v>7</v>
      </c>
      <c r="S666" s="25" t="s">
        <v>7</v>
      </c>
      <c r="T666" s="215"/>
      <c r="U666" s="24" t="s">
        <v>272</v>
      </c>
      <c r="V666" s="2" t="s">
        <v>273</v>
      </c>
      <c r="W666" s="2" t="s">
        <v>273</v>
      </c>
      <c r="X666" s="2" t="s">
        <v>273</v>
      </c>
      <c r="Y666" s="25" t="s">
        <v>273</v>
      </c>
    </row>
    <row r="667" spans="1:25">
      <c r="A667" s="134" t="str">
        <f t="shared" si="10"/>
        <v>DEst_02.2</v>
      </c>
      <c r="C667" s="177" t="s">
        <v>14</v>
      </c>
      <c r="D667" s="178" t="s">
        <v>3</v>
      </c>
      <c r="E667" s="178" t="s">
        <v>627</v>
      </c>
      <c r="F667" s="178" t="s">
        <v>628</v>
      </c>
      <c r="G667" s="178" t="s">
        <v>540</v>
      </c>
      <c r="H667" s="178" t="s">
        <v>5815</v>
      </c>
      <c r="I667" s="214" t="s">
        <v>53</v>
      </c>
      <c r="J667" s="82" t="s">
        <v>2166</v>
      </c>
      <c r="K667" s="82" t="s">
        <v>5922</v>
      </c>
      <c r="L667" s="24" t="s">
        <v>272</v>
      </c>
      <c r="M667" s="25" t="s">
        <v>272</v>
      </c>
      <c r="N667" s="174" t="s">
        <v>7</v>
      </c>
      <c r="O667" s="2" t="s">
        <v>7</v>
      </c>
      <c r="P667" s="2" t="s">
        <v>7</v>
      </c>
      <c r="Q667" s="2" t="s">
        <v>7</v>
      </c>
      <c r="R667" s="2" t="s">
        <v>7</v>
      </c>
      <c r="S667" s="25" t="s">
        <v>7</v>
      </c>
      <c r="T667" s="215"/>
      <c r="U667" s="24" t="s">
        <v>272</v>
      </c>
      <c r="V667" s="2" t="s">
        <v>273</v>
      </c>
      <c r="W667" s="2" t="s">
        <v>273</v>
      </c>
      <c r="X667" s="2" t="s">
        <v>273</v>
      </c>
      <c r="Y667" s="25" t="s">
        <v>273</v>
      </c>
    </row>
    <row r="668" spans="1:25">
      <c r="A668" s="134" t="str">
        <f t="shared" si="10"/>
        <v>DEst_02.3</v>
      </c>
      <c r="C668" s="177" t="s">
        <v>14</v>
      </c>
      <c r="D668" s="178" t="s">
        <v>3</v>
      </c>
      <c r="E668" s="178" t="s">
        <v>629</v>
      </c>
      <c r="F668" s="178" t="s">
        <v>630</v>
      </c>
      <c r="G668" s="178" t="s">
        <v>540</v>
      </c>
      <c r="H668" s="178" t="s">
        <v>5815</v>
      </c>
      <c r="I668" s="214" t="s">
        <v>53</v>
      </c>
      <c r="J668" s="82" t="s">
        <v>2183</v>
      </c>
      <c r="K668" s="82" t="s">
        <v>5923</v>
      </c>
      <c r="L668" s="24" t="s">
        <v>272</v>
      </c>
      <c r="M668" s="25" t="s">
        <v>272</v>
      </c>
      <c r="N668" s="174" t="s">
        <v>7</v>
      </c>
      <c r="O668" s="2" t="s">
        <v>7</v>
      </c>
      <c r="P668" s="2" t="s">
        <v>7</v>
      </c>
      <c r="Q668" s="2" t="s">
        <v>7</v>
      </c>
      <c r="R668" s="2" t="s">
        <v>7</v>
      </c>
      <c r="S668" s="25" t="s">
        <v>7</v>
      </c>
      <c r="T668" s="215"/>
      <c r="U668" s="24" t="s">
        <v>272</v>
      </c>
      <c r="V668" s="2" t="s">
        <v>273</v>
      </c>
      <c r="W668" s="2" t="s">
        <v>272</v>
      </c>
      <c r="X668" s="2" t="s">
        <v>272</v>
      </c>
      <c r="Y668" s="25" t="s">
        <v>273</v>
      </c>
    </row>
    <row r="669" spans="1:25">
      <c r="A669" s="134" t="str">
        <f t="shared" si="10"/>
        <v>DEst_02.3</v>
      </c>
      <c r="C669" s="177" t="s">
        <v>14</v>
      </c>
      <c r="D669" s="178" t="s">
        <v>3</v>
      </c>
      <c r="E669" s="178" t="s">
        <v>629</v>
      </c>
      <c r="F669" s="178" t="s">
        <v>630</v>
      </c>
      <c r="G669" s="178" t="s">
        <v>540</v>
      </c>
      <c r="H669" s="178" t="s">
        <v>5815</v>
      </c>
      <c r="I669" s="214" t="s">
        <v>53</v>
      </c>
      <c r="J669" s="82" t="s">
        <v>2181</v>
      </c>
      <c r="K669" s="82" t="s">
        <v>5924</v>
      </c>
      <c r="L669" s="24" t="s">
        <v>272</v>
      </c>
      <c r="M669" s="25" t="s">
        <v>272</v>
      </c>
      <c r="N669" s="174" t="s">
        <v>7</v>
      </c>
      <c r="O669" s="2" t="s">
        <v>7</v>
      </c>
      <c r="P669" s="2" t="s">
        <v>7</v>
      </c>
      <c r="Q669" s="2" t="s">
        <v>7</v>
      </c>
      <c r="R669" s="2" t="s">
        <v>7</v>
      </c>
      <c r="S669" s="25" t="s">
        <v>7</v>
      </c>
      <c r="T669" s="215"/>
      <c r="U669" s="24" t="s">
        <v>272</v>
      </c>
      <c r="V669" s="2" t="s">
        <v>272</v>
      </c>
      <c r="W669" s="2" t="s">
        <v>273</v>
      </c>
      <c r="X669" s="2" t="s">
        <v>273</v>
      </c>
      <c r="Y669" s="25" t="s">
        <v>273</v>
      </c>
    </row>
    <row r="670" spans="1:25">
      <c r="A670" s="134" t="str">
        <f t="shared" si="10"/>
        <v>DEst_02.3</v>
      </c>
      <c r="C670" s="177" t="s">
        <v>14</v>
      </c>
      <c r="D670" s="178" t="s">
        <v>3</v>
      </c>
      <c r="E670" s="178" t="s">
        <v>629</v>
      </c>
      <c r="F670" s="178" t="s">
        <v>630</v>
      </c>
      <c r="G670" s="178" t="s">
        <v>540</v>
      </c>
      <c r="H670" s="178" t="s">
        <v>5815</v>
      </c>
      <c r="I670" s="214" t="s">
        <v>53</v>
      </c>
      <c r="J670" s="82" t="s">
        <v>2175</v>
      </c>
      <c r="K670" s="82" t="s">
        <v>5925</v>
      </c>
      <c r="L670" s="24" t="s">
        <v>272</v>
      </c>
      <c r="M670" s="25" t="s">
        <v>273</v>
      </c>
      <c r="N670" s="174" t="s">
        <v>273</v>
      </c>
      <c r="O670" s="2" t="s">
        <v>273</v>
      </c>
      <c r="P670" s="2" t="s">
        <v>273</v>
      </c>
      <c r="Q670" s="2" t="s">
        <v>272</v>
      </c>
      <c r="R670" s="2" t="s">
        <v>272</v>
      </c>
      <c r="S670" s="25" t="s">
        <v>273</v>
      </c>
      <c r="T670" s="215"/>
      <c r="U670" s="24" t="s">
        <v>273</v>
      </c>
      <c r="V670" s="2" t="s">
        <v>273</v>
      </c>
      <c r="W670" s="2" t="s">
        <v>273</v>
      </c>
      <c r="X670" s="2" t="s">
        <v>273</v>
      </c>
      <c r="Y670" s="25" t="s">
        <v>273</v>
      </c>
    </row>
    <row r="671" spans="1:25">
      <c r="A671" s="134" t="str">
        <f t="shared" si="10"/>
        <v>DEst_02.3</v>
      </c>
      <c r="C671" s="177" t="s">
        <v>14</v>
      </c>
      <c r="D671" s="178" t="s">
        <v>3</v>
      </c>
      <c r="E671" s="178" t="s">
        <v>629</v>
      </c>
      <c r="F671" s="178" t="s">
        <v>630</v>
      </c>
      <c r="G671" s="178" t="s">
        <v>540</v>
      </c>
      <c r="H671" s="178" t="s">
        <v>5815</v>
      </c>
      <c r="I671" s="214" t="s">
        <v>53</v>
      </c>
      <c r="J671" s="82" t="s">
        <v>2179</v>
      </c>
      <c r="K671" s="82" t="s">
        <v>5926</v>
      </c>
      <c r="L671" s="24" t="s">
        <v>272</v>
      </c>
      <c r="M671" s="25" t="s">
        <v>273</v>
      </c>
      <c r="N671" s="174" t="s">
        <v>273</v>
      </c>
      <c r="O671" s="2" t="s">
        <v>273</v>
      </c>
      <c r="P671" s="2" t="s">
        <v>273</v>
      </c>
      <c r="Q671" s="2" t="s">
        <v>273</v>
      </c>
      <c r="R671" s="2" t="s">
        <v>272</v>
      </c>
      <c r="S671" s="25" t="s">
        <v>272</v>
      </c>
      <c r="T671" s="215"/>
      <c r="U671" s="24" t="s">
        <v>273</v>
      </c>
      <c r="V671" s="2" t="s">
        <v>273</v>
      </c>
      <c r="W671" s="2" t="s">
        <v>273</v>
      </c>
      <c r="X671" s="2" t="s">
        <v>273</v>
      </c>
      <c r="Y671" s="25" t="s">
        <v>273</v>
      </c>
    </row>
    <row r="672" spans="1:25">
      <c r="A672" s="134" t="str">
        <f t="shared" si="10"/>
        <v>DEst_02.3</v>
      </c>
      <c r="C672" s="177" t="s">
        <v>14</v>
      </c>
      <c r="D672" s="178" t="s">
        <v>3</v>
      </c>
      <c r="E672" s="178" t="s">
        <v>629</v>
      </c>
      <c r="F672" s="178" t="s">
        <v>630</v>
      </c>
      <c r="G672" s="178" t="s">
        <v>540</v>
      </c>
      <c r="H672" s="172" t="s">
        <v>5815</v>
      </c>
      <c r="I672" s="216" t="s">
        <v>53</v>
      </c>
      <c r="J672" s="82" t="s">
        <v>2177</v>
      </c>
      <c r="K672" s="82" t="s">
        <v>5927</v>
      </c>
      <c r="L672" s="24" t="s">
        <v>272</v>
      </c>
      <c r="M672" s="25" t="s">
        <v>273</v>
      </c>
      <c r="N672" s="174" t="s">
        <v>273</v>
      </c>
      <c r="O672" s="2" t="s">
        <v>273</v>
      </c>
      <c r="P672" s="2" t="s">
        <v>273</v>
      </c>
      <c r="Q672" s="2" t="s">
        <v>272</v>
      </c>
      <c r="R672" s="2" t="s">
        <v>272</v>
      </c>
      <c r="S672" s="25" t="s">
        <v>272</v>
      </c>
      <c r="T672" s="215"/>
      <c r="U672" s="24" t="s">
        <v>273</v>
      </c>
      <c r="V672" s="2" t="s">
        <v>273</v>
      </c>
      <c r="W672" s="2" t="s">
        <v>273</v>
      </c>
      <c r="X672" s="2" t="s">
        <v>273</v>
      </c>
      <c r="Y672" s="25" t="s">
        <v>273</v>
      </c>
    </row>
    <row r="673" spans="1:25">
      <c r="A673" s="134" t="str">
        <f t="shared" si="10"/>
        <v>DEst_02.5</v>
      </c>
      <c r="C673" s="177" t="s">
        <v>14</v>
      </c>
      <c r="D673" s="178" t="s">
        <v>3</v>
      </c>
      <c r="E673" s="178" t="s">
        <v>633</v>
      </c>
      <c r="F673" s="178" t="s">
        <v>634</v>
      </c>
      <c r="G673" s="178" t="s">
        <v>540</v>
      </c>
      <c r="H673" s="178" t="s">
        <v>5815</v>
      </c>
      <c r="I673" s="214" t="s">
        <v>53</v>
      </c>
      <c r="J673" s="82" t="s">
        <v>2189</v>
      </c>
      <c r="K673" s="82" t="s">
        <v>5928</v>
      </c>
      <c r="L673" s="24" t="s">
        <v>272</v>
      </c>
      <c r="M673" s="25" t="s">
        <v>273</v>
      </c>
      <c r="N673" s="174" t="s">
        <v>273</v>
      </c>
      <c r="O673" s="2" t="s">
        <v>273</v>
      </c>
      <c r="P673" s="2" t="s">
        <v>273</v>
      </c>
      <c r="Q673" s="2" t="s">
        <v>273</v>
      </c>
      <c r="R673" s="2" t="s">
        <v>272</v>
      </c>
      <c r="S673" s="25" t="s">
        <v>272</v>
      </c>
      <c r="T673" s="215"/>
      <c r="U673" s="24" t="s">
        <v>273</v>
      </c>
      <c r="V673" s="2" t="s">
        <v>273</v>
      </c>
      <c r="W673" s="2" t="s">
        <v>273</v>
      </c>
      <c r="X673" s="2" t="s">
        <v>273</v>
      </c>
      <c r="Y673" s="25" t="s">
        <v>273</v>
      </c>
    </row>
    <row r="674" spans="1:25">
      <c r="A674" s="134" t="str">
        <f t="shared" si="10"/>
        <v>DEst_02.5</v>
      </c>
      <c r="C674" s="177" t="s">
        <v>14</v>
      </c>
      <c r="D674" s="178" t="s">
        <v>3</v>
      </c>
      <c r="E674" s="178" t="s">
        <v>633</v>
      </c>
      <c r="F674" s="178" t="s">
        <v>634</v>
      </c>
      <c r="G674" s="178" t="s">
        <v>540</v>
      </c>
      <c r="H674" s="178" t="s">
        <v>5815</v>
      </c>
      <c r="I674" s="214" t="s">
        <v>53</v>
      </c>
      <c r="J674" s="82" t="s">
        <v>2168</v>
      </c>
      <c r="K674" s="82" t="s">
        <v>5929</v>
      </c>
      <c r="L674" s="24" t="s">
        <v>272</v>
      </c>
      <c r="M674" s="25" t="s">
        <v>273</v>
      </c>
      <c r="N674" s="174" t="s">
        <v>273</v>
      </c>
      <c r="O674" s="2" t="s">
        <v>273</v>
      </c>
      <c r="P674" s="2" t="s">
        <v>273</v>
      </c>
      <c r="Q674" s="2" t="s">
        <v>273</v>
      </c>
      <c r="R674" s="2" t="s">
        <v>272</v>
      </c>
      <c r="S674" s="25" t="s">
        <v>272</v>
      </c>
      <c r="T674" s="215"/>
      <c r="U674" s="24" t="s">
        <v>273</v>
      </c>
      <c r="V674" s="2" t="s">
        <v>273</v>
      </c>
      <c r="W674" s="2" t="s">
        <v>273</v>
      </c>
      <c r="X674" s="2" t="s">
        <v>273</v>
      </c>
      <c r="Y674" s="25" t="s">
        <v>273</v>
      </c>
    </row>
    <row r="675" spans="1:25">
      <c r="A675" s="134" t="str">
        <f t="shared" si="10"/>
        <v>DEst_02.5</v>
      </c>
      <c r="C675" s="177" t="s">
        <v>14</v>
      </c>
      <c r="D675" s="178" t="s">
        <v>3</v>
      </c>
      <c r="E675" s="178" t="s">
        <v>633</v>
      </c>
      <c r="F675" s="178" t="s">
        <v>634</v>
      </c>
      <c r="G675" s="178" t="s">
        <v>540</v>
      </c>
      <c r="H675" s="178" t="s">
        <v>5815</v>
      </c>
      <c r="I675" s="214" t="s">
        <v>53</v>
      </c>
      <c r="J675" s="82" t="s">
        <v>2166</v>
      </c>
      <c r="K675" s="82" t="s">
        <v>5930</v>
      </c>
      <c r="L675" s="24" t="s">
        <v>272</v>
      </c>
      <c r="M675" s="25" t="s">
        <v>273</v>
      </c>
      <c r="N675" s="174" t="s">
        <v>273</v>
      </c>
      <c r="O675" s="2" t="s">
        <v>273</v>
      </c>
      <c r="P675" s="2" t="s">
        <v>273</v>
      </c>
      <c r="Q675" s="2" t="s">
        <v>273</v>
      </c>
      <c r="R675" s="2" t="s">
        <v>272</v>
      </c>
      <c r="S675" s="25" t="s">
        <v>272</v>
      </c>
      <c r="T675" s="215"/>
      <c r="U675" s="24" t="s">
        <v>273</v>
      </c>
      <c r="V675" s="2" t="s">
        <v>273</v>
      </c>
      <c r="W675" s="2" t="s">
        <v>273</v>
      </c>
      <c r="X675" s="2" t="s">
        <v>273</v>
      </c>
      <c r="Y675" s="25" t="s">
        <v>273</v>
      </c>
    </row>
    <row r="676" spans="1:25">
      <c r="A676" s="134" t="str">
        <f t="shared" si="10"/>
        <v>DEst_02.5</v>
      </c>
      <c r="C676" s="177" t="s">
        <v>14</v>
      </c>
      <c r="D676" s="178" t="s">
        <v>3</v>
      </c>
      <c r="E676" s="178" t="s">
        <v>633</v>
      </c>
      <c r="F676" s="178" t="s">
        <v>634</v>
      </c>
      <c r="G676" s="178" t="s">
        <v>540</v>
      </c>
      <c r="H676" s="178" t="s">
        <v>5815</v>
      </c>
      <c r="I676" s="214" t="s">
        <v>53</v>
      </c>
      <c r="J676" s="82" t="s">
        <v>2164</v>
      </c>
      <c r="K676" s="82" t="s">
        <v>5931</v>
      </c>
      <c r="L676" s="24" t="s">
        <v>272</v>
      </c>
      <c r="M676" s="25" t="s">
        <v>273</v>
      </c>
      <c r="N676" s="174" t="s">
        <v>273</v>
      </c>
      <c r="O676" s="2" t="s">
        <v>273</v>
      </c>
      <c r="P676" s="2" t="s">
        <v>273</v>
      </c>
      <c r="Q676" s="2" t="s">
        <v>273</v>
      </c>
      <c r="R676" s="2" t="s">
        <v>272</v>
      </c>
      <c r="S676" s="25" t="s">
        <v>272</v>
      </c>
      <c r="T676" s="215"/>
      <c r="U676" s="24" t="s">
        <v>273</v>
      </c>
      <c r="V676" s="2" t="s">
        <v>273</v>
      </c>
      <c r="W676" s="2" t="s">
        <v>273</v>
      </c>
      <c r="X676" s="2" t="s">
        <v>273</v>
      </c>
      <c r="Y676" s="25" t="s">
        <v>273</v>
      </c>
    </row>
    <row r="677" spans="1:25">
      <c r="A677" s="134" t="str">
        <f t="shared" si="10"/>
        <v>DEst_02.5</v>
      </c>
      <c r="C677" s="177" t="s">
        <v>14</v>
      </c>
      <c r="D677" s="178" t="s">
        <v>3</v>
      </c>
      <c r="E677" s="178" t="s">
        <v>633</v>
      </c>
      <c r="F677" s="178" t="s">
        <v>634</v>
      </c>
      <c r="G677" s="178" t="s">
        <v>540</v>
      </c>
      <c r="H677" s="178" t="s">
        <v>5815</v>
      </c>
      <c r="I677" s="214" t="s">
        <v>53</v>
      </c>
      <c r="J677" s="82" t="s">
        <v>2187</v>
      </c>
      <c r="K677" s="82" t="s">
        <v>5932</v>
      </c>
      <c r="L677" s="24" t="s">
        <v>272</v>
      </c>
      <c r="M677" s="25" t="s">
        <v>273</v>
      </c>
      <c r="N677" s="174" t="s">
        <v>273</v>
      </c>
      <c r="O677" s="2" t="s">
        <v>273</v>
      </c>
      <c r="P677" s="2" t="s">
        <v>273</v>
      </c>
      <c r="Q677" s="2" t="s">
        <v>273</v>
      </c>
      <c r="R677" s="2" t="s">
        <v>272</v>
      </c>
      <c r="S677" s="25" t="s">
        <v>272</v>
      </c>
      <c r="T677" s="215"/>
      <c r="U677" s="24" t="s">
        <v>273</v>
      </c>
      <c r="V677" s="2" t="s">
        <v>273</v>
      </c>
      <c r="W677" s="2" t="s">
        <v>273</v>
      </c>
      <c r="X677" s="2" t="s">
        <v>273</v>
      </c>
      <c r="Y677" s="25" t="s">
        <v>273</v>
      </c>
    </row>
    <row r="678" spans="1:25">
      <c r="A678" s="134" t="str">
        <f t="shared" si="10"/>
        <v>DKbu_02.1</v>
      </c>
      <c r="C678" s="177" t="s">
        <v>15</v>
      </c>
      <c r="D678" s="178" t="s">
        <v>1</v>
      </c>
      <c r="E678" s="178" t="s">
        <v>538</v>
      </c>
      <c r="F678" s="178" t="s">
        <v>539</v>
      </c>
      <c r="G678" s="178" t="s">
        <v>540</v>
      </c>
      <c r="H678" s="178" t="s">
        <v>5815</v>
      </c>
      <c r="I678" s="214"/>
      <c r="J678" s="82" t="s">
        <v>194</v>
      </c>
      <c r="K678" s="82" t="s">
        <v>194</v>
      </c>
      <c r="L678" s="24" t="s">
        <v>7</v>
      </c>
      <c r="M678" s="25" t="s">
        <v>7</v>
      </c>
      <c r="N678" s="174" t="s">
        <v>7</v>
      </c>
      <c r="O678" s="2" t="s">
        <v>7</v>
      </c>
      <c r="P678" s="2" t="s">
        <v>7</v>
      </c>
      <c r="Q678" s="2" t="s">
        <v>7</v>
      </c>
      <c r="R678" s="2" t="s">
        <v>7</v>
      </c>
      <c r="S678" s="25" t="s">
        <v>7</v>
      </c>
      <c r="T678" s="215" t="s">
        <v>7</v>
      </c>
      <c r="U678" s="24" t="s">
        <v>7</v>
      </c>
      <c r="V678" s="2" t="s">
        <v>7</v>
      </c>
      <c r="W678" s="2" t="s">
        <v>7</v>
      </c>
      <c r="X678" s="2" t="s">
        <v>7</v>
      </c>
      <c r="Y678" s="25" t="s">
        <v>7</v>
      </c>
    </row>
    <row r="679" spans="1:25">
      <c r="A679" s="134" t="str">
        <f t="shared" si="10"/>
        <v>DKbu_03.1</v>
      </c>
      <c r="C679" s="177" t="s">
        <v>15</v>
      </c>
      <c r="D679" s="178" t="s">
        <v>1</v>
      </c>
      <c r="E679" s="178" t="s">
        <v>541</v>
      </c>
      <c r="F679" s="178" t="s">
        <v>542</v>
      </c>
      <c r="G679" s="178" t="s">
        <v>540</v>
      </c>
      <c r="H679" s="178" t="s">
        <v>5815</v>
      </c>
      <c r="I679" s="214" t="s">
        <v>643</v>
      </c>
      <c r="J679" s="82" t="s">
        <v>336</v>
      </c>
      <c r="K679" s="82" t="s">
        <v>5933</v>
      </c>
      <c r="L679" s="24" t="s">
        <v>272</v>
      </c>
      <c r="M679" s="25" t="s">
        <v>272</v>
      </c>
      <c r="N679" s="174" t="s">
        <v>7</v>
      </c>
      <c r="O679" s="2" t="s">
        <v>7</v>
      </c>
      <c r="P679" s="2" t="s">
        <v>7</v>
      </c>
      <c r="Q679" s="2" t="s">
        <v>7</v>
      </c>
      <c r="R679" s="2" t="s">
        <v>7</v>
      </c>
      <c r="S679" s="25" t="s">
        <v>7</v>
      </c>
      <c r="T679" s="215"/>
      <c r="U679" s="24" t="s">
        <v>272</v>
      </c>
      <c r="V679" s="2" t="s">
        <v>272</v>
      </c>
      <c r="W679" s="2" t="s">
        <v>272</v>
      </c>
      <c r="X679" s="2" t="s">
        <v>272</v>
      </c>
      <c r="Y679" s="25" t="s">
        <v>272</v>
      </c>
    </row>
    <row r="680" spans="1:25">
      <c r="A680" s="134" t="str">
        <f t="shared" si="10"/>
        <v>DKbu_04.1</v>
      </c>
      <c r="C680" s="177" t="s">
        <v>15</v>
      </c>
      <c r="D680" s="178" t="s">
        <v>1</v>
      </c>
      <c r="E680" s="178" t="s">
        <v>543</v>
      </c>
      <c r="F680" s="178" t="s">
        <v>544</v>
      </c>
      <c r="G680" s="178" t="s">
        <v>540</v>
      </c>
      <c r="H680" s="172" t="s">
        <v>5815</v>
      </c>
      <c r="I680" s="216"/>
      <c r="J680" s="82" t="s">
        <v>47</v>
      </c>
      <c r="K680" s="82" t="s">
        <v>47</v>
      </c>
      <c r="L680" s="24" t="s">
        <v>272</v>
      </c>
      <c r="M680" s="25" t="s">
        <v>272</v>
      </c>
      <c r="N680" s="174" t="s">
        <v>7</v>
      </c>
      <c r="O680" s="2" t="s">
        <v>7</v>
      </c>
      <c r="P680" s="2" t="s">
        <v>7</v>
      </c>
      <c r="Q680" s="2" t="s">
        <v>7</v>
      </c>
      <c r="R680" s="2" t="s">
        <v>7</v>
      </c>
      <c r="S680" s="25" t="s">
        <v>7</v>
      </c>
      <c r="T680" s="215"/>
      <c r="U680" s="24" t="s">
        <v>272</v>
      </c>
      <c r="V680" s="2" t="s">
        <v>272</v>
      </c>
      <c r="W680" s="2" t="s">
        <v>272</v>
      </c>
      <c r="X680" s="2" t="s">
        <v>272</v>
      </c>
      <c r="Y680" s="25" t="s">
        <v>272</v>
      </c>
    </row>
    <row r="681" spans="1:25">
      <c r="A681" s="134" t="str">
        <f t="shared" si="10"/>
        <v>DKbu_04.2</v>
      </c>
      <c r="C681" s="177" t="s">
        <v>15</v>
      </c>
      <c r="D681" s="178" t="s">
        <v>1</v>
      </c>
      <c r="E681" s="178" t="s">
        <v>545</v>
      </c>
      <c r="F681" s="178" t="s">
        <v>546</v>
      </c>
      <c r="G681" s="178" t="s">
        <v>540</v>
      </c>
      <c r="H681" s="178" t="s">
        <v>5815</v>
      </c>
      <c r="I681" s="214"/>
      <c r="J681" s="82" t="s">
        <v>47</v>
      </c>
      <c r="K681" s="82" t="s">
        <v>47</v>
      </c>
      <c r="L681" s="24" t="s">
        <v>272</v>
      </c>
      <c r="M681" s="25" t="s">
        <v>272</v>
      </c>
      <c r="N681" s="174" t="s">
        <v>7</v>
      </c>
      <c r="O681" s="2" t="s">
        <v>7</v>
      </c>
      <c r="P681" s="2" t="s">
        <v>7</v>
      </c>
      <c r="Q681" s="2" t="s">
        <v>7</v>
      </c>
      <c r="R681" s="2" t="s">
        <v>7</v>
      </c>
      <c r="S681" s="25" t="s">
        <v>7</v>
      </c>
      <c r="T681" s="215"/>
      <c r="U681" s="24" t="s">
        <v>272</v>
      </c>
      <c r="V681" s="2" t="s">
        <v>272</v>
      </c>
      <c r="W681" s="2" t="s">
        <v>272</v>
      </c>
      <c r="X681" s="2" t="s">
        <v>272</v>
      </c>
      <c r="Y681" s="25" t="s">
        <v>272</v>
      </c>
    </row>
    <row r="682" spans="1:25">
      <c r="A682" s="134" t="str">
        <f t="shared" si="10"/>
        <v>DKbu_05.1</v>
      </c>
      <c r="C682" s="177" t="s">
        <v>15</v>
      </c>
      <c r="D682" s="178" t="s">
        <v>1</v>
      </c>
      <c r="E682" s="178" t="s">
        <v>547</v>
      </c>
      <c r="F682" s="178" t="s">
        <v>548</v>
      </c>
      <c r="G682" s="178" t="s">
        <v>540</v>
      </c>
      <c r="H682" s="178" t="s">
        <v>5815</v>
      </c>
      <c r="I682" s="214"/>
      <c r="J682" s="82" t="s">
        <v>47</v>
      </c>
      <c r="K682" s="82" t="s">
        <v>47</v>
      </c>
      <c r="L682" s="24" t="s">
        <v>272</v>
      </c>
      <c r="M682" s="25" t="s">
        <v>272</v>
      </c>
      <c r="N682" s="174" t="s">
        <v>7</v>
      </c>
      <c r="O682" s="2" t="s">
        <v>7</v>
      </c>
      <c r="P682" s="2" t="s">
        <v>7</v>
      </c>
      <c r="Q682" s="2" t="s">
        <v>7</v>
      </c>
      <c r="R682" s="2" t="s">
        <v>7</v>
      </c>
      <c r="S682" s="25" t="s">
        <v>7</v>
      </c>
      <c r="T682" s="215"/>
      <c r="U682" s="24" t="s">
        <v>272</v>
      </c>
      <c r="V682" s="2" t="s">
        <v>272</v>
      </c>
      <c r="W682" s="2" t="s">
        <v>272</v>
      </c>
      <c r="X682" s="2" t="s">
        <v>272</v>
      </c>
      <c r="Y682" s="25" t="s">
        <v>272</v>
      </c>
    </row>
    <row r="683" spans="1:25">
      <c r="A683" s="134" t="str">
        <f t="shared" si="10"/>
        <v>DKbu_06.1</v>
      </c>
      <c r="C683" s="177" t="s">
        <v>15</v>
      </c>
      <c r="D683" s="178" t="s">
        <v>1</v>
      </c>
      <c r="E683" s="178" t="s">
        <v>553</v>
      </c>
      <c r="F683" s="178" t="s">
        <v>554</v>
      </c>
      <c r="G683" s="178" t="s">
        <v>540</v>
      </c>
      <c r="H683" s="178" t="s">
        <v>5815</v>
      </c>
      <c r="I683" s="214" t="s">
        <v>643</v>
      </c>
      <c r="J683" s="82" t="s">
        <v>336</v>
      </c>
      <c r="K683" s="82" t="s">
        <v>5934</v>
      </c>
      <c r="L683" s="24" t="s">
        <v>272</v>
      </c>
      <c r="M683" s="25" t="s">
        <v>272</v>
      </c>
      <c r="N683" s="174" t="s">
        <v>7</v>
      </c>
      <c r="O683" s="2" t="s">
        <v>7</v>
      </c>
      <c r="P683" s="2" t="s">
        <v>7</v>
      </c>
      <c r="Q683" s="2" t="s">
        <v>7</v>
      </c>
      <c r="R683" s="2" t="s">
        <v>7</v>
      </c>
      <c r="S683" s="25" t="s">
        <v>7</v>
      </c>
      <c r="T683" s="215"/>
      <c r="U683" s="24" t="s">
        <v>272</v>
      </c>
      <c r="V683" s="2" t="s">
        <v>272</v>
      </c>
      <c r="W683" s="2" t="s">
        <v>272</v>
      </c>
      <c r="X683" s="2" t="s">
        <v>272</v>
      </c>
      <c r="Y683" s="25" t="s">
        <v>272</v>
      </c>
    </row>
    <row r="684" spans="1:25">
      <c r="A684" s="134" t="str">
        <f t="shared" si="10"/>
        <v>DKbu_06.2</v>
      </c>
      <c r="C684" s="177" t="s">
        <v>15</v>
      </c>
      <c r="D684" s="178" t="s">
        <v>1</v>
      </c>
      <c r="E684" s="178" t="s">
        <v>555</v>
      </c>
      <c r="F684" s="178" t="s">
        <v>556</v>
      </c>
      <c r="G684" s="178" t="s">
        <v>540</v>
      </c>
      <c r="H684" s="178" t="s">
        <v>5815</v>
      </c>
      <c r="I684" s="214"/>
      <c r="J684" s="82" t="s">
        <v>194</v>
      </c>
      <c r="K684" s="82" t="s">
        <v>194</v>
      </c>
      <c r="L684" s="24" t="s">
        <v>7</v>
      </c>
      <c r="M684" s="25" t="s">
        <v>7</v>
      </c>
      <c r="N684" s="174" t="s">
        <v>7</v>
      </c>
      <c r="O684" s="2" t="s">
        <v>7</v>
      </c>
      <c r="P684" s="2" t="s">
        <v>7</v>
      </c>
      <c r="Q684" s="2" t="s">
        <v>7</v>
      </c>
      <c r="R684" s="2" t="s">
        <v>7</v>
      </c>
      <c r="S684" s="25" t="s">
        <v>7</v>
      </c>
      <c r="T684" s="215" t="s">
        <v>7</v>
      </c>
      <c r="U684" s="24" t="s">
        <v>7</v>
      </c>
      <c r="V684" s="2" t="s">
        <v>7</v>
      </c>
      <c r="W684" s="2" t="s">
        <v>7</v>
      </c>
      <c r="X684" s="2" t="s">
        <v>7</v>
      </c>
      <c r="Y684" s="25" t="s">
        <v>7</v>
      </c>
    </row>
    <row r="685" spans="1:25">
      <c r="A685" s="134" t="str">
        <f t="shared" si="10"/>
        <v>DKbu_07.1</v>
      </c>
      <c r="C685" s="177" t="s">
        <v>15</v>
      </c>
      <c r="D685" s="178" t="s">
        <v>1</v>
      </c>
      <c r="E685" s="178" t="s">
        <v>561</v>
      </c>
      <c r="F685" s="178" t="s">
        <v>562</v>
      </c>
      <c r="G685" s="178" t="s">
        <v>533</v>
      </c>
      <c r="H685" s="178" t="s">
        <v>5815</v>
      </c>
      <c r="I685" s="214" t="s">
        <v>643</v>
      </c>
      <c r="J685" s="82" t="s">
        <v>389</v>
      </c>
      <c r="K685" s="82" t="s">
        <v>5935</v>
      </c>
      <c r="L685" s="24" t="s">
        <v>272</v>
      </c>
      <c r="M685" s="25" t="s">
        <v>273</v>
      </c>
      <c r="N685" s="174" t="s">
        <v>273</v>
      </c>
      <c r="O685" s="2" t="s">
        <v>273</v>
      </c>
      <c r="P685" s="2" t="s">
        <v>273</v>
      </c>
      <c r="Q685" s="2" t="s">
        <v>273</v>
      </c>
      <c r="R685" s="2" t="s">
        <v>273</v>
      </c>
      <c r="S685" s="25" t="s">
        <v>273</v>
      </c>
      <c r="T685" s="215"/>
      <c r="U685" s="24" t="s">
        <v>7</v>
      </c>
      <c r="V685" s="2" t="s">
        <v>7</v>
      </c>
      <c r="W685" s="2" t="s">
        <v>7</v>
      </c>
      <c r="X685" s="2" t="s">
        <v>7</v>
      </c>
      <c r="Y685" s="25" t="s">
        <v>7</v>
      </c>
    </row>
    <row r="686" spans="1:25">
      <c r="A686" s="134" t="str">
        <f t="shared" si="10"/>
        <v>DKbu_07.2</v>
      </c>
      <c r="C686" s="177" t="s">
        <v>15</v>
      </c>
      <c r="D686" s="178" t="s">
        <v>1</v>
      </c>
      <c r="E686" s="178" t="s">
        <v>563</v>
      </c>
      <c r="F686" s="178" t="s">
        <v>564</v>
      </c>
      <c r="G686" s="178" t="s">
        <v>540</v>
      </c>
      <c r="H686" s="178" t="s">
        <v>5815</v>
      </c>
      <c r="I686" s="214" t="s">
        <v>53</v>
      </c>
      <c r="J686" s="82" t="s">
        <v>389</v>
      </c>
      <c r="K686" s="82" t="s">
        <v>5935</v>
      </c>
      <c r="L686" s="24" t="s">
        <v>272</v>
      </c>
      <c r="M686" s="25" t="s">
        <v>273</v>
      </c>
      <c r="N686" s="174" t="s">
        <v>273</v>
      </c>
      <c r="O686" s="2" t="s">
        <v>273</v>
      </c>
      <c r="P686" s="2" t="s">
        <v>273</v>
      </c>
      <c r="Q686" s="2" t="s">
        <v>273</v>
      </c>
      <c r="R686" s="2" t="s">
        <v>273</v>
      </c>
      <c r="S686" s="25" t="s">
        <v>273</v>
      </c>
      <c r="T686" s="215"/>
      <c r="U686" s="24" t="s">
        <v>273</v>
      </c>
      <c r="V686" s="2" t="s">
        <v>273</v>
      </c>
      <c r="W686" s="2" t="s">
        <v>273</v>
      </c>
      <c r="X686" s="2" t="s">
        <v>273</v>
      </c>
      <c r="Y686" s="25" t="s">
        <v>273</v>
      </c>
    </row>
    <row r="687" spans="1:25">
      <c r="A687" s="134" t="str">
        <f t="shared" si="10"/>
        <v>DKbu_07.2</v>
      </c>
      <c r="C687" s="177" t="s">
        <v>15</v>
      </c>
      <c r="D687" s="178" t="s">
        <v>1</v>
      </c>
      <c r="E687" s="178" t="s">
        <v>563</v>
      </c>
      <c r="F687" s="178" t="s">
        <v>564</v>
      </c>
      <c r="G687" s="178" t="s">
        <v>540</v>
      </c>
      <c r="H687" s="178" t="s">
        <v>5815</v>
      </c>
      <c r="I687" s="214" t="s">
        <v>53</v>
      </c>
      <c r="J687" s="82" t="s">
        <v>389</v>
      </c>
      <c r="K687" s="82" t="s">
        <v>5935</v>
      </c>
      <c r="L687" s="24" t="s">
        <v>272</v>
      </c>
      <c r="M687" s="25" t="s">
        <v>273</v>
      </c>
      <c r="N687" s="174" t="s">
        <v>273</v>
      </c>
      <c r="O687" s="2" t="s">
        <v>273</v>
      </c>
      <c r="P687" s="2" t="s">
        <v>273</v>
      </c>
      <c r="Q687" s="2" t="s">
        <v>273</v>
      </c>
      <c r="R687" s="2" t="s">
        <v>273</v>
      </c>
      <c r="S687" s="25" t="s">
        <v>273</v>
      </c>
      <c r="T687" s="215"/>
      <c r="U687" s="24" t="s">
        <v>273</v>
      </c>
      <c r="V687" s="2" t="s">
        <v>273</v>
      </c>
      <c r="W687" s="2" t="s">
        <v>273</v>
      </c>
      <c r="X687" s="2" t="s">
        <v>273</v>
      </c>
      <c r="Y687" s="25" t="s">
        <v>273</v>
      </c>
    </row>
    <row r="688" spans="1:25">
      <c r="A688" s="134" t="str">
        <f t="shared" si="10"/>
        <v>DKbu_07.2</v>
      </c>
      <c r="C688" s="177" t="s">
        <v>15</v>
      </c>
      <c r="D688" s="178" t="s">
        <v>1</v>
      </c>
      <c r="E688" s="178" t="s">
        <v>563</v>
      </c>
      <c r="F688" s="178" t="s">
        <v>564</v>
      </c>
      <c r="G688" s="178" t="s">
        <v>540</v>
      </c>
      <c r="H688" s="172" t="s">
        <v>5815</v>
      </c>
      <c r="I688" s="216" t="s">
        <v>53</v>
      </c>
      <c r="J688" s="82" t="s">
        <v>389</v>
      </c>
      <c r="K688" s="82" t="s">
        <v>5935</v>
      </c>
      <c r="L688" s="24" t="s">
        <v>272</v>
      </c>
      <c r="M688" s="25" t="s">
        <v>273</v>
      </c>
      <c r="N688" s="174" t="s">
        <v>273</v>
      </c>
      <c r="O688" s="2" t="s">
        <v>273</v>
      </c>
      <c r="P688" s="2" t="s">
        <v>273</v>
      </c>
      <c r="Q688" s="2" t="s">
        <v>273</v>
      </c>
      <c r="R688" s="2" t="s">
        <v>273</v>
      </c>
      <c r="S688" s="25" t="s">
        <v>273</v>
      </c>
      <c r="T688" s="215"/>
      <c r="U688" s="24" t="s">
        <v>273</v>
      </c>
      <c r="V688" s="2" t="s">
        <v>273</v>
      </c>
      <c r="W688" s="2" t="s">
        <v>273</v>
      </c>
      <c r="X688" s="2" t="s">
        <v>273</v>
      </c>
      <c r="Y688" s="25" t="s">
        <v>273</v>
      </c>
    </row>
    <row r="689" spans="1:25">
      <c r="A689" s="134" t="str">
        <f t="shared" si="10"/>
        <v>DKbu_07.2</v>
      </c>
      <c r="C689" s="177" t="s">
        <v>15</v>
      </c>
      <c r="D689" s="178" t="s">
        <v>1</v>
      </c>
      <c r="E689" s="178" t="s">
        <v>563</v>
      </c>
      <c r="F689" s="178" t="s">
        <v>564</v>
      </c>
      <c r="G689" s="178" t="s">
        <v>540</v>
      </c>
      <c r="H689" s="178" t="s">
        <v>5815</v>
      </c>
      <c r="I689" s="214" t="s">
        <v>53</v>
      </c>
      <c r="J689" s="82" t="s">
        <v>389</v>
      </c>
      <c r="K689" s="82" t="s">
        <v>5935</v>
      </c>
      <c r="L689" s="24" t="s">
        <v>272</v>
      </c>
      <c r="M689" s="25" t="s">
        <v>273</v>
      </c>
      <c r="N689" s="174" t="s">
        <v>273</v>
      </c>
      <c r="O689" s="2" t="s">
        <v>273</v>
      </c>
      <c r="P689" s="2" t="s">
        <v>273</v>
      </c>
      <c r="Q689" s="2" t="s">
        <v>273</v>
      </c>
      <c r="R689" s="2" t="s">
        <v>273</v>
      </c>
      <c r="S689" s="25" t="s">
        <v>273</v>
      </c>
      <c r="T689" s="215"/>
      <c r="U689" s="24" t="s">
        <v>273</v>
      </c>
      <c r="V689" s="2" t="s">
        <v>273</v>
      </c>
      <c r="W689" s="2" t="s">
        <v>273</v>
      </c>
      <c r="X689" s="2" t="s">
        <v>273</v>
      </c>
      <c r="Y689" s="25" t="s">
        <v>273</v>
      </c>
    </row>
    <row r="690" spans="1:25">
      <c r="A690" s="134" t="str">
        <f t="shared" si="10"/>
        <v>DKbu_07.2</v>
      </c>
      <c r="C690" s="177" t="s">
        <v>15</v>
      </c>
      <c r="D690" s="178" t="s">
        <v>1</v>
      </c>
      <c r="E690" s="178" t="s">
        <v>563</v>
      </c>
      <c r="F690" s="178" t="s">
        <v>564</v>
      </c>
      <c r="G690" s="178" t="s">
        <v>540</v>
      </c>
      <c r="H690" s="178" t="s">
        <v>5815</v>
      </c>
      <c r="I690" s="214" t="s">
        <v>53</v>
      </c>
      <c r="J690" s="82" t="s">
        <v>389</v>
      </c>
      <c r="K690" s="82" t="s">
        <v>5935</v>
      </c>
      <c r="L690" s="24" t="s">
        <v>272</v>
      </c>
      <c r="M690" s="25" t="s">
        <v>273</v>
      </c>
      <c r="N690" s="174" t="s">
        <v>273</v>
      </c>
      <c r="O690" s="2" t="s">
        <v>273</v>
      </c>
      <c r="P690" s="2" t="s">
        <v>273</v>
      </c>
      <c r="Q690" s="2" t="s">
        <v>273</v>
      </c>
      <c r="R690" s="2" t="s">
        <v>273</v>
      </c>
      <c r="S690" s="25" t="s">
        <v>273</v>
      </c>
      <c r="T690" s="215"/>
      <c r="U690" s="24" t="s">
        <v>273</v>
      </c>
      <c r="V690" s="2" t="s">
        <v>273</v>
      </c>
      <c r="W690" s="2" t="s">
        <v>273</v>
      </c>
      <c r="X690" s="2" t="s">
        <v>273</v>
      </c>
      <c r="Y690" s="25" t="s">
        <v>273</v>
      </c>
    </row>
    <row r="691" spans="1:25">
      <c r="A691" s="134" t="str">
        <f t="shared" si="10"/>
        <v>DKca_01.1</v>
      </c>
      <c r="C691" s="177" t="s">
        <v>15</v>
      </c>
      <c r="D691" s="178" t="s">
        <v>495</v>
      </c>
      <c r="E691" s="178" t="s">
        <v>565</v>
      </c>
      <c r="F691" s="178" t="s">
        <v>566</v>
      </c>
      <c r="G691" s="178" t="s">
        <v>540</v>
      </c>
      <c r="H691" s="178" t="s">
        <v>5815</v>
      </c>
      <c r="I691" s="214" t="s">
        <v>643</v>
      </c>
      <c r="J691" s="82" t="s">
        <v>2226</v>
      </c>
      <c r="K691" s="82" t="s">
        <v>5936</v>
      </c>
      <c r="L691" s="24" t="s">
        <v>272</v>
      </c>
      <c r="M691" s="25" t="s">
        <v>273</v>
      </c>
      <c r="N691" s="174" t="s">
        <v>273</v>
      </c>
      <c r="O691" s="2" t="s">
        <v>273</v>
      </c>
      <c r="P691" s="2" t="s">
        <v>273</v>
      </c>
      <c r="Q691" s="2" t="s">
        <v>273</v>
      </c>
      <c r="R691" s="2" t="s">
        <v>272</v>
      </c>
      <c r="S691" s="25" t="s">
        <v>273</v>
      </c>
      <c r="T691" s="215"/>
      <c r="U691" s="24" t="s">
        <v>273</v>
      </c>
      <c r="V691" s="2" t="s">
        <v>273</v>
      </c>
      <c r="W691" s="2" t="s">
        <v>273</v>
      </c>
      <c r="X691" s="2" t="s">
        <v>273</v>
      </c>
      <c r="Y691" s="25" t="s">
        <v>273</v>
      </c>
    </row>
    <row r="692" spans="1:25">
      <c r="A692" s="134" t="str">
        <f t="shared" si="10"/>
        <v>DKca_01.2</v>
      </c>
      <c r="C692" s="177" t="s">
        <v>15</v>
      </c>
      <c r="D692" s="178" t="s">
        <v>495</v>
      </c>
      <c r="E692" s="178" t="s">
        <v>567</v>
      </c>
      <c r="F692" s="178" t="s">
        <v>568</v>
      </c>
      <c r="G692" s="178" t="s">
        <v>533</v>
      </c>
      <c r="H692" s="178" t="s">
        <v>5815</v>
      </c>
      <c r="I692" s="214" t="s">
        <v>643</v>
      </c>
      <c r="J692" s="82" t="s">
        <v>2250</v>
      </c>
      <c r="K692" s="82" t="s">
        <v>5937</v>
      </c>
      <c r="L692" s="24" t="s">
        <v>272</v>
      </c>
      <c r="M692" s="25" t="s">
        <v>272</v>
      </c>
      <c r="N692" s="174" t="s">
        <v>273</v>
      </c>
      <c r="O692" s="2" t="s">
        <v>273</v>
      </c>
      <c r="P692" s="2" t="s">
        <v>273</v>
      </c>
      <c r="Q692" s="2" t="s">
        <v>273</v>
      </c>
      <c r="R692" s="2" t="s">
        <v>272</v>
      </c>
      <c r="S692" s="25" t="s">
        <v>273</v>
      </c>
      <c r="T692" s="215"/>
      <c r="U692" s="24" t="s">
        <v>7</v>
      </c>
      <c r="V692" s="2" t="s">
        <v>7</v>
      </c>
      <c r="W692" s="2" t="s">
        <v>7</v>
      </c>
      <c r="X692" s="2" t="s">
        <v>7</v>
      </c>
      <c r="Y692" s="25" t="s">
        <v>7</v>
      </c>
    </row>
    <row r="693" spans="1:25">
      <c r="A693" s="134" t="str">
        <f t="shared" si="10"/>
        <v>DKca_01.3</v>
      </c>
      <c r="C693" s="177" t="s">
        <v>15</v>
      </c>
      <c r="D693" s="178" t="s">
        <v>495</v>
      </c>
      <c r="E693" s="178" t="s">
        <v>569</v>
      </c>
      <c r="F693" s="178" t="s">
        <v>570</v>
      </c>
      <c r="G693" s="178" t="s">
        <v>540</v>
      </c>
      <c r="H693" s="178" t="s">
        <v>5815</v>
      </c>
      <c r="I693" s="214" t="s">
        <v>643</v>
      </c>
      <c r="J693" s="82" t="s">
        <v>2250</v>
      </c>
      <c r="K693" s="82" t="s">
        <v>5938</v>
      </c>
      <c r="L693" s="24" t="s">
        <v>273</v>
      </c>
      <c r="M693" s="25" t="s">
        <v>273</v>
      </c>
      <c r="N693" s="174" t="s">
        <v>273</v>
      </c>
      <c r="O693" s="2" t="s">
        <v>273</v>
      </c>
      <c r="P693" s="2" t="s">
        <v>273</v>
      </c>
      <c r="Q693" s="2" t="s">
        <v>272</v>
      </c>
      <c r="R693" s="2" t="s">
        <v>272</v>
      </c>
      <c r="S693" s="25" t="s">
        <v>273</v>
      </c>
      <c r="T693" s="215"/>
      <c r="U693" s="24" t="s">
        <v>273</v>
      </c>
      <c r="V693" s="2" t="s">
        <v>273</v>
      </c>
      <c r="W693" s="2" t="s">
        <v>273</v>
      </c>
      <c r="X693" s="2" t="s">
        <v>273</v>
      </c>
      <c r="Y693" s="25" t="s">
        <v>273</v>
      </c>
    </row>
    <row r="694" spans="1:25">
      <c r="A694" s="134" t="str">
        <f t="shared" si="10"/>
        <v>DKca_01.4</v>
      </c>
      <c r="C694" s="177" t="s">
        <v>15</v>
      </c>
      <c r="D694" s="178" t="s">
        <v>495</v>
      </c>
      <c r="E694" s="178" t="s">
        <v>571</v>
      </c>
      <c r="F694" s="178" t="s">
        <v>572</v>
      </c>
      <c r="G694" s="178" t="s">
        <v>540</v>
      </c>
      <c r="H694" s="178" t="s">
        <v>5815</v>
      </c>
      <c r="I694" s="214" t="s">
        <v>643</v>
      </c>
      <c r="J694" s="82" t="s">
        <v>2230</v>
      </c>
      <c r="K694" s="82" t="s">
        <v>5939</v>
      </c>
      <c r="L694" s="24" t="s">
        <v>273</v>
      </c>
      <c r="M694" s="25" t="s">
        <v>273</v>
      </c>
      <c r="N694" s="174" t="s">
        <v>273</v>
      </c>
      <c r="O694" s="2" t="s">
        <v>273</v>
      </c>
      <c r="P694" s="2" t="s">
        <v>273</v>
      </c>
      <c r="Q694" s="2" t="s">
        <v>272</v>
      </c>
      <c r="R694" s="2" t="s">
        <v>272</v>
      </c>
      <c r="S694" s="25" t="s">
        <v>273</v>
      </c>
      <c r="T694" s="215"/>
      <c r="U694" s="24" t="s">
        <v>273</v>
      </c>
      <c r="V694" s="2" t="s">
        <v>273</v>
      </c>
      <c r="W694" s="2" t="s">
        <v>273</v>
      </c>
      <c r="X694" s="2" t="s">
        <v>273</v>
      </c>
      <c r="Y694" s="25" t="s">
        <v>273</v>
      </c>
    </row>
    <row r="695" spans="1:25">
      <c r="A695" s="134" t="str">
        <f t="shared" si="10"/>
        <v>DKca_02.6</v>
      </c>
      <c r="C695" s="177" t="s">
        <v>15</v>
      </c>
      <c r="D695" s="178" t="s">
        <v>495</v>
      </c>
      <c r="E695" s="178" t="s">
        <v>583</v>
      </c>
      <c r="F695" s="178" t="s">
        <v>584</v>
      </c>
      <c r="G695" s="178" t="s">
        <v>540</v>
      </c>
      <c r="H695" s="178" t="s">
        <v>5815</v>
      </c>
      <c r="I695" s="214" t="s">
        <v>643</v>
      </c>
      <c r="J695" s="82" t="s">
        <v>2226</v>
      </c>
      <c r="K695" s="82" t="s">
        <v>5940</v>
      </c>
      <c r="L695" s="24" t="s">
        <v>272</v>
      </c>
      <c r="M695" s="25" t="s">
        <v>273</v>
      </c>
      <c r="N695" s="174" t="s">
        <v>273</v>
      </c>
      <c r="O695" s="2" t="s">
        <v>273</v>
      </c>
      <c r="P695" s="2" t="s">
        <v>273</v>
      </c>
      <c r="Q695" s="2" t="s">
        <v>272</v>
      </c>
      <c r="R695" s="2" t="s">
        <v>272</v>
      </c>
      <c r="S695" s="25" t="s">
        <v>273</v>
      </c>
      <c r="T695" s="215"/>
      <c r="U695" s="24" t="s">
        <v>273</v>
      </c>
      <c r="V695" s="2" t="s">
        <v>273</v>
      </c>
      <c r="W695" s="2" t="s">
        <v>273</v>
      </c>
      <c r="X695" s="2" t="s">
        <v>273</v>
      </c>
      <c r="Y695" s="25" t="s">
        <v>273</v>
      </c>
    </row>
    <row r="696" spans="1:25">
      <c r="A696" s="134" t="str">
        <f t="shared" si="10"/>
        <v>DKca_02.6</v>
      </c>
      <c r="C696" s="177" t="s">
        <v>15</v>
      </c>
      <c r="D696" s="178" t="s">
        <v>495</v>
      </c>
      <c r="E696" s="178" t="s">
        <v>583</v>
      </c>
      <c r="F696" s="178" t="s">
        <v>584</v>
      </c>
      <c r="G696" s="178" t="s">
        <v>540</v>
      </c>
      <c r="H696" s="172" t="s">
        <v>5815</v>
      </c>
      <c r="I696" s="216" t="s">
        <v>643</v>
      </c>
      <c r="J696" s="82" t="s">
        <v>2226</v>
      </c>
      <c r="K696" s="82" t="s">
        <v>5941</v>
      </c>
      <c r="L696" s="24" t="s">
        <v>272</v>
      </c>
      <c r="M696" s="25" t="s">
        <v>273</v>
      </c>
      <c r="N696" s="174" t="s">
        <v>272</v>
      </c>
      <c r="O696" s="2" t="s">
        <v>273</v>
      </c>
      <c r="P696" s="2" t="s">
        <v>273</v>
      </c>
      <c r="Q696" s="2" t="s">
        <v>273</v>
      </c>
      <c r="R696" s="2" t="s">
        <v>273</v>
      </c>
      <c r="S696" s="25" t="s">
        <v>273</v>
      </c>
      <c r="T696" s="215"/>
      <c r="U696" s="24" t="s">
        <v>272</v>
      </c>
      <c r="V696" s="2" t="s">
        <v>273</v>
      </c>
      <c r="W696" s="2" t="s">
        <v>273</v>
      </c>
      <c r="X696" s="2" t="s">
        <v>273</v>
      </c>
      <c r="Y696" s="25" t="s">
        <v>273</v>
      </c>
    </row>
    <row r="697" spans="1:25">
      <c r="A697" s="134" t="str">
        <f t="shared" si="10"/>
        <v>DKca_03.1</v>
      </c>
      <c r="C697" s="177" t="s">
        <v>15</v>
      </c>
      <c r="D697" s="178" t="s">
        <v>495</v>
      </c>
      <c r="E697" s="178" t="s">
        <v>585</v>
      </c>
      <c r="F697" s="178" t="s">
        <v>586</v>
      </c>
      <c r="G697" s="178" t="s">
        <v>533</v>
      </c>
      <c r="H697" s="178" t="s">
        <v>5815</v>
      </c>
      <c r="I697" s="214" t="s">
        <v>643</v>
      </c>
      <c r="J697" s="82" t="s">
        <v>2230</v>
      </c>
      <c r="K697" s="82" t="s">
        <v>5937</v>
      </c>
      <c r="L697" s="24" t="s">
        <v>272</v>
      </c>
      <c r="M697" s="25" t="s">
        <v>273</v>
      </c>
      <c r="N697" s="174" t="s">
        <v>273</v>
      </c>
      <c r="O697" s="2" t="s">
        <v>273</v>
      </c>
      <c r="P697" s="2" t="s">
        <v>273</v>
      </c>
      <c r="Q697" s="2" t="s">
        <v>273</v>
      </c>
      <c r="R697" s="2" t="s">
        <v>273</v>
      </c>
      <c r="S697" s="25" t="s">
        <v>272</v>
      </c>
      <c r="T697" s="215"/>
      <c r="U697" s="24" t="s">
        <v>7</v>
      </c>
      <c r="V697" s="2" t="s">
        <v>7</v>
      </c>
      <c r="W697" s="2" t="s">
        <v>7</v>
      </c>
      <c r="X697" s="2" t="s">
        <v>7</v>
      </c>
      <c r="Y697" s="25" t="s">
        <v>7</v>
      </c>
    </row>
    <row r="698" spans="1:25">
      <c r="A698" s="134" t="str">
        <f t="shared" si="10"/>
        <v>DKca_03.2</v>
      </c>
      <c r="C698" s="177" t="s">
        <v>15</v>
      </c>
      <c r="D698" s="178" t="s">
        <v>495</v>
      </c>
      <c r="E698" s="178" t="s">
        <v>587</v>
      </c>
      <c r="F698" s="178" t="s">
        <v>588</v>
      </c>
      <c r="G698" s="178" t="s">
        <v>540</v>
      </c>
      <c r="H698" s="178" t="s">
        <v>5815</v>
      </c>
      <c r="I698" s="214" t="s">
        <v>643</v>
      </c>
      <c r="J698" s="82" t="s">
        <v>2250</v>
      </c>
      <c r="K698" s="82" t="s">
        <v>2251</v>
      </c>
      <c r="L698" s="24" t="s">
        <v>273</v>
      </c>
      <c r="M698" s="25" t="s">
        <v>273</v>
      </c>
      <c r="N698" s="174" t="s">
        <v>273</v>
      </c>
      <c r="O698" s="2" t="s">
        <v>273</v>
      </c>
      <c r="P698" s="2" t="s">
        <v>273</v>
      </c>
      <c r="Q698" s="2" t="s">
        <v>272</v>
      </c>
      <c r="R698" s="2" t="s">
        <v>272</v>
      </c>
      <c r="S698" s="25" t="s">
        <v>273</v>
      </c>
      <c r="T698" s="215"/>
      <c r="U698" s="24" t="s">
        <v>273</v>
      </c>
      <c r="V698" s="2" t="s">
        <v>273</v>
      </c>
      <c r="W698" s="2" t="s">
        <v>273</v>
      </c>
      <c r="X698" s="2" t="s">
        <v>273</v>
      </c>
      <c r="Y698" s="25" t="s">
        <v>273</v>
      </c>
    </row>
    <row r="699" spans="1:25">
      <c r="A699" s="134" t="str">
        <f t="shared" si="10"/>
        <v>DKca_03.3</v>
      </c>
      <c r="C699" s="177" t="s">
        <v>15</v>
      </c>
      <c r="D699" s="178" t="s">
        <v>495</v>
      </c>
      <c r="E699" s="178" t="s">
        <v>589</v>
      </c>
      <c r="F699" s="178" t="s">
        <v>590</v>
      </c>
      <c r="G699" s="178" t="s">
        <v>540</v>
      </c>
      <c r="H699" s="178" t="s">
        <v>5815</v>
      </c>
      <c r="I699" s="214" t="s">
        <v>643</v>
      </c>
      <c r="J699" s="82" t="s">
        <v>2250</v>
      </c>
      <c r="K699" s="82" t="s">
        <v>2251</v>
      </c>
      <c r="L699" s="24" t="s">
        <v>273</v>
      </c>
      <c r="M699" s="25" t="s">
        <v>273</v>
      </c>
      <c r="N699" s="174" t="s">
        <v>273</v>
      </c>
      <c r="O699" s="2" t="s">
        <v>273</v>
      </c>
      <c r="P699" s="2" t="s">
        <v>273</v>
      </c>
      <c r="Q699" s="2" t="s">
        <v>272</v>
      </c>
      <c r="R699" s="2" t="s">
        <v>272</v>
      </c>
      <c r="S699" s="25" t="s">
        <v>273</v>
      </c>
      <c r="T699" s="215"/>
      <c r="U699" s="24" t="s">
        <v>273</v>
      </c>
      <c r="V699" s="2" t="s">
        <v>273</v>
      </c>
      <c r="W699" s="2" t="s">
        <v>273</v>
      </c>
      <c r="X699" s="2" t="s">
        <v>273</v>
      </c>
      <c r="Y699" s="25" t="s">
        <v>273</v>
      </c>
    </row>
    <row r="700" spans="1:25">
      <c r="A700" s="134" t="str">
        <f t="shared" si="10"/>
        <v>DKca_04.2</v>
      </c>
      <c r="C700" s="177" t="s">
        <v>15</v>
      </c>
      <c r="D700" s="178" t="s">
        <v>495</v>
      </c>
      <c r="E700" s="178" t="s">
        <v>593</v>
      </c>
      <c r="F700" s="178" t="s">
        <v>594</v>
      </c>
      <c r="G700" s="178" t="s">
        <v>540</v>
      </c>
      <c r="H700" s="178" t="s">
        <v>5815</v>
      </c>
      <c r="I700" s="214" t="s">
        <v>643</v>
      </c>
      <c r="J700" s="82" t="s">
        <v>2250</v>
      </c>
      <c r="K700" s="82" t="s">
        <v>2254</v>
      </c>
      <c r="L700" s="24" t="s">
        <v>273</v>
      </c>
      <c r="M700" s="25" t="s">
        <v>273</v>
      </c>
      <c r="N700" s="174" t="s">
        <v>273</v>
      </c>
      <c r="O700" s="2" t="s">
        <v>273</v>
      </c>
      <c r="P700" s="2" t="s">
        <v>273</v>
      </c>
      <c r="Q700" s="2" t="s">
        <v>272</v>
      </c>
      <c r="R700" s="2" t="s">
        <v>272</v>
      </c>
      <c r="S700" s="25" t="s">
        <v>273</v>
      </c>
      <c r="T700" s="215"/>
      <c r="U700" s="24" t="s">
        <v>273</v>
      </c>
      <c r="V700" s="2" t="s">
        <v>273</v>
      </c>
      <c r="W700" s="2" t="s">
        <v>273</v>
      </c>
      <c r="X700" s="2" t="s">
        <v>273</v>
      </c>
      <c r="Y700" s="25" t="s">
        <v>273</v>
      </c>
    </row>
    <row r="701" spans="1:25">
      <c r="A701" s="134" t="str">
        <f t="shared" si="10"/>
        <v>DKca_04.3</v>
      </c>
      <c r="C701" s="177" t="s">
        <v>15</v>
      </c>
      <c r="D701" s="178" t="s">
        <v>495</v>
      </c>
      <c r="E701" s="178" t="s">
        <v>595</v>
      </c>
      <c r="F701" s="178" t="s">
        <v>596</v>
      </c>
      <c r="G701" s="178" t="s">
        <v>540</v>
      </c>
      <c r="H701" s="178" t="s">
        <v>5815</v>
      </c>
      <c r="I701" s="214" t="s">
        <v>643</v>
      </c>
      <c r="J701" s="82" t="s">
        <v>2256</v>
      </c>
      <c r="K701" s="82" t="s">
        <v>5942</v>
      </c>
      <c r="L701" s="24" t="s">
        <v>272</v>
      </c>
      <c r="M701" s="25" t="s">
        <v>272</v>
      </c>
      <c r="N701" s="174" t="s">
        <v>7</v>
      </c>
      <c r="O701" s="2" t="s">
        <v>7</v>
      </c>
      <c r="P701" s="2" t="s">
        <v>7</v>
      </c>
      <c r="Q701" s="2" t="s">
        <v>7</v>
      </c>
      <c r="R701" s="2" t="s">
        <v>7</v>
      </c>
      <c r="S701" s="25" t="s">
        <v>7</v>
      </c>
      <c r="T701" s="215"/>
      <c r="U701" s="24" t="s">
        <v>272</v>
      </c>
      <c r="V701" s="2" t="s">
        <v>272</v>
      </c>
      <c r="W701" s="2" t="s">
        <v>272</v>
      </c>
      <c r="X701" s="2" t="s">
        <v>272</v>
      </c>
      <c r="Y701" s="25" t="s">
        <v>272</v>
      </c>
    </row>
    <row r="702" spans="1:25">
      <c r="A702" s="134" t="str">
        <f t="shared" si="10"/>
        <v>DKca_04.3</v>
      </c>
      <c r="C702" s="177" t="s">
        <v>15</v>
      </c>
      <c r="D702" s="178" t="s">
        <v>495</v>
      </c>
      <c r="E702" s="178" t="s">
        <v>595</v>
      </c>
      <c r="F702" s="178" t="s">
        <v>596</v>
      </c>
      <c r="G702" s="178" t="s">
        <v>540</v>
      </c>
      <c r="H702" s="178" t="s">
        <v>5815</v>
      </c>
      <c r="I702" s="214" t="s">
        <v>643</v>
      </c>
      <c r="J702" s="82" t="s">
        <v>2258</v>
      </c>
      <c r="K702" s="82" t="s">
        <v>5943</v>
      </c>
      <c r="L702" s="24" t="s">
        <v>272</v>
      </c>
      <c r="M702" s="25" t="s">
        <v>272</v>
      </c>
      <c r="N702" s="174" t="s">
        <v>7</v>
      </c>
      <c r="O702" s="2" t="s">
        <v>7</v>
      </c>
      <c r="P702" s="2" t="s">
        <v>7</v>
      </c>
      <c r="Q702" s="2" t="s">
        <v>7</v>
      </c>
      <c r="R702" s="2" t="s">
        <v>7</v>
      </c>
      <c r="S702" s="25" t="s">
        <v>7</v>
      </c>
      <c r="T702" s="215"/>
      <c r="U702" s="24" t="s">
        <v>272</v>
      </c>
      <c r="V702" s="2" t="s">
        <v>272</v>
      </c>
      <c r="W702" s="2" t="s">
        <v>272</v>
      </c>
      <c r="X702" s="2" t="s">
        <v>272</v>
      </c>
      <c r="Y702" s="25" t="s">
        <v>272</v>
      </c>
    </row>
    <row r="703" spans="1:25">
      <c r="A703" s="134" t="str">
        <f t="shared" si="10"/>
        <v>DKca_05.2</v>
      </c>
      <c r="C703" s="177" t="s">
        <v>15</v>
      </c>
      <c r="D703" s="178" t="s">
        <v>495</v>
      </c>
      <c r="E703" s="178" t="s">
        <v>599</v>
      </c>
      <c r="F703" s="178" t="s">
        <v>600</v>
      </c>
      <c r="G703" s="178" t="s">
        <v>540</v>
      </c>
      <c r="H703" s="178" t="s">
        <v>5815</v>
      </c>
      <c r="I703" s="214" t="s">
        <v>643</v>
      </c>
      <c r="J703" s="82" t="s">
        <v>2226</v>
      </c>
      <c r="K703" s="82" t="s">
        <v>5944</v>
      </c>
      <c r="L703" s="24" t="s">
        <v>272</v>
      </c>
      <c r="M703" s="25" t="s">
        <v>273</v>
      </c>
      <c r="N703" s="174" t="s">
        <v>273</v>
      </c>
      <c r="O703" s="2" t="s">
        <v>273</v>
      </c>
      <c r="P703" s="2" t="s">
        <v>273</v>
      </c>
      <c r="Q703" s="2" t="s">
        <v>273</v>
      </c>
      <c r="R703" s="2" t="s">
        <v>273</v>
      </c>
      <c r="S703" s="25" t="s">
        <v>273</v>
      </c>
      <c r="T703" s="215" t="s">
        <v>5945</v>
      </c>
      <c r="U703" s="24" t="s">
        <v>273</v>
      </c>
      <c r="V703" s="2" t="s">
        <v>273</v>
      </c>
      <c r="W703" s="2" t="s">
        <v>272</v>
      </c>
      <c r="X703" s="2" t="s">
        <v>273</v>
      </c>
      <c r="Y703" s="25" t="s">
        <v>273</v>
      </c>
    </row>
    <row r="704" spans="1:25">
      <c r="A704" s="134" t="str">
        <f t="shared" si="10"/>
        <v>DKfa_01.4</v>
      </c>
      <c r="C704" s="177" t="s">
        <v>15</v>
      </c>
      <c r="D704" s="178" t="s">
        <v>2</v>
      </c>
      <c r="E704" s="178" t="s">
        <v>609</v>
      </c>
      <c r="F704" s="178" t="s">
        <v>610</v>
      </c>
      <c r="G704" s="178" t="s">
        <v>540</v>
      </c>
      <c r="H704" s="172" t="s">
        <v>5815</v>
      </c>
      <c r="I704" s="216" t="s">
        <v>643</v>
      </c>
      <c r="J704" s="82" t="s">
        <v>47</v>
      </c>
      <c r="K704" s="82" t="s">
        <v>47</v>
      </c>
      <c r="L704" s="24" t="s">
        <v>272</v>
      </c>
      <c r="M704" s="25" t="s">
        <v>272</v>
      </c>
      <c r="N704" s="174" t="s">
        <v>7</v>
      </c>
      <c r="O704" s="2" t="s">
        <v>7</v>
      </c>
      <c r="P704" s="2" t="s">
        <v>7</v>
      </c>
      <c r="Q704" s="2" t="s">
        <v>7</v>
      </c>
      <c r="R704" s="2" t="s">
        <v>7</v>
      </c>
      <c r="S704" s="25" t="s">
        <v>7</v>
      </c>
      <c r="T704" s="215"/>
      <c r="U704" s="24" t="s">
        <v>272</v>
      </c>
      <c r="V704" s="2" t="s">
        <v>272</v>
      </c>
      <c r="W704" s="2" t="s">
        <v>272</v>
      </c>
      <c r="X704" s="2" t="s">
        <v>272</v>
      </c>
      <c r="Y704" s="25" t="s">
        <v>272</v>
      </c>
    </row>
    <row r="705" spans="1:25">
      <c r="A705" s="134" t="str">
        <f t="shared" si="10"/>
        <v>DKfa_03.3</v>
      </c>
      <c r="C705" s="177" t="s">
        <v>15</v>
      </c>
      <c r="D705" s="178" t="s">
        <v>2</v>
      </c>
      <c r="E705" s="178" t="s">
        <v>619</v>
      </c>
      <c r="F705" s="178" t="s">
        <v>620</v>
      </c>
      <c r="G705" s="178" t="s">
        <v>540</v>
      </c>
      <c r="H705" s="178" t="s">
        <v>5815</v>
      </c>
      <c r="I705" s="214" t="s">
        <v>643</v>
      </c>
      <c r="J705" s="82" t="s">
        <v>2226</v>
      </c>
      <c r="K705" s="82" t="s">
        <v>5946</v>
      </c>
      <c r="L705" s="24" t="s">
        <v>272</v>
      </c>
      <c r="M705" s="25" t="s">
        <v>272</v>
      </c>
      <c r="N705" s="174" t="s">
        <v>7</v>
      </c>
      <c r="O705" s="2" t="s">
        <v>7</v>
      </c>
      <c r="P705" s="2" t="s">
        <v>7</v>
      </c>
      <c r="Q705" s="2" t="s">
        <v>7</v>
      </c>
      <c r="R705" s="2" t="s">
        <v>7</v>
      </c>
      <c r="S705" s="25" t="s">
        <v>7</v>
      </c>
      <c r="T705" s="215"/>
      <c r="U705" s="24" t="s">
        <v>272</v>
      </c>
      <c r="V705" s="2" t="s">
        <v>272</v>
      </c>
      <c r="W705" s="2" t="s">
        <v>272</v>
      </c>
      <c r="X705" s="2" t="s">
        <v>272</v>
      </c>
      <c r="Y705" s="25" t="s">
        <v>272</v>
      </c>
    </row>
    <row r="706" spans="1:25">
      <c r="A706" s="134" t="str">
        <f t="shared" si="10"/>
        <v>DKst_02.1</v>
      </c>
      <c r="C706" s="177" t="s">
        <v>15</v>
      </c>
      <c r="D706" s="178" t="s">
        <v>3</v>
      </c>
      <c r="E706" s="178" t="s">
        <v>899</v>
      </c>
      <c r="F706" s="178" t="s">
        <v>900</v>
      </c>
      <c r="G706" s="178" t="s">
        <v>540</v>
      </c>
      <c r="H706" s="178" t="s">
        <v>5815</v>
      </c>
      <c r="I706" s="214" t="s">
        <v>643</v>
      </c>
      <c r="J706" s="82" t="s">
        <v>2293</v>
      </c>
      <c r="K706" s="82" t="s">
        <v>5947</v>
      </c>
      <c r="L706" s="24" t="s">
        <v>272</v>
      </c>
      <c r="M706" s="25" t="s">
        <v>272</v>
      </c>
      <c r="N706" s="174" t="s">
        <v>273</v>
      </c>
      <c r="O706" s="2" t="s">
        <v>273</v>
      </c>
      <c r="P706" s="2" t="s">
        <v>273</v>
      </c>
      <c r="Q706" s="2" t="s">
        <v>273</v>
      </c>
      <c r="R706" s="2" t="s">
        <v>273</v>
      </c>
      <c r="S706" s="25" t="s">
        <v>273</v>
      </c>
      <c r="T706" s="215" t="s">
        <v>5948</v>
      </c>
      <c r="U706" s="24" t="s">
        <v>272</v>
      </c>
      <c r="V706" s="2" t="s">
        <v>273</v>
      </c>
      <c r="W706" s="2" t="s">
        <v>272</v>
      </c>
      <c r="X706" s="2" t="s">
        <v>272</v>
      </c>
      <c r="Y706" s="25" t="s">
        <v>272</v>
      </c>
    </row>
    <row r="707" spans="1:25">
      <c r="A707" s="134" t="str">
        <f t="shared" si="10"/>
        <v>DKst_02.1</v>
      </c>
      <c r="C707" s="177" t="s">
        <v>15</v>
      </c>
      <c r="D707" s="178" t="s">
        <v>3</v>
      </c>
      <c r="E707" s="178" t="s">
        <v>899</v>
      </c>
      <c r="F707" s="178" t="s">
        <v>900</v>
      </c>
      <c r="G707" s="178" t="s">
        <v>540</v>
      </c>
      <c r="H707" s="178" t="s">
        <v>5815</v>
      </c>
      <c r="I707" s="214" t="s">
        <v>643</v>
      </c>
      <c r="J707" s="82" t="s">
        <v>5949</v>
      </c>
      <c r="K707" s="82" t="s">
        <v>5950</v>
      </c>
      <c r="L707" s="24" t="s">
        <v>272</v>
      </c>
      <c r="M707" s="25" t="s">
        <v>273</v>
      </c>
      <c r="N707" s="174" t="s">
        <v>272</v>
      </c>
      <c r="O707" s="2" t="s">
        <v>272</v>
      </c>
      <c r="P707" s="2" t="s">
        <v>273</v>
      </c>
      <c r="Q707" s="2" t="s">
        <v>273</v>
      </c>
      <c r="R707" s="2" t="s">
        <v>273</v>
      </c>
      <c r="S707" s="25" t="s">
        <v>273</v>
      </c>
      <c r="T707" s="215" t="s">
        <v>5948</v>
      </c>
      <c r="U707" s="24" t="s">
        <v>272</v>
      </c>
      <c r="V707" s="2" t="s">
        <v>273</v>
      </c>
      <c r="W707" s="2" t="s">
        <v>272</v>
      </c>
      <c r="X707" s="2" t="s">
        <v>273</v>
      </c>
      <c r="Y707" s="25" t="s">
        <v>273</v>
      </c>
    </row>
    <row r="708" spans="1:25">
      <c r="A708" s="134" t="str">
        <f t="shared" si="10"/>
        <v>DKst_02.2</v>
      </c>
      <c r="C708" s="177" t="s">
        <v>15</v>
      </c>
      <c r="D708" s="178" t="s">
        <v>3</v>
      </c>
      <c r="E708" s="178" t="s">
        <v>627</v>
      </c>
      <c r="F708" s="178" t="s">
        <v>628</v>
      </c>
      <c r="G708" s="178" t="s">
        <v>540</v>
      </c>
      <c r="H708" s="178" t="s">
        <v>5815</v>
      </c>
      <c r="I708" s="214" t="s">
        <v>643</v>
      </c>
      <c r="J708" s="82" t="s">
        <v>5951</v>
      </c>
      <c r="K708" s="82" t="s">
        <v>5952</v>
      </c>
      <c r="L708" s="24" t="s">
        <v>272</v>
      </c>
      <c r="M708" s="25" t="s">
        <v>272</v>
      </c>
      <c r="N708" s="174" t="s">
        <v>7</v>
      </c>
      <c r="O708" s="2" t="s">
        <v>7</v>
      </c>
      <c r="P708" s="2" t="s">
        <v>7</v>
      </c>
      <c r="Q708" s="2" t="s">
        <v>7</v>
      </c>
      <c r="R708" s="2" t="s">
        <v>7</v>
      </c>
      <c r="S708" s="25" t="s">
        <v>7</v>
      </c>
      <c r="T708" s="215"/>
      <c r="U708" s="24" t="s">
        <v>272</v>
      </c>
      <c r="V708" s="2" t="s">
        <v>273</v>
      </c>
      <c r="W708" s="2" t="s">
        <v>272</v>
      </c>
      <c r="X708" s="2" t="s">
        <v>272</v>
      </c>
      <c r="Y708" s="25" t="s">
        <v>272</v>
      </c>
    </row>
    <row r="709" spans="1:25">
      <c r="A709" s="134" t="str">
        <f t="shared" si="10"/>
        <v>DKst_02.3</v>
      </c>
      <c r="C709" s="177" t="s">
        <v>15</v>
      </c>
      <c r="D709" s="178" t="s">
        <v>3</v>
      </c>
      <c r="E709" s="178" t="s">
        <v>629</v>
      </c>
      <c r="F709" s="178" t="s">
        <v>630</v>
      </c>
      <c r="G709" s="178" t="s">
        <v>540</v>
      </c>
      <c r="H709" s="178" t="s">
        <v>5815</v>
      </c>
      <c r="I709" s="214" t="s">
        <v>643</v>
      </c>
      <c r="J709" s="82" t="s">
        <v>2293</v>
      </c>
      <c r="K709" s="82" t="s">
        <v>5953</v>
      </c>
      <c r="L709" s="24" t="s">
        <v>272</v>
      </c>
      <c r="M709" s="25" t="s">
        <v>273</v>
      </c>
      <c r="N709" s="174" t="s">
        <v>272</v>
      </c>
      <c r="O709" s="2" t="s">
        <v>273</v>
      </c>
      <c r="P709" s="2" t="s">
        <v>273</v>
      </c>
      <c r="Q709" s="2" t="s">
        <v>273</v>
      </c>
      <c r="R709" s="2" t="s">
        <v>273</v>
      </c>
      <c r="S709" s="25" t="s">
        <v>273</v>
      </c>
      <c r="T709" s="215" t="s">
        <v>5954</v>
      </c>
      <c r="U709" s="24" t="s">
        <v>272</v>
      </c>
      <c r="V709" s="2" t="s">
        <v>273</v>
      </c>
      <c r="W709" s="2" t="s">
        <v>272</v>
      </c>
      <c r="X709" s="2" t="s">
        <v>272</v>
      </c>
      <c r="Y709" s="25" t="s">
        <v>272</v>
      </c>
    </row>
    <row r="710" spans="1:25">
      <c r="A710" s="134" t="str">
        <f t="shared" si="10"/>
        <v>DKst_02.5</v>
      </c>
      <c r="C710" s="177" t="s">
        <v>15</v>
      </c>
      <c r="D710" s="178" t="s">
        <v>3</v>
      </c>
      <c r="E710" s="178" t="s">
        <v>633</v>
      </c>
      <c r="F710" s="178" t="s">
        <v>634</v>
      </c>
      <c r="G710" s="178" t="s">
        <v>540</v>
      </c>
      <c r="H710" s="178" t="s">
        <v>5815</v>
      </c>
      <c r="I710" s="214" t="s">
        <v>643</v>
      </c>
      <c r="J710" s="82" t="s">
        <v>5955</v>
      </c>
      <c r="K710" s="82" t="s">
        <v>5956</v>
      </c>
      <c r="L710" s="24" t="s">
        <v>272</v>
      </c>
      <c r="M710" s="25" t="s">
        <v>272</v>
      </c>
      <c r="N710" s="174" t="s">
        <v>7</v>
      </c>
      <c r="O710" s="2" t="s">
        <v>7</v>
      </c>
      <c r="P710" s="2" t="s">
        <v>7</v>
      </c>
      <c r="Q710" s="2" t="s">
        <v>7</v>
      </c>
      <c r="R710" s="2" t="s">
        <v>7</v>
      </c>
      <c r="S710" s="25" t="s">
        <v>7</v>
      </c>
      <c r="T710" s="215"/>
      <c r="U710" s="24" t="s">
        <v>272</v>
      </c>
      <c r="V710" s="2" t="s">
        <v>273</v>
      </c>
      <c r="W710" s="2" t="s">
        <v>272</v>
      </c>
      <c r="X710" s="2" t="s">
        <v>272</v>
      </c>
      <c r="Y710" s="25" t="s">
        <v>272</v>
      </c>
    </row>
    <row r="711" spans="1:25">
      <c r="A711" s="134" t="str">
        <f t="shared" si="10"/>
        <v>EEbu_02.1</v>
      </c>
      <c r="C711" s="177" t="s">
        <v>16</v>
      </c>
      <c r="D711" s="178" t="s">
        <v>1</v>
      </c>
      <c r="E711" s="178" t="s">
        <v>538</v>
      </c>
      <c r="F711" s="178" t="s">
        <v>539</v>
      </c>
      <c r="G711" s="178" t="s">
        <v>540</v>
      </c>
      <c r="H711" s="178" t="s">
        <v>5815</v>
      </c>
      <c r="I711" s="214" t="s">
        <v>643</v>
      </c>
      <c r="J711" s="82" t="s">
        <v>340</v>
      </c>
      <c r="K711" s="82" t="s">
        <v>2320</v>
      </c>
      <c r="L711" s="24" t="s">
        <v>272</v>
      </c>
      <c r="M711" s="25" t="s">
        <v>272</v>
      </c>
      <c r="N711" s="174" t="s">
        <v>7</v>
      </c>
      <c r="O711" s="2" t="s">
        <v>7</v>
      </c>
      <c r="P711" s="2" t="s">
        <v>7</v>
      </c>
      <c r="Q711" s="2" t="s">
        <v>7</v>
      </c>
      <c r="R711" s="2" t="s">
        <v>7</v>
      </c>
      <c r="S711" s="25" t="s">
        <v>7</v>
      </c>
      <c r="T711" s="215"/>
      <c r="U711" s="24" t="s">
        <v>272</v>
      </c>
      <c r="V711" s="2" t="s">
        <v>273</v>
      </c>
      <c r="W711" s="2" t="s">
        <v>272</v>
      </c>
      <c r="X711" s="2" t="s">
        <v>272</v>
      </c>
      <c r="Y711" s="25" t="s">
        <v>272</v>
      </c>
    </row>
    <row r="712" spans="1:25">
      <c r="A712" s="134" t="str">
        <f t="shared" ref="A712:A775" si="11">C712&amp;LOWER(LEFT(D712,2))&amp;"_"&amp;IF(LEN(TRIM(LEFT(E712,FIND(" ",E712))))=3,"0"&amp;TRIM(LEFT(E712,FIND(" ",E712))),TRIM(LEFT(E712,FIND(" ",E712))))</f>
        <v>EEbu_03.1</v>
      </c>
      <c r="C712" s="177" t="s">
        <v>16</v>
      </c>
      <c r="D712" s="178" t="s">
        <v>1</v>
      </c>
      <c r="E712" s="178" t="s">
        <v>541</v>
      </c>
      <c r="F712" s="178" t="s">
        <v>542</v>
      </c>
      <c r="G712" s="178" t="s">
        <v>540</v>
      </c>
      <c r="H712" s="172" t="s">
        <v>5815</v>
      </c>
      <c r="I712" s="216" t="s">
        <v>643</v>
      </c>
      <c r="J712" s="82" t="s">
        <v>338</v>
      </c>
      <c r="K712" s="82" t="s">
        <v>2321</v>
      </c>
      <c r="L712" s="24" t="s">
        <v>272</v>
      </c>
      <c r="M712" s="25" t="s">
        <v>272</v>
      </c>
      <c r="N712" s="174" t="s">
        <v>7</v>
      </c>
      <c r="O712" s="2" t="s">
        <v>7</v>
      </c>
      <c r="P712" s="2" t="s">
        <v>7</v>
      </c>
      <c r="Q712" s="2" t="s">
        <v>7</v>
      </c>
      <c r="R712" s="2" t="s">
        <v>7</v>
      </c>
      <c r="S712" s="25" t="s">
        <v>7</v>
      </c>
      <c r="T712" s="215"/>
      <c r="U712" s="24" t="s">
        <v>272</v>
      </c>
      <c r="V712" s="2" t="s">
        <v>272</v>
      </c>
      <c r="W712" s="2" t="s">
        <v>272</v>
      </c>
      <c r="X712" s="2" t="s">
        <v>272</v>
      </c>
      <c r="Y712" s="25" t="s">
        <v>272</v>
      </c>
    </row>
    <row r="713" spans="1:25">
      <c r="A713" s="134" t="str">
        <f t="shared" si="11"/>
        <v>EEbu_04.1</v>
      </c>
      <c r="C713" s="177" t="s">
        <v>16</v>
      </c>
      <c r="D713" s="178" t="s">
        <v>1</v>
      </c>
      <c r="E713" s="178" t="s">
        <v>543</v>
      </c>
      <c r="F713" s="178" t="s">
        <v>544</v>
      </c>
      <c r="G713" s="178" t="s">
        <v>540</v>
      </c>
      <c r="H713" s="178" t="s">
        <v>5815</v>
      </c>
      <c r="I713" s="214" t="s">
        <v>643</v>
      </c>
      <c r="J713" s="82" t="s">
        <v>47</v>
      </c>
      <c r="K713" s="82" t="s">
        <v>47</v>
      </c>
      <c r="L713" s="24" t="s">
        <v>272</v>
      </c>
      <c r="M713" s="25" t="s">
        <v>272</v>
      </c>
      <c r="N713" s="174" t="s">
        <v>7</v>
      </c>
      <c r="O713" s="2" t="s">
        <v>7</v>
      </c>
      <c r="P713" s="2" t="s">
        <v>7</v>
      </c>
      <c r="Q713" s="2" t="s">
        <v>7</v>
      </c>
      <c r="R713" s="2" t="s">
        <v>7</v>
      </c>
      <c r="S713" s="25" t="s">
        <v>7</v>
      </c>
      <c r="T713" s="215"/>
      <c r="U713" s="24" t="s">
        <v>272</v>
      </c>
      <c r="V713" s="2" t="s">
        <v>272</v>
      </c>
      <c r="W713" s="2" t="s">
        <v>272</v>
      </c>
      <c r="X713" s="2" t="s">
        <v>272</v>
      </c>
      <c r="Y713" s="25" t="s">
        <v>272</v>
      </c>
    </row>
    <row r="714" spans="1:25">
      <c r="A714" s="134" t="str">
        <f t="shared" si="11"/>
        <v>EEbu_04.2</v>
      </c>
      <c r="C714" s="177" t="s">
        <v>16</v>
      </c>
      <c r="D714" s="178" t="s">
        <v>1</v>
      </c>
      <c r="E714" s="178" t="s">
        <v>545</v>
      </c>
      <c r="F714" s="178" t="s">
        <v>546</v>
      </c>
      <c r="G714" s="178" t="s">
        <v>540</v>
      </c>
      <c r="H714" s="178" t="s">
        <v>5815</v>
      </c>
      <c r="I714" s="214" t="s">
        <v>643</v>
      </c>
      <c r="J714" s="82" t="s">
        <v>337</v>
      </c>
      <c r="K714" s="82" t="s">
        <v>5957</v>
      </c>
      <c r="L714" s="24" t="s">
        <v>272</v>
      </c>
      <c r="M714" s="25" t="s">
        <v>272</v>
      </c>
      <c r="N714" s="174" t="s">
        <v>7</v>
      </c>
      <c r="O714" s="2" t="s">
        <v>7</v>
      </c>
      <c r="P714" s="2" t="s">
        <v>7</v>
      </c>
      <c r="Q714" s="2" t="s">
        <v>7</v>
      </c>
      <c r="R714" s="2" t="s">
        <v>7</v>
      </c>
      <c r="S714" s="25" t="s">
        <v>7</v>
      </c>
      <c r="T714" s="215"/>
      <c r="U714" s="24" t="s">
        <v>272</v>
      </c>
      <c r="V714" s="2" t="s">
        <v>272</v>
      </c>
      <c r="W714" s="2" t="s">
        <v>272</v>
      </c>
      <c r="X714" s="2" t="s">
        <v>272</v>
      </c>
      <c r="Y714" s="25" t="s">
        <v>272</v>
      </c>
    </row>
    <row r="715" spans="1:25">
      <c r="A715" s="134" t="str">
        <f t="shared" si="11"/>
        <v>EEbu_05.1</v>
      </c>
      <c r="C715" s="177" t="s">
        <v>16</v>
      </c>
      <c r="D715" s="178" t="s">
        <v>1</v>
      </c>
      <c r="E715" s="178" t="s">
        <v>547</v>
      </c>
      <c r="F715" s="178" t="s">
        <v>548</v>
      </c>
      <c r="G715" s="178" t="s">
        <v>540</v>
      </c>
      <c r="H715" s="178" t="s">
        <v>5815</v>
      </c>
      <c r="I715" s="214" t="s">
        <v>643</v>
      </c>
      <c r="J715" s="82" t="s">
        <v>47</v>
      </c>
      <c r="K715" s="82" t="s">
        <v>47</v>
      </c>
      <c r="L715" s="24" t="s">
        <v>272</v>
      </c>
      <c r="M715" s="25" t="s">
        <v>272</v>
      </c>
      <c r="N715" s="174" t="s">
        <v>7</v>
      </c>
      <c r="O715" s="2" t="s">
        <v>7</v>
      </c>
      <c r="P715" s="2" t="s">
        <v>7</v>
      </c>
      <c r="Q715" s="2" t="s">
        <v>7</v>
      </c>
      <c r="R715" s="2" t="s">
        <v>7</v>
      </c>
      <c r="S715" s="25" t="s">
        <v>7</v>
      </c>
      <c r="T715" s="215"/>
      <c r="U715" s="24" t="s">
        <v>272</v>
      </c>
      <c r="V715" s="2" t="s">
        <v>272</v>
      </c>
      <c r="W715" s="2" t="s">
        <v>272</v>
      </c>
      <c r="X715" s="2" t="s">
        <v>272</v>
      </c>
      <c r="Y715" s="25" t="s">
        <v>272</v>
      </c>
    </row>
    <row r="716" spans="1:25">
      <c r="A716" s="134" t="str">
        <f t="shared" si="11"/>
        <v>EEbu_06.1</v>
      </c>
      <c r="C716" s="177" t="s">
        <v>16</v>
      </c>
      <c r="D716" s="178" t="s">
        <v>1</v>
      </c>
      <c r="E716" s="178" t="s">
        <v>553</v>
      </c>
      <c r="F716" s="178" t="s">
        <v>554</v>
      </c>
      <c r="G716" s="178" t="s">
        <v>540</v>
      </c>
      <c r="H716" s="178" t="s">
        <v>5815</v>
      </c>
      <c r="I716" s="214" t="s">
        <v>643</v>
      </c>
      <c r="J716" s="82" t="s">
        <v>340</v>
      </c>
      <c r="K716" s="82" t="s">
        <v>5958</v>
      </c>
      <c r="L716" s="24" t="s">
        <v>272</v>
      </c>
      <c r="M716" s="25" t="s">
        <v>272</v>
      </c>
      <c r="N716" s="174" t="s">
        <v>7</v>
      </c>
      <c r="O716" s="2" t="s">
        <v>7</v>
      </c>
      <c r="P716" s="2" t="s">
        <v>7</v>
      </c>
      <c r="Q716" s="2" t="s">
        <v>7</v>
      </c>
      <c r="R716" s="2" t="s">
        <v>7</v>
      </c>
      <c r="S716" s="25" t="s">
        <v>7</v>
      </c>
      <c r="T716" s="215"/>
      <c r="U716" s="24" t="s">
        <v>272</v>
      </c>
      <c r="V716" s="2" t="s">
        <v>273</v>
      </c>
      <c r="W716" s="2" t="s">
        <v>272</v>
      </c>
      <c r="X716" s="2" t="s">
        <v>272</v>
      </c>
      <c r="Y716" s="25" t="s">
        <v>272</v>
      </c>
    </row>
    <row r="717" spans="1:25">
      <c r="A717" s="134" t="str">
        <f t="shared" si="11"/>
        <v>EEbu_06.2</v>
      </c>
      <c r="C717" s="177" t="s">
        <v>16</v>
      </c>
      <c r="D717" s="178" t="s">
        <v>1</v>
      </c>
      <c r="E717" s="178" t="s">
        <v>555</v>
      </c>
      <c r="F717" s="178" t="s">
        <v>556</v>
      </c>
      <c r="G717" s="178" t="s">
        <v>540</v>
      </c>
      <c r="H717" s="178" t="s">
        <v>5815</v>
      </c>
      <c r="I717" s="214" t="s">
        <v>643</v>
      </c>
      <c r="J717" s="82" t="s">
        <v>340</v>
      </c>
      <c r="K717" s="82" t="s">
        <v>5959</v>
      </c>
      <c r="L717" s="24" t="s">
        <v>272</v>
      </c>
      <c r="M717" s="25" t="s">
        <v>272</v>
      </c>
      <c r="N717" s="174" t="s">
        <v>7</v>
      </c>
      <c r="O717" s="2" t="s">
        <v>7</v>
      </c>
      <c r="P717" s="2" t="s">
        <v>7</v>
      </c>
      <c r="Q717" s="2" t="s">
        <v>7</v>
      </c>
      <c r="R717" s="2" t="s">
        <v>7</v>
      </c>
      <c r="S717" s="25" t="s">
        <v>7</v>
      </c>
      <c r="T717" s="215"/>
      <c r="U717" s="24" t="s">
        <v>272</v>
      </c>
      <c r="V717" s="2" t="s">
        <v>273</v>
      </c>
      <c r="W717" s="2" t="s">
        <v>273</v>
      </c>
      <c r="X717" s="2" t="s">
        <v>273</v>
      </c>
      <c r="Y717" s="25" t="s">
        <v>273</v>
      </c>
    </row>
    <row r="718" spans="1:25">
      <c r="A718" s="134" t="str">
        <f t="shared" si="11"/>
        <v>EEbu_06.2</v>
      </c>
      <c r="C718" s="177" t="s">
        <v>16</v>
      </c>
      <c r="D718" s="178" t="s">
        <v>1</v>
      </c>
      <c r="E718" s="178" t="s">
        <v>555</v>
      </c>
      <c r="F718" s="178" t="s">
        <v>556</v>
      </c>
      <c r="G718" s="178" t="s">
        <v>540</v>
      </c>
      <c r="H718" s="178" t="s">
        <v>5815</v>
      </c>
      <c r="I718" s="214" t="s">
        <v>643</v>
      </c>
      <c r="J718" s="82" t="s">
        <v>337</v>
      </c>
      <c r="K718" s="82" t="s">
        <v>5960</v>
      </c>
      <c r="L718" s="24" t="s">
        <v>272</v>
      </c>
      <c r="M718" s="25" t="s">
        <v>272</v>
      </c>
      <c r="N718" s="174" t="s">
        <v>7</v>
      </c>
      <c r="O718" s="2" t="s">
        <v>7</v>
      </c>
      <c r="P718" s="2" t="s">
        <v>7</v>
      </c>
      <c r="Q718" s="2" t="s">
        <v>7</v>
      </c>
      <c r="R718" s="2" t="s">
        <v>7</v>
      </c>
      <c r="S718" s="25" t="s">
        <v>7</v>
      </c>
      <c r="T718" s="215"/>
      <c r="U718" s="24" t="s">
        <v>272</v>
      </c>
      <c r="V718" s="2" t="s">
        <v>273</v>
      </c>
      <c r="W718" s="2" t="s">
        <v>273</v>
      </c>
      <c r="X718" s="2" t="s">
        <v>273</v>
      </c>
      <c r="Y718" s="25" t="s">
        <v>273</v>
      </c>
    </row>
    <row r="719" spans="1:25">
      <c r="A719" s="134" t="str">
        <f t="shared" si="11"/>
        <v>EEbu_07.1</v>
      </c>
      <c r="C719" s="177" t="s">
        <v>16</v>
      </c>
      <c r="D719" s="178" t="s">
        <v>1</v>
      </c>
      <c r="E719" s="178" t="s">
        <v>561</v>
      </c>
      <c r="F719" s="178" t="s">
        <v>562</v>
      </c>
      <c r="G719" s="178" t="s">
        <v>533</v>
      </c>
      <c r="H719" s="178" t="s">
        <v>5815</v>
      </c>
      <c r="I719" s="214" t="s">
        <v>643</v>
      </c>
      <c r="J719" s="82" t="s">
        <v>337</v>
      </c>
      <c r="K719" s="82" t="s">
        <v>5961</v>
      </c>
      <c r="L719" s="24" t="s">
        <v>272</v>
      </c>
      <c r="M719" s="25" t="s">
        <v>272</v>
      </c>
      <c r="N719" s="174" t="s">
        <v>7</v>
      </c>
      <c r="O719" s="2" t="s">
        <v>7</v>
      </c>
      <c r="P719" s="2" t="s">
        <v>7</v>
      </c>
      <c r="Q719" s="2" t="s">
        <v>7</v>
      </c>
      <c r="R719" s="2" t="s">
        <v>7</v>
      </c>
      <c r="S719" s="25" t="s">
        <v>7</v>
      </c>
      <c r="T719" s="215"/>
      <c r="U719" s="24" t="s">
        <v>7</v>
      </c>
      <c r="V719" s="2" t="s">
        <v>7</v>
      </c>
      <c r="W719" s="2" t="s">
        <v>7</v>
      </c>
      <c r="X719" s="2" t="s">
        <v>7</v>
      </c>
      <c r="Y719" s="25" t="s">
        <v>7</v>
      </c>
    </row>
    <row r="720" spans="1:25">
      <c r="A720" s="134" t="str">
        <f t="shared" si="11"/>
        <v>EEbu_07.2</v>
      </c>
      <c r="C720" s="177" t="s">
        <v>16</v>
      </c>
      <c r="D720" s="178" t="s">
        <v>1</v>
      </c>
      <c r="E720" s="178" t="s">
        <v>563</v>
      </c>
      <c r="F720" s="178" t="s">
        <v>564</v>
      </c>
      <c r="G720" s="178" t="s">
        <v>540</v>
      </c>
      <c r="H720" s="172" t="s">
        <v>5815</v>
      </c>
      <c r="I720" s="216" t="s">
        <v>643</v>
      </c>
      <c r="J720" s="82" t="s">
        <v>2326</v>
      </c>
      <c r="K720" s="82" t="s">
        <v>2327</v>
      </c>
      <c r="L720" s="24" t="s">
        <v>273</v>
      </c>
      <c r="M720" s="25" t="s">
        <v>273</v>
      </c>
      <c r="N720" s="174" t="s">
        <v>272</v>
      </c>
      <c r="O720" s="2" t="s">
        <v>272</v>
      </c>
      <c r="P720" s="2" t="s">
        <v>272</v>
      </c>
      <c r="Q720" s="2" t="s">
        <v>272</v>
      </c>
      <c r="R720" s="2" t="s">
        <v>272</v>
      </c>
      <c r="S720" s="25" t="s">
        <v>272</v>
      </c>
      <c r="T720" s="215" t="s">
        <v>5962</v>
      </c>
      <c r="U720" s="24" t="s">
        <v>273</v>
      </c>
      <c r="V720" s="2" t="s">
        <v>273</v>
      </c>
      <c r="W720" s="2" t="s">
        <v>273</v>
      </c>
      <c r="X720" s="2" t="s">
        <v>273</v>
      </c>
      <c r="Y720" s="25" t="s">
        <v>273</v>
      </c>
    </row>
    <row r="721" spans="1:25">
      <c r="A721" s="134" t="str">
        <f t="shared" si="11"/>
        <v>EEbu_07.2</v>
      </c>
      <c r="C721" s="177" t="s">
        <v>16</v>
      </c>
      <c r="D721" s="178" t="s">
        <v>1</v>
      </c>
      <c r="E721" s="178" t="s">
        <v>563</v>
      </c>
      <c r="F721" s="178" t="s">
        <v>564</v>
      </c>
      <c r="G721" s="178" t="s">
        <v>540</v>
      </c>
      <c r="H721" s="178" t="s">
        <v>5815</v>
      </c>
      <c r="I721" s="214" t="s">
        <v>643</v>
      </c>
      <c r="J721" s="82" t="s">
        <v>2326</v>
      </c>
      <c r="K721" s="82" t="s">
        <v>2328</v>
      </c>
      <c r="L721" s="24" t="s">
        <v>273</v>
      </c>
      <c r="M721" s="25" t="s">
        <v>273</v>
      </c>
      <c r="N721" s="174" t="s">
        <v>272</v>
      </c>
      <c r="O721" s="2" t="s">
        <v>272</v>
      </c>
      <c r="P721" s="2" t="s">
        <v>272</v>
      </c>
      <c r="Q721" s="2" t="s">
        <v>272</v>
      </c>
      <c r="R721" s="2" t="s">
        <v>272</v>
      </c>
      <c r="S721" s="25" t="s">
        <v>272</v>
      </c>
      <c r="T721" s="215" t="s">
        <v>5962</v>
      </c>
      <c r="U721" s="24" t="s">
        <v>273</v>
      </c>
      <c r="V721" s="2" t="s">
        <v>273</v>
      </c>
      <c r="W721" s="2" t="s">
        <v>273</v>
      </c>
      <c r="X721" s="2" t="s">
        <v>273</v>
      </c>
      <c r="Y721" s="25" t="s">
        <v>273</v>
      </c>
    </row>
    <row r="722" spans="1:25">
      <c r="A722" s="134" t="str">
        <f t="shared" si="11"/>
        <v>EEca_01.1</v>
      </c>
      <c r="C722" s="177" t="s">
        <v>16</v>
      </c>
      <c r="D722" s="178" t="s">
        <v>495</v>
      </c>
      <c r="E722" s="178" t="s">
        <v>565</v>
      </c>
      <c r="F722" s="178" t="s">
        <v>566</v>
      </c>
      <c r="G722" s="178" t="s">
        <v>540</v>
      </c>
      <c r="H722" s="178" t="s">
        <v>5815</v>
      </c>
      <c r="I722" s="214" t="s">
        <v>643</v>
      </c>
      <c r="J722" s="82" t="s">
        <v>2329</v>
      </c>
      <c r="K722" s="82" t="s">
        <v>5963</v>
      </c>
      <c r="L722" s="24" t="s">
        <v>272</v>
      </c>
      <c r="M722" s="25" t="s">
        <v>273</v>
      </c>
      <c r="N722" s="174" t="s">
        <v>273</v>
      </c>
      <c r="O722" s="2" t="s">
        <v>273</v>
      </c>
      <c r="P722" s="2" t="s">
        <v>273</v>
      </c>
      <c r="Q722" s="2" t="s">
        <v>272</v>
      </c>
      <c r="R722" s="2" t="s">
        <v>273</v>
      </c>
      <c r="S722" s="25" t="s">
        <v>273</v>
      </c>
      <c r="T722" s="215" t="s">
        <v>5964</v>
      </c>
      <c r="U722" s="24" t="s">
        <v>272</v>
      </c>
      <c r="V722" s="2" t="s">
        <v>273</v>
      </c>
      <c r="W722" s="2" t="s">
        <v>273</v>
      </c>
      <c r="X722" s="2" t="s">
        <v>273</v>
      </c>
      <c r="Y722" s="25" t="s">
        <v>273</v>
      </c>
    </row>
    <row r="723" spans="1:25">
      <c r="A723" s="134" t="str">
        <f t="shared" si="11"/>
        <v>EEca_01.2</v>
      </c>
      <c r="C723" s="177" t="s">
        <v>16</v>
      </c>
      <c r="D723" s="178" t="s">
        <v>495</v>
      </c>
      <c r="E723" s="178" t="s">
        <v>567</v>
      </c>
      <c r="F723" s="178" t="s">
        <v>568</v>
      </c>
      <c r="G723" s="178" t="s">
        <v>533</v>
      </c>
      <c r="H723" s="178" t="s">
        <v>5815</v>
      </c>
      <c r="I723" s="214" t="s">
        <v>643</v>
      </c>
      <c r="J723" s="82" t="s">
        <v>2329</v>
      </c>
      <c r="K723" s="82" t="s">
        <v>5965</v>
      </c>
      <c r="L723" s="24" t="s">
        <v>272</v>
      </c>
      <c r="M723" s="25" t="s">
        <v>272</v>
      </c>
      <c r="N723" s="174" t="s">
        <v>7</v>
      </c>
      <c r="O723" s="2" t="s">
        <v>7</v>
      </c>
      <c r="P723" s="2" t="s">
        <v>7</v>
      </c>
      <c r="Q723" s="2" t="s">
        <v>7</v>
      </c>
      <c r="R723" s="2" t="s">
        <v>7</v>
      </c>
      <c r="S723" s="25" t="s">
        <v>7</v>
      </c>
      <c r="T723" s="215"/>
      <c r="U723" s="24" t="s">
        <v>7</v>
      </c>
      <c r="V723" s="2" t="s">
        <v>7</v>
      </c>
      <c r="W723" s="2" t="s">
        <v>7</v>
      </c>
      <c r="X723" s="2" t="s">
        <v>7</v>
      </c>
      <c r="Y723" s="25" t="s">
        <v>7</v>
      </c>
    </row>
    <row r="724" spans="1:25">
      <c r="A724" s="134" t="str">
        <f t="shared" si="11"/>
        <v>EEca_01.3</v>
      </c>
      <c r="C724" s="177" t="s">
        <v>16</v>
      </c>
      <c r="D724" s="178" t="s">
        <v>495</v>
      </c>
      <c r="E724" s="178" t="s">
        <v>569</v>
      </c>
      <c r="F724" s="178" t="s">
        <v>570</v>
      </c>
      <c r="G724" s="178" t="s">
        <v>540</v>
      </c>
      <c r="H724" s="178" t="s">
        <v>5815</v>
      </c>
      <c r="I724" s="214" t="s">
        <v>643</v>
      </c>
      <c r="J724" s="82" t="s">
        <v>2329</v>
      </c>
      <c r="K724" s="82" t="s">
        <v>5966</v>
      </c>
      <c r="L724" s="24" t="s">
        <v>272</v>
      </c>
      <c r="M724" s="25" t="s">
        <v>273</v>
      </c>
      <c r="N724" s="174" t="s">
        <v>273</v>
      </c>
      <c r="O724" s="2" t="s">
        <v>273</v>
      </c>
      <c r="P724" s="2" t="s">
        <v>273</v>
      </c>
      <c r="Q724" s="2" t="s">
        <v>272</v>
      </c>
      <c r="R724" s="2" t="s">
        <v>273</v>
      </c>
      <c r="S724" s="25" t="s">
        <v>273</v>
      </c>
      <c r="T724" s="215" t="s">
        <v>5964</v>
      </c>
      <c r="U724" s="24" t="s">
        <v>272</v>
      </c>
      <c r="V724" s="2" t="s">
        <v>273</v>
      </c>
      <c r="W724" s="2" t="s">
        <v>273</v>
      </c>
      <c r="X724" s="2" t="s">
        <v>273</v>
      </c>
      <c r="Y724" s="25" t="s">
        <v>273</v>
      </c>
    </row>
    <row r="725" spans="1:25">
      <c r="A725" s="134" t="str">
        <f t="shared" si="11"/>
        <v>EEca_01.4</v>
      </c>
      <c r="C725" s="177" t="s">
        <v>16</v>
      </c>
      <c r="D725" s="178" t="s">
        <v>495</v>
      </c>
      <c r="E725" s="178" t="s">
        <v>571</v>
      </c>
      <c r="F725" s="178" t="s">
        <v>572</v>
      </c>
      <c r="G725" s="178" t="s">
        <v>540</v>
      </c>
      <c r="H725" s="178" t="s">
        <v>5815</v>
      </c>
      <c r="I725" s="214" t="s">
        <v>643</v>
      </c>
      <c r="J725" s="82" t="s">
        <v>2329</v>
      </c>
      <c r="K725" s="82" t="s">
        <v>5967</v>
      </c>
      <c r="L725" s="24" t="s">
        <v>272</v>
      </c>
      <c r="M725" s="25" t="s">
        <v>272</v>
      </c>
      <c r="N725" s="174" t="s">
        <v>7</v>
      </c>
      <c r="O725" s="2" t="s">
        <v>7</v>
      </c>
      <c r="P725" s="2" t="s">
        <v>7</v>
      </c>
      <c r="Q725" s="2" t="s">
        <v>7</v>
      </c>
      <c r="R725" s="2" t="s">
        <v>7</v>
      </c>
      <c r="S725" s="25" t="s">
        <v>7</v>
      </c>
      <c r="T725" s="215" t="s">
        <v>5968</v>
      </c>
      <c r="U725" s="24" t="s">
        <v>273</v>
      </c>
      <c r="V725" s="2" t="s">
        <v>273</v>
      </c>
      <c r="W725" s="2" t="s">
        <v>273</v>
      </c>
      <c r="X725" s="2" t="s">
        <v>273</v>
      </c>
      <c r="Y725" s="25" t="s">
        <v>273</v>
      </c>
    </row>
    <row r="726" spans="1:25">
      <c r="A726" s="134" t="str">
        <f t="shared" si="11"/>
        <v>EEca_02.6</v>
      </c>
      <c r="C726" s="177" t="s">
        <v>16</v>
      </c>
      <c r="D726" s="178" t="s">
        <v>495</v>
      </c>
      <c r="E726" s="178" t="s">
        <v>583</v>
      </c>
      <c r="F726" s="178" t="s">
        <v>584</v>
      </c>
      <c r="G726" s="178" t="s">
        <v>540</v>
      </c>
      <c r="H726" s="178" t="s">
        <v>5815</v>
      </c>
      <c r="I726" s="214"/>
      <c r="J726" s="82" t="s">
        <v>194</v>
      </c>
      <c r="K726" s="82" t="s">
        <v>194</v>
      </c>
      <c r="L726" s="24" t="s">
        <v>7</v>
      </c>
      <c r="M726" s="25" t="s">
        <v>7</v>
      </c>
      <c r="N726" s="174" t="s">
        <v>7</v>
      </c>
      <c r="O726" s="2" t="s">
        <v>7</v>
      </c>
      <c r="P726" s="2" t="s">
        <v>7</v>
      </c>
      <c r="Q726" s="2" t="s">
        <v>7</v>
      </c>
      <c r="R726" s="2" t="s">
        <v>7</v>
      </c>
      <c r="S726" s="25" t="s">
        <v>7</v>
      </c>
      <c r="T726" s="215" t="s">
        <v>7</v>
      </c>
      <c r="U726" s="24" t="s">
        <v>7</v>
      </c>
      <c r="V726" s="2" t="s">
        <v>7</v>
      </c>
      <c r="W726" s="2" t="s">
        <v>7</v>
      </c>
      <c r="X726" s="2" t="s">
        <v>7</v>
      </c>
      <c r="Y726" s="25" t="s">
        <v>7</v>
      </c>
    </row>
    <row r="727" spans="1:25">
      <c r="A727" s="134" t="str">
        <f t="shared" si="11"/>
        <v>EEca_03.1</v>
      </c>
      <c r="C727" s="177" t="s">
        <v>16</v>
      </c>
      <c r="D727" s="178" t="s">
        <v>495</v>
      </c>
      <c r="E727" s="178" t="s">
        <v>585</v>
      </c>
      <c r="F727" s="178" t="s">
        <v>586</v>
      </c>
      <c r="G727" s="178" t="s">
        <v>533</v>
      </c>
      <c r="H727" s="178" t="s">
        <v>5815</v>
      </c>
      <c r="I727" s="214" t="s">
        <v>643</v>
      </c>
      <c r="J727" s="82" t="s">
        <v>5969</v>
      </c>
      <c r="K727" s="82" t="s">
        <v>5965</v>
      </c>
      <c r="L727" s="24" t="s">
        <v>272</v>
      </c>
      <c r="M727" s="25" t="s">
        <v>272</v>
      </c>
      <c r="N727" s="174" t="s">
        <v>7</v>
      </c>
      <c r="O727" s="2" t="s">
        <v>7</v>
      </c>
      <c r="P727" s="2" t="s">
        <v>7</v>
      </c>
      <c r="Q727" s="2" t="s">
        <v>7</v>
      </c>
      <c r="R727" s="2" t="s">
        <v>7</v>
      </c>
      <c r="S727" s="25" t="s">
        <v>7</v>
      </c>
      <c r="T727" s="215"/>
      <c r="U727" s="24" t="s">
        <v>7</v>
      </c>
      <c r="V727" s="2" t="s">
        <v>7</v>
      </c>
      <c r="W727" s="2" t="s">
        <v>7</v>
      </c>
      <c r="X727" s="2" t="s">
        <v>7</v>
      </c>
      <c r="Y727" s="25" t="s">
        <v>7</v>
      </c>
    </row>
    <row r="728" spans="1:25">
      <c r="A728" s="134" t="str">
        <f t="shared" si="11"/>
        <v>EEca_03.2</v>
      </c>
      <c r="C728" s="177" t="s">
        <v>16</v>
      </c>
      <c r="D728" s="178" t="s">
        <v>495</v>
      </c>
      <c r="E728" s="178" t="s">
        <v>587</v>
      </c>
      <c r="F728" s="178" t="s">
        <v>588</v>
      </c>
      <c r="G728" s="178" t="s">
        <v>540</v>
      </c>
      <c r="H728" s="172" t="s">
        <v>5815</v>
      </c>
      <c r="I728" s="216" t="s">
        <v>643</v>
      </c>
      <c r="J728" s="82" t="s">
        <v>2329</v>
      </c>
      <c r="K728" s="82" t="s">
        <v>2348</v>
      </c>
      <c r="L728" s="24" t="s">
        <v>273</v>
      </c>
      <c r="M728" s="25" t="s">
        <v>273</v>
      </c>
      <c r="N728" s="174" t="s">
        <v>273</v>
      </c>
      <c r="O728" s="2" t="s">
        <v>273</v>
      </c>
      <c r="P728" s="2" t="s">
        <v>273</v>
      </c>
      <c r="Q728" s="2" t="s">
        <v>272</v>
      </c>
      <c r="R728" s="2" t="s">
        <v>272</v>
      </c>
      <c r="S728" s="25" t="s">
        <v>273</v>
      </c>
      <c r="T728" s="215" t="s">
        <v>5970</v>
      </c>
      <c r="U728" s="24" t="s">
        <v>273</v>
      </c>
      <c r="V728" s="2" t="s">
        <v>273</v>
      </c>
      <c r="W728" s="2" t="s">
        <v>273</v>
      </c>
      <c r="X728" s="2" t="s">
        <v>273</v>
      </c>
      <c r="Y728" s="25" t="s">
        <v>273</v>
      </c>
    </row>
    <row r="729" spans="1:25">
      <c r="A729" s="134" t="str">
        <f t="shared" si="11"/>
        <v>EEca_03.3</v>
      </c>
      <c r="C729" s="177" t="s">
        <v>16</v>
      </c>
      <c r="D729" s="178" t="s">
        <v>495</v>
      </c>
      <c r="E729" s="178" t="s">
        <v>589</v>
      </c>
      <c r="F729" s="178" t="s">
        <v>590</v>
      </c>
      <c r="G729" s="178" t="s">
        <v>540</v>
      </c>
      <c r="H729" s="178" t="s">
        <v>5815</v>
      </c>
      <c r="I729" s="214"/>
      <c r="J729" s="82" t="s">
        <v>194</v>
      </c>
      <c r="K729" s="82" t="s">
        <v>194</v>
      </c>
      <c r="L729" s="24" t="s">
        <v>7</v>
      </c>
      <c r="M729" s="25" t="s">
        <v>7</v>
      </c>
      <c r="N729" s="174" t="s">
        <v>7</v>
      </c>
      <c r="O729" s="2" t="s">
        <v>7</v>
      </c>
      <c r="P729" s="2" t="s">
        <v>7</v>
      </c>
      <c r="Q729" s="2" t="s">
        <v>7</v>
      </c>
      <c r="R729" s="2" t="s">
        <v>7</v>
      </c>
      <c r="S729" s="25" t="s">
        <v>7</v>
      </c>
      <c r="T729" s="215" t="s">
        <v>7</v>
      </c>
      <c r="U729" s="24" t="s">
        <v>7</v>
      </c>
      <c r="V729" s="2" t="s">
        <v>7</v>
      </c>
      <c r="W729" s="2" t="s">
        <v>7</v>
      </c>
      <c r="X729" s="2" t="s">
        <v>7</v>
      </c>
      <c r="Y729" s="25" t="s">
        <v>7</v>
      </c>
    </row>
    <row r="730" spans="1:25">
      <c r="A730" s="134" t="str">
        <f t="shared" si="11"/>
        <v>EEca_04.2</v>
      </c>
      <c r="C730" s="177" t="s">
        <v>16</v>
      </c>
      <c r="D730" s="178" t="s">
        <v>495</v>
      </c>
      <c r="E730" s="178" t="s">
        <v>593</v>
      </c>
      <c r="F730" s="178" t="s">
        <v>594</v>
      </c>
      <c r="G730" s="178" t="s">
        <v>540</v>
      </c>
      <c r="H730" s="178" t="s">
        <v>5815</v>
      </c>
      <c r="I730" s="214" t="s">
        <v>643</v>
      </c>
      <c r="J730" s="82" t="s">
        <v>47</v>
      </c>
      <c r="K730" s="82" t="s">
        <v>47</v>
      </c>
      <c r="L730" s="24" t="s">
        <v>272</v>
      </c>
      <c r="M730" s="25" t="s">
        <v>272</v>
      </c>
      <c r="N730" s="174" t="s">
        <v>7</v>
      </c>
      <c r="O730" s="2" t="s">
        <v>7</v>
      </c>
      <c r="P730" s="2" t="s">
        <v>7</v>
      </c>
      <c r="Q730" s="2" t="s">
        <v>7</v>
      </c>
      <c r="R730" s="2" t="s">
        <v>7</v>
      </c>
      <c r="S730" s="25" t="s">
        <v>7</v>
      </c>
      <c r="T730" s="215"/>
      <c r="U730" s="24" t="s">
        <v>272</v>
      </c>
      <c r="V730" s="2" t="s">
        <v>272</v>
      </c>
      <c r="W730" s="2" t="s">
        <v>272</v>
      </c>
      <c r="X730" s="2" t="s">
        <v>272</v>
      </c>
      <c r="Y730" s="25" t="s">
        <v>272</v>
      </c>
    </row>
    <row r="731" spans="1:25">
      <c r="A731" s="134" t="str">
        <f t="shared" si="11"/>
        <v>EEca_04.3</v>
      </c>
      <c r="C731" s="177" t="s">
        <v>16</v>
      </c>
      <c r="D731" s="178" t="s">
        <v>495</v>
      </c>
      <c r="E731" s="178" t="s">
        <v>595</v>
      </c>
      <c r="F731" s="178" t="s">
        <v>596</v>
      </c>
      <c r="G731" s="178" t="s">
        <v>540</v>
      </c>
      <c r="H731" s="178" t="s">
        <v>5815</v>
      </c>
      <c r="I731" s="214" t="s">
        <v>643</v>
      </c>
      <c r="J731" s="82" t="s">
        <v>340</v>
      </c>
      <c r="K731" s="82" t="s">
        <v>479</v>
      </c>
      <c r="L731" s="24" t="s">
        <v>272</v>
      </c>
      <c r="M731" s="25" t="s">
        <v>272</v>
      </c>
      <c r="N731" s="174" t="s">
        <v>7</v>
      </c>
      <c r="O731" s="2" t="s">
        <v>7</v>
      </c>
      <c r="P731" s="2" t="s">
        <v>7</v>
      </c>
      <c r="Q731" s="2" t="s">
        <v>7</v>
      </c>
      <c r="R731" s="2" t="s">
        <v>7</v>
      </c>
      <c r="S731" s="25" t="s">
        <v>7</v>
      </c>
      <c r="T731" s="215"/>
      <c r="U731" s="24" t="s">
        <v>272</v>
      </c>
      <c r="V731" s="2" t="s">
        <v>272</v>
      </c>
      <c r="W731" s="2" t="s">
        <v>273</v>
      </c>
      <c r="X731" s="2" t="s">
        <v>273</v>
      </c>
      <c r="Y731" s="25" t="s">
        <v>273</v>
      </c>
    </row>
    <row r="732" spans="1:25">
      <c r="A732" s="134" t="str">
        <f t="shared" si="11"/>
        <v>EEca_04.3</v>
      </c>
      <c r="C732" s="177" t="s">
        <v>16</v>
      </c>
      <c r="D732" s="178" t="s">
        <v>495</v>
      </c>
      <c r="E732" s="178" t="s">
        <v>595</v>
      </c>
      <c r="F732" s="178" t="s">
        <v>596</v>
      </c>
      <c r="G732" s="178" t="s">
        <v>540</v>
      </c>
      <c r="H732" s="178" t="s">
        <v>5815</v>
      </c>
      <c r="I732" s="214" t="s">
        <v>643</v>
      </c>
      <c r="J732" s="82" t="s">
        <v>337</v>
      </c>
      <c r="K732" s="82" t="s">
        <v>5971</v>
      </c>
      <c r="L732" s="24" t="s">
        <v>273</v>
      </c>
      <c r="M732" s="25" t="s">
        <v>273</v>
      </c>
      <c r="N732" s="174" t="s">
        <v>273</v>
      </c>
      <c r="O732" s="2" t="s">
        <v>273</v>
      </c>
      <c r="P732" s="2" t="s">
        <v>273</v>
      </c>
      <c r="Q732" s="2" t="s">
        <v>273</v>
      </c>
      <c r="R732" s="2" t="s">
        <v>273</v>
      </c>
      <c r="S732" s="25" t="s">
        <v>273</v>
      </c>
      <c r="T732" s="215"/>
      <c r="U732" s="24" t="s">
        <v>273</v>
      </c>
      <c r="V732" s="2" t="s">
        <v>273</v>
      </c>
      <c r="W732" s="2" t="s">
        <v>273</v>
      </c>
      <c r="X732" s="2" t="s">
        <v>273</v>
      </c>
      <c r="Y732" s="25" t="s">
        <v>273</v>
      </c>
    </row>
    <row r="733" spans="1:25">
      <c r="A733" s="134" t="str">
        <f t="shared" si="11"/>
        <v>EEca_05.2</v>
      </c>
      <c r="C733" s="177" t="s">
        <v>16</v>
      </c>
      <c r="D733" s="178" t="s">
        <v>495</v>
      </c>
      <c r="E733" s="178" t="s">
        <v>599</v>
      </c>
      <c r="F733" s="178" t="s">
        <v>600</v>
      </c>
      <c r="G733" s="178" t="s">
        <v>540</v>
      </c>
      <c r="H733" s="178" t="s">
        <v>5815</v>
      </c>
      <c r="I733" s="214" t="s">
        <v>643</v>
      </c>
      <c r="J733" s="82" t="s">
        <v>337</v>
      </c>
      <c r="K733" s="82" t="s">
        <v>5972</v>
      </c>
      <c r="L733" s="24" t="s">
        <v>272</v>
      </c>
      <c r="M733" s="25" t="s">
        <v>273</v>
      </c>
      <c r="N733" s="174" t="s">
        <v>272</v>
      </c>
      <c r="O733" s="2" t="s">
        <v>272</v>
      </c>
      <c r="P733" s="2" t="s">
        <v>273</v>
      </c>
      <c r="Q733" s="2" t="s">
        <v>273</v>
      </c>
      <c r="R733" s="2" t="s">
        <v>273</v>
      </c>
      <c r="S733" s="25" t="s">
        <v>272</v>
      </c>
      <c r="T733" s="215" t="s">
        <v>5973</v>
      </c>
      <c r="U733" s="24" t="s">
        <v>272</v>
      </c>
      <c r="V733" s="2" t="s">
        <v>273</v>
      </c>
      <c r="W733" s="2" t="s">
        <v>272</v>
      </c>
      <c r="X733" s="2" t="s">
        <v>273</v>
      </c>
      <c r="Y733" s="25" t="s">
        <v>273</v>
      </c>
    </row>
    <row r="734" spans="1:25">
      <c r="A734" s="134" t="str">
        <f t="shared" si="11"/>
        <v>EEfa_01.4</v>
      </c>
      <c r="C734" s="177" t="s">
        <v>16</v>
      </c>
      <c r="D734" s="178" t="s">
        <v>2</v>
      </c>
      <c r="E734" s="178" t="s">
        <v>609</v>
      </c>
      <c r="F734" s="178" t="s">
        <v>610</v>
      </c>
      <c r="G734" s="178" t="s">
        <v>540</v>
      </c>
      <c r="H734" s="178" t="s">
        <v>5815</v>
      </c>
      <c r="I734" s="214" t="s">
        <v>643</v>
      </c>
      <c r="J734" s="82" t="s">
        <v>47</v>
      </c>
      <c r="K734" s="82" t="s">
        <v>47</v>
      </c>
      <c r="L734" s="24" t="s">
        <v>272</v>
      </c>
      <c r="M734" s="25" t="s">
        <v>272</v>
      </c>
      <c r="N734" s="174" t="s">
        <v>7</v>
      </c>
      <c r="O734" s="2" t="s">
        <v>7</v>
      </c>
      <c r="P734" s="2" t="s">
        <v>7</v>
      </c>
      <c r="Q734" s="2" t="s">
        <v>7</v>
      </c>
      <c r="R734" s="2" t="s">
        <v>7</v>
      </c>
      <c r="S734" s="25" t="s">
        <v>7</v>
      </c>
      <c r="T734" s="215"/>
      <c r="U734" s="24" t="s">
        <v>272</v>
      </c>
      <c r="V734" s="2" t="s">
        <v>272</v>
      </c>
      <c r="W734" s="2" t="s">
        <v>272</v>
      </c>
      <c r="X734" s="2" t="s">
        <v>272</v>
      </c>
      <c r="Y734" s="25" t="s">
        <v>272</v>
      </c>
    </row>
    <row r="735" spans="1:25">
      <c r="A735" s="134" t="str">
        <f t="shared" si="11"/>
        <v>EEfa_03.3</v>
      </c>
      <c r="C735" s="177" t="s">
        <v>16</v>
      </c>
      <c r="D735" s="178" t="s">
        <v>2</v>
      </c>
      <c r="E735" s="178" t="s">
        <v>619</v>
      </c>
      <c r="F735" s="178" t="s">
        <v>620</v>
      </c>
      <c r="G735" s="178" t="s">
        <v>540</v>
      </c>
      <c r="H735" s="178" t="s">
        <v>5815</v>
      </c>
      <c r="I735" s="214" t="s">
        <v>643</v>
      </c>
      <c r="J735" s="82" t="s">
        <v>2383</v>
      </c>
      <c r="K735" s="82" t="s">
        <v>5974</v>
      </c>
      <c r="L735" s="24" t="s">
        <v>272</v>
      </c>
      <c r="M735" s="25" t="s">
        <v>272</v>
      </c>
      <c r="N735" s="174" t="s">
        <v>7</v>
      </c>
      <c r="O735" s="2" t="s">
        <v>7</v>
      </c>
      <c r="P735" s="2" t="s">
        <v>7</v>
      </c>
      <c r="Q735" s="2" t="s">
        <v>7</v>
      </c>
      <c r="R735" s="2" t="s">
        <v>7</v>
      </c>
      <c r="S735" s="25" t="s">
        <v>7</v>
      </c>
      <c r="T735" s="215"/>
      <c r="U735" s="24" t="s">
        <v>272</v>
      </c>
      <c r="V735" s="2" t="s">
        <v>272</v>
      </c>
      <c r="W735" s="2" t="s">
        <v>273</v>
      </c>
      <c r="X735" s="2" t="s">
        <v>273</v>
      </c>
      <c r="Y735" s="25" t="s">
        <v>273</v>
      </c>
    </row>
    <row r="736" spans="1:25">
      <c r="A736" s="134" t="str">
        <f t="shared" si="11"/>
        <v>EEst_02.1</v>
      </c>
      <c r="C736" s="177" t="s">
        <v>16</v>
      </c>
      <c r="D736" s="178" t="s">
        <v>3</v>
      </c>
      <c r="E736" s="178" t="s">
        <v>899</v>
      </c>
      <c r="F736" s="178" t="s">
        <v>900</v>
      </c>
      <c r="G736" s="178" t="s">
        <v>540</v>
      </c>
      <c r="H736" s="172" t="s">
        <v>5815</v>
      </c>
      <c r="I736" s="216" t="s">
        <v>643</v>
      </c>
      <c r="J736" s="82" t="s">
        <v>5975</v>
      </c>
      <c r="K736" s="82" t="s">
        <v>5976</v>
      </c>
      <c r="L736" s="24" t="s">
        <v>272</v>
      </c>
      <c r="M736" s="25" t="s">
        <v>272</v>
      </c>
      <c r="N736" s="174" t="s">
        <v>7</v>
      </c>
      <c r="O736" s="2" t="s">
        <v>7</v>
      </c>
      <c r="P736" s="2" t="s">
        <v>7</v>
      </c>
      <c r="Q736" s="2" t="s">
        <v>7</v>
      </c>
      <c r="R736" s="2" t="s">
        <v>7</v>
      </c>
      <c r="S736" s="25" t="s">
        <v>7</v>
      </c>
      <c r="T736" s="215"/>
      <c r="U736" s="24" t="s">
        <v>272</v>
      </c>
      <c r="V736" s="2" t="s">
        <v>273</v>
      </c>
      <c r="W736" s="2" t="s">
        <v>272</v>
      </c>
      <c r="X736" s="2" t="s">
        <v>272</v>
      </c>
      <c r="Y736" s="25" t="s">
        <v>273</v>
      </c>
    </row>
    <row r="737" spans="1:25">
      <c r="A737" s="134" t="str">
        <f t="shared" si="11"/>
        <v>EEst_02.2</v>
      </c>
      <c r="C737" s="177" t="s">
        <v>16</v>
      </c>
      <c r="D737" s="178" t="s">
        <v>3</v>
      </c>
      <c r="E737" s="178" t="s">
        <v>627</v>
      </c>
      <c r="F737" s="178" t="s">
        <v>628</v>
      </c>
      <c r="G737" s="178" t="s">
        <v>540</v>
      </c>
      <c r="H737" s="178" t="s">
        <v>5815</v>
      </c>
      <c r="I737" s="214" t="s">
        <v>643</v>
      </c>
      <c r="J737" s="82" t="s">
        <v>2394</v>
      </c>
      <c r="K737" s="82" t="s">
        <v>2395</v>
      </c>
      <c r="L737" s="24" t="s">
        <v>272</v>
      </c>
      <c r="M737" s="25" t="s">
        <v>272</v>
      </c>
      <c r="N737" s="174" t="s">
        <v>7</v>
      </c>
      <c r="O737" s="2" t="s">
        <v>7</v>
      </c>
      <c r="P737" s="2" t="s">
        <v>7</v>
      </c>
      <c r="Q737" s="2" t="s">
        <v>7</v>
      </c>
      <c r="R737" s="2" t="s">
        <v>7</v>
      </c>
      <c r="S737" s="25" t="s">
        <v>7</v>
      </c>
      <c r="T737" s="215"/>
      <c r="U737" s="24" t="s">
        <v>272</v>
      </c>
      <c r="V737" s="2" t="s">
        <v>273</v>
      </c>
      <c r="W737" s="2" t="s">
        <v>272</v>
      </c>
      <c r="X737" s="2" t="s">
        <v>272</v>
      </c>
      <c r="Y737" s="25" t="s">
        <v>272</v>
      </c>
    </row>
    <row r="738" spans="1:25">
      <c r="A738" s="134" t="str">
        <f t="shared" si="11"/>
        <v>EEst_02.3</v>
      </c>
      <c r="C738" s="177" t="s">
        <v>16</v>
      </c>
      <c r="D738" s="178" t="s">
        <v>3</v>
      </c>
      <c r="E738" s="178" t="s">
        <v>629</v>
      </c>
      <c r="F738" s="178" t="s">
        <v>630</v>
      </c>
      <c r="G738" s="178" t="s">
        <v>540</v>
      </c>
      <c r="H738" s="178" t="s">
        <v>5815</v>
      </c>
      <c r="I738" s="214" t="s">
        <v>643</v>
      </c>
      <c r="J738" s="82" t="s">
        <v>337</v>
      </c>
      <c r="K738" s="82" t="s">
        <v>5977</v>
      </c>
      <c r="L738" s="24" t="s">
        <v>272</v>
      </c>
      <c r="M738" s="25" t="s">
        <v>272</v>
      </c>
      <c r="N738" s="174" t="s">
        <v>7</v>
      </c>
      <c r="O738" s="2" t="s">
        <v>7</v>
      </c>
      <c r="P738" s="2" t="s">
        <v>7</v>
      </c>
      <c r="Q738" s="2" t="s">
        <v>7</v>
      </c>
      <c r="R738" s="2" t="s">
        <v>7</v>
      </c>
      <c r="S738" s="25" t="s">
        <v>7</v>
      </c>
      <c r="T738" s="215"/>
      <c r="U738" s="24" t="s">
        <v>272</v>
      </c>
      <c r="V738" s="2" t="s">
        <v>272</v>
      </c>
      <c r="W738" s="2" t="s">
        <v>272</v>
      </c>
      <c r="X738" s="2" t="s">
        <v>272</v>
      </c>
      <c r="Y738" s="25" t="s">
        <v>272</v>
      </c>
    </row>
    <row r="739" spans="1:25">
      <c r="A739" s="134" t="str">
        <f t="shared" si="11"/>
        <v>EEst_02.5</v>
      </c>
      <c r="C739" s="177" t="s">
        <v>16</v>
      </c>
      <c r="D739" s="178" t="s">
        <v>3</v>
      </c>
      <c r="E739" s="178" t="s">
        <v>633</v>
      </c>
      <c r="F739" s="178" t="s">
        <v>634</v>
      </c>
      <c r="G739" s="178" t="s">
        <v>540</v>
      </c>
      <c r="H739" s="178" t="s">
        <v>5815</v>
      </c>
      <c r="I739" s="214" t="s">
        <v>643</v>
      </c>
      <c r="J739" s="82" t="s">
        <v>337</v>
      </c>
      <c r="K739" s="82" t="s">
        <v>2400</v>
      </c>
      <c r="L739" s="24" t="s">
        <v>272</v>
      </c>
      <c r="M739" s="25" t="s">
        <v>272</v>
      </c>
      <c r="N739" s="174" t="s">
        <v>7</v>
      </c>
      <c r="O739" s="2" t="s">
        <v>7</v>
      </c>
      <c r="P739" s="2" t="s">
        <v>7</v>
      </c>
      <c r="Q739" s="2" t="s">
        <v>7</v>
      </c>
      <c r="R739" s="2" t="s">
        <v>7</v>
      </c>
      <c r="S739" s="25" t="s">
        <v>7</v>
      </c>
      <c r="T739" s="215"/>
      <c r="U739" s="24" t="s">
        <v>272</v>
      </c>
      <c r="V739" s="2" t="s">
        <v>272</v>
      </c>
      <c r="W739" s="2" t="s">
        <v>272</v>
      </c>
      <c r="X739" s="2" t="s">
        <v>272</v>
      </c>
      <c r="Y739" s="25" t="s">
        <v>272</v>
      </c>
    </row>
    <row r="740" spans="1:25">
      <c r="A740" s="134" t="str">
        <f t="shared" si="11"/>
        <v>ELbu_02.1</v>
      </c>
      <c r="C740" s="177" t="s">
        <v>17</v>
      </c>
      <c r="D740" s="178" t="s">
        <v>1</v>
      </c>
      <c r="E740" s="178" t="s">
        <v>538</v>
      </c>
      <c r="F740" s="178" t="s">
        <v>539</v>
      </c>
      <c r="G740" s="178" t="s">
        <v>540</v>
      </c>
      <c r="H740" s="178" t="s">
        <v>5815</v>
      </c>
      <c r="I740" s="214" t="s">
        <v>643</v>
      </c>
      <c r="J740" s="82" t="s">
        <v>2405</v>
      </c>
      <c r="K740" s="82" t="s">
        <v>5978</v>
      </c>
      <c r="L740" s="24" t="s">
        <v>273</v>
      </c>
      <c r="M740" s="25" t="s">
        <v>273</v>
      </c>
      <c r="N740" s="174" t="s">
        <v>273</v>
      </c>
      <c r="O740" s="2" t="s">
        <v>273</v>
      </c>
      <c r="P740" s="2" t="s">
        <v>273</v>
      </c>
      <c r="Q740" s="2" t="s">
        <v>272</v>
      </c>
      <c r="R740" s="2" t="s">
        <v>273</v>
      </c>
      <c r="S740" s="25" t="s">
        <v>273</v>
      </c>
      <c r="T740" s="215"/>
      <c r="U740" s="24" t="s">
        <v>273</v>
      </c>
      <c r="V740" s="2" t="s">
        <v>273</v>
      </c>
      <c r="W740" s="2" t="s">
        <v>273</v>
      </c>
      <c r="X740" s="2" t="s">
        <v>273</v>
      </c>
      <c r="Y740" s="25" t="s">
        <v>273</v>
      </c>
    </row>
    <row r="741" spans="1:25">
      <c r="A741" s="134" t="str">
        <f t="shared" si="11"/>
        <v>ELbu_02.1</v>
      </c>
      <c r="C741" s="177" t="s">
        <v>17</v>
      </c>
      <c r="D741" s="178" t="s">
        <v>1</v>
      </c>
      <c r="E741" s="178" t="s">
        <v>538</v>
      </c>
      <c r="F741" s="178" t="s">
        <v>539</v>
      </c>
      <c r="G741" s="178" t="s">
        <v>540</v>
      </c>
      <c r="H741" s="178" t="s">
        <v>5815</v>
      </c>
      <c r="I741" s="214" t="s">
        <v>643</v>
      </c>
      <c r="J741" s="82" t="s">
        <v>2423</v>
      </c>
      <c r="K741" s="82" t="s">
        <v>5979</v>
      </c>
      <c r="L741" s="24" t="s">
        <v>273</v>
      </c>
      <c r="M741" s="25" t="s">
        <v>273</v>
      </c>
      <c r="N741" s="174" t="s">
        <v>273</v>
      </c>
      <c r="O741" s="2" t="s">
        <v>273</v>
      </c>
      <c r="P741" s="2" t="s">
        <v>273</v>
      </c>
      <c r="Q741" s="2" t="s">
        <v>272</v>
      </c>
      <c r="R741" s="2" t="s">
        <v>273</v>
      </c>
      <c r="S741" s="25" t="s">
        <v>273</v>
      </c>
      <c r="T741" s="215"/>
      <c r="U741" s="24" t="s">
        <v>273</v>
      </c>
      <c r="V741" s="2" t="s">
        <v>273</v>
      </c>
      <c r="W741" s="2" t="s">
        <v>273</v>
      </c>
      <c r="X741" s="2" t="s">
        <v>273</v>
      </c>
      <c r="Y741" s="25" t="s">
        <v>273</v>
      </c>
    </row>
    <row r="742" spans="1:25">
      <c r="A742" s="134" t="str">
        <f t="shared" si="11"/>
        <v>ELbu_02.1</v>
      </c>
      <c r="C742" s="177" t="s">
        <v>17</v>
      </c>
      <c r="D742" s="178" t="s">
        <v>1</v>
      </c>
      <c r="E742" s="178" t="s">
        <v>538</v>
      </c>
      <c r="F742" s="178" t="s">
        <v>539</v>
      </c>
      <c r="G742" s="178" t="s">
        <v>540</v>
      </c>
      <c r="H742" s="178" t="s">
        <v>5815</v>
      </c>
      <c r="I742" s="214" t="s">
        <v>643</v>
      </c>
      <c r="J742" s="82" t="s">
        <v>2425</v>
      </c>
      <c r="K742" s="82" t="s">
        <v>5980</v>
      </c>
      <c r="L742" s="24" t="s">
        <v>273</v>
      </c>
      <c r="M742" s="25" t="s">
        <v>273</v>
      </c>
      <c r="N742" s="174" t="s">
        <v>273</v>
      </c>
      <c r="O742" s="2" t="s">
        <v>273</v>
      </c>
      <c r="P742" s="2" t="s">
        <v>273</v>
      </c>
      <c r="Q742" s="2" t="s">
        <v>272</v>
      </c>
      <c r="R742" s="2" t="s">
        <v>273</v>
      </c>
      <c r="S742" s="25" t="s">
        <v>273</v>
      </c>
      <c r="T742" s="215"/>
      <c r="U742" s="24" t="s">
        <v>273</v>
      </c>
      <c r="V742" s="2" t="s">
        <v>273</v>
      </c>
      <c r="W742" s="2" t="s">
        <v>273</v>
      </c>
      <c r="X742" s="2" t="s">
        <v>273</v>
      </c>
      <c r="Y742" s="25" t="s">
        <v>273</v>
      </c>
    </row>
    <row r="743" spans="1:25">
      <c r="A743" s="134" t="str">
        <f t="shared" si="11"/>
        <v>ELbu_03.1</v>
      </c>
      <c r="C743" s="177" t="s">
        <v>17</v>
      </c>
      <c r="D743" s="178" t="s">
        <v>1</v>
      </c>
      <c r="E743" s="178" t="s">
        <v>541</v>
      </c>
      <c r="F743" s="178" t="s">
        <v>542</v>
      </c>
      <c r="G743" s="178" t="s">
        <v>540</v>
      </c>
      <c r="H743" s="178" t="s">
        <v>5815</v>
      </c>
      <c r="I743" s="214" t="s">
        <v>643</v>
      </c>
      <c r="J743" s="82" t="s">
        <v>2405</v>
      </c>
      <c r="K743" s="82" t="s">
        <v>2419</v>
      </c>
      <c r="L743" s="24" t="s">
        <v>273</v>
      </c>
      <c r="M743" s="25" t="s">
        <v>273</v>
      </c>
      <c r="N743" s="174" t="s">
        <v>273</v>
      </c>
      <c r="O743" s="2" t="s">
        <v>273</v>
      </c>
      <c r="P743" s="2" t="s">
        <v>273</v>
      </c>
      <c r="Q743" s="2" t="s">
        <v>272</v>
      </c>
      <c r="R743" s="2" t="s">
        <v>273</v>
      </c>
      <c r="S743" s="25" t="s">
        <v>273</v>
      </c>
      <c r="T743" s="215"/>
      <c r="U743" s="24" t="s">
        <v>273</v>
      </c>
      <c r="V743" s="2" t="s">
        <v>273</v>
      </c>
      <c r="W743" s="2" t="s">
        <v>273</v>
      </c>
      <c r="X743" s="2" t="s">
        <v>273</v>
      </c>
      <c r="Y743" s="25" t="s">
        <v>273</v>
      </c>
    </row>
    <row r="744" spans="1:25">
      <c r="A744" s="134" t="str">
        <f t="shared" si="11"/>
        <v>ELbu_03.1</v>
      </c>
      <c r="C744" s="177" t="s">
        <v>17</v>
      </c>
      <c r="D744" s="178" t="s">
        <v>1</v>
      </c>
      <c r="E744" s="178" t="s">
        <v>541</v>
      </c>
      <c r="F744" s="178" t="s">
        <v>542</v>
      </c>
      <c r="G744" s="178" t="s">
        <v>540</v>
      </c>
      <c r="H744" s="172" t="s">
        <v>5815</v>
      </c>
      <c r="I744" s="216" t="s">
        <v>643</v>
      </c>
      <c r="J744" s="82" t="s">
        <v>2407</v>
      </c>
      <c r="K744" s="82" t="s">
        <v>2420</v>
      </c>
      <c r="L744" s="24" t="s">
        <v>273</v>
      </c>
      <c r="M744" s="25" t="s">
        <v>273</v>
      </c>
      <c r="N744" s="174" t="s">
        <v>273</v>
      </c>
      <c r="O744" s="2" t="s">
        <v>273</v>
      </c>
      <c r="P744" s="2" t="s">
        <v>273</v>
      </c>
      <c r="Q744" s="2" t="s">
        <v>272</v>
      </c>
      <c r="R744" s="2" t="s">
        <v>273</v>
      </c>
      <c r="S744" s="25" t="s">
        <v>273</v>
      </c>
      <c r="T744" s="215"/>
      <c r="U744" s="24" t="s">
        <v>273</v>
      </c>
      <c r="V744" s="2" t="s">
        <v>273</v>
      </c>
      <c r="W744" s="2" t="s">
        <v>273</v>
      </c>
      <c r="X744" s="2" t="s">
        <v>273</v>
      </c>
      <c r="Y744" s="25" t="s">
        <v>273</v>
      </c>
    </row>
    <row r="745" spans="1:25">
      <c r="A745" s="134" t="str">
        <f t="shared" si="11"/>
        <v>ELbu_03.1</v>
      </c>
      <c r="C745" s="177" t="s">
        <v>17</v>
      </c>
      <c r="D745" s="178" t="s">
        <v>1</v>
      </c>
      <c r="E745" s="178" t="s">
        <v>541</v>
      </c>
      <c r="F745" s="178" t="s">
        <v>542</v>
      </c>
      <c r="G745" s="178" t="s">
        <v>540</v>
      </c>
      <c r="H745" s="178" t="s">
        <v>5815</v>
      </c>
      <c r="I745" s="214" t="s">
        <v>643</v>
      </c>
      <c r="J745" s="82" t="s">
        <v>2407</v>
      </c>
      <c r="K745" s="82" t="s">
        <v>2421</v>
      </c>
      <c r="L745" s="24" t="s">
        <v>273</v>
      </c>
      <c r="M745" s="25" t="s">
        <v>273</v>
      </c>
      <c r="N745" s="174" t="s">
        <v>273</v>
      </c>
      <c r="O745" s="2" t="s">
        <v>273</v>
      </c>
      <c r="P745" s="2" t="s">
        <v>273</v>
      </c>
      <c r="Q745" s="2" t="s">
        <v>272</v>
      </c>
      <c r="R745" s="2" t="s">
        <v>273</v>
      </c>
      <c r="S745" s="25" t="s">
        <v>273</v>
      </c>
      <c r="T745" s="215"/>
      <c r="U745" s="24" t="s">
        <v>273</v>
      </c>
      <c r="V745" s="2" t="s">
        <v>273</v>
      </c>
      <c r="W745" s="2" t="s">
        <v>273</v>
      </c>
      <c r="X745" s="2" t="s">
        <v>273</v>
      </c>
      <c r="Y745" s="25" t="s">
        <v>273</v>
      </c>
    </row>
    <row r="746" spans="1:25">
      <c r="A746" s="134" t="str">
        <f t="shared" si="11"/>
        <v>ELbu_04.1</v>
      </c>
      <c r="C746" s="177" t="s">
        <v>17</v>
      </c>
      <c r="D746" s="178" t="s">
        <v>1</v>
      </c>
      <c r="E746" s="178" t="s">
        <v>543</v>
      </c>
      <c r="F746" s="178" t="s">
        <v>544</v>
      </c>
      <c r="G746" s="178" t="s">
        <v>540</v>
      </c>
      <c r="H746" s="178" t="s">
        <v>5815</v>
      </c>
      <c r="I746" s="214" t="s">
        <v>643</v>
      </c>
      <c r="J746" s="82" t="s">
        <v>2405</v>
      </c>
      <c r="K746" s="82" t="s">
        <v>2422</v>
      </c>
      <c r="L746" s="24" t="s">
        <v>273</v>
      </c>
      <c r="M746" s="25" t="s">
        <v>273</v>
      </c>
      <c r="N746" s="174" t="s">
        <v>273</v>
      </c>
      <c r="O746" s="2" t="s">
        <v>273</v>
      </c>
      <c r="P746" s="2" t="s">
        <v>273</v>
      </c>
      <c r="Q746" s="2" t="s">
        <v>272</v>
      </c>
      <c r="R746" s="2" t="s">
        <v>273</v>
      </c>
      <c r="S746" s="25" t="s">
        <v>273</v>
      </c>
      <c r="T746" s="215"/>
      <c r="U746" s="24" t="s">
        <v>273</v>
      </c>
      <c r="V746" s="2" t="s">
        <v>273</v>
      </c>
      <c r="W746" s="2" t="s">
        <v>273</v>
      </c>
      <c r="X746" s="2" t="s">
        <v>273</v>
      </c>
      <c r="Y746" s="25" t="s">
        <v>273</v>
      </c>
    </row>
    <row r="747" spans="1:25">
      <c r="A747" s="134" t="str">
        <f t="shared" si="11"/>
        <v>ELbu_04.1</v>
      </c>
      <c r="C747" s="177" t="s">
        <v>17</v>
      </c>
      <c r="D747" s="178" t="s">
        <v>1</v>
      </c>
      <c r="E747" s="178" t="s">
        <v>543</v>
      </c>
      <c r="F747" s="178" t="s">
        <v>544</v>
      </c>
      <c r="G747" s="178" t="s">
        <v>540</v>
      </c>
      <c r="H747" s="178" t="s">
        <v>5815</v>
      </c>
      <c r="I747" s="214" t="s">
        <v>643</v>
      </c>
      <c r="J747" s="82" t="s">
        <v>2423</v>
      </c>
      <c r="K747" s="82" t="s">
        <v>2424</v>
      </c>
      <c r="L747" s="24" t="s">
        <v>273</v>
      </c>
      <c r="M747" s="25" t="s">
        <v>273</v>
      </c>
      <c r="N747" s="174" t="s">
        <v>273</v>
      </c>
      <c r="O747" s="2" t="s">
        <v>273</v>
      </c>
      <c r="P747" s="2" t="s">
        <v>273</v>
      </c>
      <c r="Q747" s="2" t="s">
        <v>272</v>
      </c>
      <c r="R747" s="2" t="s">
        <v>273</v>
      </c>
      <c r="S747" s="25" t="s">
        <v>273</v>
      </c>
      <c r="T747" s="215"/>
      <c r="U747" s="24" t="s">
        <v>273</v>
      </c>
      <c r="V747" s="2" t="s">
        <v>273</v>
      </c>
      <c r="W747" s="2" t="s">
        <v>273</v>
      </c>
      <c r="X747" s="2" t="s">
        <v>273</v>
      </c>
      <c r="Y747" s="25" t="s">
        <v>273</v>
      </c>
    </row>
    <row r="748" spans="1:25">
      <c r="A748" s="134" t="str">
        <f t="shared" si="11"/>
        <v>ELbu_04.2</v>
      </c>
      <c r="C748" s="177" t="s">
        <v>17</v>
      </c>
      <c r="D748" s="178" t="s">
        <v>1</v>
      </c>
      <c r="E748" s="178" t="s">
        <v>545</v>
      </c>
      <c r="F748" s="178" t="s">
        <v>546</v>
      </c>
      <c r="G748" s="178" t="s">
        <v>540</v>
      </c>
      <c r="H748" s="178" t="s">
        <v>5815</v>
      </c>
      <c r="I748" s="214" t="s">
        <v>643</v>
      </c>
      <c r="J748" s="82" t="s">
        <v>2423</v>
      </c>
      <c r="K748" s="82" t="s">
        <v>5981</v>
      </c>
      <c r="L748" s="24" t="s">
        <v>273</v>
      </c>
      <c r="M748" s="25" t="s">
        <v>273</v>
      </c>
      <c r="N748" s="174" t="s">
        <v>273</v>
      </c>
      <c r="O748" s="2" t="s">
        <v>273</v>
      </c>
      <c r="P748" s="2" t="s">
        <v>273</v>
      </c>
      <c r="Q748" s="2" t="s">
        <v>272</v>
      </c>
      <c r="R748" s="2" t="s">
        <v>273</v>
      </c>
      <c r="S748" s="25" t="s">
        <v>273</v>
      </c>
      <c r="T748" s="215"/>
      <c r="U748" s="24" t="s">
        <v>273</v>
      </c>
      <c r="V748" s="2" t="s">
        <v>273</v>
      </c>
      <c r="W748" s="2" t="s">
        <v>273</v>
      </c>
      <c r="X748" s="2" t="s">
        <v>273</v>
      </c>
      <c r="Y748" s="25" t="s">
        <v>273</v>
      </c>
    </row>
    <row r="749" spans="1:25">
      <c r="A749" s="134" t="str">
        <f t="shared" si="11"/>
        <v>ELbu_05.1</v>
      </c>
      <c r="C749" s="177" t="s">
        <v>17</v>
      </c>
      <c r="D749" s="178" t="s">
        <v>1</v>
      </c>
      <c r="E749" s="178" t="s">
        <v>547</v>
      </c>
      <c r="F749" s="178" t="s">
        <v>548</v>
      </c>
      <c r="G749" s="178" t="s">
        <v>540</v>
      </c>
      <c r="H749" s="178" t="s">
        <v>5815</v>
      </c>
      <c r="I749" s="214" t="s">
        <v>643</v>
      </c>
      <c r="J749" s="82" t="s">
        <v>2425</v>
      </c>
      <c r="K749" s="82" t="s">
        <v>2426</v>
      </c>
      <c r="L749" s="24" t="s">
        <v>273</v>
      </c>
      <c r="M749" s="25" t="s">
        <v>273</v>
      </c>
      <c r="N749" s="174" t="s">
        <v>273</v>
      </c>
      <c r="O749" s="2" t="s">
        <v>273</v>
      </c>
      <c r="P749" s="2" t="s">
        <v>273</v>
      </c>
      <c r="Q749" s="2" t="s">
        <v>272</v>
      </c>
      <c r="R749" s="2" t="s">
        <v>273</v>
      </c>
      <c r="S749" s="25" t="s">
        <v>273</v>
      </c>
      <c r="T749" s="215"/>
      <c r="U749" s="24" t="s">
        <v>273</v>
      </c>
      <c r="V749" s="2" t="s">
        <v>273</v>
      </c>
      <c r="W749" s="2" t="s">
        <v>273</v>
      </c>
      <c r="X749" s="2" t="s">
        <v>273</v>
      </c>
      <c r="Y749" s="25" t="s">
        <v>273</v>
      </c>
    </row>
    <row r="750" spans="1:25">
      <c r="A750" s="134" t="str">
        <f t="shared" si="11"/>
        <v>ELbu_05.1</v>
      </c>
      <c r="C750" s="177" t="s">
        <v>17</v>
      </c>
      <c r="D750" s="178" t="s">
        <v>1</v>
      </c>
      <c r="E750" s="178" t="s">
        <v>547</v>
      </c>
      <c r="F750" s="178" t="s">
        <v>548</v>
      </c>
      <c r="G750" s="178" t="s">
        <v>540</v>
      </c>
      <c r="H750" s="178" t="s">
        <v>5815</v>
      </c>
      <c r="I750" s="214" t="s">
        <v>643</v>
      </c>
      <c r="J750" s="82" t="s">
        <v>2427</v>
      </c>
      <c r="K750" s="82" t="s">
        <v>2428</v>
      </c>
      <c r="L750" s="24" t="s">
        <v>273</v>
      </c>
      <c r="M750" s="25" t="s">
        <v>273</v>
      </c>
      <c r="N750" s="174" t="s">
        <v>273</v>
      </c>
      <c r="O750" s="2" t="s">
        <v>273</v>
      </c>
      <c r="P750" s="2" t="s">
        <v>273</v>
      </c>
      <c r="Q750" s="2" t="s">
        <v>272</v>
      </c>
      <c r="R750" s="2" t="s">
        <v>273</v>
      </c>
      <c r="S750" s="25" t="s">
        <v>273</v>
      </c>
      <c r="T750" s="215"/>
      <c r="U750" s="24" t="s">
        <v>273</v>
      </c>
      <c r="V750" s="2" t="s">
        <v>273</v>
      </c>
      <c r="W750" s="2" t="s">
        <v>273</v>
      </c>
      <c r="X750" s="2" t="s">
        <v>273</v>
      </c>
      <c r="Y750" s="25" t="s">
        <v>273</v>
      </c>
    </row>
    <row r="751" spans="1:25">
      <c r="A751" s="134" t="str">
        <f t="shared" si="11"/>
        <v>ELbu_05.1</v>
      </c>
      <c r="C751" s="177" t="s">
        <v>17</v>
      </c>
      <c r="D751" s="178" t="s">
        <v>1</v>
      </c>
      <c r="E751" s="178" t="s">
        <v>547</v>
      </c>
      <c r="F751" s="178" t="s">
        <v>548</v>
      </c>
      <c r="G751" s="178" t="s">
        <v>540</v>
      </c>
      <c r="H751" s="178" t="s">
        <v>5815</v>
      </c>
      <c r="I751" s="214" t="s">
        <v>643</v>
      </c>
      <c r="J751" s="82" t="s">
        <v>2425</v>
      </c>
      <c r="K751" s="82" t="s">
        <v>2429</v>
      </c>
      <c r="L751" s="24" t="s">
        <v>273</v>
      </c>
      <c r="M751" s="25" t="s">
        <v>273</v>
      </c>
      <c r="N751" s="174" t="s">
        <v>273</v>
      </c>
      <c r="O751" s="2" t="s">
        <v>273</v>
      </c>
      <c r="P751" s="2" t="s">
        <v>273</v>
      </c>
      <c r="Q751" s="2" t="s">
        <v>272</v>
      </c>
      <c r="R751" s="2" t="s">
        <v>273</v>
      </c>
      <c r="S751" s="25" t="s">
        <v>273</v>
      </c>
      <c r="T751" s="215"/>
      <c r="U751" s="24" t="s">
        <v>273</v>
      </c>
      <c r="V751" s="2" t="s">
        <v>273</v>
      </c>
      <c r="W751" s="2" t="s">
        <v>273</v>
      </c>
      <c r="X751" s="2" t="s">
        <v>273</v>
      </c>
      <c r="Y751" s="25" t="s">
        <v>273</v>
      </c>
    </row>
    <row r="752" spans="1:25">
      <c r="A752" s="134" t="str">
        <f t="shared" si="11"/>
        <v>ELbu_06.1</v>
      </c>
      <c r="C752" s="177" t="s">
        <v>17</v>
      </c>
      <c r="D752" s="178" t="s">
        <v>1</v>
      </c>
      <c r="E752" s="178" t="s">
        <v>553</v>
      </c>
      <c r="F752" s="178" t="s">
        <v>554</v>
      </c>
      <c r="G752" s="178" t="s">
        <v>540</v>
      </c>
      <c r="H752" s="172" t="s">
        <v>5815</v>
      </c>
      <c r="I752" s="216" t="s">
        <v>643</v>
      </c>
      <c r="J752" s="82" t="s">
        <v>2405</v>
      </c>
      <c r="K752" s="82" t="s">
        <v>2431</v>
      </c>
      <c r="L752" s="24" t="s">
        <v>273</v>
      </c>
      <c r="M752" s="25" t="s">
        <v>273</v>
      </c>
      <c r="N752" s="174" t="s">
        <v>273</v>
      </c>
      <c r="O752" s="2" t="s">
        <v>273</v>
      </c>
      <c r="P752" s="2" t="s">
        <v>273</v>
      </c>
      <c r="Q752" s="2" t="s">
        <v>272</v>
      </c>
      <c r="R752" s="2" t="s">
        <v>273</v>
      </c>
      <c r="S752" s="25" t="s">
        <v>273</v>
      </c>
      <c r="T752" s="215"/>
      <c r="U752" s="24" t="s">
        <v>273</v>
      </c>
      <c r="V752" s="2" t="s">
        <v>273</v>
      </c>
      <c r="W752" s="2" t="s">
        <v>273</v>
      </c>
      <c r="X752" s="2" t="s">
        <v>273</v>
      </c>
      <c r="Y752" s="25" t="s">
        <v>273</v>
      </c>
    </row>
    <row r="753" spans="1:25">
      <c r="A753" s="134" t="str">
        <f t="shared" si="11"/>
        <v>ELbu_06.1</v>
      </c>
      <c r="C753" s="177" t="s">
        <v>17</v>
      </c>
      <c r="D753" s="178" t="s">
        <v>1</v>
      </c>
      <c r="E753" s="178" t="s">
        <v>553</v>
      </c>
      <c r="F753" s="178" t="s">
        <v>554</v>
      </c>
      <c r="G753" s="178" t="s">
        <v>540</v>
      </c>
      <c r="H753" s="178" t="s">
        <v>5815</v>
      </c>
      <c r="I753" s="214" t="s">
        <v>643</v>
      </c>
      <c r="J753" s="82" t="s">
        <v>2425</v>
      </c>
      <c r="K753" s="82" t="s">
        <v>2432</v>
      </c>
      <c r="L753" s="24" t="s">
        <v>273</v>
      </c>
      <c r="M753" s="25" t="s">
        <v>273</v>
      </c>
      <c r="N753" s="174" t="s">
        <v>273</v>
      </c>
      <c r="O753" s="2" t="s">
        <v>273</v>
      </c>
      <c r="P753" s="2" t="s">
        <v>273</v>
      </c>
      <c r="Q753" s="2" t="s">
        <v>272</v>
      </c>
      <c r="R753" s="2" t="s">
        <v>273</v>
      </c>
      <c r="S753" s="25" t="s">
        <v>273</v>
      </c>
      <c r="T753" s="215"/>
      <c r="U753" s="24" t="s">
        <v>273</v>
      </c>
      <c r="V753" s="2" t="s">
        <v>273</v>
      </c>
      <c r="W753" s="2" t="s">
        <v>273</v>
      </c>
      <c r="X753" s="2" t="s">
        <v>273</v>
      </c>
      <c r="Y753" s="25" t="s">
        <v>273</v>
      </c>
    </row>
    <row r="754" spans="1:25">
      <c r="A754" s="134" t="str">
        <f t="shared" si="11"/>
        <v>ELbu_06.2</v>
      </c>
      <c r="C754" s="177" t="s">
        <v>17</v>
      </c>
      <c r="D754" s="178" t="s">
        <v>1</v>
      </c>
      <c r="E754" s="178" t="s">
        <v>555</v>
      </c>
      <c r="F754" s="178" t="s">
        <v>556</v>
      </c>
      <c r="G754" s="178" t="s">
        <v>540</v>
      </c>
      <c r="H754" s="178" t="s">
        <v>5815</v>
      </c>
      <c r="I754" s="214" t="s">
        <v>643</v>
      </c>
      <c r="J754" s="82" t="s">
        <v>2407</v>
      </c>
      <c r="K754" s="82" t="s">
        <v>2433</v>
      </c>
      <c r="L754" s="24" t="s">
        <v>273</v>
      </c>
      <c r="M754" s="25" t="s">
        <v>273</v>
      </c>
      <c r="N754" s="174" t="s">
        <v>273</v>
      </c>
      <c r="O754" s="2" t="s">
        <v>273</v>
      </c>
      <c r="P754" s="2" t="s">
        <v>273</v>
      </c>
      <c r="Q754" s="2" t="s">
        <v>272</v>
      </c>
      <c r="R754" s="2" t="s">
        <v>273</v>
      </c>
      <c r="S754" s="25" t="s">
        <v>273</v>
      </c>
      <c r="T754" s="215"/>
      <c r="U754" s="24" t="s">
        <v>273</v>
      </c>
      <c r="V754" s="2" t="s">
        <v>273</v>
      </c>
      <c r="W754" s="2" t="s">
        <v>273</v>
      </c>
      <c r="X754" s="2" t="s">
        <v>273</v>
      </c>
      <c r="Y754" s="25" t="s">
        <v>273</v>
      </c>
    </row>
    <row r="755" spans="1:25">
      <c r="A755" s="134" t="str">
        <f t="shared" si="11"/>
        <v>ELbu_06.2</v>
      </c>
      <c r="C755" s="177" t="s">
        <v>17</v>
      </c>
      <c r="D755" s="178" t="s">
        <v>1</v>
      </c>
      <c r="E755" s="178" t="s">
        <v>555</v>
      </c>
      <c r="F755" s="178" t="s">
        <v>556</v>
      </c>
      <c r="G755" s="178" t="s">
        <v>540</v>
      </c>
      <c r="H755" s="178" t="s">
        <v>5815</v>
      </c>
      <c r="I755" s="214" t="s">
        <v>643</v>
      </c>
      <c r="J755" s="82" t="s">
        <v>360</v>
      </c>
      <c r="K755" s="82" t="s">
        <v>2434</v>
      </c>
      <c r="L755" s="24" t="s">
        <v>273</v>
      </c>
      <c r="M755" s="25" t="s">
        <v>273</v>
      </c>
      <c r="N755" s="174" t="s">
        <v>273</v>
      </c>
      <c r="O755" s="2" t="s">
        <v>273</v>
      </c>
      <c r="P755" s="2" t="s">
        <v>273</v>
      </c>
      <c r="Q755" s="2" t="s">
        <v>272</v>
      </c>
      <c r="R755" s="2" t="s">
        <v>273</v>
      </c>
      <c r="S755" s="25" t="s">
        <v>273</v>
      </c>
      <c r="T755" s="215"/>
      <c r="U755" s="24" t="s">
        <v>273</v>
      </c>
      <c r="V755" s="2" t="s">
        <v>273</v>
      </c>
      <c r="W755" s="2" t="s">
        <v>273</v>
      </c>
      <c r="X755" s="2" t="s">
        <v>273</v>
      </c>
      <c r="Y755" s="25" t="s">
        <v>273</v>
      </c>
    </row>
    <row r="756" spans="1:25">
      <c r="A756" s="134" t="str">
        <f t="shared" si="11"/>
        <v>ELbu_06.2</v>
      </c>
      <c r="C756" s="177" t="s">
        <v>17</v>
      </c>
      <c r="D756" s="178" t="s">
        <v>1</v>
      </c>
      <c r="E756" s="178" t="s">
        <v>555</v>
      </c>
      <c r="F756" s="178" t="s">
        <v>556</v>
      </c>
      <c r="G756" s="178" t="s">
        <v>540</v>
      </c>
      <c r="H756" s="178" t="s">
        <v>5815</v>
      </c>
      <c r="I756" s="214" t="s">
        <v>643</v>
      </c>
      <c r="J756" s="82" t="s">
        <v>360</v>
      </c>
      <c r="K756" s="82" t="s">
        <v>2435</v>
      </c>
      <c r="L756" s="24" t="s">
        <v>273</v>
      </c>
      <c r="M756" s="25" t="s">
        <v>273</v>
      </c>
      <c r="N756" s="174" t="s">
        <v>273</v>
      </c>
      <c r="O756" s="2" t="s">
        <v>273</v>
      </c>
      <c r="P756" s="2" t="s">
        <v>273</v>
      </c>
      <c r="Q756" s="2" t="s">
        <v>272</v>
      </c>
      <c r="R756" s="2" t="s">
        <v>273</v>
      </c>
      <c r="S756" s="25" t="s">
        <v>273</v>
      </c>
      <c r="T756" s="215"/>
      <c r="U756" s="24" t="s">
        <v>273</v>
      </c>
      <c r="V756" s="2" t="s">
        <v>273</v>
      </c>
      <c r="W756" s="2" t="s">
        <v>273</v>
      </c>
      <c r="X756" s="2" t="s">
        <v>273</v>
      </c>
      <c r="Y756" s="25" t="s">
        <v>273</v>
      </c>
    </row>
    <row r="757" spans="1:25">
      <c r="A757" s="134" t="str">
        <f t="shared" si="11"/>
        <v>ELbu_07.1</v>
      </c>
      <c r="C757" s="177" t="s">
        <v>17</v>
      </c>
      <c r="D757" s="178" t="s">
        <v>1</v>
      </c>
      <c r="E757" s="178" t="s">
        <v>561</v>
      </c>
      <c r="F757" s="178" t="s">
        <v>562</v>
      </c>
      <c r="G757" s="178" t="s">
        <v>533</v>
      </c>
      <c r="H757" s="178" t="s">
        <v>5815</v>
      </c>
      <c r="I757" s="214" t="s">
        <v>643</v>
      </c>
      <c r="J757" s="82" t="s">
        <v>2407</v>
      </c>
      <c r="K757" s="82" t="s">
        <v>2438</v>
      </c>
      <c r="L757" s="24" t="s">
        <v>273</v>
      </c>
      <c r="M757" s="25" t="s">
        <v>273</v>
      </c>
      <c r="N757" s="174" t="s">
        <v>273</v>
      </c>
      <c r="O757" s="2" t="s">
        <v>273</v>
      </c>
      <c r="P757" s="2" t="s">
        <v>273</v>
      </c>
      <c r="Q757" s="2" t="s">
        <v>272</v>
      </c>
      <c r="R757" s="2" t="s">
        <v>272</v>
      </c>
      <c r="S757" s="25" t="s">
        <v>272</v>
      </c>
      <c r="T757" s="215"/>
      <c r="U757" s="24" t="s">
        <v>7</v>
      </c>
      <c r="V757" s="2" t="s">
        <v>7</v>
      </c>
      <c r="W757" s="2" t="s">
        <v>7</v>
      </c>
      <c r="X757" s="2" t="s">
        <v>7</v>
      </c>
      <c r="Y757" s="25" t="s">
        <v>7</v>
      </c>
    </row>
    <row r="758" spans="1:25">
      <c r="A758" s="134" t="str">
        <f t="shared" si="11"/>
        <v>ELbu_07.2</v>
      </c>
      <c r="C758" s="177" t="s">
        <v>17</v>
      </c>
      <c r="D758" s="178" t="s">
        <v>1</v>
      </c>
      <c r="E758" s="178" t="s">
        <v>563</v>
      </c>
      <c r="F758" s="178" t="s">
        <v>564</v>
      </c>
      <c r="G758" s="178" t="s">
        <v>540</v>
      </c>
      <c r="H758" s="178" t="s">
        <v>5815</v>
      </c>
      <c r="I758" s="214" t="s">
        <v>643</v>
      </c>
      <c r="J758" s="82" t="s">
        <v>360</v>
      </c>
      <c r="K758" s="82" t="s">
        <v>2440</v>
      </c>
      <c r="L758" s="24" t="s">
        <v>273</v>
      </c>
      <c r="M758" s="25" t="s">
        <v>273</v>
      </c>
      <c r="N758" s="174" t="s">
        <v>273</v>
      </c>
      <c r="O758" s="2" t="s">
        <v>273</v>
      </c>
      <c r="P758" s="2" t="s">
        <v>273</v>
      </c>
      <c r="Q758" s="2" t="s">
        <v>272</v>
      </c>
      <c r="R758" s="2" t="s">
        <v>272</v>
      </c>
      <c r="S758" s="25" t="s">
        <v>272</v>
      </c>
      <c r="T758" s="215"/>
      <c r="U758" s="24" t="s">
        <v>273</v>
      </c>
      <c r="V758" s="2" t="s">
        <v>273</v>
      </c>
      <c r="W758" s="2" t="s">
        <v>273</v>
      </c>
      <c r="X758" s="2" t="s">
        <v>273</v>
      </c>
      <c r="Y758" s="25" t="s">
        <v>273</v>
      </c>
    </row>
    <row r="759" spans="1:25">
      <c r="A759" s="134" t="str">
        <f t="shared" si="11"/>
        <v>ELbu_07.2</v>
      </c>
      <c r="C759" s="177" t="s">
        <v>17</v>
      </c>
      <c r="D759" s="178" t="s">
        <v>1</v>
      </c>
      <c r="E759" s="178" t="s">
        <v>563</v>
      </c>
      <c r="F759" s="178" t="s">
        <v>564</v>
      </c>
      <c r="G759" s="178" t="s">
        <v>540</v>
      </c>
      <c r="H759" s="178" t="s">
        <v>5815</v>
      </c>
      <c r="I759" s="214" t="s">
        <v>643</v>
      </c>
      <c r="J759" s="82" t="s">
        <v>360</v>
      </c>
      <c r="K759" s="82" t="s">
        <v>2441</v>
      </c>
      <c r="L759" s="24" t="s">
        <v>273</v>
      </c>
      <c r="M759" s="25" t="s">
        <v>273</v>
      </c>
      <c r="N759" s="174" t="s">
        <v>273</v>
      </c>
      <c r="O759" s="2" t="s">
        <v>273</v>
      </c>
      <c r="P759" s="2" t="s">
        <v>273</v>
      </c>
      <c r="Q759" s="2" t="s">
        <v>272</v>
      </c>
      <c r="R759" s="2" t="s">
        <v>272</v>
      </c>
      <c r="S759" s="25" t="s">
        <v>272</v>
      </c>
      <c r="T759" s="215"/>
      <c r="U759" s="24" t="s">
        <v>273</v>
      </c>
      <c r="V759" s="2" t="s">
        <v>273</v>
      </c>
      <c r="W759" s="2" t="s">
        <v>273</v>
      </c>
      <c r="X759" s="2" t="s">
        <v>273</v>
      </c>
      <c r="Y759" s="25" t="s">
        <v>273</v>
      </c>
    </row>
    <row r="760" spans="1:25">
      <c r="A760" s="134" t="str">
        <f t="shared" si="11"/>
        <v>ELca_01.1</v>
      </c>
      <c r="C760" s="177" t="s">
        <v>17</v>
      </c>
      <c r="D760" s="178" t="s">
        <v>495</v>
      </c>
      <c r="E760" s="178" t="s">
        <v>565</v>
      </c>
      <c r="F760" s="178" t="s">
        <v>566</v>
      </c>
      <c r="G760" s="178" t="s">
        <v>540</v>
      </c>
      <c r="H760" s="172" t="s">
        <v>5815</v>
      </c>
      <c r="I760" s="216" t="s">
        <v>643</v>
      </c>
      <c r="J760" s="82" t="s">
        <v>2405</v>
      </c>
      <c r="K760" s="82" t="s">
        <v>2442</v>
      </c>
      <c r="L760" s="24" t="s">
        <v>273</v>
      </c>
      <c r="M760" s="25" t="s">
        <v>273</v>
      </c>
      <c r="N760" s="174" t="s">
        <v>273</v>
      </c>
      <c r="O760" s="2" t="s">
        <v>273</v>
      </c>
      <c r="P760" s="2" t="s">
        <v>273</v>
      </c>
      <c r="Q760" s="2" t="s">
        <v>272</v>
      </c>
      <c r="R760" s="2" t="s">
        <v>272</v>
      </c>
      <c r="S760" s="25" t="s">
        <v>272</v>
      </c>
      <c r="T760" s="215"/>
      <c r="U760" s="24" t="s">
        <v>273</v>
      </c>
      <c r="V760" s="2" t="s">
        <v>273</v>
      </c>
      <c r="W760" s="2" t="s">
        <v>273</v>
      </c>
      <c r="X760" s="2" t="s">
        <v>273</v>
      </c>
      <c r="Y760" s="25" t="s">
        <v>273</v>
      </c>
    </row>
    <row r="761" spans="1:25">
      <c r="A761" s="134" t="str">
        <f t="shared" si="11"/>
        <v>ELca_01.1</v>
      </c>
      <c r="C761" s="177" t="s">
        <v>17</v>
      </c>
      <c r="D761" s="178" t="s">
        <v>495</v>
      </c>
      <c r="E761" s="178" t="s">
        <v>565</v>
      </c>
      <c r="F761" s="178" t="s">
        <v>566</v>
      </c>
      <c r="G761" s="178" t="s">
        <v>540</v>
      </c>
      <c r="H761" s="178" t="s">
        <v>5815</v>
      </c>
      <c r="I761" s="214" t="s">
        <v>643</v>
      </c>
      <c r="J761" s="82" t="s">
        <v>360</v>
      </c>
      <c r="K761" s="82" t="s">
        <v>2443</v>
      </c>
      <c r="L761" s="24" t="s">
        <v>273</v>
      </c>
      <c r="M761" s="25" t="s">
        <v>273</v>
      </c>
      <c r="N761" s="174" t="s">
        <v>273</v>
      </c>
      <c r="O761" s="2" t="s">
        <v>273</v>
      </c>
      <c r="P761" s="2" t="s">
        <v>273</v>
      </c>
      <c r="Q761" s="2" t="s">
        <v>272</v>
      </c>
      <c r="R761" s="2" t="s">
        <v>272</v>
      </c>
      <c r="S761" s="25" t="s">
        <v>272</v>
      </c>
      <c r="T761" s="215"/>
      <c r="U761" s="24" t="s">
        <v>273</v>
      </c>
      <c r="V761" s="2" t="s">
        <v>273</v>
      </c>
      <c r="W761" s="2" t="s">
        <v>273</v>
      </c>
      <c r="X761" s="2" t="s">
        <v>273</v>
      </c>
      <c r="Y761" s="25" t="s">
        <v>273</v>
      </c>
    </row>
    <row r="762" spans="1:25">
      <c r="A762" s="134" t="str">
        <f t="shared" si="11"/>
        <v>ELca_01.1</v>
      </c>
      <c r="C762" s="177" t="s">
        <v>17</v>
      </c>
      <c r="D762" s="178" t="s">
        <v>495</v>
      </c>
      <c r="E762" s="178" t="s">
        <v>565</v>
      </c>
      <c r="F762" s="178" t="s">
        <v>566</v>
      </c>
      <c r="G762" s="178" t="s">
        <v>540</v>
      </c>
      <c r="H762" s="178" t="s">
        <v>5815</v>
      </c>
      <c r="I762" s="214" t="s">
        <v>643</v>
      </c>
      <c r="J762" s="82" t="s">
        <v>360</v>
      </c>
      <c r="K762" s="82" t="s">
        <v>2444</v>
      </c>
      <c r="L762" s="24" t="s">
        <v>272</v>
      </c>
      <c r="M762" s="25" t="s">
        <v>273</v>
      </c>
      <c r="N762" s="174" t="s">
        <v>273</v>
      </c>
      <c r="O762" s="2" t="s">
        <v>273</v>
      </c>
      <c r="P762" s="2" t="s">
        <v>273</v>
      </c>
      <c r="Q762" s="2" t="s">
        <v>272</v>
      </c>
      <c r="R762" s="2" t="s">
        <v>272</v>
      </c>
      <c r="S762" s="25" t="s">
        <v>272</v>
      </c>
      <c r="T762" s="215"/>
      <c r="U762" s="24" t="s">
        <v>273</v>
      </c>
      <c r="V762" s="2" t="s">
        <v>273</v>
      </c>
      <c r="W762" s="2" t="s">
        <v>273</v>
      </c>
      <c r="X762" s="2" t="s">
        <v>273</v>
      </c>
      <c r="Y762" s="25" t="s">
        <v>273</v>
      </c>
    </row>
    <row r="763" spans="1:25">
      <c r="A763" s="134" t="str">
        <f t="shared" si="11"/>
        <v>ELca_01.2</v>
      </c>
      <c r="C763" s="177" t="s">
        <v>17</v>
      </c>
      <c r="D763" s="178" t="s">
        <v>495</v>
      </c>
      <c r="E763" s="178" t="s">
        <v>567</v>
      </c>
      <c r="F763" s="178" t="s">
        <v>568</v>
      </c>
      <c r="G763" s="178" t="s">
        <v>533</v>
      </c>
      <c r="H763" s="178" t="s">
        <v>5815</v>
      </c>
      <c r="I763" s="214" t="s">
        <v>643</v>
      </c>
      <c r="J763" s="82" t="s">
        <v>360</v>
      </c>
      <c r="K763" s="82" t="s">
        <v>2445</v>
      </c>
      <c r="L763" s="24" t="s">
        <v>272</v>
      </c>
      <c r="M763" s="25" t="s">
        <v>273</v>
      </c>
      <c r="N763" s="174" t="s">
        <v>273</v>
      </c>
      <c r="O763" s="2" t="s">
        <v>273</v>
      </c>
      <c r="P763" s="2" t="s">
        <v>273</v>
      </c>
      <c r="Q763" s="2" t="s">
        <v>272</v>
      </c>
      <c r="R763" s="2" t="s">
        <v>272</v>
      </c>
      <c r="S763" s="25" t="s">
        <v>272</v>
      </c>
      <c r="T763" s="215"/>
      <c r="U763" s="24" t="s">
        <v>7</v>
      </c>
      <c r="V763" s="2" t="s">
        <v>7</v>
      </c>
      <c r="W763" s="2" t="s">
        <v>7</v>
      </c>
      <c r="X763" s="2" t="s">
        <v>7</v>
      </c>
      <c r="Y763" s="25" t="s">
        <v>7</v>
      </c>
    </row>
    <row r="764" spans="1:25">
      <c r="A764" s="134" t="str">
        <f t="shared" si="11"/>
        <v>ELca_01.3</v>
      </c>
      <c r="C764" s="177" t="s">
        <v>17</v>
      </c>
      <c r="D764" s="178" t="s">
        <v>495</v>
      </c>
      <c r="E764" s="178" t="s">
        <v>569</v>
      </c>
      <c r="F764" s="178" t="s">
        <v>570</v>
      </c>
      <c r="G764" s="178" t="s">
        <v>540</v>
      </c>
      <c r="H764" s="178" t="s">
        <v>5815</v>
      </c>
      <c r="I764" s="214" t="s">
        <v>643</v>
      </c>
      <c r="J764" s="82" t="s">
        <v>2405</v>
      </c>
      <c r="K764" s="82" t="s">
        <v>2446</v>
      </c>
      <c r="L764" s="24" t="s">
        <v>273</v>
      </c>
      <c r="M764" s="25" t="s">
        <v>273</v>
      </c>
      <c r="N764" s="174" t="s">
        <v>273</v>
      </c>
      <c r="O764" s="2" t="s">
        <v>273</v>
      </c>
      <c r="P764" s="2" t="s">
        <v>273</v>
      </c>
      <c r="Q764" s="2" t="s">
        <v>272</v>
      </c>
      <c r="R764" s="2" t="s">
        <v>272</v>
      </c>
      <c r="S764" s="25" t="s">
        <v>272</v>
      </c>
      <c r="T764" s="215"/>
      <c r="U764" s="24" t="s">
        <v>273</v>
      </c>
      <c r="V764" s="2" t="s">
        <v>273</v>
      </c>
      <c r="W764" s="2" t="s">
        <v>273</v>
      </c>
      <c r="X764" s="2" t="s">
        <v>273</v>
      </c>
      <c r="Y764" s="25" t="s">
        <v>273</v>
      </c>
    </row>
    <row r="765" spans="1:25">
      <c r="A765" s="134" t="str">
        <f t="shared" si="11"/>
        <v>ELca_01.3</v>
      </c>
      <c r="C765" s="177" t="s">
        <v>17</v>
      </c>
      <c r="D765" s="178" t="s">
        <v>495</v>
      </c>
      <c r="E765" s="178" t="s">
        <v>569</v>
      </c>
      <c r="F765" s="178" t="s">
        <v>570</v>
      </c>
      <c r="G765" s="178" t="s">
        <v>540</v>
      </c>
      <c r="H765" s="178" t="s">
        <v>5815</v>
      </c>
      <c r="I765" s="214" t="s">
        <v>643</v>
      </c>
      <c r="J765" s="82" t="s">
        <v>360</v>
      </c>
      <c r="K765" s="82" t="s">
        <v>2447</v>
      </c>
      <c r="L765" s="24" t="s">
        <v>272</v>
      </c>
      <c r="M765" s="25" t="s">
        <v>273</v>
      </c>
      <c r="N765" s="174" t="s">
        <v>273</v>
      </c>
      <c r="O765" s="2" t="s">
        <v>273</v>
      </c>
      <c r="P765" s="2" t="s">
        <v>273</v>
      </c>
      <c r="Q765" s="2" t="s">
        <v>272</v>
      </c>
      <c r="R765" s="2" t="s">
        <v>272</v>
      </c>
      <c r="S765" s="25" t="s">
        <v>272</v>
      </c>
      <c r="T765" s="215"/>
      <c r="U765" s="24" t="s">
        <v>273</v>
      </c>
      <c r="V765" s="2" t="s">
        <v>273</v>
      </c>
      <c r="W765" s="2" t="s">
        <v>273</v>
      </c>
      <c r="X765" s="2" t="s">
        <v>273</v>
      </c>
      <c r="Y765" s="25" t="s">
        <v>273</v>
      </c>
    </row>
    <row r="766" spans="1:25">
      <c r="A766" s="134" t="str">
        <f t="shared" si="11"/>
        <v>ELca_01.4</v>
      </c>
      <c r="C766" s="177" t="s">
        <v>17</v>
      </c>
      <c r="D766" s="178" t="s">
        <v>495</v>
      </c>
      <c r="E766" s="178" t="s">
        <v>571</v>
      </c>
      <c r="F766" s="178" t="s">
        <v>572</v>
      </c>
      <c r="G766" s="178" t="s">
        <v>540</v>
      </c>
      <c r="H766" s="178" t="s">
        <v>5815</v>
      </c>
      <c r="I766" s="214" t="s">
        <v>643</v>
      </c>
      <c r="J766" s="82" t="s">
        <v>360</v>
      </c>
      <c r="K766" s="82" t="s">
        <v>2447</v>
      </c>
      <c r="L766" s="24" t="s">
        <v>272</v>
      </c>
      <c r="M766" s="25" t="s">
        <v>273</v>
      </c>
      <c r="N766" s="174" t="s">
        <v>273</v>
      </c>
      <c r="O766" s="2" t="s">
        <v>273</v>
      </c>
      <c r="P766" s="2" t="s">
        <v>273</v>
      </c>
      <c r="Q766" s="2" t="s">
        <v>273</v>
      </c>
      <c r="R766" s="2" t="s">
        <v>272</v>
      </c>
      <c r="S766" s="25" t="s">
        <v>272</v>
      </c>
      <c r="T766" s="215"/>
      <c r="U766" s="24" t="s">
        <v>273</v>
      </c>
      <c r="V766" s="2" t="s">
        <v>273</v>
      </c>
      <c r="W766" s="2" t="s">
        <v>273</v>
      </c>
      <c r="X766" s="2" t="s">
        <v>273</v>
      </c>
      <c r="Y766" s="25" t="s">
        <v>273</v>
      </c>
    </row>
    <row r="767" spans="1:25">
      <c r="A767" s="134" t="str">
        <f t="shared" si="11"/>
        <v>ELca_02.6</v>
      </c>
      <c r="C767" s="177" t="s">
        <v>17</v>
      </c>
      <c r="D767" s="178" t="s">
        <v>495</v>
      </c>
      <c r="E767" s="178" t="s">
        <v>583</v>
      </c>
      <c r="F767" s="178" t="s">
        <v>584</v>
      </c>
      <c r="G767" s="178" t="s">
        <v>540</v>
      </c>
      <c r="H767" s="178" t="s">
        <v>5815</v>
      </c>
      <c r="I767" s="214" t="s">
        <v>643</v>
      </c>
      <c r="J767" s="82" t="s">
        <v>47</v>
      </c>
      <c r="K767" s="82" t="s">
        <v>47</v>
      </c>
      <c r="L767" s="24" t="s">
        <v>272</v>
      </c>
      <c r="M767" s="25" t="s">
        <v>272</v>
      </c>
      <c r="N767" s="174" t="s">
        <v>7</v>
      </c>
      <c r="O767" s="2" t="s">
        <v>7</v>
      </c>
      <c r="P767" s="2" t="s">
        <v>7</v>
      </c>
      <c r="Q767" s="2" t="s">
        <v>7</v>
      </c>
      <c r="R767" s="2" t="s">
        <v>7</v>
      </c>
      <c r="S767" s="25" t="s">
        <v>7</v>
      </c>
      <c r="T767" s="215"/>
      <c r="U767" s="24" t="s">
        <v>272</v>
      </c>
      <c r="V767" s="2" t="s">
        <v>272</v>
      </c>
      <c r="W767" s="2" t="s">
        <v>272</v>
      </c>
      <c r="X767" s="2" t="s">
        <v>272</v>
      </c>
      <c r="Y767" s="25" t="s">
        <v>272</v>
      </c>
    </row>
    <row r="768" spans="1:25">
      <c r="A768" s="134" t="str">
        <f t="shared" si="11"/>
        <v>ELca_03.1</v>
      </c>
      <c r="C768" s="177" t="s">
        <v>17</v>
      </c>
      <c r="D768" s="178" t="s">
        <v>495</v>
      </c>
      <c r="E768" s="178" t="s">
        <v>585</v>
      </c>
      <c r="F768" s="178" t="s">
        <v>586</v>
      </c>
      <c r="G768" s="178" t="s">
        <v>533</v>
      </c>
      <c r="H768" s="172" t="s">
        <v>5815</v>
      </c>
      <c r="I768" s="216" t="s">
        <v>643</v>
      </c>
      <c r="J768" s="82" t="s">
        <v>360</v>
      </c>
      <c r="K768" s="82" t="s">
        <v>2459</v>
      </c>
      <c r="L768" s="24" t="s">
        <v>272</v>
      </c>
      <c r="M768" s="25" t="s">
        <v>273</v>
      </c>
      <c r="N768" s="174" t="s">
        <v>273</v>
      </c>
      <c r="O768" s="2" t="s">
        <v>273</v>
      </c>
      <c r="P768" s="2" t="s">
        <v>273</v>
      </c>
      <c r="Q768" s="2" t="s">
        <v>272</v>
      </c>
      <c r="R768" s="2" t="s">
        <v>272</v>
      </c>
      <c r="S768" s="25" t="s">
        <v>272</v>
      </c>
      <c r="T768" s="215"/>
      <c r="U768" s="24" t="s">
        <v>7</v>
      </c>
      <c r="V768" s="2" t="s">
        <v>7</v>
      </c>
      <c r="W768" s="2" t="s">
        <v>7</v>
      </c>
      <c r="X768" s="2" t="s">
        <v>7</v>
      </c>
      <c r="Y768" s="25" t="s">
        <v>7</v>
      </c>
    </row>
    <row r="769" spans="1:25">
      <c r="A769" s="134" t="str">
        <f t="shared" si="11"/>
        <v>ELca_03.2</v>
      </c>
      <c r="C769" s="177" t="s">
        <v>17</v>
      </c>
      <c r="D769" s="178" t="s">
        <v>495</v>
      </c>
      <c r="E769" s="178" t="s">
        <v>587</v>
      </c>
      <c r="F769" s="178" t="s">
        <v>588</v>
      </c>
      <c r="G769" s="178" t="s">
        <v>540</v>
      </c>
      <c r="H769" s="178" t="s">
        <v>5815</v>
      </c>
      <c r="I769" s="214"/>
      <c r="J769" s="82" t="s">
        <v>194</v>
      </c>
      <c r="K769" s="82" t="s">
        <v>194</v>
      </c>
      <c r="L769" s="24" t="s">
        <v>7</v>
      </c>
      <c r="M769" s="25" t="s">
        <v>7</v>
      </c>
      <c r="N769" s="174" t="s">
        <v>7</v>
      </c>
      <c r="O769" s="2" t="s">
        <v>7</v>
      </c>
      <c r="P769" s="2" t="s">
        <v>7</v>
      </c>
      <c r="Q769" s="2" t="s">
        <v>7</v>
      </c>
      <c r="R769" s="2" t="s">
        <v>7</v>
      </c>
      <c r="S769" s="25" t="s">
        <v>7</v>
      </c>
      <c r="T769" s="215" t="s">
        <v>7</v>
      </c>
      <c r="U769" s="24" t="s">
        <v>7</v>
      </c>
      <c r="V769" s="2" t="s">
        <v>7</v>
      </c>
      <c r="W769" s="2" t="s">
        <v>7</v>
      </c>
      <c r="X769" s="2" t="s">
        <v>7</v>
      </c>
      <c r="Y769" s="25" t="s">
        <v>7</v>
      </c>
    </row>
    <row r="770" spans="1:25">
      <c r="A770" s="134" t="str">
        <f t="shared" si="11"/>
        <v>ELca_03.3</v>
      </c>
      <c r="C770" s="177" t="s">
        <v>17</v>
      </c>
      <c r="D770" s="178" t="s">
        <v>495</v>
      </c>
      <c r="E770" s="178" t="s">
        <v>589</v>
      </c>
      <c r="F770" s="178" t="s">
        <v>590</v>
      </c>
      <c r="G770" s="178" t="s">
        <v>540</v>
      </c>
      <c r="H770" s="178" t="s">
        <v>5815</v>
      </c>
      <c r="I770" s="214"/>
      <c r="J770" s="82" t="s">
        <v>194</v>
      </c>
      <c r="K770" s="82" t="s">
        <v>194</v>
      </c>
      <c r="L770" s="24" t="s">
        <v>7</v>
      </c>
      <c r="M770" s="25" t="s">
        <v>7</v>
      </c>
      <c r="N770" s="174" t="s">
        <v>7</v>
      </c>
      <c r="O770" s="2" t="s">
        <v>7</v>
      </c>
      <c r="P770" s="2" t="s">
        <v>7</v>
      </c>
      <c r="Q770" s="2" t="s">
        <v>7</v>
      </c>
      <c r="R770" s="2" t="s">
        <v>7</v>
      </c>
      <c r="S770" s="25" t="s">
        <v>7</v>
      </c>
      <c r="T770" s="215" t="s">
        <v>7</v>
      </c>
      <c r="U770" s="24" t="s">
        <v>7</v>
      </c>
      <c r="V770" s="2" t="s">
        <v>7</v>
      </c>
      <c r="W770" s="2" t="s">
        <v>7</v>
      </c>
      <c r="X770" s="2" t="s">
        <v>7</v>
      </c>
      <c r="Y770" s="25" t="s">
        <v>7</v>
      </c>
    </row>
    <row r="771" spans="1:25">
      <c r="A771" s="134" t="str">
        <f t="shared" si="11"/>
        <v>ELca_04.2</v>
      </c>
      <c r="C771" s="177" t="s">
        <v>17</v>
      </c>
      <c r="D771" s="178" t="s">
        <v>495</v>
      </c>
      <c r="E771" s="178" t="s">
        <v>593</v>
      </c>
      <c r="F771" s="178" t="s">
        <v>594</v>
      </c>
      <c r="G771" s="178" t="s">
        <v>540</v>
      </c>
      <c r="H771" s="178" t="s">
        <v>5815</v>
      </c>
      <c r="I771" s="214"/>
      <c r="J771" s="82" t="s">
        <v>194</v>
      </c>
      <c r="K771" s="82" t="s">
        <v>194</v>
      </c>
      <c r="L771" s="24" t="s">
        <v>7</v>
      </c>
      <c r="M771" s="25" t="s">
        <v>7</v>
      </c>
      <c r="N771" s="174" t="s">
        <v>7</v>
      </c>
      <c r="O771" s="2" t="s">
        <v>7</v>
      </c>
      <c r="P771" s="2" t="s">
        <v>7</v>
      </c>
      <c r="Q771" s="2" t="s">
        <v>7</v>
      </c>
      <c r="R771" s="2" t="s">
        <v>7</v>
      </c>
      <c r="S771" s="25" t="s">
        <v>7</v>
      </c>
      <c r="T771" s="215" t="s">
        <v>7</v>
      </c>
      <c r="U771" s="24" t="s">
        <v>7</v>
      </c>
      <c r="V771" s="2" t="s">
        <v>7</v>
      </c>
      <c r="W771" s="2" t="s">
        <v>7</v>
      </c>
      <c r="X771" s="2" t="s">
        <v>7</v>
      </c>
      <c r="Y771" s="25" t="s">
        <v>7</v>
      </c>
    </row>
    <row r="772" spans="1:25">
      <c r="A772" s="134" t="str">
        <f t="shared" si="11"/>
        <v>ELca_04.3</v>
      </c>
      <c r="C772" s="177" t="s">
        <v>17</v>
      </c>
      <c r="D772" s="178" t="s">
        <v>495</v>
      </c>
      <c r="E772" s="178" t="s">
        <v>595</v>
      </c>
      <c r="F772" s="178" t="s">
        <v>596</v>
      </c>
      <c r="G772" s="178" t="s">
        <v>540</v>
      </c>
      <c r="H772" s="178" t="s">
        <v>5815</v>
      </c>
      <c r="I772" s="214" t="s">
        <v>643</v>
      </c>
      <c r="J772" s="82" t="s">
        <v>2405</v>
      </c>
      <c r="K772" s="82" t="s">
        <v>2462</v>
      </c>
      <c r="L772" s="24" t="s">
        <v>273</v>
      </c>
      <c r="M772" s="25" t="s">
        <v>273</v>
      </c>
      <c r="N772" s="174" t="s">
        <v>273</v>
      </c>
      <c r="O772" s="2" t="s">
        <v>273</v>
      </c>
      <c r="P772" s="2" t="s">
        <v>273</v>
      </c>
      <c r="Q772" s="2" t="s">
        <v>272</v>
      </c>
      <c r="R772" s="2" t="s">
        <v>272</v>
      </c>
      <c r="S772" s="25" t="s">
        <v>272</v>
      </c>
      <c r="T772" s="215"/>
      <c r="U772" s="24" t="s">
        <v>273</v>
      </c>
      <c r="V772" s="2" t="s">
        <v>273</v>
      </c>
      <c r="W772" s="2" t="s">
        <v>273</v>
      </c>
      <c r="X772" s="2" t="s">
        <v>273</v>
      </c>
      <c r="Y772" s="25" t="s">
        <v>273</v>
      </c>
    </row>
    <row r="773" spans="1:25">
      <c r="A773" s="134" t="str">
        <f t="shared" si="11"/>
        <v>ELca_04.3</v>
      </c>
      <c r="C773" s="177" t="s">
        <v>17</v>
      </c>
      <c r="D773" s="178" t="s">
        <v>495</v>
      </c>
      <c r="E773" s="178" t="s">
        <v>595</v>
      </c>
      <c r="F773" s="178" t="s">
        <v>596</v>
      </c>
      <c r="G773" s="178" t="s">
        <v>540</v>
      </c>
      <c r="H773" s="178" t="s">
        <v>5815</v>
      </c>
      <c r="I773" s="214" t="s">
        <v>643</v>
      </c>
      <c r="J773" s="82" t="s">
        <v>2423</v>
      </c>
      <c r="K773" s="82" t="s">
        <v>2463</v>
      </c>
      <c r="L773" s="24" t="s">
        <v>273</v>
      </c>
      <c r="M773" s="25" t="s">
        <v>273</v>
      </c>
      <c r="N773" s="174" t="s">
        <v>273</v>
      </c>
      <c r="O773" s="2" t="s">
        <v>273</v>
      </c>
      <c r="P773" s="2" t="s">
        <v>273</v>
      </c>
      <c r="Q773" s="2" t="s">
        <v>272</v>
      </c>
      <c r="R773" s="2" t="s">
        <v>272</v>
      </c>
      <c r="S773" s="25" t="s">
        <v>272</v>
      </c>
      <c r="T773" s="215"/>
      <c r="U773" s="24" t="s">
        <v>273</v>
      </c>
      <c r="V773" s="2" t="s">
        <v>273</v>
      </c>
      <c r="W773" s="2" t="s">
        <v>273</v>
      </c>
      <c r="X773" s="2" t="s">
        <v>273</v>
      </c>
      <c r="Y773" s="25" t="s">
        <v>273</v>
      </c>
    </row>
    <row r="774" spans="1:25">
      <c r="A774" s="134" t="str">
        <f t="shared" si="11"/>
        <v>ELca_05.2</v>
      </c>
      <c r="C774" s="177" t="s">
        <v>17</v>
      </c>
      <c r="D774" s="178" t="s">
        <v>495</v>
      </c>
      <c r="E774" s="178" t="s">
        <v>599</v>
      </c>
      <c r="F774" s="178" t="s">
        <v>600</v>
      </c>
      <c r="G774" s="178" t="s">
        <v>540</v>
      </c>
      <c r="H774" s="178" t="s">
        <v>5815</v>
      </c>
      <c r="I774" s="214" t="s">
        <v>643</v>
      </c>
      <c r="J774" s="82" t="s">
        <v>2405</v>
      </c>
      <c r="K774" s="82" t="s">
        <v>2466</v>
      </c>
      <c r="L774" s="24" t="s">
        <v>273</v>
      </c>
      <c r="M774" s="25" t="s">
        <v>273</v>
      </c>
      <c r="N774" s="174" t="s">
        <v>273</v>
      </c>
      <c r="O774" s="2" t="s">
        <v>273</v>
      </c>
      <c r="P774" s="2" t="s">
        <v>273</v>
      </c>
      <c r="Q774" s="2" t="s">
        <v>272</v>
      </c>
      <c r="R774" s="2" t="s">
        <v>272</v>
      </c>
      <c r="S774" s="25" t="s">
        <v>272</v>
      </c>
      <c r="T774" s="215"/>
      <c r="U774" s="24" t="s">
        <v>273</v>
      </c>
      <c r="V774" s="2" t="s">
        <v>273</v>
      </c>
      <c r="W774" s="2" t="s">
        <v>273</v>
      </c>
      <c r="X774" s="2" t="s">
        <v>273</v>
      </c>
      <c r="Y774" s="25" t="s">
        <v>273</v>
      </c>
    </row>
    <row r="775" spans="1:25">
      <c r="A775" s="134" t="str">
        <f t="shared" si="11"/>
        <v>ELca_05.2</v>
      </c>
      <c r="C775" s="177" t="s">
        <v>17</v>
      </c>
      <c r="D775" s="178" t="s">
        <v>495</v>
      </c>
      <c r="E775" s="178" t="s">
        <v>599</v>
      </c>
      <c r="F775" s="178" t="s">
        <v>600</v>
      </c>
      <c r="G775" s="178" t="s">
        <v>540</v>
      </c>
      <c r="H775" s="178" t="s">
        <v>5815</v>
      </c>
      <c r="I775" s="214" t="s">
        <v>643</v>
      </c>
      <c r="J775" s="82" t="s">
        <v>2425</v>
      </c>
      <c r="K775" s="82" t="s">
        <v>2467</v>
      </c>
      <c r="L775" s="24" t="s">
        <v>273</v>
      </c>
      <c r="M775" s="25" t="s">
        <v>273</v>
      </c>
      <c r="N775" s="174" t="s">
        <v>273</v>
      </c>
      <c r="O775" s="2" t="s">
        <v>273</v>
      </c>
      <c r="P775" s="2" t="s">
        <v>273</v>
      </c>
      <c r="Q775" s="2" t="s">
        <v>272</v>
      </c>
      <c r="R775" s="2" t="s">
        <v>272</v>
      </c>
      <c r="S775" s="25" t="s">
        <v>272</v>
      </c>
      <c r="T775" s="215"/>
      <c r="U775" s="24" t="s">
        <v>273</v>
      </c>
      <c r="V775" s="2" t="s">
        <v>273</v>
      </c>
      <c r="W775" s="2" t="s">
        <v>273</v>
      </c>
      <c r="X775" s="2" t="s">
        <v>273</v>
      </c>
      <c r="Y775" s="25" t="s">
        <v>273</v>
      </c>
    </row>
    <row r="776" spans="1:25">
      <c r="A776" s="134" t="str">
        <f t="shared" ref="A776:A839" si="12">C776&amp;LOWER(LEFT(D776,2))&amp;"_"&amp;IF(LEN(TRIM(LEFT(E776,FIND(" ",E776))))=3,"0"&amp;TRIM(LEFT(E776,FIND(" ",E776))),TRIM(LEFT(E776,FIND(" ",E776))))</f>
        <v>ELfa_01.4</v>
      </c>
      <c r="C776" s="177" t="s">
        <v>17</v>
      </c>
      <c r="D776" s="178" t="s">
        <v>2</v>
      </c>
      <c r="E776" s="178" t="s">
        <v>609</v>
      </c>
      <c r="F776" s="178" t="s">
        <v>610</v>
      </c>
      <c r="G776" s="178" t="s">
        <v>540</v>
      </c>
      <c r="H776" s="172" t="s">
        <v>5815</v>
      </c>
      <c r="I776" s="216" t="s">
        <v>643</v>
      </c>
      <c r="J776" s="82" t="s">
        <v>2405</v>
      </c>
      <c r="K776" s="82" t="s">
        <v>2472</v>
      </c>
      <c r="L776" s="24" t="s">
        <v>273</v>
      </c>
      <c r="M776" s="25" t="s">
        <v>273</v>
      </c>
      <c r="N776" s="174" t="s">
        <v>273</v>
      </c>
      <c r="O776" s="2" t="s">
        <v>273</v>
      </c>
      <c r="P776" s="2" t="s">
        <v>273</v>
      </c>
      <c r="Q776" s="2" t="s">
        <v>272</v>
      </c>
      <c r="R776" s="2" t="s">
        <v>272</v>
      </c>
      <c r="S776" s="25" t="s">
        <v>272</v>
      </c>
      <c r="T776" s="215"/>
      <c r="U776" s="24" t="s">
        <v>273</v>
      </c>
      <c r="V776" s="2" t="s">
        <v>273</v>
      </c>
      <c r="W776" s="2" t="s">
        <v>273</v>
      </c>
      <c r="X776" s="2" t="s">
        <v>273</v>
      </c>
      <c r="Y776" s="25" t="s">
        <v>273</v>
      </c>
    </row>
    <row r="777" spans="1:25">
      <c r="A777" s="134" t="str">
        <f t="shared" si="12"/>
        <v>ELfa_01.4</v>
      </c>
      <c r="C777" s="177" t="s">
        <v>17</v>
      </c>
      <c r="D777" s="178" t="s">
        <v>2</v>
      </c>
      <c r="E777" s="178" t="s">
        <v>609</v>
      </c>
      <c r="F777" s="178" t="s">
        <v>610</v>
      </c>
      <c r="G777" s="178" t="s">
        <v>540</v>
      </c>
      <c r="H777" s="178" t="s">
        <v>5815</v>
      </c>
      <c r="I777" s="214" t="s">
        <v>643</v>
      </c>
      <c r="J777" s="82" t="s">
        <v>360</v>
      </c>
      <c r="K777" s="82" t="s">
        <v>2473</v>
      </c>
      <c r="L777" s="24" t="s">
        <v>273</v>
      </c>
      <c r="M777" s="25" t="s">
        <v>273</v>
      </c>
      <c r="N777" s="174" t="s">
        <v>273</v>
      </c>
      <c r="O777" s="2" t="s">
        <v>273</v>
      </c>
      <c r="P777" s="2" t="s">
        <v>273</v>
      </c>
      <c r="Q777" s="2" t="s">
        <v>272</v>
      </c>
      <c r="R777" s="2" t="s">
        <v>272</v>
      </c>
      <c r="S777" s="25" t="s">
        <v>272</v>
      </c>
      <c r="T777" s="215"/>
      <c r="U777" s="24" t="s">
        <v>273</v>
      </c>
      <c r="V777" s="2" t="s">
        <v>273</v>
      </c>
      <c r="W777" s="2" t="s">
        <v>273</v>
      </c>
      <c r="X777" s="2" t="s">
        <v>273</v>
      </c>
      <c r="Y777" s="25" t="s">
        <v>273</v>
      </c>
    </row>
    <row r="778" spans="1:25">
      <c r="A778" s="134" t="str">
        <f t="shared" si="12"/>
        <v>ELfa_03.3</v>
      </c>
      <c r="C778" s="177" t="s">
        <v>17</v>
      </c>
      <c r="D778" s="178" t="s">
        <v>2</v>
      </c>
      <c r="E778" s="178" t="s">
        <v>619</v>
      </c>
      <c r="F778" s="178" t="s">
        <v>620</v>
      </c>
      <c r="G778" s="178" t="s">
        <v>540</v>
      </c>
      <c r="H778" s="178" t="s">
        <v>5815</v>
      </c>
      <c r="I778" s="214" t="s">
        <v>643</v>
      </c>
      <c r="J778" s="82" t="s">
        <v>2405</v>
      </c>
      <c r="K778" s="82" t="s">
        <v>5982</v>
      </c>
      <c r="L778" s="24" t="s">
        <v>273</v>
      </c>
      <c r="M778" s="25" t="s">
        <v>273</v>
      </c>
      <c r="N778" s="174" t="s">
        <v>273</v>
      </c>
      <c r="O778" s="2" t="s">
        <v>273</v>
      </c>
      <c r="P778" s="2" t="s">
        <v>273</v>
      </c>
      <c r="Q778" s="2" t="s">
        <v>272</v>
      </c>
      <c r="R778" s="2" t="s">
        <v>272</v>
      </c>
      <c r="S778" s="25" t="s">
        <v>272</v>
      </c>
      <c r="T778" s="215"/>
      <c r="U778" s="24" t="s">
        <v>273</v>
      </c>
      <c r="V778" s="2" t="s">
        <v>273</v>
      </c>
      <c r="W778" s="2" t="s">
        <v>273</v>
      </c>
      <c r="X778" s="2" t="s">
        <v>273</v>
      </c>
      <c r="Y778" s="25" t="s">
        <v>273</v>
      </c>
    </row>
    <row r="779" spans="1:25">
      <c r="A779" s="134" t="str">
        <f t="shared" si="12"/>
        <v>ELst_02.1</v>
      </c>
      <c r="C779" s="177" t="s">
        <v>17</v>
      </c>
      <c r="D779" s="178" t="s">
        <v>3</v>
      </c>
      <c r="E779" s="178" t="s">
        <v>899</v>
      </c>
      <c r="F779" s="178" t="s">
        <v>900</v>
      </c>
      <c r="G779" s="178" t="s">
        <v>540</v>
      </c>
      <c r="H779" s="178" t="s">
        <v>5815</v>
      </c>
      <c r="I779" s="214" t="s">
        <v>643</v>
      </c>
      <c r="J779" s="82" t="s">
        <v>5983</v>
      </c>
      <c r="K779" s="82" t="s">
        <v>5984</v>
      </c>
      <c r="L779" s="24" t="s">
        <v>273</v>
      </c>
      <c r="M779" s="25" t="s">
        <v>273</v>
      </c>
      <c r="N779" s="174" t="s">
        <v>273</v>
      </c>
      <c r="O779" s="2" t="s">
        <v>273</v>
      </c>
      <c r="P779" s="2" t="s">
        <v>273</v>
      </c>
      <c r="Q779" s="2" t="s">
        <v>272</v>
      </c>
      <c r="R779" s="2" t="s">
        <v>272</v>
      </c>
      <c r="S779" s="25" t="s">
        <v>272</v>
      </c>
      <c r="T779" s="215"/>
      <c r="U779" s="24" t="s">
        <v>273</v>
      </c>
      <c r="V779" s="2" t="s">
        <v>273</v>
      </c>
      <c r="W779" s="2" t="s">
        <v>273</v>
      </c>
      <c r="X779" s="2" t="s">
        <v>273</v>
      </c>
      <c r="Y779" s="25" t="s">
        <v>273</v>
      </c>
    </row>
    <row r="780" spans="1:25">
      <c r="A780" s="134" t="str">
        <f t="shared" si="12"/>
        <v>ELst_02.2</v>
      </c>
      <c r="C780" s="177" t="s">
        <v>17</v>
      </c>
      <c r="D780" s="178" t="s">
        <v>3</v>
      </c>
      <c r="E780" s="178" t="s">
        <v>627</v>
      </c>
      <c r="F780" s="178" t="s">
        <v>628</v>
      </c>
      <c r="G780" s="178" t="s">
        <v>540</v>
      </c>
      <c r="H780" s="178" t="s">
        <v>5815</v>
      </c>
      <c r="I780" s="214" t="s">
        <v>643</v>
      </c>
      <c r="J780" s="82" t="s">
        <v>5983</v>
      </c>
      <c r="K780" s="82" t="s">
        <v>2512</v>
      </c>
      <c r="L780" s="24" t="s">
        <v>272</v>
      </c>
      <c r="M780" s="25" t="s">
        <v>273</v>
      </c>
      <c r="N780" s="174" t="s">
        <v>273</v>
      </c>
      <c r="O780" s="2" t="s">
        <v>272</v>
      </c>
      <c r="P780" s="2" t="s">
        <v>272</v>
      </c>
      <c r="Q780" s="2" t="s">
        <v>272</v>
      </c>
      <c r="R780" s="2" t="s">
        <v>272</v>
      </c>
      <c r="S780" s="25" t="s">
        <v>272</v>
      </c>
      <c r="T780" s="215"/>
      <c r="U780" s="24" t="s">
        <v>272</v>
      </c>
      <c r="V780" s="2" t="s">
        <v>273</v>
      </c>
      <c r="W780" s="2" t="s">
        <v>272</v>
      </c>
      <c r="X780" s="2" t="s">
        <v>273</v>
      </c>
      <c r="Y780" s="25" t="s">
        <v>273</v>
      </c>
    </row>
    <row r="781" spans="1:25">
      <c r="A781" s="134" t="str">
        <f t="shared" si="12"/>
        <v>ELst_02.2</v>
      </c>
      <c r="C781" s="177" t="s">
        <v>17</v>
      </c>
      <c r="D781" s="178" t="s">
        <v>3</v>
      </c>
      <c r="E781" s="178" t="s">
        <v>627</v>
      </c>
      <c r="F781" s="178" t="s">
        <v>628</v>
      </c>
      <c r="G781" s="178" t="s">
        <v>540</v>
      </c>
      <c r="H781" s="178" t="s">
        <v>5815</v>
      </c>
      <c r="I781" s="214" t="s">
        <v>643</v>
      </c>
      <c r="J781" s="82" t="s">
        <v>5983</v>
      </c>
      <c r="K781" s="82" t="s">
        <v>5985</v>
      </c>
      <c r="L781" s="24" t="s">
        <v>272</v>
      </c>
      <c r="M781" s="25" t="s">
        <v>273</v>
      </c>
      <c r="N781" s="174" t="s">
        <v>273</v>
      </c>
      <c r="O781" s="2" t="s">
        <v>272</v>
      </c>
      <c r="P781" s="2" t="s">
        <v>272</v>
      </c>
      <c r="Q781" s="2" t="s">
        <v>272</v>
      </c>
      <c r="R781" s="2" t="s">
        <v>272</v>
      </c>
      <c r="S781" s="25" t="s">
        <v>272</v>
      </c>
      <c r="T781" s="215"/>
      <c r="U781" s="24" t="s">
        <v>273</v>
      </c>
      <c r="V781" s="2" t="s">
        <v>273</v>
      </c>
      <c r="W781" s="2" t="s">
        <v>272</v>
      </c>
      <c r="X781" s="2" t="s">
        <v>273</v>
      </c>
      <c r="Y781" s="25" t="s">
        <v>273</v>
      </c>
    </row>
    <row r="782" spans="1:25">
      <c r="A782" s="134" t="str">
        <f t="shared" si="12"/>
        <v>ELst_02.3</v>
      </c>
      <c r="C782" s="177" t="s">
        <v>17</v>
      </c>
      <c r="D782" s="178" t="s">
        <v>3</v>
      </c>
      <c r="E782" s="178" t="s">
        <v>629</v>
      </c>
      <c r="F782" s="178" t="s">
        <v>630</v>
      </c>
      <c r="G782" s="178" t="s">
        <v>540</v>
      </c>
      <c r="H782" s="178" t="s">
        <v>5815</v>
      </c>
      <c r="I782" s="214" t="s">
        <v>643</v>
      </c>
      <c r="J782" s="82" t="s">
        <v>5983</v>
      </c>
      <c r="K782" s="82" t="s">
        <v>2513</v>
      </c>
      <c r="L782" s="24" t="s">
        <v>273</v>
      </c>
      <c r="M782" s="25" t="s">
        <v>273</v>
      </c>
      <c r="N782" s="174" t="s">
        <v>273</v>
      </c>
      <c r="O782" s="2" t="s">
        <v>272</v>
      </c>
      <c r="P782" s="2" t="s">
        <v>272</v>
      </c>
      <c r="Q782" s="2" t="s">
        <v>272</v>
      </c>
      <c r="R782" s="2" t="s">
        <v>272</v>
      </c>
      <c r="S782" s="25" t="s">
        <v>272</v>
      </c>
      <c r="T782" s="215"/>
      <c r="U782" s="24" t="s">
        <v>273</v>
      </c>
      <c r="V782" s="2" t="s">
        <v>273</v>
      </c>
      <c r="W782" s="2" t="s">
        <v>272</v>
      </c>
      <c r="X782" s="2" t="s">
        <v>273</v>
      </c>
      <c r="Y782" s="25" t="s">
        <v>273</v>
      </c>
    </row>
    <row r="783" spans="1:25">
      <c r="A783" s="134" t="str">
        <f t="shared" si="12"/>
        <v>ELst_02.5</v>
      </c>
      <c r="C783" s="177" t="s">
        <v>17</v>
      </c>
      <c r="D783" s="178" t="s">
        <v>3</v>
      </c>
      <c r="E783" s="178" t="s">
        <v>633</v>
      </c>
      <c r="F783" s="178" t="s">
        <v>634</v>
      </c>
      <c r="G783" s="178" t="s">
        <v>540</v>
      </c>
      <c r="H783" s="178" t="s">
        <v>5815</v>
      </c>
      <c r="I783" s="214" t="s">
        <v>54</v>
      </c>
      <c r="J783" s="82" t="s">
        <v>2514</v>
      </c>
      <c r="K783" s="82" t="s">
        <v>2515</v>
      </c>
      <c r="L783" s="24" t="s">
        <v>272</v>
      </c>
      <c r="M783" s="25" t="s">
        <v>273</v>
      </c>
      <c r="N783" s="174" t="s">
        <v>273</v>
      </c>
      <c r="O783" s="2" t="s">
        <v>272</v>
      </c>
      <c r="P783" s="2" t="s">
        <v>272</v>
      </c>
      <c r="Q783" s="2" t="s">
        <v>272</v>
      </c>
      <c r="R783" s="2" t="s">
        <v>272</v>
      </c>
      <c r="S783" s="25" t="s">
        <v>272</v>
      </c>
      <c r="T783" s="215"/>
      <c r="U783" s="24" t="s">
        <v>273</v>
      </c>
      <c r="V783" s="2" t="s">
        <v>273</v>
      </c>
      <c r="W783" s="2" t="s">
        <v>273</v>
      </c>
      <c r="X783" s="2" t="s">
        <v>273</v>
      </c>
      <c r="Y783" s="25" t="s">
        <v>273</v>
      </c>
    </row>
    <row r="784" spans="1:25">
      <c r="A784" s="134" t="str">
        <f t="shared" si="12"/>
        <v>ELst_02.5</v>
      </c>
      <c r="C784" s="177" t="s">
        <v>17</v>
      </c>
      <c r="D784" s="178" t="s">
        <v>3</v>
      </c>
      <c r="E784" s="178" t="s">
        <v>633</v>
      </c>
      <c r="F784" s="178" t="s">
        <v>634</v>
      </c>
      <c r="G784" s="178" t="s">
        <v>540</v>
      </c>
      <c r="H784" s="172" t="s">
        <v>5815</v>
      </c>
      <c r="I784" s="216" t="s">
        <v>54</v>
      </c>
      <c r="J784" s="82" t="s">
        <v>2516</v>
      </c>
      <c r="K784" s="82" t="s">
        <v>2517</v>
      </c>
      <c r="L784" s="24" t="s">
        <v>272</v>
      </c>
      <c r="M784" s="25" t="s">
        <v>273</v>
      </c>
      <c r="N784" s="174" t="s">
        <v>273</v>
      </c>
      <c r="O784" s="2" t="s">
        <v>272</v>
      </c>
      <c r="P784" s="2" t="s">
        <v>272</v>
      </c>
      <c r="Q784" s="2" t="s">
        <v>272</v>
      </c>
      <c r="R784" s="2" t="s">
        <v>272</v>
      </c>
      <c r="S784" s="25" t="s">
        <v>272</v>
      </c>
      <c r="T784" s="215"/>
      <c r="U784" s="24" t="s">
        <v>273</v>
      </c>
      <c r="V784" s="2" t="s">
        <v>273</v>
      </c>
      <c r="W784" s="2" t="s">
        <v>273</v>
      </c>
      <c r="X784" s="2" t="s">
        <v>273</v>
      </c>
      <c r="Y784" s="25" t="s">
        <v>273</v>
      </c>
    </row>
    <row r="785" spans="1:25">
      <c r="A785" s="134" t="str">
        <f t="shared" si="12"/>
        <v>ELst_02.5</v>
      </c>
      <c r="C785" s="177" t="s">
        <v>17</v>
      </c>
      <c r="D785" s="178" t="s">
        <v>3</v>
      </c>
      <c r="E785" s="178" t="s">
        <v>633</v>
      </c>
      <c r="F785" s="178" t="s">
        <v>634</v>
      </c>
      <c r="G785" s="178" t="s">
        <v>540</v>
      </c>
      <c r="H785" s="178" t="s">
        <v>5815</v>
      </c>
      <c r="I785" s="214" t="s">
        <v>54</v>
      </c>
      <c r="J785" s="82" t="s">
        <v>2518</v>
      </c>
      <c r="K785" s="82" t="s">
        <v>2519</v>
      </c>
      <c r="L785" s="24" t="s">
        <v>272</v>
      </c>
      <c r="M785" s="25" t="s">
        <v>273</v>
      </c>
      <c r="N785" s="174" t="s">
        <v>273</v>
      </c>
      <c r="O785" s="2" t="s">
        <v>272</v>
      </c>
      <c r="P785" s="2" t="s">
        <v>273</v>
      </c>
      <c r="Q785" s="2" t="s">
        <v>272</v>
      </c>
      <c r="R785" s="2" t="s">
        <v>272</v>
      </c>
      <c r="S785" s="25" t="s">
        <v>272</v>
      </c>
      <c r="T785" s="215"/>
      <c r="U785" s="24" t="s">
        <v>272</v>
      </c>
      <c r="V785" s="2" t="s">
        <v>273</v>
      </c>
      <c r="W785" s="2" t="s">
        <v>273</v>
      </c>
      <c r="X785" s="2" t="s">
        <v>273</v>
      </c>
      <c r="Y785" s="25" t="s">
        <v>273</v>
      </c>
    </row>
    <row r="786" spans="1:25">
      <c r="A786" s="134" t="str">
        <f t="shared" si="12"/>
        <v>ELst_02.5</v>
      </c>
      <c r="C786" s="177" t="s">
        <v>17</v>
      </c>
      <c r="D786" s="178" t="s">
        <v>3</v>
      </c>
      <c r="E786" s="178" t="s">
        <v>633</v>
      </c>
      <c r="F786" s="178" t="s">
        <v>634</v>
      </c>
      <c r="G786" s="178" t="s">
        <v>540</v>
      </c>
      <c r="H786" s="178" t="s">
        <v>5815</v>
      </c>
      <c r="I786" s="214" t="s">
        <v>54</v>
      </c>
      <c r="J786" s="82" t="s">
        <v>2520</v>
      </c>
      <c r="K786" s="82" t="s">
        <v>2521</v>
      </c>
      <c r="L786" s="24" t="s">
        <v>272</v>
      </c>
      <c r="M786" s="25" t="s">
        <v>273</v>
      </c>
      <c r="N786" s="174" t="s">
        <v>273</v>
      </c>
      <c r="O786" s="2" t="s">
        <v>272</v>
      </c>
      <c r="P786" s="2" t="s">
        <v>272</v>
      </c>
      <c r="Q786" s="2" t="s">
        <v>273</v>
      </c>
      <c r="R786" s="2" t="s">
        <v>272</v>
      </c>
      <c r="S786" s="25" t="s">
        <v>273</v>
      </c>
      <c r="T786" s="215"/>
      <c r="U786" s="24" t="s">
        <v>272</v>
      </c>
      <c r="V786" s="2" t="s">
        <v>273</v>
      </c>
      <c r="W786" s="2" t="s">
        <v>273</v>
      </c>
      <c r="X786" s="2" t="s">
        <v>273</v>
      </c>
      <c r="Y786" s="25" t="s">
        <v>273</v>
      </c>
    </row>
    <row r="787" spans="1:25">
      <c r="A787" s="134" t="str">
        <f t="shared" si="12"/>
        <v>ELst_02.5</v>
      </c>
      <c r="C787" s="177" t="s">
        <v>17</v>
      </c>
      <c r="D787" s="178" t="s">
        <v>3</v>
      </c>
      <c r="E787" s="178" t="s">
        <v>633</v>
      </c>
      <c r="F787" s="178" t="s">
        <v>634</v>
      </c>
      <c r="G787" s="178" t="s">
        <v>540</v>
      </c>
      <c r="H787" s="178" t="s">
        <v>5815</v>
      </c>
      <c r="I787" s="214" t="s">
        <v>54</v>
      </c>
      <c r="J787" s="82" t="s">
        <v>2522</v>
      </c>
      <c r="K787" s="82" t="s">
        <v>2523</v>
      </c>
      <c r="L787" s="24" t="s">
        <v>273</v>
      </c>
      <c r="M787" s="25" t="s">
        <v>273</v>
      </c>
      <c r="N787" s="174" t="s">
        <v>273</v>
      </c>
      <c r="O787" s="2" t="s">
        <v>272</v>
      </c>
      <c r="P787" s="2" t="s">
        <v>272</v>
      </c>
      <c r="Q787" s="2" t="s">
        <v>272</v>
      </c>
      <c r="R787" s="2" t="s">
        <v>272</v>
      </c>
      <c r="S787" s="25" t="s">
        <v>272</v>
      </c>
      <c r="T787" s="215"/>
      <c r="U787" s="24" t="s">
        <v>273</v>
      </c>
      <c r="V787" s="2" t="s">
        <v>273</v>
      </c>
      <c r="W787" s="2" t="s">
        <v>273</v>
      </c>
      <c r="X787" s="2" t="s">
        <v>273</v>
      </c>
      <c r="Y787" s="25" t="s">
        <v>273</v>
      </c>
    </row>
    <row r="788" spans="1:25">
      <c r="A788" s="134" t="str">
        <f t="shared" si="12"/>
        <v>ESbu_02.1</v>
      </c>
      <c r="C788" s="177" t="s">
        <v>18</v>
      </c>
      <c r="D788" s="178" t="s">
        <v>1</v>
      </c>
      <c r="E788" s="178" t="s">
        <v>538</v>
      </c>
      <c r="F788" s="178" t="s">
        <v>539</v>
      </c>
      <c r="G788" s="178" t="s">
        <v>540</v>
      </c>
      <c r="H788" s="178" t="s">
        <v>5815</v>
      </c>
      <c r="I788" s="214" t="s">
        <v>643</v>
      </c>
      <c r="J788" s="82" t="s">
        <v>2551</v>
      </c>
      <c r="K788" s="82" t="s">
        <v>2552</v>
      </c>
      <c r="L788" s="24" t="s">
        <v>272</v>
      </c>
      <c r="M788" s="25" t="s">
        <v>272</v>
      </c>
      <c r="N788" s="174" t="s">
        <v>7</v>
      </c>
      <c r="O788" s="2" t="s">
        <v>7</v>
      </c>
      <c r="P788" s="2" t="s">
        <v>7</v>
      </c>
      <c r="Q788" s="2" t="s">
        <v>7</v>
      </c>
      <c r="R788" s="2" t="s">
        <v>7</v>
      </c>
      <c r="S788" s="25" t="s">
        <v>7</v>
      </c>
      <c r="T788" s="215"/>
      <c r="U788" s="24" t="s">
        <v>272</v>
      </c>
      <c r="V788" s="2" t="s">
        <v>273</v>
      </c>
      <c r="W788" s="2" t="s">
        <v>272</v>
      </c>
      <c r="X788" s="2" t="s">
        <v>272</v>
      </c>
      <c r="Y788" s="25" t="s">
        <v>272</v>
      </c>
    </row>
    <row r="789" spans="1:25">
      <c r="A789" s="134" t="str">
        <f t="shared" si="12"/>
        <v>ESbu_03.1</v>
      </c>
      <c r="C789" s="177" t="s">
        <v>18</v>
      </c>
      <c r="D789" s="178" t="s">
        <v>1</v>
      </c>
      <c r="E789" s="178" t="s">
        <v>541</v>
      </c>
      <c r="F789" s="178" t="s">
        <v>542</v>
      </c>
      <c r="G789" s="178" t="s">
        <v>540</v>
      </c>
      <c r="H789" s="178" t="s">
        <v>5815</v>
      </c>
      <c r="I789" s="214" t="s">
        <v>643</v>
      </c>
      <c r="J789" s="82" t="s">
        <v>2544</v>
      </c>
      <c r="K789" s="82" t="s">
        <v>5986</v>
      </c>
      <c r="L789" s="24" t="s">
        <v>272</v>
      </c>
      <c r="M789" s="25" t="s">
        <v>272</v>
      </c>
      <c r="N789" s="174" t="s">
        <v>7</v>
      </c>
      <c r="O789" s="2" t="s">
        <v>7</v>
      </c>
      <c r="P789" s="2" t="s">
        <v>7</v>
      </c>
      <c r="Q789" s="2" t="s">
        <v>7</v>
      </c>
      <c r="R789" s="2" t="s">
        <v>7</v>
      </c>
      <c r="S789" s="25" t="s">
        <v>7</v>
      </c>
      <c r="T789" s="215"/>
      <c r="U789" s="24" t="s">
        <v>272</v>
      </c>
      <c r="V789" s="2" t="s">
        <v>273</v>
      </c>
      <c r="W789" s="2" t="s">
        <v>272</v>
      </c>
      <c r="X789" s="2" t="s">
        <v>273</v>
      </c>
      <c r="Y789" s="25" t="s">
        <v>273</v>
      </c>
    </row>
    <row r="790" spans="1:25">
      <c r="A790" s="134" t="str">
        <f t="shared" si="12"/>
        <v>ESbu_04.1</v>
      </c>
      <c r="C790" s="177" t="s">
        <v>18</v>
      </c>
      <c r="D790" s="178" t="s">
        <v>1</v>
      </c>
      <c r="E790" s="178" t="s">
        <v>543</v>
      </c>
      <c r="F790" s="178" t="s">
        <v>544</v>
      </c>
      <c r="G790" s="178" t="s">
        <v>540</v>
      </c>
      <c r="H790" s="178" t="s">
        <v>5815</v>
      </c>
      <c r="I790" s="214" t="s">
        <v>643</v>
      </c>
      <c r="J790" s="82" t="s">
        <v>2544</v>
      </c>
      <c r="K790" s="82" t="s">
        <v>2550</v>
      </c>
      <c r="L790" s="24" t="s">
        <v>272</v>
      </c>
      <c r="M790" s="25" t="s">
        <v>273</v>
      </c>
      <c r="N790" s="174" t="s">
        <v>273</v>
      </c>
      <c r="O790" s="2" t="s">
        <v>273</v>
      </c>
      <c r="P790" s="2" t="s">
        <v>272</v>
      </c>
      <c r="Q790" s="2" t="s">
        <v>273</v>
      </c>
      <c r="R790" s="2" t="s">
        <v>273</v>
      </c>
      <c r="S790" s="25" t="s">
        <v>272</v>
      </c>
      <c r="T790" s="215"/>
      <c r="U790" s="24" t="s">
        <v>272</v>
      </c>
      <c r="V790" s="2" t="s">
        <v>273</v>
      </c>
      <c r="W790" s="2" t="s">
        <v>272</v>
      </c>
      <c r="X790" s="2" t="s">
        <v>273</v>
      </c>
      <c r="Y790" s="25" t="s">
        <v>273</v>
      </c>
    </row>
    <row r="791" spans="1:25">
      <c r="A791" s="134" t="str">
        <f t="shared" si="12"/>
        <v>ESbu_04.2</v>
      </c>
      <c r="C791" s="177" t="s">
        <v>18</v>
      </c>
      <c r="D791" s="178" t="s">
        <v>1</v>
      </c>
      <c r="E791" s="178" t="s">
        <v>545</v>
      </c>
      <c r="F791" s="178" t="s">
        <v>546</v>
      </c>
      <c r="G791" s="178" t="s">
        <v>540</v>
      </c>
      <c r="H791" s="178" t="s">
        <v>5815</v>
      </c>
      <c r="I791" s="214" t="s">
        <v>643</v>
      </c>
      <c r="J791" s="82" t="s">
        <v>2558</v>
      </c>
      <c r="K791" s="82" t="s">
        <v>5987</v>
      </c>
      <c r="L791" s="24" t="s">
        <v>272</v>
      </c>
      <c r="M791" s="25" t="s">
        <v>273</v>
      </c>
      <c r="N791" s="174" t="s">
        <v>272</v>
      </c>
      <c r="O791" s="2" t="s">
        <v>272</v>
      </c>
      <c r="P791" s="2" t="s">
        <v>272</v>
      </c>
      <c r="Q791" s="2" t="s">
        <v>272</v>
      </c>
      <c r="R791" s="2" t="s">
        <v>273</v>
      </c>
      <c r="S791" s="25" t="s">
        <v>273</v>
      </c>
      <c r="T791" s="215"/>
      <c r="U791" s="24" t="s">
        <v>272</v>
      </c>
      <c r="V791" s="2" t="s">
        <v>273</v>
      </c>
      <c r="W791" s="2" t="s">
        <v>272</v>
      </c>
      <c r="X791" s="2" t="s">
        <v>273</v>
      </c>
      <c r="Y791" s="25" t="s">
        <v>273</v>
      </c>
    </row>
    <row r="792" spans="1:25">
      <c r="A792" s="134" t="str">
        <f t="shared" si="12"/>
        <v>ESbu_05.1</v>
      </c>
      <c r="C792" s="177" t="s">
        <v>18</v>
      </c>
      <c r="D792" s="178" t="s">
        <v>1</v>
      </c>
      <c r="E792" s="178" t="s">
        <v>547</v>
      </c>
      <c r="F792" s="178" t="s">
        <v>548</v>
      </c>
      <c r="G792" s="178" t="s">
        <v>540</v>
      </c>
      <c r="H792" s="172" t="s">
        <v>5815</v>
      </c>
      <c r="I792" s="216" t="s">
        <v>643</v>
      </c>
      <c r="J792" s="82" t="s">
        <v>2562</v>
      </c>
      <c r="K792" s="82" t="s">
        <v>2560</v>
      </c>
      <c r="L792" s="24" t="s">
        <v>272</v>
      </c>
      <c r="M792" s="25" t="s">
        <v>272</v>
      </c>
      <c r="N792" s="174" t="s">
        <v>7</v>
      </c>
      <c r="O792" s="2" t="s">
        <v>7</v>
      </c>
      <c r="P792" s="2" t="s">
        <v>7</v>
      </c>
      <c r="Q792" s="2" t="s">
        <v>7</v>
      </c>
      <c r="R792" s="2" t="s">
        <v>7</v>
      </c>
      <c r="S792" s="25" t="s">
        <v>7</v>
      </c>
      <c r="T792" s="215"/>
      <c r="U792" s="24" t="s">
        <v>272</v>
      </c>
      <c r="V792" s="2" t="s">
        <v>273</v>
      </c>
      <c r="W792" s="2" t="s">
        <v>272</v>
      </c>
      <c r="X792" s="2" t="s">
        <v>272</v>
      </c>
      <c r="Y792" s="25" t="s">
        <v>273</v>
      </c>
    </row>
    <row r="793" spans="1:25">
      <c r="A793" s="134" t="str">
        <f t="shared" si="12"/>
        <v>ESbu_06.1</v>
      </c>
      <c r="C793" s="177" t="s">
        <v>18</v>
      </c>
      <c r="D793" s="178" t="s">
        <v>1</v>
      </c>
      <c r="E793" s="178" t="s">
        <v>553</v>
      </c>
      <c r="F793" s="178" t="s">
        <v>554</v>
      </c>
      <c r="G793" s="178" t="s">
        <v>540</v>
      </c>
      <c r="H793" s="178" t="s">
        <v>5815</v>
      </c>
      <c r="I793" s="214" t="s">
        <v>643</v>
      </c>
      <c r="J793" s="82" t="s">
        <v>2558</v>
      </c>
      <c r="K793" s="82" t="s">
        <v>5988</v>
      </c>
      <c r="L793" s="24" t="s">
        <v>272</v>
      </c>
      <c r="M793" s="25" t="s">
        <v>272</v>
      </c>
      <c r="N793" s="174" t="s">
        <v>7</v>
      </c>
      <c r="O793" s="2" t="s">
        <v>7</v>
      </c>
      <c r="P793" s="2" t="s">
        <v>7</v>
      </c>
      <c r="Q793" s="2" t="s">
        <v>7</v>
      </c>
      <c r="R793" s="2" t="s">
        <v>7</v>
      </c>
      <c r="S793" s="25" t="s">
        <v>7</v>
      </c>
      <c r="T793" s="215"/>
      <c r="U793" s="24" t="s">
        <v>272</v>
      </c>
      <c r="V793" s="2" t="s">
        <v>273</v>
      </c>
      <c r="W793" s="2" t="s">
        <v>272</v>
      </c>
      <c r="X793" s="2" t="s">
        <v>272</v>
      </c>
      <c r="Y793" s="25" t="s">
        <v>272</v>
      </c>
    </row>
    <row r="794" spans="1:25">
      <c r="A794" s="134" t="str">
        <f t="shared" si="12"/>
        <v>ESbu_06.1</v>
      </c>
      <c r="C794" s="177" t="s">
        <v>18</v>
      </c>
      <c r="D794" s="178" t="s">
        <v>1</v>
      </c>
      <c r="E794" s="178" t="s">
        <v>553</v>
      </c>
      <c r="F794" s="178" t="s">
        <v>554</v>
      </c>
      <c r="G794" s="178" t="s">
        <v>540</v>
      </c>
      <c r="H794" s="178" t="s">
        <v>5815</v>
      </c>
      <c r="I794" s="214" t="s">
        <v>643</v>
      </c>
      <c r="J794" s="82" t="s">
        <v>5989</v>
      </c>
      <c r="K794" s="82" t="s">
        <v>5990</v>
      </c>
      <c r="L794" s="24" t="s">
        <v>272</v>
      </c>
      <c r="M794" s="25" t="s">
        <v>272</v>
      </c>
      <c r="N794" s="174" t="s">
        <v>7</v>
      </c>
      <c r="O794" s="2" t="s">
        <v>7</v>
      </c>
      <c r="P794" s="2" t="s">
        <v>7</v>
      </c>
      <c r="Q794" s="2" t="s">
        <v>7</v>
      </c>
      <c r="R794" s="2" t="s">
        <v>7</v>
      </c>
      <c r="S794" s="25" t="s">
        <v>7</v>
      </c>
      <c r="T794" s="215"/>
      <c r="U794" s="24" t="s">
        <v>272</v>
      </c>
      <c r="V794" s="2" t="s">
        <v>272</v>
      </c>
      <c r="W794" s="2" t="s">
        <v>272</v>
      </c>
      <c r="X794" s="2" t="s">
        <v>272</v>
      </c>
      <c r="Y794" s="25" t="s">
        <v>272</v>
      </c>
    </row>
    <row r="795" spans="1:25">
      <c r="A795" s="134" t="str">
        <f t="shared" si="12"/>
        <v>ESbu_06.2</v>
      </c>
      <c r="C795" s="177" t="s">
        <v>18</v>
      </c>
      <c r="D795" s="178" t="s">
        <v>1</v>
      </c>
      <c r="E795" s="178" t="s">
        <v>555</v>
      </c>
      <c r="F795" s="178" t="s">
        <v>556</v>
      </c>
      <c r="G795" s="178" t="s">
        <v>540</v>
      </c>
      <c r="H795" s="178" t="s">
        <v>5815</v>
      </c>
      <c r="I795" s="214" t="s">
        <v>643</v>
      </c>
      <c r="J795" s="82" t="s">
        <v>466</v>
      </c>
      <c r="K795" s="82" t="s">
        <v>2568</v>
      </c>
      <c r="L795" s="24" t="s">
        <v>272</v>
      </c>
      <c r="M795" s="25" t="s">
        <v>272</v>
      </c>
      <c r="N795" s="174" t="s">
        <v>7</v>
      </c>
      <c r="O795" s="2" t="s">
        <v>7</v>
      </c>
      <c r="P795" s="2" t="s">
        <v>7</v>
      </c>
      <c r="Q795" s="2" t="s">
        <v>7</v>
      </c>
      <c r="R795" s="2" t="s">
        <v>7</v>
      </c>
      <c r="S795" s="25" t="s">
        <v>7</v>
      </c>
      <c r="T795" s="215" t="s">
        <v>5991</v>
      </c>
      <c r="U795" s="24" t="s">
        <v>272</v>
      </c>
      <c r="V795" s="2" t="s">
        <v>273</v>
      </c>
      <c r="W795" s="2" t="s">
        <v>272</v>
      </c>
      <c r="X795" s="2" t="s">
        <v>272</v>
      </c>
      <c r="Y795" s="25" t="s">
        <v>272</v>
      </c>
    </row>
    <row r="796" spans="1:25">
      <c r="A796" s="134" t="str">
        <f t="shared" si="12"/>
        <v>ESbu_07.1</v>
      </c>
      <c r="C796" s="177" t="s">
        <v>18</v>
      </c>
      <c r="D796" s="178" t="s">
        <v>1</v>
      </c>
      <c r="E796" s="178" t="s">
        <v>561</v>
      </c>
      <c r="F796" s="178" t="s">
        <v>562</v>
      </c>
      <c r="G796" s="178" t="s">
        <v>533</v>
      </c>
      <c r="H796" s="178" t="s">
        <v>5815</v>
      </c>
      <c r="I796" s="214" t="s">
        <v>54</v>
      </c>
      <c r="J796" s="82" t="s">
        <v>2570</v>
      </c>
      <c r="K796" s="82" t="s">
        <v>5992</v>
      </c>
      <c r="L796" s="24" t="s">
        <v>273</v>
      </c>
      <c r="M796" s="25" t="s">
        <v>273</v>
      </c>
      <c r="N796" s="174" t="s">
        <v>272</v>
      </c>
      <c r="O796" s="2" t="s">
        <v>273</v>
      </c>
      <c r="P796" s="2" t="s">
        <v>273</v>
      </c>
      <c r="Q796" s="2" t="s">
        <v>272</v>
      </c>
      <c r="R796" s="2" t="s">
        <v>273</v>
      </c>
      <c r="S796" s="25" t="s">
        <v>272</v>
      </c>
      <c r="T796" s="215"/>
      <c r="U796" s="24" t="s">
        <v>7</v>
      </c>
      <c r="V796" s="2" t="s">
        <v>7</v>
      </c>
      <c r="W796" s="2" t="s">
        <v>7</v>
      </c>
      <c r="X796" s="2" t="s">
        <v>7</v>
      </c>
      <c r="Y796" s="25" t="s">
        <v>7</v>
      </c>
    </row>
    <row r="797" spans="1:25">
      <c r="A797" s="134" t="str">
        <f t="shared" si="12"/>
        <v>ESbu_07.1</v>
      </c>
      <c r="C797" s="177" t="s">
        <v>18</v>
      </c>
      <c r="D797" s="178" t="s">
        <v>1</v>
      </c>
      <c r="E797" s="178" t="s">
        <v>561</v>
      </c>
      <c r="F797" s="178" t="s">
        <v>562</v>
      </c>
      <c r="G797" s="178" t="s">
        <v>533</v>
      </c>
      <c r="H797" s="178" t="s">
        <v>5815</v>
      </c>
      <c r="I797" s="214" t="s">
        <v>54</v>
      </c>
      <c r="J797" s="82" t="s">
        <v>2572</v>
      </c>
      <c r="K797" s="82" t="s">
        <v>2573</v>
      </c>
      <c r="L797" s="24" t="s">
        <v>272</v>
      </c>
      <c r="M797" s="25" t="s">
        <v>272</v>
      </c>
      <c r="N797" s="174" t="s">
        <v>7</v>
      </c>
      <c r="O797" s="2" t="s">
        <v>7</v>
      </c>
      <c r="P797" s="2" t="s">
        <v>7</v>
      </c>
      <c r="Q797" s="2" t="s">
        <v>7</v>
      </c>
      <c r="R797" s="2" t="s">
        <v>7</v>
      </c>
      <c r="S797" s="25" t="s">
        <v>7</v>
      </c>
      <c r="T797" s="215"/>
      <c r="U797" s="24" t="s">
        <v>7</v>
      </c>
      <c r="V797" s="2" t="s">
        <v>7</v>
      </c>
      <c r="W797" s="2" t="s">
        <v>7</v>
      </c>
      <c r="X797" s="2" t="s">
        <v>7</v>
      </c>
      <c r="Y797" s="25" t="s">
        <v>7</v>
      </c>
    </row>
    <row r="798" spans="1:25">
      <c r="A798" s="134" t="str">
        <f t="shared" si="12"/>
        <v>ESbu_07.1</v>
      </c>
      <c r="C798" s="177" t="s">
        <v>18</v>
      </c>
      <c r="D798" s="178" t="s">
        <v>1</v>
      </c>
      <c r="E798" s="178" t="s">
        <v>561</v>
      </c>
      <c r="F798" s="178" t="s">
        <v>562</v>
      </c>
      <c r="G798" s="178" t="s">
        <v>533</v>
      </c>
      <c r="H798" s="178" t="s">
        <v>5815</v>
      </c>
      <c r="I798" s="214" t="s">
        <v>54</v>
      </c>
      <c r="J798" s="82" t="s">
        <v>2574</v>
      </c>
      <c r="K798" s="82" t="s">
        <v>2575</v>
      </c>
      <c r="L798" s="24" t="s">
        <v>272</v>
      </c>
      <c r="M798" s="25" t="s">
        <v>272</v>
      </c>
      <c r="N798" s="174" t="s">
        <v>7</v>
      </c>
      <c r="O798" s="2" t="s">
        <v>7</v>
      </c>
      <c r="P798" s="2" t="s">
        <v>7</v>
      </c>
      <c r="Q798" s="2" t="s">
        <v>7</v>
      </c>
      <c r="R798" s="2" t="s">
        <v>7</v>
      </c>
      <c r="S798" s="25" t="s">
        <v>7</v>
      </c>
      <c r="T798" s="215"/>
      <c r="U798" s="24" t="s">
        <v>7</v>
      </c>
      <c r="V798" s="2" t="s">
        <v>7</v>
      </c>
      <c r="W798" s="2" t="s">
        <v>7</v>
      </c>
      <c r="X798" s="2" t="s">
        <v>7</v>
      </c>
      <c r="Y798" s="25" t="s">
        <v>7</v>
      </c>
    </row>
    <row r="799" spans="1:25">
      <c r="A799" s="134" t="str">
        <f t="shared" si="12"/>
        <v>ESbu_07.1</v>
      </c>
      <c r="C799" s="177" t="s">
        <v>18</v>
      </c>
      <c r="D799" s="178" t="s">
        <v>1</v>
      </c>
      <c r="E799" s="178" t="s">
        <v>561</v>
      </c>
      <c r="F799" s="178" t="s">
        <v>562</v>
      </c>
      <c r="G799" s="178" t="s">
        <v>533</v>
      </c>
      <c r="H799" s="178" t="s">
        <v>5815</v>
      </c>
      <c r="I799" s="214" t="s">
        <v>54</v>
      </c>
      <c r="J799" s="82" t="s">
        <v>2576</v>
      </c>
      <c r="K799" s="82" t="s">
        <v>2577</v>
      </c>
      <c r="L799" s="24" t="s">
        <v>272</v>
      </c>
      <c r="M799" s="25" t="s">
        <v>272</v>
      </c>
      <c r="N799" s="174" t="s">
        <v>7</v>
      </c>
      <c r="O799" s="2" t="s">
        <v>7</v>
      </c>
      <c r="P799" s="2" t="s">
        <v>7</v>
      </c>
      <c r="Q799" s="2" t="s">
        <v>7</v>
      </c>
      <c r="R799" s="2" t="s">
        <v>7</v>
      </c>
      <c r="S799" s="25" t="s">
        <v>7</v>
      </c>
      <c r="T799" s="215"/>
      <c r="U799" s="24" t="s">
        <v>7</v>
      </c>
      <c r="V799" s="2" t="s">
        <v>7</v>
      </c>
      <c r="W799" s="2" t="s">
        <v>7</v>
      </c>
      <c r="X799" s="2" t="s">
        <v>7</v>
      </c>
      <c r="Y799" s="25" t="s">
        <v>7</v>
      </c>
    </row>
    <row r="800" spans="1:25">
      <c r="A800" s="134" t="str">
        <f t="shared" si="12"/>
        <v>ESbu_07.1</v>
      </c>
      <c r="C800" s="177" t="s">
        <v>18</v>
      </c>
      <c r="D800" s="178" t="s">
        <v>1</v>
      </c>
      <c r="E800" s="178" t="s">
        <v>561</v>
      </c>
      <c r="F800" s="178" t="s">
        <v>562</v>
      </c>
      <c r="G800" s="178" t="s">
        <v>533</v>
      </c>
      <c r="H800" s="172" t="s">
        <v>5815</v>
      </c>
      <c r="I800" s="216" t="s">
        <v>54</v>
      </c>
      <c r="J800" s="82" t="s">
        <v>2578</v>
      </c>
      <c r="K800" s="82" t="s">
        <v>2579</v>
      </c>
      <c r="L800" s="24" t="s">
        <v>273</v>
      </c>
      <c r="M800" s="25" t="s">
        <v>273</v>
      </c>
      <c r="N800" s="174" t="s">
        <v>273</v>
      </c>
      <c r="O800" s="2" t="s">
        <v>273</v>
      </c>
      <c r="P800" s="2" t="s">
        <v>273</v>
      </c>
      <c r="Q800" s="2" t="s">
        <v>272</v>
      </c>
      <c r="R800" s="2" t="s">
        <v>272</v>
      </c>
      <c r="S800" s="25" t="s">
        <v>272</v>
      </c>
      <c r="T800" s="215"/>
      <c r="U800" s="24" t="s">
        <v>7</v>
      </c>
      <c r="V800" s="2" t="s">
        <v>7</v>
      </c>
      <c r="W800" s="2" t="s">
        <v>7</v>
      </c>
      <c r="X800" s="2" t="s">
        <v>7</v>
      </c>
      <c r="Y800" s="25" t="s">
        <v>7</v>
      </c>
    </row>
    <row r="801" spans="1:25">
      <c r="A801" s="134" t="str">
        <f t="shared" si="12"/>
        <v>ESbu_07.2</v>
      </c>
      <c r="C801" s="177" t="s">
        <v>18</v>
      </c>
      <c r="D801" s="178" t="s">
        <v>1</v>
      </c>
      <c r="E801" s="178" t="s">
        <v>563</v>
      </c>
      <c r="F801" s="178" t="s">
        <v>564</v>
      </c>
      <c r="G801" s="178" t="s">
        <v>540</v>
      </c>
      <c r="H801" s="178" t="s">
        <v>5815</v>
      </c>
      <c r="I801" s="214" t="s">
        <v>54</v>
      </c>
      <c r="J801" s="82" t="s">
        <v>2580</v>
      </c>
      <c r="K801" s="82" t="s">
        <v>5993</v>
      </c>
      <c r="L801" s="24" t="s">
        <v>272</v>
      </c>
      <c r="M801" s="25" t="s">
        <v>272</v>
      </c>
      <c r="N801" s="174" t="s">
        <v>7</v>
      </c>
      <c r="O801" s="2" t="s">
        <v>7</v>
      </c>
      <c r="P801" s="2" t="s">
        <v>7</v>
      </c>
      <c r="Q801" s="2" t="s">
        <v>7</v>
      </c>
      <c r="R801" s="2" t="s">
        <v>7</v>
      </c>
      <c r="S801" s="25" t="s">
        <v>7</v>
      </c>
      <c r="T801" s="215"/>
      <c r="U801" s="24" t="s">
        <v>272</v>
      </c>
      <c r="V801" s="2" t="s">
        <v>273</v>
      </c>
      <c r="W801" s="2" t="s">
        <v>272</v>
      </c>
      <c r="X801" s="2" t="s">
        <v>272</v>
      </c>
      <c r="Y801" s="25" t="s">
        <v>272</v>
      </c>
    </row>
    <row r="802" spans="1:25">
      <c r="A802" s="134" t="str">
        <f t="shared" si="12"/>
        <v>ESbu_07.2</v>
      </c>
      <c r="C802" s="177" t="s">
        <v>18</v>
      </c>
      <c r="D802" s="178" t="s">
        <v>1</v>
      </c>
      <c r="E802" s="178" t="s">
        <v>563</v>
      </c>
      <c r="F802" s="178" t="s">
        <v>564</v>
      </c>
      <c r="G802" s="178" t="s">
        <v>540</v>
      </c>
      <c r="H802" s="178" t="s">
        <v>5815</v>
      </c>
      <c r="I802" s="214" t="s">
        <v>54</v>
      </c>
      <c r="J802" s="82" t="s">
        <v>2582</v>
      </c>
      <c r="K802" s="82" t="s">
        <v>2583</v>
      </c>
      <c r="L802" s="24" t="s">
        <v>272</v>
      </c>
      <c r="M802" s="25" t="s">
        <v>272</v>
      </c>
      <c r="N802" s="174" t="s">
        <v>7</v>
      </c>
      <c r="O802" s="2" t="s">
        <v>7</v>
      </c>
      <c r="P802" s="2" t="s">
        <v>7</v>
      </c>
      <c r="Q802" s="2" t="s">
        <v>7</v>
      </c>
      <c r="R802" s="2" t="s">
        <v>7</v>
      </c>
      <c r="S802" s="25" t="s">
        <v>7</v>
      </c>
      <c r="T802" s="215" t="s">
        <v>5991</v>
      </c>
      <c r="U802" s="24" t="s">
        <v>272</v>
      </c>
      <c r="V802" s="2" t="s">
        <v>273</v>
      </c>
      <c r="W802" s="2" t="s">
        <v>272</v>
      </c>
      <c r="X802" s="2" t="s">
        <v>272</v>
      </c>
      <c r="Y802" s="25" t="s">
        <v>272</v>
      </c>
    </row>
    <row r="803" spans="1:25">
      <c r="A803" s="134" t="str">
        <f t="shared" si="12"/>
        <v>ESca_01.1</v>
      </c>
      <c r="C803" s="177" t="s">
        <v>18</v>
      </c>
      <c r="D803" s="178" t="s">
        <v>495</v>
      </c>
      <c r="E803" s="178" t="s">
        <v>565</v>
      </c>
      <c r="F803" s="178" t="s">
        <v>566</v>
      </c>
      <c r="G803" s="178" t="s">
        <v>540</v>
      </c>
      <c r="H803" s="178" t="s">
        <v>5815</v>
      </c>
      <c r="I803" s="214" t="s">
        <v>54</v>
      </c>
      <c r="J803" s="82" t="s">
        <v>2580</v>
      </c>
      <c r="K803" s="82" t="s">
        <v>2584</v>
      </c>
      <c r="L803" s="24" t="s">
        <v>272</v>
      </c>
      <c r="M803" s="25" t="s">
        <v>272</v>
      </c>
      <c r="N803" s="174" t="s">
        <v>7</v>
      </c>
      <c r="O803" s="2" t="s">
        <v>7</v>
      </c>
      <c r="P803" s="2" t="s">
        <v>7</v>
      </c>
      <c r="Q803" s="2" t="s">
        <v>7</v>
      </c>
      <c r="R803" s="2" t="s">
        <v>7</v>
      </c>
      <c r="S803" s="25" t="s">
        <v>7</v>
      </c>
      <c r="T803" s="215"/>
      <c r="U803" s="24" t="s">
        <v>272</v>
      </c>
      <c r="V803" s="2" t="s">
        <v>273</v>
      </c>
      <c r="W803" s="2" t="s">
        <v>272</v>
      </c>
      <c r="X803" s="2" t="s">
        <v>272</v>
      </c>
      <c r="Y803" s="25" t="s">
        <v>272</v>
      </c>
    </row>
    <row r="804" spans="1:25">
      <c r="A804" s="134" t="str">
        <f t="shared" si="12"/>
        <v>ESca_01.1</v>
      </c>
      <c r="C804" s="177" t="s">
        <v>18</v>
      </c>
      <c r="D804" s="178" t="s">
        <v>495</v>
      </c>
      <c r="E804" s="178" t="s">
        <v>565</v>
      </c>
      <c r="F804" s="178" t="s">
        <v>566</v>
      </c>
      <c r="G804" s="178" t="s">
        <v>540</v>
      </c>
      <c r="H804" s="178" t="s">
        <v>5815</v>
      </c>
      <c r="I804" s="214" t="s">
        <v>54</v>
      </c>
      <c r="J804" s="82" t="s">
        <v>2578</v>
      </c>
      <c r="K804" s="82" t="s">
        <v>2585</v>
      </c>
      <c r="L804" s="24" t="s">
        <v>273</v>
      </c>
      <c r="M804" s="25" t="s">
        <v>273</v>
      </c>
      <c r="N804" s="174" t="s">
        <v>273</v>
      </c>
      <c r="O804" s="2" t="s">
        <v>273</v>
      </c>
      <c r="P804" s="2" t="s">
        <v>273</v>
      </c>
      <c r="Q804" s="2" t="s">
        <v>272</v>
      </c>
      <c r="R804" s="2" t="s">
        <v>272</v>
      </c>
      <c r="S804" s="25" t="s">
        <v>272</v>
      </c>
      <c r="T804" s="215"/>
      <c r="U804" s="24" t="s">
        <v>272</v>
      </c>
      <c r="V804" s="2" t="s">
        <v>273</v>
      </c>
      <c r="W804" s="2" t="s">
        <v>272</v>
      </c>
      <c r="X804" s="2" t="s">
        <v>273</v>
      </c>
      <c r="Y804" s="25" t="s">
        <v>273</v>
      </c>
    </row>
    <row r="805" spans="1:25">
      <c r="A805" s="134" t="str">
        <f t="shared" si="12"/>
        <v>ESca_01.1</v>
      </c>
      <c r="C805" s="177" t="s">
        <v>18</v>
      </c>
      <c r="D805" s="178" t="s">
        <v>495</v>
      </c>
      <c r="E805" s="178" t="s">
        <v>565</v>
      </c>
      <c r="F805" s="178" t="s">
        <v>566</v>
      </c>
      <c r="G805" s="178" t="s">
        <v>540</v>
      </c>
      <c r="H805" s="178" t="s">
        <v>5815</v>
      </c>
      <c r="I805" s="214" t="s">
        <v>54</v>
      </c>
      <c r="J805" s="82" t="s">
        <v>2586</v>
      </c>
      <c r="K805" s="82" t="s">
        <v>2587</v>
      </c>
      <c r="L805" s="24" t="s">
        <v>272</v>
      </c>
      <c r="M805" s="25" t="s">
        <v>272</v>
      </c>
      <c r="N805" s="174" t="s">
        <v>7</v>
      </c>
      <c r="O805" s="2" t="s">
        <v>7</v>
      </c>
      <c r="P805" s="2" t="s">
        <v>7</v>
      </c>
      <c r="Q805" s="2" t="s">
        <v>7</v>
      </c>
      <c r="R805" s="2" t="s">
        <v>7</v>
      </c>
      <c r="S805" s="25" t="s">
        <v>7</v>
      </c>
      <c r="T805" s="215" t="s">
        <v>5991</v>
      </c>
      <c r="U805" s="24" t="s">
        <v>272</v>
      </c>
      <c r="V805" s="2" t="s">
        <v>273</v>
      </c>
      <c r="W805" s="2" t="s">
        <v>272</v>
      </c>
      <c r="X805" s="2" t="s">
        <v>272</v>
      </c>
      <c r="Y805" s="25" t="s">
        <v>272</v>
      </c>
    </row>
    <row r="806" spans="1:25">
      <c r="A806" s="134" t="str">
        <f t="shared" si="12"/>
        <v>ESca_01.1</v>
      </c>
      <c r="C806" s="177" t="s">
        <v>18</v>
      </c>
      <c r="D806" s="178" t="s">
        <v>495</v>
      </c>
      <c r="E806" s="178" t="s">
        <v>565</v>
      </c>
      <c r="F806" s="178" t="s">
        <v>566</v>
      </c>
      <c r="G806" s="178" t="s">
        <v>540</v>
      </c>
      <c r="H806" s="178" t="s">
        <v>5815</v>
      </c>
      <c r="I806" s="214" t="s">
        <v>54</v>
      </c>
      <c r="J806" s="82" t="s">
        <v>2590</v>
      </c>
      <c r="K806" s="82" t="s">
        <v>2589</v>
      </c>
      <c r="L806" s="24" t="s">
        <v>272</v>
      </c>
      <c r="M806" s="25" t="s">
        <v>272</v>
      </c>
      <c r="N806" s="174" t="s">
        <v>7</v>
      </c>
      <c r="O806" s="2" t="s">
        <v>7</v>
      </c>
      <c r="P806" s="2" t="s">
        <v>7</v>
      </c>
      <c r="Q806" s="2" t="s">
        <v>7</v>
      </c>
      <c r="R806" s="2" t="s">
        <v>7</v>
      </c>
      <c r="S806" s="25" t="s">
        <v>7</v>
      </c>
      <c r="T806" s="215" t="s">
        <v>5994</v>
      </c>
      <c r="U806" s="24" t="s">
        <v>272</v>
      </c>
      <c r="V806" s="2" t="s">
        <v>273</v>
      </c>
      <c r="W806" s="2" t="s">
        <v>272</v>
      </c>
      <c r="X806" s="2" t="s">
        <v>272</v>
      </c>
      <c r="Y806" s="25" t="s">
        <v>272</v>
      </c>
    </row>
    <row r="807" spans="1:25">
      <c r="A807" s="134" t="str">
        <f t="shared" si="12"/>
        <v>ESca_01.2</v>
      </c>
      <c r="C807" s="177" t="s">
        <v>18</v>
      </c>
      <c r="D807" s="178" t="s">
        <v>495</v>
      </c>
      <c r="E807" s="178" t="s">
        <v>567</v>
      </c>
      <c r="F807" s="178" t="s">
        <v>568</v>
      </c>
      <c r="G807" s="178" t="s">
        <v>533</v>
      </c>
      <c r="H807" s="178" t="s">
        <v>5815</v>
      </c>
      <c r="I807" s="214" t="s">
        <v>643</v>
      </c>
      <c r="J807" s="82" t="s">
        <v>348</v>
      </c>
      <c r="K807" s="82" t="s">
        <v>2592</v>
      </c>
      <c r="L807" s="24" t="s">
        <v>272</v>
      </c>
      <c r="M807" s="25" t="s">
        <v>272</v>
      </c>
      <c r="N807" s="174" t="s">
        <v>7</v>
      </c>
      <c r="O807" s="2" t="s">
        <v>7</v>
      </c>
      <c r="P807" s="2" t="s">
        <v>7</v>
      </c>
      <c r="Q807" s="2" t="s">
        <v>7</v>
      </c>
      <c r="R807" s="2" t="s">
        <v>7</v>
      </c>
      <c r="S807" s="25" t="s">
        <v>7</v>
      </c>
      <c r="T807" s="215"/>
      <c r="U807" s="24" t="s">
        <v>7</v>
      </c>
      <c r="V807" s="2" t="s">
        <v>7</v>
      </c>
      <c r="W807" s="2" t="s">
        <v>7</v>
      </c>
      <c r="X807" s="2" t="s">
        <v>7</v>
      </c>
      <c r="Y807" s="25" t="s">
        <v>7</v>
      </c>
    </row>
    <row r="808" spans="1:25">
      <c r="A808" s="134" t="str">
        <f t="shared" si="12"/>
        <v>ESca_01.3</v>
      </c>
      <c r="C808" s="177" t="s">
        <v>18</v>
      </c>
      <c r="D808" s="178" t="s">
        <v>495</v>
      </c>
      <c r="E808" s="178" t="s">
        <v>569</v>
      </c>
      <c r="F808" s="178" t="s">
        <v>570</v>
      </c>
      <c r="G808" s="178" t="s">
        <v>540</v>
      </c>
      <c r="H808" s="172" t="s">
        <v>5815</v>
      </c>
      <c r="I808" s="216" t="s">
        <v>643</v>
      </c>
      <c r="J808" s="82" t="s">
        <v>348</v>
      </c>
      <c r="K808" s="82" t="s">
        <v>2594</v>
      </c>
      <c r="L808" s="24" t="s">
        <v>272</v>
      </c>
      <c r="M808" s="25" t="s">
        <v>272</v>
      </c>
      <c r="N808" s="174" t="s">
        <v>7</v>
      </c>
      <c r="O808" s="2" t="s">
        <v>7</v>
      </c>
      <c r="P808" s="2" t="s">
        <v>7</v>
      </c>
      <c r="Q808" s="2" t="s">
        <v>7</v>
      </c>
      <c r="R808" s="2" t="s">
        <v>7</v>
      </c>
      <c r="S808" s="25" t="s">
        <v>7</v>
      </c>
      <c r="T808" s="215" t="s">
        <v>5994</v>
      </c>
      <c r="U808" s="24" t="s">
        <v>273</v>
      </c>
      <c r="V808" s="2" t="s">
        <v>273</v>
      </c>
      <c r="W808" s="2" t="s">
        <v>272</v>
      </c>
      <c r="X808" s="2" t="s">
        <v>272</v>
      </c>
      <c r="Y808" s="25" t="s">
        <v>272</v>
      </c>
    </row>
    <row r="809" spans="1:25">
      <c r="A809" s="134" t="str">
        <f t="shared" si="12"/>
        <v>ESca_01.4</v>
      </c>
      <c r="C809" s="177" t="s">
        <v>18</v>
      </c>
      <c r="D809" s="178" t="s">
        <v>495</v>
      </c>
      <c r="E809" s="178" t="s">
        <v>571</v>
      </c>
      <c r="F809" s="178" t="s">
        <v>572</v>
      </c>
      <c r="G809" s="178" t="s">
        <v>540</v>
      </c>
      <c r="H809" s="178" t="s">
        <v>5815</v>
      </c>
      <c r="I809" s="214"/>
      <c r="J809" s="82" t="s">
        <v>194</v>
      </c>
      <c r="K809" s="82" t="s">
        <v>194</v>
      </c>
      <c r="L809" s="24" t="s">
        <v>7</v>
      </c>
      <c r="M809" s="25" t="s">
        <v>7</v>
      </c>
      <c r="N809" s="174" t="s">
        <v>7</v>
      </c>
      <c r="O809" s="2" t="s">
        <v>7</v>
      </c>
      <c r="P809" s="2" t="s">
        <v>7</v>
      </c>
      <c r="Q809" s="2" t="s">
        <v>7</v>
      </c>
      <c r="R809" s="2" t="s">
        <v>7</v>
      </c>
      <c r="S809" s="25" t="s">
        <v>7</v>
      </c>
      <c r="T809" s="215" t="s">
        <v>7</v>
      </c>
      <c r="U809" s="24" t="s">
        <v>7</v>
      </c>
      <c r="V809" s="2" t="s">
        <v>7</v>
      </c>
      <c r="W809" s="2" t="s">
        <v>7</v>
      </c>
      <c r="X809" s="2" t="s">
        <v>7</v>
      </c>
      <c r="Y809" s="25" t="s">
        <v>7</v>
      </c>
    </row>
    <row r="810" spans="1:25">
      <c r="A810" s="134" t="str">
        <f t="shared" si="12"/>
        <v>ESca_02.6</v>
      </c>
      <c r="C810" s="177" t="s">
        <v>18</v>
      </c>
      <c r="D810" s="178" t="s">
        <v>495</v>
      </c>
      <c r="E810" s="178" t="s">
        <v>583</v>
      </c>
      <c r="F810" s="178" t="s">
        <v>584</v>
      </c>
      <c r="G810" s="178" t="s">
        <v>540</v>
      </c>
      <c r="H810" s="178" t="s">
        <v>5815</v>
      </c>
      <c r="I810" s="214"/>
      <c r="J810" s="82" t="s">
        <v>194</v>
      </c>
      <c r="K810" s="82" t="s">
        <v>194</v>
      </c>
      <c r="L810" s="24" t="s">
        <v>7</v>
      </c>
      <c r="M810" s="25" t="s">
        <v>7</v>
      </c>
      <c r="N810" s="174" t="s">
        <v>7</v>
      </c>
      <c r="O810" s="2" t="s">
        <v>7</v>
      </c>
      <c r="P810" s="2" t="s">
        <v>7</v>
      </c>
      <c r="Q810" s="2" t="s">
        <v>7</v>
      </c>
      <c r="R810" s="2" t="s">
        <v>7</v>
      </c>
      <c r="S810" s="25" t="s">
        <v>7</v>
      </c>
      <c r="T810" s="215" t="s">
        <v>7</v>
      </c>
      <c r="U810" s="24" t="s">
        <v>7</v>
      </c>
      <c r="V810" s="2" t="s">
        <v>7</v>
      </c>
      <c r="W810" s="2" t="s">
        <v>7</v>
      </c>
      <c r="X810" s="2" t="s">
        <v>7</v>
      </c>
      <c r="Y810" s="25" t="s">
        <v>7</v>
      </c>
    </row>
    <row r="811" spans="1:25">
      <c r="A811" s="134" t="str">
        <f t="shared" si="12"/>
        <v>ESca_03.1</v>
      </c>
      <c r="C811" s="177" t="s">
        <v>18</v>
      </c>
      <c r="D811" s="178" t="s">
        <v>495</v>
      </c>
      <c r="E811" s="178" t="s">
        <v>585</v>
      </c>
      <c r="F811" s="178" t="s">
        <v>586</v>
      </c>
      <c r="G811" s="178" t="s">
        <v>533</v>
      </c>
      <c r="H811" s="178" t="s">
        <v>5815</v>
      </c>
      <c r="I811" s="214" t="s">
        <v>643</v>
      </c>
      <c r="J811" s="82" t="s">
        <v>2599</v>
      </c>
      <c r="K811" s="82" t="s">
        <v>2600</v>
      </c>
      <c r="L811" s="24" t="s">
        <v>272</v>
      </c>
      <c r="M811" s="25" t="s">
        <v>272</v>
      </c>
      <c r="N811" s="174" t="s">
        <v>7</v>
      </c>
      <c r="O811" s="2" t="s">
        <v>7</v>
      </c>
      <c r="P811" s="2" t="s">
        <v>7</v>
      </c>
      <c r="Q811" s="2" t="s">
        <v>7</v>
      </c>
      <c r="R811" s="2" t="s">
        <v>7</v>
      </c>
      <c r="S811" s="25" t="s">
        <v>7</v>
      </c>
      <c r="T811" s="215"/>
      <c r="U811" s="24" t="s">
        <v>7</v>
      </c>
      <c r="V811" s="2" t="s">
        <v>7</v>
      </c>
      <c r="W811" s="2" t="s">
        <v>7</v>
      </c>
      <c r="X811" s="2" t="s">
        <v>7</v>
      </c>
      <c r="Y811" s="25" t="s">
        <v>7</v>
      </c>
    </row>
    <row r="812" spans="1:25">
      <c r="A812" s="134" t="str">
        <f t="shared" si="12"/>
        <v>ESca_03.2</v>
      </c>
      <c r="C812" s="177" t="s">
        <v>18</v>
      </c>
      <c r="D812" s="178" t="s">
        <v>495</v>
      </c>
      <c r="E812" s="178" t="s">
        <v>587</v>
      </c>
      <c r="F812" s="178" t="s">
        <v>588</v>
      </c>
      <c r="G812" s="178" t="s">
        <v>540</v>
      </c>
      <c r="H812" s="178" t="s">
        <v>5815</v>
      </c>
      <c r="I812" s="214" t="s">
        <v>643</v>
      </c>
      <c r="J812" s="82" t="s">
        <v>2599</v>
      </c>
      <c r="K812" s="82" t="s">
        <v>2601</v>
      </c>
      <c r="L812" s="24" t="s">
        <v>272</v>
      </c>
      <c r="M812" s="25" t="s">
        <v>273</v>
      </c>
      <c r="N812" s="174" t="s">
        <v>273</v>
      </c>
      <c r="O812" s="2" t="s">
        <v>273</v>
      </c>
      <c r="P812" s="2" t="s">
        <v>273</v>
      </c>
      <c r="Q812" s="2" t="s">
        <v>273</v>
      </c>
      <c r="R812" s="2" t="s">
        <v>272</v>
      </c>
      <c r="S812" s="25" t="s">
        <v>273</v>
      </c>
      <c r="T812" s="215" t="s">
        <v>5995</v>
      </c>
      <c r="U812" s="24" t="s">
        <v>272</v>
      </c>
      <c r="V812" s="2" t="s">
        <v>273</v>
      </c>
      <c r="W812" s="2" t="s">
        <v>272</v>
      </c>
      <c r="X812" s="2" t="s">
        <v>273</v>
      </c>
      <c r="Y812" s="25" t="s">
        <v>273</v>
      </c>
    </row>
    <row r="813" spans="1:25">
      <c r="A813" s="134" t="str">
        <f t="shared" si="12"/>
        <v>ESca_03.3</v>
      </c>
      <c r="C813" s="177" t="s">
        <v>18</v>
      </c>
      <c r="D813" s="178" t="s">
        <v>495</v>
      </c>
      <c r="E813" s="178" t="s">
        <v>589</v>
      </c>
      <c r="F813" s="178" t="s">
        <v>590</v>
      </c>
      <c r="G813" s="178" t="s">
        <v>540</v>
      </c>
      <c r="H813" s="178" t="s">
        <v>5815</v>
      </c>
      <c r="I813" s="214"/>
      <c r="J813" s="82" t="s">
        <v>194</v>
      </c>
      <c r="K813" s="82" t="s">
        <v>194</v>
      </c>
      <c r="L813" s="24" t="s">
        <v>7</v>
      </c>
      <c r="M813" s="25" t="s">
        <v>7</v>
      </c>
      <c r="N813" s="174" t="s">
        <v>7</v>
      </c>
      <c r="O813" s="2" t="s">
        <v>7</v>
      </c>
      <c r="P813" s="2" t="s">
        <v>7</v>
      </c>
      <c r="Q813" s="2" t="s">
        <v>7</v>
      </c>
      <c r="R813" s="2" t="s">
        <v>7</v>
      </c>
      <c r="S813" s="25" t="s">
        <v>7</v>
      </c>
      <c r="T813" s="215" t="s">
        <v>7</v>
      </c>
      <c r="U813" s="24" t="s">
        <v>7</v>
      </c>
      <c r="V813" s="2" t="s">
        <v>7</v>
      </c>
      <c r="W813" s="2" t="s">
        <v>7</v>
      </c>
      <c r="X813" s="2" t="s">
        <v>7</v>
      </c>
      <c r="Y813" s="25" t="s">
        <v>7</v>
      </c>
    </row>
    <row r="814" spans="1:25">
      <c r="A814" s="134" t="str">
        <f t="shared" si="12"/>
        <v>ESca_04.2</v>
      </c>
      <c r="C814" s="177" t="s">
        <v>18</v>
      </c>
      <c r="D814" s="178" t="s">
        <v>495</v>
      </c>
      <c r="E814" s="178" t="s">
        <v>593</v>
      </c>
      <c r="F814" s="178" t="s">
        <v>594</v>
      </c>
      <c r="G814" s="178" t="s">
        <v>540</v>
      </c>
      <c r="H814" s="178" t="s">
        <v>5815</v>
      </c>
      <c r="I814" s="214" t="s">
        <v>643</v>
      </c>
      <c r="J814" s="82" t="s">
        <v>2599</v>
      </c>
      <c r="K814" s="82" t="s">
        <v>5996</v>
      </c>
      <c r="L814" s="24" t="s">
        <v>272</v>
      </c>
      <c r="M814" s="25" t="s">
        <v>272</v>
      </c>
      <c r="N814" s="174" t="s">
        <v>7</v>
      </c>
      <c r="O814" s="2" t="s">
        <v>7</v>
      </c>
      <c r="P814" s="2" t="s">
        <v>7</v>
      </c>
      <c r="Q814" s="2" t="s">
        <v>7</v>
      </c>
      <c r="R814" s="2" t="s">
        <v>7</v>
      </c>
      <c r="S814" s="25" t="s">
        <v>7</v>
      </c>
      <c r="T814" s="215"/>
      <c r="U814" s="24" t="s">
        <v>272</v>
      </c>
      <c r="V814" s="2" t="s">
        <v>273</v>
      </c>
      <c r="W814" s="2" t="s">
        <v>273</v>
      </c>
      <c r="X814" s="2" t="s">
        <v>273</v>
      </c>
      <c r="Y814" s="25" t="s">
        <v>273</v>
      </c>
    </row>
    <row r="815" spans="1:25">
      <c r="A815" s="134" t="str">
        <f t="shared" si="12"/>
        <v>ESca_04.3</v>
      </c>
      <c r="C815" s="177" t="s">
        <v>18</v>
      </c>
      <c r="D815" s="178" t="s">
        <v>495</v>
      </c>
      <c r="E815" s="178" t="s">
        <v>595</v>
      </c>
      <c r="F815" s="178" t="s">
        <v>596</v>
      </c>
      <c r="G815" s="178" t="s">
        <v>540</v>
      </c>
      <c r="H815" s="178" t="s">
        <v>5815</v>
      </c>
      <c r="I815" s="214" t="s">
        <v>643</v>
      </c>
      <c r="J815" s="82" t="s">
        <v>2551</v>
      </c>
      <c r="K815" s="82" t="s">
        <v>2604</v>
      </c>
      <c r="L815" s="24" t="s">
        <v>272</v>
      </c>
      <c r="M815" s="25" t="s">
        <v>272</v>
      </c>
      <c r="N815" s="174" t="s">
        <v>7</v>
      </c>
      <c r="O815" s="2" t="s">
        <v>7</v>
      </c>
      <c r="P815" s="2" t="s">
        <v>7</v>
      </c>
      <c r="Q815" s="2" t="s">
        <v>7</v>
      </c>
      <c r="R815" s="2" t="s">
        <v>7</v>
      </c>
      <c r="S815" s="25" t="s">
        <v>7</v>
      </c>
      <c r="T815" s="215" t="s">
        <v>5994</v>
      </c>
      <c r="U815" s="24" t="s">
        <v>272</v>
      </c>
      <c r="V815" s="2" t="s">
        <v>273</v>
      </c>
      <c r="W815" s="2" t="s">
        <v>273</v>
      </c>
      <c r="X815" s="2" t="s">
        <v>273</v>
      </c>
      <c r="Y815" s="25" t="s">
        <v>273</v>
      </c>
    </row>
    <row r="816" spans="1:25">
      <c r="A816" s="134" t="str">
        <f t="shared" si="12"/>
        <v>ESca_05.2</v>
      </c>
      <c r="C816" s="177" t="s">
        <v>18</v>
      </c>
      <c r="D816" s="178" t="s">
        <v>495</v>
      </c>
      <c r="E816" s="178" t="s">
        <v>599</v>
      </c>
      <c r="F816" s="178" t="s">
        <v>600</v>
      </c>
      <c r="G816" s="178" t="s">
        <v>540</v>
      </c>
      <c r="H816" s="172" t="s">
        <v>5815</v>
      </c>
      <c r="I816" s="216" t="s">
        <v>643</v>
      </c>
      <c r="J816" s="82" t="s">
        <v>2609</v>
      </c>
      <c r="K816" s="82" t="s">
        <v>2610</v>
      </c>
      <c r="L816" s="24" t="s">
        <v>272</v>
      </c>
      <c r="M816" s="25" t="s">
        <v>272</v>
      </c>
      <c r="N816" s="174" t="s">
        <v>7</v>
      </c>
      <c r="O816" s="2" t="s">
        <v>7</v>
      </c>
      <c r="P816" s="2" t="s">
        <v>7</v>
      </c>
      <c r="Q816" s="2" t="s">
        <v>7</v>
      </c>
      <c r="R816" s="2" t="s">
        <v>7</v>
      </c>
      <c r="S816" s="25" t="s">
        <v>7</v>
      </c>
      <c r="T816" s="215" t="s">
        <v>5997</v>
      </c>
      <c r="U816" s="24" t="s">
        <v>272</v>
      </c>
      <c r="V816" s="2" t="s">
        <v>273</v>
      </c>
      <c r="W816" s="2" t="s">
        <v>272</v>
      </c>
      <c r="X816" s="2" t="s">
        <v>272</v>
      </c>
      <c r="Y816" s="25" t="s">
        <v>272</v>
      </c>
    </row>
    <row r="817" spans="1:25">
      <c r="A817" s="134" t="str">
        <f t="shared" si="12"/>
        <v>ESfa_01.4</v>
      </c>
      <c r="C817" s="177" t="s">
        <v>18</v>
      </c>
      <c r="D817" s="178" t="s">
        <v>2</v>
      </c>
      <c r="E817" s="178" t="s">
        <v>609</v>
      </c>
      <c r="F817" s="178" t="s">
        <v>610</v>
      </c>
      <c r="G817" s="178" t="s">
        <v>540</v>
      </c>
      <c r="H817" s="178" t="s">
        <v>5815</v>
      </c>
      <c r="I817" s="214" t="s">
        <v>643</v>
      </c>
      <c r="J817" s="82" t="s">
        <v>2551</v>
      </c>
      <c r="K817" s="82" t="s">
        <v>2614</v>
      </c>
      <c r="L817" s="24" t="s">
        <v>272</v>
      </c>
      <c r="M817" s="25" t="s">
        <v>272</v>
      </c>
      <c r="N817" s="174" t="s">
        <v>7</v>
      </c>
      <c r="O817" s="2" t="s">
        <v>7</v>
      </c>
      <c r="P817" s="2" t="s">
        <v>7</v>
      </c>
      <c r="Q817" s="2" t="s">
        <v>7</v>
      </c>
      <c r="R817" s="2" t="s">
        <v>7</v>
      </c>
      <c r="S817" s="25" t="s">
        <v>7</v>
      </c>
      <c r="T817" s="215"/>
      <c r="U817" s="24" t="s">
        <v>272</v>
      </c>
      <c r="V817" s="2" t="s">
        <v>273</v>
      </c>
      <c r="W817" s="2" t="s">
        <v>272</v>
      </c>
      <c r="X817" s="2" t="s">
        <v>272</v>
      </c>
      <c r="Y817" s="25" t="s">
        <v>272</v>
      </c>
    </row>
    <row r="818" spans="1:25">
      <c r="A818" s="134" t="str">
        <f t="shared" si="12"/>
        <v>ESfa_01.4</v>
      </c>
      <c r="C818" s="177" t="s">
        <v>18</v>
      </c>
      <c r="D818" s="178" t="s">
        <v>2</v>
      </c>
      <c r="E818" s="178" t="s">
        <v>609</v>
      </c>
      <c r="F818" s="178" t="s">
        <v>610</v>
      </c>
      <c r="G818" s="178" t="s">
        <v>540</v>
      </c>
      <c r="H818" s="178" t="s">
        <v>5815</v>
      </c>
      <c r="I818" s="214" t="s">
        <v>643</v>
      </c>
      <c r="J818" s="82" t="s">
        <v>466</v>
      </c>
      <c r="K818" s="82" t="s">
        <v>2615</v>
      </c>
      <c r="L818" s="24" t="s">
        <v>272</v>
      </c>
      <c r="M818" s="25" t="s">
        <v>272</v>
      </c>
      <c r="N818" s="174" t="s">
        <v>7</v>
      </c>
      <c r="O818" s="2" t="s">
        <v>7</v>
      </c>
      <c r="P818" s="2" t="s">
        <v>7</v>
      </c>
      <c r="Q818" s="2" t="s">
        <v>7</v>
      </c>
      <c r="R818" s="2" t="s">
        <v>7</v>
      </c>
      <c r="S818" s="25" t="s">
        <v>7</v>
      </c>
      <c r="T818" s="215"/>
      <c r="U818" s="24" t="s">
        <v>272</v>
      </c>
      <c r="V818" s="2" t="s">
        <v>273</v>
      </c>
      <c r="W818" s="2" t="s">
        <v>272</v>
      </c>
      <c r="X818" s="2" t="s">
        <v>272</v>
      </c>
      <c r="Y818" s="25" t="s">
        <v>272</v>
      </c>
    </row>
    <row r="819" spans="1:25">
      <c r="A819" s="134" t="str">
        <f t="shared" si="12"/>
        <v>ESfa_03.3</v>
      </c>
      <c r="C819" s="177" t="s">
        <v>18</v>
      </c>
      <c r="D819" s="178" t="s">
        <v>2</v>
      </c>
      <c r="E819" s="178" t="s">
        <v>619</v>
      </c>
      <c r="F819" s="178" t="s">
        <v>620</v>
      </c>
      <c r="G819" s="178" t="s">
        <v>540</v>
      </c>
      <c r="H819" s="178" t="s">
        <v>5815</v>
      </c>
      <c r="I819" s="214" t="s">
        <v>643</v>
      </c>
      <c r="J819" s="82" t="s">
        <v>466</v>
      </c>
      <c r="K819" s="82" t="s">
        <v>2648</v>
      </c>
      <c r="L819" s="24" t="s">
        <v>272</v>
      </c>
      <c r="M819" s="25" t="s">
        <v>273</v>
      </c>
      <c r="N819" s="174" t="s">
        <v>273</v>
      </c>
      <c r="O819" s="2" t="s">
        <v>273</v>
      </c>
      <c r="P819" s="2" t="s">
        <v>273</v>
      </c>
      <c r="Q819" s="2" t="s">
        <v>272</v>
      </c>
      <c r="R819" s="2" t="s">
        <v>272</v>
      </c>
      <c r="S819" s="25" t="s">
        <v>272</v>
      </c>
      <c r="T819" s="215" t="s">
        <v>5998</v>
      </c>
      <c r="U819" s="24" t="s">
        <v>272</v>
      </c>
      <c r="V819" s="2" t="s">
        <v>273</v>
      </c>
      <c r="W819" s="2" t="s">
        <v>273</v>
      </c>
      <c r="X819" s="2" t="s">
        <v>273</v>
      </c>
      <c r="Y819" s="25" t="s">
        <v>273</v>
      </c>
    </row>
    <row r="820" spans="1:25">
      <c r="A820" s="134" t="str">
        <f t="shared" si="12"/>
        <v>ESst_02.1</v>
      </c>
      <c r="C820" s="177" t="s">
        <v>18</v>
      </c>
      <c r="D820" s="178" t="s">
        <v>3</v>
      </c>
      <c r="E820" s="178" t="s">
        <v>899</v>
      </c>
      <c r="F820" s="178" t="s">
        <v>900</v>
      </c>
      <c r="G820" s="178" t="s">
        <v>540</v>
      </c>
      <c r="H820" s="178" t="s">
        <v>5815</v>
      </c>
      <c r="I820" s="214" t="s">
        <v>643</v>
      </c>
      <c r="J820" s="82" t="s">
        <v>2651</v>
      </c>
      <c r="K820" s="82" t="s">
        <v>5999</v>
      </c>
      <c r="L820" s="24" t="s">
        <v>272</v>
      </c>
      <c r="M820" s="25" t="s">
        <v>272</v>
      </c>
      <c r="N820" s="174" t="s">
        <v>7</v>
      </c>
      <c r="O820" s="2" t="s">
        <v>7</v>
      </c>
      <c r="P820" s="2" t="s">
        <v>7</v>
      </c>
      <c r="Q820" s="2" t="s">
        <v>7</v>
      </c>
      <c r="R820" s="2" t="s">
        <v>7</v>
      </c>
      <c r="S820" s="25" t="s">
        <v>7</v>
      </c>
      <c r="T820" s="215"/>
      <c r="U820" s="24" t="s">
        <v>272</v>
      </c>
      <c r="V820" s="2" t="s">
        <v>273</v>
      </c>
      <c r="W820" s="2" t="s">
        <v>272</v>
      </c>
      <c r="X820" s="2" t="s">
        <v>272</v>
      </c>
      <c r="Y820" s="25" t="s">
        <v>272</v>
      </c>
    </row>
    <row r="821" spans="1:25">
      <c r="A821" s="134" t="str">
        <f t="shared" si="12"/>
        <v>ESst_02.1</v>
      </c>
      <c r="C821" s="177" t="s">
        <v>18</v>
      </c>
      <c r="D821" s="178" t="s">
        <v>3</v>
      </c>
      <c r="E821" s="178" t="s">
        <v>899</v>
      </c>
      <c r="F821" s="178" t="s">
        <v>900</v>
      </c>
      <c r="G821" s="178" t="s">
        <v>540</v>
      </c>
      <c r="H821" s="178" t="s">
        <v>5815</v>
      </c>
      <c r="I821" s="214" t="s">
        <v>643</v>
      </c>
      <c r="J821" s="82" t="s">
        <v>2651</v>
      </c>
      <c r="K821" s="82" t="s">
        <v>6000</v>
      </c>
      <c r="L821" s="24" t="s">
        <v>272</v>
      </c>
      <c r="M821" s="25" t="s">
        <v>272</v>
      </c>
      <c r="N821" s="174" t="s">
        <v>7</v>
      </c>
      <c r="O821" s="2" t="s">
        <v>7</v>
      </c>
      <c r="P821" s="2" t="s">
        <v>7</v>
      </c>
      <c r="Q821" s="2" t="s">
        <v>7</v>
      </c>
      <c r="R821" s="2" t="s">
        <v>7</v>
      </c>
      <c r="S821" s="25" t="s">
        <v>7</v>
      </c>
      <c r="T821" s="215" t="s">
        <v>6001</v>
      </c>
      <c r="U821" s="24" t="s">
        <v>272</v>
      </c>
      <c r="V821" s="2" t="s">
        <v>273</v>
      </c>
      <c r="W821" s="2" t="s">
        <v>272</v>
      </c>
      <c r="X821" s="2" t="s">
        <v>272</v>
      </c>
      <c r="Y821" s="25" t="s">
        <v>272</v>
      </c>
    </row>
    <row r="822" spans="1:25">
      <c r="A822" s="134" t="str">
        <f t="shared" si="12"/>
        <v>ESst_02.2</v>
      </c>
      <c r="C822" s="177" t="s">
        <v>18</v>
      </c>
      <c r="D822" s="178" t="s">
        <v>3</v>
      </c>
      <c r="E822" s="178" t="s">
        <v>627</v>
      </c>
      <c r="F822" s="178" t="s">
        <v>628</v>
      </c>
      <c r="G822" s="178" t="s">
        <v>540</v>
      </c>
      <c r="H822" s="178" t="s">
        <v>5815</v>
      </c>
      <c r="I822" s="214" t="s">
        <v>54</v>
      </c>
      <c r="J822" s="82" t="s">
        <v>2661</v>
      </c>
      <c r="K822" s="82" t="s">
        <v>2662</v>
      </c>
      <c r="L822" s="24" t="s">
        <v>273</v>
      </c>
      <c r="M822" s="25" t="s">
        <v>273</v>
      </c>
      <c r="N822" s="174" t="s">
        <v>272</v>
      </c>
      <c r="O822" s="2" t="s">
        <v>273</v>
      </c>
      <c r="P822" s="2" t="s">
        <v>273</v>
      </c>
      <c r="Q822" s="2" t="s">
        <v>272</v>
      </c>
      <c r="R822" s="2" t="s">
        <v>272</v>
      </c>
      <c r="S822" s="25" t="s">
        <v>273</v>
      </c>
      <c r="T822" s="215"/>
      <c r="U822" s="24" t="s">
        <v>272</v>
      </c>
      <c r="V822" s="2" t="s">
        <v>273</v>
      </c>
      <c r="W822" s="2" t="s">
        <v>272</v>
      </c>
      <c r="X822" s="2" t="s">
        <v>273</v>
      </c>
      <c r="Y822" s="25" t="s">
        <v>273</v>
      </c>
    </row>
    <row r="823" spans="1:25">
      <c r="A823" s="134" t="str">
        <f t="shared" si="12"/>
        <v>ESst_02.2</v>
      </c>
      <c r="C823" s="177" t="s">
        <v>18</v>
      </c>
      <c r="D823" s="178" t="s">
        <v>3</v>
      </c>
      <c r="E823" s="178" t="s">
        <v>627</v>
      </c>
      <c r="F823" s="178" t="s">
        <v>628</v>
      </c>
      <c r="G823" s="178" t="s">
        <v>540</v>
      </c>
      <c r="H823" s="178" t="s">
        <v>5815</v>
      </c>
      <c r="I823" s="214" t="s">
        <v>54</v>
      </c>
      <c r="J823" s="82" t="s">
        <v>2663</v>
      </c>
      <c r="K823" s="82" t="s">
        <v>2664</v>
      </c>
      <c r="L823" s="24" t="s">
        <v>272</v>
      </c>
      <c r="M823" s="25" t="s">
        <v>272</v>
      </c>
      <c r="N823" s="174" t="s">
        <v>7</v>
      </c>
      <c r="O823" s="2" t="s">
        <v>7</v>
      </c>
      <c r="P823" s="2" t="s">
        <v>7</v>
      </c>
      <c r="Q823" s="2" t="s">
        <v>7</v>
      </c>
      <c r="R823" s="2" t="s">
        <v>7</v>
      </c>
      <c r="S823" s="25" t="s">
        <v>7</v>
      </c>
      <c r="T823" s="215"/>
      <c r="U823" s="24" t="s">
        <v>272</v>
      </c>
      <c r="V823" s="2" t="s">
        <v>272</v>
      </c>
      <c r="W823" s="2" t="s">
        <v>272</v>
      </c>
      <c r="X823" s="2" t="s">
        <v>272</v>
      </c>
      <c r="Y823" s="25" t="s">
        <v>272</v>
      </c>
    </row>
    <row r="824" spans="1:25">
      <c r="A824" s="134" t="str">
        <f t="shared" si="12"/>
        <v>ESst_02.2</v>
      </c>
      <c r="C824" s="177" t="s">
        <v>18</v>
      </c>
      <c r="D824" s="178" t="s">
        <v>3</v>
      </c>
      <c r="E824" s="178" t="s">
        <v>627</v>
      </c>
      <c r="F824" s="178" t="s">
        <v>628</v>
      </c>
      <c r="G824" s="178" t="s">
        <v>540</v>
      </c>
      <c r="H824" s="172" t="s">
        <v>5815</v>
      </c>
      <c r="I824" s="216" t="s">
        <v>54</v>
      </c>
      <c r="J824" s="82" t="s">
        <v>2636</v>
      </c>
      <c r="K824" s="82" t="s">
        <v>6002</v>
      </c>
      <c r="L824" s="24" t="s">
        <v>272</v>
      </c>
      <c r="M824" s="25" t="s">
        <v>272</v>
      </c>
      <c r="N824" s="174" t="s">
        <v>7</v>
      </c>
      <c r="O824" s="2" t="s">
        <v>7</v>
      </c>
      <c r="P824" s="2" t="s">
        <v>7</v>
      </c>
      <c r="Q824" s="2" t="s">
        <v>7</v>
      </c>
      <c r="R824" s="2" t="s">
        <v>7</v>
      </c>
      <c r="S824" s="25" t="s">
        <v>7</v>
      </c>
      <c r="T824" s="215"/>
      <c r="U824" s="24" t="s">
        <v>272</v>
      </c>
      <c r="V824" s="2" t="s">
        <v>272</v>
      </c>
      <c r="W824" s="2" t="s">
        <v>272</v>
      </c>
      <c r="X824" s="2" t="s">
        <v>272</v>
      </c>
      <c r="Y824" s="25" t="s">
        <v>272</v>
      </c>
    </row>
    <row r="825" spans="1:25">
      <c r="A825" s="134" t="str">
        <f t="shared" si="12"/>
        <v>ESst_02.2</v>
      </c>
      <c r="C825" s="177" t="s">
        <v>18</v>
      </c>
      <c r="D825" s="178" t="s">
        <v>3</v>
      </c>
      <c r="E825" s="178" t="s">
        <v>627</v>
      </c>
      <c r="F825" s="178" t="s">
        <v>628</v>
      </c>
      <c r="G825" s="178" t="s">
        <v>540</v>
      </c>
      <c r="H825" s="178" t="s">
        <v>5815</v>
      </c>
      <c r="I825" s="214" t="s">
        <v>54</v>
      </c>
      <c r="J825" s="82" t="s">
        <v>2634</v>
      </c>
      <c r="K825" s="82" t="s">
        <v>2666</v>
      </c>
      <c r="L825" s="24" t="s">
        <v>272</v>
      </c>
      <c r="M825" s="25" t="s">
        <v>272</v>
      </c>
      <c r="N825" s="174" t="s">
        <v>7</v>
      </c>
      <c r="O825" s="2" t="s">
        <v>7</v>
      </c>
      <c r="P825" s="2" t="s">
        <v>7</v>
      </c>
      <c r="Q825" s="2" t="s">
        <v>7</v>
      </c>
      <c r="R825" s="2" t="s">
        <v>7</v>
      </c>
      <c r="S825" s="25" t="s">
        <v>7</v>
      </c>
      <c r="T825" s="215"/>
      <c r="U825" s="24" t="s">
        <v>272</v>
      </c>
      <c r="V825" s="2" t="s">
        <v>272</v>
      </c>
      <c r="W825" s="2" t="s">
        <v>272</v>
      </c>
      <c r="X825" s="2" t="s">
        <v>272</v>
      </c>
      <c r="Y825" s="25" t="s">
        <v>272</v>
      </c>
    </row>
    <row r="826" spans="1:25">
      <c r="A826" s="134" t="str">
        <f t="shared" si="12"/>
        <v>ESst_02.2</v>
      </c>
      <c r="C826" s="177" t="s">
        <v>18</v>
      </c>
      <c r="D826" s="178" t="s">
        <v>3</v>
      </c>
      <c r="E826" s="178" t="s">
        <v>627</v>
      </c>
      <c r="F826" s="178" t="s">
        <v>628</v>
      </c>
      <c r="G826" s="178" t="s">
        <v>540</v>
      </c>
      <c r="H826" s="178" t="s">
        <v>5815</v>
      </c>
      <c r="I826" s="214" t="s">
        <v>54</v>
      </c>
      <c r="J826" s="82" t="s">
        <v>2638</v>
      </c>
      <c r="K826" s="82" t="s">
        <v>2667</v>
      </c>
      <c r="L826" s="24" t="s">
        <v>272</v>
      </c>
      <c r="M826" s="25" t="s">
        <v>272</v>
      </c>
      <c r="N826" s="174" t="s">
        <v>7</v>
      </c>
      <c r="O826" s="2" t="s">
        <v>7</v>
      </c>
      <c r="P826" s="2" t="s">
        <v>7</v>
      </c>
      <c r="Q826" s="2" t="s">
        <v>7</v>
      </c>
      <c r="R826" s="2" t="s">
        <v>7</v>
      </c>
      <c r="S826" s="25" t="s">
        <v>7</v>
      </c>
      <c r="T826" s="215"/>
      <c r="U826" s="24" t="s">
        <v>272</v>
      </c>
      <c r="V826" s="2" t="s">
        <v>272</v>
      </c>
      <c r="W826" s="2" t="s">
        <v>272</v>
      </c>
      <c r="X826" s="2" t="s">
        <v>272</v>
      </c>
      <c r="Y826" s="25" t="s">
        <v>272</v>
      </c>
    </row>
    <row r="827" spans="1:25">
      <c r="A827" s="134" t="str">
        <f t="shared" si="12"/>
        <v>ESst_02.3</v>
      </c>
      <c r="C827" s="177" t="s">
        <v>18</v>
      </c>
      <c r="D827" s="178" t="s">
        <v>3</v>
      </c>
      <c r="E827" s="178" t="s">
        <v>629</v>
      </c>
      <c r="F827" s="178" t="s">
        <v>630</v>
      </c>
      <c r="G827" s="178" t="s">
        <v>540</v>
      </c>
      <c r="H827" s="178" t="s">
        <v>5815</v>
      </c>
      <c r="I827" s="214" t="s">
        <v>643</v>
      </c>
      <c r="J827" s="82" t="s">
        <v>2668</v>
      </c>
      <c r="K827" s="82" t="s">
        <v>6003</v>
      </c>
      <c r="L827" s="24" t="s">
        <v>272</v>
      </c>
      <c r="M827" s="25" t="s">
        <v>272</v>
      </c>
      <c r="N827" s="174" t="s">
        <v>7</v>
      </c>
      <c r="O827" s="2" t="s">
        <v>7</v>
      </c>
      <c r="P827" s="2" t="s">
        <v>7</v>
      </c>
      <c r="Q827" s="2" t="s">
        <v>7</v>
      </c>
      <c r="R827" s="2" t="s">
        <v>7</v>
      </c>
      <c r="S827" s="25" t="s">
        <v>7</v>
      </c>
      <c r="T827" s="215"/>
      <c r="U827" s="24" t="s">
        <v>272</v>
      </c>
      <c r="V827" s="2" t="s">
        <v>272</v>
      </c>
      <c r="W827" s="2" t="s">
        <v>272</v>
      </c>
      <c r="X827" s="2" t="s">
        <v>272</v>
      </c>
      <c r="Y827" s="25" t="s">
        <v>272</v>
      </c>
    </row>
    <row r="828" spans="1:25">
      <c r="A828" s="134" t="str">
        <f t="shared" si="12"/>
        <v>ESst_02.5</v>
      </c>
      <c r="C828" s="177" t="s">
        <v>18</v>
      </c>
      <c r="D828" s="178" t="s">
        <v>3</v>
      </c>
      <c r="E828" s="178" t="s">
        <v>633</v>
      </c>
      <c r="F828" s="178" t="s">
        <v>634</v>
      </c>
      <c r="G828" s="178" t="s">
        <v>540</v>
      </c>
      <c r="H828" s="178" t="s">
        <v>5815</v>
      </c>
      <c r="I828" s="214" t="s">
        <v>643</v>
      </c>
      <c r="J828" s="82" t="s">
        <v>2668</v>
      </c>
      <c r="K828" s="82" t="s">
        <v>2670</v>
      </c>
      <c r="L828" s="24" t="s">
        <v>272</v>
      </c>
      <c r="M828" s="25" t="s">
        <v>272</v>
      </c>
      <c r="N828" s="174" t="s">
        <v>7</v>
      </c>
      <c r="O828" s="2" t="s">
        <v>7</v>
      </c>
      <c r="P828" s="2" t="s">
        <v>7</v>
      </c>
      <c r="Q828" s="2" t="s">
        <v>7</v>
      </c>
      <c r="R828" s="2" t="s">
        <v>7</v>
      </c>
      <c r="S828" s="25" t="s">
        <v>7</v>
      </c>
      <c r="T828" s="215"/>
      <c r="U828" s="24" t="s">
        <v>272</v>
      </c>
      <c r="V828" s="2" t="s">
        <v>272</v>
      </c>
      <c r="W828" s="2" t="s">
        <v>272</v>
      </c>
      <c r="X828" s="2" t="s">
        <v>272</v>
      </c>
      <c r="Y828" s="25" t="s">
        <v>272</v>
      </c>
    </row>
    <row r="829" spans="1:25">
      <c r="A829" s="134" t="str">
        <f t="shared" si="12"/>
        <v>FIbu_02.1</v>
      </c>
      <c r="C829" s="177" t="s">
        <v>19</v>
      </c>
      <c r="D829" s="178" t="s">
        <v>1</v>
      </c>
      <c r="E829" s="178" t="s">
        <v>538</v>
      </c>
      <c r="F829" s="178" t="s">
        <v>539</v>
      </c>
      <c r="G829" s="178" t="s">
        <v>540</v>
      </c>
      <c r="H829" s="178" t="s">
        <v>5815</v>
      </c>
      <c r="I829" s="214" t="s">
        <v>643</v>
      </c>
      <c r="J829" s="82" t="s">
        <v>2698</v>
      </c>
      <c r="K829" s="82" t="s">
        <v>6004</v>
      </c>
      <c r="L829" s="24" t="s">
        <v>272</v>
      </c>
      <c r="M829" s="25" t="s">
        <v>272</v>
      </c>
      <c r="N829" s="174" t="s">
        <v>272</v>
      </c>
      <c r="O829" s="2" t="s">
        <v>273</v>
      </c>
      <c r="P829" s="2" t="s">
        <v>273</v>
      </c>
      <c r="Q829" s="2" t="s">
        <v>273</v>
      </c>
      <c r="R829" s="2" t="s">
        <v>272</v>
      </c>
      <c r="S829" s="25" t="s">
        <v>272</v>
      </c>
      <c r="T829" s="215"/>
      <c r="U829" s="24" t="s">
        <v>273</v>
      </c>
      <c r="V829" s="2" t="s">
        <v>273</v>
      </c>
      <c r="W829" s="2" t="s">
        <v>273</v>
      </c>
      <c r="X829" s="2" t="s">
        <v>273</v>
      </c>
      <c r="Y829" s="25" t="s">
        <v>273</v>
      </c>
    </row>
    <row r="830" spans="1:25">
      <c r="A830" s="134" t="str">
        <f t="shared" si="12"/>
        <v>FIbu_02.1</v>
      </c>
      <c r="C830" s="177" t="s">
        <v>19</v>
      </c>
      <c r="D830" s="178" t="s">
        <v>1</v>
      </c>
      <c r="E830" s="178" t="s">
        <v>538</v>
      </c>
      <c r="F830" s="178" t="s">
        <v>539</v>
      </c>
      <c r="G830" s="178" t="s">
        <v>540</v>
      </c>
      <c r="H830" s="178" t="s">
        <v>5815</v>
      </c>
      <c r="I830" s="214" t="s">
        <v>643</v>
      </c>
      <c r="J830" s="82" t="s">
        <v>2698</v>
      </c>
      <c r="K830" s="82" t="s">
        <v>6005</v>
      </c>
      <c r="L830" s="24" t="s">
        <v>272</v>
      </c>
      <c r="M830" s="25" t="s">
        <v>272</v>
      </c>
      <c r="N830" s="174" t="s">
        <v>272</v>
      </c>
      <c r="O830" s="2" t="s">
        <v>273</v>
      </c>
      <c r="P830" s="2" t="s">
        <v>273</v>
      </c>
      <c r="Q830" s="2" t="s">
        <v>273</v>
      </c>
      <c r="R830" s="2" t="s">
        <v>272</v>
      </c>
      <c r="S830" s="25" t="s">
        <v>272</v>
      </c>
      <c r="T830" s="215"/>
      <c r="U830" s="24" t="s">
        <v>273</v>
      </c>
      <c r="V830" s="2" t="s">
        <v>273</v>
      </c>
      <c r="W830" s="2" t="s">
        <v>273</v>
      </c>
      <c r="X830" s="2" t="s">
        <v>273</v>
      </c>
      <c r="Y830" s="25" t="s">
        <v>273</v>
      </c>
    </row>
    <row r="831" spans="1:25">
      <c r="A831" s="134" t="str">
        <f t="shared" si="12"/>
        <v>FIbu_02.1</v>
      </c>
      <c r="C831" s="177" t="s">
        <v>19</v>
      </c>
      <c r="D831" s="178" t="s">
        <v>1</v>
      </c>
      <c r="E831" s="178" t="s">
        <v>538</v>
      </c>
      <c r="F831" s="178" t="s">
        <v>539</v>
      </c>
      <c r="G831" s="178" t="s">
        <v>540</v>
      </c>
      <c r="H831" s="178" t="s">
        <v>5815</v>
      </c>
      <c r="I831" s="214" t="s">
        <v>643</v>
      </c>
      <c r="J831" s="82" t="s">
        <v>2698</v>
      </c>
      <c r="K831" s="82" t="s">
        <v>6006</v>
      </c>
      <c r="L831" s="24" t="s">
        <v>272</v>
      </c>
      <c r="M831" s="25" t="s">
        <v>272</v>
      </c>
      <c r="N831" s="174" t="s">
        <v>272</v>
      </c>
      <c r="O831" s="2" t="s">
        <v>273</v>
      </c>
      <c r="P831" s="2" t="s">
        <v>273</v>
      </c>
      <c r="Q831" s="2" t="s">
        <v>273</v>
      </c>
      <c r="R831" s="2" t="s">
        <v>272</v>
      </c>
      <c r="S831" s="25" t="s">
        <v>272</v>
      </c>
      <c r="T831" s="215"/>
      <c r="U831" s="24" t="s">
        <v>273</v>
      </c>
      <c r="V831" s="2" t="s">
        <v>273</v>
      </c>
      <c r="W831" s="2" t="s">
        <v>273</v>
      </c>
      <c r="X831" s="2" t="s">
        <v>273</v>
      </c>
      <c r="Y831" s="25" t="s">
        <v>273</v>
      </c>
    </row>
    <row r="832" spans="1:25">
      <c r="A832" s="134" t="str">
        <f t="shared" si="12"/>
        <v>FIbu_03.1</v>
      </c>
      <c r="C832" s="177" t="s">
        <v>19</v>
      </c>
      <c r="D832" s="178" t="s">
        <v>1</v>
      </c>
      <c r="E832" s="178" t="s">
        <v>541</v>
      </c>
      <c r="F832" s="178" t="s">
        <v>542</v>
      </c>
      <c r="G832" s="178" t="s">
        <v>540</v>
      </c>
      <c r="H832" s="172" t="s">
        <v>5815</v>
      </c>
      <c r="I832" s="216" t="s">
        <v>643</v>
      </c>
      <c r="J832" s="82" t="s">
        <v>352</v>
      </c>
      <c r="K832" s="82" t="s">
        <v>6007</v>
      </c>
      <c r="L832" s="24" t="s">
        <v>272</v>
      </c>
      <c r="M832" s="25" t="s">
        <v>273</v>
      </c>
      <c r="N832" s="174" t="s">
        <v>272</v>
      </c>
      <c r="O832" s="2" t="s">
        <v>273</v>
      </c>
      <c r="P832" s="2" t="s">
        <v>273</v>
      </c>
      <c r="Q832" s="2" t="s">
        <v>272</v>
      </c>
      <c r="R832" s="2" t="s">
        <v>272</v>
      </c>
      <c r="S832" s="25" t="s">
        <v>272</v>
      </c>
      <c r="T832" s="215" t="s">
        <v>6008</v>
      </c>
      <c r="U832" s="24" t="s">
        <v>272</v>
      </c>
      <c r="V832" s="2" t="s">
        <v>272</v>
      </c>
      <c r="W832" s="2" t="s">
        <v>273</v>
      </c>
      <c r="X832" s="2" t="s">
        <v>273</v>
      </c>
      <c r="Y832" s="25" t="s">
        <v>273</v>
      </c>
    </row>
    <row r="833" spans="1:25">
      <c r="A833" s="134" t="str">
        <f t="shared" si="12"/>
        <v>FIbu_03.1</v>
      </c>
      <c r="C833" s="177" t="s">
        <v>19</v>
      </c>
      <c r="D833" s="178" t="s">
        <v>1</v>
      </c>
      <c r="E833" s="178" t="s">
        <v>541</v>
      </c>
      <c r="F833" s="178" t="s">
        <v>542</v>
      </c>
      <c r="G833" s="178" t="s">
        <v>540</v>
      </c>
      <c r="H833" s="178" t="s">
        <v>5815</v>
      </c>
      <c r="I833" s="214" t="s">
        <v>643</v>
      </c>
      <c r="J833" s="82" t="s">
        <v>2700</v>
      </c>
      <c r="K833" s="82" t="s">
        <v>6009</v>
      </c>
      <c r="L833" s="24" t="s">
        <v>272</v>
      </c>
      <c r="M833" s="25" t="s">
        <v>273</v>
      </c>
      <c r="N833" s="174" t="s">
        <v>272</v>
      </c>
      <c r="O833" s="2" t="s">
        <v>273</v>
      </c>
      <c r="P833" s="2" t="s">
        <v>273</v>
      </c>
      <c r="Q833" s="2" t="s">
        <v>272</v>
      </c>
      <c r="R833" s="2" t="s">
        <v>272</v>
      </c>
      <c r="S833" s="25" t="s">
        <v>272</v>
      </c>
      <c r="T833" s="215" t="s">
        <v>6008</v>
      </c>
      <c r="U833" s="24" t="s">
        <v>272</v>
      </c>
      <c r="V833" s="2" t="s">
        <v>272</v>
      </c>
      <c r="W833" s="2" t="s">
        <v>273</v>
      </c>
      <c r="X833" s="2" t="s">
        <v>273</v>
      </c>
      <c r="Y833" s="25" t="s">
        <v>273</v>
      </c>
    </row>
    <row r="834" spans="1:25">
      <c r="A834" s="134" t="str">
        <f t="shared" si="12"/>
        <v>FIbu_04.1</v>
      </c>
      <c r="C834" s="177" t="s">
        <v>19</v>
      </c>
      <c r="D834" s="178" t="s">
        <v>1</v>
      </c>
      <c r="E834" s="178" t="s">
        <v>543</v>
      </c>
      <c r="F834" s="178" t="s">
        <v>544</v>
      </c>
      <c r="G834" s="178" t="s">
        <v>540</v>
      </c>
      <c r="H834" s="178" t="s">
        <v>5815</v>
      </c>
      <c r="I834" s="214" t="s">
        <v>643</v>
      </c>
      <c r="J834" s="82" t="s">
        <v>47</v>
      </c>
      <c r="K834" s="82" t="s">
        <v>47</v>
      </c>
      <c r="L834" s="24" t="s">
        <v>272</v>
      </c>
      <c r="M834" s="25" t="s">
        <v>272</v>
      </c>
      <c r="N834" s="174" t="s">
        <v>7</v>
      </c>
      <c r="O834" s="2" t="s">
        <v>7</v>
      </c>
      <c r="P834" s="2" t="s">
        <v>7</v>
      </c>
      <c r="Q834" s="2" t="s">
        <v>7</v>
      </c>
      <c r="R834" s="2" t="s">
        <v>7</v>
      </c>
      <c r="S834" s="25" t="s">
        <v>7</v>
      </c>
      <c r="T834" s="215"/>
      <c r="U834" s="24" t="s">
        <v>272</v>
      </c>
      <c r="V834" s="2" t="s">
        <v>272</v>
      </c>
      <c r="W834" s="2" t="s">
        <v>272</v>
      </c>
      <c r="X834" s="2" t="s">
        <v>272</v>
      </c>
      <c r="Y834" s="25" t="s">
        <v>272</v>
      </c>
    </row>
    <row r="835" spans="1:25">
      <c r="A835" s="134" t="str">
        <f t="shared" si="12"/>
        <v>FIbu_04.2</v>
      </c>
      <c r="C835" s="177" t="s">
        <v>19</v>
      </c>
      <c r="D835" s="178" t="s">
        <v>1</v>
      </c>
      <c r="E835" s="178" t="s">
        <v>545</v>
      </c>
      <c r="F835" s="178" t="s">
        <v>546</v>
      </c>
      <c r="G835" s="178" t="s">
        <v>540</v>
      </c>
      <c r="H835" s="178" t="s">
        <v>5815</v>
      </c>
      <c r="I835" s="214" t="s">
        <v>643</v>
      </c>
      <c r="J835" s="82" t="s">
        <v>2700</v>
      </c>
      <c r="K835" s="82" t="s">
        <v>6010</v>
      </c>
      <c r="L835" s="24" t="s">
        <v>272</v>
      </c>
      <c r="M835" s="25" t="s">
        <v>272</v>
      </c>
      <c r="N835" s="174" t="s">
        <v>272</v>
      </c>
      <c r="O835" s="2" t="s">
        <v>273</v>
      </c>
      <c r="P835" s="2" t="s">
        <v>273</v>
      </c>
      <c r="Q835" s="2" t="s">
        <v>273</v>
      </c>
      <c r="R835" s="2" t="s">
        <v>273</v>
      </c>
      <c r="S835" s="25" t="s">
        <v>272</v>
      </c>
      <c r="T835" s="215" t="s">
        <v>6011</v>
      </c>
      <c r="U835" s="24" t="s">
        <v>272</v>
      </c>
      <c r="V835" s="2" t="s">
        <v>272</v>
      </c>
      <c r="W835" s="2" t="s">
        <v>273</v>
      </c>
      <c r="X835" s="2" t="s">
        <v>273</v>
      </c>
      <c r="Y835" s="25" t="s">
        <v>273</v>
      </c>
    </row>
    <row r="836" spans="1:25">
      <c r="A836" s="134" t="str">
        <f t="shared" si="12"/>
        <v>FIbu_04.2</v>
      </c>
      <c r="C836" s="177" t="s">
        <v>19</v>
      </c>
      <c r="D836" s="178" t="s">
        <v>1</v>
      </c>
      <c r="E836" s="178" t="s">
        <v>545</v>
      </c>
      <c r="F836" s="178" t="s">
        <v>546</v>
      </c>
      <c r="G836" s="178" t="s">
        <v>540</v>
      </c>
      <c r="H836" s="178" t="s">
        <v>5815</v>
      </c>
      <c r="I836" s="214" t="s">
        <v>643</v>
      </c>
      <c r="J836" s="82" t="s">
        <v>2698</v>
      </c>
      <c r="K836" s="82" t="s">
        <v>6012</v>
      </c>
      <c r="L836" s="24" t="s">
        <v>272</v>
      </c>
      <c r="M836" s="25" t="s">
        <v>273</v>
      </c>
      <c r="N836" s="174" t="s">
        <v>272</v>
      </c>
      <c r="O836" s="2" t="s">
        <v>273</v>
      </c>
      <c r="P836" s="2" t="s">
        <v>273</v>
      </c>
      <c r="Q836" s="2" t="s">
        <v>273</v>
      </c>
      <c r="R836" s="2" t="s">
        <v>273</v>
      </c>
      <c r="S836" s="25" t="s">
        <v>272</v>
      </c>
      <c r="T836" s="215" t="s">
        <v>6011</v>
      </c>
      <c r="U836" s="24" t="s">
        <v>273</v>
      </c>
      <c r="V836" s="2" t="s">
        <v>273</v>
      </c>
      <c r="W836" s="2" t="s">
        <v>273</v>
      </c>
      <c r="X836" s="2" t="s">
        <v>273</v>
      </c>
      <c r="Y836" s="25" t="s">
        <v>273</v>
      </c>
    </row>
    <row r="837" spans="1:25">
      <c r="A837" s="134" t="str">
        <f t="shared" si="12"/>
        <v>FIbu_05.1</v>
      </c>
      <c r="C837" s="177" t="s">
        <v>19</v>
      </c>
      <c r="D837" s="178" t="s">
        <v>1</v>
      </c>
      <c r="E837" s="178" t="s">
        <v>547</v>
      </c>
      <c r="F837" s="178" t="s">
        <v>548</v>
      </c>
      <c r="G837" s="178" t="s">
        <v>540</v>
      </c>
      <c r="H837" s="178" t="s">
        <v>5815</v>
      </c>
      <c r="I837" s="214"/>
      <c r="J837" s="82" t="s">
        <v>194</v>
      </c>
      <c r="K837" s="82" t="s">
        <v>194</v>
      </c>
      <c r="L837" s="24" t="s">
        <v>7</v>
      </c>
      <c r="M837" s="25" t="s">
        <v>7</v>
      </c>
      <c r="N837" s="174" t="s">
        <v>7</v>
      </c>
      <c r="O837" s="2" t="s">
        <v>7</v>
      </c>
      <c r="P837" s="2" t="s">
        <v>7</v>
      </c>
      <c r="Q837" s="2" t="s">
        <v>7</v>
      </c>
      <c r="R837" s="2" t="s">
        <v>7</v>
      </c>
      <c r="S837" s="25" t="s">
        <v>7</v>
      </c>
      <c r="T837" s="215" t="s">
        <v>7</v>
      </c>
      <c r="U837" s="24" t="s">
        <v>7</v>
      </c>
      <c r="V837" s="2" t="s">
        <v>7</v>
      </c>
      <c r="W837" s="2" t="s">
        <v>7</v>
      </c>
      <c r="X837" s="2" t="s">
        <v>7</v>
      </c>
      <c r="Y837" s="25" t="s">
        <v>7</v>
      </c>
    </row>
    <row r="838" spans="1:25">
      <c r="A838" s="134" t="str">
        <f t="shared" si="12"/>
        <v>FIbu_06.1</v>
      </c>
      <c r="C838" s="177" t="s">
        <v>19</v>
      </c>
      <c r="D838" s="178" t="s">
        <v>1</v>
      </c>
      <c r="E838" s="178" t="s">
        <v>553</v>
      </c>
      <c r="F838" s="178" t="s">
        <v>554</v>
      </c>
      <c r="G838" s="178" t="s">
        <v>540</v>
      </c>
      <c r="H838" s="178" t="s">
        <v>5815</v>
      </c>
      <c r="I838" s="214" t="s">
        <v>643</v>
      </c>
      <c r="J838" s="82" t="s">
        <v>2698</v>
      </c>
      <c r="K838" s="82" t="s">
        <v>6012</v>
      </c>
      <c r="L838" s="24" t="s">
        <v>272</v>
      </c>
      <c r="M838" s="25" t="s">
        <v>273</v>
      </c>
      <c r="N838" s="174" t="s">
        <v>272</v>
      </c>
      <c r="O838" s="2" t="s">
        <v>273</v>
      </c>
      <c r="P838" s="2" t="s">
        <v>273</v>
      </c>
      <c r="Q838" s="2" t="s">
        <v>273</v>
      </c>
      <c r="R838" s="2" t="s">
        <v>273</v>
      </c>
      <c r="S838" s="25" t="s">
        <v>272</v>
      </c>
      <c r="T838" s="215"/>
      <c r="U838" s="24" t="s">
        <v>272</v>
      </c>
      <c r="V838" s="2" t="s">
        <v>273</v>
      </c>
      <c r="W838" s="2" t="s">
        <v>273</v>
      </c>
      <c r="X838" s="2" t="s">
        <v>273</v>
      </c>
      <c r="Y838" s="25" t="s">
        <v>273</v>
      </c>
    </row>
    <row r="839" spans="1:25">
      <c r="A839" s="134" t="str">
        <f t="shared" si="12"/>
        <v>FIbu_06.1</v>
      </c>
      <c r="C839" s="177" t="s">
        <v>19</v>
      </c>
      <c r="D839" s="178" t="s">
        <v>1</v>
      </c>
      <c r="E839" s="178" t="s">
        <v>553</v>
      </c>
      <c r="F839" s="178" t="s">
        <v>554</v>
      </c>
      <c r="G839" s="178" t="s">
        <v>540</v>
      </c>
      <c r="H839" s="178" t="s">
        <v>5815</v>
      </c>
      <c r="I839" s="214" t="s">
        <v>643</v>
      </c>
      <c r="J839" s="82" t="s">
        <v>2711</v>
      </c>
      <c r="K839" s="82" t="s">
        <v>6010</v>
      </c>
      <c r="L839" s="24" t="s">
        <v>272</v>
      </c>
      <c r="M839" s="25" t="s">
        <v>273</v>
      </c>
      <c r="N839" s="174" t="s">
        <v>272</v>
      </c>
      <c r="O839" s="2" t="s">
        <v>273</v>
      </c>
      <c r="P839" s="2" t="s">
        <v>273</v>
      </c>
      <c r="Q839" s="2" t="s">
        <v>272</v>
      </c>
      <c r="R839" s="2" t="s">
        <v>273</v>
      </c>
      <c r="S839" s="25" t="s">
        <v>272</v>
      </c>
      <c r="T839" s="215" t="s">
        <v>6011</v>
      </c>
      <c r="U839" s="24" t="s">
        <v>272</v>
      </c>
      <c r="V839" s="2" t="s">
        <v>273</v>
      </c>
      <c r="W839" s="2" t="s">
        <v>273</v>
      </c>
      <c r="X839" s="2" t="s">
        <v>273</v>
      </c>
      <c r="Y839" s="25" t="s">
        <v>273</v>
      </c>
    </row>
    <row r="840" spans="1:25">
      <c r="A840" s="134" t="str">
        <f t="shared" ref="A840:A903" si="13">C840&amp;LOWER(LEFT(D840,2))&amp;"_"&amp;IF(LEN(TRIM(LEFT(E840,FIND(" ",E840))))=3,"0"&amp;TRIM(LEFT(E840,FIND(" ",E840))),TRIM(LEFT(E840,FIND(" ",E840))))</f>
        <v>FIbu_06.2</v>
      </c>
      <c r="C840" s="177" t="s">
        <v>19</v>
      </c>
      <c r="D840" s="178" t="s">
        <v>1</v>
      </c>
      <c r="E840" s="178" t="s">
        <v>555</v>
      </c>
      <c r="F840" s="178" t="s">
        <v>556</v>
      </c>
      <c r="G840" s="178" t="s">
        <v>540</v>
      </c>
      <c r="H840" s="172" t="s">
        <v>5815</v>
      </c>
      <c r="I840" s="216"/>
      <c r="J840" s="82" t="s">
        <v>194</v>
      </c>
      <c r="K840" s="82" t="s">
        <v>194</v>
      </c>
      <c r="L840" s="24" t="s">
        <v>7</v>
      </c>
      <c r="M840" s="25" t="s">
        <v>7</v>
      </c>
      <c r="N840" s="174" t="s">
        <v>7</v>
      </c>
      <c r="O840" s="2" t="s">
        <v>7</v>
      </c>
      <c r="P840" s="2" t="s">
        <v>7</v>
      </c>
      <c r="Q840" s="2" t="s">
        <v>7</v>
      </c>
      <c r="R840" s="2" t="s">
        <v>7</v>
      </c>
      <c r="S840" s="25" t="s">
        <v>7</v>
      </c>
      <c r="T840" s="215" t="s">
        <v>7</v>
      </c>
      <c r="U840" s="24" t="s">
        <v>7</v>
      </c>
      <c r="V840" s="2" t="s">
        <v>7</v>
      </c>
      <c r="W840" s="2" t="s">
        <v>7</v>
      </c>
      <c r="X840" s="2" t="s">
        <v>7</v>
      </c>
      <c r="Y840" s="25" t="s">
        <v>7</v>
      </c>
    </row>
    <row r="841" spans="1:25">
      <c r="A841" s="134" t="str">
        <f t="shared" si="13"/>
        <v>FIbu_07.1</v>
      </c>
      <c r="C841" s="177" t="s">
        <v>19</v>
      </c>
      <c r="D841" s="178" t="s">
        <v>1</v>
      </c>
      <c r="E841" s="178" t="s">
        <v>561</v>
      </c>
      <c r="F841" s="178" t="s">
        <v>562</v>
      </c>
      <c r="G841" s="178" t="s">
        <v>533</v>
      </c>
      <c r="H841" s="178" t="s">
        <v>5815</v>
      </c>
      <c r="I841" s="214" t="s">
        <v>643</v>
      </c>
      <c r="J841" s="82" t="s">
        <v>2689</v>
      </c>
      <c r="K841" s="82" t="s">
        <v>6013</v>
      </c>
      <c r="L841" s="24" t="s">
        <v>272</v>
      </c>
      <c r="M841" s="25" t="s">
        <v>273</v>
      </c>
      <c r="N841" s="174" t="s">
        <v>273</v>
      </c>
      <c r="O841" s="2" t="s">
        <v>273</v>
      </c>
      <c r="P841" s="2" t="s">
        <v>273</v>
      </c>
      <c r="Q841" s="2" t="s">
        <v>273</v>
      </c>
      <c r="R841" s="2" t="s">
        <v>272</v>
      </c>
      <c r="S841" s="25" t="s">
        <v>272</v>
      </c>
      <c r="T841" s="215"/>
      <c r="U841" s="24" t="s">
        <v>7</v>
      </c>
      <c r="V841" s="2" t="s">
        <v>7</v>
      </c>
      <c r="W841" s="2" t="s">
        <v>7</v>
      </c>
      <c r="X841" s="2" t="s">
        <v>7</v>
      </c>
      <c r="Y841" s="25" t="s">
        <v>7</v>
      </c>
    </row>
    <row r="842" spans="1:25">
      <c r="A842" s="134" t="str">
        <f t="shared" si="13"/>
        <v>FIbu_07.1</v>
      </c>
      <c r="C842" s="177" t="s">
        <v>19</v>
      </c>
      <c r="D842" s="178" t="s">
        <v>1</v>
      </c>
      <c r="E842" s="178" t="s">
        <v>561</v>
      </c>
      <c r="F842" s="178" t="s">
        <v>562</v>
      </c>
      <c r="G842" s="178" t="s">
        <v>533</v>
      </c>
      <c r="H842" s="178" t="s">
        <v>5815</v>
      </c>
      <c r="I842" s="214" t="s">
        <v>643</v>
      </c>
      <c r="J842" s="82" t="s">
        <v>1741</v>
      </c>
      <c r="K842" s="82" t="s">
        <v>6014</v>
      </c>
      <c r="L842" s="24" t="s">
        <v>273</v>
      </c>
      <c r="M842" s="25" t="s">
        <v>273</v>
      </c>
      <c r="N842" s="174" t="s">
        <v>273</v>
      </c>
      <c r="O842" s="2" t="s">
        <v>273</v>
      </c>
      <c r="P842" s="2" t="s">
        <v>273</v>
      </c>
      <c r="Q842" s="2" t="s">
        <v>273</v>
      </c>
      <c r="R842" s="2" t="s">
        <v>272</v>
      </c>
      <c r="S842" s="25" t="s">
        <v>272</v>
      </c>
      <c r="T842" s="215"/>
      <c r="U842" s="24" t="s">
        <v>7</v>
      </c>
      <c r="V842" s="2" t="s">
        <v>7</v>
      </c>
      <c r="W842" s="2" t="s">
        <v>7</v>
      </c>
      <c r="X842" s="2" t="s">
        <v>7</v>
      </c>
      <c r="Y842" s="25" t="s">
        <v>7</v>
      </c>
    </row>
    <row r="843" spans="1:25">
      <c r="A843" s="134" t="str">
        <f t="shared" si="13"/>
        <v>FIbu_07.1</v>
      </c>
      <c r="C843" s="177" t="s">
        <v>19</v>
      </c>
      <c r="D843" s="178" t="s">
        <v>1</v>
      </c>
      <c r="E843" s="178" t="s">
        <v>561</v>
      </c>
      <c r="F843" s="178" t="s">
        <v>562</v>
      </c>
      <c r="G843" s="178" t="s">
        <v>533</v>
      </c>
      <c r="H843" s="178" t="s">
        <v>5815</v>
      </c>
      <c r="I843" s="214" t="s">
        <v>643</v>
      </c>
      <c r="J843" s="82" t="s">
        <v>6015</v>
      </c>
      <c r="K843" s="82" t="s">
        <v>6016</v>
      </c>
      <c r="L843" s="24" t="s">
        <v>273</v>
      </c>
      <c r="M843" s="25" t="s">
        <v>273</v>
      </c>
      <c r="N843" s="174" t="s">
        <v>273</v>
      </c>
      <c r="O843" s="2" t="s">
        <v>273</v>
      </c>
      <c r="P843" s="2" t="s">
        <v>273</v>
      </c>
      <c r="Q843" s="2" t="s">
        <v>273</v>
      </c>
      <c r="R843" s="2" t="s">
        <v>272</v>
      </c>
      <c r="S843" s="25" t="s">
        <v>272</v>
      </c>
      <c r="T843" s="215"/>
      <c r="U843" s="24" t="s">
        <v>7</v>
      </c>
      <c r="V843" s="2" t="s">
        <v>7</v>
      </c>
      <c r="W843" s="2" t="s">
        <v>7</v>
      </c>
      <c r="X843" s="2" t="s">
        <v>7</v>
      </c>
      <c r="Y843" s="25" t="s">
        <v>7</v>
      </c>
    </row>
    <row r="844" spans="1:25">
      <c r="A844" s="134" t="str">
        <f t="shared" si="13"/>
        <v>FIbu_07.2</v>
      </c>
      <c r="C844" s="177" t="s">
        <v>19</v>
      </c>
      <c r="D844" s="178" t="s">
        <v>1</v>
      </c>
      <c r="E844" s="178" t="s">
        <v>563</v>
      </c>
      <c r="F844" s="178" t="s">
        <v>564</v>
      </c>
      <c r="G844" s="178" t="s">
        <v>540</v>
      </c>
      <c r="H844" s="178" t="s">
        <v>5815</v>
      </c>
      <c r="I844" s="214" t="s">
        <v>643</v>
      </c>
      <c r="J844" s="82" t="s">
        <v>2689</v>
      </c>
      <c r="K844" s="82" t="s">
        <v>6017</v>
      </c>
      <c r="L844" s="24" t="s">
        <v>272</v>
      </c>
      <c r="M844" s="25" t="s">
        <v>273</v>
      </c>
      <c r="N844" s="174" t="s">
        <v>273</v>
      </c>
      <c r="O844" s="2" t="s">
        <v>273</v>
      </c>
      <c r="P844" s="2" t="s">
        <v>273</v>
      </c>
      <c r="Q844" s="2" t="s">
        <v>273</v>
      </c>
      <c r="R844" s="2" t="s">
        <v>272</v>
      </c>
      <c r="S844" s="25" t="s">
        <v>272</v>
      </c>
      <c r="T844" s="215" t="s">
        <v>6018</v>
      </c>
      <c r="U844" s="24" t="s">
        <v>273</v>
      </c>
      <c r="V844" s="2" t="s">
        <v>273</v>
      </c>
      <c r="W844" s="2" t="s">
        <v>273</v>
      </c>
      <c r="X844" s="2" t="s">
        <v>273</v>
      </c>
      <c r="Y844" s="25" t="s">
        <v>273</v>
      </c>
    </row>
    <row r="845" spans="1:25">
      <c r="A845" s="134" t="str">
        <f t="shared" si="13"/>
        <v>FIbu_07.2</v>
      </c>
      <c r="C845" s="177" t="s">
        <v>19</v>
      </c>
      <c r="D845" s="178" t="s">
        <v>1</v>
      </c>
      <c r="E845" s="178" t="s">
        <v>563</v>
      </c>
      <c r="F845" s="178" t="s">
        <v>564</v>
      </c>
      <c r="G845" s="178" t="s">
        <v>540</v>
      </c>
      <c r="H845" s="178" t="s">
        <v>5815</v>
      </c>
      <c r="I845" s="214" t="s">
        <v>643</v>
      </c>
      <c r="J845" s="82" t="s">
        <v>2716</v>
      </c>
      <c r="K845" s="82" t="s">
        <v>6019</v>
      </c>
      <c r="L845" s="24" t="s">
        <v>272</v>
      </c>
      <c r="M845" s="25" t="s">
        <v>273</v>
      </c>
      <c r="N845" s="174" t="s">
        <v>273</v>
      </c>
      <c r="O845" s="2" t="s">
        <v>273</v>
      </c>
      <c r="P845" s="2" t="s">
        <v>273</v>
      </c>
      <c r="Q845" s="2" t="s">
        <v>273</v>
      </c>
      <c r="R845" s="2" t="s">
        <v>272</v>
      </c>
      <c r="S845" s="25" t="s">
        <v>272</v>
      </c>
      <c r="T845" s="215" t="s">
        <v>6020</v>
      </c>
      <c r="U845" s="24" t="s">
        <v>273</v>
      </c>
      <c r="V845" s="2" t="s">
        <v>273</v>
      </c>
      <c r="W845" s="2" t="s">
        <v>273</v>
      </c>
      <c r="X845" s="2" t="s">
        <v>273</v>
      </c>
      <c r="Y845" s="25" t="s">
        <v>273</v>
      </c>
    </row>
    <row r="846" spans="1:25">
      <c r="A846" s="134" t="str">
        <f t="shared" si="13"/>
        <v>FIca_01.1</v>
      </c>
      <c r="C846" s="177" t="s">
        <v>19</v>
      </c>
      <c r="D846" s="178" t="s">
        <v>495</v>
      </c>
      <c r="E846" s="178" t="s">
        <v>565</v>
      </c>
      <c r="F846" s="178" t="s">
        <v>566</v>
      </c>
      <c r="G846" s="178" t="s">
        <v>540</v>
      </c>
      <c r="H846" s="178" t="s">
        <v>5815</v>
      </c>
      <c r="I846" s="214" t="s">
        <v>643</v>
      </c>
      <c r="J846" s="82" t="s">
        <v>6021</v>
      </c>
      <c r="K846" s="82" t="s">
        <v>6022</v>
      </c>
      <c r="L846" s="24" t="s">
        <v>272</v>
      </c>
      <c r="M846" s="25" t="s">
        <v>272</v>
      </c>
      <c r="N846" s="174" t="s">
        <v>273</v>
      </c>
      <c r="O846" s="2" t="s">
        <v>273</v>
      </c>
      <c r="P846" s="2" t="s">
        <v>273</v>
      </c>
      <c r="Q846" s="2" t="s">
        <v>272</v>
      </c>
      <c r="R846" s="2" t="s">
        <v>272</v>
      </c>
      <c r="S846" s="25" t="s">
        <v>272</v>
      </c>
      <c r="T846" s="215" t="s">
        <v>6011</v>
      </c>
      <c r="U846" s="24" t="s">
        <v>273</v>
      </c>
      <c r="V846" s="2" t="s">
        <v>273</v>
      </c>
      <c r="W846" s="2" t="s">
        <v>273</v>
      </c>
      <c r="X846" s="2" t="s">
        <v>273</v>
      </c>
      <c r="Y846" s="25" t="s">
        <v>273</v>
      </c>
    </row>
    <row r="847" spans="1:25">
      <c r="A847" s="134" t="str">
        <f t="shared" si="13"/>
        <v>FIca_01.2</v>
      </c>
      <c r="C847" s="177" t="s">
        <v>19</v>
      </c>
      <c r="D847" s="178" t="s">
        <v>495</v>
      </c>
      <c r="E847" s="178" t="s">
        <v>567</v>
      </c>
      <c r="F847" s="178" t="s">
        <v>568</v>
      </c>
      <c r="G847" s="178" t="s">
        <v>533</v>
      </c>
      <c r="H847" s="178" t="s">
        <v>5815</v>
      </c>
      <c r="I847" s="214" t="s">
        <v>643</v>
      </c>
      <c r="J847" s="82" t="s">
        <v>355</v>
      </c>
      <c r="K847" s="82" t="s">
        <v>6023</v>
      </c>
      <c r="L847" s="24" t="s">
        <v>272</v>
      </c>
      <c r="M847" s="25" t="s">
        <v>272</v>
      </c>
      <c r="N847" s="174" t="s">
        <v>7</v>
      </c>
      <c r="O847" s="2" t="s">
        <v>7</v>
      </c>
      <c r="P847" s="2" t="s">
        <v>7</v>
      </c>
      <c r="Q847" s="2" t="s">
        <v>7</v>
      </c>
      <c r="R847" s="2" t="s">
        <v>7</v>
      </c>
      <c r="S847" s="25" t="s">
        <v>7</v>
      </c>
      <c r="T847" s="215"/>
      <c r="U847" s="24" t="s">
        <v>7</v>
      </c>
      <c r="V847" s="2" t="s">
        <v>7</v>
      </c>
      <c r="W847" s="2" t="s">
        <v>7</v>
      </c>
      <c r="X847" s="2" t="s">
        <v>7</v>
      </c>
      <c r="Y847" s="25" t="s">
        <v>7</v>
      </c>
    </row>
    <row r="848" spans="1:25">
      <c r="A848" s="134" t="str">
        <f t="shared" si="13"/>
        <v>FIca_01.2</v>
      </c>
      <c r="C848" s="177" t="s">
        <v>19</v>
      </c>
      <c r="D848" s="178" t="s">
        <v>495</v>
      </c>
      <c r="E848" s="178" t="s">
        <v>567</v>
      </c>
      <c r="F848" s="178" t="s">
        <v>568</v>
      </c>
      <c r="G848" s="178" t="s">
        <v>533</v>
      </c>
      <c r="H848" s="172" t="s">
        <v>5815</v>
      </c>
      <c r="I848" s="216" t="s">
        <v>643</v>
      </c>
      <c r="J848" s="82" t="s">
        <v>2720</v>
      </c>
      <c r="K848" s="82" t="s">
        <v>6024</v>
      </c>
      <c r="L848" s="24" t="s">
        <v>272</v>
      </c>
      <c r="M848" s="25" t="s">
        <v>272</v>
      </c>
      <c r="N848" s="174" t="s">
        <v>7</v>
      </c>
      <c r="O848" s="2" t="s">
        <v>7</v>
      </c>
      <c r="P848" s="2" t="s">
        <v>7</v>
      </c>
      <c r="Q848" s="2" t="s">
        <v>7</v>
      </c>
      <c r="R848" s="2" t="s">
        <v>7</v>
      </c>
      <c r="S848" s="25" t="s">
        <v>7</v>
      </c>
      <c r="T848" s="215"/>
      <c r="U848" s="24" t="s">
        <v>7</v>
      </c>
      <c r="V848" s="2" t="s">
        <v>7</v>
      </c>
      <c r="W848" s="2" t="s">
        <v>7</v>
      </c>
      <c r="X848" s="2" t="s">
        <v>7</v>
      </c>
      <c r="Y848" s="25" t="s">
        <v>7</v>
      </c>
    </row>
    <row r="849" spans="1:25">
      <c r="A849" s="134" t="str">
        <f t="shared" si="13"/>
        <v>FIca_01.3</v>
      </c>
      <c r="C849" s="177" t="s">
        <v>19</v>
      </c>
      <c r="D849" s="178" t="s">
        <v>495</v>
      </c>
      <c r="E849" s="178" t="s">
        <v>569</v>
      </c>
      <c r="F849" s="178" t="s">
        <v>570</v>
      </c>
      <c r="G849" s="178" t="s">
        <v>540</v>
      </c>
      <c r="H849" s="178" t="s">
        <v>5815</v>
      </c>
      <c r="I849" s="214" t="s">
        <v>643</v>
      </c>
      <c r="J849" s="82" t="s">
        <v>355</v>
      </c>
      <c r="K849" s="82" t="s">
        <v>6025</v>
      </c>
      <c r="L849" s="24" t="s">
        <v>273</v>
      </c>
      <c r="M849" s="25" t="s">
        <v>273</v>
      </c>
      <c r="N849" s="174" t="s">
        <v>272</v>
      </c>
      <c r="O849" s="2" t="s">
        <v>273</v>
      </c>
      <c r="P849" s="2" t="s">
        <v>273</v>
      </c>
      <c r="Q849" s="2" t="s">
        <v>272</v>
      </c>
      <c r="R849" s="2" t="s">
        <v>272</v>
      </c>
      <c r="S849" s="25" t="s">
        <v>272</v>
      </c>
      <c r="T849" s="215" t="s">
        <v>6011</v>
      </c>
      <c r="U849" s="24" t="s">
        <v>273</v>
      </c>
      <c r="V849" s="2" t="s">
        <v>273</v>
      </c>
      <c r="W849" s="2" t="s">
        <v>273</v>
      </c>
      <c r="X849" s="2" t="s">
        <v>273</v>
      </c>
      <c r="Y849" s="25" t="s">
        <v>273</v>
      </c>
    </row>
    <row r="850" spans="1:25">
      <c r="A850" s="134" t="str">
        <f t="shared" si="13"/>
        <v>FIca_01.3</v>
      </c>
      <c r="C850" s="177" t="s">
        <v>19</v>
      </c>
      <c r="D850" s="178" t="s">
        <v>495</v>
      </c>
      <c r="E850" s="178" t="s">
        <v>569</v>
      </c>
      <c r="F850" s="178" t="s">
        <v>570</v>
      </c>
      <c r="G850" s="178" t="s">
        <v>540</v>
      </c>
      <c r="H850" s="178" t="s">
        <v>5815</v>
      </c>
      <c r="I850" s="214" t="s">
        <v>643</v>
      </c>
      <c r="J850" s="82" t="s">
        <v>2693</v>
      </c>
      <c r="K850" s="82" t="s">
        <v>6026</v>
      </c>
      <c r="L850" s="24" t="s">
        <v>273</v>
      </c>
      <c r="M850" s="25" t="s">
        <v>273</v>
      </c>
      <c r="N850" s="174" t="s">
        <v>272</v>
      </c>
      <c r="O850" s="2" t="s">
        <v>273</v>
      </c>
      <c r="P850" s="2" t="s">
        <v>273</v>
      </c>
      <c r="Q850" s="2" t="s">
        <v>272</v>
      </c>
      <c r="R850" s="2" t="s">
        <v>272</v>
      </c>
      <c r="S850" s="25" t="s">
        <v>272</v>
      </c>
      <c r="T850" s="215" t="s">
        <v>6011</v>
      </c>
      <c r="U850" s="24" t="s">
        <v>273</v>
      </c>
      <c r="V850" s="2" t="s">
        <v>273</v>
      </c>
      <c r="W850" s="2" t="s">
        <v>273</v>
      </c>
      <c r="X850" s="2" t="s">
        <v>273</v>
      </c>
      <c r="Y850" s="25" t="s">
        <v>273</v>
      </c>
    </row>
    <row r="851" spans="1:25">
      <c r="A851" s="134" t="str">
        <f t="shared" si="13"/>
        <v>FIca_01.4</v>
      </c>
      <c r="C851" s="177" t="s">
        <v>19</v>
      </c>
      <c r="D851" s="178" t="s">
        <v>495</v>
      </c>
      <c r="E851" s="178" t="s">
        <v>571</v>
      </c>
      <c r="F851" s="178" t="s">
        <v>572</v>
      </c>
      <c r="G851" s="178" t="s">
        <v>540</v>
      </c>
      <c r="H851" s="178" t="s">
        <v>5815</v>
      </c>
      <c r="I851" s="214" t="s">
        <v>643</v>
      </c>
      <c r="J851" s="82" t="s">
        <v>355</v>
      </c>
      <c r="K851" s="82" t="s">
        <v>6027</v>
      </c>
      <c r="L851" s="24" t="s">
        <v>273</v>
      </c>
      <c r="M851" s="25" t="s">
        <v>273</v>
      </c>
      <c r="N851" s="174" t="s">
        <v>272</v>
      </c>
      <c r="O851" s="2" t="s">
        <v>273</v>
      </c>
      <c r="P851" s="2" t="s">
        <v>273</v>
      </c>
      <c r="Q851" s="2" t="s">
        <v>272</v>
      </c>
      <c r="R851" s="2" t="s">
        <v>272</v>
      </c>
      <c r="S851" s="25" t="s">
        <v>272</v>
      </c>
      <c r="T851" s="215" t="s">
        <v>6011</v>
      </c>
      <c r="U851" s="24" t="s">
        <v>273</v>
      </c>
      <c r="V851" s="2" t="s">
        <v>273</v>
      </c>
      <c r="W851" s="2" t="s">
        <v>273</v>
      </c>
      <c r="X851" s="2" t="s">
        <v>273</v>
      </c>
      <c r="Y851" s="25" t="s">
        <v>273</v>
      </c>
    </row>
    <row r="852" spans="1:25">
      <c r="A852" s="134" t="str">
        <f t="shared" si="13"/>
        <v>FIca_02.6</v>
      </c>
      <c r="C852" s="177" t="s">
        <v>19</v>
      </c>
      <c r="D852" s="178" t="s">
        <v>495</v>
      </c>
      <c r="E852" s="178" t="s">
        <v>583</v>
      </c>
      <c r="F852" s="178" t="s">
        <v>584</v>
      </c>
      <c r="G852" s="178" t="s">
        <v>540</v>
      </c>
      <c r="H852" s="178" t="s">
        <v>5815</v>
      </c>
      <c r="I852" s="214" t="s">
        <v>643</v>
      </c>
      <c r="J852" s="82" t="s">
        <v>351</v>
      </c>
      <c r="K852" s="82" t="s">
        <v>6028</v>
      </c>
      <c r="L852" s="24" t="s">
        <v>272</v>
      </c>
      <c r="M852" s="25" t="s">
        <v>273</v>
      </c>
      <c r="N852" s="174" t="s">
        <v>272</v>
      </c>
      <c r="O852" s="2" t="s">
        <v>273</v>
      </c>
      <c r="P852" s="2" t="s">
        <v>273</v>
      </c>
      <c r="Q852" s="2" t="s">
        <v>273</v>
      </c>
      <c r="R852" s="2" t="s">
        <v>272</v>
      </c>
      <c r="S852" s="25" t="s">
        <v>272</v>
      </c>
      <c r="T852" s="215"/>
      <c r="U852" s="24" t="s">
        <v>272</v>
      </c>
      <c r="V852" s="2" t="s">
        <v>273</v>
      </c>
      <c r="W852" s="2" t="s">
        <v>273</v>
      </c>
      <c r="X852" s="2" t="s">
        <v>273</v>
      </c>
      <c r="Y852" s="25" t="s">
        <v>273</v>
      </c>
    </row>
    <row r="853" spans="1:25">
      <c r="A853" s="134" t="str">
        <f t="shared" si="13"/>
        <v>FIca_02.6</v>
      </c>
      <c r="C853" s="177" t="s">
        <v>19</v>
      </c>
      <c r="D853" s="178" t="s">
        <v>495</v>
      </c>
      <c r="E853" s="178" t="s">
        <v>583</v>
      </c>
      <c r="F853" s="178" t="s">
        <v>584</v>
      </c>
      <c r="G853" s="178" t="s">
        <v>540</v>
      </c>
      <c r="H853" s="178" t="s">
        <v>5815</v>
      </c>
      <c r="I853" s="214" t="s">
        <v>643</v>
      </c>
      <c r="J853" s="82" t="s">
        <v>355</v>
      </c>
      <c r="K853" s="82" t="s">
        <v>6029</v>
      </c>
      <c r="L853" s="24" t="s">
        <v>272</v>
      </c>
      <c r="M853" s="25" t="s">
        <v>273</v>
      </c>
      <c r="N853" s="174" t="s">
        <v>273</v>
      </c>
      <c r="O853" s="2" t="s">
        <v>273</v>
      </c>
      <c r="P853" s="2" t="s">
        <v>273</v>
      </c>
      <c r="Q853" s="2" t="s">
        <v>272</v>
      </c>
      <c r="R853" s="2" t="s">
        <v>273</v>
      </c>
      <c r="S853" s="25" t="s">
        <v>273</v>
      </c>
      <c r="T853" s="215" t="s">
        <v>6011</v>
      </c>
      <c r="U853" s="24" t="s">
        <v>273</v>
      </c>
      <c r="V853" s="2" t="s">
        <v>273</v>
      </c>
      <c r="W853" s="2" t="s">
        <v>273</v>
      </c>
      <c r="X853" s="2" t="s">
        <v>273</v>
      </c>
      <c r="Y853" s="25" t="s">
        <v>273</v>
      </c>
    </row>
    <row r="854" spans="1:25">
      <c r="A854" s="134" t="str">
        <f t="shared" si="13"/>
        <v>FIca_02.6</v>
      </c>
      <c r="C854" s="177" t="s">
        <v>19</v>
      </c>
      <c r="D854" s="178" t="s">
        <v>495</v>
      </c>
      <c r="E854" s="178" t="s">
        <v>583</v>
      </c>
      <c r="F854" s="178" t="s">
        <v>584</v>
      </c>
      <c r="G854" s="178" t="s">
        <v>540</v>
      </c>
      <c r="H854" s="178" t="s">
        <v>5815</v>
      </c>
      <c r="I854" s="214" t="s">
        <v>643</v>
      </c>
      <c r="J854" s="82" t="s">
        <v>355</v>
      </c>
      <c r="K854" s="82" t="s">
        <v>6030</v>
      </c>
      <c r="L854" s="24" t="s">
        <v>272</v>
      </c>
      <c r="M854" s="25" t="s">
        <v>272</v>
      </c>
      <c r="N854" s="174" t="s">
        <v>273</v>
      </c>
      <c r="O854" s="2" t="s">
        <v>273</v>
      </c>
      <c r="P854" s="2" t="s">
        <v>273</v>
      </c>
      <c r="Q854" s="2" t="s">
        <v>273</v>
      </c>
      <c r="R854" s="2" t="s">
        <v>273</v>
      </c>
      <c r="S854" s="25" t="s">
        <v>273</v>
      </c>
      <c r="T854" s="215" t="s">
        <v>6011</v>
      </c>
      <c r="U854" s="24" t="s">
        <v>273</v>
      </c>
      <c r="V854" s="2" t="s">
        <v>273</v>
      </c>
      <c r="W854" s="2" t="s">
        <v>273</v>
      </c>
      <c r="X854" s="2" t="s">
        <v>273</v>
      </c>
      <c r="Y854" s="25" t="s">
        <v>273</v>
      </c>
    </row>
    <row r="855" spans="1:25">
      <c r="A855" s="134" t="str">
        <f t="shared" si="13"/>
        <v>FIca_03.1</v>
      </c>
      <c r="C855" s="177" t="s">
        <v>19</v>
      </c>
      <c r="D855" s="178" t="s">
        <v>495</v>
      </c>
      <c r="E855" s="178" t="s">
        <v>585</v>
      </c>
      <c r="F855" s="178" t="s">
        <v>586</v>
      </c>
      <c r="G855" s="178" t="s">
        <v>533</v>
      </c>
      <c r="H855" s="178" t="s">
        <v>5815</v>
      </c>
      <c r="I855" s="214" t="s">
        <v>643</v>
      </c>
      <c r="J855" s="82" t="s">
        <v>2693</v>
      </c>
      <c r="K855" s="82" t="s">
        <v>6031</v>
      </c>
      <c r="L855" s="24" t="s">
        <v>272</v>
      </c>
      <c r="M855" s="25" t="s">
        <v>272</v>
      </c>
      <c r="N855" s="174" t="s">
        <v>7</v>
      </c>
      <c r="O855" s="2" t="s">
        <v>7</v>
      </c>
      <c r="P855" s="2" t="s">
        <v>7</v>
      </c>
      <c r="Q855" s="2" t="s">
        <v>7</v>
      </c>
      <c r="R855" s="2" t="s">
        <v>7</v>
      </c>
      <c r="S855" s="25" t="s">
        <v>7</v>
      </c>
      <c r="T855" s="215"/>
      <c r="U855" s="24" t="s">
        <v>7</v>
      </c>
      <c r="V855" s="2" t="s">
        <v>7</v>
      </c>
      <c r="W855" s="2" t="s">
        <v>7</v>
      </c>
      <c r="X855" s="2" t="s">
        <v>7</v>
      </c>
      <c r="Y855" s="25" t="s">
        <v>7</v>
      </c>
    </row>
    <row r="856" spans="1:25">
      <c r="A856" s="134" t="str">
        <f t="shared" si="13"/>
        <v>FIca_03.1</v>
      </c>
      <c r="C856" s="177" t="s">
        <v>19</v>
      </c>
      <c r="D856" s="178" t="s">
        <v>495</v>
      </c>
      <c r="E856" s="178" t="s">
        <v>585</v>
      </c>
      <c r="F856" s="178" t="s">
        <v>586</v>
      </c>
      <c r="G856" s="178" t="s">
        <v>533</v>
      </c>
      <c r="H856" s="172" t="s">
        <v>5815</v>
      </c>
      <c r="I856" s="216" t="s">
        <v>643</v>
      </c>
      <c r="J856" s="82" t="s">
        <v>355</v>
      </c>
      <c r="K856" s="82" t="s">
        <v>6032</v>
      </c>
      <c r="L856" s="24" t="s">
        <v>272</v>
      </c>
      <c r="M856" s="25" t="s">
        <v>272</v>
      </c>
      <c r="N856" s="174" t="s">
        <v>7</v>
      </c>
      <c r="O856" s="2" t="s">
        <v>7</v>
      </c>
      <c r="P856" s="2" t="s">
        <v>7</v>
      </c>
      <c r="Q856" s="2" t="s">
        <v>7</v>
      </c>
      <c r="R856" s="2" t="s">
        <v>7</v>
      </c>
      <c r="S856" s="25" t="s">
        <v>7</v>
      </c>
      <c r="T856" s="215"/>
      <c r="U856" s="24" t="s">
        <v>7</v>
      </c>
      <c r="V856" s="2" t="s">
        <v>7</v>
      </c>
      <c r="W856" s="2" t="s">
        <v>7</v>
      </c>
      <c r="X856" s="2" t="s">
        <v>7</v>
      </c>
      <c r="Y856" s="25" t="s">
        <v>7</v>
      </c>
    </row>
    <row r="857" spans="1:25">
      <c r="A857" s="134" t="str">
        <f t="shared" si="13"/>
        <v>FIca_03.2</v>
      </c>
      <c r="C857" s="177" t="s">
        <v>19</v>
      </c>
      <c r="D857" s="178" t="s">
        <v>495</v>
      </c>
      <c r="E857" s="178" t="s">
        <v>587</v>
      </c>
      <c r="F857" s="178" t="s">
        <v>588</v>
      </c>
      <c r="G857" s="178" t="s">
        <v>540</v>
      </c>
      <c r="H857" s="178" t="s">
        <v>5815</v>
      </c>
      <c r="I857" s="214"/>
      <c r="J857" s="82" t="s">
        <v>194</v>
      </c>
      <c r="K857" s="82" t="s">
        <v>194</v>
      </c>
      <c r="L857" s="24" t="s">
        <v>7</v>
      </c>
      <c r="M857" s="25" t="s">
        <v>7</v>
      </c>
      <c r="N857" s="174" t="s">
        <v>7</v>
      </c>
      <c r="O857" s="2" t="s">
        <v>7</v>
      </c>
      <c r="P857" s="2" t="s">
        <v>7</v>
      </c>
      <c r="Q857" s="2" t="s">
        <v>7</v>
      </c>
      <c r="R857" s="2" t="s">
        <v>7</v>
      </c>
      <c r="S857" s="25" t="s">
        <v>7</v>
      </c>
      <c r="T857" s="215" t="s">
        <v>7</v>
      </c>
      <c r="U857" s="24" t="s">
        <v>7</v>
      </c>
      <c r="V857" s="2" t="s">
        <v>7</v>
      </c>
      <c r="W857" s="2" t="s">
        <v>7</v>
      </c>
      <c r="X857" s="2" t="s">
        <v>7</v>
      </c>
      <c r="Y857" s="25" t="s">
        <v>7</v>
      </c>
    </row>
    <row r="858" spans="1:25">
      <c r="A858" s="134" t="str">
        <f t="shared" si="13"/>
        <v>FIca_03.3</v>
      </c>
      <c r="C858" s="177" t="s">
        <v>19</v>
      </c>
      <c r="D858" s="178" t="s">
        <v>495</v>
      </c>
      <c r="E858" s="178" t="s">
        <v>589</v>
      </c>
      <c r="F858" s="178" t="s">
        <v>590</v>
      </c>
      <c r="G858" s="178" t="s">
        <v>540</v>
      </c>
      <c r="H858" s="178" t="s">
        <v>5815</v>
      </c>
      <c r="I858" s="214" t="s">
        <v>643</v>
      </c>
      <c r="J858" s="82" t="s">
        <v>355</v>
      </c>
      <c r="K858" s="82" t="s">
        <v>6033</v>
      </c>
      <c r="L858" s="24" t="s">
        <v>272</v>
      </c>
      <c r="M858" s="25" t="s">
        <v>272</v>
      </c>
      <c r="N858" s="174" t="s">
        <v>273</v>
      </c>
      <c r="O858" s="2" t="s">
        <v>273</v>
      </c>
      <c r="P858" s="2" t="s">
        <v>273</v>
      </c>
      <c r="Q858" s="2" t="s">
        <v>272</v>
      </c>
      <c r="R858" s="2" t="s">
        <v>272</v>
      </c>
      <c r="S858" s="25" t="s">
        <v>272</v>
      </c>
      <c r="T858" s="215" t="s">
        <v>6011</v>
      </c>
      <c r="U858" s="24" t="s">
        <v>272</v>
      </c>
      <c r="V858" s="2" t="s">
        <v>273</v>
      </c>
      <c r="W858" s="2" t="s">
        <v>273</v>
      </c>
      <c r="X858" s="2" t="s">
        <v>273</v>
      </c>
      <c r="Y858" s="25" t="s">
        <v>273</v>
      </c>
    </row>
    <row r="859" spans="1:25">
      <c r="A859" s="134" t="str">
        <f t="shared" si="13"/>
        <v>FIca_03.3</v>
      </c>
      <c r="C859" s="177" t="s">
        <v>19</v>
      </c>
      <c r="D859" s="178" t="s">
        <v>495</v>
      </c>
      <c r="E859" s="178" t="s">
        <v>589</v>
      </c>
      <c r="F859" s="178" t="s">
        <v>590</v>
      </c>
      <c r="G859" s="178" t="s">
        <v>540</v>
      </c>
      <c r="H859" s="178" t="s">
        <v>5815</v>
      </c>
      <c r="I859" s="214" t="s">
        <v>643</v>
      </c>
      <c r="J859" s="82" t="s">
        <v>2693</v>
      </c>
      <c r="K859" s="82" t="s">
        <v>6034</v>
      </c>
      <c r="L859" s="24" t="s">
        <v>272</v>
      </c>
      <c r="M859" s="25" t="s">
        <v>272</v>
      </c>
      <c r="N859" s="174" t="s">
        <v>273</v>
      </c>
      <c r="O859" s="2" t="s">
        <v>273</v>
      </c>
      <c r="P859" s="2" t="s">
        <v>273</v>
      </c>
      <c r="Q859" s="2" t="s">
        <v>272</v>
      </c>
      <c r="R859" s="2" t="s">
        <v>272</v>
      </c>
      <c r="S859" s="25" t="s">
        <v>272</v>
      </c>
      <c r="T859" s="215" t="s">
        <v>6011</v>
      </c>
      <c r="U859" s="24" t="s">
        <v>272</v>
      </c>
      <c r="V859" s="2" t="s">
        <v>273</v>
      </c>
      <c r="W859" s="2" t="s">
        <v>273</v>
      </c>
      <c r="X859" s="2" t="s">
        <v>273</v>
      </c>
      <c r="Y859" s="25" t="s">
        <v>273</v>
      </c>
    </row>
    <row r="860" spans="1:25">
      <c r="A860" s="134" t="str">
        <f t="shared" si="13"/>
        <v>FIca_04.2</v>
      </c>
      <c r="C860" s="177" t="s">
        <v>19</v>
      </c>
      <c r="D860" s="178" t="s">
        <v>495</v>
      </c>
      <c r="E860" s="178" t="s">
        <v>593</v>
      </c>
      <c r="F860" s="178" t="s">
        <v>594</v>
      </c>
      <c r="G860" s="178" t="s">
        <v>540</v>
      </c>
      <c r="H860" s="178" t="s">
        <v>5815</v>
      </c>
      <c r="I860" s="214" t="s">
        <v>643</v>
      </c>
      <c r="J860" s="82" t="s">
        <v>355</v>
      </c>
      <c r="K860" s="82" t="s">
        <v>6035</v>
      </c>
      <c r="L860" s="24" t="s">
        <v>272</v>
      </c>
      <c r="M860" s="25" t="s">
        <v>272</v>
      </c>
      <c r="N860" s="174" t="s">
        <v>272</v>
      </c>
      <c r="O860" s="2" t="s">
        <v>273</v>
      </c>
      <c r="P860" s="2" t="s">
        <v>273</v>
      </c>
      <c r="Q860" s="2" t="s">
        <v>272</v>
      </c>
      <c r="R860" s="2" t="s">
        <v>272</v>
      </c>
      <c r="S860" s="25" t="s">
        <v>272</v>
      </c>
      <c r="T860" s="215" t="s">
        <v>6011</v>
      </c>
      <c r="U860" s="24" t="s">
        <v>272</v>
      </c>
      <c r="V860" s="2" t="s">
        <v>273</v>
      </c>
      <c r="W860" s="2" t="s">
        <v>273</v>
      </c>
      <c r="X860" s="2" t="s">
        <v>273</v>
      </c>
      <c r="Y860" s="25" t="s">
        <v>273</v>
      </c>
    </row>
    <row r="861" spans="1:25">
      <c r="A861" s="134" t="str">
        <f t="shared" si="13"/>
        <v>FIca_04.2</v>
      </c>
      <c r="C861" s="177" t="s">
        <v>19</v>
      </c>
      <c r="D861" s="178" t="s">
        <v>495</v>
      </c>
      <c r="E861" s="178" t="s">
        <v>593</v>
      </c>
      <c r="F861" s="178" t="s">
        <v>594</v>
      </c>
      <c r="G861" s="178" t="s">
        <v>540</v>
      </c>
      <c r="H861" s="178" t="s">
        <v>5815</v>
      </c>
      <c r="I861" s="214" t="s">
        <v>643</v>
      </c>
      <c r="J861" s="82" t="s">
        <v>2693</v>
      </c>
      <c r="K861" s="82" t="s">
        <v>6036</v>
      </c>
      <c r="L861" s="24" t="s">
        <v>272</v>
      </c>
      <c r="M861" s="25" t="s">
        <v>273</v>
      </c>
      <c r="N861" s="174" t="s">
        <v>273</v>
      </c>
      <c r="O861" s="2" t="s">
        <v>273</v>
      </c>
      <c r="P861" s="2" t="s">
        <v>273</v>
      </c>
      <c r="Q861" s="2" t="s">
        <v>273</v>
      </c>
      <c r="R861" s="2" t="s">
        <v>272</v>
      </c>
      <c r="S861" s="25" t="s">
        <v>272</v>
      </c>
      <c r="T861" s="215" t="s">
        <v>6037</v>
      </c>
      <c r="U861" s="24" t="s">
        <v>273</v>
      </c>
      <c r="V861" s="2" t="s">
        <v>273</v>
      </c>
      <c r="W861" s="2" t="s">
        <v>273</v>
      </c>
      <c r="X861" s="2" t="s">
        <v>273</v>
      </c>
      <c r="Y861" s="25" t="s">
        <v>273</v>
      </c>
    </row>
    <row r="862" spans="1:25">
      <c r="A862" s="134" t="str">
        <f t="shared" si="13"/>
        <v>FIca_04.3</v>
      </c>
      <c r="C862" s="177" t="s">
        <v>19</v>
      </c>
      <c r="D862" s="178" t="s">
        <v>495</v>
      </c>
      <c r="E862" s="178" t="s">
        <v>595</v>
      </c>
      <c r="F862" s="178" t="s">
        <v>596</v>
      </c>
      <c r="G862" s="178" t="s">
        <v>540</v>
      </c>
      <c r="H862" s="178" t="s">
        <v>5815</v>
      </c>
      <c r="I862" s="214" t="s">
        <v>643</v>
      </c>
      <c r="J862" s="82" t="s">
        <v>351</v>
      </c>
      <c r="K862" s="82" t="s">
        <v>6038</v>
      </c>
      <c r="L862" s="24" t="s">
        <v>272</v>
      </c>
      <c r="M862" s="25" t="s">
        <v>273</v>
      </c>
      <c r="N862" s="174" t="s">
        <v>272</v>
      </c>
      <c r="O862" s="2" t="s">
        <v>273</v>
      </c>
      <c r="P862" s="2" t="s">
        <v>273</v>
      </c>
      <c r="Q862" s="2" t="s">
        <v>273</v>
      </c>
      <c r="R862" s="2" t="s">
        <v>272</v>
      </c>
      <c r="S862" s="25" t="s">
        <v>272</v>
      </c>
      <c r="T862" s="215"/>
      <c r="U862" s="24" t="s">
        <v>272</v>
      </c>
      <c r="V862" s="2" t="s">
        <v>273</v>
      </c>
      <c r="W862" s="2" t="s">
        <v>273</v>
      </c>
      <c r="X862" s="2" t="s">
        <v>273</v>
      </c>
      <c r="Y862" s="25" t="s">
        <v>273</v>
      </c>
    </row>
    <row r="863" spans="1:25">
      <c r="A863" s="134" t="str">
        <f t="shared" si="13"/>
        <v>FIca_05.2</v>
      </c>
      <c r="C863" s="177" t="s">
        <v>19</v>
      </c>
      <c r="D863" s="178" t="s">
        <v>495</v>
      </c>
      <c r="E863" s="178" t="s">
        <v>599</v>
      </c>
      <c r="F863" s="178" t="s">
        <v>600</v>
      </c>
      <c r="G863" s="178" t="s">
        <v>540</v>
      </c>
      <c r="H863" s="178" t="s">
        <v>5815</v>
      </c>
      <c r="I863" s="214" t="s">
        <v>643</v>
      </c>
      <c r="J863" s="82" t="s">
        <v>2753</v>
      </c>
      <c r="K863" s="82" t="s">
        <v>6039</v>
      </c>
      <c r="L863" s="24" t="s">
        <v>272</v>
      </c>
      <c r="M863" s="25" t="s">
        <v>273</v>
      </c>
      <c r="N863" s="174" t="s">
        <v>272</v>
      </c>
      <c r="O863" s="2" t="s">
        <v>273</v>
      </c>
      <c r="P863" s="2" t="s">
        <v>273</v>
      </c>
      <c r="Q863" s="2" t="s">
        <v>273</v>
      </c>
      <c r="R863" s="2" t="s">
        <v>272</v>
      </c>
      <c r="S863" s="25" t="s">
        <v>272</v>
      </c>
      <c r="T863" s="215"/>
      <c r="U863" s="24" t="s">
        <v>272</v>
      </c>
      <c r="V863" s="2" t="s">
        <v>273</v>
      </c>
      <c r="W863" s="2" t="s">
        <v>273</v>
      </c>
      <c r="X863" s="2" t="s">
        <v>273</v>
      </c>
      <c r="Y863" s="25" t="s">
        <v>273</v>
      </c>
    </row>
    <row r="864" spans="1:25">
      <c r="A864" s="134" t="str">
        <f t="shared" si="13"/>
        <v>FIfa_01.4</v>
      </c>
      <c r="C864" s="177" t="s">
        <v>19</v>
      </c>
      <c r="D864" s="178" t="s">
        <v>2</v>
      </c>
      <c r="E864" s="178" t="s">
        <v>609</v>
      </c>
      <c r="F864" s="178" t="s">
        <v>610</v>
      </c>
      <c r="G864" s="178" t="s">
        <v>540</v>
      </c>
      <c r="H864" s="172" t="s">
        <v>5815</v>
      </c>
      <c r="I864" s="216" t="s">
        <v>643</v>
      </c>
      <c r="J864" s="82" t="s">
        <v>2758</v>
      </c>
      <c r="K864" s="82" t="s">
        <v>6040</v>
      </c>
      <c r="L864" s="24" t="s">
        <v>272</v>
      </c>
      <c r="M864" s="25" t="s">
        <v>273</v>
      </c>
      <c r="N864" s="174" t="s">
        <v>272</v>
      </c>
      <c r="O864" s="2" t="s">
        <v>273</v>
      </c>
      <c r="P864" s="2" t="s">
        <v>273</v>
      </c>
      <c r="Q864" s="2" t="s">
        <v>273</v>
      </c>
      <c r="R864" s="2" t="s">
        <v>272</v>
      </c>
      <c r="S864" s="25" t="s">
        <v>272</v>
      </c>
      <c r="T864" s="215"/>
      <c r="U864" s="24" t="s">
        <v>272</v>
      </c>
      <c r="V864" s="2" t="s">
        <v>273</v>
      </c>
      <c r="W864" s="2" t="s">
        <v>273</v>
      </c>
      <c r="X864" s="2" t="s">
        <v>273</v>
      </c>
      <c r="Y864" s="25" t="s">
        <v>273</v>
      </c>
    </row>
    <row r="865" spans="1:25">
      <c r="A865" s="134" t="str">
        <f t="shared" si="13"/>
        <v>FIfa_03.3</v>
      </c>
      <c r="C865" s="177" t="s">
        <v>19</v>
      </c>
      <c r="D865" s="178" t="s">
        <v>2</v>
      </c>
      <c r="E865" s="178" t="s">
        <v>619</v>
      </c>
      <c r="F865" s="178" t="s">
        <v>620</v>
      </c>
      <c r="G865" s="178" t="s">
        <v>540</v>
      </c>
      <c r="H865" s="178" t="s">
        <v>5815</v>
      </c>
      <c r="I865" s="214" t="s">
        <v>643</v>
      </c>
      <c r="J865" s="82" t="s">
        <v>2758</v>
      </c>
      <c r="K865" s="82" t="s">
        <v>6041</v>
      </c>
      <c r="L865" s="24" t="s">
        <v>272</v>
      </c>
      <c r="M865" s="25" t="s">
        <v>273</v>
      </c>
      <c r="N865" s="174" t="s">
        <v>272</v>
      </c>
      <c r="O865" s="2" t="s">
        <v>273</v>
      </c>
      <c r="P865" s="2" t="s">
        <v>273</v>
      </c>
      <c r="Q865" s="2" t="s">
        <v>273</v>
      </c>
      <c r="R865" s="2" t="s">
        <v>272</v>
      </c>
      <c r="S865" s="25" t="s">
        <v>272</v>
      </c>
      <c r="T865" s="215"/>
      <c r="U865" s="24" t="s">
        <v>272</v>
      </c>
      <c r="V865" s="2" t="s">
        <v>273</v>
      </c>
      <c r="W865" s="2" t="s">
        <v>273</v>
      </c>
      <c r="X865" s="2" t="s">
        <v>273</v>
      </c>
      <c r="Y865" s="25" t="s">
        <v>273</v>
      </c>
    </row>
    <row r="866" spans="1:25">
      <c r="A866" s="134" t="str">
        <f t="shared" si="13"/>
        <v>FIst_02.1</v>
      </c>
      <c r="C866" s="177" t="s">
        <v>19</v>
      </c>
      <c r="D866" s="178" t="s">
        <v>3</v>
      </c>
      <c r="E866" s="178" t="s">
        <v>899</v>
      </c>
      <c r="F866" s="178" t="s">
        <v>900</v>
      </c>
      <c r="G866" s="178" t="s">
        <v>540</v>
      </c>
      <c r="H866" s="178" t="s">
        <v>5815</v>
      </c>
      <c r="I866" s="214" t="s">
        <v>643</v>
      </c>
      <c r="J866" s="82" t="s">
        <v>2774</v>
      </c>
      <c r="K866" s="82" t="s">
        <v>6042</v>
      </c>
      <c r="L866" s="24" t="s">
        <v>272</v>
      </c>
      <c r="M866" s="25" t="s">
        <v>272</v>
      </c>
      <c r="N866" s="174" t="s">
        <v>7</v>
      </c>
      <c r="O866" s="2" t="s">
        <v>7</v>
      </c>
      <c r="P866" s="2" t="s">
        <v>7</v>
      </c>
      <c r="Q866" s="2" t="s">
        <v>7</v>
      </c>
      <c r="R866" s="2" t="s">
        <v>7</v>
      </c>
      <c r="S866" s="25" t="s">
        <v>7</v>
      </c>
      <c r="T866" s="215"/>
      <c r="U866" s="24" t="s">
        <v>273</v>
      </c>
      <c r="V866" s="2" t="s">
        <v>273</v>
      </c>
      <c r="W866" s="2" t="s">
        <v>272</v>
      </c>
      <c r="X866" s="2" t="s">
        <v>272</v>
      </c>
      <c r="Y866" s="25" t="s">
        <v>272</v>
      </c>
    </row>
    <row r="867" spans="1:25">
      <c r="A867" s="134" t="str">
        <f t="shared" si="13"/>
        <v>FIst_02.2</v>
      </c>
      <c r="C867" s="177" t="s">
        <v>19</v>
      </c>
      <c r="D867" s="178" t="s">
        <v>3</v>
      </c>
      <c r="E867" s="178" t="s">
        <v>627</v>
      </c>
      <c r="F867" s="178" t="s">
        <v>628</v>
      </c>
      <c r="G867" s="178" t="s">
        <v>540</v>
      </c>
      <c r="H867" s="178" t="s">
        <v>5815</v>
      </c>
      <c r="I867" s="214" t="s">
        <v>643</v>
      </c>
      <c r="J867" s="82" t="s">
        <v>2774</v>
      </c>
      <c r="K867" s="82" t="s">
        <v>6043</v>
      </c>
      <c r="L867" s="24" t="s">
        <v>272</v>
      </c>
      <c r="M867" s="25" t="s">
        <v>272</v>
      </c>
      <c r="N867" s="174" t="s">
        <v>7</v>
      </c>
      <c r="O867" s="2" t="s">
        <v>7</v>
      </c>
      <c r="P867" s="2" t="s">
        <v>7</v>
      </c>
      <c r="Q867" s="2" t="s">
        <v>7</v>
      </c>
      <c r="R867" s="2" t="s">
        <v>7</v>
      </c>
      <c r="S867" s="25" t="s">
        <v>7</v>
      </c>
      <c r="T867" s="215"/>
      <c r="U867" s="24" t="s">
        <v>273</v>
      </c>
      <c r="V867" s="2" t="s">
        <v>273</v>
      </c>
      <c r="W867" s="2" t="s">
        <v>272</v>
      </c>
      <c r="X867" s="2" t="s">
        <v>272</v>
      </c>
      <c r="Y867" s="25" t="s">
        <v>273</v>
      </c>
    </row>
    <row r="868" spans="1:25">
      <c r="A868" s="134" t="str">
        <f t="shared" si="13"/>
        <v>FIst_02.3</v>
      </c>
      <c r="C868" s="177" t="s">
        <v>19</v>
      </c>
      <c r="D868" s="178" t="s">
        <v>3</v>
      </c>
      <c r="E868" s="178" t="s">
        <v>629</v>
      </c>
      <c r="F868" s="178" t="s">
        <v>630</v>
      </c>
      <c r="G868" s="178" t="s">
        <v>540</v>
      </c>
      <c r="H868" s="178" t="s">
        <v>5815</v>
      </c>
      <c r="I868" s="214" t="s">
        <v>643</v>
      </c>
      <c r="J868" s="82" t="s">
        <v>355</v>
      </c>
      <c r="K868" s="82" t="s">
        <v>6044</v>
      </c>
      <c r="L868" s="24" t="s">
        <v>272</v>
      </c>
      <c r="M868" s="25" t="s">
        <v>272</v>
      </c>
      <c r="N868" s="174" t="s">
        <v>7</v>
      </c>
      <c r="O868" s="2" t="s">
        <v>7</v>
      </c>
      <c r="P868" s="2" t="s">
        <v>7</v>
      </c>
      <c r="Q868" s="2" t="s">
        <v>7</v>
      </c>
      <c r="R868" s="2" t="s">
        <v>7</v>
      </c>
      <c r="S868" s="25" t="s">
        <v>7</v>
      </c>
      <c r="T868" s="215"/>
      <c r="U868" s="24" t="s">
        <v>272</v>
      </c>
      <c r="V868" s="2" t="s">
        <v>273</v>
      </c>
      <c r="W868" s="2" t="s">
        <v>272</v>
      </c>
      <c r="X868" s="2" t="s">
        <v>273</v>
      </c>
      <c r="Y868" s="25" t="s">
        <v>273</v>
      </c>
    </row>
    <row r="869" spans="1:25">
      <c r="A869" s="134" t="str">
        <f t="shared" si="13"/>
        <v>FIst_02.5</v>
      </c>
      <c r="C869" s="177" t="s">
        <v>19</v>
      </c>
      <c r="D869" s="178" t="s">
        <v>3</v>
      </c>
      <c r="E869" s="178" t="s">
        <v>633</v>
      </c>
      <c r="F869" s="178" t="s">
        <v>634</v>
      </c>
      <c r="G869" s="178" t="s">
        <v>540</v>
      </c>
      <c r="H869" s="178" t="s">
        <v>5815</v>
      </c>
      <c r="I869" s="214" t="s">
        <v>643</v>
      </c>
      <c r="J869" s="82" t="s">
        <v>355</v>
      </c>
      <c r="K869" s="82" t="s">
        <v>6045</v>
      </c>
      <c r="L869" s="24" t="s">
        <v>272</v>
      </c>
      <c r="M869" s="25" t="s">
        <v>272</v>
      </c>
      <c r="N869" s="174" t="s">
        <v>7</v>
      </c>
      <c r="O869" s="2" t="s">
        <v>7</v>
      </c>
      <c r="P869" s="2" t="s">
        <v>7</v>
      </c>
      <c r="Q869" s="2" t="s">
        <v>7</v>
      </c>
      <c r="R869" s="2" t="s">
        <v>7</v>
      </c>
      <c r="S869" s="25" t="s">
        <v>7</v>
      </c>
      <c r="T869" s="215"/>
      <c r="U869" s="24" t="s">
        <v>272</v>
      </c>
      <c r="V869" s="2" t="s">
        <v>272</v>
      </c>
      <c r="W869" s="2" t="s">
        <v>272</v>
      </c>
      <c r="X869" s="2" t="s">
        <v>272</v>
      </c>
      <c r="Y869" s="25" t="s">
        <v>272</v>
      </c>
    </row>
    <row r="870" spans="1:25">
      <c r="A870" s="134" t="str">
        <f t="shared" si="13"/>
        <v>FRbu_02.1</v>
      </c>
      <c r="C870" s="177" t="s">
        <v>20</v>
      </c>
      <c r="D870" s="178" t="s">
        <v>1</v>
      </c>
      <c r="E870" s="178" t="s">
        <v>538</v>
      </c>
      <c r="F870" s="178" t="s">
        <v>539</v>
      </c>
      <c r="G870" s="178" t="s">
        <v>540</v>
      </c>
      <c r="H870" s="178" t="s">
        <v>5815</v>
      </c>
      <c r="I870" s="214"/>
      <c r="J870" s="82" t="s">
        <v>194</v>
      </c>
      <c r="K870" s="82" t="s">
        <v>194</v>
      </c>
      <c r="L870" s="24" t="s">
        <v>7</v>
      </c>
      <c r="M870" s="25" t="s">
        <v>7</v>
      </c>
      <c r="N870" s="174" t="s">
        <v>7</v>
      </c>
      <c r="O870" s="2" t="s">
        <v>7</v>
      </c>
      <c r="P870" s="2" t="s">
        <v>7</v>
      </c>
      <c r="Q870" s="2" t="s">
        <v>7</v>
      </c>
      <c r="R870" s="2" t="s">
        <v>7</v>
      </c>
      <c r="S870" s="25" t="s">
        <v>7</v>
      </c>
      <c r="T870" s="215" t="s">
        <v>7</v>
      </c>
      <c r="U870" s="24" t="s">
        <v>7</v>
      </c>
      <c r="V870" s="2" t="s">
        <v>7</v>
      </c>
      <c r="W870" s="2" t="s">
        <v>7</v>
      </c>
      <c r="X870" s="2" t="s">
        <v>7</v>
      </c>
      <c r="Y870" s="25" t="s">
        <v>7</v>
      </c>
    </row>
    <row r="871" spans="1:25">
      <c r="A871" s="134" t="str">
        <f t="shared" si="13"/>
        <v>FRbu_03.1</v>
      </c>
      <c r="C871" s="177" t="s">
        <v>20</v>
      </c>
      <c r="D871" s="178" t="s">
        <v>1</v>
      </c>
      <c r="E871" s="178" t="s">
        <v>541</v>
      </c>
      <c r="F871" s="178" t="s">
        <v>542</v>
      </c>
      <c r="G871" s="178" t="s">
        <v>540</v>
      </c>
      <c r="H871" s="178" t="s">
        <v>5815</v>
      </c>
      <c r="I871" s="214" t="s">
        <v>643</v>
      </c>
      <c r="J871" s="82" t="s">
        <v>2802</v>
      </c>
      <c r="K871" s="82" t="s">
        <v>2811</v>
      </c>
      <c r="L871" s="24" t="s">
        <v>272</v>
      </c>
      <c r="M871" s="25" t="s">
        <v>273</v>
      </c>
      <c r="N871" s="174" t="s">
        <v>273</v>
      </c>
      <c r="O871" s="2" t="s">
        <v>273</v>
      </c>
      <c r="P871" s="2" t="s">
        <v>273</v>
      </c>
      <c r="Q871" s="2" t="s">
        <v>273</v>
      </c>
      <c r="R871" s="2" t="s">
        <v>272</v>
      </c>
      <c r="S871" s="25" t="s">
        <v>273</v>
      </c>
      <c r="T871" s="215" t="s">
        <v>6046</v>
      </c>
      <c r="U871" s="24" t="s">
        <v>272</v>
      </c>
      <c r="V871" s="2" t="s">
        <v>273</v>
      </c>
      <c r="W871" s="2" t="s">
        <v>272</v>
      </c>
      <c r="X871" s="2" t="s">
        <v>273</v>
      </c>
      <c r="Y871" s="25" t="s">
        <v>273</v>
      </c>
    </row>
    <row r="872" spans="1:25">
      <c r="A872" s="134" t="str">
        <f t="shared" si="13"/>
        <v>FRbu_03.1</v>
      </c>
      <c r="C872" s="177" t="s">
        <v>20</v>
      </c>
      <c r="D872" s="178" t="s">
        <v>1</v>
      </c>
      <c r="E872" s="178" t="s">
        <v>541</v>
      </c>
      <c r="F872" s="178" t="s">
        <v>542</v>
      </c>
      <c r="G872" s="178" t="s">
        <v>540</v>
      </c>
      <c r="H872" s="172" t="s">
        <v>5815</v>
      </c>
      <c r="I872" s="216" t="s">
        <v>643</v>
      </c>
      <c r="J872" s="82" t="s">
        <v>2812</v>
      </c>
      <c r="K872" s="82" t="s">
        <v>2813</v>
      </c>
      <c r="L872" s="24" t="s">
        <v>272</v>
      </c>
      <c r="M872" s="25" t="s">
        <v>273</v>
      </c>
      <c r="N872" s="174" t="s">
        <v>273</v>
      </c>
      <c r="O872" s="2" t="s">
        <v>273</v>
      </c>
      <c r="P872" s="2" t="s">
        <v>273</v>
      </c>
      <c r="Q872" s="2" t="s">
        <v>273</v>
      </c>
      <c r="R872" s="2" t="s">
        <v>272</v>
      </c>
      <c r="S872" s="25" t="s">
        <v>273</v>
      </c>
      <c r="T872" s="215" t="s">
        <v>6047</v>
      </c>
      <c r="U872" s="24" t="s">
        <v>272</v>
      </c>
      <c r="V872" s="2" t="s">
        <v>273</v>
      </c>
      <c r="W872" s="2" t="s">
        <v>273</v>
      </c>
      <c r="X872" s="2" t="s">
        <v>273</v>
      </c>
      <c r="Y872" s="25" t="s">
        <v>273</v>
      </c>
    </row>
    <row r="873" spans="1:25">
      <c r="A873" s="134" t="str">
        <f t="shared" si="13"/>
        <v>FRbu_04.1</v>
      </c>
      <c r="C873" s="177" t="s">
        <v>20</v>
      </c>
      <c r="D873" s="178" t="s">
        <v>1</v>
      </c>
      <c r="E873" s="178" t="s">
        <v>543</v>
      </c>
      <c r="F873" s="178" t="s">
        <v>544</v>
      </c>
      <c r="G873" s="178" t="s">
        <v>540</v>
      </c>
      <c r="H873" s="178" t="s">
        <v>5815</v>
      </c>
      <c r="I873" s="214" t="s">
        <v>643</v>
      </c>
      <c r="J873" s="82" t="s">
        <v>47</v>
      </c>
      <c r="K873" s="82" t="s">
        <v>47</v>
      </c>
      <c r="L873" s="24" t="s">
        <v>272</v>
      </c>
      <c r="M873" s="25" t="s">
        <v>272</v>
      </c>
      <c r="N873" s="174" t="s">
        <v>7</v>
      </c>
      <c r="O873" s="2" t="s">
        <v>7</v>
      </c>
      <c r="P873" s="2" t="s">
        <v>7</v>
      </c>
      <c r="Q873" s="2" t="s">
        <v>7</v>
      </c>
      <c r="R873" s="2" t="s">
        <v>7</v>
      </c>
      <c r="S873" s="25" t="s">
        <v>7</v>
      </c>
      <c r="T873" s="215"/>
      <c r="U873" s="24" t="s">
        <v>272</v>
      </c>
      <c r="V873" s="2" t="s">
        <v>272</v>
      </c>
      <c r="W873" s="2" t="s">
        <v>272</v>
      </c>
      <c r="X873" s="2" t="s">
        <v>272</v>
      </c>
      <c r="Y873" s="25" t="s">
        <v>272</v>
      </c>
    </row>
    <row r="874" spans="1:25">
      <c r="A874" s="134" t="str">
        <f t="shared" si="13"/>
        <v>FRbu_04.2</v>
      </c>
      <c r="C874" s="177" t="s">
        <v>20</v>
      </c>
      <c r="D874" s="178" t="s">
        <v>1</v>
      </c>
      <c r="E874" s="178" t="s">
        <v>545</v>
      </c>
      <c r="F874" s="178" t="s">
        <v>546</v>
      </c>
      <c r="G874" s="178" t="s">
        <v>540</v>
      </c>
      <c r="H874" s="178" t="s">
        <v>5815</v>
      </c>
      <c r="I874" s="214" t="s">
        <v>643</v>
      </c>
      <c r="J874" s="82" t="s">
        <v>47</v>
      </c>
      <c r="K874" s="82" t="s">
        <v>47</v>
      </c>
      <c r="L874" s="24" t="s">
        <v>272</v>
      </c>
      <c r="M874" s="25" t="s">
        <v>272</v>
      </c>
      <c r="N874" s="174" t="s">
        <v>7</v>
      </c>
      <c r="O874" s="2" t="s">
        <v>7</v>
      </c>
      <c r="P874" s="2" t="s">
        <v>7</v>
      </c>
      <c r="Q874" s="2" t="s">
        <v>7</v>
      </c>
      <c r="R874" s="2" t="s">
        <v>7</v>
      </c>
      <c r="S874" s="25" t="s">
        <v>7</v>
      </c>
      <c r="T874" s="215"/>
      <c r="U874" s="24" t="s">
        <v>272</v>
      </c>
      <c r="V874" s="2" t="s">
        <v>272</v>
      </c>
      <c r="W874" s="2" t="s">
        <v>272</v>
      </c>
      <c r="X874" s="2" t="s">
        <v>272</v>
      </c>
      <c r="Y874" s="25" t="s">
        <v>272</v>
      </c>
    </row>
    <row r="875" spans="1:25">
      <c r="A875" s="134" t="str">
        <f t="shared" si="13"/>
        <v>FRbu_05.1</v>
      </c>
      <c r="C875" s="177" t="s">
        <v>20</v>
      </c>
      <c r="D875" s="178" t="s">
        <v>1</v>
      </c>
      <c r="E875" s="178" t="s">
        <v>547</v>
      </c>
      <c r="F875" s="178" t="s">
        <v>548</v>
      </c>
      <c r="G875" s="178" t="s">
        <v>540</v>
      </c>
      <c r="H875" s="178" t="s">
        <v>5815</v>
      </c>
      <c r="I875" s="214" t="s">
        <v>643</v>
      </c>
      <c r="J875" s="82" t="s">
        <v>47</v>
      </c>
      <c r="K875" s="82" t="s">
        <v>47</v>
      </c>
      <c r="L875" s="24" t="s">
        <v>272</v>
      </c>
      <c r="M875" s="25" t="s">
        <v>272</v>
      </c>
      <c r="N875" s="174" t="s">
        <v>7</v>
      </c>
      <c r="O875" s="2" t="s">
        <v>7</v>
      </c>
      <c r="P875" s="2" t="s">
        <v>7</v>
      </c>
      <c r="Q875" s="2" t="s">
        <v>7</v>
      </c>
      <c r="R875" s="2" t="s">
        <v>7</v>
      </c>
      <c r="S875" s="25" t="s">
        <v>7</v>
      </c>
      <c r="T875" s="215"/>
      <c r="U875" s="24" t="s">
        <v>272</v>
      </c>
      <c r="V875" s="2" t="s">
        <v>272</v>
      </c>
      <c r="W875" s="2" t="s">
        <v>272</v>
      </c>
      <c r="X875" s="2" t="s">
        <v>272</v>
      </c>
      <c r="Y875" s="25" t="s">
        <v>272</v>
      </c>
    </row>
    <row r="876" spans="1:25">
      <c r="A876" s="134" t="str">
        <f t="shared" si="13"/>
        <v>FRbu_06.1</v>
      </c>
      <c r="C876" s="177" t="s">
        <v>20</v>
      </c>
      <c r="D876" s="178" t="s">
        <v>1</v>
      </c>
      <c r="E876" s="178" t="s">
        <v>553</v>
      </c>
      <c r="F876" s="178" t="s">
        <v>554</v>
      </c>
      <c r="G876" s="178" t="s">
        <v>540</v>
      </c>
      <c r="H876" s="178" t="s">
        <v>5815</v>
      </c>
      <c r="I876" s="214"/>
      <c r="J876" s="82" t="s">
        <v>194</v>
      </c>
      <c r="K876" s="82" t="s">
        <v>194</v>
      </c>
      <c r="L876" s="24" t="s">
        <v>7</v>
      </c>
      <c r="M876" s="25" t="s">
        <v>7</v>
      </c>
      <c r="N876" s="174" t="s">
        <v>7</v>
      </c>
      <c r="O876" s="2" t="s">
        <v>7</v>
      </c>
      <c r="P876" s="2" t="s">
        <v>7</v>
      </c>
      <c r="Q876" s="2" t="s">
        <v>7</v>
      </c>
      <c r="R876" s="2" t="s">
        <v>7</v>
      </c>
      <c r="S876" s="25" t="s">
        <v>7</v>
      </c>
      <c r="T876" s="215" t="s">
        <v>7</v>
      </c>
      <c r="U876" s="24" t="s">
        <v>7</v>
      </c>
      <c r="V876" s="2" t="s">
        <v>7</v>
      </c>
      <c r="W876" s="2" t="s">
        <v>7</v>
      </c>
      <c r="X876" s="2" t="s">
        <v>7</v>
      </c>
      <c r="Y876" s="25" t="s">
        <v>7</v>
      </c>
    </row>
    <row r="877" spans="1:25">
      <c r="A877" s="134" t="str">
        <f t="shared" si="13"/>
        <v>FRbu_06.2</v>
      </c>
      <c r="C877" s="177" t="s">
        <v>20</v>
      </c>
      <c r="D877" s="178" t="s">
        <v>1</v>
      </c>
      <c r="E877" s="178" t="s">
        <v>555</v>
      </c>
      <c r="F877" s="178" t="s">
        <v>556</v>
      </c>
      <c r="G877" s="178" t="s">
        <v>540</v>
      </c>
      <c r="H877" s="178" t="s">
        <v>5815</v>
      </c>
      <c r="I877" s="214" t="s">
        <v>643</v>
      </c>
      <c r="J877" s="82" t="s">
        <v>356</v>
      </c>
      <c r="K877" s="82" t="s">
        <v>2816</v>
      </c>
      <c r="L877" s="24" t="s">
        <v>273</v>
      </c>
      <c r="M877" s="25" t="s">
        <v>273</v>
      </c>
      <c r="N877" s="174" t="s">
        <v>273</v>
      </c>
      <c r="O877" s="2" t="s">
        <v>273</v>
      </c>
      <c r="P877" s="2" t="s">
        <v>273</v>
      </c>
      <c r="Q877" s="2" t="s">
        <v>272</v>
      </c>
      <c r="R877" s="2" t="s">
        <v>272</v>
      </c>
      <c r="S877" s="25" t="s">
        <v>273</v>
      </c>
      <c r="T877" s="215" t="s">
        <v>6048</v>
      </c>
      <c r="U877" s="24" t="s">
        <v>273</v>
      </c>
      <c r="V877" s="2" t="s">
        <v>273</v>
      </c>
      <c r="W877" s="2" t="s">
        <v>273</v>
      </c>
      <c r="X877" s="2" t="s">
        <v>273</v>
      </c>
      <c r="Y877" s="25" t="s">
        <v>273</v>
      </c>
    </row>
    <row r="878" spans="1:25">
      <c r="A878" s="134" t="str">
        <f t="shared" si="13"/>
        <v>FRbu_07.1</v>
      </c>
      <c r="C878" s="177" t="s">
        <v>20</v>
      </c>
      <c r="D878" s="178" t="s">
        <v>1</v>
      </c>
      <c r="E878" s="178" t="s">
        <v>561</v>
      </c>
      <c r="F878" s="178" t="s">
        <v>562</v>
      </c>
      <c r="G878" s="178" t="s">
        <v>533</v>
      </c>
      <c r="H878" s="178" t="s">
        <v>5815</v>
      </c>
      <c r="I878" s="214"/>
      <c r="J878" s="82" t="s">
        <v>194</v>
      </c>
      <c r="K878" s="82" t="s">
        <v>194</v>
      </c>
      <c r="L878" s="24" t="s">
        <v>7</v>
      </c>
      <c r="M878" s="25" t="s">
        <v>7</v>
      </c>
      <c r="N878" s="174" t="s">
        <v>7</v>
      </c>
      <c r="O878" s="2" t="s">
        <v>7</v>
      </c>
      <c r="P878" s="2" t="s">
        <v>7</v>
      </c>
      <c r="Q878" s="2" t="s">
        <v>7</v>
      </c>
      <c r="R878" s="2" t="s">
        <v>7</v>
      </c>
      <c r="S878" s="25" t="s">
        <v>7</v>
      </c>
      <c r="T878" s="215" t="s">
        <v>7</v>
      </c>
      <c r="U878" s="24" t="s">
        <v>7</v>
      </c>
      <c r="V878" s="2" t="s">
        <v>7</v>
      </c>
      <c r="W878" s="2" t="s">
        <v>7</v>
      </c>
      <c r="X878" s="2" t="s">
        <v>7</v>
      </c>
      <c r="Y878" s="25" t="s">
        <v>7</v>
      </c>
    </row>
    <row r="879" spans="1:25">
      <c r="A879" s="134" t="str">
        <f t="shared" si="13"/>
        <v>FRbu_07.2</v>
      </c>
      <c r="C879" s="177" t="s">
        <v>20</v>
      </c>
      <c r="D879" s="178" t="s">
        <v>1</v>
      </c>
      <c r="E879" s="178" t="s">
        <v>563</v>
      </c>
      <c r="F879" s="178" t="s">
        <v>564</v>
      </c>
      <c r="G879" s="178" t="s">
        <v>540</v>
      </c>
      <c r="H879" s="178" t="s">
        <v>5815</v>
      </c>
      <c r="I879" s="214"/>
      <c r="J879" s="82" t="s">
        <v>194</v>
      </c>
      <c r="K879" s="82" t="s">
        <v>194</v>
      </c>
      <c r="L879" s="24" t="s">
        <v>7</v>
      </c>
      <c r="M879" s="25" t="s">
        <v>7</v>
      </c>
      <c r="N879" s="174" t="s">
        <v>7</v>
      </c>
      <c r="O879" s="2" t="s">
        <v>7</v>
      </c>
      <c r="P879" s="2" t="s">
        <v>7</v>
      </c>
      <c r="Q879" s="2" t="s">
        <v>7</v>
      </c>
      <c r="R879" s="2" t="s">
        <v>7</v>
      </c>
      <c r="S879" s="25" t="s">
        <v>7</v>
      </c>
      <c r="T879" s="215" t="s">
        <v>7</v>
      </c>
      <c r="U879" s="24" t="s">
        <v>7</v>
      </c>
      <c r="V879" s="2" t="s">
        <v>7</v>
      </c>
      <c r="W879" s="2" t="s">
        <v>7</v>
      </c>
      <c r="X879" s="2" t="s">
        <v>7</v>
      </c>
      <c r="Y879" s="25" t="s">
        <v>7</v>
      </c>
    </row>
    <row r="880" spans="1:25">
      <c r="A880" s="134" t="str">
        <f t="shared" si="13"/>
        <v>FRca_01.1</v>
      </c>
      <c r="C880" s="177" t="s">
        <v>20</v>
      </c>
      <c r="D880" s="178" t="s">
        <v>495</v>
      </c>
      <c r="E880" s="178" t="s">
        <v>565</v>
      </c>
      <c r="F880" s="178" t="s">
        <v>566</v>
      </c>
      <c r="G880" s="178" t="s">
        <v>540</v>
      </c>
      <c r="H880" s="172" t="s">
        <v>5815</v>
      </c>
      <c r="I880" s="216" t="s">
        <v>643</v>
      </c>
      <c r="J880" s="82" t="s">
        <v>2819</v>
      </c>
      <c r="K880" s="82" t="s">
        <v>6049</v>
      </c>
      <c r="L880" s="24" t="s">
        <v>273</v>
      </c>
      <c r="M880" s="25" t="s">
        <v>273</v>
      </c>
      <c r="N880" s="174" t="s">
        <v>273</v>
      </c>
      <c r="O880" s="2" t="s">
        <v>273</v>
      </c>
      <c r="P880" s="2" t="s">
        <v>273</v>
      </c>
      <c r="Q880" s="2" t="s">
        <v>272</v>
      </c>
      <c r="R880" s="2" t="s">
        <v>272</v>
      </c>
      <c r="S880" s="25" t="s">
        <v>273</v>
      </c>
      <c r="T880" s="215" t="s">
        <v>6048</v>
      </c>
      <c r="U880" s="24" t="s">
        <v>273</v>
      </c>
      <c r="V880" s="2" t="s">
        <v>273</v>
      </c>
      <c r="W880" s="2" t="s">
        <v>273</v>
      </c>
      <c r="X880" s="2" t="s">
        <v>273</v>
      </c>
      <c r="Y880" s="25" t="s">
        <v>273</v>
      </c>
    </row>
    <row r="881" spans="1:25">
      <c r="A881" s="134" t="str">
        <f t="shared" si="13"/>
        <v>FRca_01.2</v>
      </c>
      <c r="C881" s="177" t="s">
        <v>20</v>
      </c>
      <c r="D881" s="178" t="s">
        <v>495</v>
      </c>
      <c r="E881" s="178" t="s">
        <v>567</v>
      </c>
      <c r="F881" s="178" t="s">
        <v>568</v>
      </c>
      <c r="G881" s="178" t="s">
        <v>533</v>
      </c>
      <c r="H881" s="178" t="s">
        <v>5815</v>
      </c>
      <c r="I881" s="214" t="s">
        <v>643</v>
      </c>
      <c r="J881" s="82" t="s">
        <v>2819</v>
      </c>
      <c r="K881" s="82" t="s">
        <v>2821</v>
      </c>
      <c r="L881" s="24" t="s">
        <v>273</v>
      </c>
      <c r="M881" s="25" t="s">
        <v>273</v>
      </c>
      <c r="N881" s="174" t="s">
        <v>273</v>
      </c>
      <c r="O881" s="2" t="s">
        <v>273</v>
      </c>
      <c r="P881" s="2" t="s">
        <v>273</v>
      </c>
      <c r="Q881" s="2" t="s">
        <v>272</v>
      </c>
      <c r="R881" s="2" t="s">
        <v>272</v>
      </c>
      <c r="S881" s="25" t="s">
        <v>273</v>
      </c>
      <c r="T881" s="215"/>
      <c r="U881" s="24" t="s">
        <v>7</v>
      </c>
      <c r="V881" s="2" t="s">
        <v>7</v>
      </c>
      <c r="W881" s="2" t="s">
        <v>7</v>
      </c>
      <c r="X881" s="2" t="s">
        <v>7</v>
      </c>
      <c r="Y881" s="25" t="s">
        <v>7</v>
      </c>
    </row>
    <row r="882" spans="1:25">
      <c r="A882" s="134" t="str">
        <f t="shared" si="13"/>
        <v>FRca_01.3</v>
      </c>
      <c r="C882" s="177" t="s">
        <v>20</v>
      </c>
      <c r="D882" s="178" t="s">
        <v>495</v>
      </c>
      <c r="E882" s="178" t="s">
        <v>569</v>
      </c>
      <c r="F882" s="178" t="s">
        <v>570</v>
      </c>
      <c r="G882" s="178" t="s">
        <v>540</v>
      </c>
      <c r="H882" s="178" t="s">
        <v>5815</v>
      </c>
      <c r="I882" s="214" t="s">
        <v>643</v>
      </c>
      <c r="J882" s="82" t="s">
        <v>2819</v>
      </c>
      <c r="K882" s="82" t="s">
        <v>2824</v>
      </c>
      <c r="L882" s="24" t="s">
        <v>273</v>
      </c>
      <c r="M882" s="25" t="s">
        <v>273</v>
      </c>
      <c r="N882" s="174" t="s">
        <v>273</v>
      </c>
      <c r="O882" s="2" t="s">
        <v>273</v>
      </c>
      <c r="P882" s="2" t="s">
        <v>273</v>
      </c>
      <c r="Q882" s="2" t="s">
        <v>272</v>
      </c>
      <c r="R882" s="2" t="s">
        <v>272</v>
      </c>
      <c r="S882" s="25" t="s">
        <v>273</v>
      </c>
      <c r="T882" s="215" t="s">
        <v>6048</v>
      </c>
      <c r="U882" s="24" t="s">
        <v>273</v>
      </c>
      <c r="V882" s="2" t="s">
        <v>273</v>
      </c>
      <c r="W882" s="2" t="s">
        <v>273</v>
      </c>
      <c r="X882" s="2" t="s">
        <v>273</v>
      </c>
      <c r="Y882" s="25" t="s">
        <v>273</v>
      </c>
    </row>
    <row r="883" spans="1:25">
      <c r="A883" s="134" t="str">
        <f t="shared" si="13"/>
        <v>FRca_01.4</v>
      </c>
      <c r="C883" s="177" t="s">
        <v>20</v>
      </c>
      <c r="D883" s="178" t="s">
        <v>495</v>
      </c>
      <c r="E883" s="178" t="s">
        <v>571</v>
      </c>
      <c r="F883" s="178" t="s">
        <v>572</v>
      </c>
      <c r="G883" s="178" t="s">
        <v>540</v>
      </c>
      <c r="H883" s="178" t="s">
        <v>5815</v>
      </c>
      <c r="I883" s="214" t="s">
        <v>643</v>
      </c>
      <c r="J883" s="82" t="s">
        <v>2825</v>
      </c>
      <c r="K883" s="82" t="s">
        <v>2826</v>
      </c>
      <c r="L883" s="24" t="s">
        <v>273</v>
      </c>
      <c r="M883" s="25" t="s">
        <v>273</v>
      </c>
      <c r="N883" s="174" t="s">
        <v>273</v>
      </c>
      <c r="O883" s="2" t="s">
        <v>273</v>
      </c>
      <c r="P883" s="2" t="s">
        <v>273</v>
      </c>
      <c r="Q883" s="2" t="s">
        <v>272</v>
      </c>
      <c r="R883" s="2" t="s">
        <v>272</v>
      </c>
      <c r="S883" s="25" t="s">
        <v>273</v>
      </c>
      <c r="T883" s="215" t="s">
        <v>6048</v>
      </c>
      <c r="U883" s="24" t="s">
        <v>273</v>
      </c>
      <c r="V883" s="2" t="s">
        <v>273</v>
      </c>
      <c r="W883" s="2" t="s">
        <v>273</v>
      </c>
      <c r="X883" s="2" t="s">
        <v>273</v>
      </c>
      <c r="Y883" s="25" t="s">
        <v>273</v>
      </c>
    </row>
    <row r="884" spans="1:25">
      <c r="A884" s="134" t="str">
        <f t="shared" si="13"/>
        <v>FRca_02.6</v>
      </c>
      <c r="C884" s="177" t="s">
        <v>20</v>
      </c>
      <c r="D884" s="178" t="s">
        <v>495</v>
      </c>
      <c r="E884" s="178" t="s">
        <v>583</v>
      </c>
      <c r="F884" s="178" t="s">
        <v>584</v>
      </c>
      <c r="G884" s="178" t="s">
        <v>540</v>
      </c>
      <c r="H884" s="178" t="s">
        <v>5815</v>
      </c>
      <c r="I884" s="214" t="s">
        <v>643</v>
      </c>
      <c r="J884" s="82" t="s">
        <v>2833</v>
      </c>
      <c r="K884" s="82" t="s">
        <v>2834</v>
      </c>
      <c r="L884" s="24" t="s">
        <v>273</v>
      </c>
      <c r="M884" s="25" t="s">
        <v>273</v>
      </c>
      <c r="N884" s="174" t="s">
        <v>273</v>
      </c>
      <c r="O884" s="2" t="s">
        <v>273</v>
      </c>
      <c r="P884" s="2" t="s">
        <v>273</v>
      </c>
      <c r="Q884" s="2" t="s">
        <v>272</v>
      </c>
      <c r="R884" s="2" t="s">
        <v>272</v>
      </c>
      <c r="S884" s="25" t="s">
        <v>273</v>
      </c>
      <c r="T884" s="215" t="s">
        <v>6048</v>
      </c>
      <c r="U884" s="24" t="s">
        <v>273</v>
      </c>
      <c r="V884" s="2" t="s">
        <v>273</v>
      </c>
      <c r="W884" s="2" t="s">
        <v>273</v>
      </c>
      <c r="X884" s="2" t="s">
        <v>273</v>
      </c>
      <c r="Y884" s="25" t="s">
        <v>273</v>
      </c>
    </row>
    <row r="885" spans="1:25">
      <c r="A885" s="134" t="str">
        <f t="shared" si="13"/>
        <v>FRca_03.1</v>
      </c>
      <c r="C885" s="177" t="s">
        <v>20</v>
      </c>
      <c r="D885" s="178" t="s">
        <v>495</v>
      </c>
      <c r="E885" s="178" t="s">
        <v>585</v>
      </c>
      <c r="F885" s="178" t="s">
        <v>586</v>
      </c>
      <c r="G885" s="178" t="s">
        <v>533</v>
      </c>
      <c r="H885" s="178" t="s">
        <v>5815</v>
      </c>
      <c r="I885" s="214" t="s">
        <v>643</v>
      </c>
      <c r="J885" s="82" t="s">
        <v>2819</v>
      </c>
      <c r="K885" s="82" t="s">
        <v>2835</v>
      </c>
      <c r="L885" s="24" t="s">
        <v>273</v>
      </c>
      <c r="M885" s="25" t="s">
        <v>273</v>
      </c>
      <c r="N885" s="174" t="s">
        <v>273</v>
      </c>
      <c r="O885" s="2" t="s">
        <v>273</v>
      </c>
      <c r="P885" s="2" t="s">
        <v>273</v>
      </c>
      <c r="Q885" s="2" t="s">
        <v>272</v>
      </c>
      <c r="R885" s="2" t="s">
        <v>272</v>
      </c>
      <c r="S885" s="25" t="s">
        <v>273</v>
      </c>
      <c r="T885" s="215"/>
      <c r="U885" s="24" t="s">
        <v>7</v>
      </c>
      <c r="V885" s="2" t="s">
        <v>7</v>
      </c>
      <c r="W885" s="2" t="s">
        <v>7</v>
      </c>
      <c r="X885" s="2" t="s">
        <v>7</v>
      </c>
      <c r="Y885" s="25" t="s">
        <v>7</v>
      </c>
    </row>
    <row r="886" spans="1:25">
      <c r="A886" s="134" t="str">
        <f t="shared" si="13"/>
        <v>FRca_03.2</v>
      </c>
      <c r="C886" s="177" t="s">
        <v>20</v>
      </c>
      <c r="D886" s="178" t="s">
        <v>495</v>
      </c>
      <c r="E886" s="178" t="s">
        <v>587</v>
      </c>
      <c r="F886" s="178" t="s">
        <v>588</v>
      </c>
      <c r="G886" s="178" t="s">
        <v>540</v>
      </c>
      <c r="H886" s="178" t="s">
        <v>5815</v>
      </c>
      <c r="I886" s="214" t="s">
        <v>643</v>
      </c>
      <c r="J886" s="82" t="s">
        <v>2819</v>
      </c>
      <c r="K886" s="82" t="s">
        <v>2837</v>
      </c>
      <c r="L886" s="24" t="s">
        <v>273</v>
      </c>
      <c r="M886" s="25" t="s">
        <v>273</v>
      </c>
      <c r="N886" s="174" t="s">
        <v>273</v>
      </c>
      <c r="O886" s="2" t="s">
        <v>273</v>
      </c>
      <c r="P886" s="2" t="s">
        <v>273</v>
      </c>
      <c r="Q886" s="2" t="s">
        <v>272</v>
      </c>
      <c r="R886" s="2" t="s">
        <v>272</v>
      </c>
      <c r="S886" s="25" t="s">
        <v>273</v>
      </c>
      <c r="T886" s="215" t="s">
        <v>6048</v>
      </c>
      <c r="U886" s="24" t="s">
        <v>273</v>
      </c>
      <c r="V886" s="2" t="s">
        <v>273</v>
      </c>
      <c r="W886" s="2" t="s">
        <v>273</v>
      </c>
      <c r="X886" s="2" t="s">
        <v>273</v>
      </c>
      <c r="Y886" s="25" t="s">
        <v>273</v>
      </c>
    </row>
    <row r="887" spans="1:25">
      <c r="A887" s="134" t="str">
        <f t="shared" si="13"/>
        <v>FRca_03.3</v>
      </c>
      <c r="C887" s="177" t="s">
        <v>20</v>
      </c>
      <c r="D887" s="178" t="s">
        <v>495</v>
      </c>
      <c r="E887" s="178" t="s">
        <v>589</v>
      </c>
      <c r="F887" s="178" t="s">
        <v>590</v>
      </c>
      <c r="G887" s="178" t="s">
        <v>540</v>
      </c>
      <c r="H887" s="178" t="s">
        <v>5815</v>
      </c>
      <c r="I887" s="214" t="s">
        <v>643</v>
      </c>
      <c r="J887" s="82" t="s">
        <v>2825</v>
      </c>
      <c r="K887" s="82" t="s">
        <v>2838</v>
      </c>
      <c r="L887" s="24" t="s">
        <v>273</v>
      </c>
      <c r="M887" s="25" t="s">
        <v>273</v>
      </c>
      <c r="N887" s="174" t="s">
        <v>273</v>
      </c>
      <c r="O887" s="2" t="s">
        <v>273</v>
      </c>
      <c r="P887" s="2" t="s">
        <v>273</v>
      </c>
      <c r="Q887" s="2" t="s">
        <v>272</v>
      </c>
      <c r="R887" s="2" t="s">
        <v>272</v>
      </c>
      <c r="S887" s="25" t="s">
        <v>273</v>
      </c>
      <c r="T887" s="215" t="s">
        <v>6048</v>
      </c>
      <c r="U887" s="24" t="s">
        <v>273</v>
      </c>
      <c r="V887" s="2" t="s">
        <v>273</v>
      </c>
      <c r="W887" s="2" t="s">
        <v>273</v>
      </c>
      <c r="X887" s="2" t="s">
        <v>273</v>
      </c>
      <c r="Y887" s="25" t="s">
        <v>273</v>
      </c>
    </row>
    <row r="888" spans="1:25">
      <c r="A888" s="134" t="str">
        <f t="shared" si="13"/>
        <v>FRca_04.2</v>
      </c>
      <c r="C888" s="177" t="s">
        <v>20</v>
      </c>
      <c r="D888" s="178" t="s">
        <v>495</v>
      </c>
      <c r="E888" s="178" t="s">
        <v>593</v>
      </c>
      <c r="F888" s="178" t="s">
        <v>594</v>
      </c>
      <c r="G888" s="178" t="s">
        <v>540</v>
      </c>
      <c r="H888" s="172" t="s">
        <v>5815</v>
      </c>
      <c r="I888" s="216" t="s">
        <v>643</v>
      </c>
      <c r="J888" s="82" t="s">
        <v>2825</v>
      </c>
      <c r="K888" s="82" t="s">
        <v>2841</v>
      </c>
      <c r="L888" s="24" t="s">
        <v>273</v>
      </c>
      <c r="M888" s="25" t="s">
        <v>273</v>
      </c>
      <c r="N888" s="174" t="s">
        <v>273</v>
      </c>
      <c r="O888" s="2" t="s">
        <v>273</v>
      </c>
      <c r="P888" s="2" t="s">
        <v>273</v>
      </c>
      <c r="Q888" s="2" t="s">
        <v>272</v>
      </c>
      <c r="R888" s="2" t="s">
        <v>272</v>
      </c>
      <c r="S888" s="25" t="s">
        <v>273</v>
      </c>
      <c r="T888" s="215" t="s">
        <v>6048</v>
      </c>
      <c r="U888" s="24" t="s">
        <v>273</v>
      </c>
      <c r="V888" s="2" t="s">
        <v>273</v>
      </c>
      <c r="W888" s="2" t="s">
        <v>273</v>
      </c>
      <c r="X888" s="2" t="s">
        <v>273</v>
      </c>
      <c r="Y888" s="25" t="s">
        <v>273</v>
      </c>
    </row>
    <row r="889" spans="1:25">
      <c r="A889" s="134" t="str">
        <f t="shared" si="13"/>
        <v>FRca_04.2</v>
      </c>
      <c r="C889" s="177" t="s">
        <v>20</v>
      </c>
      <c r="D889" s="178" t="s">
        <v>495</v>
      </c>
      <c r="E889" s="178" t="s">
        <v>593</v>
      </c>
      <c r="F889" s="178" t="s">
        <v>594</v>
      </c>
      <c r="G889" s="178" t="s">
        <v>540</v>
      </c>
      <c r="H889" s="178" t="s">
        <v>5815</v>
      </c>
      <c r="I889" s="214" t="s">
        <v>643</v>
      </c>
      <c r="J889" s="82" t="s">
        <v>2825</v>
      </c>
      <c r="K889" s="82" t="s">
        <v>2840</v>
      </c>
      <c r="L889" s="24" t="s">
        <v>273</v>
      </c>
      <c r="M889" s="25" t="s">
        <v>273</v>
      </c>
      <c r="N889" s="174" t="s">
        <v>273</v>
      </c>
      <c r="O889" s="2" t="s">
        <v>273</v>
      </c>
      <c r="P889" s="2" t="s">
        <v>273</v>
      </c>
      <c r="Q889" s="2" t="s">
        <v>272</v>
      </c>
      <c r="R889" s="2" t="s">
        <v>272</v>
      </c>
      <c r="S889" s="25" t="s">
        <v>273</v>
      </c>
      <c r="T889" s="215" t="s">
        <v>6048</v>
      </c>
      <c r="U889" s="24" t="s">
        <v>273</v>
      </c>
      <c r="V889" s="2" t="s">
        <v>273</v>
      </c>
      <c r="W889" s="2" t="s">
        <v>273</v>
      </c>
      <c r="X889" s="2" t="s">
        <v>273</v>
      </c>
      <c r="Y889" s="25" t="s">
        <v>273</v>
      </c>
    </row>
    <row r="890" spans="1:25">
      <c r="A890" s="134" t="str">
        <f t="shared" si="13"/>
        <v>FRca_04.3</v>
      </c>
      <c r="C890" s="177" t="s">
        <v>20</v>
      </c>
      <c r="D890" s="178" t="s">
        <v>495</v>
      </c>
      <c r="E890" s="178" t="s">
        <v>595</v>
      </c>
      <c r="F890" s="178" t="s">
        <v>596</v>
      </c>
      <c r="G890" s="178" t="s">
        <v>540</v>
      </c>
      <c r="H890" s="178" t="s">
        <v>5815</v>
      </c>
      <c r="I890" s="214" t="s">
        <v>643</v>
      </c>
      <c r="J890" s="82" t="s">
        <v>2833</v>
      </c>
      <c r="K890" s="82" t="s">
        <v>2842</v>
      </c>
      <c r="L890" s="24" t="s">
        <v>272</v>
      </c>
      <c r="M890" s="25" t="s">
        <v>273</v>
      </c>
      <c r="N890" s="174" t="s">
        <v>273</v>
      </c>
      <c r="O890" s="2" t="s">
        <v>273</v>
      </c>
      <c r="P890" s="2" t="s">
        <v>273</v>
      </c>
      <c r="Q890" s="2" t="s">
        <v>273</v>
      </c>
      <c r="R890" s="2" t="s">
        <v>272</v>
      </c>
      <c r="S890" s="25" t="s">
        <v>273</v>
      </c>
      <c r="T890" s="215" t="s">
        <v>6050</v>
      </c>
      <c r="U890" s="24" t="s">
        <v>272</v>
      </c>
      <c r="V890" s="2" t="s">
        <v>273</v>
      </c>
      <c r="W890" s="2" t="s">
        <v>273</v>
      </c>
      <c r="X890" s="2" t="s">
        <v>273</v>
      </c>
      <c r="Y890" s="25" t="s">
        <v>273</v>
      </c>
    </row>
    <row r="891" spans="1:25">
      <c r="A891" s="134" t="str">
        <f t="shared" si="13"/>
        <v>FRca_05.2</v>
      </c>
      <c r="C891" s="177" t="s">
        <v>20</v>
      </c>
      <c r="D891" s="178" t="s">
        <v>495</v>
      </c>
      <c r="E891" s="178" t="s">
        <v>599</v>
      </c>
      <c r="F891" s="178" t="s">
        <v>600</v>
      </c>
      <c r="G891" s="178" t="s">
        <v>540</v>
      </c>
      <c r="H891" s="178" t="s">
        <v>5815</v>
      </c>
      <c r="I891" s="214" t="s">
        <v>643</v>
      </c>
      <c r="J891" s="82" t="s">
        <v>2844</v>
      </c>
      <c r="K891" s="82" t="s">
        <v>6051</v>
      </c>
      <c r="L891" s="24" t="s">
        <v>273</v>
      </c>
      <c r="M891" s="25" t="s">
        <v>273</v>
      </c>
      <c r="N891" s="174" t="s">
        <v>273</v>
      </c>
      <c r="O891" s="2" t="s">
        <v>273</v>
      </c>
      <c r="P891" s="2" t="s">
        <v>273</v>
      </c>
      <c r="Q891" s="2" t="s">
        <v>272</v>
      </c>
      <c r="R891" s="2" t="s">
        <v>272</v>
      </c>
      <c r="S891" s="25" t="s">
        <v>273</v>
      </c>
      <c r="T891" s="215" t="s">
        <v>6048</v>
      </c>
      <c r="U891" s="24" t="s">
        <v>273</v>
      </c>
      <c r="V891" s="2" t="s">
        <v>273</v>
      </c>
      <c r="W891" s="2" t="s">
        <v>273</v>
      </c>
      <c r="X891" s="2" t="s">
        <v>273</v>
      </c>
      <c r="Y891" s="25" t="s">
        <v>273</v>
      </c>
    </row>
    <row r="892" spans="1:25">
      <c r="A892" s="134" t="str">
        <f t="shared" si="13"/>
        <v>FRfa_01.4</v>
      </c>
      <c r="C892" s="177" t="s">
        <v>20</v>
      </c>
      <c r="D892" s="178" t="s">
        <v>2</v>
      </c>
      <c r="E892" s="178" t="s">
        <v>609</v>
      </c>
      <c r="F892" s="178" t="s">
        <v>610</v>
      </c>
      <c r="G892" s="178" t="s">
        <v>540</v>
      </c>
      <c r="H892" s="178" t="s">
        <v>5815</v>
      </c>
      <c r="I892" s="214" t="s">
        <v>643</v>
      </c>
      <c r="J892" s="82" t="s">
        <v>356</v>
      </c>
      <c r="K892" s="82" t="s">
        <v>2902</v>
      </c>
      <c r="L892" s="24" t="s">
        <v>273</v>
      </c>
      <c r="M892" s="25" t="s">
        <v>273</v>
      </c>
      <c r="N892" s="174" t="s">
        <v>273</v>
      </c>
      <c r="O892" s="2" t="s">
        <v>273</v>
      </c>
      <c r="P892" s="2" t="s">
        <v>273</v>
      </c>
      <c r="Q892" s="2" t="s">
        <v>272</v>
      </c>
      <c r="R892" s="2" t="s">
        <v>272</v>
      </c>
      <c r="S892" s="25" t="s">
        <v>273</v>
      </c>
      <c r="T892" s="215" t="s">
        <v>6048</v>
      </c>
      <c r="U892" s="24" t="s">
        <v>273</v>
      </c>
      <c r="V892" s="2" t="s">
        <v>273</v>
      </c>
      <c r="W892" s="2" t="s">
        <v>273</v>
      </c>
      <c r="X892" s="2" t="s">
        <v>273</v>
      </c>
      <c r="Y892" s="25" t="s">
        <v>273</v>
      </c>
    </row>
    <row r="893" spans="1:25">
      <c r="A893" s="134" t="str">
        <f t="shared" si="13"/>
        <v>FRfa_01.4</v>
      </c>
      <c r="C893" s="177" t="s">
        <v>20</v>
      </c>
      <c r="D893" s="178" t="s">
        <v>2</v>
      </c>
      <c r="E893" s="178" t="s">
        <v>609</v>
      </c>
      <c r="F893" s="178" t="s">
        <v>610</v>
      </c>
      <c r="G893" s="178" t="s">
        <v>540</v>
      </c>
      <c r="H893" s="178" t="s">
        <v>5815</v>
      </c>
      <c r="I893" s="214" t="s">
        <v>643</v>
      </c>
      <c r="J893" s="82" t="s">
        <v>2903</v>
      </c>
      <c r="K893" s="82" t="s">
        <v>2904</v>
      </c>
      <c r="L893" s="24" t="s">
        <v>273</v>
      </c>
      <c r="M893" s="25" t="s">
        <v>273</v>
      </c>
      <c r="N893" s="174" t="s">
        <v>273</v>
      </c>
      <c r="O893" s="2" t="s">
        <v>273</v>
      </c>
      <c r="P893" s="2" t="s">
        <v>273</v>
      </c>
      <c r="Q893" s="2" t="s">
        <v>273</v>
      </c>
      <c r="R893" s="2" t="s">
        <v>273</v>
      </c>
      <c r="S893" s="25" t="s">
        <v>273</v>
      </c>
      <c r="T893" s="215" t="s">
        <v>6048</v>
      </c>
      <c r="U893" s="24" t="s">
        <v>273</v>
      </c>
      <c r="V893" s="2" t="s">
        <v>273</v>
      </c>
      <c r="W893" s="2" t="s">
        <v>273</v>
      </c>
      <c r="X893" s="2" t="s">
        <v>273</v>
      </c>
      <c r="Y893" s="25" t="s">
        <v>273</v>
      </c>
    </row>
    <row r="894" spans="1:25">
      <c r="A894" s="134" t="str">
        <f t="shared" si="13"/>
        <v>FRfa_03.3</v>
      </c>
      <c r="C894" s="177" t="s">
        <v>20</v>
      </c>
      <c r="D894" s="178" t="s">
        <v>2</v>
      </c>
      <c r="E894" s="178" t="s">
        <v>619</v>
      </c>
      <c r="F894" s="178" t="s">
        <v>620</v>
      </c>
      <c r="G894" s="178" t="s">
        <v>540</v>
      </c>
      <c r="H894" s="178" t="s">
        <v>5815</v>
      </c>
      <c r="I894" s="214" t="s">
        <v>643</v>
      </c>
      <c r="J894" s="82" t="s">
        <v>2981</v>
      </c>
      <c r="K894" s="82" t="s">
        <v>2982</v>
      </c>
      <c r="L894" s="24" t="s">
        <v>272</v>
      </c>
      <c r="M894" s="25" t="s">
        <v>273</v>
      </c>
      <c r="N894" s="174" t="s">
        <v>273</v>
      </c>
      <c r="O894" s="2" t="s">
        <v>273</v>
      </c>
      <c r="P894" s="2" t="s">
        <v>273</v>
      </c>
      <c r="Q894" s="2" t="s">
        <v>273</v>
      </c>
      <c r="R894" s="2" t="s">
        <v>272</v>
      </c>
      <c r="S894" s="25" t="s">
        <v>273</v>
      </c>
      <c r="T894" s="215" t="s">
        <v>6052</v>
      </c>
      <c r="U894" s="24" t="s">
        <v>272</v>
      </c>
      <c r="V894" s="2" t="s">
        <v>273</v>
      </c>
      <c r="W894" s="2" t="s">
        <v>272</v>
      </c>
      <c r="X894" s="2" t="s">
        <v>273</v>
      </c>
      <c r="Y894" s="25" t="s">
        <v>273</v>
      </c>
    </row>
    <row r="895" spans="1:25">
      <c r="A895" s="134" t="str">
        <f t="shared" si="13"/>
        <v>FRst_02.1</v>
      </c>
      <c r="C895" s="177" t="s">
        <v>20</v>
      </c>
      <c r="D895" s="178" t="s">
        <v>3</v>
      </c>
      <c r="E895" s="178" t="s">
        <v>899</v>
      </c>
      <c r="F895" s="178" t="s">
        <v>900</v>
      </c>
      <c r="G895" s="178" t="s">
        <v>540</v>
      </c>
      <c r="H895" s="178" t="s">
        <v>5815</v>
      </c>
      <c r="I895" s="214" t="s">
        <v>643</v>
      </c>
      <c r="J895" s="82" t="s">
        <v>6053</v>
      </c>
      <c r="K895" s="82" t="s">
        <v>6054</v>
      </c>
      <c r="L895" s="24" t="s">
        <v>272</v>
      </c>
      <c r="M895" s="25" t="s">
        <v>273</v>
      </c>
      <c r="N895" s="174" t="s">
        <v>273</v>
      </c>
      <c r="O895" s="2" t="s">
        <v>273</v>
      </c>
      <c r="P895" s="2" t="s">
        <v>273</v>
      </c>
      <c r="Q895" s="2" t="s">
        <v>273</v>
      </c>
      <c r="R895" s="2" t="s">
        <v>272</v>
      </c>
      <c r="S895" s="25" t="s">
        <v>273</v>
      </c>
      <c r="T895" s="215" t="s">
        <v>6055</v>
      </c>
      <c r="U895" s="24" t="s">
        <v>273</v>
      </c>
      <c r="V895" s="2" t="s">
        <v>273</v>
      </c>
      <c r="W895" s="2" t="s">
        <v>273</v>
      </c>
      <c r="X895" s="2" t="s">
        <v>273</v>
      </c>
      <c r="Y895" s="25" t="s">
        <v>273</v>
      </c>
    </row>
    <row r="896" spans="1:25">
      <c r="A896" s="134" t="str">
        <f t="shared" si="13"/>
        <v>FRst_02.1</v>
      </c>
      <c r="C896" s="177" t="s">
        <v>20</v>
      </c>
      <c r="D896" s="178" t="s">
        <v>3</v>
      </c>
      <c r="E896" s="178" t="s">
        <v>899</v>
      </c>
      <c r="F896" s="178" t="s">
        <v>900</v>
      </c>
      <c r="G896" s="178" t="s">
        <v>540</v>
      </c>
      <c r="H896" s="172" t="s">
        <v>5815</v>
      </c>
      <c r="I896" s="216" t="s">
        <v>643</v>
      </c>
      <c r="J896" s="82" t="s">
        <v>6056</v>
      </c>
      <c r="K896" s="82" t="s">
        <v>6057</v>
      </c>
      <c r="L896" s="24" t="s">
        <v>272</v>
      </c>
      <c r="M896" s="25" t="s">
        <v>272</v>
      </c>
      <c r="N896" s="174" t="s">
        <v>273</v>
      </c>
      <c r="O896" s="2" t="s">
        <v>273</v>
      </c>
      <c r="P896" s="2" t="s">
        <v>273</v>
      </c>
      <c r="Q896" s="2" t="s">
        <v>272</v>
      </c>
      <c r="R896" s="2" t="s">
        <v>272</v>
      </c>
      <c r="S896" s="25" t="s">
        <v>273</v>
      </c>
      <c r="T896" s="215"/>
      <c r="U896" s="24" t="s">
        <v>273</v>
      </c>
      <c r="V896" s="2" t="s">
        <v>273</v>
      </c>
      <c r="W896" s="2" t="s">
        <v>272</v>
      </c>
      <c r="X896" s="2" t="s">
        <v>272</v>
      </c>
      <c r="Y896" s="25" t="s">
        <v>273</v>
      </c>
    </row>
    <row r="897" spans="1:25">
      <c r="A897" s="134" t="str">
        <f t="shared" si="13"/>
        <v>FRst_02.1</v>
      </c>
      <c r="C897" s="177" t="s">
        <v>20</v>
      </c>
      <c r="D897" s="178" t="s">
        <v>3</v>
      </c>
      <c r="E897" s="178" t="s">
        <v>899</v>
      </c>
      <c r="F897" s="178" t="s">
        <v>900</v>
      </c>
      <c r="G897" s="178" t="s">
        <v>540</v>
      </c>
      <c r="H897" s="178" t="s">
        <v>5815</v>
      </c>
      <c r="I897" s="214" t="s">
        <v>643</v>
      </c>
      <c r="J897" s="82" t="s">
        <v>6056</v>
      </c>
      <c r="K897" s="82" t="s">
        <v>6058</v>
      </c>
      <c r="L897" s="24" t="s">
        <v>272</v>
      </c>
      <c r="M897" s="25" t="s">
        <v>272</v>
      </c>
      <c r="N897" s="174" t="s">
        <v>273</v>
      </c>
      <c r="O897" s="2" t="s">
        <v>273</v>
      </c>
      <c r="P897" s="2" t="s">
        <v>273</v>
      </c>
      <c r="Q897" s="2" t="s">
        <v>272</v>
      </c>
      <c r="R897" s="2" t="s">
        <v>272</v>
      </c>
      <c r="S897" s="25" t="s">
        <v>273</v>
      </c>
      <c r="T897" s="215"/>
      <c r="U897" s="24" t="s">
        <v>273</v>
      </c>
      <c r="V897" s="2" t="s">
        <v>273</v>
      </c>
      <c r="W897" s="2" t="s">
        <v>272</v>
      </c>
      <c r="X897" s="2" t="s">
        <v>272</v>
      </c>
      <c r="Y897" s="25" t="s">
        <v>273</v>
      </c>
    </row>
    <row r="898" spans="1:25">
      <c r="A898" s="134" t="str">
        <f t="shared" si="13"/>
        <v>FRst_02.2</v>
      </c>
      <c r="C898" s="177" t="s">
        <v>20</v>
      </c>
      <c r="D898" s="178" t="s">
        <v>3</v>
      </c>
      <c r="E898" s="178" t="s">
        <v>627</v>
      </c>
      <c r="F898" s="178" t="s">
        <v>628</v>
      </c>
      <c r="G898" s="178" t="s">
        <v>540</v>
      </c>
      <c r="H898" s="178" t="s">
        <v>5815</v>
      </c>
      <c r="I898" s="214" t="s">
        <v>643</v>
      </c>
      <c r="J898" s="82" t="s">
        <v>6053</v>
      </c>
      <c r="K898" s="82" t="s">
        <v>6059</v>
      </c>
      <c r="L898" s="24" t="s">
        <v>272</v>
      </c>
      <c r="M898" s="25" t="s">
        <v>273</v>
      </c>
      <c r="N898" s="174" t="s">
        <v>273</v>
      </c>
      <c r="O898" s="2" t="s">
        <v>273</v>
      </c>
      <c r="P898" s="2" t="s">
        <v>273</v>
      </c>
      <c r="Q898" s="2" t="s">
        <v>273</v>
      </c>
      <c r="R898" s="2" t="s">
        <v>273</v>
      </c>
      <c r="S898" s="25" t="s">
        <v>273</v>
      </c>
      <c r="T898" s="215" t="s">
        <v>6060</v>
      </c>
      <c r="U898" s="24" t="s">
        <v>273</v>
      </c>
      <c r="V898" s="2" t="s">
        <v>273</v>
      </c>
      <c r="W898" s="2" t="s">
        <v>273</v>
      </c>
      <c r="X898" s="2" t="s">
        <v>273</v>
      </c>
      <c r="Y898" s="25" t="s">
        <v>273</v>
      </c>
    </row>
    <row r="899" spans="1:25">
      <c r="A899" s="134" t="str">
        <f t="shared" si="13"/>
        <v>FRst_02.3</v>
      </c>
      <c r="C899" s="177" t="s">
        <v>20</v>
      </c>
      <c r="D899" s="178" t="s">
        <v>3</v>
      </c>
      <c r="E899" s="178" t="s">
        <v>629</v>
      </c>
      <c r="F899" s="178" t="s">
        <v>630</v>
      </c>
      <c r="G899" s="178" t="s">
        <v>540</v>
      </c>
      <c r="H899" s="178" t="s">
        <v>5815</v>
      </c>
      <c r="I899" s="214" t="s">
        <v>643</v>
      </c>
      <c r="J899" s="82" t="s">
        <v>6053</v>
      </c>
      <c r="K899" s="82" t="s">
        <v>6061</v>
      </c>
      <c r="L899" s="24" t="s">
        <v>272</v>
      </c>
      <c r="M899" s="25" t="s">
        <v>272</v>
      </c>
      <c r="N899" s="174" t="s">
        <v>273</v>
      </c>
      <c r="O899" s="2" t="s">
        <v>273</v>
      </c>
      <c r="P899" s="2" t="s">
        <v>273</v>
      </c>
      <c r="Q899" s="2" t="s">
        <v>273</v>
      </c>
      <c r="R899" s="2" t="s">
        <v>273</v>
      </c>
      <c r="S899" s="25" t="s">
        <v>273</v>
      </c>
      <c r="T899" s="215"/>
      <c r="U899" s="24" t="s">
        <v>273</v>
      </c>
      <c r="V899" s="2" t="s">
        <v>273</v>
      </c>
      <c r="W899" s="2" t="s">
        <v>273</v>
      </c>
      <c r="X899" s="2" t="s">
        <v>273</v>
      </c>
      <c r="Y899" s="25" t="s">
        <v>273</v>
      </c>
    </row>
    <row r="900" spans="1:25">
      <c r="A900" s="134" t="str">
        <f t="shared" si="13"/>
        <v>FRst_02.5</v>
      </c>
      <c r="C900" s="177" t="s">
        <v>20</v>
      </c>
      <c r="D900" s="178" t="s">
        <v>3</v>
      </c>
      <c r="E900" s="178" t="s">
        <v>633</v>
      </c>
      <c r="F900" s="178" t="s">
        <v>634</v>
      </c>
      <c r="G900" s="178" t="s">
        <v>540</v>
      </c>
      <c r="H900" s="178" t="s">
        <v>5815</v>
      </c>
      <c r="I900" s="214" t="s">
        <v>643</v>
      </c>
      <c r="J900" s="82" t="s">
        <v>2991</v>
      </c>
      <c r="K900" s="82" t="s">
        <v>2829</v>
      </c>
      <c r="L900" s="24" t="s">
        <v>273</v>
      </c>
      <c r="M900" s="25" t="s">
        <v>273</v>
      </c>
      <c r="N900" s="174" t="s">
        <v>273</v>
      </c>
      <c r="O900" s="2" t="s">
        <v>273</v>
      </c>
      <c r="P900" s="2" t="s">
        <v>273</v>
      </c>
      <c r="Q900" s="2" t="s">
        <v>272</v>
      </c>
      <c r="R900" s="2" t="s">
        <v>272</v>
      </c>
      <c r="S900" s="25" t="s">
        <v>273</v>
      </c>
      <c r="T900" s="215" t="s">
        <v>6048</v>
      </c>
      <c r="U900" s="24" t="s">
        <v>273</v>
      </c>
      <c r="V900" s="2" t="s">
        <v>273</v>
      </c>
      <c r="W900" s="2" t="s">
        <v>273</v>
      </c>
      <c r="X900" s="2" t="s">
        <v>273</v>
      </c>
      <c r="Y900" s="25" t="s">
        <v>273</v>
      </c>
    </row>
    <row r="901" spans="1:25">
      <c r="A901" s="134" t="str">
        <f t="shared" si="13"/>
        <v>FRst_02.5</v>
      </c>
      <c r="C901" s="177" t="s">
        <v>20</v>
      </c>
      <c r="D901" s="178" t="s">
        <v>3</v>
      </c>
      <c r="E901" s="178" t="s">
        <v>633</v>
      </c>
      <c r="F901" s="178" t="s">
        <v>634</v>
      </c>
      <c r="G901" s="178" t="s">
        <v>540</v>
      </c>
      <c r="H901" s="178" t="s">
        <v>5815</v>
      </c>
      <c r="I901" s="214" t="s">
        <v>643</v>
      </c>
      <c r="J901" s="82" t="s">
        <v>356</v>
      </c>
      <c r="K901" s="82" t="s">
        <v>2992</v>
      </c>
      <c r="L901" s="24" t="s">
        <v>273</v>
      </c>
      <c r="M901" s="25" t="s">
        <v>273</v>
      </c>
      <c r="N901" s="174" t="s">
        <v>273</v>
      </c>
      <c r="O901" s="2" t="s">
        <v>273</v>
      </c>
      <c r="P901" s="2" t="s">
        <v>273</v>
      </c>
      <c r="Q901" s="2" t="s">
        <v>272</v>
      </c>
      <c r="R901" s="2" t="s">
        <v>272</v>
      </c>
      <c r="S901" s="25" t="s">
        <v>273</v>
      </c>
      <c r="T901" s="215" t="s">
        <v>6048</v>
      </c>
      <c r="U901" s="24" t="s">
        <v>273</v>
      </c>
      <c r="V901" s="2" t="s">
        <v>273</v>
      </c>
      <c r="W901" s="2" t="s">
        <v>273</v>
      </c>
      <c r="X901" s="2" t="s">
        <v>273</v>
      </c>
      <c r="Y901" s="25" t="s">
        <v>273</v>
      </c>
    </row>
    <row r="902" spans="1:25">
      <c r="A902" s="134" t="str">
        <f t="shared" si="13"/>
        <v>HRbu_02.1</v>
      </c>
      <c r="C902" s="177" t="s">
        <v>21</v>
      </c>
      <c r="D902" s="178" t="s">
        <v>1</v>
      </c>
      <c r="E902" s="178" t="s">
        <v>538</v>
      </c>
      <c r="F902" s="178" t="s">
        <v>539</v>
      </c>
      <c r="G902" s="178" t="s">
        <v>540</v>
      </c>
      <c r="H902" s="178" t="s">
        <v>5815</v>
      </c>
      <c r="I902" s="214" t="s">
        <v>643</v>
      </c>
      <c r="J902" s="82" t="s">
        <v>3029</v>
      </c>
      <c r="K902" s="82" t="s">
        <v>6062</v>
      </c>
      <c r="L902" s="24" t="s">
        <v>272</v>
      </c>
      <c r="M902" s="25" t="s">
        <v>273</v>
      </c>
      <c r="N902" s="174" t="s">
        <v>272</v>
      </c>
      <c r="O902" s="2" t="s">
        <v>272</v>
      </c>
      <c r="P902" s="2" t="s">
        <v>272</v>
      </c>
      <c r="Q902" s="2" t="s">
        <v>272</v>
      </c>
      <c r="R902" s="2" t="s">
        <v>272</v>
      </c>
      <c r="S902" s="25" t="s">
        <v>272</v>
      </c>
      <c r="T902" s="215"/>
      <c r="U902" s="24" t="s">
        <v>272</v>
      </c>
      <c r="V902" s="2" t="s">
        <v>273</v>
      </c>
      <c r="W902" s="2" t="s">
        <v>272</v>
      </c>
      <c r="X902" s="2" t="s">
        <v>273</v>
      </c>
      <c r="Y902" s="25" t="s">
        <v>273</v>
      </c>
    </row>
    <row r="903" spans="1:25">
      <c r="A903" s="134" t="str">
        <f t="shared" si="13"/>
        <v>HRbu_03.1</v>
      </c>
      <c r="C903" s="177" t="s">
        <v>21</v>
      </c>
      <c r="D903" s="178" t="s">
        <v>1</v>
      </c>
      <c r="E903" s="178" t="s">
        <v>541</v>
      </c>
      <c r="F903" s="178" t="s">
        <v>542</v>
      </c>
      <c r="G903" s="178" t="s">
        <v>540</v>
      </c>
      <c r="H903" s="178" t="s">
        <v>5815</v>
      </c>
      <c r="I903" s="214" t="s">
        <v>643</v>
      </c>
      <c r="J903" s="82" t="s">
        <v>3019</v>
      </c>
      <c r="K903" s="82" t="s">
        <v>3020</v>
      </c>
      <c r="L903" s="24" t="s">
        <v>272</v>
      </c>
      <c r="M903" s="25" t="s">
        <v>272</v>
      </c>
      <c r="N903" s="174" t="s">
        <v>7</v>
      </c>
      <c r="O903" s="2" t="s">
        <v>7</v>
      </c>
      <c r="P903" s="2" t="s">
        <v>7</v>
      </c>
      <c r="Q903" s="2" t="s">
        <v>7</v>
      </c>
      <c r="R903" s="2" t="s">
        <v>7</v>
      </c>
      <c r="S903" s="25" t="s">
        <v>7</v>
      </c>
      <c r="T903" s="215"/>
      <c r="U903" s="24" t="s">
        <v>272</v>
      </c>
      <c r="V903" s="2" t="s">
        <v>273</v>
      </c>
      <c r="W903" s="2" t="s">
        <v>272</v>
      </c>
      <c r="X903" s="2" t="s">
        <v>273</v>
      </c>
      <c r="Y903" s="25" t="s">
        <v>273</v>
      </c>
    </row>
    <row r="904" spans="1:25">
      <c r="A904" s="134" t="str">
        <f t="shared" ref="A904:A967" si="14">C904&amp;LOWER(LEFT(D904,2))&amp;"_"&amp;IF(LEN(TRIM(LEFT(E904,FIND(" ",E904))))=3,"0"&amp;TRIM(LEFT(E904,FIND(" ",E904))),TRIM(LEFT(E904,FIND(" ",E904))))</f>
        <v>HRbu_04.1</v>
      </c>
      <c r="C904" s="177" t="s">
        <v>21</v>
      </c>
      <c r="D904" s="178" t="s">
        <v>1</v>
      </c>
      <c r="E904" s="178" t="s">
        <v>543</v>
      </c>
      <c r="F904" s="178" t="s">
        <v>544</v>
      </c>
      <c r="G904" s="178" t="s">
        <v>540</v>
      </c>
      <c r="H904" s="172" t="s">
        <v>5815</v>
      </c>
      <c r="I904" s="216" t="s">
        <v>643</v>
      </c>
      <c r="J904" s="82" t="s">
        <v>47</v>
      </c>
      <c r="K904" s="82" t="s">
        <v>47</v>
      </c>
      <c r="L904" s="24" t="s">
        <v>272</v>
      </c>
      <c r="M904" s="25" t="s">
        <v>272</v>
      </c>
      <c r="N904" s="174" t="s">
        <v>7</v>
      </c>
      <c r="O904" s="2" t="s">
        <v>7</v>
      </c>
      <c r="P904" s="2" t="s">
        <v>7</v>
      </c>
      <c r="Q904" s="2" t="s">
        <v>7</v>
      </c>
      <c r="R904" s="2" t="s">
        <v>7</v>
      </c>
      <c r="S904" s="25" t="s">
        <v>7</v>
      </c>
      <c r="T904" s="215"/>
      <c r="U904" s="24" t="s">
        <v>272</v>
      </c>
      <c r="V904" s="2" t="s">
        <v>272</v>
      </c>
      <c r="W904" s="2" t="s">
        <v>272</v>
      </c>
      <c r="X904" s="2" t="s">
        <v>272</v>
      </c>
      <c r="Y904" s="25" t="s">
        <v>272</v>
      </c>
    </row>
    <row r="905" spans="1:25">
      <c r="A905" s="134" t="str">
        <f t="shared" si="14"/>
        <v>HRbu_04.2</v>
      </c>
      <c r="C905" s="177" t="s">
        <v>21</v>
      </c>
      <c r="D905" s="178" t="s">
        <v>1</v>
      </c>
      <c r="E905" s="178" t="s">
        <v>545</v>
      </c>
      <c r="F905" s="178" t="s">
        <v>546</v>
      </c>
      <c r="G905" s="178" t="s">
        <v>540</v>
      </c>
      <c r="H905" s="178" t="s">
        <v>5815</v>
      </c>
      <c r="I905" s="214" t="s">
        <v>643</v>
      </c>
      <c r="J905" s="82" t="s">
        <v>47</v>
      </c>
      <c r="K905" s="82" t="s">
        <v>47</v>
      </c>
      <c r="L905" s="24" t="s">
        <v>272</v>
      </c>
      <c r="M905" s="25" t="s">
        <v>272</v>
      </c>
      <c r="N905" s="174" t="s">
        <v>7</v>
      </c>
      <c r="O905" s="2" t="s">
        <v>7</v>
      </c>
      <c r="P905" s="2" t="s">
        <v>7</v>
      </c>
      <c r="Q905" s="2" t="s">
        <v>7</v>
      </c>
      <c r="R905" s="2" t="s">
        <v>7</v>
      </c>
      <c r="S905" s="25" t="s">
        <v>7</v>
      </c>
      <c r="T905" s="215"/>
      <c r="U905" s="24" t="s">
        <v>272</v>
      </c>
      <c r="V905" s="2" t="s">
        <v>272</v>
      </c>
      <c r="W905" s="2" t="s">
        <v>272</v>
      </c>
      <c r="X905" s="2" t="s">
        <v>272</v>
      </c>
      <c r="Y905" s="25" t="s">
        <v>272</v>
      </c>
    </row>
    <row r="906" spans="1:25">
      <c r="A906" s="134" t="str">
        <f t="shared" si="14"/>
        <v>HRbu_05.1</v>
      </c>
      <c r="C906" s="177" t="s">
        <v>21</v>
      </c>
      <c r="D906" s="178" t="s">
        <v>1</v>
      </c>
      <c r="E906" s="178" t="s">
        <v>547</v>
      </c>
      <c r="F906" s="178" t="s">
        <v>548</v>
      </c>
      <c r="G906" s="178" t="s">
        <v>540</v>
      </c>
      <c r="H906" s="178" t="s">
        <v>5815</v>
      </c>
      <c r="I906" s="214" t="s">
        <v>643</v>
      </c>
      <c r="J906" s="82" t="s">
        <v>47</v>
      </c>
      <c r="K906" s="82" t="s">
        <v>47</v>
      </c>
      <c r="L906" s="24" t="s">
        <v>272</v>
      </c>
      <c r="M906" s="25" t="s">
        <v>272</v>
      </c>
      <c r="N906" s="174" t="s">
        <v>7</v>
      </c>
      <c r="O906" s="2" t="s">
        <v>7</v>
      </c>
      <c r="P906" s="2" t="s">
        <v>7</v>
      </c>
      <c r="Q906" s="2" t="s">
        <v>7</v>
      </c>
      <c r="R906" s="2" t="s">
        <v>7</v>
      </c>
      <c r="S906" s="25" t="s">
        <v>7</v>
      </c>
      <c r="T906" s="215"/>
      <c r="U906" s="24" t="s">
        <v>272</v>
      </c>
      <c r="V906" s="2" t="s">
        <v>272</v>
      </c>
      <c r="W906" s="2" t="s">
        <v>272</v>
      </c>
      <c r="X906" s="2" t="s">
        <v>272</v>
      </c>
      <c r="Y906" s="25" t="s">
        <v>272</v>
      </c>
    </row>
    <row r="907" spans="1:25">
      <c r="A907" s="134" t="str">
        <f t="shared" si="14"/>
        <v>HRbu_06.1</v>
      </c>
      <c r="C907" s="177" t="s">
        <v>21</v>
      </c>
      <c r="D907" s="178" t="s">
        <v>1</v>
      </c>
      <c r="E907" s="178" t="s">
        <v>553</v>
      </c>
      <c r="F907" s="178" t="s">
        <v>554</v>
      </c>
      <c r="G907" s="178" t="s">
        <v>540</v>
      </c>
      <c r="H907" s="178" t="s">
        <v>5815</v>
      </c>
      <c r="I907" s="214" t="s">
        <v>643</v>
      </c>
      <c r="J907" s="82" t="s">
        <v>3019</v>
      </c>
      <c r="K907" s="82" t="s">
        <v>3020</v>
      </c>
      <c r="L907" s="24" t="s">
        <v>272</v>
      </c>
      <c r="M907" s="25" t="s">
        <v>272</v>
      </c>
      <c r="N907" s="174" t="s">
        <v>7</v>
      </c>
      <c r="O907" s="2" t="s">
        <v>7</v>
      </c>
      <c r="P907" s="2" t="s">
        <v>7</v>
      </c>
      <c r="Q907" s="2" t="s">
        <v>7</v>
      </c>
      <c r="R907" s="2" t="s">
        <v>7</v>
      </c>
      <c r="S907" s="25" t="s">
        <v>7</v>
      </c>
      <c r="T907" s="215"/>
      <c r="U907" s="24" t="s">
        <v>272</v>
      </c>
      <c r="V907" s="2" t="s">
        <v>273</v>
      </c>
      <c r="W907" s="2" t="s">
        <v>272</v>
      </c>
      <c r="X907" s="2" t="s">
        <v>273</v>
      </c>
      <c r="Y907" s="25" t="s">
        <v>273</v>
      </c>
    </row>
    <row r="908" spans="1:25">
      <c r="A908" s="134" t="str">
        <f t="shared" si="14"/>
        <v>HRbu_06.2</v>
      </c>
      <c r="C908" s="177" t="s">
        <v>21</v>
      </c>
      <c r="D908" s="178" t="s">
        <v>1</v>
      </c>
      <c r="E908" s="178" t="s">
        <v>555</v>
      </c>
      <c r="F908" s="178" t="s">
        <v>556</v>
      </c>
      <c r="G908" s="178" t="s">
        <v>540</v>
      </c>
      <c r="H908" s="178" t="s">
        <v>5815</v>
      </c>
      <c r="I908" s="214" t="s">
        <v>643</v>
      </c>
      <c r="J908" s="82" t="s">
        <v>3034</v>
      </c>
      <c r="K908" s="82" t="s">
        <v>3037</v>
      </c>
      <c r="L908" s="24" t="s">
        <v>273</v>
      </c>
      <c r="M908" s="25" t="s">
        <v>273</v>
      </c>
      <c r="N908" s="174" t="s">
        <v>273</v>
      </c>
      <c r="O908" s="2" t="s">
        <v>273</v>
      </c>
      <c r="P908" s="2" t="s">
        <v>273</v>
      </c>
      <c r="Q908" s="2" t="s">
        <v>272</v>
      </c>
      <c r="R908" s="2" t="s">
        <v>272</v>
      </c>
      <c r="S908" s="25" t="s">
        <v>273</v>
      </c>
      <c r="T908" s="215"/>
      <c r="U908" s="24" t="s">
        <v>273</v>
      </c>
      <c r="V908" s="2" t="s">
        <v>273</v>
      </c>
      <c r="W908" s="2" t="s">
        <v>273</v>
      </c>
      <c r="X908" s="2" t="s">
        <v>273</v>
      </c>
      <c r="Y908" s="25" t="s">
        <v>273</v>
      </c>
    </row>
    <row r="909" spans="1:25">
      <c r="A909" s="134" t="str">
        <f t="shared" si="14"/>
        <v>HRbu_06.2</v>
      </c>
      <c r="C909" s="177" t="s">
        <v>21</v>
      </c>
      <c r="D909" s="178" t="s">
        <v>1</v>
      </c>
      <c r="E909" s="178" t="s">
        <v>555</v>
      </c>
      <c r="F909" s="178" t="s">
        <v>556</v>
      </c>
      <c r="G909" s="178" t="s">
        <v>540</v>
      </c>
      <c r="H909" s="178" t="s">
        <v>5815</v>
      </c>
      <c r="I909" s="214" t="s">
        <v>643</v>
      </c>
      <c r="J909" s="82" t="s">
        <v>3032</v>
      </c>
      <c r="K909" s="82" t="s">
        <v>3033</v>
      </c>
      <c r="L909" s="24" t="s">
        <v>273</v>
      </c>
      <c r="M909" s="25" t="s">
        <v>273</v>
      </c>
      <c r="N909" s="174" t="s">
        <v>273</v>
      </c>
      <c r="O909" s="2" t="s">
        <v>273</v>
      </c>
      <c r="P909" s="2" t="s">
        <v>273</v>
      </c>
      <c r="Q909" s="2" t="s">
        <v>272</v>
      </c>
      <c r="R909" s="2" t="s">
        <v>272</v>
      </c>
      <c r="S909" s="25" t="s">
        <v>273</v>
      </c>
      <c r="T909" s="215"/>
      <c r="U909" s="24" t="s">
        <v>273</v>
      </c>
      <c r="V909" s="2" t="s">
        <v>273</v>
      </c>
      <c r="W909" s="2" t="s">
        <v>273</v>
      </c>
      <c r="X909" s="2" t="s">
        <v>273</v>
      </c>
      <c r="Y909" s="25" t="s">
        <v>273</v>
      </c>
    </row>
    <row r="910" spans="1:25">
      <c r="A910" s="134" t="str">
        <f t="shared" si="14"/>
        <v>HRbu_07.1</v>
      </c>
      <c r="C910" s="177" t="s">
        <v>21</v>
      </c>
      <c r="D910" s="178" t="s">
        <v>1</v>
      </c>
      <c r="E910" s="178" t="s">
        <v>561</v>
      </c>
      <c r="F910" s="178" t="s">
        <v>562</v>
      </c>
      <c r="G910" s="178" t="s">
        <v>533</v>
      </c>
      <c r="H910" s="178" t="s">
        <v>5815</v>
      </c>
      <c r="I910" s="214" t="s">
        <v>643</v>
      </c>
      <c r="J910" s="82" t="s">
        <v>3019</v>
      </c>
      <c r="K910" s="82" t="s">
        <v>3040</v>
      </c>
      <c r="L910" s="24" t="s">
        <v>273</v>
      </c>
      <c r="M910" s="25" t="s">
        <v>273</v>
      </c>
      <c r="N910" s="174" t="s">
        <v>273</v>
      </c>
      <c r="O910" s="2" t="s">
        <v>273</v>
      </c>
      <c r="P910" s="2" t="s">
        <v>273</v>
      </c>
      <c r="Q910" s="2" t="s">
        <v>272</v>
      </c>
      <c r="R910" s="2" t="s">
        <v>272</v>
      </c>
      <c r="S910" s="25" t="s">
        <v>273</v>
      </c>
      <c r="T910" s="215"/>
      <c r="U910" s="24" t="s">
        <v>7</v>
      </c>
      <c r="V910" s="2" t="s">
        <v>7</v>
      </c>
      <c r="W910" s="2" t="s">
        <v>7</v>
      </c>
      <c r="X910" s="2" t="s">
        <v>7</v>
      </c>
      <c r="Y910" s="25" t="s">
        <v>7</v>
      </c>
    </row>
    <row r="911" spans="1:25">
      <c r="A911" s="134" t="str">
        <f t="shared" si="14"/>
        <v>HRbu_07.1</v>
      </c>
      <c r="C911" s="177" t="s">
        <v>21</v>
      </c>
      <c r="D911" s="178" t="s">
        <v>1</v>
      </c>
      <c r="E911" s="178" t="s">
        <v>561</v>
      </c>
      <c r="F911" s="178" t="s">
        <v>562</v>
      </c>
      <c r="G911" s="178" t="s">
        <v>533</v>
      </c>
      <c r="H911" s="178" t="s">
        <v>5815</v>
      </c>
      <c r="I911" s="214" t="s">
        <v>643</v>
      </c>
      <c r="J911" s="82" t="s">
        <v>3041</v>
      </c>
      <c r="K911" s="82" t="s">
        <v>3042</v>
      </c>
      <c r="L911" s="24" t="s">
        <v>273</v>
      </c>
      <c r="M911" s="25" t="s">
        <v>273</v>
      </c>
      <c r="N911" s="174" t="s">
        <v>273</v>
      </c>
      <c r="O911" s="2" t="s">
        <v>273</v>
      </c>
      <c r="P911" s="2" t="s">
        <v>273</v>
      </c>
      <c r="Q911" s="2" t="s">
        <v>272</v>
      </c>
      <c r="R911" s="2" t="s">
        <v>272</v>
      </c>
      <c r="S911" s="25" t="s">
        <v>273</v>
      </c>
      <c r="T911" s="215"/>
      <c r="U911" s="24" t="s">
        <v>7</v>
      </c>
      <c r="V911" s="2" t="s">
        <v>7</v>
      </c>
      <c r="W911" s="2" t="s">
        <v>7</v>
      </c>
      <c r="X911" s="2" t="s">
        <v>7</v>
      </c>
      <c r="Y911" s="25" t="s">
        <v>7</v>
      </c>
    </row>
    <row r="912" spans="1:25">
      <c r="A912" s="134" t="str">
        <f t="shared" si="14"/>
        <v>HRbu_07.1</v>
      </c>
      <c r="C912" s="177" t="s">
        <v>21</v>
      </c>
      <c r="D912" s="178" t="s">
        <v>1</v>
      </c>
      <c r="E912" s="178" t="s">
        <v>561</v>
      </c>
      <c r="F912" s="178" t="s">
        <v>562</v>
      </c>
      <c r="G912" s="178" t="s">
        <v>533</v>
      </c>
      <c r="H912" s="172" t="s">
        <v>5815</v>
      </c>
      <c r="I912" s="216" t="s">
        <v>643</v>
      </c>
      <c r="J912" s="82" t="s">
        <v>3043</v>
      </c>
      <c r="K912" s="82" t="s">
        <v>3044</v>
      </c>
      <c r="L912" s="24" t="s">
        <v>273</v>
      </c>
      <c r="M912" s="25" t="s">
        <v>273</v>
      </c>
      <c r="N912" s="174" t="s">
        <v>273</v>
      </c>
      <c r="O912" s="2" t="s">
        <v>273</v>
      </c>
      <c r="P912" s="2" t="s">
        <v>273</v>
      </c>
      <c r="Q912" s="2" t="s">
        <v>272</v>
      </c>
      <c r="R912" s="2" t="s">
        <v>272</v>
      </c>
      <c r="S912" s="25" t="s">
        <v>273</v>
      </c>
      <c r="T912" s="215"/>
      <c r="U912" s="24" t="s">
        <v>7</v>
      </c>
      <c r="V912" s="2" t="s">
        <v>7</v>
      </c>
      <c r="W912" s="2" t="s">
        <v>7</v>
      </c>
      <c r="X912" s="2" t="s">
        <v>7</v>
      </c>
      <c r="Y912" s="25" t="s">
        <v>7</v>
      </c>
    </row>
    <row r="913" spans="1:25">
      <c r="A913" s="134" t="str">
        <f t="shared" si="14"/>
        <v>HRbu_07.2</v>
      </c>
      <c r="C913" s="177" t="s">
        <v>21</v>
      </c>
      <c r="D913" s="178" t="s">
        <v>1</v>
      </c>
      <c r="E913" s="178" t="s">
        <v>563</v>
      </c>
      <c r="F913" s="178" t="s">
        <v>564</v>
      </c>
      <c r="G913" s="178" t="s">
        <v>540</v>
      </c>
      <c r="H913" s="178" t="s">
        <v>5815</v>
      </c>
      <c r="I913" s="214" t="s">
        <v>643</v>
      </c>
      <c r="J913" s="82" t="s">
        <v>3041</v>
      </c>
      <c r="K913" s="82" t="s">
        <v>3045</v>
      </c>
      <c r="L913" s="24" t="s">
        <v>273</v>
      </c>
      <c r="M913" s="25" t="s">
        <v>273</v>
      </c>
      <c r="N913" s="174" t="s">
        <v>273</v>
      </c>
      <c r="O913" s="2" t="s">
        <v>273</v>
      </c>
      <c r="P913" s="2" t="s">
        <v>273</v>
      </c>
      <c r="Q913" s="2" t="s">
        <v>272</v>
      </c>
      <c r="R913" s="2" t="s">
        <v>272</v>
      </c>
      <c r="S913" s="25" t="s">
        <v>273</v>
      </c>
      <c r="T913" s="215"/>
      <c r="U913" s="24" t="s">
        <v>273</v>
      </c>
      <c r="V913" s="2" t="s">
        <v>273</v>
      </c>
      <c r="W913" s="2" t="s">
        <v>273</v>
      </c>
      <c r="X913" s="2" t="s">
        <v>273</v>
      </c>
      <c r="Y913" s="25" t="s">
        <v>273</v>
      </c>
    </row>
    <row r="914" spans="1:25">
      <c r="A914" s="134" t="str">
        <f t="shared" si="14"/>
        <v>HRbu_07.2</v>
      </c>
      <c r="C914" s="177" t="s">
        <v>21</v>
      </c>
      <c r="D914" s="178" t="s">
        <v>1</v>
      </c>
      <c r="E914" s="178" t="s">
        <v>563</v>
      </c>
      <c r="F914" s="178" t="s">
        <v>564</v>
      </c>
      <c r="G914" s="178" t="s">
        <v>540</v>
      </c>
      <c r="H914" s="178" t="s">
        <v>5815</v>
      </c>
      <c r="I914" s="214" t="s">
        <v>643</v>
      </c>
      <c r="J914" s="82" t="s">
        <v>3041</v>
      </c>
      <c r="K914" s="82" t="s">
        <v>3042</v>
      </c>
      <c r="L914" s="24" t="s">
        <v>273</v>
      </c>
      <c r="M914" s="25" t="s">
        <v>273</v>
      </c>
      <c r="N914" s="174" t="s">
        <v>273</v>
      </c>
      <c r="O914" s="2" t="s">
        <v>273</v>
      </c>
      <c r="P914" s="2" t="s">
        <v>273</v>
      </c>
      <c r="Q914" s="2" t="s">
        <v>272</v>
      </c>
      <c r="R914" s="2" t="s">
        <v>272</v>
      </c>
      <c r="S914" s="25" t="s">
        <v>273</v>
      </c>
      <c r="T914" s="215"/>
      <c r="U914" s="24" t="s">
        <v>273</v>
      </c>
      <c r="V914" s="2" t="s">
        <v>273</v>
      </c>
      <c r="W914" s="2" t="s">
        <v>273</v>
      </c>
      <c r="X914" s="2" t="s">
        <v>273</v>
      </c>
      <c r="Y914" s="25" t="s">
        <v>273</v>
      </c>
    </row>
    <row r="915" spans="1:25">
      <c r="A915" s="134" t="str">
        <f t="shared" si="14"/>
        <v>HRbu_07.2</v>
      </c>
      <c r="C915" s="177" t="s">
        <v>21</v>
      </c>
      <c r="D915" s="178" t="s">
        <v>1</v>
      </c>
      <c r="E915" s="178" t="s">
        <v>563</v>
      </c>
      <c r="F915" s="178" t="s">
        <v>564</v>
      </c>
      <c r="G915" s="178" t="s">
        <v>540</v>
      </c>
      <c r="H915" s="178" t="s">
        <v>5815</v>
      </c>
      <c r="I915" s="214" t="s">
        <v>643</v>
      </c>
      <c r="J915" s="82" t="s">
        <v>3043</v>
      </c>
      <c r="K915" s="82" t="s">
        <v>3044</v>
      </c>
      <c r="L915" s="24" t="s">
        <v>273</v>
      </c>
      <c r="M915" s="25" t="s">
        <v>273</v>
      </c>
      <c r="N915" s="174" t="s">
        <v>273</v>
      </c>
      <c r="O915" s="2" t="s">
        <v>273</v>
      </c>
      <c r="P915" s="2" t="s">
        <v>273</v>
      </c>
      <c r="Q915" s="2" t="s">
        <v>272</v>
      </c>
      <c r="R915" s="2" t="s">
        <v>272</v>
      </c>
      <c r="S915" s="25" t="s">
        <v>273</v>
      </c>
      <c r="T915" s="215"/>
      <c r="U915" s="24" t="s">
        <v>273</v>
      </c>
      <c r="V915" s="2" t="s">
        <v>273</v>
      </c>
      <c r="W915" s="2" t="s">
        <v>273</v>
      </c>
      <c r="X915" s="2" t="s">
        <v>273</v>
      </c>
      <c r="Y915" s="25" t="s">
        <v>273</v>
      </c>
    </row>
    <row r="916" spans="1:25">
      <c r="A916" s="134" t="str">
        <f t="shared" si="14"/>
        <v>HRca_01.1</v>
      </c>
      <c r="C916" s="177" t="s">
        <v>21</v>
      </c>
      <c r="D916" s="178" t="s">
        <v>495</v>
      </c>
      <c r="E916" s="178" t="s">
        <v>565</v>
      </c>
      <c r="F916" s="178" t="s">
        <v>566</v>
      </c>
      <c r="G916" s="178" t="s">
        <v>540</v>
      </c>
      <c r="H916" s="178" t="s">
        <v>5815</v>
      </c>
      <c r="I916" s="214" t="s">
        <v>643</v>
      </c>
      <c r="J916" s="82" t="s">
        <v>47</v>
      </c>
      <c r="K916" s="82" t="s">
        <v>47</v>
      </c>
      <c r="L916" s="24" t="s">
        <v>272</v>
      </c>
      <c r="M916" s="25" t="s">
        <v>272</v>
      </c>
      <c r="N916" s="174" t="s">
        <v>7</v>
      </c>
      <c r="O916" s="2" t="s">
        <v>7</v>
      </c>
      <c r="P916" s="2" t="s">
        <v>7</v>
      </c>
      <c r="Q916" s="2" t="s">
        <v>7</v>
      </c>
      <c r="R916" s="2" t="s">
        <v>7</v>
      </c>
      <c r="S916" s="25" t="s">
        <v>7</v>
      </c>
      <c r="T916" s="215"/>
      <c r="U916" s="24" t="s">
        <v>272</v>
      </c>
      <c r="V916" s="2" t="s">
        <v>272</v>
      </c>
      <c r="W916" s="2" t="s">
        <v>272</v>
      </c>
      <c r="X916" s="2" t="s">
        <v>272</v>
      </c>
      <c r="Y916" s="25" t="s">
        <v>272</v>
      </c>
    </row>
    <row r="917" spans="1:25">
      <c r="A917" s="134" t="str">
        <f t="shared" si="14"/>
        <v>HRca_01.2</v>
      </c>
      <c r="C917" s="177" t="s">
        <v>21</v>
      </c>
      <c r="D917" s="178" t="s">
        <v>495</v>
      </c>
      <c r="E917" s="178" t="s">
        <v>567</v>
      </c>
      <c r="F917" s="178" t="s">
        <v>568</v>
      </c>
      <c r="G917" s="178" t="s">
        <v>533</v>
      </c>
      <c r="H917" s="178" t="s">
        <v>5815</v>
      </c>
      <c r="I917" s="214" t="s">
        <v>643</v>
      </c>
      <c r="J917" s="82" t="s">
        <v>3046</v>
      </c>
      <c r="K917" s="82" t="s">
        <v>3047</v>
      </c>
      <c r="L917" s="24" t="s">
        <v>273</v>
      </c>
      <c r="M917" s="25" t="s">
        <v>273</v>
      </c>
      <c r="N917" s="174" t="s">
        <v>273</v>
      </c>
      <c r="O917" s="2" t="s">
        <v>273</v>
      </c>
      <c r="P917" s="2" t="s">
        <v>273</v>
      </c>
      <c r="Q917" s="2" t="s">
        <v>272</v>
      </c>
      <c r="R917" s="2" t="s">
        <v>272</v>
      </c>
      <c r="S917" s="25" t="s">
        <v>273</v>
      </c>
      <c r="T917" s="215"/>
      <c r="U917" s="24" t="s">
        <v>7</v>
      </c>
      <c r="V917" s="2" t="s">
        <v>7</v>
      </c>
      <c r="W917" s="2" t="s">
        <v>7</v>
      </c>
      <c r="X917" s="2" t="s">
        <v>7</v>
      </c>
      <c r="Y917" s="25" t="s">
        <v>7</v>
      </c>
    </row>
    <row r="918" spans="1:25">
      <c r="A918" s="134" t="str">
        <f t="shared" si="14"/>
        <v>HRca_01.2</v>
      </c>
      <c r="C918" s="177" t="s">
        <v>21</v>
      </c>
      <c r="D918" s="178" t="s">
        <v>495</v>
      </c>
      <c r="E918" s="178" t="s">
        <v>567</v>
      </c>
      <c r="F918" s="178" t="s">
        <v>568</v>
      </c>
      <c r="G918" s="178" t="s">
        <v>533</v>
      </c>
      <c r="H918" s="178" t="s">
        <v>5815</v>
      </c>
      <c r="I918" s="214" t="s">
        <v>643</v>
      </c>
      <c r="J918" s="82" t="s">
        <v>3016</v>
      </c>
      <c r="K918" s="82" t="s">
        <v>3048</v>
      </c>
      <c r="L918" s="24" t="s">
        <v>273</v>
      </c>
      <c r="M918" s="25" t="s">
        <v>273</v>
      </c>
      <c r="N918" s="174" t="s">
        <v>273</v>
      </c>
      <c r="O918" s="2" t="s">
        <v>273</v>
      </c>
      <c r="P918" s="2" t="s">
        <v>273</v>
      </c>
      <c r="Q918" s="2" t="s">
        <v>272</v>
      </c>
      <c r="R918" s="2" t="s">
        <v>272</v>
      </c>
      <c r="S918" s="25" t="s">
        <v>273</v>
      </c>
      <c r="T918" s="215"/>
      <c r="U918" s="24" t="s">
        <v>7</v>
      </c>
      <c r="V918" s="2" t="s">
        <v>7</v>
      </c>
      <c r="W918" s="2" t="s">
        <v>7</v>
      </c>
      <c r="X918" s="2" t="s">
        <v>7</v>
      </c>
      <c r="Y918" s="25" t="s">
        <v>7</v>
      </c>
    </row>
    <row r="919" spans="1:25">
      <c r="A919" s="134" t="str">
        <f t="shared" si="14"/>
        <v>HRca_01.3</v>
      </c>
      <c r="C919" s="177" t="s">
        <v>21</v>
      </c>
      <c r="D919" s="178" t="s">
        <v>495</v>
      </c>
      <c r="E919" s="178" t="s">
        <v>569</v>
      </c>
      <c r="F919" s="178" t="s">
        <v>570</v>
      </c>
      <c r="G919" s="178" t="s">
        <v>540</v>
      </c>
      <c r="H919" s="178" t="s">
        <v>5815</v>
      </c>
      <c r="I919" s="214" t="s">
        <v>643</v>
      </c>
      <c r="J919" s="82" t="s">
        <v>3046</v>
      </c>
      <c r="K919" s="82" t="s">
        <v>3049</v>
      </c>
      <c r="L919" s="24" t="s">
        <v>273</v>
      </c>
      <c r="M919" s="25" t="s">
        <v>273</v>
      </c>
      <c r="N919" s="174" t="s">
        <v>273</v>
      </c>
      <c r="O919" s="2" t="s">
        <v>273</v>
      </c>
      <c r="P919" s="2" t="s">
        <v>273</v>
      </c>
      <c r="Q919" s="2" t="s">
        <v>272</v>
      </c>
      <c r="R919" s="2" t="s">
        <v>272</v>
      </c>
      <c r="S919" s="25" t="s">
        <v>273</v>
      </c>
      <c r="T919" s="215"/>
      <c r="U919" s="24" t="s">
        <v>273</v>
      </c>
      <c r="V919" s="2" t="s">
        <v>273</v>
      </c>
      <c r="W919" s="2" t="s">
        <v>273</v>
      </c>
      <c r="X919" s="2" t="s">
        <v>273</v>
      </c>
      <c r="Y919" s="25" t="s">
        <v>273</v>
      </c>
    </row>
    <row r="920" spans="1:25">
      <c r="A920" s="134" t="str">
        <f t="shared" si="14"/>
        <v>HRca_01.4</v>
      </c>
      <c r="C920" s="177" t="s">
        <v>21</v>
      </c>
      <c r="D920" s="178" t="s">
        <v>495</v>
      </c>
      <c r="E920" s="178" t="s">
        <v>571</v>
      </c>
      <c r="F920" s="178" t="s">
        <v>572</v>
      </c>
      <c r="G920" s="178" t="s">
        <v>540</v>
      </c>
      <c r="H920" s="172" t="s">
        <v>5815</v>
      </c>
      <c r="I920" s="216" t="s">
        <v>643</v>
      </c>
      <c r="J920" s="82" t="s">
        <v>3046</v>
      </c>
      <c r="K920" s="82" t="s">
        <v>3049</v>
      </c>
      <c r="L920" s="24" t="s">
        <v>273</v>
      </c>
      <c r="M920" s="25" t="s">
        <v>273</v>
      </c>
      <c r="N920" s="174" t="s">
        <v>273</v>
      </c>
      <c r="O920" s="2" t="s">
        <v>273</v>
      </c>
      <c r="P920" s="2" t="s">
        <v>273</v>
      </c>
      <c r="Q920" s="2" t="s">
        <v>272</v>
      </c>
      <c r="R920" s="2" t="s">
        <v>272</v>
      </c>
      <c r="S920" s="25" t="s">
        <v>273</v>
      </c>
      <c r="T920" s="215"/>
      <c r="U920" s="24" t="s">
        <v>273</v>
      </c>
      <c r="V920" s="2" t="s">
        <v>273</v>
      </c>
      <c r="W920" s="2" t="s">
        <v>273</v>
      </c>
      <c r="X920" s="2" t="s">
        <v>273</v>
      </c>
      <c r="Y920" s="25" t="s">
        <v>273</v>
      </c>
    </row>
    <row r="921" spans="1:25">
      <c r="A921" s="134" t="str">
        <f t="shared" si="14"/>
        <v>HRca_02.6</v>
      </c>
      <c r="C921" s="177" t="s">
        <v>21</v>
      </c>
      <c r="D921" s="178" t="s">
        <v>495</v>
      </c>
      <c r="E921" s="178" t="s">
        <v>583</v>
      </c>
      <c r="F921" s="178" t="s">
        <v>584</v>
      </c>
      <c r="G921" s="178" t="s">
        <v>540</v>
      </c>
      <c r="H921" s="178" t="s">
        <v>5815</v>
      </c>
      <c r="I921" s="214" t="s">
        <v>643</v>
      </c>
      <c r="J921" s="82" t="s">
        <v>47</v>
      </c>
      <c r="K921" s="82" t="s">
        <v>47</v>
      </c>
      <c r="L921" s="24" t="s">
        <v>272</v>
      </c>
      <c r="M921" s="25" t="s">
        <v>272</v>
      </c>
      <c r="N921" s="174" t="s">
        <v>7</v>
      </c>
      <c r="O921" s="2" t="s">
        <v>7</v>
      </c>
      <c r="P921" s="2" t="s">
        <v>7</v>
      </c>
      <c r="Q921" s="2" t="s">
        <v>7</v>
      </c>
      <c r="R921" s="2" t="s">
        <v>7</v>
      </c>
      <c r="S921" s="25" t="s">
        <v>7</v>
      </c>
      <c r="T921" s="215"/>
      <c r="U921" s="24" t="s">
        <v>272</v>
      </c>
      <c r="V921" s="2" t="s">
        <v>272</v>
      </c>
      <c r="W921" s="2" t="s">
        <v>272</v>
      </c>
      <c r="X921" s="2" t="s">
        <v>272</v>
      </c>
      <c r="Y921" s="25" t="s">
        <v>272</v>
      </c>
    </row>
    <row r="922" spans="1:25">
      <c r="A922" s="134" t="str">
        <f t="shared" si="14"/>
        <v>HRca_03.1</v>
      </c>
      <c r="C922" s="177" t="s">
        <v>21</v>
      </c>
      <c r="D922" s="178" t="s">
        <v>495</v>
      </c>
      <c r="E922" s="178" t="s">
        <v>585</v>
      </c>
      <c r="F922" s="178" t="s">
        <v>586</v>
      </c>
      <c r="G922" s="178" t="s">
        <v>533</v>
      </c>
      <c r="H922" s="178" t="s">
        <v>5815</v>
      </c>
      <c r="I922" s="214" t="s">
        <v>643</v>
      </c>
      <c r="J922" s="82" t="s">
        <v>3046</v>
      </c>
      <c r="K922" s="82" t="s">
        <v>3052</v>
      </c>
      <c r="L922" s="24" t="s">
        <v>273</v>
      </c>
      <c r="M922" s="25" t="s">
        <v>273</v>
      </c>
      <c r="N922" s="174" t="s">
        <v>273</v>
      </c>
      <c r="O922" s="2" t="s">
        <v>273</v>
      </c>
      <c r="P922" s="2" t="s">
        <v>273</v>
      </c>
      <c r="Q922" s="2" t="s">
        <v>272</v>
      </c>
      <c r="R922" s="2" t="s">
        <v>272</v>
      </c>
      <c r="S922" s="25" t="s">
        <v>273</v>
      </c>
      <c r="T922" s="215"/>
      <c r="U922" s="24" t="s">
        <v>7</v>
      </c>
      <c r="V922" s="2" t="s">
        <v>7</v>
      </c>
      <c r="W922" s="2" t="s">
        <v>7</v>
      </c>
      <c r="X922" s="2" t="s">
        <v>7</v>
      </c>
      <c r="Y922" s="25" t="s">
        <v>7</v>
      </c>
    </row>
    <row r="923" spans="1:25">
      <c r="A923" s="134" t="str">
        <f t="shared" si="14"/>
        <v>HRca_03.2</v>
      </c>
      <c r="C923" s="177" t="s">
        <v>21</v>
      </c>
      <c r="D923" s="178" t="s">
        <v>495</v>
      </c>
      <c r="E923" s="178" t="s">
        <v>587</v>
      </c>
      <c r="F923" s="178" t="s">
        <v>588</v>
      </c>
      <c r="G923" s="178" t="s">
        <v>540</v>
      </c>
      <c r="H923" s="178" t="s">
        <v>5815</v>
      </c>
      <c r="I923" s="214" t="s">
        <v>643</v>
      </c>
      <c r="J923" s="82" t="s">
        <v>3046</v>
      </c>
      <c r="K923" s="82" t="s">
        <v>3049</v>
      </c>
      <c r="L923" s="24" t="s">
        <v>273</v>
      </c>
      <c r="M923" s="25" t="s">
        <v>273</v>
      </c>
      <c r="N923" s="174" t="s">
        <v>273</v>
      </c>
      <c r="O923" s="2" t="s">
        <v>273</v>
      </c>
      <c r="P923" s="2" t="s">
        <v>273</v>
      </c>
      <c r="Q923" s="2" t="s">
        <v>272</v>
      </c>
      <c r="R923" s="2" t="s">
        <v>272</v>
      </c>
      <c r="S923" s="25" t="s">
        <v>273</v>
      </c>
      <c r="T923" s="215"/>
      <c r="U923" s="24" t="s">
        <v>273</v>
      </c>
      <c r="V923" s="2" t="s">
        <v>273</v>
      </c>
      <c r="W923" s="2" t="s">
        <v>273</v>
      </c>
      <c r="X923" s="2" t="s">
        <v>273</v>
      </c>
      <c r="Y923" s="25" t="s">
        <v>273</v>
      </c>
    </row>
    <row r="924" spans="1:25">
      <c r="A924" s="134" t="str">
        <f t="shared" si="14"/>
        <v>HRca_03.3</v>
      </c>
      <c r="C924" s="177" t="s">
        <v>21</v>
      </c>
      <c r="D924" s="178" t="s">
        <v>495</v>
      </c>
      <c r="E924" s="178" t="s">
        <v>589</v>
      </c>
      <c r="F924" s="178" t="s">
        <v>590</v>
      </c>
      <c r="G924" s="178" t="s">
        <v>540</v>
      </c>
      <c r="H924" s="178" t="s">
        <v>5815</v>
      </c>
      <c r="I924" s="214" t="s">
        <v>643</v>
      </c>
      <c r="J924" s="82" t="s">
        <v>363</v>
      </c>
      <c r="K924" s="82" t="s">
        <v>3053</v>
      </c>
      <c r="L924" s="24" t="s">
        <v>273</v>
      </c>
      <c r="M924" s="25" t="s">
        <v>273</v>
      </c>
      <c r="N924" s="174" t="s">
        <v>273</v>
      </c>
      <c r="O924" s="2" t="s">
        <v>273</v>
      </c>
      <c r="P924" s="2" t="s">
        <v>273</v>
      </c>
      <c r="Q924" s="2" t="s">
        <v>272</v>
      </c>
      <c r="R924" s="2" t="s">
        <v>272</v>
      </c>
      <c r="S924" s="25" t="s">
        <v>273</v>
      </c>
      <c r="T924" s="215"/>
      <c r="U924" s="24" t="s">
        <v>273</v>
      </c>
      <c r="V924" s="2" t="s">
        <v>273</v>
      </c>
      <c r="W924" s="2" t="s">
        <v>273</v>
      </c>
      <c r="X924" s="2" t="s">
        <v>273</v>
      </c>
      <c r="Y924" s="25" t="s">
        <v>273</v>
      </c>
    </row>
    <row r="925" spans="1:25">
      <c r="A925" s="134" t="str">
        <f t="shared" si="14"/>
        <v>HRca_04.2</v>
      </c>
      <c r="C925" s="177" t="s">
        <v>21</v>
      </c>
      <c r="D925" s="178" t="s">
        <v>495</v>
      </c>
      <c r="E925" s="178" t="s">
        <v>593</v>
      </c>
      <c r="F925" s="178" t="s">
        <v>594</v>
      </c>
      <c r="G925" s="178" t="s">
        <v>540</v>
      </c>
      <c r="H925" s="178" t="s">
        <v>5815</v>
      </c>
      <c r="I925" s="214" t="s">
        <v>643</v>
      </c>
      <c r="J925" s="82" t="s">
        <v>47</v>
      </c>
      <c r="K925" s="82" t="s">
        <v>47</v>
      </c>
      <c r="L925" s="24" t="s">
        <v>272</v>
      </c>
      <c r="M925" s="25" t="s">
        <v>272</v>
      </c>
      <c r="N925" s="174" t="s">
        <v>7</v>
      </c>
      <c r="O925" s="2" t="s">
        <v>7</v>
      </c>
      <c r="P925" s="2" t="s">
        <v>7</v>
      </c>
      <c r="Q925" s="2" t="s">
        <v>7</v>
      </c>
      <c r="R925" s="2" t="s">
        <v>7</v>
      </c>
      <c r="S925" s="25" t="s">
        <v>7</v>
      </c>
      <c r="T925" s="215"/>
      <c r="U925" s="24" t="s">
        <v>272</v>
      </c>
      <c r="V925" s="2" t="s">
        <v>272</v>
      </c>
      <c r="W925" s="2" t="s">
        <v>272</v>
      </c>
      <c r="X925" s="2" t="s">
        <v>272</v>
      </c>
      <c r="Y925" s="25" t="s">
        <v>272</v>
      </c>
    </row>
    <row r="926" spans="1:25">
      <c r="A926" s="134" t="str">
        <f t="shared" si="14"/>
        <v>HRca_04.3</v>
      </c>
      <c r="C926" s="177" t="s">
        <v>21</v>
      </c>
      <c r="D926" s="178" t="s">
        <v>495</v>
      </c>
      <c r="E926" s="178" t="s">
        <v>595</v>
      </c>
      <c r="F926" s="178" t="s">
        <v>596</v>
      </c>
      <c r="G926" s="178" t="s">
        <v>540</v>
      </c>
      <c r="H926" s="178" t="s">
        <v>5815</v>
      </c>
      <c r="I926" s="214" t="s">
        <v>643</v>
      </c>
      <c r="J926" s="82" t="s">
        <v>47</v>
      </c>
      <c r="K926" s="82" t="s">
        <v>47</v>
      </c>
      <c r="L926" s="24" t="s">
        <v>272</v>
      </c>
      <c r="M926" s="25" t="s">
        <v>272</v>
      </c>
      <c r="N926" s="174" t="s">
        <v>7</v>
      </c>
      <c r="O926" s="2" t="s">
        <v>7</v>
      </c>
      <c r="P926" s="2" t="s">
        <v>7</v>
      </c>
      <c r="Q926" s="2" t="s">
        <v>7</v>
      </c>
      <c r="R926" s="2" t="s">
        <v>7</v>
      </c>
      <c r="S926" s="25" t="s">
        <v>7</v>
      </c>
      <c r="T926" s="215"/>
      <c r="U926" s="24" t="s">
        <v>272</v>
      </c>
      <c r="V926" s="2" t="s">
        <v>272</v>
      </c>
      <c r="W926" s="2" t="s">
        <v>272</v>
      </c>
      <c r="X926" s="2" t="s">
        <v>272</v>
      </c>
      <c r="Y926" s="25" t="s">
        <v>272</v>
      </c>
    </row>
    <row r="927" spans="1:25">
      <c r="A927" s="134" t="str">
        <f t="shared" si="14"/>
        <v>HRca_05.2</v>
      </c>
      <c r="C927" s="177" t="s">
        <v>21</v>
      </c>
      <c r="D927" s="178" t="s">
        <v>495</v>
      </c>
      <c r="E927" s="178" t="s">
        <v>599</v>
      </c>
      <c r="F927" s="178" t="s">
        <v>600</v>
      </c>
      <c r="G927" s="178" t="s">
        <v>540</v>
      </c>
      <c r="H927" s="178" t="s">
        <v>5815</v>
      </c>
      <c r="I927" s="214" t="s">
        <v>643</v>
      </c>
      <c r="J927" s="82" t="s">
        <v>3055</v>
      </c>
      <c r="K927" s="82" t="s">
        <v>3059</v>
      </c>
      <c r="L927" s="24" t="s">
        <v>272</v>
      </c>
      <c r="M927" s="25" t="s">
        <v>273</v>
      </c>
      <c r="N927" s="174" t="s">
        <v>273</v>
      </c>
      <c r="O927" s="2" t="s">
        <v>273</v>
      </c>
      <c r="P927" s="2" t="s">
        <v>273</v>
      </c>
      <c r="Q927" s="2" t="s">
        <v>273</v>
      </c>
      <c r="R927" s="2" t="s">
        <v>273</v>
      </c>
      <c r="S927" s="25" t="s">
        <v>272</v>
      </c>
      <c r="T927" s="215"/>
      <c r="U927" s="24" t="s">
        <v>272</v>
      </c>
      <c r="V927" s="2" t="s">
        <v>273</v>
      </c>
      <c r="W927" s="2" t="s">
        <v>272</v>
      </c>
      <c r="X927" s="2" t="s">
        <v>273</v>
      </c>
      <c r="Y927" s="25" t="s">
        <v>273</v>
      </c>
    </row>
    <row r="928" spans="1:25">
      <c r="A928" s="134" t="str">
        <f t="shared" si="14"/>
        <v>HRfa_01.4</v>
      </c>
      <c r="C928" s="177" t="s">
        <v>21</v>
      </c>
      <c r="D928" s="178" t="s">
        <v>2</v>
      </c>
      <c r="E928" s="178" t="s">
        <v>609</v>
      </c>
      <c r="F928" s="178" t="s">
        <v>610</v>
      </c>
      <c r="G928" s="178" t="s">
        <v>540</v>
      </c>
      <c r="H928" s="172" t="s">
        <v>5815</v>
      </c>
      <c r="I928" s="216" t="s">
        <v>643</v>
      </c>
      <c r="J928" s="82" t="s">
        <v>3061</v>
      </c>
      <c r="K928" s="82" t="s">
        <v>6063</v>
      </c>
      <c r="L928" s="24" t="s">
        <v>272</v>
      </c>
      <c r="M928" s="25" t="s">
        <v>273</v>
      </c>
      <c r="N928" s="174" t="s">
        <v>273</v>
      </c>
      <c r="O928" s="2" t="s">
        <v>273</v>
      </c>
      <c r="P928" s="2" t="s">
        <v>273</v>
      </c>
      <c r="Q928" s="2" t="s">
        <v>273</v>
      </c>
      <c r="R928" s="2" t="s">
        <v>273</v>
      </c>
      <c r="S928" s="25" t="s">
        <v>273</v>
      </c>
      <c r="T928" s="215"/>
      <c r="U928" s="24" t="s">
        <v>273</v>
      </c>
      <c r="V928" s="2" t="s">
        <v>273</v>
      </c>
      <c r="W928" s="2" t="s">
        <v>273</v>
      </c>
      <c r="X928" s="2" t="s">
        <v>273</v>
      </c>
      <c r="Y928" s="25" t="s">
        <v>273</v>
      </c>
    </row>
    <row r="929" spans="1:25">
      <c r="A929" s="134" t="str">
        <f t="shared" si="14"/>
        <v>HRfa_01.4</v>
      </c>
      <c r="C929" s="177" t="s">
        <v>21</v>
      </c>
      <c r="D929" s="178" t="s">
        <v>2</v>
      </c>
      <c r="E929" s="178" t="s">
        <v>609</v>
      </c>
      <c r="F929" s="178" t="s">
        <v>610</v>
      </c>
      <c r="G929" s="178" t="s">
        <v>540</v>
      </c>
      <c r="H929" s="178" t="s">
        <v>5815</v>
      </c>
      <c r="I929" s="214" t="s">
        <v>643</v>
      </c>
      <c r="J929" s="82" t="s">
        <v>3063</v>
      </c>
      <c r="K929" s="82" t="s">
        <v>3064</v>
      </c>
      <c r="L929" s="24" t="s">
        <v>273</v>
      </c>
      <c r="M929" s="25" t="s">
        <v>273</v>
      </c>
      <c r="N929" s="174" t="s">
        <v>273</v>
      </c>
      <c r="O929" s="2" t="s">
        <v>273</v>
      </c>
      <c r="P929" s="2" t="s">
        <v>273</v>
      </c>
      <c r="Q929" s="2" t="s">
        <v>273</v>
      </c>
      <c r="R929" s="2" t="s">
        <v>273</v>
      </c>
      <c r="S929" s="25" t="s">
        <v>273</v>
      </c>
      <c r="T929" s="215"/>
      <c r="U929" s="24" t="s">
        <v>273</v>
      </c>
      <c r="V929" s="2" t="s">
        <v>273</v>
      </c>
      <c r="W929" s="2" t="s">
        <v>273</v>
      </c>
      <c r="X929" s="2" t="s">
        <v>273</v>
      </c>
      <c r="Y929" s="25" t="s">
        <v>273</v>
      </c>
    </row>
    <row r="930" spans="1:25">
      <c r="A930" s="134" t="str">
        <f t="shared" si="14"/>
        <v>HRfa_01.4</v>
      </c>
      <c r="C930" s="177" t="s">
        <v>21</v>
      </c>
      <c r="D930" s="178" t="s">
        <v>2</v>
      </c>
      <c r="E930" s="178" t="s">
        <v>609</v>
      </c>
      <c r="F930" s="178" t="s">
        <v>610</v>
      </c>
      <c r="G930" s="178" t="s">
        <v>540</v>
      </c>
      <c r="H930" s="178" t="s">
        <v>5815</v>
      </c>
      <c r="I930" s="214" t="s">
        <v>643</v>
      </c>
      <c r="J930" s="82" t="s">
        <v>3055</v>
      </c>
      <c r="K930" s="82" t="s">
        <v>6064</v>
      </c>
      <c r="L930" s="24" t="s">
        <v>272</v>
      </c>
      <c r="M930" s="25" t="s">
        <v>273</v>
      </c>
      <c r="N930" s="174" t="s">
        <v>273</v>
      </c>
      <c r="O930" s="2" t="s">
        <v>273</v>
      </c>
      <c r="P930" s="2" t="s">
        <v>272</v>
      </c>
      <c r="Q930" s="2" t="s">
        <v>273</v>
      </c>
      <c r="R930" s="2" t="s">
        <v>272</v>
      </c>
      <c r="S930" s="25" t="s">
        <v>272</v>
      </c>
      <c r="T930" s="215"/>
      <c r="U930" s="24" t="s">
        <v>272</v>
      </c>
      <c r="V930" s="2" t="s">
        <v>273</v>
      </c>
      <c r="W930" s="2" t="s">
        <v>272</v>
      </c>
      <c r="X930" s="2" t="s">
        <v>273</v>
      </c>
      <c r="Y930" s="25" t="s">
        <v>273</v>
      </c>
    </row>
    <row r="931" spans="1:25">
      <c r="A931" s="134" t="str">
        <f t="shared" si="14"/>
        <v>HRfa_03.3</v>
      </c>
      <c r="C931" s="177" t="s">
        <v>21</v>
      </c>
      <c r="D931" s="178" t="s">
        <v>2</v>
      </c>
      <c r="E931" s="178" t="s">
        <v>619</v>
      </c>
      <c r="F931" s="178" t="s">
        <v>620</v>
      </c>
      <c r="G931" s="178" t="s">
        <v>540</v>
      </c>
      <c r="H931" s="178" t="s">
        <v>5815</v>
      </c>
      <c r="I931" s="214" t="s">
        <v>643</v>
      </c>
      <c r="J931" s="82" t="s">
        <v>363</v>
      </c>
      <c r="K931" s="82" t="s">
        <v>3073</v>
      </c>
      <c r="L931" s="24" t="s">
        <v>273</v>
      </c>
      <c r="M931" s="25" t="s">
        <v>273</v>
      </c>
      <c r="N931" s="174" t="s">
        <v>272</v>
      </c>
      <c r="O931" s="2" t="s">
        <v>272</v>
      </c>
      <c r="P931" s="2" t="s">
        <v>272</v>
      </c>
      <c r="Q931" s="2" t="s">
        <v>272</v>
      </c>
      <c r="R931" s="2" t="s">
        <v>272</v>
      </c>
      <c r="S931" s="25" t="s">
        <v>272</v>
      </c>
      <c r="T931" s="215"/>
      <c r="U931" s="24" t="s">
        <v>272</v>
      </c>
      <c r="V931" s="2" t="s">
        <v>273</v>
      </c>
      <c r="W931" s="2" t="s">
        <v>272</v>
      </c>
      <c r="X931" s="2" t="s">
        <v>273</v>
      </c>
      <c r="Y931" s="25" t="s">
        <v>273</v>
      </c>
    </row>
    <row r="932" spans="1:25">
      <c r="A932" s="134" t="str">
        <f t="shared" si="14"/>
        <v>HRst_02.1</v>
      </c>
      <c r="C932" s="177" t="s">
        <v>21</v>
      </c>
      <c r="D932" s="178" t="s">
        <v>3</v>
      </c>
      <c r="E932" s="178" t="s">
        <v>899</v>
      </c>
      <c r="F932" s="178" t="s">
        <v>900</v>
      </c>
      <c r="G932" s="178" t="s">
        <v>540</v>
      </c>
      <c r="H932" s="178" t="s">
        <v>5815</v>
      </c>
      <c r="I932" s="214" t="s">
        <v>643</v>
      </c>
      <c r="J932" s="82" t="s">
        <v>3076</v>
      </c>
      <c r="K932" s="82" t="s">
        <v>6065</v>
      </c>
      <c r="L932" s="24" t="s">
        <v>272</v>
      </c>
      <c r="M932" s="25" t="s">
        <v>272</v>
      </c>
      <c r="N932" s="174" t="s">
        <v>7</v>
      </c>
      <c r="O932" s="2" t="s">
        <v>7</v>
      </c>
      <c r="P932" s="2" t="s">
        <v>7</v>
      </c>
      <c r="Q932" s="2" t="s">
        <v>7</v>
      </c>
      <c r="R932" s="2" t="s">
        <v>7</v>
      </c>
      <c r="S932" s="25" t="s">
        <v>7</v>
      </c>
      <c r="T932" s="215"/>
      <c r="U932" s="24" t="s">
        <v>272</v>
      </c>
      <c r="V932" s="2" t="s">
        <v>273</v>
      </c>
      <c r="W932" s="2" t="s">
        <v>272</v>
      </c>
      <c r="X932" s="2" t="s">
        <v>273</v>
      </c>
      <c r="Y932" s="25" t="s">
        <v>273</v>
      </c>
    </row>
    <row r="933" spans="1:25">
      <c r="A933" s="134" t="str">
        <f t="shared" si="14"/>
        <v>HRst_02.2</v>
      </c>
      <c r="C933" s="177" t="s">
        <v>21</v>
      </c>
      <c r="D933" s="178" t="s">
        <v>3</v>
      </c>
      <c r="E933" s="178" t="s">
        <v>627</v>
      </c>
      <c r="F933" s="178" t="s">
        <v>628</v>
      </c>
      <c r="G933" s="178" t="s">
        <v>540</v>
      </c>
      <c r="H933" s="178" t="s">
        <v>5815</v>
      </c>
      <c r="I933" s="214" t="s">
        <v>643</v>
      </c>
      <c r="J933" s="82" t="s">
        <v>3076</v>
      </c>
      <c r="K933" s="82" t="s">
        <v>3087</v>
      </c>
      <c r="L933" s="24" t="s">
        <v>273</v>
      </c>
      <c r="M933" s="25" t="s">
        <v>273</v>
      </c>
      <c r="N933" s="174" t="s">
        <v>273</v>
      </c>
      <c r="O933" s="2" t="s">
        <v>273</v>
      </c>
      <c r="P933" s="2" t="s">
        <v>272</v>
      </c>
      <c r="Q933" s="2" t="s">
        <v>272</v>
      </c>
      <c r="R933" s="2" t="s">
        <v>272</v>
      </c>
      <c r="S933" s="25" t="s">
        <v>273</v>
      </c>
      <c r="T933" s="215"/>
      <c r="U933" s="24" t="s">
        <v>272</v>
      </c>
      <c r="V933" s="2" t="s">
        <v>273</v>
      </c>
      <c r="W933" s="2" t="s">
        <v>273</v>
      </c>
      <c r="X933" s="2" t="s">
        <v>273</v>
      </c>
      <c r="Y933" s="25" t="s">
        <v>273</v>
      </c>
    </row>
    <row r="934" spans="1:25">
      <c r="A934" s="134" t="str">
        <f t="shared" si="14"/>
        <v>HRst_02.2</v>
      </c>
      <c r="C934" s="177" t="s">
        <v>21</v>
      </c>
      <c r="D934" s="178" t="s">
        <v>3</v>
      </c>
      <c r="E934" s="178" t="s">
        <v>627</v>
      </c>
      <c r="F934" s="178" t="s">
        <v>628</v>
      </c>
      <c r="G934" s="178" t="s">
        <v>540</v>
      </c>
      <c r="H934" s="178" t="s">
        <v>5815</v>
      </c>
      <c r="I934" s="214" t="s">
        <v>643</v>
      </c>
      <c r="J934" s="82" t="s">
        <v>3088</v>
      </c>
      <c r="K934" s="82" t="s">
        <v>3089</v>
      </c>
      <c r="L934" s="24" t="s">
        <v>272</v>
      </c>
      <c r="M934" s="25" t="s">
        <v>272</v>
      </c>
      <c r="N934" s="174" t="s">
        <v>7</v>
      </c>
      <c r="O934" s="2" t="s">
        <v>7</v>
      </c>
      <c r="P934" s="2" t="s">
        <v>7</v>
      </c>
      <c r="Q934" s="2" t="s">
        <v>7</v>
      </c>
      <c r="R934" s="2" t="s">
        <v>7</v>
      </c>
      <c r="S934" s="25" t="s">
        <v>7</v>
      </c>
      <c r="T934" s="215"/>
      <c r="U934" s="24" t="s">
        <v>272</v>
      </c>
      <c r="V934" s="2" t="s">
        <v>272</v>
      </c>
      <c r="W934" s="2" t="s">
        <v>272</v>
      </c>
      <c r="X934" s="2" t="s">
        <v>272</v>
      </c>
      <c r="Y934" s="25" t="s">
        <v>272</v>
      </c>
    </row>
    <row r="935" spans="1:25">
      <c r="A935" s="134" t="str">
        <f t="shared" si="14"/>
        <v>HRst_02.2</v>
      </c>
      <c r="C935" s="177" t="s">
        <v>21</v>
      </c>
      <c r="D935" s="178" t="s">
        <v>3</v>
      </c>
      <c r="E935" s="178" t="s">
        <v>627</v>
      </c>
      <c r="F935" s="178" t="s">
        <v>628</v>
      </c>
      <c r="G935" s="178" t="s">
        <v>540</v>
      </c>
      <c r="H935" s="178" t="s">
        <v>5815</v>
      </c>
      <c r="I935" s="214" t="s">
        <v>643</v>
      </c>
      <c r="J935" s="82" t="s">
        <v>3090</v>
      </c>
      <c r="K935" s="82" t="s">
        <v>3091</v>
      </c>
      <c r="L935" s="24" t="s">
        <v>273</v>
      </c>
      <c r="M935" s="25" t="s">
        <v>273</v>
      </c>
      <c r="N935" s="174" t="s">
        <v>272</v>
      </c>
      <c r="O935" s="2" t="s">
        <v>273</v>
      </c>
      <c r="P935" s="2" t="s">
        <v>273</v>
      </c>
      <c r="Q935" s="2" t="s">
        <v>272</v>
      </c>
      <c r="R935" s="2" t="s">
        <v>272</v>
      </c>
      <c r="S935" s="25" t="s">
        <v>273</v>
      </c>
      <c r="T935" s="215"/>
      <c r="U935" s="24" t="s">
        <v>273</v>
      </c>
      <c r="V935" s="2" t="s">
        <v>273</v>
      </c>
      <c r="W935" s="2" t="s">
        <v>273</v>
      </c>
      <c r="X935" s="2" t="s">
        <v>273</v>
      </c>
      <c r="Y935" s="25" t="s">
        <v>273</v>
      </c>
    </row>
    <row r="936" spans="1:25">
      <c r="A936" s="134" t="str">
        <f t="shared" si="14"/>
        <v>HRst_02.3</v>
      </c>
      <c r="C936" s="177" t="s">
        <v>21</v>
      </c>
      <c r="D936" s="178" t="s">
        <v>3</v>
      </c>
      <c r="E936" s="178" t="s">
        <v>629</v>
      </c>
      <c r="F936" s="178" t="s">
        <v>630</v>
      </c>
      <c r="G936" s="178" t="s">
        <v>540</v>
      </c>
      <c r="H936" s="172" t="s">
        <v>5815</v>
      </c>
      <c r="I936" s="216" t="s">
        <v>643</v>
      </c>
      <c r="J936" s="82" t="s">
        <v>443</v>
      </c>
      <c r="K936" s="82" t="s">
        <v>3092</v>
      </c>
      <c r="L936" s="24" t="s">
        <v>273</v>
      </c>
      <c r="M936" s="25" t="s">
        <v>273</v>
      </c>
      <c r="N936" s="174" t="s">
        <v>272</v>
      </c>
      <c r="O936" s="2" t="s">
        <v>273</v>
      </c>
      <c r="P936" s="2" t="s">
        <v>273</v>
      </c>
      <c r="Q936" s="2" t="s">
        <v>272</v>
      </c>
      <c r="R936" s="2" t="s">
        <v>272</v>
      </c>
      <c r="S936" s="25" t="s">
        <v>273</v>
      </c>
      <c r="T936" s="215"/>
      <c r="U936" s="24" t="s">
        <v>273</v>
      </c>
      <c r="V936" s="2" t="s">
        <v>273</v>
      </c>
      <c r="W936" s="2" t="s">
        <v>273</v>
      </c>
      <c r="X936" s="2" t="s">
        <v>273</v>
      </c>
      <c r="Y936" s="25" t="s">
        <v>273</v>
      </c>
    </row>
    <row r="937" spans="1:25">
      <c r="A937" s="134" t="str">
        <f t="shared" si="14"/>
        <v>HRst_02.3</v>
      </c>
      <c r="C937" s="177" t="s">
        <v>21</v>
      </c>
      <c r="D937" s="178" t="s">
        <v>3</v>
      </c>
      <c r="E937" s="178" t="s">
        <v>629</v>
      </c>
      <c r="F937" s="178" t="s">
        <v>630</v>
      </c>
      <c r="G937" s="178" t="s">
        <v>540</v>
      </c>
      <c r="H937" s="178" t="s">
        <v>5815</v>
      </c>
      <c r="I937" s="214" t="s">
        <v>643</v>
      </c>
      <c r="J937" s="82" t="s">
        <v>443</v>
      </c>
      <c r="K937" s="82" t="s">
        <v>3093</v>
      </c>
      <c r="L937" s="24" t="s">
        <v>273</v>
      </c>
      <c r="M937" s="25" t="s">
        <v>273</v>
      </c>
      <c r="N937" s="174" t="s">
        <v>273</v>
      </c>
      <c r="O937" s="2" t="s">
        <v>273</v>
      </c>
      <c r="P937" s="2" t="s">
        <v>273</v>
      </c>
      <c r="Q937" s="2" t="s">
        <v>272</v>
      </c>
      <c r="R937" s="2" t="s">
        <v>272</v>
      </c>
      <c r="S937" s="25" t="s">
        <v>273</v>
      </c>
      <c r="T937" s="215"/>
      <c r="U937" s="24" t="s">
        <v>273</v>
      </c>
      <c r="V937" s="2" t="s">
        <v>273</v>
      </c>
      <c r="W937" s="2" t="s">
        <v>273</v>
      </c>
      <c r="X937" s="2" t="s">
        <v>273</v>
      </c>
      <c r="Y937" s="25" t="s">
        <v>273</v>
      </c>
    </row>
    <row r="938" spans="1:25">
      <c r="A938" s="134" t="str">
        <f t="shared" si="14"/>
        <v>HRst_02.5</v>
      </c>
      <c r="C938" s="177" t="s">
        <v>21</v>
      </c>
      <c r="D938" s="178" t="s">
        <v>3</v>
      </c>
      <c r="E938" s="178" t="s">
        <v>633</v>
      </c>
      <c r="F938" s="178" t="s">
        <v>634</v>
      </c>
      <c r="G938" s="178" t="s">
        <v>540</v>
      </c>
      <c r="H938" s="178" t="s">
        <v>5815</v>
      </c>
      <c r="I938" s="214" t="s">
        <v>643</v>
      </c>
      <c r="J938" s="82" t="s">
        <v>3096</v>
      </c>
      <c r="K938" s="82" t="s">
        <v>3097</v>
      </c>
      <c r="L938" s="24" t="s">
        <v>272</v>
      </c>
      <c r="M938" s="25" t="s">
        <v>272</v>
      </c>
      <c r="N938" s="174" t="s">
        <v>7</v>
      </c>
      <c r="O938" s="2" t="s">
        <v>7</v>
      </c>
      <c r="P938" s="2" t="s">
        <v>7</v>
      </c>
      <c r="Q938" s="2" t="s">
        <v>7</v>
      </c>
      <c r="R938" s="2" t="s">
        <v>7</v>
      </c>
      <c r="S938" s="25" t="s">
        <v>7</v>
      </c>
      <c r="T938" s="215"/>
      <c r="U938" s="24" t="s">
        <v>272</v>
      </c>
      <c r="V938" s="2" t="s">
        <v>272</v>
      </c>
      <c r="W938" s="2" t="s">
        <v>272</v>
      </c>
      <c r="X938" s="2" t="s">
        <v>273</v>
      </c>
      <c r="Y938" s="25" t="s">
        <v>273</v>
      </c>
    </row>
    <row r="939" spans="1:25">
      <c r="A939" s="134" t="str">
        <f t="shared" si="14"/>
        <v>HUbu_02.1</v>
      </c>
      <c r="C939" s="177" t="s">
        <v>22</v>
      </c>
      <c r="D939" s="178" t="s">
        <v>1</v>
      </c>
      <c r="E939" s="178" t="s">
        <v>538</v>
      </c>
      <c r="F939" s="178" t="s">
        <v>539</v>
      </c>
      <c r="G939" s="178" t="s">
        <v>540</v>
      </c>
      <c r="H939" s="178" t="s">
        <v>5815</v>
      </c>
      <c r="I939" s="214" t="s">
        <v>643</v>
      </c>
      <c r="J939" s="82" t="s">
        <v>369</v>
      </c>
      <c r="K939" s="82" t="s">
        <v>3128</v>
      </c>
      <c r="L939" s="24" t="s">
        <v>272</v>
      </c>
      <c r="M939" s="25" t="s">
        <v>273</v>
      </c>
      <c r="N939" s="174" t="s">
        <v>273</v>
      </c>
      <c r="O939" s="2" t="s">
        <v>273</v>
      </c>
      <c r="P939" s="2" t="s">
        <v>273</v>
      </c>
      <c r="Q939" s="2" t="s">
        <v>272</v>
      </c>
      <c r="R939" s="2" t="s">
        <v>273</v>
      </c>
      <c r="S939" s="25" t="s">
        <v>273</v>
      </c>
      <c r="T939" s="215"/>
      <c r="U939" s="24" t="s">
        <v>272</v>
      </c>
      <c r="V939" s="2" t="s">
        <v>273</v>
      </c>
      <c r="W939" s="2" t="s">
        <v>273</v>
      </c>
      <c r="X939" s="2" t="s">
        <v>273</v>
      </c>
      <c r="Y939" s="25" t="s">
        <v>273</v>
      </c>
    </row>
    <row r="940" spans="1:25">
      <c r="A940" s="134" t="str">
        <f t="shared" si="14"/>
        <v>HUbu_03.1</v>
      </c>
      <c r="C940" s="177" t="s">
        <v>22</v>
      </c>
      <c r="D940" s="178" t="s">
        <v>1</v>
      </c>
      <c r="E940" s="178" t="s">
        <v>541</v>
      </c>
      <c r="F940" s="178" t="s">
        <v>542</v>
      </c>
      <c r="G940" s="178" t="s">
        <v>540</v>
      </c>
      <c r="H940" s="178" t="s">
        <v>5815</v>
      </c>
      <c r="I940" s="214" t="s">
        <v>643</v>
      </c>
      <c r="J940" s="82" t="s">
        <v>288</v>
      </c>
      <c r="K940" s="82" t="s">
        <v>3129</v>
      </c>
      <c r="L940" s="24" t="s">
        <v>273</v>
      </c>
      <c r="M940" s="25" t="s">
        <v>273</v>
      </c>
      <c r="N940" s="174" t="s">
        <v>273</v>
      </c>
      <c r="O940" s="2" t="s">
        <v>273</v>
      </c>
      <c r="P940" s="2" t="s">
        <v>273</v>
      </c>
      <c r="Q940" s="2" t="s">
        <v>272</v>
      </c>
      <c r="R940" s="2" t="s">
        <v>273</v>
      </c>
      <c r="S940" s="25" t="s">
        <v>273</v>
      </c>
      <c r="T940" s="215"/>
      <c r="U940" s="24" t="s">
        <v>273</v>
      </c>
      <c r="V940" s="2" t="s">
        <v>273</v>
      </c>
      <c r="W940" s="2" t="s">
        <v>273</v>
      </c>
      <c r="X940" s="2" t="s">
        <v>273</v>
      </c>
      <c r="Y940" s="25" t="s">
        <v>273</v>
      </c>
    </row>
    <row r="941" spans="1:25">
      <c r="A941" s="134" t="str">
        <f t="shared" si="14"/>
        <v>HUbu_03.1</v>
      </c>
      <c r="C941" s="177" t="s">
        <v>22</v>
      </c>
      <c r="D941" s="178" t="s">
        <v>1</v>
      </c>
      <c r="E941" s="178" t="s">
        <v>541</v>
      </c>
      <c r="F941" s="178" t="s">
        <v>542</v>
      </c>
      <c r="G941" s="178" t="s">
        <v>540</v>
      </c>
      <c r="H941" s="178" t="s">
        <v>5815</v>
      </c>
      <c r="I941" s="214" t="s">
        <v>643</v>
      </c>
      <c r="J941" s="82" t="s">
        <v>274</v>
      </c>
      <c r="K941" s="82" t="s">
        <v>3130</v>
      </c>
      <c r="L941" s="24" t="s">
        <v>273</v>
      </c>
      <c r="M941" s="25" t="s">
        <v>273</v>
      </c>
      <c r="N941" s="174" t="s">
        <v>273</v>
      </c>
      <c r="O941" s="2" t="s">
        <v>273</v>
      </c>
      <c r="P941" s="2" t="s">
        <v>273</v>
      </c>
      <c r="Q941" s="2" t="s">
        <v>272</v>
      </c>
      <c r="R941" s="2" t="s">
        <v>273</v>
      </c>
      <c r="S941" s="25" t="s">
        <v>273</v>
      </c>
      <c r="T941" s="215"/>
      <c r="U941" s="24" t="s">
        <v>273</v>
      </c>
      <c r="V941" s="2" t="s">
        <v>273</v>
      </c>
      <c r="W941" s="2" t="s">
        <v>273</v>
      </c>
      <c r="X941" s="2" t="s">
        <v>273</v>
      </c>
      <c r="Y941" s="25" t="s">
        <v>273</v>
      </c>
    </row>
    <row r="942" spans="1:25">
      <c r="A942" s="134" t="str">
        <f t="shared" si="14"/>
        <v>HUbu_04.1</v>
      </c>
      <c r="C942" s="177" t="s">
        <v>22</v>
      </c>
      <c r="D942" s="178" t="s">
        <v>1</v>
      </c>
      <c r="E942" s="178" t="s">
        <v>543</v>
      </c>
      <c r="F942" s="178" t="s">
        <v>544</v>
      </c>
      <c r="G942" s="178" t="s">
        <v>540</v>
      </c>
      <c r="H942" s="178" t="s">
        <v>5815</v>
      </c>
      <c r="I942" s="214" t="s">
        <v>643</v>
      </c>
      <c r="J942" s="82" t="s">
        <v>47</v>
      </c>
      <c r="K942" s="82" t="s">
        <v>47</v>
      </c>
      <c r="L942" s="24" t="s">
        <v>272</v>
      </c>
      <c r="M942" s="25" t="s">
        <v>272</v>
      </c>
      <c r="N942" s="174" t="s">
        <v>7</v>
      </c>
      <c r="O942" s="2" t="s">
        <v>7</v>
      </c>
      <c r="P942" s="2" t="s">
        <v>7</v>
      </c>
      <c r="Q942" s="2" t="s">
        <v>7</v>
      </c>
      <c r="R942" s="2" t="s">
        <v>7</v>
      </c>
      <c r="S942" s="25" t="s">
        <v>7</v>
      </c>
      <c r="T942" s="215"/>
      <c r="U942" s="24" t="s">
        <v>272</v>
      </c>
      <c r="V942" s="2" t="s">
        <v>272</v>
      </c>
      <c r="W942" s="2" t="s">
        <v>272</v>
      </c>
      <c r="X942" s="2" t="s">
        <v>272</v>
      </c>
      <c r="Y942" s="25" t="s">
        <v>272</v>
      </c>
    </row>
    <row r="943" spans="1:25">
      <c r="A943" s="134" t="str">
        <f t="shared" si="14"/>
        <v>HUbu_04.2</v>
      </c>
      <c r="C943" s="177" t="s">
        <v>22</v>
      </c>
      <c r="D943" s="178" t="s">
        <v>1</v>
      </c>
      <c r="E943" s="178" t="s">
        <v>545</v>
      </c>
      <c r="F943" s="178" t="s">
        <v>546</v>
      </c>
      <c r="G943" s="178" t="s">
        <v>540</v>
      </c>
      <c r="H943" s="178" t="s">
        <v>5815</v>
      </c>
      <c r="I943" s="214" t="s">
        <v>643</v>
      </c>
      <c r="J943" s="82" t="s">
        <v>47</v>
      </c>
      <c r="K943" s="82" t="s">
        <v>47</v>
      </c>
      <c r="L943" s="24" t="s">
        <v>272</v>
      </c>
      <c r="M943" s="25" t="s">
        <v>272</v>
      </c>
      <c r="N943" s="174" t="s">
        <v>7</v>
      </c>
      <c r="O943" s="2" t="s">
        <v>7</v>
      </c>
      <c r="P943" s="2" t="s">
        <v>7</v>
      </c>
      <c r="Q943" s="2" t="s">
        <v>7</v>
      </c>
      <c r="R943" s="2" t="s">
        <v>7</v>
      </c>
      <c r="S943" s="25" t="s">
        <v>7</v>
      </c>
      <c r="T943" s="215"/>
      <c r="U943" s="24" t="s">
        <v>272</v>
      </c>
      <c r="V943" s="2" t="s">
        <v>272</v>
      </c>
      <c r="W943" s="2" t="s">
        <v>272</v>
      </c>
      <c r="X943" s="2" t="s">
        <v>272</v>
      </c>
      <c r="Y943" s="25" t="s">
        <v>272</v>
      </c>
    </row>
    <row r="944" spans="1:25">
      <c r="A944" s="134" t="str">
        <f t="shared" si="14"/>
        <v>HUbu_05.1</v>
      </c>
      <c r="C944" s="177" t="s">
        <v>22</v>
      </c>
      <c r="D944" s="178" t="s">
        <v>1</v>
      </c>
      <c r="E944" s="178" t="s">
        <v>547</v>
      </c>
      <c r="F944" s="178" t="s">
        <v>548</v>
      </c>
      <c r="G944" s="178" t="s">
        <v>540</v>
      </c>
      <c r="H944" s="172" t="s">
        <v>5815</v>
      </c>
      <c r="I944" s="216" t="s">
        <v>643</v>
      </c>
      <c r="J944" s="82" t="s">
        <v>47</v>
      </c>
      <c r="K944" s="82" t="s">
        <v>47</v>
      </c>
      <c r="L944" s="24" t="s">
        <v>272</v>
      </c>
      <c r="M944" s="25" t="s">
        <v>272</v>
      </c>
      <c r="N944" s="174" t="s">
        <v>7</v>
      </c>
      <c r="O944" s="2" t="s">
        <v>7</v>
      </c>
      <c r="P944" s="2" t="s">
        <v>7</v>
      </c>
      <c r="Q944" s="2" t="s">
        <v>7</v>
      </c>
      <c r="R944" s="2" t="s">
        <v>7</v>
      </c>
      <c r="S944" s="25" t="s">
        <v>7</v>
      </c>
      <c r="T944" s="215"/>
      <c r="U944" s="24" t="s">
        <v>272</v>
      </c>
      <c r="V944" s="2" t="s">
        <v>272</v>
      </c>
      <c r="W944" s="2" t="s">
        <v>272</v>
      </c>
      <c r="X944" s="2" t="s">
        <v>272</v>
      </c>
      <c r="Y944" s="25" t="s">
        <v>272</v>
      </c>
    </row>
    <row r="945" spans="1:25">
      <c r="A945" s="134" t="str">
        <f t="shared" si="14"/>
        <v>HUbu_06.1</v>
      </c>
      <c r="C945" s="177" t="s">
        <v>22</v>
      </c>
      <c r="D945" s="178" t="s">
        <v>1</v>
      </c>
      <c r="E945" s="178" t="s">
        <v>553</v>
      </c>
      <c r="F945" s="178" t="s">
        <v>554</v>
      </c>
      <c r="G945" s="178" t="s">
        <v>540</v>
      </c>
      <c r="H945" s="178" t="s">
        <v>5815</v>
      </c>
      <c r="I945" s="214" t="s">
        <v>643</v>
      </c>
      <c r="J945" s="82" t="s">
        <v>47</v>
      </c>
      <c r="K945" s="82" t="s">
        <v>47</v>
      </c>
      <c r="L945" s="24" t="s">
        <v>272</v>
      </c>
      <c r="M945" s="25" t="s">
        <v>272</v>
      </c>
      <c r="N945" s="174" t="s">
        <v>7</v>
      </c>
      <c r="O945" s="2" t="s">
        <v>7</v>
      </c>
      <c r="P945" s="2" t="s">
        <v>7</v>
      </c>
      <c r="Q945" s="2" t="s">
        <v>7</v>
      </c>
      <c r="R945" s="2" t="s">
        <v>7</v>
      </c>
      <c r="S945" s="25" t="s">
        <v>7</v>
      </c>
      <c r="T945" s="215"/>
      <c r="U945" s="24" t="s">
        <v>272</v>
      </c>
      <c r="V945" s="2" t="s">
        <v>272</v>
      </c>
      <c r="W945" s="2" t="s">
        <v>272</v>
      </c>
      <c r="X945" s="2" t="s">
        <v>272</v>
      </c>
      <c r="Y945" s="25" t="s">
        <v>272</v>
      </c>
    </row>
    <row r="946" spans="1:25">
      <c r="A946" s="134" t="str">
        <f t="shared" si="14"/>
        <v>HUbu_06.2</v>
      </c>
      <c r="C946" s="177" t="s">
        <v>22</v>
      </c>
      <c r="D946" s="178" t="s">
        <v>1</v>
      </c>
      <c r="E946" s="178" t="s">
        <v>555</v>
      </c>
      <c r="F946" s="178" t="s">
        <v>556</v>
      </c>
      <c r="G946" s="178" t="s">
        <v>540</v>
      </c>
      <c r="H946" s="178" t="s">
        <v>5815</v>
      </c>
      <c r="I946" s="214" t="s">
        <v>643</v>
      </c>
      <c r="J946" s="82" t="s">
        <v>445</v>
      </c>
      <c r="K946" s="82" t="s">
        <v>3131</v>
      </c>
      <c r="L946" s="24" t="s">
        <v>273</v>
      </c>
      <c r="M946" s="25" t="s">
        <v>273</v>
      </c>
      <c r="N946" s="174" t="s">
        <v>273</v>
      </c>
      <c r="O946" s="2" t="s">
        <v>273</v>
      </c>
      <c r="P946" s="2" t="s">
        <v>273</v>
      </c>
      <c r="Q946" s="2" t="s">
        <v>272</v>
      </c>
      <c r="R946" s="2" t="s">
        <v>273</v>
      </c>
      <c r="S946" s="25" t="s">
        <v>273</v>
      </c>
      <c r="T946" s="215"/>
      <c r="U946" s="24" t="s">
        <v>273</v>
      </c>
      <c r="V946" s="2" t="s">
        <v>273</v>
      </c>
      <c r="W946" s="2" t="s">
        <v>273</v>
      </c>
      <c r="X946" s="2" t="s">
        <v>273</v>
      </c>
      <c r="Y946" s="25" t="s">
        <v>273</v>
      </c>
    </row>
    <row r="947" spans="1:25">
      <c r="A947" s="134" t="str">
        <f t="shared" si="14"/>
        <v>HUbu_06.2</v>
      </c>
      <c r="C947" s="177" t="s">
        <v>22</v>
      </c>
      <c r="D947" s="178" t="s">
        <v>1</v>
      </c>
      <c r="E947" s="178" t="s">
        <v>555</v>
      </c>
      <c r="F947" s="178" t="s">
        <v>556</v>
      </c>
      <c r="G947" s="178" t="s">
        <v>540</v>
      </c>
      <c r="H947" s="178" t="s">
        <v>5815</v>
      </c>
      <c r="I947" s="214" t="s">
        <v>643</v>
      </c>
      <c r="J947" s="82" t="s">
        <v>445</v>
      </c>
      <c r="K947" s="82" t="s">
        <v>3132</v>
      </c>
      <c r="L947" s="24" t="s">
        <v>273</v>
      </c>
      <c r="M947" s="25" t="s">
        <v>273</v>
      </c>
      <c r="N947" s="174" t="s">
        <v>273</v>
      </c>
      <c r="O947" s="2" t="s">
        <v>273</v>
      </c>
      <c r="P947" s="2" t="s">
        <v>273</v>
      </c>
      <c r="Q947" s="2" t="s">
        <v>272</v>
      </c>
      <c r="R947" s="2" t="s">
        <v>273</v>
      </c>
      <c r="S947" s="25" t="s">
        <v>273</v>
      </c>
      <c r="T947" s="215"/>
      <c r="U947" s="24" t="s">
        <v>273</v>
      </c>
      <c r="V947" s="2" t="s">
        <v>273</v>
      </c>
      <c r="W947" s="2" t="s">
        <v>273</v>
      </c>
      <c r="X947" s="2" t="s">
        <v>273</v>
      </c>
      <c r="Y947" s="25" t="s">
        <v>273</v>
      </c>
    </row>
    <row r="948" spans="1:25">
      <c r="A948" s="134" t="str">
        <f t="shared" si="14"/>
        <v>HUbu_06.2</v>
      </c>
      <c r="C948" s="177" t="s">
        <v>22</v>
      </c>
      <c r="D948" s="178" t="s">
        <v>1</v>
      </c>
      <c r="E948" s="178" t="s">
        <v>555</v>
      </c>
      <c r="F948" s="178" t="s">
        <v>556</v>
      </c>
      <c r="G948" s="178" t="s">
        <v>540</v>
      </c>
      <c r="H948" s="178" t="s">
        <v>5815</v>
      </c>
      <c r="I948" s="214" t="s">
        <v>643</v>
      </c>
      <c r="J948" s="82" t="s">
        <v>369</v>
      </c>
      <c r="K948" s="82" t="s">
        <v>3133</v>
      </c>
      <c r="L948" s="24" t="s">
        <v>273</v>
      </c>
      <c r="M948" s="25" t="s">
        <v>273</v>
      </c>
      <c r="N948" s="174" t="s">
        <v>273</v>
      </c>
      <c r="O948" s="2" t="s">
        <v>273</v>
      </c>
      <c r="P948" s="2" t="s">
        <v>273</v>
      </c>
      <c r="Q948" s="2" t="s">
        <v>272</v>
      </c>
      <c r="R948" s="2" t="s">
        <v>273</v>
      </c>
      <c r="S948" s="25" t="s">
        <v>273</v>
      </c>
      <c r="T948" s="215"/>
      <c r="U948" s="24" t="s">
        <v>273</v>
      </c>
      <c r="V948" s="2" t="s">
        <v>273</v>
      </c>
      <c r="W948" s="2" t="s">
        <v>273</v>
      </c>
      <c r="X948" s="2" t="s">
        <v>273</v>
      </c>
      <c r="Y948" s="25" t="s">
        <v>273</v>
      </c>
    </row>
    <row r="949" spans="1:25">
      <c r="A949" s="134" t="str">
        <f t="shared" si="14"/>
        <v>HUbu_07.1</v>
      </c>
      <c r="C949" s="177" t="s">
        <v>22</v>
      </c>
      <c r="D949" s="178" t="s">
        <v>1</v>
      </c>
      <c r="E949" s="178" t="s">
        <v>561</v>
      </c>
      <c r="F949" s="178" t="s">
        <v>562</v>
      </c>
      <c r="G949" s="178" t="s">
        <v>533</v>
      </c>
      <c r="H949" s="178" t="s">
        <v>5815</v>
      </c>
      <c r="I949" s="214" t="s">
        <v>643</v>
      </c>
      <c r="J949" s="82" t="s">
        <v>3136</v>
      </c>
      <c r="K949" s="82" t="s">
        <v>3137</v>
      </c>
      <c r="L949" s="24" t="s">
        <v>273</v>
      </c>
      <c r="M949" s="25" t="s">
        <v>273</v>
      </c>
      <c r="N949" s="174" t="s">
        <v>273</v>
      </c>
      <c r="O949" s="2" t="s">
        <v>273</v>
      </c>
      <c r="P949" s="2" t="s">
        <v>273</v>
      </c>
      <c r="Q949" s="2" t="s">
        <v>272</v>
      </c>
      <c r="R949" s="2" t="s">
        <v>273</v>
      </c>
      <c r="S949" s="25" t="s">
        <v>273</v>
      </c>
      <c r="T949" s="215"/>
      <c r="U949" s="24" t="s">
        <v>7</v>
      </c>
      <c r="V949" s="2" t="s">
        <v>7</v>
      </c>
      <c r="W949" s="2" t="s">
        <v>7</v>
      </c>
      <c r="X949" s="2" t="s">
        <v>7</v>
      </c>
      <c r="Y949" s="25" t="s">
        <v>7</v>
      </c>
    </row>
    <row r="950" spans="1:25">
      <c r="A950" s="134" t="str">
        <f t="shared" si="14"/>
        <v>HUbu_07.2</v>
      </c>
      <c r="C950" s="177" t="s">
        <v>22</v>
      </c>
      <c r="D950" s="178" t="s">
        <v>1</v>
      </c>
      <c r="E950" s="178" t="s">
        <v>563</v>
      </c>
      <c r="F950" s="178" t="s">
        <v>564</v>
      </c>
      <c r="G950" s="178" t="s">
        <v>540</v>
      </c>
      <c r="H950" s="178" t="s">
        <v>5815</v>
      </c>
      <c r="I950" s="214" t="s">
        <v>643</v>
      </c>
      <c r="J950" s="82" t="s">
        <v>3138</v>
      </c>
      <c r="K950" s="82" t="s">
        <v>3139</v>
      </c>
      <c r="L950" s="24" t="s">
        <v>273</v>
      </c>
      <c r="M950" s="25" t="s">
        <v>273</v>
      </c>
      <c r="N950" s="174" t="s">
        <v>273</v>
      </c>
      <c r="O950" s="2" t="s">
        <v>273</v>
      </c>
      <c r="P950" s="2" t="s">
        <v>273</v>
      </c>
      <c r="Q950" s="2" t="s">
        <v>272</v>
      </c>
      <c r="R950" s="2" t="s">
        <v>273</v>
      </c>
      <c r="S950" s="25" t="s">
        <v>273</v>
      </c>
      <c r="T950" s="215"/>
      <c r="U950" s="24" t="s">
        <v>273</v>
      </c>
      <c r="V950" s="2" t="s">
        <v>273</v>
      </c>
      <c r="W950" s="2" t="s">
        <v>273</v>
      </c>
      <c r="X950" s="2" t="s">
        <v>273</v>
      </c>
      <c r="Y950" s="25" t="s">
        <v>273</v>
      </c>
    </row>
    <row r="951" spans="1:25">
      <c r="A951" s="134" t="str">
        <f t="shared" si="14"/>
        <v>HUca_01.1</v>
      </c>
      <c r="C951" s="177" t="s">
        <v>22</v>
      </c>
      <c r="D951" s="178" t="s">
        <v>495</v>
      </c>
      <c r="E951" s="178" t="s">
        <v>565</v>
      </c>
      <c r="F951" s="178" t="s">
        <v>566</v>
      </c>
      <c r="G951" s="178" t="s">
        <v>540</v>
      </c>
      <c r="H951" s="178" t="s">
        <v>5815</v>
      </c>
      <c r="I951" s="214" t="s">
        <v>643</v>
      </c>
      <c r="J951" s="82" t="s">
        <v>370</v>
      </c>
      <c r="K951" s="82" t="s">
        <v>3140</v>
      </c>
      <c r="L951" s="24" t="s">
        <v>273</v>
      </c>
      <c r="M951" s="25" t="s">
        <v>273</v>
      </c>
      <c r="N951" s="174" t="s">
        <v>273</v>
      </c>
      <c r="O951" s="2" t="s">
        <v>273</v>
      </c>
      <c r="P951" s="2" t="s">
        <v>273</v>
      </c>
      <c r="Q951" s="2" t="s">
        <v>272</v>
      </c>
      <c r="R951" s="2" t="s">
        <v>273</v>
      </c>
      <c r="S951" s="25" t="s">
        <v>273</v>
      </c>
      <c r="T951" s="215"/>
      <c r="U951" s="24" t="s">
        <v>273</v>
      </c>
      <c r="V951" s="2" t="s">
        <v>273</v>
      </c>
      <c r="W951" s="2" t="s">
        <v>273</v>
      </c>
      <c r="X951" s="2" t="s">
        <v>273</v>
      </c>
      <c r="Y951" s="25" t="s">
        <v>273</v>
      </c>
    </row>
    <row r="952" spans="1:25">
      <c r="A952" s="134" t="str">
        <f t="shared" si="14"/>
        <v>HUca_01.1</v>
      </c>
      <c r="C952" s="177" t="s">
        <v>22</v>
      </c>
      <c r="D952" s="178" t="s">
        <v>495</v>
      </c>
      <c r="E952" s="178" t="s">
        <v>565</v>
      </c>
      <c r="F952" s="178" t="s">
        <v>566</v>
      </c>
      <c r="G952" s="178" t="s">
        <v>540</v>
      </c>
      <c r="H952" s="172" t="s">
        <v>5815</v>
      </c>
      <c r="I952" s="216" t="s">
        <v>643</v>
      </c>
      <c r="J952" s="82" t="s">
        <v>370</v>
      </c>
      <c r="K952" s="82" t="s">
        <v>3141</v>
      </c>
      <c r="L952" s="24" t="s">
        <v>273</v>
      </c>
      <c r="M952" s="25" t="s">
        <v>273</v>
      </c>
      <c r="N952" s="174" t="s">
        <v>273</v>
      </c>
      <c r="O952" s="2" t="s">
        <v>273</v>
      </c>
      <c r="P952" s="2" t="s">
        <v>273</v>
      </c>
      <c r="Q952" s="2" t="s">
        <v>272</v>
      </c>
      <c r="R952" s="2" t="s">
        <v>273</v>
      </c>
      <c r="S952" s="25" t="s">
        <v>273</v>
      </c>
      <c r="T952" s="215"/>
      <c r="U952" s="24" t="s">
        <v>273</v>
      </c>
      <c r="V952" s="2" t="s">
        <v>273</v>
      </c>
      <c r="W952" s="2" t="s">
        <v>273</v>
      </c>
      <c r="X952" s="2" t="s">
        <v>273</v>
      </c>
      <c r="Y952" s="25" t="s">
        <v>273</v>
      </c>
    </row>
    <row r="953" spans="1:25">
      <c r="A953" s="134" t="str">
        <f t="shared" si="14"/>
        <v>HUca_01.1</v>
      </c>
      <c r="C953" s="177" t="s">
        <v>22</v>
      </c>
      <c r="D953" s="178" t="s">
        <v>495</v>
      </c>
      <c r="E953" s="178" t="s">
        <v>565</v>
      </c>
      <c r="F953" s="178" t="s">
        <v>566</v>
      </c>
      <c r="G953" s="178" t="s">
        <v>540</v>
      </c>
      <c r="H953" s="178" t="s">
        <v>5815</v>
      </c>
      <c r="I953" s="214" t="s">
        <v>643</v>
      </c>
      <c r="J953" s="82" t="s">
        <v>3142</v>
      </c>
      <c r="K953" s="82" t="s">
        <v>3143</v>
      </c>
      <c r="L953" s="24" t="s">
        <v>273</v>
      </c>
      <c r="M953" s="25" t="s">
        <v>273</v>
      </c>
      <c r="N953" s="174" t="s">
        <v>273</v>
      </c>
      <c r="O953" s="2" t="s">
        <v>273</v>
      </c>
      <c r="P953" s="2" t="s">
        <v>273</v>
      </c>
      <c r="Q953" s="2" t="s">
        <v>272</v>
      </c>
      <c r="R953" s="2" t="s">
        <v>273</v>
      </c>
      <c r="S953" s="25" t="s">
        <v>273</v>
      </c>
      <c r="T953" s="215"/>
      <c r="U953" s="24" t="s">
        <v>273</v>
      </c>
      <c r="V953" s="2" t="s">
        <v>273</v>
      </c>
      <c r="W953" s="2" t="s">
        <v>273</v>
      </c>
      <c r="X953" s="2" t="s">
        <v>273</v>
      </c>
      <c r="Y953" s="25" t="s">
        <v>273</v>
      </c>
    </row>
    <row r="954" spans="1:25">
      <c r="A954" s="134" t="str">
        <f t="shared" si="14"/>
        <v>HUca_01.2</v>
      </c>
      <c r="C954" s="177" t="s">
        <v>22</v>
      </c>
      <c r="D954" s="178" t="s">
        <v>495</v>
      </c>
      <c r="E954" s="178" t="s">
        <v>567</v>
      </c>
      <c r="F954" s="178" t="s">
        <v>568</v>
      </c>
      <c r="G954" s="178" t="s">
        <v>533</v>
      </c>
      <c r="H954" s="178" t="s">
        <v>5815</v>
      </c>
      <c r="I954" s="214" t="s">
        <v>643</v>
      </c>
      <c r="J954" s="82" t="s">
        <v>370</v>
      </c>
      <c r="K954" s="82" t="s">
        <v>3140</v>
      </c>
      <c r="L954" s="24" t="s">
        <v>273</v>
      </c>
      <c r="M954" s="25" t="s">
        <v>273</v>
      </c>
      <c r="N954" s="174" t="s">
        <v>273</v>
      </c>
      <c r="O954" s="2" t="s">
        <v>273</v>
      </c>
      <c r="P954" s="2" t="s">
        <v>273</v>
      </c>
      <c r="Q954" s="2" t="s">
        <v>272</v>
      </c>
      <c r="R954" s="2" t="s">
        <v>272</v>
      </c>
      <c r="S954" s="25" t="s">
        <v>273</v>
      </c>
      <c r="T954" s="215"/>
      <c r="U954" s="24" t="s">
        <v>7</v>
      </c>
      <c r="V954" s="2" t="s">
        <v>7</v>
      </c>
      <c r="W954" s="2" t="s">
        <v>7</v>
      </c>
      <c r="X954" s="2" t="s">
        <v>7</v>
      </c>
      <c r="Y954" s="25" t="s">
        <v>7</v>
      </c>
    </row>
    <row r="955" spans="1:25">
      <c r="A955" s="134" t="str">
        <f t="shared" si="14"/>
        <v>HUca_01.2</v>
      </c>
      <c r="C955" s="177" t="s">
        <v>22</v>
      </c>
      <c r="D955" s="178" t="s">
        <v>495</v>
      </c>
      <c r="E955" s="178" t="s">
        <v>567</v>
      </c>
      <c r="F955" s="178" t="s">
        <v>568</v>
      </c>
      <c r="G955" s="178" t="s">
        <v>533</v>
      </c>
      <c r="H955" s="178" t="s">
        <v>5815</v>
      </c>
      <c r="I955" s="214" t="s">
        <v>643</v>
      </c>
      <c r="J955" s="82" t="s">
        <v>370</v>
      </c>
      <c r="K955" s="82" t="s">
        <v>3141</v>
      </c>
      <c r="L955" s="24" t="s">
        <v>273</v>
      </c>
      <c r="M955" s="25" t="s">
        <v>273</v>
      </c>
      <c r="N955" s="174" t="s">
        <v>273</v>
      </c>
      <c r="O955" s="2" t="s">
        <v>273</v>
      </c>
      <c r="P955" s="2" t="s">
        <v>273</v>
      </c>
      <c r="Q955" s="2" t="s">
        <v>272</v>
      </c>
      <c r="R955" s="2" t="s">
        <v>272</v>
      </c>
      <c r="S955" s="25" t="s">
        <v>273</v>
      </c>
      <c r="T955" s="215"/>
      <c r="U955" s="24" t="s">
        <v>7</v>
      </c>
      <c r="V955" s="2" t="s">
        <v>7</v>
      </c>
      <c r="W955" s="2" t="s">
        <v>7</v>
      </c>
      <c r="X955" s="2" t="s">
        <v>7</v>
      </c>
      <c r="Y955" s="25" t="s">
        <v>7</v>
      </c>
    </row>
    <row r="956" spans="1:25">
      <c r="A956" s="134" t="str">
        <f t="shared" si="14"/>
        <v>HUca_01.2</v>
      </c>
      <c r="C956" s="177" t="s">
        <v>22</v>
      </c>
      <c r="D956" s="178" t="s">
        <v>495</v>
      </c>
      <c r="E956" s="178" t="s">
        <v>567</v>
      </c>
      <c r="F956" s="178" t="s">
        <v>568</v>
      </c>
      <c r="G956" s="178" t="s">
        <v>533</v>
      </c>
      <c r="H956" s="178" t="s">
        <v>5815</v>
      </c>
      <c r="I956" s="214" t="s">
        <v>643</v>
      </c>
      <c r="J956" s="82" t="s">
        <v>3142</v>
      </c>
      <c r="K956" s="82" t="s">
        <v>3143</v>
      </c>
      <c r="L956" s="24" t="s">
        <v>273</v>
      </c>
      <c r="M956" s="25" t="s">
        <v>273</v>
      </c>
      <c r="N956" s="174" t="s">
        <v>273</v>
      </c>
      <c r="O956" s="2" t="s">
        <v>273</v>
      </c>
      <c r="P956" s="2" t="s">
        <v>273</v>
      </c>
      <c r="Q956" s="2" t="s">
        <v>272</v>
      </c>
      <c r="R956" s="2" t="s">
        <v>273</v>
      </c>
      <c r="S956" s="25" t="s">
        <v>273</v>
      </c>
      <c r="T956" s="215"/>
      <c r="U956" s="24" t="s">
        <v>7</v>
      </c>
      <c r="V956" s="2" t="s">
        <v>7</v>
      </c>
      <c r="W956" s="2" t="s">
        <v>7</v>
      </c>
      <c r="X956" s="2" t="s">
        <v>7</v>
      </c>
      <c r="Y956" s="25" t="s">
        <v>7</v>
      </c>
    </row>
    <row r="957" spans="1:25">
      <c r="A957" s="134" t="str">
        <f t="shared" si="14"/>
        <v>HUca_01.3</v>
      </c>
      <c r="C957" s="177" t="s">
        <v>22</v>
      </c>
      <c r="D957" s="178" t="s">
        <v>495</v>
      </c>
      <c r="E957" s="178" t="s">
        <v>569</v>
      </c>
      <c r="F957" s="178" t="s">
        <v>570</v>
      </c>
      <c r="G957" s="178" t="s">
        <v>540</v>
      </c>
      <c r="H957" s="178" t="s">
        <v>5815</v>
      </c>
      <c r="I957" s="214" t="s">
        <v>643</v>
      </c>
      <c r="J957" s="82" t="s">
        <v>370</v>
      </c>
      <c r="K957" s="82" t="s">
        <v>3140</v>
      </c>
      <c r="L957" s="24" t="s">
        <v>273</v>
      </c>
      <c r="M957" s="25" t="s">
        <v>273</v>
      </c>
      <c r="N957" s="174" t="s">
        <v>273</v>
      </c>
      <c r="O957" s="2" t="s">
        <v>273</v>
      </c>
      <c r="P957" s="2" t="s">
        <v>273</v>
      </c>
      <c r="Q957" s="2" t="s">
        <v>272</v>
      </c>
      <c r="R957" s="2" t="s">
        <v>273</v>
      </c>
      <c r="S957" s="25" t="s">
        <v>273</v>
      </c>
      <c r="T957" s="215"/>
      <c r="U957" s="24" t="s">
        <v>273</v>
      </c>
      <c r="V957" s="2" t="s">
        <v>273</v>
      </c>
      <c r="W957" s="2" t="s">
        <v>273</v>
      </c>
      <c r="X957" s="2" t="s">
        <v>273</v>
      </c>
      <c r="Y957" s="25" t="s">
        <v>273</v>
      </c>
    </row>
    <row r="958" spans="1:25">
      <c r="A958" s="134" t="str">
        <f t="shared" si="14"/>
        <v>HUca_01.3</v>
      </c>
      <c r="C958" s="177" t="s">
        <v>22</v>
      </c>
      <c r="D958" s="178" t="s">
        <v>495</v>
      </c>
      <c r="E958" s="178" t="s">
        <v>569</v>
      </c>
      <c r="F958" s="178" t="s">
        <v>570</v>
      </c>
      <c r="G958" s="178" t="s">
        <v>540</v>
      </c>
      <c r="H958" s="178" t="s">
        <v>5815</v>
      </c>
      <c r="I958" s="214" t="s">
        <v>643</v>
      </c>
      <c r="J958" s="82" t="s">
        <v>370</v>
      </c>
      <c r="K958" s="82" t="s">
        <v>3141</v>
      </c>
      <c r="L958" s="24" t="s">
        <v>273</v>
      </c>
      <c r="M958" s="25" t="s">
        <v>273</v>
      </c>
      <c r="N958" s="174" t="s">
        <v>273</v>
      </c>
      <c r="O958" s="2" t="s">
        <v>273</v>
      </c>
      <c r="P958" s="2" t="s">
        <v>273</v>
      </c>
      <c r="Q958" s="2" t="s">
        <v>272</v>
      </c>
      <c r="R958" s="2" t="s">
        <v>273</v>
      </c>
      <c r="S958" s="25" t="s">
        <v>273</v>
      </c>
      <c r="T958" s="215"/>
      <c r="U958" s="24" t="s">
        <v>273</v>
      </c>
      <c r="V958" s="2" t="s">
        <v>273</v>
      </c>
      <c r="W958" s="2" t="s">
        <v>273</v>
      </c>
      <c r="X958" s="2" t="s">
        <v>273</v>
      </c>
      <c r="Y958" s="25" t="s">
        <v>273</v>
      </c>
    </row>
    <row r="959" spans="1:25">
      <c r="A959" s="134" t="str">
        <f t="shared" si="14"/>
        <v>HUca_01.3</v>
      </c>
      <c r="C959" s="177" t="s">
        <v>22</v>
      </c>
      <c r="D959" s="178" t="s">
        <v>495</v>
      </c>
      <c r="E959" s="178" t="s">
        <v>569</v>
      </c>
      <c r="F959" s="178" t="s">
        <v>570</v>
      </c>
      <c r="G959" s="178" t="s">
        <v>540</v>
      </c>
      <c r="H959" s="178" t="s">
        <v>5815</v>
      </c>
      <c r="I959" s="214" t="s">
        <v>643</v>
      </c>
      <c r="J959" s="82" t="s">
        <v>3142</v>
      </c>
      <c r="K959" s="82" t="s">
        <v>3143</v>
      </c>
      <c r="L959" s="24" t="s">
        <v>273</v>
      </c>
      <c r="M959" s="25" t="s">
        <v>273</v>
      </c>
      <c r="N959" s="174" t="s">
        <v>273</v>
      </c>
      <c r="O959" s="2" t="s">
        <v>273</v>
      </c>
      <c r="P959" s="2" t="s">
        <v>273</v>
      </c>
      <c r="Q959" s="2" t="s">
        <v>272</v>
      </c>
      <c r="R959" s="2" t="s">
        <v>273</v>
      </c>
      <c r="S959" s="25" t="s">
        <v>273</v>
      </c>
      <c r="T959" s="215"/>
      <c r="U959" s="24" t="s">
        <v>273</v>
      </c>
      <c r="V959" s="2" t="s">
        <v>273</v>
      </c>
      <c r="W959" s="2" t="s">
        <v>273</v>
      </c>
      <c r="X959" s="2" t="s">
        <v>273</v>
      </c>
      <c r="Y959" s="25" t="s">
        <v>273</v>
      </c>
    </row>
    <row r="960" spans="1:25">
      <c r="A960" s="134" t="str">
        <f t="shared" si="14"/>
        <v>HUca_01.4</v>
      </c>
      <c r="C960" s="177" t="s">
        <v>22</v>
      </c>
      <c r="D960" s="178" t="s">
        <v>495</v>
      </c>
      <c r="E960" s="178" t="s">
        <v>571</v>
      </c>
      <c r="F960" s="178" t="s">
        <v>572</v>
      </c>
      <c r="G960" s="178" t="s">
        <v>540</v>
      </c>
      <c r="H960" s="172" t="s">
        <v>5815</v>
      </c>
      <c r="I960" s="216" t="s">
        <v>643</v>
      </c>
      <c r="J960" s="82" t="s">
        <v>3144</v>
      </c>
      <c r="K960" s="82" t="s">
        <v>3145</v>
      </c>
      <c r="L960" s="24" t="s">
        <v>273</v>
      </c>
      <c r="M960" s="25" t="s">
        <v>273</v>
      </c>
      <c r="N960" s="174" t="s">
        <v>273</v>
      </c>
      <c r="O960" s="2" t="s">
        <v>273</v>
      </c>
      <c r="P960" s="2" t="s">
        <v>273</v>
      </c>
      <c r="Q960" s="2" t="s">
        <v>272</v>
      </c>
      <c r="R960" s="2" t="s">
        <v>273</v>
      </c>
      <c r="S960" s="25" t="s">
        <v>273</v>
      </c>
      <c r="T960" s="215"/>
      <c r="U960" s="24" t="s">
        <v>273</v>
      </c>
      <c r="V960" s="2" t="s">
        <v>273</v>
      </c>
      <c r="W960" s="2" t="s">
        <v>273</v>
      </c>
      <c r="X960" s="2" t="s">
        <v>273</v>
      </c>
      <c r="Y960" s="25" t="s">
        <v>273</v>
      </c>
    </row>
    <row r="961" spans="1:25">
      <c r="A961" s="134" t="str">
        <f t="shared" si="14"/>
        <v>HUca_02.6</v>
      </c>
      <c r="C961" s="177" t="s">
        <v>22</v>
      </c>
      <c r="D961" s="178" t="s">
        <v>495</v>
      </c>
      <c r="E961" s="178" t="s">
        <v>583</v>
      </c>
      <c r="F961" s="178" t="s">
        <v>584</v>
      </c>
      <c r="G961" s="178" t="s">
        <v>540</v>
      </c>
      <c r="H961" s="178" t="s">
        <v>5815</v>
      </c>
      <c r="I961" s="214"/>
      <c r="J961" s="82" t="s">
        <v>194</v>
      </c>
      <c r="K961" s="82" t="s">
        <v>194</v>
      </c>
      <c r="L961" s="24" t="s">
        <v>7</v>
      </c>
      <c r="M961" s="25" t="s">
        <v>7</v>
      </c>
      <c r="N961" s="174" t="s">
        <v>7</v>
      </c>
      <c r="O961" s="2" t="s">
        <v>7</v>
      </c>
      <c r="P961" s="2" t="s">
        <v>7</v>
      </c>
      <c r="Q961" s="2" t="s">
        <v>7</v>
      </c>
      <c r="R961" s="2" t="s">
        <v>7</v>
      </c>
      <c r="S961" s="25" t="s">
        <v>7</v>
      </c>
      <c r="T961" s="215" t="s">
        <v>7</v>
      </c>
      <c r="U961" s="24" t="s">
        <v>7</v>
      </c>
      <c r="V961" s="2" t="s">
        <v>7</v>
      </c>
      <c r="W961" s="2" t="s">
        <v>7</v>
      </c>
      <c r="X961" s="2" t="s">
        <v>7</v>
      </c>
      <c r="Y961" s="25" t="s">
        <v>7</v>
      </c>
    </row>
    <row r="962" spans="1:25">
      <c r="A962" s="134" t="str">
        <f t="shared" si="14"/>
        <v>HUca_03.1</v>
      </c>
      <c r="C962" s="177" t="s">
        <v>22</v>
      </c>
      <c r="D962" s="178" t="s">
        <v>495</v>
      </c>
      <c r="E962" s="178" t="s">
        <v>585</v>
      </c>
      <c r="F962" s="178" t="s">
        <v>586</v>
      </c>
      <c r="G962" s="178" t="s">
        <v>533</v>
      </c>
      <c r="H962" s="178" t="s">
        <v>5815</v>
      </c>
      <c r="I962" s="214" t="s">
        <v>643</v>
      </c>
      <c r="J962" s="82" t="s">
        <v>370</v>
      </c>
      <c r="K962" s="82" t="s">
        <v>3141</v>
      </c>
      <c r="L962" s="24" t="s">
        <v>273</v>
      </c>
      <c r="M962" s="25" t="s">
        <v>273</v>
      </c>
      <c r="N962" s="174" t="s">
        <v>273</v>
      </c>
      <c r="O962" s="2" t="s">
        <v>273</v>
      </c>
      <c r="P962" s="2" t="s">
        <v>273</v>
      </c>
      <c r="Q962" s="2" t="s">
        <v>272</v>
      </c>
      <c r="R962" s="2" t="s">
        <v>273</v>
      </c>
      <c r="S962" s="25" t="s">
        <v>273</v>
      </c>
      <c r="T962" s="215"/>
      <c r="U962" s="24" t="s">
        <v>7</v>
      </c>
      <c r="V962" s="2" t="s">
        <v>7</v>
      </c>
      <c r="W962" s="2" t="s">
        <v>7</v>
      </c>
      <c r="X962" s="2" t="s">
        <v>7</v>
      </c>
      <c r="Y962" s="25" t="s">
        <v>7</v>
      </c>
    </row>
    <row r="963" spans="1:25">
      <c r="A963" s="134" t="str">
        <f t="shared" si="14"/>
        <v>HUca_03.2</v>
      </c>
      <c r="C963" s="177" t="s">
        <v>22</v>
      </c>
      <c r="D963" s="178" t="s">
        <v>495</v>
      </c>
      <c r="E963" s="178" t="s">
        <v>587</v>
      </c>
      <c r="F963" s="178" t="s">
        <v>588</v>
      </c>
      <c r="G963" s="178" t="s">
        <v>540</v>
      </c>
      <c r="H963" s="178" t="s">
        <v>5815</v>
      </c>
      <c r="I963" s="214" t="s">
        <v>643</v>
      </c>
      <c r="J963" s="82" t="s">
        <v>370</v>
      </c>
      <c r="K963" s="82" t="s">
        <v>3156</v>
      </c>
      <c r="L963" s="24" t="s">
        <v>273</v>
      </c>
      <c r="M963" s="25" t="s">
        <v>273</v>
      </c>
      <c r="N963" s="174" t="s">
        <v>273</v>
      </c>
      <c r="O963" s="2" t="s">
        <v>273</v>
      </c>
      <c r="P963" s="2" t="s">
        <v>273</v>
      </c>
      <c r="Q963" s="2" t="s">
        <v>272</v>
      </c>
      <c r="R963" s="2" t="s">
        <v>273</v>
      </c>
      <c r="S963" s="25" t="s">
        <v>273</v>
      </c>
      <c r="T963" s="215"/>
      <c r="U963" s="24" t="s">
        <v>273</v>
      </c>
      <c r="V963" s="2" t="s">
        <v>273</v>
      </c>
      <c r="W963" s="2" t="s">
        <v>273</v>
      </c>
      <c r="X963" s="2" t="s">
        <v>273</v>
      </c>
      <c r="Y963" s="25" t="s">
        <v>273</v>
      </c>
    </row>
    <row r="964" spans="1:25">
      <c r="A964" s="134" t="str">
        <f t="shared" si="14"/>
        <v>HUca_03.3</v>
      </c>
      <c r="C964" s="177" t="s">
        <v>22</v>
      </c>
      <c r="D964" s="178" t="s">
        <v>495</v>
      </c>
      <c r="E964" s="178" t="s">
        <v>589</v>
      </c>
      <c r="F964" s="178" t="s">
        <v>590</v>
      </c>
      <c r="G964" s="178" t="s">
        <v>540</v>
      </c>
      <c r="H964" s="178" t="s">
        <v>5815</v>
      </c>
      <c r="I964" s="214" t="s">
        <v>643</v>
      </c>
      <c r="J964" s="82" t="s">
        <v>370</v>
      </c>
      <c r="K964" s="82" t="s">
        <v>3156</v>
      </c>
      <c r="L964" s="24" t="s">
        <v>273</v>
      </c>
      <c r="M964" s="25" t="s">
        <v>273</v>
      </c>
      <c r="N964" s="174" t="s">
        <v>273</v>
      </c>
      <c r="O964" s="2" t="s">
        <v>273</v>
      </c>
      <c r="P964" s="2" t="s">
        <v>273</v>
      </c>
      <c r="Q964" s="2" t="s">
        <v>272</v>
      </c>
      <c r="R964" s="2" t="s">
        <v>273</v>
      </c>
      <c r="S964" s="25" t="s">
        <v>273</v>
      </c>
      <c r="T964" s="215"/>
      <c r="U964" s="24" t="s">
        <v>273</v>
      </c>
      <c r="V964" s="2" t="s">
        <v>273</v>
      </c>
      <c r="W964" s="2" t="s">
        <v>273</v>
      </c>
      <c r="X964" s="2" t="s">
        <v>273</v>
      </c>
      <c r="Y964" s="25" t="s">
        <v>273</v>
      </c>
    </row>
    <row r="965" spans="1:25">
      <c r="A965" s="134" t="str">
        <f t="shared" si="14"/>
        <v>HUca_04.2</v>
      </c>
      <c r="C965" s="177" t="s">
        <v>22</v>
      </c>
      <c r="D965" s="178" t="s">
        <v>495</v>
      </c>
      <c r="E965" s="178" t="s">
        <v>593</v>
      </c>
      <c r="F965" s="178" t="s">
        <v>594</v>
      </c>
      <c r="G965" s="178" t="s">
        <v>540</v>
      </c>
      <c r="H965" s="178" t="s">
        <v>5815</v>
      </c>
      <c r="I965" s="214" t="s">
        <v>643</v>
      </c>
      <c r="J965" s="82" t="s">
        <v>370</v>
      </c>
      <c r="K965" s="82" t="s">
        <v>3156</v>
      </c>
      <c r="L965" s="24" t="s">
        <v>273</v>
      </c>
      <c r="M965" s="25" t="s">
        <v>273</v>
      </c>
      <c r="N965" s="174" t="s">
        <v>273</v>
      </c>
      <c r="O965" s="2" t="s">
        <v>273</v>
      </c>
      <c r="P965" s="2" t="s">
        <v>273</v>
      </c>
      <c r="Q965" s="2" t="s">
        <v>272</v>
      </c>
      <c r="R965" s="2" t="s">
        <v>273</v>
      </c>
      <c r="S965" s="25" t="s">
        <v>273</v>
      </c>
      <c r="T965" s="215"/>
      <c r="U965" s="24" t="s">
        <v>273</v>
      </c>
      <c r="V965" s="2" t="s">
        <v>273</v>
      </c>
      <c r="W965" s="2" t="s">
        <v>273</v>
      </c>
      <c r="X965" s="2" t="s">
        <v>273</v>
      </c>
      <c r="Y965" s="25" t="s">
        <v>273</v>
      </c>
    </row>
    <row r="966" spans="1:25">
      <c r="A966" s="134" t="str">
        <f t="shared" si="14"/>
        <v>HUca_04.3</v>
      </c>
      <c r="C966" s="177" t="s">
        <v>22</v>
      </c>
      <c r="D966" s="178" t="s">
        <v>495</v>
      </c>
      <c r="E966" s="178" t="s">
        <v>595</v>
      </c>
      <c r="F966" s="178" t="s">
        <v>596</v>
      </c>
      <c r="G966" s="178" t="s">
        <v>540</v>
      </c>
      <c r="H966" s="178" t="s">
        <v>5815</v>
      </c>
      <c r="I966" s="214" t="s">
        <v>643</v>
      </c>
      <c r="J966" s="82" t="s">
        <v>47</v>
      </c>
      <c r="K966" s="82" t="s">
        <v>47</v>
      </c>
      <c r="L966" s="24" t="s">
        <v>272</v>
      </c>
      <c r="M966" s="25" t="s">
        <v>272</v>
      </c>
      <c r="N966" s="174" t="s">
        <v>7</v>
      </c>
      <c r="O966" s="2" t="s">
        <v>7</v>
      </c>
      <c r="P966" s="2" t="s">
        <v>7</v>
      </c>
      <c r="Q966" s="2" t="s">
        <v>7</v>
      </c>
      <c r="R966" s="2" t="s">
        <v>7</v>
      </c>
      <c r="S966" s="25" t="s">
        <v>7</v>
      </c>
      <c r="T966" s="215"/>
      <c r="U966" s="24" t="s">
        <v>272</v>
      </c>
      <c r="V966" s="2" t="s">
        <v>272</v>
      </c>
      <c r="W966" s="2" t="s">
        <v>272</v>
      </c>
      <c r="X966" s="2" t="s">
        <v>272</v>
      </c>
      <c r="Y966" s="25" t="s">
        <v>272</v>
      </c>
    </row>
    <row r="967" spans="1:25">
      <c r="A967" s="134" t="str">
        <f t="shared" si="14"/>
        <v>HUca_05.2</v>
      </c>
      <c r="C967" s="177" t="s">
        <v>22</v>
      </c>
      <c r="D967" s="178" t="s">
        <v>495</v>
      </c>
      <c r="E967" s="178" t="s">
        <v>599</v>
      </c>
      <c r="F967" s="178" t="s">
        <v>600</v>
      </c>
      <c r="G967" s="178" t="s">
        <v>540</v>
      </c>
      <c r="H967" s="178" t="s">
        <v>5815</v>
      </c>
      <c r="I967" s="214" t="s">
        <v>643</v>
      </c>
      <c r="J967" s="82" t="s">
        <v>445</v>
      </c>
      <c r="K967" s="82" t="s">
        <v>3158</v>
      </c>
      <c r="L967" s="24" t="s">
        <v>273</v>
      </c>
      <c r="M967" s="25" t="s">
        <v>273</v>
      </c>
      <c r="N967" s="174" t="s">
        <v>273</v>
      </c>
      <c r="O967" s="2" t="s">
        <v>273</v>
      </c>
      <c r="P967" s="2" t="s">
        <v>273</v>
      </c>
      <c r="Q967" s="2" t="s">
        <v>272</v>
      </c>
      <c r="R967" s="2" t="s">
        <v>273</v>
      </c>
      <c r="S967" s="25" t="s">
        <v>273</v>
      </c>
      <c r="T967" s="215"/>
      <c r="U967" s="24" t="s">
        <v>273</v>
      </c>
      <c r="V967" s="2" t="s">
        <v>273</v>
      </c>
      <c r="W967" s="2" t="s">
        <v>273</v>
      </c>
      <c r="X967" s="2" t="s">
        <v>273</v>
      </c>
      <c r="Y967" s="25" t="s">
        <v>273</v>
      </c>
    </row>
    <row r="968" spans="1:25">
      <c r="A968" s="134" t="str">
        <f t="shared" ref="A968:A1031" si="15">C968&amp;LOWER(LEFT(D968,2))&amp;"_"&amp;IF(LEN(TRIM(LEFT(E968,FIND(" ",E968))))=3,"0"&amp;TRIM(LEFT(E968,FIND(" ",E968))),TRIM(LEFT(E968,FIND(" ",E968))))</f>
        <v>HUca_05.2</v>
      </c>
      <c r="C968" s="177" t="s">
        <v>22</v>
      </c>
      <c r="D968" s="178" t="s">
        <v>495</v>
      </c>
      <c r="E968" s="178" t="s">
        <v>599</v>
      </c>
      <c r="F968" s="178" t="s">
        <v>600</v>
      </c>
      <c r="G968" s="178" t="s">
        <v>540</v>
      </c>
      <c r="H968" s="172" t="s">
        <v>5815</v>
      </c>
      <c r="I968" s="216" t="s">
        <v>643</v>
      </c>
      <c r="J968" s="82" t="s">
        <v>445</v>
      </c>
      <c r="K968" s="82" t="s">
        <v>3159</v>
      </c>
      <c r="L968" s="24" t="s">
        <v>273</v>
      </c>
      <c r="M968" s="25" t="s">
        <v>273</v>
      </c>
      <c r="N968" s="174" t="s">
        <v>273</v>
      </c>
      <c r="O968" s="2" t="s">
        <v>273</v>
      </c>
      <c r="P968" s="2" t="s">
        <v>273</v>
      </c>
      <c r="Q968" s="2" t="s">
        <v>272</v>
      </c>
      <c r="R968" s="2" t="s">
        <v>273</v>
      </c>
      <c r="S968" s="25" t="s">
        <v>273</v>
      </c>
      <c r="T968" s="215"/>
      <c r="U968" s="24" t="s">
        <v>273</v>
      </c>
      <c r="V968" s="2" t="s">
        <v>273</v>
      </c>
      <c r="W968" s="2" t="s">
        <v>273</v>
      </c>
      <c r="X968" s="2" t="s">
        <v>273</v>
      </c>
      <c r="Y968" s="25" t="s">
        <v>273</v>
      </c>
    </row>
    <row r="969" spans="1:25">
      <c r="A969" s="134" t="str">
        <f t="shared" si="15"/>
        <v>HUfa_01.4</v>
      </c>
      <c r="C969" s="177" t="s">
        <v>22</v>
      </c>
      <c r="D969" s="178" t="s">
        <v>2</v>
      </c>
      <c r="E969" s="178" t="s">
        <v>609</v>
      </c>
      <c r="F969" s="178" t="s">
        <v>610</v>
      </c>
      <c r="G969" s="178" t="s">
        <v>540</v>
      </c>
      <c r="H969" s="178" t="s">
        <v>5815</v>
      </c>
      <c r="I969" s="214" t="s">
        <v>643</v>
      </c>
      <c r="J969" s="82" t="s">
        <v>445</v>
      </c>
      <c r="K969" s="82" t="s">
        <v>3167</v>
      </c>
      <c r="L969" s="24" t="s">
        <v>273</v>
      </c>
      <c r="M969" s="25" t="s">
        <v>273</v>
      </c>
      <c r="N969" s="174" t="s">
        <v>273</v>
      </c>
      <c r="O969" s="2" t="s">
        <v>273</v>
      </c>
      <c r="P969" s="2" t="s">
        <v>273</v>
      </c>
      <c r="Q969" s="2" t="s">
        <v>272</v>
      </c>
      <c r="R969" s="2" t="s">
        <v>273</v>
      </c>
      <c r="S969" s="25" t="s">
        <v>273</v>
      </c>
      <c r="T969" s="215"/>
      <c r="U969" s="24" t="s">
        <v>273</v>
      </c>
      <c r="V969" s="2" t="s">
        <v>273</v>
      </c>
      <c r="W969" s="2" t="s">
        <v>273</v>
      </c>
      <c r="X969" s="2" t="s">
        <v>273</v>
      </c>
      <c r="Y969" s="25" t="s">
        <v>273</v>
      </c>
    </row>
    <row r="970" spans="1:25">
      <c r="A970" s="134" t="str">
        <f t="shared" si="15"/>
        <v>HUfa_01.4</v>
      </c>
      <c r="C970" s="177" t="s">
        <v>22</v>
      </c>
      <c r="D970" s="178" t="s">
        <v>2</v>
      </c>
      <c r="E970" s="178" t="s">
        <v>609</v>
      </c>
      <c r="F970" s="178" t="s">
        <v>610</v>
      </c>
      <c r="G970" s="178" t="s">
        <v>540</v>
      </c>
      <c r="H970" s="178" t="s">
        <v>5815</v>
      </c>
      <c r="I970" s="214" t="s">
        <v>643</v>
      </c>
      <c r="J970" s="82" t="s">
        <v>445</v>
      </c>
      <c r="K970" s="82" t="s">
        <v>3168</v>
      </c>
      <c r="L970" s="24" t="s">
        <v>273</v>
      </c>
      <c r="M970" s="25" t="s">
        <v>273</v>
      </c>
      <c r="N970" s="174" t="s">
        <v>273</v>
      </c>
      <c r="O970" s="2" t="s">
        <v>273</v>
      </c>
      <c r="P970" s="2" t="s">
        <v>273</v>
      </c>
      <c r="Q970" s="2" t="s">
        <v>272</v>
      </c>
      <c r="R970" s="2" t="s">
        <v>273</v>
      </c>
      <c r="S970" s="25" t="s">
        <v>273</v>
      </c>
      <c r="T970" s="215"/>
      <c r="U970" s="24" t="s">
        <v>273</v>
      </c>
      <c r="V970" s="2" t="s">
        <v>273</v>
      </c>
      <c r="W970" s="2" t="s">
        <v>273</v>
      </c>
      <c r="X970" s="2" t="s">
        <v>273</v>
      </c>
      <c r="Y970" s="25" t="s">
        <v>273</v>
      </c>
    </row>
    <row r="971" spans="1:25">
      <c r="A971" s="134" t="str">
        <f t="shared" si="15"/>
        <v>HUfa_03.3</v>
      </c>
      <c r="C971" s="177" t="s">
        <v>22</v>
      </c>
      <c r="D971" s="178" t="s">
        <v>2</v>
      </c>
      <c r="E971" s="178" t="s">
        <v>619</v>
      </c>
      <c r="F971" s="178" t="s">
        <v>620</v>
      </c>
      <c r="G971" s="178" t="s">
        <v>540</v>
      </c>
      <c r="H971" s="178" t="s">
        <v>5815</v>
      </c>
      <c r="I971" s="214" t="s">
        <v>643</v>
      </c>
      <c r="J971" s="82" t="s">
        <v>3174</v>
      </c>
      <c r="K971" s="82" t="s">
        <v>3175</v>
      </c>
      <c r="L971" s="24" t="s">
        <v>273</v>
      </c>
      <c r="M971" s="25" t="s">
        <v>273</v>
      </c>
      <c r="N971" s="174" t="s">
        <v>273</v>
      </c>
      <c r="O971" s="2" t="s">
        <v>273</v>
      </c>
      <c r="P971" s="2" t="s">
        <v>273</v>
      </c>
      <c r="Q971" s="2" t="s">
        <v>272</v>
      </c>
      <c r="R971" s="2" t="s">
        <v>273</v>
      </c>
      <c r="S971" s="25" t="s">
        <v>273</v>
      </c>
      <c r="T971" s="215"/>
      <c r="U971" s="24" t="s">
        <v>273</v>
      </c>
      <c r="V971" s="2" t="s">
        <v>273</v>
      </c>
      <c r="W971" s="2" t="s">
        <v>273</v>
      </c>
      <c r="X971" s="2" t="s">
        <v>273</v>
      </c>
      <c r="Y971" s="25" t="s">
        <v>273</v>
      </c>
    </row>
    <row r="972" spans="1:25">
      <c r="A972" s="134" t="str">
        <f t="shared" si="15"/>
        <v>HUfa_03.3</v>
      </c>
      <c r="C972" s="177" t="s">
        <v>22</v>
      </c>
      <c r="D972" s="178" t="s">
        <v>2</v>
      </c>
      <c r="E972" s="178" t="s">
        <v>619</v>
      </c>
      <c r="F972" s="178" t="s">
        <v>620</v>
      </c>
      <c r="G972" s="178" t="s">
        <v>540</v>
      </c>
      <c r="H972" s="178" t="s">
        <v>5815</v>
      </c>
      <c r="I972" s="214" t="s">
        <v>643</v>
      </c>
      <c r="J972" s="82" t="s">
        <v>3176</v>
      </c>
      <c r="K972" s="82" t="s">
        <v>3177</v>
      </c>
      <c r="L972" s="24" t="s">
        <v>273</v>
      </c>
      <c r="M972" s="25" t="s">
        <v>273</v>
      </c>
      <c r="N972" s="174" t="s">
        <v>273</v>
      </c>
      <c r="O972" s="2" t="s">
        <v>273</v>
      </c>
      <c r="P972" s="2" t="s">
        <v>273</v>
      </c>
      <c r="Q972" s="2" t="s">
        <v>272</v>
      </c>
      <c r="R972" s="2" t="s">
        <v>273</v>
      </c>
      <c r="S972" s="25" t="s">
        <v>273</v>
      </c>
      <c r="T972" s="215"/>
      <c r="U972" s="24" t="s">
        <v>273</v>
      </c>
      <c r="V972" s="2" t="s">
        <v>273</v>
      </c>
      <c r="W972" s="2" t="s">
        <v>273</v>
      </c>
      <c r="X972" s="2" t="s">
        <v>273</v>
      </c>
      <c r="Y972" s="25" t="s">
        <v>273</v>
      </c>
    </row>
    <row r="973" spans="1:25">
      <c r="A973" s="134" t="str">
        <f t="shared" si="15"/>
        <v>HUst_02.1</v>
      </c>
      <c r="C973" s="177" t="s">
        <v>22</v>
      </c>
      <c r="D973" s="178" t="s">
        <v>3</v>
      </c>
      <c r="E973" s="178" t="s">
        <v>899</v>
      </c>
      <c r="F973" s="178" t="s">
        <v>900</v>
      </c>
      <c r="G973" s="178" t="s">
        <v>540</v>
      </c>
      <c r="H973" s="178" t="s">
        <v>5815</v>
      </c>
      <c r="I973" s="214" t="s">
        <v>643</v>
      </c>
      <c r="J973" s="82" t="s">
        <v>6066</v>
      </c>
      <c r="K973" s="82" t="s">
        <v>6067</v>
      </c>
      <c r="L973" s="24" t="s">
        <v>272</v>
      </c>
      <c r="M973" s="25" t="s">
        <v>273</v>
      </c>
      <c r="N973" s="174" t="s">
        <v>273</v>
      </c>
      <c r="O973" s="2" t="s">
        <v>273</v>
      </c>
      <c r="P973" s="2" t="s">
        <v>273</v>
      </c>
      <c r="Q973" s="2" t="s">
        <v>273</v>
      </c>
      <c r="R973" s="2" t="s">
        <v>273</v>
      </c>
      <c r="S973" s="25" t="s">
        <v>273</v>
      </c>
      <c r="T973" s="215" t="s">
        <v>6068</v>
      </c>
      <c r="U973" s="24" t="s">
        <v>272</v>
      </c>
      <c r="V973" s="2" t="s">
        <v>273</v>
      </c>
      <c r="W973" s="2" t="s">
        <v>272</v>
      </c>
      <c r="X973" s="2" t="s">
        <v>273</v>
      </c>
      <c r="Y973" s="25" t="s">
        <v>273</v>
      </c>
    </row>
    <row r="974" spans="1:25">
      <c r="A974" s="134" t="str">
        <f t="shared" si="15"/>
        <v>HUst_02.1</v>
      </c>
      <c r="C974" s="177" t="s">
        <v>22</v>
      </c>
      <c r="D974" s="178" t="s">
        <v>3</v>
      </c>
      <c r="E974" s="178" t="s">
        <v>899</v>
      </c>
      <c r="F974" s="178" t="s">
        <v>900</v>
      </c>
      <c r="G974" s="178" t="s">
        <v>540</v>
      </c>
      <c r="H974" s="178" t="s">
        <v>5815</v>
      </c>
      <c r="I974" s="214" t="s">
        <v>643</v>
      </c>
      <c r="J974" s="82" t="s">
        <v>288</v>
      </c>
      <c r="K974" s="82" t="s">
        <v>6069</v>
      </c>
      <c r="L974" s="24" t="s">
        <v>273</v>
      </c>
      <c r="M974" s="25" t="s">
        <v>273</v>
      </c>
      <c r="N974" s="174" t="s">
        <v>273</v>
      </c>
      <c r="O974" s="2" t="s">
        <v>273</v>
      </c>
      <c r="P974" s="2" t="s">
        <v>273</v>
      </c>
      <c r="Q974" s="2" t="s">
        <v>272</v>
      </c>
      <c r="R974" s="2" t="s">
        <v>273</v>
      </c>
      <c r="S974" s="25" t="s">
        <v>273</v>
      </c>
      <c r="T974" s="215"/>
      <c r="U974" s="24" t="s">
        <v>273</v>
      </c>
      <c r="V974" s="2" t="s">
        <v>273</v>
      </c>
      <c r="W974" s="2" t="s">
        <v>273</v>
      </c>
      <c r="X974" s="2" t="s">
        <v>273</v>
      </c>
      <c r="Y974" s="25" t="s">
        <v>273</v>
      </c>
    </row>
    <row r="975" spans="1:25">
      <c r="A975" s="134" t="str">
        <f t="shared" si="15"/>
        <v>HUst_02.1</v>
      </c>
      <c r="C975" s="177" t="s">
        <v>22</v>
      </c>
      <c r="D975" s="178" t="s">
        <v>3</v>
      </c>
      <c r="E975" s="178" t="s">
        <v>899</v>
      </c>
      <c r="F975" s="178" t="s">
        <v>900</v>
      </c>
      <c r="G975" s="178" t="s">
        <v>540</v>
      </c>
      <c r="H975" s="178" t="s">
        <v>5815</v>
      </c>
      <c r="I975" s="214" t="s">
        <v>643</v>
      </c>
      <c r="J975" s="82" t="s">
        <v>6070</v>
      </c>
      <c r="K975" s="82" t="s">
        <v>6071</v>
      </c>
      <c r="L975" s="24" t="s">
        <v>273</v>
      </c>
      <c r="M975" s="25" t="s">
        <v>273</v>
      </c>
      <c r="N975" s="174" t="s">
        <v>273</v>
      </c>
      <c r="O975" s="2" t="s">
        <v>273</v>
      </c>
      <c r="P975" s="2" t="s">
        <v>273</v>
      </c>
      <c r="Q975" s="2" t="s">
        <v>272</v>
      </c>
      <c r="R975" s="2" t="s">
        <v>273</v>
      </c>
      <c r="S975" s="25" t="s">
        <v>273</v>
      </c>
      <c r="T975" s="215"/>
      <c r="U975" s="24" t="s">
        <v>273</v>
      </c>
      <c r="V975" s="2" t="s">
        <v>273</v>
      </c>
      <c r="W975" s="2" t="s">
        <v>273</v>
      </c>
      <c r="X975" s="2" t="s">
        <v>273</v>
      </c>
      <c r="Y975" s="25" t="s">
        <v>273</v>
      </c>
    </row>
    <row r="976" spans="1:25">
      <c r="A976" s="134" t="str">
        <f t="shared" si="15"/>
        <v>HUst_02.2</v>
      </c>
      <c r="C976" s="177" t="s">
        <v>22</v>
      </c>
      <c r="D976" s="178" t="s">
        <v>3</v>
      </c>
      <c r="E976" s="178" t="s">
        <v>627</v>
      </c>
      <c r="F976" s="178" t="s">
        <v>628</v>
      </c>
      <c r="G976" s="178" t="s">
        <v>540</v>
      </c>
      <c r="H976" s="172" t="s">
        <v>5815</v>
      </c>
      <c r="I976" s="216" t="s">
        <v>643</v>
      </c>
      <c r="J976" s="82" t="s">
        <v>3179</v>
      </c>
      <c r="K976" s="82" t="s">
        <v>3183</v>
      </c>
      <c r="L976" s="24" t="s">
        <v>273</v>
      </c>
      <c r="M976" s="25" t="s">
        <v>273</v>
      </c>
      <c r="N976" s="174" t="s">
        <v>273</v>
      </c>
      <c r="O976" s="2" t="s">
        <v>273</v>
      </c>
      <c r="P976" s="2" t="s">
        <v>273</v>
      </c>
      <c r="Q976" s="2" t="s">
        <v>272</v>
      </c>
      <c r="R976" s="2" t="s">
        <v>273</v>
      </c>
      <c r="S976" s="25" t="s">
        <v>273</v>
      </c>
      <c r="T976" s="215"/>
      <c r="U976" s="24" t="s">
        <v>273</v>
      </c>
      <c r="V976" s="2" t="s">
        <v>273</v>
      </c>
      <c r="W976" s="2" t="s">
        <v>273</v>
      </c>
      <c r="X976" s="2" t="s">
        <v>273</v>
      </c>
      <c r="Y976" s="25" t="s">
        <v>273</v>
      </c>
    </row>
    <row r="977" spans="1:25">
      <c r="A977" s="134" t="str">
        <f t="shared" si="15"/>
        <v>HUst_02.3</v>
      </c>
      <c r="C977" s="177" t="s">
        <v>22</v>
      </c>
      <c r="D977" s="178" t="s">
        <v>3</v>
      </c>
      <c r="E977" s="178" t="s">
        <v>629</v>
      </c>
      <c r="F977" s="178" t="s">
        <v>630</v>
      </c>
      <c r="G977" s="178" t="s">
        <v>540</v>
      </c>
      <c r="H977" s="178" t="s">
        <v>5815</v>
      </c>
      <c r="I977" s="214" t="s">
        <v>643</v>
      </c>
      <c r="J977" s="82" t="s">
        <v>3179</v>
      </c>
      <c r="K977" s="82" t="s">
        <v>3184</v>
      </c>
      <c r="L977" s="24" t="s">
        <v>273</v>
      </c>
      <c r="M977" s="25" t="s">
        <v>273</v>
      </c>
      <c r="N977" s="174" t="s">
        <v>273</v>
      </c>
      <c r="O977" s="2" t="s">
        <v>273</v>
      </c>
      <c r="P977" s="2" t="s">
        <v>273</v>
      </c>
      <c r="Q977" s="2" t="s">
        <v>272</v>
      </c>
      <c r="R977" s="2" t="s">
        <v>273</v>
      </c>
      <c r="S977" s="25" t="s">
        <v>273</v>
      </c>
      <c r="T977" s="215"/>
      <c r="U977" s="24" t="s">
        <v>273</v>
      </c>
      <c r="V977" s="2" t="s">
        <v>273</v>
      </c>
      <c r="W977" s="2" t="s">
        <v>273</v>
      </c>
      <c r="X977" s="2" t="s">
        <v>273</v>
      </c>
      <c r="Y977" s="25" t="s">
        <v>273</v>
      </c>
    </row>
    <row r="978" spans="1:25">
      <c r="A978" s="134" t="str">
        <f t="shared" si="15"/>
        <v>HUst_02.3</v>
      </c>
      <c r="C978" s="177" t="s">
        <v>22</v>
      </c>
      <c r="D978" s="178" t="s">
        <v>3</v>
      </c>
      <c r="E978" s="178" t="s">
        <v>629</v>
      </c>
      <c r="F978" s="178" t="s">
        <v>630</v>
      </c>
      <c r="G978" s="178" t="s">
        <v>540</v>
      </c>
      <c r="H978" s="178" t="s">
        <v>5815</v>
      </c>
      <c r="I978" s="214" t="s">
        <v>643</v>
      </c>
      <c r="J978" s="82" t="s">
        <v>3185</v>
      </c>
      <c r="K978" s="82" t="s">
        <v>3186</v>
      </c>
      <c r="L978" s="24" t="s">
        <v>272</v>
      </c>
      <c r="M978" s="25" t="s">
        <v>272</v>
      </c>
      <c r="N978" s="174" t="s">
        <v>7</v>
      </c>
      <c r="O978" s="2" t="s">
        <v>7</v>
      </c>
      <c r="P978" s="2" t="s">
        <v>7</v>
      </c>
      <c r="Q978" s="2" t="s">
        <v>7</v>
      </c>
      <c r="R978" s="2" t="s">
        <v>7</v>
      </c>
      <c r="S978" s="25" t="s">
        <v>7</v>
      </c>
      <c r="T978" s="215"/>
      <c r="U978" s="24" t="s">
        <v>273</v>
      </c>
      <c r="V978" s="2" t="s">
        <v>273</v>
      </c>
      <c r="W978" s="2" t="s">
        <v>272</v>
      </c>
      <c r="X978" s="2" t="s">
        <v>272</v>
      </c>
      <c r="Y978" s="25" t="s">
        <v>272</v>
      </c>
    </row>
    <row r="979" spans="1:25">
      <c r="A979" s="134" t="str">
        <f t="shared" si="15"/>
        <v>HUst_02.3</v>
      </c>
      <c r="C979" s="177" t="s">
        <v>22</v>
      </c>
      <c r="D979" s="178" t="s">
        <v>3</v>
      </c>
      <c r="E979" s="178" t="s">
        <v>629</v>
      </c>
      <c r="F979" s="178" t="s">
        <v>630</v>
      </c>
      <c r="G979" s="178" t="s">
        <v>540</v>
      </c>
      <c r="H979" s="178" t="s">
        <v>5815</v>
      </c>
      <c r="I979" s="214" t="s">
        <v>643</v>
      </c>
      <c r="J979" s="82" t="s">
        <v>3179</v>
      </c>
      <c r="K979" s="82" t="s">
        <v>3187</v>
      </c>
      <c r="L979" s="24" t="s">
        <v>273</v>
      </c>
      <c r="M979" s="25" t="s">
        <v>273</v>
      </c>
      <c r="N979" s="174" t="s">
        <v>273</v>
      </c>
      <c r="O979" s="2" t="s">
        <v>273</v>
      </c>
      <c r="P979" s="2" t="s">
        <v>273</v>
      </c>
      <c r="Q979" s="2" t="s">
        <v>273</v>
      </c>
      <c r="R979" s="2" t="s">
        <v>273</v>
      </c>
      <c r="S979" s="25" t="s">
        <v>273</v>
      </c>
      <c r="T979" s="215"/>
      <c r="U979" s="24" t="s">
        <v>273</v>
      </c>
      <c r="V979" s="2" t="s">
        <v>273</v>
      </c>
      <c r="W979" s="2" t="s">
        <v>273</v>
      </c>
      <c r="X979" s="2" t="s">
        <v>273</v>
      </c>
      <c r="Y979" s="25" t="s">
        <v>273</v>
      </c>
    </row>
    <row r="980" spans="1:25">
      <c r="A980" s="134" t="str">
        <f t="shared" si="15"/>
        <v>HUst_02.5</v>
      </c>
      <c r="C980" s="177" t="s">
        <v>22</v>
      </c>
      <c r="D980" s="178" t="s">
        <v>3</v>
      </c>
      <c r="E980" s="178" t="s">
        <v>633</v>
      </c>
      <c r="F980" s="178" t="s">
        <v>634</v>
      </c>
      <c r="G980" s="178" t="s">
        <v>540</v>
      </c>
      <c r="H980" s="178" t="s">
        <v>5815</v>
      </c>
      <c r="I980" s="214" t="s">
        <v>53</v>
      </c>
      <c r="J980" s="82" t="s">
        <v>3190</v>
      </c>
      <c r="K980" s="82" t="s">
        <v>3191</v>
      </c>
      <c r="L980" s="24" t="s">
        <v>272</v>
      </c>
      <c r="M980" s="25" t="s">
        <v>272</v>
      </c>
      <c r="N980" s="174" t="s">
        <v>273</v>
      </c>
      <c r="O980" s="2" t="s">
        <v>273</v>
      </c>
      <c r="P980" s="2" t="s">
        <v>273</v>
      </c>
      <c r="Q980" s="2" t="s">
        <v>273</v>
      </c>
      <c r="R980" s="2" t="s">
        <v>273</v>
      </c>
      <c r="S980" s="25" t="s">
        <v>273</v>
      </c>
      <c r="T980" s="215"/>
      <c r="U980" s="24" t="s">
        <v>272</v>
      </c>
      <c r="V980" s="2" t="s">
        <v>273</v>
      </c>
      <c r="W980" s="2" t="s">
        <v>272</v>
      </c>
      <c r="X980" s="2" t="s">
        <v>272</v>
      </c>
      <c r="Y980" s="25" t="s">
        <v>272</v>
      </c>
    </row>
    <row r="981" spans="1:25">
      <c r="A981" s="134" t="str">
        <f t="shared" si="15"/>
        <v>HUst_02.5</v>
      </c>
      <c r="C981" s="177" t="s">
        <v>22</v>
      </c>
      <c r="D981" s="178" t="s">
        <v>3</v>
      </c>
      <c r="E981" s="178" t="s">
        <v>633</v>
      </c>
      <c r="F981" s="178" t="s">
        <v>634</v>
      </c>
      <c r="G981" s="178" t="s">
        <v>540</v>
      </c>
      <c r="H981" s="178" t="s">
        <v>5815</v>
      </c>
      <c r="I981" s="214" t="s">
        <v>53</v>
      </c>
      <c r="J981" s="82" t="s">
        <v>3192</v>
      </c>
      <c r="K981" s="82" t="s">
        <v>3193</v>
      </c>
      <c r="L981" s="24" t="s">
        <v>272</v>
      </c>
      <c r="M981" s="25" t="s">
        <v>272</v>
      </c>
      <c r="N981" s="174" t="s">
        <v>273</v>
      </c>
      <c r="O981" s="2" t="s">
        <v>273</v>
      </c>
      <c r="P981" s="2" t="s">
        <v>273</v>
      </c>
      <c r="Q981" s="2" t="s">
        <v>273</v>
      </c>
      <c r="R981" s="2" t="s">
        <v>273</v>
      </c>
      <c r="S981" s="25" t="s">
        <v>273</v>
      </c>
      <c r="T981" s="215"/>
      <c r="U981" s="24" t="s">
        <v>272</v>
      </c>
      <c r="V981" s="2" t="s">
        <v>273</v>
      </c>
      <c r="W981" s="2" t="s">
        <v>272</v>
      </c>
      <c r="X981" s="2" t="s">
        <v>272</v>
      </c>
      <c r="Y981" s="25" t="s">
        <v>272</v>
      </c>
    </row>
    <row r="982" spans="1:25">
      <c r="A982" s="134" t="str">
        <f t="shared" si="15"/>
        <v>HUst_02.5</v>
      </c>
      <c r="C982" s="177" t="s">
        <v>22</v>
      </c>
      <c r="D982" s="178" t="s">
        <v>3</v>
      </c>
      <c r="E982" s="178" t="s">
        <v>633</v>
      </c>
      <c r="F982" s="178" t="s">
        <v>634</v>
      </c>
      <c r="G982" s="178" t="s">
        <v>540</v>
      </c>
      <c r="H982" s="178" t="s">
        <v>5815</v>
      </c>
      <c r="I982" s="214" t="s">
        <v>53</v>
      </c>
      <c r="J982" s="82" t="s">
        <v>3194</v>
      </c>
      <c r="K982" s="82" t="s">
        <v>3195</v>
      </c>
      <c r="L982" s="24" t="s">
        <v>272</v>
      </c>
      <c r="M982" s="25" t="s">
        <v>272</v>
      </c>
      <c r="N982" s="174" t="s">
        <v>273</v>
      </c>
      <c r="O982" s="2" t="s">
        <v>273</v>
      </c>
      <c r="P982" s="2" t="s">
        <v>273</v>
      </c>
      <c r="Q982" s="2" t="s">
        <v>273</v>
      </c>
      <c r="R982" s="2" t="s">
        <v>273</v>
      </c>
      <c r="S982" s="25" t="s">
        <v>273</v>
      </c>
      <c r="T982" s="215"/>
      <c r="U982" s="24" t="s">
        <v>272</v>
      </c>
      <c r="V982" s="2" t="s">
        <v>273</v>
      </c>
      <c r="W982" s="2" t="s">
        <v>272</v>
      </c>
      <c r="X982" s="2" t="s">
        <v>272</v>
      </c>
      <c r="Y982" s="25" t="s">
        <v>272</v>
      </c>
    </row>
    <row r="983" spans="1:25">
      <c r="A983" s="134" t="str">
        <f t="shared" si="15"/>
        <v>HUst_02.5</v>
      </c>
      <c r="C983" s="177" t="s">
        <v>22</v>
      </c>
      <c r="D983" s="178" t="s">
        <v>3</v>
      </c>
      <c r="E983" s="178" t="s">
        <v>633</v>
      </c>
      <c r="F983" s="178" t="s">
        <v>634</v>
      </c>
      <c r="G983" s="178" t="s">
        <v>540</v>
      </c>
      <c r="H983" s="178" t="s">
        <v>5815</v>
      </c>
      <c r="I983" s="214" t="s">
        <v>53</v>
      </c>
      <c r="J983" s="82" t="s">
        <v>3196</v>
      </c>
      <c r="K983" s="82" t="s">
        <v>3197</v>
      </c>
      <c r="L983" s="24" t="s">
        <v>272</v>
      </c>
      <c r="M983" s="25" t="s">
        <v>272</v>
      </c>
      <c r="N983" s="174" t="s">
        <v>273</v>
      </c>
      <c r="O983" s="2" t="s">
        <v>273</v>
      </c>
      <c r="P983" s="2" t="s">
        <v>273</v>
      </c>
      <c r="Q983" s="2" t="s">
        <v>273</v>
      </c>
      <c r="R983" s="2" t="s">
        <v>273</v>
      </c>
      <c r="S983" s="25" t="s">
        <v>273</v>
      </c>
      <c r="T983" s="215"/>
      <c r="U983" s="24" t="s">
        <v>272</v>
      </c>
      <c r="V983" s="2" t="s">
        <v>273</v>
      </c>
      <c r="W983" s="2" t="s">
        <v>272</v>
      </c>
      <c r="X983" s="2" t="s">
        <v>272</v>
      </c>
      <c r="Y983" s="25" t="s">
        <v>272</v>
      </c>
    </row>
    <row r="984" spans="1:25">
      <c r="A984" s="134" t="str">
        <f t="shared" si="15"/>
        <v>HUst_02.5</v>
      </c>
      <c r="C984" s="177" t="s">
        <v>22</v>
      </c>
      <c r="D984" s="178" t="s">
        <v>3</v>
      </c>
      <c r="E984" s="178" t="s">
        <v>633</v>
      </c>
      <c r="F984" s="178" t="s">
        <v>634</v>
      </c>
      <c r="G984" s="178" t="s">
        <v>540</v>
      </c>
      <c r="H984" s="172" t="s">
        <v>5815</v>
      </c>
      <c r="I984" s="216" t="s">
        <v>53</v>
      </c>
      <c r="J984" s="82" t="s">
        <v>3198</v>
      </c>
      <c r="K984" s="82" t="s">
        <v>3199</v>
      </c>
      <c r="L984" s="24" t="s">
        <v>272</v>
      </c>
      <c r="M984" s="25" t="s">
        <v>272</v>
      </c>
      <c r="N984" s="174" t="s">
        <v>273</v>
      </c>
      <c r="O984" s="2" t="s">
        <v>273</v>
      </c>
      <c r="P984" s="2" t="s">
        <v>273</v>
      </c>
      <c r="Q984" s="2" t="s">
        <v>273</v>
      </c>
      <c r="R984" s="2" t="s">
        <v>273</v>
      </c>
      <c r="S984" s="25" t="s">
        <v>273</v>
      </c>
      <c r="T984" s="215"/>
      <c r="U984" s="24" t="s">
        <v>272</v>
      </c>
      <c r="V984" s="2" t="s">
        <v>273</v>
      </c>
      <c r="W984" s="2" t="s">
        <v>272</v>
      </c>
      <c r="X984" s="2" t="s">
        <v>272</v>
      </c>
      <c r="Y984" s="25" t="s">
        <v>272</v>
      </c>
    </row>
    <row r="985" spans="1:25">
      <c r="A985" s="134" t="str">
        <f t="shared" si="15"/>
        <v>IEbu_02.1</v>
      </c>
      <c r="C985" s="177" t="s">
        <v>23</v>
      </c>
      <c r="D985" s="178" t="s">
        <v>1</v>
      </c>
      <c r="E985" s="178" t="s">
        <v>538</v>
      </c>
      <c r="F985" s="178" t="s">
        <v>539</v>
      </c>
      <c r="G985" s="178" t="s">
        <v>540</v>
      </c>
      <c r="H985" s="178" t="s">
        <v>5815</v>
      </c>
      <c r="I985" s="214" t="s">
        <v>643</v>
      </c>
      <c r="J985" s="82" t="s">
        <v>374</v>
      </c>
      <c r="K985" s="82" t="s">
        <v>3221</v>
      </c>
      <c r="L985" s="24" t="s">
        <v>272</v>
      </c>
      <c r="M985" s="25" t="s">
        <v>272</v>
      </c>
      <c r="N985" s="174" t="s">
        <v>7</v>
      </c>
      <c r="O985" s="2" t="s">
        <v>7</v>
      </c>
      <c r="P985" s="2" t="s">
        <v>7</v>
      </c>
      <c r="Q985" s="2" t="s">
        <v>7</v>
      </c>
      <c r="R985" s="2" t="s">
        <v>7</v>
      </c>
      <c r="S985" s="25" t="s">
        <v>7</v>
      </c>
      <c r="T985" s="215"/>
      <c r="U985" s="24" t="s">
        <v>272</v>
      </c>
      <c r="V985" s="2" t="s">
        <v>273</v>
      </c>
      <c r="W985" s="2" t="s">
        <v>272</v>
      </c>
      <c r="X985" s="2" t="s">
        <v>272</v>
      </c>
      <c r="Y985" s="25" t="s">
        <v>272</v>
      </c>
    </row>
    <row r="986" spans="1:25">
      <c r="A986" s="134" t="str">
        <f t="shared" si="15"/>
        <v>IEbu_03.1</v>
      </c>
      <c r="C986" s="177" t="s">
        <v>23</v>
      </c>
      <c r="D986" s="178" t="s">
        <v>1</v>
      </c>
      <c r="E986" s="178" t="s">
        <v>541</v>
      </c>
      <c r="F986" s="178" t="s">
        <v>542</v>
      </c>
      <c r="G986" s="178" t="s">
        <v>540</v>
      </c>
      <c r="H986" s="178" t="s">
        <v>5815</v>
      </c>
      <c r="I986" s="214" t="s">
        <v>643</v>
      </c>
      <c r="J986" s="82" t="s">
        <v>3222</v>
      </c>
      <c r="K986" s="82" t="s">
        <v>3223</v>
      </c>
      <c r="L986" s="24" t="s">
        <v>272</v>
      </c>
      <c r="M986" s="25" t="s">
        <v>272</v>
      </c>
      <c r="N986" s="174" t="s">
        <v>7</v>
      </c>
      <c r="O986" s="2" t="s">
        <v>7</v>
      </c>
      <c r="P986" s="2" t="s">
        <v>7</v>
      </c>
      <c r="Q986" s="2" t="s">
        <v>7</v>
      </c>
      <c r="R986" s="2" t="s">
        <v>7</v>
      </c>
      <c r="S986" s="25" t="s">
        <v>7</v>
      </c>
      <c r="T986" s="215"/>
      <c r="U986" s="24" t="s">
        <v>272</v>
      </c>
      <c r="V986" s="2" t="s">
        <v>273</v>
      </c>
      <c r="W986" s="2" t="s">
        <v>272</v>
      </c>
      <c r="X986" s="2" t="s">
        <v>272</v>
      </c>
      <c r="Y986" s="25" t="s">
        <v>272</v>
      </c>
    </row>
    <row r="987" spans="1:25">
      <c r="A987" s="134" t="str">
        <f t="shared" si="15"/>
        <v>IEbu_04.1</v>
      </c>
      <c r="C987" s="177" t="s">
        <v>23</v>
      </c>
      <c r="D987" s="178" t="s">
        <v>1</v>
      </c>
      <c r="E987" s="178" t="s">
        <v>543</v>
      </c>
      <c r="F987" s="178" t="s">
        <v>544</v>
      </c>
      <c r="G987" s="178" t="s">
        <v>540</v>
      </c>
      <c r="H987" s="178" t="s">
        <v>5815</v>
      </c>
      <c r="I987" s="214" t="s">
        <v>643</v>
      </c>
      <c r="J987" s="82" t="s">
        <v>374</v>
      </c>
      <c r="K987" s="82" t="s">
        <v>3224</v>
      </c>
      <c r="L987" s="24" t="s">
        <v>272</v>
      </c>
      <c r="M987" s="25" t="s">
        <v>272</v>
      </c>
      <c r="N987" s="174" t="s">
        <v>7</v>
      </c>
      <c r="O987" s="2" t="s">
        <v>7</v>
      </c>
      <c r="P987" s="2" t="s">
        <v>7</v>
      </c>
      <c r="Q987" s="2" t="s">
        <v>7</v>
      </c>
      <c r="R987" s="2" t="s">
        <v>7</v>
      </c>
      <c r="S987" s="25" t="s">
        <v>7</v>
      </c>
      <c r="T987" s="215"/>
      <c r="U987" s="24" t="s">
        <v>272</v>
      </c>
      <c r="V987" s="2" t="s">
        <v>273</v>
      </c>
      <c r="W987" s="2" t="s">
        <v>272</v>
      </c>
      <c r="X987" s="2" t="s">
        <v>272</v>
      </c>
      <c r="Y987" s="25" t="s">
        <v>272</v>
      </c>
    </row>
    <row r="988" spans="1:25">
      <c r="A988" s="134" t="str">
        <f t="shared" si="15"/>
        <v>IEbu_04.2</v>
      </c>
      <c r="C988" s="177" t="s">
        <v>23</v>
      </c>
      <c r="D988" s="178" t="s">
        <v>1</v>
      </c>
      <c r="E988" s="178" t="s">
        <v>545</v>
      </c>
      <c r="F988" s="178" t="s">
        <v>546</v>
      </c>
      <c r="G988" s="178" t="s">
        <v>540</v>
      </c>
      <c r="H988" s="178" t="s">
        <v>5815</v>
      </c>
      <c r="I988" s="214" t="s">
        <v>643</v>
      </c>
      <c r="J988" s="82" t="s">
        <v>374</v>
      </c>
      <c r="K988" s="82" t="s">
        <v>3225</v>
      </c>
      <c r="L988" s="24" t="s">
        <v>272</v>
      </c>
      <c r="M988" s="25" t="s">
        <v>272</v>
      </c>
      <c r="N988" s="174" t="s">
        <v>7</v>
      </c>
      <c r="O988" s="2" t="s">
        <v>7</v>
      </c>
      <c r="P988" s="2" t="s">
        <v>7</v>
      </c>
      <c r="Q988" s="2" t="s">
        <v>7</v>
      </c>
      <c r="R988" s="2" t="s">
        <v>7</v>
      </c>
      <c r="S988" s="25" t="s">
        <v>7</v>
      </c>
      <c r="T988" s="215"/>
      <c r="U988" s="24" t="s">
        <v>272</v>
      </c>
      <c r="V988" s="2" t="s">
        <v>273</v>
      </c>
      <c r="W988" s="2" t="s">
        <v>272</v>
      </c>
      <c r="X988" s="2" t="s">
        <v>272</v>
      </c>
      <c r="Y988" s="25" t="s">
        <v>272</v>
      </c>
    </row>
    <row r="989" spans="1:25">
      <c r="A989" s="134" t="str">
        <f t="shared" si="15"/>
        <v>IEbu_05.1</v>
      </c>
      <c r="C989" s="177" t="s">
        <v>23</v>
      </c>
      <c r="D989" s="178" t="s">
        <v>1</v>
      </c>
      <c r="E989" s="178" t="s">
        <v>547</v>
      </c>
      <c r="F989" s="178" t="s">
        <v>548</v>
      </c>
      <c r="G989" s="178" t="s">
        <v>540</v>
      </c>
      <c r="H989" s="178" t="s">
        <v>5815</v>
      </c>
      <c r="I989" s="214"/>
      <c r="J989" s="82" t="s">
        <v>194</v>
      </c>
      <c r="K989" s="82" t="s">
        <v>194</v>
      </c>
      <c r="L989" s="24" t="s">
        <v>7</v>
      </c>
      <c r="M989" s="25" t="s">
        <v>7</v>
      </c>
      <c r="N989" s="174" t="s">
        <v>7</v>
      </c>
      <c r="O989" s="2" t="s">
        <v>7</v>
      </c>
      <c r="P989" s="2" t="s">
        <v>7</v>
      </c>
      <c r="Q989" s="2" t="s">
        <v>7</v>
      </c>
      <c r="R989" s="2" t="s">
        <v>7</v>
      </c>
      <c r="S989" s="25" t="s">
        <v>7</v>
      </c>
      <c r="T989" s="215" t="s">
        <v>7</v>
      </c>
      <c r="U989" s="24" t="s">
        <v>7</v>
      </c>
      <c r="V989" s="2" t="s">
        <v>7</v>
      </c>
      <c r="W989" s="2" t="s">
        <v>7</v>
      </c>
      <c r="X989" s="2" t="s">
        <v>7</v>
      </c>
      <c r="Y989" s="25" t="s">
        <v>7</v>
      </c>
    </row>
    <row r="990" spans="1:25">
      <c r="A990" s="134" t="str">
        <f t="shared" si="15"/>
        <v>IEbu_06.1</v>
      </c>
      <c r="C990" s="177" t="s">
        <v>23</v>
      </c>
      <c r="D990" s="178" t="s">
        <v>1</v>
      </c>
      <c r="E990" s="178" t="s">
        <v>553</v>
      </c>
      <c r="F990" s="178" t="s">
        <v>554</v>
      </c>
      <c r="G990" s="178" t="s">
        <v>540</v>
      </c>
      <c r="H990" s="178" t="s">
        <v>5815</v>
      </c>
      <c r="I990" s="214" t="s">
        <v>643</v>
      </c>
      <c r="J990" s="82" t="s">
        <v>374</v>
      </c>
      <c r="K990" s="82" t="s">
        <v>3226</v>
      </c>
      <c r="L990" s="24" t="s">
        <v>272</v>
      </c>
      <c r="M990" s="25" t="s">
        <v>272</v>
      </c>
      <c r="N990" s="174" t="s">
        <v>7</v>
      </c>
      <c r="O990" s="2" t="s">
        <v>7</v>
      </c>
      <c r="P990" s="2" t="s">
        <v>7</v>
      </c>
      <c r="Q990" s="2" t="s">
        <v>7</v>
      </c>
      <c r="R990" s="2" t="s">
        <v>7</v>
      </c>
      <c r="S990" s="25" t="s">
        <v>7</v>
      </c>
      <c r="T990" s="215"/>
      <c r="U990" s="24" t="s">
        <v>272</v>
      </c>
      <c r="V990" s="2" t="s">
        <v>273</v>
      </c>
      <c r="W990" s="2" t="s">
        <v>272</v>
      </c>
      <c r="X990" s="2" t="s">
        <v>272</v>
      </c>
      <c r="Y990" s="25" t="s">
        <v>272</v>
      </c>
    </row>
    <row r="991" spans="1:25">
      <c r="A991" s="134" t="str">
        <f t="shared" si="15"/>
        <v>IEbu_06.2</v>
      </c>
      <c r="C991" s="177" t="s">
        <v>23</v>
      </c>
      <c r="D991" s="178" t="s">
        <v>1</v>
      </c>
      <c r="E991" s="178" t="s">
        <v>555</v>
      </c>
      <c r="F991" s="178" t="s">
        <v>556</v>
      </c>
      <c r="G991" s="178" t="s">
        <v>540</v>
      </c>
      <c r="H991" s="178" t="s">
        <v>5815</v>
      </c>
      <c r="I991" s="214" t="s">
        <v>643</v>
      </c>
      <c r="J991" s="82" t="s">
        <v>374</v>
      </c>
      <c r="K991" s="82" t="s">
        <v>3227</v>
      </c>
      <c r="L991" s="24" t="s">
        <v>272</v>
      </c>
      <c r="M991" s="25" t="s">
        <v>272</v>
      </c>
      <c r="N991" s="174" t="s">
        <v>7</v>
      </c>
      <c r="O991" s="2" t="s">
        <v>7</v>
      </c>
      <c r="P991" s="2" t="s">
        <v>7</v>
      </c>
      <c r="Q991" s="2" t="s">
        <v>7</v>
      </c>
      <c r="R991" s="2" t="s">
        <v>7</v>
      </c>
      <c r="S991" s="25" t="s">
        <v>7</v>
      </c>
      <c r="T991" s="215"/>
      <c r="U991" s="24" t="s">
        <v>272</v>
      </c>
      <c r="V991" s="2" t="s">
        <v>273</v>
      </c>
      <c r="W991" s="2" t="s">
        <v>272</v>
      </c>
      <c r="X991" s="2" t="s">
        <v>272</v>
      </c>
      <c r="Y991" s="25" t="s">
        <v>272</v>
      </c>
    </row>
    <row r="992" spans="1:25">
      <c r="A992" s="134" t="str">
        <f t="shared" si="15"/>
        <v>IEbu_07.1</v>
      </c>
      <c r="C992" s="177" t="s">
        <v>23</v>
      </c>
      <c r="D992" s="178" t="s">
        <v>1</v>
      </c>
      <c r="E992" s="178" t="s">
        <v>561</v>
      </c>
      <c r="F992" s="178" t="s">
        <v>562</v>
      </c>
      <c r="G992" s="178" t="s">
        <v>533</v>
      </c>
      <c r="H992" s="172" t="s">
        <v>5815</v>
      </c>
      <c r="I992" s="216" t="s">
        <v>643</v>
      </c>
      <c r="J992" s="82" t="s">
        <v>6072</v>
      </c>
      <c r="K992" s="82" t="s">
        <v>6073</v>
      </c>
      <c r="L992" s="24" t="s">
        <v>272</v>
      </c>
      <c r="M992" s="25" t="s">
        <v>272</v>
      </c>
      <c r="N992" s="174" t="s">
        <v>7</v>
      </c>
      <c r="O992" s="2" t="s">
        <v>7</v>
      </c>
      <c r="P992" s="2" t="s">
        <v>7</v>
      </c>
      <c r="Q992" s="2" t="s">
        <v>7</v>
      </c>
      <c r="R992" s="2" t="s">
        <v>7</v>
      </c>
      <c r="S992" s="25" t="s">
        <v>7</v>
      </c>
      <c r="T992" s="215"/>
      <c r="U992" s="24" t="s">
        <v>7</v>
      </c>
      <c r="V992" s="2" t="s">
        <v>7</v>
      </c>
      <c r="W992" s="2" t="s">
        <v>7</v>
      </c>
      <c r="X992" s="2" t="s">
        <v>7</v>
      </c>
      <c r="Y992" s="25" t="s">
        <v>7</v>
      </c>
    </row>
    <row r="993" spans="1:25">
      <c r="A993" s="134" t="str">
        <f t="shared" si="15"/>
        <v>IEbu_07.2</v>
      </c>
      <c r="C993" s="177" t="s">
        <v>23</v>
      </c>
      <c r="D993" s="178" t="s">
        <v>1</v>
      </c>
      <c r="E993" s="178" t="s">
        <v>563</v>
      </c>
      <c r="F993" s="178" t="s">
        <v>564</v>
      </c>
      <c r="G993" s="178" t="s">
        <v>540</v>
      </c>
      <c r="H993" s="178" t="s">
        <v>5815</v>
      </c>
      <c r="I993" s="214" t="s">
        <v>643</v>
      </c>
      <c r="J993" s="82" t="s">
        <v>6072</v>
      </c>
      <c r="K993" s="82" t="s">
        <v>6074</v>
      </c>
      <c r="L993" s="24" t="s">
        <v>272</v>
      </c>
      <c r="M993" s="25" t="s">
        <v>272</v>
      </c>
      <c r="N993" s="174" t="s">
        <v>7</v>
      </c>
      <c r="O993" s="2" t="s">
        <v>7</v>
      </c>
      <c r="P993" s="2" t="s">
        <v>7</v>
      </c>
      <c r="Q993" s="2" t="s">
        <v>7</v>
      </c>
      <c r="R993" s="2" t="s">
        <v>7</v>
      </c>
      <c r="S993" s="25" t="s">
        <v>7</v>
      </c>
      <c r="T993" s="215"/>
      <c r="U993" s="24" t="s">
        <v>272</v>
      </c>
      <c r="V993" s="2" t="s">
        <v>273</v>
      </c>
      <c r="W993" s="2" t="s">
        <v>272</v>
      </c>
      <c r="X993" s="2" t="s">
        <v>272</v>
      </c>
      <c r="Y993" s="25" t="s">
        <v>272</v>
      </c>
    </row>
    <row r="994" spans="1:25">
      <c r="A994" s="134" t="str">
        <f t="shared" si="15"/>
        <v>IEca_01.1</v>
      </c>
      <c r="C994" s="177" t="s">
        <v>23</v>
      </c>
      <c r="D994" s="178" t="s">
        <v>495</v>
      </c>
      <c r="E994" s="178" t="s">
        <v>565</v>
      </c>
      <c r="F994" s="178" t="s">
        <v>566</v>
      </c>
      <c r="G994" s="178" t="s">
        <v>540</v>
      </c>
      <c r="H994" s="178" t="s">
        <v>5815</v>
      </c>
      <c r="I994" s="214"/>
      <c r="J994" s="82" t="s">
        <v>194</v>
      </c>
      <c r="K994" s="82" t="s">
        <v>194</v>
      </c>
      <c r="L994" s="24" t="s">
        <v>7</v>
      </c>
      <c r="M994" s="25" t="s">
        <v>7</v>
      </c>
      <c r="N994" s="174" t="s">
        <v>7</v>
      </c>
      <c r="O994" s="2" t="s">
        <v>7</v>
      </c>
      <c r="P994" s="2" t="s">
        <v>7</v>
      </c>
      <c r="Q994" s="2" t="s">
        <v>7</v>
      </c>
      <c r="R994" s="2" t="s">
        <v>7</v>
      </c>
      <c r="S994" s="25" t="s">
        <v>7</v>
      </c>
      <c r="T994" s="215" t="s">
        <v>7</v>
      </c>
      <c r="U994" s="24" t="s">
        <v>7</v>
      </c>
      <c r="V994" s="2" t="s">
        <v>7</v>
      </c>
      <c r="W994" s="2" t="s">
        <v>7</v>
      </c>
      <c r="X994" s="2" t="s">
        <v>7</v>
      </c>
      <c r="Y994" s="25" t="s">
        <v>7</v>
      </c>
    </row>
    <row r="995" spans="1:25">
      <c r="A995" s="134" t="str">
        <f t="shared" si="15"/>
        <v>IEca_01.2</v>
      </c>
      <c r="C995" s="177" t="s">
        <v>23</v>
      </c>
      <c r="D995" s="178" t="s">
        <v>495</v>
      </c>
      <c r="E995" s="178" t="s">
        <v>567</v>
      </c>
      <c r="F995" s="178" t="s">
        <v>568</v>
      </c>
      <c r="G995" s="178" t="s">
        <v>533</v>
      </c>
      <c r="H995" s="178" t="s">
        <v>5815</v>
      </c>
      <c r="I995" s="214" t="s">
        <v>643</v>
      </c>
      <c r="J995" s="82" t="s">
        <v>372</v>
      </c>
      <c r="K995" s="82" t="s">
        <v>6075</v>
      </c>
      <c r="L995" s="24" t="s">
        <v>272</v>
      </c>
      <c r="M995" s="25" t="s">
        <v>272</v>
      </c>
      <c r="N995" s="174" t="s">
        <v>7</v>
      </c>
      <c r="O995" s="2" t="s">
        <v>7</v>
      </c>
      <c r="P995" s="2" t="s">
        <v>7</v>
      </c>
      <c r="Q995" s="2" t="s">
        <v>7</v>
      </c>
      <c r="R995" s="2" t="s">
        <v>7</v>
      </c>
      <c r="S995" s="25" t="s">
        <v>7</v>
      </c>
      <c r="T995" s="215"/>
      <c r="U995" s="24" t="s">
        <v>7</v>
      </c>
      <c r="V995" s="2" t="s">
        <v>7</v>
      </c>
      <c r="W995" s="2" t="s">
        <v>7</v>
      </c>
      <c r="X995" s="2" t="s">
        <v>7</v>
      </c>
      <c r="Y995" s="25" t="s">
        <v>7</v>
      </c>
    </row>
    <row r="996" spans="1:25">
      <c r="A996" s="134" t="str">
        <f t="shared" si="15"/>
        <v>IEca_01.2</v>
      </c>
      <c r="C996" s="177" t="s">
        <v>23</v>
      </c>
      <c r="D996" s="178" t="s">
        <v>495</v>
      </c>
      <c r="E996" s="178" t="s">
        <v>567</v>
      </c>
      <c r="F996" s="178" t="s">
        <v>568</v>
      </c>
      <c r="G996" s="178" t="s">
        <v>533</v>
      </c>
      <c r="H996" s="178" t="s">
        <v>5815</v>
      </c>
      <c r="I996" s="214" t="s">
        <v>643</v>
      </c>
      <c r="J996" s="82" t="s">
        <v>3213</v>
      </c>
      <c r="K996" s="82" t="s">
        <v>6076</v>
      </c>
      <c r="L996" s="24" t="s">
        <v>272</v>
      </c>
      <c r="M996" s="25" t="s">
        <v>273</v>
      </c>
      <c r="N996" s="174" t="s">
        <v>273</v>
      </c>
      <c r="O996" s="2" t="s">
        <v>273</v>
      </c>
      <c r="P996" s="2" t="s">
        <v>273</v>
      </c>
      <c r="Q996" s="2" t="s">
        <v>273</v>
      </c>
      <c r="R996" s="2" t="s">
        <v>273</v>
      </c>
      <c r="S996" s="25" t="s">
        <v>272</v>
      </c>
      <c r="T996" s="215"/>
      <c r="U996" s="24" t="s">
        <v>7</v>
      </c>
      <c r="V996" s="2" t="s">
        <v>7</v>
      </c>
      <c r="W996" s="2" t="s">
        <v>7</v>
      </c>
      <c r="X996" s="2" t="s">
        <v>7</v>
      </c>
      <c r="Y996" s="25" t="s">
        <v>7</v>
      </c>
    </row>
    <row r="997" spans="1:25">
      <c r="A997" s="134" t="str">
        <f t="shared" si="15"/>
        <v>IEca_01.3</v>
      </c>
      <c r="C997" s="177" t="s">
        <v>23</v>
      </c>
      <c r="D997" s="178" t="s">
        <v>495</v>
      </c>
      <c r="E997" s="178" t="s">
        <v>569</v>
      </c>
      <c r="F997" s="178" t="s">
        <v>570</v>
      </c>
      <c r="G997" s="178" t="s">
        <v>540</v>
      </c>
      <c r="H997" s="178" t="s">
        <v>5815</v>
      </c>
      <c r="I997" s="214" t="s">
        <v>643</v>
      </c>
      <c r="J997" s="82" t="s">
        <v>284</v>
      </c>
      <c r="K997" s="82" t="s">
        <v>6077</v>
      </c>
      <c r="L997" s="24" t="s">
        <v>272</v>
      </c>
      <c r="M997" s="25" t="s">
        <v>273</v>
      </c>
      <c r="N997" s="174" t="s">
        <v>272</v>
      </c>
      <c r="O997" s="2" t="s">
        <v>273</v>
      </c>
      <c r="P997" s="2" t="s">
        <v>273</v>
      </c>
      <c r="Q997" s="2" t="s">
        <v>273</v>
      </c>
      <c r="R997" s="2" t="s">
        <v>273</v>
      </c>
      <c r="S997" s="25" t="s">
        <v>273</v>
      </c>
      <c r="T997" s="215"/>
      <c r="U997" s="24" t="s">
        <v>272</v>
      </c>
      <c r="V997" s="2" t="s">
        <v>273</v>
      </c>
      <c r="W997" s="2" t="s">
        <v>272</v>
      </c>
      <c r="X997" s="2" t="s">
        <v>273</v>
      </c>
      <c r="Y997" s="25" t="s">
        <v>273</v>
      </c>
    </row>
    <row r="998" spans="1:25">
      <c r="A998" s="134" t="str">
        <f t="shared" si="15"/>
        <v>IEca_01.3</v>
      </c>
      <c r="C998" s="177" t="s">
        <v>23</v>
      </c>
      <c r="D998" s="178" t="s">
        <v>495</v>
      </c>
      <c r="E998" s="178" t="s">
        <v>569</v>
      </c>
      <c r="F998" s="178" t="s">
        <v>570</v>
      </c>
      <c r="G998" s="178" t="s">
        <v>540</v>
      </c>
      <c r="H998" s="178" t="s">
        <v>5815</v>
      </c>
      <c r="I998" s="214" t="s">
        <v>643</v>
      </c>
      <c r="J998" s="82" t="s">
        <v>3213</v>
      </c>
      <c r="K998" s="82" t="s">
        <v>6078</v>
      </c>
      <c r="L998" s="24" t="s">
        <v>272</v>
      </c>
      <c r="M998" s="25" t="s">
        <v>273</v>
      </c>
      <c r="N998" s="174" t="s">
        <v>272</v>
      </c>
      <c r="O998" s="2" t="s">
        <v>273</v>
      </c>
      <c r="P998" s="2" t="s">
        <v>273</v>
      </c>
      <c r="Q998" s="2" t="s">
        <v>273</v>
      </c>
      <c r="R998" s="2" t="s">
        <v>273</v>
      </c>
      <c r="S998" s="25" t="s">
        <v>273</v>
      </c>
      <c r="T998" s="215"/>
      <c r="U998" s="24" t="s">
        <v>272</v>
      </c>
      <c r="V998" s="2" t="s">
        <v>273</v>
      </c>
      <c r="W998" s="2" t="s">
        <v>272</v>
      </c>
      <c r="X998" s="2" t="s">
        <v>273</v>
      </c>
      <c r="Y998" s="25" t="s">
        <v>273</v>
      </c>
    </row>
    <row r="999" spans="1:25">
      <c r="A999" s="134" t="str">
        <f t="shared" si="15"/>
        <v>IEca_01.3</v>
      </c>
      <c r="C999" s="177" t="s">
        <v>23</v>
      </c>
      <c r="D999" s="178" t="s">
        <v>495</v>
      </c>
      <c r="E999" s="178" t="s">
        <v>569</v>
      </c>
      <c r="F999" s="178" t="s">
        <v>570</v>
      </c>
      <c r="G999" s="178" t="s">
        <v>540</v>
      </c>
      <c r="H999" s="178" t="s">
        <v>5815</v>
      </c>
      <c r="I999" s="214" t="s">
        <v>643</v>
      </c>
      <c r="J999" s="82" t="s">
        <v>3238</v>
      </c>
      <c r="K999" s="82" t="s">
        <v>3239</v>
      </c>
      <c r="L999" s="24" t="s">
        <v>272</v>
      </c>
      <c r="M999" s="25" t="s">
        <v>273</v>
      </c>
      <c r="N999" s="174" t="s">
        <v>272</v>
      </c>
      <c r="O999" s="2" t="s">
        <v>273</v>
      </c>
      <c r="P999" s="2" t="s">
        <v>273</v>
      </c>
      <c r="Q999" s="2" t="s">
        <v>273</v>
      </c>
      <c r="R999" s="2" t="s">
        <v>273</v>
      </c>
      <c r="S999" s="25" t="s">
        <v>272</v>
      </c>
      <c r="T999" s="215"/>
      <c r="U999" s="24" t="s">
        <v>272</v>
      </c>
      <c r="V999" s="2" t="s">
        <v>273</v>
      </c>
      <c r="W999" s="2" t="s">
        <v>272</v>
      </c>
      <c r="X999" s="2" t="s">
        <v>273</v>
      </c>
      <c r="Y999" s="25" t="s">
        <v>273</v>
      </c>
    </row>
    <row r="1000" spans="1:25">
      <c r="A1000" s="134" t="str">
        <f t="shared" si="15"/>
        <v>IEca_01.4</v>
      </c>
      <c r="C1000" s="177" t="s">
        <v>23</v>
      </c>
      <c r="D1000" s="178" t="s">
        <v>495</v>
      </c>
      <c r="E1000" s="178" t="s">
        <v>571</v>
      </c>
      <c r="F1000" s="178" t="s">
        <v>572</v>
      </c>
      <c r="G1000" s="178" t="s">
        <v>540</v>
      </c>
      <c r="H1000" s="172" t="s">
        <v>5815</v>
      </c>
      <c r="I1000" s="216" t="s">
        <v>643</v>
      </c>
      <c r="J1000" s="82" t="s">
        <v>3213</v>
      </c>
      <c r="K1000" s="82" t="s">
        <v>3237</v>
      </c>
      <c r="L1000" s="24" t="s">
        <v>272</v>
      </c>
      <c r="M1000" s="25" t="s">
        <v>273</v>
      </c>
      <c r="N1000" s="174" t="s">
        <v>273</v>
      </c>
      <c r="O1000" s="2" t="s">
        <v>273</v>
      </c>
      <c r="P1000" s="2" t="s">
        <v>273</v>
      </c>
      <c r="Q1000" s="2" t="s">
        <v>273</v>
      </c>
      <c r="R1000" s="2" t="s">
        <v>273</v>
      </c>
      <c r="S1000" s="25" t="s">
        <v>272</v>
      </c>
      <c r="T1000" s="215"/>
      <c r="U1000" s="24" t="s">
        <v>273</v>
      </c>
      <c r="V1000" s="2" t="s">
        <v>273</v>
      </c>
      <c r="W1000" s="2" t="s">
        <v>273</v>
      </c>
      <c r="X1000" s="2" t="s">
        <v>273</v>
      </c>
      <c r="Y1000" s="25" t="s">
        <v>273</v>
      </c>
    </row>
    <row r="1001" spans="1:25">
      <c r="A1001" s="134" t="str">
        <f t="shared" si="15"/>
        <v>IEca_01.4</v>
      </c>
      <c r="C1001" s="177" t="s">
        <v>23</v>
      </c>
      <c r="D1001" s="178" t="s">
        <v>495</v>
      </c>
      <c r="E1001" s="178" t="s">
        <v>571</v>
      </c>
      <c r="F1001" s="178" t="s">
        <v>572</v>
      </c>
      <c r="G1001" s="178" t="s">
        <v>540</v>
      </c>
      <c r="H1001" s="178" t="s">
        <v>5815</v>
      </c>
      <c r="I1001" s="214" t="s">
        <v>643</v>
      </c>
      <c r="J1001" s="82" t="s">
        <v>3238</v>
      </c>
      <c r="K1001" s="82" t="s">
        <v>3239</v>
      </c>
      <c r="L1001" s="24" t="s">
        <v>272</v>
      </c>
      <c r="M1001" s="25" t="s">
        <v>273</v>
      </c>
      <c r="N1001" s="174" t="s">
        <v>273</v>
      </c>
      <c r="O1001" s="2" t="s">
        <v>273</v>
      </c>
      <c r="P1001" s="2" t="s">
        <v>273</v>
      </c>
      <c r="Q1001" s="2" t="s">
        <v>273</v>
      </c>
      <c r="R1001" s="2" t="s">
        <v>273</v>
      </c>
      <c r="S1001" s="25" t="s">
        <v>272</v>
      </c>
      <c r="T1001" s="215"/>
      <c r="U1001" s="24" t="s">
        <v>273</v>
      </c>
      <c r="V1001" s="2" t="s">
        <v>273</v>
      </c>
      <c r="W1001" s="2" t="s">
        <v>273</v>
      </c>
      <c r="X1001" s="2" t="s">
        <v>273</v>
      </c>
      <c r="Y1001" s="25" t="s">
        <v>273</v>
      </c>
    </row>
    <row r="1002" spans="1:25">
      <c r="A1002" s="134" t="str">
        <f t="shared" si="15"/>
        <v>IEca_02.6</v>
      </c>
      <c r="C1002" s="177" t="s">
        <v>23</v>
      </c>
      <c r="D1002" s="178" t="s">
        <v>495</v>
      </c>
      <c r="E1002" s="178" t="s">
        <v>583</v>
      </c>
      <c r="F1002" s="178" t="s">
        <v>584</v>
      </c>
      <c r="G1002" s="178" t="s">
        <v>540</v>
      </c>
      <c r="H1002" s="178" t="s">
        <v>5815</v>
      </c>
      <c r="I1002" s="214" t="s">
        <v>643</v>
      </c>
      <c r="J1002" s="82" t="s">
        <v>3213</v>
      </c>
      <c r="K1002" s="82" t="s">
        <v>3253</v>
      </c>
      <c r="L1002" s="24" t="s">
        <v>272</v>
      </c>
      <c r="M1002" s="25" t="s">
        <v>273</v>
      </c>
      <c r="N1002" s="174" t="s">
        <v>273</v>
      </c>
      <c r="O1002" s="2" t="s">
        <v>273</v>
      </c>
      <c r="P1002" s="2" t="s">
        <v>273</v>
      </c>
      <c r="Q1002" s="2" t="s">
        <v>273</v>
      </c>
      <c r="R1002" s="2" t="s">
        <v>273</v>
      </c>
      <c r="S1002" s="25" t="s">
        <v>272</v>
      </c>
      <c r="T1002" s="215"/>
      <c r="U1002" s="24" t="s">
        <v>273</v>
      </c>
      <c r="V1002" s="2" t="s">
        <v>273</v>
      </c>
      <c r="W1002" s="2" t="s">
        <v>273</v>
      </c>
      <c r="X1002" s="2" t="s">
        <v>273</v>
      </c>
      <c r="Y1002" s="25" t="s">
        <v>273</v>
      </c>
    </row>
    <row r="1003" spans="1:25">
      <c r="A1003" s="134" t="str">
        <f t="shared" si="15"/>
        <v>IEca_02.6</v>
      </c>
      <c r="C1003" s="177" t="s">
        <v>23</v>
      </c>
      <c r="D1003" s="178" t="s">
        <v>495</v>
      </c>
      <c r="E1003" s="178" t="s">
        <v>583</v>
      </c>
      <c r="F1003" s="178" t="s">
        <v>584</v>
      </c>
      <c r="G1003" s="178" t="s">
        <v>540</v>
      </c>
      <c r="H1003" s="178" t="s">
        <v>5815</v>
      </c>
      <c r="I1003" s="214" t="s">
        <v>643</v>
      </c>
      <c r="J1003" s="82" t="s">
        <v>3254</v>
      </c>
      <c r="K1003" s="82" t="s">
        <v>3255</v>
      </c>
      <c r="L1003" s="24" t="s">
        <v>272</v>
      </c>
      <c r="M1003" s="25" t="s">
        <v>273</v>
      </c>
      <c r="N1003" s="174" t="s">
        <v>272</v>
      </c>
      <c r="O1003" s="2" t="s">
        <v>273</v>
      </c>
      <c r="P1003" s="2" t="s">
        <v>273</v>
      </c>
      <c r="Q1003" s="2" t="s">
        <v>273</v>
      </c>
      <c r="R1003" s="2" t="s">
        <v>273</v>
      </c>
      <c r="S1003" s="25" t="s">
        <v>272</v>
      </c>
      <c r="T1003" s="215"/>
      <c r="U1003" s="24" t="s">
        <v>272</v>
      </c>
      <c r="V1003" s="2" t="s">
        <v>273</v>
      </c>
      <c r="W1003" s="2" t="s">
        <v>272</v>
      </c>
      <c r="X1003" s="2" t="s">
        <v>273</v>
      </c>
      <c r="Y1003" s="25" t="s">
        <v>273</v>
      </c>
    </row>
    <row r="1004" spans="1:25">
      <c r="A1004" s="134" t="str">
        <f t="shared" si="15"/>
        <v>IEca_02.6</v>
      </c>
      <c r="C1004" s="177" t="s">
        <v>23</v>
      </c>
      <c r="D1004" s="178" t="s">
        <v>495</v>
      </c>
      <c r="E1004" s="178" t="s">
        <v>583</v>
      </c>
      <c r="F1004" s="178" t="s">
        <v>584</v>
      </c>
      <c r="G1004" s="178" t="s">
        <v>540</v>
      </c>
      <c r="H1004" s="178" t="s">
        <v>5815</v>
      </c>
      <c r="I1004" s="214" t="s">
        <v>643</v>
      </c>
      <c r="J1004" s="82" t="s">
        <v>3213</v>
      </c>
      <c r="K1004" s="82" t="s">
        <v>3256</v>
      </c>
      <c r="L1004" s="24" t="s">
        <v>272</v>
      </c>
      <c r="M1004" s="25" t="s">
        <v>273</v>
      </c>
      <c r="N1004" s="174" t="s">
        <v>273</v>
      </c>
      <c r="O1004" s="2" t="s">
        <v>273</v>
      </c>
      <c r="P1004" s="2" t="s">
        <v>273</v>
      </c>
      <c r="Q1004" s="2" t="s">
        <v>273</v>
      </c>
      <c r="R1004" s="2" t="s">
        <v>273</v>
      </c>
      <c r="S1004" s="25" t="s">
        <v>272</v>
      </c>
      <c r="T1004" s="215"/>
      <c r="U1004" s="24" t="s">
        <v>273</v>
      </c>
      <c r="V1004" s="2" t="s">
        <v>273</v>
      </c>
      <c r="W1004" s="2" t="s">
        <v>273</v>
      </c>
      <c r="X1004" s="2" t="s">
        <v>273</v>
      </c>
      <c r="Y1004" s="25" t="s">
        <v>273</v>
      </c>
    </row>
    <row r="1005" spans="1:25">
      <c r="A1005" s="134" t="str">
        <f t="shared" si="15"/>
        <v>IEca_03.1</v>
      </c>
      <c r="C1005" s="177" t="s">
        <v>23</v>
      </c>
      <c r="D1005" s="178" t="s">
        <v>495</v>
      </c>
      <c r="E1005" s="178" t="s">
        <v>585</v>
      </c>
      <c r="F1005" s="178" t="s">
        <v>586</v>
      </c>
      <c r="G1005" s="178" t="s">
        <v>533</v>
      </c>
      <c r="H1005" s="178" t="s">
        <v>5815</v>
      </c>
      <c r="I1005" s="214" t="s">
        <v>643</v>
      </c>
      <c r="J1005" s="82" t="s">
        <v>3213</v>
      </c>
      <c r="K1005" s="82" t="s">
        <v>3257</v>
      </c>
      <c r="L1005" s="24" t="s">
        <v>272</v>
      </c>
      <c r="M1005" s="25" t="s">
        <v>273</v>
      </c>
      <c r="N1005" s="174" t="s">
        <v>273</v>
      </c>
      <c r="O1005" s="2" t="s">
        <v>273</v>
      </c>
      <c r="P1005" s="2" t="s">
        <v>273</v>
      </c>
      <c r="Q1005" s="2" t="s">
        <v>273</v>
      </c>
      <c r="R1005" s="2" t="s">
        <v>273</v>
      </c>
      <c r="S1005" s="25" t="s">
        <v>272</v>
      </c>
      <c r="T1005" s="215"/>
      <c r="U1005" s="24" t="s">
        <v>7</v>
      </c>
      <c r="V1005" s="2" t="s">
        <v>7</v>
      </c>
      <c r="W1005" s="2" t="s">
        <v>7</v>
      </c>
      <c r="X1005" s="2" t="s">
        <v>7</v>
      </c>
      <c r="Y1005" s="25" t="s">
        <v>7</v>
      </c>
    </row>
    <row r="1006" spans="1:25">
      <c r="A1006" s="134" t="str">
        <f t="shared" si="15"/>
        <v>IEca_03.2</v>
      </c>
      <c r="C1006" s="177" t="s">
        <v>23</v>
      </c>
      <c r="D1006" s="178" t="s">
        <v>495</v>
      </c>
      <c r="E1006" s="178" t="s">
        <v>587</v>
      </c>
      <c r="F1006" s="178" t="s">
        <v>588</v>
      </c>
      <c r="G1006" s="178" t="s">
        <v>540</v>
      </c>
      <c r="H1006" s="178" t="s">
        <v>5815</v>
      </c>
      <c r="I1006" s="214" t="s">
        <v>643</v>
      </c>
      <c r="J1006" s="82" t="s">
        <v>3213</v>
      </c>
      <c r="K1006" s="82" t="s">
        <v>3257</v>
      </c>
      <c r="L1006" s="24" t="s">
        <v>272</v>
      </c>
      <c r="M1006" s="25" t="s">
        <v>273</v>
      </c>
      <c r="N1006" s="174" t="s">
        <v>273</v>
      </c>
      <c r="O1006" s="2" t="s">
        <v>273</v>
      </c>
      <c r="P1006" s="2" t="s">
        <v>273</v>
      </c>
      <c r="Q1006" s="2" t="s">
        <v>273</v>
      </c>
      <c r="R1006" s="2" t="s">
        <v>273</v>
      </c>
      <c r="S1006" s="25" t="s">
        <v>272</v>
      </c>
      <c r="T1006" s="215"/>
      <c r="U1006" s="24" t="s">
        <v>273</v>
      </c>
      <c r="V1006" s="2" t="s">
        <v>273</v>
      </c>
      <c r="W1006" s="2" t="s">
        <v>273</v>
      </c>
      <c r="X1006" s="2" t="s">
        <v>273</v>
      </c>
      <c r="Y1006" s="25" t="s">
        <v>273</v>
      </c>
    </row>
    <row r="1007" spans="1:25">
      <c r="A1007" s="134" t="str">
        <f t="shared" si="15"/>
        <v>IEca_03.3</v>
      </c>
      <c r="C1007" s="177" t="s">
        <v>23</v>
      </c>
      <c r="D1007" s="178" t="s">
        <v>495</v>
      </c>
      <c r="E1007" s="178" t="s">
        <v>589</v>
      </c>
      <c r="F1007" s="178" t="s">
        <v>590</v>
      </c>
      <c r="G1007" s="178" t="s">
        <v>540</v>
      </c>
      <c r="H1007" s="178" t="s">
        <v>5815</v>
      </c>
      <c r="I1007" s="214" t="s">
        <v>643</v>
      </c>
      <c r="J1007" s="82" t="s">
        <v>3213</v>
      </c>
      <c r="K1007" s="82" t="s">
        <v>3258</v>
      </c>
      <c r="L1007" s="24" t="s">
        <v>272</v>
      </c>
      <c r="M1007" s="25" t="s">
        <v>273</v>
      </c>
      <c r="N1007" s="174" t="s">
        <v>273</v>
      </c>
      <c r="O1007" s="2" t="s">
        <v>273</v>
      </c>
      <c r="P1007" s="2" t="s">
        <v>273</v>
      </c>
      <c r="Q1007" s="2" t="s">
        <v>273</v>
      </c>
      <c r="R1007" s="2" t="s">
        <v>273</v>
      </c>
      <c r="S1007" s="25" t="s">
        <v>272</v>
      </c>
      <c r="T1007" s="215"/>
      <c r="U1007" s="24" t="s">
        <v>273</v>
      </c>
      <c r="V1007" s="2" t="s">
        <v>273</v>
      </c>
      <c r="W1007" s="2" t="s">
        <v>273</v>
      </c>
      <c r="X1007" s="2" t="s">
        <v>273</v>
      </c>
      <c r="Y1007" s="25" t="s">
        <v>273</v>
      </c>
    </row>
    <row r="1008" spans="1:25">
      <c r="A1008" s="134" t="str">
        <f t="shared" si="15"/>
        <v>IEca_04.2</v>
      </c>
      <c r="C1008" s="177" t="s">
        <v>23</v>
      </c>
      <c r="D1008" s="178" t="s">
        <v>495</v>
      </c>
      <c r="E1008" s="178" t="s">
        <v>593</v>
      </c>
      <c r="F1008" s="178" t="s">
        <v>594</v>
      </c>
      <c r="G1008" s="178" t="s">
        <v>540</v>
      </c>
      <c r="H1008" s="172" t="s">
        <v>5815</v>
      </c>
      <c r="I1008" s="216" t="s">
        <v>643</v>
      </c>
      <c r="J1008" s="82" t="s">
        <v>3213</v>
      </c>
      <c r="K1008" s="82" t="s">
        <v>3260</v>
      </c>
      <c r="L1008" s="24" t="s">
        <v>272</v>
      </c>
      <c r="M1008" s="25" t="s">
        <v>273</v>
      </c>
      <c r="N1008" s="174" t="s">
        <v>273</v>
      </c>
      <c r="O1008" s="2" t="s">
        <v>273</v>
      </c>
      <c r="P1008" s="2" t="s">
        <v>273</v>
      </c>
      <c r="Q1008" s="2" t="s">
        <v>273</v>
      </c>
      <c r="R1008" s="2" t="s">
        <v>273</v>
      </c>
      <c r="S1008" s="25" t="s">
        <v>272</v>
      </c>
      <c r="T1008" s="215"/>
      <c r="U1008" s="24" t="s">
        <v>273</v>
      </c>
      <c r="V1008" s="2" t="s">
        <v>273</v>
      </c>
      <c r="W1008" s="2" t="s">
        <v>273</v>
      </c>
      <c r="X1008" s="2" t="s">
        <v>273</v>
      </c>
      <c r="Y1008" s="25" t="s">
        <v>273</v>
      </c>
    </row>
    <row r="1009" spans="1:25">
      <c r="A1009" s="134" t="str">
        <f t="shared" si="15"/>
        <v>IEca_04.3</v>
      </c>
      <c r="C1009" s="177" t="s">
        <v>23</v>
      </c>
      <c r="D1009" s="178" t="s">
        <v>495</v>
      </c>
      <c r="E1009" s="178" t="s">
        <v>595</v>
      </c>
      <c r="F1009" s="178" t="s">
        <v>596</v>
      </c>
      <c r="G1009" s="178" t="s">
        <v>540</v>
      </c>
      <c r="H1009" s="178" t="s">
        <v>5815</v>
      </c>
      <c r="I1009" s="214" t="s">
        <v>643</v>
      </c>
      <c r="J1009" s="82" t="s">
        <v>374</v>
      </c>
      <c r="K1009" s="82" t="s">
        <v>3261</v>
      </c>
      <c r="L1009" s="24" t="s">
        <v>272</v>
      </c>
      <c r="M1009" s="25" t="s">
        <v>272</v>
      </c>
      <c r="N1009" s="174" t="s">
        <v>7</v>
      </c>
      <c r="O1009" s="2" t="s">
        <v>7</v>
      </c>
      <c r="P1009" s="2" t="s">
        <v>7</v>
      </c>
      <c r="Q1009" s="2" t="s">
        <v>7</v>
      </c>
      <c r="R1009" s="2" t="s">
        <v>7</v>
      </c>
      <c r="S1009" s="25" t="s">
        <v>7</v>
      </c>
      <c r="T1009" s="215"/>
      <c r="U1009" s="24" t="s">
        <v>272</v>
      </c>
      <c r="V1009" s="2" t="s">
        <v>273</v>
      </c>
      <c r="W1009" s="2" t="s">
        <v>272</v>
      </c>
      <c r="X1009" s="2" t="s">
        <v>272</v>
      </c>
      <c r="Y1009" s="25" t="s">
        <v>272</v>
      </c>
    </row>
    <row r="1010" spans="1:25">
      <c r="A1010" s="134" t="str">
        <f t="shared" si="15"/>
        <v>IEca_04.3</v>
      </c>
      <c r="C1010" s="177" t="s">
        <v>23</v>
      </c>
      <c r="D1010" s="178" t="s">
        <v>495</v>
      </c>
      <c r="E1010" s="178" t="s">
        <v>595</v>
      </c>
      <c r="F1010" s="178" t="s">
        <v>596</v>
      </c>
      <c r="G1010" s="178" t="s">
        <v>540</v>
      </c>
      <c r="H1010" s="178" t="s">
        <v>5815</v>
      </c>
      <c r="I1010" s="214" t="s">
        <v>643</v>
      </c>
      <c r="J1010" s="82" t="s">
        <v>374</v>
      </c>
      <c r="K1010" s="82" t="s">
        <v>6079</v>
      </c>
      <c r="L1010" s="24" t="s">
        <v>272</v>
      </c>
      <c r="M1010" s="25" t="s">
        <v>272</v>
      </c>
      <c r="N1010" s="174" t="s">
        <v>7</v>
      </c>
      <c r="O1010" s="2" t="s">
        <v>7</v>
      </c>
      <c r="P1010" s="2" t="s">
        <v>7</v>
      </c>
      <c r="Q1010" s="2" t="s">
        <v>7</v>
      </c>
      <c r="R1010" s="2" t="s">
        <v>7</v>
      </c>
      <c r="S1010" s="25" t="s">
        <v>7</v>
      </c>
      <c r="T1010" s="215"/>
      <c r="U1010" s="24" t="s">
        <v>272</v>
      </c>
      <c r="V1010" s="2" t="s">
        <v>273</v>
      </c>
      <c r="W1010" s="2" t="s">
        <v>272</v>
      </c>
      <c r="X1010" s="2" t="s">
        <v>272</v>
      </c>
      <c r="Y1010" s="25" t="s">
        <v>272</v>
      </c>
    </row>
    <row r="1011" spans="1:25">
      <c r="A1011" s="134" t="str">
        <f t="shared" si="15"/>
        <v>IEca_05.2</v>
      </c>
      <c r="C1011" s="177" t="s">
        <v>23</v>
      </c>
      <c r="D1011" s="178" t="s">
        <v>495</v>
      </c>
      <c r="E1011" s="178" t="s">
        <v>599</v>
      </c>
      <c r="F1011" s="178" t="s">
        <v>600</v>
      </c>
      <c r="G1011" s="178" t="s">
        <v>540</v>
      </c>
      <c r="H1011" s="178" t="s">
        <v>5815</v>
      </c>
      <c r="I1011" s="214" t="s">
        <v>643</v>
      </c>
      <c r="J1011" s="82" t="s">
        <v>3268</v>
      </c>
      <c r="K1011" s="82" t="s">
        <v>3267</v>
      </c>
      <c r="L1011" s="24" t="s">
        <v>272</v>
      </c>
      <c r="M1011" s="25" t="s">
        <v>273</v>
      </c>
      <c r="N1011" s="174" t="s">
        <v>273</v>
      </c>
      <c r="O1011" s="2" t="s">
        <v>273</v>
      </c>
      <c r="P1011" s="2" t="s">
        <v>273</v>
      </c>
      <c r="Q1011" s="2" t="s">
        <v>273</v>
      </c>
      <c r="R1011" s="2" t="s">
        <v>273</v>
      </c>
      <c r="S1011" s="25" t="s">
        <v>272</v>
      </c>
      <c r="T1011" s="215"/>
      <c r="U1011" s="24" t="s">
        <v>273</v>
      </c>
      <c r="V1011" s="2" t="s">
        <v>273</v>
      </c>
      <c r="W1011" s="2" t="s">
        <v>272</v>
      </c>
      <c r="X1011" s="2" t="s">
        <v>273</v>
      </c>
      <c r="Y1011" s="25" t="s">
        <v>273</v>
      </c>
    </row>
    <row r="1012" spans="1:25">
      <c r="A1012" s="134" t="str">
        <f t="shared" si="15"/>
        <v>IEfa_01.4</v>
      </c>
      <c r="C1012" s="177" t="s">
        <v>23</v>
      </c>
      <c r="D1012" s="178" t="s">
        <v>2</v>
      </c>
      <c r="E1012" s="178" t="s">
        <v>609</v>
      </c>
      <c r="F1012" s="178" t="s">
        <v>610</v>
      </c>
      <c r="G1012" s="178" t="s">
        <v>540</v>
      </c>
      <c r="H1012" s="178" t="s">
        <v>5815</v>
      </c>
      <c r="I1012" s="214" t="s">
        <v>643</v>
      </c>
      <c r="J1012" s="82" t="s">
        <v>47</v>
      </c>
      <c r="K1012" s="82" t="s">
        <v>47</v>
      </c>
      <c r="L1012" s="24" t="s">
        <v>272</v>
      </c>
      <c r="M1012" s="25" t="s">
        <v>272</v>
      </c>
      <c r="N1012" s="174" t="s">
        <v>7</v>
      </c>
      <c r="O1012" s="2" t="s">
        <v>7</v>
      </c>
      <c r="P1012" s="2" t="s">
        <v>7</v>
      </c>
      <c r="Q1012" s="2" t="s">
        <v>7</v>
      </c>
      <c r="R1012" s="2" t="s">
        <v>7</v>
      </c>
      <c r="S1012" s="25" t="s">
        <v>7</v>
      </c>
      <c r="T1012" s="215"/>
      <c r="U1012" s="24" t="s">
        <v>272</v>
      </c>
      <c r="V1012" s="2" t="s">
        <v>272</v>
      </c>
      <c r="W1012" s="2" t="s">
        <v>272</v>
      </c>
      <c r="X1012" s="2" t="s">
        <v>272</v>
      </c>
      <c r="Y1012" s="25" t="s">
        <v>272</v>
      </c>
    </row>
    <row r="1013" spans="1:25">
      <c r="A1013" s="134" t="str">
        <f t="shared" si="15"/>
        <v>IEfa_03.3</v>
      </c>
      <c r="C1013" s="177" t="s">
        <v>23</v>
      </c>
      <c r="D1013" s="178" t="s">
        <v>2</v>
      </c>
      <c r="E1013" s="178" t="s">
        <v>619</v>
      </c>
      <c r="F1013" s="178" t="s">
        <v>620</v>
      </c>
      <c r="G1013" s="178" t="s">
        <v>540</v>
      </c>
      <c r="H1013" s="178" t="s">
        <v>5815</v>
      </c>
      <c r="I1013" s="214" t="s">
        <v>643</v>
      </c>
      <c r="J1013" s="82" t="s">
        <v>3287</v>
      </c>
      <c r="K1013" s="82" t="s">
        <v>3289</v>
      </c>
      <c r="L1013" s="24" t="s">
        <v>272</v>
      </c>
      <c r="M1013" s="25" t="s">
        <v>272</v>
      </c>
      <c r="N1013" s="174" t="s">
        <v>7</v>
      </c>
      <c r="O1013" s="2" t="s">
        <v>7</v>
      </c>
      <c r="P1013" s="2" t="s">
        <v>7</v>
      </c>
      <c r="Q1013" s="2" t="s">
        <v>7</v>
      </c>
      <c r="R1013" s="2" t="s">
        <v>7</v>
      </c>
      <c r="S1013" s="25" t="s">
        <v>7</v>
      </c>
      <c r="T1013" s="215"/>
      <c r="U1013" s="24" t="s">
        <v>272</v>
      </c>
      <c r="V1013" s="2" t="s">
        <v>273</v>
      </c>
      <c r="W1013" s="2" t="s">
        <v>272</v>
      </c>
      <c r="X1013" s="2" t="s">
        <v>272</v>
      </c>
      <c r="Y1013" s="25" t="s">
        <v>272</v>
      </c>
    </row>
    <row r="1014" spans="1:25">
      <c r="A1014" s="134" t="str">
        <f t="shared" si="15"/>
        <v>IEst_02.1</v>
      </c>
      <c r="C1014" s="177" t="s">
        <v>23</v>
      </c>
      <c r="D1014" s="178" t="s">
        <v>3</v>
      </c>
      <c r="E1014" s="178" t="s">
        <v>899</v>
      </c>
      <c r="F1014" s="178" t="s">
        <v>900</v>
      </c>
      <c r="G1014" s="178" t="s">
        <v>540</v>
      </c>
      <c r="H1014" s="178" t="s">
        <v>5815</v>
      </c>
      <c r="I1014" s="214" t="s">
        <v>643</v>
      </c>
      <c r="J1014" s="82" t="s">
        <v>3213</v>
      </c>
      <c r="K1014" s="82" t="s">
        <v>6080</v>
      </c>
      <c r="L1014" s="24" t="s">
        <v>272</v>
      </c>
      <c r="M1014" s="25" t="s">
        <v>272</v>
      </c>
      <c r="N1014" s="174" t="s">
        <v>7</v>
      </c>
      <c r="O1014" s="2" t="s">
        <v>7</v>
      </c>
      <c r="P1014" s="2" t="s">
        <v>7</v>
      </c>
      <c r="Q1014" s="2" t="s">
        <v>7</v>
      </c>
      <c r="R1014" s="2" t="s">
        <v>7</v>
      </c>
      <c r="S1014" s="25" t="s">
        <v>7</v>
      </c>
      <c r="T1014" s="215"/>
      <c r="U1014" s="24" t="s">
        <v>273</v>
      </c>
      <c r="V1014" s="2" t="s">
        <v>273</v>
      </c>
      <c r="W1014" s="2" t="s">
        <v>272</v>
      </c>
      <c r="X1014" s="2" t="s">
        <v>272</v>
      </c>
      <c r="Y1014" s="25" t="s">
        <v>272</v>
      </c>
    </row>
    <row r="1015" spans="1:25">
      <c r="A1015" s="134" t="str">
        <f t="shared" si="15"/>
        <v>IEst_02.2</v>
      </c>
      <c r="C1015" s="177" t="s">
        <v>23</v>
      </c>
      <c r="D1015" s="178" t="s">
        <v>3</v>
      </c>
      <c r="E1015" s="178" t="s">
        <v>627</v>
      </c>
      <c r="F1015" s="178" t="s">
        <v>628</v>
      </c>
      <c r="G1015" s="178" t="s">
        <v>540</v>
      </c>
      <c r="H1015" s="178" t="s">
        <v>5815</v>
      </c>
      <c r="I1015" s="214" t="s">
        <v>643</v>
      </c>
      <c r="J1015" s="82" t="s">
        <v>3291</v>
      </c>
      <c r="K1015" s="82" t="s">
        <v>3297</v>
      </c>
      <c r="L1015" s="24" t="s">
        <v>272</v>
      </c>
      <c r="M1015" s="25" t="s">
        <v>272</v>
      </c>
      <c r="N1015" s="174" t="s">
        <v>7</v>
      </c>
      <c r="O1015" s="2" t="s">
        <v>7</v>
      </c>
      <c r="P1015" s="2" t="s">
        <v>7</v>
      </c>
      <c r="Q1015" s="2" t="s">
        <v>7</v>
      </c>
      <c r="R1015" s="2" t="s">
        <v>7</v>
      </c>
      <c r="S1015" s="25" t="s">
        <v>7</v>
      </c>
      <c r="T1015" s="215"/>
      <c r="U1015" s="24" t="s">
        <v>272</v>
      </c>
      <c r="V1015" s="2" t="s">
        <v>273</v>
      </c>
      <c r="W1015" s="2" t="s">
        <v>272</v>
      </c>
      <c r="X1015" s="2" t="s">
        <v>272</v>
      </c>
      <c r="Y1015" s="25" t="s">
        <v>272</v>
      </c>
    </row>
    <row r="1016" spans="1:25">
      <c r="A1016" s="134" t="str">
        <f t="shared" si="15"/>
        <v>IEst_02.3</v>
      </c>
      <c r="C1016" s="177" t="s">
        <v>23</v>
      </c>
      <c r="D1016" s="178" t="s">
        <v>3</v>
      </c>
      <c r="E1016" s="178" t="s">
        <v>629</v>
      </c>
      <c r="F1016" s="178" t="s">
        <v>630</v>
      </c>
      <c r="G1016" s="178" t="s">
        <v>540</v>
      </c>
      <c r="H1016" s="172" t="s">
        <v>5815</v>
      </c>
      <c r="I1016" s="216" t="s">
        <v>643</v>
      </c>
      <c r="J1016" s="82" t="s">
        <v>3301</v>
      </c>
      <c r="K1016" s="82" t="s">
        <v>6081</v>
      </c>
      <c r="L1016" s="24" t="s">
        <v>272</v>
      </c>
      <c r="M1016" s="25" t="s">
        <v>273</v>
      </c>
      <c r="N1016" s="174" t="s">
        <v>272</v>
      </c>
      <c r="O1016" s="2" t="s">
        <v>273</v>
      </c>
      <c r="P1016" s="2" t="s">
        <v>273</v>
      </c>
      <c r="Q1016" s="2" t="s">
        <v>273</v>
      </c>
      <c r="R1016" s="2" t="s">
        <v>273</v>
      </c>
      <c r="S1016" s="25" t="s">
        <v>273</v>
      </c>
      <c r="T1016" s="215"/>
      <c r="U1016" s="24" t="s">
        <v>273</v>
      </c>
      <c r="V1016" s="2" t="s">
        <v>273</v>
      </c>
      <c r="W1016" s="2" t="s">
        <v>273</v>
      </c>
      <c r="X1016" s="2" t="s">
        <v>273</v>
      </c>
      <c r="Y1016" s="25" t="s">
        <v>273</v>
      </c>
    </row>
    <row r="1017" spans="1:25">
      <c r="A1017" s="134" t="str">
        <f t="shared" si="15"/>
        <v>IEst_02.3</v>
      </c>
      <c r="C1017" s="177" t="s">
        <v>23</v>
      </c>
      <c r="D1017" s="178" t="s">
        <v>3</v>
      </c>
      <c r="E1017" s="178" t="s">
        <v>629</v>
      </c>
      <c r="F1017" s="178" t="s">
        <v>630</v>
      </c>
      <c r="G1017" s="178" t="s">
        <v>540</v>
      </c>
      <c r="H1017" s="178" t="s">
        <v>5815</v>
      </c>
      <c r="I1017" s="214" t="s">
        <v>643</v>
      </c>
      <c r="J1017" s="82" t="s">
        <v>3293</v>
      </c>
      <c r="K1017" s="82" t="s">
        <v>6082</v>
      </c>
      <c r="L1017" s="24" t="s">
        <v>272</v>
      </c>
      <c r="M1017" s="25" t="s">
        <v>273</v>
      </c>
      <c r="N1017" s="174" t="s">
        <v>272</v>
      </c>
      <c r="O1017" s="2" t="s">
        <v>273</v>
      </c>
      <c r="P1017" s="2" t="s">
        <v>273</v>
      </c>
      <c r="Q1017" s="2" t="s">
        <v>273</v>
      </c>
      <c r="R1017" s="2" t="s">
        <v>273</v>
      </c>
      <c r="S1017" s="25" t="s">
        <v>273</v>
      </c>
      <c r="T1017" s="215"/>
      <c r="U1017" s="24" t="s">
        <v>273</v>
      </c>
      <c r="V1017" s="2" t="s">
        <v>273</v>
      </c>
      <c r="W1017" s="2" t="s">
        <v>273</v>
      </c>
      <c r="X1017" s="2" t="s">
        <v>273</v>
      </c>
      <c r="Y1017" s="25" t="s">
        <v>273</v>
      </c>
    </row>
    <row r="1018" spans="1:25">
      <c r="A1018" s="134" t="str">
        <f t="shared" si="15"/>
        <v>IEst_02.3</v>
      </c>
      <c r="C1018" s="177" t="s">
        <v>23</v>
      </c>
      <c r="D1018" s="178" t="s">
        <v>3</v>
      </c>
      <c r="E1018" s="178" t="s">
        <v>629</v>
      </c>
      <c r="F1018" s="178" t="s">
        <v>630</v>
      </c>
      <c r="G1018" s="178" t="s">
        <v>540</v>
      </c>
      <c r="H1018" s="178" t="s">
        <v>5815</v>
      </c>
      <c r="I1018" s="214" t="s">
        <v>643</v>
      </c>
      <c r="J1018" s="82" t="s">
        <v>3304</v>
      </c>
      <c r="K1018" s="82" t="s">
        <v>6083</v>
      </c>
      <c r="L1018" s="24" t="s">
        <v>272</v>
      </c>
      <c r="M1018" s="25" t="s">
        <v>272</v>
      </c>
      <c r="N1018" s="174" t="s">
        <v>7</v>
      </c>
      <c r="O1018" s="2" t="s">
        <v>7</v>
      </c>
      <c r="P1018" s="2" t="s">
        <v>7</v>
      </c>
      <c r="Q1018" s="2" t="s">
        <v>7</v>
      </c>
      <c r="R1018" s="2" t="s">
        <v>7</v>
      </c>
      <c r="S1018" s="25" t="s">
        <v>7</v>
      </c>
      <c r="T1018" s="215"/>
      <c r="U1018" s="24" t="s">
        <v>272</v>
      </c>
      <c r="V1018" s="2" t="s">
        <v>273</v>
      </c>
      <c r="W1018" s="2" t="s">
        <v>272</v>
      </c>
      <c r="X1018" s="2" t="s">
        <v>272</v>
      </c>
      <c r="Y1018" s="25" t="s">
        <v>272</v>
      </c>
    </row>
    <row r="1019" spans="1:25">
      <c r="A1019" s="134" t="str">
        <f t="shared" si="15"/>
        <v>IEst_02.5</v>
      </c>
      <c r="C1019" s="177" t="s">
        <v>23</v>
      </c>
      <c r="D1019" s="178" t="s">
        <v>3</v>
      </c>
      <c r="E1019" s="178" t="s">
        <v>633</v>
      </c>
      <c r="F1019" s="178" t="s">
        <v>634</v>
      </c>
      <c r="G1019" s="178" t="s">
        <v>540</v>
      </c>
      <c r="H1019" s="178" t="s">
        <v>5815</v>
      </c>
      <c r="I1019" s="214" t="s">
        <v>643</v>
      </c>
      <c r="J1019" s="82" t="s">
        <v>3301</v>
      </c>
      <c r="K1019" s="82" t="s">
        <v>3302</v>
      </c>
      <c r="L1019" s="24" t="s">
        <v>272</v>
      </c>
      <c r="M1019" s="25" t="s">
        <v>273</v>
      </c>
      <c r="N1019" s="174" t="s">
        <v>273</v>
      </c>
      <c r="O1019" s="2" t="s">
        <v>273</v>
      </c>
      <c r="P1019" s="2" t="s">
        <v>273</v>
      </c>
      <c r="Q1019" s="2" t="s">
        <v>273</v>
      </c>
      <c r="R1019" s="2" t="s">
        <v>273</v>
      </c>
      <c r="S1019" s="25" t="s">
        <v>272</v>
      </c>
      <c r="T1019" s="215"/>
      <c r="U1019" s="24" t="s">
        <v>273</v>
      </c>
      <c r="V1019" s="2" t="s">
        <v>273</v>
      </c>
      <c r="W1019" s="2" t="s">
        <v>273</v>
      </c>
      <c r="X1019" s="2" t="s">
        <v>273</v>
      </c>
      <c r="Y1019" s="25" t="s">
        <v>273</v>
      </c>
    </row>
    <row r="1020" spans="1:25">
      <c r="A1020" s="134" t="str">
        <f t="shared" si="15"/>
        <v>IEst_02.5</v>
      </c>
      <c r="C1020" s="177" t="s">
        <v>23</v>
      </c>
      <c r="D1020" s="178" t="s">
        <v>3</v>
      </c>
      <c r="E1020" s="178" t="s">
        <v>633</v>
      </c>
      <c r="F1020" s="178" t="s">
        <v>634</v>
      </c>
      <c r="G1020" s="178" t="s">
        <v>540</v>
      </c>
      <c r="H1020" s="178" t="s">
        <v>5815</v>
      </c>
      <c r="I1020" s="214" t="s">
        <v>643</v>
      </c>
      <c r="J1020" s="82" t="s">
        <v>3301</v>
      </c>
      <c r="K1020" s="82" t="s">
        <v>3303</v>
      </c>
      <c r="L1020" s="24" t="s">
        <v>272</v>
      </c>
      <c r="M1020" s="25" t="s">
        <v>273</v>
      </c>
      <c r="N1020" s="174" t="s">
        <v>273</v>
      </c>
      <c r="O1020" s="2" t="s">
        <v>273</v>
      </c>
      <c r="P1020" s="2" t="s">
        <v>273</v>
      </c>
      <c r="Q1020" s="2" t="s">
        <v>273</v>
      </c>
      <c r="R1020" s="2" t="s">
        <v>273</v>
      </c>
      <c r="S1020" s="25" t="s">
        <v>272</v>
      </c>
      <c r="T1020" s="215"/>
      <c r="U1020" s="24" t="s">
        <v>273</v>
      </c>
      <c r="V1020" s="2" t="s">
        <v>273</v>
      </c>
      <c r="W1020" s="2" t="s">
        <v>273</v>
      </c>
      <c r="X1020" s="2" t="s">
        <v>273</v>
      </c>
      <c r="Y1020" s="25" t="s">
        <v>273</v>
      </c>
    </row>
    <row r="1021" spans="1:25">
      <c r="A1021" s="134" t="str">
        <f t="shared" si="15"/>
        <v>ISbu_02.1</v>
      </c>
      <c r="C1021" s="177" t="s">
        <v>24</v>
      </c>
      <c r="D1021" s="178" t="s">
        <v>1</v>
      </c>
      <c r="E1021" s="178" t="s">
        <v>538</v>
      </c>
      <c r="F1021" s="178" t="s">
        <v>539</v>
      </c>
      <c r="G1021" s="178" t="s">
        <v>540</v>
      </c>
      <c r="H1021" s="178" t="s">
        <v>5815</v>
      </c>
      <c r="I1021" s="214" t="s">
        <v>643</v>
      </c>
      <c r="J1021" s="82" t="s">
        <v>3326</v>
      </c>
      <c r="K1021" s="82" t="s">
        <v>6084</v>
      </c>
      <c r="L1021" s="24" t="s">
        <v>272</v>
      </c>
      <c r="M1021" s="25" t="s">
        <v>272</v>
      </c>
      <c r="N1021" s="174" t="s">
        <v>7</v>
      </c>
      <c r="O1021" s="2" t="s">
        <v>7</v>
      </c>
      <c r="P1021" s="2" t="s">
        <v>7</v>
      </c>
      <c r="Q1021" s="2" t="s">
        <v>7</v>
      </c>
      <c r="R1021" s="2" t="s">
        <v>7</v>
      </c>
      <c r="S1021" s="25" t="s">
        <v>7</v>
      </c>
      <c r="T1021" s="215"/>
      <c r="U1021" s="24" t="s">
        <v>272</v>
      </c>
      <c r="V1021" s="2" t="s">
        <v>273</v>
      </c>
      <c r="W1021" s="2" t="s">
        <v>272</v>
      </c>
      <c r="X1021" s="2" t="s">
        <v>272</v>
      </c>
      <c r="Y1021" s="25" t="s">
        <v>272</v>
      </c>
    </row>
    <row r="1022" spans="1:25">
      <c r="A1022" s="134" t="str">
        <f t="shared" si="15"/>
        <v>ISbu_03.1</v>
      </c>
      <c r="C1022" s="177" t="s">
        <v>24</v>
      </c>
      <c r="D1022" s="178" t="s">
        <v>1</v>
      </c>
      <c r="E1022" s="178" t="s">
        <v>541</v>
      </c>
      <c r="F1022" s="178" t="s">
        <v>542</v>
      </c>
      <c r="G1022" s="178" t="s">
        <v>540</v>
      </c>
      <c r="H1022" s="178" t="s">
        <v>5815</v>
      </c>
      <c r="I1022" s="214" t="s">
        <v>643</v>
      </c>
      <c r="J1022" s="82" t="s">
        <v>3334</v>
      </c>
      <c r="K1022" s="82" t="s">
        <v>3335</v>
      </c>
      <c r="L1022" s="24" t="s">
        <v>272</v>
      </c>
      <c r="M1022" s="25" t="s">
        <v>272</v>
      </c>
      <c r="N1022" s="174" t="s">
        <v>7</v>
      </c>
      <c r="O1022" s="2" t="s">
        <v>7</v>
      </c>
      <c r="P1022" s="2" t="s">
        <v>7</v>
      </c>
      <c r="Q1022" s="2" t="s">
        <v>7</v>
      </c>
      <c r="R1022" s="2" t="s">
        <v>7</v>
      </c>
      <c r="S1022" s="25" t="s">
        <v>7</v>
      </c>
      <c r="T1022" s="215"/>
      <c r="U1022" s="24" t="s">
        <v>272</v>
      </c>
      <c r="V1022" s="2" t="s">
        <v>273</v>
      </c>
      <c r="W1022" s="2" t="s">
        <v>272</v>
      </c>
      <c r="X1022" s="2" t="s">
        <v>272</v>
      </c>
      <c r="Y1022" s="25" t="s">
        <v>272</v>
      </c>
    </row>
    <row r="1023" spans="1:25">
      <c r="A1023" s="134" t="str">
        <f t="shared" si="15"/>
        <v>ISbu_03.1</v>
      </c>
      <c r="C1023" s="177" t="s">
        <v>24</v>
      </c>
      <c r="D1023" s="178" t="s">
        <v>1</v>
      </c>
      <c r="E1023" s="178" t="s">
        <v>541</v>
      </c>
      <c r="F1023" s="178" t="s">
        <v>542</v>
      </c>
      <c r="G1023" s="178" t="s">
        <v>540</v>
      </c>
      <c r="H1023" s="178" t="s">
        <v>5815</v>
      </c>
      <c r="I1023" s="214" t="s">
        <v>643</v>
      </c>
      <c r="J1023" s="82" t="s">
        <v>3326</v>
      </c>
      <c r="K1023" s="82" t="s">
        <v>6085</v>
      </c>
      <c r="L1023" s="24" t="s">
        <v>272</v>
      </c>
      <c r="M1023" s="25" t="s">
        <v>273</v>
      </c>
      <c r="N1023" s="174" t="s">
        <v>273</v>
      </c>
      <c r="O1023" s="2" t="s">
        <v>273</v>
      </c>
      <c r="P1023" s="2" t="s">
        <v>273</v>
      </c>
      <c r="Q1023" s="2" t="s">
        <v>273</v>
      </c>
      <c r="R1023" s="2" t="s">
        <v>273</v>
      </c>
      <c r="S1023" s="25" t="s">
        <v>273</v>
      </c>
      <c r="T1023" s="215" t="s">
        <v>6086</v>
      </c>
      <c r="U1023" s="24" t="s">
        <v>273</v>
      </c>
      <c r="V1023" s="2" t="s">
        <v>273</v>
      </c>
      <c r="W1023" s="2" t="s">
        <v>273</v>
      </c>
      <c r="X1023" s="2" t="s">
        <v>273</v>
      </c>
      <c r="Y1023" s="25" t="s">
        <v>273</v>
      </c>
    </row>
    <row r="1024" spans="1:25">
      <c r="A1024" s="134" t="str">
        <f t="shared" si="15"/>
        <v>ISbu_04.1</v>
      </c>
      <c r="C1024" s="177" t="s">
        <v>24</v>
      </c>
      <c r="D1024" s="178" t="s">
        <v>1</v>
      </c>
      <c r="E1024" s="178" t="s">
        <v>543</v>
      </c>
      <c r="F1024" s="178" t="s">
        <v>544</v>
      </c>
      <c r="G1024" s="178" t="s">
        <v>540</v>
      </c>
      <c r="H1024" s="172" t="s">
        <v>5815</v>
      </c>
      <c r="I1024" s="216" t="s">
        <v>643</v>
      </c>
      <c r="J1024" s="82" t="s">
        <v>3331</v>
      </c>
      <c r="K1024" s="82" t="s">
        <v>3337</v>
      </c>
      <c r="L1024" s="24" t="s">
        <v>272</v>
      </c>
      <c r="M1024" s="25" t="s">
        <v>272</v>
      </c>
      <c r="N1024" s="174" t="s">
        <v>7</v>
      </c>
      <c r="O1024" s="2" t="s">
        <v>7</v>
      </c>
      <c r="P1024" s="2" t="s">
        <v>7</v>
      </c>
      <c r="Q1024" s="2" t="s">
        <v>7</v>
      </c>
      <c r="R1024" s="2" t="s">
        <v>7</v>
      </c>
      <c r="S1024" s="25" t="s">
        <v>7</v>
      </c>
      <c r="T1024" s="215"/>
      <c r="U1024" s="24" t="s">
        <v>272</v>
      </c>
      <c r="V1024" s="2" t="s">
        <v>273</v>
      </c>
      <c r="W1024" s="2" t="s">
        <v>272</v>
      </c>
      <c r="X1024" s="2" t="s">
        <v>272</v>
      </c>
      <c r="Y1024" s="25" t="s">
        <v>272</v>
      </c>
    </row>
    <row r="1025" spans="1:25">
      <c r="A1025" s="134" t="str">
        <f t="shared" si="15"/>
        <v>ISbu_04.1</v>
      </c>
      <c r="C1025" s="177" t="s">
        <v>24</v>
      </c>
      <c r="D1025" s="178" t="s">
        <v>1</v>
      </c>
      <c r="E1025" s="178" t="s">
        <v>543</v>
      </c>
      <c r="F1025" s="178" t="s">
        <v>544</v>
      </c>
      <c r="G1025" s="178" t="s">
        <v>540</v>
      </c>
      <c r="H1025" s="178" t="s">
        <v>5815</v>
      </c>
      <c r="I1025" s="214" t="s">
        <v>643</v>
      </c>
      <c r="J1025" s="82" t="s">
        <v>3326</v>
      </c>
      <c r="K1025" s="82" t="s">
        <v>6087</v>
      </c>
      <c r="L1025" s="24" t="s">
        <v>272</v>
      </c>
      <c r="M1025" s="25" t="s">
        <v>273</v>
      </c>
      <c r="N1025" s="174" t="s">
        <v>272</v>
      </c>
      <c r="O1025" s="2" t="s">
        <v>273</v>
      </c>
      <c r="P1025" s="2" t="s">
        <v>273</v>
      </c>
      <c r="Q1025" s="2" t="s">
        <v>272</v>
      </c>
      <c r="R1025" s="2" t="s">
        <v>272</v>
      </c>
      <c r="S1025" s="25" t="s">
        <v>273</v>
      </c>
      <c r="T1025" s="215" t="s">
        <v>6086</v>
      </c>
      <c r="U1025" s="24" t="s">
        <v>273</v>
      </c>
      <c r="V1025" s="2" t="s">
        <v>273</v>
      </c>
      <c r="W1025" s="2" t="s">
        <v>273</v>
      </c>
      <c r="X1025" s="2" t="s">
        <v>273</v>
      </c>
      <c r="Y1025" s="25" t="s">
        <v>273</v>
      </c>
    </row>
    <row r="1026" spans="1:25">
      <c r="A1026" s="134" t="str">
        <f t="shared" si="15"/>
        <v>ISbu_04.2</v>
      </c>
      <c r="C1026" s="177" t="s">
        <v>24</v>
      </c>
      <c r="D1026" s="178" t="s">
        <v>1</v>
      </c>
      <c r="E1026" s="178" t="s">
        <v>545</v>
      </c>
      <c r="F1026" s="178" t="s">
        <v>546</v>
      </c>
      <c r="G1026" s="178" t="s">
        <v>540</v>
      </c>
      <c r="H1026" s="178" t="s">
        <v>5815</v>
      </c>
      <c r="I1026" s="214" t="s">
        <v>643</v>
      </c>
      <c r="J1026" s="82" t="s">
        <v>3326</v>
      </c>
      <c r="K1026" s="82" t="s">
        <v>6088</v>
      </c>
      <c r="L1026" s="24" t="s">
        <v>272</v>
      </c>
      <c r="M1026" s="25" t="s">
        <v>273</v>
      </c>
      <c r="N1026" s="174" t="s">
        <v>273</v>
      </c>
      <c r="O1026" s="2" t="s">
        <v>273</v>
      </c>
      <c r="P1026" s="2" t="s">
        <v>273</v>
      </c>
      <c r="Q1026" s="2" t="s">
        <v>273</v>
      </c>
      <c r="R1026" s="2" t="s">
        <v>273</v>
      </c>
      <c r="S1026" s="25" t="s">
        <v>273</v>
      </c>
      <c r="T1026" s="215" t="s">
        <v>6089</v>
      </c>
      <c r="U1026" s="24" t="s">
        <v>273</v>
      </c>
      <c r="V1026" s="2" t="s">
        <v>273</v>
      </c>
      <c r="W1026" s="2" t="s">
        <v>273</v>
      </c>
      <c r="X1026" s="2" t="s">
        <v>273</v>
      </c>
      <c r="Y1026" s="25" t="s">
        <v>273</v>
      </c>
    </row>
    <row r="1027" spans="1:25">
      <c r="A1027" s="134" t="str">
        <f t="shared" si="15"/>
        <v>ISbu_04.2</v>
      </c>
      <c r="C1027" s="177" t="s">
        <v>24</v>
      </c>
      <c r="D1027" s="178" t="s">
        <v>1</v>
      </c>
      <c r="E1027" s="178" t="s">
        <v>545</v>
      </c>
      <c r="F1027" s="178" t="s">
        <v>546</v>
      </c>
      <c r="G1027" s="178" t="s">
        <v>540</v>
      </c>
      <c r="H1027" s="178" t="s">
        <v>5815</v>
      </c>
      <c r="I1027" s="214" t="s">
        <v>643</v>
      </c>
      <c r="J1027" s="82" t="s">
        <v>3334</v>
      </c>
      <c r="K1027" s="82" t="s">
        <v>3339</v>
      </c>
      <c r="L1027" s="24" t="s">
        <v>272</v>
      </c>
      <c r="M1027" s="25" t="s">
        <v>272</v>
      </c>
      <c r="N1027" s="174" t="s">
        <v>7</v>
      </c>
      <c r="O1027" s="2" t="s">
        <v>7</v>
      </c>
      <c r="P1027" s="2" t="s">
        <v>7</v>
      </c>
      <c r="Q1027" s="2" t="s">
        <v>7</v>
      </c>
      <c r="R1027" s="2" t="s">
        <v>7</v>
      </c>
      <c r="S1027" s="25" t="s">
        <v>7</v>
      </c>
      <c r="T1027" s="215"/>
      <c r="U1027" s="24" t="s">
        <v>273</v>
      </c>
      <c r="V1027" s="2" t="s">
        <v>273</v>
      </c>
      <c r="W1027" s="2" t="s">
        <v>273</v>
      </c>
      <c r="X1027" s="2" t="s">
        <v>273</v>
      </c>
      <c r="Y1027" s="25" t="s">
        <v>273</v>
      </c>
    </row>
    <row r="1028" spans="1:25">
      <c r="A1028" s="134" t="str">
        <f t="shared" si="15"/>
        <v>ISbu_05.1</v>
      </c>
      <c r="C1028" s="177" t="s">
        <v>24</v>
      </c>
      <c r="D1028" s="178" t="s">
        <v>1</v>
      </c>
      <c r="E1028" s="178" t="s">
        <v>547</v>
      </c>
      <c r="F1028" s="178" t="s">
        <v>548</v>
      </c>
      <c r="G1028" s="178" t="s">
        <v>540</v>
      </c>
      <c r="H1028" s="178" t="s">
        <v>5815</v>
      </c>
      <c r="I1028" s="214" t="s">
        <v>643</v>
      </c>
      <c r="J1028" s="82" t="s">
        <v>47</v>
      </c>
      <c r="K1028" s="82" t="s">
        <v>47</v>
      </c>
      <c r="L1028" s="24" t="s">
        <v>272</v>
      </c>
      <c r="M1028" s="25" t="s">
        <v>272</v>
      </c>
      <c r="N1028" s="174" t="s">
        <v>7</v>
      </c>
      <c r="O1028" s="2" t="s">
        <v>7</v>
      </c>
      <c r="P1028" s="2" t="s">
        <v>7</v>
      </c>
      <c r="Q1028" s="2" t="s">
        <v>7</v>
      </c>
      <c r="R1028" s="2" t="s">
        <v>7</v>
      </c>
      <c r="S1028" s="25" t="s">
        <v>7</v>
      </c>
      <c r="T1028" s="215"/>
      <c r="U1028" s="24" t="s">
        <v>272</v>
      </c>
      <c r="V1028" s="2" t="s">
        <v>272</v>
      </c>
      <c r="W1028" s="2" t="s">
        <v>272</v>
      </c>
      <c r="X1028" s="2" t="s">
        <v>272</v>
      </c>
      <c r="Y1028" s="25" t="s">
        <v>272</v>
      </c>
    </row>
    <row r="1029" spans="1:25">
      <c r="A1029" s="134" t="str">
        <f t="shared" si="15"/>
        <v>ISbu_06.1</v>
      </c>
      <c r="C1029" s="177" t="s">
        <v>24</v>
      </c>
      <c r="D1029" s="178" t="s">
        <v>1</v>
      </c>
      <c r="E1029" s="178" t="s">
        <v>553</v>
      </c>
      <c r="F1029" s="178" t="s">
        <v>554</v>
      </c>
      <c r="G1029" s="178" t="s">
        <v>540</v>
      </c>
      <c r="H1029" s="178" t="s">
        <v>5815</v>
      </c>
      <c r="I1029" s="214" t="s">
        <v>643</v>
      </c>
      <c r="J1029" s="82" t="s">
        <v>3326</v>
      </c>
      <c r="K1029" s="82" t="s">
        <v>6088</v>
      </c>
      <c r="L1029" s="24" t="s">
        <v>272</v>
      </c>
      <c r="M1029" s="25" t="s">
        <v>273</v>
      </c>
      <c r="N1029" s="174" t="s">
        <v>273</v>
      </c>
      <c r="O1029" s="2" t="s">
        <v>273</v>
      </c>
      <c r="P1029" s="2" t="s">
        <v>273</v>
      </c>
      <c r="Q1029" s="2" t="s">
        <v>273</v>
      </c>
      <c r="R1029" s="2" t="s">
        <v>273</v>
      </c>
      <c r="S1029" s="25" t="s">
        <v>273</v>
      </c>
      <c r="T1029" s="215" t="s">
        <v>6089</v>
      </c>
      <c r="U1029" s="24" t="s">
        <v>273</v>
      </c>
      <c r="V1029" s="2" t="s">
        <v>273</v>
      </c>
      <c r="W1029" s="2" t="s">
        <v>273</v>
      </c>
      <c r="X1029" s="2" t="s">
        <v>273</v>
      </c>
      <c r="Y1029" s="25" t="s">
        <v>273</v>
      </c>
    </row>
    <row r="1030" spans="1:25">
      <c r="A1030" s="134" t="str">
        <f t="shared" si="15"/>
        <v>ISbu_06.1</v>
      </c>
      <c r="C1030" s="177" t="s">
        <v>24</v>
      </c>
      <c r="D1030" s="178" t="s">
        <v>1</v>
      </c>
      <c r="E1030" s="178" t="s">
        <v>553</v>
      </c>
      <c r="F1030" s="178" t="s">
        <v>554</v>
      </c>
      <c r="G1030" s="178" t="s">
        <v>540</v>
      </c>
      <c r="H1030" s="178" t="s">
        <v>5815</v>
      </c>
      <c r="I1030" s="214" t="s">
        <v>643</v>
      </c>
      <c r="J1030" s="82" t="s">
        <v>3334</v>
      </c>
      <c r="K1030" s="82" t="s">
        <v>3339</v>
      </c>
      <c r="L1030" s="24" t="s">
        <v>272</v>
      </c>
      <c r="M1030" s="25" t="s">
        <v>272</v>
      </c>
      <c r="N1030" s="174" t="s">
        <v>7</v>
      </c>
      <c r="O1030" s="2" t="s">
        <v>7</v>
      </c>
      <c r="P1030" s="2" t="s">
        <v>7</v>
      </c>
      <c r="Q1030" s="2" t="s">
        <v>7</v>
      </c>
      <c r="R1030" s="2" t="s">
        <v>7</v>
      </c>
      <c r="S1030" s="25" t="s">
        <v>7</v>
      </c>
      <c r="T1030" s="215"/>
      <c r="U1030" s="24" t="s">
        <v>273</v>
      </c>
      <c r="V1030" s="2" t="s">
        <v>273</v>
      </c>
      <c r="W1030" s="2" t="s">
        <v>273</v>
      </c>
      <c r="X1030" s="2" t="s">
        <v>273</v>
      </c>
      <c r="Y1030" s="25" t="s">
        <v>273</v>
      </c>
    </row>
    <row r="1031" spans="1:25">
      <c r="A1031" s="134" t="str">
        <f t="shared" si="15"/>
        <v>ISbu_06.2</v>
      </c>
      <c r="C1031" s="177" t="s">
        <v>24</v>
      </c>
      <c r="D1031" s="178" t="s">
        <v>1</v>
      </c>
      <c r="E1031" s="178" t="s">
        <v>555</v>
      </c>
      <c r="F1031" s="178" t="s">
        <v>556</v>
      </c>
      <c r="G1031" s="178" t="s">
        <v>540</v>
      </c>
      <c r="H1031" s="178" t="s">
        <v>5815</v>
      </c>
      <c r="I1031" s="214"/>
      <c r="J1031" s="82" t="s">
        <v>194</v>
      </c>
      <c r="K1031" s="82" t="s">
        <v>194</v>
      </c>
      <c r="L1031" s="24" t="s">
        <v>7</v>
      </c>
      <c r="M1031" s="25" t="s">
        <v>7</v>
      </c>
      <c r="N1031" s="174" t="s">
        <v>7</v>
      </c>
      <c r="O1031" s="2" t="s">
        <v>7</v>
      </c>
      <c r="P1031" s="2" t="s">
        <v>7</v>
      </c>
      <c r="Q1031" s="2" t="s">
        <v>7</v>
      </c>
      <c r="R1031" s="2" t="s">
        <v>7</v>
      </c>
      <c r="S1031" s="25" t="s">
        <v>7</v>
      </c>
      <c r="T1031" s="215" t="s">
        <v>7</v>
      </c>
      <c r="U1031" s="24" t="s">
        <v>7</v>
      </c>
      <c r="V1031" s="2" t="s">
        <v>7</v>
      </c>
      <c r="W1031" s="2" t="s">
        <v>7</v>
      </c>
      <c r="X1031" s="2" t="s">
        <v>7</v>
      </c>
      <c r="Y1031" s="25" t="s">
        <v>7</v>
      </c>
    </row>
    <row r="1032" spans="1:25">
      <c r="A1032" s="134" t="str">
        <f t="shared" ref="A1032:A1095" si="16">C1032&amp;LOWER(LEFT(D1032,2))&amp;"_"&amp;IF(LEN(TRIM(LEFT(E1032,FIND(" ",E1032))))=3,"0"&amp;TRIM(LEFT(E1032,FIND(" ",E1032))),TRIM(LEFT(E1032,FIND(" ",E1032))))</f>
        <v>ISbu_07.1</v>
      </c>
      <c r="C1032" s="177" t="s">
        <v>24</v>
      </c>
      <c r="D1032" s="178" t="s">
        <v>1</v>
      </c>
      <c r="E1032" s="178" t="s">
        <v>561</v>
      </c>
      <c r="F1032" s="178" t="s">
        <v>562</v>
      </c>
      <c r="G1032" s="178" t="s">
        <v>533</v>
      </c>
      <c r="H1032" s="172" t="s">
        <v>5815</v>
      </c>
      <c r="I1032" s="216" t="s">
        <v>643</v>
      </c>
      <c r="J1032" s="82" t="s">
        <v>3346</v>
      </c>
      <c r="K1032" s="82" t="s">
        <v>6090</v>
      </c>
      <c r="L1032" s="24" t="s">
        <v>272</v>
      </c>
      <c r="M1032" s="25" t="s">
        <v>272</v>
      </c>
      <c r="N1032" s="174" t="s">
        <v>273</v>
      </c>
      <c r="O1032" s="2" t="s">
        <v>273</v>
      </c>
      <c r="P1032" s="2" t="s">
        <v>273</v>
      </c>
      <c r="Q1032" s="2" t="s">
        <v>273</v>
      </c>
      <c r="R1032" s="2" t="s">
        <v>272</v>
      </c>
      <c r="S1032" s="25" t="s">
        <v>273</v>
      </c>
      <c r="T1032" s="215"/>
      <c r="U1032" s="24" t="s">
        <v>7</v>
      </c>
      <c r="V1032" s="2" t="s">
        <v>7</v>
      </c>
      <c r="W1032" s="2" t="s">
        <v>7</v>
      </c>
      <c r="X1032" s="2" t="s">
        <v>7</v>
      </c>
      <c r="Y1032" s="25" t="s">
        <v>7</v>
      </c>
    </row>
    <row r="1033" spans="1:25">
      <c r="A1033" s="134" t="str">
        <f t="shared" si="16"/>
        <v>ISbu_07.2</v>
      </c>
      <c r="C1033" s="177" t="s">
        <v>24</v>
      </c>
      <c r="D1033" s="178" t="s">
        <v>1</v>
      </c>
      <c r="E1033" s="178" t="s">
        <v>563</v>
      </c>
      <c r="F1033" s="178" t="s">
        <v>564</v>
      </c>
      <c r="G1033" s="178" t="s">
        <v>540</v>
      </c>
      <c r="H1033" s="178" t="s">
        <v>5815</v>
      </c>
      <c r="I1033" s="214" t="s">
        <v>643</v>
      </c>
      <c r="J1033" s="82" t="s">
        <v>3326</v>
      </c>
      <c r="K1033" s="82" t="s">
        <v>3348</v>
      </c>
      <c r="L1033" s="24" t="s">
        <v>273</v>
      </c>
      <c r="M1033" s="25" t="s">
        <v>273</v>
      </c>
      <c r="N1033" s="174" t="s">
        <v>273</v>
      </c>
      <c r="O1033" s="2" t="s">
        <v>273</v>
      </c>
      <c r="P1033" s="2" t="s">
        <v>273</v>
      </c>
      <c r="Q1033" s="2" t="s">
        <v>272</v>
      </c>
      <c r="R1033" s="2" t="s">
        <v>273</v>
      </c>
      <c r="S1033" s="25" t="s">
        <v>273</v>
      </c>
      <c r="T1033" s="215"/>
      <c r="U1033" s="24" t="s">
        <v>272</v>
      </c>
      <c r="V1033" s="2" t="s">
        <v>273</v>
      </c>
      <c r="W1033" s="2" t="s">
        <v>272</v>
      </c>
      <c r="X1033" s="2" t="s">
        <v>272</v>
      </c>
      <c r="Y1033" s="25" t="s">
        <v>272</v>
      </c>
    </row>
    <row r="1034" spans="1:25">
      <c r="A1034" s="134" t="str">
        <f t="shared" si="16"/>
        <v>ISbu_07.2</v>
      </c>
      <c r="C1034" s="177" t="s">
        <v>24</v>
      </c>
      <c r="D1034" s="178" t="s">
        <v>1</v>
      </c>
      <c r="E1034" s="178" t="s">
        <v>563</v>
      </c>
      <c r="F1034" s="178" t="s">
        <v>564</v>
      </c>
      <c r="G1034" s="178" t="s">
        <v>540</v>
      </c>
      <c r="H1034" s="178" t="s">
        <v>5815</v>
      </c>
      <c r="I1034" s="214" t="s">
        <v>643</v>
      </c>
      <c r="J1034" s="82" t="s">
        <v>3346</v>
      </c>
      <c r="K1034" s="82" t="s">
        <v>3349</v>
      </c>
      <c r="L1034" s="24" t="s">
        <v>272</v>
      </c>
      <c r="M1034" s="25" t="s">
        <v>272</v>
      </c>
      <c r="N1034" s="174" t="s">
        <v>7</v>
      </c>
      <c r="O1034" s="2" t="s">
        <v>7</v>
      </c>
      <c r="P1034" s="2" t="s">
        <v>7</v>
      </c>
      <c r="Q1034" s="2" t="s">
        <v>7</v>
      </c>
      <c r="R1034" s="2" t="s">
        <v>7</v>
      </c>
      <c r="S1034" s="25" t="s">
        <v>7</v>
      </c>
      <c r="T1034" s="215"/>
      <c r="U1034" s="24" t="s">
        <v>272</v>
      </c>
      <c r="V1034" s="2" t="s">
        <v>273</v>
      </c>
      <c r="W1034" s="2" t="s">
        <v>272</v>
      </c>
      <c r="X1034" s="2" t="s">
        <v>272</v>
      </c>
      <c r="Y1034" s="25" t="s">
        <v>272</v>
      </c>
    </row>
    <row r="1035" spans="1:25">
      <c r="A1035" s="134" t="str">
        <f t="shared" si="16"/>
        <v>ISca_01.1</v>
      </c>
      <c r="C1035" s="177" t="s">
        <v>24</v>
      </c>
      <c r="D1035" s="178" t="s">
        <v>495</v>
      </c>
      <c r="E1035" s="178" t="s">
        <v>565</v>
      </c>
      <c r="F1035" s="178" t="s">
        <v>566</v>
      </c>
      <c r="G1035" s="178" t="s">
        <v>540</v>
      </c>
      <c r="H1035" s="178" t="s">
        <v>5815</v>
      </c>
      <c r="I1035" s="214" t="s">
        <v>643</v>
      </c>
      <c r="J1035" s="82" t="s">
        <v>3326</v>
      </c>
      <c r="K1035" s="82" t="s">
        <v>6091</v>
      </c>
      <c r="L1035" s="24" t="s">
        <v>272</v>
      </c>
      <c r="M1035" s="25" t="s">
        <v>273</v>
      </c>
      <c r="N1035" s="174" t="s">
        <v>273</v>
      </c>
      <c r="O1035" s="2" t="s">
        <v>273</v>
      </c>
      <c r="P1035" s="2" t="s">
        <v>273</v>
      </c>
      <c r="Q1035" s="2" t="s">
        <v>273</v>
      </c>
      <c r="R1035" s="2" t="s">
        <v>273</v>
      </c>
      <c r="S1035" s="25" t="s">
        <v>273</v>
      </c>
      <c r="T1035" s="215" t="s">
        <v>6092</v>
      </c>
      <c r="U1035" s="24" t="s">
        <v>273</v>
      </c>
      <c r="V1035" s="2" t="s">
        <v>273</v>
      </c>
      <c r="W1035" s="2" t="s">
        <v>273</v>
      </c>
      <c r="X1035" s="2" t="s">
        <v>273</v>
      </c>
      <c r="Y1035" s="25" t="s">
        <v>273</v>
      </c>
    </row>
    <row r="1036" spans="1:25">
      <c r="A1036" s="134" t="str">
        <f t="shared" si="16"/>
        <v>ISca_01.1</v>
      </c>
      <c r="C1036" s="177" t="s">
        <v>24</v>
      </c>
      <c r="D1036" s="178" t="s">
        <v>495</v>
      </c>
      <c r="E1036" s="178" t="s">
        <v>565</v>
      </c>
      <c r="F1036" s="178" t="s">
        <v>566</v>
      </c>
      <c r="G1036" s="178" t="s">
        <v>540</v>
      </c>
      <c r="H1036" s="178" t="s">
        <v>5815</v>
      </c>
      <c r="I1036" s="214" t="s">
        <v>643</v>
      </c>
      <c r="J1036" s="82" t="s">
        <v>3351</v>
      </c>
      <c r="K1036" s="82" t="s">
        <v>3352</v>
      </c>
      <c r="L1036" s="24" t="s">
        <v>272</v>
      </c>
      <c r="M1036" s="25" t="s">
        <v>272</v>
      </c>
      <c r="N1036" s="174" t="s">
        <v>7</v>
      </c>
      <c r="O1036" s="2" t="s">
        <v>7</v>
      </c>
      <c r="P1036" s="2" t="s">
        <v>7</v>
      </c>
      <c r="Q1036" s="2" t="s">
        <v>7</v>
      </c>
      <c r="R1036" s="2" t="s">
        <v>7</v>
      </c>
      <c r="S1036" s="25" t="s">
        <v>7</v>
      </c>
      <c r="T1036" s="215"/>
      <c r="U1036" s="24" t="s">
        <v>272</v>
      </c>
      <c r="V1036" s="2" t="s">
        <v>273</v>
      </c>
      <c r="W1036" s="2" t="s">
        <v>272</v>
      </c>
      <c r="X1036" s="2" t="s">
        <v>272</v>
      </c>
      <c r="Y1036" s="25" t="s">
        <v>272</v>
      </c>
    </row>
    <row r="1037" spans="1:25">
      <c r="A1037" s="134" t="str">
        <f t="shared" si="16"/>
        <v>ISca_01.2</v>
      </c>
      <c r="C1037" s="177" t="s">
        <v>24</v>
      </c>
      <c r="D1037" s="178" t="s">
        <v>495</v>
      </c>
      <c r="E1037" s="178" t="s">
        <v>567</v>
      </c>
      <c r="F1037" s="178" t="s">
        <v>568</v>
      </c>
      <c r="G1037" s="178" t="s">
        <v>533</v>
      </c>
      <c r="H1037" s="178" t="s">
        <v>5815</v>
      </c>
      <c r="I1037" s="214" t="s">
        <v>643</v>
      </c>
      <c r="J1037" s="82" t="s">
        <v>3351</v>
      </c>
      <c r="K1037" s="82" t="s">
        <v>6093</v>
      </c>
      <c r="L1037" s="24" t="s">
        <v>272</v>
      </c>
      <c r="M1037" s="25" t="s">
        <v>272</v>
      </c>
      <c r="N1037" s="174" t="s">
        <v>7</v>
      </c>
      <c r="O1037" s="2" t="s">
        <v>7</v>
      </c>
      <c r="P1037" s="2" t="s">
        <v>7</v>
      </c>
      <c r="Q1037" s="2" t="s">
        <v>7</v>
      </c>
      <c r="R1037" s="2" t="s">
        <v>7</v>
      </c>
      <c r="S1037" s="25" t="s">
        <v>7</v>
      </c>
      <c r="T1037" s="215"/>
      <c r="U1037" s="24" t="s">
        <v>7</v>
      </c>
      <c r="V1037" s="2" t="s">
        <v>7</v>
      </c>
      <c r="W1037" s="2" t="s">
        <v>7</v>
      </c>
      <c r="X1037" s="2" t="s">
        <v>7</v>
      </c>
      <c r="Y1037" s="25" t="s">
        <v>7</v>
      </c>
    </row>
    <row r="1038" spans="1:25">
      <c r="A1038" s="134" t="str">
        <f t="shared" si="16"/>
        <v>ISca_01.2</v>
      </c>
      <c r="C1038" s="177" t="s">
        <v>24</v>
      </c>
      <c r="D1038" s="178" t="s">
        <v>495</v>
      </c>
      <c r="E1038" s="178" t="s">
        <v>567</v>
      </c>
      <c r="F1038" s="178" t="s">
        <v>568</v>
      </c>
      <c r="G1038" s="178" t="s">
        <v>533</v>
      </c>
      <c r="H1038" s="178" t="s">
        <v>5815</v>
      </c>
      <c r="I1038" s="214" t="s">
        <v>643</v>
      </c>
      <c r="J1038" s="82" t="s">
        <v>3326</v>
      </c>
      <c r="K1038" s="82" t="s">
        <v>6091</v>
      </c>
      <c r="L1038" s="24" t="s">
        <v>272</v>
      </c>
      <c r="M1038" s="25" t="s">
        <v>272</v>
      </c>
      <c r="N1038" s="174" t="s">
        <v>7</v>
      </c>
      <c r="O1038" s="2" t="s">
        <v>7</v>
      </c>
      <c r="P1038" s="2" t="s">
        <v>7</v>
      </c>
      <c r="Q1038" s="2" t="s">
        <v>7</v>
      </c>
      <c r="R1038" s="2" t="s">
        <v>7</v>
      </c>
      <c r="S1038" s="25" t="s">
        <v>7</v>
      </c>
      <c r="T1038" s="215"/>
      <c r="U1038" s="24" t="s">
        <v>7</v>
      </c>
      <c r="V1038" s="2" t="s">
        <v>7</v>
      </c>
      <c r="W1038" s="2" t="s">
        <v>7</v>
      </c>
      <c r="X1038" s="2" t="s">
        <v>7</v>
      </c>
      <c r="Y1038" s="25" t="s">
        <v>7</v>
      </c>
    </row>
    <row r="1039" spans="1:25">
      <c r="A1039" s="134" t="str">
        <f t="shared" si="16"/>
        <v>ISca_01.3</v>
      </c>
      <c r="C1039" s="177" t="s">
        <v>24</v>
      </c>
      <c r="D1039" s="178" t="s">
        <v>495</v>
      </c>
      <c r="E1039" s="178" t="s">
        <v>569</v>
      </c>
      <c r="F1039" s="178" t="s">
        <v>570</v>
      </c>
      <c r="G1039" s="178" t="s">
        <v>540</v>
      </c>
      <c r="H1039" s="178" t="s">
        <v>5815</v>
      </c>
      <c r="I1039" s="214" t="s">
        <v>643</v>
      </c>
      <c r="J1039" s="82" t="s">
        <v>3351</v>
      </c>
      <c r="K1039" s="82" t="s">
        <v>6094</v>
      </c>
      <c r="L1039" s="24" t="s">
        <v>272</v>
      </c>
      <c r="M1039" s="25" t="s">
        <v>272</v>
      </c>
      <c r="N1039" s="174" t="s">
        <v>7</v>
      </c>
      <c r="O1039" s="2" t="s">
        <v>7</v>
      </c>
      <c r="P1039" s="2" t="s">
        <v>7</v>
      </c>
      <c r="Q1039" s="2" t="s">
        <v>7</v>
      </c>
      <c r="R1039" s="2" t="s">
        <v>7</v>
      </c>
      <c r="S1039" s="25" t="s">
        <v>7</v>
      </c>
      <c r="T1039" s="215"/>
      <c r="U1039" s="24" t="s">
        <v>272</v>
      </c>
      <c r="V1039" s="2" t="s">
        <v>273</v>
      </c>
      <c r="W1039" s="2" t="s">
        <v>272</v>
      </c>
      <c r="X1039" s="2" t="s">
        <v>272</v>
      </c>
      <c r="Y1039" s="25" t="s">
        <v>272</v>
      </c>
    </row>
    <row r="1040" spans="1:25">
      <c r="A1040" s="134" t="str">
        <f t="shared" si="16"/>
        <v>ISca_01.3</v>
      </c>
      <c r="C1040" s="177" t="s">
        <v>24</v>
      </c>
      <c r="D1040" s="178" t="s">
        <v>495</v>
      </c>
      <c r="E1040" s="178" t="s">
        <v>569</v>
      </c>
      <c r="F1040" s="178" t="s">
        <v>570</v>
      </c>
      <c r="G1040" s="178" t="s">
        <v>540</v>
      </c>
      <c r="H1040" s="172" t="s">
        <v>5815</v>
      </c>
      <c r="I1040" s="216" t="s">
        <v>643</v>
      </c>
      <c r="J1040" s="82" t="s">
        <v>3326</v>
      </c>
      <c r="K1040" s="82" t="s">
        <v>6091</v>
      </c>
      <c r="L1040" s="24" t="s">
        <v>272</v>
      </c>
      <c r="M1040" s="25" t="s">
        <v>273</v>
      </c>
      <c r="N1040" s="174" t="s">
        <v>273</v>
      </c>
      <c r="O1040" s="2" t="s">
        <v>273</v>
      </c>
      <c r="P1040" s="2" t="s">
        <v>273</v>
      </c>
      <c r="Q1040" s="2" t="s">
        <v>273</v>
      </c>
      <c r="R1040" s="2" t="s">
        <v>273</v>
      </c>
      <c r="S1040" s="25" t="s">
        <v>273</v>
      </c>
      <c r="T1040" s="215" t="s">
        <v>6092</v>
      </c>
      <c r="U1040" s="24" t="s">
        <v>273</v>
      </c>
      <c r="V1040" s="2" t="s">
        <v>273</v>
      </c>
      <c r="W1040" s="2" t="s">
        <v>273</v>
      </c>
      <c r="X1040" s="2" t="s">
        <v>273</v>
      </c>
      <c r="Y1040" s="25" t="s">
        <v>273</v>
      </c>
    </row>
    <row r="1041" spans="1:25">
      <c r="A1041" s="134" t="str">
        <f t="shared" si="16"/>
        <v>ISca_01.3</v>
      </c>
      <c r="C1041" s="177" t="s">
        <v>24</v>
      </c>
      <c r="D1041" s="178" t="s">
        <v>495</v>
      </c>
      <c r="E1041" s="178" t="s">
        <v>569</v>
      </c>
      <c r="F1041" s="178" t="s">
        <v>570</v>
      </c>
      <c r="G1041" s="178" t="s">
        <v>540</v>
      </c>
      <c r="H1041" s="178" t="s">
        <v>5815</v>
      </c>
      <c r="I1041" s="214" t="s">
        <v>643</v>
      </c>
      <c r="J1041" s="82" t="s">
        <v>3351</v>
      </c>
      <c r="K1041" s="82" t="s">
        <v>3352</v>
      </c>
      <c r="L1041" s="24" t="s">
        <v>272</v>
      </c>
      <c r="M1041" s="25" t="s">
        <v>272</v>
      </c>
      <c r="N1041" s="174" t="s">
        <v>7</v>
      </c>
      <c r="O1041" s="2" t="s">
        <v>7</v>
      </c>
      <c r="P1041" s="2" t="s">
        <v>7</v>
      </c>
      <c r="Q1041" s="2" t="s">
        <v>7</v>
      </c>
      <c r="R1041" s="2" t="s">
        <v>7</v>
      </c>
      <c r="S1041" s="25" t="s">
        <v>7</v>
      </c>
      <c r="T1041" s="215"/>
      <c r="U1041" s="24" t="s">
        <v>272</v>
      </c>
      <c r="V1041" s="2" t="s">
        <v>273</v>
      </c>
      <c r="W1041" s="2" t="s">
        <v>272</v>
      </c>
      <c r="X1041" s="2" t="s">
        <v>272</v>
      </c>
      <c r="Y1041" s="25" t="s">
        <v>272</v>
      </c>
    </row>
    <row r="1042" spans="1:25">
      <c r="A1042" s="134" t="str">
        <f t="shared" si="16"/>
        <v>ISca_01.4</v>
      </c>
      <c r="C1042" s="177" t="s">
        <v>24</v>
      </c>
      <c r="D1042" s="178" t="s">
        <v>495</v>
      </c>
      <c r="E1042" s="178" t="s">
        <v>571</v>
      </c>
      <c r="F1042" s="178" t="s">
        <v>572</v>
      </c>
      <c r="G1042" s="178" t="s">
        <v>540</v>
      </c>
      <c r="H1042" s="178" t="s">
        <v>5815</v>
      </c>
      <c r="I1042" s="214" t="s">
        <v>643</v>
      </c>
      <c r="J1042" s="82" t="s">
        <v>3351</v>
      </c>
      <c r="K1042" s="82" t="s">
        <v>6095</v>
      </c>
      <c r="L1042" s="24" t="s">
        <v>273</v>
      </c>
      <c r="M1042" s="25" t="s">
        <v>273</v>
      </c>
      <c r="N1042" s="174" t="s">
        <v>273</v>
      </c>
      <c r="O1042" s="2" t="s">
        <v>273</v>
      </c>
      <c r="P1042" s="2" t="s">
        <v>273</v>
      </c>
      <c r="Q1042" s="2" t="s">
        <v>273</v>
      </c>
      <c r="R1042" s="2" t="s">
        <v>272</v>
      </c>
      <c r="S1042" s="25" t="s">
        <v>273</v>
      </c>
      <c r="T1042" s="215"/>
      <c r="U1042" s="24" t="s">
        <v>273</v>
      </c>
      <c r="V1042" s="2" t="s">
        <v>273</v>
      </c>
      <c r="W1042" s="2" t="s">
        <v>273</v>
      </c>
      <c r="X1042" s="2" t="s">
        <v>273</v>
      </c>
      <c r="Y1042" s="25" t="s">
        <v>273</v>
      </c>
    </row>
    <row r="1043" spans="1:25">
      <c r="A1043" s="134" t="str">
        <f t="shared" si="16"/>
        <v>ISca_01.4</v>
      </c>
      <c r="C1043" s="177" t="s">
        <v>24</v>
      </c>
      <c r="D1043" s="178" t="s">
        <v>495</v>
      </c>
      <c r="E1043" s="178" t="s">
        <v>571</v>
      </c>
      <c r="F1043" s="178" t="s">
        <v>572</v>
      </c>
      <c r="G1043" s="178" t="s">
        <v>540</v>
      </c>
      <c r="H1043" s="178" t="s">
        <v>5815</v>
      </c>
      <c r="I1043" s="214" t="s">
        <v>643</v>
      </c>
      <c r="J1043" s="82" t="s">
        <v>3356</v>
      </c>
      <c r="K1043" s="82" t="s">
        <v>6096</v>
      </c>
      <c r="L1043" s="24" t="s">
        <v>272</v>
      </c>
      <c r="M1043" s="25" t="s">
        <v>272</v>
      </c>
      <c r="N1043" s="174" t="s">
        <v>7</v>
      </c>
      <c r="O1043" s="2" t="s">
        <v>7</v>
      </c>
      <c r="P1043" s="2" t="s">
        <v>7</v>
      </c>
      <c r="Q1043" s="2" t="s">
        <v>7</v>
      </c>
      <c r="R1043" s="2" t="s">
        <v>7</v>
      </c>
      <c r="S1043" s="25" t="s">
        <v>7</v>
      </c>
      <c r="T1043" s="215"/>
      <c r="U1043" s="24" t="s">
        <v>273</v>
      </c>
      <c r="V1043" s="2" t="s">
        <v>273</v>
      </c>
      <c r="W1043" s="2" t="s">
        <v>272</v>
      </c>
      <c r="X1043" s="2" t="s">
        <v>272</v>
      </c>
      <c r="Y1043" s="25" t="s">
        <v>272</v>
      </c>
    </row>
    <row r="1044" spans="1:25">
      <c r="A1044" s="134" t="str">
        <f t="shared" si="16"/>
        <v>ISca_02.6</v>
      </c>
      <c r="C1044" s="177" t="s">
        <v>24</v>
      </c>
      <c r="D1044" s="178" t="s">
        <v>495</v>
      </c>
      <c r="E1044" s="178" t="s">
        <v>583</v>
      </c>
      <c r="F1044" s="178" t="s">
        <v>584</v>
      </c>
      <c r="G1044" s="178" t="s">
        <v>540</v>
      </c>
      <c r="H1044" s="178" t="s">
        <v>5815</v>
      </c>
      <c r="I1044" s="214" t="s">
        <v>643</v>
      </c>
      <c r="J1044" s="82" t="s">
        <v>3326</v>
      </c>
      <c r="K1044" s="82" t="s">
        <v>6097</v>
      </c>
      <c r="L1044" s="24" t="s">
        <v>272</v>
      </c>
      <c r="M1044" s="25" t="s">
        <v>273</v>
      </c>
      <c r="N1044" s="174" t="s">
        <v>273</v>
      </c>
      <c r="O1044" s="2" t="s">
        <v>273</v>
      </c>
      <c r="P1044" s="2" t="s">
        <v>273</v>
      </c>
      <c r="Q1044" s="2" t="s">
        <v>273</v>
      </c>
      <c r="R1044" s="2" t="s">
        <v>273</v>
      </c>
      <c r="S1044" s="25" t="s">
        <v>273</v>
      </c>
      <c r="T1044" s="215" t="s">
        <v>6092</v>
      </c>
      <c r="U1044" s="24" t="s">
        <v>273</v>
      </c>
      <c r="V1044" s="2" t="s">
        <v>273</v>
      </c>
      <c r="W1044" s="2" t="s">
        <v>273</v>
      </c>
      <c r="X1044" s="2" t="s">
        <v>273</v>
      </c>
      <c r="Y1044" s="25" t="s">
        <v>273</v>
      </c>
    </row>
    <row r="1045" spans="1:25">
      <c r="A1045" s="134" t="str">
        <f t="shared" si="16"/>
        <v>ISca_03.1</v>
      </c>
      <c r="C1045" s="177" t="s">
        <v>24</v>
      </c>
      <c r="D1045" s="178" t="s">
        <v>495</v>
      </c>
      <c r="E1045" s="178" t="s">
        <v>585</v>
      </c>
      <c r="F1045" s="178" t="s">
        <v>586</v>
      </c>
      <c r="G1045" s="178" t="s">
        <v>533</v>
      </c>
      <c r="H1045" s="178" t="s">
        <v>5815</v>
      </c>
      <c r="I1045" s="214" t="s">
        <v>643</v>
      </c>
      <c r="J1045" s="82" t="s">
        <v>3326</v>
      </c>
      <c r="K1045" s="82" t="s">
        <v>6091</v>
      </c>
      <c r="L1045" s="24" t="s">
        <v>272</v>
      </c>
      <c r="M1045" s="25" t="s">
        <v>272</v>
      </c>
      <c r="N1045" s="174" t="s">
        <v>7</v>
      </c>
      <c r="O1045" s="2" t="s">
        <v>7</v>
      </c>
      <c r="P1045" s="2" t="s">
        <v>7</v>
      </c>
      <c r="Q1045" s="2" t="s">
        <v>7</v>
      </c>
      <c r="R1045" s="2" t="s">
        <v>7</v>
      </c>
      <c r="S1045" s="25" t="s">
        <v>7</v>
      </c>
      <c r="T1045" s="215"/>
      <c r="U1045" s="24" t="s">
        <v>7</v>
      </c>
      <c r="V1045" s="2" t="s">
        <v>7</v>
      </c>
      <c r="W1045" s="2" t="s">
        <v>7</v>
      </c>
      <c r="X1045" s="2" t="s">
        <v>7</v>
      </c>
      <c r="Y1045" s="25" t="s">
        <v>7</v>
      </c>
    </row>
    <row r="1046" spans="1:25">
      <c r="A1046" s="134" t="str">
        <f t="shared" si="16"/>
        <v>ISca_03.1</v>
      </c>
      <c r="C1046" s="177" t="s">
        <v>24</v>
      </c>
      <c r="D1046" s="178" t="s">
        <v>495</v>
      </c>
      <c r="E1046" s="178" t="s">
        <v>585</v>
      </c>
      <c r="F1046" s="178" t="s">
        <v>586</v>
      </c>
      <c r="G1046" s="178" t="s">
        <v>533</v>
      </c>
      <c r="H1046" s="178" t="s">
        <v>5815</v>
      </c>
      <c r="I1046" s="214" t="s">
        <v>643</v>
      </c>
      <c r="J1046" s="82" t="s">
        <v>3351</v>
      </c>
      <c r="K1046" s="82" t="s">
        <v>6098</v>
      </c>
      <c r="L1046" s="24" t="s">
        <v>272</v>
      </c>
      <c r="M1046" s="25" t="s">
        <v>272</v>
      </c>
      <c r="N1046" s="174" t="s">
        <v>7</v>
      </c>
      <c r="O1046" s="2" t="s">
        <v>7</v>
      </c>
      <c r="P1046" s="2" t="s">
        <v>7</v>
      </c>
      <c r="Q1046" s="2" t="s">
        <v>7</v>
      </c>
      <c r="R1046" s="2" t="s">
        <v>7</v>
      </c>
      <c r="S1046" s="25" t="s">
        <v>7</v>
      </c>
      <c r="T1046" s="215"/>
      <c r="U1046" s="24" t="s">
        <v>7</v>
      </c>
      <c r="V1046" s="2" t="s">
        <v>7</v>
      </c>
      <c r="W1046" s="2" t="s">
        <v>7</v>
      </c>
      <c r="X1046" s="2" t="s">
        <v>7</v>
      </c>
      <c r="Y1046" s="25" t="s">
        <v>7</v>
      </c>
    </row>
    <row r="1047" spans="1:25">
      <c r="A1047" s="134" t="str">
        <f t="shared" si="16"/>
        <v>ISca_03.2</v>
      </c>
      <c r="C1047" s="177" t="s">
        <v>24</v>
      </c>
      <c r="D1047" s="178" t="s">
        <v>495</v>
      </c>
      <c r="E1047" s="178" t="s">
        <v>587</v>
      </c>
      <c r="F1047" s="178" t="s">
        <v>588</v>
      </c>
      <c r="G1047" s="178" t="s">
        <v>540</v>
      </c>
      <c r="H1047" s="178" t="s">
        <v>5815</v>
      </c>
      <c r="I1047" s="214" t="s">
        <v>643</v>
      </c>
      <c r="J1047" s="82" t="s">
        <v>3351</v>
      </c>
      <c r="K1047" s="82" t="s">
        <v>6099</v>
      </c>
      <c r="L1047" s="24" t="s">
        <v>272</v>
      </c>
      <c r="M1047" s="25" t="s">
        <v>272</v>
      </c>
      <c r="N1047" s="174" t="s">
        <v>7</v>
      </c>
      <c r="O1047" s="2" t="s">
        <v>7</v>
      </c>
      <c r="P1047" s="2" t="s">
        <v>7</v>
      </c>
      <c r="Q1047" s="2" t="s">
        <v>7</v>
      </c>
      <c r="R1047" s="2" t="s">
        <v>7</v>
      </c>
      <c r="S1047" s="25" t="s">
        <v>7</v>
      </c>
      <c r="T1047" s="215"/>
      <c r="U1047" s="24" t="s">
        <v>272</v>
      </c>
      <c r="V1047" s="2" t="s">
        <v>273</v>
      </c>
      <c r="W1047" s="2" t="s">
        <v>272</v>
      </c>
      <c r="X1047" s="2" t="s">
        <v>272</v>
      </c>
      <c r="Y1047" s="25" t="s">
        <v>272</v>
      </c>
    </row>
    <row r="1048" spans="1:25">
      <c r="A1048" s="134" t="str">
        <f t="shared" si="16"/>
        <v>ISca_03.2</v>
      </c>
      <c r="C1048" s="177" t="s">
        <v>24</v>
      </c>
      <c r="D1048" s="178" t="s">
        <v>495</v>
      </c>
      <c r="E1048" s="178" t="s">
        <v>587</v>
      </c>
      <c r="F1048" s="178" t="s">
        <v>588</v>
      </c>
      <c r="G1048" s="178" t="s">
        <v>540</v>
      </c>
      <c r="H1048" s="172" t="s">
        <v>5815</v>
      </c>
      <c r="I1048" s="216" t="s">
        <v>643</v>
      </c>
      <c r="J1048" s="82" t="s">
        <v>3326</v>
      </c>
      <c r="K1048" s="82" t="s">
        <v>6100</v>
      </c>
      <c r="L1048" s="24" t="s">
        <v>272</v>
      </c>
      <c r="M1048" s="25" t="s">
        <v>273</v>
      </c>
      <c r="N1048" s="174" t="s">
        <v>273</v>
      </c>
      <c r="O1048" s="2" t="s">
        <v>273</v>
      </c>
      <c r="P1048" s="2" t="s">
        <v>273</v>
      </c>
      <c r="Q1048" s="2" t="s">
        <v>273</v>
      </c>
      <c r="R1048" s="2" t="s">
        <v>273</v>
      </c>
      <c r="S1048" s="25" t="s">
        <v>273</v>
      </c>
      <c r="T1048" s="215" t="s">
        <v>6092</v>
      </c>
      <c r="U1048" s="24" t="s">
        <v>273</v>
      </c>
      <c r="V1048" s="2" t="s">
        <v>273</v>
      </c>
      <c r="W1048" s="2" t="s">
        <v>273</v>
      </c>
      <c r="X1048" s="2" t="s">
        <v>273</v>
      </c>
      <c r="Y1048" s="25" t="s">
        <v>273</v>
      </c>
    </row>
    <row r="1049" spans="1:25">
      <c r="A1049" s="134" t="str">
        <f t="shared" si="16"/>
        <v>ISca_03.2</v>
      </c>
      <c r="C1049" s="177" t="s">
        <v>24</v>
      </c>
      <c r="D1049" s="178" t="s">
        <v>495</v>
      </c>
      <c r="E1049" s="178" t="s">
        <v>587</v>
      </c>
      <c r="F1049" s="178" t="s">
        <v>588</v>
      </c>
      <c r="G1049" s="178" t="s">
        <v>540</v>
      </c>
      <c r="H1049" s="178" t="s">
        <v>5815</v>
      </c>
      <c r="I1049" s="214" t="s">
        <v>643</v>
      </c>
      <c r="J1049" s="82" t="s">
        <v>3351</v>
      </c>
      <c r="K1049" s="82" t="s">
        <v>3373</v>
      </c>
      <c r="L1049" s="24" t="s">
        <v>272</v>
      </c>
      <c r="M1049" s="25" t="s">
        <v>272</v>
      </c>
      <c r="N1049" s="174" t="s">
        <v>7</v>
      </c>
      <c r="O1049" s="2" t="s">
        <v>7</v>
      </c>
      <c r="P1049" s="2" t="s">
        <v>7</v>
      </c>
      <c r="Q1049" s="2" t="s">
        <v>7</v>
      </c>
      <c r="R1049" s="2" t="s">
        <v>7</v>
      </c>
      <c r="S1049" s="25" t="s">
        <v>7</v>
      </c>
      <c r="T1049" s="215"/>
      <c r="U1049" s="24" t="s">
        <v>272</v>
      </c>
      <c r="V1049" s="2" t="s">
        <v>273</v>
      </c>
      <c r="W1049" s="2" t="s">
        <v>272</v>
      </c>
      <c r="X1049" s="2" t="s">
        <v>272</v>
      </c>
      <c r="Y1049" s="25" t="s">
        <v>272</v>
      </c>
    </row>
    <row r="1050" spans="1:25">
      <c r="A1050" s="134" t="str">
        <f t="shared" si="16"/>
        <v>ISca_03.3</v>
      </c>
      <c r="C1050" s="177" t="s">
        <v>24</v>
      </c>
      <c r="D1050" s="178" t="s">
        <v>495</v>
      </c>
      <c r="E1050" s="178" t="s">
        <v>589</v>
      </c>
      <c r="F1050" s="178" t="s">
        <v>590</v>
      </c>
      <c r="G1050" s="178" t="s">
        <v>540</v>
      </c>
      <c r="H1050" s="178" t="s">
        <v>5815</v>
      </c>
      <c r="I1050" s="214" t="s">
        <v>643</v>
      </c>
      <c r="J1050" s="82" t="s">
        <v>3351</v>
      </c>
      <c r="K1050" s="82" t="s">
        <v>6098</v>
      </c>
      <c r="L1050" s="24" t="s">
        <v>272</v>
      </c>
      <c r="M1050" s="25" t="s">
        <v>272</v>
      </c>
      <c r="N1050" s="174" t="s">
        <v>7</v>
      </c>
      <c r="O1050" s="2" t="s">
        <v>7</v>
      </c>
      <c r="P1050" s="2" t="s">
        <v>7</v>
      </c>
      <c r="Q1050" s="2" t="s">
        <v>7</v>
      </c>
      <c r="R1050" s="2" t="s">
        <v>7</v>
      </c>
      <c r="S1050" s="25" t="s">
        <v>7</v>
      </c>
      <c r="T1050" s="215"/>
      <c r="U1050" s="24" t="s">
        <v>272</v>
      </c>
      <c r="V1050" s="2" t="s">
        <v>273</v>
      </c>
      <c r="W1050" s="2" t="s">
        <v>272</v>
      </c>
      <c r="X1050" s="2" t="s">
        <v>272</v>
      </c>
      <c r="Y1050" s="25" t="s">
        <v>272</v>
      </c>
    </row>
    <row r="1051" spans="1:25">
      <c r="A1051" s="134" t="str">
        <f t="shared" si="16"/>
        <v>ISca_03.3</v>
      </c>
      <c r="C1051" s="177" t="s">
        <v>24</v>
      </c>
      <c r="D1051" s="178" t="s">
        <v>495</v>
      </c>
      <c r="E1051" s="178" t="s">
        <v>589</v>
      </c>
      <c r="F1051" s="178" t="s">
        <v>590</v>
      </c>
      <c r="G1051" s="178" t="s">
        <v>540</v>
      </c>
      <c r="H1051" s="178" t="s">
        <v>5815</v>
      </c>
      <c r="I1051" s="214" t="s">
        <v>643</v>
      </c>
      <c r="J1051" s="82" t="s">
        <v>3351</v>
      </c>
      <c r="K1051" s="82" t="s">
        <v>3373</v>
      </c>
      <c r="L1051" s="24" t="s">
        <v>272</v>
      </c>
      <c r="M1051" s="25" t="s">
        <v>272</v>
      </c>
      <c r="N1051" s="174" t="s">
        <v>7</v>
      </c>
      <c r="O1051" s="2" t="s">
        <v>7</v>
      </c>
      <c r="P1051" s="2" t="s">
        <v>7</v>
      </c>
      <c r="Q1051" s="2" t="s">
        <v>7</v>
      </c>
      <c r="R1051" s="2" t="s">
        <v>7</v>
      </c>
      <c r="S1051" s="25" t="s">
        <v>7</v>
      </c>
      <c r="T1051" s="215"/>
      <c r="U1051" s="24" t="s">
        <v>272</v>
      </c>
      <c r="V1051" s="2" t="s">
        <v>273</v>
      </c>
      <c r="W1051" s="2" t="s">
        <v>272</v>
      </c>
      <c r="X1051" s="2" t="s">
        <v>272</v>
      </c>
      <c r="Y1051" s="25" t="s">
        <v>272</v>
      </c>
    </row>
    <row r="1052" spans="1:25">
      <c r="A1052" s="134" t="str">
        <f t="shared" si="16"/>
        <v>ISca_04.2</v>
      </c>
      <c r="C1052" s="177" t="s">
        <v>24</v>
      </c>
      <c r="D1052" s="178" t="s">
        <v>495</v>
      </c>
      <c r="E1052" s="178" t="s">
        <v>593</v>
      </c>
      <c r="F1052" s="178" t="s">
        <v>594</v>
      </c>
      <c r="G1052" s="178" t="s">
        <v>540</v>
      </c>
      <c r="H1052" s="178" t="s">
        <v>5815</v>
      </c>
      <c r="I1052" s="214" t="s">
        <v>643</v>
      </c>
      <c r="J1052" s="82" t="s">
        <v>3351</v>
      </c>
      <c r="K1052" s="82" t="s">
        <v>6101</v>
      </c>
      <c r="L1052" s="24" t="s">
        <v>272</v>
      </c>
      <c r="M1052" s="25" t="s">
        <v>272</v>
      </c>
      <c r="N1052" s="174" t="s">
        <v>7</v>
      </c>
      <c r="O1052" s="2" t="s">
        <v>7</v>
      </c>
      <c r="P1052" s="2" t="s">
        <v>7</v>
      </c>
      <c r="Q1052" s="2" t="s">
        <v>7</v>
      </c>
      <c r="R1052" s="2" t="s">
        <v>7</v>
      </c>
      <c r="S1052" s="25" t="s">
        <v>7</v>
      </c>
      <c r="T1052" s="215"/>
      <c r="U1052" s="24" t="s">
        <v>272</v>
      </c>
      <c r="V1052" s="2" t="s">
        <v>273</v>
      </c>
      <c r="W1052" s="2" t="s">
        <v>272</v>
      </c>
      <c r="X1052" s="2" t="s">
        <v>272</v>
      </c>
      <c r="Y1052" s="25" t="s">
        <v>272</v>
      </c>
    </row>
    <row r="1053" spans="1:25">
      <c r="A1053" s="134" t="str">
        <f t="shared" si="16"/>
        <v>ISca_04.2</v>
      </c>
      <c r="C1053" s="177" t="s">
        <v>24</v>
      </c>
      <c r="D1053" s="178" t="s">
        <v>495</v>
      </c>
      <c r="E1053" s="178" t="s">
        <v>593</v>
      </c>
      <c r="F1053" s="178" t="s">
        <v>594</v>
      </c>
      <c r="G1053" s="178" t="s">
        <v>540</v>
      </c>
      <c r="H1053" s="178" t="s">
        <v>5815</v>
      </c>
      <c r="I1053" s="214" t="s">
        <v>643</v>
      </c>
      <c r="J1053" s="82" t="s">
        <v>3351</v>
      </c>
      <c r="K1053" s="82" t="s">
        <v>3373</v>
      </c>
      <c r="L1053" s="24" t="s">
        <v>272</v>
      </c>
      <c r="M1053" s="25" t="s">
        <v>272</v>
      </c>
      <c r="N1053" s="174" t="s">
        <v>7</v>
      </c>
      <c r="O1053" s="2" t="s">
        <v>7</v>
      </c>
      <c r="P1053" s="2" t="s">
        <v>7</v>
      </c>
      <c r="Q1053" s="2" t="s">
        <v>7</v>
      </c>
      <c r="R1053" s="2" t="s">
        <v>7</v>
      </c>
      <c r="S1053" s="25" t="s">
        <v>7</v>
      </c>
      <c r="T1053" s="215"/>
      <c r="U1053" s="24" t="s">
        <v>272</v>
      </c>
      <c r="V1053" s="2" t="s">
        <v>273</v>
      </c>
      <c r="W1053" s="2" t="s">
        <v>272</v>
      </c>
      <c r="X1053" s="2" t="s">
        <v>272</v>
      </c>
      <c r="Y1053" s="25" t="s">
        <v>272</v>
      </c>
    </row>
    <row r="1054" spans="1:25">
      <c r="A1054" s="134" t="str">
        <f t="shared" si="16"/>
        <v>ISca_04.3</v>
      </c>
      <c r="C1054" s="177" t="s">
        <v>24</v>
      </c>
      <c r="D1054" s="178" t="s">
        <v>495</v>
      </c>
      <c r="E1054" s="178" t="s">
        <v>595</v>
      </c>
      <c r="F1054" s="178" t="s">
        <v>596</v>
      </c>
      <c r="G1054" s="178" t="s">
        <v>540</v>
      </c>
      <c r="H1054" s="178" t="s">
        <v>5815</v>
      </c>
      <c r="I1054" s="214" t="s">
        <v>643</v>
      </c>
      <c r="J1054" s="82" t="s">
        <v>3331</v>
      </c>
      <c r="K1054" s="82" t="s">
        <v>3335</v>
      </c>
      <c r="L1054" s="24" t="s">
        <v>272</v>
      </c>
      <c r="M1054" s="25" t="s">
        <v>272</v>
      </c>
      <c r="N1054" s="174" t="s">
        <v>7</v>
      </c>
      <c r="O1054" s="2" t="s">
        <v>7</v>
      </c>
      <c r="P1054" s="2" t="s">
        <v>7</v>
      </c>
      <c r="Q1054" s="2" t="s">
        <v>7</v>
      </c>
      <c r="R1054" s="2" t="s">
        <v>7</v>
      </c>
      <c r="S1054" s="25" t="s">
        <v>7</v>
      </c>
      <c r="T1054" s="215"/>
      <c r="U1054" s="24" t="s">
        <v>272</v>
      </c>
      <c r="V1054" s="2" t="s">
        <v>273</v>
      </c>
      <c r="W1054" s="2" t="s">
        <v>272</v>
      </c>
      <c r="X1054" s="2" t="s">
        <v>272</v>
      </c>
      <c r="Y1054" s="25" t="s">
        <v>272</v>
      </c>
    </row>
    <row r="1055" spans="1:25">
      <c r="A1055" s="134" t="str">
        <f t="shared" si="16"/>
        <v>ISca_05.2</v>
      </c>
      <c r="C1055" s="177" t="s">
        <v>24</v>
      </c>
      <c r="D1055" s="178" t="s">
        <v>495</v>
      </c>
      <c r="E1055" s="178" t="s">
        <v>599</v>
      </c>
      <c r="F1055" s="178" t="s">
        <v>600</v>
      </c>
      <c r="G1055" s="178" t="s">
        <v>540</v>
      </c>
      <c r="H1055" s="178" t="s">
        <v>5815</v>
      </c>
      <c r="I1055" s="214" t="s">
        <v>643</v>
      </c>
      <c r="J1055" s="82" t="s">
        <v>3326</v>
      </c>
      <c r="K1055" s="82" t="s">
        <v>6102</v>
      </c>
      <c r="L1055" s="24" t="s">
        <v>272</v>
      </c>
      <c r="M1055" s="25" t="s">
        <v>273</v>
      </c>
      <c r="N1055" s="174" t="s">
        <v>273</v>
      </c>
      <c r="O1055" s="2" t="s">
        <v>273</v>
      </c>
      <c r="P1055" s="2" t="s">
        <v>273</v>
      </c>
      <c r="Q1055" s="2" t="s">
        <v>273</v>
      </c>
      <c r="R1055" s="2" t="s">
        <v>273</v>
      </c>
      <c r="S1055" s="25" t="s">
        <v>273</v>
      </c>
      <c r="T1055" s="215" t="s">
        <v>6092</v>
      </c>
      <c r="U1055" s="24" t="s">
        <v>273</v>
      </c>
      <c r="V1055" s="2" t="s">
        <v>273</v>
      </c>
      <c r="W1055" s="2" t="s">
        <v>273</v>
      </c>
      <c r="X1055" s="2" t="s">
        <v>273</v>
      </c>
      <c r="Y1055" s="25" t="s">
        <v>273</v>
      </c>
    </row>
    <row r="1056" spans="1:25">
      <c r="A1056" s="134" t="str">
        <f t="shared" si="16"/>
        <v>ISca_05.2</v>
      </c>
      <c r="C1056" s="177" t="s">
        <v>24</v>
      </c>
      <c r="D1056" s="178" t="s">
        <v>495</v>
      </c>
      <c r="E1056" s="178" t="s">
        <v>599</v>
      </c>
      <c r="F1056" s="178" t="s">
        <v>600</v>
      </c>
      <c r="G1056" s="178" t="s">
        <v>540</v>
      </c>
      <c r="H1056" s="172" t="s">
        <v>5815</v>
      </c>
      <c r="I1056" s="216" t="s">
        <v>643</v>
      </c>
      <c r="J1056" s="82" t="s">
        <v>376</v>
      </c>
      <c r="K1056" s="82" t="s">
        <v>6103</v>
      </c>
      <c r="L1056" s="24" t="s">
        <v>272</v>
      </c>
      <c r="M1056" s="25" t="s">
        <v>272</v>
      </c>
      <c r="N1056" s="174" t="s">
        <v>7</v>
      </c>
      <c r="O1056" s="2" t="s">
        <v>7</v>
      </c>
      <c r="P1056" s="2" t="s">
        <v>7</v>
      </c>
      <c r="Q1056" s="2" t="s">
        <v>7</v>
      </c>
      <c r="R1056" s="2" t="s">
        <v>7</v>
      </c>
      <c r="S1056" s="25" t="s">
        <v>7</v>
      </c>
      <c r="T1056" s="215"/>
      <c r="U1056" s="24" t="s">
        <v>272</v>
      </c>
      <c r="V1056" s="2" t="s">
        <v>273</v>
      </c>
      <c r="W1056" s="2" t="s">
        <v>272</v>
      </c>
      <c r="X1056" s="2" t="s">
        <v>272</v>
      </c>
      <c r="Y1056" s="25" t="s">
        <v>272</v>
      </c>
    </row>
    <row r="1057" spans="1:25">
      <c r="A1057" s="134" t="str">
        <f t="shared" si="16"/>
        <v>ISfa_01.4</v>
      </c>
      <c r="C1057" s="177" t="s">
        <v>24</v>
      </c>
      <c r="D1057" s="178" t="s">
        <v>2</v>
      </c>
      <c r="E1057" s="178" t="s">
        <v>609</v>
      </c>
      <c r="F1057" s="178" t="s">
        <v>610</v>
      </c>
      <c r="G1057" s="178" t="s">
        <v>540</v>
      </c>
      <c r="H1057" s="178" t="s">
        <v>5815</v>
      </c>
      <c r="I1057" s="214" t="s">
        <v>643</v>
      </c>
      <c r="J1057" s="82" t="s">
        <v>47</v>
      </c>
      <c r="K1057" s="82" t="s">
        <v>47</v>
      </c>
      <c r="L1057" s="24" t="s">
        <v>272</v>
      </c>
      <c r="M1057" s="25" t="s">
        <v>272</v>
      </c>
      <c r="N1057" s="174" t="s">
        <v>7</v>
      </c>
      <c r="O1057" s="2" t="s">
        <v>7</v>
      </c>
      <c r="P1057" s="2" t="s">
        <v>7</v>
      </c>
      <c r="Q1057" s="2" t="s">
        <v>7</v>
      </c>
      <c r="R1057" s="2" t="s">
        <v>7</v>
      </c>
      <c r="S1057" s="25" t="s">
        <v>7</v>
      </c>
      <c r="T1057" s="215"/>
      <c r="U1057" s="24" t="s">
        <v>272</v>
      </c>
      <c r="V1057" s="2" t="s">
        <v>272</v>
      </c>
      <c r="W1057" s="2" t="s">
        <v>272</v>
      </c>
      <c r="X1057" s="2" t="s">
        <v>272</v>
      </c>
      <c r="Y1057" s="25" t="s">
        <v>272</v>
      </c>
    </row>
    <row r="1058" spans="1:25">
      <c r="A1058" s="134" t="str">
        <f t="shared" si="16"/>
        <v>ISfa_03.3</v>
      </c>
      <c r="C1058" s="177" t="s">
        <v>24</v>
      </c>
      <c r="D1058" s="178" t="s">
        <v>2</v>
      </c>
      <c r="E1058" s="178" t="s">
        <v>619</v>
      </c>
      <c r="F1058" s="178" t="s">
        <v>620</v>
      </c>
      <c r="G1058" s="178" t="s">
        <v>540</v>
      </c>
      <c r="H1058" s="178" t="s">
        <v>5815</v>
      </c>
      <c r="I1058" s="214" t="s">
        <v>643</v>
      </c>
      <c r="J1058" s="82" t="s">
        <v>3326</v>
      </c>
      <c r="K1058" s="82" t="s">
        <v>6104</v>
      </c>
      <c r="L1058" s="24" t="s">
        <v>272</v>
      </c>
      <c r="M1058" s="25" t="s">
        <v>273</v>
      </c>
      <c r="N1058" s="174" t="s">
        <v>273</v>
      </c>
      <c r="O1058" s="2" t="s">
        <v>273</v>
      </c>
      <c r="P1058" s="2" t="s">
        <v>273</v>
      </c>
      <c r="Q1058" s="2" t="s">
        <v>273</v>
      </c>
      <c r="R1058" s="2" t="s">
        <v>273</v>
      </c>
      <c r="S1058" s="25" t="s">
        <v>273</v>
      </c>
      <c r="T1058" s="215"/>
      <c r="U1058" s="24" t="s">
        <v>273</v>
      </c>
      <c r="V1058" s="2" t="s">
        <v>273</v>
      </c>
      <c r="W1058" s="2" t="s">
        <v>273</v>
      </c>
      <c r="X1058" s="2" t="s">
        <v>273</v>
      </c>
      <c r="Y1058" s="25" t="s">
        <v>273</v>
      </c>
    </row>
    <row r="1059" spans="1:25">
      <c r="A1059" s="134" t="str">
        <f t="shared" si="16"/>
        <v>ISfa_03.3</v>
      </c>
      <c r="C1059" s="177" t="s">
        <v>24</v>
      </c>
      <c r="D1059" s="178" t="s">
        <v>2</v>
      </c>
      <c r="E1059" s="178" t="s">
        <v>619</v>
      </c>
      <c r="F1059" s="178" t="s">
        <v>620</v>
      </c>
      <c r="G1059" s="178" t="s">
        <v>540</v>
      </c>
      <c r="H1059" s="178" t="s">
        <v>5815</v>
      </c>
      <c r="I1059" s="214" t="s">
        <v>643</v>
      </c>
      <c r="J1059" s="82" t="s">
        <v>3367</v>
      </c>
      <c r="K1059" s="82" t="s">
        <v>6105</v>
      </c>
      <c r="L1059" s="24" t="s">
        <v>272</v>
      </c>
      <c r="M1059" s="25" t="s">
        <v>273</v>
      </c>
      <c r="N1059" s="174" t="s">
        <v>273</v>
      </c>
      <c r="O1059" s="2" t="s">
        <v>273</v>
      </c>
      <c r="P1059" s="2" t="s">
        <v>273</v>
      </c>
      <c r="Q1059" s="2" t="s">
        <v>272</v>
      </c>
      <c r="R1059" s="2" t="s">
        <v>272</v>
      </c>
      <c r="S1059" s="25" t="s">
        <v>273</v>
      </c>
      <c r="T1059" s="215" t="s">
        <v>6106</v>
      </c>
      <c r="U1059" s="24" t="s">
        <v>272</v>
      </c>
      <c r="V1059" s="2" t="s">
        <v>273</v>
      </c>
      <c r="W1059" s="2" t="s">
        <v>273</v>
      </c>
      <c r="X1059" s="2" t="s">
        <v>273</v>
      </c>
      <c r="Y1059" s="25" t="s">
        <v>273</v>
      </c>
    </row>
    <row r="1060" spans="1:25">
      <c r="A1060" s="134" t="str">
        <f t="shared" si="16"/>
        <v>ISst_02.1</v>
      </c>
      <c r="C1060" s="177" t="s">
        <v>24</v>
      </c>
      <c r="D1060" s="178" t="s">
        <v>3</v>
      </c>
      <c r="E1060" s="178" t="s">
        <v>899</v>
      </c>
      <c r="F1060" s="178" t="s">
        <v>900</v>
      </c>
      <c r="G1060" s="178" t="s">
        <v>540</v>
      </c>
      <c r="H1060" s="178" t="s">
        <v>5815</v>
      </c>
      <c r="I1060" s="214" t="s">
        <v>643</v>
      </c>
      <c r="J1060" s="82" t="s">
        <v>6107</v>
      </c>
      <c r="K1060" s="82" t="s">
        <v>6108</v>
      </c>
      <c r="L1060" s="24" t="s">
        <v>272</v>
      </c>
      <c r="M1060" s="25" t="s">
        <v>273</v>
      </c>
      <c r="N1060" s="174" t="s">
        <v>273</v>
      </c>
      <c r="O1060" s="2" t="s">
        <v>273</v>
      </c>
      <c r="P1060" s="2" t="s">
        <v>272</v>
      </c>
      <c r="Q1060" s="2" t="s">
        <v>272</v>
      </c>
      <c r="R1060" s="2" t="s">
        <v>272</v>
      </c>
      <c r="S1060" s="25" t="s">
        <v>273</v>
      </c>
      <c r="T1060" s="215"/>
      <c r="U1060" s="24" t="s">
        <v>273</v>
      </c>
      <c r="V1060" s="2" t="s">
        <v>273</v>
      </c>
      <c r="W1060" s="2" t="s">
        <v>273</v>
      </c>
      <c r="X1060" s="2" t="s">
        <v>273</v>
      </c>
      <c r="Y1060" s="25" t="s">
        <v>273</v>
      </c>
    </row>
    <row r="1061" spans="1:25">
      <c r="A1061" s="134" t="str">
        <f t="shared" si="16"/>
        <v>ISst_02.2</v>
      </c>
      <c r="C1061" s="177" t="s">
        <v>24</v>
      </c>
      <c r="D1061" s="178" t="s">
        <v>3</v>
      </c>
      <c r="E1061" s="178" t="s">
        <v>627</v>
      </c>
      <c r="F1061" s="178" t="s">
        <v>628</v>
      </c>
      <c r="G1061" s="178" t="s">
        <v>540</v>
      </c>
      <c r="H1061" s="178" t="s">
        <v>5815</v>
      </c>
      <c r="I1061" s="214" t="s">
        <v>54</v>
      </c>
      <c r="J1061" s="82" t="s">
        <v>3408</v>
      </c>
      <c r="K1061" s="82" t="s">
        <v>6109</v>
      </c>
      <c r="L1061" s="24" t="s">
        <v>272</v>
      </c>
      <c r="M1061" s="25" t="s">
        <v>272</v>
      </c>
      <c r="N1061" s="174" t="s">
        <v>7</v>
      </c>
      <c r="O1061" s="2" t="s">
        <v>7</v>
      </c>
      <c r="P1061" s="2" t="s">
        <v>7</v>
      </c>
      <c r="Q1061" s="2" t="s">
        <v>7</v>
      </c>
      <c r="R1061" s="2" t="s">
        <v>7</v>
      </c>
      <c r="S1061" s="25" t="s">
        <v>7</v>
      </c>
      <c r="T1061" s="215"/>
      <c r="U1061" s="24" t="s">
        <v>272</v>
      </c>
      <c r="V1061" s="2" t="s">
        <v>273</v>
      </c>
      <c r="W1061" s="2" t="s">
        <v>272</v>
      </c>
      <c r="X1061" s="2" t="s">
        <v>272</v>
      </c>
      <c r="Y1061" s="25" t="s">
        <v>272</v>
      </c>
    </row>
    <row r="1062" spans="1:25">
      <c r="A1062" s="134" t="str">
        <f t="shared" si="16"/>
        <v>ISst_02.2</v>
      </c>
      <c r="C1062" s="177" t="s">
        <v>24</v>
      </c>
      <c r="D1062" s="178" t="s">
        <v>3</v>
      </c>
      <c r="E1062" s="178" t="s">
        <v>627</v>
      </c>
      <c r="F1062" s="178" t="s">
        <v>628</v>
      </c>
      <c r="G1062" s="178" t="s">
        <v>540</v>
      </c>
      <c r="H1062" s="178" t="s">
        <v>5815</v>
      </c>
      <c r="I1062" s="214" t="s">
        <v>54</v>
      </c>
      <c r="J1062" s="82" t="s">
        <v>3403</v>
      </c>
      <c r="K1062" s="82" t="s">
        <v>6110</v>
      </c>
      <c r="L1062" s="24" t="s">
        <v>272</v>
      </c>
      <c r="M1062" s="25" t="s">
        <v>272</v>
      </c>
      <c r="N1062" s="174" t="s">
        <v>7</v>
      </c>
      <c r="O1062" s="2" t="s">
        <v>7</v>
      </c>
      <c r="P1062" s="2" t="s">
        <v>7</v>
      </c>
      <c r="Q1062" s="2" t="s">
        <v>7</v>
      </c>
      <c r="R1062" s="2" t="s">
        <v>7</v>
      </c>
      <c r="S1062" s="25" t="s">
        <v>7</v>
      </c>
      <c r="T1062" s="215"/>
      <c r="U1062" s="24" t="s">
        <v>272</v>
      </c>
      <c r="V1062" s="2" t="s">
        <v>273</v>
      </c>
      <c r="W1062" s="2" t="s">
        <v>272</v>
      </c>
      <c r="X1062" s="2" t="s">
        <v>272</v>
      </c>
      <c r="Y1062" s="25" t="s">
        <v>272</v>
      </c>
    </row>
    <row r="1063" spans="1:25">
      <c r="A1063" s="134" t="str">
        <f t="shared" si="16"/>
        <v>ISst_02.2</v>
      </c>
      <c r="C1063" s="177" t="s">
        <v>24</v>
      </c>
      <c r="D1063" s="178" t="s">
        <v>3</v>
      </c>
      <c r="E1063" s="178" t="s">
        <v>627</v>
      </c>
      <c r="F1063" s="178" t="s">
        <v>628</v>
      </c>
      <c r="G1063" s="178" t="s">
        <v>540</v>
      </c>
      <c r="H1063" s="178" t="s">
        <v>5815</v>
      </c>
      <c r="I1063" s="214" t="s">
        <v>54</v>
      </c>
      <c r="J1063" s="82" t="s">
        <v>3405</v>
      </c>
      <c r="K1063" s="82" t="s">
        <v>6111</v>
      </c>
      <c r="L1063" s="24" t="s">
        <v>272</v>
      </c>
      <c r="M1063" s="25" t="s">
        <v>272</v>
      </c>
      <c r="N1063" s="174" t="s">
        <v>7</v>
      </c>
      <c r="O1063" s="2" t="s">
        <v>7</v>
      </c>
      <c r="P1063" s="2" t="s">
        <v>7</v>
      </c>
      <c r="Q1063" s="2" t="s">
        <v>7</v>
      </c>
      <c r="R1063" s="2" t="s">
        <v>7</v>
      </c>
      <c r="S1063" s="25" t="s">
        <v>7</v>
      </c>
      <c r="T1063" s="215"/>
      <c r="U1063" s="24" t="s">
        <v>272</v>
      </c>
      <c r="V1063" s="2" t="s">
        <v>273</v>
      </c>
      <c r="W1063" s="2" t="s">
        <v>272</v>
      </c>
      <c r="X1063" s="2" t="s">
        <v>272</v>
      </c>
      <c r="Y1063" s="25" t="s">
        <v>272</v>
      </c>
    </row>
    <row r="1064" spans="1:25">
      <c r="A1064" s="134" t="str">
        <f t="shared" si="16"/>
        <v>ISst_02.3</v>
      </c>
      <c r="C1064" s="177" t="s">
        <v>24</v>
      </c>
      <c r="D1064" s="178" t="s">
        <v>3</v>
      </c>
      <c r="E1064" s="178" t="s">
        <v>629</v>
      </c>
      <c r="F1064" s="178" t="s">
        <v>630</v>
      </c>
      <c r="G1064" s="178" t="s">
        <v>540</v>
      </c>
      <c r="H1064" s="172" t="s">
        <v>5815</v>
      </c>
      <c r="I1064" s="216" t="s">
        <v>643</v>
      </c>
      <c r="J1064" s="82" t="s">
        <v>3326</v>
      </c>
      <c r="K1064" s="82" t="s">
        <v>6112</v>
      </c>
      <c r="L1064" s="24" t="s">
        <v>272</v>
      </c>
      <c r="M1064" s="25" t="s">
        <v>273</v>
      </c>
      <c r="N1064" s="174" t="s">
        <v>273</v>
      </c>
      <c r="O1064" s="2" t="s">
        <v>273</v>
      </c>
      <c r="P1064" s="2" t="s">
        <v>273</v>
      </c>
      <c r="Q1064" s="2" t="s">
        <v>273</v>
      </c>
      <c r="R1064" s="2" t="s">
        <v>272</v>
      </c>
      <c r="S1064" s="25" t="s">
        <v>273</v>
      </c>
      <c r="T1064" s="215"/>
      <c r="U1064" s="24" t="s">
        <v>273</v>
      </c>
      <c r="V1064" s="2" t="s">
        <v>273</v>
      </c>
      <c r="W1064" s="2" t="s">
        <v>273</v>
      </c>
      <c r="X1064" s="2" t="s">
        <v>273</v>
      </c>
      <c r="Y1064" s="25" t="s">
        <v>273</v>
      </c>
    </row>
    <row r="1065" spans="1:25">
      <c r="A1065" s="134" t="str">
        <f t="shared" si="16"/>
        <v>ISst_02.3</v>
      </c>
      <c r="C1065" s="177" t="s">
        <v>24</v>
      </c>
      <c r="D1065" s="178" t="s">
        <v>3</v>
      </c>
      <c r="E1065" s="178" t="s">
        <v>629</v>
      </c>
      <c r="F1065" s="178" t="s">
        <v>630</v>
      </c>
      <c r="G1065" s="178" t="s">
        <v>540</v>
      </c>
      <c r="H1065" s="178" t="s">
        <v>5815</v>
      </c>
      <c r="I1065" s="214" t="s">
        <v>643</v>
      </c>
      <c r="J1065" s="82" t="s">
        <v>3413</v>
      </c>
      <c r="K1065" s="82" t="s">
        <v>6113</v>
      </c>
      <c r="L1065" s="24" t="s">
        <v>272</v>
      </c>
      <c r="M1065" s="25" t="s">
        <v>273</v>
      </c>
      <c r="N1065" s="174" t="s">
        <v>273</v>
      </c>
      <c r="O1065" s="2" t="s">
        <v>273</v>
      </c>
      <c r="P1065" s="2" t="s">
        <v>273</v>
      </c>
      <c r="Q1065" s="2" t="s">
        <v>273</v>
      </c>
      <c r="R1065" s="2" t="s">
        <v>272</v>
      </c>
      <c r="S1065" s="25" t="s">
        <v>273</v>
      </c>
      <c r="T1065" s="215"/>
      <c r="U1065" s="24" t="s">
        <v>273</v>
      </c>
      <c r="V1065" s="2" t="s">
        <v>273</v>
      </c>
      <c r="W1065" s="2" t="s">
        <v>273</v>
      </c>
      <c r="X1065" s="2" t="s">
        <v>273</v>
      </c>
      <c r="Y1065" s="25" t="s">
        <v>273</v>
      </c>
    </row>
    <row r="1066" spans="1:25">
      <c r="A1066" s="134" t="str">
        <f t="shared" si="16"/>
        <v>ISst_02.5</v>
      </c>
      <c r="C1066" s="177" t="s">
        <v>24</v>
      </c>
      <c r="D1066" s="178" t="s">
        <v>3</v>
      </c>
      <c r="E1066" s="178" t="s">
        <v>633</v>
      </c>
      <c r="F1066" s="178" t="s">
        <v>634</v>
      </c>
      <c r="G1066" s="178" t="s">
        <v>540</v>
      </c>
      <c r="H1066" s="178" t="s">
        <v>5815</v>
      </c>
      <c r="I1066" s="214" t="s">
        <v>643</v>
      </c>
      <c r="J1066" s="82" t="s">
        <v>3326</v>
      </c>
      <c r="K1066" s="82" t="s">
        <v>6112</v>
      </c>
      <c r="L1066" s="24" t="s">
        <v>272</v>
      </c>
      <c r="M1066" s="25" t="s">
        <v>273</v>
      </c>
      <c r="N1066" s="174" t="s">
        <v>273</v>
      </c>
      <c r="O1066" s="2" t="s">
        <v>273</v>
      </c>
      <c r="P1066" s="2" t="s">
        <v>273</v>
      </c>
      <c r="Q1066" s="2" t="s">
        <v>273</v>
      </c>
      <c r="R1066" s="2" t="s">
        <v>272</v>
      </c>
      <c r="S1066" s="25" t="s">
        <v>273</v>
      </c>
      <c r="T1066" s="215"/>
      <c r="U1066" s="24" t="s">
        <v>273</v>
      </c>
      <c r="V1066" s="2" t="s">
        <v>273</v>
      </c>
      <c r="W1066" s="2" t="s">
        <v>273</v>
      </c>
      <c r="X1066" s="2" t="s">
        <v>273</v>
      </c>
      <c r="Y1066" s="25" t="s">
        <v>273</v>
      </c>
    </row>
    <row r="1067" spans="1:25">
      <c r="A1067" s="134" t="str">
        <f t="shared" si="16"/>
        <v>ISst_02.5</v>
      </c>
      <c r="C1067" s="177" t="s">
        <v>24</v>
      </c>
      <c r="D1067" s="178" t="s">
        <v>3</v>
      </c>
      <c r="E1067" s="178" t="s">
        <v>633</v>
      </c>
      <c r="F1067" s="178" t="s">
        <v>634</v>
      </c>
      <c r="G1067" s="178" t="s">
        <v>540</v>
      </c>
      <c r="H1067" s="178" t="s">
        <v>5815</v>
      </c>
      <c r="I1067" s="214" t="s">
        <v>643</v>
      </c>
      <c r="J1067" s="82" t="s">
        <v>3413</v>
      </c>
      <c r="K1067" s="82" t="s">
        <v>3417</v>
      </c>
      <c r="L1067" s="24" t="s">
        <v>273</v>
      </c>
      <c r="M1067" s="25" t="s">
        <v>273</v>
      </c>
      <c r="N1067" s="174" t="s">
        <v>273</v>
      </c>
      <c r="O1067" s="2" t="s">
        <v>273</v>
      </c>
      <c r="P1067" s="2" t="s">
        <v>273</v>
      </c>
      <c r="Q1067" s="2" t="s">
        <v>273</v>
      </c>
      <c r="R1067" s="2" t="s">
        <v>273</v>
      </c>
      <c r="S1067" s="25" t="s">
        <v>273</v>
      </c>
      <c r="T1067" s="215"/>
      <c r="U1067" s="24" t="s">
        <v>273</v>
      </c>
      <c r="V1067" s="2" t="s">
        <v>273</v>
      </c>
      <c r="W1067" s="2" t="s">
        <v>273</v>
      </c>
      <c r="X1067" s="2" t="s">
        <v>273</v>
      </c>
      <c r="Y1067" s="25" t="s">
        <v>273</v>
      </c>
    </row>
    <row r="1068" spans="1:25">
      <c r="A1068" s="134" t="str">
        <f t="shared" si="16"/>
        <v>ITbu_02.1</v>
      </c>
      <c r="C1068" s="177" t="s">
        <v>25</v>
      </c>
      <c r="D1068" s="178" t="s">
        <v>1</v>
      </c>
      <c r="E1068" s="178" t="s">
        <v>538</v>
      </c>
      <c r="F1068" s="178" t="s">
        <v>539</v>
      </c>
      <c r="G1068" s="178" t="s">
        <v>540</v>
      </c>
      <c r="H1068" s="178" t="s">
        <v>5815</v>
      </c>
      <c r="I1068" s="214" t="s">
        <v>643</v>
      </c>
      <c r="J1068" s="82" t="s">
        <v>3450</v>
      </c>
      <c r="K1068" s="82" t="s">
        <v>3451</v>
      </c>
      <c r="L1068" s="24" t="s">
        <v>272</v>
      </c>
      <c r="M1068" s="25" t="s">
        <v>273</v>
      </c>
      <c r="N1068" s="174" t="s">
        <v>272</v>
      </c>
      <c r="O1068" s="2" t="s">
        <v>273</v>
      </c>
      <c r="P1068" s="2" t="s">
        <v>273</v>
      </c>
      <c r="Q1068" s="2" t="s">
        <v>273</v>
      </c>
      <c r="R1068" s="2" t="s">
        <v>273</v>
      </c>
      <c r="S1068" s="25" t="s">
        <v>272</v>
      </c>
      <c r="T1068" s="215"/>
      <c r="U1068" s="24" t="s">
        <v>272</v>
      </c>
      <c r="V1068" s="2" t="s">
        <v>273</v>
      </c>
      <c r="W1068" s="2" t="s">
        <v>272</v>
      </c>
      <c r="X1068" s="2" t="s">
        <v>273</v>
      </c>
      <c r="Y1068" s="25" t="s">
        <v>273</v>
      </c>
    </row>
    <row r="1069" spans="1:25">
      <c r="A1069" s="134" t="str">
        <f t="shared" si="16"/>
        <v>ITbu_03.1</v>
      </c>
      <c r="C1069" s="177" t="s">
        <v>25</v>
      </c>
      <c r="D1069" s="178" t="s">
        <v>1</v>
      </c>
      <c r="E1069" s="178" t="s">
        <v>541</v>
      </c>
      <c r="F1069" s="178" t="s">
        <v>542</v>
      </c>
      <c r="G1069" s="178" t="s">
        <v>540</v>
      </c>
      <c r="H1069" s="178" t="s">
        <v>5815</v>
      </c>
      <c r="I1069" s="214" t="s">
        <v>643</v>
      </c>
      <c r="J1069" s="82" t="s">
        <v>3427</v>
      </c>
      <c r="K1069" s="82" t="s">
        <v>3452</v>
      </c>
      <c r="L1069" s="24" t="s">
        <v>272</v>
      </c>
      <c r="M1069" s="25" t="s">
        <v>273</v>
      </c>
      <c r="N1069" s="174" t="s">
        <v>272</v>
      </c>
      <c r="O1069" s="2" t="s">
        <v>273</v>
      </c>
      <c r="P1069" s="2" t="s">
        <v>273</v>
      </c>
      <c r="Q1069" s="2" t="s">
        <v>273</v>
      </c>
      <c r="R1069" s="2" t="s">
        <v>273</v>
      </c>
      <c r="S1069" s="25" t="s">
        <v>272</v>
      </c>
      <c r="T1069" s="215"/>
      <c r="U1069" s="24" t="s">
        <v>272</v>
      </c>
      <c r="V1069" s="2" t="s">
        <v>273</v>
      </c>
      <c r="W1069" s="2" t="s">
        <v>272</v>
      </c>
      <c r="X1069" s="2" t="s">
        <v>273</v>
      </c>
      <c r="Y1069" s="25" t="s">
        <v>273</v>
      </c>
    </row>
    <row r="1070" spans="1:25">
      <c r="A1070" s="134" t="str">
        <f t="shared" si="16"/>
        <v>ITbu_04.1</v>
      </c>
      <c r="C1070" s="177" t="s">
        <v>25</v>
      </c>
      <c r="D1070" s="178" t="s">
        <v>1</v>
      </c>
      <c r="E1070" s="178" t="s">
        <v>543</v>
      </c>
      <c r="F1070" s="178" t="s">
        <v>544</v>
      </c>
      <c r="G1070" s="178" t="s">
        <v>540</v>
      </c>
      <c r="H1070" s="178" t="s">
        <v>5815</v>
      </c>
      <c r="I1070" s="214" t="s">
        <v>643</v>
      </c>
      <c r="J1070" s="82" t="s">
        <v>3427</v>
      </c>
      <c r="K1070" s="82" t="s">
        <v>3452</v>
      </c>
      <c r="L1070" s="24" t="s">
        <v>272</v>
      </c>
      <c r="M1070" s="25" t="s">
        <v>273</v>
      </c>
      <c r="N1070" s="174" t="s">
        <v>272</v>
      </c>
      <c r="O1070" s="2" t="s">
        <v>273</v>
      </c>
      <c r="P1070" s="2" t="s">
        <v>273</v>
      </c>
      <c r="Q1070" s="2" t="s">
        <v>273</v>
      </c>
      <c r="R1070" s="2" t="s">
        <v>273</v>
      </c>
      <c r="S1070" s="25" t="s">
        <v>272</v>
      </c>
      <c r="T1070" s="215"/>
      <c r="U1070" s="24" t="s">
        <v>272</v>
      </c>
      <c r="V1070" s="2" t="s">
        <v>273</v>
      </c>
      <c r="W1070" s="2" t="s">
        <v>272</v>
      </c>
      <c r="X1070" s="2" t="s">
        <v>273</v>
      </c>
      <c r="Y1070" s="25" t="s">
        <v>273</v>
      </c>
    </row>
    <row r="1071" spans="1:25">
      <c r="A1071" s="134" t="str">
        <f t="shared" si="16"/>
        <v>ITbu_04.2</v>
      </c>
      <c r="C1071" s="177" t="s">
        <v>25</v>
      </c>
      <c r="D1071" s="178" t="s">
        <v>1</v>
      </c>
      <c r="E1071" s="178" t="s">
        <v>545</v>
      </c>
      <c r="F1071" s="178" t="s">
        <v>546</v>
      </c>
      <c r="G1071" s="178" t="s">
        <v>540</v>
      </c>
      <c r="H1071" s="178" t="s">
        <v>5815</v>
      </c>
      <c r="I1071" s="214" t="s">
        <v>643</v>
      </c>
      <c r="J1071" s="82" t="s">
        <v>3427</v>
      </c>
      <c r="K1071" s="82" t="s">
        <v>3452</v>
      </c>
      <c r="L1071" s="24" t="s">
        <v>272</v>
      </c>
      <c r="M1071" s="25" t="s">
        <v>272</v>
      </c>
      <c r="N1071" s="174" t="s">
        <v>7</v>
      </c>
      <c r="O1071" s="2" t="s">
        <v>7</v>
      </c>
      <c r="P1071" s="2" t="s">
        <v>7</v>
      </c>
      <c r="Q1071" s="2" t="s">
        <v>7</v>
      </c>
      <c r="R1071" s="2" t="s">
        <v>7</v>
      </c>
      <c r="S1071" s="25" t="s">
        <v>7</v>
      </c>
      <c r="T1071" s="215"/>
      <c r="U1071" s="24" t="s">
        <v>272</v>
      </c>
      <c r="V1071" s="2" t="s">
        <v>273</v>
      </c>
      <c r="W1071" s="2" t="s">
        <v>272</v>
      </c>
      <c r="X1071" s="2" t="s">
        <v>272</v>
      </c>
      <c r="Y1071" s="25" t="s">
        <v>273</v>
      </c>
    </row>
    <row r="1072" spans="1:25">
      <c r="A1072" s="134" t="str">
        <f t="shared" si="16"/>
        <v>ITbu_05.1</v>
      </c>
      <c r="C1072" s="177" t="s">
        <v>25</v>
      </c>
      <c r="D1072" s="178" t="s">
        <v>1</v>
      </c>
      <c r="E1072" s="178" t="s">
        <v>547</v>
      </c>
      <c r="F1072" s="178" t="s">
        <v>548</v>
      </c>
      <c r="G1072" s="178" t="s">
        <v>540</v>
      </c>
      <c r="H1072" s="172" t="s">
        <v>5815</v>
      </c>
      <c r="I1072" s="216" t="s">
        <v>643</v>
      </c>
      <c r="J1072" s="82" t="s">
        <v>3427</v>
      </c>
      <c r="K1072" s="82" t="s">
        <v>6114</v>
      </c>
      <c r="L1072" s="24" t="s">
        <v>272</v>
      </c>
      <c r="M1072" s="25" t="s">
        <v>272</v>
      </c>
      <c r="N1072" s="174" t="s">
        <v>7</v>
      </c>
      <c r="O1072" s="2" t="s">
        <v>7</v>
      </c>
      <c r="P1072" s="2" t="s">
        <v>7</v>
      </c>
      <c r="Q1072" s="2" t="s">
        <v>7</v>
      </c>
      <c r="R1072" s="2" t="s">
        <v>7</v>
      </c>
      <c r="S1072" s="25" t="s">
        <v>7</v>
      </c>
      <c r="T1072" s="215"/>
      <c r="U1072" s="24" t="s">
        <v>272</v>
      </c>
      <c r="V1072" s="2" t="s">
        <v>273</v>
      </c>
      <c r="W1072" s="2" t="s">
        <v>272</v>
      </c>
      <c r="X1072" s="2" t="s">
        <v>272</v>
      </c>
      <c r="Y1072" s="25" t="s">
        <v>273</v>
      </c>
    </row>
    <row r="1073" spans="1:25">
      <c r="A1073" s="134" t="str">
        <f t="shared" si="16"/>
        <v>ITbu_06.1</v>
      </c>
      <c r="C1073" s="177" t="s">
        <v>25</v>
      </c>
      <c r="D1073" s="178" t="s">
        <v>1</v>
      </c>
      <c r="E1073" s="178" t="s">
        <v>553</v>
      </c>
      <c r="F1073" s="178" t="s">
        <v>554</v>
      </c>
      <c r="G1073" s="178" t="s">
        <v>540</v>
      </c>
      <c r="H1073" s="178" t="s">
        <v>5815</v>
      </c>
      <c r="I1073" s="214" t="s">
        <v>643</v>
      </c>
      <c r="J1073" s="82" t="s">
        <v>3427</v>
      </c>
      <c r="K1073" s="82" t="s">
        <v>3453</v>
      </c>
      <c r="L1073" s="24" t="s">
        <v>272</v>
      </c>
      <c r="M1073" s="25" t="s">
        <v>273</v>
      </c>
      <c r="N1073" s="174" t="s">
        <v>272</v>
      </c>
      <c r="O1073" s="2" t="s">
        <v>273</v>
      </c>
      <c r="P1073" s="2" t="s">
        <v>273</v>
      </c>
      <c r="Q1073" s="2" t="s">
        <v>273</v>
      </c>
      <c r="R1073" s="2" t="s">
        <v>273</v>
      </c>
      <c r="S1073" s="25" t="s">
        <v>272</v>
      </c>
      <c r="T1073" s="215"/>
      <c r="U1073" s="24" t="s">
        <v>272</v>
      </c>
      <c r="V1073" s="2" t="s">
        <v>273</v>
      </c>
      <c r="W1073" s="2" t="s">
        <v>272</v>
      </c>
      <c r="X1073" s="2" t="s">
        <v>273</v>
      </c>
      <c r="Y1073" s="25" t="s">
        <v>273</v>
      </c>
    </row>
    <row r="1074" spans="1:25">
      <c r="A1074" s="134" t="str">
        <f t="shared" si="16"/>
        <v>ITbu_06.2</v>
      </c>
      <c r="C1074" s="177" t="s">
        <v>25</v>
      </c>
      <c r="D1074" s="178" t="s">
        <v>1</v>
      </c>
      <c r="E1074" s="178" t="s">
        <v>555</v>
      </c>
      <c r="F1074" s="178" t="s">
        <v>556</v>
      </c>
      <c r="G1074" s="178" t="s">
        <v>540</v>
      </c>
      <c r="H1074" s="178" t="s">
        <v>5815</v>
      </c>
      <c r="I1074" s="214" t="s">
        <v>643</v>
      </c>
      <c r="J1074" s="82" t="s">
        <v>3427</v>
      </c>
      <c r="K1074" s="82" t="s">
        <v>3454</v>
      </c>
      <c r="L1074" s="24" t="s">
        <v>272</v>
      </c>
      <c r="M1074" s="25" t="s">
        <v>272</v>
      </c>
      <c r="N1074" s="174" t="s">
        <v>7</v>
      </c>
      <c r="O1074" s="2" t="s">
        <v>7</v>
      </c>
      <c r="P1074" s="2" t="s">
        <v>7</v>
      </c>
      <c r="Q1074" s="2" t="s">
        <v>7</v>
      </c>
      <c r="R1074" s="2" t="s">
        <v>7</v>
      </c>
      <c r="S1074" s="25" t="s">
        <v>7</v>
      </c>
      <c r="T1074" s="215"/>
      <c r="U1074" s="24" t="s">
        <v>272</v>
      </c>
      <c r="V1074" s="2" t="s">
        <v>273</v>
      </c>
      <c r="W1074" s="2" t="s">
        <v>272</v>
      </c>
      <c r="X1074" s="2" t="s">
        <v>272</v>
      </c>
      <c r="Y1074" s="25" t="s">
        <v>273</v>
      </c>
    </row>
    <row r="1075" spans="1:25">
      <c r="A1075" s="134" t="str">
        <f t="shared" si="16"/>
        <v>ITbu_07.1</v>
      </c>
      <c r="C1075" s="177" t="s">
        <v>25</v>
      </c>
      <c r="D1075" s="178" t="s">
        <v>1</v>
      </c>
      <c r="E1075" s="178" t="s">
        <v>561</v>
      </c>
      <c r="F1075" s="178" t="s">
        <v>562</v>
      </c>
      <c r="G1075" s="178" t="s">
        <v>533</v>
      </c>
      <c r="H1075" s="178" t="s">
        <v>5815</v>
      </c>
      <c r="I1075" s="214" t="s">
        <v>643</v>
      </c>
      <c r="J1075" s="82" t="s">
        <v>3456</v>
      </c>
      <c r="K1075" s="82" t="s">
        <v>3457</v>
      </c>
      <c r="L1075" s="24" t="s">
        <v>272</v>
      </c>
      <c r="M1075" s="25" t="s">
        <v>273</v>
      </c>
      <c r="N1075" s="174" t="s">
        <v>273</v>
      </c>
      <c r="O1075" s="2" t="s">
        <v>273</v>
      </c>
      <c r="P1075" s="2" t="s">
        <v>273</v>
      </c>
      <c r="Q1075" s="2" t="s">
        <v>273</v>
      </c>
      <c r="R1075" s="2" t="s">
        <v>273</v>
      </c>
      <c r="S1075" s="25" t="s">
        <v>272</v>
      </c>
      <c r="T1075" s="215"/>
      <c r="U1075" s="24" t="s">
        <v>7</v>
      </c>
      <c r="V1075" s="2" t="s">
        <v>7</v>
      </c>
      <c r="W1075" s="2" t="s">
        <v>7</v>
      </c>
      <c r="X1075" s="2" t="s">
        <v>7</v>
      </c>
      <c r="Y1075" s="25" t="s">
        <v>7</v>
      </c>
    </row>
    <row r="1076" spans="1:25">
      <c r="A1076" s="134" t="str">
        <f t="shared" si="16"/>
        <v>ITbu_07.1</v>
      </c>
      <c r="C1076" s="177" t="s">
        <v>25</v>
      </c>
      <c r="D1076" s="178" t="s">
        <v>1</v>
      </c>
      <c r="E1076" s="178" t="s">
        <v>561</v>
      </c>
      <c r="F1076" s="178" t="s">
        <v>562</v>
      </c>
      <c r="G1076" s="178" t="s">
        <v>533</v>
      </c>
      <c r="H1076" s="178" t="s">
        <v>5815</v>
      </c>
      <c r="I1076" s="214" t="s">
        <v>643</v>
      </c>
      <c r="J1076" s="82" t="s">
        <v>3427</v>
      </c>
      <c r="K1076" s="82" t="s">
        <v>3458</v>
      </c>
      <c r="L1076" s="24" t="s">
        <v>272</v>
      </c>
      <c r="M1076" s="25" t="s">
        <v>273</v>
      </c>
      <c r="N1076" s="174" t="s">
        <v>273</v>
      </c>
      <c r="O1076" s="2" t="s">
        <v>273</v>
      </c>
      <c r="P1076" s="2" t="s">
        <v>273</v>
      </c>
      <c r="Q1076" s="2" t="s">
        <v>273</v>
      </c>
      <c r="R1076" s="2" t="s">
        <v>273</v>
      </c>
      <c r="S1076" s="25" t="s">
        <v>272</v>
      </c>
      <c r="T1076" s="215"/>
      <c r="U1076" s="24" t="s">
        <v>7</v>
      </c>
      <c r="V1076" s="2" t="s">
        <v>7</v>
      </c>
      <c r="W1076" s="2" t="s">
        <v>7</v>
      </c>
      <c r="X1076" s="2" t="s">
        <v>7</v>
      </c>
      <c r="Y1076" s="25" t="s">
        <v>7</v>
      </c>
    </row>
    <row r="1077" spans="1:25">
      <c r="A1077" s="134" t="str">
        <f t="shared" si="16"/>
        <v>ITbu_07.2</v>
      </c>
      <c r="C1077" s="177" t="s">
        <v>25</v>
      </c>
      <c r="D1077" s="178" t="s">
        <v>1</v>
      </c>
      <c r="E1077" s="178" t="s">
        <v>563</v>
      </c>
      <c r="F1077" s="178" t="s">
        <v>564</v>
      </c>
      <c r="G1077" s="178" t="s">
        <v>540</v>
      </c>
      <c r="H1077" s="178" t="s">
        <v>5815</v>
      </c>
      <c r="I1077" s="214" t="s">
        <v>54</v>
      </c>
      <c r="J1077" s="82" t="s">
        <v>3456</v>
      </c>
      <c r="K1077" s="82" t="s">
        <v>6115</v>
      </c>
      <c r="L1077" s="24" t="s">
        <v>272</v>
      </c>
      <c r="M1077" s="25" t="s">
        <v>273</v>
      </c>
      <c r="N1077" s="174" t="s">
        <v>273</v>
      </c>
      <c r="O1077" s="2" t="s">
        <v>273</v>
      </c>
      <c r="P1077" s="2" t="s">
        <v>273</v>
      </c>
      <c r="Q1077" s="2" t="s">
        <v>273</v>
      </c>
      <c r="R1077" s="2" t="s">
        <v>273</v>
      </c>
      <c r="S1077" s="25" t="s">
        <v>272</v>
      </c>
      <c r="T1077" s="215"/>
      <c r="U1077" s="24" t="s">
        <v>272</v>
      </c>
      <c r="V1077" s="2" t="s">
        <v>273</v>
      </c>
      <c r="W1077" s="2" t="s">
        <v>272</v>
      </c>
      <c r="X1077" s="2" t="s">
        <v>273</v>
      </c>
      <c r="Y1077" s="25" t="s">
        <v>273</v>
      </c>
    </row>
    <row r="1078" spans="1:25">
      <c r="A1078" s="134" t="str">
        <f t="shared" si="16"/>
        <v>ITbu_07.2</v>
      </c>
      <c r="C1078" s="177" t="s">
        <v>25</v>
      </c>
      <c r="D1078" s="178" t="s">
        <v>1</v>
      </c>
      <c r="E1078" s="178" t="s">
        <v>563</v>
      </c>
      <c r="F1078" s="178" t="s">
        <v>564</v>
      </c>
      <c r="G1078" s="178" t="s">
        <v>540</v>
      </c>
      <c r="H1078" s="178" t="s">
        <v>5815</v>
      </c>
      <c r="I1078" s="214" t="s">
        <v>54</v>
      </c>
      <c r="J1078" s="82" t="s">
        <v>3460</v>
      </c>
      <c r="K1078" s="82" t="s">
        <v>3461</v>
      </c>
      <c r="L1078" s="24" t="s">
        <v>272</v>
      </c>
      <c r="M1078" s="25" t="s">
        <v>273</v>
      </c>
      <c r="N1078" s="174" t="s">
        <v>273</v>
      </c>
      <c r="O1078" s="2" t="s">
        <v>273</v>
      </c>
      <c r="P1078" s="2" t="s">
        <v>273</v>
      </c>
      <c r="Q1078" s="2" t="s">
        <v>273</v>
      </c>
      <c r="R1078" s="2" t="s">
        <v>272</v>
      </c>
      <c r="S1078" s="25" t="s">
        <v>273</v>
      </c>
      <c r="T1078" s="215"/>
      <c r="U1078" s="24" t="s">
        <v>272</v>
      </c>
      <c r="V1078" s="2" t="s">
        <v>273</v>
      </c>
      <c r="W1078" s="2" t="s">
        <v>272</v>
      </c>
      <c r="X1078" s="2" t="s">
        <v>273</v>
      </c>
      <c r="Y1078" s="25" t="s">
        <v>273</v>
      </c>
    </row>
    <row r="1079" spans="1:25">
      <c r="A1079" s="134" t="str">
        <f t="shared" si="16"/>
        <v>ITbu_07.2</v>
      </c>
      <c r="C1079" s="177" t="s">
        <v>25</v>
      </c>
      <c r="D1079" s="178" t="s">
        <v>1</v>
      </c>
      <c r="E1079" s="178" t="s">
        <v>563</v>
      </c>
      <c r="F1079" s="178" t="s">
        <v>564</v>
      </c>
      <c r="G1079" s="178" t="s">
        <v>540</v>
      </c>
      <c r="H1079" s="178" t="s">
        <v>5815</v>
      </c>
      <c r="I1079" s="214" t="s">
        <v>54</v>
      </c>
      <c r="J1079" s="82" t="s">
        <v>3462</v>
      </c>
      <c r="K1079" s="82" t="s">
        <v>6116</v>
      </c>
      <c r="L1079" s="24" t="s">
        <v>272</v>
      </c>
      <c r="M1079" s="25" t="s">
        <v>273</v>
      </c>
      <c r="N1079" s="174" t="s">
        <v>273</v>
      </c>
      <c r="O1079" s="2" t="s">
        <v>273</v>
      </c>
      <c r="P1079" s="2" t="s">
        <v>273</v>
      </c>
      <c r="Q1079" s="2" t="s">
        <v>273</v>
      </c>
      <c r="R1079" s="2" t="s">
        <v>273</v>
      </c>
      <c r="S1079" s="25" t="s">
        <v>272</v>
      </c>
      <c r="T1079" s="215"/>
      <c r="U1079" s="24" t="s">
        <v>272</v>
      </c>
      <c r="V1079" s="2" t="s">
        <v>273</v>
      </c>
      <c r="W1079" s="2" t="s">
        <v>272</v>
      </c>
      <c r="X1079" s="2" t="s">
        <v>273</v>
      </c>
      <c r="Y1079" s="25" t="s">
        <v>273</v>
      </c>
    </row>
    <row r="1080" spans="1:25">
      <c r="A1080" s="134" t="str">
        <f t="shared" si="16"/>
        <v>ITbu_07.2</v>
      </c>
      <c r="C1080" s="177" t="s">
        <v>25</v>
      </c>
      <c r="D1080" s="178" t="s">
        <v>1</v>
      </c>
      <c r="E1080" s="178" t="s">
        <v>563</v>
      </c>
      <c r="F1080" s="178" t="s">
        <v>564</v>
      </c>
      <c r="G1080" s="178" t="s">
        <v>540</v>
      </c>
      <c r="H1080" s="172" t="s">
        <v>5815</v>
      </c>
      <c r="I1080" s="216" t="s">
        <v>54</v>
      </c>
      <c r="J1080" s="82" t="s">
        <v>3464</v>
      </c>
      <c r="K1080" s="82" t="s">
        <v>3465</v>
      </c>
      <c r="L1080" s="24" t="s">
        <v>272</v>
      </c>
      <c r="M1080" s="25" t="s">
        <v>273</v>
      </c>
      <c r="N1080" s="174" t="s">
        <v>273</v>
      </c>
      <c r="O1080" s="2" t="s">
        <v>273</v>
      </c>
      <c r="P1080" s="2" t="s">
        <v>273</v>
      </c>
      <c r="Q1080" s="2" t="s">
        <v>273</v>
      </c>
      <c r="R1080" s="2" t="s">
        <v>273</v>
      </c>
      <c r="S1080" s="25" t="s">
        <v>272</v>
      </c>
      <c r="T1080" s="215"/>
      <c r="U1080" s="24" t="s">
        <v>273</v>
      </c>
      <c r="V1080" s="2" t="s">
        <v>273</v>
      </c>
      <c r="W1080" s="2" t="s">
        <v>273</v>
      </c>
      <c r="X1080" s="2" t="s">
        <v>273</v>
      </c>
      <c r="Y1080" s="25" t="s">
        <v>273</v>
      </c>
    </row>
    <row r="1081" spans="1:25">
      <c r="A1081" s="134" t="str">
        <f t="shared" si="16"/>
        <v>ITbu_07.2</v>
      </c>
      <c r="C1081" s="177" t="s">
        <v>25</v>
      </c>
      <c r="D1081" s="178" t="s">
        <v>1</v>
      </c>
      <c r="E1081" s="178" t="s">
        <v>563</v>
      </c>
      <c r="F1081" s="178" t="s">
        <v>564</v>
      </c>
      <c r="G1081" s="178" t="s">
        <v>540</v>
      </c>
      <c r="H1081" s="178" t="s">
        <v>5815</v>
      </c>
      <c r="I1081" s="214" t="s">
        <v>54</v>
      </c>
      <c r="J1081" s="82" t="s">
        <v>3466</v>
      </c>
      <c r="K1081" s="82" t="s">
        <v>3467</v>
      </c>
      <c r="L1081" s="24" t="s">
        <v>273</v>
      </c>
      <c r="M1081" s="25" t="s">
        <v>273</v>
      </c>
      <c r="N1081" s="174" t="s">
        <v>273</v>
      </c>
      <c r="O1081" s="2" t="s">
        <v>273</v>
      </c>
      <c r="P1081" s="2" t="s">
        <v>273</v>
      </c>
      <c r="Q1081" s="2" t="s">
        <v>272</v>
      </c>
      <c r="R1081" s="2" t="s">
        <v>273</v>
      </c>
      <c r="S1081" s="25" t="s">
        <v>273</v>
      </c>
      <c r="T1081" s="215"/>
      <c r="U1081" s="24" t="s">
        <v>273</v>
      </c>
      <c r="V1081" s="2" t="s">
        <v>273</v>
      </c>
      <c r="W1081" s="2" t="s">
        <v>273</v>
      </c>
      <c r="X1081" s="2" t="s">
        <v>273</v>
      </c>
      <c r="Y1081" s="25" t="s">
        <v>273</v>
      </c>
    </row>
    <row r="1082" spans="1:25">
      <c r="A1082" s="134" t="str">
        <f t="shared" si="16"/>
        <v>ITca_01.1</v>
      </c>
      <c r="C1082" s="177" t="s">
        <v>25</v>
      </c>
      <c r="D1082" s="178" t="s">
        <v>495</v>
      </c>
      <c r="E1082" s="178" t="s">
        <v>565</v>
      </c>
      <c r="F1082" s="178" t="s">
        <v>566</v>
      </c>
      <c r="G1082" s="178" t="s">
        <v>540</v>
      </c>
      <c r="H1082" s="178" t="s">
        <v>5815</v>
      </c>
      <c r="I1082" s="214" t="s">
        <v>643</v>
      </c>
      <c r="J1082" s="82" t="s">
        <v>3468</v>
      </c>
      <c r="K1082" s="82" t="s">
        <v>3469</v>
      </c>
      <c r="L1082" s="24" t="s">
        <v>273</v>
      </c>
      <c r="M1082" s="25" t="s">
        <v>273</v>
      </c>
      <c r="N1082" s="174" t="s">
        <v>273</v>
      </c>
      <c r="O1082" s="2" t="s">
        <v>273</v>
      </c>
      <c r="P1082" s="2" t="s">
        <v>273</v>
      </c>
      <c r="Q1082" s="2" t="s">
        <v>272</v>
      </c>
      <c r="R1082" s="2" t="s">
        <v>273</v>
      </c>
      <c r="S1082" s="25" t="s">
        <v>273</v>
      </c>
      <c r="T1082" s="215"/>
      <c r="U1082" s="24" t="s">
        <v>273</v>
      </c>
      <c r="V1082" s="2" t="s">
        <v>273</v>
      </c>
      <c r="W1082" s="2" t="s">
        <v>273</v>
      </c>
      <c r="X1082" s="2" t="s">
        <v>273</v>
      </c>
      <c r="Y1082" s="25" t="s">
        <v>273</v>
      </c>
    </row>
    <row r="1083" spans="1:25">
      <c r="A1083" s="134" t="str">
        <f t="shared" si="16"/>
        <v>ITca_01.2</v>
      </c>
      <c r="C1083" s="177" t="s">
        <v>25</v>
      </c>
      <c r="D1083" s="178" t="s">
        <v>495</v>
      </c>
      <c r="E1083" s="178" t="s">
        <v>567</v>
      </c>
      <c r="F1083" s="178" t="s">
        <v>568</v>
      </c>
      <c r="G1083" s="178" t="s">
        <v>533</v>
      </c>
      <c r="H1083" s="178" t="s">
        <v>5815</v>
      </c>
      <c r="I1083" s="214" t="s">
        <v>643</v>
      </c>
      <c r="J1083" s="82" t="s">
        <v>3470</v>
      </c>
      <c r="K1083" s="82" t="s">
        <v>6117</v>
      </c>
      <c r="L1083" s="24" t="s">
        <v>272</v>
      </c>
      <c r="M1083" s="25" t="s">
        <v>273</v>
      </c>
      <c r="N1083" s="174" t="s">
        <v>273</v>
      </c>
      <c r="O1083" s="2" t="s">
        <v>273</v>
      </c>
      <c r="P1083" s="2" t="s">
        <v>272</v>
      </c>
      <c r="Q1083" s="2" t="s">
        <v>272</v>
      </c>
      <c r="R1083" s="2" t="s">
        <v>272</v>
      </c>
      <c r="S1083" s="25" t="s">
        <v>273</v>
      </c>
      <c r="T1083" s="215"/>
      <c r="U1083" s="24" t="s">
        <v>7</v>
      </c>
      <c r="V1083" s="2" t="s">
        <v>7</v>
      </c>
      <c r="W1083" s="2" t="s">
        <v>7</v>
      </c>
      <c r="X1083" s="2" t="s">
        <v>7</v>
      </c>
      <c r="Y1083" s="25" t="s">
        <v>7</v>
      </c>
    </row>
    <row r="1084" spans="1:25">
      <c r="A1084" s="134" t="str">
        <f t="shared" si="16"/>
        <v>ITca_01.3</v>
      </c>
      <c r="C1084" s="177" t="s">
        <v>25</v>
      </c>
      <c r="D1084" s="178" t="s">
        <v>495</v>
      </c>
      <c r="E1084" s="178" t="s">
        <v>569</v>
      </c>
      <c r="F1084" s="178" t="s">
        <v>570</v>
      </c>
      <c r="G1084" s="178" t="s">
        <v>540</v>
      </c>
      <c r="H1084" s="178" t="s">
        <v>5815</v>
      </c>
      <c r="I1084" s="214" t="s">
        <v>643</v>
      </c>
      <c r="J1084" s="82" t="s">
        <v>3470</v>
      </c>
      <c r="K1084" s="82" t="s">
        <v>6117</v>
      </c>
      <c r="L1084" s="24" t="s">
        <v>272</v>
      </c>
      <c r="M1084" s="25" t="s">
        <v>273</v>
      </c>
      <c r="N1084" s="174" t="s">
        <v>273</v>
      </c>
      <c r="O1084" s="2" t="s">
        <v>273</v>
      </c>
      <c r="P1084" s="2" t="s">
        <v>272</v>
      </c>
      <c r="Q1084" s="2" t="s">
        <v>272</v>
      </c>
      <c r="R1084" s="2" t="s">
        <v>272</v>
      </c>
      <c r="S1084" s="25" t="s">
        <v>273</v>
      </c>
      <c r="T1084" s="215"/>
      <c r="U1084" s="24" t="s">
        <v>272</v>
      </c>
      <c r="V1084" s="2" t="s">
        <v>273</v>
      </c>
      <c r="W1084" s="2" t="s">
        <v>273</v>
      </c>
      <c r="X1084" s="2" t="s">
        <v>273</v>
      </c>
      <c r="Y1084" s="25" t="s">
        <v>273</v>
      </c>
    </row>
    <row r="1085" spans="1:25">
      <c r="A1085" s="134" t="str">
        <f t="shared" si="16"/>
        <v>ITca_01.3</v>
      </c>
      <c r="C1085" s="177" t="s">
        <v>25</v>
      </c>
      <c r="D1085" s="178" t="s">
        <v>495</v>
      </c>
      <c r="E1085" s="178" t="s">
        <v>569</v>
      </c>
      <c r="F1085" s="178" t="s">
        <v>570</v>
      </c>
      <c r="G1085" s="178" t="s">
        <v>540</v>
      </c>
      <c r="H1085" s="178" t="s">
        <v>5815</v>
      </c>
      <c r="I1085" s="214" t="s">
        <v>643</v>
      </c>
      <c r="J1085" s="82" t="s">
        <v>3470</v>
      </c>
      <c r="K1085" s="82" t="s">
        <v>6117</v>
      </c>
      <c r="L1085" s="24" t="s">
        <v>272</v>
      </c>
      <c r="M1085" s="25" t="s">
        <v>273</v>
      </c>
      <c r="N1085" s="174" t="s">
        <v>273</v>
      </c>
      <c r="O1085" s="2" t="s">
        <v>273</v>
      </c>
      <c r="P1085" s="2" t="s">
        <v>272</v>
      </c>
      <c r="Q1085" s="2" t="s">
        <v>272</v>
      </c>
      <c r="R1085" s="2" t="s">
        <v>272</v>
      </c>
      <c r="S1085" s="25" t="s">
        <v>273</v>
      </c>
      <c r="T1085" s="215"/>
      <c r="U1085" s="24" t="s">
        <v>272</v>
      </c>
      <c r="V1085" s="2" t="s">
        <v>273</v>
      </c>
      <c r="W1085" s="2" t="s">
        <v>273</v>
      </c>
      <c r="X1085" s="2" t="s">
        <v>273</v>
      </c>
      <c r="Y1085" s="25" t="s">
        <v>273</v>
      </c>
    </row>
    <row r="1086" spans="1:25">
      <c r="A1086" s="134" t="str">
        <f t="shared" si="16"/>
        <v>ITca_01.4</v>
      </c>
      <c r="C1086" s="177" t="s">
        <v>25</v>
      </c>
      <c r="D1086" s="178" t="s">
        <v>495</v>
      </c>
      <c r="E1086" s="178" t="s">
        <v>571</v>
      </c>
      <c r="F1086" s="178" t="s">
        <v>572</v>
      </c>
      <c r="G1086" s="178" t="s">
        <v>540</v>
      </c>
      <c r="H1086" s="178" t="s">
        <v>5815</v>
      </c>
      <c r="I1086" s="214" t="s">
        <v>643</v>
      </c>
      <c r="J1086" s="82" t="s">
        <v>3470</v>
      </c>
      <c r="K1086" s="82" t="s">
        <v>6118</v>
      </c>
      <c r="L1086" s="24" t="s">
        <v>272</v>
      </c>
      <c r="M1086" s="25" t="s">
        <v>273</v>
      </c>
      <c r="N1086" s="174" t="s">
        <v>273</v>
      </c>
      <c r="O1086" s="2" t="s">
        <v>273</v>
      </c>
      <c r="P1086" s="2" t="s">
        <v>272</v>
      </c>
      <c r="Q1086" s="2" t="s">
        <v>272</v>
      </c>
      <c r="R1086" s="2" t="s">
        <v>272</v>
      </c>
      <c r="S1086" s="25" t="s">
        <v>273</v>
      </c>
      <c r="T1086" s="215"/>
      <c r="U1086" s="24" t="s">
        <v>272</v>
      </c>
      <c r="V1086" s="2" t="s">
        <v>273</v>
      </c>
      <c r="W1086" s="2" t="s">
        <v>273</v>
      </c>
      <c r="X1086" s="2" t="s">
        <v>273</v>
      </c>
      <c r="Y1086" s="25" t="s">
        <v>273</v>
      </c>
    </row>
    <row r="1087" spans="1:25">
      <c r="A1087" s="134" t="str">
        <f t="shared" si="16"/>
        <v>ITca_01.4</v>
      </c>
      <c r="C1087" s="177" t="s">
        <v>25</v>
      </c>
      <c r="D1087" s="178" t="s">
        <v>495</v>
      </c>
      <c r="E1087" s="178" t="s">
        <v>571</v>
      </c>
      <c r="F1087" s="178" t="s">
        <v>572</v>
      </c>
      <c r="G1087" s="178" t="s">
        <v>540</v>
      </c>
      <c r="H1087" s="178" t="s">
        <v>5815</v>
      </c>
      <c r="I1087" s="214" t="s">
        <v>643</v>
      </c>
      <c r="J1087" s="82" t="s">
        <v>3470</v>
      </c>
      <c r="K1087" s="82" t="s">
        <v>6117</v>
      </c>
      <c r="L1087" s="24" t="s">
        <v>272</v>
      </c>
      <c r="M1087" s="25" t="s">
        <v>273</v>
      </c>
      <c r="N1087" s="174" t="s">
        <v>273</v>
      </c>
      <c r="O1087" s="2" t="s">
        <v>273</v>
      </c>
      <c r="P1087" s="2" t="s">
        <v>272</v>
      </c>
      <c r="Q1087" s="2" t="s">
        <v>272</v>
      </c>
      <c r="R1087" s="2" t="s">
        <v>272</v>
      </c>
      <c r="S1087" s="25" t="s">
        <v>273</v>
      </c>
      <c r="T1087" s="215"/>
      <c r="U1087" s="24" t="s">
        <v>272</v>
      </c>
      <c r="V1087" s="2" t="s">
        <v>273</v>
      </c>
      <c r="W1087" s="2" t="s">
        <v>273</v>
      </c>
      <c r="X1087" s="2" t="s">
        <v>273</v>
      </c>
      <c r="Y1087" s="25" t="s">
        <v>273</v>
      </c>
    </row>
    <row r="1088" spans="1:25">
      <c r="A1088" s="134" t="str">
        <f t="shared" si="16"/>
        <v>ITca_02.6</v>
      </c>
      <c r="C1088" s="177" t="s">
        <v>25</v>
      </c>
      <c r="D1088" s="178" t="s">
        <v>495</v>
      </c>
      <c r="E1088" s="178" t="s">
        <v>583</v>
      </c>
      <c r="F1088" s="178" t="s">
        <v>584</v>
      </c>
      <c r="G1088" s="178" t="s">
        <v>540</v>
      </c>
      <c r="H1088" s="172" t="s">
        <v>5815</v>
      </c>
      <c r="I1088" s="216" t="s">
        <v>643</v>
      </c>
      <c r="J1088" s="82" t="s">
        <v>3470</v>
      </c>
      <c r="K1088" s="82" t="s">
        <v>3472</v>
      </c>
      <c r="L1088" s="24" t="s">
        <v>272</v>
      </c>
      <c r="M1088" s="25" t="s">
        <v>273</v>
      </c>
      <c r="N1088" s="174" t="s">
        <v>273</v>
      </c>
      <c r="O1088" s="2" t="s">
        <v>273</v>
      </c>
      <c r="P1088" s="2" t="s">
        <v>272</v>
      </c>
      <c r="Q1088" s="2" t="s">
        <v>272</v>
      </c>
      <c r="R1088" s="2" t="s">
        <v>272</v>
      </c>
      <c r="S1088" s="25" t="s">
        <v>273</v>
      </c>
      <c r="T1088" s="215"/>
      <c r="U1088" s="24" t="s">
        <v>272</v>
      </c>
      <c r="V1088" s="2" t="s">
        <v>273</v>
      </c>
      <c r="W1088" s="2" t="s">
        <v>273</v>
      </c>
      <c r="X1088" s="2" t="s">
        <v>273</v>
      </c>
      <c r="Y1088" s="25" t="s">
        <v>273</v>
      </c>
    </row>
    <row r="1089" spans="1:25">
      <c r="A1089" s="134" t="str">
        <f t="shared" si="16"/>
        <v>ITca_03.1</v>
      </c>
      <c r="C1089" s="177" t="s">
        <v>25</v>
      </c>
      <c r="D1089" s="178" t="s">
        <v>495</v>
      </c>
      <c r="E1089" s="178" t="s">
        <v>585</v>
      </c>
      <c r="F1089" s="178" t="s">
        <v>586</v>
      </c>
      <c r="G1089" s="178" t="s">
        <v>533</v>
      </c>
      <c r="H1089" s="178" t="s">
        <v>5815</v>
      </c>
      <c r="I1089" s="214" t="s">
        <v>643</v>
      </c>
      <c r="J1089" s="82" t="s">
        <v>3470</v>
      </c>
      <c r="K1089" s="82" t="s">
        <v>6117</v>
      </c>
      <c r="L1089" s="24" t="s">
        <v>272</v>
      </c>
      <c r="M1089" s="25" t="s">
        <v>272</v>
      </c>
      <c r="N1089" s="174" t="s">
        <v>7</v>
      </c>
      <c r="O1089" s="2" t="s">
        <v>7</v>
      </c>
      <c r="P1089" s="2" t="s">
        <v>7</v>
      </c>
      <c r="Q1089" s="2" t="s">
        <v>7</v>
      </c>
      <c r="R1089" s="2" t="s">
        <v>7</v>
      </c>
      <c r="S1089" s="25" t="s">
        <v>7</v>
      </c>
      <c r="T1089" s="215"/>
      <c r="U1089" s="24" t="s">
        <v>7</v>
      </c>
      <c r="V1089" s="2" t="s">
        <v>7</v>
      </c>
      <c r="W1089" s="2" t="s">
        <v>7</v>
      </c>
      <c r="X1089" s="2" t="s">
        <v>7</v>
      </c>
      <c r="Y1089" s="25" t="s">
        <v>7</v>
      </c>
    </row>
    <row r="1090" spans="1:25">
      <c r="A1090" s="134" t="str">
        <f t="shared" si="16"/>
        <v>ITca_03.2</v>
      </c>
      <c r="C1090" s="177" t="s">
        <v>25</v>
      </c>
      <c r="D1090" s="178" t="s">
        <v>495</v>
      </c>
      <c r="E1090" s="178" t="s">
        <v>587</v>
      </c>
      <c r="F1090" s="178" t="s">
        <v>588</v>
      </c>
      <c r="G1090" s="178" t="s">
        <v>540</v>
      </c>
      <c r="H1090" s="178" t="s">
        <v>5815</v>
      </c>
      <c r="I1090" s="214" t="s">
        <v>643</v>
      </c>
      <c r="J1090" s="82" t="s">
        <v>3470</v>
      </c>
      <c r="K1090" s="82" t="s">
        <v>6119</v>
      </c>
      <c r="L1090" s="24" t="s">
        <v>272</v>
      </c>
      <c r="M1090" s="25" t="s">
        <v>273</v>
      </c>
      <c r="N1090" s="174" t="s">
        <v>273</v>
      </c>
      <c r="O1090" s="2" t="s">
        <v>273</v>
      </c>
      <c r="P1090" s="2" t="s">
        <v>272</v>
      </c>
      <c r="Q1090" s="2" t="s">
        <v>272</v>
      </c>
      <c r="R1090" s="2" t="s">
        <v>272</v>
      </c>
      <c r="S1090" s="25" t="s">
        <v>272</v>
      </c>
      <c r="T1090" s="215"/>
      <c r="U1090" s="24" t="s">
        <v>273</v>
      </c>
      <c r="V1090" s="2" t="s">
        <v>273</v>
      </c>
      <c r="W1090" s="2" t="s">
        <v>273</v>
      </c>
      <c r="X1090" s="2" t="s">
        <v>273</v>
      </c>
      <c r="Y1090" s="25" t="s">
        <v>273</v>
      </c>
    </row>
    <row r="1091" spans="1:25">
      <c r="A1091" s="134" t="str">
        <f t="shared" si="16"/>
        <v>ITca_03.3</v>
      </c>
      <c r="C1091" s="177" t="s">
        <v>25</v>
      </c>
      <c r="D1091" s="178" t="s">
        <v>495</v>
      </c>
      <c r="E1091" s="178" t="s">
        <v>589</v>
      </c>
      <c r="F1091" s="178" t="s">
        <v>590</v>
      </c>
      <c r="G1091" s="178" t="s">
        <v>540</v>
      </c>
      <c r="H1091" s="178" t="s">
        <v>5815</v>
      </c>
      <c r="I1091" s="214" t="s">
        <v>643</v>
      </c>
      <c r="J1091" s="82" t="s">
        <v>3470</v>
      </c>
      <c r="K1091" s="82" t="s">
        <v>3499</v>
      </c>
      <c r="L1091" s="24" t="s">
        <v>272</v>
      </c>
      <c r="M1091" s="25" t="s">
        <v>273</v>
      </c>
      <c r="N1091" s="174" t="s">
        <v>273</v>
      </c>
      <c r="O1091" s="2" t="s">
        <v>273</v>
      </c>
      <c r="P1091" s="2" t="s">
        <v>272</v>
      </c>
      <c r="Q1091" s="2" t="s">
        <v>272</v>
      </c>
      <c r="R1091" s="2" t="s">
        <v>272</v>
      </c>
      <c r="S1091" s="25" t="s">
        <v>273</v>
      </c>
      <c r="T1091" s="215"/>
      <c r="U1091" s="24" t="s">
        <v>273</v>
      </c>
      <c r="V1091" s="2" t="s">
        <v>273</v>
      </c>
      <c r="W1091" s="2" t="s">
        <v>273</v>
      </c>
      <c r="X1091" s="2" t="s">
        <v>273</v>
      </c>
      <c r="Y1091" s="25" t="s">
        <v>273</v>
      </c>
    </row>
    <row r="1092" spans="1:25">
      <c r="A1092" s="134" t="str">
        <f t="shared" si="16"/>
        <v>ITca_04.2</v>
      </c>
      <c r="C1092" s="177" t="s">
        <v>25</v>
      </c>
      <c r="D1092" s="178" t="s">
        <v>495</v>
      </c>
      <c r="E1092" s="178" t="s">
        <v>593</v>
      </c>
      <c r="F1092" s="178" t="s">
        <v>594</v>
      </c>
      <c r="G1092" s="178" t="s">
        <v>540</v>
      </c>
      <c r="H1092" s="178" t="s">
        <v>5815</v>
      </c>
      <c r="I1092" s="214" t="s">
        <v>643</v>
      </c>
      <c r="J1092" s="82" t="s">
        <v>3470</v>
      </c>
      <c r="K1092" s="82" t="s">
        <v>6120</v>
      </c>
      <c r="L1092" s="24" t="s">
        <v>272</v>
      </c>
      <c r="M1092" s="25" t="s">
        <v>273</v>
      </c>
      <c r="N1092" s="174" t="s">
        <v>273</v>
      </c>
      <c r="O1092" s="2" t="s">
        <v>273</v>
      </c>
      <c r="P1092" s="2" t="s">
        <v>272</v>
      </c>
      <c r="Q1092" s="2" t="s">
        <v>272</v>
      </c>
      <c r="R1092" s="2" t="s">
        <v>272</v>
      </c>
      <c r="S1092" s="25" t="s">
        <v>273</v>
      </c>
      <c r="T1092" s="215"/>
      <c r="U1092" s="24" t="s">
        <v>273</v>
      </c>
      <c r="V1092" s="2" t="s">
        <v>273</v>
      </c>
      <c r="W1092" s="2" t="s">
        <v>273</v>
      </c>
      <c r="X1092" s="2" t="s">
        <v>273</v>
      </c>
      <c r="Y1092" s="25" t="s">
        <v>273</v>
      </c>
    </row>
    <row r="1093" spans="1:25">
      <c r="A1093" s="134" t="str">
        <f t="shared" si="16"/>
        <v>ITca_04.3</v>
      </c>
      <c r="C1093" s="177" t="s">
        <v>25</v>
      </c>
      <c r="D1093" s="178" t="s">
        <v>495</v>
      </c>
      <c r="E1093" s="178" t="s">
        <v>595</v>
      </c>
      <c r="F1093" s="178" t="s">
        <v>596</v>
      </c>
      <c r="G1093" s="178" t="s">
        <v>540</v>
      </c>
      <c r="H1093" s="178" t="s">
        <v>5815</v>
      </c>
      <c r="I1093" s="214" t="s">
        <v>643</v>
      </c>
      <c r="J1093" s="82" t="s">
        <v>3450</v>
      </c>
      <c r="K1093" s="82" t="s">
        <v>3501</v>
      </c>
      <c r="L1093" s="24" t="s">
        <v>272</v>
      </c>
      <c r="M1093" s="25" t="s">
        <v>273</v>
      </c>
      <c r="N1093" s="174" t="s">
        <v>272</v>
      </c>
      <c r="O1093" s="2" t="s">
        <v>273</v>
      </c>
      <c r="P1093" s="2" t="s">
        <v>272</v>
      </c>
      <c r="Q1093" s="2" t="s">
        <v>272</v>
      </c>
      <c r="R1093" s="2" t="s">
        <v>272</v>
      </c>
      <c r="S1093" s="25" t="s">
        <v>273</v>
      </c>
      <c r="T1093" s="215"/>
      <c r="U1093" s="24" t="s">
        <v>272</v>
      </c>
      <c r="V1093" s="2" t="s">
        <v>273</v>
      </c>
      <c r="W1093" s="2" t="s">
        <v>272</v>
      </c>
      <c r="X1093" s="2" t="s">
        <v>273</v>
      </c>
      <c r="Y1093" s="25" t="s">
        <v>273</v>
      </c>
    </row>
    <row r="1094" spans="1:25">
      <c r="A1094" s="134" t="str">
        <f t="shared" si="16"/>
        <v>ITca_04.3</v>
      </c>
      <c r="C1094" s="177" t="s">
        <v>25</v>
      </c>
      <c r="D1094" s="178" t="s">
        <v>495</v>
      </c>
      <c r="E1094" s="178" t="s">
        <v>595</v>
      </c>
      <c r="F1094" s="178" t="s">
        <v>596</v>
      </c>
      <c r="G1094" s="178" t="s">
        <v>540</v>
      </c>
      <c r="H1094" s="178" t="s">
        <v>5815</v>
      </c>
      <c r="I1094" s="214" t="s">
        <v>643</v>
      </c>
      <c r="J1094" s="82" t="s">
        <v>3450</v>
      </c>
      <c r="K1094" s="82" t="s">
        <v>6121</v>
      </c>
      <c r="L1094" s="24" t="s">
        <v>272</v>
      </c>
      <c r="M1094" s="25" t="s">
        <v>273</v>
      </c>
      <c r="N1094" s="174" t="s">
        <v>272</v>
      </c>
      <c r="O1094" s="2" t="s">
        <v>273</v>
      </c>
      <c r="P1094" s="2" t="s">
        <v>272</v>
      </c>
      <c r="Q1094" s="2" t="s">
        <v>272</v>
      </c>
      <c r="R1094" s="2" t="s">
        <v>272</v>
      </c>
      <c r="S1094" s="25" t="s">
        <v>273</v>
      </c>
      <c r="T1094" s="215"/>
      <c r="U1094" s="24" t="s">
        <v>272</v>
      </c>
      <c r="V1094" s="2" t="s">
        <v>273</v>
      </c>
      <c r="W1094" s="2" t="s">
        <v>272</v>
      </c>
      <c r="X1094" s="2" t="s">
        <v>273</v>
      </c>
      <c r="Y1094" s="25" t="s">
        <v>273</v>
      </c>
    </row>
    <row r="1095" spans="1:25">
      <c r="A1095" s="134" t="str">
        <f t="shared" si="16"/>
        <v>ITca_04.3</v>
      </c>
      <c r="C1095" s="177" t="s">
        <v>25</v>
      </c>
      <c r="D1095" s="178" t="s">
        <v>495</v>
      </c>
      <c r="E1095" s="178" t="s">
        <v>595</v>
      </c>
      <c r="F1095" s="178" t="s">
        <v>596</v>
      </c>
      <c r="G1095" s="178" t="s">
        <v>540</v>
      </c>
      <c r="H1095" s="178" t="s">
        <v>5815</v>
      </c>
      <c r="I1095" s="214" t="s">
        <v>643</v>
      </c>
      <c r="J1095" s="82" t="s">
        <v>3450</v>
      </c>
      <c r="K1095" s="82" t="s">
        <v>6122</v>
      </c>
      <c r="L1095" s="24" t="s">
        <v>273</v>
      </c>
      <c r="M1095" s="25" t="s">
        <v>273</v>
      </c>
      <c r="N1095" s="174" t="s">
        <v>273</v>
      </c>
      <c r="O1095" s="2" t="s">
        <v>273</v>
      </c>
      <c r="P1095" s="2" t="s">
        <v>272</v>
      </c>
      <c r="Q1095" s="2" t="s">
        <v>272</v>
      </c>
      <c r="R1095" s="2" t="s">
        <v>272</v>
      </c>
      <c r="S1095" s="25" t="s">
        <v>273</v>
      </c>
      <c r="T1095" s="215"/>
      <c r="U1095" s="24" t="s">
        <v>272</v>
      </c>
      <c r="V1095" s="2" t="s">
        <v>273</v>
      </c>
      <c r="W1095" s="2" t="s">
        <v>273</v>
      </c>
      <c r="X1095" s="2" t="s">
        <v>273</v>
      </c>
      <c r="Y1095" s="25" t="s">
        <v>273</v>
      </c>
    </row>
    <row r="1096" spans="1:25">
      <c r="A1096" s="134" t="str">
        <f t="shared" ref="A1096:A1159" si="17">C1096&amp;LOWER(LEFT(D1096,2))&amp;"_"&amp;IF(LEN(TRIM(LEFT(E1096,FIND(" ",E1096))))=3,"0"&amp;TRIM(LEFT(E1096,FIND(" ",E1096))),TRIM(LEFT(E1096,FIND(" ",E1096))))</f>
        <v>ITca_05.2</v>
      </c>
      <c r="C1096" s="177" t="s">
        <v>25</v>
      </c>
      <c r="D1096" s="178" t="s">
        <v>495</v>
      </c>
      <c r="E1096" s="178" t="s">
        <v>599</v>
      </c>
      <c r="F1096" s="178" t="s">
        <v>600</v>
      </c>
      <c r="G1096" s="178" t="s">
        <v>540</v>
      </c>
      <c r="H1096" s="172" t="s">
        <v>5815</v>
      </c>
      <c r="I1096" s="216" t="s">
        <v>643</v>
      </c>
      <c r="J1096" s="82" t="s">
        <v>3470</v>
      </c>
      <c r="K1096" s="82" t="s">
        <v>6123</v>
      </c>
      <c r="L1096" s="24" t="s">
        <v>272</v>
      </c>
      <c r="M1096" s="25" t="s">
        <v>273</v>
      </c>
      <c r="N1096" s="174" t="s">
        <v>273</v>
      </c>
      <c r="O1096" s="2" t="s">
        <v>273</v>
      </c>
      <c r="P1096" s="2" t="s">
        <v>272</v>
      </c>
      <c r="Q1096" s="2" t="s">
        <v>272</v>
      </c>
      <c r="R1096" s="2" t="s">
        <v>272</v>
      </c>
      <c r="S1096" s="25" t="s">
        <v>273</v>
      </c>
      <c r="T1096" s="215"/>
      <c r="U1096" s="24" t="s">
        <v>272</v>
      </c>
      <c r="V1096" s="2" t="s">
        <v>273</v>
      </c>
      <c r="W1096" s="2" t="s">
        <v>273</v>
      </c>
      <c r="X1096" s="2" t="s">
        <v>273</v>
      </c>
      <c r="Y1096" s="25" t="s">
        <v>273</v>
      </c>
    </row>
    <row r="1097" spans="1:25">
      <c r="A1097" s="134" t="str">
        <f t="shared" si="17"/>
        <v>ITca_05.2</v>
      </c>
      <c r="C1097" s="177" t="s">
        <v>25</v>
      </c>
      <c r="D1097" s="178" t="s">
        <v>495</v>
      </c>
      <c r="E1097" s="178" t="s">
        <v>599</v>
      </c>
      <c r="F1097" s="178" t="s">
        <v>600</v>
      </c>
      <c r="G1097" s="178" t="s">
        <v>540</v>
      </c>
      <c r="H1097" s="178" t="s">
        <v>5815</v>
      </c>
      <c r="I1097" s="214" t="s">
        <v>643</v>
      </c>
      <c r="J1097" s="82" t="s">
        <v>3470</v>
      </c>
      <c r="K1097" s="82" t="s">
        <v>3506</v>
      </c>
      <c r="L1097" s="24" t="s">
        <v>272</v>
      </c>
      <c r="M1097" s="25" t="s">
        <v>273</v>
      </c>
      <c r="N1097" s="174" t="s">
        <v>273</v>
      </c>
      <c r="O1097" s="2" t="s">
        <v>273</v>
      </c>
      <c r="P1097" s="2" t="s">
        <v>272</v>
      </c>
      <c r="Q1097" s="2" t="s">
        <v>272</v>
      </c>
      <c r="R1097" s="2" t="s">
        <v>272</v>
      </c>
      <c r="S1097" s="25" t="s">
        <v>273</v>
      </c>
      <c r="T1097" s="215"/>
      <c r="U1097" s="24" t="s">
        <v>272</v>
      </c>
      <c r="V1097" s="2" t="s">
        <v>273</v>
      </c>
      <c r="W1097" s="2" t="s">
        <v>273</v>
      </c>
      <c r="X1097" s="2" t="s">
        <v>273</v>
      </c>
      <c r="Y1097" s="25" t="s">
        <v>273</v>
      </c>
    </row>
    <row r="1098" spans="1:25">
      <c r="A1098" s="134" t="str">
        <f t="shared" si="17"/>
        <v>ITfa_01.4</v>
      </c>
      <c r="C1098" s="177" t="s">
        <v>25</v>
      </c>
      <c r="D1098" s="178" t="s">
        <v>2</v>
      </c>
      <c r="E1098" s="178" t="s">
        <v>609</v>
      </c>
      <c r="F1098" s="178" t="s">
        <v>610</v>
      </c>
      <c r="G1098" s="178" t="s">
        <v>540</v>
      </c>
      <c r="H1098" s="178" t="s">
        <v>5815</v>
      </c>
      <c r="I1098" s="214" t="s">
        <v>643</v>
      </c>
      <c r="J1098" s="82" t="s">
        <v>3470</v>
      </c>
      <c r="K1098" s="82" t="s">
        <v>6117</v>
      </c>
      <c r="L1098" s="24" t="s">
        <v>272</v>
      </c>
      <c r="M1098" s="25" t="s">
        <v>273</v>
      </c>
      <c r="N1098" s="174" t="s">
        <v>273</v>
      </c>
      <c r="O1098" s="2" t="s">
        <v>273</v>
      </c>
      <c r="P1098" s="2" t="s">
        <v>272</v>
      </c>
      <c r="Q1098" s="2" t="s">
        <v>272</v>
      </c>
      <c r="R1098" s="2" t="s">
        <v>272</v>
      </c>
      <c r="S1098" s="25" t="s">
        <v>272</v>
      </c>
      <c r="T1098" s="215"/>
      <c r="U1098" s="24" t="s">
        <v>272</v>
      </c>
      <c r="V1098" s="2" t="s">
        <v>273</v>
      </c>
      <c r="W1098" s="2" t="s">
        <v>273</v>
      </c>
      <c r="X1098" s="2" t="s">
        <v>273</v>
      </c>
      <c r="Y1098" s="25" t="s">
        <v>273</v>
      </c>
    </row>
    <row r="1099" spans="1:25">
      <c r="A1099" s="134" t="str">
        <f t="shared" si="17"/>
        <v>ITfa_03.3</v>
      </c>
      <c r="C1099" s="177" t="s">
        <v>25</v>
      </c>
      <c r="D1099" s="178" t="s">
        <v>2</v>
      </c>
      <c r="E1099" s="178" t="s">
        <v>619</v>
      </c>
      <c r="F1099" s="178" t="s">
        <v>620</v>
      </c>
      <c r="G1099" s="178" t="s">
        <v>540</v>
      </c>
      <c r="H1099" s="178" t="s">
        <v>5815</v>
      </c>
      <c r="I1099" s="214" t="s">
        <v>643</v>
      </c>
      <c r="J1099" s="82" t="s">
        <v>407</v>
      </c>
      <c r="K1099" s="82" t="s">
        <v>6124</v>
      </c>
      <c r="L1099" s="24" t="s">
        <v>272</v>
      </c>
      <c r="M1099" s="25" t="s">
        <v>272</v>
      </c>
      <c r="N1099" s="174" t="s">
        <v>7</v>
      </c>
      <c r="O1099" s="2" t="s">
        <v>7</v>
      </c>
      <c r="P1099" s="2" t="s">
        <v>7</v>
      </c>
      <c r="Q1099" s="2" t="s">
        <v>7</v>
      </c>
      <c r="R1099" s="2" t="s">
        <v>7</v>
      </c>
      <c r="S1099" s="25" t="s">
        <v>7</v>
      </c>
      <c r="T1099" s="215"/>
      <c r="U1099" s="24" t="s">
        <v>272</v>
      </c>
      <c r="V1099" s="2" t="s">
        <v>273</v>
      </c>
      <c r="W1099" s="2" t="s">
        <v>273</v>
      </c>
      <c r="X1099" s="2" t="s">
        <v>273</v>
      </c>
      <c r="Y1099" s="25" t="s">
        <v>273</v>
      </c>
    </row>
    <row r="1100" spans="1:25">
      <c r="A1100" s="134" t="str">
        <f t="shared" si="17"/>
        <v>ITst_02.1</v>
      </c>
      <c r="C1100" s="177" t="s">
        <v>25</v>
      </c>
      <c r="D1100" s="178" t="s">
        <v>3</v>
      </c>
      <c r="E1100" s="178" t="s">
        <v>899</v>
      </c>
      <c r="F1100" s="178" t="s">
        <v>900</v>
      </c>
      <c r="G1100" s="178" t="s">
        <v>540</v>
      </c>
      <c r="H1100" s="178" t="s">
        <v>5815</v>
      </c>
      <c r="I1100" s="214" t="s">
        <v>643</v>
      </c>
      <c r="J1100" s="82" t="s">
        <v>6125</v>
      </c>
      <c r="K1100" s="82" t="s">
        <v>6126</v>
      </c>
      <c r="L1100" s="24" t="s">
        <v>273</v>
      </c>
      <c r="M1100" s="25" t="s">
        <v>273</v>
      </c>
      <c r="N1100" s="174" t="s">
        <v>273</v>
      </c>
      <c r="O1100" s="2" t="s">
        <v>273</v>
      </c>
      <c r="P1100" s="2" t="s">
        <v>273</v>
      </c>
      <c r="Q1100" s="2" t="s">
        <v>272</v>
      </c>
      <c r="R1100" s="2" t="s">
        <v>272</v>
      </c>
      <c r="S1100" s="25" t="s">
        <v>273</v>
      </c>
      <c r="T1100" s="215"/>
      <c r="U1100" s="24" t="s">
        <v>273</v>
      </c>
      <c r="V1100" s="2" t="s">
        <v>273</v>
      </c>
      <c r="W1100" s="2" t="s">
        <v>272</v>
      </c>
      <c r="X1100" s="2" t="s">
        <v>273</v>
      </c>
      <c r="Y1100" s="25" t="s">
        <v>273</v>
      </c>
    </row>
    <row r="1101" spans="1:25">
      <c r="A1101" s="134" t="str">
        <f t="shared" si="17"/>
        <v>ITst_02.1</v>
      </c>
      <c r="C1101" s="177" t="s">
        <v>25</v>
      </c>
      <c r="D1101" s="178" t="s">
        <v>3</v>
      </c>
      <c r="E1101" s="178" t="s">
        <v>899</v>
      </c>
      <c r="F1101" s="178" t="s">
        <v>900</v>
      </c>
      <c r="G1101" s="178" t="s">
        <v>540</v>
      </c>
      <c r="H1101" s="178" t="s">
        <v>5815</v>
      </c>
      <c r="I1101" s="214" t="s">
        <v>643</v>
      </c>
      <c r="J1101" s="82" t="s">
        <v>6125</v>
      </c>
      <c r="K1101" s="82" t="s">
        <v>6127</v>
      </c>
      <c r="L1101" s="24" t="s">
        <v>273</v>
      </c>
      <c r="M1101" s="25" t="s">
        <v>273</v>
      </c>
      <c r="N1101" s="174" t="s">
        <v>273</v>
      </c>
      <c r="O1101" s="2" t="s">
        <v>273</v>
      </c>
      <c r="P1101" s="2" t="s">
        <v>272</v>
      </c>
      <c r="Q1101" s="2" t="s">
        <v>272</v>
      </c>
      <c r="R1101" s="2" t="s">
        <v>272</v>
      </c>
      <c r="S1101" s="25" t="s">
        <v>272</v>
      </c>
      <c r="T1101" s="215"/>
      <c r="U1101" s="24" t="s">
        <v>273</v>
      </c>
      <c r="V1101" s="2" t="s">
        <v>273</v>
      </c>
      <c r="W1101" s="2" t="s">
        <v>272</v>
      </c>
      <c r="X1101" s="2" t="s">
        <v>273</v>
      </c>
      <c r="Y1101" s="25" t="s">
        <v>273</v>
      </c>
    </row>
    <row r="1102" spans="1:25">
      <c r="A1102" s="134" t="str">
        <f t="shared" si="17"/>
        <v>ITst_02.2</v>
      </c>
      <c r="C1102" s="177" t="s">
        <v>25</v>
      </c>
      <c r="D1102" s="178" t="s">
        <v>3</v>
      </c>
      <c r="E1102" s="178" t="s">
        <v>627</v>
      </c>
      <c r="F1102" s="178" t="s">
        <v>628</v>
      </c>
      <c r="G1102" s="178" t="s">
        <v>540</v>
      </c>
      <c r="H1102" s="178" t="s">
        <v>5815</v>
      </c>
      <c r="I1102" s="214" t="s">
        <v>53</v>
      </c>
      <c r="J1102" s="82" t="s">
        <v>3690</v>
      </c>
      <c r="K1102" s="82" t="s">
        <v>6128</v>
      </c>
      <c r="L1102" s="24" t="s">
        <v>272</v>
      </c>
      <c r="M1102" s="25" t="s">
        <v>272</v>
      </c>
      <c r="N1102" s="174" t="s">
        <v>7</v>
      </c>
      <c r="O1102" s="2" t="s">
        <v>7</v>
      </c>
      <c r="P1102" s="2" t="s">
        <v>7</v>
      </c>
      <c r="Q1102" s="2" t="s">
        <v>7</v>
      </c>
      <c r="R1102" s="2" t="s">
        <v>7</v>
      </c>
      <c r="S1102" s="25" t="s">
        <v>7</v>
      </c>
      <c r="T1102" s="215"/>
      <c r="U1102" s="24" t="s">
        <v>272</v>
      </c>
      <c r="V1102" s="2" t="s">
        <v>273</v>
      </c>
      <c r="W1102" s="2" t="s">
        <v>272</v>
      </c>
      <c r="X1102" s="2" t="s">
        <v>273</v>
      </c>
      <c r="Y1102" s="25" t="s">
        <v>273</v>
      </c>
    </row>
    <row r="1103" spans="1:25">
      <c r="A1103" s="134" t="str">
        <f t="shared" si="17"/>
        <v>ITst_02.2</v>
      </c>
      <c r="C1103" s="177" t="s">
        <v>25</v>
      </c>
      <c r="D1103" s="178" t="s">
        <v>3</v>
      </c>
      <c r="E1103" s="178" t="s">
        <v>627</v>
      </c>
      <c r="F1103" s="178" t="s">
        <v>628</v>
      </c>
      <c r="G1103" s="178" t="s">
        <v>540</v>
      </c>
      <c r="H1103" s="178" t="s">
        <v>5815</v>
      </c>
      <c r="I1103" s="214" t="s">
        <v>53</v>
      </c>
      <c r="J1103" s="82" t="s">
        <v>3684</v>
      </c>
      <c r="K1103" s="82" t="s">
        <v>6129</v>
      </c>
      <c r="L1103" s="24" t="s">
        <v>272</v>
      </c>
      <c r="M1103" s="25" t="s">
        <v>272</v>
      </c>
      <c r="N1103" s="174" t="s">
        <v>7</v>
      </c>
      <c r="O1103" s="2" t="s">
        <v>7</v>
      </c>
      <c r="P1103" s="2" t="s">
        <v>7</v>
      </c>
      <c r="Q1103" s="2" t="s">
        <v>7</v>
      </c>
      <c r="R1103" s="2" t="s">
        <v>7</v>
      </c>
      <c r="S1103" s="25" t="s">
        <v>7</v>
      </c>
      <c r="T1103" s="215"/>
      <c r="U1103" s="24" t="s">
        <v>272</v>
      </c>
      <c r="V1103" s="2" t="s">
        <v>273</v>
      </c>
      <c r="W1103" s="2" t="s">
        <v>272</v>
      </c>
      <c r="X1103" s="2" t="s">
        <v>272</v>
      </c>
      <c r="Y1103" s="25" t="s">
        <v>272</v>
      </c>
    </row>
    <row r="1104" spans="1:25">
      <c r="A1104" s="134" t="str">
        <f t="shared" si="17"/>
        <v>ITst_02.2</v>
      </c>
      <c r="C1104" s="177" t="s">
        <v>25</v>
      </c>
      <c r="D1104" s="178" t="s">
        <v>3</v>
      </c>
      <c r="E1104" s="178" t="s">
        <v>627</v>
      </c>
      <c r="F1104" s="178" t="s">
        <v>628</v>
      </c>
      <c r="G1104" s="178" t="s">
        <v>540</v>
      </c>
      <c r="H1104" s="172" t="s">
        <v>5815</v>
      </c>
      <c r="I1104" s="216" t="s">
        <v>53</v>
      </c>
      <c r="J1104" s="82" t="s">
        <v>3686</v>
      </c>
      <c r="K1104" s="82" t="s">
        <v>6130</v>
      </c>
      <c r="L1104" s="24" t="s">
        <v>272</v>
      </c>
      <c r="M1104" s="25" t="s">
        <v>272</v>
      </c>
      <c r="N1104" s="174" t="s">
        <v>7</v>
      </c>
      <c r="O1104" s="2" t="s">
        <v>7</v>
      </c>
      <c r="P1104" s="2" t="s">
        <v>7</v>
      </c>
      <c r="Q1104" s="2" t="s">
        <v>7</v>
      </c>
      <c r="R1104" s="2" t="s">
        <v>7</v>
      </c>
      <c r="S1104" s="25" t="s">
        <v>7</v>
      </c>
      <c r="T1104" s="215"/>
      <c r="U1104" s="24" t="s">
        <v>272</v>
      </c>
      <c r="V1104" s="2" t="s">
        <v>273</v>
      </c>
      <c r="W1104" s="2" t="s">
        <v>272</v>
      </c>
      <c r="X1104" s="2" t="s">
        <v>272</v>
      </c>
      <c r="Y1104" s="25" t="s">
        <v>272</v>
      </c>
    </row>
    <row r="1105" spans="1:25">
      <c r="A1105" s="134" t="str">
        <f t="shared" si="17"/>
        <v>ITst_02.2</v>
      </c>
      <c r="C1105" s="177" t="s">
        <v>25</v>
      </c>
      <c r="D1105" s="178" t="s">
        <v>3</v>
      </c>
      <c r="E1105" s="178" t="s">
        <v>627</v>
      </c>
      <c r="F1105" s="178" t="s">
        <v>628</v>
      </c>
      <c r="G1105" s="178" t="s">
        <v>540</v>
      </c>
      <c r="H1105" s="178" t="s">
        <v>5815</v>
      </c>
      <c r="I1105" s="214" t="s">
        <v>53</v>
      </c>
      <c r="J1105" s="82" t="s">
        <v>3688</v>
      </c>
      <c r="K1105" s="82" t="s">
        <v>3689</v>
      </c>
      <c r="L1105" s="24" t="s">
        <v>273</v>
      </c>
      <c r="M1105" s="25" t="s">
        <v>273</v>
      </c>
      <c r="N1105" s="174" t="s">
        <v>273</v>
      </c>
      <c r="O1105" s="2" t="s">
        <v>273</v>
      </c>
      <c r="P1105" s="2" t="s">
        <v>272</v>
      </c>
      <c r="Q1105" s="2" t="s">
        <v>272</v>
      </c>
      <c r="R1105" s="2" t="s">
        <v>272</v>
      </c>
      <c r="S1105" s="25" t="s">
        <v>272</v>
      </c>
      <c r="T1105" s="215"/>
      <c r="U1105" s="24" t="s">
        <v>272</v>
      </c>
      <c r="V1105" s="2" t="s">
        <v>273</v>
      </c>
      <c r="W1105" s="2" t="s">
        <v>273</v>
      </c>
      <c r="X1105" s="2" t="s">
        <v>273</v>
      </c>
      <c r="Y1105" s="25" t="s">
        <v>273</v>
      </c>
    </row>
    <row r="1106" spans="1:25">
      <c r="A1106" s="134" t="str">
        <f t="shared" si="17"/>
        <v>ITst_02.2</v>
      </c>
      <c r="C1106" s="177" t="s">
        <v>25</v>
      </c>
      <c r="D1106" s="178" t="s">
        <v>3</v>
      </c>
      <c r="E1106" s="178" t="s">
        <v>627</v>
      </c>
      <c r="F1106" s="178" t="s">
        <v>628</v>
      </c>
      <c r="G1106" s="178" t="s">
        <v>540</v>
      </c>
      <c r="H1106" s="178" t="s">
        <v>5815</v>
      </c>
      <c r="I1106" s="214" t="s">
        <v>53</v>
      </c>
      <c r="J1106" s="82" t="s">
        <v>3692</v>
      </c>
      <c r="K1106" s="82" t="s">
        <v>3693</v>
      </c>
      <c r="L1106" s="24" t="s">
        <v>272</v>
      </c>
      <c r="M1106" s="25" t="s">
        <v>272</v>
      </c>
      <c r="N1106" s="174" t="s">
        <v>7</v>
      </c>
      <c r="O1106" s="2" t="s">
        <v>7</v>
      </c>
      <c r="P1106" s="2" t="s">
        <v>7</v>
      </c>
      <c r="Q1106" s="2" t="s">
        <v>7</v>
      </c>
      <c r="R1106" s="2" t="s">
        <v>7</v>
      </c>
      <c r="S1106" s="25" t="s">
        <v>7</v>
      </c>
      <c r="T1106" s="215"/>
      <c r="U1106" s="24" t="s">
        <v>272</v>
      </c>
      <c r="V1106" s="2" t="s">
        <v>273</v>
      </c>
      <c r="W1106" s="2" t="s">
        <v>272</v>
      </c>
      <c r="X1106" s="2" t="s">
        <v>272</v>
      </c>
      <c r="Y1106" s="25" t="s">
        <v>272</v>
      </c>
    </row>
    <row r="1107" spans="1:25">
      <c r="A1107" s="134" t="str">
        <f t="shared" si="17"/>
        <v>ITst_02.3</v>
      </c>
      <c r="C1107" s="177" t="s">
        <v>25</v>
      </c>
      <c r="D1107" s="178" t="s">
        <v>3</v>
      </c>
      <c r="E1107" s="178" t="s">
        <v>629</v>
      </c>
      <c r="F1107" s="178" t="s">
        <v>630</v>
      </c>
      <c r="G1107" s="178" t="s">
        <v>540</v>
      </c>
      <c r="H1107" s="178" t="s">
        <v>5815</v>
      </c>
      <c r="I1107" s="214" t="s">
        <v>53</v>
      </c>
      <c r="J1107" s="82" t="s">
        <v>3678</v>
      </c>
      <c r="K1107" s="82" t="s">
        <v>3699</v>
      </c>
      <c r="L1107" s="24" t="s">
        <v>272</v>
      </c>
      <c r="M1107" s="25" t="s">
        <v>273</v>
      </c>
      <c r="N1107" s="174" t="s">
        <v>273</v>
      </c>
      <c r="O1107" s="2" t="s">
        <v>273</v>
      </c>
      <c r="P1107" s="2" t="s">
        <v>272</v>
      </c>
      <c r="Q1107" s="2" t="s">
        <v>272</v>
      </c>
      <c r="R1107" s="2" t="s">
        <v>272</v>
      </c>
      <c r="S1107" s="25" t="s">
        <v>272</v>
      </c>
      <c r="T1107" s="215"/>
      <c r="U1107" s="24" t="s">
        <v>272</v>
      </c>
      <c r="V1107" s="2" t="s">
        <v>273</v>
      </c>
      <c r="W1107" s="2" t="s">
        <v>272</v>
      </c>
      <c r="X1107" s="2" t="s">
        <v>273</v>
      </c>
      <c r="Y1107" s="25" t="s">
        <v>273</v>
      </c>
    </row>
    <row r="1108" spans="1:25">
      <c r="A1108" s="134" t="str">
        <f t="shared" si="17"/>
        <v>ITst_02.3</v>
      </c>
      <c r="C1108" s="177" t="s">
        <v>25</v>
      </c>
      <c r="D1108" s="178" t="s">
        <v>3</v>
      </c>
      <c r="E1108" s="178" t="s">
        <v>629</v>
      </c>
      <c r="F1108" s="178" t="s">
        <v>630</v>
      </c>
      <c r="G1108" s="178" t="s">
        <v>540</v>
      </c>
      <c r="H1108" s="178" t="s">
        <v>5815</v>
      </c>
      <c r="I1108" s="214" t="s">
        <v>53</v>
      </c>
      <c r="J1108" s="82" t="s">
        <v>6131</v>
      </c>
      <c r="K1108" s="82" t="s">
        <v>6132</v>
      </c>
      <c r="L1108" s="24" t="s">
        <v>272</v>
      </c>
      <c r="M1108" s="25" t="s">
        <v>272</v>
      </c>
      <c r="N1108" s="174" t="s">
        <v>7</v>
      </c>
      <c r="O1108" s="2" t="s">
        <v>7</v>
      </c>
      <c r="P1108" s="2" t="s">
        <v>7</v>
      </c>
      <c r="Q1108" s="2" t="s">
        <v>7</v>
      </c>
      <c r="R1108" s="2" t="s">
        <v>7</v>
      </c>
      <c r="S1108" s="25" t="s">
        <v>7</v>
      </c>
      <c r="T1108" s="215"/>
      <c r="U1108" s="24" t="s">
        <v>272</v>
      </c>
      <c r="V1108" s="2" t="s">
        <v>273</v>
      </c>
      <c r="W1108" s="2" t="s">
        <v>272</v>
      </c>
      <c r="X1108" s="2" t="s">
        <v>273</v>
      </c>
      <c r="Y1108" s="25" t="s">
        <v>273</v>
      </c>
    </row>
    <row r="1109" spans="1:25">
      <c r="A1109" s="134" t="str">
        <f t="shared" si="17"/>
        <v>ITst_02.3</v>
      </c>
      <c r="C1109" s="177" t="s">
        <v>25</v>
      </c>
      <c r="D1109" s="178" t="s">
        <v>3</v>
      </c>
      <c r="E1109" s="178" t="s">
        <v>629</v>
      </c>
      <c r="F1109" s="178" t="s">
        <v>630</v>
      </c>
      <c r="G1109" s="178" t="s">
        <v>540</v>
      </c>
      <c r="H1109" s="178" t="s">
        <v>5815</v>
      </c>
      <c r="I1109" s="214" t="s">
        <v>53</v>
      </c>
      <c r="J1109" s="82" t="s">
        <v>3690</v>
      </c>
      <c r="K1109" s="82" t="s">
        <v>6133</v>
      </c>
      <c r="L1109" s="24" t="s">
        <v>272</v>
      </c>
      <c r="M1109" s="25" t="s">
        <v>272</v>
      </c>
      <c r="N1109" s="174" t="s">
        <v>7</v>
      </c>
      <c r="O1109" s="2" t="s">
        <v>7</v>
      </c>
      <c r="P1109" s="2" t="s">
        <v>7</v>
      </c>
      <c r="Q1109" s="2" t="s">
        <v>7</v>
      </c>
      <c r="R1109" s="2" t="s">
        <v>7</v>
      </c>
      <c r="S1109" s="25" t="s">
        <v>7</v>
      </c>
      <c r="T1109" s="215"/>
      <c r="U1109" s="24" t="s">
        <v>272</v>
      </c>
      <c r="V1109" s="2" t="s">
        <v>273</v>
      </c>
      <c r="W1109" s="2" t="s">
        <v>272</v>
      </c>
      <c r="X1109" s="2" t="s">
        <v>272</v>
      </c>
      <c r="Y1109" s="25" t="s">
        <v>272</v>
      </c>
    </row>
    <row r="1110" spans="1:25">
      <c r="A1110" s="134" t="str">
        <f t="shared" si="17"/>
        <v>ITst_02.3</v>
      </c>
      <c r="C1110" s="177" t="s">
        <v>25</v>
      </c>
      <c r="D1110" s="178" t="s">
        <v>3</v>
      </c>
      <c r="E1110" s="178" t="s">
        <v>629</v>
      </c>
      <c r="F1110" s="178" t="s">
        <v>630</v>
      </c>
      <c r="G1110" s="178" t="s">
        <v>540</v>
      </c>
      <c r="H1110" s="178" t="s">
        <v>5815</v>
      </c>
      <c r="I1110" s="214" t="s">
        <v>53</v>
      </c>
      <c r="J1110" s="82" t="s">
        <v>3684</v>
      </c>
      <c r="K1110" s="82" t="s">
        <v>6134</v>
      </c>
      <c r="L1110" s="24" t="s">
        <v>272</v>
      </c>
      <c r="M1110" s="25" t="s">
        <v>273</v>
      </c>
      <c r="N1110" s="174" t="s">
        <v>273</v>
      </c>
      <c r="O1110" s="2" t="s">
        <v>273</v>
      </c>
      <c r="P1110" s="2" t="s">
        <v>273</v>
      </c>
      <c r="Q1110" s="2" t="s">
        <v>272</v>
      </c>
      <c r="R1110" s="2" t="s">
        <v>272</v>
      </c>
      <c r="S1110" s="25" t="s">
        <v>272</v>
      </c>
      <c r="T1110" s="215"/>
      <c r="U1110" s="24" t="s">
        <v>272</v>
      </c>
      <c r="V1110" s="2" t="s">
        <v>273</v>
      </c>
      <c r="W1110" s="2" t="s">
        <v>272</v>
      </c>
      <c r="X1110" s="2" t="s">
        <v>273</v>
      </c>
      <c r="Y1110" s="25" t="s">
        <v>273</v>
      </c>
    </row>
    <row r="1111" spans="1:25">
      <c r="A1111" s="134" t="str">
        <f t="shared" si="17"/>
        <v>ITst_02.3</v>
      </c>
      <c r="C1111" s="177" t="s">
        <v>25</v>
      </c>
      <c r="D1111" s="178" t="s">
        <v>3</v>
      </c>
      <c r="E1111" s="178" t="s">
        <v>629</v>
      </c>
      <c r="F1111" s="178" t="s">
        <v>630</v>
      </c>
      <c r="G1111" s="178" t="s">
        <v>540</v>
      </c>
      <c r="H1111" s="178" t="s">
        <v>5815</v>
      </c>
      <c r="I1111" s="214" t="s">
        <v>53</v>
      </c>
      <c r="J1111" s="82" t="s">
        <v>3686</v>
      </c>
      <c r="K1111" s="82" t="s">
        <v>6135</v>
      </c>
      <c r="L1111" s="24" t="s">
        <v>272</v>
      </c>
      <c r="M1111" s="25" t="s">
        <v>272</v>
      </c>
      <c r="N1111" s="174" t="s">
        <v>7</v>
      </c>
      <c r="O1111" s="2" t="s">
        <v>7</v>
      </c>
      <c r="P1111" s="2" t="s">
        <v>7</v>
      </c>
      <c r="Q1111" s="2" t="s">
        <v>7</v>
      </c>
      <c r="R1111" s="2" t="s">
        <v>7</v>
      </c>
      <c r="S1111" s="25" t="s">
        <v>7</v>
      </c>
      <c r="T1111" s="215"/>
      <c r="U1111" s="24" t="s">
        <v>272</v>
      </c>
      <c r="V1111" s="2" t="s">
        <v>273</v>
      </c>
      <c r="W1111" s="2" t="s">
        <v>272</v>
      </c>
      <c r="X1111" s="2" t="s">
        <v>272</v>
      </c>
      <c r="Y1111" s="25" t="s">
        <v>272</v>
      </c>
    </row>
    <row r="1112" spans="1:25">
      <c r="A1112" s="134" t="str">
        <f t="shared" si="17"/>
        <v>ITst_02.5</v>
      </c>
      <c r="C1112" s="177" t="s">
        <v>25</v>
      </c>
      <c r="D1112" s="178" t="s">
        <v>3</v>
      </c>
      <c r="E1112" s="178" t="s">
        <v>633</v>
      </c>
      <c r="F1112" s="178" t="s">
        <v>634</v>
      </c>
      <c r="G1112" s="178" t="s">
        <v>540</v>
      </c>
      <c r="H1112" s="172" t="s">
        <v>5815</v>
      </c>
      <c r="I1112" s="216" t="s">
        <v>53</v>
      </c>
      <c r="J1112" s="82" t="s">
        <v>3705</v>
      </c>
      <c r="K1112" s="82" t="s">
        <v>3706</v>
      </c>
      <c r="L1112" s="24" t="s">
        <v>273</v>
      </c>
      <c r="M1112" s="25" t="s">
        <v>273</v>
      </c>
      <c r="N1112" s="174" t="s">
        <v>273</v>
      </c>
      <c r="O1112" s="2" t="s">
        <v>273</v>
      </c>
      <c r="P1112" s="2" t="s">
        <v>272</v>
      </c>
      <c r="Q1112" s="2" t="s">
        <v>272</v>
      </c>
      <c r="R1112" s="2" t="s">
        <v>272</v>
      </c>
      <c r="S1112" s="25" t="s">
        <v>273</v>
      </c>
      <c r="T1112" s="215"/>
      <c r="U1112" s="24" t="s">
        <v>272</v>
      </c>
      <c r="V1112" s="2" t="s">
        <v>273</v>
      </c>
      <c r="W1112" s="2" t="s">
        <v>272</v>
      </c>
      <c r="X1112" s="2" t="s">
        <v>273</v>
      </c>
      <c r="Y1112" s="25" t="s">
        <v>273</v>
      </c>
    </row>
    <row r="1113" spans="1:25">
      <c r="A1113" s="134" t="str">
        <f t="shared" si="17"/>
        <v>ITst_02.5</v>
      </c>
      <c r="C1113" s="177" t="s">
        <v>25</v>
      </c>
      <c r="D1113" s="178" t="s">
        <v>3</v>
      </c>
      <c r="E1113" s="178" t="s">
        <v>633</v>
      </c>
      <c r="F1113" s="178" t="s">
        <v>634</v>
      </c>
      <c r="G1113" s="178" t="s">
        <v>540</v>
      </c>
      <c r="H1113" s="178" t="s">
        <v>5815</v>
      </c>
      <c r="I1113" s="214" t="s">
        <v>53</v>
      </c>
      <c r="J1113" s="82" t="s">
        <v>3684</v>
      </c>
      <c r="K1113" s="82" t="s">
        <v>6136</v>
      </c>
      <c r="L1113" s="24" t="s">
        <v>272</v>
      </c>
      <c r="M1113" s="25" t="s">
        <v>273</v>
      </c>
      <c r="N1113" s="174" t="s">
        <v>273</v>
      </c>
      <c r="O1113" s="2" t="s">
        <v>273</v>
      </c>
      <c r="P1113" s="2" t="s">
        <v>272</v>
      </c>
      <c r="Q1113" s="2" t="s">
        <v>272</v>
      </c>
      <c r="R1113" s="2" t="s">
        <v>272</v>
      </c>
      <c r="S1113" s="25" t="s">
        <v>272</v>
      </c>
      <c r="T1113" s="215"/>
      <c r="U1113" s="24" t="s">
        <v>272</v>
      </c>
      <c r="V1113" s="2" t="s">
        <v>273</v>
      </c>
      <c r="W1113" s="2" t="s">
        <v>272</v>
      </c>
      <c r="X1113" s="2" t="s">
        <v>273</v>
      </c>
      <c r="Y1113" s="25" t="s">
        <v>273</v>
      </c>
    </row>
    <row r="1114" spans="1:25">
      <c r="A1114" s="134" t="str">
        <f t="shared" si="17"/>
        <v>ITst_02.5</v>
      </c>
      <c r="C1114" s="177" t="s">
        <v>25</v>
      </c>
      <c r="D1114" s="178" t="s">
        <v>3</v>
      </c>
      <c r="E1114" s="178" t="s">
        <v>633</v>
      </c>
      <c r="F1114" s="178" t="s">
        <v>634</v>
      </c>
      <c r="G1114" s="178" t="s">
        <v>540</v>
      </c>
      <c r="H1114" s="178" t="s">
        <v>5815</v>
      </c>
      <c r="I1114" s="214" t="s">
        <v>53</v>
      </c>
      <c r="J1114" s="82" t="s">
        <v>3692</v>
      </c>
      <c r="K1114" s="82" t="s">
        <v>3708</v>
      </c>
      <c r="L1114" s="24" t="s">
        <v>272</v>
      </c>
      <c r="M1114" s="25" t="s">
        <v>273</v>
      </c>
      <c r="N1114" s="174" t="s">
        <v>273</v>
      </c>
      <c r="O1114" s="2" t="s">
        <v>273</v>
      </c>
      <c r="P1114" s="2" t="s">
        <v>273</v>
      </c>
      <c r="Q1114" s="2" t="s">
        <v>272</v>
      </c>
      <c r="R1114" s="2" t="s">
        <v>272</v>
      </c>
      <c r="S1114" s="25" t="s">
        <v>272</v>
      </c>
      <c r="T1114" s="215"/>
      <c r="U1114" s="24" t="s">
        <v>272</v>
      </c>
      <c r="V1114" s="2" t="s">
        <v>273</v>
      </c>
      <c r="W1114" s="2" t="s">
        <v>272</v>
      </c>
      <c r="X1114" s="2" t="s">
        <v>273</v>
      </c>
      <c r="Y1114" s="25" t="s">
        <v>273</v>
      </c>
    </row>
    <row r="1115" spans="1:25">
      <c r="A1115" s="134" t="str">
        <f t="shared" si="17"/>
        <v>ITst_02.5</v>
      </c>
      <c r="C1115" s="177" t="s">
        <v>25</v>
      </c>
      <c r="D1115" s="178" t="s">
        <v>3</v>
      </c>
      <c r="E1115" s="178" t="s">
        <v>633</v>
      </c>
      <c r="F1115" s="178" t="s">
        <v>634</v>
      </c>
      <c r="G1115" s="178" t="s">
        <v>540</v>
      </c>
      <c r="H1115" s="178" t="s">
        <v>5815</v>
      </c>
      <c r="I1115" s="214" t="s">
        <v>53</v>
      </c>
      <c r="J1115" s="82" t="s">
        <v>3678</v>
      </c>
      <c r="K1115" s="82" t="s">
        <v>3709</v>
      </c>
      <c r="L1115" s="24" t="s">
        <v>272</v>
      </c>
      <c r="M1115" s="25" t="s">
        <v>273</v>
      </c>
      <c r="N1115" s="174" t="s">
        <v>273</v>
      </c>
      <c r="O1115" s="2" t="s">
        <v>272</v>
      </c>
      <c r="P1115" s="2" t="s">
        <v>273</v>
      </c>
      <c r="Q1115" s="2" t="s">
        <v>273</v>
      </c>
      <c r="R1115" s="2" t="s">
        <v>272</v>
      </c>
      <c r="S1115" s="25" t="s">
        <v>272</v>
      </c>
      <c r="T1115" s="215"/>
      <c r="U1115" s="24" t="s">
        <v>272</v>
      </c>
      <c r="V1115" s="2" t="s">
        <v>273</v>
      </c>
      <c r="W1115" s="2" t="s">
        <v>272</v>
      </c>
      <c r="X1115" s="2" t="s">
        <v>273</v>
      </c>
      <c r="Y1115" s="25" t="s">
        <v>273</v>
      </c>
    </row>
    <row r="1116" spans="1:25">
      <c r="A1116" s="134" t="str">
        <f t="shared" si="17"/>
        <v>ITst_02.5</v>
      </c>
      <c r="C1116" s="177" t="s">
        <v>25</v>
      </c>
      <c r="D1116" s="178" t="s">
        <v>3</v>
      </c>
      <c r="E1116" s="178" t="s">
        <v>633</v>
      </c>
      <c r="F1116" s="178" t="s">
        <v>634</v>
      </c>
      <c r="G1116" s="178" t="s">
        <v>540</v>
      </c>
      <c r="H1116" s="178" t="s">
        <v>5815</v>
      </c>
      <c r="I1116" s="214" t="s">
        <v>53</v>
      </c>
      <c r="J1116" s="82" t="s">
        <v>3686</v>
      </c>
      <c r="K1116" s="82" t="s">
        <v>6137</v>
      </c>
      <c r="L1116" s="24" t="s">
        <v>272</v>
      </c>
      <c r="M1116" s="25" t="s">
        <v>273</v>
      </c>
      <c r="N1116" s="174" t="s">
        <v>273</v>
      </c>
      <c r="O1116" s="2" t="s">
        <v>273</v>
      </c>
      <c r="P1116" s="2" t="s">
        <v>272</v>
      </c>
      <c r="Q1116" s="2" t="s">
        <v>272</v>
      </c>
      <c r="R1116" s="2" t="s">
        <v>272</v>
      </c>
      <c r="S1116" s="25" t="s">
        <v>272</v>
      </c>
      <c r="T1116" s="215"/>
      <c r="U1116" s="24" t="s">
        <v>272</v>
      </c>
      <c r="V1116" s="2" t="s">
        <v>273</v>
      </c>
      <c r="W1116" s="2" t="s">
        <v>272</v>
      </c>
      <c r="X1116" s="2" t="s">
        <v>273</v>
      </c>
      <c r="Y1116" s="25" t="s">
        <v>273</v>
      </c>
    </row>
    <row r="1117" spans="1:25">
      <c r="A1117" s="134" t="str">
        <f t="shared" si="17"/>
        <v>LTbu_02.1</v>
      </c>
      <c r="C1117" s="177" t="s">
        <v>26</v>
      </c>
      <c r="D1117" s="178" t="s">
        <v>1</v>
      </c>
      <c r="E1117" s="178" t="s">
        <v>538</v>
      </c>
      <c r="F1117" s="178" t="s">
        <v>539</v>
      </c>
      <c r="G1117" s="178" t="s">
        <v>540</v>
      </c>
      <c r="H1117" s="178" t="s">
        <v>5815</v>
      </c>
      <c r="I1117" s="214" t="s">
        <v>643</v>
      </c>
      <c r="J1117" s="82" t="s">
        <v>3739</v>
      </c>
      <c r="K1117" s="82" t="s">
        <v>3740</v>
      </c>
      <c r="L1117" s="24" t="s">
        <v>272</v>
      </c>
      <c r="M1117" s="25" t="s">
        <v>272</v>
      </c>
      <c r="N1117" s="174" t="s">
        <v>7</v>
      </c>
      <c r="O1117" s="2" t="s">
        <v>7</v>
      </c>
      <c r="P1117" s="2" t="s">
        <v>7</v>
      </c>
      <c r="Q1117" s="2" t="s">
        <v>7</v>
      </c>
      <c r="R1117" s="2" t="s">
        <v>7</v>
      </c>
      <c r="S1117" s="25" t="s">
        <v>7</v>
      </c>
      <c r="T1117" s="215"/>
      <c r="U1117" s="24" t="s">
        <v>272</v>
      </c>
      <c r="V1117" s="2" t="s">
        <v>272</v>
      </c>
      <c r="W1117" s="2" t="s">
        <v>272</v>
      </c>
      <c r="X1117" s="2" t="s">
        <v>272</v>
      </c>
      <c r="Y1117" s="25" t="s">
        <v>272</v>
      </c>
    </row>
    <row r="1118" spans="1:25">
      <c r="A1118" s="134" t="str">
        <f t="shared" si="17"/>
        <v>LTbu_03.1</v>
      </c>
      <c r="C1118" s="177" t="s">
        <v>26</v>
      </c>
      <c r="D1118" s="178" t="s">
        <v>1</v>
      </c>
      <c r="E1118" s="178" t="s">
        <v>541</v>
      </c>
      <c r="F1118" s="178" t="s">
        <v>542</v>
      </c>
      <c r="G1118" s="178" t="s">
        <v>540</v>
      </c>
      <c r="H1118" s="178" t="s">
        <v>5815</v>
      </c>
      <c r="I1118" s="214" t="s">
        <v>643</v>
      </c>
      <c r="J1118" s="82" t="s">
        <v>381</v>
      </c>
      <c r="K1118" s="82" t="s">
        <v>3741</v>
      </c>
      <c r="L1118" s="24" t="s">
        <v>272</v>
      </c>
      <c r="M1118" s="25" t="s">
        <v>273</v>
      </c>
      <c r="N1118" s="174" t="s">
        <v>272</v>
      </c>
      <c r="O1118" s="2" t="s">
        <v>273</v>
      </c>
      <c r="P1118" s="2" t="s">
        <v>273</v>
      </c>
      <c r="Q1118" s="2" t="s">
        <v>273</v>
      </c>
      <c r="R1118" s="2" t="s">
        <v>273</v>
      </c>
      <c r="S1118" s="25" t="s">
        <v>273</v>
      </c>
      <c r="T1118" s="215"/>
      <c r="U1118" s="24" t="s">
        <v>272</v>
      </c>
      <c r="V1118" s="2" t="s">
        <v>273</v>
      </c>
      <c r="W1118" s="2" t="s">
        <v>273</v>
      </c>
      <c r="X1118" s="2" t="s">
        <v>273</v>
      </c>
      <c r="Y1118" s="25" t="s">
        <v>273</v>
      </c>
    </row>
    <row r="1119" spans="1:25">
      <c r="A1119" s="134" t="str">
        <f t="shared" si="17"/>
        <v>LTbu_04.1</v>
      </c>
      <c r="C1119" s="177" t="s">
        <v>26</v>
      </c>
      <c r="D1119" s="178" t="s">
        <v>1</v>
      </c>
      <c r="E1119" s="178" t="s">
        <v>543</v>
      </c>
      <c r="F1119" s="178" t="s">
        <v>544</v>
      </c>
      <c r="G1119" s="178" t="s">
        <v>540</v>
      </c>
      <c r="H1119" s="178" t="s">
        <v>5815</v>
      </c>
      <c r="I1119" s="214" t="s">
        <v>643</v>
      </c>
      <c r="J1119" s="82" t="s">
        <v>3739</v>
      </c>
      <c r="K1119" s="82" t="s">
        <v>6138</v>
      </c>
      <c r="L1119" s="24" t="s">
        <v>272</v>
      </c>
      <c r="M1119" s="25" t="s">
        <v>273</v>
      </c>
      <c r="N1119" s="174" t="s">
        <v>272</v>
      </c>
      <c r="O1119" s="2" t="s">
        <v>273</v>
      </c>
      <c r="P1119" s="2" t="s">
        <v>272</v>
      </c>
      <c r="Q1119" s="2" t="s">
        <v>273</v>
      </c>
      <c r="R1119" s="2" t="s">
        <v>273</v>
      </c>
      <c r="S1119" s="25" t="s">
        <v>273</v>
      </c>
      <c r="T1119" s="215"/>
      <c r="U1119" s="24" t="s">
        <v>272</v>
      </c>
      <c r="V1119" s="2" t="s">
        <v>272</v>
      </c>
      <c r="W1119" s="2" t="s">
        <v>272</v>
      </c>
      <c r="X1119" s="2" t="s">
        <v>272</v>
      </c>
      <c r="Y1119" s="25" t="s">
        <v>272</v>
      </c>
    </row>
    <row r="1120" spans="1:25">
      <c r="A1120" s="134" t="str">
        <f t="shared" si="17"/>
        <v>LTbu_04.2</v>
      </c>
      <c r="C1120" s="177" t="s">
        <v>26</v>
      </c>
      <c r="D1120" s="178" t="s">
        <v>1</v>
      </c>
      <c r="E1120" s="178" t="s">
        <v>545</v>
      </c>
      <c r="F1120" s="178" t="s">
        <v>546</v>
      </c>
      <c r="G1120" s="178" t="s">
        <v>540</v>
      </c>
      <c r="H1120" s="172" t="s">
        <v>5815</v>
      </c>
      <c r="I1120" s="216" t="s">
        <v>643</v>
      </c>
      <c r="J1120" s="82" t="s">
        <v>3739</v>
      </c>
      <c r="K1120" s="82" t="s">
        <v>6139</v>
      </c>
      <c r="L1120" s="24" t="s">
        <v>272</v>
      </c>
      <c r="M1120" s="25" t="s">
        <v>272</v>
      </c>
      <c r="N1120" s="174" t="s">
        <v>7</v>
      </c>
      <c r="O1120" s="2" t="s">
        <v>7</v>
      </c>
      <c r="P1120" s="2" t="s">
        <v>7</v>
      </c>
      <c r="Q1120" s="2" t="s">
        <v>7</v>
      </c>
      <c r="R1120" s="2" t="s">
        <v>7</v>
      </c>
      <c r="S1120" s="25" t="s">
        <v>7</v>
      </c>
      <c r="T1120" s="215"/>
      <c r="U1120" s="24" t="s">
        <v>272</v>
      </c>
      <c r="V1120" s="2" t="s">
        <v>272</v>
      </c>
      <c r="W1120" s="2" t="s">
        <v>272</v>
      </c>
      <c r="X1120" s="2" t="s">
        <v>272</v>
      </c>
      <c r="Y1120" s="25" t="s">
        <v>273</v>
      </c>
    </row>
    <row r="1121" spans="1:25">
      <c r="A1121" s="134" t="str">
        <f t="shared" si="17"/>
        <v>LTbu_05.1</v>
      </c>
      <c r="C1121" s="177" t="s">
        <v>26</v>
      </c>
      <c r="D1121" s="178" t="s">
        <v>1</v>
      </c>
      <c r="E1121" s="178" t="s">
        <v>547</v>
      </c>
      <c r="F1121" s="178" t="s">
        <v>548</v>
      </c>
      <c r="G1121" s="178" t="s">
        <v>540</v>
      </c>
      <c r="H1121" s="178" t="s">
        <v>5815</v>
      </c>
      <c r="I1121" s="214" t="s">
        <v>643</v>
      </c>
      <c r="J1121" s="82" t="s">
        <v>6140</v>
      </c>
      <c r="K1121" s="82" t="s">
        <v>3746</v>
      </c>
      <c r="L1121" s="24" t="s">
        <v>272</v>
      </c>
      <c r="M1121" s="25" t="s">
        <v>272</v>
      </c>
      <c r="N1121" s="174" t="s">
        <v>7</v>
      </c>
      <c r="O1121" s="2" t="s">
        <v>7</v>
      </c>
      <c r="P1121" s="2" t="s">
        <v>7</v>
      </c>
      <c r="Q1121" s="2" t="s">
        <v>7</v>
      </c>
      <c r="R1121" s="2" t="s">
        <v>7</v>
      </c>
      <c r="S1121" s="25" t="s">
        <v>7</v>
      </c>
      <c r="T1121" s="215"/>
      <c r="U1121" s="24" t="s">
        <v>272</v>
      </c>
      <c r="V1121" s="2" t="s">
        <v>272</v>
      </c>
      <c r="W1121" s="2" t="s">
        <v>272</v>
      </c>
      <c r="X1121" s="2" t="s">
        <v>272</v>
      </c>
      <c r="Y1121" s="25" t="s">
        <v>273</v>
      </c>
    </row>
    <row r="1122" spans="1:25">
      <c r="A1122" s="134" t="str">
        <f t="shared" si="17"/>
        <v>LTbu_06.1</v>
      </c>
      <c r="C1122" s="177" t="s">
        <v>26</v>
      </c>
      <c r="D1122" s="178" t="s">
        <v>1</v>
      </c>
      <c r="E1122" s="178" t="s">
        <v>553</v>
      </c>
      <c r="F1122" s="178" t="s">
        <v>554</v>
      </c>
      <c r="G1122" s="178" t="s">
        <v>540</v>
      </c>
      <c r="H1122" s="178" t="s">
        <v>5815</v>
      </c>
      <c r="I1122" s="214" t="s">
        <v>643</v>
      </c>
      <c r="J1122" s="82" t="s">
        <v>3739</v>
      </c>
      <c r="K1122" s="82" t="s">
        <v>6141</v>
      </c>
      <c r="L1122" s="24" t="s">
        <v>272</v>
      </c>
      <c r="M1122" s="25" t="s">
        <v>272</v>
      </c>
      <c r="N1122" s="174" t="s">
        <v>7</v>
      </c>
      <c r="O1122" s="2" t="s">
        <v>7</v>
      </c>
      <c r="P1122" s="2" t="s">
        <v>7</v>
      </c>
      <c r="Q1122" s="2" t="s">
        <v>7</v>
      </c>
      <c r="R1122" s="2" t="s">
        <v>7</v>
      </c>
      <c r="S1122" s="25" t="s">
        <v>7</v>
      </c>
      <c r="T1122" s="215"/>
      <c r="U1122" s="24" t="s">
        <v>272</v>
      </c>
      <c r="V1122" s="2" t="s">
        <v>272</v>
      </c>
      <c r="W1122" s="2" t="s">
        <v>272</v>
      </c>
      <c r="X1122" s="2" t="s">
        <v>272</v>
      </c>
      <c r="Y1122" s="25" t="s">
        <v>273</v>
      </c>
    </row>
    <row r="1123" spans="1:25">
      <c r="A1123" s="134" t="str">
        <f t="shared" si="17"/>
        <v>LTbu_06.2</v>
      </c>
      <c r="C1123" s="177" t="s">
        <v>26</v>
      </c>
      <c r="D1123" s="178" t="s">
        <v>1</v>
      </c>
      <c r="E1123" s="178" t="s">
        <v>555</v>
      </c>
      <c r="F1123" s="178" t="s">
        <v>556</v>
      </c>
      <c r="G1123" s="178" t="s">
        <v>540</v>
      </c>
      <c r="H1123" s="178" t="s">
        <v>5815</v>
      </c>
      <c r="I1123" s="214" t="s">
        <v>643</v>
      </c>
      <c r="J1123" s="82" t="s">
        <v>3748</v>
      </c>
      <c r="K1123" s="82" t="s">
        <v>3755</v>
      </c>
      <c r="L1123" s="24" t="s">
        <v>272</v>
      </c>
      <c r="M1123" s="25" t="s">
        <v>272</v>
      </c>
      <c r="N1123" s="174" t="s">
        <v>7</v>
      </c>
      <c r="O1123" s="2" t="s">
        <v>7</v>
      </c>
      <c r="P1123" s="2" t="s">
        <v>7</v>
      </c>
      <c r="Q1123" s="2" t="s">
        <v>7</v>
      </c>
      <c r="R1123" s="2" t="s">
        <v>7</v>
      </c>
      <c r="S1123" s="25" t="s">
        <v>7</v>
      </c>
      <c r="T1123" s="215"/>
      <c r="U1123" s="24" t="s">
        <v>273</v>
      </c>
      <c r="V1123" s="2" t="s">
        <v>273</v>
      </c>
      <c r="W1123" s="2" t="s">
        <v>273</v>
      </c>
      <c r="X1123" s="2" t="s">
        <v>273</v>
      </c>
      <c r="Y1123" s="25" t="s">
        <v>273</v>
      </c>
    </row>
    <row r="1124" spans="1:25">
      <c r="A1124" s="134" t="str">
        <f t="shared" si="17"/>
        <v>LTbu_07.1</v>
      </c>
      <c r="C1124" s="177" t="s">
        <v>26</v>
      </c>
      <c r="D1124" s="178" t="s">
        <v>1</v>
      </c>
      <c r="E1124" s="178" t="s">
        <v>561</v>
      </c>
      <c r="F1124" s="178" t="s">
        <v>562</v>
      </c>
      <c r="G1124" s="178" t="s">
        <v>533</v>
      </c>
      <c r="H1124" s="178" t="s">
        <v>5815</v>
      </c>
      <c r="I1124" s="214" t="s">
        <v>643</v>
      </c>
      <c r="J1124" s="82" t="s">
        <v>3756</v>
      </c>
      <c r="K1124" s="82" t="s">
        <v>3757</v>
      </c>
      <c r="L1124" s="24" t="s">
        <v>272</v>
      </c>
      <c r="M1124" s="25" t="s">
        <v>272</v>
      </c>
      <c r="N1124" s="174" t="s">
        <v>7</v>
      </c>
      <c r="O1124" s="2" t="s">
        <v>7</v>
      </c>
      <c r="P1124" s="2" t="s">
        <v>7</v>
      </c>
      <c r="Q1124" s="2" t="s">
        <v>7</v>
      </c>
      <c r="R1124" s="2" t="s">
        <v>7</v>
      </c>
      <c r="S1124" s="25" t="s">
        <v>7</v>
      </c>
      <c r="T1124" s="215"/>
      <c r="U1124" s="24" t="s">
        <v>7</v>
      </c>
      <c r="V1124" s="2" t="s">
        <v>7</v>
      </c>
      <c r="W1124" s="2" t="s">
        <v>7</v>
      </c>
      <c r="X1124" s="2" t="s">
        <v>7</v>
      </c>
      <c r="Y1124" s="25" t="s">
        <v>7</v>
      </c>
    </row>
    <row r="1125" spans="1:25">
      <c r="A1125" s="134" t="str">
        <f t="shared" si="17"/>
        <v>LTbu_07.2</v>
      </c>
      <c r="C1125" s="177" t="s">
        <v>26</v>
      </c>
      <c r="D1125" s="178" t="s">
        <v>1</v>
      </c>
      <c r="E1125" s="178" t="s">
        <v>563</v>
      </c>
      <c r="F1125" s="178" t="s">
        <v>564</v>
      </c>
      <c r="G1125" s="178" t="s">
        <v>540</v>
      </c>
      <c r="H1125" s="178" t="s">
        <v>5815</v>
      </c>
      <c r="I1125" s="214" t="s">
        <v>643</v>
      </c>
      <c r="J1125" s="82" t="s">
        <v>3756</v>
      </c>
      <c r="K1125" s="82" t="s">
        <v>3758</v>
      </c>
      <c r="L1125" s="24" t="s">
        <v>273</v>
      </c>
      <c r="M1125" s="25" t="s">
        <v>273</v>
      </c>
      <c r="N1125" s="174" t="s">
        <v>273</v>
      </c>
      <c r="O1125" s="2" t="s">
        <v>273</v>
      </c>
      <c r="P1125" s="2" t="s">
        <v>273</v>
      </c>
      <c r="Q1125" s="2" t="s">
        <v>273</v>
      </c>
      <c r="R1125" s="2" t="s">
        <v>273</v>
      </c>
      <c r="S1125" s="25" t="s">
        <v>273</v>
      </c>
      <c r="T1125" s="215"/>
      <c r="U1125" s="24" t="s">
        <v>273</v>
      </c>
      <c r="V1125" s="2" t="s">
        <v>273</v>
      </c>
      <c r="W1125" s="2" t="s">
        <v>273</v>
      </c>
      <c r="X1125" s="2" t="s">
        <v>273</v>
      </c>
      <c r="Y1125" s="25" t="s">
        <v>273</v>
      </c>
    </row>
    <row r="1126" spans="1:25">
      <c r="A1126" s="134" t="str">
        <f t="shared" si="17"/>
        <v>LTbu_07.2</v>
      </c>
      <c r="C1126" s="177" t="s">
        <v>26</v>
      </c>
      <c r="D1126" s="178" t="s">
        <v>1</v>
      </c>
      <c r="E1126" s="178" t="s">
        <v>563</v>
      </c>
      <c r="F1126" s="178" t="s">
        <v>564</v>
      </c>
      <c r="G1126" s="178" t="s">
        <v>540</v>
      </c>
      <c r="H1126" s="178" t="s">
        <v>5815</v>
      </c>
      <c r="I1126" s="214" t="s">
        <v>643</v>
      </c>
      <c r="J1126" s="82" t="s">
        <v>3756</v>
      </c>
      <c r="K1126" s="82" t="s">
        <v>3759</v>
      </c>
      <c r="L1126" s="24" t="s">
        <v>272</v>
      </c>
      <c r="M1126" s="25" t="s">
        <v>273</v>
      </c>
      <c r="N1126" s="174" t="s">
        <v>273</v>
      </c>
      <c r="O1126" s="2" t="s">
        <v>273</v>
      </c>
      <c r="P1126" s="2" t="s">
        <v>273</v>
      </c>
      <c r="Q1126" s="2" t="s">
        <v>272</v>
      </c>
      <c r="R1126" s="2" t="s">
        <v>272</v>
      </c>
      <c r="S1126" s="25" t="s">
        <v>273</v>
      </c>
      <c r="T1126" s="215"/>
      <c r="U1126" s="24" t="s">
        <v>273</v>
      </c>
      <c r="V1126" s="2" t="s">
        <v>273</v>
      </c>
      <c r="W1126" s="2" t="s">
        <v>273</v>
      </c>
      <c r="X1126" s="2" t="s">
        <v>273</v>
      </c>
      <c r="Y1126" s="25" t="s">
        <v>273</v>
      </c>
    </row>
    <row r="1127" spans="1:25">
      <c r="A1127" s="134" t="str">
        <f t="shared" si="17"/>
        <v>LTca_01.1</v>
      </c>
      <c r="C1127" s="177" t="s">
        <v>26</v>
      </c>
      <c r="D1127" s="178" t="s">
        <v>495</v>
      </c>
      <c r="E1127" s="178" t="s">
        <v>565</v>
      </c>
      <c r="F1127" s="178" t="s">
        <v>566</v>
      </c>
      <c r="G1127" s="178" t="s">
        <v>540</v>
      </c>
      <c r="H1127" s="178" t="s">
        <v>5815</v>
      </c>
      <c r="I1127" s="214" t="s">
        <v>53</v>
      </c>
      <c r="J1127" s="82" t="s">
        <v>3760</v>
      </c>
      <c r="K1127" s="82" t="s">
        <v>3761</v>
      </c>
      <c r="L1127" s="24" t="s">
        <v>272</v>
      </c>
      <c r="M1127" s="25" t="s">
        <v>273</v>
      </c>
      <c r="N1127" s="174" t="s">
        <v>273</v>
      </c>
      <c r="O1127" s="2" t="s">
        <v>273</v>
      </c>
      <c r="P1127" s="2" t="s">
        <v>273</v>
      </c>
      <c r="Q1127" s="2" t="s">
        <v>273</v>
      </c>
      <c r="R1127" s="2" t="s">
        <v>273</v>
      </c>
      <c r="S1127" s="25" t="s">
        <v>273</v>
      </c>
      <c r="T1127" s="215"/>
      <c r="U1127" s="24" t="s">
        <v>273</v>
      </c>
      <c r="V1127" s="2" t="s">
        <v>273</v>
      </c>
      <c r="W1127" s="2" t="s">
        <v>273</v>
      </c>
      <c r="X1127" s="2" t="s">
        <v>273</v>
      </c>
      <c r="Y1127" s="25" t="s">
        <v>273</v>
      </c>
    </row>
    <row r="1128" spans="1:25">
      <c r="A1128" s="134" t="str">
        <f t="shared" si="17"/>
        <v>LTca_01.1</v>
      </c>
      <c r="C1128" s="177" t="s">
        <v>26</v>
      </c>
      <c r="D1128" s="178" t="s">
        <v>495</v>
      </c>
      <c r="E1128" s="178" t="s">
        <v>565</v>
      </c>
      <c r="F1128" s="178" t="s">
        <v>566</v>
      </c>
      <c r="G1128" s="178" t="s">
        <v>540</v>
      </c>
      <c r="H1128" s="172" t="s">
        <v>5815</v>
      </c>
      <c r="I1128" s="216" t="s">
        <v>53</v>
      </c>
      <c r="J1128" s="82" t="s">
        <v>3760</v>
      </c>
      <c r="K1128" s="82" t="s">
        <v>3761</v>
      </c>
      <c r="L1128" s="24" t="s">
        <v>272</v>
      </c>
      <c r="M1128" s="25" t="s">
        <v>273</v>
      </c>
      <c r="N1128" s="174" t="s">
        <v>273</v>
      </c>
      <c r="O1128" s="2" t="s">
        <v>273</v>
      </c>
      <c r="P1128" s="2" t="s">
        <v>273</v>
      </c>
      <c r="Q1128" s="2" t="s">
        <v>273</v>
      </c>
      <c r="R1128" s="2" t="s">
        <v>273</v>
      </c>
      <c r="S1128" s="25" t="s">
        <v>273</v>
      </c>
      <c r="T1128" s="215"/>
      <c r="U1128" s="24" t="s">
        <v>273</v>
      </c>
      <c r="V1128" s="2" t="s">
        <v>273</v>
      </c>
      <c r="W1128" s="2" t="s">
        <v>273</v>
      </c>
      <c r="X1128" s="2" t="s">
        <v>273</v>
      </c>
      <c r="Y1128" s="25" t="s">
        <v>273</v>
      </c>
    </row>
    <row r="1129" spans="1:25">
      <c r="A1129" s="134" t="str">
        <f t="shared" si="17"/>
        <v>LTca_01.1</v>
      </c>
      <c r="C1129" s="177" t="s">
        <v>26</v>
      </c>
      <c r="D1129" s="178" t="s">
        <v>495</v>
      </c>
      <c r="E1129" s="178" t="s">
        <v>565</v>
      </c>
      <c r="F1129" s="178" t="s">
        <v>566</v>
      </c>
      <c r="G1129" s="178" t="s">
        <v>540</v>
      </c>
      <c r="H1129" s="178" t="s">
        <v>5815</v>
      </c>
      <c r="I1129" s="214" t="s">
        <v>53</v>
      </c>
      <c r="J1129" s="82" t="s">
        <v>3760</v>
      </c>
      <c r="K1129" s="82" t="s">
        <v>3762</v>
      </c>
      <c r="L1129" s="24" t="s">
        <v>273</v>
      </c>
      <c r="M1129" s="25" t="s">
        <v>273</v>
      </c>
      <c r="N1129" s="174" t="s">
        <v>272</v>
      </c>
      <c r="O1129" s="2" t="s">
        <v>272</v>
      </c>
      <c r="P1129" s="2" t="s">
        <v>272</v>
      </c>
      <c r="Q1129" s="2" t="s">
        <v>272</v>
      </c>
      <c r="R1129" s="2" t="s">
        <v>272</v>
      </c>
      <c r="S1129" s="25" t="s">
        <v>272</v>
      </c>
      <c r="T1129" s="215"/>
      <c r="U1129" s="24" t="s">
        <v>273</v>
      </c>
      <c r="V1129" s="2" t="s">
        <v>273</v>
      </c>
      <c r="W1129" s="2" t="s">
        <v>273</v>
      </c>
      <c r="X1129" s="2" t="s">
        <v>273</v>
      </c>
      <c r="Y1129" s="25" t="s">
        <v>273</v>
      </c>
    </row>
    <row r="1130" spans="1:25">
      <c r="A1130" s="134" t="str">
        <f t="shared" si="17"/>
        <v>LTca_01.1</v>
      </c>
      <c r="C1130" s="177" t="s">
        <v>26</v>
      </c>
      <c r="D1130" s="178" t="s">
        <v>495</v>
      </c>
      <c r="E1130" s="178" t="s">
        <v>565</v>
      </c>
      <c r="F1130" s="178" t="s">
        <v>566</v>
      </c>
      <c r="G1130" s="178" t="s">
        <v>540</v>
      </c>
      <c r="H1130" s="178" t="s">
        <v>5815</v>
      </c>
      <c r="I1130" s="214" t="s">
        <v>53</v>
      </c>
      <c r="J1130" s="82" t="s">
        <v>3760</v>
      </c>
      <c r="K1130" s="82" t="s">
        <v>3763</v>
      </c>
      <c r="L1130" s="24" t="s">
        <v>272</v>
      </c>
      <c r="M1130" s="25" t="s">
        <v>273</v>
      </c>
      <c r="N1130" s="174" t="s">
        <v>273</v>
      </c>
      <c r="O1130" s="2" t="s">
        <v>273</v>
      </c>
      <c r="P1130" s="2" t="s">
        <v>273</v>
      </c>
      <c r="Q1130" s="2" t="s">
        <v>273</v>
      </c>
      <c r="R1130" s="2" t="s">
        <v>273</v>
      </c>
      <c r="S1130" s="25" t="s">
        <v>273</v>
      </c>
      <c r="T1130" s="215"/>
      <c r="U1130" s="24" t="s">
        <v>273</v>
      </c>
      <c r="V1130" s="2" t="s">
        <v>273</v>
      </c>
      <c r="W1130" s="2" t="s">
        <v>273</v>
      </c>
      <c r="X1130" s="2" t="s">
        <v>273</v>
      </c>
      <c r="Y1130" s="25" t="s">
        <v>273</v>
      </c>
    </row>
    <row r="1131" spans="1:25">
      <c r="A1131" s="134" t="str">
        <f t="shared" si="17"/>
        <v>LTca_01.1</v>
      </c>
      <c r="C1131" s="177" t="s">
        <v>26</v>
      </c>
      <c r="D1131" s="178" t="s">
        <v>495</v>
      </c>
      <c r="E1131" s="178" t="s">
        <v>565</v>
      </c>
      <c r="F1131" s="178" t="s">
        <v>566</v>
      </c>
      <c r="G1131" s="178" t="s">
        <v>540</v>
      </c>
      <c r="H1131" s="178" t="s">
        <v>5815</v>
      </c>
      <c r="I1131" s="214" t="s">
        <v>53</v>
      </c>
      <c r="J1131" s="82" t="s">
        <v>3760</v>
      </c>
      <c r="K1131" s="82" t="s">
        <v>3764</v>
      </c>
      <c r="L1131" s="24" t="s">
        <v>272</v>
      </c>
      <c r="M1131" s="25" t="s">
        <v>273</v>
      </c>
      <c r="N1131" s="174" t="s">
        <v>273</v>
      </c>
      <c r="O1131" s="2" t="s">
        <v>273</v>
      </c>
      <c r="P1131" s="2" t="s">
        <v>273</v>
      </c>
      <c r="Q1131" s="2" t="s">
        <v>273</v>
      </c>
      <c r="R1131" s="2" t="s">
        <v>273</v>
      </c>
      <c r="S1131" s="25" t="s">
        <v>273</v>
      </c>
      <c r="T1131" s="215"/>
      <c r="U1131" s="24" t="s">
        <v>273</v>
      </c>
      <c r="V1131" s="2" t="s">
        <v>273</v>
      </c>
      <c r="W1131" s="2" t="s">
        <v>273</v>
      </c>
      <c r="X1131" s="2" t="s">
        <v>273</v>
      </c>
      <c r="Y1131" s="25" t="s">
        <v>273</v>
      </c>
    </row>
    <row r="1132" spans="1:25">
      <c r="A1132" s="134" t="str">
        <f t="shared" si="17"/>
        <v>LTca_01.2</v>
      </c>
      <c r="C1132" s="177" t="s">
        <v>26</v>
      </c>
      <c r="D1132" s="178" t="s">
        <v>495</v>
      </c>
      <c r="E1132" s="178" t="s">
        <v>567</v>
      </c>
      <c r="F1132" s="178" t="s">
        <v>568</v>
      </c>
      <c r="G1132" s="178" t="s">
        <v>533</v>
      </c>
      <c r="H1132" s="178" t="s">
        <v>5815</v>
      </c>
      <c r="I1132" s="214" t="s">
        <v>643</v>
      </c>
      <c r="J1132" s="82" t="s">
        <v>3748</v>
      </c>
      <c r="K1132" s="82" t="s">
        <v>3766</v>
      </c>
      <c r="L1132" s="24" t="s">
        <v>272</v>
      </c>
      <c r="M1132" s="25" t="s">
        <v>272</v>
      </c>
      <c r="N1132" s="174" t="s">
        <v>7</v>
      </c>
      <c r="O1132" s="2" t="s">
        <v>7</v>
      </c>
      <c r="P1132" s="2" t="s">
        <v>7</v>
      </c>
      <c r="Q1132" s="2" t="s">
        <v>7</v>
      </c>
      <c r="R1132" s="2" t="s">
        <v>7</v>
      </c>
      <c r="S1132" s="25" t="s">
        <v>7</v>
      </c>
      <c r="T1132" s="215"/>
      <c r="U1132" s="24" t="s">
        <v>7</v>
      </c>
      <c r="V1132" s="2" t="s">
        <v>7</v>
      </c>
      <c r="W1132" s="2" t="s">
        <v>7</v>
      </c>
      <c r="X1132" s="2" t="s">
        <v>7</v>
      </c>
      <c r="Y1132" s="25" t="s">
        <v>7</v>
      </c>
    </row>
    <row r="1133" spans="1:25">
      <c r="A1133" s="134" t="str">
        <f t="shared" si="17"/>
        <v>LTca_01.3</v>
      </c>
      <c r="C1133" s="177" t="s">
        <v>26</v>
      </c>
      <c r="D1133" s="178" t="s">
        <v>495</v>
      </c>
      <c r="E1133" s="178" t="s">
        <v>569</v>
      </c>
      <c r="F1133" s="178" t="s">
        <v>570</v>
      </c>
      <c r="G1133" s="178" t="s">
        <v>540</v>
      </c>
      <c r="H1133" s="178" t="s">
        <v>5815</v>
      </c>
      <c r="I1133" s="214" t="s">
        <v>53</v>
      </c>
      <c r="J1133" s="82" t="s">
        <v>3748</v>
      </c>
      <c r="K1133" s="82" t="s">
        <v>3766</v>
      </c>
      <c r="L1133" s="24" t="s">
        <v>272</v>
      </c>
      <c r="M1133" s="25" t="s">
        <v>272</v>
      </c>
      <c r="N1133" s="174" t="s">
        <v>7</v>
      </c>
      <c r="O1133" s="2" t="s">
        <v>7</v>
      </c>
      <c r="P1133" s="2" t="s">
        <v>7</v>
      </c>
      <c r="Q1133" s="2" t="s">
        <v>7</v>
      </c>
      <c r="R1133" s="2" t="s">
        <v>7</v>
      </c>
      <c r="S1133" s="25" t="s">
        <v>7</v>
      </c>
      <c r="T1133" s="215"/>
      <c r="U1133" s="24" t="s">
        <v>272</v>
      </c>
      <c r="V1133" s="2" t="s">
        <v>272</v>
      </c>
      <c r="W1133" s="2" t="s">
        <v>272</v>
      </c>
      <c r="X1133" s="2" t="s">
        <v>272</v>
      </c>
      <c r="Y1133" s="25" t="s">
        <v>272</v>
      </c>
    </row>
    <row r="1134" spans="1:25">
      <c r="A1134" s="134" t="str">
        <f t="shared" si="17"/>
        <v>LTca_01.3</v>
      </c>
      <c r="C1134" s="177" t="s">
        <v>26</v>
      </c>
      <c r="D1134" s="178" t="s">
        <v>495</v>
      </c>
      <c r="E1134" s="178" t="s">
        <v>569</v>
      </c>
      <c r="F1134" s="178" t="s">
        <v>570</v>
      </c>
      <c r="G1134" s="178" t="s">
        <v>540</v>
      </c>
      <c r="H1134" s="178" t="s">
        <v>5815</v>
      </c>
      <c r="I1134" s="214" t="s">
        <v>53</v>
      </c>
      <c r="J1134" s="82" t="s">
        <v>3760</v>
      </c>
      <c r="K1134" s="82" t="s">
        <v>3768</v>
      </c>
      <c r="L1134" s="24" t="s">
        <v>272</v>
      </c>
      <c r="M1134" s="25" t="s">
        <v>273</v>
      </c>
      <c r="N1134" s="174" t="s">
        <v>273</v>
      </c>
      <c r="O1134" s="2" t="s">
        <v>273</v>
      </c>
      <c r="P1134" s="2" t="s">
        <v>273</v>
      </c>
      <c r="Q1134" s="2" t="s">
        <v>273</v>
      </c>
      <c r="R1134" s="2" t="s">
        <v>273</v>
      </c>
      <c r="S1134" s="25" t="s">
        <v>273</v>
      </c>
      <c r="T1134" s="215"/>
      <c r="U1134" s="24" t="s">
        <v>273</v>
      </c>
      <c r="V1134" s="2" t="s">
        <v>273</v>
      </c>
      <c r="W1134" s="2" t="s">
        <v>273</v>
      </c>
      <c r="X1134" s="2" t="s">
        <v>273</v>
      </c>
      <c r="Y1134" s="25" t="s">
        <v>273</v>
      </c>
    </row>
    <row r="1135" spans="1:25">
      <c r="A1135" s="134" t="str">
        <f t="shared" si="17"/>
        <v>LTca_01.3</v>
      </c>
      <c r="C1135" s="177" t="s">
        <v>26</v>
      </c>
      <c r="D1135" s="178" t="s">
        <v>495</v>
      </c>
      <c r="E1135" s="178" t="s">
        <v>569</v>
      </c>
      <c r="F1135" s="178" t="s">
        <v>570</v>
      </c>
      <c r="G1135" s="178" t="s">
        <v>540</v>
      </c>
      <c r="H1135" s="178" t="s">
        <v>5815</v>
      </c>
      <c r="I1135" s="214" t="s">
        <v>53</v>
      </c>
      <c r="J1135" s="82" t="s">
        <v>3760</v>
      </c>
      <c r="K1135" s="82" t="s">
        <v>3769</v>
      </c>
      <c r="L1135" s="24" t="s">
        <v>272</v>
      </c>
      <c r="M1135" s="25" t="s">
        <v>273</v>
      </c>
      <c r="N1135" s="174" t="s">
        <v>273</v>
      </c>
      <c r="O1135" s="2" t="s">
        <v>273</v>
      </c>
      <c r="P1135" s="2" t="s">
        <v>273</v>
      </c>
      <c r="Q1135" s="2" t="s">
        <v>273</v>
      </c>
      <c r="R1135" s="2" t="s">
        <v>273</v>
      </c>
      <c r="S1135" s="25" t="s">
        <v>273</v>
      </c>
      <c r="T1135" s="215"/>
      <c r="U1135" s="24" t="s">
        <v>273</v>
      </c>
      <c r="V1135" s="2" t="s">
        <v>273</v>
      </c>
      <c r="W1135" s="2" t="s">
        <v>273</v>
      </c>
      <c r="X1135" s="2" t="s">
        <v>273</v>
      </c>
      <c r="Y1135" s="25" t="s">
        <v>273</v>
      </c>
    </row>
    <row r="1136" spans="1:25">
      <c r="A1136" s="134" t="str">
        <f t="shared" si="17"/>
        <v>LTca_01.3</v>
      </c>
      <c r="C1136" s="177" t="s">
        <v>26</v>
      </c>
      <c r="D1136" s="178" t="s">
        <v>495</v>
      </c>
      <c r="E1136" s="178" t="s">
        <v>569</v>
      </c>
      <c r="F1136" s="178" t="s">
        <v>570</v>
      </c>
      <c r="G1136" s="178" t="s">
        <v>540</v>
      </c>
      <c r="H1136" s="172" t="s">
        <v>5815</v>
      </c>
      <c r="I1136" s="216" t="s">
        <v>53</v>
      </c>
      <c r="J1136" s="82" t="s">
        <v>3760</v>
      </c>
      <c r="K1136" s="82" t="s">
        <v>3770</v>
      </c>
      <c r="L1136" s="24" t="s">
        <v>273</v>
      </c>
      <c r="M1136" s="25" t="s">
        <v>273</v>
      </c>
      <c r="N1136" s="174" t="s">
        <v>272</v>
      </c>
      <c r="O1136" s="2" t="s">
        <v>272</v>
      </c>
      <c r="P1136" s="2" t="s">
        <v>272</v>
      </c>
      <c r="Q1136" s="2" t="s">
        <v>272</v>
      </c>
      <c r="R1136" s="2" t="s">
        <v>272</v>
      </c>
      <c r="S1136" s="25" t="s">
        <v>272</v>
      </c>
      <c r="T1136" s="215"/>
      <c r="U1136" s="24" t="s">
        <v>273</v>
      </c>
      <c r="V1136" s="2" t="s">
        <v>273</v>
      </c>
      <c r="W1136" s="2" t="s">
        <v>273</v>
      </c>
      <c r="X1136" s="2" t="s">
        <v>273</v>
      </c>
      <c r="Y1136" s="25" t="s">
        <v>273</v>
      </c>
    </row>
    <row r="1137" spans="1:25">
      <c r="A1137" s="134" t="str">
        <f t="shared" si="17"/>
        <v>LTca_01.3</v>
      </c>
      <c r="C1137" s="177" t="s">
        <v>26</v>
      </c>
      <c r="D1137" s="178" t="s">
        <v>495</v>
      </c>
      <c r="E1137" s="178" t="s">
        <v>569</v>
      </c>
      <c r="F1137" s="178" t="s">
        <v>570</v>
      </c>
      <c r="G1137" s="178" t="s">
        <v>540</v>
      </c>
      <c r="H1137" s="178" t="s">
        <v>5815</v>
      </c>
      <c r="I1137" s="214" t="s">
        <v>53</v>
      </c>
      <c r="J1137" s="82" t="s">
        <v>3760</v>
      </c>
      <c r="K1137" s="82" t="s">
        <v>3771</v>
      </c>
      <c r="L1137" s="24" t="s">
        <v>273</v>
      </c>
      <c r="M1137" s="25" t="s">
        <v>273</v>
      </c>
      <c r="N1137" s="174" t="s">
        <v>272</v>
      </c>
      <c r="O1137" s="2" t="s">
        <v>272</v>
      </c>
      <c r="P1137" s="2" t="s">
        <v>272</v>
      </c>
      <c r="Q1137" s="2" t="s">
        <v>272</v>
      </c>
      <c r="R1137" s="2" t="s">
        <v>272</v>
      </c>
      <c r="S1137" s="25" t="s">
        <v>272</v>
      </c>
      <c r="T1137" s="215"/>
      <c r="U1137" s="24" t="s">
        <v>273</v>
      </c>
      <c r="V1137" s="2" t="s">
        <v>273</v>
      </c>
      <c r="W1137" s="2" t="s">
        <v>273</v>
      </c>
      <c r="X1137" s="2" t="s">
        <v>273</v>
      </c>
      <c r="Y1137" s="25" t="s">
        <v>273</v>
      </c>
    </row>
    <row r="1138" spans="1:25">
      <c r="A1138" s="134" t="str">
        <f t="shared" si="17"/>
        <v>LTca_01.4</v>
      </c>
      <c r="C1138" s="177" t="s">
        <v>26</v>
      </c>
      <c r="D1138" s="178" t="s">
        <v>495</v>
      </c>
      <c r="E1138" s="178" t="s">
        <v>571</v>
      </c>
      <c r="F1138" s="178" t="s">
        <v>572</v>
      </c>
      <c r="G1138" s="178" t="s">
        <v>540</v>
      </c>
      <c r="H1138" s="178" t="s">
        <v>5815</v>
      </c>
      <c r="I1138" s="214"/>
      <c r="J1138" s="82" t="s">
        <v>194</v>
      </c>
      <c r="K1138" s="82" t="s">
        <v>194</v>
      </c>
      <c r="L1138" s="24" t="s">
        <v>7</v>
      </c>
      <c r="M1138" s="25" t="s">
        <v>7</v>
      </c>
      <c r="N1138" s="174" t="s">
        <v>7</v>
      </c>
      <c r="O1138" s="2" t="s">
        <v>7</v>
      </c>
      <c r="P1138" s="2" t="s">
        <v>7</v>
      </c>
      <c r="Q1138" s="2" t="s">
        <v>7</v>
      </c>
      <c r="R1138" s="2" t="s">
        <v>7</v>
      </c>
      <c r="S1138" s="25" t="s">
        <v>7</v>
      </c>
      <c r="T1138" s="215" t="s">
        <v>7</v>
      </c>
      <c r="U1138" s="24" t="s">
        <v>7</v>
      </c>
      <c r="V1138" s="2" t="s">
        <v>7</v>
      </c>
      <c r="W1138" s="2" t="s">
        <v>7</v>
      </c>
      <c r="X1138" s="2" t="s">
        <v>7</v>
      </c>
      <c r="Y1138" s="25" t="s">
        <v>7</v>
      </c>
    </row>
    <row r="1139" spans="1:25">
      <c r="A1139" s="134" t="str">
        <f t="shared" si="17"/>
        <v>LTca_02.6</v>
      </c>
      <c r="C1139" s="177" t="s">
        <v>26</v>
      </c>
      <c r="D1139" s="178" t="s">
        <v>495</v>
      </c>
      <c r="E1139" s="178" t="s">
        <v>583</v>
      </c>
      <c r="F1139" s="178" t="s">
        <v>584</v>
      </c>
      <c r="G1139" s="178" t="s">
        <v>540</v>
      </c>
      <c r="H1139" s="178" t="s">
        <v>5815</v>
      </c>
      <c r="I1139" s="214" t="s">
        <v>643</v>
      </c>
      <c r="J1139" s="82" t="s">
        <v>3760</v>
      </c>
      <c r="K1139" s="82" t="s">
        <v>3786</v>
      </c>
      <c r="L1139" s="24" t="s">
        <v>272</v>
      </c>
      <c r="M1139" s="25" t="s">
        <v>273</v>
      </c>
      <c r="N1139" s="174" t="s">
        <v>273</v>
      </c>
      <c r="O1139" s="2" t="s">
        <v>273</v>
      </c>
      <c r="P1139" s="2" t="s">
        <v>273</v>
      </c>
      <c r="Q1139" s="2" t="s">
        <v>273</v>
      </c>
      <c r="R1139" s="2" t="s">
        <v>273</v>
      </c>
      <c r="S1139" s="25" t="s">
        <v>273</v>
      </c>
      <c r="T1139" s="215"/>
      <c r="U1139" s="24" t="s">
        <v>273</v>
      </c>
      <c r="V1139" s="2" t="s">
        <v>273</v>
      </c>
      <c r="W1139" s="2" t="s">
        <v>273</v>
      </c>
      <c r="X1139" s="2" t="s">
        <v>273</v>
      </c>
      <c r="Y1139" s="25" t="s">
        <v>273</v>
      </c>
    </row>
    <row r="1140" spans="1:25">
      <c r="A1140" s="134" t="str">
        <f t="shared" si="17"/>
        <v>LTca_02.6</v>
      </c>
      <c r="C1140" s="177" t="s">
        <v>26</v>
      </c>
      <c r="D1140" s="178" t="s">
        <v>495</v>
      </c>
      <c r="E1140" s="178" t="s">
        <v>583</v>
      </c>
      <c r="F1140" s="178" t="s">
        <v>584</v>
      </c>
      <c r="G1140" s="178" t="s">
        <v>540</v>
      </c>
      <c r="H1140" s="178" t="s">
        <v>5815</v>
      </c>
      <c r="I1140" s="214" t="s">
        <v>643</v>
      </c>
      <c r="J1140" s="82" t="s">
        <v>3760</v>
      </c>
      <c r="K1140" s="82" t="s">
        <v>3787</v>
      </c>
      <c r="L1140" s="24" t="s">
        <v>272</v>
      </c>
      <c r="M1140" s="25" t="s">
        <v>273</v>
      </c>
      <c r="N1140" s="174" t="s">
        <v>273</v>
      </c>
      <c r="O1140" s="2" t="s">
        <v>273</v>
      </c>
      <c r="P1140" s="2" t="s">
        <v>273</v>
      </c>
      <c r="Q1140" s="2" t="s">
        <v>273</v>
      </c>
      <c r="R1140" s="2" t="s">
        <v>273</v>
      </c>
      <c r="S1140" s="25" t="s">
        <v>273</v>
      </c>
      <c r="T1140" s="215"/>
      <c r="U1140" s="24" t="s">
        <v>273</v>
      </c>
      <c r="V1140" s="2" t="s">
        <v>273</v>
      </c>
      <c r="W1140" s="2" t="s">
        <v>272</v>
      </c>
      <c r="X1140" s="2" t="s">
        <v>273</v>
      </c>
      <c r="Y1140" s="25" t="s">
        <v>273</v>
      </c>
    </row>
    <row r="1141" spans="1:25">
      <c r="A1141" s="134" t="str">
        <f t="shared" si="17"/>
        <v>LTca_03.1</v>
      </c>
      <c r="C1141" s="177" t="s">
        <v>26</v>
      </c>
      <c r="D1141" s="178" t="s">
        <v>495</v>
      </c>
      <c r="E1141" s="178" t="s">
        <v>585</v>
      </c>
      <c r="F1141" s="178" t="s">
        <v>586</v>
      </c>
      <c r="G1141" s="178" t="s">
        <v>533</v>
      </c>
      <c r="H1141" s="178" t="s">
        <v>5815</v>
      </c>
      <c r="I1141" s="214" t="s">
        <v>643</v>
      </c>
      <c r="J1141" s="82" t="s">
        <v>3760</v>
      </c>
      <c r="K1141" s="82" t="s">
        <v>3788</v>
      </c>
      <c r="L1141" s="24" t="s">
        <v>272</v>
      </c>
      <c r="M1141" s="25" t="s">
        <v>273</v>
      </c>
      <c r="N1141" s="174" t="s">
        <v>273</v>
      </c>
      <c r="O1141" s="2" t="s">
        <v>273</v>
      </c>
      <c r="P1141" s="2" t="s">
        <v>273</v>
      </c>
      <c r="Q1141" s="2" t="s">
        <v>273</v>
      </c>
      <c r="R1141" s="2" t="s">
        <v>273</v>
      </c>
      <c r="S1141" s="25" t="s">
        <v>273</v>
      </c>
      <c r="T1141" s="215"/>
      <c r="U1141" s="24" t="s">
        <v>7</v>
      </c>
      <c r="V1141" s="2" t="s">
        <v>7</v>
      </c>
      <c r="W1141" s="2" t="s">
        <v>7</v>
      </c>
      <c r="X1141" s="2" t="s">
        <v>7</v>
      </c>
      <c r="Y1141" s="25" t="s">
        <v>7</v>
      </c>
    </row>
    <row r="1142" spans="1:25">
      <c r="A1142" s="134" t="str">
        <f t="shared" si="17"/>
        <v>LTca_03.2</v>
      </c>
      <c r="C1142" s="177" t="s">
        <v>26</v>
      </c>
      <c r="D1142" s="178" t="s">
        <v>495</v>
      </c>
      <c r="E1142" s="178" t="s">
        <v>587</v>
      </c>
      <c r="F1142" s="178" t="s">
        <v>588</v>
      </c>
      <c r="G1142" s="178" t="s">
        <v>540</v>
      </c>
      <c r="H1142" s="178" t="s">
        <v>5815</v>
      </c>
      <c r="I1142" s="214" t="s">
        <v>53</v>
      </c>
      <c r="J1142" s="82" t="s">
        <v>3760</v>
      </c>
      <c r="K1142" s="82" t="s">
        <v>3787</v>
      </c>
      <c r="L1142" s="24" t="s">
        <v>272</v>
      </c>
      <c r="M1142" s="25" t="s">
        <v>273</v>
      </c>
      <c r="N1142" s="174" t="s">
        <v>273</v>
      </c>
      <c r="O1142" s="2" t="s">
        <v>273</v>
      </c>
      <c r="P1142" s="2" t="s">
        <v>273</v>
      </c>
      <c r="Q1142" s="2" t="s">
        <v>273</v>
      </c>
      <c r="R1142" s="2" t="s">
        <v>273</v>
      </c>
      <c r="S1142" s="25" t="s">
        <v>273</v>
      </c>
      <c r="T1142" s="215"/>
      <c r="U1142" s="24" t="s">
        <v>273</v>
      </c>
      <c r="V1142" s="2" t="s">
        <v>273</v>
      </c>
      <c r="W1142" s="2" t="s">
        <v>273</v>
      </c>
      <c r="X1142" s="2" t="s">
        <v>273</v>
      </c>
      <c r="Y1142" s="25" t="s">
        <v>273</v>
      </c>
    </row>
    <row r="1143" spans="1:25">
      <c r="A1143" s="134" t="str">
        <f t="shared" si="17"/>
        <v>LTca_03.2</v>
      </c>
      <c r="C1143" s="177" t="s">
        <v>26</v>
      </c>
      <c r="D1143" s="178" t="s">
        <v>495</v>
      </c>
      <c r="E1143" s="178" t="s">
        <v>587</v>
      </c>
      <c r="F1143" s="178" t="s">
        <v>588</v>
      </c>
      <c r="G1143" s="178" t="s">
        <v>540</v>
      </c>
      <c r="H1143" s="178" t="s">
        <v>5815</v>
      </c>
      <c r="I1143" s="214" t="s">
        <v>53</v>
      </c>
      <c r="J1143" s="82" t="s">
        <v>3760</v>
      </c>
      <c r="K1143" s="82" t="s">
        <v>3761</v>
      </c>
      <c r="L1143" s="24" t="s">
        <v>272</v>
      </c>
      <c r="M1143" s="25" t="s">
        <v>273</v>
      </c>
      <c r="N1143" s="174" t="s">
        <v>273</v>
      </c>
      <c r="O1143" s="2" t="s">
        <v>273</v>
      </c>
      <c r="P1143" s="2" t="s">
        <v>273</v>
      </c>
      <c r="Q1143" s="2" t="s">
        <v>273</v>
      </c>
      <c r="R1143" s="2" t="s">
        <v>273</v>
      </c>
      <c r="S1143" s="25" t="s">
        <v>273</v>
      </c>
      <c r="T1143" s="215"/>
      <c r="U1143" s="24" t="s">
        <v>273</v>
      </c>
      <c r="V1143" s="2" t="s">
        <v>273</v>
      </c>
      <c r="W1143" s="2" t="s">
        <v>273</v>
      </c>
      <c r="X1143" s="2" t="s">
        <v>273</v>
      </c>
      <c r="Y1143" s="25" t="s">
        <v>273</v>
      </c>
    </row>
    <row r="1144" spans="1:25">
      <c r="A1144" s="134" t="str">
        <f t="shared" si="17"/>
        <v>LTca_03.2</v>
      </c>
      <c r="C1144" s="177" t="s">
        <v>26</v>
      </c>
      <c r="D1144" s="178" t="s">
        <v>495</v>
      </c>
      <c r="E1144" s="178" t="s">
        <v>587</v>
      </c>
      <c r="F1144" s="178" t="s">
        <v>588</v>
      </c>
      <c r="G1144" s="178" t="s">
        <v>540</v>
      </c>
      <c r="H1144" s="172" t="s">
        <v>5815</v>
      </c>
      <c r="I1144" s="216" t="s">
        <v>53</v>
      </c>
      <c r="J1144" s="82" t="s">
        <v>3760</v>
      </c>
      <c r="K1144" s="82" t="s">
        <v>3762</v>
      </c>
      <c r="L1144" s="24" t="s">
        <v>272</v>
      </c>
      <c r="M1144" s="25" t="s">
        <v>273</v>
      </c>
      <c r="N1144" s="174" t="s">
        <v>273</v>
      </c>
      <c r="O1144" s="2" t="s">
        <v>273</v>
      </c>
      <c r="P1144" s="2" t="s">
        <v>273</v>
      </c>
      <c r="Q1144" s="2" t="s">
        <v>273</v>
      </c>
      <c r="R1144" s="2" t="s">
        <v>273</v>
      </c>
      <c r="S1144" s="25" t="s">
        <v>273</v>
      </c>
      <c r="T1144" s="215"/>
      <c r="U1144" s="24" t="s">
        <v>273</v>
      </c>
      <c r="V1144" s="2" t="s">
        <v>273</v>
      </c>
      <c r="W1144" s="2" t="s">
        <v>273</v>
      </c>
      <c r="X1144" s="2" t="s">
        <v>273</v>
      </c>
      <c r="Y1144" s="25" t="s">
        <v>273</v>
      </c>
    </row>
    <row r="1145" spans="1:25">
      <c r="A1145" s="134" t="str">
        <f t="shared" si="17"/>
        <v>LTca_03.2</v>
      </c>
      <c r="C1145" s="177" t="s">
        <v>26</v>
      </c>
      <c r="D1145" s="178" t="s">
        <v>495</v>
      </c>
      <c r="E1145" s="178" t="s">
        <v>587</v>
      </c>
      <c r="F1145" s="178" t="s">
        <v>588</v>
      </c>
      <c r="G1145" s="178" t="s">
        <v>540</v>
      </c>
      <c r="H1145" s="178" t="s">
        <v>5815</v>
      </c>
      <c r="I1145" s="214" t="s">
        <v>53</v>
      </c>
      <c r="J1145" s="82" t="s">
        <v>3760</v>
      </c>
      <c r="K1145" s="82" t="s">
        <v>3763</v>
      </c>
      <c r="L1145" s="24" t="s">
        <v>272</v>
      </c>
      <c r="M1145" s="25" t="s">
        <v>273</v>
      </c>
      <c r="N1145" s="174" t="s">
        <v>273</v>
      </c>
      <c r="O1145" s="2" t="s">
        <v>273</v>
      </c>
      <c r="P1145" s="2" t="s">
        <v>273</v>
      </c>
      <c r="Q1145" s="2" t="s">
        <v>273</v>
      </c>
      <c r="R1145" s="2" t="s">
        <v>273</v>
      </c>
      <c r="S1145" s="25" t="s">
        <v>273</v>
      </c>
      <c r="T1145" s="215"/>
      <c r="U1145" s="24" t="s">
        <v>273</v>
      </c>
      <c r="V1145" s="2" t="s">
        <v>273</v>
      </c>
      <c r="W1145" s="2" t="s">
        <v>273</v>
      </c>
      <c r="X1145" s="2" t="s">
        <v>273</v>
      </c>
      <c r="Y1145" s="25" t="s">
        <v>273</v>
      </c>
    </row>
    <row r="1146" spans="1:25">
      <c r="A1146" s="134" t="str">
        <f t="shared" si="17"/>
        <v>LTca_03.2</v>
      </c>
      <c r="C1146" s="177" t="s">
        <v>26</v>
      </c>
      <c r="D1146" s="178" t="s">
        <v>495</v>
      </c>
      <c r="E1146" s="178" t="s">
        <v>587</v>
      </c>
      <c r="F1146" s="178" t="s">
        <v>588</v>
      </c>
      <c r="G1146" s="178" t="s">
        <v>540</v>
      </c>
      <c r="H1146" s="178" t="s">
        <v>5815</v>
      </c>
      <c r="I1146" s="214" t="s">
        <v>53</v>
      </c>
      <c r="J1146" s="82" t="s">
        <v>3760</v>
      </c>
      <c r="K1146" s="82" t="s">
        <v>3764</v>
      </c>
      <c r="L1146" s="24" t="s">
        <v>272</v>
      </c>
      <c r="M1146" s="25" t="s">
        <v>273</v>
      </c>
      <c r="N1146" s="174" t="s">
        <v>273</v>
      </c>
      <c r="O1146" s="2" t="s">
        <v>273</v>
      </c>
      <c r="P1146" s="2" t="s">
        <v>273</v>
      </c>
      <c r="Q1146" s="2" t="s">
        <v>273</v>
      </c>
      <c r="R1146" s="2" t="s">
        <v>273</v>
      </c>
      <c r="S1146" s="25" t="s">
        <v>273</v>
      </c>
      <c r="T1146" s="215"/>
      <c r="U1146" s="24" t="s">
        <v>273</v>
      </c>
      <c r="V1146" s="2" t="s">
        <v>273</v>
      </c>
      <c r="W1146" s="2" t="s">
        <v>273</v>
      </c>
      <c r="X1146" s="2" t="s">
        <v>273</v>
      </c>
      <c r="Y1146" s="25" t="s">
        <v>273</v>
      </c>
    </row>
    <row r="1147" spans="1:25">
      <c r="A1147" s="134" t="str">
        <f t="shared" si="17"/>
        <v>LTca_03.3</v>
      </c>
      <c r="C1147" s="177" t="s">
        <v>26</v>
      </c>
      <c r="D1147" s="178" t="s">
        <v>495</v>
      </c>
      <c r="E1147" s="178" t="s">
        <v>589</v>
      </c>
      <c r="F1147" s="178" t="s">
        <v>590</v>
      </c>
      <c r="G1147" s="178" t="s">
        <v>540</v>
      </c>
      <c r="H1147" s="178" t="s">
        <v>5815</v>
      </c>
      <c r="I1147" s="214" t="s">
        <v>53</v>
      </c>
      <c r="J1147" s="82" t="s">
        <v>3760</v>
      </c>
      <c r="K1147" s="82" t="s">
        <v>3772</v>
      </c>
      <c r="L1147" s="24" t="s">
        <v>272</v>
      </c>
      <c r="M1147" s="25" t="s">
        <v>273</v>
      </c>
      <c r="N1147" s="174" t="s">
        <v>273</v>
      </c>
      <c r="O1147" s="2" t="s">
        <v>273</v>
      </c>
      <c r="P1147" s="2" t="s">
        <v>273</v>
      </c>
      <c r="Q1147" s="2" t="s">
        <v>273</v>
      </c>
      <c r="R1147" s="2" t="s">
        <v>273</v>
      </c>
      <c r="S1147" s="25" t="s">
        <v>273</v>
      </c>
      <c r="T1147" s="215"/>
      <c r="U1147" s="24" t="s">
        <v>273</v>
      </c>
      <c r="V1147" s="2" t="s">
        <v>273</v>
      </c>
      <c r="W1147" s="2" t="s">
        <v>273</v>
      </c>
      <c r="X1147" s="2" t="s">
        <v>273</v>
      </c>
      <c r="Y1147" s="25" t="s">
        <v>273</v>
      </c>
    </row>
    <row r="1148" spans="1:25">
      <c r="A1148" s="134" t="str">
        <f t="shared" si="17"/>
        <v>LTca_03.3</v>
      </c>
      <c r="C1148" s="177" t="s">
        <v>26</v>
      </c>
      <c r="D1148" s="178" t="s">
        <v>495</v>
      </c>
      <c r="E1148" s="178" t="s">
        <v>589</v>
      </c>
      <c r="F1148" s="178" t="s">
        <v>590</v>
      </c>
      <c r="G1148" s="178" t="s">
        <v>540</v>
      </c>
      <c r="H1148" s="178" t="s">
        <v>5815</v>
      </c>
      <c r="I1148" s="214" t="s">
        <v>53</v>
      </c>
      <c r="J1148" s="82" t="s">
        <v>3760</v>
      </c>
      <c r="K1148" s="82" t="s">
        <v>3772</v>
      </c>
      <c r="L1148" s="24" t="s">
        <v>272</v>
      </c>
      <c r="M1148" s="25" t="s">
        <v>273</v>
      </c>
      <c r="N1148" s="174" t="s">
        <v>273</v>
      </c>
      <c r="O1148" s="2" t="s">
        <v>273</v>
      </c>
      <c r="P1148" s="2" t="s">
        <v>273</v>
      </c>
      <c r="Q1148" s="2" t="s">
        <v>273</v>
      </c>
      <c r="R1148" s="2" t="s">
        <v>273</v>
      </c>
      <c r="S1148" s="25" t="s">
        <v>273</v>
      </c>
      <c r="T1148" s="215"/>
      <c r="U1148" s="24" t="s">
        <v>273</v>
      </c>
      <c r="V1148" s="2" t="s">
        <v>273</v>
      </c>
      <c r="W1148" s="2" t="s">
        <v>273</v>
      </c>
      <c r="X1148" s="2" t="s">
        <v>273</v>
      </c>
      <c r="Y1148" s="25" t="s">
        <v>273</v>
      </c>
    </row>
    <row r="1149" spans="1:25">
      <c r="A1149" s="134" t="str">
        <f t="shared" si="17"/>
        <v>LTca_03.3</v>
      </c>
      <c r="C1149" s="177" t="s">
        <v>26</v>
      </c>
      <c r="D1149" s="178" t="s">
        <v>495</v>
      </c>
      <c r="E1149" s="178" t="s">
        <v>589</v>
      </c>
      <c r="F1149" s="178" t="s">
        <v>590</v>
      </c>
      <c r="G1149" s="178" t="s">
        <v>540</v>
      </c>
      <c r="H1149" s="178" t="s">
        <v>5815</v>
      </c>
      <c r="I1149" s="214" t="s">
        <v>53</v>
      </c>
      <c r="J1149" s="82" t="s">
        <v>3760</v>
      </c>
      <c r="K1149" s="82" t="s">
        <v>3772</v>
      </c>
      <c r="L1149" s="24" t="s">
        <v>272</v>
      </c>
      <c r="M1149" s="25" t="s">
        <v>273</v>
      </c>
      <c r="N1149" s="174" t="s">
        <v>273</v>
      </c>
      <c r="O1149" s="2" t="s">
        <v>273</v>
      </c>
      <c r="P1149" s="2" t="s">
        <v>273</v>
      </c>
      <c r="Q1149" s="2" t="s">
        <v>273</v>
      </c>
      <c r="R1149" s="2" t="s">
        <v>273</v>
      </c>
      <c r="S1149" s="25" t="s">
        <v>273</v>
      </c>
      <c r="T1149" s="215"/>
      <c r="U1149" s="24" t="s">
        <v>273</v>
      </c>
      <c r="V1149" s="2" t="s">
        <v>273</v>
      </c>
      <c r="W1149" s="2" t="s">
        <v>273</v>
      </c>
      <c r="X1149" s="2" t="s">
        <v>273</v>
      </c>
      <c r="Y1149" s="25" t="s">
        <v>273</v>
      </c>
    </row>
    <row r="1150" spans="1:25">
      <c r="A1150" s="134" t="str">
        <f t="shared" si="17"/>
        <v>LTca_03.3</v>
      </c>
      <c r="C1150" s="177" t="s">
        <v>26</v>
      </c>
      <c r="D1150" s="178" t="s">
        <v>495</v>
      </c>
      <c r="E1150" s="178" t="s">
        <v>589</v>
      </c>
      <c r="F1150" s="178" t="s">
        <v>590</v>
      </c>
      <c r="G1150" s="178" t="s">
        <v>540</v>
      </c>
      <c r="H1150" s="178" t="s">
        <v>5815</v>
      </c>
      <c r="I1150" s="214" t="s">
        <v>53</v>
      </c>
      <c r="J1150" s="82" t="s">
        <v>3760</v>
      </c>
      <c r="K1150" s="82" t="s">
        <v>3772</v>
      </c>
      <c r="L1150" s="24" t="s">
        <v>272</v>
      </c>
      <c r="M1150" s="25" t="s">
        <v>273</v>
      </c>
      <c r="N1150" s="174" t="s">
        <v>273</v>
      </c>
      <c r="O1150" s="2" t="s">
        <v>273</v>
      </c>
      <c r="P1150" s="2" t="s">
        <v>273</v>
      </c>
      <c r="Q1150" s="2" t="s">
        <v>273</v>
      </c>
      <c r="R1150" s="2" t="s">
        <v>273</v>
      </c>
      <c r="S1150" s="25" t="s">
        <v>273</v>
      </c>
      <c r="T1150" s="215"/>
      <c r="U1150" s="24" t="s">
        <v>273</v>
      </c>
      <c r="V1150" s="2" t="s">
        <v>273</v>
      </c>
      <c r="W1150" s="2" t="s">
        <v>273</v>
      </c>
      <c r="X1150" s="2" t="s">
        <v>273</v>
      </c>
      <c r="Y1150" s="25" t="s">
        <v>273</v>
      </c>
    </row>
    <row r="1151" spans="1:25">
      <c r="A1151" s="134" t="str">
        <f t="shared" si="17"/>
        <v>LTca_03.3</v>
      </c>
      <c r="C1151" s="177" t="s">
        <v>26</v>
      </c>
      <c r="D1151" s="178" t="s">
        <v>495</v>
      </c>
      <c r="E1151" s="178" t="s">
        <v>589</v>
      </c>
      <c r="F1151" s="178" t="s">
        <v>590</v>
      </c>
      <c r="G1151" s="178" t="s">
        <v>540</v>
      </c>
      <c r="H1151" s="178" t="s">
        <v>5815</v>
      </c>
      <c r="I1151" s="214" t="s">
        <v>53</v>
      </c>
      <c r="J1151" s="82" t="s">
        <v>3760</v>
      </c>
      <c r="K1151" s="82" t="s">
        <v>3772</v>
      </c>
      <c r="L1151" s="24" t="s">
        <v>272</v>
      </c>
      <c r="M1151" s="25" t="s">
        <v>273</v>
      </c>
      <c r="N1151" s="174" t="s">
        <v>273</v>
      </c>
      <c r="O1151" s="2" t="s">
        <v>273</v>
      </c>
      <c r="P1151" s="2" t="s">
        <v>273</v>
      </c>
      <c r="Q1151" s="2" t="s">
        <v>273</v>
      </c>
      <c r="R1151" s="2" t="s">
        <v>273</v>
      </c>
      <c r="S1151" s="25" t="s">
        <v>273</v>
      </c>
      <c r="T1151" s="215"/>
      <c r="U1151" s="24" t="s">
        <v>273</v>
      </c>
      <c r="V1151" s="2" t="s">
        <v>273</v>
      </c>
      <c r="W1151" s="2" t="s">
        <v>273</v>
      </c>
      <c r="X1151" s="2" t="s">
        <v>273</v>
      </c>
      <c r="Y1151" s="25" t="s">
        <v>273</v>
      </c>
    </row>
    <row r="1152" spans="1:25">
      <c r="A1152" s="134" t="str">
        <f t="shared" si="17"/>
        <v>LTca_04.2</v>
      </c>
      <c r="C1152" s="177" t="s">
        <v>26</v>
      </c>
      <c r="D1152" s="178" t="s">
        <v>495</v>
      </c>
      <c r="E1152" s="178" t="s">
        <v>593</v>
      </c>
      <c r="F1152" s="178" t="s">
        <v>594</v>
      </c>
      <c r="G1152" s="178" t="s">
        <v>540</v>
      </c>
      <c r="H1152" s="172" t="s">
        <v>5815</v>
      </c>
      <c r="I1152" s="216" t="s">
        <v>643</v>
      </c>
      <c r="J1152" s="82" t="s">
        <v>3739</v>
      </c>
      <c r="K1152" s="82" t="s">
        <v>6142</v>
      </c>
      <c r="L1152" s="24" t="s">
        <v>272</v>
      </c>
      <c r="M1152" s="25" t="s">
        <v>272</v>
      </c>
      <c r="N1152" s="174" t="s">
        <v>7</v>
      </c>
      <c r="O1152" s="2" t="s">
        <v>7</v>
      </c>
      <c r="P1152" s="2" t="s">
        <v>7</v>
      </c>
      <c r="Q1152" s="2" t="s">
        <v>7</v>
      </c>
      <c r="R1152" s="2" t="s">
        <v>7</v>
      </c>
      <c r="S1152" s="25" t="s">
        <v>7</v>
      </c>
      <c r="T1152" s="215"/>
      <c r="U1152" s="24" t="s">
        <v>272</v>
      </c>
      <c r="V1152" s="2" t="s">
        <v>272</v>
      </c>
      <c r="W1152" s="2" t="s">
        <v>272</v>
      </c>
      <c r="X1152" s="2" t="s">
        <v>272</v>
      </c>
      <c r="Y1152" s="25" t="s">
        <v>272</v>
      </c>
    </row>
    <row r="1153" spans="1:25">
      <c r="A1153" s="134" t="str">
        <f t="shared" si="17"/>
        <v>LTca_04.3</v>
      </c>
      <c r="C1153" s="177" t="s">
        <v>26</v>
      </c>
      <c r="D1153" s="178" t="s">
        <v>495</v>
      </c>
      <c r="E1153" s="178" t="s">
        <v>595</v>
      </c>
      <c r="F1153" s="178" t="s">
        <v>596</v>
      </c>
      <c r="G1153" s="178" t="s">
        <v>540</v>
      </c>
      <c r="H1153" s="178" t="s">
        <v>5815</v>
      </c>
      <c r="I1153" s="214" t="s">
        <v>643</v>
      </c>
      <c r="J1153" s="82" t="s">
        <v>3739</v>
      </c>
      <c r="K1153" s="82" t="s">
        <v>3789</v>
      </c>
      <c r="L1153" s="24" t="s">
        <v>272</v>
      </c>
      <c r="M1153" s="25" t="s">
        <v>272</v>
      </c>
      <c r="N1153" s="174" t="s">
        <v>7</v>
      </c>
      <c r="O1153" s="2" t="s">
        <v>7</v>
      </c>
      <c r="P1153" s="2" t="s">
        <v>7</v>
      </c>
      <c r="Q1153" s="2" t="s">
        <v>7</v>
      </c>
      <c r="R1153" s="2" t="s">
        <v>7</v>
      </c>
      <c r="S1153" s="25" t="s">
        <v>7</v>
      </c>
      <c r="T1153" s="215"/>
      <c r="U1153" s="24" t="s">
        <v>272</v>
      </c>
      <c r="V1153" s="2" t="s">
        <v>272</v>
      </c>
      <c r="W1153" s="2" t="s">
        <v>272</v>
      </c>
      <c r="X1153" s="2" t="s">
        <v>272</v>
      </c>
      <c r="Y1153" s="25" t="s">
        <v>272</v>
      </c>
    </row>
    <row r="1154" spans="1:25">
      <c r="A1154" s="134" t="str">
        <f t="shared" si="17"/>
        <v>LTca_04.3</v>
      </c>
      <c r="C1154" s="177" t="s">
        <v>26</v>
      </c>
      <c r="D1154" s="178" t="s">
        <v>495</v>
      </c>
      <c r="E1154" s="178" t="s">
        <v>595</v>
      </c>
      <c r="F1154" s="178" t="s">
        <v>596</v>
      </c>
      <c r="G1154" s="178" t="s">
        <v>540</v>
      </c>
      <c r="H1154" s="178" t="s">
        <v>5815</v>
      </c>
      <c r="I1154" s="214" t="s">
        <v>643</v>
      </c>
      <c r="J1154" s="82" t="s">
        <v>3739</v>
      </c>
      <c r="K1154" s="82" t="s">
        <v>3790</v>
      </c>
      <c r="L1154" s="24" t="s">
        <v>272</v>
      </c>
      <c r="M1154" s="25" t="s">
        <v>272</v>
      </c>
      <c r="N1154" s="174" t="s">
        <v>7</v>
      </c>
      <c r="O1154" s="2" t="s">
        <v>7</v>
      </c>
      <c r="P1154" s="2" t="s">
        <v>7</v>
      </c>
      <c r="Q1154" s="2" t="s">
        <v>7</v>
      </c>
      <c r="R1154" s="2" t="s">
        <v>7</v>
      </c>
      <c r="S1154" s="25" t="s">
        <v>7</v>
      </c>
      <c r="T1154" s="215"/>
      <c r="U1154" s="24" t="s">
        <v>272</v>
      </c>
      <c r="V1154" s="2" t="s">
        <v>272</v>
      </c>
      <c r="W1154" s="2" t="s">
        <v>272</v>
      </c>
      <c r="X1154" s="2" t="s">
        <v>272</v>
      </c>
      <c r="Y1154" s="25" t="s">
        <v>272</v>
      </c>
    </row>
    <row r="1155" spans="1:25">
      <c r="A1155" s="134" t="str">
        <f t="shared" si="17"/>
        <v>LTca_05.2</v>
      </c>
      <c r="C1155" s="177" t="s">
        <v>26</v>
      </c>
      <c r="D1155" s="178" t="s">
        <v>495</v>
      </c>
      <c r="E1155" s="178" t="s">
        <v>599</v>
      </c>
      <c r="F1155" s="178" t="s">
        <v>600</v>
      </c>
      <c r="G1155" s="178" t="s">
        <v>540</v>
      </c>
      <c r="H1155" s="178" t="s">
        <v>5815</v>
      </c>
      <c r="I1155" s="214" t="s">
        <v>643</v>
      </c>
      <c r="J1155" s="82" t="s">
        <v>3748</v>
      </c>
      <c r="K1155" s="82" t="s">
        <v>3792</v>
      </c>
      <c r="L1155" s="24" t="s">
        <v>272</v>
      </c>
      <c r="M1155" s="25" t="s">
        <v>273</v>
      </c>
      <c r="N1155" s="174" t="s">
        <v>273</v>
      </c>
      <c r="O1155" s="2" t="s">
        <v>273</v>
      </c>
      <c r="P1155" s="2" t="s">
        <v>273</v>
      </c>
      <c r="Q1155" s="2" t="s">
        <v>273</v>
      </c>
      <c r="R1155" s="2" t="s">
        <v>273</v>
      </c>
      <c r="S1155" s="25" t="s">
        <v>273</v>
      </c>
      <c r="T1155" s="215"/>
      <c r="U1155" s="24" t="s">
        <v>273</v>
      </c>
      <c r="V1155" s="2" t="s">
        <v>273</v>
      </c>
      <c r="W1155" s="2" t="s">
        <v>273</v>
      </c>
      <c r="X1155" s="2" t="s">
        <v>273</v>
      </c>
      <c r="Y1155" s="25" t="s">
        <v>273</v>
      </c>
    </row>
    <row r="1156" spans="1:25">
      <c r="A1156" s="134" t="str">
        <f t="shared" si="17"/>
        <v>LTca_05.2</v>
      </c>
      <c r="C1156" s="177" t="s">
        <v>26</v>
      </c>
      <c r="D1156" s="178" t="s">
        <v>495</v>
      </c>
      <c r="E1156" s="178" t="s">
        <v>599</v>
      </c>
      <c r="F1156" s="178" t="s">
        <v>600</v>
      </c>
      <c r="G1156" s="178" t="s">
        <v>540</v>
      </c>
      <c r="H1156" s="178" t="s">
        <v>5815</v>
      </c>
      <c r="I1156" s="214" t="s">
        <v>643</v>
      </c>
      <c r="J1156" s="82" t="s">
        <v>3748</v>
      </c>
      <c r="K1156" s="82" t="s">
        <v>6143</v>
      </c>
      <c r="L1156" s="24" t="s">
        <v>273</v>
      </c>
      <c r="M1156" s="25" t="s">
        <v>273</v>
      </c>
      <c r="N1156" s="174" t="s">
        <v>272</v>
      </c>
      <c r="O1156" s="2" t="s">
        <v>272</v>
      </c>
      <c r="P1156" s="2" t="s">
        <v>272</v>
      </c>
      <c r="Q1156" s="2" t="s">
        <v>272</v>
      </c>
      <c r="R1156" s="2" t="s">
        <v>272</v>
      </c>
      <c r="S1156" s="25" t="s">
        <v>272</v>
      </c>
      <c r="T1156" s="215"/>
      <c r="U1156" s="24" t="s">
        <v>273</v>
      </c>
      <c r="V1156" s="2" t="s">
        <v>273</v>
      </c>
      <c r="W1156" s="2" t="s">
        <v>273</v>
      </c>
      <c r="X1156" s="2" t="s">
        <v>273</v>
      </c>
      <c r="Y1156" s="25" t="s">
        <v>273</v>
      </c>
    </row>
    <row r="1157" spans="1:25">
      <c r="A1157" s="134" t="str">
        <f t="shared" si="17"/>
        <v>LTfa_01.4</v>
      </c>
      <c r="C1157" s="177" t="s">
        <v>26</v>
      </c>
      <c r="D1157" s="178" t="s">
        <v>2</v>
      </c>
      <c r="E1157" s="178" t="s">
        <v>609</v>
      </c>
      <c r="F1157" s="178" t="s">
        <v>610</v>
      </c>
      <c r="G1157" s="178" t="s">
        <v>540</v>
      </c>
      <c r="H1157" s="178" t="s">
        <v>5815</v>
      </c>
      <c r="I1157" s="214" t="s">
        <v>643</v>
      </c>
      <c r="J1157" s="82" t="s">
        <v>3748</v>
      </c>
      <c r="K1157" s="82" t="s">
        <v>3806</v>
      </c>
      <c r="L1157" s="24" t="s">
        <v>272</v>
      </c>
      <c r="M1157" s="25" t="s">
        <v>272</v>
      </c>
      <c r="N1157" s="174" t="s">
        <v>7</v>
      </c>
      <c r="O1157" s="2" t="s">
        <v>7</v>
      </c>
      <c r="P1157" s="2" t="s">
        <v>7</v>
      </c>
      <c r="Q1157" s="2" t="s">
        <v>7</v>
      </c>
      <c r="R1157" s="2" t="s">
        <v>7</v>
      </c>
      <c r="S1157" s="25" t="s">
        <v>7</v>
      </c>
      <c r="T1157" s="215"/>
      <c r="U1157" s="24" t="s">
        <v>272</v>
      </c>
      <c r="V1157" s="2" t="s">
        <v>272</v>
      </c>
      <c r="W1157" s="2" t="s">
        <v>272</v>
      </c>
      <c r="X1157" s="2" t="s">
        <v>272</v>
      </c>
      <c r="Y1157" s="25" t="s">
        <v>272</v>
      </c>
    </row>
    <row r="1158" spans="1:25">
      <c r="A1158" s="134" t="str">
        <f t="shared" si="17"/>
        <v>LTfa_03.3</v>
      </c>
      <c r="C1158" s="177" t="s">
        <v>26</v>
      </c>
      <c r="D1158" s="178" t="s">
        <v>2</v>
      </c>
      <c r="E1158" s="178" t="s">
        <v>619</v>
      </c>
      <c r="F1158" s="178" t="s">
        <v>620</v>
      </c>
      <c r="G1158" s="178" t="s">
        <v>540</v>
      </c>
      <c r="H1158" s="178" t="s">
        <v>5815</v>
      </c>
      <c r="I1158" s="214" t="s">
        <v>643</v>
      </c>
      <c r="J1158" s="82" t="s">
        <v>3783</v>
      </c>
      <c r="K1158" s="82" t="s">
        <v>3812</v>
      </c>
      <c r="L1158" s="24" t="s">
        <v>272</v>
      </c>
      <c r="M1158" s="25" t="s">
        <v>273</v>
      </c>
      <c r="N1158" s="174" t="s">
        <v>273</v>
      </c>
      <c r="O1158" s="2" t="s">
        <v>273</v>
      </c>
      <c r="P1158" s="2" t="s">
        <v>273</v>
      </c>
      <c r="Q1158" s="2" t="s">
        <v>273</v>
      </c>
      <c r="R1158" s="2" t="s">
        <v>273</v>
      </c>
      <c r="S1158" s="25" t="s">
        <v>273</v>
      </c>
      <c r="T1158" s="215"/>
      <c r="U1158" s="24" t="s">
        <v>273</v>
      </c>
      <c r="V1158" s="2" t="s">
        <v>273</v>
      </c>
      <c r="W1158" s="2" t="s">
        <v>273</v>
      </c>
      <c r="X1158" s="2" t="s">
        <v>273</v>
      </c>
      <c r="Y1158" s="25" t="s">
        <v>273</v>
      </c>
    </row>
    <row r="1159" spans="1:25">
      <c r="A1159" s="134" t="str">
        <f t="shared" si="17"/>
        <v>LTst_02.1</v>
      </c>
      <c r="C1159" s="177" t="s">
        <v>26</v>
      </c>
      <c r="D1159" s="178" t="s">
        <v>3</v>
      </c>
      <c r="E1159" s="178" t="s">
        <v>899</v>
      </c>
      <c r="F1159" s="178" t="s">
        <v>900</v>
      </c>
      <c r="G1159" s="178" t="s">
        <v>540</v>
      </c>
      <c r="H1159" s="178" t="s">
        <v>5815</v>
      </c>
      <c r="I1159" s="214" t="s">
        <v>643</v>
      </c>
      <c r="J1159" s="82" t="s">
        <v>3816</v>
      </c>
      <c r="K1159" s="82" t="s">
        <v>6144</v>
      </c>
      <c r="L1159" s="24" t="s">
        <v>272</v>
      </c>
      <c r="M1159" s="25" t="s">
        <v>273</v>
      </c>
      <c r="N1159" s="174" t="s">
        <v>273</v>
      </c>
      <c r="O1159" s="2" t="s">
        <v>273</v>
      </c>
      <c r="P1159" s="2" t="s">
        <v>273</v>
      </c>
      <c r="Q1159" s="2" t="s">
        <v>273</v>
      </c>
      <c r="R1159" s="2" t="s">
        <v>273</v>
      </c>
      <c r="S1159" s="25" t="s">
        <v>272</v>
      </c>
      <c r="T1159" s="215"/>
      <c r="U1159" s="24" t="s">
        <v>272</v>
      </c>
      <c r="V1159" s="2" t="s">
        <v>273</v>
      </c>
      <c r="W1159" s="2" t="s">
        <v>272</v>
      </c>
      <c r="X1159" s="2" t="s">
        <v>273</v>
      </c>
      <c r="Y1159" s="25" t="s">
        <v>273</v>
      </c>
    </row>
    <row r="1160" spans="1:25">
      <c r="A1160" s="134" t="str">
        <f t="shared" ref="A1160:A1223" si="18">C1160&amp;LOWER(LEFT(D1160,2))&amp;"_"&amp;IF(LEN(TRIM(LEFT(E1160,FIND(" ",E1160))))=3,"0"&amp;TRIM(LEFT(E1160,FIND(" ",E1160))),TRIM(LEFT(E1160,FIND(" ",E1160))))</f>
        <v>LTst_02.1</v>
      </c>
      <c r="C1160" s="177" t="s">
        <v>26</v>
      </c>
      <c r="D1160" s="178" t="s">
        <v>3</v>
      </c>
      <c r="E1160" s="178" t="s">
        <v>899</v>
      </c>
      <c r="F1160" s="178" t="s">
        <v>900</v>
      </c>
      <c r="G1160" s="178" t="s">
        <v>540</v>
      </c>
      <c r="H1160" s="172" t="s">
        <v>5815</v>
      </c>
      <c r="I1160" s="216" t="s">
        <v>643</v>
      </c>
      <c r="J1160" s="82" t="s">
        <v>3814</v>
      </c>
      <c r="K1160" s="82" t="s">
        <v>6145</v>
      </c>
      <c r="L1160" s="24" t="s">
        <v>272</v>
      </c>
      <c r="M1160" s="25" t="s">
        <v>273</v>
      </c>
      <c r="N1160" s="174" t="s">
        <v>273</v>
      </c>
      <c r="O1160" s="2" t="s">
        <v>273</v>
      </c>
      <c r="P1160" s="2" t="s">
        <v>273</v>
      </c>
      <c r="Q1160" s="2" t="s">
        <v>273</v>
      </c>
      <c r="R1160" s="2" t="s">
        <v>273</v>
      </c>
      <c r="S1160" s="25" t="s">
        <v>272</v>
      </c>
      <c r="T1160" s="215"/>
      <c r="U1160" s="24" t="s">
        <v>272</v>
      </c>
      <c r="V1160" s="2" t="s">
        <v>273</v>
      </c>
      <c r="W1160" s="2" t="s">
        <v>272</v>
      </c>
      <c r="X1160" s="2" t="s">
        <v>273</v>
      </c>
      <c r="Y1160" s="25" t="s">
        <v>273</v>
      </c>
    </row>
    <row r="1161" spans="1:25">
      <c r="A1161" s="134" t="str">
        <f t="shared" si="18"/>
        <v>LTst_02.2</v>
      </c>
      <c r="C1161" s="177" t="s">
        <v>26</v>
      </c>
      <c r="D1161" s="178" t="s">
        <v>3</v>
      </c>
      <c r="E1161" s="178" t="s">
        <v>627</v>
      </c>
      <c r="F1161" s="178" t="s">
        <v>628</v>
      </c>
      <c r="G1161" s="178" t="s">
        <v>540</v>
      </c>
      <c r="H1161" s="178" t="s">
        <v>5815</v>
      </c>
      <c r="I1161" s="214" t="s">
        <v>643</v>
      </c>
      <c r="J1161" s="82" t="s">
        <v>3816</v>
      </c>
      <c r="K1161" s="82" t="s">
        <v>6146</v>
      </c>
      <c r="L1161" s="24" t="s">
        <v>272</v>
      </c>
      <c r="M1161" s="25" t="s">
        <v>272</v>
      </c>
      <c r="N1161" s="174" t="s">
        <v>7</v>
      </c>
      <c r="O1161" s="2" t="s">
        <v>7</v>
      </c>
      <c r="P1161" s="2" t="s">
        <v>7</v>
      </c>
      <c r="Q1161" s="2" t="s">
        <v>7</v>
      </c>
      <c r="R1161" s="2" t="s">
        <v>7</v>
      </c>
      <c r="S1161" s="25" t="s">
        <v>7</v>
      </c>
      <c r="T1161" s="215"/>
      <c r="U1161" s="24" t="s">
        <v>272</v>
      </c>
      <c r="V1161" s="2" t="s">
        <v>273</v>
      </c>
      <c r="W1161" s="2" t="s">
        <v>272</v>
      </c>
      <c r="X1161" s="2" t="s">
        <v>273</v>
      </c>
      <c r="Y1161" s="25" t="s">
        <v>273</v>
      </c>
    </row>
    <row r="1162" spans="1:25">
      <c r="A1162" s="134" t="str">
        <f t="shared" si="18"/>
        <v>LTst_02.3</v>
      </c>
      <c r="C1162" s="177" t="s">
        <v>26</v>
      </c>
      <c r="D1162" s="178" t="s">
        <v>3</v>
      </c>
      <c r="E1162" s="178" t="s">
        <v>629</v>
      </c>
      <c r="F1162" s="178" t="s">
        <v>630</v>
      </c>
      <c r="G1162" s="178" t="s">
        <v>540</v>
      </c>
      <c r="H1162" s="178" t="s">
        <v>5815</v>
      </c>
      <c r="I1162" s="214" t="s">
        <v>643</v>
      </c>
      <c r="J1162" s="82" t="s">
        <v>3819</v>
      </c>
      <c r="K1162" s="82" t="s">
        <v>3821</v>
      </c>
      <c r="L1162" s="24" t="s">
        <v>272</v>
      </c>
      <c r="M1162" s="25" t="s">
        <v>272</v>
      </c>
      <c r="N1162" s="174" t="s">
        <v>7</v>
      </c>
      <c r="O1162" s="2" t="s">
        <v>7</v>
      </c>
      <c r="P1162" s="2" t="s">
        <v>7</v>
      </c>
      <c r="Q1162" s="2" t="s">
        <v>7</v>
      </c>
      <c r="R1162" s="2" t="s">
        <v>7</v>
      </c>
      <c r="S1162" s="25" t="s">
        <v>7</v>
      </c>
      <c r="T1162" s="215"/>
      <c r="U1162" s="24" t="s">
        <v>272</v>
      </c>
      <c r="V1162" s="2" t="s">
        <v>273</v>
      </c>
      <c r="W1162" s="2" t="s">
        <v>272</v>
      </c>
      <c r="X1162" s="2" t="s">
        <v>273</v>
      </c>
      <c r="Y1162" s="25" t="s">
        <v>273</v>
      </c>
    </row>
    <row r="1163" spans="1:25">
      <c r="A1163" s="134" t="str">
        <f t="shared" si="18"/>
        <v>LTst_02.5</v>
      </c>
      <c r="C1163" s="177" t="s">
        <v>26</v>
      </c>
      <c r="D1163" s="178" t="s">
        <v>3</v>
      </c>
      <c r="E1163" s="178" t="s">
        <v>633</v>
      </c>
      <c r="F1163" s="178" t="s">
        <v>634</v>
      </c>
      <c r="G1163" s="178" t="s">
        <v>540</v>
      </c>
      <c r="H1163" s="178" t="s">
        <v>5815</v>
      </c>
      <c r="I1163" s="214" t="s">
        <v>643</v>
      </c>
      <c r="J1163" s="82" t="s">
        <v>3819</v>
      </c>
      <c r="K1163" s="82" t="s">
        <v>3824</v>
      </c>
      <c r="L1163" s="24" t="s">
        <v>272</v>
      </c>
      <c r="M1163" s="25" t="s">
        <v>272</v>
      </c>
      <c r="N1163" s="174" t="s">
        <v>7</v>
      </c>
      <c r="O1163" s="2" t="s">
        <v>7</v>
      </c>
      <c r="P1163" s="2" t="s">
        <v>7</v>
      </c>
      <c r="Q1163" s="2" t="s">
        <v>7</v>
      </c>
      <c r="R1163" s="2" t="s">
        <v>7</v>
      </c>
      <c r="S1163" s="25" t="s">
        <v>7</v>
      </c>
      <c r="T1163" s="215"/>
      <c r="U1163" s="24" t="s">
        <v>272</v>
      </c>
      <c r="V1163" s="2" t="s">
        <v>273</v>
      </c>
      <c r="W1163" s="2" t="s">
        <v>272</v>
      </c>
      <c r="X1163" s="2" t="s">
        <v>273</v>
      </c>
      <c r="Y1163" s="25" t="s">
        <v>273</v>
      </c>
    </row>
    <row r="1164" spans="1:25">
      <c r="A1164" s="134" t="str">
        <f t="shared" si="18"/>
        <v>LUbu_02.1</v>
      </c>
      <c r="C1164" s="177" t="s">
        <v>27</v>
      </c>
      <c r="D1164" s="178" t="s">
        <v>1</v>
      </c>
      <c r="E1164" s="178" t="s">
        <v>538</v>
      </c>
      <c r="F1164" s="178" t="s">
        <v>539</v>
      </c>
      <c r="G1164" s="178" t="s">
        <v>540</v>
      </c>
      <c r="H1164" s="178" t="s">
        <v>5815</v>
      </c>
      <c r="I1164" s="214" t="s">
        <v>643</v>
      </c>
      <c r="J1164" s="82" t="s">
        <v>384</v>
      </c>
      <c r="K1164" s="82" t="s">
        <v>3858</v>
      </c>
      <c r="L1164" s="24" t="s">
        <v>273</v>
      </c>
      <c r="M1164" s="25" t="s">
        <v>273</v>
      </c>
      <c r="N1164" s="174" t="s">
        <v>273</v>
      </c>
      <c r="O1164" s="2" t="s">
        <v>273</v>
      </c>
      <c r="P1164" s="2" t="s">
        <v>273</v>
      </c>
      <c r="Q1164" s="2" t="s">
        <v>272</v>
      </c>
      <c r="R1164" s="2" t="s">
        <v>273</v>
      </c>
      <c r="S1164" s="25" t="s">
        <v>273</v>
      </c>
      <c r="T1164" s="215"/>
      <c r="U1164" s="24" t="s">
        <v>273</v>
      </c>
      <c r="V1164" s="2" t="s">
        <v>273</v>
      </c>
      <c r="W1164" s="2" t="s">
        <v>273</v>
      </c>
      <c r="X1164" s="2" t="s">
        <v>273</v>
      </c>
      <c r="Y1164" s="25" t="s">
        <v>273</v>
      </c>
    </row>
    <row r="1165" spans="1:25">
      <c r="A1165" s="134" t="str">
        <f t="shared" si="18"/>
        <v>LUbu_02.1</v>
      </c>
      <c r="C1165" s="177" t="s">
        <v>27</v>
      </c>
      <c r="D1165" s="178" t="s">
        <v>1</v>
      </c>
      <c r="E1165" s="178" t="s">
        <v>538</v>
      </c>
      <c r="F1165" s="178" t="s">
        <v>539</v>
      </c>
      <c r="G1165" s="178" t="s">
        <v>540</v>
      </c>
      <c r="H1165" s="178" t="s">
        <v>5815</v>
      </c>
      <c r="I1165" s="214" t="s">
        <v>643</v>
      </c>
      <c r="J1165" s="82" t="s">
        <v>3859</v>
      </c>
      <c r="K1165" s="82" t="s">
        <v>3860</v>
      </c>
      <c r="L1165" s="24" t="s">
        <v>273</v>
      </c>
      <c r="M1165" s="25" t="s">
        <v>273</v>
      </c>
      <c r="N1165" s="174" t="s">
        <v>273</v>
      </c>
      <c r="O1165" s="2" t="s">
        <v>273</v>
      </c>
      <c r="P1165" s="2" t="s">
        <v>273</v>
      </c>
      <c r="Q1165" s="2" t="s">
        <v>272</v>
      </c>
      <c r="R1165" s="2" t="s">
        <v>273</v>
      </c>
      <c r="S1165" s="25" t="s">
        <v>273</v>
      </c>
      <c r="T1165" s="215"/>
      <c r="U1165" s="24" t="s">
        <v>273</v>
      </c>
      <c r="V1165" s="2" t="s">
        <v>273</v>
      </c>
      <c r="W1165" s="2" t="s">
        <v>273</v>
      </c>
      <c r="X1165" s="2" t="s">
        <v>273</v>
      </c>
      <c r="Y1165" s="25" t="s">
        <v>273</v>
      </c>
    </row>
    <row r="1166" spans="1:25">
      <c r="A1166" s="134" t="str">
        <f t="shared" si="18"/>
        <v>LUbu_02.1</v>
      </c>
      <c r="C1166" s="177" t="s">
        <v>27</v>
      </c>
      <c r="D1166" s="178" t="s">
        <v>1</v>
      </c>
      <c r="E1166" s="178" t="s">
        <v>538</v>
      </c>
      <c r="F1166" s="178" t="s">
        <v>539</v>
      </c>
      <c r="G1166" s="178" t="s">
        <v>540</v>
      </c>
      <c r="H1166" s="178" t="s">
        <v>5815</v>
      </c>
      <c r="I1166" s="214" t="s">
        <v>643</v>
      </c>
      <c r="J1166" s="82" t="s">
        <v>3861</v>
      </c>
      <c r="K1166" s="82" t="s">
        <v>3862</v>
      </c>
      <c r="L1166" s="24" t="s">
        <v>273</v>
      </c>
      <c r="M1166" s="25" t="s">
        <v>273</v>
      </c>
      <c r="N1166" s="174" t="s">
        <v>273</v>
      </c>
      <c r="O1166" s="2" t="s">
        <v>273</v>
      </c>
      <c r="P1166" s="2" t="s">
        <v>273</v>
      </c>
      <c r="Q1166" s="2" t="s">
        <v>272</v>
      </c>
      <c r="R1166" s="2" t="s">
        <v>273</v>
      </c>
      <c r="S1166" s="25" t="s">
        <v>273</v>
      </c>
      <c r="T1166" s="215"/>
      <c r="U1166" s="24" t="s">
        <v>273</v>
      </c>
      <c r="V1166" s="2" t="s">
        <v>273</v>
      </c>
      <c r="W1166" s="2" t="s">
        <v>273</v>
      </c>
      <c r="X1166" s="2" t="s">
        <v>273</v>
      </c>
      <c r="Y1166" s="25" t="s">
        <v>273</v>
      </c>
    </row>
    <row r="1167" spans="1:25">
      <c r="A1167" s="134" t="str">
        <f t="shared" si="18"/>
        <v>LUbu_03.1</v>
      </c>
      <c r="C1167" s="177" t="s">
        <v>27</v>
      </c>
      <c r="D1167" s="178" t="s">
        <v>1</v>
      </c>
      <c r="E1167" s="178" t="s">
        <v>541</v>
      </c>
      <c r="F1167" s="178" t="s">
        <v>542</v>
      </c>
      <c r="G1167" s="178" t="s">
        <v>540</v>
      </c>
      <c r="H1167" s="178" t="s">
        <v>5815</v>
      </c>
      <c r="I1167" s="214" t="s">
        <v>643</v>
      </c>
      <c r="J1167" s="82" t="s">
        <v>384</v>
      </c>
      <c r="K1167" s="82" t="s">
        <v>3863</v>
      </c>
      <c r="L1167" s="24" t="s">
        <v>272</v>
      </c>
      <c r="M1167" s="25" t="s">
        <v>272</v>
      </c>
      <c r="N1167" s="174" t="s">
        <v>273</v>
      </c>
      <c r="O1167" s="2" t="s">
        <v>273</v>
      </c>
      <c r="P1167" s="2" t="s">
        <v>273</v>
      </c>
      <c r="Q1167" s="2" t="s">
        <v>273</v>
      </c>
      <c r="R1167" s="2" t="s">
        <v>273</v>
      </c>
      <c r="S1167" s="25" t="s">
        <v>273</v>
      </c>
      <c r="T1167" s="215"/>
      <c r="U1167" s="24" t="s">
        <v>272</v>
      </c>
      <c r="V1167" s="2" t="s">
        <v>272</v>
      </c>
      <c r="W1167" s="2" t="s">
        <v>273</v>
      </c>
      <c r="X1167" s="2" t="s">
        <v>273</v>
      </c>
      <c r="Y1167" s="25" t="s">
        <v>273</v>
      </c>
    </row>
    <row r="1168" spans="1:25">
      <c r="A1168" s="134" t="str">
        <f t="shared" si="18"/>
        <v>LUbu_04.1</v>
      </c>
      <c r="C1168" s="177" t="s">
        <v>27</v>
      </c>
      <c r="D1168" s="178" t="s">
        <v>1</v>
      </c>
      <c r="E1168" s="178" t="s">
        <v>543</v>
      </c>
      <c r="F1168" s="178" t="s">
        <v>544</v>
      </c>
      <c r="G1168" s="178" t="s">
        <v>540</v>
      </c>
      <c r="H1168" s="172" t="s">
        <v>5815</v>
      </c>
      <c r="I1168" s="216" t="s">
        <v>643</v>
      </c>
      <c r="J1168" s="82" t="s">
        <v>47</v>
      </c>
      <c r="K1168" s="82" t="s">
        <v>47</v>
      </c>
      <c r="L1168" s="24" t="s">
        <v>272</v>
      </c>
      <c r="M1168" s="25" t="s">
        <v>272</v>
      </c>
      <c r="N1168" s="174" t="s">
        <v>7</v>
      </c>
      <c r="O1168" s="2" t="s">
        <v>7</v>
      </c>
      <c r="P1168" s="2" t="s">
        <v>7</v>
      </c>
      <c r="Q1168" s="2" t="s">
        <v>7</v>
      </c>
      <c r="R1168" s="2" t="s">
        <v>7</v>
      </c>
      <c r="S1168" s="25" t="s">
        <v>7</v>
      </c>
      <c r="T1168" s="215"/>
      <c r="U1168" s="24" t="s">
        <v>272</v>
      </c>
      <c r="V1168" s="2" t="s">
        <v>272</v>
      </c>
      <c r="W1168" s="2" t="s">
        <v>272</v>
      </c>
      <c r="X1168" s="2" t="s">
        <v>272</v>
      </c>
      <c r="Y1168" s="25" t="s">
        <v>272</v>
      </c>
    </row>
    <row r="1169" spans="1:25">
      <c r="A1169" s="134" t="str">
        <f t="shared" si="18"/>
        <v>LUbu_04.2</v>
      </c>
      <c r="C1169" s="177" t="s">
        <v>27</v>
      </c>
      <c r="D1169" s="178" t="s">
        <v>1</v>
      </c>
      <c r="E1169" s="178" t="s">
        <v>545</v>
      </c>
      <c r="F1169" s="178" t="s">
        <v>546</v>
      </c>
      <c r="G1169" s="178" t="s">
        <v>540</v>
      </c>
      <c r="H1169" s="178" t="s">
        <v>5815</v>
      </c>
      <c r="I1169" s="214" t="s">
        <v>643</v>
      </c>
      <c r="J1169" s="82" t="s">
        <v>384</v>
      </c>
      <c r="K1169" s="82" t="s">
        <v>6147</v>
      </c>
      <c r="L1169" s="24" t="s">
        <v>272</v>
      </c>
      <c r="M1169" s="25" t="s">
        <v>272</v>
      </c>
      <c r="N1169" s="174" t="s">
        <v>7</v>
      </c>
      <c r="O1169" s="2" t="s">
        <v>7</v>
      </c>
      <c r="P1169" s="2" t="s">
        <v>7</v>
      </c>
      <c r="Q1169" s="2" t="s">
        <v>7</v>
      </c>
      <c r="R1169" s="2" t="s">
        <v>7</v>
      </c>
      <c r="S1169" s="25" t="s">
        <v>7</v>
      </c>
      <c r="T1169" s="215"/>
      <c r="U1169" s="24" t="s">
        <v>272</v>
      </c>
      <c r="V1169" s="2" t="s">
        <v>272</v>
      </c>
      <c r="W1169" s="2" t="s">
        <v>272</v>
      </c>
      <c r="X1169" s="2" t="s">
        <v>272</v>
      </c>
      <c r="Y1169" s="25" t="s">
        <v>272</v>
      </c>
    </row>
    <row r="1170" spans="1:25">
      <c r="A1170" s="134" t="str">
        <f t="shared" si="18"/>
        <v>LUbu_05.1</v>
      </c>
      <c r="C1170" s="177" t="s">
        <v>27</v>
      </c>
      <c r="D1170" s="178" t="s">
        <v>1</v>
      </c>
      <c r="E1170" s="178" t="s">
        <v>547</v>
      </c>
      <c r="F1170" s="178" t="s">
        <v>548</v>
      </c>
      <c r="G1170" s="178" t="s">
        <v>540</v>
      </c>
      <c r="H1170" s="178" t="s">
        <v>5815</v>
      </c>
      <c r="I1170" s="214" t="s">
        <v>643</v>
      </c>
      <c r="J1170" s="82" t="s">
        <v>384</v>
      </c>
      <c r="K1170" s="82" t="s">
        <v>6148</v>
      </c>
      <c r="L1170" s="24" t="s">
        <v>272</v>
      </c>
      <c r="M1170" s="25" t="s">
        <v>272</v>
      </c>
      <c r="N1170" s="174" t="s">
        <v>7</v>
      </c>
      <c r="O1170" s="2" t="s">
        <v>7</v>
      </c>
      <c r="P1170" s="2" t="s">
        <v>7</v>
      </c>
      <c r="Q1170" s="2" t="s">
        <v>7</v>
      </c>
      <c r="R1170" s="2" t="s">
        <v>7</v>
      </c>
      <c r="S1170" s="25" t="s">
        <v>7</v>
      </c>
      <c r="T1170" s="215"/>
      <c r="U1170" s="24" t="s">
        <v>272</v>
      </c>
      <c r="V1170" s="2" t="s">
        <v>272</v>
      </c>
      <c r="W1170" s="2" t="s">
        <v>272</v>
      </c>
      <c r="X1170" s="2" t="s">
        <v>272</v>
      </c>
      <c r="Y1170" s="25" t="s">
        <v>272</v>
      </c>
    </row>
    <row r="1171" spans="1:25">
      <c r="A1171" s="134" t="str">
        <f t="shared" si="18"/>
        <v>LUbu_06.1</v>
      </c>
      <c r="C1171" s="177" t="s">
        <v>27</v>
      </c>
      <c r="D1171" s="178" t="s">
        <v>1</v>
      </c>
      <c r="E1171" s="178" t="s">
        <v>553</v>
      </c>
      <c r="F1171" s="178" t="s">
        <v>554</v>
      </c>
      <c r="G1171" s="178" t="s">
        <v>540</v>
      </c>
      <c r="H1171" s="178" t="s">
        <v>5815</v>
      </c>
      <c r="I1171" s="214"/>
      <c r="J1171" s="82" t="s">
        <v>194</v>
      </c>
      <c r="K1171" s="82" t="s">
        <v>194</v>
      </c>
      <c r="L1171" s="24" t="s">
        <v>7</v>
      </c>
      <c r="M1171" s="25" t="s">
        <v>7</v>
      </c>
      <c r="N1171" s="174" t="s">
        <v>7</v>
      </c>
      <c r="O1171" s="2" t="s">
        <v>7</v>
      </c>
      <c r="P1171" s="2" t="s">
        <v>7</v>
      </c>
      <c r="Q1171" s="2" t="s">
        <v>7</v>
      </c>
      <c r="R1171" s="2" t="s">
        <v>7</v>
      </c>
      <c r="S1171" s="25" t="s">
        <v>7</v>
      </c>
      <c r="T1171" s="215" t="s">
        <v>7</v>
      </c>
      <c r="U1171" s="24" t="s">
        <v>7</v>
      </c>
      <c r="V1171" s="2" t="s">
        <v>7</v>
      </c>
      <c r="W1171" s="2" t="s">
        <v>7</v>
      </c>
      <c r="X1171" s="2" t="s">
        <v>7</v>
      </c>
      <c r="Y1171" s="25" t="s">
        <v>7</v>
      </c>
    </row>
    <row r="1172" spans="1:25">
      <c r="A1172" s="134" t="str">
        <f t="shared" si="18"/>
        <v>LUbu_06.2</v>
      </c>
      <c r="C1172" s="177" t="s">
        <v>27</v>
      </c>
      <c r="D1172" s="178" t="s">
        <v>1</v>
      </c>
      <c r="E1172" s="178" t="s">
        <v>555</v>
      </c>
      <c r="F1172" s="178" t="s">
        <v>556</v>
      </c>
      <c r="G1172" s="178" t="s">
        <v>540</v>
      </c>
      <c r="H1172" s="178" t="s">
        <v>5815</v>
      </c>
      <c r="I1172" s="214"/>
      <c r="J1172" s="82" t="s">
        <v>194</v>
      </c>
      <c r="K1172" s="82" t="s">
        <v>194</v>
      </c>
      <c r="L1172" s="24" t="s">
        <v>7</v>
      </c>
      <c r="M1172" s="25" t="s">
        <v>7</v>
      </c>
      <c r="N1172" s="174" t="s">
        <v>7</v>
      </c>
      <c r="O1172" s="2" t="s">
        <v>7</v>
      </c>
      <c r="P1172" s="2" t="s">
        <v>7</v>
      </c>
      <c r="Q1172" s="2" t="s">
        <v>7</v>
      </c>
      <c r="R1172" s="2" t="s">
        <v>7</v>
      </c>
      <c r="S1172" s="25" t="s">
        <v>7</v>
      </c>
      <c r="T1172" s="215" t="s">
        <v>7</v>
      </c>
      <c r="U1172" s="24" t="s">
        <v>7</v>
      </c>
      <c r="V1172" s="2" t="s">
        <v>7</v>
      </c>
      <c r="W1172" s="2" t="s">
        <v>7</v>
      </c>
      <c r="X1172" s="2" t="s">
        <v>7</v>
      </c>
      <c r="Y1172" s="25" t="s">
        <v>7</v>
      </c>
    </row>
    <row r="1173" spans="1:25">
      <c r="A1173" s="134" t="str">
        <f t="shared" si="18"/>
        <v>LUbu_07.1</v>
      </c>
      <c r="C1173" s="177" t="s">
        <v>27</v>
      </c>
      <c r="D1173" s="178" t="s">
        <v>1</v>
      </c>
      <c r="E1173" s="178" t="s">
        <v>561</v>
      </c>
      <c r="F1173" s="178" t="s">
        <v>562</v>
      </c>
      <c r="G1173" s="178" t="s">
        <v>533</v>
      </c>
      <c r="H1173" s="178" t="s">
        <v>5815</v>
      </c>
      <c r="I1173" s="214" t="s">
        <v>643</v>
      </c>
      <c r="J1173" s="82" t="s">
        <v>3873</v>
      </c>
      <c r="K1173" s="82" t="s">
        <v>6149</v>
      </c>
      <c r="L1173" s="24" t="s">
        <v>272</v>
      </c>
      <c r="M1173" s="25" t="s">
        <v>272</v>
      </c>
      <c r="N1173" s="174" t="s">
        <v>7</v>
      </c>
      <c r="O1173" s="2" t="s">
        <v>7</v>
      </c>
      <c r="P1173" s="2" t="s">
        <v>7</v>
      </c>
      <c r="Q1173" s="2" t="s">
        <v>7</v>
      </c>
      <c r="R1173" s="2" t="s">
        <v>7</v>
      </c>
      <c r="S1173" s="25" t="s">
        <v>7</v>
      </c>
      <c r="T1173" s="215"/>
      <c r="U1173" s="24" t="s">
        <v>7</v>
      </c>
      <c r="V1173" s="2" t="s">
        <v>7</v>
      </c>
      <c r="W1173" s="2" t="s">
        <v>7</v>
      </c>
      <c r="X1173" s="2" t="s">
        <v>7</v>
      </c>
      <c r="Y1173" s="25" t="s">
        <v>7</v>
      </c>
    </row>
    <row r="1174" spans="1:25">
      <c r="A1174" s="134" t="str">
        <f t="shared" si="18"/>
        <v>LUbu_07.2</v>
      </c>
      <c r="C1174" s="177" t="s">
        <v>27</v>
      </c>
      <c r="D1174" s="178" t="s">
        <v>1</v>
      </c>
      <c r="E1174" s="178" t="s">
        <v>563</v>
      </c>
      <c r="F1174" s="178" t="s">
        <v>564</v>
      </c>
      <c r="G1174" s="178" t="s">
        <v>540</v>
      </c>
      <c r="H1174" s="178" t="s">
        <v>5815</v>
      </c>
      <c r="I1174" s="214" t="s">
        <v>643</v>
      </c>
      <c r="J1174" s="82" t="s">
        <v>3873</v>
      </c>
      <c r="K1174" s="82" t="s">
        <v>6149</v>
      </c>
      <c r="L1174" s="24" t="s">
        <v>272</v>
      </c>
      <c r="M1174" s="25" t="s">
        <v>272</v>
      </c>
      <c r="N1174" s="174" t="s">
        <v>7</v>
      </c>
      <c r="O1174" s="2" t="s">
        <v>7</v>
      </c>
      <c r="P1174" s="2" t="s">
        <v>7</v>
      </c>
      <c r="Q1174" s="2" t="s">
        <v>7</v>
      </c>
      <c r="R1174" s="2" t="s">
        <v>7</v>
      </c>
      <c r="S1174" s="25" t="s">
        <v>7</v>
      </c>
      <c r="T1174" s="215" t="s">
        <v>7</v>
      </c>
      <c r="U1174" s="24" t="s">
        <v>272</v>
      </c>
      <c r="V1174" s="2" t="s">
        <v>272</v>
      </c>
      <c r="W1174" s="2" t="s">
        <v>272</v>
      </c>
      <c r="X1174" s="2" t="s">
        <v>272</v>
      </c>
      <c r="Y1174" s="25" t="s">
        <v>273</v>
      </c>
    </row>
    <row r="1175" spans="1:25">
      <c r="A1175" s="134" t="str">
        <f t="shared" si="18"/>
        <v>LUca_01.1</v>
      </c>
      <c r="C1175" s="177" t="s">
        <v>27</v>
      </c>
      <c r="D1175" s="178" t="s">
        <v>495</v>
      </c>
      <c r="E1175" s="178" t="s">
        <v>565</v>
      </c>
      <c r="F1175" s="178" t="s">
        <v>566</v>
      </c>
      <c r="G1175" s="178" t="s">
        <v>540</v>
      </c>
      <c r="H1175" s="178" t="s">
        <v>5815</v>
      </c>
      <c r="I1175" s="214" t="s">
        <v>643</v>
      </c>
      <c r="J1175" s="82" t="s">
        <v>3868</v>
      </c>
      <c r="K1175" s="82" t="s">
        <v>3869</v>
      </c>
      <c r="L1175" s="24" t="s">
        <v>272</v>
      </c>
      <c r="M1175" s="25" t="s">
        <v>272</v>
      </c>
      <c r="N1175" s="174" t="s">
        <v>7</v>
      </c>
      <c r="O1175" s="2" t="s">
        <v>7</v>
      </c>
      <c r="P1175" s="2" t="s">
        <v>7</v>
      </c>
      <c r="Q1175" s="2" t="s">
        <v>7</v>
      </c>
      <c r="R1175" s="2" t="s">
        <v>7</v>
      </c>
      <c r="S1175" s="25" t="s">
        <v>7</v>
      </c>
      <c r="T1175" s="215" t="s">
        <v>7</v>
      </c>
      <c r="U1175" s="24" t="s">
        <v>272</v>
      </c>
      <c r="V1175" s="2" t="s">
        <v>273</v>
      </c>
      <c r="W1175" s="2" t="s">
        <v>273</v>
      </c>
      <c r="X1175" s="2" t="s">
        <v>273</v>
      </c>
      <c r="Y1175" s="25" t="s">
        <v>273</v>
      </c>
    </row>
    <row r="1176" spans="1:25">
      <c r="A1176" s="134" t="str">
        <f t="shared" si="18"/>
        <v>LUca_01.2</v>
      </c>
      <c r="C1176" s="177" t="s">
        <v>27</v>
      </c>
      <c r="D1176" s="178" t="s">
        <v>495</v>
      </c>
      <c r="E1176" s="178" t="s">
        <v>567</v>
      </c>
      <c r="F1176" s="178" t="s">
        <v>568</v>
      </c>
      <c r="G1176" s="178" t="s">
        <v>533</v>
      </c>
      <c r="H1176" s="172" t="s">
        <v>5815</v>
      </c>
      <c r="I1176" s="216"/>
      <c r="J1176" s="82" t="s">
        <v>194</v>
      </c>
      <c r="K1176" s="82" t="s">
        <v>194</v>
      </c>
      <c r="L1176" s="24" t="s">
        <v>7</v>
      </c>
      <c r="M1176" s="25" t="s">
        <v>7</v>
      </c>
      <c r="N1176" s="174" t="s">
        <v>7</v>
      </c>
      <c r="O1176" s="2" t="s">
        <v>7</v>
      </c>
      <c r="P1176" s="2" t="s">
        <v>7</v>
      </c>
      <c r="Q1176" s="2" t="s">
        <v>7</v>
      </c>
      <c r="R1176" s="2" t="s">
        <v>7</v>
      </c>
      <c r="S1176" s="25" t="s">
        <v>7</v>
      </c>
      <c r="T1176" s="215" t="s">
        <v>7</v>
      </c>
      <c r="U1176" s="24" t="s">
        <v>7</v>
      </c>
      <c r="V1176" s="2" t="s">
        <v>7</v>
      </c>
      <c r="W1176" s="2" t="s">
        <v>7</v>
      </c>
      <c r="X1176" s="2" t="s">
        <v>7</v>
      </c>
      <c r="Y1176" s="25" t="s">
        <v>7</v>
      </c>
    </row>
    <row r="1177" spans="1:25">
      <c r="A1177" s="134" t="str">
        <f t="shared" si="18"/>
        <v>LUca_01.3</v>
      </c>
      <c r="C1177" s="177" t="s">
        <v>27</v>
      </c>
      <c r="D1177" s="178" t="s">
        <v>495</v>
      </c>
      <c r="E1177" s="178" t="s">
        <v>569</v>
      </c>
      <c r="F1177" s="178" t="s">
        <v>570</v>
      </c>
      <c r="G1177" s="178" t="s">
        <v>540</v>
      </c>
      <c r="H1177" s="178" t="s">
        <v>5815</v>
      </c>
      <c r="I1177" s="214" t="s">
        <v>643</v>
      </c>
      <c r="J1177" s="82" t="s">
        <v>47</v>
      </c>
      <c r="K1177" s="82" t="s">
        <v>47</v>
      </c>
      <c r="L1177" s="24" t="s">
        <v>272</v>
      </c>
      <c r="M1177" s="25" t="s">
        <v>272</v>
      </c>
      <c r="N1177" s="174" t="s">
        <v>7</v>
      </c>
      <c r="O1177" s="2" t="s">
        <v>7</v>
      </c>
      <c r="P1177" s="2" t="s">
        <v>7</v>
      </c>
      <c r="Q1177" s="2" t="s">
        <v>7</v>
      </c>
      <c r="R1177" s="2" t="s">
        <v>7</v>
      </c>
      <c r="S1177" s="25" t="s">
        <v>7</v>
      </c>
      <c r="T1177" s="215"/>
      <c r="U1177" s="24" t="s">
        <v>272</v>
      </c>
      <c r="V1177" s="2" t="s">
        <v>272</v>
      </c>
      <c r="W1177" s="2" t="s">
        <v>272</v>
      </c>
      <c r="X1177" s="2" t="s">
        <v>272</v>
      </c>
      <c r="Y1177" s="25" t="s">
        <v>272</v>
      </c>
    </row>
    <row r="1178" spans="1:25">
      <c r="A1178" s="134" t="str">
        <f t="shared" si="18"/>
        <v>LUca_01.4</v>
      </c>
      <c r="C1178" s="177" t="s">
        <v>27</v>
      </c>
      <c r="D1178" s="178" t="s">
        <v>495</v>
      </c>
      <c r="E1178" s="178" t="s">
        <v>571</v>
      </c>
      <c r="F1178" s="178" t="s">
        <v>572</v>
      </c>
      <c r="G1178" s="178" t="s">
        <v>540</v>
      </c>
      <c r="H1178" s="178" t="s">
        <v>5815</v>
      </c>
      <c r="I1178" s="214" t="s">
        <v>643</v>
      </c>
      <c r="J1178" s="82" t="s">
        <v>3868</v>
      </c>
      <c r="K1178" s="82" t="s">
        <v>3870</v>
      </c>
      <c r="L1178" s="24" t="s">
        <v>272</v>
      </c>
      <c r="M1178" s="25" t="s">
        <v>273</v>
      </c>
      <c r="N1178" s="174" t="s">
        <v>273</v>
      </c>
      <c r="O1178" s="2" t="s">
        <v>273</v>
      </c>
      <c r="P1178" s="2" t="s">
        <v>273</v>
      </c>
      <c r="Q1178" s="2" t="s">
        <v>273</v>
      </c>
      <c r="R1178" s="2" t="s">
        <v>273</v>
      </c>
      <c r="S1178" s="25" t="s">
        <v>273</v>
      </c>
      <c r="T1178" s="215" t="s">
        <v>6150</v>
      </c>
      <c r="U1178" s="24" t="s">
        <v>273</v>
      </c>
      <c r="V1178" s="2" t="s">
        <v>273</v>
      </c>
      <c r="W1178" s="2" t="s">
        <v>273</v>
      </c>
      <c r="X1178" s="2" t="s">
        <v>273</v>
      </c>
      <c r="Y1178" s="25" t="s">
        <v>273</v>
      </c>
    </row>
    <row r="1179" spans="1:25">
      <c r="A1179" s="134" t="str">
        <f t="shared" si="18"/>
        <v>LUca_01.4</v>
      </c>
      <c r="C1179" s="177" t="s">
        <v>27</v>
      </c>
      <c r="D1179" s="178" t="s">
        <v>495</v>
      </c>
      <c r="E1179" s="178" t="s">
        <v>571</v>
      </c>
      <c r="F1179" s="178" t="s">
        <v>572</v>
      </c>
      <c r="G1179" s="178" t="s">
        <v>540</v>
      </c>
      <c r="H1179" s="178" t="s">
        <v>5815</v>
      </c>
      <c r="I1179" s="214" t="s">
        <v>643</v>
      </c>
      <c r="J1179" s="82" t="s">
        <v>384</v>
      </c>
      <c r="K1179" s="82" t="s">
        <v>3872</v>
      </c>
      <c r="L1179" s="24" t="s">
        <v>272</v>
      </c>
      <c r="M1179" s="25" t="s">
        <v>273</v>
      </c>
      <c r="N1179" s="174" t="s">
        <v>273</v>
      </c>
      <c r="O1179" s="2" t="s">
        <v>273</v>
      </c>
      <c r="P1179" s="2" t="s">
        <v>273</v>
      </c>
      <c r="Q1179" s="2" t="s">
        <v>273</v>
      </c>
      <c r="R1179" s="2" t="s">
        <v>273</v>
      </c>
      <c r="S1179" s="25" t="s">
        <v>273</v>
      </c>
      <c r="T1179" s="215"/>
      <c r="U1179" s="24" t="s">
        <v>273</v>
      </c>
      <c r="V1179" s="2" t="s">
        <v>273</v>
      </c>
      <c r="W1179" s="2" t="s">
        <v>273</v>
      </c>
      <c r="X1179" s="2" t="s">
        <v>273</v>
      </c>
      <c r="Y1179" s="25" t="s">
        <v>273</v>
      </c>
    </row>
    <row r="1180" spans="1:25">
      <c r="A1180" s="134" t="str">
        <f t="shared" si="18"/>
        <v>LUca_02.6</v>
      </c>
      <c r="C1180" s="177" t="s">
        <v>27</v>
      </c>
      <c r="D1180" s="178" t="s">
        <v>495</v>
      </c>
      <c r="E1180" s="178" t="s">
        <v>583</v>
      </c>
      <c r="F1180" s="178" t="s">
        <v>584</v>
      </c>
      <c r="G1180" s="178" t="s">
        <v>540</v>
      </c>
      <c r="H1180" s="178" t="s">
        <v>5815</v>
      </c>
      <c r="I1180" s="214"/>
      <c r="J1180" s="82" t="s">
        <v>194</v>
      </c>
      <c r="K1180" s="82" t="s">
        <v>194</v>
      </c>
      <c r="L1180" s="24" t="s">
        <v>7</v>
      </c>
      <c r="M1180" s="25" t="s">
        <v>7</v>
      </c>
      <c r="N1180" s="174" t="s">
        <v>7</v>
      </c>
      <c r="O1180" s="2" t="s">
        <v>7</v>
      </c>
      <c r="P1180" s="2" t="s">
        <v>7</v>
      </c>
      <c r="Q1180" s="2" t="s">
        <v>7</v>
      </c>
      <c r="R1180" s="2" t="s">
        <v>7</v>
      </c>
      <c r="S1180" s="25" t="s">
        <v>7</v>
      </c>
      <c r="T1180" s="215" t="s">
        <v>7</v>
      </c>
      <c r="U1180" s="24" t="s">
        <v>7</v>
      </c>
      <c r="V1180" s="2" t="s">
        <v>7</v>
      </c>
      <c r="W1180" s="2" t="s">
        <v>7</v>
      </c>
      <c r="X1180" s="2" t="s">
        <v>7</v>
      </c>
      <c r="Y1180" s="25" t="s">
        <v>7</v>
      </c>
    </row>
    <row r="1181" spans="1:25">
      <c r="A1181" s="134" t="str">
        <f t="shared" si="18"/>
        <v>LUca_03.1</v>
      </c>
      <c r="C1181" s="177" t="s">
        <v>27</v>
      </c>
      <c r="D1181" s="178" t="s">
        <v>495</v>
      </c>
      <c r="E1181" s="178" t="s">
        <v>585</v>
      </c>
      <c r="F1181" s="178" t="s">
        <v>586</v>
      </c>
      <c r="G1181" s="178" t="s">
        <v>533</v>
      </c>
      <c r="H1181" s="178" t="s">
        <v>5815</v>
      </c>
      <c r="I1181" s="214" t="s">
        <v>643</v>
      </c>
      <c r="J1181" s="82" t="s">
        <v>3868</v>
      </c>
      <c r="K1181" s="82" t="s">
        <v>6151</v>
      </c>
      <c r="L1181" s="24" t="s">
        <v>272</v>
      </c>
      <c r="M1181" s="25" t="s">
        <v>272</v>
      </c>
      <c r="N1181" s="174" t="s">
        <v>7</v>
      </c>
      <c r="O1181" s="2" t="s">
        <v>7</v>
      </c>
      <c r="P1181" s="2" t="s">
        <v>7</v>
      </c>
      <c r="Q1181" s="2" t="s">
        <v>7</v>
      </c>
      <c r="R1181" s="2" t="s">
        <v>7</v>
      </c>
      <c r="S1181" s="25" t="s">
        <v>7</v>
      </c>
      <c r="T1181" s="215"/>
      <c r="U1181" s="24" t="s">
        <v>7</v>
      </c>
      <c r="V1181" s="2" t="s">
        <v>7</v>
      </c>
      <c r="W1181" s="2" t="s">
        <v>7</v>
      </c>
      <c r="X1181" s="2" t="s">
        <v>7</v>
      </c>
      <c r="Y1181" s="25" t="s">
        <v>7</v>
      </c>
    </row>
    <row r="1182" spans="1:25">
      <c r="A1182" s="134" t="str">
        <f t="shared" si="18"/>
        <v>LUca_03.2</v>
      </c>
      <c r="C1182" s="177" t="s">
        <v>27</v>
      </c>
      <c r="D1182" s="178" t="s">
        <v>495</v>
      </c>
      <c r="E1182" s="178" t="s">
        <v>587</v>
      </c>
      <c r="F1182" s="178" t="s">
        <v>588</v>
      </c>
      <c r="G1182" s="178" t="s">
        <v>540</v>
      </c>
      <c r="H1182" s="178" t="s">
        <v>5815</v>
      </c>
      <c r="I1182" s="214"/>
      <c r="J1182" s="82" t="s">
        <v>194</v>
      </c>
      <c r="K1182" s="82" t="s">
        <v>194</v>
      </c>
      <c r="L1182" s="24" t="s">
        <v>7</v>
      </c>
      <c r="M1182" s="25" t="s">
        <v>7</v>
      </c>
      <c r="N1182" s="174" t="s">
        <v>7</v>
      </c>
      <c r="O1182" s="2" t="s">
        <v>7</v>
      </c>
      <c r="P1182" s="2" t="s">
        <v>7</v>
      </c>
      <c r="Q1182" s="2" t="s">
        <v>7</v>
      </c>
      <c r="R1182" s="2" t="s">
        <v>7</v>
      </c>
      <c r="S1182" s="25" t="s">
        <v>7</v>
      </c>
      <c r="T1182" s="215" t="s">
        <v>7</v>
      </c>
      <c r="U1182" s="24" t="s">
        <v>7</v>
      </c>
      <c r="V1182" s="2" t="s">
        <v>7</v>
      </c>
      <c r="W1182" s="2" t="s">
        <v>7</v>
      </c>
      <c r="X1182" s="2" t="s">
        <v>7</v>
      </c>
      <c r="Y1182" s="25" t="s">
        <v>7</v>
      </c>
    </row>
    <row r="1183" spans="1:25">
      <c r="A1183" s="134" t="str">
        <f t="shared" si="18"/>
        <v>LUca_03.3</v>
      </c>
      <c r="C1183" s="177" t="s">
        <v>27</v>
      </c>
      <c r="D1183" s="178" t="s">
        <v>495</v>
      </c>
      <c r="E1183" s="178" t="s">
        <v>589</v>
      </c>
      <c r="F1183" s="178" t="s">
        <v>590</v>
      </c>
      <c r="G1183" s="178" t="s">
        <v>540</v>
      </c>
      <c r="H1183" s="178" t="s">
        <v>5815</v>
      </c>
      <c r="I1183" s="214"/>
      <c r="J1183" s="82" t="s">
        <v>194</v>
      </c>
      <c r="K1183" s="82" t="s">
        <v>194</v>
      </c>
      <c r="L1183" s="24" t="s">
        <v>7</v>
      </c>
      <c r="M1183" s="25" t="s">
        <v>7</v>
      </c>
      <c r="N1183" s="174" t="s">
        <v>7</v>
      </c>
      <c r="O1183" s="2" t="s">
        <v>7</v>
      </c>
      <c r="P1183" s="2" t="s">
        <v>7</v>
      </c>
      <c r="Q1183" s="2" t="s">
        <v>7</v>
      </c>
      <c r="R1183" s="2" t="s">
        <v>7</v>
      </c>
      <c r="S1183" s="25" t="s">
        <v>7</v>
      </c>
      <c r="T1183" s="215" t="s">
        <v>7</v>
      </c>
      <c r="U1183" s="24" t="s">
        <v>7</v>
      </c>
      <c r="V1183" s="2" t="s">
        <v>7</v>
      </c>
      <c r="W1183" s="2" t="s">
        <v>7</v>
      </c>
      <c r="X1183" s="2" t="s">
        <v>7</v>
      </c>
      <c r="Y1183" s="25" t="s">
        <v>7</v>
      </c>
    </row>
    <row r="1184" spans="1:25">
      <c r="A1184" s="134" t="str">
        <f t="shared" si="18"/>
        <v>LUca_04.2</v>
      </c>
      <c r="C1184" s="177" t="s">
        <v>27</v>
      </c>
      <c r="D1184" s="178" t="s">
        <v>495</v>
      </c>
      <c r="E1184" s="178" t="s">
        <v>593</v>
      </c>
      <c r="F1184" s="178" t="s">
        <v>594</v>
      </c>
      <c r="G1184" s="178" t="s">
        <v>540</v>
      </c>
      <c r="H1184" s="172" t="s">
        <v>5815</v>
      </c>
      <c r="I1184" s="216" t="s">
        <v>643</v>
      </c>
      <c r="J1184" s="82" t="s">
        <v>47</v>
      </c>
      <c r="K1184" s="82" t="s">
        <v>47</v>
      </c>
      <c r="L1184" s="24" t="s">
        <v>272</v>
      </c>
      <c r="M1184" s="25" t="s">
        <v>272</v>
      </c>
      <c r="N1184" s="174" t="s">
        <v>7</v>
      </c>
      <c r="O1184" s="2" t="s">
        <v>7</v>
      </c>
      <c r="P1184" s="2" t="s">
        <v>7</v>
      </c>
      <c r="Q1184" s="2" t="s">
        <v>7</v>
      </c>
      <c r="R1184" s="2" t="s">
        <v>7</v>
      </c>
      <c r="S1184" s="25" t="s">
        <v>7</v>
      </c>
      <c r="T1184" s="215"/>
      <c r="U1184" s="24" t="s">
        <v>272</v>
      </c>
      <c r="V1184" s="2" t="s">
        <v>272</v>
      </c>
      <c r="W1184" s="2" t="s">
        <v>272</v>
      </c>
      <c r="X1184" s="2" t="s">
        <v>272</v>
      </c>
      <c r="Y1184" s="25" t="s">
        <v>272</v>
      </c>
    </row>
    <row r="1185" spans="1:25">
      <c r="A1185" s="134" t="str">
        <f t="shared" si="18"/>
        <v>LUca_04.3</v>
      </c>
      <c r="C1185" s="177" t="s">
        <v>27</v>
      </c>
      <c r="D1185" s="178" t="s">
        <v>495</v>
      </c>
      <c r="E1185" s="178" t="s">
        <v>595</v>
      </c>
      <c r="F1185" s="178" t="s">
        <v>596</v>
      </c>
      <c r="G1185" s="178" t="s">
        <v>540</v>
      </c>
      <c r="H1185" s="178" t="s">
        <v>5815</v>
      </c>
      <c r="I1185" s="214" t="s">
        <v>643</v>
      </c>
      <c r="J1185" s="82" t="s">
        <v>384</v>
      </c>
      <c r="K1185" s="82" t="s">
        <v>6152</v>
      </c>
      <c r="L1185" s="24" t="s">
        <v>272</v>
      </c>
      <c r="M1185" s="25" t="s">
        <v>272</v>
      </c>
      <c r="N1185" s="174" t="s">
        <v>7</v>
      </c>
      <c r="O1185" s="2" t="s">
        <v>7</v>
      </c>
      <c r="P1185" s="2" t="s">
        <v>7</v>
      </c>
      <c r="Q1185" s="2" t="s">
        <v>7</v>
      </c>
      <c r="R1185" s="2" t="s">
        <v>7</v>
      </c>
      <c r="S1185" s="25" t="s">
        <v>7</v>
      </c>
      <c r="T1185" s="215"/>
      <c r="U1185" s="24" t="s">
        <v>272</v>
      </c>
      <c r="V1185" s="2" t="s">
        <v>272</v>
      </c>
      <c r="W1185" s="2" t="s">
        <v>272</v>
      </c>
      <c r="X1185" s="2" t="s">
        <v>272</v>
      </c>
      <c r="Y1185" s="25" t="s">
        <v>273</v>
      </c>
    </row>
    <row r="1186" spans="1:25">
      <c r="A1186" s="134" t="str">
        <f t="shared" si="18"/>
        <v>LUca_05.2</v>
      </c>
      <c r="C1186" s="177" t="s">
        <v>27</v>
      </c>
      <c r="D1186" s="178" t="s">
        <v>495</v>
      </c>
      <c r="E1186" s="178" t="s">
        <v>599</v>
      </c>
      <c r="F1186" s="178" t="s">
        <v>600</v>
      </c>
      <c r="G1186" s="178" t="s">
        <v>540</v>
      </c>
      <c r="H1186" s="178" t="s">
        <v>5815</v>
      </c>
      <c r="I1186" s="214" t="s">
        <v>643</v>
      </c>
      <c r="J1186" s="82" t="s">
        <v>384</v>
      </c>
      <c r="K1186" s="82" t="s">
        <v>6153</v>
      </c>
      <c r="L1186" s="24" t="s">
        <v>272</v>
      </c>
      <c r="M1186" s="25" t="s">
        <v>273</v>
      </c>
      <c r="N1186" s="174" t="s">
        <v>273</v>
      </c>
      <c r="O1186" s="2" t="s">
        <v>273</v>
      </c>
      <c r="P1186" s="2" t="s">
        <v>273</v>
      </c>
      <c r="Q1186" s="2" t="s">
        <v>273</v>
      </c>
      <c r="R1186" s="2" t="s">
        <v>273</v>
      </c>
      <c r="S1186" s="25" t="s">
        <v>273</v>
      </c>
      <c r="T1186" s="215" t="s">
        <v>6154</v>
      </c>
      <c r="U1186" s="24" t="s">
        <v>273</v>
      </c>
      <c r="V1186" s="2" t="s">
        <v>273</v>
      </c>
      <c r="W1186" s="2" t="s">
        <v>272</v>
      </c>
      <c r="X1186" s="2" t="s">
        <v>273</v>
      </c>
      <c r="Y1186" s="25" t="s">
        <v>273</v>
      </c>
    </row>
    <row r="1187" spans="1:25">
      <c r="A1187" s="134" t="str">
        <f t="shared" si="18"/>
        <v>LUfa_01.4</v>
      </c>
      <c r="C1187" s="177" t="s">
        <v>27</v>
      </c>
      <c r="D1187" s="178" t="s">
        <v>2</v>
      </c>
      <c r="E1187" s="178" t="s">
        <v>609</v>
      </c>
      <c r="F1187" s="178" t="s">
        <v>610</v>
      </c>
      <c r="G1187" s="178" t="s">
        <v>540</v>
      </c>
      <c r="H1187" s="178" t="s">
        <v>5815</v>
      </c>
      <c r="I1187" s="214" t="s">
        <v>643</v>
      </c>
      <c r="J1187" s="82" t="s">
        <v>384</v>
      </c>
      <c r="K1187" s="82" t="s">
        <v>6155</v>
      </c>
      <c r="L1187" s="24" t="s">
        <v>272</v>
      </c>
      <c r="M1187" s="25" t="s">
        <v>272</v>
      </c>
      <c r="N1187" s="174" t="s">
        <v>7</v>
      </c>
      <c r="O1187" s="2" t="s">
        <v>7</v>
      </c>
      <c r="P1187" s="2" t="s">
        <v>7</v>
      </c>
      <c r="Q1187" s="2" t="s">
        <v>7</v>
      </c>
      <c r="R1187" s="2" t="s">
        <v>7</v>
      </c>
      <c r="S1187" s="25" t="s">
        <v>7</v>
      </c>
      <c r="T1187" s="215"/>
      <c r="U1187" s="24" t="s">
        <v>272</v>
      </c>
      <c r="V1187" s="2" t="s">
        <v>272</v>
      </c>
      <c r="W1187" s="2" t="s">
        <v>272</v>
      </c>
      <c r="X1187" s="2" t="s">
        <v>272</v>
      </c>
      <c r="Y1187" s="25" t="s">
        <v>272</v>
      </c>
    </row>
    <row r="1188" spans="1:25">
      <c r="A1188" s="134" t="str">
        <f t="shared" si="18"/>
        <v>LUfa_03.3</v>
      </c>
      <c r="C1188" s="177" t="s">
        <v>27</v>
      </c>
      <c r="D1188" s="178" t="s">
        <v>2</v>
      </c>
      <c r="E1188" s="178" t="s">
        <v>619</v>
      </c>
      <c r="F1188" s="178" t="s">
        <v>620</v>
      </c>
      <c r="G1188" s="178" t="s">
        <v>540</v>
      </c>
      <c r="H1188" s="178" t="s">
        <v>5815</v>
      </c>
      <c r="I1188" s="214" t="s">
        <v>643</v>
      </c>
      <c r="J1188" s="82" t="s">
        <v>47</v>
      </c>
      <c r="K1188" s="82" t="s">
        <v>47</v>
      </c>
      <c r="L1188" s="24" t="s">
        <v>272</v>
      </c>
      <c r="M1188" s="25" t="s">
        <v>272</v>
      </c>
      <c r="N1188" s="174" t="s">
        <v>7</v>
      </c>
      <c r="O1188" s="2" t="s">
        <v>7</v>
      </c>
      <c r="P1188" s="2" t="s">
        <v>7</v>
      </c>
      <c r="Q1188" s="2" t="s">
        <v>7</v>
      </c>
      <c r="R1188" s="2" t="s">
        <v>7</v>
      </c>
      <c r="S1188" s="25" t="s">
        <v>7</v>
      </c>
      <c r="T1188" s="215"/>
      <c r="U1188" s="24" t="s">
        <v>272</v>
      </c>
      <c r="V1188" s="2" t="s">
        <v>272</v>
      </c>
      <c r="W1188" s="2" t="s">
        <v>272</v>
      </c>
      <c r="X1188" s="2" t="s">
        <v>272</v>
      </c>
      <c r="Y1188" s="25" t="s">
        <v>272</v>
      </c>
    </row>
    <row r="1189" spans="1:25">
      <c r="A1189" s="134" t="str">
        <f t="shared" si="18"/>
        <v>LUst_02.1</v>
      </c>
      <c r="C1189" s="177" t="s">
        <v>27</v>
      </c>
      <c r="D1189" s="178" t="s">
        <v>3</v>
      </c>
      <c r="E1189" s="178" t="s">
        <v>899</v>
      </c>
      <c r="F1189" s="178" t="s">
        <v>900</v>
      </c>
      <c r="G1189" s="178" t="s">
        <v>540</v>
      </c>
      <c r="H1189" s="178" t="s">
        <v>5815</v>
      </c>
      <c r="I1189" s="214" t="s">
        <v>643</v>
      </c>
      <c r="J1189" s="82" t="s">
        <v>384</v>
      </c>
      <c r="K1189" s="82" t="s">
        <v>6156</v>
      </c>
      <c r="L1189" s="24" t="s">
        <v>272</v>
      </c>
      <c r="M1189" s="25" t="s">
        <v>272</v>
      </c>
      <c r="N1189" s="174" t="s">
        <v>7</v>
      </c>
      <c r="O1189" s="2" t="s">
        <v>7</v>
      </c>
      <c r="P1189" s="2" t="s">
        <v>7</v>
      </c>
      <c r="Q1189" s="2" t="s">
        <v>7</v>
      </c>
      <c r="R1189" s="2" t="s">
        <v>7</v>
      </c>
      <c r="S1189" s="25" t="s">
        <v>7</v>
      </c>
      <c r="T1189" s="215"/>
      <c r="U1189" s="24" t="s">
        <v>272</v>
      </c>
      <c r="V1189" s="2" t="s">
        <v>273</v>
      </c>
      <c r="W1189" s="2" t="s">
        <v>272</v>
      </c>
      <c r="X1189" s="2" t="s">
        <v>272</v>
      </c>
      <c r="Y1189" s="25" t="s">
        <v>272</v>
      </c>
    </row>
    <row r="1190" spans="1:25">
      <c r="A1190" s="134" t="str">
        <f t="shared" si="18"/>
        <v>LUst_02.2</v>
      </c>
      <c r="C1190" s="177" t="s">
        <v>27</v>
      </c>
      <c r="D1190" s="178" t="s">
        <v>3</v>
      </c>
      <c r="E1190" s="178" t="s">
        <v>627</v>
      </c>
      <c r="F1190" s="178" t="s">
        <v>628</v>
      </c>
      <c r="G1190" s="178" t="s">
        <v>540</v>
      </c>
      <c r="H1190" s="178" t="s">
        <v>5815</v>
      </c>
      <c r="I1190" s="214" t="s">
        <v>643</v>
      </c>
      <c r="J1190" s="82" t="s">
        <v>3912</v>
      </c>
      <c r="K1190" s="82" t="s">
        <v>6157</v>
      </c>
      <c r="L1190" s="24" t="s">
        <v>272</v>
      </c>
      <c r="M1190" s="25" t="s">
        <v>272</v>
      </c>
      <c r="N1190" s="174" t="s">
        <v>7</v>
      </c>
      <c r="O1190" s="2" t="s">
        <v>7</v>
      </c>
      <c r="P1190" s="2" t="s">
        <v>7</v>
      </c>
      <c r="Q1190" s="2" t="s">
        <v>7</v>
      </c>
      <c r="R1190" s="2" t="s">
        <v>7</v>
      </c>
      <c r="S1190" s="25" t="s">
        <v>7</v>
      </c>
      <c r="T1190" s="215"/>
      <c r="U1190" s="24" t="s">
        <v>272</v>
      </c>
      <c r="V1190" s="2" t="s">
        <v>273</v>
      </c>
      <c r="W1190" s="2" t="s">
        <v>272</v>
      </c>
      <c r="X1190" s="2" t="s">
        <v>272</v>
      </c>
      <c r="Y1190" s="25" t="s">
        <v>272</v>
      </c>
    </row>
    <row r="1191" spans="1:25">
      <c r="A1191" s="134" t="str">
        <f t="shared" si="18"/>
        <v>LUst_02.3</v>
      </c>
      <c r="C1191" s="177" t="s">
        <v>27</v>
      </c>
      <c r="D1191" s="178" t="s">
        <v>3</v>
      </c>
      <c r="E1191" s="178" t="s">
        <v>629</v>
      </c>
      <c r="F1191" s="178" t="s">
        <v>630</v>
      </c>
      <c r="G1191" s="178" t="s">
        <v>540</v>
      </c>
      <c r="H1191" s="178" t="s">
        <v>5815</v>
      </c>
      <c r="I1191" s="214" t="s">
        <v>643</v>
      </c>
      <c r="J1191" s="82" t="s">
        <v>384</v>
      </c>
      <c r="K1191" s="82" t="s">
        <v>6158</v>
      </c>
      <c r="L1191" s="24" t="s">
        <v>272</v>
      </c>
      <c r="M1191" s="25" t="s">
        <v>272</v>
      </c>
      <c r="N1191" s="174" t="s">
        <v>7</v>
      </c>
      <c r="O1191" s="2" t="s">
        <v>7</v>
      </c>
      <c r="P1191" s="2" t="s">
        <v>7</v>
      </c>
      <c r="Q1191" s="2" t="s">
        <v>7</v>
      </c>
      <c r="R1191" s="2" t="s">
        <v>7</v>
      </c>
      <c r="S1191" s="25" t="s">
        <v>7</v>
      </c>
      <c r="T1191" s="215" t="s">
        <v>6159</v>
      </c>
      <c r="U1191" s="24" t="s">
        <v>272</v>
      </c>
      <c r="V1191" s="2" t="s">
        <v>272</v>
      </c>
      <c r="W1191" s="2" t="s">
        <v>272</v>
      </c>
      <c r="X1191" s="2" t="s">
        <v>272</v>
      </c>
      <c r="Y1191" s="25" t="s">
        <v>272</v>
      </c>
    </row>
    <row r="1192" spans="1:25">
      <c r="A1192" s="134" t="str">
        <f t="shared" si="18"/>
        <v>LUst_02.5</v>
      </c>
      <c r="C1192" s="177" t="s">
        <v>27</v>
      </c>
      <c r="D1192" s="178" t="s">
        <v>3</v>
      </c>
      <c r="E1192" s="178" t="s">
        <v>633</v>
      </c>
      <c r="F1192" s="178" t="s">
        <v>634</v>
      </c>
      <c r="G1192" s="178" t="s">
        <v>540</v>
      </c>
      <c r="H1192" s="172" t="s">
        <v>5815</v>
      </c>
      <c r="I1192" s="216" t="s">
        <v>643</v>
      </c>
      <c r="J1192" s="82" t="s">
        <v>3914</v>
      </c>
      <c r="K1192" s="82" t="s">
        <v>3916</v>
      </c>
      <c r="L1192" s="24" t="s">
        <v>272</v>
      </c>
      <c r="M1192" s="25" t="s">
        <v>273</v>
      </c>
      <c r="N1192" s="174" t="s">
        <v>273</v>
      </c>
      <c r="O1192" s="2" t="s">
        <v>273</v>
      </c>
      <c r="P1192" s="2" t="s">
        <v>272</v>
      </c>
      <c r="Q1192" s="2" t="s">
        <v>272</v>
      </c>
      <c r="R1192" s="2" t="s">
        <v>273</v>
      </c>
      <c r="S1192" s="25" t="s">
        <v>273</v>
      </c>
      <c r="T1192" s="215" t="s">
        <v>6160</v>
      </c>
      <c r="U1192" s="24" t="s">
        <v>272</v>
      </c>
      <c r="V1192" s="2" t="s">
        <v>273</v>
      </c>
      <c r="W1192" s="2" t="s">
        <v>272</v>
      </c>
      <c r="X1192" s="2" t="s">
        <v>273</v>
      </c>
      <c r="Y1192" s="25" t="s">
        <v>273</v>
      </c>
    </row>
    <row r="1193" spans="1:25">
      <c r="A1193" s="134" t="str">
        <f t="shared" si="18"/>
        <v>LUst_02.5</v>
      </c>
      <c r="C1193" s="177" t="s">
        <v>27</v>
      </c>
      <c r="D1193" s="178" t="s">
        <v>3</v>
      </c>
      <c r="E1193" s="178" t="s">
        <v>633</v>
      </c>
      <c r="F1193" s="178" t="s">
        <v>634</v>
      </c>
      <c r="G1193" s="178" t="s">
        <v>540</v>
      </c>
      <c r="H1193" s="178" t="s">
        <v>5815</v>
      </c>
      <c r="I1193" s="214" t="s">
        <v>643</v>
      </c>
      <c r="J1193" s="82" t="s">
        <v>3907</v>
      </c>
      <c r="K1193" s="82" t="s">
        <v>6161</v>
      </c>
      <c r="L1193" s="24" t="s">
        <v>272</v>
      </c>
      <c r="M1193" s="25" t="s">
        <v>273</v>
      </c>
      <c r="N1193" s="174" t="s">
        <v>273</v>
      </c>
      <c r="O1193" s="2" t="s">
        <v>273</v>
      </c>
      <c r="P1193" s="2" t="s">
        <v>272</v>
      </c>
      <c r="Q1193" s="2" t="s">
        <v>272</v>
      </c>
      <c r="R1193" s="2" t="s">
        <v>273</v>
      </c>
      <c r="S1193" s="25" t="s">
        <v>273</v>
      </c>
      <c r="T1193" s="215" t="s">
        <v>6160</v>
      </c>
      <c r="U1193" s="24" t="s">
        <v>272</v>
      </c>
      <c r="V1193" s="2" t="s">
        <v>273</v>
      </c>
      <c r="W1193" s="2" t="s">
        <v>272</v>
      </c>
      <c r="X1193" s="2" t="s">
        <v>273</v>
      </c>
      <c r="Y1193" s="25" t="s">
        <v>273</v>
      </c>
    </row>
    <row r="1194" spans="1:25">
      <c r="A1194" s="134" t="str">
        <f t="shared" si="18"/>
        <v>LUst_02.5</v>
      </c>
      <c r="C1194" s="177" t="s">
        <v>27</v>
      </c>
      <c r="D1194" s="178" t="s">
        <v>3</v>
      </c>
      <c r="E1194" s="178" t="s">
        <v>633</v>
      </c>
      <c r="F1194" s="178" t="s">
        <v>634</v>
      </c>
      <c r="G1194" s="178" t="s">
        <v>540</v>
      </c>
      <c r="H1194" s="178" t="s">
        <v>5815</v>
      </c>
      <c r="I1194" s="214" t="s">
        <v>643</v>
      </c>
      <c r="J1194" s="82" t="s">
        <v>3912</v>
      </c>
      <c r="K1194" s="82" t="s">
        <v>6162</v>
      </c>
      <c r="L1194" s="24" t="s">
        <v>272</v>
      </c>
      <c r="M1194" s="25" t="s">
        <v>273</v>
      </c>
      <c r="N1194" s="174" t="s">
        <v>273</v>
      </c>
      <c r="O1194" s="2" t="s">
        <v>273</v>
      </c>
      <c r="P1194" s="2" t="s">
        <v>272</v>
      </c>
      <c r="Q1194" s="2" t="s">
        <v>272</v>
      </c>
      <c r="R1194" s="2" t="s">
        <v>273</v>
      </c>
      <c r="S1194" s="25" t="s">
        <v>273</v>
      </c>
      <c r="T1194" s="215" t="s">
        <v>6160</v>
      </c>
      <c r="U1194" s="24" t="s">
        <v>272</v>
      </c>
      <c r="V1194" s="2" t="s">
        <v>273</v>
      </c>
      <c r="W1194" s="2" t="s">
        <v>272</v>
      </c>
      <c r="X1194" s="2" t="s">
        <v>273</v>
      </c>
      <c r="Y1194" s="25" t="s">
        <v>273</v>
      </c>
    </row>
    <row r="1195" spans="1:25">
      <c r="A1195" s="134" t="str">
        <f t="shared" si="18"/>
        <v>LVbu_02.1</v>
      </c>
      <c r="C1195" s="177" t="s">
        <v>28</v>
      </c>
      <c r="D1195" s="178" t="s">
        <v>1</v>
      </c>
      <c r="E1195" s="178" t="s">
        <v>538</v>
      </c>
      <c r="F1195" s="178" t="s">
        <v>539</v>
      </c>
      <c r="G1195" s="178" t="s">
        <v>540</v>
      </c>
      <c r="H1195" s="178" t="s">
        <v>5815</v>
      </c>
      <c r="I1195" s="214" t="s">
        <v>643</v>
      </c>
      <c r="J1195" s="82" t="s">
        <v>385</v>
      </c>
      <c r="K1195" s="82" t="s">
        <v>3935</v>
      </c>
      <c r="L1195" s="24" t="s">
        <v>272</v>
      </c>
      <c r="M1195" s="25" t="s">
        <v>273</v>
      </c>
      <c r="N1195" s="174" t="s">
        <v>272</v>
      </c>
      <c r="O1195" s="2" t="s">
        <v>272</v>
      </c>
      <c r="P1195" s="2" t="s">
        <v>273</v>
      </c>
      <c r="Q1195" s="2" t="s">
        <v>272</v>
      </c>
      <c r="R1195" s="2" t="s">
        <v>272</v>
      </c>
      <c r="S1195" s="25" t="s">
        <v>272</v>
      </c>
      <c r="T1195" s="215" t="s">
        <v>6163</v>
      </c>
      <c r="U1195" s="24" t="s">
        <v>273</v>
      </c>
      <c r="V1195" s="2" t="s">
        <v>273</v>
      </c>
      <c r="W1195" s="2" t="s">
        <v>273</v>
      </c>
      <c r="X1195" s="2" t="s">
        <v>273</v>
      </c>
      <c r="Y1195" s="25" t="s">
        <v>273</v>
      </c>
    </row>
    <row r="1196" spans="1:25">
      <c r="A1196" s="134" t="str">
        <f t="shared" si="18"/>
        <v>LVbu_03.1</v>
      </c>
      <c r="C1196" s="177" t="s">
        <v>28</v>
      </c>
      <c r="D1196" s="178" t="s">
        <v>1</v>
      </c>
      <c r="E1196" s="178" t="s">
        <v>541</v>
      </c>
      <c r="F1196" s="178" t="s">
        <v>542</v>
      </c>
      <c r="G1196" s="178" t="s">
        <v>540</v>
      </c>
      <c r="H1196" s="178" t="s">
        <v>5815</v>
      </c>
      <c r="I1196" s="214" t="s">
        <v>643</v>
      </c>
      <c r="J1196" s="82" t="s">
        <v>3936</v>
      </c>
      <c r="K1196" s="82" t="s">
        <v>3937</v>
      </c>
      <c r="L1196" s="24" t="s">
        <v>272</v>
      </c>
      <c r="M1196" s="25" t="s">
        <v>273</v>
      </c>
      <c r="N1196" s="174" t="s">
        <v>272</v>
      </c>
      <c r="O1196" s="2" t="s">
        <v>272</v>
      </c>
      <c r="P1196" s="2" t="s">
        <v>272</v>
      </c>
      <c r="Q1196" s="2" t="s">
        <v>272</v>
      </c>
      <c r="R1196" s="2" t="s">
        <v>272</v>
      </c>
      <c r="S1196" s="25" t="s">
        <v>273</v>
      </c>
      <c r="T1196" s="215" t="s">
        <v>6164</v>
      </c>
      <c r="U1196" s="24" t="s">
        <v>272</v>
      </c>
      <c r="V1196" s="2" t="s">
        <v>273</v>
      </c>
      <c r="W1196" s="2" t="s">
        <v>273</v>
      </c>
      <c r="X1196" s="2" t="s">
        <v>273</v>
      </c>
      <c r="Y1196" s="25" t="s">
        <v>273</v>
      </c>
    </row>
    <row r="1197" spans="1:25">
      <c r="A1197" s="134" t="str">
        <f t="shared" si="18"/>
        <v>LVbu_03.1</v>
      </c>
      <c r="C1197" s="177" t="s">
        <v>28</v>
      </c>
      <c r="D1197" s="178" t="s">
        <v>1</v>
      </c>
      <c r="E1197" s="178" t="s">
        <v>541</v>
      </c>
      <c r="F1197" s="178" t="s">
        <v>542</v>
      </c>
      <c r="G1197" s="178" t="s">
        <v>540</v>
      </c>
      <c r="H1197" s="178" t="s">
        <v>5815</v>
      </c>
      <c r="I1197" s="214" t="s">
        <v>643</v>
      </c>
      <c r="J1197" s="82" t="s">
        <v>3938</v>
      </c>
      <c r="K1197" s="82" t="s">
        <v>3939</v>
      </c>
      <c r="L1197" s="24" t="s">
        <v>272</v>
      </c>
      <c r="M1197" s="25" t="s">
        <v>273</v>
      </c>
      <c r="N1197" s="174" t="s">
        <v>273</v>
      </c>
      <c r="O1197" s="2" t="s">
        <v>273</v>
      </c>
      <c r="P1197" s="2" t="s">
        <v>272</v>
      </c>
      <c r="Q1197" s="2" t="s">
        <v>272</v>
      </c>
      <c r="R1197" s="2" t="s">
        <v>272</v>
      </c>
      <c r="S1197" s="25" t="s">
        <v>272</v>
      </c>
      <c r="T1197" s="215" t="s">
        <v>6165</v>
      </c>
      <c r="U1197" s="24" t="s">
        <v>273</v>
      </c>
      <c r="V1197" s="2" t="s">
        <v>273</v>
      </c>
      <c r="W1197" s="2" t="s">
        <v>272</v>
      </c>
      <c r="X1197" s="2" t="s">
        <v>273</v>
      </c>
      <c r="Y1197" s="25" t="s">
        <v>273</v>
      </c>
    </row>
    <row r="1198" spans="1:25">
      <c r="A1198" s="134" t="str">
        <f t="shared" si="18"/>
        <v>LVbu_03.1</v>
      </c>
      <c r="C1198" s="177" t="s">
        <v>28</v>
      </c>
      <c r="D1198" s="178" t="s">
        <v>1</v>
      </c>
      <c r="E1198" s="178" t="s">
        <v>541</v>
      </c>
      <c r="F1198" s="178" t="s">
        <v>542</v>
      </c>
      <c r="G1198" s="178" t="s">
        <v>540</v>
      </c>
      <c r="H1198" s="178" t="s">
        <v>5815</v>
      </c>
      <c r="I1198" s="214" t="s">
        <v>643</v>
      </c>
      <c r="J1198" s="82" t="s">
        <v>3938</v>
      </c>
      <c r="K1198" s="82" t="s">
        <v>3939</v>
      </c>
      <c r="L1198" s="24" t="s">
        <v>272</v>
      </c>
      <c r="M1198" s="25" t="s">
        <v>273</v>
      </c>
      <c r="N1198" s="174" t="s">
        <v>273</v>
      </c>
      <c r="O1198" s="2" t="s">
        <v>273</v>
      </c>
      <c r="P1198" s="2" t="s">
        <v>272</v>
      </c>
      <c r="Q1198" s="2" t="s">
        <v>272</v>
      </c>
      <c r="R1198" s="2" t="s">
        <v>272</v>
      </c>
      <c r="S1198" s="25" t="s">
        <v>272</v>
      </c>
      <c r="T1198" s="215" t="s">
        <v>6165</v>
      </c>
      <c r="U1198" s="24" t="s">
        <v>273</v>
      </c>
      <c r="V1198" s="2" t="s">
        <v>273</v>
      </c>
      <c r="W1198" s="2" t="s">
        <v>272</v>
      </c>
      <c r="X1198" s="2" t="s">
        <v>273</v>
      </c>
      <c r="Y1198" s="25" t="s">
        <v>273</v>
      </c>
    </row>
    <row r="1199" spans="1:25">
      <c r="A1199" s="134" t="str">
        <f t="shared" si="18"/>
        <v>LVbu_04.1</v>
      </c>
      <c r="C1199" s="177" t="s">
        <v>28</v>
      </c>
      <c r="D1199" s="178" t="s">
        <v>1</v>
      </c>
      <c r="E1199" s="178" t="s">
        <v>543</v>
      </c>
      <c r="F1199" s="178" t="s">
        <v>544</v>
      </c>
      <c r="G1199" s="178" t="s">
        <v>540</v>
      </c>
      <c r="H1199" s="178" t="s">
        <v>5815</v>
      </c>
      <c r="I1199" s="214" t="s">
        <v>643</v>
      </c>
      <c r="J1199" s="82" t="s">
        <v>385</v>
      </c>
      <c r="K1199" s="82" t="s">
        <v>3940</v>
      </c>
      <c r="L1199" s="24" t="s">
        <v>272</v>
      </c>
      <c r="M1199" s="25" t="s">
        <v>272</v>
      </c>
      <c r="N1199" s="174" t="s">
        <v>7</v>
      </c>
      <c r="O1199" s="2" t="s">
        <v>7</v>
      </c>
      <c r="P1199" s="2" t="s">
        <v>7</v>
      </c>
      <c r="Q1199" s="2" t="s">
        <v>7</v>
      </c>
      <c r="R1199" s="2" t="s">
        <v>7</v>
      </c>
      <c r="S1199" s="25" t="s">
        <v>7</v>
      </c>
      <c r="T1199" s="215" t="s">
        <v>6166</v>
      </c>
      <c r="U1199" s="24" t="s">
        <v>272</v>
      </c>
      <c r="V1199" s="2" t="s">
        <v>272</v>
      </c>
      <c r="W1199" s="2" t="s">
        <v>272</v>
      </c>
      <c r="X1199" s="2" t="s">
        <v>272</v>
      </c>
      <c r="Y1199" s="25" t="s">
        <v>272</v>
      </c>
    </row>
    <row r="1200" spans="1:25">
      <c r="A1200" s="134" t="str">
        <f t="shared" si="18"/>
        <v>LVbu_04.2</v>
      </c>
      <c r="C1200" s="177" t="s">
        <v>28</v>
      </c>
      <c r="D1200" s="178" t="s">
        <v>1</v>
      </c>
      <c r="E1200" s="178" t="s">
        <v>545</v>
      </c>
      <c r="F1200" s="178" t="s">
        <v>546</v>
      </c>
      <c r="G1200" s="178" t="s">
        <v>540</v>
      </c>
      <c r="H1200" s="172" t="s">
        <v>5815</v>
      </c>
      <c r="I1200" s="216" t="s">
        <v>643</v>
      </c>
      <c r="J1200" s="82" t="s">
        <v>385</v>
      </c>
      <c r="K1200" s="82" t="s">
        <v>244</v>
      </c>
      <c r="L1200" s="24" t="s">
        <v>272</v>
      </c>
      <c r="M1200" s="25" t="s">
        <v>272</v>
      </c>
      <c r="N1200" s="174" t="s">
        <v>7</v>
      </c>
      <c r="O1200" s="2" t="s">
        <v>7</v>
      </c>
      <c r="P1200" s="2" t="s">
        <v>7</v>
      </c>
      <c r="Q1200" s="2" t="s">
        <v>7</v>
      </c>
      <c r="R1200" s="2" t="s">
        <v>7</v>
      </c>
      <c r="S1200" s="25" t="s">
        <v>7</v>
      </c>
      <c r="T1200" s="215" t="s">
        <v>6166</v>
      </c>
      <c r="U1200" s="24" t="s">
        <v>272</v>
      </c>
      <c r="V1200" s="2" t="s">
        <v>272</v>
      </c>
      <c r="W1200" s="2" t="s">
        <v>272</v>
      </c>
      <c r="X1200" s="2" t="s">
        <v>272</v>
      </c>
      <c r="Y1200" s="25" t="s">
        <v>272</v>
      </c>
    </row>
    <row r="1201" spans="1:25">
      <c r="A1201" s="134" t="str">
        <f t="shared" si="18"/>
        <v>LVbu_04.2</v>
      </c>
      <c r="C1201" s="177" t="s">
        <v>28</v>
      </c>
      <c r="D1201" s="178" t="s">
        <v>1</v>
      </c>
      <c r="E1201" s="178" t="s">
        <v>545</v>
      </c>
      <c r="F1201" s="178" t="s">
        <v>546</v>
      </c>
      <c r="G1201" s="178" t="s">
        <v>540</v>
      </c>
      <c r="H1201" s="178" t="s">
        <v>5815</v>
      </c>
      <c r="I1201" s="214" t="s">
        <v>643</v>
      </c>
      <c r="J1201" s="82" t="s">
        <v>385</v>
      </c>
      <c r="K1201" s="82" t="s">
        <v>6167</v>
      </c>
      <c r="L1201" s="24" t="s">
        <v>272</v>
      </c>
      <c r="M1201" s="25" t="s">
        <v>272</v>
      </c>
      <c r="N1201" s="174" t="s">
        <v>7</v>
      </c>
      <c r="O1201" s="2" t="s">
        <v>7</v>
      </c>
      <c r="P1201" s="2" t="s">
        <v>7</v>
      </c>
      <c r="Q1201" s="2" t="s">
        <v>7</v>
      </c>
      <c r="R1201" s="2" t="s">
        <v>7</v>
      </c>
      <c r="S1201" s="25" t="s">
        <v>7</v>
      </c>
      <c r="T1201" s="215" t="s">
        <v>6166</v>
      </c>
      <c r="U1201" s="24" t="s">
        <v>272</v>
      </c>
      <c r="V1201" s="2" t="s">
        <v>272</v>
      </c>
      <c r="W1201" s="2" t="s">
        <v>272</v>
      </c>
      <c r="X1201" s="2" t="s">
        <v>272</v>
      </c>
      <c r="Y1201" s="25" t="s">
        <v>272</v>
      </c>
    </row>
    <row r="1202" spans="1:25">
      <c r="A1202" s="134" t="str">
        <f t="shared" si="18"/>
        <v>LVbu_05.1</v>
      </c>
      <c r="C1202" s="177" t="s">
        <v>28</v>
      </c>
      <c r="D1202" s="178" t="s">
        <v>1</v>
      </c>
      <c r="E1202" s="178" t="s">
        <v>547</v>
      </c>
      <c r="F1202" s="178" t="s">
        <v>548</v>
      </c>
      <c r="G1202" s="178" t="s">
        <v>540</v>
      </c>
      <c r="H1202" s="178" t="s">
        <v>5815</v>
      </c>
      <c r="I1202" s="214" t="s">
        <v>643</v>
      </c>
      <c r="J1202" s="82" t="s">
        <v>3942</v>
      </c>
      <c r="K1202" s="82" t="s">
        <v>3943</v>
      </c>
      <c r="L1202" s="24" t="s">
        <v>272</v>
      </c>
      <c r="M1202" s="25" t="s">
        <v>272</v>
      </c>
      <c r="N1202" s="174" t="s">
        <v>7</v>
      </c>
      <c r="O1202" s="2" t="s">
        <v>7</v>
      </c>
      <c r="P1202" s="2" t="s">
        <v>7</v>
      </c>
      <c r="Q1202" s="2" t="s">
        <v>7</v>
      </c>
      <c r="R1202" s="2" t="s">
        <v>7</v>
      </c>
      <c r="S1202" s="25" t="s">
        <v>7</v>
      </c>
      <c r="T1202" s="215"/>
      <c r="U1202" s="24" t="s">
        <v>272</v>
      </c>
      <c r="V1202" s="2" t="s">
        <v>272</v>
      </c>
      <c r="W1202" s="2" t="s">
        <v>272</v>
      </c>
      <c r="X1202" s="2" t="s">
        <v>272</v>
      </c>
      <c r="Y1202" s="25" t="s">
        <v>272</v>
      </c>
    </row>
    <row r="1203" spans="1:25">
      <c r="A1203" s="134" t="str">
        <f t="shared" si="18"/>
        <v>LVbu_05.1</v>
      </c>
      <c r="C1203" s="177" t="s">
        <v>28</v>
      </c>
      <c r="D1203" s="178" t="s">
        <v>1</v>
      </c>
      <c r="E1203" s="178" t="s">
        <v>547</v>
      </c>
      <c r="F1203" s="178" t="s">
        <v>548</v>
      </c>
      <c r="G1203" s="178" t="s">
        <v>540</v>
      </c>
      <c r="H1203" s="178" t="s">
        <v>5815</v>
      </c>
      <c r="I1203" s="214" t="s">
        <v>643</v>
      </c>
      <c r="J1203" s="82" t="s">
        <v>3944</v>
      </c>
      <c r="K1203" s="82" t="s">
        <v>6168</v>
      </c>
      <c r="L1203" s="24" t="s">
        <v>272</v>
      </c>
      <c r="M1203" s="25" t="s">
        <v>273</v>
      </c>
      <c r="N1203" s="174" t="s">
        <v>273</v>
      </c>
      <c r="O1203" s="2" t="s">
        <v>273</v>
      </c>
      <c r="P1203" s="2" t="s">
        <v>273</v>
      </c>
      <c r="Q1203" s="2" t="s">
        <v>272</v>
      </c>
      <c r="R1203" s="2" t="s">
        <v>272</v>
      </c>
      <c r="S1203" s="25" t="s">
        <v>273</v>
      </c>
      <c r="T1203" s="215" t="s">
        <v>6169</v>
      </c>
      <c r="U1203" s="24" t="s">
        <v>272</v>
      </c>
      <c r="V1203" s="2" t="s">
        <v>273</v>
      </c>
      <c r="W1203" s="2" t="s">
        <v>273</v>
      </c>
      <c r="X1203" s="2" t="s">
        <v>273</v>
      </c>
      <c r="Y1203" s="25" t="s">
        <v>273</v>
      </c>
    </row>
    <row r="1204" spans="1:25">
      <c r="A1204" s="134" t="str">
        <f t="shared" si="18"/>
        <v>LVbu_06.1</v>
      </c>
      <c r="C1204" s="177" t="s">
        <v>28</v>
      </c>
      <c r="D1204" s="178" t="s">
        <v>1</v>
      </c>
      <c r="E1204" s="178" t="s">
        <v>553</v>
      </c>
      <c r="F1204" s="178" t="s">
        <v>554</v>
      </c>
      <c r="G1204" s="178" t="s">
        <v>540</v>
      </c>
      <c r="H1204" s="178" t="s">
        <v>5815</v>
      </c>
      <c r="I1204" s="214" t="s">
        <v>643</v>
      </c>
      <c r="J1204" s="82" t="s">
        <v>3927</v>
      </c>
      <c r="K1204" s="82" t="s">
        <v>3937</v>
      </c>
      <c r="L1204" s="24" t="s">
        <v>272</v>
      </c>
      <c r="M1204" s="25" t="s">
        <v>273</v>
      </c>
      <c r="N1204" s="174" t="s">
        <v>272</v>
      </c>
      <c r="O1204" s="2" t="s">
        <v>273</v>
      </c>
      <c r="P1204" s="2" t="s">
        <v>272</v>
      </c>
      <c r="Q1204" s="2" t="s">
        <v>272</v>
      </c>
      <c r="R1204" s="2" t="s">
        <v>272</v>
      </c>
      <c r="S1204" s="25" t="s">
        <v>273</v>
      </c>
      <c r="T1204" s="215" t="s">
        <v>6164</v>
      </c>
      <c r="U1204" s="24" t="s">
        <v>272</v>
      </c>
      <c r="V1204" s="2" t="s">
        <v>273</v>
      </c>
      <c r="W1204" s="2" t="s">
        <v>272</v>
      </c>
      <c r="X1204" s="2" t="s">
        <v>273</v>
      </c>
      <c r="Y1204" s="25" t="s">
        <v>273</v>
      </c>
    </row>
    <row r="1205" spans="1:25">
      <c r="A1205" s="134" t="str">
        <f t="shared" si="18"/>
        <v>LVbu_06.1</v>
      </c>
      <c r="C1205" s="177" t="s">
        <v>28</v>
      </c>
      <c r="D1205" s="178" t="s">
        <v>1</v>
      </c>
      <c r="E1205" s="178" t="s">
        <v>553</v>
      </c>
      <c r="F1205" s="178" t="s">
        <v>554</v>
      </c>
      <c r="G1205" s="178" t="s">
        <v>540</v>
      </c>
      <c r="H1205" s="178" t="s">
        <v>5815</v>
      </c>
      <c r="I1205" s="214" t="s">
        <v>643</v>
      </c>
      <c r="J1205" s="82" t="s">
        <v>385</v>
      </c>
      <c r="K1205" s="82" t="s">
        <v>3947</v>
      </c>
      <c r="L1205" s="24" t="s">
        <v>272</v>
      </c>
      <c r="M1205" s="25" t="s">
        <v>273</v>
      </c>
      <c r="N1205" s="174" t="s">
        <v>273</v>
      </c>
      <c r="O1205" s="2" t="s">
        <v>273</v>
      </c>
      <c r="P1205" s="2" t="s">
        <v>273</v>
      </c>
      <c r="Q1205" s="2" t="s">
        <v>273</v>
      </c>
      <c r="R1205" s="2" t="s">
        <v>272</v>
      </c>
      <c r="S1205" s="25" t="s">
        <v>272</v>
      </c>
      <c r="T1205" s="215" t="s">
        <v>6170</v>
      </c>
      <c r="U1205" s="24" t="s">
        <v>273</v>
      </c>
      <c r="V1205" s="2" t="s">
        <v>273</v>
      </c>
      <c r="W1205" s="2" t="s">
        <v>273</v>
      </c>
      <c r="X1205" s="2" t="s">
        <v>273</v>
      </c>
      <c r="Y1205" s="25" t="s">
        <v>273</v>
      </c>
    </row>
    <row r="1206" spans="1:25">
      <c r="A1206" s="134" t="str">
        <f t="shared" si="18"/>
        <v>LVbu_06.2</v>
      </c>
      <c r="C1206" s="177" t="s">
        <v>28</v>
      </c>
      <c r="D1206" s="178" t="s">
        <v>1</v>
      </c>
      <c r="E1206" s="178" t="s">
        <v>555</v>
      </c>
      <c r="F1206" s="178" t="s">
        <v>556</v>
      </c>
      <c r="G1206" s="178" t="s">
        <v>540</v>
      </c>
      <c r="H1206" s="178" t="s">
        <v>5815</v>
      </c>
      <c r="I1206" s="214" t="s">
        <v>643</v>
      </c>
      <c r="J1206" s="82" t="s">
        <v>385</v>
      </c>
      <c r="K1206" s="82" t="s">
        <v>3947</v>
      </c>
      <c r="L1206" s="24" t="s">
        <v>272</v>
      </c>
      <c r="M1206" s="25" t="s">
        <v>273</v>
      </c>
      <c r="N1206" s="174" t="s">
        <v>273</v>
      </c>
      <c r="O1206" s="2" t="s">
        <v>273</v>
      </c>
      <c r="P1206" s="2" t="s">
        <v>273</v>
      </c>
      <c r="Q1206" s="2" t="s">
        <v>273</v>
      </c>
      <c r="R1206" s="2" t="s">
        <v>272</v>
      </c>
      <c r="S1206" s="25" t="s">
        <v>272</v>
      </c>
      <c r="T1206" s="215" t="s">
        <v>6170</v>
      </c>
      <c r="U1206" s="24" t="s">
        <v>273</v>
      </c>
      <c r="V1206" s="2" t="s">
        <v>273</v>
      </c>
      <c r="W1206" s="2" t="s">
        <v>273</v>
      </c>
      <c r="X1206" s="2" t="s">
        <v>273</v>
      </c>
      <c r="Y1206" s="25" t="s">
        <v>273</v>
      </c>
    </row>
    <row r="1207" spans="1:25">
      <c r="A1207" s="134" t="str">
        <f t="shared" si="18"/>
        <v>LVbu_07.1</v>
      </c>
      <c r="C1207" s="177" t="s">
        <v>28</v>
      </c>
      <c r="D1207" s="178" t="s">
        <v>1</v>
      </c>
      <c r="E1207" s="178" t="s">
        <v>561</v>
      </c>
      <c r="F1207" s="178" t="s">
        <v>562</v>
      </c>
      <c r="G1207" s="178" t="s">
        <v>533</v>
      </c>
      <c r="H1207" s="178" t="s">
        <v>5815</v>
      </c>
      <c r="I1207" s="214" t="s">
        <v>643</v>
      </c>
      <c r="J1207" s="82" t="s">
        <v>3950</v>
      </c>
      <c r="K1207" s="82" t="s">
        <v>3951</v>
      </c>
      <c r="L1207" s="24" t="s">
        <v>273</v>
      </c>
      <c r="M1207" s="25" t="s">
        <v>273</v>
      </c>
      <c r="N1207" s="174" t="s">
        <v>273</v>
      </c>
      <c r="O1207" s="2" t="s">
        <v>273</v>
      </c>
      <c r="P1207" s="2" t="s">
        <v>273</v>
      </c>
      <c r="Q1207" s="2" t="s">
        <v>273</v>
      </c>
      <c r="R1207" s="2" t="s">
        <v>272</v>
      </c>
      <c r="S1207" s="25" t="s">
        <v>272</v>
      </c>
      <c r="T1207" s="215"/>
      <c r="U1207" s="24" t="s">
        <v>7</v>
      </c>
      <c r="V1207" s="2" t="s">
        <v>7</v>
      </c>
      <c r="W1207" s="2" t="s">
        <v>7</v>
      </c>
      <c r="X1207" s="2" t="s">
        <v>7</v>
      </c>
      <c r="Y1207" s="25" t="s">
        <v>7</v>
      </c>
    </row>
    <row r="1208" spans="1:25">
      <c r="A1208" s="134" t="str">
        <f t="shared" si="18"/>
        <v>LVbu_07.1</v>
      </c>
      <c r="C1208" s="177" t="s">
        <v>28</v>
      </c>
      <c r="D1208" s="178" t="s">
        <v>1</v>
      </c>
      <c r="E1208" s="178" t="s">
        <v>561</v>
      </c>
      <c r="F1208" s="178" t="s">
        <v>562</v>
      </c>
      <c r="G1208" s="178" t="s">
        <v>533</v>
      </c>
      <c r="H1208" s="172" t="s">
        <v>5815</v>
      </c>
      <c r="I1208" s="216" t="s">
        <v>643</v>
      </c>
      <c r="J1208" s="82" t="s">
        <v>3927</v>
      </c>
      <c r="K1208" s="82" t="s">
        <v>3952</v>
      </c>
      <c r="L1208" s="24" t="s">
        <v>272</v>
      </c>
      <c r="M1208" s="25" t="s">
        <v>273</v>
      </c>
      <c r="N1208" s="174" t="s">
        <v>273</v>
      </c>
      <c r="O1208" s="2" t="s">
        <v>273</v>
      </c>
      <c r="P1208" s="2" t="s">
        <v>273</v>
      </c>
      <c r="Q1208" s="2" t="s">
        <v>272</v>
      </c>
      <c r="R1208" s="2" t="s">
        <v>272</v>
      </c>
      <c r="S1208" s="25" t="s">
        <v>273</v>
      </c>
      <c r="T1208" s="215"/>
      <c r="U1208" s="24" t="s">
        <v>7</v>
      </c>
      <c r="V1208" s="2" t="s">
        <v>7</v>
      </c>
      <c r="W1208" s="2" t="s">
        <v>7</v>
      </c>
      <c r="X1208" s="2" t="s">
        <v>7</v>
      </c>
      <c r="Y1208" s="25" t="s">
        <v>7</v>
      </c>
    </row>
    <row r="1209" spans="1:25">
      <c r="A1209" s="134" t="str">
        <f t="shared" si="18"/>
        <v>LVbu_07.2</v>
      </c>
      <c r="C1209" s="177" t="s">
        <v>28</v>
      </c>
      <c r="D1209" s="178" t="s">
        <v>1</v>
      </c>
      <c r="E1209" s="178" t="s">
        <v>563</v>
      </c>
      <c r="F1209" s="178" t="s">
        <v>564</v>
      </c>
      <c r="G1209" s="178" t="s">
        <v>540</v>
      </c>
      <c r="H1209" s="178" t="s">
        <v>5815</v>
      </c>
      <c r="I1209" s="214" t="s">
        <v>54</v>
      </c>
      <c r="J1209" s="82" t="s">
        <v>3953</v>
      </c>
      <c r="K1209" s="82" t="s">
        <v>3954</v>
      </c>
      <c r="L1209" s="24" t="s">
        <v>273</v>
      </c>
      <c r="M1209" s="25" t="s">
        <v>273</v>
      </c>
      <c r="N1209" s="174" t="s">
        <v>273</v>
      </c>
      <c r="O1209" s="2" t="s">
        <v>273</v>
      </c>
      <c r="P1209" s="2" t="s">
        <v>273</v>
      </c>
      <c r="Q1209" s="2" t="s">
        <v>272</v>
      </c>
      <c r="R1209" s="2" t="s">
        <v>272</v>
      </c>
      <c r="S1209" s="25" t="s">
        <v>272</v>
      </c>
      <c r="T1209" s="215" t="s">
        <v>6171</v>
      </c>
      <c r="U1209" s="24" t="s">
        <v>273</v>
      </c>
      <c r="V1209" s="2" t="s">
        <v>273</v>
      </c>
      <c r="W1209" s="2" t="s">
        <v>273</v>
      </c>
      <c r="X1209" s="2" t="s">
        <v>273</v>
      </c>
      <c r="Y1209" s="25" t="s">
        <v>273</v>
      </c>
    </row>
    <row r="1210" spans="1:25">
      <c r="A1210" s="134" t="str">
        <f t="shared" si="18"/>
        <v>LVca_01.1</v>
      </c>
      <c r="C1210" s="177" t="s">
        <v>28</v>
      </c>
      <c r="D1210" s="178" t="s">
        <v>495</v>
      </c>
      <c r="E1210" s="178" t="s">
        <v>565</v>
      </c>
      <c r="F1210" s="178" t="s">
        <v>566</v>
      </c>
      <c r="G1210" s="178" t="s">
        <v>540</v>
      </c>
      <c r="H1210" s="178" t="s">
        <v>5815</v>
      </c>
      <c r="I1210" s="214" t="s">
        <v>643</v>
      </c>
      <c r="J1210" s="82" t="s">
        <v>3955</v>
      </c>
      <c r="K1210" s="82" t="s">
        <v>3956</v>
      </c>
      <c r="L1210" s="24" t="s">
        <v>272</v>
      </c>
      <c r="M1210" s="25" t="s">
        <v>272</v>
      </c>
      <c r="N1210" s="174" t="s">
        <v>7</v>
      </c>
      <c r="O1210" s="2" t="s">
        <v>7</v>
      </c>
      <c r="P1210" s="2" t="s">
        <v>7</v>
      </c>
      <c r="Q1210" s="2" t="s">
        <v>7</v>
      </c>
      <c r="R1210" s="2" t="s">
        <v>7</v>
      </c>
      <c r="S1210" s="25" t="s">
        <v>7</v>
      </c>
      <c r="T1210" s="215" t="s">
        <v>6172</v>
      </c>
      <c r="U1210" s="24" t="s">
        <v>272</v>
      </c>
      <c r="V1210" s="2" t="s">
        <v>273</v>
      </c>
      <c r="W1210" s="2" t="s">
        <v>272</v>
      </c>
      <c r="X1210" s="2" t="s">
        <v>272</v>
      </c>
      <c r="Y1210" s="25" t="s">
        <v>272</v>
      </c>
    </row>
    <row r="1211" spans="1:25">
      <c r="A1211" s="134" t="str">
        <f t="shared" si="18"/>
        <v>LVca_01.1</v>
      </c>
      <c r="C1211" s="177" t="s">
        <v>28</v>
      </c>
      <c r="D1211" s="178" t="s">
        <v>495</v>
      </c>
      <c r="E1211" s="178" t="s">
        <v>565</v>
      </c>
      <c r="F1211" s="178" t="s">
        <v>566</v>
      </c>
      <c r="G1211" s="178" t="s">
        <v>540</v>
      </c>
      <c r="H1211" s="178" t="s">
        <v>5815</v>
      </c>
      <c r="I1211" s="214" t="s">
        <v>643</v>
      </c>
      <c r="J1211" s="82" t="s">
        <v>3927</v>
      </c>
      <c r="K1211" s="82" t="s">
        <v>3957</v>
      </c>
      <c r="L1211" s="24" t="s">
        <v>272</v>
      </c>
      <c r="M1211" s="25" t="s">
        <v>272</v>
      </c>
      <c r="N1211" s="174" t="s">
        <v>7</v>
      </c>
      <c r="O1211" s="2" t="s">
        <v>7</v>
      </c>
      <c r="P1211" s="2" t="s">
        <v>7</v>
      </c>
      <c r="Q1211" s="2" t="s">
        <v>7</v>
      </c>
      <c r="R1211" s="2" t="s">
        <v>7</v>
      </c>
      <c r="S1211" s="25" t="s">
        <v>7</v>
      </c>
      <c r="T1211" s="215"/>
      <c r="U1211" s="24" t="s">
        <v>272</v>
      </c>
      <c r="V1211" s="2" t="s">
        <v>273</v>
      </c>
      <c r="W1211" s="2" t="s">
        <v>272</v>
      </c>
      <c r="X1211" s="2" t="s">
        <v>272</v>
      </c>
      <c r="Y1211" s="25" t="s">
        <v>272</v>
      </c>
    </row>
    <row r="1212" spans="1:25">
      <c r="A1212" s="134" t="str">
        <f t="shared" si="18"/>
        <v>LVca_01.1</v>
      </c>
      <c r="C1212" s="177" t="s">
        <v>28</v>
      </c>
      <c r="D1212" s="178" t="s">
        <v>495</v>
      </c>
      <c r="E1212" s="178" t="s">
        <v>565</v>
      </c>
      <c r="F1212" s="178" t="s">
        <v>566</v>
      </c>
      <c r="G1212" s="178" t="s">
        <v>540</v>
      </c>
      <c r="H1212" s="178" t="s">
        <v>5815</v>
      </c>
      <c r="I1212" s="214" t="s">
        <v>643</v>
      </c>
      <c r="J1212" s="82" t="s">
        <v>3927</v>
      </c>
      <c r="K1212" s="82" t="s">
        <v>3958</v>
      </c>
      <c r="L1212" s="24" t="s">
        <v>273</v>
      </c>
      <c r="M1212" s="25" t="s">
        <v>273</v>
      </c>
      <c r="N1212" s="174" t="s">
        <v>272</v>
      </c>
      <c r="O1212" s="2" t="s">
        <v>273</v>
      </c>
      <c r="P1212" s="2" t="s">
        <v>273</v>
      </c>
      <c r="Q1212" s="2" t="s">
        <v>272</v>
      </c>
      <c r="R1212" s="2" t="s">
        <v>272</v>
      </c>
      <c r="S1212" s="25" t="s">
        <v>272</v>
      </c>
      <c r="T1212" s="215" t="s">
        <v>6173</v>
      </c>
      <c r="U1212" s="24" t="s">
        <v>273</v>
      </c>
      <c r="V1212" s="2" t="s">
        <v>273</v>
      </c>
      <c r="W1212" s="2" t="s">
        <v>273</v>
      </c>
      <c r="X1212" s="2" t="s">
        <v>273</v>
      </c>
      <c r="Y1212" s="25" t="s">
        <v>273</v>
      </c>
    </row>
    <row r="1213" spans="1:25">
      <c r="A1213" s="134" t="str">
        <f t="shared" si="18"/>
        <v>LVca_01.2</v>
      </c>
      <c r="C1213" s="177" t="s">
        <v>28</v>
      </c>
      <c r="D1213" s="178" t="s">
        <v>495</v>
      </c>
      <c r="E1213" s="178" t="s">
        <v>567</v>
      </c>
      <c r="F1213" s="178" t="s">
        <v>568</v>
      </c>
      <c r="G1213" s="178" t="s">
        <v>533</v>
      </c>
      <c r="H1213" s="178" t="s">
        <v>5815</v>
      </c>
      <c r="I1213" s="214" t="s">
        <v>643</v>
      </c>
      <c r="J1213" s="82" t="s">
        <v>3944</v>
      </c>
      <c r="K1213" s="82" t="s">
        <v>3959</v>
      </c>
      <c r="L1213" s="24" t="s">
        <v>272</v>
      </c>
      <c r="M1213" s="25" t="s">
        <v>272</v>
      </c>
      <c r="N1213" s="174" t="s">
        <v>7</v>
      </c>
      <c r="O1213" s="2" t="s">
        <v>7</v>
      </c>
      <c r="P1213" s="2" t="s">
        <v>7</v>
      </c>
      <c r="Q1213" s="2" t="s">
        <v>7</v>
      </c>
      <c r="R1213" s="2" t="s">
        <v>7</v>
      </c>
      <c r="S1213" s="25" t="s">
        <v>7</v>
      </c>
      <c r="T1213" s="215"/>
      <c r="U1213" s="24" t="s">
        <v>7</v>
      </c>
      <c r="V1213" s="2" t="s">
        <v>7</v>
      </c>
      <c r="W1213" s="2" t="s">
        <v>7</v>
      </c>
      <c r="X1213" s="2" t="s">
        <v>7</v>
      </c>
      <c r="Y1213" s="25" t="s">
        <v>7</v>
      </c>
    </row>
    <row r="1214" spans="1:25">
      <c r="A1214" s="134" t="str">
        <f t="shared" si="18"/>
        <v>LVca_01.2</v>
      </c>
      <c r="C1214" s="177" t="s">
        <v>28</v>
      </c>
      <c r="D1214" s="178" t="s">
        <v>495</v>
      </c>
      <c r="E1214" s="178" t="s">
        <v>567</v>
      </c>
      <c r="F1214" s="178" t="s">
        <v>568</v>
      </c>
      <c r="G1214" s="178" t="s">
        <v>533</v>
      </c>
      <c r="H1214" s="178" t="s">
        <v>5815</v>
      </c>
      <c r="I1214" s="214" t="s">
        <v>643</v>
      </c>
      <c r="J1214" s="82" t="s">
        <v>3927</v>
      </c>
      <c r="K1214" s="82" t="s">
        <v>3957</v>
      </c>
      <c r="L1214" s="24" t="s">
        <v>272</v>
      </c>
      <c r="M1214" s="25" t="s">
        <v>272</v>
      </c>
      <c r="N1214" s="174" t="s">
        <v>7</v>
      </c>
      <c r="O1214" s="2" t="s">
        <v>7</v>
      </c>
      <c r="P1214" s="2" t="s">
        <v>7</v>
      </c>
      <c r="Q1214" s="2" t="s">
        <v>7</v>
      </c>
      <c r="R1214" s="2" t="s">
        <v>7</v>
      </c>
      <c r="S1214" s="25" t="s">
        <v>7</v>
      </c>
      <c r="T1214" s="215"/>
      <c r="U1214" s="24" t="s">
        <v>7</v>
      </c>
      <c r="V1214" s="2" t="s">
        <v>7</v>
      </c>
      <c r="W1214" s="2" t="s">
        <v>7</v>
      </c>
      <c r="X1214" s="2" t="s">
        <v>7</v>
      </c>
      <c r="Y1214" s="25" t="s">
        <v>7</v>
      </c>
    </row>
    <row r="1215" spans="1:25">
      <c r="A1215" s="134" t="str">
        <f t="shared" si="18"/>
        <v>LVca_01.3</v>
      </c>
      <c r="C1215" s="177" t="s">
        <v>28</v>
      </c>
      <c r="D1215" s="178" t="s">
        <v>495</v>
      </c>
      <c r="E1215" s="178" t="s">
        <v>569</v>
      </c>
      <c r="F1215" s="178" t="s">
        <v>570</v>
      </c>
      <c r="G1215" s="178" t="s">
        <v>540</v>
      </c>
      <c r="H1215" s="178" t="s">
        <v>5815</v>
      </c>
      <c r="I1215" s="214" t="s">
        <v>643</v>
      </c>
      <c r="J1215" s="82" t="s">
        <v>3955</v>
      </c>
      <c r="K1215" s="82" t="s">
        <v>3956</v>
      </c>
      <c r="L1215" s="24" t="s">
        <v>272</v>
      </c>
      <c r="M1215" s="25" t="s">
        <v>272</v>
      </c>
      <c r="N1215" s="174" t="s">
        <v>7</v>
      </c>
      <c r="O1215" s="2" t="s">
        <v>7</v>
      </c>
      <c r="P1215" s="2" t="s">
        <v>7</v>
      </c>
      <c r="Q1215" s="2" t="s">
        <v>7</v>
      </c>
      <c r="R1215" s="2" t="s">
        <v>7</v>
      </c>
      <c r="S1215" s="25" t="s">
        <v>7</v>
      </c>
      <c r="T1215" s="215" t="s">
        <v>6172</v>
      </c>
      <c r="U1215" s="24" t="s">
        <v>272</v>
      </c>
      <c r="V1215" s="2" t="s">
        <v>273</v>
      </c>
      <c r="W1215" s="2" t="s">
        <v>272</v>
      </c>
      <c r="X1215" s="2" t="s">
        <v>272</v>
      </c>
      <c r="Y1215" s="25" t="s">
        <v>272</v>
      </c>
    </row>
    <row r="1216" spans="1:25">
      <c r="A1216" s="134" t="str">
        <f t="shared" si="18"/>
        <v>LVca_01.3</v>
      </c>
      <c r="C1216" s="177" t="s">
        <v>28</v>
      </c>
      <c r="D1216" s="178" t="s">
        <v>495</v>
      </c>
      <c r="E1216" s="178" t="s">
        <v>569</v>
      </c>
      <c r="F1216" s="178" t="s">
        <v>570</v>
      </c>
      <c r="G1216" s="178" t="s">
        <v>540</v>
      </c>
      <c r="H1216" s="172" t="s">
        <v>5815</v>
      </c>
      <c r="I1216" s="216" t="s">
        <v>643</v>
      </c>
      <c r="J1216" s="82" t="s">
        <v>3944</v>
      </c>
      <c r="K1216" s="82" t="s">
        <v>3959</v>
      </c>
      <c r="L1216" s="24" t="s">
        <v>272</v>
      </c>
      <c r="M1216" s="25" t="s">
        <v>272</v>
      </c>
      <c r="N1216" s="174" t="s">
        <v>7</v>
      </c>
      <c r="O1216" s="2" t="s">
        <v>7</v>
      </c>
      <c r="P1216" s="2" t="s">
        <v>7</v>
      </c>
      <c r="Q1216" s="2" t="s">
        <v>7</v>
      </c>
      <c r="R1216" s="2" t="s">
        <v>7</v>
      </c>
      <c r="S1216" s="25" t="s">
        <v>7</v>
      </c>
      <c r="T1216" s="215" t="s">
        <v>6174</v>
      </c>
      <c r="U1216" s="24" t="s">
        <v>272</v>
      </c>
      <c r="V1216" s="2" t="s">
        <v>273</v>
      </c>
      <c r="W1216" s="2" t="s">
        <v>272</v>
      </c>
      <c r="X1216" s="2" t="s">
        <v>272</v>
      </c>
      <c r="Y1216" s="25" t="s">
        <v>272</v>
      </c>
    </row>
    <row r="1217" spans="1:25">
      <c r="A1217" s="134" t="str">
        <f t="shared" si="18"/>
        <v>LVca_01.3</v>
      </c>
      <c r="C1217" s="177" t="s">
        <v>28</v>
      </c>
      <c r="D1217" s="178" t="s">
        <v>495</v>
      </c>
      <c r="E1217" s="178" t="s">
        <v>569</v>
      </c>
      <c r="F1217" s="178" t="s">
        <v>570</v>
      </c>
      <c r="G1217" s="178" t="s">
        <v>540</v>
      </c>
      <c r="H1217" s="178" t="s">
        <v>5815</v>
      </c>
      <c r="I1217" s="214" t="s">
        <v>643</v>
      </c>
      <c r="J1217" s="82" t="s">
        <v>3927</v>
      </c>
      <c r="K1217" s="82" t="s">
        <v>3957</v>
      </c>
      <c r="L1217" s="24" t="s">
        <v>272</v>
      </c>
      <c r="M1217" s="25" t="s">
        <v>273</v>
      </c>
      <c r="N1217" s="174" t="s">
        <v>272</v>
      </c>
      <c r="O1217" s="2" t="s">
        <v>273</v>
      </c>
      <c r="P1217" s="2" t="s">
        <v>273</v>
      </c>
      <c r="Q1217" s="2" t="s">
        <v>272</v>
      </c>
      <c r="R1217" s="2" t="s">
        <v>272</v>
      </c>
      <c r="S1217" s="25" t="s">
        <v>272</v>
      </c>
      <c r="T1217" s="215" t="s">
        <v>6175</v>
      </c>
      <c r="U1217" s="24" t="s">
        <v>272</v>
      </c>
      <c r="V1217" s="2" t="s">
        <v>273</v>
      </c>
      <c r="W1217" s="2" t="s">
        <v>272</v>
      </c>
      <c r="X1217" s="2" t="s">
        <v>273</v>
      </c>
      <c r="Y1217" s="25" t="s">
        <v>273</v>
      </c>
    </row>
    <row r="1218" spans="1:25">
      <c r="A1218" s="134" t="str">
        <f t="shared" si="18"/>
        <v>LVca_01.4</v>
      </c>
      <c r="C1218" s="177" t="s">
        <v>28</v>
      </c>
      <c r="D1218" s="178" t="s">
        <v>495</v>
      </c>
      <c r="E1218" s="178" t="s">
        <v>571</v>
      </c>
      <c r="F1218" s="178" t="s">
        <v>572</v>
      </c>
      <c r="G1218" s="178" t="s">
        <v>540</v>
      </c>
      <c r="H1218" s="178" t="s">
        <v>5815</v>
      </c>
      <c r="I1218" s="214" t="s">
        <v>643</v>
      </c>
      <c r="J1218" s="82" t="s">
        <v>3944</v>
      </c>
      <c r="K1218" s="82" t="s">
        <v>3960</v>
      </c>
      <c r="L1218" s="24" t="s">
        <v>273</v>
      </c>
      <c r="M1218" s="25" t="s">
        <v>273</v>
      </c>
      <c r="N1218" s="174" t="s">
        <v>273</v>
      </c>
      <c r="O1218" s="2" t="s">
        <v>273</v>
      </c>
      <c r="P1218" s="2" t="s">
        <v>273</v>
      </c>
      <c r="Q1218" s="2" t="s">
        <v>273</v>
      </c>
      <c r="R1218" s="2" t="s">
        <v>272</v>
      </c>
      <c r="S1218" s="25" t="s">
        <v>272</v>
      </c>
      <c r="T1218" s="215" t="s">
        <v>6176</v>
      </c>
      <c r="U1218" s="24" t="s">
        <v>273</v>
      </c>
      <c r="V1218" s="2" t="s">
        <v>273</v>
      </c>
      <c r="W1218" s="2" t="s">
        <v>273</v>
      </c>
      <c r="X1218" s="2" t="s">
        <v>273</v>
      </c>
      <c r="Y1218" s="25" t="s">
        <v>273</v>
      </c>
    </row>
    <row r="1219" spans="1:25">
      <c r="A1219" s="134" t="str">
        <f t="shared" si="18"/>
        <v>LVca_02.6</v>
      </c>
      <c r="C1219" s="177" t="s">
        <v>28</v>
      </c>
      <c r="D1219" s="178" t="s">
        <v>495</v>
      </c>
      <c r="E1219" s="178" t="s">
        <v>583</v>
      </c>
      <c r="F1219" s="178" t="s">
        <v>584</v>
      </c>
      <c r="G1219" s="178" t="s">
        <v>540</v>
      </c>
      <c r="H1219" s="178" t="s">
        <v>5815</v>
      </c>
      <c r="I1219" s="214" t="s">
        <v>643</v>
      </c>
      <c r="J1219" s="82" t="s">
        <v>3927</v>
      </c>
      <c r="K1219" s="82" t="s">
        <v>3978</v>
      </c>
      <c r="L1219" s="24" t="s">
        <v>273</v>
      </c>
      <c r="M1219" s="25" t="s">
        <v>273</v>
      </c>
      <c r="N1219" s="174" t="s">
        <v>272</v>
      </c>
      <c r="O1219" s="2" t="s">
        <v>272</v>
      </c>
      <c r="P1219" s="2" t="s">
        <v>272</v>
      </c>
      <c r="Q1219" s="2" t="s">
        <v>272</v>
      </c>
      <c r="R1219" s="2" t="s">
        <v>272</v>
      </c>
      <c r="S1219" s="25" t="s">
        <v>272</v>
      </c>
      <c r="T1219" s="215" t="s">
        <v>6174</v>
      </c>
      <c r="U1219" s="24" t="s">
        <v>273</v>
      </c>
      <c r="V1219" s="2" t="s">
        <v>273</v>
      </c>
      <c r="W1219" s="2" t="s">
        <v>273</v>
      </c>
      <c r="X1219" s="2" t="s">
        <v>273</v>
      </c>
      <c r="Y1219" s="25" t="s">
        <v>273</v>
      </c>
    </row>
    <row r="1220" spans="1:25">
      <c r="A1220" s="134" t="str">
        <f t="shared" si="18"/>
        <v>LVca_02.6</v>
      </c>
      <c r="C1220" s="177" t="s">
        <v>28</v>
      </c>
      <c r="D1220" s="178" t="s">
        <v>495</v>
      </c>
      <c r="E1220" s="178" t="s">
        <v>583</v>
      </c>
      <c r="F1220" s="178" t="s">
        <v>584</v>
      </c>
      <c r="G1220" s="178" t="s">
        <v>540</v>
      </c>
      <c r="H1220" s="178" t="s">
        <v>5815</v>
      </c>
      <c r="I1220" s="214" t="s">
        <v>643</v>
      </c>
      <c r="J1220" s="82" t="s">
        <v>385</v>
      </c>
      <c r="K1220" s="82" t="s">
        <v>3979</v>
      </c>
      <c r="L1220" s="24" t="s">
        <v>272</v>
      </c>
      <c r="M1220" s="25" t="s">
        <v>273</v>
      </c>
      <c r="N1220" s="174" t="s">
        <v>273</v>
      </c>
      <c r="O1220" s="2" t="s">
        <v>273</v>
      </c>
      <c r="P1220" s="2" t="s">
        <v>273</v>
      </c>
      <c r="Q1220" s="2" t="s">
        <v>272</v>
      </c>
      <c r="R1220" s="2" t="s">
        <v>272</v>
      </c>
      <c r="S1220" s="25" t="s">
        <v>272</v>
      </c>
      <c r="T1220" s="215" t="s">
        <v>6177</v>
      </c>
      <c r="U1220" s="24" t="s">
        <v>272</v>
      </c>
      <c r="V1220" s="2" t="s">
        <v>273</v>
      </c>
      <c r="W1220" s="2" t="s">
        <v>273</v>
      </c>
      <c r="X1220" s="2" t="s">
        <v>273</v>
      </c>
      <c r="Y1220" s="25" t="s">
        <v>273</v>
      </c>
    </row>
    <row r="1221" spans="1:25">
      <c r="A1221" s="134" t="str">
        <f t="shared" si="18"/>
        <v>LVca_03.1</v>
      </c>
      <c r="C1221" s="177" t="s">
        <v>28</v>
      </c>
      <c r="D1221" s="178" t="s">
        <v>495</v>
      </c>
      <c r="E1221" s="178" t="s">
        <v>585</v>
      </c>
      <c r="F1221" s="178" t="s">
        <v>586</v>
      </c>
      <c r="G1221" s="178" t="s">
        <v>533</v>
      </c>
      <c r="H1221" s="178" t="s">
        <v>5815</v>
      </c>
      <c r="I1221" s="214" t="s">
        <v>643</v>
      </c>
      <c r="J1221" s="82" t="s">
        <v>386</v>
      </c>
      <c r="K1221" s="82" t="s">
        <v>6178</v>
      </c>
      <c r="L1221" s="24" t="s">
        <v>272</v>
      </c>
      <c r="M1221" s="25" t="s">
        <v>272</v>
      </c>
      <c r="N1221" s="174" t="s">
        <v>7</v>
      </c>
      <c r="O1221" s="2" t="s">
        <v>7</v>
      </c>
      <c r="P1221" s="2" t="s">
        <v>7</v>
      </c>
      <c r="Q1221" s="2" t="s">
        <v>7</v>
      </c>
      <c r="R1221" s="2" t="s">
        <v>7</v>
      </c>
      <c r="S1221" s="25" t="s">
        <v>7</v>
      </c>
      <c r="T1221" s="215"/>
      <c r="U1221" s="24" t="s">
        <v>7</v>
      </c>
      <c r="V1221" s="2" t="s">
        <v>7</v>
      </c>
      <c r="W1221" s="2" t="s">
        <v>7</v>
      </c>
      <c r="X1221" s="2" t="s">
        <v>7</v>
      </c>
      <c r="Y1221" s="25" t="s">
        <v>7</v>
      </c>
    </row>
    <row r="1222" spans="1:25">
      <c r="A1222" s="134" t="str">
        <f t="shared" si="18"/>
        <v>LVca_03.2</v>
      </c>
      <c r="C1222" s="177" t="s">
        <v>28</v>
      </c>
      <c r="D1222" s="178" t="s">
        <v>495</v>
      </c>
      <c r="E1222" s="178" t="s">
        <v>587</v>
      </c>
      <c r="F1222" s="178" t="s">
        <v>588</v>
      </c>
      <c r="G1222" s="178" t="s">
        <v>540</v>
      </c>
      <c r="H1222" s="178" t="s">
        <v>5815</v>
      </c>
      <c r="I1222" s="214" t="s">
        <v>643</v>
      </c>
      <c r="J1222" s="82" t="s">
        <v>3955</v>
      </c>
      <c r="K1222" s="82" t="s">
        <v>3956</v>
      </c>
      <c r="L1222" s="24" t="s">
        <v>273</v>
      </c>
      <c r="M1222" s="25" t="s">
        <v>273</v>
      </c>
      <c r="N1222" s="174" t="s">
        <v>273</v>
      </c>
      <c r="O1222" s="2" t="s">
        <v>273</v>
      </c>
      <c r="P1222" s="2" t="s">
        <v>273</v>
      </c>
      <c r="Q1222" s="2" t="s">
        <v>273</v>
      </c>
      <c r="R1222" s="2" t="s">
        <v>272</v>
      </c>
      <c r="S1222" s="25" t="s">
        <v>272</v>
      </c>
      <c r="T1222" s="215" t="s">
        <v>6177</v>
      </c>
      <c r="U1222" s="24" t="s">
        <v>273</v>
      </c>
      <c r="V1222" s="2" t="s">
        <v>273</v>
      </c>
      <c r="W1222" s="2" t="s">
        <v>273</v>
      </c>
      <c r="X1222" s="2" t="s">
        <v>273</v>
      </c>
      <c r="Y1222" s="25" t="s">
        <v>273</v>
      </c>
    </row>
    <row r="1223" spans="1:25">
      <c r="A1223" s="134" t="str">
        <f t="shared" si="18"/>
        <v>LVca_03.3</v>
      </c>
      <c r="C1223" s="177" t="s">
        <v>28</v>
      </c>
      <c r="D1223" s="178" t="s">
        <v>495</v>
      </c>
      <c r="E1223" s="178" t="s">
        <v>589</v>
      </c>
      <c r="F1223" s="178" t="s">
        <v>590</v>
      </c>
      <c r="G1223" s="178" t="s">
        <v>540</v>
      </c>
      <c r="H1223" s="178" t="s">
        <v>5815</v>
      </c>
      <c r="I1223" s="214"/>
      <c r="J1223" s="82" t="s">
        <v>194</v>
      </c>
      <c r="K1223" s="82" t="s">
        <v>194</v>
      </c>
      <c r="L1223" s="24" t="s">
        <v>7</v>
      </c>
      <c r="M1223" s="25" t="s">
        <v>7</v>
      </c>
      <c r="N1223" s="174" t="s">
        <v>7</v>
      </c>
      <c r="O1223" s="2" t="s">
        <v>7</v>
      </c>
      <c r="P1223" s="2" t="s">
        <v>7</v>
      </c>
      <c r="Q1223" s="2" t="s">
        <v>7</v>
      </c>
      <c r="R1223" s="2" t="s">
        <v>7</v>
      </c>
      <c r="S1223" s="25" t="s">
        <v>7</v>
      </c>
      <c r="T1223" s="215" t="s">
        <v>7</v>
      </c>
      <c r="U1223" s="24" t="s">
        <v>7</v>
      </c>
      <c r="V1223" s="2" t="s">
        <v>7</v>
      </c>
      <c r="W1223" s="2" t="s">
        <v>7</v>
      </c>
      <c r="X1223" s="2" t="s">
        <v>7</v>
      </c>
      <c r="Y1223" s="25" t="s">
        <v>7</v>
      </c>
    </row>
    <row r="1224" spans="1:25">
      <c r="A1224" s="134" t="str">
        <f t="shared" ref="A1224:A1287" si="19">C1224&amp;LOWER(LEFT(D1224,2))&amp;"_"&amp;IF(LEN(TRIM(LEFT(E1224,FIND(" ",E1224))))=3,"0"&amp;TRIM(LEFT(E1224,FIND(" ",E1224))),TRIM(LEFT(E1224,FIND(" ",E1224))))</f>
        <v>LVca_04.2</v>
      </c>
      <c r="C1224" s="177" t="s">
        <v>28</v>
      </c>
      <c r="D1224" s="178" t="s">
        <v>495</v>
      </c>
      <c r="E1224" s="178" t="s">
        <v>593</v>
      </c>
      <c r="F1224" s="178" t="s">
        <v>594</v>
      </c>
      <c r="G1224" s="178" t="s">
        <v>540</v>
      </c>
      <c r="H1224" s="172" t="s">
        <v>5815</v>
      </c>
      <c r="I1224" s="216" t="s">
        <v>643</v>
      </c>
      <c r="J1224" s="82" t="s">
        <v>3955</v>
      </c>
      <c r="K1224" s="82" t="s">
        <v>6179</v>
      </c>
      <c r="L1224" s="24" t="s">
        <v>273</v>
      </c>
      <c r="M1224" s="25" t="s">
        <v>273</v>
      </c>
      <c r="N1224" s="174" t="s">
        <v>273</v>
      </c>
      <c r="O1224" s="2" t="s">
        <v>273</v>
      </c>
      <c r="P1224" s="2" t="s">
        <v>273</v>
      </c>
      <c r="Q1224" s="2" t="s">
        <v>273</v>
      </c>
      <c r="R1224" s="2" t="s">
        <v>272</v>
      </c>
      <c r="S1224" s="25" t="s">
        <v>272</v>
      </c>
      <c r="T1224" s="215" t="s">
        <v>6177</v>
      </c>
      <c r="U1224" s="24" t="s">
        <v>273</v>
      </c>
      <c r="V1224" s="2" t="s">
        <v>273</v>
      </c>
      <c r="W1224" s="2" t="s">
        <v>273</v>
      </c>
      <c r="X1224" s="2" t="s">
        <v>273</v>
      </c>
      <c r="Y1224" s="25" t="s">
        <v>273</v>
      </c>
    </row>
    <row r="1225" spans="1:25">
      <c r="A1225" s="134" t="str">
        <f t="shared" si="19"/>
        <v>LVca_04.2</v>
      </c>
      <c r="C1225" s="177" t="s">
        <v>28</v>
      </c>
      <c r="D1225" s="178" t="s">
        <v>495</v>
      </c>
      <c r="E1225" s="178" t="s">
        <v>593</v>
      </c>
      <c r="F1225" s="178" t="s">
        <v>594</v>
      </c>
      <c r="G1225" s="178" t="s">
        <v>540</v>
      </c>
      <c r="H1225" s="178" t="s">
        <v>5815</v>
      </c>
      <c r="I1225" s="214" t="s">
        <v>643</v>
      </c>
      <c r="J1225" s="82" t="s">
        <v>3982</v>
      </c>
      <c r="K1225" s="82" t="s">
        <v>6180</v>
      </c>
      <c r="L1225" s="24" t="s">
        <v>273</v>
      </c>
      <c r="M1225" s="25" t="s">
        <v>273</v>
      </c>
      <c r="N1225" s="174" t="s">
        <v>273</v>
      </c>
      <c r="O1225" s="2" t="s">
        <v>273</v>
      </c>
      <c r="P1225" s="2" t="s">
        <v>273</v>
      </c>
      <c r="Q1225" s="2" t="s">
        <v>273</v>
      </c>
      <c r="R1225" s="2" t="s">
        <v>272</v>
      </c>
      <c r="S1225" s="25" t="s">
        <v>272</v>
      </c>
      <c r="T1225" s="215" t="s">
        <v>6177</v>
      </c>
      <c r="U1225" s="24" t="s">
        <v>273</v>
      </c>
      <c r="V1225" s="2" t="s">
        <v>273</v>
      </c>
      <c r="W1225" s="2" t="s">
        <v>273</v>
      </c>
      <c r="X1225" s="2" t="s">
        <v>273</v>
      </c>
      <c r="Y1225" s="25" t="s">
        <v>273</v>
      </c>
    </row>
    <row r="1226" spans="1:25">
      <c r="A1226" s="134" t="str">
        <f t="shared" si="19"/>
        <v>LVca_04.3</v>
      </c>
      <c r="C1226" s="177" t="s">
        <v>28</v>
      </c>
      <c r="D1226" s="178" t="s">
        <v>495</v>
      </c>
      <c r="E1226" s="178" t="s">
        <v>595</v>
      </c>
      <c r="F1226" s="178" t="s">
        <v>596</v>
      </c>
      <c r="G1226" s="178" t="s">
        <v>540</v>
      </c>
      <c r="H1226" s="178" t="s">
        <v>5815</v>
      </c>
      <c r="I1226" s="214" t="s">
        <v>643</v>
      </c>
      <c r="J1226" s="82" t="s">
        <v>3982</v>
      </c>
      <c r="K1226" s="82" t="s">
        <v>3984</v>
      </c>
      <c r="L1226" s="24" t="s">
        <v>272</v>
      </c>
      <c r="M1226" s="25" t="s">
        <v>272</v>
      </c>
      <c r="N1226" s="174" t="s">
        <v>7</v>
      </c>
      <c r="O1226" s="2" t="s">
        <v>7</v>
      </c>
      <c r="P1226" s="2" t="s">
        <v>7</v>
      </c>
      <c r="Q1226" s="2" t="s">
        <v>7</v>
      </c>
      <c r="R1226" s="2" t="s">
        <v>7</v>
      </c>
      <c r="S1226" s="25" t="s">
        <v>7</v>
      </c>
      <c r="T1226" s="215" t="s">
        <v>6181</v>
      </c>
      <c r="U1226" s="24" t="s">
        <v>272</v>
      </c>
      <c r="V1226" s="2" t="s">
        <v>273</v>
      </c>
      <c r="W1226" s="2" t="s">
        <v>272</v>
      </c>
      <c r="X1226" s="2" t="s">
        <v>272</v>
      </c>
      <c r="Y1226" s="25" t="s">
        <v>272</v>
      </c>
    </row>
    <row r="1227" spans="1:25">
      <c r="A1227" s="134" t="str">
        <f t="shared" si="19"/>
        <v>LVca_04.3</v>
      </c>
      <c r="C1227" s="177" t="s">
        <v>28</v>
      </c>
      <c r="D1227" s="178" t="s">
        <v>495</v>
      </c>
      <c r="E1227" s="178" t="s">
        <v>595</v>
      </c>
      <c r="F1227" s="178" t="s">
        <v>596</v>
      </c>
      <c r="G1227" s="178" t="s">
        <v>540</v>
      </c>
      <c r="H1227" s="178" t="s">
        <v>5815</v>
      </c>
      <c r="I1227" s="214" t="s">
        <v>643</v>
      </c>
      <c r="J1227" s="82" t="s">
        <v>385</v>
      </c>
      <c r="K1227" s="82" t="s">
        <v>3985</v>
      </c>
      <c r="L1227" s="24" t="s">
        <v>272</v>
      </c>
      <c r="M1227" s="25" t="s">
        <v>272</v>
      </c>
      <c r="N1227" s="174" t="s">
        <v>7</v>
      </c>
      <c r="O1227" s="2" t="s">
        <v>7</v>
      </c>
      <c r="P1227" s="2" t="s">
        <v>7</v>
      </c>
      <c r="Q1227" s="2" t="s">
        <v>7</v>
      </c>
      <c r="R1227" s="2" t="s">
        <v>7</v>
      </c>
      <c r="S1227" s="25" t="s">
        <v>7</v>
      </c>
      <c r="T1227" s="215" t="s">
        <v>6182</v>
      </c>
      <c r="U1227" s="24" t="s">
        <v>272</v>
      </c>
      <c r="V1227" s="2" t="s">
        <v>273</v>
      </c>
      <c r="W1227" s="2" t="s">
        <v>272</v>
      </c>
      <c r="X1227" s="2" t="s">
        <v>272</v>
      </c>
      <c r="Y1227" s="25" t="s">
        <v>272</v>
      </c>
    </row>
    <row r="1228" spans="1:25">
      <c r="A1228" s="134" t="str">
        <f t="shared" si="19"/>
        <v>LVca_05.2</v>
      </c>
      <c r="C1228" s="177" t="s">
        <v>28</v>
      </c>
      <c r="D1228" s="178" t="s">
        <v>495</v>
      </c>
      <c r="E1228" s="178" t="s">
        <v>599</v>
      </c>
      <c r="F1228" s="178" t="s">
        <v>600</v>
      </c>
      <c r="G1228" s="178" t="s">
        <v>540</v>
      </c>
      <c r="H1228" s="178" t="s">
        <v>5815</v>
      </c>
      <c r="I1228" s="214" t="s">
        <v>643</v>
      </c>
      <c r="J1228" s="82" t="s">
        <v>3944</v>
      </c>
      <c r="K1228" s="82" t="s">
        <v>6183</v>
      </c>
      <c r="L1228" s="24" t="s">
        <v>272</v>
      </c>
      <c r="M1228" s="25" t="s">
        <v>273</v>
      </c>
      <c r="N1228" s="174" t="s">
        <v>273</v>
      </c>
      <c r="O1228" s="2" t="s">
        <v>273</v>
      </c>
      <c r="P1228" s="2" t="s">
        <v>273</v>
      </c>
      <c r="Q1228" s="2" t="s">
        <v>273</v>
      </c>
      <c r="R1228" s="2" t="s">
        <v>273</v>
      </c>
      <c r="S1228" s="25" t="s">
        <v>272</v>
      </c>
      <c r="T1228" s="215" t="s">
        <v>6184</v>
      </c>
      <c r="U1228" s="24" t="s">
        <v>273</v>
      </c>
      <c r="V1228" s="2" t="s">
        <v>273</v>
      </c>
      <c r="W1228" s="2" t="s">
        <v>273</v>
      </c>
      <c r="X1228" s="2" t="s">
        <v>273</v>
      </c>
      <c r="Y1228" s="25" t="s">
        <v>273</v>
      </c>
    </row>
    <row r="1229" spans="1:25">
      <c r="A1229" s="134" t="str">
        <f t="shared" si="19"/>
        <v>LVca_05.2</v>
      </c>
      <c r="C1229" s="177" t="s">
        <v>28</v>
      </c>
      <c r="D1229" s="178" t="s">
        <v>495</v>
      </c>
      <c r="E1229" s="178" t="s">
        <v>599</v>
      </c>
      <c r="F1229" s="178" t="s">
        <v>600</v>
      </c>
      <c r="G1229" s="178" t="s">
        <v>540</v>
      </c>
      <c r="H1229" s="178" t="s">
        <v>5815</v>
      </c>
      <c r="I1229" s="214" t="s">
        <v>643</v>
      </c>
      <c r="J1229" s="82" t="s">
        <v>3927</v>
      </c>
      <c r="K1229" s="82" t="s">
        <v>3946</v>
      </c>
      <c r="L1229" s="24" t="s">
        <v>272</v>
      </c>
      <c r="M1229" s="25" t="s">
        <v>273</v>
      </c>
      <c r="N1229" s="174" t="s">
        <v>272</v>
      </c>
      <c r="O1229" s="2" t="s">
        <v>273</v>
      </c>
      <c r="P1229" s="2" t="s">
        <v>273</v>
      </c>
      <c r="Q1229" s="2" t="s">
        <v>272</v>
      </c>
      <c r="R1229" s="2" t="s">
        <v>273</v>
      </c>
      <c r="S1229" s="25" t="s">
        <v>273</v>
      </c>
      <c r="T1229" s="215" t="s">
        <v>6174</v>
      </c>
      <c r="U1229" s="24" t="s">
        <v>272</v>
      </c>
      <c r="V1229" s="2" t="s">
        <v>273</v>
      </c>
      <c r="W1229" s="2" t="s">
        <v>272</v>
      </c>
      <c r="X1229" s="2" t="s">
        <v>273</v>
      </c>
      <c r="Y1229" s="25" t="s">
        <v>273</v>
      </c>
    </row>
    <row r="1230" spans="1:25">
      <c r="A1230" s="134" t="str">
        <f t="shared" si="19"/>
        <v>LVfa_01.4</v>
      </c>
      <c r="C1230" s="177" t="s">
        <v>28</v>
      </c>
      <c r="D1230" s="178" t="s">
        <v>2</v>
      </c>
      <c r="E1230" s="178" t="s">
        <v>609</v>
      </c>
      <c r="F1230" s="178" t="s">
        <v>610</v>
      </c>
      <c r="G1230" s="178" t="s">
        <v>540</v>
      </c>
      <c r="H1230" s="178" t="s">
        <v>5815</v>
      </c>
      <c r="I1230" s="214" t="s">
        <v>643</v>
      </c>
      <c r="J1230" s="82" t="s">
        <v>3927</v>
      </c>
      <c r="K1230" s="82" t="s">
        <v>4007</v>
      </c>
      <c r="L1230" s="24" t="s">
        <v>272</v>
      </c>
      <c r="M1230" s="25" t="s">
        <v>273</v>
      </c>
      <c r="N1230" s="174" t="s">
        <v>273</v>
      </c>
      <c r="O1230" s="2" t="s">
        <v>273</v>
      </c>
      <c r="P1230" s="2" t="s">
        <v>273</v>
      </c>
      <c r="Q1230" s="2" t="s">
        <v>272</v>
      </c>
      <c r="R1230" s="2" t="s">
        <v>273</v>
      </c>
      <c r="S1230" s="25" t="s">
        <v>273</v>
      </c>
      <c r="T1230" s="215" t="s">
        <v>6185</v>
      </c>
      <c r="U1230" s="24" t="s">
        <v>272</v>
      </c>
      <c r="V1230" s="2" t="s">
        <v>273</v>
      </c>
      <c r="W1230" s="2" t="s">
        <v>272</v>
      </c>
      <c r="X1230" s="2" t="s">
        <v>273</v>
      </c>
      <c r="Y1230" s="25" t="s">
        <v>273</v>
      </c>
    </row>
    <row r="1231" spans="1:25">
      <c r="A1231" s="134" t="str">
        <f t="shared" si="19"/>
        <v>LVfa_01.4</v>
      </c>
      <c r="C1231" s="177" t="s">
        <v>28</v>
      </c>
      <c r="D1231" s="178" t="s">
        <v>2</v>
      </c>
      <c r="E1231" s="178" t="s">
        <v>609</v>
      </c>
      <c r="F1231" s="178" t="s">
        <v>610</v>
      </c>
      <c r="G1231" s="178" t="s">
        <v>540</v>
      </c>
      <c r="H1231" s="178" t="s">
        <v>5815</v>
      </c>
      <c r="I1231" s="214" t="s">
        <v>643</v>
      </c>
      <c r="J1231" s="82" t="s">
        <v>386</v>
      </c>
      <c r="K1231" s="82" t="s">
        <v>4008</v>
      </c>
      <c r="L1231" s="24" t="s">
        <v>272</v>
      </c>
      <c r="M1231" s="25" t="s">
        <v>272</v>
      </c>
      <c r="N1231" s="174" t="s">
        <v>7</v>
      </c>
      <c r="O1231" s="2" t="s">
        <v>7</v>
      </c>
      <c r="P1231" s="2" t="s">
        <v>7</v>
      </c>
      <c r="Q1231" s="2" t="s">
        <v>7</v>
      </c>
      <c r="R1231" s="2" t="s">
        <v>7</v>
      </c>
      <c r="S1231" s="25" t="s">
        <v>7</v>
      </c>
      <c r="T1231" s="215" t="s">
        <v>6174</v>
      </c>
      <c r="U1231" s="24" t="s">
        <v>272</v>
      </c>
      <c r="V1231" s="2" t="s">
        <v>272</v>
      </c>
      <c r="W1231" s="2" t="s">
        <v>272</v>
      </c>
      <c r="X1231" s="2" t="s">
        <v>272</v>
      </c>
      <c r="Y1231" s="25" t="s">
        <v>272</v>
      </c>
    </row>
    <row r="1232" spans="1:25">
      <c r="A1232" s="134" t="str">
        <f t="shared" si="19"/>
        <v>LVfa_03.3</v>
      </c>
      <c r="C1232" s="177" t="s">
        <v>28</v>
      </c>
      <c r="D1232" s="178" t="s">
        <v>2</v>
      </c>
      <c r="E1232" s="178" t="s">
        <v>619</v>
      </c>
      <c r="F1232" s="178" t="s">
        <v>620</v>
      </c>
      <c r="G1232" s="178" t="s">
        <v>540</v>
      </c>
      <c r="H1232" s="172" t="s">
        <v>5815</v>
      </c>
      <c r="I1232" s="216" t="s">
        <v>643</v>
      </c>
      <c r="J1232" s="82" t="s">
        <v>407</v>
      </c>
      <c r="K1232" s="82" t="s">
        <v>6186</v>
      </c>
      <c r="L1232" s="24" t="s">
        <v>272</v>
      </c>
      <c r="M1232" s="25" t="s">
        <v>272</v>
      </c>
      <c r="N1232" s="174" t="s">
        <v>7</v>
      </c>
      <c r="O1232" s="2" t="s">
        <v>7</v>
      </c>
      <c r="P1232" s="2" t="s">
        <v>7</v>
      </c>
      <c r="Q1232" s="2" t="s">
        <v>7</v>
      </c>
      <c r="R1232" s="2" t="s">
        <v>7</v>
      </c>
      <c r="S1232" s="25" t="s">
        <v>7</v>
      </c>
      <c r="T1232" s="215" t="s">
        <v>6187</v>
      </c>
      <c r="U1232" s="24" t="s">
        <v>272</v>
      </c>
      <c r="V1232" s="2" t="s">
        <v>272</v>
      </c>
      <c r="W1232" s="2" t="s">
        <v>272</v>
      </c>
      <c r="X1232" s="2" t="s">
        <v>272</v>
      </c>
      <c r="Y1232" s="25" t="s">
        <v>272</v>
      </c>
    </row>
    <row r="1233" spans="1:25">
      <c r="A1233" s="134" t="str">
        <f t="shared" si="19"/>
        <v>LVst_02.1</v>
      </c>
      <c r="C1233" s="177" t="s">
        <v>28</v>
      </c>
      <c r="D1233" s="178" t="s">
        <v>3</v>
      </c>
      <c r="E1233" s="178" t="s">
        <v>899</v>
      </c>
      <c r="F1233" s="178" t="s">
        <v>900</v>
      </c>
      <c r="G1233" s="178" t="s">
        <v>540</v>
      </c>
      <c r="H1233" s="178" t="s">
        <v>5815</v>
      </c>
      <c r="I1233" s="214" t="s">
        <v>643</v>
      </c>
      <c r="J1233" s="82" t="s">
        <v>4027</v>
      </c>
      <c r="K1233" s="82" t="s">
        <v>6188</v>
      </c>
      <c r="L1233" s="24" t="s">
        <v>272</v>
      </c>
      <c r="M1233" s="25" t="s">
        <v>272</v>
      </c>
      <c r="N1233" s="174" t="s">
        <v>7</v>
      </c>
      <c r="O1233" s="2" t="s">
        <v>7</v>
      </c>
      <c r="P1233" s="2" t="s">
        <v>7</v>
      </c>
      <c r="Q1233" s="2" t="s">
        <v>7</v>
      </c>
      <c r="R1233" s="2" t="s">
        <v>7</v>
      </c>
      <c r="S1233" s="25" t="s">
        <v>7</v>
      </c>
      <c r="T1233" s="215" t="s">
        <v>6189</v>
      </c>
      <c r="U1233" s="24" t="s">
        <v>273</v>
      </c>
      <c r="V1233" s="2" t="s">
        <v>273</v>
      </c>
      <c r="W1233" s="2" t="s">
        <v>272</v>
      </c>
      <c r="X1233" s="2" t="s">
        <v>272</v>
      </c>
      <c r="Y1233" s="25" t="s">
        <v>272</v>
      </c>
    </row>
    <row r="1234" spans="1:25">
      <c r="A1234" s="134" t="str">
        <f t="shared" si="19"/>
        <v>LVst_02.2</v>
      </c>
      <c r="C1234" s="177" t="s">
        <v>28</v>
      </c>
      <c r="D1234" s="178" t="s">
        <v>3</v>
      </c>
      <c r="E1234" s="178" t="s">
        <v>627</v>
      </c>
      <c r="F1234" s="178" t="s">
        <v>628</v>
      </c>
      <c r="G1234" s="178" t="s">
        <v>540</v>
      </c>
      <c r="H1234" s="178" t="s">
        <v>5815</v>
      </c>
      <c r="I1234" s="214" t="s">
        <v>54</v>
      </c>
      <c r="J1234" s="82" t="s">
        <v>4034</v>
      </c>
      <c r="K1234" s="82" t="s">
        <v>6190</v>
      </c>
      <c r="L1234" s="24" t="s">
        <v>273</v>
      </c>
      <c r="M1234" s="25" t="s">
        <v>273</v>
      </c>
      <c r="N1234" s="174" t="s">
        <v>273</v>
      </c>
      <c r="O1234" s="2" t="s">
        <v>273</v>
      </c>
      <c r="P1234" s="2" t="s">
        <v>273</v>
      </c>
      <c r="Q1234" s="2" t="s">
        <v>273</v>
      </c>
      <c r="R1234" s="2" t="s">
        <v>272</v>
      </c>
      <c r="S1234" s="25" t="s">
        <v>272</v>
      </c>
      <c r="T1234" s="215" t="s">
        <v>6191</v>
      </c>
      <c r="U1234" s="24" t="s">
        <v>273</v>
      </c>
      <c r="V1234" s="2" t="s">
        <v>273</v>
      </c>
      <c r="W1234" s="2" t="s">
        <v>273</v>
      </c>
      <c r="X1234" s="2" t="s">
        <v>273</v>
      </c>
      <c r="Y1234" s="25" t="s">
        <v>273</v>
      </c>
    </row>
    <row r="1235" spans="1:25">
      <c r="A1235" s="134" t="str">
        <f t="shared" si="19"/>
        <v>LVst_02.2</v>
      </c>
      <c r="C1235" s="177" t="s">
        <v>28</v>
      </c>
      <c r="D1235" s="178" t="s">
        <v>3</v>
      </c>
      <c r="E1235" s="178" t="s">
        <v>627</v>
      </c>
      <c r="F1235" s="178" t="s">
        <v>628</v>
      </c>
      <c r="G1235" s="178" t="s">
        <v>540</v>
      </c>
      <c r="H1235" s="178" t="s">
        <v>5815</v>
      </c>
      <c r="I1235" s="214" t="s">
        <v>54</v>
      </c>
      <c r="J1235" s="82" t="s">
        <v>4025</v>
      </c>
      <c r="K1235" s="82" t="s">
        <v>6192</v>
      </c>
      <c r="L1235" s="24" t="s">
        <v>272</v>
      </c>
      <c r="M1235" s="25" t="s">
        <v>272</v>
      </c>
      <c r="N1235" s="174" t="s">
        <v>7</v>
      </c>
      <c r="O1235" s="2" t="s">
        <v>7</v>
      </c>
      <c r="P1235" s="2" t="s">
        <v>7</v>
      </c>
      <c r="Q1235" s="2" t="s">
        <v>7</v>
      </c>
      <c r="R1235" s="2" t="s">
        <v>7</v>
      </c>
      <c r="S1235" s="25" t="s">
        <v>7</v>
      </c>
      <c r="T1235" s="215" t="s">
        <v>6193</v>
      </c>
      <c r="U1235" s="24" t="s">
        <v>272</v>
      </c>
      <c r="V1235" s="2" t="s">
        <v>273</v>
      </c>
      <c r="W1235" s="2" t="s">
        <v>272</v>
      </c>
      <c r="X1235" s="2" t="s">
        <v>272</v>
      </c>
      <c r="Y1235" s="25" t="s">
        <v>272</v>
      </c>
    </row>
    <row r="1236" spans="1:25">
      <c r="A1236" s="134" t="str">
        <f t="shared" si="19"/>
        <v>LVst_02.2</v>
      </c>
      <c r="C1236" s="177" t="s">
        <v>28</v>
      </c>
      <c r="D1236" s="178" t="s">
        <v>3</v>
      </c>
      <c r="E1236" s="178" t="s">
        <v>627</v>
      </c>
      <c r="F1236" s="178" t="s">
        <v>628</v>
      </c>
      <c r="G1236" s="178" t="s">
        <v>540</v>
      </c>
      <c r="H1236" s="178" t="s">
        <v>5815</v>
      </c>
      <c r="I1236" s="214" t="s">
        <v>54</v>
      </c>
      <c r="J1236" s="82" t="s">
        <v>4037</v>
      </c>
      <c r="K1236" s="82" t="s">
        <v>6194</v>
      </c>
      <c r="L1236" s="24" t="s">
        <v>272</v>
      </c>
      <c r="M1236" s="25" t="s">
        <v>272</v>
      </c>
      <c r="N1236" s="174" t="s">
        <v>7</v>
      </c>
      <c r="O1236" s="2" t="s">
        <v>7</v>
      </c>
      <c r="P1236" s="2" t="s">
        <v>7</v>
      </c>
      <c r="Q1236" s="2" t="s">
        <v>7</v>
      </c>
      <c r="R1236" s="2" t="s">
        <v>7</v>
      </c>
      <c r="S1236" s="25" t="s">
        <v>7</v>
      </c>
      <c r="T1236" s="215" t="s">
        <v>6195</v>
      </c>
      <c r="U1236" s="24" t="s">
        <v>272</v>
      </c>
      <c r="V1236" s="2" t="s">
        <v>273</v>
      </c>
      <c r="W1236" s="2" t="s">
        <v>272</v>
      </c>
      <c r="X1236" s="2" t="s">
        <v>272</v>
      </c>
      <c r="Y1236" s="25" t="s">
        <v>272</v>
      </c>
    </row>
    <row r="1237" spans="1:25">
      <c r="A1237" s="134" t="str">
        <f t="shared" si="19"/>
        <v>LVst_02.2</v>
      </c>
      <c r="C1237" s="177" t="s">
        <v>28</v>
      </c>
      <c r="D1237" s="178" t="s">
        <v>3</v>
      </c>
      <c r="E1237" s="178" t="s">
        <v>627</v>
      </c>
      <c r="F1237" s="178" t="s">
        <v>628</v>
      </c>
      <c r="G1237" s="178" t="s">
        <v>540</v>
      </c>
      <c r="H1237" s="178" t="s">
        <v>5815</v>
      </c>
      <c r="I1237" s="214" t="s">
        <v>54</v>
      </c>
      <c r="J1237" s="82" t="s">
        <v>6196</v>
      </c>
      <c r="K1237" s="82" t="s">
        <v>6197</v>
      </c>
      <c r="L1237" s="24" t="s">
        <v>272</v>
      </c>
      <c r="M1237" s="25" t="s">
        <v>272</v>
      </c>
      <c r="N1237" s="174" t="s">
        <v>7</v>
      </c>
      <c r="O1237" s="2" t="s">
        <v>7</v>
      </c>
      <c r="P1237" s="2" t="s">
        <v>7</v>
      </c>
      <c r="Q1237" s="2" t="s">
        <v>7</v>
      </c>
      <c r="R1237" s="2" t="s">
        <v>7</v>
      </c>
      <c r="S1237" s="25" t="s">
        <v>7</v>
      </c>
      <c r="T1237" s="215" t="s">
        <v>6195</v>
      </c>
      <c r="U1237" s="24" t="s">
        <v>272</v>
      </c>
      <c r="V1237" s="2" t="s">
        <v>273</v>
      </c>
      <c r="W1237" s="2" t="s">
        <v>272</v>
      </c>
      <c r="X1237" s="2" t="s">
        <v>272</v>
      </c>
      <c r="Y1237" s="25" t="s">
        <v>272</v>
      </c>
    </row>
    <row r="1238" spans="1:25">
      <c r="A1238" s="134" t="str">
        <f t="shared" si="19"/>
        <v>LVst_02.2</v>
      </c>
      <c r="C1238" s="177" t="s">
        <v>28</v>
      </c>
      <c r="D1238" s="178" t="s">
        <v>3</v>
      </c>
      <c r="E1238" s="178" t="s">
        <v>627</v>
      </c>
      <c r="F1238" s="178" t="s">
        <v>628</v>
      </c>
      <c r="G1238" s="178" t="s">
        <v>540</v>
      </c>
      <c r="H1238" s="178" t="s">
        <v>5815</v>
      </c>
      <c r="I1238" s="214" t="s">
        <v>54</v>
      </c>
      <c r="J1238" s="82" t="s">
        <v>4053</v>
      </c>
      <c r="K1238" s="82" t="s">
        <v>6198</v>
      </c>
      <c r="L1238" s="24" t="s">
        <v>272</v>
      </c>
      <c r="M1238" s="25" t="s">
        <v>272</v>
      </c>
      <c r="N1238" s="174" t="s">
        <v>7</v>
      </c>
      <c r="O1238" s="2" t="s">
        <v>7</v>
      </c>
      <c r="P1238" s="2" t="s">
        <v>7</v>
      </c>
      <c r="Q1238" s="2" t="s">
        <v>7</v>
      </c>
      <c r="R1238" s="2" t="s">
        <v>7</v>
      </c>
      <c r="S1238" s="25" t="s">
        <v>7</v>
      </c>
      <c r="T1238" s="215" t="s">
        <v>6195</v>
      </c>
      <c r="U1238" s="24" t="s">
        <v>272</v>
      </c>
      <c r="V1238" s="2" t="s">
        <v>273</v>
      </c>
      <c r="W1238" s="2" t="s">
        <v>272</v>
      </c>
      <c r="X1238" s="2" t="s">
        <v>272</v>
      </c>
      <c r="Y1238" s="25" t="s">
        <v>272</v>
      </c>
    </row>
    <row r="1239" spans="1:25">
      <c r="A1239" s="134" t="str">
        <f t="shared" si="19"/>
        <v>LVst_02.3</v>
      </c>
      <c r="C1239" s="177" t="s">
        <v>28</v>
      </c>
      <c r="D1239" s="178" t="s">
        <v>3</v>
      </c>
      <c r="E1239" s="178" t="s">
        <v>629</v>
      </c>
      <c r="F1239" s="178" t="s">
        <v>630</v>
      </c>
      <c r="G1239" s="178" t="s">
        <v>540</v>
      </c>
      <c r="H1239" s="178" t="s">
        <v>5815</v>
      </c>
      <c r="I1239" s="214" t="s">
        <v>54</v>
      </c>
      <c r="J1239" s="82" t="s">
        <v>6199</v>
      </c>
      <c r="K1239" s="82" t="s">
        <v>6200</v>
      </c>
      <c r="L1239" s="24" t="s">
        <v>273</v>
      </c>
      <c r="M1239" s="25" t="s">
        <v>273</v>
      </c>
      <c r="N1239" s="174" t="s">
        <v>272</v>
      </c>
      <c r="O1239" s="2" t="s">
        <v>272</v>
      </c>
      <c r="P1239" s="2" t="s">
        <v>272</v>
      </c>
      <c r="Q1239" s="2" t="s">
        <v>272</v>
      </c>
      <c r="R1239" s="2" t="s">
        <v>272</v>
      </c>
      <c r="S1239" s="25" t="s">
        <v>272</v>
      </c>
      <c r="T1239" s="215" t="s">
        <v>6201</v>
      </c>
      <c r="U1239" s="24" t="s">
        <v>272</v>
      </c>
      <c r="V1239" s="2" t="s">
        <v>273</v>
      </c>
      <c r="W1239" s="2" t="s">
        <v>273</v>
      </c>
      <c r="X1239" s="2" t="s">
        <v>273</v>
      </c>
      <c r="Y1239" s="25" t="s">
        <v>273</v>
      </c>
    </row>
    <row r="1240" spans="1:25">
      <c r="A1240" s="134" t="str">
        <f t="shared" si="19"/>
        <v>LVst_02.3</v>
      </c>
      <c r="C1240" s="177" t="s">
        <v>28</v>
      </c>
      <c r="D1240" s="178" t="s">
        <v>3</v>
      </c>
      <c r="E1240" s="178" t="s">
        <v>629</v>
      </c>
      <c r="F1240" s="178" t="s">
        <v>630</v>
      </c>
      <c r="G1240" s="178" t="s">
        <v>540</v>
      </c>
      <c r="H1240" s="172" t="s">
        <v>5815</v>
      </c>
      <c r="I1240" s="216" t="s">
        <v>54</v>
      </c>
      <c r="J1240" s="82" t="s">
        <v>4034</v>
      </c>
      <c r="K1240" s="82" t="s">
        <v>4035</v>
      </c>
      <c r="L1240" s="24" t="s">
        <v>272</v>
      </c>
      <c r="M1240" s="25" t="s">
        <v>272</v>
      </c>
      <c r="N1240" s="174" t="s">
        <v>7</v>
      </c>
      <c r="O1240" s="2" t="s">
        <v>7</v>
      </c>
      <c r="P1240" s="2" t="s">
        <v>7</v>
      </c>
      <c r="Q1240" s="2" t="s">
        <v>7</v>
      </c>
      <c r="R1240" s="2" t="s">
        <v>7</v>
      </c>
      <c r="S1240" s="25" t="s">
        <v>7</v>
      </c>
      <c r="T1240" s="215"/>
      <c r="U1240" s="24" t="s">
        <v>273</v>
      </c>
      <c r="V1240" s="2" t="s">
        <v>273</v>
      </c>
      <c r="W1240" s="2" t="s">
        <v>272</v>
      </c>
      <c r="X1240" s="2" t="s">
        <v>272</v>
      </c>
      <c r="Y1240" s="25" t="s">
        <v>272</v>
      </c>
    </row>
    <row r="1241" spans="1:25">
      <c r="A1241" s="134" t="str">
        <f t="shared" si="19"/>
        <v>LVst_02.3</v>
      </c>
      <c r="C1241" s="177" t="s">
        <v>28</v>
      </c>
      <c r="D1241" s="178" t="s">
        <v>3</v>
      </c>
      <c r="E1241" s="178" t="s">
        <v>629</v>
      </c>
      <c r="F1241" s="178" t="s">
        <v>630</v>
      </c>
      <c r="G1241" s="178" t="s">
        <v>540</v>
      </c>
      <c r="H1241" s="178" t="s">
        <v>5815</v>
      </c>
      <c r="I1241" s="214" t="s">
        <v>54</v>
      </c>
      <c r="J1241" s="82" t="s">
        <v>3927</v>
      </c>
      <c r="K1241" s="82" t="s">
        <v>4036</v>
      </c>
      <c r="L1241" s="24" t="s">
        <v>273</v>
      </c>
      <c r="M1241" s="25" t="s">
        <v>273</v>
      </c>
      <c r="N1241" s="174" t="s">
        <v>272</v>
      </c>
      <c r="O1241" s="2" t="s">
        <v>273</v>
      </c>
      <c r="P1241" s="2" t="s">
        <v>272</v>
      </c>
      <c r="Q1241" s="2" t="s">
        <v>272</v>
      </c>
      <c r="R1241" s="2" t="s">
        <v>272</v>
      </c>
      <c r="S1241" s="25" t="s">
        <v>272</v>
      </c>
      <c r="T1241" s="215" t="s">
        <v>6202</v>
      </c>
      <c r="U1241" s="24" t="s">
        <v>272</v>
      </c>
      <c r="V1241" s="2" t="s">
        <v>273</v>
      </c>
      <c r="W1241" s="2" t="s">
        <v>273</v>
      </c>
      <c r="X1241" s="2" t="s">
        <v>273</v>
      </c>
      <c r="Y1241" s="25" t="s">
        <v>273</v>
      </c>
    </row>
    <row r="1242" spans="1:25">
      <c r="A1242" s="134" t="str">
        <f t="shared" si="19"/>
        <v>LVst_02.3</v>
      </c>
      <c r="C1242" s="177" t="s">
        <v>28</v>
      </c>
      <c r="D1242" s="178" t="s">
        <v>3</v>
      </c>
      <c r="E1242" s="178" t="s">
        <v>629</v>
      </c>
      <c r="F1242" s="178" t="s">
        <v>630</v>
      </c>
      <c r="G1242" s="178" t="s">
        <v>540</v>
      </c>
      <c r="H1242" s="178" t="s">
        <v>5815</v>
      </c>
      <c r="I1242" s="214" t="s">
        <v>54</v>
      </c>
      <c r="J1242" s="82" t="s">
        <v>4037</v>
      </c>
      <c r="K1242" s="82" t="s">
        <v>4022</v>
      </c>
      <c r="L1242" s="24" t="s">
        <v>272</v>
      </c>
      <c r="M1242" s="25" t="s">
        <v>273</v>
      </c>
      <c r="N1242" s="174" t="s">
        <v>273</v>
      </c>
      <c r="O1242" s="2" t="s">
        <v>273</v>
      </c>
      <c r="P1242" s="2" t="s">
        <v>272</v>
      </c>
      <c r="Q1242" s="2" t="s">
        <v>273</v>
      </c>
      <c r="R1242" s="2" t="s">
        <v>272</v>
      </c>
      <c r="S1242" s="25" t="s">
        <v>272</v>
      </c>
      <c r="T1242" s="215" t="s">
        <v>6203</v>
      </c>
      <c r="U1242" s="24" t="s">
        <v>273</v>
      </c>
      <c r="V1242" s="2" t="s">
        <v>273</v>
      </c>
      <c r="W1242" s="2" t="s">
        <v>273</v>
      </c>
      <c r="X1242" s="2" t="s">
        <v>273</v>
      </c>
      <c r="Y1242" s="25" t="s">
        <v>273</v>
      </c>
    </row>
    <row r="1243" spans="1:25">
      <c r="A1243" s="134" t="str">
        <f t="shared" si="19"/>
        <v>LVst_02.3</v>
      </c>
      <c r="C1243" s="177" t="s">
        <v>28</v>
      </c>
      <c r="D1243" s="178" t="s">
        <v>3</v>
      </c>
      <c r="E1243" s="178" t="s">
        <v>629</v>
      </c>
      <c r="F1243" s="178" t="s">
        <v>630</v>
      </c>
      <c r="G1243" s="178" t="s">
        <v>540</v>
      </c>
      <c r="H1243" s="178" t="s">
        <v>5815</v>
      </c>
      <c r="I1243" s="214" t="s">
        <v>54</v>
      </c>
      <c r="J1243" s="82" t="s">
        <v>4023</v>
      </c>
      <c r="K1243" s="82" t="s">
        <v>4038</v>
      </c>
      <c r="L1243" s="24" t="s">
        <v>272</v>
      </c>
      <c r="M1243" s="25" t="s">
        <v>272</v>
      </c>
      <c r="N1243" s="174" t="s">
        <v>7</v>
      </c>
      <c r="O1243" s="2" t="s">
        <v>7</v>
      </c>
      <c r="P1243" s="2" t="s">
        <v>7</v>
      </c>
      <c r="Q1243" s="2" t="s">
        <v>7</v>
      </c>
      <c r="R1243" s="2" t="s">
        <v>7</v>
      </c>
      <c r="S1243" s="25" t="s">
        <v>7</v>
      </c>
      <c r="T1243" s="215" t="s">
        <v>6204</v>
      </c>
      <c r="U1243" s="24" t="s">
        <v>273</v>
      </c>
      <c r="V1243" s="2" t="s">
        <v>273</v>
      </c>
      <c r="W1243" s="2" t="s">
        <v>272</v>
      </c>
      <c r="X1243" s="2" t="s">
        <v>272</v>
      </c>
      <c r="Y1243" s="25" t="s">
        <v>272</v>
      </c>
    </row>
    <row r="1244" spans="1:25">
      <c r="A1244" s="134" t="str">
        <f t="shared" si="19"/>
        <v>LVst_02.5</v>
      </c>
      <c r="C1244" s="177" t="s">
        <v>28</v>
      </c>
      <c r="D1244" s="178" t="s">
        <v>3</v>
      </c>
      <c r="E1244" s="178" t="s">
        <v>633</v>
      </c>
      <c r="F1244" s="178" t="s">
        <v>634</v>
      </c>
      <c r="G1244" s="178" t="s">
        <v>540</v>
      </c>
      <c r="H1244" s="178" t="s">
        <v>5815</v>
      </c>
      <c r="I1244" s="214" t="s">
        <v>643</v>
      </c>
      <c r="J1244" s="82" t="s">
        <v>4039</v>
      </c>
      <c r="K1244" s="82" t="s">
        <v>4029</v>
      </c>
      <c r="L1244" s="24" t="s">
        <v>272</v>
      </c>
      <c r="M1244" s="25" t="s">
        <v>272</v>
      </c>
      <c r="N1244" s="174" t="s">
        <v>7</v>
      </c>
      <c r="O1244" s="2" t="s">
        <v>7</v>
      </c>
      <c r="P1244" s="2" t="s">
        <v>7</v>
      </c>
      <c r="Q1244" s="2" t="s">
        <v>7</v>
      </c>
      <c r="R1244" s="2" t="s">
        <v>7</v>
      </c>
      <c r="S1244" s="25" t="s">
        <v>7</v>
      </c>
      <c r="T1244" s="215" t="s">
        <v>6205</v>
      </c>
      <c r="U1244" s="24" t="s">
        <v>272</v>
      </c>
      <c r="V1244" s="2" t="s">
        <v>273</v>
      </c>
      <c r="W1244" s="2" t="s">
        <v>272</v>
      </c>
      <c r="X1244" s="2" t="s">
        <v>273</v>
      </c>
      <c r="Y1244" s="25" t="s">
        <v>273</v>
      </c>
    </row>
    <row r="1245" spans="1:25">
      <c r="A1245" s="134" t="str">
        <f t="shared" si="19"/>
        <v>LVst_02.5</v>
      </c>
      <c r="C1245" s="177" t="s">
        <v>28</v>
      </c>
      <c r="D1245" s="178" t="s">
        <v>3</v>
      </c>
      <c r="E1245" s="178" t="s">
        <v>633</v>
      </c>
      <c r="F1245" s="178" t="s">
        <v>634</v>
      </c>
      <c r="G1245" s="178" t="s">
        <v>540</v>
      </c>
      <c r="H1245" s="178" t="s">
        <v>5815</v>
      </c>
      <c r="I1245" s="214" t="s">
        <v>643</v>
      </c>
      <c r="J1245" s="82" t="s">
        <v>4021</v>
      </c>
      <c r="K1245" s="82" t="s">
        <v>4040</v>
      </c>
      <c r="L1245" s="24" t="s">
        <v>273</v>
      </c>
      <c r="M1245" s="25" t="s">
        <v>273</v>
      </c>
      <c r="N1245" s="174" t="s">
        <v>273</v>
      </c>
      <c r="O1245" s="2" t="s">
        <v>273</v>
      </c>
      <c r="P1245" s="2" t="s">
        <v>272</v>
      </c>
      <c r="Q1245" s="2" t="s">
        <v>272</v>
      </c>
      <c r="R1245" s="2" t="s">
        <v>272</v>
      </c>
      <c r="S1245" s="25" t="s">
        <v>272</v>
      </c>
      <c r="T1245" s="215" t="s">
        <v>6206</v>
      </c>
      <c r="U1245" s="24" t="s">
        <v>273</v>
      </c>
      <c r="V1245" s="2" t="s">
        <v>273</v>
      </c>
      <c r="W1245" s="2" t="s">
        <v>272</v>
      </c>
      <c r="X1245" s="2" t="s">
        <v>273</v>
      </c>
      <c r="Y1245" s="25" t="s">
        <v>273</v>
      </c>
    </row>
    <row r="1246" spans="1:25">
      <c r="A1246" s="134" t="str">
        <f t="shared" si="19"/>
        <v>LVst_02.5</v>
      </c>
      <c r="C1246" s="177" t="s">
        <v>28</v>
      </c>
      <c r="D1246" s="178" t="s">
        <v>3</v>
      </c>
      <c r="E1246" s="178" t="s">
        <v>633</v>
      </c>
      <c r="F1246" s="178" t="s">
        <v>634</v>
      </c>
      <c r="G1246" s="178" t="s">
        <v>540</v>
      </c>
      <c r="H1246" s="178" t="s">
        <v>5815</v>
      </c>
      <c r="I1246" s="214" t="s">
        <v>643</v>
      </c>
      <c r="J1246" s="82" t="s">
        <v>3927</v>
      </c>
      <c r="K1246" s="82" t="s">
        <v>4041</v>
      </c>
      <c r="L1246" s="24" t="s">
        <v>272</v>
      </c>
      <c r="M1246" s="25" t="s">
        <v>273</v>
      </c>
      <c r="N1246" s="174" t="s">
        <v>272</v>
      </c>
      <c r="O1246" s="2" t="s">
        <v>273</v>
      </c>
      <c r="P1246" s="2" t="s">
        <v>272</v>
      </c>
      <c r="Q1246" s="2" t="s">
        <v>272</v>
      </c>
      <c r="R1246" s="2" t="s">
        <v>272</v>
      </c>
      <c r="S1246" s="25" t="s">
        <v>273</v>
      </c>
      <c r="T1246" s="215" t="s">
        <v>6207</v>
      </c>
      <c r="U1246" s="24" t="s">
        <v>272</v>
      </c>
      <c r="V1246" s="2" t="s">
        <v>273</v>
      </c>
      <c r="W1246" s="2" t="s">
        <v>272</v>
      </c>
      <c r="X1246" s="2" t="s">
        <v>273</v>
      </c>
      <c r="Y1246" s="25" t="s">
        <v>273</v>
      </c>
    </row>
    <row r="1247" spans="1:25">
      <c r="A1247" s="134" t="str">
        <f t="shared" si="19"/>
        <v>MEbu_02.1</v>
      </c>
      <c r="C1247" s="177" t="s">
        <v>29</v>
      </c>
      <c r="D1247" s="178" t="s">
        <v>1</v>
      </c>
      <c r="E1247" s="178" t="s">
        <v>538</v>
      </c>
      <c r="F1247" s="178" t="s">
        <v>539</v>
      </c>
      <c r="G1247" s="178" t="s">
        <v>540</v>
      </c>
      <c r="H1247" s="178" t="s">
        <v>5815</v>
      </c>
      <c r="I1247" s="214" t="s">
        <v>643</v>
      </c>
      <c r="J1247" s="82" t="s">
        <v>4067</v>
      </c>
      <c r="K1247" s="82" t="s">
        <v>4070</v>
      </c>
      <c r="L1247" s="24" t="s">
        <v>273</v>
      </c>
      <c r="M1247" s="25" t="s">
        <v>273</v>
      </c>
      <c r="N1247" s="174" t="s">
        <v>272</v>
      </c>
      <c r="O1247" s="2" t="s">
        <v>273</v>
      </c>
      <c r="P1247" s="2" t="s">
        <v>273</v>
      </c>
      <c r="Q1247" s="2" t="s">
        <v>272</v>
      </c>
      <c r="R1247" s="2" t="s">
        <v>272</v>
      </c>
      <c r="S1247" s="25" t="s">
        <v>272</v>
      </c>
      <c r="T1247" s="215" t="s">
        <v>6208</v>
      </c>
      <c r="U1247" s="24" t="s">
        <v>272</v>
      </c>
      <c r="V1247" s="2" t="s">
        <v>273</v>
      </c>
      <c r="W1247" s="2" t="s">
        <v>272</v>
      </c>
      <c r="X1247" s="2" t="s">
        <v>273</v>
      </c>
      <c r="Y1247" s="25" t="s">
        <v>273</v>
      </c>
    </row>
    <row r="1248" spans="1:25">
      <c r="A1248" s="134" t="str">
        <f t="shared" si="19"/>
        <v>MEbu_02.1</v>
      </c>
      <c r="C1248" s="177" t="s">
        <v>29</v>
      </c>
      <c r="D1248" s="178" t="s">
        <v>1</v>
      </c>
      <c r="E1248" s="178" t="s">
        <v>538</v>
      </c>
      <c r="F1248" s="178" t="s">
        <v>539</v>
      </c>
      <c r="G1248" s="178" t="s">
        <v>540</v>
      </c>
      <c r="H1248" s="172" t="s">
        <v>5815</v>
      </c>
      <c r="I1248" s="216" t="s">
        <v>643</v>
      </c>
      <c r="J1248" s="82" t="s">
        <v>4071</v>
      </c>
      <c r="K1248" s="82" t="s">
        <v>61</v>
      </c>
      <c r="L1248" s="24" t="s">
        <v>273</v>
      </c>
      <c r="M1248" s="25" t="s">
        <v>273</v>
      </c>
      <c r="N1248" s="174" t="s">
        <v>272</v>
      </c>
      <c r="O1248" s="2" t="s">
        <v>273</v>
      </c>
      <c r="P1248" s="2" t="s">
        <v>273</v>
      </c>
      <c r="Q1248" s="2" t="s">
        <v>272</v>
      </c>
      <c r="R1248" s="2" t="s">
        <v>272</v>
      </c>
      <c r="S1248" s="25" t="s">
        <v>272</v>
      </c>
      <c r="T1248" s="215"/>
      <c r="U1248" s="24" t="s">
        <v>272</v>
      </c>
      <c r="V1248" s="2" t="s">
        <v>273</v>
      </c>
      <c r="W1248" s="2" t="s">
        <v>272</v>
      </c>
      <c r="X1248" s="2" t="s">
        <v>273</v>
      </c>
      <c r="Y1248" s="25" t="s">
        <v>273</v>
      </c>
    </row>
    <row r="1249" spans="1:25">
      <c r="A1249" s="134" t="str">
        <f t="shared" si="19"/>
        <v>MEbu_03.1</v>
      </c>
      <c r="C1249" s="177" t="s">
        <v>29</v>
      </c>
      <c r="D1249" s="178" t="s">
        <v>1</v>
      </c>
      <c r="E1249" s="178" t="s">
        <v>541</v>
      </c>
      <c r="F1249" s="178" t="s">
        <v>542</v>
      </c>
      <c r="G1249" s="178" t="s">
        <v>540</v>
      </c>
      <c r="H1249" s="178" t="s">
        <v>5815</v>
      </c>
      <c r="I1249" s="214" t="s">
        <v>643</v>
      </c>
      <c r="J1249" s="82" t="s">
        <v>4131</v>
      </c>
      <c r="K1249" s="82" t="s">
        <v>61</v>
      </c>
      <c r="L1249" s="24" t="s">
        <v>273</v>
      </c>
      <c r="M1249" s="25" t="s">
        <v>273</v>
      </c>
      <c r="N1249" s="174" t="s">
        <v>272</v>
      </c>
      <c r="O1249" s="2" t="s">
        <v>273</v>
      </c>
      <c r="P1249" s="2" t="s">
        <v>273</v>
      </c>
      <c r="Q1249" s="2" t="s">
        <v>272</v>
      </c>
      <c r="R1249" s="2" t="s">
        <v>272</v>
      </c>
      <c r="S1249" s="25" t="s">
        <v>272</v>
      </c>
      <c r="T1249" s="215"/>
      <c r="U1249" s="24" t="s">
        <v>272</v>
      </c>
      <c r="V1249" s="2" t="s">
        <v>273</v>
      </c>
      <c r="W1249" s="2" t="s">
        <v>272</v>
      </c>
      <c r="X1249" s="2" t="s">
        <v>273</v>
      </c>
      <c r="Y1249" s="25" t="s">
        <v>273</v>
      </c>
    </row>
    <row r="1250" spans="1:25">
      <c r="A1250" s="134" t="str">
        <f t="shared" si="19"/>
        <v>MEbu_04.1</v>
      </c>
      <c r="C1250" s="177" t="s">
        <v>29</v>
      </c>
      <c r="D1250" s="178" t="s">
        <v>1</v>
      </c>
      <c r="E1250" s="178" t="s">
        <v>543</v>
      </c>
      <c r="F1250" s="178" t="s">
        <v>544</v>
      </c>
      <c r="G1250" s="178" t="s">
        <v>540</v>
      </c>
      <c r="H1250" s="178" t="s">
        <v>5815</v>
      </c>
      <c r="I1250" s="214" t="s">
        <v>643</v>
      </c>
      <c r="J1250" s="82" t="s">
        <v>4067</v>
      </c>
      <c r="K1250" s="82" t="s">
        <v>4070</v>
      </c>
      <c r="L1250" s="24" t="s">
        <v>273</v>
      </c>
      <c r="M1250" s="25" t="s">
        <v>273</v>
      </c>
      <c r="N1250" s="174" t="s">
        <v>272</v>
      </c>
      <c r="O1250" s="2" t="s">
        <v>273</v>
      </c>
      <c r="P1250" s="2" t="s">
        <v>273</v>
      </c>
      <c r="Q1250" s="2" t="s">
        <v>272</v>
      </c>
      <c r="R1250" s="2" t="s">
        <v>272</v>
      </c>
      <c r="S1250" s="25" t="s">
        <v>272</v>
      </c>
      <c r="T1250" s="215"/>
      <c r="U1250" s="24" t="s">
        <v>272</v>
      </c>
      <c r="V1250" s="2" t="s">
        <v>273</v>
      </c>
      <c r="W1250" s="2" t="s">
        <v>272</v>
      </c>
      <c r="X1250" s="2" t="s">
        <v>273</v>
      </c>
      <c r="Y1250" s="25" t="s">
        <v>273</v>
      </c>
    </row>
    <row r="1251" spans="1:25">
      <c r="A1251" s="134" t="str">
        <f t="shared" si="19"/>
        <v>MEbu_04.1</v>
      </c>
      <c r="C1251" s="177" t="s">
        <v>29</v>
      </c>
      <c r="D1251" s="178" t="s">
        <v>1</v>
      </c>
      <c r="E1251" s="178" t="s">
        <v>543</v>
      </c>
      <c r="F1251" s="178" t="s">
        <v>544</v>
      </c>
      <c r="G1251" s="178" t="s">
        <v>540</v>
      </c>
      <c r="H1251" s="178" t="s">
        <v>5815</v>
      </c>
      <c r="I1251" s="214" t="s">
        <v>643</v>
      </c>
      <c r="J1251" s="82" t="s">
        <v>6209</v>
      </c>
      <c r="K1251" s="82" t="s">
        <v>4075</v>
      </c>
      <c r="L1251" s="24" t="s">
        <v>272</v>
      </c>
      <c r="M1251" s="25" t="s">
        <v>273</v>
      </c>
      <c r="N1251" s="174" t="s">
        <v>273</v>
      </c>
      <c r="O1251" s="2" t="s">
        <v>273</v>
      </c>
      <c r="P1251" s="2" t="s">
        <v>273</v>
      </c>
      <c r="Q1251" s="2" t="s">
        <v>272</v>
      </c>
      <c r="R1251" s="2" t="s">
        <v>272</v>
      </c>
      <c r="S1251" s="25" t="s">
        <v>272</v>
      </c>
      <c r="T1251" s="215"/>
      <c r="U1251" s="24" t="s">
        <v>273</v>
      </c>
      <c r="V1251" s="2" t="s">
        <v>273</v>
      </c>
      <c r="W1251" s="2" t="s">
        <v>272</v>
      </c>
      <c r="X1251" s="2" t="s">
        <v>273</v>
      </c>
      <c r="Y1251" s="25" t="s">
        <v>273</v>
      </c>
    </row>
    <row r="1252" spans="1:25">
      <c r="A1252" s="134" t="str">
        <f t="shared" si="19"/>
        <v>MEbu_04.2</v>
      </c>
      <c r="C1252" s="177" t="s">
        <v>29</v>
      </c>
      <c r="D1252" s="178" t="s">
        <v>1</v>
      </c>
      <c r="E1252" s="178" t="s">
        <v>545</v>
      </c>
      <c r="F1252" s="178" t="s">
        <v>546</v>
      </c>
      <c r="G1252" s="178" t="s">
        <v>540</v>
      </c>
      <c r="H1252" s="178" t="s">
        <v>5815</v>
      </c>
      <c r="I1252" s="214" t="s">
        <v>643</v>
      </c>
      <c r="J1252" s="82" t="s">
        <v>6210</v>
      </c>
      <c r="K1252" s="82" t="s">
        <v>4068</v>
      </c>
      <c r="L1252" s="24" t="s">
        <v>272</v>
      </c>
      <c r="M1252" s="25" t="s">
        <v>273</v>
      </c>
      <c r="N1252" s="174" t="s">
        <v>273</v>
      </c>
      <c r="O1252" s="2" t="s">
        <v>273</v>
      </c>
      <c r="P1252" s="2" t="s">
        <v>273</v>
      </c>
      <c r="Q1252" s="2" t="s">
        <v>272</v>
      </c>
      <c r="R1252" s="2" t="s">
        <v>272</v>
      </c>
      <c r="S1252" s="25" t="s">
        <v>272</v>
      </c>
      <c r="T1252" s="215"/>
      <c r="U1252" s="24" t="s">
        <v>272</v>
      </c>
      <c r="V1252" s="2" t="s">
        <v>273</v>
      </c>
      <c r="W1252" s="2" t="s">
        <v>272</v>
      </c>
      <c r="X1252" s="2" t="s">
        <v>273</v>
      </c>
      <c r="Y1252" s="25" t="s">
        <v>273</v>
      </c>
    </row>
    <row r="1253" spans="1:25">
      <c r="A1253" s="134" t="str">
        <f t="shared" si="19"/>
        <v>MEbu_05.1</v>
      </c>
      <c r="C1253" s="177" t="s">
        <v>29</v>
      </c>
      <c r="D1253" s="178" t="s">
        <v>1</v>
      </c>
      <c r="E1253" s="178" t="s">
        <v>547</v>
      </c>
      <c r="F1253" s="178" t="s">
        <v>548</v>
      </c>
      <c r="G1253" s="178" t="s">
        <v>540</v>
      </c>
      <c r="H1253" s="178" t="s">
        <v>5815</v>
      </c>
      <c r="I1253" s="214" t="s">
        <v>643</v>
      </c>
      <c r="J1253" s="82" t="s">
        <v>4076</v>
      </c>
      <c r="K1253" s="82" t="s">
        <v>4077</v>
      </c>
      <c r="L1253" s="24" t="s">
        <v>273</v>
      </c>
      <c r="M1253" s="25" t="s">
        <v>273</v>
      </c>
      <c r="N1253" s="174" t="s">
        <v>272</v>
      </c>
      <c r="O1253" s="2" t="s">
        <v>273</v>
      </c>
      <c r="P1253" s="2" t="s">
        <v>273</v>
      </c>
      <c r="Q1253" s="2" t="s">
        <v>272</v>
      </c>
      <c r="R1253" s="2" t="s">
        <v>272</v>
      </c>
      <c r="S1253" s="25" t="s">
        <v>272</v>
      </c>
      <c r="T1253" s="215"/>
      <c r="U1253" s="24" t="s">
        <v>272</v>
      </c>
      <c r="V1253" s="2" t="s">
        <v>273</v>
      </c>
      <c r="W1253" s="2" t="s">
        <v>272</v>
      </c>
      <c r="X1253" s="2" t="s">
        <v>273</v>
      </c>
      <c r="Y1253" s="25" t="s">
        <v>273</v>
      </c>
    </row>
    <row r="1254" spans="1:25">
      <c r="A1254" s="134" t="str">
        <f t="shared" si="19"/>
        <v>MEbu_06.1</v>
      </c>
      <c r="C1254" s="177" t="s">
        <v>29</v>
      </c>
      <c r="D1254" s="178" t="s">
        <v>1</v>
      </c>
      <c r="E1254" s="178" t="s">
        <v>553</v>
      </c>
      <c r="F1254" s="178" t="s">
        <v>554</v>
      </c>
      <c r="G1254" s="178" t="s">
        <v>540</v>
      </c>
      <c r="H1254" s="178" t="s">
        <v>5815</v>
      </c>
      <c r="I1254" s="214" t="s">
        <v>643</v>
      </c>
      <c r="J1254" s="82" t="s">
        <v>4067</v>
      </c>
      <c r="K1254" s="82" t="s">
        <v>4068</v>
      </c>
      <c r="L1254" s="24" t="s">
        <v>273</v>
      </c>
      <c r="M1254" s="25" t="s">
        <v>273</v>
      </c>
      <c r="N1254" s="174" t="s">
        <v>273</v>
      </c>
      <c r="O1254" s="2" t="s">
        <v>273</v>
      </c>
      <c r="P1254" s="2" t="s">
        <v>273</v>
      </c>
      <c r="Q1254" s="2" t="s">
        <v>272</v>
      </c>
      <c r="R1254" s="2" t="s">
        <v>272</v>
      </c>
      <c r="S1254" s="25" t="s">
        <v>272</v>
      </c>
      <c r="T1254" s="215"/>
      <c r="U1254" s="24" t="s">
        <v>272</v>
      </c>
      <c r="V1254" s="2" t="s">
        <v>273</v>
      </c>
      <c r="W1254" s="2" t="s">
        <v>272</v>
      </c>
      <c r="X1254" s="2" t="s">
        <v>273</v>
      </c>
      <c r="Y1254" s="25" t="s">
        <v>273</v>
      </c>
    </row>
    <row r="1255" spans="1:25">
      <c r="A1255" s="134" t="str">
        <f t="shared" si="19"/>
        <v>MEbu_06.1</v>
      </c>
      <c r="C1255" s="177" t="s">
        <v>29</v>
      </c>
      <c r="D1255" s="178" t="s">
        <v>1</v>
      </c>
      <c r="E1255" s="178" t="s">
        <v>553</v>
      </c>
      <c r="F1255" s="178" t="s">
        <v>554</v>
      </c>
      <c r="G1255" s="178" t="s">
        <v>540</v>
      </c>
      <c r="H1255" s="178" t="s">
        <v>5815</v>
      </c>
      <c r="I1255" s="214" t="s">
        <v>643</v>
      </c>
      <c r="J1255" s="82" t="s">
        <v>6211</v>
      </c>
      <c r="K1255" s="82" t="s">
        <v>4082</v>
      </c>
      <c r="L1255" s="24" t="s">
        <v>273</v>
      </c>
      <c r="M1255" s="25" t="s">
        <v>273</v>
      </c>
      <c r="N1255" s="174" t="s">
        <v>273</v>
      </c>
      <c r="O1255" s="2" t="s">
        <v>273</v>
      </c>
      <c r="P1255" s="2" t="s">
        <v>273</v>
      </c>
      <c r="Q1255" s="2" t="s">
        <v>272</v>
      </c>
      <c r="R1255" s="2" t="s">
        <v>272</v>
      </c>
      <c r="S1255" s="25" t="s">
        <v>273</v>
      </c>
      <c r="T1255" s="215"/>
      <c r="U1255" s="24" t="s">
        <v>272</v>
      </c>
      <c r="V1255" s="2" t="s">
        <v>273</v>
      </c>
      <c r="W1255" s="2" t="s">
        <v>272</v>
      </c>
      <c r="X1255" s="2" t="s">
        <v>273</v>
      </c>
      <c r="Y1255" s="25" t="s">
        <v>273</v>
      </c>
    </row>
    <row r="1256" spans="1:25">
      <c r="A1256" s="134" t="str">
        <f t="shared" si="19"/>
        <v>MEbu_06.1</v>
      </c>
      <c r="C1256" s="177" t="s">
        <v>29</v>
      </c>
      <c r="D1256" s="178" t="s">
        <v>1</v>
      </c>
      <c r="E1256" s="178" t="s">
        <v>553</v>
      </c>
      <c r="F1256" s="178" t="s">
        <v>554</v>
      </c>
      <c r="G1256" s="178" t="s">
        <v>540</v>
      </c>
      <c r="H1256" s="172" t="s">
        <v>5815</v>
      </c>
      <c r="I1256" s="216" t="s">
        <v>643</v>
      </c>
      <c r="J1256" s="82" t="s">
        <v>4080</v>
      </c>
      <c r="K1256" s="82" t="s">
        <v>4061</v>
      </c>
      <c r="L1256" s="24" t="s">
        <v>272</v>
      </c>
      <c r="M1256" s="25" t="s">
        <v>273</v>
      </c>
      <c r="N1256" s="174" t="s">
        <v>273</v>
      </c>
      <c r="O1256" s="2" t="s">
        <v>273</v>
      </c>
      <c r="P1256" s="2" t="s">
        <v>273</v>
      </c>
      <c r="Q1256" s="2" t="s">
        <v>272</v>
      </c>
      <c r="R1256" s="2" t="s">
        <v>272</v>
      </c>
      <c r="S1256" s="25" t="s">
        <v>272</v>
      </c>
      <c r="T1256" s="215"/>
      <c r="U1256" s="24" t="s">
        <v>272</v>
      </c>
      <c r="V1256" s="2" t="s">
        <v>273</v>
      </c>
      <c r="W1256" s="2" t="s">
        <v>272</v>
      </c>
      <c r="X1256" s="2" t="s">
        <v>273</v>
      </c>
      <c r="Y1256" s="25" t="s">
        <v>273</v>
      </c>
    </row>
    <row r="1257" spans="1:25">
      <c r="A1257" s="134" t="str">
        <f t="shared" si="19"/>
        <v>MEbu_06.2</v>
      </c>
      <c r="C1257" s="177" t="s">
        <v>29</v>
      </c>
      <c r="D1257" s="178" t="s">
        <v>1</v>
      </c>
      <c r="E1257" s="178" t="s">
        <v>555</v>
      </c>
      <c r="F1257" s="178" t="s">
        <v>556</v>
      </c>
      <c r="G1257" s="178" t="s">
        <v>540</v>
      </c>
      <c r="H1257" s="178" t="s">
        <v>5815</v>
      </c>
      <c r="I1257" s="214" t="s">
        <v>643</v>
      </c>
      <c r="J1257" s="82" t="s">
        <v>4067</v>
      </c>
      <c r="K1257" s="82" t="s">
        <v>4068</v>
      </c>
      <c r="L1257" s="24" t="s">
        <v>273</v>
      </c>
      <c r="M1257" s="25" t="s">
        <v>273</v>
      </c>
      <c r="N1257" s="174" t="s">
        <v>273</v>
      </c>
      <c r="O1257" s="2" t="s">
        <v>273</v>
      </c>
      <c r="P1257" s="2" t="s">
        <v>273</v>
      </c>
      <c r="Q1257" s="2" t="s">
        <v>272</v>
      </c>
      <c r="R1257" s="2" t="s">
        <v>272</v>
      </c>
      <c r="S1257" s="25" t="s">
        <v>272</v>
      </c>
      <c r="T1257" s="215"/>
      <c r="U1257" s="24" t="s">
        <v>272</v>
      </c>
      <c r="V1257" s="2" t="s">
        <v>273</v>
      </c>
      <c r="W1257" s="2" t="s">
        <v>272</v>
      </c>
      <c r="X1257" s="2" t="s">
        <v>273</v>
      </c>
      <c r="Y1257" s="25" t="s">
        <v>273</v>
      </c>
    </row>
    <row r="1258" spans="1:25">
      <c r="A1258" s="134" t="str">
        <f t="shared" si="19"/>
        <v>MEbu_06.2</v>
      </c>
      <c r="C1258" s="177" t="s">
        <v>29</v>
      </c>
      <c r="D1258" s="178" t="s">
        <v>1</v>
      </c>
      <c r="E1258" s="178" t="s">
        <v>555</v>
      </c>
      <c r="F1258" s="178" t="s">
        <v>556</v>
      </c>
      <c r="G1258" s="178" t="s">
        <v>540</v>
      </c>
      <c r="H1258" s="178" t="s">
        <v>5815</v>
      </c>
      <c r="I1258" s="214" t="s">
        <v>643</v>
      </c>
      <c r="J1258" s="82" t="s">
        <v>4085</v>
      </c>
      <c r="K1258" s="82" t="s">
        <v>4086</v>
      </c>
      <c r="L1258" s="24" t="s">
        <v>273</v>
      </c>
      <c r="M1258" s="25" t="s">
        <v>273</v>
      </c>
      <c r="N1258" s="174" t="s">
        <v>273</v>
      </c>
      <c r="O1258" s="2" t="s">
        <v>273</v>
      </c>
      <c r="P1258" s="2" t="s">
        <v>273</v>
      </c>
      <c r="Q1258" s="2" t="s">
        <v>272</v>
      </c>
      <c r="R1258" s="2" t="s">
        <v>272</v>
      </c>
      <c r="S1258" s="25" t="s">
        <v>272</v>
      </c>
      <c r="T1258" s="215"/>
      <c r="U1258" s="24" t="s">
        <v>272</v>
      </c>
      <c r="V1258" s="2" t="s">
        <v>273</v>
      </c>
      <c r="W1258" s="2" t="s">
        <v>272</v>
      </c>
      <c r="X1258" s="2" t="s">
        <v>273</v>
      </c>
      <c r="Y1258" s="25" t="s">
        <v>273</v>
      </c>
    </row>
    <row r="1259" spans="1:25">
      <c r="A1259" s="134" t="str">
        <f t="shared" si="19"/>
        <v>MEbu_07.1</v>
      </c>
      <c r="C1259" s="177" t="s">
        <v>29</v>
      </c>
      <c r="D1259" s="178" t="s">
        <v>1</v>
      </c>
      <c r="E1259" s="178" t="s">
        <v>561</v>
      </c>
      <c r="F1259" s="178" t="s">
        <v>562</v>
      </c>
      <c r="G1259" s="178" t="s">
        <v>533</v>
      </c>
      <c r="H1259" s="178" t="s">
        <v>5815</v>
      </c>
      <c r="I1259" s="214" t="s">
        <v>643</v>
      </c>
      <c r="J1259" s="82" t="s">
        <v>6212</v>
      </c>
      <c r="K1259" s="82" t="s">
        <v>4092</v>
      </c>
      <c r="L1259" s="24" t="s">
        <v>273</v>
      </c>
      <c r="M1259" s="25" t="s">
        <v>273</v>
      </c>
      <c r="N1259" s="174" t="s">
        <v>273</v>
      </c>
      <c r="O1259" s="2" t="s">
        <v>273</v>
      </c>
      <c r="P1259" s="2" t="s">
        <v>273</v>
      </c>
      <c r="Q1259" s="2" t="s">
        <v>272</v>
      </c>
      <c r="R1259" s="2" t="s">
        <v>272</v>
      </c>
      <c r="S1259" s="25" t="s">
        <v>272</v>
      </c>
      <c r="T1259" s="215"/>
      <c r="U1259" s="24" t="s">
        <v>7</v>
      </c>
      <c r="V1259" s="2" t="s">
        <v>7</v>
      </c>
      <c r="W1259" s="2" t="s">
        <v>7</v>
      </c>
      <c r="X1259" s="2" t="s">
        <v>7</v>
      </c>
      <c r="Y1259" s="25" t="s">
        <v>7</v>
      </c>
    </row>
    <row r="1260" spans="1:25">
      <c r="A1260" s="134" t="str">
        <f t="shared" si="19"/>
        <v>MEbu_07.2</v>
      </c>
      <c r="C1260" s="177" t="s">
        <v>29</v>
      </c>
      <c r="D1260" s="178" t="s">
        <v>1</v>
      </c>
      <c r="E1260" s="178" t="s">
        <v>563</v>
      </c>
      <c r="F1260" s="178" t="s">
        <v>564</v>
      </c>
      <c r="G1260" s="178" t="s">
        <v>540</v>
      </c>
      <c r="H1260" s="178" t="s">
        <v>5815</v>
      </c>
      <c r="I1260" s="214" t="s">
        <v>643</v>
      </c>
      <c r="J1260" s="82" t="s">
        <v>4091</v>
      </c>
      <c r="K1260" s="82" t="s">
        <v>4092</v>
      </c>
      <c r="L1260" s="24" t="s">
        <v>273</v>
      </c>
      <c r="M1260" s="25" t="s">
        <v>273</v>
      </c>
      <c r="N1260" s="174" t="s">
        <v>273</v>
      </c>
      <c r="O1260" s="2" t="s">
        <v>273</v>
      </c>
      <c r="P1260" s="2" t="s">
        <v>273</v>
      </c>
      <c r="Q1260" s="2" t="s">
        <v>272</v>
      </c>
      <c r="R1260" s="2" t="s">
        <v>272</v>
      </c>
      <c r="S1260" s="25" t="s">
        <v>273</v>
      </c>
      <c r="T1260" s="215"/>
      <c r="U1260" s="24" t="s">
        <v>272</v>
      </c>
      <c r="V1260" s="2" t="s">
        <v>273</v>
      </c>
      <c r="W1260" s="2" t="s">
        <v>272</v>
      </c>
      <c r="X1260" s="2" t="s">
        <v>273</v>
      </c>
      <c r="Y1260" s="25" t="s">
        <v>273</v>
      </c>
    </row>
    <row r="1261" spans="1:25">
      <c r="A1261" s="134" t="str">
        <f t="shared" si="19"/>
        <v>MEca_01.1</v>
      </c>
      <c r="C1261" s="177" t="s">
        <v>29</v>
      </c>
      <c r="D1261" s="178" t="s">
        <v>495</v>
      </c>
      <c r="E1261" s="178" t="s">
        <v>565</v>
      </c>
      <c r="F1261" s="178" t="s">
        <v>566</v>
      </c>
      <c r="G1261" s="178" t="s">
        <v>540</v>
      </c>
      <c r="H1261" s="178" t="s">
        <v>5815</v>
      </c>
      <c r="I1261" s="214" t="s">
        <v>643</v>
      </c>
      <c r="J1261" s="82" t="s">
        <v>4095</v>
      </c>
      <c r="K1261" s="82" t="s">
        <v>4096</v>
      </c>
      <c r="L1261" s="24" t="s">
        <v>273</v>
      </c>
      <c r="M1261" s="25" t="s">
        <v>273</v>
      </c>
      <c r="N1261" s="174" t="s">
        <v>273</v>
      </c>
      <c r="O1261" s="2" t="s">
        <v>273</v>
      </c>
      <c r="P1261" s="2" t="s">
        <v>273</v>
      </c>
      <c r="Q1261" s="2" t="s">
        <v>272</v>
      </c>
      <c r="R1261" s="2" t="s">
        <v>272</v>
      </c>
      <c r="S1261" s="25" t="s">
        <v>273</v>
      </c>
      <c r="T1261" s="215"/>
      <c r="U1261" s="24" t="s">
        <v>272</v>
      </c>
      <c r="V1261" s="2" t="s">
        <v>273</v>
      </c>
      <c r="W1261" s="2" t="s">
        <v>272</v>
      </c>
      <c r="X1261" s="2" t="s">
        <v>273</v>
      </c>
      <c r="Y1261" s="25" t="s">
        <v>273</v>
      </c>
    </row>
    <row r="1262" spans="1:25">
      <c r="A1262" s="134" t="str">
        <f t="shared" si="19"/>
        <v>MEca_01.2</v>
      </c>
      <c r="C1262" s="177" t="s">
        <v>29</v>
      </c>
      <c r="D1262" s="178" t="s">
        <v>495</v>
      </c>
      <c r="E1262" s="178" t="s">
        <v>567</v>
      </c>
      <c r="F1262" s="178" t="s">
        <v>568</v>
      </c>
      <c r="G1262" s="178" t="s">
        <v>533</v>
      </c>
      <c r="H1262" s="178" t="s">
        <v>5815</v>
      </c>
      <c r="I1262" s="214"/>
      <c r="J1262" s="82" t="s">
        <v>194</v>
      </c>
      <c r="K1262" s="82" t="s">
        <v>194</v>
      </c>
      <c r="L1262" s="24" t="s">
        <v>7</v>
      </c>
      <c r="M1262" s="25" t="s">
        <v>7</v>
      </c>
      <c r="N1262" s="174" t="s">
        <v>7</v>
      </c>
      <c r="O1262" s="2" t="s">
        <v>7</v>
      </c>
      <c r="P1262" s="2" t="s">
        <v>7</v>
      </c>
      <c r="Q1262" s="2" t="s">
        <v>7</v>
      </c>
      <c r="R1262" s="2" t="s">
        <v>7</v>
      </c>
      <c r="S1262" s="25" t="s">
        <v>7</v>
      </c>
      <c r="T1262" s="215" t="s">
        <v>7</v>
      </c>
      <c r="U1262" s="24" t="s">
        <v>7</v>
      </c>
      <c r="V1262" s="2" t="s">
        <v>7</v>
      </c>
      <c r="W1262" s="2" t="s">
        <v>7</v>
      </c>
      <c r="X1262" s="2" t="s">
        <v>7</v>
      </c>
      <c r="Y1262" s="25" t="s">
        <v>7</v>
      </c>
    </row>
    <row r="1263" spans="1:25">
      <c r="A1263" s="134" t="str">
        <f t="shared" si="19"/>
        <v>MEca_01.3</v>
      </c>
      <c r="C1263" s="177" t="s">
        <v>29</v>
      </c>
      <c r="D1263" s="178" t="s">
        <v>495</v>
      </c>
      <c r="E1263" s="178" t="s">
        <v>569</v>
      </c>
      <c r="F1263" s="178" t="s">
        <v>570</v>
      </c>
      <c r="G1263" s="178" t="s">
        <v>540</v>
      </c>
      <c r="H1263" s="178" t="s">
        <v>5815</v>
      </c>
      <c r="I1263" s="214" t="s">
        <v>643</v>
      </c>
      <c r="J1263" s="82" t="s">
        <v>4095</v>
      </c>
      <c r="K1263" s="82" t="s">
        <v>4096</v>
      </c>
      <c r="L1263" s="24" t="s">
        <v>273</v>
      </c>
      <c r="M1263" s="25" t="s">
        <v>273</v>
      </c>
      <c r="N1263" s="174" t="s">
        <v>273</v>
      </c>
      <c r="O1263" s="2" t="s">
        <v>273</v>
      </c>
      <c r="P1263" s="2" t="s">
        <v>273</v>
      </c>
      <c r="Q1263" s="2" t="s">
        <v>272</v>
      </c>
      <c r="R1263" s="2" t="s">
        <v>272</v>
      </c>
      <c r="S1263" s="25" t="s">
        <v>273</v>
      </c>
      <c r="T1263" s="215"/>
      <c r="U1263" s="24" t="s">
        <v>272</v>
      </c>
      <c r="V1263" s="2" t="s">
        <v>273</v>
      </c>
      <c r="W1263" s="2" t="s">
        <v>272</v>
      </c>
      <c r="X1263" s="2" t="s">
        <v>273</v>
      </c>
      <c r="Y1263" s="25" t="s">
        <v>273</v>
      </c>
    </row>
    <row r="1264" spans="1:25">
      <c r="A1264" s="134" t="str">
        <f t="shared" si="19"/>
        <v>MEca_01.4</v>
      </c>
      <c r="C1264" s="177" t="s">
        <v>29</v>
      </c>
      <c r="D1264" s="178" t="s">
        <v>495</v>
      </c>
      <c r="E1264" s="178" t="s">
        <v>571</v>
      </c>
      <c r="F1264" s="178" t="s">
        <v>572</v>
      </c>
      <c r="G1264" s="178" t="s">
        <v>540</v>
      </c>
      <c r="H1264" s="172" t="s">
        <v>5815</v>
      </c>
      <c r="I1264" s="216" t="s">
        <v>643</v>
      </c>
      <c r="J1264" s="82" t="s">
        <v>4097</v>
      </c>
      <c r="K1264" s="82" t="s">
        <v>4098</v>
      </c>
      <c r="L1264" s="24" t="s">
        <v>273</v>
      </c>
      <c r="M1264" s="25" t="s">
        <v>273</v>
      </c>
      <c r="N1264" s="174" t="s">
        <v>273</v>
      </c>
      <c r="O1264" s="2" t="s">
        <v>273</v>
      </c>
      <c r="P1264" s="2" t="s">
        <v>273</v>
      </c>
      <c r="Q1264" s="2" t="s">
        <v>272</v>
      </c>
      <c r="R1264" s="2" t="s">
        <v>272</v>
      </c>
      <c r="S1264" s="25" t="s">
        <v>272</v>
      </c>
      <c r="T1264" s="215"/>
      <c r="U1264" s="24" t="s">
        <v>272</v>
      </c>
      <c r="V1264" s="2" t="s">
        <v>273</v>
      </c>
      <c r="W1264" s="2" t="s">
        <v>272</v>
      </c>
      <c r="X1264" s="2" t="s">
        <v>273</v>
      </c>
      <c r="Y1264" s="25" t="s">
        <v>273</v>
      </c>
    </row>
    <row r="1265" spans="1:25">
      <c r="A1265" s="134" t="str">
        <f t="shared" si="19"/>
        <v>MEca_01.4</v>
      </c>
      <c r="C1265" s="177" t="s">
        <v>29</v>
      </c>
      <c r="D1265" s="178" t="s">
        <v>495</v>
      </c>
      <c r="E1265" s="178" t="s">
        <v>571</v>
      </c>
      <c r="F1265" s="178" t="s">
        <v>572</v>
      </c>
      <c r="G1265" s="178" t="s">
        <v>540</v>
      </c>
      <c r="H1265" s="178" t="s">
        <v>5815</v>
      </c>
      <c r="I1265" s="214" t="s">
        <v>643</v>
      </c>
      <c r="J1265" s="82" t="s">
        <v>4099</v>
      </c>
      <c r="K1265" s="82" t="s">
        <v>4100</v>
      </c>
      <c r="L1265" s="24" t="s">
        <v>273</v>
      </c>
      <c r="M1265" s="25" t="s">
        <v>273</v>
      </c>
      <c r="N1265" s="174" t="s">
        <v>273</v>
      </c>
      <c r="O1265" s="2" t="s">
        <v>273</v>
      </c>
      <c r="P1265" s="2" t="s">
        <v>273</v>
      </c>
      <c r="Q1265" s="2" t="s">
        <v>272</v>
      </c>
      <c r="R1265" s="2" t="s">
        <v>272</v>
      </c>
      <c r="S1265" s="25" t="s">
        <v>273</v>
      </c>
      <c r="T1265" s="215"/>
      <c r="U1265" s="24" t="s">
        <v>272</v>
      </c>
      <c r="V1265" s="2" t="s">
        <v>273</v>
      </c>
      <c r="W1265" s="2" t="s">
        <v>272</v>
      </c>
      <c r="X1265" s="2" t="s">
        <v>273</v>
      </c>
      <c r="Y1265" s="25" t="s">
        <v>273</v>
      </c>
    </row>
    <row r="1266" spans="1:25">
      <c r="A1266" s="134" t="str">
        <f t="shared" si="19"/>
        <v>MEca_02.6</v>
      </c>
      <c r="C1266" s="177" t="s">
        <v>29</v>
      </c>
      <c r="D1266" s="178" t="s">
        <v>495</v>
      </c>
      <c r="E1266" s="178" t="s">
        <v>583</v>
      </c>
      <c r="F1266" s="178" t="s">
        <v>584</v>
      </c>
      <c r="G1266" s="178" t="s">
        <v>540</v>
      </c>
      <c r="H1266" s="178" t="s">
        <v>5815</v>
      </c>
      <c r="I1266" s="214"/>
      <c r="J1266" s="82" t="s">
        <v>194</v>
      </c>
      <c r="K1266" s="82" t="s">
        <v>194</v>
      </c>
      <c r="L1266" s="24" t="s">
        <v>7</v>
      </c>
      <c r="M1266" s="25" t="s">
        <v>7</v>
      </c>
      <c r="N1266" s="174" t="s">
        <v>7</v>
      </c>
      <c r="O1266" s="2" t="s">
        <v>7</v>
      </c>
      <c r="P1266" s="2" t="s">
        <v>7</v>
      </c>
      <c r="Q1266" s="2" t="s">
        <v>7</v>
      </c>
      <c r="R1266" s="2" t="s">
        <v>7</v>
      </c>
      <c r="S1266" s="25" t="s">
        <v>7</v>
      </c>
      <c r="T1266" s="215" t="s">
        <v>7</v>
      </c>
      <c r="U1266" s="24" t="s">
        <v>7</v>
      </c>
      <c r="V1266" s="2" t="s">
        <v>7</v>
      </c>
      <c r="W1266" s="2" t="s">
        <v>7</v>
      </c>
      <c r="X1266" s="2" t="s">
        <v>7</v>
      </c>
      <c r="Y1266" s="25" t="s">
        <v>7</v>
      </c>
    </row>
    <row r="1267" spans="1:25">
      <c r="A1267" s="134" t="str">
        <f t="shared" si="19"/>
        <v>MEca_03.1</v>
      </c>
      <c r="C1267" s="177" t="s">
        <v>29</v>
      </c>
      <c r="D1267" s="178" t="s">
        <v>495</v>
      </c>
      <c r="E1267" s="178" t="s">
        <v>585</v>
      </c>
      <c r="F1267" s="178" t="s">
        <v>586</v>
      </c>
      <c r="G1267" s="178" t="s">
        <v>533</v>
      </c>
      <c r="H1267" s="178" t="s">
        <v>5815</v>
      </c>
      <c r="I1267" s="214" t="s">
        <v>643</v>
      </c>
      <c r="J1267" s="82" t="s">
        <v>271</v>
      </c>
      <c r="K1267" s="82" t="s">
        <v>271</v>
      </c>
      <c r="L1267" s="24" t="s">
        <v>7</v>
      </c>
      <c r="M1267" s="25" t="s">
        <v>7</v>
      </c>
      <c r="N1267" s="174" t="s">
        <v>7</v>
      </c>
      <c r="O1267" s="2" t="s">
        <v>7</v>
      </c>
      <c r="P1267" s="2" t="s">
        <v>7</v>
      </c>
      <c r="Q1267" s="2" t="s">
        <v>7</v>
      </c>
      <c r="R1267" s="2" t="s">
        <v>7</v>
      </c>
      <c r="S1267" s="25" t="s">
        <v>7</v>
      </c>
      <c r="T1267" s="215" t="s">
        <v>7</v>
      </c>
      <c r="U1267" s="24" t="s">
        <v>7</v>
      </c>
      <c r="V1267" s="2" t="s">
        <v>7</v>
      </c>
      <c r="W1267" s="2" t="s">
        <v>7</v>
      </c>
      <c r="X1267" s="2" t="s">
        <v>7</v>
      </c>
      <c r="Y1267" s="25" t="s">
        <v>7</v>
      </c>
    </row>
    <row r="1268" spans="1:25">
      <c r="A1268" s="134" t="str">
        <f t="shared" si="19"/>
        <v>MEca_03.2</v>
      </c>
      <c r="C1268" s="177" t="s">
        <v>29</v>
      </c>
      <c r="D1268" s="178" t="s">
        <v>495</v>
      </c>
      <c r="E1268" s="178" t="s">
        <v>587</v>
      </c>
      <c r="F1268" s="178" t="s">
        <v>588</v>
      </c>
      <c r="G1268" s="178" t="s">
        <v>540</v>
      </c>
      <c r="H1268" s="178" t="s">
        <v>5815</v>
      </c>
      <c r="I1268" s="214"/>
      <c r="J1268" s="82" t="s">
        <v>194</v>
      </c>
      <c r="K1268" s="82" t="s">
        <v>194</v>
      </c>
      <c r="L1268" s="24" t="s">
        <v>7</v>
      </c>
      <c r="M1268" s="25" t="s">
        <v>7</v>
      </c>
      <c r="N1268" s="174" t="s">
        <v>7</v>
      </c>
      <c r="O1268" s="2" t="s">
        <v>7</v>
      </c>
      <c r="P1268" s="2" t="s">
        <v>7</v>
      </c>
      <c r="Q1268" s="2" t="s">
        <v>7</v>
      </c>
      <c r="R1268" s="2" t="s">
        <v>7</v>
      </c>
      <c r="S1268" s="25" t="s">
        <v>7</v>
      </c>
      <c r="T1268" s="215" t="s">
        <v>7</v>
      </c>
      <c r="U1268" s="24" t="s">
        <v>7</v>
      </c>
      <c r="V1268" s="2" t="s">
        <v>7</v>
      </c>
      <c r="W1268" s="2" t="s">
        <v>7</v>
      </c>
      <c r="X1268" s="2" t="s">
        <v>7</v>
      </c>
      <c r="Y1268" s="25" t="s">
        <v>7</v>
      </c>
    </row>
    <row r="1269" spans="1:25">
      <c r="A1269" s="134" t="str">
        <f t="shared" si="19"/>
        <v>MEca_03.3</v>
      </c>
      <c r="C1269" s="177" t="s">
        <v>29</v>
      </c>
      <c r="D1269" s="178" t="s">
        <v>495</v>
      </c>
      <c r="E1269" s="178" t="s">
        <v>589</v>
      </c>
      <c r="F1269" s="178" t="s">
        <v>590</v>
      </c>
      <c r="G1269" s="178" t="s">
        <v>540</v>
      </c>
      <c r="H1269" s="178" t="s">
        <v>5815</v>
      </c>
      <c r="I1269" s="214"/>
      <c r="J1269" s="82" t="s">
        <v>194</v>
      </c>
      <c r="K1269" s="82" t="s">
        <v>194</v>
      </c>
      <c r="L1269" s="24" t="s">
        <v>7</v>
      </c>
      <c r="M1269" s="25" t="s">
        <v>7</v>
      </c>
      <c r="N1269" s="174" t="s">
        <v>7</v>
      </c>
      <c r="O1269" s="2" t="s">
        <v>7</v>
      </c>
      <c r="P1269" s="2" t="s">
        <v>7</v>
      </c>
      <c r="Q1269" s="2" t="s">
        <v>7</v>
      </c>
      <c r="R1269" s="2" t="s">
        <v>7</v>
      </c>
      <c r="S1269" s="25" t="s">
        <v>7</v>
      </c>
      <c r="T1269" s="215" t="s">
        <v>7</v>
      </c>
      <c r="U1269" s="24" t="s">
        <v>7</v>
      </c>
      <c r="V1269" s="2" t="s">
        <v>7</v>
      </c>
      <c r="W1269" s="2" t="s">
        <v>7</v>
      </c>
      <c r="X1269" s="2" t="s">
        <v>7</v>
      </c>
      <c r="Y1269" s="25" t="s">
        <v>7</v>
      </c>
    </row>
    <row r="1270" spans="1:25">
      <c r="A1270" s="134" t="str">
        <f t="shared" si="19"/>
        <v>MEca_04.2</v>
      </c>
      <c r="C1270" s="177" t="s">
        <v>29</v>
      </c>
      <c r="D1270" s="178" t="s">
        <v>495</v>
      </c>
      <c r="E1270" s="178" t="s">
        <v>593</v>
      </c>
      <c r="F1270" s="178" t="s">
        <v>594</v>
      </c>
      <c r="G1270" s="178" t="s">
        <v>540</v>
      </c>
      <c r="H1270" s="178" t="s">
        <v>5815</v>
      </c>
      <c r="I1270" s="214"/>
      <c r="J1270" s="82" t="s">
        <v>194</v>
      </c>
      <c r="K1270" s="82" t="s">
        <v>194</v>
      </c>
      <c r="L1270" s="24" t="s">
        <v>7</v>
      </c>
      <c r="M1270" s="25" t="s">
        <v>7</v>
      </c>
      <c r="N1270" s="174" t="s">
        <v>7</v>
      </c>
      <c r="O1270" s="2" t="s">
        <v>7</v>
      </c>
      <c r="P1270" s="2" t="s">
        <v>7</v>
      </c>
      <c r="Q1270" s="2" t="s">
        <v>7</v>
      </c>
      <c r="R1270" s="2" t="s">
        <v>7</v>
      </c>
      <c r="S1270" s="25" t="s">
        <v>7</v>
      </c>
      <c r="T1270" s="215" t="s">
        <v>7</v>
      </c>
      <c r="U1270" s="24" t="s">
        <v>7</v>
      </c>
      <c r="V1270" s="2" t="s">
        <v>7</v>
      </c>
      <c r="W1270" s="2" t="s">
        <v>7</v>
      </c>
      <c r="X1270" s="2" t="s">
        <v>7</v>
      </c>
      <c r="Y1270" s="25" t="s">
        <v>7</v>
      </c>
    </row>
    <row r="1271" spans="1:25">
      <c r="A1271" s="134" t="str">
        <f t="shared" si="19"/>
        <v>MEca_04.3</v>
      </c>
      <c r="C1271" s="177" t="s">
        <v>29</v>
      </c>
      <c r="D1271" s="178" t="s">
        <v>495</v>
      </c>
      <c r="E1271" s="178" t="s">
        <v>595</v>
      </c>
      <c r="F1271" s="178" t="s">
        <v>596</v>
      </c>
      <c r="G1271" s="178" t="s">
        <v>540</v>
      </c>
      <c r="H1271" s="178" t="s">
        <v>5815</v>
      </c>
      <c r="I1271" s="214" t="s">
        <v>643</v>
      </c>
      <c r="J1271" s="82" t="s">
        <v>4076</v>
      </c>
      <c r="K1271" s="82" t="s">
        <v>4114</v>
      </c>
      <c r="L1271" s="24" t="s">
        <v>273</v>
      </c>
      <c r="M1271" s="25" t="s">
        <v>273</v>
      </c>
      <c r="N1271" s="174" t="s">
        <v>273</v>
      </c>
      <c r="O1271" s="2" t="s">
        <v>273</v>
      </c>
      <c r="P1271" s="2" t="s">
        <v>273</v>
      </c>
      <c r="Q1271" s="2" t="s">
        <v>272</v>
      </c>
      <c r="R1271" s="2" t="s">
        <v>272</v>
      </c>
      <c r="S1271" s="25" t="s">
        <v>273</v>
      </c>
      <c r="T1271" s="215"/>
      <c r="U1271" s="24" t="s">
        <v>272</v>
      </c>
      <c r="V1271" s="2" t="s">
        <v>273</v>
      </c>
      <c r="W1271" s="2" t="s">
        <v>273</v>
      </c>
      <c r="X1271" s="2" t="s">
        <v>273</v>
      </c>
      <c r="Y1271" s="25" t="s">
        <v>273</v>
      </c>
    </row>
    <row r="1272" spans="1:25">
      <c r="A1272" s="134" t="str">
        <f t="shared" si="19"/>
        <v>MEca_05.2</v>
      </c>
      <c r="C1272" s="177" t="s">
        <v>29</v>
      </c>
      <c r="D1272" s="178" t="s">
        <v>495</v>
      </c>
      <c r="E1272" s="178" t="s">
        <v>599</v>
      </c>
      <c r="F1272" s="178" t="s">
        <v>600</v>
      </c>
      <c r="G1272" s="178" t="s">
        <v>540</v>
      </c>
      <c r="H1272" s="172" t="s">
        <v>5815</v>
      </c>
      <c r="I1272" s="216" t="s">
        <v>643</v>
      </c>
      <c r="J1272" s="82" t="s">
        <v>4078</v>
      </c>
      <c r="K1272" s="82" t="s">
        <v>62</v>
      </c>
      <c r="L1272" s="24" t="s">
        <v>273</v>
      </c>
      <c r="M1272" s="25" t="s">
        <v>273</v>
      </c>
      <c r="N1272" s="174" t="s">
        <v>273</v>
      </c>
      <c r="O1272" s="2" t="s">
        <v>273</v>
      </c>
      <c r="P1272" s="2" t="s">
        <v>273</v>
      </c>
      <c r="Q1272" s="2" t="s">
        <v>272</v>
      </c>
      <c r="R1272" s="2" t="s">
        <v>272</v>
      </c>
      <c r="S1272" s="25" t="s">
        <v>273</v>
      </c>
      <c r="T1272" s="215"/>
      <c r="U1272" s="24" t="s">
        <v>272</v>
      </c>
      <c r="V1272" s="2" t="s">
        <v>273</v>
      </c>
      <c r="W1272" s="2" t="s">
        <v>273</v>
      </c>
      <c r="X1272" s="2" t="s">
        <v>273</v>
      </c>
      <c r="Y1272" s="25" t="s">
        <v>273</v>
      </c>
    </row>
    <row r="1273" spans="1:25">
      <c r="A1273" s="134" t="str">
        <f t="shared" si="19"/>
        <v>MEfa_01.4</v>
      </c>
      <c r="C1273" s="177" t="s">
        <v>29</v>
      </c>
      <c r="D1273" s="178" t="s">
        <v>2</v>
      </c>
      <c r="E1273" s="178" t="s">
        <v>609</v>
      </c>
      <c r="F1273" s="178" t="s">
        <v>610</v>
      </c>
      <c r="G1273" s="178" t="s">
        <v>540</v>
      </c>
      <c r="H1273" s="178" t="s">
        <v>5815</v>
      </c>
      <c r="I1273" s="214" t="s">
        <v>643</v>
      </c>
      <c r="J1273" s="82" t="s">
        <v>6213</v>
      </c>
      <c r="K1273" s="82" t="s">
        <v>4098</v>
      </c>
      <c r="L1273" s="24" t="s">
        <v>273</v>
      </c>
      <c r="M1273" s="25" t="s">
        <v>273</v>
      </c>
      <c r="N1273" s="174" t="s">
        <v>273</v>
      </c>
      <c r="O1273" s="2" t="s">
        <v>273</v>
      </c>
      <c r="P1273" s="2" t="s">
        <v>273</v>
      </c>
      <c r="Q1273" s="2" t="s">
        <v>272</v>
      </c>
      <c r="R1273" s="2" t="s">
        <v>272</v>
      </c>
      <c r="S1273" s="25" t="s">
        <v>273</v>
      </c>
      <c r="T1273" s="215"/>
      <c r="U1273" s="24" t="s">
        <v>272</v>
      </c>
      <c r="V1273" s="2" t="s">
        <v>273</v>
      </c>
      <c r="W1273" s="2" t="s">
        <v>273</v>
      </c>
      <c r="X1273" s="2" t="s">
        <v>273</v>
      </c>
      <c r="Y1273" s="25" t="s">
        <v>273</v>
      </c>
    </row>
    <row r="1274" spans="1:25">
      <c r="A1274" s="134" t="str">
        <f t="shared" si="19"/>
        <v>MEfa_03.3</v>
      </c>
      <c r="C1274" s="177" t="s">
        <v>29</v>
      </c>
      <c r="D1274" s="178" t="s">
        <v>2</v>
      </c>
      <c r="E1274" s="178" t="s">
        <v>619</v>
      </c>
      <c r="F1274" s="178" t="s">
        <v>620</v>
      </c>
      <c r="G1274" s="178" t="s">
        <v>540</v>
      </c>
      <c r="H1274" s="178" t="s">
        <v>5815</v>
      </c>
      <c r="I1274" s="214"/>
      <c r="J1274" s="82" t="s">
        <v>194</v>
      </c>
      <c r="K1274" s="82" t="s">
        <v>194</v>
      </c>
      <c r="L1274" s="24" t="s">
        <v>7</v>
      </c>
      <c r="M1274" s="25" t="s">
        <v>7</v>
      </c>
      <c r="N1274" s="174" t="s">
        <v>7</v>
      </c>
      <c r="O1274" s="2" t="s">
        <v>7</v>
      </c>
      <c r="P1274" s="2" t="s">
        <v>7</v>
      </c>
      <c r="Q1274" s="2" t="s">
        <v>7</v>
      </c>
      <c r="R1274" s="2" t="s">
        <v>7</v>
      </c>
      <c r="S1274" s="25" t="s">
        <v>7</v>
      </c>
      <c r="T1274" s="215" t="s">
        <v>7</v>
      </c>
      <c r="U1274" s="24" t="s">
        <v>7</v>
      </c>
      <c r="V1274" s="2" t="s">
        <v>7</v>
      </c>
      <c r="W1274" s="2" t="s">
        <v>7</v>
      </c>
      <c r="X1274" s="2" t="s">
        <v>7</v>
      </c>
      <c r="Y1274" s="25" t="s">
        <v>7</v>
      </c>
    </row>
    <row r="1275" spans="1:25">
      <c r="A1275" s="134" t="str">
        <f t="shared" si="19"/>
        <v>MEst_02.1</v>
      </c>
      <c r="C1275" s="177" t="s">
        <v>29</v>
      </c>
      <c r="D1275" s="178" t="s">
        <v>3</v>
      </c>
      <c r="E1275" s="178" t="s">
        <v>899</v>
      </c>
      <c r="F1275" s="178" t="s">
        <v>900</v>
      </c>
      <c r="G1275" s="178" t="s">
        <v>540</v>
      </c>
      <c r="H1275" s="178" t="s">
        <v>5815</v>
      </c>
      <c r="I1275" s="214" t="s">
        <v>643</v>
      </c>
      <c r="J1275" s="82" t="s">
        <v>6214</v>
      </c>
      <c r="K1275" s="82" t="s">
        <v>6215</v>
      </c>
      <c r="L1275" s="24" t="s">
        <v>272</v>
      </c>
      <c r="M1275" s="25" t="s">
        <v>272</v>
      </c>
      <c r="N1275" s="174" t="s">
        <v>7</v>
      </c>
      <c r="O1275" s="2" t="s">
        <v>7</v>
      </c>
      <c r="P1275" s="2" t="s">
        <v>7</v>
      </c>
      <c r="Q1275" s="2" t="s">
        <v>7</v>
      </c>
      <c r="R1275" s="2" t="s">
        <v>7</v>
      </c>
      <c r="S1275" s="25" t="s">
        <v>7</v>
      </c>
      <c r="T1275" s="215"/>
      <c r="U1275" s="24" t="s">
        <v>272</v>
      </c>
      <c r="V1275" s="2" t="s">
        <v>273</v>
      </c>
      <c r="W1275" s="2" t="s">
        <v>272</v>
      </c>
      <c r="X1275" s="2" t="s">
        <v>272</v>
      </c>
      <c r="Y1275" s="25" t="s">
        <v>273</v>
      </c>
    </row>
    <row r="1276" spans="1:25">
      <c r="A1276" s="134" t="str">
        <f t="shared" si="19"/>
        <v>MEst_02.1</v>
      </c>
      <c r="C1276" s="177" t="s">
        <v>29</v>
      </c>
      <c r="D1276" s="178" t="s">
        <v>3</v>
      </c>
      <c r="E1276" s="178" t="s">
        <v>899</v>
      </c>
      <c r="F1276" s="178" t="s">
        <v>900</v>
      </c>
      <c r="G1276" s="178" t="s">
        <v>540</v>
      </c>
      <c r="H1276" s="178" t="s">
        <v>5815</v>
      </c>
      <c r="I1276" s="214" t="s">
        <v>643</v>
      </c>
      <c r="J1276" s="82" t="s">
        <v>6216</v>
      </c>
      <c r="K1276" s="82" t="s">
        <v>6215</v>
      </c>
      <c r="L1276" s="24" t="s">
        <v>272</v>
      </c>
      <c r="M1276" s="25" t="s">
        <v>273</v>
      </c>
      <c r="N1276" s="174" t="s">
        <v>273</v>
      </c>
      <c r="O1276" s="2" t="s">
        <v>273</v>
      </c>
      <c r="P1276" s="2" t="s">
        <v>273</v>
      </c>
      <c r="Q1276" s="2" t="s">
        <v>273</v>
      </c>
      <c r="R1276" s="2" t="s">
        <v>272</v>
      </c>
      <c r="S1276" s="25" t="s">
        <v>273</v>
      </c>
      <c r="T1276" s="215"/>
      <c r="U1276" s="24" t="s">
        <v>272</v>
      </c>
      <c r="V1276" s="2" t="s">
        <v>273</v>
      </c>
      <c r="W1276" s="2" t="s">
        <v>273</v>
      </c>
      <c r="X1276" s="2" t="s">
        <v>273</v>
      </c>
      <c r="Y1276" s="25" t="s">
        <v>273</v>
      </c>
    </row>
    <row r="1277" spans="1:25">
      <c r="A1277" s="134" t="str">
        <f t="shared" si="19"/>
        <v>MEst_02.2</v>
      </c>
      <c r="C1277" s="177" t="s">
        <v>29</v>
      </c>
      <c r="D1277" s="178" t="s">
        <v>3</v>
      </c>
      <c r="E1277" s="178" t="s">
        <v>627</v>
      </c>
      <c r="F1277" s="178" t="s">
        <v>628</v>
      </c>
      <c r="G1277" s="178" t="s">
        <v>540</v>
      </c>
      <c r="H1277" s="178" t="s">
        <v>5815</v>
      </c>
      <c r="I1277" s="214" t="s">
        <v>643</v>
      </c>
      <c r="J1277" s="82" t="s">
        <v>4127</v>
      </c>
      <c r="K1277" s="82" t="s">
        <v>4128</v>
      </c>
      <c r="L1277" s="24" t="s">
        <v>273</v>
      </c>
      <c r="M1277" s="25" t="s">
        <v>273</v>
      </c>
      <c r="N1277" s="174" t="s">
        <v>273</v>
      </c>
      <c r="O1277" s="2" t="s">
        <v>273</v>
      </c>
      <c r="P1277" s="2" t="s">
        <v>273</v>
      </c>
      <c r="Q1277" s="2" t="s">
        <v>272</v>
      </c>
      <c r="R1277" s="2" t="s">
        <v>272</v>
      </c>
      <c r="S1277" s="25" t="s">
        <v>272</v>
      </c>
      <c r="T1277" s="215" t="s">
        <v>6217</v>
      </c>
      <c r="U1277" s="24" t="s">
        <v>273</v>
      </c>
      <c r="V1277" s="2" t="s">
        <v>273</v>
      </c>
      <c r="W1277" s="2" t="s">
        <v>273</v>
      </c>
      <c r="X1277" s="2" t="s">
        <v>273</v>
      </c>
      <c r="Y1277" s="25" t="s">
        <v>273</v>
      </c>
    </row>
    <row r="1278" spans="1:25">
      <c r="A1278" s="134" t="str">
        <f t="shared" si="19"/>
        <v>MEst_02.3</v>
      </c>
      <c r="C1278" s="177" t="s">
        <v>29</v>
      </c>
      <c r="D1278" s="178" t="s">
        <v>3</v>
      </c>
      <c r="E1278" s="178" t="s">
        <v>629</v>
      </c>
      <c r="F1278" s="178" t="s">
        <v>630</v>
      </c>
      <c r="G1278" s="178" t="s">
        <v>540</v>
      </c>
      <c r="H1278" s="178" t="s">
        <v>5815</v>
      </c>
      <c r="I1278" s="214" t="s">
        <v>643</v>
      </c>
      <c r="J1278" s="82" t="s">
        <v>4131</v>
      </c>
      <c r="K1278" s="82" t="s">
        <v>61</v>
      </c>
      <c r="L1278" s="24" t="s">
        <v>272</v>
      </c>
      <c r="M1278" s="25" t="s">
        <v>272</v>
      </c>
      <c r="N1278" s="174" t="s">
        <v>7</v>
      </c>
      <c r="O1278" s="2" t="s">
        <v>7</v>
      </c>
      <c r="P1278" s="2" t="s">
        <v>7</v>
      </c>
      <c r="Q1278" s="2" t="s">
        <v>7</v>
      </c>
      <c r="R1278" s="2" t="s">
        <v>7</v>
      </c>
      <c r="S1278" s="25" t="s">
        <v>7</v>
      </c>
      <c r="T1278" s="215"/>
      <c r="U1278" s="24" t="s">
        <v>272</v>
      </c>
      <c r="V1278" s="2" t="s">
        <v>273</v>
      </c>
      <c r="W1278" s="2" t="s">
        <v>272</v>
      </c>
      <c r="X1278" s="2" t="s">
        <v>273</v>
      </c>
      <c r="Y1278" s="25" t="s">
        <v>273</v>
      </c>
    </row>
    <row r="1279" spans="1:25">
      <c r="A1279" s="134" t="str">
        <f t="shared" si="19"/>
        <v>MEst_02.5</v>
      </c>
      <c r="C1279" s="177" t="s">
        <v>29</v>
      </c>
      <c r="D1279" s="178" t="s">
        <v>3</v>
      </c>
      <c r="E1279" s="178" t="s">
        <v>633</v>
      </c>
      <c r="F1279" s="178" t="s">
        <v>634</v>
      </c>
      <c r="G1279" s="178" t="s">
        <v>540</v>
      </c>
      <c r="H1279" s="178" t="s">
        <v>5815</v>
      </c>
      <c r="I1279" s="214" t="s">
        <v>643</v>
      </c>
      <c r="J1279" s="82" t="s">
        <v>4071</v>
      </c>
      <c r="K1279" s="82" t="s">
        <v>61</v>
      </c>
      <c r="L1279" s="24" t="s">
        <v>273</v>
      </c>
      <c r="M1279" s="25" t="s">
        <v>273</v>
      </c>
      <c r="N1279" s="174" t="s">
        <v>273</v>
      </c>
      <c r="O1279" s="2" t="s">
        <v>273</v>
      </c>
      <c r="P1279" s="2" t="s">
        <v>273</v>
      </c>
      <c r="Q1279" s="2" t="s">
        <v>272</v>
      </c>
      <c r="R1279" s="2" t="s">
        <v>272</v>
      </c>
      <c r="S1279" s="25" t="s">
        <v>273</v>
      </c>
      <c r="T1279" s="215"/>
      <c r="U1279" s="24" t="s">
        <v>273</v>
      </c>
      <c r="V1279" s="2" t="s">
        <v>273</v>
      </c>
      <c r="W1279" s="2" t="s">
        <v>273</v>
      </c>
      <c r="X1279" s="2" t="s">
        <v>273</v>
      </c>
      <c r="Y1279" s="25" t="s">
        <v>273</v>
      </c>
    </row>
    <row r="1280" spans="1:25">
      <c r="A1280" s="134" t="str">
        <f t="shared" si="19"/>
        <v>MKbu_02.1</v>
      </c>
      <c r="C1280" s="177" t="s">
        <v>30</v>
      </c>
      <c r="D1280" s="178" t="s">
        <v>1</v>
      </c>
      <c r="E1280" s="178" t="s">
        <v>538</v>
      </c>
      <c r="F1280" s="178" t="s">
        <v>539</v>
      </c>
      <c r="G1280" s="178" t="s">
        <v>540</v>
      </c>
      <c r="H1280" s="172" t="s">
        <v>5815</v>
      </c>
      <c r="I1280" s="216" t="s">
        <v>643</v>
      </c>
      <c r="J1280" s="82" t="s">
        <v>392</v>
      </c>
      <c r="K1280" s="82" t="s">
        <v>4138</v>
      </c>
      <c r="L1280" s="24" t="s">
        <v>272</v>
      </c>
      <c r="M1280" s="25" t="s">
        <v>273</v>
      </c>
      <c r="N1280" s="174" t="s">
        <v>272</v>
      </c>
      <c r="O1280" s="2" t="s">
        <v>273</v>
      </c>
      <c r="P1280" s="2" t="s">
        <v>273</v>
      </c>
      <c r="Q1280" s="2" t="s">
        <v>272</v>
      </c>
      <c r="R1280" s="2" t="s">
        <v>272</v>
      </c>
      <c r="S1280" s="25" t="s">
        <v>273</v>
      </c>
      <c r="T1280" s="215"/>
      <c r="U1280" s="24" t="s">
        <v>273</v>
      </c>
      <c r="V1280" s="2" t="s">
        <v>273</v>
      </c>
      <c r="W1280" s="2" t="s">
        <v>273</v>
      </c>
      <c r="X1280" s="2" t="s">
        <v>273</v>
      </c>
      <c r="Y1280" s="25" t="s">
        <v>273</v>
      </c>
    </row>
    <row r="1281" spans="1:25">
      <c r="A1281" s="134" t="str">
        <f t="shared" si="19"/>
        <v>MKbu_03.1</v>
      </c>
      <c r="C1281" s="177" t="s">
        <v>30</v>
      </c>
      <c r="D1281" s="178" t="s">
        <v>1</v>
      </c>
      <c r="E1281" s="178" t="s">
        <v>541</v>
      </c>
      <c r="F1281" s="178" t="s">
        <v>542</v>
      </c>
      <c r="G1281" s="178" t="s">
        <v>540</v>
      </c>
      <c r="H1281" s="178" t="s">
        <v>5815</v>
      </c>
      <c r="I1281" s="214" t="s">
        <v>643</v>
      </c>
      <c r="J1281" s="82" t="s">
        <v>393</v>
      </c>
      <c r="K1281" s="82" t="s">
        <v>4138</v>
      </c>
      <c r="L1281" s="24" t="s">
        <v>273</v>
      </c>
      <c r="M1281" s="25" t="s">
        <v>273</v>
      </c>
      <c r="N1281" s="174" t="s">
        <v>272</v>
      </c>
      <c r="O1281" s="2" t="s">
        <v>273</v>
      </c>
      <c r="P1281" s="2" t="s">
        <v>273</v>
      </c>
      <c r="Q1281" s="2" t="s">
        <v>272</v>
      </c>
      <c r="R1281" s="2" t="s">
        <v>272</v>
      </c>
      <c r="S1281" s="25" t="s">
        <v>273</v>
      </c>
      <c r="T1281" s="215"/>
      <c r="U1281" s="24" t="s">
        <v>272</v>
      </c>
      <c r="V1281" s="2" t="s">
        <v>273</v>
      </c>
      <c r="W1281" s="2" t="s">
        <v>273</v>
      </c>
      <c r="X1281" s="2" t="s">
        <v>273</v>
      </c>
      <c r="Y1281" s="25" t="s">
        <v>273</v>
      </c>
    </row>
    <row r="1282" spans="1:25">
      <c r="A1282" s="134" t="str">
        <f t="shared" si="19"/>
        <v>MKbu_04.1</v>
      </c>
      <c r="C1282" s="177" t="s">
        <v>30</v>
      </c>
      <c r="D1282" s="178" t="s">
        <v>1</v>
      </c>
      <c r="E1282" s="178" t="s">
        <v>543</v>
      </c>
      <c r="F1282" s="178" t="s">
        <v>544</v>
      </c>
      <c r="G1282" s="178" t="s">
        <v>540</v>
      </c>
      <c r="H1282" s="178" t="s">
        <v>5815</v>
      </c>
      <c r="I1282" s="214" t="s">
        <v>643</v>
      </c>
      <c r="J1282" s="82" t="s">
        <v>47</v>
      </c>
      <c r="K1282" s="82" t="s">
        <v>47</v>
      </c>
      <c r="L1282" s="24" t="s">
        <v>272</v>
      </c>
      <c r="M1282" s="25" t="s">
        <v>272</v>
      </c>
      <c r="N1282" s="174" t="s">
        <v>7</v>
      </c>
      <c r="O1282" s="2" t="s">
        <v>7</v>
      </c>
      <c r="P1282" s="2" t="s">
        <v>7</v>
      </c>
      <c r="Q1282" s="2" t="s">
        <v>7</v>
      </c>
      <c r="R1282" s="2" t="s">
        <v>7</v>
      </c>
      <c r="S1282" s="25" t="s">
        <v>7</v>
      </c>
      <c r="T1282" s="215"/>
      <c r="U1282" s="24" t="s">
        <v>272</v>
      </c>
      <c r="V1282" s="2" t="s">
        <v>272</v>
      </c>
      <c r="W1282" s="2" t="s">
        <v>272</v>
      </c>
      <c r="X1282" s="2" t="s">
        <v>272</v>
      </c>
      <c r="Y1282" s="25" t="s">
        <v>272</v>
      </c>
    </row>
    <row r="1283" spans="1:25">
      <c r="A1283" s="134" t="str">
        <f t="shared" si="19"/>
        <v>MKbu_04.2</v>
      </c>
      <c r="C1283" s="177" t="s">
        <v>30</v>
      </c>
      <c r="D1283" s="178" t="s">
        <v>1</v>
      </c>
      <c r="E1283" s="178" t="s">
        <v>545</v>
      </c>
      <c r="F1283" s="178" t="s">
        <v>546</v>
      </c>
      <c r="G1283" s="178" t="s">
        <v>540</v>
      </c>
      <c r="H1283" s="178" t="s">
        <v>5815</v>
      </c>
      <c r="I1283" s="214" t="s">
        <v>643</v>
      </c>
      <c r="J1283" s="82" t="s">
        <v>392</v>
      </c>
      <c r="K1283" s="82" t="s">
        <v>4138</v>
      </c>
      <c r="L1283" s="24" t="s">
        <v>272</v>
      </c>
      <c r="M1283" s="25" t="s">
        <v>273</v>
      </c>
      <c r="N1283" s="174" t="s">
        <v>273</v>
      </c>
      <c r="O1283" s="2" t="s">
        <v>273</v>
      </c>
      <c r="P1283" s="2" t="s">
        <v>272</v>
      </c>
      <c r="Q1283" s="2" t="s">
        <v>272</v>
      </c>
      <c r="R1283" s="2" t="s">
        <v>272</v>
      </c>
      <c r="S1283" s="25" t="s">
        <v>273</v>
      </c>
      <c r="T1283" s="215"/>
      <c r="U1283" s="24" t="s">
        <v>272</v>
      </c>
      <c r="V1283" s="2" t="s">
        <v>273</v>
      </c>
      <c r="W1283" s="2" t="s">
        <v>273</v>
      </c>
      <c r="X1283" s="2" t="s">
        <v>273</v>
      </c>
      <c r="Y1283" s="25" t="s">
        <v>273</v>
      </c>
    </row>
    <row r="1284" spans="1:25">
      <c r="A1284" s="134" t="str">
        <f t="shared" si="19"/>
        <v>MKbu_05.1</v>
      </c>
      <c r="C1284" s="177" t="s">
        <v>30</v>
      </c>
      <c r="D1284" s="178" t="s">
        <v>1</v>
      </c>
      <c r="E1284" s="178" t="s">
        <v>547</v>
      </c>
      <c r="F1284" s="178" t="s">
        <v>548</v>
      </c>
      <c r="G1284" s="178" t="s">
        <v>540</v>
      </c>
      <c r="H1284" s="178" t="s">
        <v>5815</v>
      </c>
      <c r="I1284" s="214" t="s">
        <v>643</v>
      </c>
      <c r="J1284" s="82" t="s">
        <v>4145</v>
      </c>
      <c r="K1284" s="82" t="s">
        <v>4138</v>
      </c>
      <c r="L1284" s="24" t="s">
        <v>272</v>
      </c>
      <c r="M1284" s="25" t="s">
        <v>273</v>
      </c>
      <c r="N1284" s="174" t="s">
        <v>273</v>
      </c>
      <c r="O1284" s="2" t="s">
        <v>273</v>
      </c>
      <c r="P1284" s="2" t="s">
        <v>272</v>
      </c>
      <c r="Q1284" s="2" t="s">
        <v>272</v>
      </c>
      <c r="R1284" s="2" t="s">
        <v>272</v>
      </c>
      <c r="S1284" s="25" t="s">
        <v>273</v>
      </c>
      <c r="T1284" s="215"/>
      <c r="U1284" s="24" t="s">
        <v>272</v>
      </c>
      <c r="V1284" s="2" t="s">
        <v>273</v>
      </c>
      <c r="W1284" s="2" t="s">
        <v>273</v>
      </c>
      <c r="X1284" s="2" t="s">
        <v>273</v>
      </c>
      <c r="Y1284" s="25" t="s">
        <v>273</v>
      </c>
    </row>
    <row r="1285" spans="1:25">
      <c r="A1285" s="134" t="str">
        <f t="shared" si="19"/>
        <v>MKbu_06.1</v>
      </c>
      <c r="C1285" s="177" t="s">
        <v>30</v>
      </c>
      <c r="D1285" s="178" t="s">
        <v>1</v>
      </c>
      <c r="E1285" s="178" t="s">
        <v>553</v>
      </c>
      <c r="F1285" s="178" t="s">
        <v>554</v>
      </c>
      <c r="G1285" s="178" t="s">
        <v>540</v>
      </c>
      <c r="H1285" s="178" t="s">
        <v>5815</v>
      </c>
      <c r="I1285" s="214"/>
      <c r="J1285" s="82" t="s">
        <v>194</v>
      </c>
      <c r="K1285" s="82" t="s">
        <v>194</v>
      </c>
      <c r="L1285" s="24" t="s">
        <v>7</v>
      </c>
      <c r="M1285" s="25" t="s">
        <v>7</v>
      </c>
      <c r="N1285" s="174" t="s">
        <v>7</v>
      </c>
      <c r="O1285" s="2" t="s">
        <v>7</v>
      </c>
      <c r="P1285" s="2" t="s">
        <v>7</v>
      </c>
      <c r="Q1285" s="2" t="s">
        <v>7</v>
      </c>
      <c r="R1285" s="2" t="s">
        <v>7</v>
      </c>
      <c r="S1285" s="25" t="s">
        <v>7</v>
      </c>
      <c r="T1285" s="215" t="s">
        <v>7</v>
      </c>
      <c r="U1285" s="24" t="s">
        <v>7</v>
      </c>
      <c r="V1285" s="2" t="s">
        <v>7</v>
      </c>
      <c r="W1285" s="2" t="s">
        <v>7</v>
      </c>
      <c r="X1285" s="2" t="s">
        <v>7</v>
      </c>
      <c r="Y1285" s="25" t="s">
        <v>7</v>
      </c>
    </row>
    <row r="1286" spans="1:25">
      <c r="A1286" s="134" t="str">
        <f t="shared" si="19"/>
        <v>MKbu_06.2</v>
      </c>
      <c r="C1286" s="177" t="s">
        <v>30</v>
      </c>
      <c r="D1286" s="178" t="s">
        <v>1</v>
      </c>
      <c r="E1286" s="178" t="s">
        <v>555</v>
      </c>
      <c r="F1286" s="178" t="s">
        <v>556</v>
      </c>
      <c r="G1286" s="178" t="s">
        <v>540</v>
      </c>
      <c r="H1286" s="178" t="s">
        <v>5815</v>
      </c>
      <c r="I1286" s="214" t="s">
        <v>643</v>
      </c>
      <c r="J1286" s="82" t="s">
        <v>4147</v>
      </c>
      <c r="K1286" s="82" t="s">
        <v>4138</v>
      </c>
      <c r="L1286" s="24" t="s">
        <v>272</v>
      </c>
      <c r="M1286" s="25" t="s">
        <v>273</v>
      </c>
      <c r="N1286" s="174" t="s">
        <v>273</v>
      </c>
      <c r="O1286" s="2" t="s">
        <v>273</v>
      </c>
      <c r="P1286" s="2" t="s">
        <v>272</v>
      </c>
      <c r="Q1286" s="2" t="s">
        <v>272</v>
      </c>
      <c r="R1286" s="2" t="s">
        <v>272</v>
      </c>
      <c r="S1286" s="25" t="s">
        <v>273</v>
      </c>
      <c r="T1286" s="215"/>
      <c r="U1286" s="24" t="s">
        <v>272</v>
      </c>
      <c r="V1286" s="2" t="s">
        <v>273</v>
      </c>
      <c r="W1286" s="2" t="s">
        <v>273</v>
      </c>
      <c r="X1286" s="2" t="s">
        <v>273</v>
      </c>
      <c r="Y1286" s="25" t="s">
        <v>273</v>
      </c>
    </row>
    <row r="1287" spans="1:25">
      <c r="A1287" s="134" t="str">
        <f t="shared" si="19"/>
        <v>MKbu_07.1</v>
      </c>
      <c r="C1287" s="177" t="s">
        <v>30</v>
      </c>
      <c r="D1287" s="178" t="s">
        <v>1</v>
      </c>
      <c r="E1287" s="178" t="s">
        <v>561</v>
      </c>
      <c r="F1287" s="178" t="s">
        <v>562</v>
      </c>
      <c r="G1287" s="178" t="s">
        <v>533</v>
      </c>
      <c r="H1287" s="178" t="s">
        <v>5815</v>
      </c>
      <c r="I1287" s="214" t="s">
        <v>53</v>
      </c>
      <c r="J1287" s="82" t="s">
        <v>6218</v>
      </c>
      <c r="K1287" s="82" t="s">
        <v>6219</v>
      </c>
      <c r="L1287" s="24" t="s">
        <v>272</v>
      </c>
      <c r="M1287" s="25" t="s">
        <v>273</v>
      </c>
      <c r="N1287" s="174" t="s">
        <v>273</v>
      </c>
      <c r="O1287" s="2" t="s">
        <v>273</v>
      </c>
      <c r="P1287" s="2" t="s">
        <v>273</v>
      </c>
      <c r="Q1287" s="2" t="s">
        <v>273</v>
      </c>
      <c r="R1287" s="2" t="s">
        <v>272</v>
      </c>
      <c r="S1287" s="25" t="s">
        <v>273</v>
      </c>
      <c r="T1287" s="215"/>
      <c r="U1287" s="24" t="s">
        <v>7</v>
      </c>
      <c r="V1287" s="2" t="s">
        <v>7</v>
      </c>
      <c r="W1287" s="2" t="s">
        <v>7</v>
      </c>
      <c r="X1287" s="2" t="s">
        <v>7</v>
      </c>
      <c r="Y1287" s="25" t="s">
        <v>7</v>
      </c>
    </row>
    <row r="1288" spans="1:25">
      <c r="A1288" s="134" t="str">
        <f t="shared" ref="A1288:A1351" si="20">C1288&amp;LOWER(LEFT(D1288,2))&amp;"_"&amp;IF(LEN(TRIM(LEFT(E1288,FIND(" ",E1288))))=3,"0"&amp;TRIM(LEFT(E1288,FIND(" ",E1288))),TRIM(LEFT(E1288,FIND(" ",E1288))))</f>
        <v>MKbu_07.1</v>
      </c>
      <c r="C1288" s="177" t="s">
        <v>30</v>
      </c>
      <c r="D1288" s="178" t="s">
        <v>1</v>
      </c>
      <c r="E1288" s="178" t="s">
        <v>561</v>
      </c>
      <c r="F1288" s="178" t="s">
        <v>562</v>
      </c>
      <c r="G1288" s="178" t="s">
        <v>533</v>
      </c>
      <c r="H1288" s="172" t="s">
        <v>5815</v>
      </c>
      <c r="I1288" s="216" t="s">
        <v>53</v>
      </c>
      <c r="J1288" s="82" t="s">
        <v>6220</v>
      </c>
      <c r="K1288" s="82" t="s">
        <v>6221</v>
      </c>
      <c r="L1288" s="24" t="s">
        <v>272</v>
      </c>
      <c r="M1288" s="25" t="s">
        <v>272</v>
      </c>
      <c r="N1288" s="174" t="s">
        <v>7</v>
      </c>
      <c r="O1288" s="2" t="s">
        <v>7</v>
      </c>
      <c r="P1288" s="2" t="s">
        <v>7</v>
      </c>
      <c r="Q1288" s="2" t="s">
        <v>7</v>
      </c>
      <c r="R1288" s="2" t="s">
        <v>7</v>
      </c>
      <c r="S1288" s="25" t="s">
        <v>7</v>
      </c>
      <c r="T1288" s="215"/>
      <c r="U1288" s="24" t="s">
        <v>7</v>
      </c>
      <c r="V1288" s="2" t="s">
        <v>7</v>
      </c>
      <c r="W1288" s="2" t="s">
        <v>7</v>
      </c>
      <c r="X1288" s="2" t="s">
        <v>7</v>
      </c>
      <c r="Y1288" s="25" t="s">
        <v>7</v>
      </c>
    </row>
    <row r="1289" spans="1:25">
      <c r="A1289" s="134" t="str">
        <f t="shared" si="20"/>
        <v>MKbu_07.1</v>
      </c>
      <c r="C1289" s="177" t="s">
        <v>30</v>
      </c>
      <c r="D1289" s="178" t="s">
        <v>1</v>
      </c>
      <c r="E1289" s="178" t="s">
        <v>561</v>
      </c>
      <c r="F1289" s="178" t="s">
        <v>562</v>
      </c>
      <c r="G1289" s="178" t="s">
        <v>533</v>
      </c>
      <c r="H1289" s="178" t="s">
        <v>5815</v>
      </c>
      <c r="I1289" s="214" t="s">
        <v>53</v>
      </c>
      <c r="J1289" s="82" t="s">
        <v>6222</v>
      </c>
      <c r="K1289" s="82" t="s">
        <v>6223</v>
      </c>
      <c r="L1289" s="24" t="s">
        <v>272</v>
      </c>
      <c r="M1289" s="25" t="s">
        <v>272</v>
      </c>
      <c r="N1289" s="174" t="s">
        <v>7</v>
      </c>
      <c r="O1289" s="2" t="s">
        <v>7</v>
      </c>
      <c r="P1289" s="2" t="s">
        <v>7</v>
      </c>
      <c r="Q1289" s="2" t="s">
        <v>7</v>
      </c>
      <c r="R1289" s="2" t="s">
        <v>7</v>
      </c>
      <c r="S1289" s="25" t="s">
        <v>7</v>
      </c>
      <c r="T1289" s="215"/>
      <c r="U1289" s="24" t="s">
        <v>7</v>
      </c>
      <c r="V1289" s="2" t="s">
        <v>7</v>
      </c>
      <c r="W1289" s="2" t="s">
        <v>7</v>
      </c>
      <c r="X1289" s="2" t="s">
        <v>7</v>
      </c>
      <c r="Y1289" s="25" t="s">
        <v>7</v>
      </c>
    </row>
    <row r="1290" spans="1:25">
      <c r="A1290" s="134" t="str">
        <f t="shared" si="20"/>
        <v>MKbu_07.1</v>
      </c>
      <c r="C1290" s="177" t="s">
        <v>30</v>
      </c>
      <c r="D1290" s="178" t="s">
        <v>1</v>
      </c>
      <c r="E1290" s="178" t="s">
        <v>561</v>
      </c>
      <c r="F1290" s="178" t="s">
        <v>562</v>
      </c>
      <c r="G1290" s="178" t="s">
        <v>533</v>
      </c>
      <c r="H1290" s="178" t="s">
        <v>5815</v>
      </c>
      <c r="I1290" s="214" t="s">
        <v>53</v>
      </c>
      <c r="J1290" s="82" t="s">
        <v>6224</v>
      </c>
      <c r="K1290" s="82" t="s">
        <v>6225</v>
      </c>
      <c r="L1290" s="24" t="s">
        <v>272</v>
      </c>
      <c r="M1290" s="25" t="s">
        <v>272</v>
      </c>
      <c r="N1290" s="174" t="s">
        <v>7</v>
      </c>
      <c r="O1290" s="2" t="s">
        <v>7</v>
      </c>
      <c r="P1290" s="2" t="s">
        <v>7</v>
      </c>
      <c r="Q1290" s="2" t="s">
        <v>7</v>
      </c>
      <c r="R1290" s="2" t="s">
        <v>7</v>
      </c>
      <c r="S1290" s="25" t="s">
        <v>7</v>
      </c>
      <c r="T1290" s="215"/>
      <c r="U1290" s="24" t="s">
        <v>7</v>
      </c>
      <c r="V1290" s="2" t="s">
        <v>7</v>
      </c>
      <c r="W1290" s="2" t="s">
        <v>7</v>
      </c>
      <c r="X1290" s="2" t="s">
        <v>7</v>
      </c>
      <c r="Y1290" s="25" t="s">
        <v>7</v>
      </c>
    </row>
    <row r="1291" spans="1:25">
      <c r="A1291" s="134" t="str">
        <f t="shared" si="20"/>
        <v>MKbu_07.1</v>
      </c>
      <c r="C1291" s="177" t="s">
        <v>30</v>
      </c>
      <c r="D1291" s="178" t="s">
        <v>1</v>
      </c>
      <c r="E1291" s="178" t="s">
        <v>561</v>
      </c>
      <c r="F1291" s="178" t="s">
        <v>562</v>
      </c>
      <c r="G1291" s="178" t="s">
        <v>533</v>
      </c>
      <c r="H1291" s="178" t="s">
        <v>5815</v>
      </c>
      <c r="I1291" s="214" t="s">
        <v>53</v>
      </c>
      <c r="J1291" s="82" t="s">
        <v>6226</v>
      </c>
      <c r="K1291" s="82" t="s">
        <v>6227</v>
      </c>
      <c r="L1291" s="24" t="s">
        <v>272</v>
      </c>
      <c r="M1291" s="25" t="s">
        <v>272</v>
      </c>
      <c r="N1291" s="174" t="s">
        <v>7</v>
      </c>
      <c r="O1291" s="2" t="s">
        <v>7</v>
      </c>
      <c r="P1291" s="2" t="s">
        <v>7</v>
      </c>
      <c r="Q1291" s="2" t="s">
        <v>7</v>
      </c>
      <c r="R1291" s="2" t="s">
        <v>7</v>
      </c>
      <c r="S1291" s="25" t="s">
        <v>7</v>
      </c>
      <c r="T1291" s="215"/>
      <c r="U1291" s="24" t="s">
        <v>7</v>
      </c>
      <c r="V1291" s="2" t="s">
        <v>7</v>
      </c>
      <c r="W1291" s="2" t="s">
        <v>7</v>
      </c>
      <c r="X1291" s="2" t="s">
        <v>7</v>
      </c>
      <c r="Y1291" s="25" t="s">
        <v>7</v>
      </c>
    </row>
    <row r="1292" spans="1:25">
      <c r="A1292" s="134" t="str">
        <f t="shared" si="20"/>
        <v>MKbu_07.2</v>
      </c>
      <c r="C1292" s="177" t="s">
        <v>30</v>
      </c>
      <c r="D1292" s="178" t="s">
        <v>1</v>
      </c>
      <c r="E1292" s="178" t="s">
        <v>563</v>
      </c>
      <c r="F1292" s="178" t="s">
        <v>564</v>
      </c>
      <c r="G1292" s="178" t="s">
        <v>540</v>
      </c>
      <c r="H1292" s="178" t="s">
        <v>5815</v>
      </c>
      <c r="I1292" s="214" t="s">
        <v>53</v>
      </c>
      <c r="J1292" s="82" t="s">
        <v>6218</v>
      </c>
      <c r="K1292" s="82" t="s">
        <v>6219</v>
      </c>
      <c r="L1292" s="24" t="s">
        <v>272</v>
      </c>
      <c r="M1292" s="25" t="s">
        <v>273</v>
      </c>
      <c r="N1292" s="174" t="s">
        <v>273</v>
      </c>
      <c r="O1292" s="2" t="s">
        <v>273</v>
      </c>
      <c r="P1292" s="2" t="s">
        <v>273</v>
      </c>
      <c r="Q1292" s="2" t="s">
        <v>273</v>
      </c>
      <c r="R1292" s="2" t="s">
        <v>273</v>
      </c>
      <c r="S1292" s="25" t="s">
        <v>273</v>
      </c>
      <c r="T1292" s="215"/>
      <c r="U1292" s="24" t="s">
        <v>272</v>
      </c>
      <c r="V1292" s="2" t="s">
        <v>273</v>
      </c>
      <c r="W1292" s="2" t="s">
        <v>273</v>
      </c>
      <c r="X1292" s="2" t="s">
        <v>273</v>
      </c>
      <c r="Y1292" s="25" t="s">
        <v>273</v>
      </c>
    </row>
    <row r="1293" spans="1:25">
      <c r="A1293" s="134" t="str">
        <f t="shared" si="20"/>
        <v>MKbu_07.2</v>
      </c>
      <c r="C1293" s="177" t="s">
        <v>30</v>
      </c>
      <c r="D1293" s="178" t="s">
        <v>1</v>
      </c>
      <c r="E1293" s="178" t="s">
        <v>563</v>
      </c>
      <c r="F1293" s="178" t="s">
        <v>564</v>
      </c>
      <c r="G1293" s="178" t="s">
        <v>540</v>
      </c>
      <c r="H1293" s="178" t="s">
        <v>5815</v>
      </c>
      <c r="I1293" s="214" t="s">
        <v>53</v>
      </c>
      <c r="J1293" s="82" t="s">
        <v>6220</v>
      </c>
      <c r="K1293" s="82" t="s">
        <v>6221</v>
      </c>
      <c r="L1293" s="24" t="s">
        <v>272</v>
      </c>
      <c r="M1293" s="25" t="s">
        <v>273</v>
      </c>
      <c r="N1293" s="174" t="s">
        <v>273</v>
      </c>
      <c r="O1293" s="2" t="s">
        <v>273</v>
      </c>
      <c r="P1293" s="2" t="s">
        <v>273</v>
      </c>
      <c r="Q1293" s="2" t="s">
        <v>273</v>
      </c>
      <c r="R1293" s="2" t="s">
        <v>273</v>
      </c>
      <c r="S1293" s="25" t="s">
        <v>272</v>
      </c>
      <c r="T1293" s="215"/>
      <c r="U1293" s="24" t="s">
        <v>272</v>
      </c>
      <c r="V1293" s="2" t="s">
        <v>273</v>
      </c>
      <c r="W1293" s="2" t="s">
        <v>273</v>
      </c>
      <c r="X1293" s="2" t="s">
        <v>273</v>
      </c>
      <c r="Y1293" s="25" t="s">
        <v>273</v>
      </c>
    </row>
    <row r="1294" spans="1:25">
      <c r="A1294" s="134" t="str">
        <f t="shared" si="20"/>
        <v>MKbu_07.2</v>
      </c>
      <c r="C1294" s="177" t="s">
        <v>30</v>
      </c>
      <c r="D1294" s="178" t="s">
        <v>1</v>
      </c>
      <c r="E1294" s="178" t="s">
        <v>563</v>
      </c>
      <c r="F1294" s="178" t="s">
        <v>564</v>
      </c>
      <c r="G1294" s="178" t="s">
        <v>540</v>
      </c>
      <c r="H1294" s="178" t="s">
        <v>5815</v>
      </c>
      <c r="I1294" s="214" t="s">
        <v>53</v>
      </c>
      <c r="J1294" s="82" t="s">
        <v>6222</v>
      </c>
      <c r="K1294" s="82" t="s">
        <v>6223</v>
      </c>
      <c r="L1294" s="24" t="s">
        <v>272</v>
      </c>
      <c r="M1294" s="25" t="s">
        <v>273</v>
      </c>
      <c r="N1294" s="174" t="s">
        <v>273</v>
      </c>
      <c r="O1294" s="2" t="s">
        <v>273</v>
      </c>
      <c r="P1294" s="2" t="s">
        <v>273</v>
      </c>
      <c r="Q1294" s="2" t="s">
        <v>273</v>
      </c>
      <c r="R1294" s="2" t="s">
        <v>272</v>
      </c>
      <c r="S1294" s="25" t="s">
        <v>272</v>
      </c>
      <c r="T1294" s="215"/>
      <c r="U1294" s="24" t="s">
        <v>272</v>
      </c>
      <c r="V1294" s="2" t="s">
        <v>273</v>
      </c>
      <c r="W1294" s="2" t="s">
        <v>273</v>
      </c>
      <c r="X1294" s="2" t="s">
        <v>273</v>
      </c>
      <c r="Y1294" s="25" t="s">
        <v>273</v>
      </c>
    </row>
    <row r="1295" spans="1:25">
      <c r="A1295" s="134" t="str">
        <f t="shared" si="20"/>
        <v>MKbu_07.2</v>
      </c>
      <c r="C1295" s="177" t="s">
        <v>30</v>
      </c>
      <c r="D1295" s="178" t="s">
        <v>1</v>
      </c>
      <c r="E1295" s="178" t="s">
        <v>563</v>
      </c>
      <c r="F1295" s="178" t="s">
        <v>564</v>
      </c>
      <c r="G1295" s="178" t="s">
        <v>540</v>
      </c>
      <c r="H1295" s="178" t="s">
        <v>5815</v>
      </c>
      <c r="I1295" s="214" t="s">
        <v>53</v>
      </c>
      <c r="J1295" s="82" t="s">
        <v>6224</v>
      </c>
      <c r="K1295" s="82" t="s">
        <v>6225</v>
      </c>
      <c r="L1295" s="24" t="s">
        <v>272</v>
      </c>
      <c r="M1295" s="25" t="s">
        <v>273</v>
      </c>
      <c r="N1295" s="174" t="s">
        <v>273</v>
      </c>
      <c r="O1295" s="2" t="s">
        <v>273</v>
      </c>
      <c r="P1295" s="2" t="s">
        <v>273</v>
      </c>
      <c r="Q1295" s="2" t="s">
        <v>273</v>
      </c>
      <c r="R1295" s="2" t="s">
        <v>272</v>
      </c>
      <c r="S1295" s="25" t="s">
        <v>272</v>
      </c>
      <c r="T1295" s="215"/>
      <c r="U1295" s="24" t="s">
        <v>272</v>
      </c>
      <c r="V1295" s="2" t="s">
        <v>273</v>
      </c>
      <c r="W1295" s="2" t="s">
        <v>273</v>
      </c>
      <c r="X1295" s="2" t="s">
        <v>273</v>
      </c>
      <c r="Y1295" s="25" t="s">
        <v>273</v>
      </c>
    </row>
    <row r="1296" spans="1:25">
      <c r="A1296" s="134" t="str">
        <f t="shared" si="20"/>
        <v>MKbu_07.2</v>
      </c>
      <c r="C1296" s="177" t="s">
        <v>30</v>
      </c>
      <c r="D1296" s="178" t="s">
        <v>1</v>
      </c>
      <c r="E1296" s="178" t="s">
        <v>563</v>
      </c>
      <c r="F1296" s="178" t="s">
        <v>564</v>
      </c>
      <c r="G1296" s="178" t="s">
        <v>540</v>
      </c>
      <c r="H1296" s="172" t="s">
        <v>5815</v>
      </c>
      <c r="I1296" s="216" t="s">
        <v>53</v>
      </c>
      <c r="J1296" s="82" t="s">
        <v>6226</v>
      </c>
      <c r="K1296" s="82" t="s">
        <v>6227</v>
      </c>
      <c r="L1296" s="24" t="s">
        <v>272</v>
      </c>
      <c r="M1296" s="25" t="s">
        <v>273</v>
      </c>
      <c r="N1296" s="174" t="s">
        <v>273</v>
      </c>
      <c r="O1296" s="2" t="s">
        <v>273</v>
      </c>
      <c r="P1296" s="2" t="s">
        <v>273</v>
      </c>
      <c r="Q1296" s="2" t="s">
        <v>273</v>
      </c>
      <c r="R1296" s="2" t="s">
        <v>272</v>
      </c>
      <c r="S1296" s="25" t="s">
        <v>272</v>
      </c>
      <c r="T1296" s="215"/>
      <c r="U1296" s="24" t="s">
        <v>272</v>
      </c>
      <c r="V1296" s="2" t="s">
        <v>273</v>
      </c>
      <c r="W1296" s="2" t="s">
        <v>273</v>
      </c>
      <c r="X1296" s="2" t="s">
        <v>273</v>
      </c>
      <c r="Y1296" s="25" t="s">
        <v>273</v>
      </c>
    </row>
    <row r="1297" spans="1:25">
      <c r="A1297" s="134" t="str">
        <f t="shared" si="20"/>
        <v>MKca_01.1</v>
      </c>
      <c r="C1297" s="177" t="s">
        <v>30</v>
      </c>
      <c r="D1297" s="178" t="s">
        <v>495</v>
      </c>
      <c r="E1297" s="178" t="s">
        <v>565</v>
      </c>
      <c r="F1297" s="178" t="s">
        <v>566</v>
      </c>
      <c r="G1297" s="178" t="s">
        <v>540</v>
      </c>
      <c r="H1297" s="178" t="s">
        <v>5815</v>
      </c>
      <c r="I1297" s="214" t="s">
        <v>643</v>
      </c>
      <c r="J1297" s="82" t="s">
        <v>4155</v>
      </c>
      <c r="K1297" s="82" t="s">
        <v>4138</v>
      </c>
      <c r="L1297" s="24" t="s">
        <v>272</v>
      </c>
      <c r="M1297" s="25" t="s">
        <v>273</v>
      </c>
      <c r="N1297" s="174" t="s">
        <v>273</v>
      </c>
      <c r="O1297" s="2" t="s">
        <v>273</v>
      </c>
      <c r="P1297" s="2" t="s">
        <v>272</v>
      </c>
      <c r="Q1297" s="2" t="s">
        <v>272</v>
      </c>
      <c r="R1297" s="2" t="s">
        <v>273</v>
      </c>
      <c r="S1297" s="25" t="s">
        <v>273</v>
      </c>
      <c r="T1297" s="215"/>
      <c r="U1297" s="24" t="s">
        <v>272</v>
      </c>
      <c r="V1297" s="2" t="s">
        <v>273</v>
      </c>
      <c r="W1297" s="2" t="s">
        <v>273</v>
      </c>
      <c r="X1297" s="2" t="s">
        <v>273</v>
      </c>
      <c r="Y1297" s="25" t="s">
        <v>273</v>
      </c>
    </row>
    <row r="1298" spans="1:25">
      <c r="A1298" s="134" t="str">
        <f t="shared" si="20"/>
        <v>MKca_01.2</v>
      </c>
      <c r="C1298" s="177" t="s">
        <v>30</v>
      </c>
      <c r="D1298" s="178" t="s">
        <v>495</v>
      </c>
      <c r="E1298" s="178" t="s">
        <v>567</v>
      </c>
      <c r="F1298" s="178" t="s">
        <v>568</v>
      </c>
      <c r="G1298" s="178" t="s">
        <v>533</v>
      </c>
      <c r="H1298" s="178" t="s">
        <v>5815</v>
      </c>
      <c r="I1298" s="214"/>
      <c r="J1298" s="82" t="s">
        <v>194</v>
      </c>
      <c r="K1298" s="82" t="s">
        <v>194</v>
      </c>
      <c r="L1298" s="24" t="s">
        <v>7</v>
      </c>
      <c r="M1298" s="25" t="s">
        <v>7</v>
      </c>
      <c r="N1298" s="174" t="s">
        <v>7</v>
      </c>
      <c r="O1298" s="2" t="s">
        <v>7</v>
      </c>
      <c r="P1298" s="2" t="s">
        <v>7</v>
      </c>
      <c r="Q1298" s="2" t="s">
        <v>7</v>
      </c>
      <c r="R1298" s="2" t="s">
        <v>7</v>
      </c>
      <c r="S1298" s="25" t="s">
        <v>7</v>
      </c>
      <c r="T1298" s="215" t="s">
        <v>7</v>
      </c>
      <c r="U1298" s="24" t="s">
        <v>7</v>
      </c>
      <c r="V1298" s="2" t="s">
        <v>7</v>
      </c>
      <c r="W1298" s="2" t="s">
        <v>7</v>
      </c>
      <c r="X1298" s="2" t="s">
        <v>7</v>
      </c>
      <c r="Y1298" s="25" t="s">
        <v>7</v>
      </c>
    </row>
    <row r="1299" spans="1:25">
      <c r="A1299" s="134" t="str">
        <f t="shared" si="20"/>
        <v>MKca_01.3</v>
      </c>
      <c r="C1299" s="177" t="s">
        <v>30</v>
      </c>
      <c r="D1299" s="178" t="s">
        <v>495</v>
      </c>
      <c r="E1299" s="178" t="s">
        <v>569</v>
      </c>
      <c r="F1299" s="178" t="s">
        <v>570</v>
      </c>
      <c r="G1299" s="178" t="s">
        <v>540</v>
      </c>
      <c r="H1299" s="178" t="s">
        <v>5815</v>
      </c>
      <c r="I1299" s="214" t="s">
        <v>643</v>
      </c>
      <c r="J1299" s="82" t="s">
        <v>4155</v>
      </c>
      <c r="K1299" s="82" t="s">
        <v>4138</v>
      </c>
      <c r="L1299" s="24" t="s">
        <v>272</v>
      </c>
      <c r="M1299" s="25" t="s">
        <v>273</v>
      </c>
      <c r="N1299" s="174" t="s">
        <v>273</v>
      </c>
      <c r="O1299" s="2" t="s">
        <v>273</v>
      </c>
      <c r="P1299" s="2" t="s">
        <v>272</v>
      </c>
      <c r="Q1299" s="2" t="s">
        <v>272</v>
      </c>
      <c r="R1299" s="2" t="s">
        <v>273</v>
      </c>
      <c r="S1299" s="25" t="s">
        <v>273</v>
      </c>
      <c r="T1299" s="215"/>
      <c r="U1299" s="24" t="s">
        <v>272</v>
      </c>
      <c r="V1299" s="2" t="s">
        <v>273</v>
      </c>
      <c r="W1299" s="2" t="s">
        <v>273</v>
      </c>
      <c r="X1299" s="2" t="s">
        <v>273</v>
      </c>
      <c r="Y1299" s="25" t="s">
        <v>273</v>
      </c>
    </row>
    <row r="1300" spans="1:25">
      <c r="A1300" s="134" t="str">
        <f t="shared" si="20"/>
        <v>MKca_01.4</v>
      </c>
      <c r="C1300" s="177" t="s">
        <v>30</v>
      </c>
      <c r="D1300" s="178" t="s">
        <v>495</v>
      </c>
      <c r="E1300" s="178" t="s">
        <v>571</v>
      </c>
      <c r="F1300" s="178" t="s">
        <v>572</v>
      </c>
      <c r="G1300" s="178" t="s">
        <v>540</v>
      </c>
      <c r="H1300" s="178" t="s">
        <v>5815</v>
      </c>
      <c r="I1300" s="214" t="s">
        <v>643</v>
      </c>
      <c r="J1300" s="82" t="s">
        <v>303</v>
      </c>
      <c r="K1300" s="82" t="s">
        <v>4157</v>
      </c>
      <c r="L1300" s="24" t="s">
        <v>273</v>
      </c>
      <c r="M1300" s="25" t="s">
        <v>273</v>
      </c>
      <c r="N1300" s="174" t="s">
        <v>273</v>
      </c>
      <c r="O1300" s="2" t="s">
        <v>272</v>
      </c>
      <c r="P1300" s="2" t="s">
        <v>272</v>
      </c>
      <c r="Q1300" s="2" t="s">
        <v>272</v>
      </c>
      <c r="R1300" s="2" t="s">
        <v>272</v>
      </c>
      <c r="S1300" s="25" t="s">
        <v>273</v>
      </c>
      <c r="T1300" s="215"/>
      <c r="U1300" s="24" t="s">
        <v>272</v>
      </c>
      <c r="V1300" s="2" t="s">
        <v>273</v>
      </c>
      <c r="W1300" s="2" t="s">
        <v>273</v>
      </c>
      <c r="X1300" s="2" t="s">
        <v>273</v>
      </c>
      <c r="Y1300" s="25" t="s">
        <v>273</v>
      </c>
    </row>
    <row r="1301" spans="1:25">
      <c r="A1301" s="134" t="str">
        <f t="shared" si="20"/>
        <v>MKca_02.6</v>
      </c>
      <c r="C1301" s="177" t="s">
        <v>30</v>
      </c>
      <c r="D1301" s="178" t="s">
        <v>495</v>
      </c>
      <c r="E1301" s="178" t="s">
        <v>583</v>
      </c>
      <c r="F1301" s="178" t="s">
        <v>584</v>
      </c>
      <c r="G1301" s="178" t="s">
        <v>540</v>
      </c>
      <c r="H1301" s="178" t="s">
        <v>5815</v>
      </c>
      <c r="I1301" s="214"/>
      <c r="J1301" s="82" t="s">
        <v>194</v>
      </c>
      <c r="K1301" s="82" t="s">
        <v>194</v>
      </c>
      <c r="L1301" s="24" t="s">
        <v>7</v>
      </c>
      <c r="M1301" s="25" t="s">
        <v>7</v>
      </c>
      <c r="N1301" s="174" t="s">
        <v>7</v>
      </c>
      <c r="O1301" s="2" t="s">
        <v>7</v>
      </c>
      <c r="P1301" s="2" t="s">
        <v>7</v>
      </c>
      <c r="Q1301" s="2" t="s">
        <v>7</v>
      </c>
      <c r="R1301" s="2" t="s">
        <v>7</v>
      </c>
      <c r="S1301" s="25" t="s">
        <v>7</v>
      </c>
      <c r="T1301" s="215" t="s">
        <v>7</v>
      </c>
      <c r="U1301" s="24" t="s">
        <v>7</v>
      </c>
      <c r="V1301" s="2" t="s">
        <v>7</v>
      </c>
      <c r="W1301" s="2" t="s">
        <v>7</v>
      </c>
      <c r="X1301" s="2" t="s">
        <v>7</v>
      </c>
      <c r="Y1301" s="25" t="s">
        <v>7</v>
      </c>
    </row>
    <row r="1302" spans="1:25">
      <c r="A1302" s="134" t="str">
        <f t="shared" si="20"/>
        <v>MKca_03.1</v>
      </c>
      <c r="C1302" s="177" t="s">
        <v>30</v>
      </c>
      <c r="D1302" s="178" t="s">
        <v>495</v>
      </c>
      <c r="E1302" s="178" t="s">
        <v>585</v>
      </c>
      <c r="F1302" s="178" t="s">
        <v>586</v>
      </c>
      <c r="G1302" s="178" t="s">
        <v>533</v>
      </c>
      <c r="H1302" s="178" t="s">
        <v>5815</v>
      </c>
      <c r="I1302" s="214" t="s">
        <v>53</v>
      </c>
      <c r="J1302" s="82" t="s">
        <v>4160</v>
      </c>
      <c r="K1302" s="82" t="s">
        <v>4156</v>
      </c>
      <c r="L1302" s="24" t="s">
        <v>272</v>
      </c>
      <c r="M1302" s="25" t="s">
        <v>273</v>
      </c>
      <c r="N1302" s="174" t="s">
        <v>273</v>
      </c>
      <c r="O1302" s="2" t="s">
        <v>273</v>
      </c>
      <c r="P1302" s="2" t="s">
        <v>273</v>
      </c>
      <c r="Q1302" s="2" t="s">
        <v>272</v>
      </c>
      <c r="R1302" s="2" t="s">
        <v>272</v>
      </c>
      <c r="S1302" s="25" t="s">
        <v>272</v>
      </c>
      <c r="T1302" s="215"/>
      <c r="U1302" s="24" t="s">
        <v>7</v>
      </c>
      <c r="V1302" s="2" t="s">
        <v>7</v>
      </c>
      <c r="W1302" s="2" t="s">
        <v>7</v>
      </c>
      <c r="X1302" s="2" t="s">
        <v>7</v>
      </c>
      <c r="Y1302" s="25" t="s">
        <v>7</v>
      </c>
    </row>
    <row r="1303" spans="1:25">
      <c r="A1303" s="134" t="str">
        <f t="shared" si="20"/>
        <v>MKca_03.2</v>
      </c>
      <c r="C1303" s="177" t="s">
        <v>30</v>
      </c>
      <c r="D1303" s="178" t="s">
        <v>495</v>
      </c>
      <c r="E1303" s="178" t="s">
        <v>587</v>
      </c>
      <c r="F1303" s="178" t="s">
        <v>588</v>
      </c>
      <c r="G1303" s="178" t="s">
        <v>540</v>
      </c>
      <c r="H1303" s="178" t="s">
        <v>5815</v>
      </c>
      <c r="I1303" s="214" t="s">
        <v>643</v>
      </c>
      <c r="J1303" s="82" t="s">
        <v>4155</v>
      </c>
      <c r="K1303" s="82" t="s">
        <v>4159</v>
      </c>
      <c r="L1303" s="24" t="s">
        <v>272</v>
      </c>
      <c r="M1303" s="25" t="s">
        <v>273</v>
      </c>
      <c r="N1303" s="174" t="s">
        <v>273</v>
      </c>
      <c r="O1303" s="2" t="s">
        <v>273</v>
      </c>
      <c r="P1303" s="2" t="s">
        <v>272</v>
      </c>
      <c r="Q1303" s="2" t="s">
        <v>272</v>
      </c>
      <c r="R1303" s="2" t="s">
        <v>272</v>
      </c>
      <c r="S1303" s="25" t="s">
        <v>272</v>
      </c>
      <c r="T1303" s="215"/>
      <c r="U1303" s="24" t="s">
        <v>273</v>
      </c>
      <c r="V1303" s="2" t="s">
        <v>273</v>
      </c>
      <c r="W1303" s="2" t="s">
        <v>273</v>
      </c>
      <c r="X1303" s="2" t="s">
        <v>273</v>
      </c>
      <c r="Y1303" s="25" t="s">
        <v>273</v>
      </c>
    </row>
    <row r="1304" spans="1:25">
      <c r="A1304" s="134" t="str">
        <f t="shared" si="20"/>
        <v>MKca_03.3</v>
      </c>
      <c r="C1304" s="177" t="s">
        <v>30</v>
      </c>
      <c r="D1304" s="178" t="s">
        <v>495</v>
      </c>
      <c r="E1304" s="178" t="s">
        <v>589</v>
      </c>
      <c r="F1304" s="178" t="s">
        <v>590</v>
      </c>
      <c r="G1304" s="178" t="s">
        <v>540</v>
      </c>
      <c r="H1304" s="172" t="s">
        <v>5815</v>
      </c>
      <c r="I1304" s="216"/>
      <c r="J1304" s="82" t="s">
        <v>194</v>
      </c>
      <c r="K1304" s="82" t="s">
        <v>194</v>
      </c>
      <c r="L1304" s="24" t="s">
        <v>7</v>
      </c>
      <c r="M1304" s="25" t="s">
        <v>7</v>
      </c>
      <c r="N1304" s="174" t="s">
        <v>7</v>
      </c>
      <c r="O1304" s="2" t="s">
        <v>7</v>
      </c>
      <c r="P1304" s="2" t="s">
        <v>7</v>
      </c>
      <c r="Q1304" s="2" t="s">
        <v>7</v>
      </c>
      <c r="R1304" s="2" t="s">
        <v>7</v>
      </c>
      <c r="S1304" s="25" t="s">
        <v>7</v>
      </c>
      <c r="T1304" s="215" t="s">
        <v>7</v>
      </c>
      <c r="U1304" s="24" t="s">
        <v>7</v>
      </c>
      <c r="V1304" s="2" t="s">
        <v>7</v>
      </c>
      <c r="W1304" s="2" t="s">
        <v>7</v>
      </c>
      <c r="X1304" s="2" t="s">
        <v>7</v>
      </c>
      <c r="Y1304" s="25" t="s">
        <v>7</v>
      </c>
    </row>
    <row r="1305" spans="1:25">
      <c r="A1305" s="134" t="str">
        <f t="shared" si="20"/>
        <v>MKca_04.2</v>
      </c>
      <c r="C1305" s="177" t="s">
        <v>30</v>
      </c>
      <c r="D1305" s="178" t="s">
        <v>495</v>
      </c>
      <c r="E1305" s="178" t="s">
        <v>593</v>
      </c>
      <c r="F1305" s="178" t="s">
        <v>594</v>
      </c>
      <c r="G1305" s="178" t="s">
        <v>540</v>
      </c>
      <c r="H1305" s="178" t="s">
        <v>5815</v>
      </c>
      <c r="I1305" s="214" t="s">
        <v>53</v>
      </c>
      <c r="J1305" s="82" t="s">
        <v>4160</v>
      </c>
      <c r="K1305" s="82" t="s">
        <v>4156</v>
      </c>
      <c r="L1305" s="24" t="s">
        <v>272</v>
      </c>
      <c r="M1305" s="25" t="s">
        <v>273</v>
      </c>
      <c r="N1305" s="174" t="s">
        <v>273</v>
      </c>
      <c r="O1305" s="2" t="s">
        <v>273</v>
      </c>
      <c r="P1305" s="2" t="s">
        <v>273</v>
      </c>
      <c r="Q1305" s="2" t="s">
        <v>273</v>
      </c>
      <c r="R1305" s="2" t="s">
        <v>272</v>
      </c>
      <c r="S1305" s="25" t="s">
        <v>272</v>
      </c>
      <c r="T1305" s="215"/>
      <c r="U1305" s="24" t="s">
        <v>272</v>
      </c>
      <c r="V1305" s="2" t="s">
        <v>273</v>
      </c>
      <c r="W1305" s="2" t="s">
        <v>273</v>
      </c>
      <c r="X1305" s="2" t="s">
        <v>273</v>
      </c>
      <c r="Y1305" s="25" t="s">
        <v>273</v>
      </c>
    </row>
    <row r="1306" spans="1:25">
      <c r="A1306" s="134" t="str">
        <f t="shared" si="20"/>
        <v>MKca_04.2</v>
      </c>
      <c r="C1306" s="177" t="s">
        <v>30</v>
      </c>
      <c r="D1306" s="178" t="s">
        <v>495</v>
      </c>
      <c r="E1306" s="178" t="s">
        <v>593</v>
      </c>
      <c r="F1306" s="178" t="s">
        <v>594</v>
      </c>
      <c r="G1306" s="178" t="s">
        <v>540</v>
      </c>
      <c r="H1306" s="178" t="s">
        <v>5815</v>
      </c>
      <c r="I1306" s="214" t="s">
        <v>53</v>
      </c>
      <c r="J1306" s="82" t="s">
        <v>6228</v>
      </c>
      <c r="K1306" s="82" t="s">
        <v>4156</v>
      </c>
      <c r="L1306" s="24" t="s">
        <v>272</v>
      </c>
      <c r="M1306" s="25" t="s">
        <v>273</v>
      </c>
      <c r="N1306" s="174" t="s">
        <v>273</v>
      </c>
      <c r="O1306" s="2" t="s">
        <v>273</v>
      </c>
      <c r="P1306" s="2" t="s">
        <v>273</v>
      </c>
      <c r="Q1306" s="2" t="s">
        <v>273</v>
      </c>
      <c r="R1306" s="2" t="s">
        <v>272</v>
      </c>
      <c r="S1306" s="25" t="s">
        <v>272</v>
      </c>
      <c r="T1306" s="215"/>
      <c r="U1306" s="24" t="s">
        <v>272</v>
      </c>
      <c r="V1306" s="2" t="s">
        <v>273</v>
      </c>
      <c r="W1306" s="2" t="s">
        <v>273</v>
      </c>
      <c r="X1306" s="2" t="s">
        <v>273</v>
      </c>
      <c r="Y1306" s="25" t="s">
        <v>273</v>
      </c>
    </row>
    <row r="1307" spans="1:25">
      <c r="A1307" s="134" t="str">
        <f t="shared" si="20"/>
        <v>MKca_04.2</v>
      </c>
      <c r="C1307" s="177" t="s">
        <v>30</v>
      </c>
      <c r="D1307" s="178" t="s">
        <v>495</v>
      </c>
      <c r="E1307" s="178" t="s">
        <v>593</v>
      </c>
      <c r="F1307" s="178" t="s">
        <v>594</v>
      </c>
      <c r="G1307" s="178" t="s">
        <v>540</v>
      </c>
      <c r="H1307" s="178" t="s">
        <v>5815</v>
      </c>
      <c r="I1307" s="214" t="s">
        <v>53</v>
      </c>
      <c r="J1307" s="82" t="s">
        <v>6229</v>
      </c>
      <c r="K1307" s="82" t="s">
        <v>4156</v>
      </c>
      <c r="L1307" s="24" t="s">
        <v>272</v>
      </c>
      <c r="M1307" s="25" t="s">
        <v>273</v>
      </c>
      <c r="N1307" s="174" t="s">
        <v>273</v>
      </c>
      <c r="O1307" s="2" t="s">
        <v>273</v>
      </c>
      <c r="P1307" s="2" t="s">
        <v>273</v>
      </c>
      <c r="Q1307" s="2" t="s">
        <v>273</v>
      </c>
      <c r="R1307" s="2" t="s">
        <v>272</v>
      </c>
      <c r="S1307" s="25" t="s">
        <v>272</v>
      </c>
      <c r="T1307" s="215"/>
      <c r="U1307" s="24" t="s">
        <v>272</v>
      </c>
      <c r="V1307" s="2" t="s">
        <v>273</v>
      </c>
      <c r="W1307" s="2" t="s">
        <v>273</v>
      </c>
      <c r="X1307" s="2" t="s">
        <v>273</v>
      </c>
      <c r="Y1307" s="25" t="s">
        <v>273</v>
      </c>
    </row>
    <row r="1308" spans="1:25">
      <c r="A1308" s="134" t="str">
        <f t="shared" si="20"/>
        <v>MKca_04.2</v>
      </c>
      <c r="C1308" s="177" t="s">
        <v>30</v>
      </c>
      <c r="D1308" s="178" t="s">
        <v>495</v>
      </c>
      <c r="E1308" s="178" t="s">
        <v>593</v>
      </c>
      <c r="F1308" s="178" t="s">
        <v>594</v>
      </c>
      <c r="G1308" s="178" t="s">
        <v>540</v>
      </c>
      <c r="H1308" s="178" t="s">
        <v>5815</v>
      </c>
      <c r="I1308" s="214" t="s">
        <v>53</v>
      </c>
      <c r="J1308" s="82" t="s">
        <v>6230</v>
      </c>
      <c r="K1308" s="82" t="s">
        <v>4156</v>
      </c>
      <c r="L1308" s="24" t="s">
        <v>272</v>
      </c>
      <c r="M1308" s="25" t="s">
        <v>273</v>
      </c>
      <c r="N1308" s="174" t="s">
        <v>273</v>
      </c>
      <c r="O1308" s="2" t="s">
        <v>273</v>
      </c>
      <c r="P1308" s="2" t="s">
        <v>273</v>
      </c>
      <c r="Q1308" s="2" t="s">
        <v>273</v>
      </c>
      <c r="R1308" s="2" t="s">
        <v>272</v>
      </c>
      <c r="S1308" s="25" t="s">
        <v>272</v>
      </c>
      <c r="T1308" s="215"/>
      <c r="U1308" s="24" t="s">
        <v>272</v>
      </c>
      <c r="V1308" s="2" t="s">
        <v>273</v>
      </c>
      <c r="W1308" s="2" t="s">
        <v>273</v>
      </c>
      <c r="X1308" s="2" t="s">
        <v>273</v>
      </c>
      <c r="Y1308" s="25" t="s">
        <v>273</v>
      </c>
    </row>
    <row r="1309" spans="1:25">
      <c r="A1309" s="134" t="str">
        <f t="shared" si="20"/>
        <v>MKca_04.2</v>
      </c>
      <c r="C1309" s="177" t="s">
        <v>30</v>
      </c>
      <c r="D1309" s="178" t="s">
        <v>495</v>
      </c>
      <c r="E1309" s="178" t="s">
        <v>593</v>
      </c>
      <c r="F1309" s="178" t="s">
        <v>594</v>
      </c>
      <c r="G1309" s="178" t="s">
        <v>540</v>
      </c>
      <c r="H1309" s="178" t="s">
        <v>5815</v>
      </c>
      <c r="I1309" s="214" t="s">
        <v>53</v>
      </c>
      <c r="J1309" s="82" t="s">
        <v>6231</v>
      </c>
      <c r="K1309" s="82" t="s">
        <v>4156</v>
      </c>
      <c r="L1309" s="24" t="s">
        <v>272</v>
      </c>
      <c r="M1309" s="25" t="s">
        <v>273</v>
      </c>
      <c r="N1309" s="174" t="s">
        <v>273</v>
      </c>
      <c r="O1309" s="2" t="s">
        <v>273</v>
      </c>
      <c r="P1309" s="2" t="s">
        <v>273</v>
      </c>
      <c r="Q1309" s="2" t="s">
        <v>273</v>
      </c>
      <c r="R1309" s="2" t="s">
        <v>272</v>
      </c>
      <c r="S1309" s="25" t="s">
        <v>272</v>
      </c>
      <c r="T1309" s="215"/>
      <c r="U1309" s="24" t="s">
        <v>272</v>
      </c>
      <c r="V1309" s="2" t="s">
        <v>273</v>
      </c>
      <c r="W1309" s="2" t="s">
        <v>273</v>
      </c>
      <c r="X1309" s="2" t="s">
        <v>273</v>
      </c>
      <c r="Y1309" s="25" t="s">
        <v>273</v>
      </c>
    </row>
    <row r="1310" spans="1:25">
      <c r="A1310" s="134" t="str">
        <f t="shared" si="20"/>
        <v>MKca_04.3</v>
      </c>
      <c r="C1310" s="177" t="s">
        <v>30</v>
      </c>
      <c r="D1310" s="178" t="s">
        <v>495</v>
      </c>
      <c r="E1310" s="178" t="s">
        <v>595</v>
      </c>
      <c r="F1310" s="178" t="s">
        <v>596</v>
      </c>
      <c r="G1310" s="178" t="s">
        <v>540</v>
      </c>
      <c r="H1310" s="178" t="s">
        <v>5815</v>
      </c>
      <c r="I1310" s="214" t="s">
        <v>643</v>
      </c>
      <c r="J1310" s="82" t="s">
        <v>392</v>
      </c>
      <c r="K1310" s="82" t="s">
        <v>4165</v>
      </c>
      <c r="L1310" s="24" t="s">
        <v>273</v>
      </c>
      <c r="M1310" s="25" t="s">
        <v>273</v>
      </c>
      <c r="N1310" s="174" t="s">
        <v>273</v>
      </c>
      <c r="O1310" s="2" t="s">
        <v>273</v>
      </c>
      <c r="P1310" s="2" t="s">
        <v>273</v>
      </c>
      <c r="Q1310" s="2" t="s">
        <v>272</v>
      </c>
      <c r="R1310" s="2" t="s">
        <v>272</v>
      </c>
      <c r="S1310" s="25" t="s">
        <v>273</v>
      </c>
      <c r="T1310" s="215"/>
      <c r="U1310" s="24" t="s">
        <v>272</v>
      </c>
      <c r="V1310" s="2" t="s">
        <v>273</v>
      </c>
      <c r="W1310" s="2" t="s">
        <v>273</v>
      </c>
      <c r="X1310" s="2" t="s">
        <v>273</v>
      </c>
      <c r="Y1310" s="25" t="s">
        <v>273</v>
      </c>
    </row>
    <row r="1311" spans="1:25">
      <c r="A1311" s="134" t="str">
        <f t="shared" si="20"/>
        <v>MKca_05.2</v>
      </c>
      <c r="C1311" s="177" t="s">
        <v>30</v>
      </c>
      <c r="D1311" s="178" t="s">
        <v>495</v>
      </c>
      <c r="E1311" s="178" t="s">
        <v>599</v>
      </c>
      <c r="F1311" s="178" t="s">
        <v>600</v>
      </c>
      <c r="G1311" s="178" t="s">
        <v>540</v>
      </c>
      <c r="H1311" s="178" t="s">
        <v>5815</v>
      </c>
      <c r="I1311" s="214" t="s">
        <v>643</v>
      </c>
      <c r="J1311" s="82" t="s">
        <v>4146</v>
      </c>
      <c r="K1311" s="82" t="s">
        <v>4138</v>
      </c>
      <c r="L1311" s="24" t="s">
        <v>273</v>
      </c>
      <c r="M1311" s="25" t="s">
        <v>273</v>
      </c>
      <c r="N1311" s="174" t="s">
        <v>273</v>
      </c>
      <c r="O1311" s="2" t="s">
        <v>273</v>
      </c>
      <c r="P1311" s="2" t="s">
        <v>273</v>
      </c>
      <c r="Q1311" s="2" t="s">
        <v>272</v>
      </c>
      <c r="R1311" s="2" t="s">
        <v>272</v>
      </c>
      <c r="S1311" s="25" t="s">
        <v>273</v>
      </c>
      <c r="T1311" s="215"/>
      <c r="U1311" s="24" t="s">
        <v>272</v>
      </c>
      <c r="V1311" s="2" t="s">
        <v>273</v>
      </c>
      <c r="W1311" s="2" t="s">
        <v>273</v>
      </c>
      <c r="X1311" s="2" t="s">
        <v>273</v>
      </c>
      <c r="Y1311" s="25" t="s">
        <v>273</v>
      </c>
    </row>
    <row r="1312" spans="1:25">
      <c r="A1312" s="134" t="str">
        <f t="shared" si="20"/>
        <v>MKfa_01.4</v>
      </c>
      <c r="C1312" s="177" t="s">
        <v>30</v>
      </c>
      <c r="D1312" s="178" t="s">
        <v>2</v>
      </c>
      <c r="E1312" s="178" t="s">
        <v>609</v>
      </c>
      <c r="F1312" s="178" t="s">
        <v>610</v>
      </c>
      <c r="G1312" s="178" t="s">
        <v>540</v>
      </c>
      <c r="H1312" s="172" t="s">
        <v>5815</v>
      </c>
      <c r="I1312" s="216" t="s">
        <v>643</v>
      </c>
      <c r="J1312" s="82" t="s">
        <v>397</v>
      </c>
      <c r="K1312" s="82" t="s">
        <v>4170</v>
      </c>
      <c r="L1312" s="24" t="s">
        <v>273</v>
      </c>
      <c r="M1312" s="25" t="s">
        <v>273</v>
      </c>
      <c r="N1312" s="174" t="s">
        <v>273</v>
      </c>
      <c r="O1312" s="2" t="s">
        <v>273</v>
      </c>
      <c r="P1312" s="2" t="s">
        <v>273</v>
      </c>
      <c r="Q1312" s="2" t="s">
        <v>272</v>
      </c>
      <c r="R1312" s="2" t="s">
        <v>272</v>
      </c>
      <c r="S1312" s="25" t="s">
        <v>273</v>
      </c>
      <c r="T1312" s="215"/>
      <c r="U1312" s="24" t="s">
        <v>272</v>
      </c>
      <c r="V1312" s="2" t="s">
        <v>273</v>
      </c>
      <c r="W1312" s="2" t="s">
        <v>273</v>
      </c>
      <c r="X1312" s="2" t="s">
        <v>273</v>
      </c>
      <c r="Y1312" s="25" t="s">
        <v>273</v>
      </c>
    </row>
    <row r="1313" spans="1:25">
      <c r="A1313" s="134" t="str">
        <f t="shared" si="20"/>
        <v>MKfa_03.3</v>
      </c>
      <c r="C1313" s="177" t="s">
        <v>30</v>
      </c>
      <c r="D1313" s="178" t="s">
        <v>2</v>
      </c>
      <c r="E1313" s="178" t="s">
        <v>619</v>
      </c>
      <c r="F1313" s="178" t="s">
        <v>620</v>
      </c>
      <c r="G1313" s="178" t="s">
        <v>540</v>
      </c>
      <c r="H1313" s="178" t="s">
        <v>5815</v>
      </c>
      <c r="I1313" s="214"/>
      <c r="J1313" s="82" t="s">
        <v>194</v>
      </c>
      <c r="K1313" s="82" t="s">
        <v>194</v>
      </c>
      <c r="L1313" s="24" t="s">
        <v>7</v>
      </c>
      <c r="M1313" s="25" t="s">
        <v>7</v>
      </c>
      <c r="N1313" s="174" t="s">
        <v>7</v>
      </c>
      <c r="O1313" s="2" t="s">
        <v>7</v>
      </c>
      <c r="P1313" s="2" t="s">
        <v>7</v>
      </c>
      <c r="Q1313" s="2" t="s">
        <v>7</v>
      </c>
      <c r="R1313" s="2" t="s">
        <v>7</v>
      </c>
      <c r="S1313" s="25" t="s">
        <v>7</v>
      </c>
      <c r="T1313" s="215" t="s">
        <v>7</v>
      </c>
      <c r="U1313" s="24" t="s">
        <v>7</v>
      </c>
      <c r="V1313" s="2" t="s">
        <v>7</v>
      </c>
      <c r="W1313" s="2" t="s">
        <v>7</v>
      </c>
      <c r="X1313" s="2" t="s">
        <v>7</v>
      </c>
      <c r="Y1313" s="25" t="s">
        <v>7</v>
      </c>
    </row>
    <row r="1314" spans="1:25">
      <c r="A1314" s="134" t="str">
        <f t="shared" si="20"/>
        <v>MKst_02.1</v>
      </c>
      <c r="C1314" s="177" t="s">
        <v>30</v>
      </c>
      <c r="D1314" s="178" t="s">
        <v>3</v>
      </c>
      <c r="E1314" s="178" t="s">
        <v>899</v>
      </c>
      <c r="F1314" s="178" t="s">
        <v>900</v>
      </c>
      <c r="G1314" s="178" t="s">
        <v>540</v>
      </c>
      <c r="H1314" s="178" t="s">
        <v>5815</v>
      </c>
      <c r="I1314" s="214" t="s">
        <v>643</v>
      </c>
      <c r="J1314" s="82" t="s">
        <v>1296</v>
      </c>
      <c r="K1314" s="82" t="s">
        <v>6232</v>
      </c>
      <c r="L1314" s="24" t="s">
        <v>273</v>
      </c>
      <c r="M1314" s="25" t="s">
        <v>273</v>
      </c>
      <c r="N1314" s="174" t="s">
        <v>273</v>
      </c>
      <c r="O1314" s="2" t="s">
        <v>273</v>
      </c>
      <c r="P1314" s="2" t="s">
        <v>273</v>
      </c>
      <c r="Q1314" s="2" t="s">
        <v>272</v>
      </c>
      <c r="R1314" s="2" t="s">
        <v>272</v>
      </c>
      <c r="S1314" s="25" t="s">
        <v>272</v>
      </c>
      <c r="T1314" s="215"/>
      <c r="U1314" s="24" t="s">
        <v>273</v>
      </c>
      <c r="V1314" s="2" t="s">
        <v>273</v>
      </c>
      <c r="W1314" s="2" t="s">
        <v>273</v>
      </c>
      <c r="X1314" s="2" t="s">
        <v>273</v>
      </c>
      <c r="Y1314" s="25" t="s">
        <v>273</v>
      </c>
    </row>
    <row r="1315" spans="1:25">
      <c r="A1315" s="134" t="str">
        <f t="shared" si="20"/>
        <v>MKst_02.2</v>
      </c>
      <c r="C1315" s="177" t="s">
        <v>30</v>
      </c>
      <c r="D1315" s="178" t="s">
        <v>3</v>
      </c>
      <c r="E1315" s="178" t="s">
        <v>627</v>
      </c>
      <c r="F1315" s="178" t="s">
        <v>628</v>
      </c>
      <c r="G1315" s="178" t="s">
        <v>540</v>
      </c>
      <c r="H1315" s="178" t="s">
        <v>5815</v>
      </c>
      <c r="I1315" s="214" t="s">
        <v>54</v>
      </c>
      <c r="J1315" s="82" t="s">
        <v>4176</v>
      </c>
      <c r="K1315" s="82" t="s">
        <v>4189</v>
      </c>
      <c r="L1315" s="24" t="s">
        <v>272</v>
      </c>
      <c r="M1315" s="25" t="s">
        <v>273</v>
      </c>
      <c r="N1315" s="174" t="s">
        <v>273</v>
      </c>
      <c r="O1315" s="2" t="s">
        <v>273</v>
      </c>
      <c r="P1315" s="2" t="s">
        <v>273</v>
      </c>
      <c r="Q1315" s="2" t="s">
        <v>273</v>
      </c>
      <c r="R1315" s="2" t="s">
        <v>273</v>
      </c>
      <c r="S1315" s="25" t="s">
        <v>272</v>
      </c>
      <c r="T1315" s="215"/>
      <c r="U1315" s="24" t="s">
        <v>272</v>
      </c>
      <c r="V1315" s="2" t="s">
        <v>273</v>
      </c>
      <c r="W1315" s="2" t="s">
        <v>272</v>
      </c>
      <c r="X1315" s="2" t="s">
        <v>273</v>
      </c>
      <c r="Y1315" s="25" t="s">
        <v>273</v>
      </c>
    </row>
    <row r="1316" spans="1:25">
      <c r="A1316" s="134" t="str">
        <f t="shared" si="20"/>
        <v>MKst_02.2</v>
      </c>
      <c r="C1316" s="177" t="s">
        <v>30</v>
      </c>
      <c r="D1316" s="178" t="s">
        <v>3</v>
      </c>
      <c r="E1316" s="178" t="s">
        <v>627</v>
      </c>
      <c r="F1316" s="178" t="s">
        <v>628</v>
      </c>
      <c r="G1316" s="178" t="s">
        <v>540</v>
      </c>
      <c r="H1316" s="178" t="s">
        <v>5815</v>
      </c>
      <c r="I1316" s="214" t="s">
        <v>54</v>
      </c>
      <c r="J1316" s="82" t="s">
        <v>4182</v>
      </c>
      <c r="K1316" s="82" t="s">
        <v>4183</v>
      </c>
      <c r="L1316" s="24" t="s">
        <v>272</v>
      </c>
      <c r="M1316" s="25" t="s">
        <v>273</v>
      </c>
      <c r="N1316" s="174" t="s">
        <v>273</v>
      </c>
      <c r="O1316" s="2" t="s">
        <v>273</v>
      </c>
      <c r="P1316" s="2" t="s">
        <v>273</v>
      </c>
      <c r="Q1316" s="2" t="s">
        <v>273</v>
      </c>
      <c r="R1316" s="2" t="s">
        <v>273</v>
      </c>
      <c r="S1316" s="25" t="s">
        <v>272</v>
      </c>
      <c r="T1316" s="215"/>
      <c r="U1316" s="24" t="s">
        <v>272</v>
      </c>
      <c r="V1316" s="2" t="s">
        <v>273</v>
      </c>
      <c r="W1316" s="2" t="s">
        <v>272</v>
      </c>
      <c r="X1316" s="2" t="s">
        <v>273</v>
      </c>
      <c r="Y1316" s="25" t="s">
        <v>273</v>
      </c>
    </row>
    <row r="1317" spans="1:25">
      <c r="A1317" s="134" t="str">
        <f t="shared" si="20"/>
        <v>MKst_02.2</v>
      </c>
      <c r="C1317" s="177" t="s">
        <v>30</v>
      </c>
      <c r="D1317" s="178" t="s">
        <v>3</v>
      </c>
      <c r="E1317" s="178" t="s">
        <v>627</v>
      </c>
      <c r="F1317" s="178" t="s">
        <v>628</v>
      </c>
      <c r="G1317" s="178" t="s">
        <v>540</v>
      </c>
      <c r="H1317" s="178" t="s">
        <v>5815</v>
      </c>
      <c r="I1317" s="214" t="s">
        <v>54</v>
      </c>
      <c r="J1317" s="82" t="s">
        <v>4184</v>
      </c>
      <c r="K1317" s="82" t="s">
        <v>4185</v>
      </c>
      <c r="L1317" s="24" t="s">
        <v>272</v>
      </c>
      <c r="M1317" s="25" t="s">
        <v>273</v>
      </c>
      <c r="N1317" s="174" t="s">
        <v>273</v>
      </c>
      <c r="O1317" s="2" t="s">
        <v>273</v>
      </c>
      <c r="P1317" s="2" t="s">
        <v>273</v>
      </c>
      <c r="Q1317" s="2" t="s">
        <v>273</v>
      </c>
      <c r="R1317" s="2" t="s">
        <v>273</v>
      </c>
      <c r="S1317" s="25" t="s">
        <v>272</v>
      </c>
      <c r="T1317" s="215"/>
      <c r="U1317" s="24" t="s">
        <v>272</v>
      </c>
      <c r="V1317" s="2" t="s">
        <v>273</v>
      </c>
      <c r="W1317" s="2" t="s">
        <v>272</v>
      </c>
      <c r="X1317" s="2" t="s">
        <v>273</v>
      </c>
      <c r="Y1317" s="25" t="s">
        <v>273</v>
      </c>
    </row>
    <row r="1318" spans="1:25">
      <c r="A1318" s="134" t="str">
        <f t="shared" si="20"/>
        <v>MKst_02.2</v>
      </c>
      <c r="C1318" s="177" t="s">
        <v>30</v>
      </c>
      <c r="D1318" s="178" t="s">
        <v>3</v>
      </c>
      <c r="E1318" s="178" t="s">
        <v>627</v>
      </c>
      <c r="F1318" s="178" t="s">
        <v>628</v>
      </c>
      <c r="G1318" s="178" t="s">
        <v>540</v>
      </c>
      <c r="H1318" s="178" t="s">
        <v>5815</v>
      </c>
      <c r="I1318" s="214" t="s">
        <v>54</v>
      </c>
      <c r="J1318" s="82" t="s">
        <v>4178</v>
      </c>
      <c r="K1318" s="82" t="s">
        <v>4190</v>
      </c>
      <c r="L1318" s="24" t="s">
        <v>272</v>
      </c>
      <c r="M1318" s="25" t="s">
        <v>273</v>
      </c>
      <c r="N1318" s="174" t="s">
        <v>273</v>
      </c>
      <c r="O1318" s="2" t="s">
        <v>273</v>
      </c>
      <c r="P1318" s="2" t="s">
        <v>273</v>
      </c>
      <c r="Q1318" s="2" t="s">
        <v>273</v>
      </c>
      <c r="R1318" s="2" t="s">
        <v>273</v>
      </c>
      <c r="S1318" s="25" t="s">
        <v>272</v>
      </c>
      <c r="T1318" s="215"/>
      <c r="U1318" s="24" t="s">
        <v>272</v>
      </c>
      <c r="V1318" s="2" t="s">
        <v>273</v>
      </c>
      <c r="W1318" s="2" t="s">
        <v>272</v>
      </c>
      <c r="X1318" s="2" t="s">
        <v>273</v>
      </c>
      <c r="Y1318" s="25" t="s">
        <v>273</v>
      </c>
    </row>
    <row r="1319" spans="1:25">
      <c r="A1319" s="134" t="str">
        <f t="shared" si="20"/>
        <v>MKst_02.2</v>
      </c>
      <c r="C1319" s="177" t="s">
        <v>30</v>
      </c>
      <c r="D1319" s="178" t="s">
        <v>3</v>
      </c>
      <c r="E1319" s="178" t="s">
        <v>627</v>
      </c>
      <c r="F1319" s="178" t="s">
        <v>628</v>
      </c>
      <c r="G1319" s="178" t="s">
        <v>540</v>
      </c>
      <c r="H1319" s="178" t="s">
        <v>5815</v>
      </c>
      <c r="I1319" s="214" t="s">
        <v>54</v>
      </c>
      <c r="J1319" s="82" t="s">
        <v>4180</v>
      </c>
      <c r="K1319" s="82" t="s">
        <v>4181</v>
      </c>
      <c r="L1319" s="24" t="s">
        <v>272</v>
      </c>
      <c r="M1319" s="25" t="s">
        <v>273</v>
      </c>
      <c r="N1319" s="174" t="s">
        <v>273</v>
      </c>
      <c r="O1319" s="2" t="s">
        <v>273</v>
      </c>
      <c r="P1319" s="2" t="s">
        <v>273</v>
      </c>
      <c r="Q1319" s="2" t="s">
        <v>273</v>
      </c>
      <c r="R1319" s="2" t="s">
        <v>273</v>
      </c>
      <c r="S1319" s="25" t="s">
        <v>272</v>
      </c>
      <c r="T1319" s="215"/>
      <c r="U1319" s="24" t="s">
        <v>272</v>
      </c>
      <c r="V1319" s="2" t="s">
        <v>273</v>
      </c>
      <c r="W1319" s="2" t="s">
        <v>272</v>
      </c>
      <c r="X1319" s="2" t="s">
        <v>273</v>
      </c>
      <c r="Y1319" s="25" t="s">
        <v>273</v>
      </c>
    </row>
    <row r="1320" spans="1:25">
      <c r="A1320" s="134" t="str">
        <f t="shared" si="20"/>
        <v>MKst_02.3</v>
      </c>
      <c r="C1320" s="177" t="s">
        <v>30</v>
      </c>
      <c r="D1320" s="178" t="s">
        <v>3</v>
      </c>
      <c r="E1320" s="178" t="s">
        <v>629</v>
      </c>
      <c r="F1320" s="178" t="s">
        <v>630</v>
      </c>
      <c r="G1320" s="178" t="s">
        <v>540</v>
      </c>
      <c r="H1320" s="172" t="s">
        <v>5815</v>
      </c>
      <c r="I1320" s="216" t="s">
        <v>643</v>
      </c>
      <c r="J1320" s="82" t="s">
        <v>1296</v>
      </c>
      <c r="K1320" s="82" t="s">
        <v>4191</v>
      </c>
      <c r="L1320" s="24" t="s">
        <v>273</v>
      </c>
      <c r="M1320" s="25" t="s">
        <v>273</v>
      </c>
      <c r="N1320" s="174" t="s">
        <v>273</v>
      </c>
      <c r="O1320" s="2" t="s">
        <v>273</v>
      </c>
      <c r="P1320" s="2" t="s">
        <v>273</v>
      </c>
      <c r="Q1320" s="2" t="s">
        <v>272</v>
      </c>
      <c r="R1320" s="2" t="s">
        <v>272</v>
      </c>
      <c r="S1320" s="25" t="s">
        <v>272</v>
      </c>
      <c r="T1320" s="215"/>
      <c r="U1320" s="24" t="s">
        <v>273</v>
      </c>
      <c r="V1320" s="2" t="s">
        <v>273</v>
      </c>
      <c r="W1320" s="2" t="s">
        <v>273</v>
      </c>
      <c r="X1320" s="2" t="s">
        <v>273</v>
      </c>
      <c r="Y1320" s="25" t="s">
        <v>273</v>
      </c>
    </row>
    <row r="1321" spans="1:25">
      <c r="A1321" s="134" t="str">
        <f t="shared" si="20"/>
        <v>MKst_02.5</v>
      </c>
      <c r="C1321" s="177" t="s">
        <v>30</v>
      </c>
      <c r="D1321" s="178" t="s">
        <v>3</v>
      </c>
      <c r="E1321" s="178" t="s">
        <v>633</v>
      </c>
      <c r="F1321" s="178" t="s">
        <v>634</v>
      </c>
      <c r="G1321" s="178" t="s">
        <v>540</v>
      </c>
      <c r="H1321" s="178" t="s">
        <v>5815</v>
      </c>
      <c r="I1321" s="214" t="s">
        <v>643</v>
      </c>
      <c r="J1321" s="82" t="s">
        <v>1296</v>
      </c>
      <c r="K1321" s="82" t="s">
        <v>4191</v>
      </c>
      <c r="L1321" s="24" t="s">
        <v>273</v>
      </c>
      <c r="M1321" s="25" t="s">
        <v>273</v>
      </c>
      <c r="N1321" s="174" t="s">
        <v>273</v>
      </c>
      <c r="O1321" s="2" t="s">
        <v>273</v>
      </c>
      <c r="P1321" s="2" t="s">
        <v>273</v>
      </c>
      <c r="Q1321" s="2" t="s">
        <v>272</v>
      </c>
      <c r="R1321" s="2" t="s">
        <v>272</v>
      </c>
      <c r="S1321" s="25" t="s">
        <v>272</v>
      </c>
      <c r="T1321" s="215"/>
      <c r="U1321" s="24" t="s">
        <v>273</v>
      </c>
      <c r="V1321" s="2" t="s">
        <v>273</v>
      </c>
      <c r="W1321" s="2" t="s">
        <v>273</v>
      </c>
      <c r="X1321" s="2" t="s">
        <v>273</v>
      </c>
      <c r="Y1321" s="25" t="s">
        <v>273</v>
      </c>
    </row>
    <row r="1322" spans="1:25">
      <c r="A1322" s="134" t="str">
        <f t="shared" si="20"/>
        <v>MTbu_02.1</v>
      </c>
      <c r="C1322" s="177" t="s">
        <v>31</v>
      </c>
      <c r="D1322" s="178" t="s">
        <v>1</v>
      </c>
      <c r="E1322" s="178" t="s">
        <v>538</v>
      </c>
      <c r="F1322" s="178" t="s">
        <v>539</v>
      </c>
      <c r="G1322" s="178" t="s">
        <v>540</v>
      </c>
      <c r="H1322" s="178" t="s">
        <v>5815</v>
      </c>
      <c r="I1322" s="214"/>
      <c r="J1322" s="82" t="s">
        <v>194</v>
      </c>
      <c r="K1322" s="82" t="s">
        <v>194</v>
      </c>
      <c r="L1322" s="24" t="s">
        <v>7</v>
      </c>
      <c r="M1322" s="25" t="s">
        <v>7</v>
      </c>
      <c r="N1322" s="174" t="s">
        <v>7</v>
      </c>
      <c r="O1322" s="2" t="s">
        <v>7</v>
      </c>
      <c r="P1322" s="2" t="s">
        <v>7</v>
      </c>
      <c r="Q1322" s="2" t="s">
        <v>7</v>
      </c>
      <c r="R1322" s="2" t="s">
        <v>7</v>
      </c>
      <c r="S1322" s="25" t="s">
        <v>7</v>
      </c>
      <c r="T1322" s="215" t="s">
        <v>7</v>
      </c>
      <c r="U1322" s="24" t="s">
        <v>7</v>
      </c>
      <c r="V1322" s="2" t="s">
        <v>7</v>
      </c>
      <c r="W1322" s="2" t="s">
        <v>7</v>
      </c>
      <c r="X1322" s="2" t="s">
        <v>7</v>
      </c>
      <c r="Y1322" s="25" t="s">
        <v>7</v>
      </c>
    </row>
    <row r="1323" spans="1:25">
      <c r="A1323" s="134" t="str">
        <f t="shared" si="20"/>
        <v>MTbu_03.1</v>
      </c>
      <c r="C1323" s="177" t="s">
        <v>31</v>
      </c>
      <c r="D1323" s="178" t="s">
        <v>1</v>
      </c>
      <c r="E1323" s="178" t="s">
        <v>541</v>
      </c>
      <c r="F1323" s="178" t="s">
        <v>542</v>
      </c>
      <c r="G1323" s="178" t="s">
        <v>540</v>
      </c>
      <c r="H1323" s="178" t="s">
        <v>5815</v>
      </c>
      <c r="I1323" s="214" t="s">
        <v>643</v>
      </c>
      <c r="J1323" s="82" t="s">
        <v>4204</v>
      </c>
      <c r="K1323" s="82" t="s">
        <v>4209</v>
      </c>
      <c r="L1323" s="24" t="s">
        <v>272</v>
      </c>
      <c r="M1323" s="25" t="s">
        <v>272</v>
      </c>
      <c r="N1323" s="174" t="s">
        <v>7</v>
      </c>
      <c r="O1323" s="2" t="s">
        <v>7</v>
      </c>
      <c r="P1323" s="2" t="s">
        <v>7</v>
      </c>
      <c r="Q1323" s="2" t="s">
        <v>7</v>
      </c>
      <c r="R1323" s="2" t="s">
        <v>7</v>
      </c>
      <c r="S1323" s="25" t="s">
        <v>7</v>
      </c>
      <c r="T1323" s="215"/>
      <c r="U1323" s="24" t="s">
        <v>273</v>
      </c>
      <c r="V1323" s="2" t="s">
        <v>273</v>
      </c>
      <c r="W1323" s="2" t="s">
        <v>272</v>
      </c>
      <c r="X1323" s="2" t="s">
        <v>272</v>
      </c>
      <c r="Y1323" s="25" t="s">
        <v>272</v>
      </c>
    </row>
    <row r="1324" spans="1:25">
      <c r="A1324" s="134" t="str">
        <f t="shared" si="20"/>
        <v>MTbu_04.1</v>
      </c>
      <c r="C1324" s="177" t="s">
        <v>31</v>
      </c>
      <c r="D1324" s="178" t="s">
        <v>1</v>
      </c>
      <c r="E1324" s="178" t="s">
        <v>543</v>
      </c>
      <c r="F1324" s="178" t="s">
        <v>544</v>
      </c>
      <c r="G1324" s="178" t="s">
        <v>540</v>
      </c>
      <c r="H1324" s="178" t="s">
        <v>5815</v>
      </c>
      <c r="I1324" s="214" t="s">
        <v>643</v>
      </c>
      <c r="J1324" s="82" t="s">
        <v>47</v>
      </c>
      <c r="K1324" s="82" t="s">
        <v>47</v>
      </c>
      <c r="L1324" s="24" t="s">
        <v>272</v>
      </c>
      <c r="M1324" s="25" t="s">
        <v>272</v>
      </c>
      <c r="N1324" s="174" t="s">
        <v>7</v>
      </c>
      <c r="O1324" s="2" t="s">
        <v>7</v>
      </c>
      <c r="P1324" s="2" t="s">
        <v>7</v>
      </c>
      <c r="Q1324" s="2" t="s">
        <v>7</v>
      </c>
      <c r="R1324" s="2" t="s">
        <v>7</v>
      </c>
      <c r="S1324" s="25" t="s">
        <v>7</v>
      </c>
      <c r="T1324" s="215"/>
      <c r="U1324" s="24" t="s">
        <v>272</v>
      </c>
      <c r="V1324" s="2" t="s">
        <v>272</v>
      </c>
      <c r="W1324" s="2" t="s">
        <v>272</v>
      </c>
      <c r="X1324" s="2" t="s">
        <v>272</v>
      </c>
      <c r="Y1324" s="25" t="s">
        <v>272</v>
      </c>
    </row>
    <row r="1325" spans="1:25">
      <c r="A1325" s="134" t="str">
        <f t="shared" si="20"/>
        <v>MTbu_04.2</v>
      </c>
      <c r="C1325" s="177" t="s">
        <v>31</v>
      </c>
      <c r="D1325" s="178" t="s">
        <v>1</v>
      </c>
      <c r="E1325" s="178" t="s">
        <v>545</v>
      </c>
      <c r="F1325" s="178" t="s">
        <v>546</v>
      </c>
      <c r="G1325" s="178" t="s">
        <v>540</v>
      </c>
      <c r="H1325" s="178" t="s">
        <v>5815</v>
      </c>
      <c r="I1325" s="214" t="s">
        <v>643</v>
      </c>
      <c r="J1325" s="82" t="s">
        <v>4204</v>
      </c>
      <c r="K1325" s="82" t="s">
        <v>4210</v>
      </c>
      <c r="L1325" s="24" t="s">
        <v>272</v>
      </c>
      <c r="M1325" s="25" t="s">
        <v>272</v>
      </c>
      <c r="N1325" s="174" t="s">
        <v>7</v>
      </c>
      <c r="O1325" s="2" t="s">
        <v>7</v>
      </c>
      <c r="P1325" s="2" t="s">
        <v>7</v>
      </c>
      <c r="Q1325" s="2" t="s">
        <v>7</v>
      </c>
      <c r="R1325" s="2" t="s">
        <v>7</v>
      </c>
      <c r="S1325" s="25" t="s">
        <v>7</v>
      </c>
      <c r="T1325" s="215"/>
      <c r="U1325" s="24" t="s">
        <v>272</v>
      </c>
      <c r="V1325" s="2" t="s">
        <v>272</v>
      </c>
      <c r="W1325" s="2" t="s">
        <v>272</v>
      </c>
      <c r="X1325" s="2" t="s">
        <v>272</v>
      </c>
      <c r="Y1325" s="25" t="s">
        <v>272</v>
      </c>
    </row>
    <row r="1326" spans="1:25">
      <c r="A1326" s="134" t="str">
        <f t="shared" si="20"/>
        <v>MTbu_04.2</v>
      </c>
      <c r="C1326" s="177" t="s">
        <v>31</v>
      </c>
      <c r="D1326" s="178" t="s">
        <v>1</v>
      </c>
      <c r="E1326" s="178" t="s">
        <v>545</v>
      </c>
      <c r="F1326" s="178" t="s">
        <v>546</v>
      </c>
      <c r="G1326" s="178" t="s">
        <v>540</v>
      </c>
      <c r="H1326" s="178" t="s">
        <v>5815</v>
      </c>
      <c r="I1326" s="214" t="s">
        <v>643</v>
      </c>
      <c r="J1326" s="82" t="s">
        <v>398</v>
      </c>
      <c r="K1326" s="82" t="s">
        <v>4211</v>
      </c>
      <c r="L1326" s="24" t="s">
        <v>272</v>
      </c>
      <c r="M1326" s="25" t="s">
        <v>272</v>
      </c>
      <c r="N1326" s="174" t="s">
        <v>7</v>
      </c>
      <c r="O1326" s="2" t="s">
        <v>7</v>
      </c>
      <c r="P1326" s="2" t="s">
        <v>7</v>
      </c>
      <c r="Q1326" s="2" t="s">
        <v>7</v>
      </c>
      <c r="R1326" s="2" t="s">
        <v>7</v>
      </c>
      <c r="S1326" s="25" t="s">
        <v>7</v>
      </c>
      <c r="T1326" s="215"/>
      <c r="U1326" s="24" t="s">
        <v>272</v>
      </c>
      <c r="V1326" s="2" t="s">
        <v>272</v>
      </c>
      <c r="W1326" s="2" t="s">
        <v>272</v>
      </c>
      <c r="X1326" s="2" t="s">
        <v>272</v>
      </c>
      <c r="Y1326" s="25" t="s">
        <v>272</v>
      </c>
    </row>
    <row r="1327" spans="1:25">
      <c r="A1327" s="134" t="str">
        <f t="shared" si="20"/>
        <v>MTbu_05.1</v>
      </c>
      <c r="C1327" s="177" t="s">
        <v>31</v>
      </c>
      <c r="D1327" s="178" t="s">
        <v>1</v>
      </c>
      <c r="E1327" s="178" t="s">
        <v>547</v>
      </c>
      <c r="F1327" s="178" t="s">
        <v>548</v>
      </c>
      <c r="G1327" s="178" t="s">
        <v>540</v>
      </c>
      <c r="H1327" s="178" t="s">
        <v>5815</v>
      </c>
      <c r="I1327" s="214" t="s">
        <v>643</v>
      </c>
      <c r="J1327" s="82" t="s">
        <v>4204</v>
      </c>
      <c r="K1327" s="82" t="s">
        <v>4212</v>
      </c>
      <c r="L1327" s="24" t="s">
        <v>272</v>
      </c>
      <c r="M1327" s="25" t="s">
        <v>272</v>
      </c>
      <c r="N1327" s="174" t="s">
        <v>7</v>
      </c>
      <c r="O1327" s="2" t="s">
        <v>7</v>
      </c>
      <c r="P1327" s="2" t="s">
        <v>7</v>
      </c>
      <c r="Q1327" s="2" t="s">
        <v>7</v>
      </c>
      <c r="R1327" s="2" t="s">
        <v>7</v>
      </c>
      <c r="S1327" s="25" t="s">
        <v>7</v>
      </c>
      <c r="T1327" s="215"/>
      <c r="U1327" s="24" t="s">
        <v>272</v>
      </c>
      <c r="V1327" s="2" t="s">
        <v>272</v>
      </c>
      <c r="W1327" s="2" t="s">
        <v>272</v>
      </c>
      <c r="X1327" s="2" t="s">
        <v>272</v>
      </c>
      <c r="Y1327" s="25" t="s">
        <v>272</v>
      </c>
    </row>
    <row r="1328" spans="1:25">
      <c r="A1328" s="134" t="str">
        <f t="shared" si="20"/>
        <v>MTbu_06.1</v>
      </c>
      <c r="C1328" s="177" t="s">
        <v>31</v>
      </c>
      <c r="D1328" s="178" t="s">
        <v>1</v>
      </c>
      <c r="E1328" s="178" t="s">
        <v>553</v>
      </c>
      <c r="F1328" s="178" t="s">
        <v>554</v>
      </c>
      <c r="G1328" s="178" t="s">
        <v>540</v>
      </c>
      <c r="H1328" s="172" t="s">
        <v>5815</v>
      </c>
      <c r="I1328" s="216" t="s">
        <v>643</v>
      </c>
      <c r="J1328" s="82" t="s">
        <v>4204</v>
      </c>
      <c r="K1328" s="82" t="s">
        <v>4213</v>
      </c>
      <c r="L1328" s="24" t="s">
        <v>272</v>
      </c>
      <c r="M1328" s="25" t="s">
        <v>272</v>
      </c>
      <c r="N1328" s="174" t="s">
        <v>7</v>
      </c>
      <c r="O1328" s="2" t="s">
        <v>7</v>
      </c>
      <c r="P1328" s="2" t="s">
        <v>7</v>
      </c>
      <c r="Q1328" s="2" t="s">
        <v>7</v>
      </c>
      <c r="R1328" s="2" t="s">
        <v>7</v>
      </c>
      <c r="S1328" s="25" t="s">
        <v>7</v>
      </c>
      <c r="T1328" s="215"/>
      <c r="U1328" s="24" t="s">
        <v>272</v>
      </c>
      <c r="V1328" s="2" t="s">
        <v>273</v>
      </c>
      <c r="W1328" s="2" t="s">
        <v>272</v>
      </c>
      <c r="X1328" s="2" t="s">
        <v>272</v>
      </c>
      <c r="Y1328" s="25" t="s">
        <v>272</v>
      </c>
    </row>
    <row r="1329" spans="1:25">
      <c r="A1329" s="134" t="str">
        <f t="shared" si="20"/>
        <v>MTbu_06.2</v>
      </c>
      <c r="C1329" s="177" t="s">
        <v>31</v>
      </c>
      <c r="D1329" s="178" t="s">
        <v>1</v>
      </c>
      <c r="E1329" s="178" t="s">
        <v>555</v>
      </c>
      <c r="F1329" s="178" t="s">
        <v>556</v>
      </c>
      <c r="G1329" s="178" t="s">
        <v>540</v>
      </c>
      <c r="H1329" s="178" t="s">
        <v>5815</v>
      </c>
      <c r="I1329" s="214" t="s">
        <v>643</v>
      </c>
      <c r="J1329" s="82" t="s">
        <v>4204</v>
      </c>
      <c r="K1329" s="82" t="s">
        <v>4214</v>
      </c>
      <c r="L1329" s="24" t="s">
        <v>272</v>
      </c>
      <c r="M1329" s="25" t="s">
        <v>272</v>
      </c>
      <c r="N1329" s="174" t="s">
        <v>7</v>
      </c>
      <c r="O1329" s="2" t="s">
        <v>7</v>
      </c>
      <c r="P1329" s="2" t="s">
        <v>7</v>
      </c>
      <c r="Q1329" s="2" t="s">
        <v>7</v>
      </c>
      <c r="R1329" s="2" t="s">
        <v>7</v>
      </c>
      <c r="S1329" s="25" t="s">
        <v>7</v>
      </c>
      <c r="T1329" s="215"/>
      <c r="U1329" s="24" t="s">
        <v>272</v>
      </c>
      <c r="V1329" s="2" t="s">
        <v>273</v>
      </c>
      <c r="W1329" s="2" t="s">
        <v>272</v>
      </c>
      <c r="X1329" s="2" t="s">
        <v>272</v>
      </c>
      <c r="Y1329" s="25" t="s">
        <v>272</v>
      </c>
    </row>
    <row r="1330" spans="1:25">
      <c r="A1330" s="134" t="str">
        <f t="shared" si="20"/>
        <v>MTbu_07.1</v>
      </c>
      <c r="C1330" s="177" t="s">
        <v>31</v>
      </c>
      <c r="D1330" s="178" t="s">
        <v>1</v>
      </c>
      <c r="E1330" s="178" t="s">
        <v>561</v>
      </c>
      <c r="F1330" s="178" t="s">
        <v>562</v>
      </c>
      <c r="G1330" s="178" t="s">
        <v>533</v>
      </c>
      <c r="H1330" s="178" t="s">
        <v>5815</v>
      </c>
      <c r="I1330" s="214" t="s">
        <v>643</v>
      </c>
      <c r="J1330" s="82" t="s">
        <v>398</v>
      </c>
      <c r="K1330" s="82" t="s">
        <v>6233</v>
      </c>
      <c r="L1330" s="24" t="s">
        <v>272</v>
      </c>
      <c r="M1330" s="25" t="s">
        <v>272</v>
      </c>
      <c r="N1330" s="174" t="s">
        <v>7</v>
      </c>
      <c r="O1330" s="2" t="s">
        <v>7</v>
      </c>
      <c r="P1330" s="2" t="s">
        <v>7</v>
      </c>
      <c r="Q1330" s="2" t="s">
        <v>7</v>
      </c>
      <c r="R1330" s="2" t="s">
        <v>7</v>
      </c>
      <c r="S1330" s="25" t="s">
        <v>7</v>
      </c>
      <c r="T1330" s="215"/>
      <c r="U1330" s="24" t="s">
        <v>7</v>
      </c>
      <c r="V1330" s="2" t="s">
        <v>7</v>
      </c>
      <c r="W1330" s="2" t="s">
        <v>7</v>
      </c>
      <c r="X1330" s="2" t="s">
        <v>7</v>
      </c>
      <c r="Y1330" s="25" t="s">
        <v>7</v>
      </c>
    </row>
    <row r="1331" spans="1:25">
      <c r="A1331" s="134" t="str">
        <f t="shared" si="20"/>
        <v>MTbu_07.2</v>
      </c>
      <c r="C1331" s="177" t="s">
        <v>31</v>
      </c>
      <c r="D1331" s="178" t="s">
        <v>1</v>
      </c>
      <c r="E1331" s="178" t="s">
        <v>563</v>
      </c>
      <c r="F1331" s="178" t="s">
        <v>564</v>
      </c>
      <c r="G1331" s="178" t="s">
        <v>540</v>
      </c>
      <c r="H1331" s="178" t="s">
        <v>5815</v>
      </c>
      <c r="I1331" s="214" t="s">
        <v>643</v>
      </c>
      <c r="J1331" s="82" t="s">
        <v>398</v>
      </c>
      <c r="K1331" s="82" t="s">
        <v>6233</v>
      </c>
      <c r="L1331" s="24" t="s">
        <v>272</v>
      </c>
      <c r="M1331" s="25" t="s">
        <v>272</v>
      </c>
      <c r="N1331" s="174" t="s">
        <v>7</v>
      </c>
      <c r="O1331" s="2" t="s">
        <v>7</v>
      </c>
      <c r="P1331" s="2" t="s">
        <v>7</v>
      </c>
      <c r="Q1331" s="2" t="s">
        <v>7</v>
      </c>
      <c r="R1331" s="2" t="s">
        <v>7</v>
      </c>
      <c r="S1331" s="25" t="s">
        <v>7</v>
      </c>
      <c r="T1331" s="215"/>
      <c r="U1331" s="24" t="s">
        <v>273</v>
      </c>
      <c r="V1331" s="2" t="s">
        <v>273</v>
      </c>
      <c r="W1331" s="2" t="s">
        <v>272</v>
      </c>
      <c r="X1331" s="2" t="s">
        <v>272</v>
      </c>
      <c r="Y1331" s="25" t="s">
        <v>272</v>
      </c>
    </row>
    <row r="1332" spans="1:25">
      <c r="A1332" s="134" t="str">
        <f t="shared" si="20"/>
        <v>MTca_01.1</v>
      </c>
      <c r="C1332" s="177" t="s">
        <v>31</v>
      </c>
      <c r="D1332" s="178" t="s">
        <v>495</v>
      </c>
      <c r="E1332" s="178" t="s">
        <v>565</v>
      </c>
      <c r="F1332" s="178" t="s">
        <v>566</v>
      </c>
      <c r="G1332" s="178" t="s">
        <v>540</v>
      </c>
      <c r="H1332" s="178" t="s">
        <v>5815</v>
      </c>
      <c r="I1332" s="214" t="s">
        <v>643</v>
      </c>
      <c r="J1332" s="82" t="s">
        <v>4215</v>
      </c>
      <c r="K1332" s="82" t="s">
        <v>4222</v>
      </c>
      <c r="L1332" s="24" t="s">
        <v>272</v>
      </c>
      <c r="M1332" s="25" t="s">
        <v>272</v>
      </c>
      <c r="N1332" s="174" t="s">
        <v>7</v>
      </c>
      <c r="O1332" s="2" t="s">
        <v>7</v>
      </c>
      <c r="P1332" s="2" t="s">
        <v>7</v>
      </c>
      <c r="Q1332" s="2" t="s">
        <v>7</v>
      </c>
      <c r="R1332" s="2" t="s">
        <v>7</v>
      </c>
      <c r="S1332" s="25" t="s">
        <v>7</v>
      </c>
      <c r="T1332" s="215"/>
      <c r="U1332" s="24" t="s">
        <v>272</v>
      </c>
      <c r="V1332" s="2" t="s">
        <v>273</v>
      </c>
      <c r="W1332" s="2" t="s">
        <v>273</v>
      </c>
      <c r="X1332" s="2" t="s">
        <v>273</v>
      </c>
      <c r="Y1332" s="25" t="s">
        <v>273</v>
      </c>
    </row>
    <row r="1333" spans="1:25">
      <c r="A1333" s="134" t="str">
        <f t="shared" si="20"/>
        <v>MTca_01.2</v>
      </c>
      <c r="C1333" s="177" t="s">
        <v>31</v>
      </c>
      <c r="D1333" s="178" t="s">
        <v>495</v>
      </c>
      <c r="E1333" s="178" t="s">
        <v>567</v>
      </c>
      <c r="F1333" s="178" t="s">
        <v>568</v>
      </c>
      <c r="G1333" s="178" t="s">
        <v>533</v>
      </c>
      <c r="H1333" s="178" t="s">
        <v>5815</v>
      </c>
      <c r="I1333" s="214" t="s">
        <v>643</v>
      </c>
      <c r="J1333" s="82" t="s">
        <v>398</v>
      </c>
      <c r="K1333" s="82" t="s">
        <v>4222</v>
      </c>
      <c r="L1333" s="24" t="s">
        <v>272</v>
      </c>
      <c r="M1333" s="25" t="s">
        <v>272</v>
      </c>
      <c r="N1333" s="174" t="s">
        <v>7</v>
      </c>
      <c r="O1333" s="2" t="s">
        <v>7</v>
      </c>
      <c r="P1333" s="2" t="s">
        <v>7</v>
      </c>
      <c r="Q1333" s="2" t="s">
        <v>7</v>
      </c>
      <c r="R1333" s="2" t="s">
        <v>7</v>
      </c>
      <c r="S1333" s="25" t="s">
        <v>7</v>
      </c>
      <c r="T1333" s="215"/>
      <c r="U1333" s="24" t="s">
        <v>7</v>
      </c>
      <c r="V1333" s="2" t="s">
        <v>7</v>
      </c>
      <c r="W1333" s="2" t="s">
        <v>7</v>
      </c>
      <c r="X1333" s="2" t="s">
        <v>7</v>
      </c>
      <c r="Y1333" s="25" t="s">
        <v>7</v>
      </c>
    </row>
    <row r="1334" spans="1:25">
      <c r="A1334" s="134" t="str">
        <f t="shared" si="20"/>
        <v>MTca_01.2</v>
      </c>
      <c r="C1334" s="177" t="s">
        <v>31</v>
      </c>
      <c r="D1334" s="178" t="s">
        <v>495</v>
      </c>
      <c r="E1334" s="178" t="s">
        <v>567</v>
      </c>
      <c r="F1334" s="178" t="s">
        <v>568</v>
      </c>
      <c r="G1334" s="178" t="s">
        <v>533</v>
      </c>
      <c r="H1334" s="178" t="s">
        <v>5815</v>
      </c>
      <c r="I1334" s="214" t="s">
        <v>643</v>
      </c>
      <c r="J1334" s="82" t="s">
        <v>398</v>
      </c>
      <c r="K1334" s="82" t="s">
        <v>4223</v>
      </c>
      <c r="L1334" s="24" t="s">
        <v>272</v>
      </c>
      <c r="M1334" s="25" t="s">
        <v>272</v>
      </c>
      <c r="N1334" s="174" t="s">
        <v>7</v>
      </c>
      <c r="O1334" s="2" t="s">
        <v>7</v>
      </c>
      <c r="P1334" s="2" t="s">
        <v>7</v>
      </c>
      <c r="Q1334" s="2" t="s">
        <v>7</v>
      </c>
      <c r="R1334" s="2" t="s">
        <v>7</v>
      </c>
      <c r="S1334" s="25" t="s">
        <v>7</v>
      </c>
      <c r="T1334" s="215"/>
      <c r="U1334" s="24" t="s">
        <v>7</v>
      </c>
      <c r="V1334" s="2" t="s">
        <v>7</v>
      </c>
      <c r="W1334" s="2" t="s">
        <v>7</v>
      </c>
      <c r="X1334" s="2" t="s">
        <v>7</v>
      </c>
      <c r="Y1334" s="25" t="s">
        <v>7</v>
      </c>
    </row>
    <row r="1335" spans="1:25">
      <c r="A1335" s="134" t="str">
        <f t="shared" si="20"/>
        <v>MTca_01.2</v>
      </c>
      <c r="C1335" s="177" t="s">
        <v>31</v>
      </c>
      <c r="D1335" s="178" t="s">
        <v>495</v>
      </c>
      <c r="E1335" s="178" t="s">
        <v>567</v>
      </c>
      <c r="F1335" s="178" t="s">
        <v>568</v>
      </c>
      <c r="G1335" s="178" t="s">
        <v>533</v>
      </c>
      <c r="H1335" s="178" t="s">
        <v>5815</v>
      </c>
      <c r="I1335" s="214" t="s">
        <v>643</v>
      </c>
      <c r="J1335" s="82" t="s">
        <v>398</v>
      </c>
      <c r="K1335" s="82" t="s">
        <v>4224</v>
      </c>
      <c r="L1335" s="24" t="s">
        <v>272</v>
      </c>
      <c r="M1335" s="25" t="s">
        <v>272</v>
      </c>
      <c r="N1335" s="174" t="s">
        <v>7</v>
      </c>
      <c r="O1335" s="2" t="s">
        <v>7</v>
      </c>
      <c r="P1335" s="2" t="s">
        <v>7</v>
      </c>
      <c r="Q1335" s="2" t="s">
        <v>7</v>
      </c>
      <c r="R1335" s="2" t="s">
        <v>7</v>
      </c>
      <c r="S1335" s="25" t="s">
        <v>7</v>
      </c>
      <c r="T1335" s="215"/>
      <c r="U1335" s="24" t="s">
        <v>7</v>
      </c>
      <c r="V1335" s="2" t="s">
        <v>7</v>
      </c>
      <c r="W1335" s="2" t="s">
        <v>7</v>
      </c>
      <c r="X1335" s="2" t="s">
        <v>7</v>
      </c>
      <c r="Y1335" s="25" t="s">
        <v>7</v>
      </c>
    </row>
    <row r="1336" spans="1:25">
      <c r="A1336" s="134" t="str">
        <f t="shared" si="20"/>
        <v>MTca_01.3</v>
      </c>
      <c r="C1336" s="177" t="s">
        <v>31</v>
      </c>
      <c r="D1336" s="178" t="s">
        <v>495</v>
      </c>
      <c r="E1336" s="178" t="s">
        <v>569</v>
      </c>
      <c r="F1336" s="178" t="s">
        <v>570</v>
      </c>
      <c r="G1336" s="178" t="s">
        <v>540</v>
      </c>
      <c r="H1336" s="172" t="s">
        <v>5815</v>
      </c>
      <c r="I1336" s="216" t="s">
        <v>643</v>
      </c>
      <c r="J1336" s="82" t="s">
        <v>47</v>
      </c>
      <c r="K1336" s="82" t="s">
        <v>47</v>
      </c>
      <c r="L1336" s="24" t="s">
        <v>272</v>
      </c>
      <c r="M1336" s="25" t="s">
        <v>272</v>
      </c>
      <c r="N1336" s="174" t="s">
        <v>7</v>
      </c>
      <c r="O1336" s="2" t="s">
        <v>7</v>
      </c>
      <c r="P1336" s="2" t="s">
        <v>7</v>
      </c>
      <c r="Q1336" s="2" t="s">
        <v>7</v>
      </c>
      <c r="R1336" s="2" t="s">
        <v>7</v>
      </c>
      <c r="S1336" s="25" t="s">
        <v>7</v>
      </c>
      <c r="T1336" s="215"/>
      <c r="U1336" s="24" t="s">
        <v>272</v>
      </c>
      <c r="V1336" s="2" t="s">
        <v>272</v>
      </c>
      <c r="W1336" s="2" t="s">
        <v>272</v>
      </c>
      <c r="X1336" s="2" t="s">
        <v>272</v>
      </c>
      <c r="Y1336" s="25" t="s">
        <v>272</v>
      </c>
    </row>
    <row r="1337" spans="1:25">
      <c r="A1337" s="134" t="str">
        <f t="shared" si="20"/>
        <v>MTca_01.4</v>
      </c>
      <c r="C1337" s="177" t="s">
        <v>31</v>
      </c>
      <c r="D1337" s="178" t="s">
        <v>495</v>
      </c>
      <c r="E1337" s="178" t="s">
        <v>571</v>
      </c>
      <c r="F1337" s="178" t="s">
        <v>572</v>
      </c>
      <c r="G1337" s="178" t="s">
        <v>540</v>
      </c>
      <c r="H1337" s="178" t="s">
        <v>5815</v>
      </c>
      <c r="I1337" s="214" t="s">
        <v>643</v>
      </c>
      <c r="J1337" s="82" t="s">
        <v>398</v>
      </c>
      <c r="K1337" s="82" t="s">
        <v>4225</v>
      </c>
      <c r="L1337" s="24" t="s">
        <v>272</v>
      </c>
      <c r="M1337" s="25" t="s">
        <v>272</v>
      </c>
      <c r="N1337" s="174" t="s">
        <v>7</v>
      </c>
      <c r="O1337" s="2" t="s">
        <v>7</v>
      </c>
      <c r="P1337" s="2" t="s">
        <v>7</v>
      </c>
      <c r="Q1337" s="2" t="s">
        <v>7</v>
      </c>
      <c r="R1337" s="2" t="s">
        <v>7</v>
      </c>
      <c r="S1337" s="25" t="s">
        <v>7</v>
      </c>
      <c r="T1337" s="215"/>
      <c r="U1337" s="24" t="s">
        <v>272</v>
      </c>
      <c r="V1337" s="2" t="s">
        <v>272</v>
      </c>
      <c r="W1337" s="2" t="s">
        <v>272</v>
      </c>
      <c r="X1337" s="2" t="s">
        <v>272</v>
      </c>
      <c r="Y1337" s="25" t="s">
        <v>272</v>
      </c>
    </row>
    <row r="1338" spans="1:25">
      <c r="A1338" s="134" t="str">
        <f t="shared" si="20"/>
        <v>MTca_02.6</v>
      </c>
      <c r="C1338" s="177" t="s">
        <v>31</v>
      </c>
      <c r="D1338" s="178" t="s">
        <v>495</v>
      </c>
      <c r="E1338" s="178" t="s">
        <v>583</v>
      </c>
      <c r="F1338" s="178" t="s">
        <v>584</v>
      </c>
      <c r="G1338" s="178" t="s">
        <v>540</v>
      </c>
      <c r="H1338" s="178" t="s">
        <v>5815</v>
      </c>
      <c r="I1338" s="214" t="s">
        <v>643</v>
      </c>
      <c r="J1338" s="82" t="s">
        <v>47</v>
      </c>
      <c r="K1338" s="82" t="s">
        <v>47</v>
      </c>
      <c r="L1338" s="24" t="s">
        <v>272</v>
      </c>
      <c r="M1338" s="25" t="s">
        <v>272</v>
      </c>
      <c r="N1338" s="174" t="s">
        <v>7</v>
      </c>
      <c r="O1338" s="2" t="s">
        <v>7</v>
      </c>
      <c r="P1338" s="2" t="s">
        <v>7</v>
      </c>
      <c r="Q1338" s="2" t="s">
        <v>7</v>
      </c>
      <c r="R1338" s="2" t="s">
        <v>7</v>
      </c>
      <c r="S1338" s="25" t="s">
        <v>7</v>
      </c>
      <c r="T1338" s="215"/>
      <c r="U1338" s="24" t="s">
        <v>272</v>
      </c>
      <c r="V1338" s="2" t="s">
        <v>272</v>
      </c>
      <c r="W1338" s="2" t="s">
        <v>272</v>
      </c>
      <c r="X1338" s="2" t="s">
        <v>272</v>
      </c>
      <c r="Y1338" s="25" t="s">
        <v>272</v>
      </c>
    </row>
    <row r="1339" spans="1:25">
      <c r="A1339" s="134" t="str">
        <f t="shared" si="20"/>
        <v>MTca_03.1</v>
      </c>
      <c r="C1339" s="177" t="s">
        <v>31</v>
      </c>
      <c r="D1339" s="178" t="s">
        <v>495</v>
      </c>
      <c r="E1339" s="178" t="s">
        <v>585</v>
      </c>
      <c r="F1339" s="178" t="s">
        <v>586</v>
      </c>
      <c r="G1339" s="178" t="s">
        <v>533</v>
      </c>
      <c r="H1339" s="178" t="s">
        <v>5815</v>
      </c>
      <c r="I1339" s="214" t="s">
        <v>643</v>
      </c>
      <c r="J1339" s="82" t="s">
        <v>398</v>
      </c>
      <c r="K1339" s="82" t="s">
        <v>4224</v>
      </c>
      <c r="L1339" s="24" t="s">
        <v>272</v>
      </c>
      <c r="M1339" s="25" t="s">
        <v>272</v>
      </c>
      <c r="N1339" s="174" t="s">
        <v>7</v>
      </c>
      <c r="O1339" s="2" t="s">
        <v>7</v>
      </c>
      <c r="P1339" s="2" t="s">
        <v>7</v>
      </c>
      <c r="Q1339" s="2" t="s">
        <v>7</v>
      </c>
      <c r="R1339" s="2" t="s">
        <v>7</v>
      </c>
      <c r="S1339" s="25" t="s">
        <v>7</v>
      </c>
      <c r="T1339" s="215"/>
      <c r="U1339" s="24" t="s">
        <v>7</v>
      </c>
      <c r="V1339" s="2" t="s">
        <v>7</v>
      </c>
      <c r="W1339" s="2" t="s">
        <v>7</v>
      </c>
      <c r="X1339" s="2" t="s">
        <v>7</v>
      </c>
      <c r="Y1339" s="25" t="s">
        <v>7</v>
      </c>
    </row>
    <row r="1340" spans="1:25">
      <c r="A1340" s="134" t="str">
        <f t="shared" si="20"/>
        <v>MTca_03.1</v>
      </c>
      <c r="C1340" s="177" t="s">
        <v>31</v>
      </c>
      <c r="D1340" s="178" t="s">
        <v>495</v>
      </c>
      <c r="E1340" s="178" t="s">
        <v>585</v>
      </c>
      <c r="F1340" s="178" t="s">
        <v>586</v>
      </c>
      <c r="G1340" s="178" t="s">
        <v>533</v>
      </c>
      <c r="H1340" s="178" t="s">
        <v>5815</v>
      </c>
      <c r="I1340" s="214" t="s">
        <v>643</v>
      </c>
      <c r="J1340" s="82" t="s">
        <v>398</v>
      </c>
      <c r="K1340" s="82" t="s">
        <v>6234</v>
      </c>
      <c r="L1340" s="24" t="s">
        <v>272</v>
      </c>
      <c r="M1340" s="25" t="s">
        <v>272</v>
      </c>
      <c r="N1340" s="174" t="s">
        <v>7</v>
      </c>
      <c r="O1340" s="2" t="s">
        <v>7</v>
      </c>
      <c r="P1340" s="2" t="s">
        <v>7</v>
      </c>
      <c r="Q1340" s="2" t="s">
        <v>7</v>
      </c>
      <c r="R1340" s="2" t="s">
        <v>7</v>
      </c>
      <c r="S1340" s="25" t="s">
        <v>7</v>
      </c>
      <c r="T1340" s="215"/>
      <c r="U1340" s="24" t="s">
        <v>7</v>
      </c>
      <c r="V1340" s="2" t="s">
        <v>7</v>
      </c>
      <c r="W1340" s="2" t="s">
        <v>7</v>
      </c>
      <c r="X1340" s="2" t="s">
        <v>7</v>
      </c>
      <c r="Y1340" s="25" t="s">
        <v>7</v>
      </c>
    </row>
    <row r="1341" spans="1:25">
      <c r="A1341" s="134" t="str">
        <f t="shared" si="20"/>
        <v>MTca_03.2</v>
      </c>
      <c r="C1341" s="177" t="s">
        <v>31</v>
      </c>
      <c r="D1341" s="178" t="s">
        <v>495</v>
      </c>
      <c r="E1341" s="178" t="s">
        <v>587</v>
      </c>
      <c r="F1341" s="178" t="s">
        <v>588</v>
      </c>
      <c r="G1341" s="178" t="s">
        <v>540</v>
      </c>
      <c r="H1341" s="178" t="s">
        <v>5815</v>
      </c>
      <c r="I1341" s="214" t="s">
        <v>643</v>
      </c>
      <c r="J1341" s="82" t="s">
        <v>4215</v>
      </c>
      <c r="K1341" s="82" t="s">
        <v>4222</v>
      </c>
      <c r="L1341" s="24" t="s">
        <v>272</v>
      </c>
      <c r="M1341" s="25" t="s">
        <v>272</v>
      </c>
      <c r="N1341" s="174" t="s">
        <v>273</v>
      </c>
      <c r="O1341" s="2" t="s">
        <v>273</v>
      </c>
      <c r="P1341" s="2" t="s">
        <v>273</v>
      </c>
      <c r="Q1341" s="2" t="s">
        <v>273</v>
      </c>
      <c r="R1341" s="2" t="s">
        <v>273</v>
      </c>
      <c r="S1341" s="25" t="s">
        <v>273</v>
      </c>
      <c r="T1341" s="215" t="s">
        <v>6235</v>
      </c>
      <c r="U1341" s="24" t="s">
        <v>273</v>
      </c>
      <c r="V1341" s="2" t="s">
        <v>273</v>
      </c>
      <c r="W1341" s="2" t="s">
        <v>273</v>
      </c>
      <c r="X1341" s="2" t="s">
        <v>273</v>
      </c>
      <c r="Y1341" s="25" t="s">
        <v>273</v>
      </c>
    </row>
    <row r="1342" spans="1:25">
      <c r="A1342" s="134" t="str">
        <f t="shared" si="20"/>
        <v>MTca_03.3</v>
      </c>
      <c r="C1342" s="177" t="s">
        <v>31</v>
      </c>
      <c r="D1342" s="178" t="s">
        <v>495</v>
      </c>
      <c r="E1342" s="178" t="s">
        <v>589</v>
      </c>
      <c r="F1342" s="178" t="s">
        <v>590</v>
      </c>
      <c r="G1342" s="178" t="s">
        <v>540</v>
      </c>
      <c r="H1342" s="178" t="s">
        <v>5815</v>
      </c>
      <c r="I1342" s="214" t="s">
        <v>643</v>
      </c>
      <c r="J1342" s="82" t="s">
        <v>398</v>
      </c>
      <c r="K1342" s="82" t="s">
        <v>4222</v>
      </c>
      <c r="L1342" s="24" t="s">
        <v>272</v>
      </c>
      <c r="M1342" s="25" t="s">
        <v>273</v>
      </c>
      <c r="N1342" s="174" t="s">
        <v>273</v>
      </c>
      <c r="O1342" s="2" t="s">
        <v>273</v>
      </c>
      <c r="P1342" s="2" t="s">
        <v>273</v>
      </c>
      <c r="Q1342" s="2" t="s">
        <v>273</v>
      </c>
      <c r="R1342" s="2" t="s">
        <v>273</v>
      </c>
      <c r="S1342" s="25" t="s">
        <v>272</v>
      </c>
      <c r="T1342" s="215"/>
      <c r="U1342" s="24" t="s">
        <v>273</v>
      </c>
      <c r="V1342" s="2" t="s">
        <v>273</v>
      </c>
      <c r="W1342" s="2" t="s">
        <v>273</v>
      </c>
      <c r="X1342" s="2" t="s">
        <v>273</v>
      </c>
      <c r="Y1342" s="25" t="s">
        <v>273</v>
      </c>
    </row>
    <row r="1343" spans="1:25">
      <c r="A1343" s="134" t="str">
        <f t="shared" si="20"/>
        <v>MTca_03.3</v>
      </c>
      <c r="C1343" s="177" t="s">
        <v>31</v>
      </c>
      <c r="D1343" s="178" t="s">
        <v>495</v>
      </c>
      <c r="E1343" s="178" t="s">
        <v>589</v>
      </c>
      <c r="F1343" s="178" t="s">
        <v>590</v>
      </c>
      <c r="G1343" s="178" t="s">
        <v>540</v>
      </c>
      <c r="H1343" s="178" t="s">
        <v>5815</v>
      </c>
      <c r="I1343" s="214" t="s">
        <v>643</v>
      </c>
      <c r="J1343" s="82" t="s">
        <v>4215</v>
      </c>
      <c r="K1343" s="82" t="s">
        <v>4226</v>
      </c>
      <c r="L1343" s="24" t="s">
        <v>272</v>
      </c>
      <c r="M1343" s="25" t="s">
        <v>272</v>
      </c>
      <c r="N1343" s="174" t="s">
        <v>7</v>
      </c>
      <c r="O1343" s="2" t="s">
        <v>7</v>
      </c>
      <c r="P1343" s="2" t="s">
        <v>7</v>
      </c>
      <c r="Q1343" s="2" t="s">
        <v>7</v>
      </c>
      <c r="R1343" s="2" t="s">
        <v>7</v>
      </c>
      <c r="S1343" s="25" t="s">
        <v>7</v>
      </c>
      <c r="T1343" s="215"/>
      <c r="U1343" s="24" t="s">
        <v>272</v>
      </c>
      <c r="V1343" s="2" t="s">
        <v>272</v>
      </c>
      <c r="W1343" s="2" t="s">
        <v>272</v>
      </c>
      <c r="X1343" s="2" t="s">
        <v>272</v>
      </c>
      <c r="Y1343" s="25" t="s">
        <v>272</v>
      </c>
    </row>
    <row r="1344" spans="1:25">
      <c r="A1344" s="134" t="str">
        <f t="shared" si="20"/>
        <v>MTca_04.2</v>
      </c>
      <c r="C1344" s="177" t="s">
        <v>31</v>
      </c>
      <c r="D1344" s="178" t="s">
        <v>495</v>
      </c>
      <c r="E1344" s="178" t="s">
        <v>593</v>
      </c>
      <c r="F1344" s="178" t="s">
        <v>594</v>
      </c>
      <c r="G1344" s="178" t="s">
        <v>540</v>
      </c>
      <c r="H1344" s="172" t="s">
        <v>5815</v>
      </c>
      <c r="I1344" s="216" t="s">
        <v>643</v>
      </c>
      <c r="J1344" s="82" t="s">
        <v>4204</v>
      </c>
      <c r="K1344" s="82" t="s">
        <v>4214</v>
      </c>
      <c r="L1344" s="24" t="s">
        <v>272</v>
      </c>
      <c r="M1344" s="25" t="s">
        <v>272</v>
      </c>
      <c r="N1344" s="174" t="s">
        <v>7</v>
      </c>
      <c r="O1344" s="2" t="s">
        <v>7</v>
      </c>
      <c r="P1344" s="2" t="s">
        <v>7</v>
      </c>
      <c r="Q1344" s="2" t="s">
        <v>7</v>
      </c>
      <c r="R1344" s="2" t="s">
        <v>7</v>
      </c>
      <c r="S1344" s="25" t="s">
        <v>7</v>
      </c>
      <c r="T1344" s="215"/>
      <c r="U1344" s="24" t="s">
        <v>272</v>
      </c>
      <c r="V1344" s="2" t="s">
        <v>272</v>
      </c>
      <c r="W1344" s="2" t="s">
        <v>272</v>
      </c>
      <c r="X1344" s="2" t="s">
        <v>272</v>
      </c>
      <c r="Y1344" s="25" t="s">
        <v>272</v>
      </c>
    </row>
    <row r="1345" spans="1:25">
      <c r="A1345" s="134" t="str">
        <f t="shared" si="20"/>
        <v>MTca_04.3</v>
      </c>
      <c r="C1345" s="177" t="s">
        <v>31</v>
      </c>
      <c r="D1345" s="178" t="s">
        <v>495</v>
      </c>
      <c r="E1345" s="178" t="s">
        <v>595</v>
      </c>
      <c r="F1345" s="178" t="s">
        <v>596</v>
      </c>
      <c r="G1345" s="178" t="s">
        <v>540</v>
      </c>
      <c r="H1345" s="178" t="s">
        <v>5815</v>
      </c>
      <c r="I1345" s="214" t="s">
        <v>643</v>
      </c>
      <c r="J1345" s="82" t="s">
        <v>47</v>
      </c>
      <c r="K1345" s="82" t="s">
        <v>47</v>
      </c>
      <c r="L1345" s="24" t="s">
        <v>272</v>
      </c>
      <c r="M1345" s="25" t="s">
        <v>272</v>
      </c>
      <c r="N1345" s="174" t="s">
        <v>7</v>
      </c>
      <c r="O1345" s="2" t="s">
        <v>7</v>
      </c>
      <c r="P1345" s="2" t="s">
        <v>7</v>
      </c>
      <c r="Q1345" s="2" t="s">
        <v>7</v>
      </c>
      <c r="R1345" s="2" t="s">
        <v>7</v>
      </c>
      <c r="S1345" s="25" t="s">
        <v>7</v>
      </c>
      <c r="T1345" s="215"/>
      <c r="U1345" s="24" t="s">
        <v>272</v>
      </c>
      <c r="V1345" s="2" t="s">
        <v>272</v>
      </c>
      <c r="W1345" s="2" t="s">
        <v>272</v>
      </c>
      <c r="X1345" s="2" t="s">
        <v>272</v>
      </c>
      <c r="Y1345" s="25" t="s">
        <v>272</v>
      </c>
    </row>
    <row r="1346" spans="1:25">
      <c r="A1346" s="134" t="str">
        <f t="shared" si="20"/>
        <v>MTca_05.2</v>
      </c>
      <c r="C1346" s="177" t="s">
        <v>31</v>
      </c>
      <c r="D1346" s="178" t="s">
        <v>495</v>
      </c>
      <c r="E1346" s="178" t="s">
        <v>599</v>
      </c>
      <c r="F1346" s="178" t="s">
        <v>600</v>
      </c>
      <c r="G1346" s="178" t="s">
        <v>540</v>
      </c>
      <c r="H1346" s="178" t="s">
        <v>5815</v>
      </c>
      <c r="I1346" s="214" t="s">
        <v>643</v>
      </c>
      <c r="J1346" s="82" t="s">
        <v>47</v>
      </c>
      <c r="K1346" s="82" t="s">
        <v>47</v>
      </c>
      <c r="L1346" s="24" t="s">
        <v>272</v>
      </c>
      <c r="M1346" s="25" t="s">
        <v>272</v>
      </c>
      <c r="N1346" s="174" t="s">
        <v>7</v>
      </c>
      <c r="O1346" s="2" t="s">
        <v>7</v>
      </c>
      <c r="P1346" s="2" t="s">
        <v>7</v>
      </c>
      <c r="Q1346" s="2" t="s">
        <v>7</v>
      </c>
      <c r="R1346" s="2" t="s">
        <v>7</v>
      </c>
      <c r="S1346" s="25" t="s">
        <v>7</v>
      </c>
      <c r="T1346" s="215"/>
      <c r="U1346" s="24" t="s">
        <v>272</v>
      </c>
      <c r="V1346" s="2" t="s">
        <v>272</v>
      </c>
      <c r="W1346" s="2" t="s">
        <v>272</v>
      </c>
      <c r="X1346" s="2" t="s">
        <v>272</v>
      </c>
      <c r="Y1346" s="25" t="s">
        <v>272</v>
      </c>
    </row>
    <row r="1347" spans="1:25">
      <c r="A1347" s="134" t="str">
        <f t="shared" si="20"/>
        <v>MTfa_01.4</v>
      </c>
      <c r="C1347" s="177" t="s">
        <v>31</v>
      </c>
      <c r="D1347" s="178" t="s">
        <v>2</v>
      </c>
      <c r="E1347" s="178" t="s">
        <v>609</v>
      </c>
      <c r="F1347" s="178" t="s">
        <v>610</v>
      </c>
      <c r="G1347" s="178" t="s">
        <v>540</v>
      </c>
      <c r="H1347" s="178" t="s">
        <v>5815</v>
      </c>
      <c r="I1347" s="214" t="s">
        <v>643</v>
      </c>
      <c r="J1347" s="82" t="s">
        <v>47</v>
      </c>
      <c r="K1347" s="82" t="s">
        <v>47</v>
      </c>
      <c r="L1347" s="24" t="s">
        <v>272</v>
      </c>
      <c r="M1347" s="25" t="s">
        <v>272</v>
      </c>
      <c r="N1347" s="174" t="s">
        <v>7</v>
      </c>
      <c r="O1347" s="2" t="s">
        <v>7</v>
      </c>
      <c r="P1347" s="2" t="s">
        <v>7</v>
      </c>
      <c r="Q1347" s="2" t="s">
        <v>7</v>
      </c>
      <c r="R1347" s="2" t="s">
        <v>7</v>
      </c>
      <c r="S1347" s="25" t="s">
        <v>7</v>
      </c>
      <c r="T1347" s="215"/>
      <c r="U1347" s="24" t="s">
        <v>272</v>
      </c>
      <c r="V1347" s="2" t="s">
        <v>272</v>
      </c>
      <c r="W1347" s="2" t="s">
        <v>272</v>
      </c>
      <c r="X1347" s="2" t="s">
        <v>272</v>
      </c>
      <c r="Y1347" s="25" t="s">
        <v>272</v>
      </c>
    </row>
    <row r="1348" spans="1:25">
      <c r="A1348" s="134" t="str">
        <f t="shared" si="20"/>
        <v>MTfa_03.3</v>
      </c>
      <c r="C1348" s="177" t="s">
        <v>31</v>
      </c>
      <c r="D1348" s="178" t="s">
        <v>2</v>
      </c>
      <c r="E1348" s="178" t="s">
        <v>619</v>
      </c>
      <c r="F1348" s="178" t="s">
        <v>620</v>
      </c>
      <c r="G1348" s="178" t="s">
        <v>540</v>
      </c>
      <c r="H1348" s="178" t="s">
        <v>5815</v>
      </c>
      <c r="I1348" s="214" t="s">
        <v>643</v>
      </c>
      <c r="J1348" s="82" t="s">
        <v>398</v>
      </c>
      <c r="K1348" s="82" t="s">
        <v>4238</v>
      </c>
      <c r="L1348" s="24" t="s">
        <v>272</v>
      </c>
      <c r="M1348" s="25" t="s">
        <v>272</v>
      </c>
      <c r="N1348" s="174" t="s">
        <v>7</v>
      </c>
      <c r="O1348" s="2" t="s">
        <v>7</v>
      </c>
      <c r="P1348" s="2" t="s">
        <v>7</v>
      </c>
      <c r="Q1348" s="2" t="s">
        <v>7</v>
      </c>
      <c r="R1348" s="2" t="s">
        <v>7</v>
      </c>
      <c r="S1348" s="25" t="s">
        <v>7</v>
      </c>
      <c r="T1348" s="215"/>
      <c r="U1348" s="24" t="s">
        <v>272</v>
      </c>
      <c r="V1348" s="2" t="s">
        <v>272</v>
      </c>
      <c r="W1348" s="2" t="s">
        <v>272</v>
      </c>
      <c r="X1348" s="2" t="s">
        <v>272</v>
      </c>
      <c r="Y1348" s="25" t="s">
        <v>272</v>
      </c>
    </row>
    <row r="1349" spans="1:25">
      <c r="A1349" s="134" t="str">
        <f t="shared" si="20"/>
        <v>MTfa_03.3</v>
      </c>
      <c r="C1349" s="177" t="s">
        <v>31</v>
      </c>
      <c r="D1349" s="178" t="s">
        <v>2</v>
      </c>
      <c r="E1349" s="178" t="s">
        <v>619</v>
      </c>
      <c r="F1349" s="178" t="s">
        <v>620</v>
      </c>
      <c r="G1349" s="178" t="s">
        <v>540</v>
      </c>
      <c r="H1349" s="178" t="s">
        <v>5815</v>
      </c>
      <c r="I1349" s="214" t="s">
        <v>643</v>
      </c>
      <c r="J1349" s="82" t="s">
        <v>398</v>
      </c>
      <c r="K1349" s="82" t="s">
        <v>4239</v>
      </c>
      <c r="L1349" s="24" t="s">
        <v>272</v>
      </c>
      <c r="M1349" s="25" t="s">
        <v>272</v>
      </c>
      <c r="N1349" s="174" t="s">
        <v>7</v>
      </c>
      <c r="O1349" s="2" t="s">
        <v>7</v>
      </c>
      <c r="P1349" s="2" t="s">
        <v>7</v>
      </c>
      <c r="Q1349" s="2" t="s">
        <v>7</v>
      </c>
      <c r="R1349" s="2" t="s">
        <v>7</v>
      </c>
      <c r="S1349" s="25" t="s">
        <v>7</v>
      </c>
      <c r="T1349" s="215"/>
      <c r="U1349" s="24" t="s">
        <v>272</v>
      </c>
      <c r="V1349" s="2" t="s">
        <v>272</v>
      </c>
      <c r="W1349" s="2" t="s">
        <v>272</v>
      </c>
      <c r="X1349" s="2" t="s">
        <v>272</v>
      </c>
      <c r="Y1349" s="25" t="s">
        <v>272</v>
      </c>
    </row>
    <row r="1350" spans="1:25">
      <c r="A1350" s="134" t="str">
        <f t="shared" si="20"/>
        <v>MTst_02.1</v>
      </c>
      <c r="C1350" s="177" t="s">
        <v>31</v>
      </c>
      <c r="D1350" s="178" t="s">
        <v>3</v>
      </c>
      <c r="E1350" s="178" t="s">
        <v>899</v>
      </c>
      <c r="F1350" s="178" t="s">
        <v>900</v>
      </c>
      <c r="G1350" s="178" t="s">
        <v>540</v>
      </c>
      <c r="H1350" s="178" t="s">
        <v>5815</v>
      </c>
      <c r="I1350" s="214" t="s">
        <v>643</v>
      </c>
      <c r="J1350" s="82" t="s">
        <v>398</v>
      </c>
      <c r="K1350" s="82" t="s">
        <v>6236</v>
      </c>
      <c r="L1350" s="24" t="s">
        <v>272</v>
      </c>
      <c r="M1350" s="25" t="s">
        <v>272</v>
      </c>
      <c r="N1350" s="174" t="s">
        <v>7</v>
      </c>
      <c r="O1350" s="2" t="s">
        <v>7</v>
      </c>
      <c r="P1350" s="2" t="s">
        <v>7</v>
      </c>
      <c r="Q1350" s="2" t="s">
        <v>7</v>
      </c>
      <c r="R1350" s="2" t="s">
        <v>7</v>
      </c>
      <c r="S1350" s="25" t="s">
        <v>7</v>
      </c>
      <c r="T1350" s="215"/>
      <c r="U1350" s="24" t="s">
        <v>273</v>
      </c>
      <c r="V1350" s="2" t="s">
        <v>273</v>
      </c>
      <c r="W1350" s="2" t="s">
        <v>272</v>
      </c>
      <c r="X1350" s="2" t="s">
        <v>272</v>
      </c>
      <c r="Y1350" s="25" t="s">
        <v>272</v>
      </c>
    </row>
    <row r="1351" spans="1:25">
      <c r="A1351" s="134" t="str">
        <f t="shared" si="20"/>
        <v>MTst_02.1</v>
      </c>
      <c r="C1351" s="177" t="s">
        <v>31</v>
      </c>
      <c r="D1351" s="178" t="s">
        <v>3</v>
      </c>
      <c r="E1351" s="178" t="s">
        <v>899</v>
      </c>
      <c r="F1351" s="178" t="s">
        <v>900</v>
      </c>
      <c r="G1351" s="178" t="s">
        <v>540</v>
      </c>
      <c r="H1351" s="178" t="s">
        <v>5815</v>
      </c>
      <c r="I1351" s="214" t="s">
        <v>643</v>
      </c>
      <c r="J1351" s="82" t="s">
        <v>398</v>
      </c>
      <c r="K1351" s="82" t="s">
        <v>6237</v>
      </c>
      <c r="L1351" s="24" t="s">
        <v>272</v>
      </c>
      <c r="M1351" s="25" t="s">
        <v>272</v>
      </c>
      <c r="N1351" s="174" t="s">
        <v>7</v>
      </c>
      <c r="O1351" s="2" t="s">
        <v>7</v>
      </c>
      <c r="P1351" s="2" t="s">
        <v>7</v>
      </c>
      <c r="Q1351" s="2" t="s">
        <v>7</v>
      </c>
      <c r="R1351" s="2" t="s">
        <v>7</v>
      </c>
      <c r="S1351" s="25" t="s">
        <v>7</v>
      </c>
      <c r="T1351" s="215"/>
      <c r="U1351" s="24" t="s">
        <v>273</v>
      </c>
      <c r="V1351" s="2" t="s">
        <v>273</v>
      </c>
      <c r="W1351" s="2" t="s">
        <v>272</v>
      </c>
      <c r="X1351" s="2" t="s">
        <v>272</v>
      </c>
      <c r="Y1351" s="25" t="s">
        <v>272</v>
      </c>
    </row>
    <row r="1352" spans="1:25">
      <c r="A1352" s="134" t="str">
        <f t="shared" ref="A1352:A1415" si="21">C1352&amp;LOWER(LEFT(D1352,2))&amp;"_"&amp;IF(LEN(TRIM(LEFT(E1352,FIND(" ",E1352))))=3,"0"&amp;TRIM(LEFT(E1352,FIND(" ",E1352))),TRIM(LEFT(E1352,FIND(" ",E1352))))</f>
        <v>MTst_02.2</v>
      </c>
      <c r="C1352" s="177" t="s">
        <v>31</v>
      </c>
      <c r="D1352" s="178" t="s">
        <v>3</v>
      </c>
      <c r="E1352" s="178" t="s">
        <v>627</v>
      </c>
      <c r="F1352" s="178" t="s">
        <v>628</v>
      </c>
      <c r="G1352" s="178" t="s">
        <v>540</v>
      </c>
      <c r="H1352" s="172" t="s">
        <v>5815</v>
      </c>
      <c r="I1352" s="216" t="s">
        <v>643</v>
      </c>
      <c r="J1352" s="82" t="s">
        <v>4240</v>
      </c>
      <c r="K1352" s="82" t="s">
        <v>4242</v>
      </c>
      <c r="L1352" s="24" t="s">
        <v>272</v>
      </c>
      <c r="M1352" s="25" t="s">
        <v>272</v>
      </c>
      <c r="N1352" s="174" t="s">
        <v>7</v>
      </c>
      <c r="O1352" s="2" t="s">
        <v>7</v>
      </c>
      <c r="P1352" s="2" t="s">
        <v>7</v>
      </c>
      <c r="Q1352" s="2" t="s">
        <v>7</v>
      </c>
      <c r="R1352" s="2" t="s">
        <v>7</v>
      </c>
      <c r="S1352" s="25" t="s">
        <v>7</v>
      </c>
      <c r="T1352" s="215"/>
      <c r="U1352" s="24" t="s">
        <v>273</v>
      </c>
      <c r="V1352" s="2" t="s">
        <v>273</v>
      </c>
      <c r="W1352" s="2" t="s">
        <v>272</v>
      </c>
      <c r="X1352" s="2" t="s">
        <v>272</v>
      </c>
      <c r="Y1352" s="25" t="s">
        <v>272</v>
      </c>
    </row>
    <row r="1353" spans="1:25">
      <c r="A1353" s="134" t="str">
        <f t="shared" si="21"/>
        <v>MTst_02.2</v>
      </c>
      <c r="C1353" s="177" t="s">
        <v>31</v>
      </c>
      <c r="D1353" s="178" t="s">
        <v>3</v>
      </c>
      <c r="E1353" s="178" t="s">
        <v>627</v>
      </c>
      <c r="F1353" s="178" t="s">
        <v>628</v>
      </c>
      <c r="G1353" s="178" t="s">
        <v>540</v>
      </c>
      <c r="H1353" s="178" t="s">
        <v>5815</v>
      </c>
      <c r="I1353" s="214" t="s">
        <v>643</v>
      </c>
      <c r="J1353" s="82" t="s">
        <v>4240</v>
      </c>
      <c r="K1353" s="82" t="s">
        <v>6238</v>
      </c>
      <c r="L1353" s="24" t="s">
        <v>272</v>
      </c>
      <c r="M1353" s="25" t="s">
        <v>272</v>
      </c>
      <c r="N1353" s="174" t="s">
        <v>7</v>
      </c>
      <c r="O1353" s="2" t="s">
        <v>7</v>
      </c>
      <c r="P1353" s="2" t="s">
        <v>7</v>
      </c>
      <c r="Q1353" s="2" t="s">
        <v>7</v>
      </c>
      <c r="R1353" s="2" t="s">
        <v>7</v>
      </c>
      <c r="S1353" s="25" t="s">
        <v>7</v>
      </c>
      <c r="T1353" s="215"/>
      <c r="U1353" s="24" t="s">
        <v>273</v>
      </c>
      <c r="V1353" s="2" t="s">
        <v>273</v>
      </c>
      <c r="W1353" s="2" t="s">
        <v>272</v>
      </c>
      <c r="X1353" s="2" t="s">
        <v>272</v>
      </c>
      <c r="Y1353" s="25" t="s">
        <v>272</v>
      </c>
    </row>
    <row r="1354" spans="1:25">
      <c r="A1354" s="134" t="str">
        <f t="shared" si="21"/>
        <v>MTst_02.3</v>
      </c>
      <c r="C1354" s="177" t="s">
        <v>31</v>
      </c>
      <c r="D1354" s="178" t="s">
        <v>3</v>
      </c>
      <c r="E1354" s="178" t="s">
        <v>629</v>
      </c>
      <c r="F1354" s="178" t="s">
        <v>630</v>
      </c>
      <c r="G1354" s="178" t="s">
        <v>540</v>
      </c>
      <c r="H1354" s="178" t="s">
        <v>5815</v>
      </c>
      <c r="I1354" s="214" t="s">
        <v>643</v>
      </c>
      <c r="J1354" s="82" t="s">
        <v>398</v>
      </c>
      <c r="K1354" s="82" t="s">
        <v>4243</v>
      </c>
      <c r="L1354" s="24" t="s">
        <v>272</v>
      </c>
      <c r="M1354" s="25" t="s">
        <v>272</v>
      </c>
      <c r="N1354" s="174" t="s">
        <v>273</v>
      </c>
      <c r="O1354" s="2" t="s">
        <v>273</v>
      </c>
      <c r="P1354" s="2" t="s">
        <v>273</v>
      </c>
      <c r="Q1354" s="2" t="s">
        <v>273</v>
      </c>
      <c r="R1354" s="2" t="s">
        <v>273</v>
      </c>
      <c r="S1354" s="25" t="s">
        <v>273</v>
      </c>
      <c r="T1354" s="215"/>
      <c r="U1354" s="24" t="s">
        <v>272</v>
      </c>
      <c r="V1354" s="2" t="s">
        <v>272</v>
      </c>
      <c r="W1354" s="2" t="s">
        <v>272</v>
      </c>
      <c r="X1354" s="2" t="s">
        <v>272</v>
      </c>
      <c r="Y1354" s="25" t="s">
        <v>272</v>
      </c>
    </row>
    <row r="1355" spans="1:25">
      <c r="A1355" s="134" t="str">
        <f t="shared" si="21"/>
        <v>MTst_02.3</v>
      </c>
      <c r="C1355" s="177" t="s">
        <v>31</v>
      </c>
      <c r="D1355" s="178" t="s">
        <v>3</v>
      </c>
      <c r="E1355" s="178" t="s">
        <v>629</v>
      </c>
      <c r="F1355" s="178" t="s">
        <v>630</v>
      </c>
      <c r="G1355" s="178" t="s">
        <v>540</v>
      </c>
      <c r="H1355" s="178" t="s">
        <v>5815</v>
      </c>
      <c r="I1355" s="214" t="s">
        <v>643</v>
      </c>
      <c r="J1355" s="82" t="s">
        <v>398</v>
      </c>
      <c r="K1355" s="82" t="s">
        <v>6239</v>
      </c>
      <c r="L1355" s="24" t="s">
        <v>272</v>
      </c>
      <c r="M1355" s="25" t="s">
        <v>272</v>
      </c>
      <c r="N1355" s="174" t="s">
        <v>273</v>
      </c>
      <c r="O1355" s="2" t="s">
        <v>273</v>
      </c>
      <c r="P1355" s="2" t="s">
        <v>273</v>
      </c>
      <c r="Q1355" s="2" t="s">
        <v>273</v>
      </c>
      <c r="R1355" s="2" t="s">
        <v>273</v>
      </c>
      <c r="S1355" s="25" t="s">
        <v>273</v>
      </c>
      <c r="T1355" s="215"/>
      <c r="U1355" s="24" t="s">
        <v>273</v>
      </c>
      <c r="V1355" s="2" t="s">
        <v>273</v>
      </c>
      <c r="W1355" s="2" t="s">
        <v>272</v>
      </c>
      <c r="X1355" s="2" t="s">
        <v>273</v>
      </c>
      <c r="Y1355" s="25" t="s">
        <v>273</v>
      </c>
    </row>
    <row r="1356" spans="1:25">
      <c r="A1356" s="134" t="str">
        <f t="shared" si="21"/>
        <v>MTst_02.5</v>
      </c>
      <c r="C1356" s="177" t="s">
        <v>31</v>
      </c>
      <c r="D1356" s="178" t="s">
        <v>3</v>
      </c>
      <c r="E1356" s="178" t="s">
        <v>633</v>
      </c>
      <c r="F1356" s="178" t="s">
        <v>634</v>
      </c>
      <c r="G1356" s="178" t="s">
        <v>540</v>
      </c>
      <c r="H1356" s="178" t="s">
        <v>5815</v>
      </c>
      <c r="I1356" s="214" t="s">
        <v>643</v>
      </c>
      <c r="J1356" s="82" t="s">
        <v>398</v>
      </c>
      <c r="K1356" s="82" t="s">
        <v>4245</v>
      </c>
      <c r="L1356" s="24" t="s">
        <v>272</v>
      </c>
      <c r="M1356" s="25" t="s">
        <v>272</v>
      </c>
      <c r="N1356" s="174" t="s">
        <v>273</v>
      </c>
      <c r="O1356" s="2" t="s">
        <v>273</v>
      </c>
      <c r="P1356" s="2" t="s">
        <v>273</v>
      </c>
      <c r="Q1356" s="2" t="s">
        <v>273</v>
      </c>
      <c r="R1356" s="2" t="s">
        <v>273</v>
      </c>
      <c r="S1356" s="25" t="s">
        <v>273</v>
      </c>
      <c r="T1356" s="215"/>
      <c r="U1356" s="24" t="s">
        <v>272</v>
      </c>
      <c r="V1356" s="2" t="s">
        <v>272</v>
      </c>
      <c r="W1356" s="2" t="s">
        <v>272</v>
      </c>
      <c r="X1356" s="2" t="s">
        <v>272</v>
      </c>
      <c r="Y1356" s="25" t="s">
        <v>272</v>
      </c>
    </row>
    <row r="1357" spans="1:25">
      <c r="A1357" s="134" t="str">
        <f t="shared" si="21"/>
        <v>NLbu_02.1</v>
      </c>
      <c r="C1357" s="177" t="s">
        <v>32</v>
      </c>
      <c r="D1357" s="178" t="s">
        <v>1</v>
      </c>
      <c r="E1357" s="178" t="s">
        <v>538</v>
      </c>
      <c r="F1357" s="178" t="s">
        <v>539</v>
      </c>
      <c r="G1357" s="178" t="s">
        <v>540</v>
      </c>
      <c r="H1357" s="178" t="s">
        <v>5815</v>
      </c>
      <c r="I1357" s="214"/>
      <c r="J1357" s="82" t="s">
        <v>194</v>
      </c>
      <c r="K1357" s="82" t="s">
        <v>194</v>
      </c>
      <c r="L1357" s="24" t="s">
        <v>7</v>
      </c>
      <c r="M1357" s="25" t="s">
        <v>7</v>
      </c>
      <c r="N1357" s="174" t="s">
        <v>7</v>
      </c>
      <c r="O1357" s="2" t="s">
        <v>7</v>
      </c>
      <c r="P1357" s="2" t="s">
        <v>7</v>
      </c>
      <c r="Q1357" s="2" t="s">
        <v>7</v>
      </c>
      <c r="R1357" s="2" t="s">
        <v>7</v>
      </c>
      <c r="S1357" s="25" t="s">
        <v>7</v>
      </c>
      <c r="T1357" s="215" t="s">
        <v>7</v>
      </c>
      <c r="U1357" s="24" t="s">
        <v>7</v>
      </c>
      <c r="V1357" s="2" t="s">
        <v>7</v>
      </c>
      <c r="W1357" s="2" t="s">
        <v>7</v>
      </c>
      <c r="X1357" s="2" t="s">
        <v>7</v>
      </c>
      <c r="Y1357" s="25" t="s">
        <v>7</v>
      </c>
    </row>
    <row r="1358" spans="1:25">
      <c r="A1358" s="134" t="str">
        <f t="shared" si="21"/>
        <v>NLbu_03.1</v>
      </c>
      <c r="C1358" s="177" t="s">
        <v>32</v>
      </c>
      <c r="D1358" s="178" t="s">
        <v>1</v>
      </c>
      <c r="E1358" s="178" t="s">
        <v>541</v>
      </c>
      <c r="F1358" s="178" t="s">
        <v>542</v>
      </c>
      <c r="G1358" s="178" t="s">
        <v>540</v>
      </c>
      <c r="H1358" s="178" t="s">
        <v>5815</v>
      </c>
      <c r="I1358" s="214" t="s">
        <v>643</v>
      </c>
      <c r="J1358" s="82" t="s">
        <v>4252</v>
      </c>
      <c r="K1358" s="82" t="s">
        <v>4256</v>
      </c>
      <c r="L1358" s="24" t="s">
        <v>272</v>
      </c>
      <c r="M1358" s="25" t="s">
        <v>273</v>
      </c>
      <c r="N1358" s="174" t="s">
        <v>273</v>
      </c>
      <c r="O1358" s="2" t="s">
        <v>273</v>
      </c>
      <c r="P1358" s="2" t="s">
        <v>272</v>
      </c>
      <c r="Q1358" s="2" t="s">
        <v>272</v>
      </c>
      <c r="R1358" s="2" t="s">
        <v>272</v>
      </c>
      <c r="S1358" s="25" t="s">
        <v>272</v>
      </c>
      <c r="T1358" s="215"/>
      <c r="U1358" s="24" t="s">
        <v>273</v>
      </c>
      <c r="V1358" s="2" t="s">
        <v>273</v>
      </c>
      <c r="W1358" s="2" t="s">
        <v>272</v>
      </c>
      <c r="X1358" s="2" t="s">
        <v>273</v>
      </c>
      <c r="Y1358" s="25" t="s">
        <v>273</v>
      </c>
    </row>
    <row r="1359" spans="1:25">
      <c r="A1359" s="134" t="str">
        <f t="shared" si="21"/>
        <v>NLbu_03.1</v>
      </c>
      <c r="C1359" s="177" t="s">
        <v>32</v>
      </c>
      <c r="D1359" s="178" t="s">
        <v>1</v>
      </c>
      <c r="E1359" s="178" t="s">
        <v>541</v>
      </c>
      <c r="F1359" s="178" t="s">
        <v>542</v>
      </c>
      <c r="G1359" s="178" t="s">
        <v>540</v>
      </c>
      <c r="H1359" s="178" t="s">
        <v>5815</v>
      </c>
      <c r="I1359" s="214" t="s">
        <v>643</v>
      </c>
      <c r="J1359" s="82" t="s">
        <v>4252</v>
      </c>
      <c r="K1359" s="82" t="s">
        <v>6240</v>
      </c>
      <c r="L1359" s="24" t="s">
        <v>272</v>
      </c>
      <c r="M1359" s="25" t="s">
        <v>273</v>
      </c>
      <c r="N1359" s="174" t="s">
        <v>273</v>
      </c>
      <c r="O1359" s="2" t="s">
        <v>273</v>
      </c>
      <c r="P1359" s="2" t="s">
        <v>273</v>
      </c>
      <c r="Q1359" s="2" t="s">
        <v>273</v>
      </c>
      <c r="R1359" s="2" t="s">
        <v>273</v>
      </c>
      <c r="S1359" s="25" t="s">
        <v>272</v>
      </c>
      <c r="T1359" s="215"/>
      <c r="U1359" s="24" t="s">
        <v>273</v>
      </c>
      <c r="V1359" s="2" t="s">
        <v>273</v>
      </c>
      <c r="W1359" s="2" t="s">
        <v>272</v>
      </c>
      <c r="X1359" s="2" t="s">
        <v>273</v>
      </c>
      <c r="Y1359" s="25" t="s">
        <v>273</v>
      </c>
    </row>
    <row r="1360" spans="1:25">
      <c r="A1360" s="134" t="str">
        <f t="shared" si="21"/>
        <v>NLbu_04.1</v>
      </c>
      <c r="C1360" s="177" t="s">
        <v>32</v>
      </c>
      <c r="D1360" s="178" t="s">
        <v>1</v>
      </c>
      <c r="E1360" s="178" t="s">
        <v>543</v>
      </c>
      <c r="F1360" s="178" t="s">
        <v>544</v>
      </c>
      <c r="G1360" s="178" t="s">
        <v>540</v>
      </c>
      <c r="H1360" s="172" t="s">
        <v>5815</v>
      </c>
      <c r="I1360" s="216"/>
      <c r="J1360" s="82" t="s">
        <v>47</v>
      </c>
      <c r="K1360" s="82" t="s">
        <v>47</v>
      </c>
      <c r="L1360" s="24" t="s">
        <v>272</v>
      </c>
      <c r="M1360" s="25" t="s">
        <v>272</v>
      </c>
      <c r="N1360" s="174" t="s">
        <v>7</v>
      </c>
      <c r="O1360" s="2" t="s">
        <v>7</v>
      </c>
      <c r="P1360" s="2" t="s">
        <v>7</v>
      </c>
      <c r="Q1360" s="2" t="s">
        <v>7</v>
      </c>
      <c r="R1360" s="2" t="s">
        <v>7</v>
      </c>
      <c r="S1360" s="25" t="s">
        <v>7</v>
      </c>
      <c r="T1360" s="215"/>
      <c r="U1360" s="24" t="s">
        <v>272</v>
      </c>
      <c r="V1360" s="2" t="s">
        <v>272</v>
      </c>
      <c r="W1360" s="2" t="s">
        <v>272</v>
      </c>
      <c r="X1360" s="2" t="s">
        <v>272</v>
      </c>
      <c r="Y1360" s="25" t="s">
        <v>272</v>
      </c>
    </row>
    <row r="1361" spans="1:25">
      <c r="A1361" s="134" t="str">
        <f t="shared" si="21"/>
        <v>NLbu_04.2</v>
      </c>
      <c r="C1361" s="177" t="s">
        <v>32</v>
      </c>
      <c r="D1361" s="178" t="s">
        <v>1</v>
      </c>
      <c r="E1361" s="178" t="s">
        <v>545</v>
      </c>
      <c r="F1361" s="178" t="s">
        <v>546</v>
      </c>
      <c r="G1361" s="178" t="s">
        <v>540</v>
      </c>
      <c r="H1361" s="178" t="s">
        <v>5815</v>
      </c>
      <c r="I1361" s="214" t="s">
        <v>643</v>
      </c>
      <c r="J1361" s="82" t="s">
        <v>47</v>
      </c>
      <c r="K1361" s="82" t="s">
        <v>47</v>
      </c>
      <c r="L1361" s="24" t="s">
        <v>272</v>
      </c>
      <c r="M1361" s="25" t="s">
        <v>272</v>
      </c>
      <c r="N1361" s="174" t="s">
        <v>7</v>
      </c>
      <c r="O1361" s="2" t="s">
        <v>7</v>
      </c>
      <c r="P1361" s="2" t="s">
        <v>7</v>
      </c>
      <c r="Q1361" s="2" t="s">
        <v>7</v>
      </c>
      <c r="R1361" s="2" t="s">
        <v>7</v>
      </c>
      <c r="S1361" s="25" t="s">
        <v>7</v>
      </c>
      <c r="T1361" s="215"/>
      <c r="U1361" s="24" t="s">
        <v>272</v>
      </c>
      <c r="V1361" s="2" t="s">
        <v>272</v>
      </c>
      <c r="W1361" s="2" t="s">
        <v>272</v>
      </c>
      <c r="X1361" s="2" t="s">
        <v>272</v>
      </c>
      <c r="Y1361" s="25" t="s">
        <v>272</v>
      </c>
    </row>
    <row r="1362" spans="1:25">
      <c r="A1362" s="134" t="str">
        <f t="shared" si="21"/>
        <v>NLbu_05.1</v>
      </c>
      <c r="C1362" s="177" t="s">
        <v>32</v>
      </c>
      <c r="D1362" s="178" t="s">
        <v>1</v>
      </c>
      <c r="E1362" s="178" t="s">
        <v>547</v>
      </c>
      <c r="F1362" s="178" t="s">
        <v>548</v>
      </c>
      <c r="G1362" s="178" t="s">
        <v>540</v>
      </c>
      <c r="H1362" s="178" t="s">
        <v>5815</v>
      </c>
      <c r="I1362" s="214" t="s">
        <v>643</v>
      </c>
      <c r="J1362" s="82" t="s">
        <v>47</v>
      </c>
      <c r="K1362" s="82" t="s">
        <v>47</v>
      </c>
      <c r="L1362" s="24" t="s">
        <v>272</v>
      </c>
      <c r="M1362" s="25" t="s">
        <v>272</v>
      </c>
      <c r="N1362" s="174" t="s">
        <v>7</v>
      </c>
      <c r="O1362" s="2" t="s">
        <v>7</v>
      </c>
      <c r="P1362" s="2" t="s">
        <v>7</v>
      </c>
      <c r="Q1362" s="2" t="s">
        <v>7</v>
      </c>
      <c r="R1362" s="2" t="s">
        <v>7</v>
      </c>
      <c r="S1362" s="25" t="s">
        <v>7</v>
      </c>
      <c r="T1362" s="215"/>
      <c r="U1362" s="24" t="s">
        <v>272</v>
      </c>
      <c r="V1362" s="2" t="s">
        <v>272</v>
      </c>
      <c r="W1362" s="2" t="s">
        <v>272</v>
      </c>
      <c r="X1362" s="2" t="s">
        <v>272</v>
      </c>
      <c r="Y1362" s="25" t="s">
        <v>272</v>
      </c>
    </row>
    <row r="1363" spans="1:25">
      <c r="A1363" s="134" t="str">
        <f t="shared" si="21"/>
        <v>NLbu_06.1</v>
      </c>
      <c r="C1363" s="177" t="s">
        <v>32</v>
      </c>
      <c r="D1363" s="178" t="s">
        <v>1</v>
      </c>
      <c r="E1363" s="178" t="s">
        <v>553</v>
      </c>
      <c r="F1363" s="178" t="s">
        <v>554</v>
      </c>
      <c r="G1363" s="178" t="s">
        <v>540</v>
      </c>
      <c r="H1363" s="178" t="s">
        <v>5815</v>
      </c>
      <c r="I1363" s="214" t="s">
        <v>643</v>
      </c>
      <c r="J1363" s="82" t="s">
        <v>399</v>
      </c>
      <c r="K1363" s="82" t="s">
        <v>6241</v>
      </c>
      <c r="L1363" s="24" t="s">
        <v>272</v>
      </c>
      <c r="M1363" s="25" t="s">
        <v>273</v>
      </c>
      <c r="N1363" s="174" t="s">
        <v>273</v>
      </c>
      <c r="O1363" s="2" t="s">
        <v>273</v>
      </c>
      <c r="P1363" s="2" t="s">
        <v>273</v>
      </c>
      <c r="Q1363" s="2" t="s">
        <v>273</v>
      </c>
      <c r="R1363" s="2" t="s">
        <v>273</v>
      </c>
      <c r="S1363" s="25" t="s">
        <v>272</v>
      </c>
      <c r="T1363" s="215"/>
      <c r="U1363" s="24" t="s">
        <v>273</v>
      </c>
      <c r="V1363" s="2" t="s">
        <v>273</v>
      </c>
      <c r="W1363" s="2" t="s">
        <v>272</v>
      </c>
      <c r="X1363" s="2" t="s">
        <v>273</v>
      </c>
      <c r="Y1363" s="25" t="s">
        <v>273</v>
      </c>
    </row>
    <row r="1364" spans="1:25">
      <c r="A1364" s="134" t="str">
        <f t="shared" si="21"/>
        <v>NLbu_06.2</v>
      </c>
      <c r="C1364" s="177" t="s">
        <v>32</v>
      </c>
      <c r="D1364" s="178" t="s">
        <v>1</v>
      </c>
      <c r="E1364" s="178" t="s">
        <v>555</v>
      </c>
      <c r="F1364" s="178" t="s">
        <v>556</v>
      </c>
      <c r="G1364" s="178" t="s">
        <v>540</v>
      </c>
      <c r="H1364" s="178" t="s">
        <v>5815</v>
      </c>
      <c r="I1364" s="214"/>
      <c r="J1364" s="82" t="s">
        <v>194</v>
      </c>
      <c r="K1364" s="82" t="s">
        <v>194</v>
      </c>
      <c r="L1364" s="24" t="s">
        <v>7</v>
      </c>
      <c r="M1364" s="25" t="s">
        <v>7</v>
      </c>
      <c r="N1364" s="174" t="s">
        <v>7</v>
      </c>
      <c r="O1364" s="2" t="s">
        <v>7</v>
      </c>
      <c r="P1364" s="2" t="s">
        <v>7</v>
      </c>
      <c r="Q1364" s="2" t="s">
        <v>7</v>
      </c>
      <c r="R1364" s="2" t="s">
        <v>7</v>
      </c>
      <c r="S1364" s="25" t="s">
        <v>7</v>
      </c>
      <c r="T1364" s="215" t="s">
        <v>7</v>
      </c>
      <c r="U1364" s="24" t="s">
        <v>7</v>
      </c>
      <c r="V1364" s="2" t="s">
        <v>7</v>
      </c>
      <c r="W1364" s="2" t="s">
        <v>7</v>
      </c>
      <c r="X1364" s="2" t="s">
        <v>7</v>
      </c>
      <c r="Y1364" s="25" t="s">
        <v>7</v>
      </c>
    </row>
    <row r="1365" spans="1:25">
      <c r="A1365" s="134" t="str">
        <f t="shared" si="21"/>
        <v>NLbu_07.1</v>
      </c>
      <c r="C1365" s="177" t="s">
        <v>32</v>
      </c>
      <c r="D1365" s="178" t="s">
        <v>1</v>
      </c>
      <c r="E1365" s="178" t="s">
        <v>561</v>
      </c>
      <c r="F1365" s="178" t="s">
        <v>562</v>
      </c>
      <c r="G1365" s="178" t="s">
        <v>533</v>
      </c>
      <c r="H1365" s="178" t="s">
        <v>5815</v>
      </c>
      <c r="I1365" s="214" t="s">
        <v>643</v>
      </c>
      <c r="J1365" s="82" t="s">
        <v>4263</v>
      </c>
      <c r="K1365" s="82" t="s">
        <v>4264</v>
      </c>
      <c r="L1365" s="24" t="s">
        <v>272</v>
      </c>
      <c r="M1365" s="25" t="s">
        <v>272</v>
      </c>
      <c r="N1365" s="174" t="s">
        <v>272</v>
      </c>
      <c r="O1365" s="2" t="s">
        <v>273</v>
      </c>
      <c r="P1365" s="2" t="s">
        <v>273</v>
      </c>
      <c r="Q1365" s="2" t="s">
        <v>272</v>
      </c>
      <c r="R1365" s="2" t="s">
        <v>273</v>
      </c>
      <c r="S1365" s="25" t="s">
        <v>273</v>
      </c>
      <c r="T1365" s="215"/>
      <c r="U1365" s="24" t="s">
        <v>7</v>
      </c>
      <c r="V1365" s="2" t="s">
        <v>7</v>
      </c>
      <c r="W1365" s="2" t="s">
        <v>7</v>
      </c>
      <c r="X1365" s="2" t="s">
        <v>7</v>
      </c>
      <c r="Y1365" s="25" t="s">
        <v>7</v>
      </c>
    </row>
    <row r="1366" spans="1:25">
      <c r="A1366" s="134" t="str">
        <f t="shared" si="21"/>
        <v>NLbu_07.1</v>
      </c>
      <c r="C1366" s="177" t="s">
        <v>32</v>
      </c>
      <c r="D1366" s="178" t="s">
        <v>1</v>
      </c>
      <c r="E1366" s="178" t="s">
        <v>561</v>
      </c>
      <c r="F1366" s="178" t="s">
        <v>562</v>
      </c>
      <c r="G1366" s="178" t="s">
        <v>533</v>
      </c>
      <c r="H1366" s="178" t="s">
        <v>5815</v>
      </c>
      <c r="I1366" s="214" t="s">
        <v>643</v>
      </c>
      <c r="J1366" s="82" t="s">
        <v>4252</v>
      </c>
      <c r="K1366" s="82" t="s">
        <v>6242</v>
      </c>
      <c r="L1366" s="24" t="s">
        <v>272</v>
      </c>
      <c r="M1366" s="25" t="s">
        <v>272</v>
      </c>
      <c r="N1366" s="174" t="s">
        <v>272</v>
      </c>
      <c r="O1366" s="2" t="s">
        <v>273</v>
      </c>
      <c r="P1366" s="2" t="s">
        <v>273</v>
      </c>
      <c r="Q1366" s="2" t="s">
        <v>272</v>
      </c>
      <c r="R1366" s="2" t="s">
        <v>273</v>
      </c>
      <c r="S1366" s="25" t="s">
        <v>273</v>
      </c>
      <c r="T1366" s="215"/>
      <c r="U1366" s="24" t="s">
        <v>7</v>
      </c>
      <c r="V1366" s="2" t="s">
        <v>7</v>
      </c>
      <c r="W1366" s="2" t="s">
        <v>7</v>
      </c>
      <c r="X1366" s="2" t="s">
        <v>7</v>
      </c>
      <c r="Y1366" s="25" t="s">
        <v>7</v>
      </c>
    </row>
    <row r="1367" spans="1:25">
      <c r="A1367" s="134" t="str">
        <f t="shared" si="21"/>
        <v>NLbu_07.2</v>
      </c>
      <c r="C1367" s="177" t="s">
        <v>32</v>
      </c>
      <c r="D1367" s="178" t="s">
        <v>1</v>
      </c>
      <c r="E1367" s="178" t="s">
        <v>563</v>
      </c>
      <c r="F1367" s="178" t="s">
        <v>564</v>
      </c>
      <c r="G1367" s="178" t="s">
        <v>540</v>
      </c>
      <c r="H1367" s="178" t="s">
        <v>5815</v>
      </c>
      <c r="I1367" s="214" t="s">
        <v>643</v>
      </c>
      <c r="J1367" s="82" t="s">
        <v>4250</v>
      </c>
      <c r="K1367" s="82" t="s">
        <v>4268</v>
      </c>
      <c r="L1367" s="24" t="s">
        <v>273</v>
      </c>
      <c r="M1367" s="25" t="s">
        <v>273</v>
      </c>
      <c r="N1367" s="174" t="s">
        <v>273</v>
      </c>
      <c r="O1367" s="2" t="s">
        <v>273</v>
      </c>
      <c r="P1367" s="2" t="s">
        <v>272</v>
      </c>
      <c r="Q1367" s="2" t="s">
        <v>272</v>
      </c>
      <c r="R1367" s="2" t="s">
        <v>272</v>
      </c>
      <c r="S1367" s="25" t="s">
        <v>273</v>
      </c>
      <c r="T1367" s="215"/>
      <c r="U1367" s="24" t="s">
        <v>273</v>
      </c>
      <c r="V1367" s="2" t="s">
        <v>273</v>
      </c>
      <c r="W1367" s="2" t="s">
        <v>273</v>
      </c>
      <c r="X1367" s="2" t="s">
        <v>273</v>
      </c>
      <c r="Y1367" s="25" t="s">
        <v>273</v>
      </c>
    </row>
    <row r="1368" spans="1:25">
      <c r="A1368" s="134" t="str">
        <f t="shared" si="21"/>
        <v>NLbu_07.2</v>
      </c>
      <c r="C1368" s="177" t="s">
        <v>32</v>
      </c>
      <c r="D1368" s="178" t="s">
        <v>1</v>
      </c>
      <c r="E1368" s="178" t="s">
        <v>563</v>
      </c>
      <c r="F1368" s="178" t="s">
        <v>564</v>
      </c>
      <c r="G1368" s="178" t="s">
        <v>540</v>
      </c>
      <c r="H1368" s="172" t="s">
        <v>5815</v>
      </c>
      <c r="I1368" s="216" t="s">
        <v>643</v>
      </c>
      <c r="J1368" s="82" t="s">
        <v>4263</v>
      </c>
      <c r="K1368" s="82" t="s">
        <v>4264</v>
      </c>
      <c r="L1368" s="24" t="s">
        <v>273</v>
      </c>
      <c r="M1368" s="25" t="s">
        <v>273</v>
      </c>
      <c r="N1368" s="174" t="s">
        <v>272</v>
      </c>
      <c r="O1368" s="2" t="s">
        <v>273</v>
      </c>
      <c r="P1368" s="2" t="s">
        <v>273</v>
      </c>
      <c r="Q1368" s="2" t="s">
        <v>272</v>
      </c>
      <c r="R1368" s="2" t="s">
        <v>272</v>
      </c>
      <c r="S1368" s="25" t="s">
        <v>273</v>
      </c>
      <c r="T1368" s="215"/>
      <c r="U1368" s="24" t="s">
        <v>272</v>
      </c>
      <c r="V1368" s="2" t="s">
        <v>273</v>
      </c>
      <c r="W1368" s="2" t="s">
        <v>273</v>
      </c>
      <c r="X1368" s="2" t="s">
        <v>273</v>
      </c>
      <c r="Y1368" s="25" t="s">
        <v>273</v>
      </c>
    </row>
    <row r="1369" spans="1:25">
      <c r="A1369" s="134" t="str">
        <f t="shared" si="21"/>
        <v>NLbu_07.2</v>
      </c>
      <c r="C1369" s="177" t="s">
        <v>32</v>
      </c>
      <c r="D1369" s="178" t="s">
        <v>1</v>
      </c>
      <c r="E1369" s="178" t="s">
        <v>563</v>
      </c>
      <c r="F1369" s="178" t="s">
        <v>564</v>
      </c>
      <c r="G1369" s="178" t="s">
        <v>540</v>
      </c>
      <c r="H1369" s="178" t="s">
        <v>5815</v>
      </c>
      <c r="I1369" s="214" t="s">
        <v>643</v>
      </c>
      <c r="J1369" s="82" t="s">
        <v>4263</v>
      </c>
      <c r="K1369" s="82" t="s">
        <v>4269</v>
      </c>
      <c r="L1369" s="24" t="s">
        <v>272</v>
      </c>
      <c r="M1369" s="25" t="s">
        <v>273</v>
      </c>
      <c r="N1369" s="174" t="s">
        <v>272</v>
      </c>
      <c r="O1369" s="2" t="s">
        <v>273</v>
      </c>
      <c r="P1369" s="2" t="s">
        <v>273</v>
      </c>
      <c r="Q1369" s="2" t="s">
        <v>272</v>
      </c>
      <c r="R1369" s="2" t="s">
        <v>273</v>
      </c>
      <c r="S1369" s="25" t="s">
        <v>273</v>
      </c>
      <c r="T1369" s="215"/>
      <c r="U1369" s="24" t="s">
        <v>272</v>
      </c>
      <c r="V1369" s="2" t="s">
        <v>273</v>
      </c>
      <c r="W1369" s="2" t="s">
        <v>273</v>
      </c>
      <c r="X1369" s="2" t="s">
        <v>273</v>
      </c>
      <c r="Y1369" s="25" t="s">
        <v>273</v>
      </c>
    </row>
    <row r="1370" spans="1:25">
      <c r="A1370" s="134" t="str">
        <f t="shared" si="21"/>
        <v>NLca_01.1</v>
      </c>
      <c r="C1370" s="177" t="s">
        <v>32</v>
      </c>
      <c r="D1370" s="178" t="s">
        <v>495</v>
      </c>
      <c r="E1370" s="178" t="s">
        <v>565</v>
      </c>
      <c r="F1370" s="178" t="s">
        <v>566</v>
      </c>
      <c r="G1370" s="178" t="s">
        <v>540</v>
      </c>
      <c r="H1370" s="178" t="s">
        <v>5815</v>
      </c>
      <c r="I1370" s="214" t="s">
        <v>643</v>
      </c>
      <c r="J1370" s="82" t="s">
        <v>401</v>
      </c>
      <c r="K1370" s="82" t="s">
        <v>6243</v>
      </c>
      <c r="L1370" s="24" t="s">
        <v>272</v>
      </c>
      <c r="M1370" s="25" t="s">
        <v>273</v>
      </c>
      <c r="N1370" s="174" t="s">
        <v>272</v>
      </c>
      <c r="O1370" s="2" t="s">
        <v>273</v>
      </c>
      <c r="P1370" s="2" t="s">
        <v>273</v>
      </c>
      <c r="Q1370" s="2" t="s">
        <v>272</v>
      </c>
      <c r="R1370" s="2" t="s">
        <v>272</v>
      </c>
      <c r="S1370" s="25" t="s">
        <v>272</v>
      </c>
      <c r="T1370" s="215" t="s">
        <v>6244</v>
      </c>
      <c r="U1370" s="24" t="s">
        <v>272</v>
      </c>
      <c r="V1370" s="2" t="s">
        <v>272</v>
      </c>
      <c r="W1370" s="2" t="s">
        <v>273</v>
      </c>
      <c r="X1370" s="2" t="s">
        <v>273</v>
      </c>
      <c r="Y1370" s="25" t="s">
        <v>273</v>
      </c>
    </row>
    <row r="1371" spans="1:25">
      <c r="A1371" s="134" t="str">
        <f t="shared" si="21"/>
        <v>NLca_01.1</v>
      </c>
      <c r="C1371" s="177" t="s">
        <v>32</v>
      </c>
      <c r="D1371" s="178" t="s">
        <v>495</v>
      </c>
      <c r="E1371" s="178" t="s">
        <v>565</v>
      </c>
      <c r="F1371" s="178" t="s">
        <v>566</v>
      </c>
      <c r="G1371" s="178" t="s">
        <v>540</v>
      </c>
      <c r="H1371" s="178" t="s">
        <v>5815</v>
      </c>
      <c r="I1371" s="214" t="s">
        <v>643</v>
      </c>
      <c r="J1371" s="82" t="s">
        <v>401</v>
      </c>
      <c r="K1371" s="82" t="s">
        <v>6245</v>
      </c>
      <c r="L1371" s="24" t="s">
        <v>272</v>
      </c>
      <c r="M1371" s="25" t="s">
        <v>273</v>
      </c>
      <c r="N1371" s="174" t="s">
        <v>272</v>
      </c>
      <c r="O1371" s="2" t="s">
        <v>273</v>
      </c>
      <c r="P1371" s="2" t="s">
        <v>273</v>
      </c>
      <c r="Q1371" s="2" t="s">
        <v>272</v>
      </c>
      <c r="R1371" s="2" t="s">
        <v>273</v>
      </c>
      <c r="S1371" s="25" t="s">
        <v>273</v>
      </c>
      <c r="T1371" s="215"/>
      <c r="U1371" s="24" t="s">
        <v>272</v>
      </c>
      <c r="V1371" s="2" t="s">
        <v>272</v>
      </c>
      <c r="W1371" s="2" t="s">
        <v>273</v>
      </c>
      <c r="X1371" s="2" t="s">
        <v>273</v>
      </c>
      <c r="Y1371" s="25" t="s">
        <v>273</v>
      </c>
    </row>
    <row r="1372" spans="1:25">
      <c r="A1372" s="134" t="str">
        <f t="shared" si="21"/>
        <v>NLca_01.2</v>
      </c>
      <c r="C1372" s="177" t="s">
        <v>32</v>
      </c>
      <c r="D1372" s="178" t="s">
        <v>495</v>
      </c>
      <c r="E1372" s="178" t="s">
        <v>567</v>
      </c>
      <c r="F1372" s="178" t="s">
        <v>568</v>
      </c>
      <c r="G1372" s="178" t="s">
        <v>533</v>
      </c>
      <c r="H1372" s="178" t="s">
        <v>5815</v>
      </c>
      <c r="I1372" s="214" t="s">
        <v>643</v>
      </c>
      <c r="J1372" s="82" t="s">
        <v>401</v>
      </c>
      <c r="K1372" s="82" t="s">
        <v>6243</v>
      </c>
      <c r="L1372" s="24" t="s">
        <v>273</v>
      </c>
      <c r="M1372" s="25" t="s">
        <v>273</v>
      </c>
      <c r="N1372" s="174" t="s">
        <v>272</v>
      </c>
      <c r="O1372" s="2" t="s">
        <v>273</v>
      </c>
      <c r="P1372" s="2" t="s">
        <v>273</v>
      </c>
      <c r="Q1372" s="2" t="s">
        <v>272</v>
      </c>
      <c r="R1372" s="2" t="s">
        <v>272</v>
      </c>
      <c r="S1372" s="25" t="s">
        <v>272</v>
      </c>
      <c r="T1372" s="215"/>
      <c r="U1372" s="24" t="s">
        <v>7</v>
      </c>
      <c r="V1372" s="2" t="s">
        <v>7</v>
      </c>
      <c r="W1372" s="2" t="s">
        <v>7</v>
      </c>
      <c r="X1372" s="2" t="s">
        <v>7</v>
      </c>
      <c r="Y1372" s="25" t="s">
        <v>7</v>
      </c>
    </row>
    <row r="1373" spans="1:25">
      <c r="A1373" s="134" t="str">
        <f t="shared" si="21"/>
        <v>NLca_01.2</v>
      </c>
      <c r="C1373" s="177" t="s">
        <v>32</v>
      </c>
      <c r="D1373" s="178" t="s">
        <v>495</v>
      </c>
      <c r="E1373" s="178" t="s">
        <v>567</v>
      </c>
      <c r="F1373" s="178" t="s">
        <v>568</v>
      </c>
      <c r="G1373" s="178" t="s">
        <v>533</v>
      </c>
      <c r="H1373" s="178" t="s">
        <v>5815</v>
      </c>
      <c r="I1373" s="214" t="s">
        <v>643</v>
      </c>
      <c r="J1373" s="82" t="s">
        <v>6246</v>
      </c>
      <c r="K1373" s="82" t="s">
        <v>6247</v>
      </c>
      <c r="L1373" s="24" t="s">
        <v>272</v>
      </c>
      <c r="M1373" s="25" t="s">
        <v>273</v>
      </c>
      <c r="N1373" s="174" t="s">
        <v>273</v>
      </c>
      <c r="O1373" s="2" t="s">
        <v>273</v>
      </c>
      <c r="P1373" s="2" t="s">
        <v>273</v>
      </c>
      <c r="Q1373" s="2" t="s">
        <v>273</v>
      </c>
      <c r="R1373" s="2" t="s">
        <v>272</v>
      </c>
      <c r="S1373" s="25" t="s">
        <v>273</v>
      </c>
      <c r="T1373" s="215"/>
      <c r="U1373" s="24" t="s">
        <v>7</v>
      </c>
      <c r="V1373" s="2" t="s">
        <v>7</v>
      </c>
      <c r="W1373" s="2" t="s">
        <v>7</v>
      </c>
      <c r="X1373" s="2" t="s">
        <v>7</v>
      </c>
      <c r="Y1373" s="25" t="s">
        <v>7</v>
      </c>
    </row>
    <row r="1374" spans="1:25">
      <c r="A1374" s="134" t="str">
        <f t="shared" si="21"/>
        <v>NLca_01.2</v>
      </c>
      <c r="C1374" s="177" t="s">
        <v>32</v>
      </c>
      <c r="D1374" s="178" t="s">
        <v>495</v>
      </c>
      <c r="E1374" s="178" t="s">
        <v>567</v>
      </c>
      <c r="F1374" s="178" t="s">
        <v>568</v>
      </c>
      <c r="G1374" s="178" t="s">
        <v>533</v>
      </c>
      <c r="H1374" s="178" t="s">
        <v>5815</v>
      </c>
      <c r="I1374" s="214" t="s">
        <v>643</v>
      </c>
      <c r="J1374" s="82" t="s">
        <v>401</v>
      </c>
      <c r="K1374" s="82" t="s">
        <v>6245</v>
      </c>
      <c r="L1374" s="24" t="s">
        <v>272</v>
      </c>
      <c r="M1374" s="25" t="s">
        <v>273</v>
      </c>
      <c r="N1374" s="174" t="s">
        <v>272</v>
      </c>
      <c r="O1374" s="2" t="s">
        <v>273</v>
      </c>
      <c r="P1374" s="2" t="s">
        <v>273</v>
      </c>
      <c r="Q1374" s="2" t="s">
        <v>272</v>
      </c>
      <c r="R1374" s="2" t="s">
        <v>272</v>
      </c>
      <c r="S1374" s="25" t="s">
        <v>273</v>
      </c>
      <c r="T1374" s="215"/>
      <c r="U1374" s="24" t="s">
        <v>7</v>
      </c>
      <c r="V1374" s="2" t="s">
        <v>7</v>
      </c>
      <c r="W1374" s="2" t="s">
        <v>7</v>
      </c>
      <c r="X1374" s="2" t="s">
        <v>7</v>
      </c>
      <c r="Y1374" s="25" t="s">
        <v>7</v>
      </c>
    </row>
    <row r="1375" spans="1:25">
      <c r="A1375" s="134" t="str">
        <f t="shared" si="21"/>
        <v>NLca_01.3</v>
      </c>
      <c r="C1375" s="177" t="s">
        <v>32</v>
      </c>
      <c r="D1375" s="178" t="s">
        <v>495</v>
      </c>
      <c r="E1375" s="178" t="s">
        <v>569</v>
      </c>
      <c r="F1375" s="178" t="s">
        <v>570</v>
      </c>
      <c r="G1375" s="178" t="s">
        <v>540</v>
      </c>
      <c r="H1375" s="178" t="s">
        <v>5815</v>
      </c>
      <c r="I1375" s="214" t="s">
        <v>643</v>
      </c>
      <c r="J1375" s="82" t="s">
        <v>401</v>
      </c>
      <c r="K1375" s="82" t="s">
        <v>6243</v>
      </c>
      <c r="L1375" s="24" t="s">
        <v>272</v>
      </c>
      <c r="M1375" s="25" t="s">
        <v>273</v>
      </c>
      <c r="N1375" s="174" t="s">
        <v>272</v>
      </c>
      <c r="O1375" s="2" t="s">
        <v>273</v>
      </c>
      <c r="P1375" s="2" t="s">
        <v>273</v>
      </c>
      <c r="Q1375" s="2" t="s">
        <v>272</v>
      </c>
      <c r="R1375" s="2" t="s">
        <v>272</v>
      </c>
      <c r="S1375" s="25" t="s">
        <v>272</v>
      </c>
      <c r="T1375" s="215"/>
      <c r="U1375" s="24" t="s">
        <v>272</v>
      </c>
      <c r="V1375" s="2" t="s">
        <v>272</v>
      </c>
      <c r="W1375" s="2" t="s">
        <v>273</v>
      </c>
      <c r="X1375" s="2" t="s">
        <v>273</v>
      </c>
      <c r="Y1375" s="25" t="s">
        <v>273</v>
      </c>
    </row>
    <row r="1376" spans="1:25">
      <c r="A1376" s="134" t="str">
        <f t="shared" si="21"/>
        <v>NLca_01.3</v>
      </c>
      <c r="C1376" s="177" t="s">
        <v>32</v>
      </c>
      <c r="D1376" s="178" t="s">
        <v>495</v>
      </c>
      <c r="E1376" s="178" t="s">
        <v>569</v>
      </c>
      <c r="F1376" s="178" t="s">
        <v>570</v>
      </c>
      <c r="G1376" s="178" t="s">
        <v>540</v>
      </c>
      <c r="H1376" s="172" t="s">
        <v>5815</v>
      </c>
      <c r="I1376" s="216" t="s">
        <v>643</v>
      </c>
      <c r="J1376" s="82" t="s">
        <v>401</v>
      </c>
      <c r="K1376" s="82" t="s">
        <v>6245</v>
      </c>
      <c r="L1376" s="24" t="s">
        <v>272</v>
      </c>
      <c r="M1376" s="25" t="s">
        <v>273</v>
      </c>
      <c r="N1376" s="174" t="s">
        <v>272</v>
      </c>
      <c r="O1376" s="2" t="s">
        <v>273</v>
      </c>
      <c r="P1376" s="2" t="s">
        <v>273</v>
      </c>
      <c r="Q1376" s="2" t="s">
        <v>272</v>
      </c>
      <c r="R1376" s="2" t="s">
        <v>273</v>
      </c>
      <c r="S1376" s="25" t="s">
        <v>272</v>
      </c>
      <c r="T1376" s="215"/>
      <c r="U1376" s="24" t="s">
        <v>272</v>
      </c>
      <c r="V1376" s="2" t="s">
        <v>272</v>
      </c>
      <c r="W1376" s="2" t="s">
        <v>273</v>
      </c>
      <c r="X1376" s="2" t="s">
        <v>273</v>
      </c>
      <c r="Y1376" s="25" t="s">
        <v>273</v>
      </c>
    </row>
    <row r="1377" spans="1:25">
      <c r="A1377" s="134" t="str">
        <f t="shared" si="21"/>
        <v>NLca_01.4</v>
      </c>
      <c r="C1377" s="177" t="s">
        <v>32</v>
      </c>
      <c r="D1377" s="178" t="s">
        <v>495</v>
      </c>
      <c r="E1377" s="178" t="s">
        <v>571</v>
      </c>
      <c r="F1377" s="178" t="s">
        <v>572</v>
      </c>
      <c r="G1377" s="178" t="s">
        <v>540</v>
      </c>
      <c r="H1377" s="178" t="s">
        <v>5815</v>
      </c>
      <c r="I1377" s="214" t="s">
        <v>643</v>
      </c>
      <c r="J1377" s="82" t="s">
        <v>401</v>
      </c>
      <c r="K1377" s="82" t="s">
        <v>6248</v>
      </c>
      <c r="L1377" s="24" t="s">
        <v>273</v>
      </c>
      <c r="M1377" s="25" t="s">
        <v>273</v>
      </c>
      <c r="N1377" s="174" t="s">
        <v>273</v>
      </c>
      <c r="O1377" s="2" t="s">
        <v>273</v>
      </c>
      <c r="P1377" s="2" t="s">
        <v>273</v>
      </c>
      <c r="Q1377" s="2" t="s">
        <v>273</v>
      </c>
      <c r="R1377" s="2" t="s">
        <v>272</v>
      </c>
      <c r="S1377" s="25" t="s">
        <v>272</v>
      </c>
      <c r="T1377" s="215"/>
      <c r="U1377" s="24" t="s">
        <v>272</v>
      </c>
      <c r="V1377" s="2" t="s">
        <v>272</v>
      </c>
      <c r="W1377" s="2" t="s">
        <v>273</v>
      </c>
      <c r="X1377" s="2" t="s">
        <v>273</v>
      </c>
      <c r="Y1377" s="25" t="s">
        <v>273</v>
      </c>
    </row>
    <row r="1378" spans="1:25">
      <c r="A1378" s="134" t="str">
        <f t="shared" si="21"/>
        <v>NLca_02.6</v>
      </c>
      <c r="C1378" s="177" t="s">
        <v>32</v>
      </c>
      <c r="D1378" s="178" t="s">
        <v>495</v>
      </c>
      <c r="E1378" s="178" t="s">
        <v>583</v>
      </c>
      <c r="F1378" s="178" t="s">
        <v>584</v>
      </c>
      <c r="G1378" s="178" t="s">
        <v>540</v>
      </c>
      <c r="H1378" s="178" t="s">
        <v>5815</v>
      </c>
      <c r="I1378" s="214" t="s">
        <v>643</v>
      </c>
      <c r="J1378" s="82" t="s">
        <v>399</v>
      </c>
      <c r="K1378" s="82" t="s">
        <v>6249</v>
      </c>
      <c r="L1378" s="24" t="s">
        <v>272</v>
      </c>
      <c r="M1378" s="25" t="s">
        <v>273</v>
      </c>
      <c r="N1378" s="174" t="s">
        <v>272</v>
      </c>
      <c r="O1378" s="2" t="s">
        <v>273</v>
      </c>
      <c r="P1378" s="2" t="s">
        <v>273</v>
      </c>
      <c r="Q1378" s="2" t="s">
        <v>272</v>
      </c>
      <c r="R1378" s="2" t="s">
        <v>272</v>
      </c>
      <c r="S1378" s="25" t="s">
        <v>272</v>
      </c>
      <c r="T1378" s="215"/>
      <c r="U1378" s="24" t="s">
        <v>272</v>
      </c>
      <c r="V1378" s="2" t="s">
        <v>272</v>
      </c>
      <c r="W1378" s="2" t="s">
        <v>273</v>
      </c>
      <c r="X1378" s="2" t="s">
        <v>273</v>
      </c>
      <c r="Y1378" s="25" t="s">
        <v>273</v>
      </c>
    </row>
    <row r="1379" spans="1:25">
      <c r="A1379" s="134" t="str">
        <f t="shared" si="21"/>
        <v>NLca_03.1</v>
      </c>
      <c r="C1379" s="177" t="s">
        <v>32</v>
      </c>
      <c r="D1379" s="178" t="s">
        <v>495</v>
      </c>
      <c r="E1379" s="178" t="s">
        <v>585</v>
      </c>
      <c r="F1379" s="178" t="s">
        <v>586</v>
      </c>
      <c r="G1379" s="178" t="s">
        <v>533</v>
      </c>
      <c r="H1379" s="178" t="s">
        <v>5815</v>
      </c>
      <c r="I1379" s="214" t="s">
        <v>643</v>
      </c>
      <c r="J1379" s="82" t="s">
        <v>401</v>
      </c>
      <c r="K1379" s="82" t="s">
        <v>6243</v>
      </c>
      <c r="L1379" s="24" t="s">
        <v>272</v>
      </c>
      <c r="M1379" s="25" t="s">
        <v>273</v>
      </c>
      <c r="N1379" s="174" t="s">
        <v>272</v>
      </c>
      <c r="O1379" s="2" t="s">
        <v>273</v>
      </c>
      <c r="P1379" s="2" t="s">
        <v>273</v>
      </c>
      <c r="Q1379" s="2" t="s">
        <v>272</v>
      </c>
      <c r="R1379" s="2" t="s">
        <v>273</v>
      </c>
      <c r="S1379" s="25" t="s">
        <v>272</v>
      </c>
      <c r="T1379" s="215"/>
      <c r="U1379" s="24" t="s">
        <v>7</v>
      </c>
      <c r="V1379" s="2" t="s">
        <v>7</v>
      </c>
      <c r="W1379" s="2" t="s">
        <v>7</v>
      </c>
      <c r="X1379" s="2" t="s">
        <v>7</v>
      </c>
      <c r="Y1379" s="25" t="s">
        <v>7</v>
      </c>
    </row>
    <row r="1380" spans="1:25">
      <c r="A1380" s="134" t="str">
        <f t="shared" si="21"/>
        <v>NLca_03.2</v>
      </c>
      <c r="C1380" s="177" t="s">
        <v>32</v>
      </c>
      <c r="D1380" s="178" t="s">
        <v>495</v>
      </c>
      <c r="E1380" s="178" t="s">
        <v>587</v>
      </c>
      <c r="F1380" s="178" t="s">
        <v>588</v>
      </c>
      <c r="G1380" s="178" t="s">
        <v>540</v>
      </c>
      <c r="H1380" s="178" t="s">
        <v>5815</v>
      </c>
      <c r="I1380" s="214" t="s">
        <v>643</v>
      </c>
      <c r="J1380" s="82" t="s">
        <v>401</v>
      </c>
      <c r="K1380" s="82" t="s">
        <v>4289</v>
      </c>
      <c r="L1380" s="24" t="s">
        <v>272</v>
      </c>
      <c r="M1380" s="25" t="s">
        <v>273</v>
      </c>
      <c r="N1380" s="174" t="s">
        <v>272</v>
      </c>
      <c r="O1380" s="2" t="s">
        <v>272</v>
      </c>
      <c r="P1380" s="2" t="s">
        <v>273</v>
      </c>
      <c r="Q1380" s="2" t="s">
        <v>272</v>
      </c>
      <c r="R1380" s="2" t="s">
        <v>273</v>
      </c>
      <c r="S1380" s="25" t="s">
        <v>273</v>
      </c>
      <c r="T1380" s="215"/>
      <c r="U1380" s="24" t="s">
        <v>272</v>
      </c>
      <c r="V1380" s="2" t="s">
        <v>272</v>
      </c>
      <c r="W1380" s="2" t="s">
        <v>272</v>
      </c>
      <c r="X1380" s="2" t="s">
        <v>273</v>
      </c>
      <c r="Y1380" s="25" t="s">
        <v>273</v>
      </c>
    </row>
    <row r="1381" spans="1:25">
      <c r="A1381" s="134" t="str">
        <f t="shared" si="21"/>
        <v>NLca_03.3</v>
      </c>
      <c r="C1381" s="177" t="s">
        <v>32</v>
      </c>
      <c r="D1381" s="178" t="s">
        <v>495</v>
      </c>
      <c r="E1381" s="178" t="s">
        <v>589</v>
      </c>
      <c r="F1381" s="178" t="s">
        <v>590</v>
      </c>
      <c r="G1381" s="178" t="s">
        <v>540</v>
      </c>
      <c r="H1381" s="178" t="s">
        <v>5815</v>
      </c>
      <c r="I1381" s="214" t="s">
        <v>643</v>
      </c>
      <c r="J1381" s="82" t="s">
        <v>401</v>
      </c>
      <c r="K1381" s="82" t="s">
        <v>6243</v>
      </c>
      <c r="L1381" s="24" t="s">
        <v>272</v>
      </c>
      <c r="M1381" s="25" t="s">
        <v>273</v>
      </c>
      <c r="N1381" s="174" t="s">
        <v>272</v>
      </c>
      <c r="O1381" s="2" t="s">
        <v>273</v>
      </c>
      <c r="P1381" s="2" t="s">
        <v>273</v>
      </c>
      <c r="Q1381" s="2" t="s">
        <v>272</v>
      </c>
      <c r="R1381" s="2" t="s">
        <v>272</v>
      </c>
      <c r="S1381" s="25" t="s">
        <v>272</v>
      </c>
      <c r="T1381" s="215"/>
      <c r="U1381" s="24" t="s">
        <v>272</v>
      </c>
      <c r="V1381" s="2" t="s">
        <v>272</v>
      </c>
      <c r="W1381" s="2" t="s">
        <v>273</v>
      </c>
      <c r="X1381" s="2" t="s">
        <v>273</v>
      </c>
      <c r="Y1381" s="25" t="s">
        <v>273</v>
      </c>
    </row>
    <row r="1382" spans="1:25">
      <c r="A1382" s="134" t="str">
        <f t="shared" si="21"/>
        <v>NLca_03.3</v>
      </c>
      <c r="C1382" s="177" t="s">
        <v>32</v>
      </c>
      <c r="D1382" s="178" t="s">
        <v>495</v>
      </c>
      <c r="E1382" s="178" t="s">
        <v>589</v>
      </c>
      <c r="F1382" s="178" t="s">
        <v>590</v>
      </c>
      <c r="G1382" s="178" t="s">
        <v>540</v>
      </c>
      <c r="H1382" s="178" t="s">
        <v>5815</v>
      </c>
      <c r="I1382" s="214" t="s">
        <v>643</v>
      </c>
      <c r="J1382" s="82" t="s">
        <v>401</v>
      </c>
      <c r="K1382" s="82" t="s">
        <v>4289</v>
      </c>
      <c r="L1382" s="24" t="s">
        <v>272</v>
      </c>
      <c r="M1382" s="25" t="s">
        <v>273</v>
      </c>
      <c r="N1382" s="174" t="s">
        <v>272</v>
      </c>
      <c r="O1382" s="2" t="s">
        <v>272</v>
      </c>
      <c r="P1382" s="2" t="s">
        <v>273</v>
      </c>
      <c r="Q1382" s="2" t="s">
        <v>272</v>
      </c>
      <c r="R1382" s="2" t="s">
        <v>273</v>
      </c>
      <c r="S1382" s="25" t="s">
        <v>273</v>
      </c>
      <c r="T1382" s="215"/>
      <c r="U1382" s="24" t="s">
        <v>272</v>
      </c>
      <c r="V1382" s="2" t="s">
        <v>272</v>
      </c>
      <c r="W1382" s="2" t="s">
        <v>272</v>
      </c>
      <c r="X1382" s="2" t="s">
        <v>273</v>
      </c>
      <c r="Y1382" s="25" t="s">
        <v>273</v>
      </c>
    </row>
    <row r="1383" spans="1:25">
      <c r="A1383" s="134" t="str">
        <f t="shared" si="21"/>
        <v>NLca_04.2</v>
      </c>
      <c r="C1383" s="177" t="s">
        <v>32</v>
      </c>
      <c r="D1383" s="178" t="s">
        <v>495</v>
      </c>
      <c r="E1383" s="178" t="s">
        <v>593</v>
      </c>
      <c r="F1383" s="178" t="s">
        <v>594</v>
      </c>
      <c r="G1383" s="178" t="s">
        <v>540</v>
      </c>
      <c r="H1383" s="178" t="s">
        <v>5815</v>
      </c>
      <c r="I1383" s="214" t="s">
        <v>643</v>
      </c>
      <c r="J1383" s="82" t="s">
        <v>401</v>
      </c>
      <c r="K1383" s="82" t="s">
        <v>6243</v>
      </c>
      <c r="L1383" s="24" t="s">
        <v>272</v>
      </c>
      <c r="M1383" s="25" t="s">
        <v>273</v>
      </c>
      <c r="N1383" s="174" t="s">
        <v>272</v>
      </c>
      <c r="O1383" s="2" t="s">
        <v>273</v>
      </c>
      <c r="P1383" s="2" t="s">
        <v>273</v>
      </c>
      <c r="Q1383" s="2" t="s">
        <v>272</v>
      </c>
      <c r="R1383" s="2" t="s">
        <v>272</v>
      </c>
      <c r="S1383" s="25" t="s">
        <v>272</v>
      </c>
      <c r="T1383" s="215"/>
      <c r="U1383" s="24" t="s">
        <v>272</v>
      </c>
      <c r="V1383" s="2" t="s">
        <v>272</v>
      </c>
      <c r="W1383" s="2" t="s">
        <v>273</v>
      </c>
      <c r="X1383" s="2" t="s">
        <v>273</v>
      </c>
      <c r="Y1383" s="25" t="s">
        <v>273</v>
      </c>
    </row>
    <row r="1384" spans="1:25">
      <c r="A1384" s="134" t="str">
        <f t="shared" si="21"/>
        <v>NLca_04.3</v>
      </c>
      <c r="C1384" s="177" t="s">
        <v>32</v>
      </c>
      <c r="D1384" s="178" t="s">
        <v>495</v>
      </c>
      <c r="E1384" s="178" t="s">
        <v>595</v>
      </c>
      <c r="F1384" s="178" t="s">
        <v>596</v>
      </c>
      <c r="G1384" s="178" t="s">
        <v>540</v>
      </c>
      <c r="H1384" s="172" t="s">
        <v>5815</v>
      </c>
      <c r="I1384" s="216" t="s">
        <v>643</v>
      </c>
      <c r="J1384" s="82" t="s">
        <v>399</v>
      </c>
      <c r="K1384" s="82" t="s">
        <v>4294</v>
      </c>
      <c r="L1384" s="24" t="s">
        <v>272</v>
      </c>
      <c r="M1384" s="25" t="s">
        <v>273</v>
      </c>
      <c r="N1384" s="174" t="s">
        <v>273</v>
      </c>
      <c r="O1384" s="2" t="s">
        <v>273</v>
      </c>
      <c r="P1384" s="2" t="s">
        <v>273</v>
      </c>
      <c r="Q1384" s="2" t="s">
        <v>272</v>
      </c>
      <c r="R1384" s="2" t="s">
        <v>273</v>
      </c>
      <c r="S1384" s="25" t="s">
        <v>273</v>
      </c>
      <c r="T1384" s="215"/>
      <c r="U1384" s="24" t="s">
        <v>272</v>
      </c>
      <c r="V1384" s="2" t="s">
        <v>272</v>
      </c>
      <c r="W1384" s="2" t="s">
        <v>272</v>
      </c>
      <c r="X1384" s="2" t="s">
        <v>273</v>
      </c>
      <c r="Y1384" s="25" t="s">
        <v>273</v>
      </c>
    </row>
    <row r="1385" spans="1:25">
      <c r="A1385" s="134" t="str">
        <f t="shared" si="21"/>
        <v>NLca_04.3</v>
      </c>
      <c r="C1385" s="177" t="s">
        <v>32</v>
      </c>
      <c r="D1385" s="178" t="s">
        <v>495</v>
      </c>
      <c r="E1385" s="178" t="s">
        <v>595</v>
      </c>
      <c r="F1385" s="178" t="s">
        <v>596</v>
      </c>
      <c r="G1385" s="178" t="s">
        <v>540</v>
      </c>
      <c r="H1385" s="178" t="s">
        <v>5815</v>
      </c>
      <c r="I1385" s="214" t="s">
        <v>643</v>
      </c>
      <c r="J1385" s="82" t="s">
        <v>399</v>
      </c>
      <c r="K1385" s="82" t="s">
        <v>6250</v>
      </c>
      <c r="L1385" s="24" t="s">
        <v>272</v>
      </c>
      <c r="M1385" s="25" t="s">
        <v>272</v>
      </c>
      <c r="N1385" s="174" t="s">
        <v>7</v>
      </c>
      <c r="O1385" s="2" t="s">
        <v>7</v>
      </c>
      <c r="P1385" s="2" t="s">
        <v>7</v>
      </c>
      <c r="Q1385" s="2" t="s">
        <v>7</v>
      </c>
      <c r="R1385" s="2" t="s">
        <v>7</v>
      </c>
      <c r="S1385" s="25" t="s">
        <v>7</v>
      </c>
      <c r="T1385" s="215"/>
      <c r="U1385" s="24" t="s">
        <v>272</v>
      </c>
      <c r="V1385" s="2" t="s">
        <v>272</v>
      </c>
      <c r="W1385" s="2" t="s">
        <v>272</v>
      </c>
      <c r="X1385" s="2" t="s">
        <v>272</v>
      </c>
      <c r="Y1385" s="25" t="s">
        <v>272</v>
      </c>
    </row>
    <row r="1386" spans="1:25">
      <c r="A1386" s="134" t="str">
        <f t="shared" si="21"/>
        <v>NLca_05.2</v>
      </c>
      <c r="C1386" s="177" t="s">
        <v>32</v>
      </c>
      <c r="D1386" s="178" t="s">
        <v>495</v>
      </c>
      <c r="E1386" s="178" t="s">
        <v>599</v>
      </c>
      <c r="F1386" s="178" t="s">
        <v>600</v>
      </c>
      <c r="G1386" s="178" t="s">
        <v>540</v>
      </c>
      <c r="H1386" s="178" t="s">
        <v>5815</v>
      </c>
      <c r="I1386" s="214" t="s">
        <v>643</v>
      </c>
      <c r="J1386" s="82" t="s">
        <v>4299</v>
      </c>
      <c r="K1386" s="82" t="s">
        <v>6251</v>
      </c>
      <c r="L1386" s="24" t="s">
        <v>272</v>
      </c>
      <c r="M1386" s="25" t="s">
        <v>272</v>
      </c>
      <c r="N1386" s="174" t="s">
        <v>7</v>
      </c>
      <c r="O1386" s="2" t="s">
        <v>7</v>
      </c>
      <c r="P1386" s="2" t="s">
        <v>7</v>
      </c>
      <c r="Q1386" s="2" t="s">
        <v>7</v>
      </c>
      <c r="R1386" s="2" t="s">
        <v>7</v>
      </c>
      <c r="S1386" s="25" t="s">
        <v>7</v>
      </c>
      <c r="T1386" s="215"/>
      <c r="U1386" s="24" t="s">
        <v>273</v>
      </c>
      <c r="V1386" s="2" t="s">
        <v>272</v>
      </c>
      <c r="W1386" s="2" t="s">
        <v>273</v>
      </c>
      <c r="X1386" s="2" t="s">
        <v>273</v>
      </c>
      <c r="Y1386" s="25" t="s">
        <v>273</v>
      </c>
    </row>
    <row r="1387" spans="1:25">
      <c r="A1387" s="134" t="str">
        <f t="shared" si="21"/>
        <v>NLfa_01.4</v>
      </c>
      <c r="C1387" s="177" t="s">
        <v>32</v>
      </c>
      <c r="D1387" s="178" t="s">
        <v>2</v>
      </c>
      <c r="E1387" s="178" t="s">
        <v>609</v>
      </c>
      <c r="F1387" s="178" t="s">
        <v>610</v>
      </c>
      <c r="G1387" s="178" t="s">
        <v>540</v>
      </c>
      <c r="H1387" s="178" t="s">
        <v>5815</v>
      </c>
      <c r="I1387" s="214" t="s">
        <v>643</v>
      </c>
      <c r="J1387" s="82" t="s">
        <v>47</v>
      </c>
      <c r="K1387" s="82" t="s">
        <v>47</v>
      </c>
      <c r="L1387" s="24" t="s">
        <v>272</v>
      </c>
      <c r="M1387" s="25" t="s">
        <v>272</v>
      </c>
      <c r="N1387" s="174" t="s">
        <v>7</v>
      </c>
      <c r="O1387" s="2" t="s">
        <v>7</v>
      </c>
      <c r="P1387" s="2" t="s">
        <v>7</v>
      </c>
      <c r="Q1387" s="2" t="s">
        <v>7</v>
      </c>
      <c r="R1387" s="2" t="s">
        <v>7</v>
      </c>
      <c r="S1387" s="25" t="s">
        <v>7</v>
      </c>
      <c r="T1387" s="215"/>
      <c r="U1387" s="24" t="s">
        <v>272</v>
      </c>
      <c r="V1387" s="2" t="s">
        <v>272</v>
      </c>
      <c r="W1387" s="2" t="s">
        <v>272</v>
      </c>
      <c r="X1387" s="2" t="s">
        <v>272</v>
      </c>
      <c r="Y1387" s="25" t="s">
        <v>272</v>
      </c>
    </row>
    <row r="1388" spans="1:25">
      <c r="A1388" s="134" t="str">
        <f t="shared" si="21"/>
        <v>NLfa_03.3</v>
      </c>
      <c r="C1388" s="177" t="s">
        <v>32</v>
      </c>
      <c r="D1388" s="178" t="s">
        <v>2</v>
      </c>
      <c r="E1388" s="178" t="s">
        <v>619</v>
      </c>
      <c r="F1388" s="178" t="s">
        <v>620</v>
      </c>
      <c r="G1388" s="178" t="s">
        <v>540</v>
      </c>
      <c r="H1388" s="178" t="s">
        <v>5815</v>
      </c>
      <c r="I1388" s="214" t="s">
        <v>643</v>
      </c>
      <c r="J1388" s="82" t="s">
        <v>47</v>
      </c>
      <c r="K1388" s="82" t="s">
        <v>47</v>
      </c>
      <c r="L1388" s="24" t="s">
        <v>272</v>
      </c>
      <c r="M1388" s="25" t="s">
        <v>272</v>
      </c>
      <c r="N1388" s="174" t="s">
        <v>7</v>
      </c>
      <c r="O1388" s="2" t="s">
        <v>7</v>
      </c>
      <c r="P1388" s="2" t="s">
        <v>7</v>
      </c>
      <c r="Q1388" s="2" t="s">
        <v>7</v>
      </c>
      <c r="R1388" s="2" t="s">
        <v>7</v>
      </c>
      <c r="S1388" s="25" t="s">
        <v>7</v>
      </c>
      <c r="T1388" s="215" t="s">
        <v>7</v>
      </c>
      <c r="U1388" s="24" t="s">
        <v>272</v>
      </c>
      <c r="V1388" s="2" t="s">
        <v>272</v>
      </c>
      <c r="W1388" s="2" t="s">
        <v>272</v>
      </c>
      <c r="X1388" s="2" t="s">
        <v>272</v>
      </c>
      <c r="Y1388" s="25" t="s">
        <v>272</v>
      </c>
    </row>
    <row r="1389" spans="1:25">
      <c r="A1389" s="134" t="str">
        <f t="shared" si="21"/>
        <v>NLst_02.1</v>
      </c>
      <c r="C1389" s="177" t="s">
        <v>32</v>
      </c>
      <c r="D1389" s="178" t="s">
        <v>3</v>
      </c>
      <c r="E1389" s="178" t="s">
        <v>899</v>
      </c>
      <c r="F1389" s="178" t="s">
        <v>900</v>
      </c>
      <c r="G1389" s="178" t="s">
        <v>540</v>
      </c>
      <c r="H1389" s="178" t="s">
        <v>5815</v>
      </c>
      <c r="I1389" s="214" t="s">
        <v>643</v>
      </c>
      <c r="J1389" s="82" t="s">
        <v>4392</v>
      </c>
      <c r="K1389" s="82" t="s">
        <v>6252</v>
      </c>
      <c r="L1389" s="24" t="s">
        <v>272</v>
      </c>
      <c r="M1389" s="25" t="s">
        <v>272</v>
      </c>
      <c r="N1389" s="174" t="s">
        <v>7</v>
      </c>
      <c r="O1389" s="2" t="s">
        <v>7</v>
      </c>
      <c r="P1389" s="2" t="s">
        <v>7</v>
      </c>
      <c r="Q1389" s="2" t="s">
        <v>7</v>
      </c>
      <c r="R1389" s="2" t="s">
        <v>7</v>
      </c>
      <c r="S1389" s="25" t="s">
        <v>7</v>
      </c>
      <c r="T1389" s="215"/>
      <c r="U1389" s="24" t="s">
        <v>272</v>
      </c>
      <c r="V1389" s="2" t="s">
        <v>273</v>
      </c>
      <c r="W1389" s="2" t="s">
        <v>272</v>
      </c>
      <c r="X1389" s="2" t="s">
        <v>272</v>
      </c>
      <c r="Y1389" s="25" t="s">
        <v>272</v>
      </c>
    </row>
    <row r="1390" spans="1:25">
      <c r="A1390" s="134" t="str">
        <f t="shared" si="21"/>
        <v>NLst_02.2</v>
      </c>
      <c r="C1390" s="177" t="s">
        <v>32</v>
      </c>
      <c r="D1390" s="178" t="s">
        <v>3</v>
      </c>
      <c r="E1390" s="178" t="s">
        <v>627</v>
      </c>
      <c r="F1390" s="178" t="s">
        <v>628</v>
      </c>
      <c r="G1390" s="178" t="s">
        <v>540</v>
      </c>
      <c r="H1390" s="178" t="s">
        <v>5815</v>
      </c>
      <c r="I1390" s="214" t="s">
        <v>643</v>
      </c>
      <c r="J1390" s="82" t="s">
        <v>4394</v>
      </c>
      <c r="K1390" s="82" t="s">
        <v>6253</v>
      </c>
      <c r="L1390" s="24" t="s">
        <v>272</v>
      </c>
      <c r="M1390" s="25" t="s">
        <v>272</v>
      </c>
      <c r="N1390" s="174" t="s">
        <v>7</v>
      </c>
      <c r="O1390" s="2" t="s">
        <v>7</v>
      </c>
      <c r="P1390" s="2" t="s">
        <v>7</v>
      </c>
      <c r="Q1390" s="2" t="s">
        <v>7</v>
      </c>
      <c r="R1390" s="2" t="s">
        <v>7</v>
      </c>
      <c r="S1390" s="25" t="s">
        <v>7</v>
      </c>
      <c r="T1390" s="215"/>
      <c r="U1390" s="24" t="s">
        <v>272</v>
      </c>
      <c r="V1390" s="2" t="s">
        <v>273</v>
      </c>
      <c r="W1390" s="2" t="s">
        <v>272</v>
      </c>
      <c r="X1390" s="2" t="s">
        <v>272</v>
      </c>
      <c r="Y1390" s="25" t="s">
        <v>273</v>
      </c>
    </row>
    <row r="1391" spans="1:25">
      <c r="A1391" s="134" t="str">
        <f t="shared" si="21"/>
        <v>NLst_02.3</v>
      </c>
      <c r="C1391" s="177" t="s">
        <v>32</v>
      </c>
      <c r="D1391" s="178" t="s">
        <v>3</v>
      </c>
      <c r="E1391" s="178" t="s">
        <v>629</v>
      </c>
      <c r="F1391" s="178" t="s">
        <v>630</v>
      </c>
      <c r="G1391" s="178" t="s">
        <v>540</v>
      </c>
      <c r="H1391" s="178" t="s">
        <v>5815</v>
      </c>
      <c r="I1391" s="214" t="s">
        <v>643</v>
      </c>
      <c r="J1391" s="82" t="s">
        <v>4397</v>
      </c>
      <c r="K1391" s="82" t="s">
        <v>6254</v>
      </c>
      <c r="L1391" s="24" t="s">
        <v>272</v>
      </c>
      <c r="M1391" s="25" t="s">
        <v>272</v>
      </c>
      <c r="N1391" s="174" t="s">
        <v>7</v>
      </c>
      <c r="O1391" s="2" t="s">
        <v>7</v>
      </c>
      <c r="P1391" s="2" t="s">
        <v>7</v>
      </c>
      <c r="Q1391" s="2" t="s">
        <v>7</v>
      </c>
      <c r="R1391" s="2" t="s">
        <v>7</v>
      </c>
      <c r="S1391" s="25" t="s">
        <v>7</v>
      </c>
      <c r="T1391" s="215"/>
      <c r="U1391" s="24" t="s">
        <v>272</v>
      </c>
      <c r="V1391" s="2" t="s">
        <v>272</v>
      </c>
      <c r="W1391" s="2" t="s">
        <v>272</v>
      </c>
      <c r="X1391" s="2" t="s">
        <v>272</v>
      </c>
      <c r="Y1391" s="25" t="s">
        <v>272</v>
      </c>
    </row>
    <row r="1392" spans="1:25">
      <c r="A1392" s="134" t="str">
        <f t="shared" si="21"/>
        <v>NLst_02.5</v>
      </c>
      <c r="C1392" s="177" t="s">
        <v>32</v>
      </c>
      <c r="D1392" s="178" t="s">
        <v>3</v>
      </c>
      <c r="E1392" s="178" t="s">
        <v>633</v>
      </c>
      <c r="F1392" s="178" t="s">
        <v>634</v>
      </c>
      <c r="G1392" s="178" t="s">
        <v>540</v>
      </c>
      <c r="H1392" s="172" t="s">
        <v>5815</v>
      </c>
      <c r="I1392" s="216" t="s">
        <v>643</v>
      </c>
      <c r="J1392" s="82" t="s">
        <v>4397</v>
      </c>
      <c r="K1392" s="82" t="s">
        <v>6255</v>
      </c>
      <c r="L1392" s="24" t="s">
        <v>272</v>
      </c>
      <c r="M1392" s="25" t="s">
        <v>272</v>
      </c>
      <c r="N1392" s="174" t="s">
        <v>7</v>
      </c>
      <c r="O1392" s="2" t="s">
        <v>7</v>
      </c>
      <c r="P1392" s="2" t="s">
        <v>7</v>
      </c>
      <c r="Q1392" s="2" t="s">
        <v>7</v>
      </c>
      <c r="R1392" s="2" t="s">
        <v>7</v>
      </c>
      <c r="S1392" s="25" t="s">
        <v>7</v>
      </c>
      <c r="T1392" s="215"/>
      <c r="U1392" s="24" t="s">
        <v>272</v>
      </c>
      <c r="V1392" s="2" t="s">
        <v>272</v>
      </c>
      <c r="W1392" s="2" t="s">
        <v>272</v>
      </c>
      <c r="X1392" s="2" t="s">
        <v>272</v>
      </c>
      <c r="Y1392" s="25" t="s">
        <v>272</v>
      </c>
    </row>
    <row r="1393" spans="1:25">
      <c r="A1393" s="134" t="str">
        <f t="shared" si="21"/>
        <v>NObu_02.1</v>
      </c>
      <c r="C1393" s="177" t="s">
        <v>33</v>
      </c>
      <c r="D1393" s="178" t="s">
        <v>1</v>
      </c>
      <c r="E1393" s="178" t="s">
        <v>538</v>
      </c>
      <c r="F1393" s="178" t="s">
        <v>539</v>
      </c>
      <c r="G1393" s="178" t="s">
        <v>540</v>
      </c>
      <c r="H1393" s="178" t="s">
        <v>5815</v>
      </c>
      <c r="I1393" s="214" t="s">
        <v>643</v>
      </c>
      <c r="J1393" s="82" t="s">
        <v>4429</v>
      </c>
      <c r="K1393" s="82" t="s">
        <v>6256</v>
      </c>
      <c r="L1393" s="24" t="s">
        <v>272</v>
      </c>
      <c r="M1393" s="25" t="s">
        <v>272</v>
      </c>
      <c r="N1393" s="174" t="s">
        <v>7</v>
      </c>
      <c r="O1393" s="2" t="s">
        <v>7</v>
      </c>
      <c r="P1393" s="2" t="s">
        <v>7</v>
      </c>
      <c r="Q1393" s="2" t="s">
        <v>7</v>
      </c>
      <c r="R1393" s="2" t="s">
        <v>7</v>
      </c>
      <c r="S1393" s="25" t="s">
        <v>7</v>
      </c>
      <c r="T1393" s="215"/>
      <c r="U1393" s="24" t="s">
        <v>272</v>
      </c>
      <c r="V1393" s="2" t="s">
        <v>272</v>
      </c>
      <c r="W1393" s="2" t="s">
        <v>272</v>
      </c>
      <c r="X1393" s="2" t="s">
        <v>272</v>
      </c>
      <c r="Y1393" s="25" t="s">
        <v>272</v>
      </c>
    </row>
    <row r="1394" spans="1:25">
      <c r="A1394" s="134" t="str">
        <f t="shared" si="21"/>
        <v>NObu_03.1</v>
      </c>
      <c r="C1394" s="177" t="s">
        <v>33</v>
      </c>
      <c r="D1394" s="178" t="s">
        <v>1</v>
      </c>
      <c r="E1394" s="178" t="s">
        <v>541</v>
      </c>
      <c r="F1394" s="178" t="s">
        <v>542</v>
      </c>
      <c r="G1394" s="178" t="s">
        <v>540</v>
      </c>
      <c r="H1394" s="178" t="s">
        <v>5815</v>
      </c>
      <c r="I1394" s="214" t="s">
        <v>643</v>
      </c>
      <c r="J1394" s="82" t="s">
        <v>4422</v>
      </c>
      <c r="K1394" s="82" t="s">
        <v>6257</v>
      </c>
      <c r="L1394" s="24" t="s">
        <v>273</v>
      </c>
      <c r="M1394" s="25" t="s">
        <v>273</v>
      </c>
      <c r="N1394" s="174" t="s">
        <v>273</v>
      </c>
      <c r="O1394" s="2" t="s">
        <v>273</v>
      </c>
      <c r="P1394" s="2" t="s">
        <v>273</v>
      </c>
      <c r="Q1394" s="2" t="s">
        <v>272</v>
      </c>
      <c r="R1394" s="2" t="s">
        <v>273</v>
      </c>
      <c r="S1394" s="25" t="s">
        <v>273</v>
      </c>
      <c r="T1394" s="215"/>
      <c r="U1394" s="24" t="s">
        <v>272</v>
      </c>
      <c r="V1394" s="2" t="s">
        <v>273</v>
      </c>
      <c r="W1394" s="2" t="s">
        <v>273</v>
      </c>
      <c r="X1394" s="2" t="s">
        <v>273</v>
      </c>
      <c r="Y1394" s="25" t="s">
        <v>273</v>
      </c>
    </row>
    <row r="1395" spans="1:25">
      <c r="A1395" s="134" t="str">
        <f t="shared" si="21"/>
        <v>NObu_04.1</v>
      </c>
      <c r="C1395" s="177" t="s">
        <v>33</v>
      </c>
      <c r="D1395" s="178" t="s">
        <v>1</v>
      </c>
      <c r="E1395" s="178" t="s">
        <v>543</v>
      </c>
      <c r="F1395" s="178" t="s">
        <v>544</v>
      </c>
      <c r="G1395" s="178" t="s">
        <v>540</v>
      </c>
      <c r="H1395" s="178" t="s">
        <v>5815</v>
      </c>
      <c r="I1395" s="214" t="s">
        <v>643</v>
      </c>
      <c r="J1395" s="82" t="s">
        <v>4432</v>
      </c>
      <c r="K1395" s="82" t="s">
        <v>6258</v>
      </c>
      <c r="L1395" s="24" t="s">
        <v>272</v>
      </c>
      <c r="M1395" s="25" t="s">
        <v>272</v>
      </c>
      <c r="N1395" s="174" t="s">
        <v>7</v>
      </c>
      <c r="O1395" s="2" t="s">
        <v>7</v>
      </c>
      <c r="P1395" s="2" t="s">
        <v>7</v>
      </c>
      <c r="Q1395" s="2" t="s">
        <v>7</v>
      </c>
      <c r="R1395" s="2" t="s">
        <v>7</v>
      </c>
      <c r="S1395" s="25" t="s">
        <v>7</v>
      </c>
      <c r="T1395" s="215"/>
      <c r="U1395" s="24" t="s">
        <v>272</v>
      </c>
      <c r="V1395" s="2" t="s">
        <v>272</v>
      </c>
      <c r="W1395" s="2" t="s">
        <v>272</v>
      </c>
      <c r="X1395" s="2" t="s">
        <v>272</v>
      </c>
      <c r="Y1395" s="25" t="s">
        <v>272</v>
      </c>
    </row>
    <row r="1396" spans="1:25">
      <c r="A1396" s="134" t="str">
        <f t="shared" si="21"/>
        <v>NObu_04.2</v>
      </c>
      <c r="C1396" s="177" t="s">
        <v>33</v>
      </c>
      <c r="D1396" s="178" t="s">
        <v>1</v>
      </c>
      <c r="E1396" s="178" t="s">
        <v>545</v>
      </c>
      <c r="F1396" s="178" t="s">
        <v>546</v>
      </c>
      <c r="G1396" s="178" t="s">
        <v>540</v>
      </c>
      <c r="H1396" s="178" t="s">
        <v>5815</v>
      </c>
      <c r="I1396" s="214" t="s">
        <v>643</v>
      </c>
      <c r="J1396" s="82" t="s">
        <v>47</v>
      </c>
      <c r="K1396" s="82" t="s">
        <v>47</v>
      </c>
      <c r="L1396" s="24" t="s">
        <v>272</v>
      </c>
      <c r="M1396" s="25" t="s">
        <v>272</v>
      </c>
      <c r="N1396" s="174" t="s">
        <v>7</v>
      </c>
      <c r="O1396" s="2" t="s">
        <v>7</v>
      </c>
      <c r="P1396" s="2" t="s">
        <v>7</v>
      </c>
      <c r="Q1396" s="2" t="s">
        <v>7</v>
      </c>
      <c r="R1396" s="2" t="s">
        <v>7</v>
      </c>
      <c r="S1396" s="25" t="s">
        <v>7</v>
      </c>
      <c r="T1396" s="215"/>
      <c r="U1396" s="24" t="s">
        <v>272</v>
      </c>
      <c r="V1396" s="2" t="s">
        <v>272</v>
      </c>
      <c r="W1396" s="2" t="s">
        <v>272</v>
      </c>
      <c r="X1396" s="2" t="s">
        <v>272</v>
      </c>
      <c r="Y1396" s="25" t="s">
        <v>272</v>
      </c>
    </row>
    <row r="1397" spans="1:25">
      <c r="A1397" s="134" t="str">
        <f t="shared" si="21"/>
        <v>NObu_05.1</v>
      </c>
      <c r="C1397" s="177" t="s">
        <v>33</v>
      </c>
      <c r="D1397" s="178" t="s">
        <v>1</v>
      </c>
      <c r="E1397" s="178" t="s">
        <v>547</v>
      </c>
      <c r="F1397" s="178" t="s">
        <v>548</v>
      </c>
      <c r="G1397" s="178" t="s">
        <v>540</v>
      </c>
      <c r="H1397" s="178" t="s">
        <v>5815</v>
      </c>
      <c r="I1397" s="214" t="s">
        <v>643</v>
      </c>
      <c r="J1397" s="82" t="s">
        <v>47</v>
      </c>
      <c r="K1397" s="82" t="s">
        <v>47</v>
      </c>
      <c r="L1397" s="24" t="s">
        <v>272</v>
      </c>
      <c r="M1397" s="25" t="s">
        <v>272</v>
      </c>
      <c r="N1397" s="174" t="s">
        <v>7</v>
      </c>
      <c r="O1397" s="2" t="s">
        <v>7</v>
      </c>
      <c r="P1397" s="2" t="s">
        <v>7</v>
      </c>
      <c r="Q1397" s="2" t="s">
        <v>7</v>
      </c>
      <c r="R1397" s="2" t="s">
        <v>7</v>
      </c>
      <c r="S1397" s="25" t="s">
        <v>7</v>
      </c>
      <c r="T1397" s="215"/>
      <c r="U1397" s="24" t="s">
        <v>272</v>
      </c>
      <c r="V1397" s="2" t="s">
        <v>272</v>
      </c>
      <c r="W1397" s="2" t="s">
        <v>272</v>
      </c>
      <c r="X1397" s="2" t="s">
        <v>272</v>
      </c>
      <c r="Y1397" s="25" t="s">
        <v>272</v>
      </c>
    </row>
    <row r="1398" spans="1:25">
      <c r="A1398" s="134" t="str">
        <f t="shared" si="21"/>
        <v>NObu_06.1</v>
      </c>
      <c r="C1398" s="177" t="s">
        <v>33</v>
      </c>
      <c r="D1398" s="178" t="s">
        <v>1</v>
      </c>
      <c r="E1398" s="178" t="s">
        <v>553</v>
      </c>
      <c r="F1398" s="178" t="s">
        <v>554</v>
      </c>
      <c r="G1398" s="178" t="s">
        <v>540</v>
      </c>
      <c r="H1398" s="178" t="s">
        <v>5815</v>
      </c>
      <c r="I1398" s="214" t="s">
        <v>643</v>
      </c>
      <c r="J1398" s="82" t="s">
        <v>4422</v>
      </c>
      <c r="K1398" s="82" t="s">
        <v>6259</v>
      </c>
      <c r="L1398" s="24" t="s">
        <v>273</v>
      </c>
      <c r="M1398" s="25" t="s">
        <v>273</v>
      </c>
      <c r="N1398" s="174" t="s">
        <v>272</v>
      </c>
      <c r="O1398" s="2" t="s">
        <v>273</v>
      </c>
      <c r="P1398" s="2" t="s">
        <v>273</v>
      </c>
      <c r="Q1398" s="2" t="s">
        <v>272</v>
      </c>
      <c r="R1398" s="2" t="s">
        <v>273</v>
      </c>
      <c r="S1398" s="25" t="s">
        <v>273</v>
      </c>
      <c r="T1398" s="215"/>
      <c r="U1398" s="24" t="s">
        <v>272</v>
      </c>
      <c r="V1398" s="2" t="s">
        <v>273</v>
      </c>
      <c r="W1398" s="2" t="s">
        <v>272</v>
      </c>
      <c r="X1398" s="2" t="s">
        <v>273</v>
      </c>
      <c r="Y1398" s="25" t="s">
        <v>273</v>
      </c>
    </row>
    <row r="1399" spans="1:25">
      <c r="A1399" s="134" t="str">
        <f t="shared" si="21"/>
        <v>NObu_06.1</v>
      </c>
      <c r="C1399" s="177" t="s">
        <v>33</v>
      </c>
      <c r="D1399" s="178" t="s">
        <v>1</v>
      </c>
      <c r="E1399" s="178" t="s">
        <v>553</v>
      </c>
      <c r="F1399" s="178" t="s">
        <v>554</v>
      </c>
      <c r="G1399" s="178" t="s">
        <v>540</v>
      </c>
      <c r="H1399" s="178" t="s">
        <v>5815</v>
      </c>
      <c r="I1399" s="214" t="s">
        <v>643</v>
      </c>
      <c r="J1399" s="82" t="s">
        <v>4432</v>
      </c>
      <c r="K1399" s="82" t="s">
        <v>6260</v>
      </c>
      <c r="L1399" s="24" t="s">
        <v>272</v>
      </c>
      <c r="M1399" s="25" t="s">
        <v>273</v>
      </c>
      <c r="N1399" s="174" t="s">
        <v>272</v>
      </c>
      <c r="O1399" s="2" t="s">
        <v>273</v>
      </c>
      <c r="P1399" s="2" t="s">
        <v>273</v>
      </c>
      <c r="Q1399" s="2" t="s">
        <v>273</v>
      </c>
      <c r="R1399" s="2" t="s">
        <v>273</v>
      </c>
      <c r="S1399" s="25" t="s">
        <v>273</v>
      </c>
      <c r="T1399" s="215"/>
      <c r="U1399" s="24" t="s">
        <v>272</v>
      </c>
      <c r="V1399" s="2" t="s">
        <v>273</v>
      </c>
      <c r="W1399" s="2" t="s">
        <v>272</v>
      </c>
      <c r="X1399" s="2" t="s">
        <v>273</v>
      </c>
      <c r="Y1399" s="25" t="s">
        <v>273</v>
      </c>
    </row>
    <row r="1400" spans="1:25">
      <c r="A1400" s="134" t="str">
        <f t="shared" si="21"/>
        <v>NObu_06.1</v>
      </c>
      <c r="C1400" s="177" t="s">
        <v>33</v>
      </c>
      <c r="D1400" s="178" t="s">
        <v>1</v>
      </c>
      <c r="E1400" s="178" t="s">
        <v>553</v>
      </c>
      <c r="F1400" s="178" t="s">
        <v>554</v>
      </c>
      <c r="G1400" s="178" t="s">
        <v>540</v>
      </c>
      <c r="H1400" s="172" t="s">
        <v>5815</v>
      </c>
      <c r="I1400" s="216" t="s">
        <v>643</v>
      </c>
      <c r="J1400" s="82" t="s">
        <v>4432</v>
      </c>
      <c r="K1400" s="82" t="s">
        <v>6261</v>
      </c>
      <c r="L1400" s="24" t="s">
        <v>272</v>
      </c>
      <c r="M1400" s="25" t="s">
        <v>273</v>
      </c>
      <c r="N1400" s="174" t="s">
        <v>272</v>
      </c>
      <c r="O1400" s="2" t="s">
        <v>273</v>
      </c>
      <c r="P1400" s="2" t="s">
        <v>273</v>
      </c>
      <c r="Q1400" s="2" t="s">
        <v>273</v>
      </c>
      <c r="R1400" s="2" t="s">
        <v>273</v>
      </c>
      <c r="S1400" s="25" t="s">
        <v>273</v>
      </c>
      <c r="T1400" s="215"/>
      <c r="U1400" s="24" t="s">
        <v>272</v>
      </c>
      <c r="V1400" s="2" t="s">
        <v>273</v>
      </c>
      <c r="W1400" s="2" t="s">
        <v>272</v>
      </c>
      <c r="X1400" s="2" t="s">
        <v>273</v>
      </c>
      <c r="Y1400" s="25" t="s">
        <v>273</v>
      </c>
    </row>
    <row r="1401" spans="1:25">
      <c r="A1401" s="134" t="str">
        <f t="shared" si="21"/>
        <v>NObu_06.2</v>
      </c>
      <c r="C1401" s="177" t="s">
        <v>33</v>
      </c>
      <c r="D1401" s="178" t="s">
        <v>1</v>
      </c>
      <c r="E1401" s="178" t="s">
        <v>555</v>
      </c>
      <c r="F1401" s="178" t="s">
        <v>556</v>
      </c>
      <c r="G1401" s="178" t="s">
        <v>540</v>
      </c>
      <c r="H1401" s="178" t="s">
        <v>5815</v>
      </c>
      <c r="I1401" s="214" t="s">
        <v>643</v>
      </c>
      <c r="J1401" s="82" t="s">
        <v>4422</v>
      </c>
      <c r="K1401" s="82" t="s">
        <v>4436</v>
      </c>
      <c r="L1401" s="24" t="s">
        <v>272</v>
      </c>
      <c r="M1401" s="25" t="s">
        <v>273</v>
      </c>
      <c r="N1401" s="174" t="s">
        <v>272</v>
      </c>
      <c r="O1401" s="2" t="s">
        <v>273</v>
      </c>
      <c r="P1401" s="2" t="s">
        <v>273</v>
      </c>
      <c r="Q1401" s="2" t="s">
        <v>273</v>
      </c>
      <c r="R1401" s="2" t="s">
        <v>273</v>
      </c>
      <c r="S1401" s="25" t="s">
        <v>273</v>
      </c>
      <c r="T1401" s="215"/>
      <c r="U1401" s="24" t="s">
        <v>272</v>
      </c>
      <c r="V1401" s="2" t="s">
        <v>273</v>
      </c>
      <c r="W1401" s="2" t="s">
        <v>272</v>
      </c>
      <c r="X1401" s="2" t="s">
        <v>273</v>
      </c>
      <c r="Y1401" s="25" t="s">
        <v>273</v>
      </c>
    </row>
    <row r="1402" spans="1:25">
      <c r="A1402" s="134" t="str">
        <f t="shared" si="21"/>
        <v>NObu_06.2</v>
      </c>
      <c r="C1402" s="177" t="s">
        <v>33</v>
      </c>
      <c r="D1402" s="178" t="s">
        <v>1</v>
      </c>
      <c r="E1402" s="178" t="s">
        <v>555</v>
      </c>
      <c r="F1402" s="178" t="s">
        <v>556</v>
      </c>
      <c r="G1402" s="178" t="s">
        <v>540</v>
      </c>
      <c r="H1402" s="178" t="s">
        <v>5815</v>
      </c>
      <c r="I1402" s="214" t="s">
        <v>643</v>
      </c>
      <c r="J1402" s="82" t="s">
        <v>4432</v>
      </c>
      <c r="K1402" s="82" t="s">
        <v>6261</v>
      </c>
      <c r="L1402" s="24" t="s">
        <v>272</v>
      </c>
      <c r="M1402" s="25" t="s">
        <v>273</v>
      </c>
      <c r="N1402" s="174" t="s">
        <v>272</v>
      </c>
      <c r="O1402" s="2" t="s">
        <v>273</v>
      </c>
      <c r="P1402" s="2" t="s">
        <v>273</v>
      </c>
      <c r="Q1402" s="2" t="s">
        <v>273</v>
      </c>
      <c r="R1402" s="2" t="s">
        <v>273</v>
      </c>
      <c r="S1402" s="25" t="s">
        <v>273</v>
      </c>
      <c r="T1402" s="215"/>
      <c r="U1402" s="24" t="s">
        <v>272</v>
      </c>
      <c r="V1402" s="2" t="s">
        <v>273</v>
      </c>
      <c r="W1402" s="2" t="s">
        <v>272</v>
      </c>
      <c r="X1402" s="2" t="s">
        <v>273</v>
      </c>
      <c r="Y1402" s="25" t="s">
        <v>273</v>
      </c>
    </row>
    <row r="1403" spans="1:25">
      <c r="A1403" s="134" t="str">
        <f t="shared" si="21"/>
        <v>NObu_07.1</v>
      </c>
      <c r="C1403" s="177" t="s">
        <v>33</v>
      </c>
      <c r="D1403" s="178" t="s">
        <v>1</v>
      </c>
      <c r="E1403" s="178" t="s">
        <v>561</v>
      </c>
      <c r="F1403" s="178" t="s">
        <v>562</v>
      </c>
      <c r="G1403" s="178" t="s">
        <v>533</v>
      </c>
      <c r="H1403" s="178" t="s">
        <v>5815</v>
      </c>
      <c r="I1403" s="214" t="s">
        <v>643</v>
      </c>
      <c r="J1403" s="82" t="s">
        <v>4440</v>
      </c>
      <c r="K1403" s="82" t="s">
        <v>6262</v>
      </c>
      <c r="L1403" s="24" t="s">
        <v>272</v>
      </c>
      <c r="M1403" s="25" t="s">
        <v>272</v>
      </c>
      <c r="N1403" s="174" t="s">
        <v>7</v>
      </c>
      <c r="O1403" s="2" t="s">
        <v>7</v>
      </c>
      <c r="P1403" s="2" t="s">
        <v>7</v>
      </c>
      <c r="Q1403" s="2" t="s">
        <v>7</v>
      </c>
      <c r="R1403" s="2" t="s">
        <v>7</v>
      </c>
      <c r="S1403" s="25" t="s">
        <v>7</v>
      </c>
      <c r="T1403" s="215"/>
      <c r="U1403" s="24" t="s">
        <v>7</v>
      </c>
      <c r="V1403" s="2" t="s">
        <v>7</v>
      </c>
      <c r="W1403" s="2" t="s">
        <v>7</v>
      </c>
      <c r="X1403" s="2" t="s">
        <v>7</v>
      </c>
      <c r="Y1403" s="25" t="s">
        <v>7</v>
      </c>
    </row>
    <row r="1404" spans="1:25">
      <c r="A1404" s="134" t="str">
        <f t="shared" si="21"/>
        <v>NObu_07.2</v>
      </c>
      <c r="C1404" s="177" t="s">
        <v>33</v>
      </c>
      <c r="D1404" s="178" t="s">
        <v>1</v>
      </c>
      <c r="E1404" s="178" t="s">
        <v>563</v>
      </c>
      <c r="F1404" s="178" t="s">
        <v>564</v>
      </c>
      <c r="G1404" s="178" t="s">
        <v>540</v>
      </c>
      <c r="H1404" s="178" t="s">
        <v>5815</v>
      </c>
      <c r="I1404" s="214" t="s">
        <v>643</v>
      </c>
      <c r="J1404" s="82" t="s">
        <v>4440</v>
      </c>
      <c r="K1404" s="82" t="s">
        <v>4441</v>
      </c>
      <c r="L1404" s="24" t="s">
        <v>273</v>
      </c>
      <c r="M1404" s="25" t="s">
        <v>273</v>
      </c>
      <c r="N1404" s="174" t="s">
        <v>273</v>
      </c>
      <c r="O1404" s="2" t="s">
        <v>273</v>
      </c>
      <c r="P1404" s="2" t="s">
        <v>273</v>
      </c>
      <c r="Q1404" s="2" t="s">
        <v>272</v>
      </c>
      <c r="R1404" s="2" t="s">
        <v>272</v>
      </c>
      <c r="S1404" s="25" t="s">
        <v>273</v>
      </c>
      <c r="T1404" s="215"/>
      <c r="U1404" s="24" t="s">
        <v>273</v>
      </c>
      <c r="V1404" s="2" t="s">
        <v>273</v>
      </c>
      <c r="W1404" s="2" t="s">
        <v>273</v>
      </c>
      <c r="X1404" s="2" t="s">
        <v>273</v>
      </c>
      <c r="Y1404" s="25" t="s">
        <v>273</v>
      </c>
    </row>
    <row r="1405" spans="1:25">
      <c r="A1405" s="134" t="str">
        <f t="shared" si="21"/>
        <v>NObu_07.2</v>
      </c>
      <c r="C1405" s="177" t="s">
        <v>33</v>
      </c>
      <c r="D1405" s="178" t="s">
        <v>1</v>
      </c>
      <c r="E1405" s="178" t="s">
        <v>563</v>
      </c>
      <c r="F1405" s="178" t="s">
        <v>564</v>
      </c>
      <c r="G1405" s="178" t="s">
        <v>540</v>
      </c>
      <c r="H1405" s="178" t="s">
        <v>5815</v>
      </c>
      <c r="I1405" s="214" t="s">
        <v>643</v>
      </c>
      <c r="J1405" s="82" t="s">
        <v>4440</v>
      </c>
      <c r="K1405" s="82" t="s">
        <v>4441</v>
      </c>
      <c r="L1405" s="24" t="s">
        <v>273</v>
      </c>
      <c r="M1405" s="25" t="s">
        <v>273</v>
      </c>
      <c r="N1405" s="174" t="s">
        <v>273</v>
      </c>
      <c r="O1405" s="2" t="s">
        <v>273</v>
      </c>
      <c r="P1405" s="2" t="s">
        <v>273</v>
      </c>
      <c r="Q1405" s="2" t="s">
        <v>272</v>
      </c>
      <c r="R1405" s="2" t="s">
        <v>272</v>
      </c>
      <c r="S1405" s="25" t="s">
        <v>273</v>
      </c>
      <c r="T1405" s="215"/>
      <c r="U1405" s="24" t="s">
        <v>273</v>
      </c>
      <c r="V1405" s="2" t="s">
        <v>273</v>
      </c>
      <c r="W1405" s="2" t="s">
        <v>273</v>
      </c>
      <c r="X1405" s="2" t="s">
        <v>273</v>
      </c>
      <c r="Y1405" s="25" t="s">
        <v>273</v>
      </c>
    </row>
    <row r="1406" spans="1:25">
      <c r="A1406" s="134" t="str">
        <f t="shared" si="21"/>
        <v>NObu_07.2</v>
      </c>
      <c r="C1406" s="177" t="s">
        <v>33</v>
      </c>
      <c r="D1406" s="178" t="s">
        <v>1</v>
      </c>
      <c r="E1406" s="178" t="s">
        <v>563</v>
      </c>
      <c r="F1406" s="178" t="s">
        <v>564</v>
      </c>
      <c r="G1406" s="178" t="s">
        <v>540</v>
      </c>
      <c r="H1406" s="178" t="s">
        <v>5815</v>
      </c>
      <c r="I1406" s="214" t="s">
        <v>643</v>
      </c>
      <c r="J1406" s="82" t="s">
        <v>4440</v>
      </c>
      <c r="K1406" s="82" t="s">
        <v>4441</v>
      </c>
      <c r="L1406" s="24" t="s">
        <v>273</v>
      </c>
      <c r="M1406" s="25" t="s">
        <v>273</v>
      </c>
      <c r="N1406" s="174" t="s">
        <v>273</v>
      </c>
      <c r="O1406" s="2" t="s">
        <v>273</v>
      </c>
      <c r="P1406" s="2" t="s">
        <v>273</v>
      </c>
      <c r="Q1406" s="2" t="s">
        <v>272</v>
      </c>
      <c r="R1406" s="2" t="s">
        <v>272</v>
      </c>
      <c r="S1406" s="25" t="s">
        <v>273</v>
      </c>
      <c r="T1406" s="215"/>
      <c r="U1406" s="24" t="s">
        <v>273</v>
      </c>
      <c r="V1406" s="2" t="s">
        <v>273</v>
      </c>
      <c r="W1406" s="2" t="s">
        <v>273</v>
      </c>
      <c r="X1406" s="2" t="s">
        <v>273</v>
      </c>
      <c r="Y1406" s="25" t="s">
        <v>273</v>
      </c>
    </row>
    <row r="1407" spans="1:25">
      <c r="A1407" s="134" t="str">
        <f t="shared" si="21"/>
        <v>NOca_01.1</v>
      </c>
      <c r="C1407" s="177" t="s">
        <v>33</v>
      </c>
      <c r="D1407" s="178" t="s">
        <v>495</v>
      </c>
      <c r="E1407" s="178" t="s">
        <v>565</v>
      </c>
      <c r="F1407" s="178" t="s">
        <v>566</v>
      </c>
      <c r="G1407" s="178" t="s">
        <v>540</v>
      </c>
      <c r="H1407" s="178" t="s">
        <v>5815</v>
      </c>
      <c r="I1407" s="214" t="s">
        <v>643</v>
      </c>
      <c r="J1407" s="82" t="s">
        <v>4442</v>
      </c>
      <c r="K1407" s="82" t="s">
        <v>4443</v>
      </c>
      <c r="L1407" s="24" t="s">
        <v>272</v>
      </c>
      <c r="M1407" s="25" t="s">
        <v>273</v>
      </c>
      <c r="N1407" s="174" t="s">
        <v>273</v>
      </c>
      <c r="O1407" s="2" t="s">
        <v>273</v>
      </c>
      <c r="P1407" s="2" t="s">
        <v>273</v>
      </c>
      <c r="Q1407" s="2" t="s">
        <v>272</v>
      </c>
      <c r="R1407" s="2" t="s">
        <v>273</v>
      </c>
      <c r="S1407" s="25" t="s">
        <v>273</v>
      </c>
      <c r="T1407" s="215"/>
      <c r="U1407" s="24" t="s">
        <v>272</v>
      </c>
      <c r="V1407" s="2" t="s">
        <v>273</v>
      </c>
      <c r="W1407" s="2" t="s">
        <v>272</v>
      </c>
      <c r="X1407" s="2" t="s">
        <v>273</v>
      </c>
      <c r="Y1407" s="25" t="s">
        <v>273</v>
      </c>
    </row>
    <row r="1408" spans="1:25">
      <c r="A1408" s="134" t="str">
        <f t="shared" si="21"/>
        <v>NOca_01.2</v>
      </c>
      <c r="C1408" s="177" t="s">
        <v>33</v>
      </c>
      <c r="D1408" s="178" t="s">
        <v>495</v>
      </c>
      <c r="E1408" s="178" t="s">
        <v>567</v>
      </c>
      <c r="F1408" s="178" t="s">
        <v>568</v>
      </c>
      <c r="G1408" s="178" t="s">
        <v>533</v>
      </c>
      <c r="H1408" s="172" t="s">
        <v>5815</v>
      </c>
      <c r="I1408" s="216" t="s">
        <v>643</v>
      </c>
      <c r="J1408" s="82" t="s">
        <v>4442</v>
      </c>
      <c r="K1408" s="82" t="s">
        <v>4444</v>
      </c>
      <c r="L1408" s="24" t="s">
        <v>273</v>
      </c>
      <c r="M1408" s="25" t="s">
        <v>273</v>
      </c>
      <c r="N1408" s="174" t="s">
        <v>273</v>
      </c>
      <c r="O1408" s="2" t="s">
        <v>273</v>
      </c>
      <c r="P1408" s="2" t="s">
        <v>273</v>
      </c>
      <c r="Q1408" s="2" t="s">
        <v>272</v>
      </c>
      <c r="R1408" s="2" t="s">
        <v>273</v>
      </c>
      <c r="S1408" s="25" t="s">
        <v>273</v>
      </c>
      <c r="T1408" s="215"/>
      <c r="U1408" s="24" t="s">
        <v>7</v>
      </c>
      <c r="V1408" s="2" t="s">
        <v>7</v>
      </c>
      <c r="W1408" s="2" t="s">
        <v>7</v>
      </c>
      <c r="X1408" s="2" t="s">
        <v>7</v>
      </c>
      <c r="Y1408" s="25" t="s">
        <v>7</v>
      </c>
    </row>
    <row r="1409" spans="1:25">
      <c r="A1409" s="134" t="str">
        <f t="shared" si="21"/>
        <v>NOca_01.3</v>
      </c>
      <c r="C1409" s="177" t="s">
        <v>33</v>
      </c>
      <c r="D1409" s="178" t="s">
        <v>495</v>
      </c>
      <c r="E1409" s="178" t="s">
        <v>569</v>
      </c>
      <c r="F1409" s="178" t="s">
        <v>570</v>
      </c>
      <c r="G1409" s="178" t="s">
        <v>540</v>
      </c>
      <c r="H1409" s="178" t="s">
        <v>5815</v>
      </c>
      <c r="I1409" s="214" t="s">
        <v>643</v>
      </c>
      <c r="J1409" s="82" t="s">
        <v>4442</v>
      </c>
      <c r="K1409" s="82" t="s">
        <v>4445</v>
      </c>
      <c r="L1409" s="24" t="s">
        <v>272</v>
      </c>
      <c r="M1409" s="25" t="s">
        <v>273</v>
      </c>
      <c r="N1409" s="174" t="s">
        <v>273</v>
      </c>
      <c r="O1409" s="2" t="s">
        <v>272</v>
      </c>
      <c r="P1409" s="2" t="s">
        <v>273</v>
      </c>
      <c r="Q1409" s="2" t="s">
        <v>273</v>
      </c>
      <c r="R1409" s="2" t="s">
        <v>273</v>
      </c>
      <c r="S1409" s="25" t="s">
        <v>273</v>
      </c>
      <c r="T1409" s="215"/>
      <c r="U1409" s="24" t="s">
        <v>272</v>
      </c>
      <c r="V1409" s="2" t="s">
        <v>273</v>
      </c>
      <c r="W1409" s="2" t="s">
        <v>272</v>
      </c>
      <c r="X1409" s="2" t="s">
        <v>273</v>
      </c>
      <c r="Y1409" s="25" t="s">
        <v>273</v>
      </c>
    </row>
    <row r="1410" spans="1:25">
      <c r="A1410" s="134" t="str">
        <f t="shared" si="21"/>
        <v>NOca_01.4</v>
      </c>
      <c r="C1410" s="177" t="s">
        <v>33</v>
      </c>
      <c r="D1410" s="178" t="s">
        <v>495</v>
      </c>
      <c r="E1410" s="178" t="s">
        <v>571</v>
      </c>
      <c r="F1410" s="178" t="s">
        <v>572</v>
      </c>
      <c r="G1410" s="178" t="s">
        <v>540</v>
      </c>
      <c r="H1410" s="178" t="s">
        <v>5815</v>
      </c>
      <c r="I1410" s="214" t="s">
        <v>643</v>
      </c>
      <c r="J1410" s="82" t="s">
        <v>4446</v>
      </c>
      <c r="K1410" s="82" t="s">
        <v>4447</v>
      </c>
      <c r="L1410" s="24" t="s">
        <v>272</v>
      </c>
      <c r="M1410" s="25" t="s">
        <v>273</v>
      </c>
      <c r="N1410" s="174" t="s">
        <v>273</v>
      </c>
      <c r="O1410" s="2" t="s">
        <v>273</v>
      </c>
      <c r="P1410" s="2" t="s">
        <v>273</v>
      </c>
      <c r="Q1410" s="2" t="s">
        <v>273</v>
      </c>
      <c r="R1410" s="2" t="s">
        <v>273</v>
      </c>
      <c r="S1410" s="25" t="s">
        <v>273</v>
      </c>
      <c r="T1410" s="215"/>
      <c r="U1410" s="24" t="s">
        <v>272</v>
      </c>
      <c r="V1410" s="2" t="s">
        <v>273</v>
      </c>
      <c r="W1410" s="2" t="s">
        <v>272</v>
      </c>
      <c r="X1410" s="2" t="s">
        <v>273</v>
      </c>
      <c r="Y1410" s="25" t="s">
        <v>273</v>
      </c>
    </row>
    <row r="1411" spans="1:25">
      <c r="A1411" s="134" t="str">
        <f t="shared" si="21"/>
        <v>NOca_02.6</v>
      </c>
      <c r="C1411" s="177" t="s">
        <v>33</v>
      </c>
      <c r="D1411" s="178" t="s">
        <v>495</v>
      </c>
      <c r="E1411" s="178" t="s">
        <v>583</v>
      </c>
      <c r="F1411" s="178" t="s">
        <v>584</v>
      </c>
      <c r="G1411" s="178" t="s">
        <v>540</v>
      </c>
      <c r="H1411" s="178" t="s">
        <v>5815</v>
      </c>
      <c r="I1411" s="214"/>
      <c r="J1411" s="82" t="s">
        <v>194</v>
      </c>
      <c r="K1411" s="82" t="s">
        <v>194</v>
      </c>
      <c r="L1411" s="24" t="s">
        <v>7</v>
      </c>
      <c r="M1411" s="25" t="s">
        <v>7</v>
      </c>
      <c r="N1411" s="174" t="s">
        <v>7</v>
      </c>
      <c r="O1411" s="2" t="s">
        <v>7</v>
      </c>
      <c r="P1411" s="2" t="s">
        <v>7</v>
      </c>
      <c r="Q1411" s="2" t="s">
        <v>7</v>
      </c>
      <c r="R1411" s="2" t="s">
        <v>7</v>
      </c>
      <c r="S1411" s="25" t="s">
        <v>7</v>
      </c>
      <c r="T1411" s="215" t="s">
        <v>7</v>
      </c>
      <c r="U1411" s="24" t="s">
        <v>7</v>
      </c>
      <c r="V1411" s="2" t="s">
        <v>7</v>
      </c>
      <c r="W1411" s="2" t="s">
        <v>7</v>
      </c>
      <c r="X1411" s="2" t="s">
        <v>7</v>
      </c>
      <c r="Y1411" s="25" t="s">
        <v>7</v>
      </c>
    </row>
    <row r="1412" spans="1:25">
      <c r="A1412" s="134" t="str">
        <f t="shared" si="21"/>
        <v>NOca_03.1</v>
      </c>
      <c r="C1412" s="177" t="s">
        <v>33</v>
      </c>
      <c r="D1412" s="178" t="s">
        <v>495</v>
      </c>
      <c r="E1412" s="178" t="s">
        <v>585</v>
      </c>
      <c r="F1412" s="178" t="s">
        <v>586</v>
      </c>
      <c r="G1412" s="178" t="s">
        <v>533</v>
      </c>
      <c r="H1412" s="178" t="s">
        <v>5815</v>
      </c>
      <c r="I1412" s="214" t="s">
        <v>643</v>
      </c>
      <c r="J1412" s="82" t="s">
        <v>4446</v>
      </c>
      <c r="K1412" s="82" t="s">
        <v>6263</v>
      </c>
      <c r="L1412" s="24" t="s">
        <v>272</v>
      </c>
      <c r="M1412" s="25" t="s">
        <v>272</v>
      </c>
      <c r="N1412" s="174" t="s">
        <v>7</v>
      </c>
      <c r="O1412" s="2" t="s">
        <v>7</v>
      </c>
      <c r="P1412" s="2" t="s">
        <v>7</v>
      </c>
      <c r="Q1412" s="2" t="s">
        <v>7</v>
      </c>
      <c r="R1412" s="2" t="s">
        <v>7</v>
      </c>
      <c r="S1412" s="25" t="s">
        <v>7</v>
      </c>
      <c r="T1412" s="215"/>
      <c r="U1412" s="24" t="s">
        <v>7</v>
      </c>
      <c r="V1412" s="2" t="s">
        <v>7</v>
      </c>
      <c r="W1412" s="2" t="s">
        <v>7</v>
      </c>
      <c r="X1412" s="2" t="s">
        <v>7</v>
      </c>
      <c r="Y1412" s="25" t="s">
        <v>7</v>
      </c>
    </row>
    <row r="1413" spans="1:25">
      <c r="A1413" s="134" t="str">
        <f t="shared" si="21"/>
        <v>NOca_03.2</v>
      </c>
      <c r="C1413" s="177" t="s">
        <v>33</v>
      </c>
      <c r="D1413" s="178" t="s">
        <v>495</v>
      </c>
      <c r="E1413" s="178" t="s">
        <v>587</v>
      </c>
      <c r="F1413" s="178" t="s">
        <v>588</v>
      </c>
      <c r="G1413" s="178" t="s">
        <v>540</v>
      </c>
      <c r="H1413" s="178" t="s">
        <v>5815</v>
      </c>
      <c r="I1413" s="214" t="s">
        <v>643</v>
      </c>
      <c r="J1413" s="82" t="s">
        <v>4446</v>
      </c>
      <c r="K1413" s="82" t="s">
        <v>6263</v>
      </c>
      <c r="L1413" s="24" t="s">
        <v>272</v>
      </c>
      <c r="M1413" s="25" t="s">
        <v>272</v>
      </c>
      <c r="N1413" s="174" t="s">
        <v>7</v>
      </c>
      <c r="O1413" s="2" t="s">
        <v>7</v>
      </c>
      <c r="P1413" s="2" t="s">
        <v>7</v>
      </c>
      <c r="Q1413" s="2" t="s">
        <v>7</v>
      </c>
      <c r="R1413" s="2" t="s">
        <v>7</v>
      </c>
      <c r="S1413" s="25" t="s">
        <v>7</v>
      </c>
      <c r="T1413" s="215"/>
      <c r="U1413" s="24" t="s">
        <v>272</v>
      </c>
      <c r="V1413" s="2" t="s">
        <v>272</v>
      </c>
      <c r="W1413" s="2" t="s">
        <v>272</v>
      </c>
      <c r="X1413" s="2" t="s">
        <v>272</v>
      </c>
      <c r="Y1413" s="25" t="s">
        <v>272</v>
      </c>
    </row>
    <row r="1414" spans="1:25">
      <c r="A1414" s="134" t="str">
        <f t="shared" si="21"/>
        <v>NOca_03.3</v>
      </c>
      <c r="C1414" s="177" t="s">
        <v>33</v>
      </c>
      <c r="D1414" s="178" t="s">
        <v>495</v>
      </c>
      <c r="E1414" s="178" t="s">
        <v>589</v>
      </c>
      <c r="F1414" s="178" t="s">
        <v>590</v>
      </c>
      <c r="G1414" s="178" t="s">
        <v>540</v>
      </c>
      <c r="H1414" s="178" t="s">
        <v>5815</v>
      </c>
      <c r="I1414" s="214" t="s">
        <v>643</v>
      </c>
      <c r="J1414" s="82" t="s">
        <v>4446</v>
      </c>
      <c r="K1414" s="82" t="s">
        <v>6264</v>
      </c>
      <c r="L1414" s="24" t="s">
        <v>273</v>
      </c>
      <c r="M1414" s="25" t="s">
        <v>273</v>
      </c>
      <c r="N1414" s="174" t="s">
        <v>273</v>
      </c>
      <c r="O1414" s="2" t="s">
        <v>273</v>
      </c>
      <c r="P1414" s="2" t="s">
        <v>273</v>
      </c>
      <c r="Q1414" s="2" t="s">
        <v>273</v>
      </c>
      <c r="R1414" s="2" t="s">
        <v>272</v>
      </c>
      <c r="S1414" s="25" t="s">
        <v>273</v>
      </c>
      <c r="T1414" s="215"/>
      <c r="U1414" s="24" t="s">
        <v>272</v>
      </c>
      <c r="V1414" s="2" t="s">
        <v>273</v>
      </c>
      <c r="W1414" s="2" t="s">
        <v>273</v>
      </c>
      <c r="X1414" s="2" t="s">
        <v>273</v>
      </c>
      <c r="Y1414" s="25" t="s">
        <v>273</v>
      </c>
    </row>
    <row r="1415" spans="1:25">
      <c r="A1415" s="134" t="str">
        <f t="shared" si="21"/>
        <v>NOca_04.2</v>
      </c>
      <c r="C1415" s="177" t="s">
        <v>33</v>
      </c>
      <c r="D1415" s="178" t="s">
        <v>495</v>
      </c>
      <c r="E1415" s="178" t="s">
        <v>593</v>
      </c>
      <c r="F1415" s="178" t="s">
        <v>594</v>
      </c>
      <c r="G1415" s="178" t="s">
        <v>540</v>
      </c>
      <c r="H1415" s="178" t="s">
        <v>5815</v>
      </c>
      <c r="I1415" s="214" t="s">
        <v>643</v>
      </c>
      <c r="J1415" s="82" t="s">
        <v>4446</v>
      </c>
      <c r="K1415" s="82" t="s">
        <v>4457</v>
      </c>
      <c r="L1415" s="24" t="s">
        <v>273</v>
      </c>
      <c r="M1415" s="25" t="s">
        <v>273</v>
      </c>
      <c r="N1415" s="174" t="s">
        <v>273</v>
      </c>
      <c r="O1415" s="2" t="s">
        <v>273</v>
      </c>
      <c r="P1415" s="2" t="s">
        <v>273</v>
      </c>
      <c r="Q1415" s="2" t="s">
        <v>273</v>
      </c>
      <c r="R1415" s="2" t="s">
        <v>272</v>
      </c>
      <c r="S1415" s="25" t="s">
        <v>273</v>
      </c>
      <c r="T1415" s="215"/>
      <c r="U1415" s="24" t="s">
        <v>272</v>
      </c>
      <c r="V1415" s="2" t="s">
        <v>273</v>
      </c>
      <c r="W1415" s="2" t="s">
        <v>272</v>
      </c>
      <c r="X1415" s="2" t="s">
        <v>273</v>
      </c>
      <c r="Y1415" s="25" t="s">
        <v>273</v>
      </c>
    </row>
    <row r="1416" spans="1:25">
      <c r="A1416" s="134" t="str">
        <f t="shared" ref="A1416:A1479" si="22">C1416&amp;LOWER(LEFT(D1416,2))&amp;"_"&amp;IF(LEN(TRIM(LEFT(E1416,FIND(" ",E1416))))=3,"0"&amp;TRIM(LEFT(E1416,FIND(" ",E1416))),TRIM(LEFT(E1416,FIND(" ",E1416))))</f>
        <v>NOca_04.3</v>
      </c>
      <c r="C1416" s="177" t="s">
        <v>33</v>
      </c>
      <c r="D1416" s="178" t="s">
        <v>495</v>
      </c>
      <c r="E1416" s="178" t="s">
        <v>595</v>
      </c>
      <c r="F1416" s="178" t="s">
        <v>596</v>
      </c>
      <c r="G1416" s="178" t="s">
        <v>540</v>
      </c>
      <c r="H1416" s="172" t="s">
        <v>5815</v>
      </c>
      <c r="I1416" s="216" t="s">
        <v>643</v>
      </c>
      <c r="J1416" s="82" t="s">
        <v>4429</v>
      </c>
      <c r="K1416" s="82" t="s">
        <v>6265</v>
      </c>
      <c r="L1416" s="24" t="s">
        <v>272</v>
      </c>
      <c r="M1416" s="25" t="s">
        <v>272</v>
      </c>
      <c r="N1416" s="174" t="s">
        <v>7</v>
      </c>
      <c r="O1416" s="2" t="s">
        <v>7</v>
      </c>
      <c r="P1416" s="2" t="s">
        <v>7</v>
      </c>
      <c r="Q1416" s="2" t="s">
        <v>7</v>
      </c>
      <c r="R1416" s="2" t="s">
        <v>7</v>
      </c>
      <c r="S1416" s="25" t="s">
        <v>7</v>
      </c>
      <c r="T1416" s="215"/>
      <c r="U1416" s="24" t="s">
        <v>272</v>
      </c>
      <c r="V1416" s="2" t="s">
        <v>272</v>
      </c>
      <c r="W1416" s="2" t="s">
        <v>273</v>
      </c>
      <c r="X1416" s="2" t="s">
        <v>273</v>
      </c>
      <c r="Y1416" s="25" t="s">
        <v>273</v>
      </c>
    </row>
    <row r="1417" spans="1:25">
      <c r="A1417" s="134" t="str">
        <f t="shared" si="22"/>
        <v>NOca_05.2</v>
      </c>
      <c r="C1417" s="177" t="s">
        <v>33</v>
      </c>
      <c r="D1417" s="178" t="s">
        <v>495</v>
      </c>
      <c r="E1417" s="178" t="s">
        <v>599</v>
      </c>
      <c r="F1417" s="178" t="s">
        <v>600</v>
      </c>
      <c r="G1417" s="178" t="s">
        <v>540</v>
      </c>
      <c r="H1417" s="178" t="s">
        <v>5815</v>
      </c>
      <c r="I1417" s="214" t="s">
        <v>643</v>
      </c>
      <c r="J1417" s="82" t="s">
        <v>4442</v>
      </c>
      <c r="K1417" s="82" t="s">
        <v>6266</v>
      </c>
      <c r="L1417" s="24" t="s">
        <v>272</v>
      </c>
      <c r="M1417" s="25" t="s">
        <v>272</v>
      </c>
      <c r="N1417" s="174" t="s">
        <v>7</v>
      </c>
      <c r="O1417" s="2" t="s">
        <v>7</v>
      </c>
      <c r="P1417" s="2" t="s">
        <v>7</v>
      </c>
      <c r="Q1417" s="2" t="s">
        <v>7</v>
      </c>
      <c r="R1417" s="2" t="s">
        <v>7</v>
      </c>
      <c r="S1417" s="25" t="s">
        <v>7</v>
      </c>
      <c r="T1417" s="215"/>
      <c r="U1417" s="24" t="s">
        <v>272</v>
      </c>
      <c r="V1417" s="2" t="s">
        <v>272</v>
      </c>
      <c r="W1417" s="2" t="s">
        <v>272</v>
      </c>
      <c r="X1417" s="2" t="s">
        <v>272</v>
      </c>
      <c r="Y1417" s="25" t="s">
        <v>272</v>
      </c>
    </row>
    <row r="1418" spans="1:25">
      <c r="A1418" s="134" t="str">
        <f t="shared" si="22"/>
        <v>NOca_05.2</v>
      </c>
      <c r="C1418" s="177" t="s">
        <v>33</v>
      </c>
      <c r="D1418" s="178" t="s">
        <v>495</v>
      </c>
      <c r="E1418" s="178" t="s">
        <v>599</v>
      </c>
      <c r="F1418" s="178" t="s">
        <v>600</v>
      </c>
      <c r="G1418" s="178" t="s">
        <v>540</v>
      </c>
      <c r="H1418" s="178" t="s">
        <v>5815</v>
      </c>
      <c r="I1418" s="214" t="s">
        <v>643</v>
      </c>
      <c r="J1418" s="82" t="s">
        <v>4442</v>
      </c>
      <c r="K1418" s="82" t="s">
        <v>6267</v>
      </c>
      <c r="L1418" s="24" t="s">
        <v>272</v>
      </c>
      <c r="M1418" s="25" t="s">
        <v>273</v>
      </c>
      <c r="N1418" s="174" t="s">
        <v>273</v>
      </c>
      <c r="O1418" s="2" t="s">
        <v>273</v>
      </c>
      <c r="P1418" s="2" t="s">
        <v>273</v>
      </c>
      <c r="Q1418" s="2" t="s">
        <v>273</v>
      </c>
      <c r="R1418" s="2" t="s">
        <v>273</v>
      </c>
      <c r="S1418" s="25" t="s">
        <v>273</v>
      </c>
      <c r="T1418" s="215"/>
      <c r="U1418" s="24" t="s">
        <v>273</v>
      </c>
      <c r="V1418" s="2" t="s">
        <v>273</v>
      </c>
      <c r="W1418" s="2" t="s">
        <v>272</v>
      </c>
      <c r="X1418" s="2" t="s">
        <v>273</v>
      </c>
      <c r="Y1418" s="25" t="s">
        <v>273</v>
      </c>
    </row>
    <row r="1419" spans="1:25">
      <c r="A1419" s="134" t="str">
        <f t="shared" si="22"/>
        <v>NOfa_01.4</v>
      </c>
      <c r="C1419" s="177" t="s">
        <v>33</v>
      </c>
      <c r="D1419" s="178" t="s">
        <v>2</v>
      </c>
      <c r="E1419" s="178" t="s">
        <v>609</v>
      </c>
      <c r="F1419" s="178" t="s">
        <v>610</v>
      </c>
      <c r="G1419" s="178" t="s">
        <v>540</v>
      </c>
      <c r="H1419" s="178" t="s">
        <v>5815</v>
      </c>
      <c r="I1419" s="214" t="s">
        <v>643</v>
      </c>
      <c r="J1419" s="82" t="s">
        <v>47</v>
      </c>
      <c r="K1419" s="82" t="s">
        <v>47</v>
      </c>
      <c r="L1419" s="24" t="s">
        <v>272</v>
      </c>
      <c r="M1419" s="25" t="s">
        <v>272</v>
      </c>
      <c r="N1419" s="174" t="s">
        <v>7</v>
      </c>
      <c r="O1419" s="2" t="s">
        <v>7</v>
      </c>
      <c r="P1419" s="2" t="s">
        <v>7</v>
      </c>
      <c r="Q1419" s="2" t="s">
        <v>7</v>
      </c>
      <c r="R1419" s="2" t="s">
        <v>7</v>
      </c>
      <c r="S1419" s="25" t="s">
        <v>7</v>
      </c>
      <c r="T1419" s="215"/>
      <c r="U1419" s="24" t="s">
        <v>272</v>
      </c>
      <c r="V1419" s="2" t="s">
        <v>272</v>
      </c>
      <c r="W1419" s="2" t="s">
        <v>272</v>
      </c>
      <c r="X1419" s="2" t="s">
        <v>272</v>
      </c>
      <c r="Y1419" s="25" t="s">
        <v>272</v>
      </c>
    </row>
    <row r="1420" spans="1:25">
      <c r="A1420" s="134" t="str">
        <f t="shared" si="22"/>
        <v>NOfa_03.3</v>
      </c>
      <c r="C1420" s="177" t="s">
        <v>33</v>
      </c>
      <c r="D1420" s="178" t="s">
        <v>2</v>
      </c>
      <c r="E1420" s="178" t="s">
        <v>619</v>
      </c>
      <c r="F1420" s="178" t="s">
        <v>620</v>
      </c>
      <c r="G1420" s="178" t="s">
        <v>540</v>
      </c>
      <c r="H1420" s="178" t="s">
        <v>5815</v>
      </c>
      <c r="I1420" s="214" t="s">
        <v>643</v>
      </c>
      <c r="J1420" s="82" t="s">
        <v>4477</v>
      </c>
      <c r="K1420" s="82" t="s">
        <v>6268</v>
      </c>
      <c r="L1420" s="24" t="s">
        <v>272</v>
      </c>
      <c r="M1420" s="25" t="s">
        <v>272</v>
      </c>
      <c r="N1420" s="174" t="s">
        <v>7</v>
      </c>
      <c r="O1420" s="2" t="s">
        <v>7</v>
      </c>
      <c r="P1420" s="2" t="s">
        <v>7</v>
      </c>
      <c r="Q1420" s="2" t="s">
        <v>7</v>
      </c>
      <c r="R1420" s="2" t="s">
        <v>7</v>
      </c>
      <c r="S1420" s="25" t="s">
        <v>7</v>
      </c>
      <c r="T1420" s="215"/>
      <c r="U1420" s="24" t="s">
        <v>272</v>
      </c>
      <c r="V1420" s="2" t="s">
        <v>272</v>
      </c>
      <c r="W1420" s="2" t="s">
        <v>273</v>
      </c>
      <c r="X1420" s="2" t="s">
        <v>273</v>
      </c>
      <c r="Y1420" s="25" t="s">
        <v>273</v>
      </c>
    </row>
    <row r="1421" spans="1:25">
      <c r="A1421" s="134" t="str">
        <f t="shared" si="22"/>
        <v>NOst_02.1</v>
      </c>
      <c r="C1421" s="177" t="s">
        <v>33</v>
      </c>
      <c r="D1421" s="178" t="s">
        <v>3</v>
      </c>
      <c r="E1421" s="178" t="s">
        <v>899</v>
      </c>
      <c r="F1421" s="178" t="s">
        <v>900</v>
      </c>
      <c r="G1421" s="178" t="s">
        <v>540</v>
      </c>
      <c r="H1421" s="178" t="s">
        <v>5815</v>
      </c>
      <c r="I1421" s="214" t="s">
        <v>643</v>
      </c>
      <c r="J1421" s="82" t="s">
        <v>6269</v>
      </c>
      <c r="K1421" s="82" t="s">
        <v>6270</v>
      </c>
      <c r="L1421" s="24" t="s">
        <v>272</v>
      </c>
      <c r="M1421" s="25" t="s">
        <v>272</v>
      </c>
      <c r="N1421" s="174" t="s">
        <v>7</v>
      </c>
      <c r="O1421" s="2" t="s">
        <v>7</v>
      </c>
      <c r="P1421" s="2" t="s">
        <v>7</v>
      </c>
      <c r="Q1421" s="2" t="s">
        <v>7</v>
      </c>
      <c r="R1421" s="2" t="s">
        <v>7</v>
      </c>
      <c r="S1421" s="25" t="s">
        <v>7</v>
      </c>
      <c r="T1421" s="215"/>
      <c r="U1421" s="24" t="s">
        <v>272</v>
      </c>
      <c r="V1421" s="2" t="s">
        <v>272</v>
      </c>
      <c r="W1421" s="2" t="s">
        <v>272</v>
      </c>
      <c r="X1421" s="2" t="s">
        <v>272</v>
      </c>
      <c r="Y1421" s="25" t="s">
        <v>273</v>
      </c>
    </row>
    <row r="1422" spans="1:25">
      <c r="A1422" s="134" t="str">
        <f t="shared" si="22"/>
        <v>NOst_02.1</v>
      </c>
      <c r="C1422" s="177" t="s">
        <v>33</v>
      </c>
      <c r="D1422" s="178" t="s">
        <v>3</v>
      </c>
      <c r="E1422" s="178" t="s">
        <v>899</v>
      </c>
      <c r="F1422" s="178" t="s">
        <v>900</v>
      </c>
      <c r="G1422" s="178" t="s">
        <v>540</v>
      </c>
      <c r="H1422" s="178" t="s">
        <v>5815</v>
      </c>
      <c r="I1422" s="214" t="s">
        <v>643</v>
      </c>
      <c r="J1422" s="82" t="s">
        <v>4493</v>
      </c>
      <c r="K1422" s="82" t="s">
        <v>6271</v>
      </c>
      <c r="L1422" s="24" t="s">
        <v>272</v>
      </c>
      <c r="M1422" s="25" t="s">
        <v>272</v>
      </c>
      <c r="N1422" s="174" t="s">
        <v>7</v>
      </c>
      <c r="O1422" s="2" t="s">
        <v>7</v>
      </c>
      <c r="P1422" s="2" t="s">
        <v>7</v>
      </c>
      <c r="Q1422" s="2" t="s">
        <v>7</v>
      </c>
      <c r="R1422" s="2" t="s">
        <v>7</v>
      </c>
      <c r="S1422" s="25" t="s">
        <v>7</v>
      </c>
      <c r="T1422" s="215"/>
      <c r="U1422" s="24" t="s">
        <v>272</v>
      </c>
      <c r="V1422" s="2" t="s">
        <v>272</v>
      </c>
      <c r="W1422" s="2" t="s">
        <v>272</v>
      </c>
      <c r="X1422" s="2" t="s">
        <v>272</v>
      </c>
      <c r="Y1422" s="25" t="s">
        <v>273</v>
      </c>
    </row>
    <row r="1423" spans="1:25">
      <c r="A1423" s="134" t="str">
        <f t="shared" si="22"/>
        <v>NOst_02.2</v>
      </c>
      <c r="C1423" s="177" t="s">
        <v>33</v>
      </c>
      <c r="D1423" s="178" t="s">
        <v>3</v>
      </c>
      <c r="E1423" s="178" t="s">
        <v>627</v>
      </c>
      <c r="F1423" s="178" t="s">
        <v>628</v>
      </c>
      <c r="G1423" s="178" t="s">
        <v>540</v>
      </c>
      <c r="H1423" s="178" t="s">
        <v>5815</v>
      </c>
      <c r="I1423" s="214" t="s">
        <v>643</v>
      </c>
      <c r="J1423" s="82" t="s">
        <v>4493</v>
      </c>
      <c r="K1423" s="82" t="s">
        <v>6271</v>
      </c>
      <c r="L1423" s="24" t="s">
        <v>272</v>
      </c>
      <c r="M1423" s="25" t="s">
        <v>273</v>
      </c>
      <c r="N1423" s="174" t="s">
        <v>273</v>
      </c>
      <c r="O1423" s="2" t="s">
        <v>273</v>
      </c>
      <c r="P1423" s="2" t="s">
        <v>273</v>
      </c>
      <c r="Q1423" s="2" t="s">
        <v>273</v>
      </c>
      <c r="R1423" s="2" t="s">
        <v>273</v>
      </c>
      <c r="S1423" s="25" t="s">
        <v>273</v>
      </c>
      <c r="T1423" s="215"/>
      <c r="U1423" s="24" t="s">
        <v>273</v>
      </c>
      <c r="V1423" s="2" t="s">
        <v>273</v>
      </c>
      <c r="W1423" s="2" t="s">
        <v>273</v>
      </c>
      <c r="X1423" s="2" t="s">
        <v>273</v>
      </c>
      <c r="Y1423" s="25" t="s">
        <v>273</v>
      </c>
    </row>
    <row r="1424" spans="1:25">
      <c r="A1424" s="134" t="str">
        <f t="shared" si="22"/>
        <v>NOst_02.3</v>
      </c>
      <c r="C1424" s="177" t="s">
        <v>33</v>
      </c>
      <c r="D1424" s="178" t="s">
        <v>3</v>
      </c>
      <c r="E1424" s="178" t="s">
        <v>629</v>
      </c>
      <c r="F1424" s="178" t="s">
        <v>630</v>
      </c>
      <c r="G1424" s="178" t="s">
        <v>540</v>
      </c>
      <c r="H1424" s="172" t="s">
        <v>5815</v>
      </c>
      <c r="I1424" s="216" t="s">
        <v>643</v>
      </c>
      <c r="J1424" s="82" t="s">
        <v>4495</v>
      </c>
      <c r="K1424" s="82" t="s">
        <v>6272</v>
      </c>
      <c r="L1424" s="24" t="s">
        <v>272</v>
      </c>
      <c r="M1424" s="25" t="s">
        <v>272</v>
      </c>
      <c r="N1424" s="174" t="s">
        <v>7</v>
      </c>
      <c r="O1424" s="2" t="s">
        <v>7</v>
      </c>
      <c r="P1424" s="2" t="s">
        <v>7</v>
      </c>
      <c r="Q1424" s="2" t="s">
        <v>7</v>
      </c>
      <c r="R1424" s="2" t="s">
        <v>7</v>
      </c>
      <c r="S1424" s="25" t="s">
        <v>7</v>
      </c>
      <c r="T1424" s="215"/>
      <c r="U1424" s="24" t="s">
        <v>272</v>
      </c>
      <c r="V1424" s="2" t="s">
        <v>272</v>
      </c>
      <c r="W1424" s="2" t="s">
        <v>272</v>
      </c>
      <c r="X1424" s="2" t="s">
        <v>272</v>
      </c>
      <c r="Y1424" s="25" t="s">
        <v>273</v>
      </c>
    </row>
    <row r="1425" spans="1:25">
      <c r="A1425" s="134" t="str">
        <f t="shared" si="22"/>
        <v>NOst_02.5</v>
      </c>
      <c r="C1425" s="177" t="s">
        <v>33</v>
      </c>
      <c r="D1425" s="178" t="s">
        <v>3</v>
      </c>
      <c r="E1425" s="178" t="s">
        <v>633</v>
      </c>
      <c r="F1425" s="178" t="s">
        <v>634</v>
      </c>
      <c r="G1425" s="178" t="s">
        <v>540</v>
      </c>
      <c r="H1425" s="178" t="s">
        <v>5815</v>
      </c>
      <c r="I1425" s="214" t="s">
        <v>643</v>
      </c>
      <c r="J1425" s="82" t="s">
        <v>4495</v>
      </c>
      <c r="K1425" s="82" t="s">
        <v>4498</v>
      </c>
      <c r="L1425" s="24" t="s">
        <v>272</v>
      </c>
      <c r="M1425" s="25" t="s">
        <v>272</v>
      </c>
      <c r="N1425" s="174" t="s">
        <v>7</v>
      </c>
      <c r="O1425" s="2" t="s">
        <v>7</v>
      </c>
      <c r="P1425" s="2" t="s">
        <v>7</v>
      </c>
      <c r="Q1425" s="2" t="s">
        <v>7</v>
      </c>
      <c r="R1425" s="2" t="s">
        <v>7</v>
      </c>
      <c r="S1425" s="25" t="s">
        <v>7</v>
      </c>
      <c r="T1425" s="215"/>
      <c r="U1425" s="24" t="s">
        <v>272</v>
      </c>
      <c r="V1425" s="2" t="s">
        <v>272</v>
      </c>
      <c r="W1425" s="2" t="s">
        <v>272</v>
      </c>
      <c r="X1425" s="2" t="s">
        <v>272</v>
      </c>
      <c r="Y1425" s="25" t="s">
        <v>273</v>
      </c>
    </row>
    <row r="1426" spans="1:25">
      <c r="A1426" s="134" t="str">
        <f t="shared" si="22"/>
        <v>PLbu_02.1</v>
      </c>
      <c r="C1426" s="177" t="s">
        <v>34</v>
      </c>
      <c r="D1426" s="178" t="s">
        <v>1</v>
      </c>
      <c r="E1426" s="178" t="s">
        <v>538</v>
      </c>
      <c r="F1426" s="178" t="s">
        <v>539</v>
      </c>
      <c r="G1426" s="178" t="s">
        <v>540</v>
      </c>
      <c r="H1426" s="178" t="s">
        <v>5815</v>
      </c>
      <c r="I1426" s="214" t="s">
        <v>643</v>
      </c>
      <c r="J1426" s="82" t="s">
        <v>362</v>
      </c>
      <c r="K1426" s="82" t="s">
        <v>4518</v>
      </c>
      <c r="L1426" s="24" t="s">
        <v>272</v>
      </c>
      <c r="M1426" s="25" t="s">
        <v>273</v>
      </c>
      <c r="N1426" s="174" t="s">
        <v>272</v>
      </c>
      <c r="O1426" s="2" t="s">
        <v>273</v>
      </c>
      <c r="P1426" s="2" t="s">
        <v>273</v>
      </c>
      <c r="Q1426" s="2" t="s">
        <v>272</v>
      </c>
      <c r="R1426" s="2" t="s">
        <v>273</v>
      </c>
      <c r="S1426" s="25" t="s">
        <v>273</v>
      </c>
      <c r="T1426" s="215"/>
      <c r="U1426" s="24" t="s">
        <v>272</v>
      </c>
      <c r="V1426" s="2" t="s">
        <v>273</v>
      </c>
      <c r="W1426" s="2" t="s">
        <v>272</v>
      </c>
      <c r="X1426" s="2" t="s">
        <v>273</v>
      </c>
      <c r="Y1426" s="25" t="s">
        <v>273</v>
      </c>
    </row>
    <row r="1427" spans="1:25">
      <c r="A1427" s="134" t="str">
        <f t="shared" si="22"/>
        <v>PLbu_03.1</v>
      </c>
      <c r="C1427" s="177" t="s">
        <v>34</v>
      </c>
      <c r="D1427" s="178" t="s">
        <v>1</v>
      </c>
      <c r="E1427" s="178" t="s">
        <v>541</v>
      </c>
      <c r="F1427" s="178" t="s">
        <v>542</v>
      </c>
      <c r="G1427" s="178" t="s">
        <v>540</v>
      </c>
      <c r="H1427" s="178" t="s">
        <v>5815</v>
      </c>
      <c r="I1427" s="214" t="s">
        <v>643</v>
      </c>
      <c r="J1427" s="82" t="s">
        <v>3446</v>
      </c>
      <c r="K1427" s="82" t="s">
        <v>6273</v>
      </c>
      <c r="L1427" s="24" t="s">
        <v>272</v>
      </c>
      <c r="M1427" s="25" t="s">
        <v>273</v>
      </c>
      <c r="N1427" s="174" t="s">
        <v>273</v>
      </c>
      <c r="O1427" s="2" t="s">
        <v>273</v>
      </c>
      <c r="P1427" s="2" t="s">
        <v>273</v>
      </c>
      <c r="Q1427" s="2" t="s">
        <v>272</v>
      </c>
      <c r="R1427" s="2" t="s">
        <v>273</v>
      </c>
      <c r="S1427" s="25" t="s">
        <v>273</v>
      </c>
      <c r="T1427" s="215"/>
      <c r="U1427" s="24" t="s">
        <v>272</v>
      </c>
      <c r="V1427" s="2" t="s">
        <v>273</v>
      </c>
      <c r="W1427" s="2" t="s">
        <v>272</v>
      </c>
      <c r="X1427" s="2" t="s">
        <v>273</v>
      </c>
      <c r="Y1427" s="25" t="s">
        <v>273</v>
      </c>
    </row>
    <row r="1428" spans="1:25">
      <c r="A1428" s="134" t="str">
        <f t="shared" si="22"/>
        <v>PLbu_04.1</v>
      </c>
      <c r="C1428" s="177" t="s">
        <v>34</v>
      </c>
      <c r="D1428" s="178" t="s">
        <v>1</v>
      </c>
      <c r="E1428" s="178" t="s">
        <v>543</v>
      </c>
      <c r="F1428" s="178" t="s">
        <v>544</v>
      </c>
      <c r="G1428" s="178" t="s">
        <v>540</v>
      </c>
      <c r="H1428" s="178" t="s">
        <v>5815</v>
      </c>
      <c r="I1428" s="214" t="s">
        <v>643</v>
      </c>
      <c r="J1428" s="82" t="s">
        <v>47</v>
      </c>
      <c r="K1428" s="82" t="s">
        <v>47</v>
      </c>
      <c r="L1428" s="24" t="s">
        <v>272</v>
      </c>
      <c r="M1428" s="25" t="s">
        <v>272</v>
      </c>
      <c r="N1428" s="174" t="s">
        <v>7</v>
      </c>
      <c r="O1428" s="2" t="s">
        <v>7</v>
      </c>
      <c r="P1428" s="2" t="s">
        <v>7</v>
      </c>
      <c r="Q1428" s="2" t="s">
        <v>7</v>
      </c>
      <c r="R1428" s="2" t="s">
        <v>7</v>
      </c>
      <c r="S1428" s="25" t="s">
        <v>7</v>
      </c>
      <c r="T1428" s="215"/>
      <c r="U1428" s="24" t="s">
        <v>272</v>
      </c>
      <c r="V1428" s="2" t="s">
        <v>272</v>
      </c>
      <c r="W1428" s="2" t="s">
        <v>272</v>
      </c>
      <c r="X1428" s="2" t="s">
        <v>272</v>
      </c>
      <c r="Y1428" s="25" t="s">
        <v>272</v>
      </c>
    </row>
    <row r="1429" spans="1:25">
      <c r="A1429" s="134" t="str">
        <f t="shared" si="22"/>
        <v>PLbu_04.2</v>
      </c>
      <c r="C1429" s="177" t="s">
        <v>34</v>
      </c>
      <c r="D1429" s="178" t="s">
        <v>1</v>
      </c>
      <c r="E1429" s="178" t="s">
        <v>545</v>
      </c>
      <c r="F1429" s="178" t="s">
        <v>546</v>
      </c>
      <c r="G1429" s="178" t="s">
        <v>540</v>
      </c>
      <c r="H1429" s="178" t="s">
        <v>5815</v>
      </c>
      <c r="I1429" s="214" t="s">
        <v>643</v>
      </c>
      <c r="J1429" s="82" t="s">
        <v>362</v>
      </c>
      <c r="K1429" s="82" t="s">
        <v>4521</v>
      </c>
      <c r="L1429" s="24" t="s">
        <v>272</v>
      </c>
      <c r="M1429" s="25" t="s">
        <v>273</v>
      </c>
      <c r="N1429" s="174" t="s">
        <v>273</v>
      </c>
      <c r="O1429" s="2" t="s">
        <v>273</v>
      </c>
      <c r="P1429" s="2" t="s">
        <v>273</v>
      </c>
      <c r="Q1429" s="2" t="s">
        <v>272</v>
      </c>
      <c r="R1429" s="2" t="s">
        <v>273</v>
      </c>
      <c r="S1429" s="25" t="s">
        <v>273</v>
      </c>
      <c r="T1429" s="215"/>
      <c r="U1429" s="24" t="s">
        <v>272</v>
      </c>
      <c r="V1429" s="2" t="s">
        <v>273</v>
      </c>
      <c r="W1429" s="2" t="s">
        <v>272</v>
      </c>
      <c r="X1429" s="2" t="s">
        <v>273</v>
      </c>
      <c r="Y1429" s="25" t="s">
        <v>273</v>
      </c>
    </row>
    <row r="1430" spans="1:25">
      <c r="A1430" s="134" t="str">
        <f t="shared" si="22"/>
        <v>PLbu_05.1</v>
      </c>
      <c r="C1430" s="177" t="s">
        <v>34</v>
      </c>
      <c r="D1430" s="178" t="s">
        <v>1</v>
      </c>
      <c r="E1430" s="178" t="s">
        <v>547</v>
      </c>
      <c r="F1430" s="178" t="s">
        <v>548</v>
      </c>
      <c r="G1430" s="178" t="s">
        <v>540</v>
      </c>
      <c r="H1430" s="178" t="s">
        <v>5815</v>
      </c>
      <c r="I1430" s="214" t="s">
        <v>643</v>
      </c>
      <c r="J1430" s="82" t="s">
        <v>4522</v>
      </c>
      <c r="K1430" s="82" t="s">
        <v>4523</v>
      </c>
      <c r="L1430" s="24" t="s">
        <v>273</v>
      </c>
      <c r="M1430" s="25" t="s">
        <v>273</v>
      </c>
      <c r="N1430" s="174" t="s">
        <v>273</v>
      </c>
      <c r="O1430" s="2" t="s">
        <v>273</v>
      </c>
      <c r="P1430" s="2" t="s">
        <v>273</v>
      </c>
      <c r="Q1430" s="2" t="s">
        <v>272</v>
      </c>
      <c r="R1430" s="2" t="s">
        <v>272</v>
      </c>
      <c r="S1430" s="25" t="s">
        <v>273</v>
      </c>
      <c r="T1430" s="215"/>
      <c r="U1430" s="24" t="s">
        <v>272</v>
      </c>
      <c r="V1430" s="2" t="s">
        <v>273</v>
      </c>
      <c r="W1430" s="2" t="s">
        <v>272</v>
      </c>
      <c r="X1430" s="2" t="s">
        <v>273</v>
      </c>
      <c r="Y1430" s="25" t="s">
        <v>273</v>
      </c>
    </row>
    <row r="1431" spans="1:25">
      <c r="A1431" s="134" t="str">
        <f t="shared" si="22"/>
        <v>PLbu_06.1</v>
      </c>
      <c r="C1431" s="177" t="s">
        <v>34</v>
      </c>
      <c r="D1431" s="178" t="s">
        <v>1</v>
      </c>
      <c r="E1431" s="178" t="s">
        <v>553</v>
      </c>
      <c r="F1431" s="178" t="s">
        <v>554</v>
      </c>
      <c r="G1431" s="178" t="s">
        <v>540</v>
      </c>
      <c r="H1431" s="178" t="s">
        <v>5815</v>
      </c>
      <c r="I1431" s="214" t="s">
        <v>643</v>
      </c>
      <c r="J1431" s="82" t="s">
        <v>4522</v>
      </c>
      <c r="K1431" s="82" t="s">
        <v>4526</v>
      </c>
      <c r="L1431" s="24" t="s">
        <v>273</v>
      </c>
      <c r="M1431" s="25" t="s">
        <v>273</v>
      </c>
      <c r="N1431" s="174" t="s">
        <v>273</v>
      </c>
      <c r="O1431" s="2" t="s">
        <v>273</v>
      </c>
      <c r="P1431" s="2" t="s">
        <v>273</v>
      </c>
      <c r="Q1431" s="2" t="s">
        <v>272</v>
      </c>
      <c r="R1431" s="2" t="s">
        <v>272</v>
      </c>
      <c r="S1431" s="25" t="s">
        <v>273</v>
      </c>
      <c r="T1431" s="215"/>
      <c r="U1431" s="24" t="s">
        <v>272</v>
      </c>
      <c r="V1431" s="2" t="s">
        <v>273</v>
      </c>
      <c r="W1431" s="2" t="s">
        <v>272</v>
      </c>
      <c r="X1431" s="2" t="s">
        <v>273</v>
      </c>
      <c r="Y1431" s="25" t="s">
        <v>273</v>
      </c>
    </row>
    <row r="1432" spans="1:25">
      <c r="A1432" s="134" t="str">
        <f t="shared" si="22"/>
        <v>PLbu_06.1</v>
      </c>
      <c r="C1432" s="177" t="s">
        <v>34</v>
      </c>
      <c r="D1432" s="178" t="s">
        <v>1</v>
      </c>
      <c r="E1432" s="178" t="s">
        <v>553</v>
      </c>
      <c r="F1432" s="178" t="s">
        <v>554</v>
      </c>
      <c r="G1432" s="178" t="s">
        <v>540</v>
      </c>
      <c r="H1432" s="172" t="s">
        <v>5815</v>
      </c>
      <c r="I1432" s="216" t="s">
        <v>643</v>
      </c>
      <c r="J1432" s="82" t="s">
        <v>4522</v>
      </c>
      <c r="K1432" s="82" t="s">
        <v>4527</v>
      </c>
      <c r="L1432" s="24" t="s">
        <v>273</v>
      </c>
      <c r="M1432" s="25" t="s">
        <v>273</v>
      </c>
      <c r="N1432" s="174" t="s">
        <v>273</v>
      </c>
      <c r="O1432" s="2" t="s">
        <v>273</v>
      </c>
      <c r="P1432" s="2" t="s">
        <v>273</v>
      </c>
      <c r="Q1432" s="2" t="s">
        <v>272</v>
      </c>
      <c r="R1432" s="2" t="s">
        <v>272</v>
      </c>
      <c r="S1432" s="25" t="s">
        <v>273</v>
      </c>
      <c r="T1432" s="215"/>
      <c r="U1432" s="24" t="s">
        <v>272</v>
      </c>
      <c r="V1432" s="2" t="s">
        <v>273</v>
      </c>
      <c r="W1432" s="2" t="s">
        <v>272</v>
      </c>
      <c r="X1432" s="2" t="s">
        <v>273</v>
      </c>
      <c r="Y1432" s="25" t="s">
        <v>273</v>
      </c>
    </row>
    <row r="1433" spans="1:25">
      <c r="A1433" s="134" t="str">
        <f t="shared" si="22"/>
        <v>PLbu_06.1</v>
      </c>
      <c r="C1433" s="177" t="s">
        <v>34</v>
      </c>
      <c r="D1433" s="178" t="s">
        <v>1</v>
      </c>
      <c r="E1433" s="178" t="s">
        <v>553</v>
      </c>
      <c r="F1433" s="178" t="s">
        <v>554</v>
      </c>
      <c r="G1433" s="178" t="s">
        <v>540</v>
      </c>
      <c r="H1433" s="178" t="s">
        <v>5815</v>
      </c>
      <c r="I1433" s="214" t="s">
        <v>643</v>
      </c>
      <c r="J1433" s="82" t="s">
        <v>362</v>
      </c>
      <c r="K1433" s="82" t="s">
        <v>4524</v>
      </c>
      <c r="L1433" s="24" t="s">
        <v>273</v>
      </c>
      <c r="M1433" s="25" t="s">
        <v>273</v>
      </c>
      <c r="N1433" s="174" t="s">
        <v>273</v>
      </c>
      <c r="O1433" s="2" t="s">
        <v>273</v>
      </c>
      <c r="P1433" s="2" t="s">
        <v>273</v>
      </c>
      <c r="Q1433" s="2" t="s">
        <v>272</v>
      </c>
      <c r="R1433" s="2" t="s">
        <v>272</v>
      </c>
      <c r="S1433" s="25" t="s">
        <v>273</v>
      </c>
      <c r="T1433" s="215"/>
      <c r="U1433" s="24" t="s">
        <v>272</v>
      </c>
      <c r="V1433" s="2" t="s">
        <v>273</v>
      </c>
      <c r="W1433" s="2" t="s">
        <v>272</v>
      </c>
      <c r="X1433" s="2" t="s">
        <v>273</v>
      </c>
      <c r="Y1433" s="25" t="s">
        <v>273</v>
      </c>
    </row>
    <row r="1434" spans="1:25">
      <c r="A1434" s="134" t="str">
        <f t="shared" si="22"/>
        <v>PLbu_06.2</v>
      </c>
      <c r="C1434" s="177" t="s">
        <v>34</v>
      </c>
      <c r="D1434" s="178" t="s">
        <v>1</v>
      </c>
      <c r="E1434" s="178" t="s">
        <v>555</v>
      </c>
      <c r="F1434" s="178" t="s">
        <v>556</v>
      </c>
      <c r="G1434" s="178" t="s">
        <v>540</v>
      </c>
      <c r="H1434" s="178" t="s">
        <v>5815</v>
      </c>
      <c r="I1434" s="214" t="s">
        <v>643</v>
      </c>
      <c r="J1434" s="82" t="s">
        <v>4522</v>
      </c>
      <c r="K1434" s="82" t="s">
        <v>4526</v>
      </c>
      <c r="L1434" s="24" t="s">
        <v>273</v>
      </c>
      <c r="M1434" s="25" t="s">
        <v>273</v>
      </c>
      <c r="N1434" s="174" t="s">
        <v>273</v>
      </c>
      <c r="O1434" s="2" t="s">
        <v>273</v>
      </c>
      <c r="P1434" s="2" t="s">
        <v>273</v>
      </c>
      <c r="Q1434" s="2" t="s">
        <v>272</v>
      </c>
      <c r="R1434" s="2" t="s">
        <v>272</v>
      </c>
      <c r="S1434" s="25" t="s">
        <v>273</v>
      </c>
      <c r="T1434" s="215"/>
      <c r="U1434" s="24" t="s">
        <v>272</v>
      </c>
      <c r="V1434" s="2" t="s">
        <v>273</v>
      </c>
      <c r="W1434" s="2" t="s">
        <v>272</v>
      </c>
      <c r="X1434" s="2" t="s">
        <v>273</v>
      </c>
      <c r="Y1434" s="25" t="s">
        <v>273</v>
      </c>
    </row>
    <row r="1435" spans="1:25">
      <c r="A1435" s="134" t="str">
        <f t="shared" si="22"/>
        <v>PLbu_06.2</v>
      </c>
      <c r="C1435" s="177" t="s">
        <v>34</v>
      </c>
      <c r="D1435" s="178" t="s">
        <v>1</v>
      </c>
      <c r="E1435" s="178" t="s">
        <v>555</v>
      </c>
      <c r="F1435" s="178" t="s">
        <v>556</v>
      </c>
      <c r="G1435" s="178" t="s">
        <v>540</v>
      </c>
      <c r="H1435" s="178" t="s">
        <v>5815</v>
      </c>
      <c r="I1435" s="214" t="s">
        <v>643</v>
      </c>
      <c r="J1435" s="82" t="s">
        <v>4522</v>
      </c>
      <c r="K1435" s="82" t="s">
        <v>4528</v>
      </c>
      <c r="L1435" s="24" t="s">
        <v>273</v>
      </c>
      <c r="M1435" s="25" t="s">
        <v>273</v>
      </c>
      <c r="N1435" s="174" t="s">
        <v>273</v>
      </c>
      <c r="O1435" s="2" t="s">
        <v>273</v>
      </c>
      <c r="P1435" s="2" t="s">
        <v>273</v>
      </c>
      <c r="Q1435" s="2" t="s">
        <v>272</v>
      </c>
      <c r="R1435" s="2" t="s">
        <v>272</v>
      </c>
      <c r="S1435" s="25" t="s">
        <v>273</v>
      </c>
      <c r="T1435" s="215"/>
      <c r="U1435" s="24" t="s">
        <v>272</v>
      </c>
      <c r="V1435" s="2" t="s">
        <v>273</v>
      </c>
      <c r="W1435" s="2" t="s">
        <v>272</v>
      </c>
      <c r="X1435" s="2" t="s">
        <v>273</v>
      </c>
      <c r="Y1435" s="25" t="s">
        <v>273</v>
      </c>
    </row>
    <row r="1436" spans="1:25">
      <c r="A1436" s="134" t="str">
        <f t="shared" si="22"/>
        <v>PLbu_06.2</v>
      </c>
      <c r="C1436" s="177" t="s">
        <v>34</v>
      </c>
      <c r="D1436" s="178" t="s">
        <v>1</v>
      </c>
      <c r="E1436" s="178" t="s">
        <v>555</v>
      </c>
      <c r="F1436" s="178" t="s">
        <v>556</v>
      </c>
      <c r="G1436" s="178" t="s">
        <v>540</v>
      </c>
      <c r="H1436" s="178" t="s">
        <v>5815</v>
      </c>
      <c r="I1436" s="214" t="s">
        <v>643</v>
      </c>
      <c r="J1436" s="82" t="s">
        <v>362</v>
      </c>
      <c r="K1436" s="82" t="s">
        <v>4524</v>
      </c>
      <c r="L1436" s="24" t="s">
        <v>273</v>
      </c>
      <c r="M1436" s="25" t="s">
        <v>273</v>
      </c>
      <c r="N1436" s="174" t="s">
        <v>273</v>
      </c>
      <c r="O1436" s="2" t="s">
        <v>273</v>
      </c>
      <c r="P1436" s="2" t="s">
        <v>273</v>
      </c>
      <c r="Q1436" s="2" t="s">
        <v>272</v>
      </c>
      <c r="R1436" s="2" t="s">
        <v>272</v>
      </c>
      <c r="S1436" s="25" t="s">
        <v>273</v>
      </c>
      <c r="T1436" s="215"/>
      <c r="U1436" s="24" t="s">
        <v>272</v>
      </c>
      <c r="V1436" s="2" t="s">
        <v>273</v>
      </c>
      <c r="W1436" s="2" t="s">
        <v>272</v>
      </c>
      <c r="X1436" s="2" t="s">
        <v>273</v>
      </c>
      <c r="Y1436" s="25" t="s">
        <v>273</v>
      </c>
    </row>
    <row r="1437" spans="1:25">
      <c r="A1437" s="134" t="str">
        <f t="shared" si="22"/>
        <v>PLbu_07.1</v>
      </c>
      <c r="C1437" s="177" t="s">
        <v>34</v>
      </c>
      <c r="D1437" s="178" t="s">
        <v>1</v>
      </c>
      <c r="E1437" s="178" t="s">
        <v>561</v>
      </c>
      <c r="F1437" s="178" t="s">
        <v>562</v>
      </c>
      <c r="G1437" s="178" t="s">
        <v>533</v>
      </c>
      <c r="H1437" s="178" t="s">
        <v>5815</v>
      </c>
      <c r="I1437" s="214" t="s">
        <v>643</v>
      </c>
      <c r="J1437" s="82" t="s">
        <v>362</v>
      </c>
      <c r="K1437" s="82" t="s">
        <v>4530</v>
      </c>
      <c r="L1437" s="24" t="s">
        <v>273</v>
      </c>
      <c r="M1437" s="25" t="s">
        <v>273</v>
      </c>
      <c r="N1437" s="174" t="s">
        <v>273</v>
      </c>
      <c r="O1437" s="2" t="s">
        <v>273</v>
      </c>
      <c r="P1437" s="2" t="s">
        <v>273</v>
      </c>
      <c r="Q1437" s="2" t="s">
        <v>272</v>
      </c>
      <c r="R1437" s="2" t="s">
        <v>272</v>
      </c>
      <c r="S1437" s="25" t="s">
        <v>273</v>
      </c>
      <c r="T1437" s="215"/>
      <c r="U1437" s="24" t="s">
        <v>7</v>
      </c>
      <c r="V1437" s="2" t="s">
        <v>7</v>
      </c>
      <c r="W1437" s="2" t="s">
        <v>7</v>
      </c>
      <c r="X1437" s="2" t="s">
        <v>7</v>
      </c>
      <c r="Y1437" s="25" t="s">
        <v>7</v>
      </c>
    </row>
    <row r="1438" spans="1:25">
      <c r="A1438" s="134" t="str">
        <f t="shared" si="22"/>
        <v>PLbu_07.2</v>
      </c>
      <c r="C1438" s="177" t="s">
        <v>34</v>
      </c>
      <c r="D1438" s="178" t="s">
        <v>1</v>
      </c>
      <c r="E1438" s="178" t="s">
        <v>563</v>
      </c>
      <c r="F1438" s="178" t="s">
        <v>564</v>
      </c>
      <c r="G1438" s="178" t="s">
        <v>540</v>
      </c>
      <c r="H1438" s="178" t="s">
        <v>5815</v>
      </c>
      <c r="I1438" s="214" t="s">
        <v>643</v>
      </c>
      <c r="J1438" s="82" t="s">
        <v>362</v>
      </c>
      <c r="K1438" s="82" t="s">
        <v>4530</v>
      </c>
      <c r="L1438" s="24" t="s">
        <v>273</v>
      </c>
      <c r="M1438" s="25" t="s">
        <v>273</v>
      </c>
      <c r="N1438" s="174" t="s">
        <v>273</v>
      </c>
      <c r="O1438" s="2" t="s">
        <v>273</v>
      </c>
      <c r="P1438" s="2" t="s">
        <v>273</v>
      </c>
      <c r="Q1438" s="2" t="s">
        <v>272</v>
      </c>
      <c r="R1438" s="2" t="s">
        <v>272</v>
      </c>
      <c r="S1438" s="25" t="s">
        <v>273</v>
      </c>
      <c r="T1438" s="215"/>
      <c r="U1438" s="24" t="s">
        <v>272</v>
      </c>
      <c r="V1438" s="2" t="s">
        <v>273</v>
      </c>
      <c r="W1438" s="2" t="s">
        <v>272</v>
      </c>
      <c r="X1438" s="2" t="s">
        <v>273</v>
      </c>
      <c r="Y1438" s="25" t="s">
        <v>273</v>
      </c>
    </row>
    <row r="1439" spans="1:25">
      <c r="A1439" s="134" t="str">
        <f t="shared" si="22"/>
        <v>PLca_01.1</v>
      </c>
      <c r="C1439" s="177" t="s">
        <v>34</v>
      </c>
      <c r="D1439" s="178" t="s">
        <v>495</v>
      </c>
      <c r="E1439" s="178" t="s">
        <v>565</v>
      </c>
      <c r="F1439" s="178" t="s">
        <v>566</v>
      </c>
      <c r="G1439" s="178" t="s">
        <v>540</v>
      </c>
      <c r="H1439" s="178" t="s">
        <v>5815</v>
      </c>
      <c r="I1439" s="214" t="s">
        <v>643</v>
      </c>
      <c r="J1439" s="82" t="s">
        <v>4529</v>
      </c>
      <c r="K1439" s="82" t="s">
        <v>4531</v>
      </c>
      <c r="L1439" s="24" t="s">
        <v>273</v>
      </c>
      <c r="M1439" s="25" t="s">
        <v>273</v>
      </c>
      <c r="N1439" s="174" t="s">
        <v>273</v>
      </c>
      <c r="O1439" s="2" t="s">
        <v>273</v>
      </c>
      <c r="P1439" s="2" t="s">
        <v>273</v>
      </c>
      <c r="Q1439" s="2" t="s">
        <v>272</v>
      </c>
      <c r="R1439" s="2" t="s">
        <v>272</v>
      </c>
      <c r="S1439" s="25" t="s">
        <v>273</v>
      </c>
      <c r="T1439" s="215"/>
      <c r="U1439" s="24" t="s">
        <v>272</v>
      </c>
      <c r="V1439" s="2" t="s">
        <v>273</v>
      </c>
      <c r="W1439" s="2" t="s">
        <v>272</v>
      </c>
      <c r="X1439" s="2" t="s">
        <v>273</v>
      </c>
      <c r="Y1439" s="25" t="s">
        <v>273</v>
      </c>
    </row>
    <row r="1440" spans="1:25">
      <c r="A1440" s="134" t="str">
        <f t="shared" si="22"/>
        <v>PLca_01.2</v>
      </c>
      <c r="C1440" s="177" t="s">
        <v>34</v>
      </c>
      <c r="D1440" s="178" t="s">
        <v>495</v>
      </c>
      <c r="E1440" s="178" t="s">
        <v>567</v>
      </c>
      <c r="F1440" s="178" t="s">
        <v>568</v>
      </c>
      <c r="G1440" s="178" t="s">
        <v>533</v>
      </c>
      <c r="H1440" s="172" t="s">
        <v>5815</v>
      </c>
      <c r="I1440" s="216"/>
      <c r="J1440" s="82" t="s">
        <v>194</v>
      </c>
      <c r="K1440" s="82" t="s">
        <v>194</v>
      </c>
      <c r="L1440" s="24" t="s">
        <v>7</v>
      </c>
      <c r="M1440" s="25" t="s">
        <v>7</v>
      </c>
      <c r="N1440" s="174" t="s">
        <v>7</v>
      </c>
      <c r="O1440" s="2" t="s">
        <v>7</v>
      </c>
      <c r="P1440" s="2" t="s">
        <v>7</v>
      </c>
      <c r="Q1440" s="2" t="s">
        <v>7</v>
      </c>
      <c r="R1440" s="2" t="s">
        <v>7</v>
      </c>
      <c r="S1440" s="25" t="s">
        <v>7</v>
      </c>
      <c r="T1440" s="215" t="s">
        <v>7</v>
      </c>
      <c r="U1440" s="24" t="s">
        <v>7</v>
      </c>
      <c r="V1440" s="2" t="s">
        <v>7</v>
      </c>
      <c r="W1440" s="2" t="s">
        <v>7</v>
      </c>
      <c r="X1440" s="2" t="s">
        <v>7</v>
      </c>
      <c r="Y1440" s="25" t="s">
        <v>7</v>
      </c>
    </row>
    <row r="1441" spans="1:25">
      <c r="A1441" s="134" t="str">
        <f t="shared" si="22"/>
        <v>PLca_01.3</v>
      </c>
      <c r="C1441" s="177" t="s">
        <v>34</v>
      </c>
      <c r="D1441" s="178" t="s">
        <v>495</v>
      </c>
      <c r="E1441" s="178" t="s">
        <v>569</v>
      </c>
      <c r="F1441" s="178" t="s">
        <v>570</v>
      </c>
      <c r="G1441" s="178" t="s">
        <v>540</v>
      </c>
      <c r="H1441" s="178" t="s">
        <v>5815</v>
      </c>
      <c r="I1441" s="214" t="s">
        <v>643</v>
      </c>
      <c r="J1441" s="82" t="s">
        <v>4529</v>
      </c>
      <c r="K1441" s="82" t="s">
        <v>4532</v>
      </c>
      <c r="L1441" s="24" t="s">
        <v>272</v>
      </c>
      <c r="M1441" s="25" t="s">
        <v>273</v>
      </c>
      <c r="N1441" s="174" t="s">
        <v>273</v>
      </c>
      <c r="O1441" s="2" t="s">
        <v>273</v>
      </c>
      <c r="P1441" s="2" t="s">
        <v>273</v>
      </c>
      <c r="Q1441" s="2" t="s">
        <v>272</v>
      </c>
      <c r="R1441" s="2" t="s">
        <v>273</v>
      </c>
      <c r="S1441" s="25" t="s">
        <v>273</v>
      </c>
      <c r="T1441" s="215"/>
      <c r="U1441" s="24" t="s">
        <v>272</v>
      </c>
      <c r="V1441" s="2" t="s">
        <v>273</v>
      </c>
      <c r="W1441" s="2" t="s">
        <v>272</v>
      </c>
      <c r="X1441" s="2" t="s">
        <v>273</v>
      </c>
      <c r="Y1441" s="25" t="s">
        <v>273</v>
      </c>
    </row>
    <row r="1442" spans="1:25">
      <c r="A1442" s="134" t="str">
        <f t="shared" si="22"/>
        <v>PLca_01.4</v>
      </c>
      <c r="C1442" s="177" t="s">
        <v>34</v>
      </c>
      <c r="D1442" s="178" t="s">
        <v>495</v>
      </c>
      <c r="E1442" s="178" t="s">
        <v>571</v>
      </c>
      <c r="F1442" s="178" t="s">
        <v>572</v>
      </c>
      <c r="G1442" s="178" t="s">
        <v>540</v>
      </c>
      <c r="H1442" s="178" t="s">
        <v>5815</v>
      </c>
      <c r="I1442" s="214" t="s">
        <v>643</v>
      </c>
      <c r="J1442" s="82" t="s">
        <v>4533</v>
      </c>
      <c r="K1442" s="82" t="s">
        <v>4534</v>
      </c>
      <c r="L1442" s="24" t="s">
        <v>273</v>
      </c>
      <c r="M1442" s="25" t="s">
        <v>273</v>
      </c>
      <c r="N1442" s="174" t="s">
        <v>273</v>
      </c>
      <c r="O1442" s="2" t="s">
        <v>273</v>
      </c>
      <c r="P1442" s="2" t="s">
        <v>273</v>
      </c>
      <c r="Q1442" s="2" t="s">
        <v>272</v>
      </c>
      <c r="R1442" s="2" t="s">
        <v>272</v>
      </c>
      <c r="S1442" s="25" t="s">
        <v>273</v>
      </c>
      <c r="T1442" s="215"/>
      <c r="U1442" s="24" t="s">
        <v>272</v>
      </c>
      <c r="V1442" s="2" t="s">
        <v>273</v>
      </c>
      <c r="W1442" s="2" t="s">
        <v>272</v>
      </c>
      <c r="X1442" s="2" t="s">
        <v>273</v>
      </c>
      <c r="Y1442" s="25" t="s">
        <v>273</v>
      </c>
    </row>
    <row r="1443" spans="1:25">
      <c r="A1443" s="134" t="str">
        <f t="shared" si="22"/>
        <v>PLca_01.4</v>
      </c>
      <c r="C1443" s="177" t="s">
        <v>34</v>
      </c>
      <c r="D1443" s="178" t="s">
        <v>495</v>
      </c>
      <c r="E1443" s="178" t="s">
        <v>571</v>
      </c>
      <c r="F1443" s="178" t="s">
        <v>572</v>
      </c>
      <c r="G1443" s="178" t="s">
        <v>540</v>
      </c>
      <c r="H1443" s="178" t="s">
        <v>5815</v>
      </c>
      <c r="I1443" s="214" t="s">
        <v>643</v>
      </c>
      <c r="J1443" s="82" t="s">
        <v>404</v>
      </c>
      <c r="K1443" s="82" t="s">
        <v>6274</v>
      </c>
      <c r="L1443" s="24" t="s">
        <v>273</v>
      </c>
      <c r="M1443" s="25" t="s">
        <v>273</v>
      </c>
      <c r="N1443" s="174" t="s">
        <v>273</v>
      </c>
      <c r="O1443" s="2" t="s">
        <v>273</v>
      </c>
      <c r="P1443" s="2" t="s">
        <v>273</v>
      </c>
      <c r="Q1443" s="2" t="s">
        <v>272</v>
      </c>
      <c r="R1443" s="2" t="s">
        <v>272</v>
      </c>
      <c r="S1443" s="25" t="s">
        <v>273</v>
      </c>
      <c r="T1443" s="215"/>
      <c r="U1443" s="24" t="s">
        <v>272</v>
      </c>
      <c r="V1443" s="2" t="s">
        <v>273</v>
      </c>
      <c r="W1443" s="2" t="s">
        <v>272</v>
      </c>
      <c r="X1443" s="2" t="s">
        <v>273</v>
      </c>
      <c r="Y1443" s="25" t="s">
        <v>273</v>
      </c>
    </row>
    <row r="1444" spans="1:25">
      <c r="A1444" s="134" t="str">
        <f t="shared" si="22"/>
        <v>PLca_02.6</v>
      </c>
      <c r="C1444" s="177" t="s">
        <v>34</v>
      </c>
      <c r="D1444" s="178" t="s">
        <v>495</v>
      </c>
      <c r="E1444" s="178" t="s">
        <v>583</v>
      </c>
      <c r="F1444" s="178" t="s">
        <v>584</v>
      </c>
      <c r="G1444" s="178" t="s">
        <v>540</v>
      </c>
      <c r="H1444" s="178" t="s">
        <v>5815</v>
      </c>
      <c r="I1444" s="214" t="s">
        <v>643</v>
      </c>
      <c r="J1444" s="82" t="s">
        <v>362</v>
      </c>
      <c r="K1444" s="82" t="s">
        <v>4542</v>
      </c>
      <c r="L1444" s="24" t="s">
        <v>272</v>
      </c>
      <c r="M1444" s="25" t="s">
        <v>273</v>
      </c>
      <c r="N1444" s="174" t="s">
        <v>273</v>
      </c>
      <c r="O1444" s="2" t="s">
        <v>273</v>
      </c>
      <c r="P1444" s="2" t="s">
        <v>273</v>
      </c>
      <c r="Q1444" s="2" t="s">
        <v>272</v>
      </c>
      <c r="R1444" s="2" t="s">
        <v>273</v>
      </c>
      <c r="S1444" s="25" t="s">
        <v>273</v>
      </c>
      <c r="T1444" s="215"/>
      <c r="U1444" s="24" t="s">
        <v>272</v>
      </c>
      <c r="V1444" s="2" t="s">
        <v>273</v>
      </c>
      <c r="W1444" s="2" t="s">
        <v>272</v>
      </c>
      <c r="X1444" s="2" t="s">
        <v>273</v>
      </c>
      <c r="Y1444" s="25" t="s">
        <v>273</v>
      </c>
    </row>
    <row r="1445" spans="1:25">
      <c r="A1445" s="134" t="str">
        <f t="shared" si="22"/>
        <v>PLca_02.6</v>
      </c>
      <c r="C1445" s="177" t="s">
        <v>34</v>
      </c>
      <c r="D1445" s="178" t="s">
        <v>495</v>
      </c>
      <c r="E1445" s="178" t="s">
        <v>583</v>
      </c>
      <c r="F1445" s="178" t="s">
        <v>584</v>
      </c>
      <c r="G1445" s="178" t="s">
        <v>540</v>
      </c>
      <c r="H1445" s="178" t="s">
        <v>5815</v>
      </c>
      <c r="I1445" s="214" t="s">
        <v>643</v>
      </c>
      <c r="J1445" s="82" t="s">
        <v>404</v>
      </c>
      <c r="K1445" s="82" t="s">
        <v>4543</v>
      </c>
      <c r="L1445" s="24" t="s">
        <v>273</v>
      </c>
      <c r="M1445" s="25" t="s">
        <v>273</v>
      </c>
      <c r="N1445" s="174" t="s">
        <v>273</v>
      </c>
      <c r="O1445" s="2" t="s">
        <v>273</v>
      </c>
      <c r="P1445" s="2" t="s">
        <v>273</v>
      </c>
      <c r="Q1445" s="2" t="s">
        <v>272</v>
      </c>
      <c r="R1445" s="2" t="s">
        <v>272</v>
      </c>
      <c r="S1445" s="25" t="s">
        <v>273</v>
      </c>
      <c r="T1445" s="215"/>
      <c r="U1445" s="24" t="s">
        <v>272</v>
      </c>
      <c r="V1445" s="2" t="s">
        <v>273</v>
      </c>
      <c r="W1445" s="2" t="s">
        <v>272</v>
      </c>
      <c r="X1445" s="2" t="s">
        <v>273</v>
      </c>
      <c r="Y1445" s="25" t="s">
        <v>273</v>
      </c>
    </row>
    <row r="1446" spans="1:25">
      <c r="A1446" s="134" t="str">
        <f t="shared" si="22"/>
        <v>PLca_03.1</v>
      </c>
      <c r="C1446" s="177" t="s">
        <v>34</v>
      </c>
      <c r="D1446" s="178" t="s">
        <v>495</v>
      </c>
      <c r="E1446" s="178" t="s">
        <v>585</v>
      </c>
      <c r="F1446" s="178" t="s">
        <v>586</v>
      </c>
      <c r="G1446" s="178" t="s">
        <v>533</v>
      </c>
      <c r="H1446" s="178" t="s">
        <v>5815</v>
      </c>
      <c r="I1446" s="214" t="s">
        <v>643</v>
      </c>
      <c r="J1446" s="82" t="s">
        <v>4529</v>
      </c>
      <c r="K1446" s="82" t="s">
        <v>4544</v>
      </c>
      <c r="L1446" s="24" t="s">
        <v>272</v>
      </c>
      <c r="M1446" s="25" t="s">
        <v>272</v>
      </c>
      <c r="N1446" s="174" t="s">
        <v>7</v>
      </c>
      <c r="O1446" s="2" t="s">
        <v>7</v>
      </c>
      <c r="P1446" s="2" t="s">
        <v>7</v>
      </c>
      <c r="Q1446" s="2" t="s">
        <v>7</v>
      </c>
      <c r="R1446" s="2" t="s">
        <v>7</v>
      </c>
      <c r="S1446" s="25" t="s">
        <v>7</v>
      </c>
      <c r="T1446" s="215"/>
      <c r="U1446" s="24" t="s">
        <v>7</v>
      </c>
      <c r="V1446" s="2" t="s">
        <v>7</v>
      </c>
      <c r="W1446" s="2" t="s">
        <v>7</v>
      </c>
      <c r="X1446" s="2" t="s">
        <v>7</v>
      </c>
      <c r="Y1446" s="25" t="s">
        <v>7</v>
      </c>
    </row>
    <row r="1447" spans="1:25">
      <c r="A1447" s="134" t="str">
        <f t="shared" si="22"/>
        <v>PLca_03.2</v>
      </c>
      <c r="C1447" s="177" t="s">
        <v>34</v>
      </c>
      <c r="D1447" s="178" t="s">
        <v>495</v>
      </c>
      <c r="E1447" s="178" t="s">
        <v>587</v>
      </c>
      <c r="F1447" s="178" t="s">
        <v>588</v>
      </c>
      <c r="G1447" s="178" t="s">
        <v>540</v>
      </c>
      <c r="H1447" s="178" t="s">
        <v>5815</v>
      </c>
      <c r="I1447" s="214"/>
      <c r="J1447" s="82" t="s">
        <v>194</v>
      </c>
      <c r="K1447" s="82" t="s">
        <v>194</v>
      </c>
      <c r="L1447" s="24" t="s">
        <v>7</v>
      </c>
      <c r="M1447" s="25" t="s">
        <v>7</v>
      </c>
      <c r="N1447" s="174" t="s">
        <v>7</v>
      </c>
      <c r="O1447" s="2" t="s">
        <v>7</v>
      </c>
      <c r="P1447" s="2" t="s">
        <v>7</v>
      </c>
      <c r="Q1447" s="2" t="s">
        <v>7</v>
      </c>
      <c r="R1447" s="2" t="s">
        <v>7</v>
      </c>
      <c r="S1447" s="25" t="s">
        <v>7</v>
      </c>
      <c r="T1447" s="215" t="s">
        <v>7</v>
      </c>
      <c r="U1447" s="24" t="s">
        <v>7</v>
      </c>
      <c r="V1447" s="2" t="s">
        <v>7</v>
      </c>
      <c r="W1447" s="2" t="s">
        <v>7</v>
      </c>
      <c r="X1447" s="2" t="s">
        <v>7</v>
      </c>
      <c r="Y1447" s="25" t="s">
        <v>7</v>
      </c>
    </row>
    <row r="1448" spans="1:25">
      <c r="A1448" s="134" t="str">
        <f t="shared" si="22"/>
        <v>PLca_03.3</v>
      </c>
      <c r="C1448" s="177" t="s">
        <v>34</v>
      </c>
      <c r="D1448" s="178" t="s">
        <v>495</v>
      </c>
      <c r="E1448" s="178" t="s">
        <v>589</v>
      </c>
      <c r="F1448" s="178" t="s">
        <v>590</v>
      </c>
      <c r="G1448" s="178" t="s">
        <v>540</v>
      </c>
      <c r="H1448" s="172" t="s">
        <v>5815</v>
      </c>
      <c r="I1448" s="216"/>
      <c r="J1448" s="82" t="s">
        <v>194</v>
      </c>
      <c r="K1448" s="82" t="s">
        <v>194</v>
      </c>
      <c r="L1448" s="24" t="s">
        <v>7</v>
      </c>
      <c r="M1448" s="25" t="s">
        <v>7</v>
      </c>
      <c r="N1448" s="174" t="s">
        <v>7</v>
      </c>
      <c r="O1448" s="2" t="s">
        <v>7</v>
      </c>
      <c r="P1448" s="2" t="s">
        <v>7</v>
      </c>
      <c r="Q1448" s="2" t="s">
        <v>7</v>
      </c>
      <c r="R1448" s="2" t="s">
        <v>7</v>
      </c>
      <c r="S1448" s="25" t="s">
        <v>7</v>
      </c>
      <c r="T1448" s="215" t="s">
        <v>7</v>
      </c>
      <c r="U1448" s="24" t="s">
        <v>7</v>
      </c>
      <c r="V1448" s="2" t="s">
        <v>7</v>
      </c>
      <c r="W1448" s="2" t="s">
        <v>7</v>
      </c>
      <c r="X1448" s="2" t="s">
        <v>7</v>
      </c>
      <c r="Y1448" s="25" t="s">
        <v>7</v>
      </c>
    </row>
    <row r="1449" spans="1:25">
      <c r="A1449" s="134" t="str">
        <f t="shared" si="22"/>
        <v>PLca_04.2</v>
      </c>
      <c r="C1449" s="177" t="s">
        <v>34</v>
      </c>
      <c r="D1449" s="178" t="s">
        <v>495</v>
      </c>
      <c r="E1449" s="178" t="s">
        <v>593</v>
      </c>
      <c r="F1449" s="178" t="s">
        <v>594</v>
      </c>
      <c r="G1449" s="178" t="s">
        <v>540</v>
      </c>
      <c r="H1449" s="178" t="s">
        <v>5815</v>
      </c>
      <c r="I1449" s="214" t="s">
        <v>643</v>
      </c>
      <c r="J1449" s="82" t="s">
        <v>4533</v>
      </c>
      <c r="K1449" s="82" t="s">
        <v>4547</v>
      </c>
      <c r="L1449" s="24" t="s">
        <v>272</v>
      </c>
      <c r="M1449" s="25" t="s">
        <v>273</v>
      </c>
      <c r="N1449" s="174" t="s">
        <v>273</v>
      </c>
      <c r="O1449" s="2" t="s">
        <v>273</v>
      </c>
      <c r="P1449" s="2" t="s">
        <v>273</v>
      </c>
      <c r="Q1449" s="2" t="s">
        <v>273</v>
      </c>
      <c r="R1449" s="2" t="s">
        <v>272</v>
      </c>
      <c r="S1449" s="25" t="s">
        <v>273</v>
      </c>
      <c r="T1449" s="215"/>
      <c r="U1449" s="24" t="s">
        <v>272</v>
      </c>
      <c r="V1449" s="2" t="s">
        <v>273</v>
      </c>
      <c r="W1449" s="2" t="s">
        <v>272</v>
      </c>
      <c r="X1449" s="2" t="s">
        <v>273</v>
      </c>
      <c r="Y1449" s="25" t="s">
        <v>273</v>
      </c>
    </row>
    <row r="1450" spans="1:25">
      <c r="A1450" s="134" t="str">
        <f t="shared" si="22"/>
        <v>PLca_04.3</v>
      </c>
      <c r="C1450" s="177" t="s">
        <v>34</v>
      </c>
      <c r="D1450" s="178" t="s">
        <v>495</v>
      </c>
      <c r="E1450" s="178" t="s">
        <v>595</v>
      </c>
      <c r="F1450" s="178" t="s">
        <v>596</v>
      </c>
      <c r="G1450" s="178" t="s">
        <v>540</v>
      </c>
      <c r="H1450" s="178" t="s">
        <v>5815</v>
      </c>
      <c r="I1450" s="214" t="s">
        <v>643</v>
      </c>
      <c r="J1450" s="82" t="s">
        <v>366</v>
      </c>
      <c r="K1450" s="82" t="s">
        <v>452</v>
      </c>
      <c r="L1450" s="24" t="s">
        <v>273</v>
      </c>
      <c r="M1450" s="25" t="s">
        <v>273</v>
      </c>
      <c r="N1450" s="174" t="s">
        <v>273</v>
      </c>
      <c r="O1450" s="2" t="s">
        <v>273</v>
      </c>
      <c r="P1450" s="2" t="s">
        <v>273</v>
      </c>
      <c r="Q1450" s="2" t="s">
        <v>272</v>
      </c>
      <c r="R1450" s="2" t="s">
        <v>272</v>
      </c>
      <c r="S1450" s="25" t="s">
        <v>273</v>
      </c>
      <c r="T1450" s="215"/>
      <c r="U1450" s="24" t="s">
        <v>272</v>
      </c>
      <c r="V1450" s="2" t="s">
        <v>273</v>
      </c>
      <c r="W1450" s="2" t="s">
        <v>272</v>
      </c>
      <c r="X1450" s="2" t="s">
        <v>273</v>
      </c>
      <c r="Y1450" s="25" t="s">
        <v>273</v>
      </c>
    </row>
    <row r="1451" spans="1:25">
      <c r="A1451" s="134" t="str">
        <f t="shared" si="22"/>
        <v>PLca_05.2</v>
      </c>
      <c r="C1451" s="177" t="s">
        <v>34</v>
      </c>
      <c r="D1451" s="178" t="s">
        <v>495</v>
      </c>
      <c r="E1451" s="178" t="s">
        <v>599</v>
      </c>
      <c r="F1451" s="178" t="s">
        <v>600</v>
      </c>
      <c r="G1451" s="178" t="s">
        <v>540</v>
      </c>
      <c r="H1451" s="178" t="s">
        <v>5815</v>
      </c>
      <c r="I1451" s="214" t="s">
        <v>643</v>
      </c>
      <c r="J1451" s="82" t="s">
        <v>4522</v>
      </c>
      <c r="K1451" s="82" t="s">
        <v>4549</v>
      </c>
      <c r="L1451" s="24" t="s">
        <v>272</v>
      </c>
      <c r="M1451" s="25" t="s">
        <v>273</v>
      </c>
      <c r="N1451" s="174" t="s">
        <v>272</v>
      </c>
      <c r="O1451" s="2" t="s">
        <v>273</v>
      </c>
      <c r="P1451" s="2" t="s">
        <v>273</v>
      </c>
      <c r="Q1451" s="2" t="s">
        <v>273</v>
      </c>
      <c r="R1451" s="2" t="s">
        <v>273</v>
      </c>
      <c r="S1451" s="25" t="s">
        <v>273</v>
      </c>
      <c r="T1451" s="215"/>
      <c r="U1451" s="24" t="s">
        <v>272</v>
      </c>
      <c r="V1451" s="2" t="s">
        <v>273</v>
      </c>
      <c r="W1451" s="2" t="s">
        <v>272</v>
      </c>
      <c r="X1451" s="2" t="s">
        <v>273</v>
      </c>
      <c r="Y1451" s="25" t="s">
        <v>273</v>
      </c>
    </row>
    <row r="1452" spans="1:25">
      <c r="A1452" s="134" t="str">
        <f t="shared" si="22"/>
        <v>PLfa_01.4</v>
      </c>
      <c r="C1452" s="177" t="s">
        <v>34</v>
      </c>
      <c r="D1452" s="178" t="s">
        <v>2</v>
      </c>
      <c r="E1452" s="178" t="s">
        <v>609</v>
      </c>
      <c r="F1452" s="178" t="s">
        <v>610</v>
      </c>
      <c r="G1452" s="178" t="s">
        <v>540</v>
      </c>
      <c r="H1452" s="178" t="s">
        <v>5815</v>
      </c>
      <c r="I1452" s="214" t="s">
        <v>643</v>
      </c>
      <c r="J1452" s="82" t="s">
        <v>4522</v>
      </c>
      <c r="K1452" s="82" t="s">
        <v>4554</v>
      </c>
      <c r="L1452" s="24" t="s">
        <v>273</v>
      </c>
      <c r="M1452" s="25" t="s">
        <v>273</v>
      </c>
      <c r="N1452" s="174" t="s">
        <v>273</v>
      </c>
      <c r="O1452" s="2" t="s">
        <v>273</v>
      </c>
      <c r="P1452" s="2" t="s">
        <v>273</v>
      </c>
      <c r="Q1452" s="2" t="s">
        <v>272</v>
      </c>
      <c r="R1452" s="2" t="s">
        <v>272</v>
      </c>
      <c r="S1452" s="25" t="s">
        <v>273</v>
      </c>
      <c r="T1452" s="215"/>
      <c r="U1452" s="24" t="s">
        <v>272</v>
      </c>
      <c r="V1452" s="2" t="s">
        <v>273</v>
      </c>
      <c r="W1452" s="2" t="s">
        <v>272</v>
      </c>
      <c r="X1452" s="2" t="s">
        <v>273</v>
      </c>
      <c r="Y1452" s="25" t="s">
        <v>273</v>
      </c>
    </row>
    <row r="1453" spans="1:25">
      <c r="A1453" s="134" t="str">
        <f t="shared" si="22"/>
        <v>PLfa_01.4</v>
      </c>
      <c r="C1453" s="177" t="s">
        <v>34</v>
      </c>
      <c r="D1453" s="178" t="s">
        <v>2</v>
      </c>
      <c r="E1453" s="178" t="s">
        <v>609</v>
      </c>
      <c r="F1453" s="178" t="s">
        <v>610</v>
      </c>
      <c r="G1453" s="178" t="s">
        <v>540</v>
      </c>
      <c r="H1453" s="178" t="s">
        <v>5815</v>
      </c>
      <c r="I1453" s="214" t="s">
        <v>643</v>
      </c>
      <c r="J1453" s="82" t="s">
        <v>4529</v>
      </c>
      <c r="K1453" s="82" t="s">
        <v>4555</v>
      </c>
      <c r="L1453" s="24" t="s">
        <v>273</v>
      </c>
      <c r="M1453" s="25" t="s">
        <v>273</v>
      </c>
      <c r="N1453" s="174" t="s">
        <v>273</v>
      </c>
      <c r="O1453" s="2" t="s">
        <v>273</v>
      </c>
      <c r="P1453" s="2" t="s">
        <v>273</v>
      </c>
      <c r="Q1453" s="2" t="s">
        <v>272</v>
      </c>
      <c r="R1453" s="2" t="s">
        <v>272</v>
      </c>
      <c r="S1453" s="25" t="s">
        <v>273</v>
      </c>
      <c r="T1453" s="215"/>
      <c r="U1453" s="24" t="s">
        <v>272</v>
      </c>
      <c r="V1453" s="2" t="s">
        <v>273</v>
      </c>
      <c r="W1453" s="2" t="s">
        <v>272</v>
      </c>
      <c r="X1453" s="2" t="s">
        <v>273</v>
      </c>
      <c r="Y1453" s="25" t="s">
        <v>273</v>
      </c>
    </row>
    <row r="1454" spans="1:25">
      <c r="A1454" s="134" t="str">
        <f t="shared" si="22"/>
        <v>PLfa_01.4</v>
      </c>
      <c r="C1454" s="177" t="s">
        <v>34</v>
      </c>
      <c r="D1454" s="178" t="s">
        <v>2</v>
      </c>
      <c r="E1454" s="178" t="s">
        <v>609</v>
      </c>
      <c r="F1454" s="178" t="s">
        <v>610</v>
      </c>
      <c r="G1454" s="178" t="s">
        <v>540</v>
      </c>
      <c r="H1454" s="178" t="s">
        <v>5815</v>
      </c>
      <c r="I1454" s="214" t="s">
        <v>643</v>
      </c>
      <c r="J1454" s="82" t="s">
        <v>4529</v>
      </c>
      <c r="K1454" s="82" t="s">
        <v>4556</v>
      </c>
      <c r="L1454" s="24" t="s">
        <v>272</v>
      </c>
      <c r="M1454" s="25" t="s">
        <v>273</v>
      </c>
      <c r="N1454" s="174" t="s">
        <v>272</v>
      </c>
      <c r="O1454" s="2" t="s">
        <v>273</v>
      </c>
      <c r="P1454" s="2" t="s">
        <v>273</v>
      </c>
      <c r="Q1454" s="2" t="s">
        <v>272</v>
      </c>
      <c r="R1454" s="2" t="s">
        <v>273</v>
      </c>
      <c r="S1454" s="25" t="s">
        <v>273</v>
      </c>
      <c r="T1454" s="215"/>
      <c r="U1454" s="24" t="s">
        <v>272</v>
      </c>
      <c r="V1454" s="2" t="s">
        <v>273</v>
      </c>
      <c r="W1454" s="2" t="s">
        <v>272</v>
      </c>
      <c r="X1454" s="2" t="s">
        <v>273</v>
      </c>
      <c r="Y1454" s="25" t="s">
        <v>273</v>
      </c>
    </row>
    <row r="1455" spans="1:25">
      <c r="A1455" s="134" t="str">
        <f t="shared" si="22"/>
        <v>PLfa_03.3</v>
      </c>
      <c r="C1455" s="177" t="s">
        <v>34</v>
      </c>
      <c r="D1455" s="178" t="s">
        <v>2</v>
      </c>
      <c r="E1455" s="178" t="s">
        <v>619</v>
      </c>
      <c r="F1455" s="178" t="s">
        <v>620</v>
      </c>
      <c r="G1455" s="178" t="s">
        <v>540</v>
      </c>
      <c r="H1455" s="178" t="s">
        <v>5815</v>
      </c>
      <c r="I1455" s="214" t="s">
        <v>643</v>
      </c>
      <c r="J1455" s="82" t="s">
        <v>408</v>
      </c>
      <c r="K1455" s="82" t="s">
        <v>4560</v>
      </c>
      <c r="L1455" s="24" t="s">
        <v>273</v>
      </c>
      <c r="M1455" s="25" t="s">
        <v>273</v>
      </c>
      <c r="N1455" s="174" t="s">
        <v>273</v>
      </c>
      <c r="O1455" s="2" t="s">
        <v>273</v>
      </c>
      <c r="P1455" s="2" t="s">
        <v>273</v>
      </c>
      <c r="Q1455" s="2" t="s">
        <v>272</v>
      </c>
      <c r="R1455" s="2" t="s">
        <v>272</v>
      </c>
      <c r="S1455" s="25" t="s">
        <v>273</v>
      </c>
      <c r="T1455" s="215"/>
      <c r="U1455" s="24" t="s">
        <v>272</v>
      </c>
      <c r="V1455" s="2" t="s">
        <v>273</v>
      </c>
      <c r="W1455" s="2" t="s">
        <v>272</v>
      </c>
      <c r="X1455" s="2" t="s">
        <v>273</v>
      </c>
      <c r="Y1455" s="25" t="s">
        <v>273</v>
      </c>
    </row>
    <row r="1456" spans="1:25">
      <c r="A1456" s="134" t="str">
        <f t="shared" si="22"/>
        <v>PLst_02.1</v>
      </c>
      <c r="C1456" s="177" t="s">
        <v>34</v>
      </c>
      <c r="D1456" s="178" t="s">
        <v>3</v>
      </c>
      <c r="E1456" s="178" t="s">
        <v>899</v>
      </c>
      <c r="F1456" s="178" t="s">
        <v>900</v>
      </c>
      <c r="G1456" s="178" t="s">
        <v>540</v>
      </c>
      <c r="H1456" s="172" t="s">
        <v>5815</v>
      </c>
      <c r="I1456" s="216" t="s">
        <v>643</v>
      </c>
      <c r="J1456" s="82" t="s">
        <v>4574</v>
      </c>
      <c r="K1456" s="82" t="s">
        <v>6275</v>
      </c>
      <c r="L1456" s="24" t="s">
        <v>272</v>
      </c>
      <c r="M1456" s="25" t="s">
        <v>272</v>
      </c>
      <c r="N1456" s="174" t="s">
        <v>7</v>
      </c>
      <c r="O1456" s="2" t="s">
        <v>7</v>
      </c>
      <c r="P1456" s="2" t="s">
        <v>7</v>
      </c>
      <c r="Q1456" s="2" t="s">
        <v>7</v>
      </c>
      <c r="R1456" s="2" t="s">
        <v>7</v>
      </c>
      <c r="S1456" s="25" t="s">
        <v>7</v>
      </c>
      <c r="T1456" s="215"/>
      <c r="U1456" s="24" t="s">
        <v>273</v>
      </c>
      <c r="V1456" s="2" t="s">
        <v>273</v>
      </c>
      <c r="W1456" s="2" t="s">
        <v>272</v>
      </c>
      <c r="X1456" s="2" t="s">
        <v>273</v>
      </c>
      <c r="Y1456" s="25" t="s">
        <v>272</v>
      </c>
    </row>
    <row r="1457" spans="1:25">
      <c r="A1457" s="134" t="str">
        <f t="shared" si="22"/>
        <v>PLst_02.2</v>
      </c>
      <c r="C1457" s="177" t="s">
        <v>34</v>
      </c>
      <c r="D1457" s="178" t="s">
        <v>3</v>
      </c>
      <c r="E1457" s="178" t="s">
        <v>627</v>
      </c>
      <c r="F1457" s="178" t="s">
        <v>628</v>
      </c>
      <c r="G1457" s="178" t="s">
        <v>540</v>
      </c>
      <c r="H1457" s="178" t="s">
        <v>5815</v>
      </c>
      <c r="I1457" s="214" t="s">
        <v>54</v>
      </c>
      <c r="J1457" s="82" t="s">
        <v>4564</v>
      </c>
      <c r="K1457" s="82" t="s">
        <v>4565</v>
      </c>
      <c r="L1457" s="24" t="s">
        <v>272</v>
      </c>
      <c r="M1457" s="25" t="s">
        <v>272</v>
      </c>
      <c r="N1457" s="174" t="s">
        <v>7</v>
      </c>
      <c r="O1457" s="2" t="s">
        <v>7</v>
      </c>
      <c r="P1457" s="2" t="s">
        <v>7</v>
      </c>
      <c r="Q1457" s="2" t="s">
        <v>7</v>
      </c>
      <c r="R1457" s="2" t="s">
        <v>7</v>
      </c>
      <c r="S1457" s="25" t="s">
        <v>7</v>
      </c>
      <c r="T1457" s="215"/>
      <c r="U1457" s="24" t="s">
        <v>272</v>
      </c>
      <c r="V1457" s="2" t="s">
        <v>273</v>
      </c>
      <c r="W1457" s="2" t="s">
        <v>272</v>
      </c>
      <c r="X1457" s="2" t="s">
        <v>272</v>
      </c>
      <c r="Y1457" s="25" t="s">
        <v>273</v>
      </c>
    </row>
    <row r="1458" spans="1:25">
      <c r="A1458" s="134" t="str">
        <f t="shared" si="22"/>
        <v>PLst_02.2</v>
      </c>
      <c r="C1458" s="177" t="s">
        <v>34</v>
      </c>
      <c r="D1458" s="178" t="s">
        <v>3</v>
      </c>
      <c r="E1458" s="178" t="s">
        <v>627</v>
      </c>
      <c r="F1458" s="178" t="s">
        <v>628</v>
      </c>
      <c r="G1458" s="178" t="s">
        <v>540</v>
      </c>
      <c r="H1458" s="178" t="s">
        <v>5815</v>
      </c>
      <c r="I1458" s="214" t="s">
        <v>54</v>
      </c>
      <c r="J1458" s="82" t="s">
        <v>4566</v>
      </c>
      <c r="K1458" s="82" t="s">
        <v>4567</v>
      </c>
      <c r="L1458" s="24" t="s">
        <v>272</v>
      </c>
      <c r="M1458" s="25" t="s">
        <v>272</v>
      </c>
      <c r="N1458" s="174" t="s">
        <v>7</v>
      </c>
      <c r="O1458" s="2" t="s">
        <v>7</v>
      </c>
      <c r="P1458" s="2" t="s">
        <v>7</v>
      </c>
      <c r="Q1458" s="2" t="s">
        <v>7</v>
      </c>
      <c r="R1458" s="2" t="s">
        <v>7</v>
      </c>
      <c r="S1458" s="25" t="s">
        <v>7</v>
      </c>
      <c r="T1458" s="215"/>
      <c r="U1458" s="24" t="s">
        <v>272</v>
      </c>
      <c r="V1458" s="2" t="s">
        <v>273</v>
      </c>
      <c r="W1458" s="2" t="s">
        <v>272</v>
      </c>
      <c r="X1458" s="2" t="s">
        <v>272</v>
      </c>
      <c r="Y1458" s="25" t="s">
        <v>273</v>
      </c>
    </row>
    <row r="1459" spans="1:25">
      <c r="A1459" s="134" t="str">
        <f t="shared" si="22"/>
        <v>PLst_02.2</v>
      </c>
      <c r="C1459" s="177" t="s">
        <v>34</v>
      </c>
      <c r="D1459" s="178" t="s">
        <v>3</v>
      </c>
      <c r="E1459" s="178" t="s">
        <v>627</v>
      </c>
      <c r="F1459" s="178" t="s">
        <v>628</v>
      </c>
      <c r="G1459" s="178" t="s">
        <v>540</v>
      </c>
      <c r="H1459" s="178" t="s">
        <v>5815</v>
      </c>
      <c r="I1459" s="214" t="s">
        <v>54</v>
      </c>
      <c r="J1459" s="82" t="s">
        <v>4568</v>
      </c>
      <c r="K1459" s="82" t="s">
        <v>4569</v>
      </c>
      <c r="L1459" s="24" t="s">
        <v>272</v>
      </c>
      <c r="M1459" s="25" t="s">
        <v>272</v>
      </c>
      <c r="N1459" s="174" t="s">
        <v>7</v>
      </c>
      <c r="O1459" s="2" t="s">
        <v>7</v>
      </c>
      <c r="P1459" s="2" t="s">
        <v>7</v>
      </c>
      <c r="Q1459" s="2" t="s">
        <v>7</v>
      </c>
      <c r="R1459" s="2" t="s">
        <v>7</v>
      </c>
      <c r="S1459" s="25" t="s">
        <v>7</v>
      </c>
      <c r="T1459" s="215"/>
      <c r="U1459" s="24" t="s">
        <v>272</v>
      </c>
      <c r="V1459" s="2" t="s">
        <v>273</v>
      </c>
      <c r="W1459" s="2" t="s">
        <v>272</v>
      </c>
      <c r="X1459" s="2" t="s">
        <v>272</v>
      </c>
      <c r="Y1459" s="25" t="s">
        <v>273</v>
      </c>
    </row>
    <row r="1460" spans="1:25">
      <c r="A1460" s="134" t="str">
        <f t="shared" si="22"/>
        <v>PLst_02.2</v>
      </c>
      <c r="C1460" s="177" t="s">
        <v>34</v>
      </c>
      <c r="D1460" s="178" t="s">
        <v>3</v>
      </c>
      <c r="E1460" s="178" t="s">
        <v>627</v>
      </c>
      <c r="F1460" s="178" t="s">
        <v>628</v>
      </c>
      <c r="G1460" s="178" t="s">
        <v>540</v>
      </c>
      <c r="H1460" s="178" t="s">
        <v>5815</v>
      </c>
      <c r="I1460" s="214" t="s">
        <v>54</v>
      </c>
      <c r="J1460" s="82" t="s">
        <v>4570</v>
      </c>
      <c r="K1460" s="82" t="s">
        <v>4571</v>
      </c>
      <c r="L1460" s="24" t="s">
        <v>272</v>
      </c>
      <c r="M1460" s="25" t="s">
        <v>272</v>
      </c>
      <c r="N1460" s="174" t="s">
        <v>7</v>
      </c>
      <c r="O1460" s="2" t="s">
        <v>7</v>
      </c>
      <c r="P1460" s="2" t="s">
        <v>7</v>
      </c>
      <c r="Q1460" s="2" t="s">
        <v>7</v>
      </c>
      <c r="R1460" s="2" t="s">
        <v>7</v>
      </c>
      <c r="S1460" s="25" t="s">
        <v>7</v>
      </c>
      <c r="T1460" s="215"/>
      <c r="U1460" s="24" t="s">
        <v>272</v>
      </c>
      <c r="V1460" s="2" t="s">
        <v>273</v>
      </c>
      <c r="W1460" s="2" t="s">
        <v>272</v>
      </c>
      <c r="X1460" s="2" t="s">
        <v>272</v>
      </c>
      <c r="Y1460" s="25" t="s">
        <v>273</v>
      </c>
    </row>
    <row r="1461" spans="1:25">
      <c r="A1461" s="134" t="str">
        <f t="shared" si="22"/>
        <v>PLst_02.2</v>
      </c>
      <c r="C1461" s="177" t="s">
        <v>34</v>
      </c>
      <c r="D1461" s="178" t="s">
        <v>3</v>
      </c>
      <c r="E1461" s="178" t="s">
        <v>627</v>
      </c>
      <c r="F1461" s="178" t="s">
        <v>628</v>
      </c>
      <c r="G1461" s="178" t="s">
        <v>540</v>
      </c>
      <c r="H1461" s="178" t="s">
        <v>5815</v>
      </c>
      <c r="I1461" s="214" t="s">
        <v>54</v>
      </c>
      <c r="J1461" s="82" t="s">
        <v>4572</v>
      </c>
      <c r="K1461" s="82" t="s">
        <v>6276</v>
      </c>
      <c r="L1461" s="24" t="s">
        <v>272</v>
      </c>
      <c r="M1461" s="25" t="s">
        <v>272</v>
      </c>
      <c r="N1461" s="174" t="s">
        <v>7</v>
      </c>
      <c r="O1461" s="2" t="s">
        <v>7</v>
      </c>
      <c r="P1461" s="2" t="s">
        <v>7</v>
      </c>
      <c r="Q1461" s="2" t="s">
        <v>7</v>
      </c>
      <c r="R1461" s="2" t="s">
        <v>7</v>
      </c>
      <c r="S1461" s="25" t="s">
        <v>7</v>
      </c>
      <c r="T1461" s="215"/>
      <c r="U1461" s="24" t="s">
        <v>272</v>
      </c>
      <c r="V1461" s="2" t="s">
        <v>273</v>
      </c>
      <c r="W1461" s="2" t="s">
        <v>272</v>
      </c>
      <c r="X1461" s="2" t="s">
        <v>272</v>
      </c>
      <c r="Y1461" s="25" t="s">
        <v>273</v>
      </c>
    </row>
    <row r="1462" spans="1:25">
      <c r="A1462" s="134" t="str">
        <f t="shared" si="22"/>
        <v>PLst_02.3</v>
      </c>
      <c r="C1462" s="177" t="s">
        <v>34</v>
      </c>
      <c r="D1462" s="178" t="s">
        <v>3</v>
      </c>
      <c r="E1462" s="178" t="s">
        <v>629</v>
      </c>
      <c r="F1462" s="178" t="s">
        <v>630</v>
      </c>
      <c r="G1462" s="178" t="s">
        <v>540</v>
      </c>
      <c r="H1462" s="178" t="s">
        <v>5815</v>
      </c>
      <c r="I1462" s="214" t="s">
        <v>643</v>
      </c>
      <c r="J1462" s="82" t="s">
        <v>4574</v>
      </c>
      <c r="K1462" s="82" t="s">
        <v>4575</v>
      </c>
      <c r="L1462" s="24" t="s">
        <v>272</v>
      </c>
      <c r="M1462" s="25" t="s">
        <v>273</v>
      </c>
      <c r="N1462" s="174" t="s">
        <v>272</v>
      </c>
      <c r="O1462" s="2" t="s">
        <v>273</v>
      </c>
      <c r="P1462" s="2" t="s">
        <v>273</v>
      </c>
      <c r="Q1462" s="2" t="s">
        <v>273</v>
      </c>
      <c r="R1462" s="2" t="s">
        <v>272</v>
      </c>
      <c r="S1462" s="25" t="s">
        <v>273</v>
      </c>
      <c r="T1462" s="215"/>
      <c r="U1462" s="24" t="s">
        <v>272</v>
      </c>
      <c r="V1462" s="2" t="s">
        <v>273</v>
      </c>
      <c r="W1462" s="2" t="s">
        <v>272</v>
      </c>
      <c r="X1462" s="2" t="s">
        <v>273</v>
      </c>
      <c r="Y1462" s="25" t="s">
        <v>273</v>
      </c>
    </row>
    <row r="1463" spans="1:25">
      <c r="A1463" s="134" t="str">
        <f t="shared" si="22"/>
        <v>PLst_02.5</v>
      </c>
      <c r="C1463" s="177" t="s">
        <v>34</v>
      </c>
      <c r="D1463" s="178" t="s">
        <v>3</v>
      </c>
      <c r="E1463" s="178" t="s">
        <v>633</v>
      </c>
      <c r="F1463" s="178" t="s">
        <v>634</v>
      </c>
      <c r="G1463" s="178" t="s">
        <v>540</v>
      </c>
      <c r="H1463" s="178" t="s">
        <v>5815</v>
      </c>
      <c r="I1463" s="214" t="s">
        <v>54</v>
      </c>
      <c r="J1463" s="82" t="s">
        <v>4578</v>
      </c>
      <c r="K1463" s="82" t="s">
        <v>4579</v>
      </c>
      <c r="L1463" s="24" t="s">
        <v>273</v>
      </c>
      <c r="M1463" s="25" t="s">
        <v>273</v>
      </c>
      <c r="N1463" s="174" t="s">
        <v>273</v>
      </c>
      <c r="O1463" s="2" t="s">
        <v>273</v>
      </c>
      <c r="P1463" s="2" t="s">
        <v>273</v>
      </c>
      <c r="Q1463" s="2" t="s">
        <v>273</v>
      </c>
      <c r="R1463" s="2" t="s">
        <v>272</v>
      </c>
      <c r="S1463" s="25" t="s">
        <v>273</v>
      </c>
      <c r="T1463" s="215"/>
      <c r="U1463" s="24" t="s">
        <v>272</v>
      </c>
      <c r="V1463" s="2" t="s">
        <v>273</v>
      </c>
      <c r="W1463" s="2" t="s">
        <v>272</v>
      </c>
      <c r="X1463" s="2" t="s">
        <v>273</v>
      </c>
      <c r="Y1463" s="25" t="s">
        <v>273</v>
      </c>
    </row>
    <row r="1464" spans="1:25">
      <c r="A1464" s="134" t="str">
        <f t="shared" si="22"/>
        <v>PLst_02.5</v>
      </c>
      <c r="C1464" s="177" t="s">
        <v>34</v>
      </c>
      <c r="D1464" s="178" t="s">
        <v>3</v>
      </c>
      <c r="E1464" s="178" t="s">
        <v>633</v>
      </c>
      <c r="F1464" s="178" t="s">
        <v>634</v>
      </c>
      <c r="G1464" s="178" t="s">
        <v>540</v>
      </c>
      <c r="H1464" s="172" t="s">
        <v>5815</v>
      </c>
      <c r="I1464" s="216" t="s">
        <v>54</v>
      </c>
      <c r="J1464" s="82" t="s">
        <v>4570</v>
      </c>
      <c r="K1464" s="82" t="s">
        <v>6277</v>
      </c>
      <c r="L1464" s="24" t="s">
        <v>272</v>
      </c>
      <c r="M1464" s="25" t="s">
        <v>273</v>
      </c>
      <c r="N1464" s="174" t="s">
        <v>273</v>
      </c>
      <c r="O1464" s="2" t="s">
        <v>273</v>
      </c>
      <c r="P1464" s="2" t="s">
        <v>273</v>
      </c>
      <c r="Q1464" s="2" t="s">
        <v>273</v>
      </c>
      <c r="R1464" s="2" t="s">
        <v>273</v>
      </c>
      <c r="S1464" s="25" t="s">
        <v>273</v>
      </c>
      <c r="T1464" s="215" t="s">
        <v>6278</v>
      </c>
      <c r="U1464" s="24" t="s">
        <v>272</v>
      </c>
      <c r="V1464" s="2" t="s">
        <v>273</v>
      </c>
      <c r="W1464" s="2" t="s">
        <v>272</v>
      </c>
      <c r="X1464" s="2" t="s">
        <v>273</v>
      </c>
      <c r="Y1464" s="25" t="s">
        <v>273</v>
      </c>
    </row>
    <row r="1465" spans="1:25">
      <c r="A1465" s="134" t="str">
        <f t="shared" si="22"/>
        <v>PLst_02.5</v>
      </c>
      <c r="C1465" s="177" t="s">
        <v>34</v>
      </c>
      <c r="D1465" s="178" t="s">
        <v>3</v>
      </c>
      <c r="E1465" s="178" t="s">
        <v>633</v>
      </c>
      <c r="F1465" s="178" t="s">
        <v>634</v>
      </c>
      <c r="G1465" s="178" t="s">
        <v>540</v>
      </c>
      <c r="H1465" s="178" t="s">
        <v>5815</v>
      </c>
      <c r="I1465" s="214" t="s">
        <v>54</v>
      </c>
      <c r="J1465" s="82" t="s">
        <v>4572</v>
      </c>
      <c r="K1465" s="82" t="s">
        <v>6279</v>
      </c>
      <c r="L1465" s="24" t="s">
        <v>272</v>
      </c>
      <c r="M1465" s="25" t="s">
        <v>273</v>
      </c>
      <c r="N1465" s="174" t="s">
        <v>273</v>
      </c>
      <c r="O1465" s="2" t="s">
        <v>273</v>
      </c>
      <c r="P1465" s="2" t="s">
        <v>272</v>
      </c>
      <c r="Q1465" s="2" t="s">
        <v>272</v>
      </c>
      <c r="R1465" s="2" t="s">
        <v>273</v>
      </c>
      <c r="S1465" s="25" t="s">
        <v>273</v>
      </c>
      <c r="T1465" s="215"/>
      <c r="U1465" s="24" t="s">
        <v>272</v>
      </c>
      <c r="V1465" s="2" t="s">
        <v>273</v>
      </c>
      <c r="W1465" s="2" t="s">
        <v>272</v>
      </c>
      <c r="X1465" s="2" t="s">
        <v>273</v>
      </c>
      <c r="Y1465" s="25" t="s">
        <v>273</v>
      </c>
    </row>
    <row r="1466" spans="1:25">
      <c r="A1466" s="134" t="str">
        <f t="shared" si="22"/>
        <v>PLst_02.5</v>
      </c>
      <c r="C1466" s="177" t="s">
        <v>34</v>
      </c>
      <c r="D1466" s="178" t="s">
        <v>3</v>
      </c>
      <c r="E1466" s="178" t="s">
        <v>633</v>
      </c>
      <c r="F1466" s="178" t="s">
        <v>634</v>
      </c>
      <c r="G1466" s="178" t="s">
        <v>540</v>
      </c>
      <c r="H1466" s="178" t="s">
        <v>5815</v>
      </c>
      <c r="I1466" s="214" t="s">
        <v>54</v>
      </c>
      <c r="J1466" s="82" t="s">
        <v>4581</v>
      </c>
      <c r="K1466" s="82" t="s">
        <v>6280</v>
      </c>
      <c r="L1466" s="24" t="s">
        <v>273</v>
      </c>
      <c r="M1466" s="25" t="s">
        <v>273</v>
      </c>
      <c r="N1466" s="174" t="s">
        <v>273</v>
      </c>
      <c r="O1466" s="2" t="s">
        <v>273</v>
      </c>
      <c r="P1466" s="2" t="s">
        <v>272</v>
      </c>
      <c r="Q1466" s="2" t="s">
        <v>272</v>
      </c>
      <c r="R1466" s="2" t="s">
        <v>272</v>
      </c>
      <c r="S1466" s="25" t="s">
        <v>273</v>
      </c>
      <c r="T1466" s="215"/>
      <c r="U1466" s="24" t="s">
        <v>272</v>
      </c>
      <c r="V1466" s="2" t="s">
        <v>273</v>
      </c>
      <c r="W1466" s="2" t="s">
        <v>272</v>
      </c>
      <c r="X1466" s="2" t="s">
        <v>273</v>
      </c>
      <c r="Y1466" s="25" t="s">
        <v>273</v>
      </c>
    </row>
    <row r="1467" spans="1:25">
      <c r="A1467" s="134" t="str">
        <f t="shared" si="22"/>
        <v>PLst_02.5</v>
      </c>
      <c r="C1467" s="177" t="s">
        <v>34</v>
      </c>
      <c r="D1467" s="178" t="s">
        <v>3</v>
      </c>
      <c r="E1467" s="178" t="s">
        <v>633</v>
      </c>
      <c r="F1467" s="178" t="s">
        <v>634</v>
      </c>
      <c r="G1467" s="178" t="s">
        <v>540</v>
      </c>
      <c r="H1467" s="178" t="s">
        <v>5815</v>
      </c>
      <c r="I1467" s="214" t="s">
        <v>54</v>
      </c>
      <c r="J1467" s="82" t="s">
        <v>4568</v>
      </c>
      <c r="K1467" s="82" t="s">
        <v>6281</v>
      </c>
      <c r="L1467" s="24" t="s">
        <v>273</v>
      </c>
      <c r="M1467" s="25" t="s">
        <v>273</v>
      </c>
      <c r="N1467" s="174" t="s">
        <v>273</v>
      </c>
      <c r="O1467" s="2" t="s">
        <v>273</v>
      </c>
      <c r="P1467" s="2" t="s">
        <v>273</v>
      </c>
      <c r="Q1467" s="2" t="s">
        <v>272</v>
      </c>
      <c r="R1467" s="2" t="s">
        <v>272</v>
      </c>
      <c r="S1467" s="25" t="s">
        <v>273</v>
      </c>
      <c r="T1467" s="215"/>
      <c r="U1467" s="24" t="s">
        <v>272</v>
      </c>
      <c r="V1467" s="2" t="s">
        <v>273</v>
      </c>
      <c r="W1467" s="2" t="s">
        <v>272</v>
      </c>
      <c r="X1467" s="2" t="s">
        <v>273</v>
      </c>
      <c r="Y1467" s="25" t="s">
        <v>273</v>
      </c>
    </row>
    <row r="1468" spans="1:25">
      <c r="A1468" s="134" t="str">
        <f t="shared" si="22"/>
        <v>PTbu_02.1</v>
      </c>
      <c r="C1468" s="177" t="s">
        <v>35</v>
      </c>
      <c r="D1468" s="178" t="s">
        <v>1</v>
      </c>
      <c r="E1468" s="178" t="s">
        <v>538</v>
      </c>
      <c r="F1468" s="178" t="s">
        <v>539</v>
      </c>
      <c r="G1468" s="178" t="s">
        <v>540</v>
      </c>
      <c r="H1468" s="178" t="s">
        <v>5815</v>
      </c>
      <c r="I1468" s="214"/>
      <c r="J1468" s="82" t="s">
        <v>194</v>
      </c>
      <c r="K1468" s="82" t="s">
        <v>194</v>
      </c>
      <c r="L1468" s="24" t="s">
        <v>7</v>
      </c>
      <c r="M1468" s="25" t="s">
        <v>7</v>
      </c>
      <c r="N1468" s="174" t="s">
        <v>7</v>
      </c>
      <c r="O1468" s="2" t="s">
        <v>7</v>
      </c>
      <c r="P1468" s="2" t="s">
        <v>7</v>
      </c>
      <c r="Q1468" s="2" t="s">
        <v>7</v>
      </c>
      <c r="R1468" s="2" t="s">
        <v>7</v>
      </c>
      <c r="S1468" s="25" t="s">
        <v>7</v>
      </c>
      <c r="T1468" s="215" t="s">
        <v>7</v>
      </c>
      <c r="U1468" s="24" t="s">
        <v>7</v>
      </c>
      <c r="V1468" s="2" t="s">
        <v>7</v>
      </c>
      <c r="W1468" s="2" t="s">
        <v>7</v>
      </c>
      <c r="X1468" s="2" t="s">
        <v>7</v>
      </c>
      <c r="Y1468" s="25" t="s">
        <v>7</v>
      </c>
    </row>
    <row r="1469" spans="1:25">
      <c r="A1469" s="134" t="str">
        <f t="shared" si="22"/>
        <v>PTbu_03.1</v>
      </c>
      <c r="C1469" s="177" t="s">
        <v>35</v>
      </c>
      <c r="D1469" s="178" t="s">
        <v>1</v>
      </c>
      <c r="E1469" s="178" t="s">
        <v>541</v>
      </c>
      <c r="F1469" s="178" t="s">
        <v>542</v>
      </c>
      <c r="G1469" s="178" t="s">
        <v>540</v>
      </c>
      <c r="H1469" s="178" t="s">
        <v>5815</v>
      </c>
      <c r="I1469" s="214" t="s">
        <v>643</v>
      </c>
      <c r="J1469" s="82" t="s">
        <v>4598</v>
      </c>
      <c r="K1469" s="82" t="s">
        <v>4599</v>
      </c>
      <c r="L1469" s="24" t="s">
        <v>272</v>
      </c>
      <c r="M1469" s="25" t="s">
        <v>272</v>
      </c>
      <c r="N1469" s="174" t="s">
        <v>7</v>
      </c>
      <c r="O1469" s="2" t="s">
        <v>7</v>
      </c>
      <c r="P1469" s="2" t="s">
        <v>7</v>
      </c>
      <c r="Q1469" s="2" t="s">
        <v>7</v>
      </c>
      <c r="R1469" s="2" t="s">
        <v>7</v>
      </c>
      <c r="S1469" s="25" t="s">
        <v>7</v>
      </c>
      <c r="T1469" s="215"/>
      <c r="U1469" s="24" t="s">
        <v>272</v>
      </c>
      <c r="V1469" s="2" t="s">
        <v>1128</v>
      </c>
      <c r="W1469" s="2" t="s">
        <v>1128</v>
      </c>
      <c r="X1469" s="2" t="s">
        <v>1128</v>
      </c>
      <c r="Y1469" s="25" t="s">
        <v>1128</v>
      </c>
    </row>
    <row r="1470" spans="1:25">
      <c r="A1470" s="134" t="str">
        <f t="shared" si="22"/>
        <v>PTbu_04.1</v>
      </c>
      <c r="C1470" s="177" t="s">
        <v>35</v>
      </c>
      <c r="D1470" s="178" t="s">
        <v>1</v>
      </c>
      <c r="E1470" s="178" t="s">
        <v>543</v>
      </c>
      <c r="F1470" s="178" t="s">
        <v>544</v>
      </c>
      <c r="G1470" s="178" t="s">
        <v>540</v>
      </c>
      <c r="H1470" s="178" t="s">
        <v>5815</v>
      </c>
      <c r="I1470" s="214" t="s">
        <v>643</v>
      </c>
      <c r="J1470" s="82" t="s">
        <v>47</v>
      </c>
      <c r="K1470" s="82" t="s">
        <v>47</v>
      </c>
      <c r="L1470" s="24" t="s">
        <v>272</v>
      </c>
      <c r="M1470" s="25" t="s">
        <v>272</v>
      </c>
      <c r="N1470" s="174" t="s">
        <v>7</v>
      </c>
      <c r="O1470" s="2" t="s">
        <v>7</v>
      </c>
      <c r="P1470" s="2" t="s">
        <v>7</v>
      </c>
      <c r="Q1470" s="2" t="s">
        <v>7</v>
      </c>
      <c r="R1470" s="2" t="s">
        <v>7</v>
      </c>
      <c r="S1470" s="25" t="s">
        <v>7</v>
      </c>
      <c r="T1470" s="215"/>
      <c r="U1470" s="24" t="s">
        <v>272</v>
      </c>
      <c r="V1470" s="2" t="s">
        <v>272</v>
      </c>
      <c r="W1470" s="2" t="s">
        <v>272</v>
      </c>
      <c r="X1470" s="2" t="s">
        <v>272</v>
      </c>
      <c r="Y1470" s="25" t="s">
        <v>272</v>
      </c>
    </row>
    <row r="1471" spans="1:25">
      <c r="A1471" s="134" t="str">
        <f t="shared" si="22"/>
        <v>PTbu_04.2</v>
      </c>
      <c r="C1471" s="177" t="s">
        <v>35</v>
      </c>
      <c r="D1471" s="178" t="s">
        <v>1</v>
      </c>
      <c r="E1471" s="178" t="s">
        <v>545</v>
      </c>
      <c r="F1471" s="178" t="s">
        <v>546</v>
      </c>
      <c r="G1471" s="178" t="s">
        <v>540</v>
      </c>
      <c r="H1471" s="178" t="s">
        <v>5815</v>
      </c>
      <c r="I1471" s="214"/>
      <c r="J1471" s="82" t="s">
        <v>194</v>
      </c>
      <c r="K1471" s="82" t="s">
        <v>194</v>
      </c>
      <c r="L1471" s="24" t="s">
        <v>7</v>
      </c>
      <c r="M1471" s="25" t="s">
        <v>7</v>
      </c>
      <c r="N1471" s="174" t="s">
        <v>7</v>
      </c>
      <c r="O1471" s="2" t="s">
        <v>7</v>
      </c>
      <c r="P1471" s="2" t="s">
        <v>7</v>
      </c>
      <c r="Q1471" s="2" t="s">
        <v>7</v>
      </c>
      <c r="R1471" s="2" t="s">
        <v>7</v>
      </c>
      <c r="S1471" s="25" t="s">
        <v>7</v>
      </c>
      <c r="T1471" s="215" t="s">
        <v>7</v>
      </c>
      <c r="U1471" s="24" t="s">
        <v>7</v>
      </c>
      <c r="V1471" s="2" t="s">
        <v>7</v>
      </c>
      <c r="W1471" s="2" t="s">
        <v>7</v>
      </c>
      <c r="X1471" s="2" t="s">
        <v>7</v>
      </c>
      <c r="Y1471" s="25" t="s">
        <v>7</v>
      </c>
    </row>
    <row r="1472" spans="1:25">
      <c r="A1472" s="134" t="str">
        <f t="shared" si="22"/>
        <v>PTbu_05.1</v>
      </c>
      <c r="C1472" s="177" t="s">
        <v>35</v>
      </c>
      <c r="D1472" s="178" t="s">
        <v>1</v>
      </c>
      <c r="E1472" s="178" t="s">
        <v>547</v>
      </c>
      <c r="F1472" s="178" t="s">
        <v>548</v>
      </c>
      <c r="G1472" s="178" t="s">
        <v>540</v>
      </c>
      <c r="H1472" s="172" t="s">
        <v>5815</v>
      </c>
      <c r="I1472" s="216" t="s">
        <v>643</v>
      </c>
      <c r="J1472" s="82" t="s">
        <v>47</v>
      </c>
      <c r="K1472" s="82" t="s">
        <v>47</v>
      </c>
      <c r="L1472" s="24" t="s">
        <v>272</v>
      </c>
      <c r="M1472" s="25" t="s">
        <v>272</v>
      </c>
      <c r="N1472" s="174" t="s">
        <v>7</v>
      </c>
      <c r="O1472" s="2" t="s">
        <v>7</v>
      </c>
      <c r="P1472" s="2" t="s">
        <v>7</v>
      </c>
      <c r="Q1472" s="2" t="s">
        <v>7</v>
      </c>
      <c r="R1472" s="2" t="s">
        <v>7</v>
      </c>
      <c r="S1472" s="25" t="s">
        <v>7</v>
      </c>
      <c r="T1472" s="215"/>
      <c r="U1472" s="24" t="s">
        <v>272</v>
      </c>
      <c r="V1472" s="2" t="s">
        <v>272</v>
      </c>
      <c r="W1472" s="2" t="s">
        <v>272</v>
      </c>
      <c r="X1472" s="2" t="s">
        <v>272</v>
      </c>
      <c r="Y1472" s="25" t="s">
        <v>272</v>
      </c>
    </row>
    <row r="1473" spans="1:25">
      <c r="A1473" s="134" t="str">
        <f t="shared" si="22"/>
        <v>PTbu_06.1</v>
      </c>
      <c r="C1473" s="177" t="s">
        <v>35</v>
      </c>
      <c r="D1473" s="178" t="s">
        <v>1</v>
      </c>
      <c r="E1473" s="178" t="s">
        <v>553</v>
      </c>
      <c r="F1473" s="178" t="s">
        <v>554</v>
      </c>
      <c r="G1473" s="178" t="s">
        <v>540</v>
      </c>
      <c r="H1473" s="178" t="s">
        <v>5815</v>
      </c>
      <c r="I1473" s="214" t="s">
        <v>643</v>
      </c>
      <c r="J1473" s="82" t="s">
        <v>47</v>
      </c>
      <c r="K1473" s="82" t="s">
        <v>47</v>
      </c>
      <c r="L1473" s="24" t="s">
        <v>272</v>
      </c>
      <c r="M1473" s="25" t="s">
        <v>272</v>
      </c>
      <c r="N1473" s="174" t="s">
        <v>7</v>
      </c>
      <c r="O1473" s="2" t="s">
        <v>7</v>
      </c>
      <c r="P1473" s="2" t="s">
        <v>7</v>
      </c>
      <c r="Q1473" s="2" t="s">
        <v>7</v>
      </c>
      <c r="R1473" s="2" t="s">
        <v>7</v>
      </c>
      <c r="S1473" s="25" t="s">
        <v>7</v>
      </c>
      <c r="T1473" s="215"/>
      <c r="U1473" s="24" t="s">
        <v>272</v>
      </c>
      <c r="V1473" s="2" t="s">
        <v>272</v>
      </c>
      <c r="W1473" s="2" t="s">
        <v>272</v>
      </c>
      <c r="X1473" s="2" t="s">
        <v>272</v>
      </c>
      <c r="Y1473" s="25" t="s">
        <v>272</v>
      </c>
    </row>
    <row r="1474" spans="1:25">
      <c r="A1474" s="134" t="str">
        <f t="shared" si="22"/>
        <v>PTbu_06.2</v>
      </c>
      <c r="C1474" s="177" t="s">
        <v>35</v>
      </c>
      <c r="D1474" s="178" t="s">
        <v>1</v>
      </c>
      <c r="E1474" s="178" t="s">
        <v>555</v>
      </c>
      <c r="F1474" s="178" t="s">
        <v>556</v>
      </c>
      <c r="G1474" s="178" t="s">
        <v>540</v>
      </c>
      <c r="H1474" s="178" t="s">
        <v>5815</v>
      </c>
      <c r="I1474" s="214" t="s">
        <v>643</v>
      </c>
      <c r="J1474" s="82" t="s">
        <v>4598</v>
      </c>
      <c r="K1474" s="82" t="s">
        <v>6282</v>
      </c>
      <c r="L1474" s="24" t="s">
        <v>1128</v>
      </c>
      <c r="M1474" s="25" t="s">
        <v>1128</v>
      </c>
      <c r="N1474" s="174" t="s">
        <v>7</v>
      </c>
      <c r="O1474" s="2" t="s">
        <v>7</v>
      </c>
      <c r="P1474" s="2" t="s">
        <v>7</v>
      </c>
      <c r="Q1474" s="2" t="s">
        <v>7</v>
      </c>
      <c r="R1474" s="2" t="s">
        <v>7</v>
      </c>
      <c r="S1474" s="25" t="s">
        <v>7</v>
      </c>
      <c r="T1474" s="215"/>
      <c r="U1474" s="24" t="s">
        <v>1128</v>
      </c>
      <c r="V1474" s="2" t="s">
        <v>1128</v>
      </c>
      <c r="W1474" s="2" t="s">
        <v>1128</v>
      </c>
      <c r="X1474" s="2" t="s">
        <v>1128</v>
      </c>
      <c r="Y1474" s="25" t="s">
        <v>1128</v>
      </c>
    </row>
    <row r="1475" spans="1:25">
      <c r="A1475" s="134" t="str">
        <f t="shared" si="22"/>
        <v>PTbu_07.1</v>
      </c>
      <c r="C1475" s="177" t="s">
        <v>35</v>
      </c>
      <c r="D1475" s="178" t="s">
        <v>1</v>
      </c>
      <c r="E1475" s="178" t="s">
        <v>561</v>
      </c>
      <c r="F1475" s="178" t="s">
        <v>562</v>
      </c>
      <c r="G1475" s="178" t="s">
        <v>533</v>
      </c>
      <c r="H1475" s="178" t="s">
        <v>5815</v>
      </c>
      <c r="I1475" s="214" t="s">
        <v>643</v>
      </c>
      <c r="J1475" s="82" t="s">
        <v>4612</v>
      </c>
      <c r="K1475" s="82" t="s">
        <v>6283</v>
      </c>
      <c r="L1475" s="24" t="s">
        <v>1128</v>
      </c>
      <c r="M1475" s="25" t="s">
        <v>273</v>
      </c>
      <c r="N1475" s="174" t="s">
        <v>273</v>
      </c>
      <c r="O1475" s="2" t="s">
        <v>273</v>
      </c>
      <c r="P1475" s="2" t="s">
        <v>273</v>
      </c>
      <c r="Q1475" s="2" t="s">
        <v>1128</v>
      </c>
      <c r="R1475" s="2" t="s">
        <v>273</v>
      </c>
      <c r="S1475" s="25" t="s">
        <v>273</v>
      </c>
      <c r="T1475" s="215"/>
      <c r="U1475" s="24" t="s">
        <v>7</v>
      </c>
      <c r="V1475" s="2" t="s">
        <v>7</v>
      </c>
      <c r="W1475" s="2" t="s">
        <v>7</v>
      </c>
      <c r="X1475" s="2" t="s">
        <v>7</v>
      </c>
      <c r="Y1475" s="25" t="s">
        <v>7</v>
      </c>
    </row>
    <row r="1476" spans="1:25">
      <c r="A1476" s="134" t="str">
        <f t="shared" si="22"/>
        <v>PTbu_07.1</v>
      </c>
      <c r="C1476" s="177" t="s">
        <v>35</v>
      </c>
      <c r="D1476" s="178" t="s">
        <v>1</v>
      </c>
      <c r="E1476" s="178" t="s">
        <v>561</v>
      </c>
      <c r="F1476" s="178" t="s">
        <v>562</v>
      </c>
      <c r="G1476" s="178" t="s">
        <v>533</v>
      </c>
      <c r="H1476" s="178" t="s">
        <v>5815</v>
      </c>
      <c r="I1476" s="214" t="s">
        <v>643</v>
      </c>
      <c r="J1476" s="82" t="s">
        <v>4600</v>
      </c>
      <c r="K1476" s="82" t="s">
        <v>6284</v>
      </c>
      <c r="L1476" s="24" t="s">
        <v>1128</v>
      </c>
      <c r="M1476" s="25" t="s">
        <v>273</v>
      </c>
      <c r="N1476" s="174" t="s">
        <v>273</v>
      </c>
      <c r="O1476" s="2" t="s">
        <v>273</v>
      </c>
      <c r="P1476" s="2" t="s">
        <v>273</v>
      </c>
      <c r="Q1476" s="2" t="s">
        <v>1128</v>
      </c>
      <c r="R1476" s="2" t="s">
        <v>273</v>
      </c>
      <c r="S1476" s="25" t="s">
        <v>273</v>
      </c>
      <c r="T1476" s="215"/>
      <c r="U1476" s="24" t="s">
        <v>7</v>
      </c>
      <c r="V1476" s="2" t="s">
        <v>7</v>
      </c>
      <c r="W1476" s="2" t="s">
        <v>7</v>
      </c>
      <c r="X1476" s="2" t="s">
        <v>7</v>
      </c>
      <c r="Y1476" s="25" t="s">
        <v>7</v>
      </c>
    </row>
    <row r="1477" spans="1:25">
      <c r="A1477" s="134" t="str">
        <f t="shared" si="22"/>
        <v>PTbu_07.2</v>
      </c>
      <c r="C1477" s="177" t="s">
        <v>35</v>
      </c>
      <c r="D1477" s="178" t="s">
        <v>1</v>
      </c>
      <c r="E1477" s="178" t="s">
        <v>563</v>
      </c>
      <c r="F1477" s="178" t="s">
        <v>564</v>
      </c>
      <c r="G1477" s="178" t="s">
        <v>540</v>
      </c>
      <c r="H1477" s="178" t="s">
        <v>5815</v>
      </c>
      <c r="I1477" s="214" t="s">
        <v>643</v>
      </c>
      <c r="J1477" s="82" t="s">
        <v>6285</v>
      </c>
      <c r="K1477" s="82" t="s">
        <v>6286</v>
      </c>
      <c r="L1477" s="24" t="s">
        <v>1128</v>
      </c>
      <c r="M1477" s="25" t="s">
        <v>273</v>
      </c>
      <c r="N1477" s="174" t="s">
        <v>273</v>
      </c>
      <c r="O1477" s="2" t="s">
        <v>273</v>
      </c>
      <c r="P1477" s="2" t="s">
        <v>273</v>
      </c>
      <c r="Q1477" s="2" t="s">
        <v>1128</v>
      </c>
      <c r="R1477" s="2" t="s">
        <v>273</v>
      </c>
      <c r="S1477" s="25" t="s">
        <v>273</v>
      </c>
      <c r="T1477" s="215"/>
      <c r="U1477" s="24" t="s">
        <v>273</v>
      </c>
      <c r="V1477" s="2" t="s">
        <v>273</v>
      </c>
      <c r="W1477" s="2" t="s">
        <v>273</v>
      </c>
      <c r="X1477" s="2" t="s">
        <v>273</v>
      </c>
      <c r="Y1477" s="25" t="s">
        <v>273</v>
      </c>
    </row>
    <row r="1478" spans="1:25">
      <c r="A1478" s="134" t="str">
        <f t="shared" si="22"/>
        <v>PTbu_07.2</v>
      </c>
      <c r="C1478" s="177" t="s">
        <v>35</v>
      </c>
      <c r="D1478" s="178" t="s">
        <v>1</v>
      </c>
      <c r="E1478" s="178" t="s">
        <v>563</v>
      </c>
      <c r="F1478" s="178" t="s">
        <v>564</v>
      </c>
      <c r="G1478" s="178" t="s">
        <v>540</v>
      </c>
      <c r="H1478" s="178" t="s">
        <v>5815</v>
      </c>
      <c r="I1478" s="214" t="s">
        <v>643</v>
      </c>
      <c r="J1478" s="82" t="s">
        <v>4615</v>
      </c>
      <c r="K1478" s="82" t="s">
        <v>4613</v>
      </c>
      <c r="L1478" s="24" t="s">
        <v>1128</v>
      </c>
      <c r="M1478" s="25" t="s">
        <v>273</v>
      </c>
      <c r="N1478" s="174" t="s">
        <v>273</v>
      </c>
      <c r="O1478" s="2" t="s">
        <v>273</v>
      </c>
      <c r="P1478" s="2" t="s">
        <v>273</v>
      </c>
      <c r="Q1478" s="2" t="s">
        <v>1128</v>
      </c>
      <c r="R1478" s="2" t="s">
        <v>273</v>
      </c>
      <c r="S1478" s="25" t="s">
        <v>273</v>
      </c>
      <c r="T1478" s="215"/>
      <c r="U1478" s="24" t="s">
        <v>273</v>
      </c>
      <c r="V1478" s="2" t="s">
        <v>273</v>
      </c>
      <c r="W1478" s="2" t="s">
        <v>273</v>
      </c>
      <c r="X1478" s="2" t="s">
        <v>273</v>
      </c>
      <c r="Y1478" s="25" t="s">
        <v>273</v>
      </c>
    </row>
    <row r="1479" spans="1:25">
      <c r="A1479" s="134" t="str">
        <f t="shared" si="22"/>
        <v>PTca_01.1</v>
      </c>
      <c r="C1479" s="177" t="s">
        <v>35</v>
      </c>
      <c r="D1479" s="178" t="s">
        <v>495</v>
      </c>
      <c r="E1479" s="178" t="s">
        <v>565</v>
      </c>
      <c r="F1479" s="178" t="s">
        <v>566</v>
      </c>
      <c r="G1479" s="178" t="s">
        <v>540</v>
      </c>
      <c r="H1479" s="178" t="s">
        <v>5815</v>
      </c>
      <c r="I1479" s="214" t="s">
        <v>643</v>
      </c>
      <c r="J1479" s="82" t="s">
        <v>4616</v>
      </c>
      <c r="K1479" s="82" t="s">
        <v>4617</v>
      </c>
      <c r="L1479" s="24" t="s">
        <v>273</v>
      </c>
      <c r="M1479" s="25" t="s">
        <v>273</v>
      </c>
      <c r="N1479" s="174" t="s">
        <v>273</v>
      </c>
      <c r="O1479" s="2" t="s">
        <v>273</v>
      </c>
      <c r="P1479" s="2" t="s">
        <v>273</v>
      </c>
      <c r="Q1479" s="2" t="s">
        <v>1128</v>
      </c>
      <c r="R1479" s="2" t="s">
        <v>273</v>
      </c>
      <c r="S1479" s="25" t="s">
        <v>273</v>
      </c>
      <c r="T1479" s="215"/>
      <c r="U1479" s="24" t="s">
        <v>273</v>
      </c>
      <c r="V1479" s="2" t="s">
        <v>273</v>
      </c>
      <c r="W1479" s="2" t="s">
        <v>273</v>
      </c>
      <c r="X1479" s="2" t="s">
        <v>273</v>
      </c>
      <c r="Y1479" s="25" t="s">
        <v>273</v>
      </c>
    </row>
    <row r="1480" spans="1:25">
      <c r="A1480" s="134" t="str">
        <f t="shared" ref="A1480:A1543" si="23">C1480&amp;LOWER(LEFT(D1480,2))&amp;"_"&amp;IF(LEN(TRIM(LEFT(E1480,FIND(" ",E1480))))=3,"0"&amp;TRIM(LEFT(E1480,FIND(" ",E1480))),TRIM(LEFT(E1480,FIND(" ",E1480))))</f>
        <v>PTca_01.1</v>
      </c>
      <c r="C1480" s="177" t="s">
        <v>35</v>
      </c>
      <c r="D1480" s="178" t="s">
        <v>495</v>
      </c>
      <c r="E1480" s="178" t="s">
        <v>565</v>
      </c>
      <c r="F1480" s="178" t="s">
        <v>566</v>
      </c>
      <c r="G1480" s="178" t="s">
        <v>540</v>
      </c>
      <c r="H1480" s="172" t="s">
        <v>5815</v>
      </c>
      <c r="I1480" s="216" t="s">
        <v>643</v>
      </c>
      <c r="J1480" s="82" t="s">
        <v>4616</v>
      </c>
      <c r="K1480" s="82" t="s">
        <v>4618</v>
      </c>
      <c r="L1480" s="24" t="s">
        <v>272</v>
      </c>
      <c r="M1480" s="25" t="s">
        <v>273</v>
      </c>
      <c r="N1480" s="174" t="s">
        <v>273</v>
      </c>
      <c r="O1480" s="2" t="s">
        <v>273</v>
      </c>
      <c r="P1480" s="2" t="s">
        <v>273</v>
      </c>
      <c r="Q1480" s="2" t="s">
        <v>273</v>
      </c>
      <c r="R1480" s="2" t="s">
        <v>272</v>
      </c>
      <c r="S1480" s="25" t="s">
        <v>273</v>
      </c>
      <c r="T1480" s="215"/>
      <c r="U1480" s="24" t="s">
        <v>273</v>
      </c>
      <c r="V1480" s="2" t="s">
        <v>273</v>
      </c>
      <c r="W1480" s="2" t="s">
        <v>273</v>
      </c>
      <c r="X1480" s="2" t="s">
        <v>273</v>
      </c>
      <c r="Y1480" s="25" t="s">
        <v>273</v>
      </c>
    </row>
    <row r="1481" spans="1:25">
      <c r="A1481" s="134" t="str">
        <f t="shared" si="23"/>
        <v>PTca_01.2</v>
      </c>
      <c r="C1481" s="177" t="s">
        <v>35</v>
      </c>
      <c r="D1481" s="178" t="s">
        <v>495</v>
      </c>
      <c r="E1481" s="178" t="s">
        <v>567</v>
      </c>
      <c r="F1481" s="178" t="s">
        <v>568</v>
      </c>
      <c r="G1481" s="178" t="s">
        <v>533</v>
      </c>
      <c r="H1481" s="178" t="s">
        <v>5815</v>
      </c>
      <c r="I1481" s="214" t="s">
        <v>643</v>
      </c>
      <c r="J1481" s="82" t="s">
        <v>410</v>
      </c>
      <c r="K1481" s="82" t="s">
        <v>4619</v>
      </c>
      <c r="L1481" s="24" t="s">
        <v>272</v>
      </c>
      <c r="M1481" s="25" t="s">
        <v>272</v>
      </c>
      <c r="N1481" s="174" t="s">
        <v>273</v>
      </c>
      <c r="O1481" s="2" t="s">
        <v>273</v>
      </c>
      <c r="P1481" s="2" t="s">
        <v>273</v>
      </c>
      <c r="Q1481" s="2" t="s">
        <v>1128</v>
      </c>
      <c r="R1481" s="2" t="s">
        <v>273</v>
      </c>
      <c r="S1481" s="25" t="s">
        <v>273</v>
      </c>
      <c r="T1481" s="215"/>
      <c r="U1481" s="24" t="s">
        <v>7</v>
      </c>
      <c r="V1481" s="2" t="s">
        <v>7</v>
      </c>
      <c r="W1481" s="2" t="s">
        <v>7</v>
      </c>
      <c r="X1481" s="2" t="s">
        <v>7</v>
      </c>
      <c r="Y1481" s="25" t="s">
        <v>7</v>
      </c>
    </row>
    <row r="1482" spans="1:25">
      <c r="A1482" s="134" t="str">
        <f t="shared" si="23"/>
        <v>PTca_01.2</v>
      </c>
      <c r="C1482" s="177" t="s">
        <v>35</v>
      </c>
      <c r="D1482" s="178" t="s">
        <v>495</v>
      </c>
      <c r="E1482" s="178" t="s">
        <v>567</v>
      </c>
      <c r="F1482" s="178" t="s">
        <v>568</v>
      </c>
      <c r="G1482" s="178" t="s">
        <v>533</v>
      </c>
      <c r="H1482" s="178" t="s">
        <v>5815</v>
      </c>
      <c r="I1482" s="214" t="s">
        <v>643</v>
      </c>
      <c r="J1482" s="82" t="s">
        <v>4616</v>
      </c>
      <c r="K1482" s="82" t="s">
        <v>4621</v>
      </c>
      <c r="L1482" s="24" t="s">
        <v>273</v>
      </c>
      <c r="M1482" s="25" t="s">
        <v>273</v>
      </c>
      <c r="N1482" s="174" t="s">
        <v>273</v>
      </c>
      <c r="O1482" s="2" t="s">
        <v>273</v>
      </c>
      <c r="P1482" s="2" t="s">
        <v>273</v>
      </c>
      <c r="Q1482" s="2" t="s">
        <v>1128</v>
      </c>
      <c r="R1482" s="2" t="s">
        <v>273</v>
      </c>
      <c r="S1482" s="25" t="s">
        <v>273</v>
      </c>
      <c r="T1482" s="215"/>
      <c r="U1482" s="24" t="s">
        <v>7</v>
      </c>
      <c r="V1482" s="2" t="s">
        <v>7</v>
      </c>
      <c r="W1482" s="2" t="s">
        <v>7</v>
      </c>
      <c r="X1482" s="2" t="s">
        <v>7</v>
      </c>
      <c r="Y1482" s="25" t="s">
        <v>7</v>
      </c>
    </row>
    <row r="1483" spans="1:25">
      <c r="A1483" s="134" t="str">
        <f t="shared" si="23"/>
        <v>PTca_01.3</v>
      </c>
      <c r="C1483" s="177" t="s">
        <v>35</v>
      </c>
      <c r="D1483" s="178" t="s">
        <v>495</v>
      </c>
      <c r="E1483" s="178" t="s">
        <v>569</v>
      </c>
      <c r="F1483" s="178" t="s">
        <v>570</v>
      </c>
      <c r="G1483" s="178" t="s">
        <v>540</v>
      </c>
      <c r="H1483" s="178" t="s">
        <v>5815</v>
      </c>
      <c r="I1483" s="214" t="s">
        <v>643</v>
      </c>
      <c r="J1483" s="82" t="s">
        <v>410</v>
      </c>
      <c r="K1483" s="82" t="s">
        <v>4619</v>
      </c>
      <c r="L1483" s="24" t="s">
        <v>273</v>
      </c>
      <c r="M1483" s="25" t="s">
        <v>273</v>
      </c>
      <c r="N1483" s="174" t="s">
        <v>273</v>
      </c>
      <c r="O1483" s="2" t="s">
        <v>273</v>
      </c>
      <c r="P1483" s="2" t="s">
        <v>273</v>
      </c>
      <c r="Q1483" s="2" t="s">
        <v>1128</v>
      </c>
      <c r="R1483" s="2" t="s">
        <v>273</v>
      </c>
      <c r="S1483" s="25" t="s">
        <v>273</v>
      </c>
      <c r="T1483" s="215"/>
      <c r="U1483" s="24" t="s">
        <v>273</v>
      </c>
      <c r="V1483" s="2" t="s">
        <v>273</v>
      </c>
      <c r="W1483" s="2" t="s">
        <v>273</v>
      </c>
      <c r="X1483" s="2" t="s">
        <v>273</v>
      </c>
      <c r="Y1483" s="25" t="s">
        <v>273</v>
      </c>
    </row>
    <row r="1484" spans="1:25">
      <c r="A1484" s="134" t="str">
        <f t="shared" si="23"/>
        <v>PTca_01.3</v>
      </c>
      <c r="C1484" s="177" t="s">
        <v>35</v>
      </c>
      <c r="D1484" s="178" t="s">
        <v>495</v>
      </c>
      <c r="E1484" s="178" t="s">
        <v>569</v>
      </c>
      <c r="F1484" s="178" t="s">
        <v>570</v>
      </c>
      <c r="G1484" s="178" t="s">
        <v>540</v>
      </c>
      <c r="H1484" s="178" t="s">
        <v>5815</v>
      </c>
      <c r="I1484" s="214" t="s">
        <v>643</v>
      </c>
      <c r="J1484" s="82" t="s">
        <v>4598</v>
      </c>
      <c r="K1484" s="82" t="s">
        <v>6287</v>
      </c>
      <c r="L1484" s="24" t="s">
        <v>272</v>
      </c>
      <c r="M1484" s="25" t="s">
        <v>273</v>
      </c>
      <c r="N1484" s="174" t="s">
        <v>1128</v>
      </c>
      <c r="O1484" s="2" t="s">
        <v>273</v>
      </c>
      <c r="P1484" s="2" t="s">
        <v>273</v>
      </c>
      <c r="Q1484" s="2" t="s">
        <v>273</v>
      </c>
      <c r="R1484" s="2" t="s">
        <v>273</v>
      </c>
      <c r="S1484" s="25" t="s">
        <v>273</v>
      </c>
      <c r="T1484" s="215"/>
      <c r="U1484" s="24" t="s">
        <v>1128</v>
      </c>
      <c r="V1484" s="2" t="s">
        <v>273</v>
      </c>
      <c r="W1484" s="2" t="s">
        <v>1128</v>
      </c>
      <c r="X1484" s="2" t="s">
        <v>273</v>
      </c>
      <c r="Y1484" s="25" t="s">
        <v>273</v>
      </c>
    </row>
    <row r="1485" spans="1:25">
      <c r="A1485" s="134" t="str">
        <f t="shared" si="23"/>
        <v>PTca_01.4</v>
      </c>
      <c r="C1485" s="177" t="s">
        <v>35</v>
      </c>
      <c r="D1485" s="178" t="s">
        <v>495</v>
      </c>
      <c r="E1485" s="178" t="s">
        <v>571</v>
      </c>
      <c r="F1485" s="178" t="s">
        <v>572</v>
      </c>
      <c r="G1485" s="178" t="s">
        <v>540</v>
      </c>
      <c r="H1485" s="178" t="s">
        <v>5815</v>
      </c>
      <c r="I1485" s="214" t="s">
        <v>643</v>
      </c>
      <c r="J1485" s="82" t="s">
        <v>6288</v>
      </c>
      <c r="K1485" s="82" t="s">
        <v>6289</v>
      </c>
      <c r="L1485" s="24" t="s">
        <v>272</v>
      </c>
      <c r="M1485" s="25" t="s">
        <v>273</v>
      </c>
      <c r="N1485" s="174" t="s">
        <v>273</v>
      </c>
      <c r="O1485" s="2" t="s">
        <v>273</v>
      </c>
      <c r="P1485" s="2" t="s">
        <v>273</v>
      </c>
      <c r="Q1485" s="2" t="s">
        <v>1128</v>
      </c>
      <c r="R1485" s="2" t="s">
        <v>273</v>
      </c>
      <c r="S1485" s="25" t="s">
        <v>273</v>
      </c>
      <c r="T1485" s="215"/>
      <c r="U1485" s="24" t="s">
        <v>273</v>
      </c>
      <c r="V1485" s="2" t="s">
        <v>273</v>
      </c>
      <c r="W1485" s="2" t="s">
        <v>273</v>
      </c>
      <c r="X1485" s="2" t="s">
        <v>273</v>
      </c>
      <c r="Y1485" s="25" t="s">
        <v>273</v>
      </c>
    </row>
    <row r="1486" spans="1:25">
      <c r="A1486" s="134" t="str">
        <f t="shared" si="23"/>
        <v>PTca_01.4</v>
      </c>
      <c r="C1486" s="177" t="s">
        <v>35</v>
      </c>
      <c r="D1486" s="178" t="s">
        <v>495</v>
      </c>
      <c r="E1486" s="178" t="s">
        <v>571</v>
      </c>
      <c r="F1486" s="178" t="s">
        <v>572</v>
      </c>
      <c r="G1486" s="178" t="s">
        <v>540</v>
      </c>
      <c r="H1486" s="178" t="s">
        <v>5815</v>
      </c>
      <c r="I1486" s="214" t="s">
        <v>643</v>
      </c>
      <c r="J1486" s="82" t="s">
        <v>4616</v>
      </c>
      <c r="K1486" s="82" t="s">
        <v>4624</v>
      </c>
      <c r="L1486" s="24" t="s">
        <v>272</v>
      </c>
      <c r="M1486" s="25" t="s">
        <v>273</v>
      </c>
      <c r="N1486" s="174" t="s">
        <v>273</v>
      </c>
      <c r="O1486" s="2" t="s">
        <v>273</v>
      </c>
      <c r="P1486" s="2" t="s">
        <v>273</v>
      </c>
      <c r="Q1486" s="2" t="s">
        <v>1128</v>
      </c>
      <c r="R1486" s="2" t="s">
        <v>273</v>
      </c>
      <c r="S1486" s="25" t="s">
        <v>273</v>
      </c>
      <c r="T1486" s="215"/>
      <c r="U1486" s="24" t="s">
        <v>273</v>
      </c>
      <c r="V1486" s="2" t="s">
        <v>273</v>
      </c>
      <c r="W1486" s="2" t="s">
        <v>273</v>
      </c>
      <c r="X1486" s="2" t="s">
        <v>273</v>
      </c>
      <c r="Y1486" s="25" t="s">
        <v>273</v>
      </c>
    </row>
    <row r="1487" spans="1:25">
      <c r="A1487" s="134" t="str">
        <f t="shared" si="23"/>
        <v>PTca_01.4</v>
      </c>
      <c r="C1487" s="177" t="s">
        <v>35</v>
      </c>
      <c r="D1487" s="178" t="s">
        <v>495</v>
      </c>
      <c r="E1487" s="178" t="s">
        <v>571</v>
      </c>
      <c r="F1487" s="178" t="s">
        <v>572</v>
      </c>
      <c r="G1487" s="178" t="s">
        <v>540</v>
      </c>
      <c r="H1487" s="178" t="s">
        <v>5815</v>
      </c>
      <c r="I1487" s="214" t="s">
        <v>643</v>
      </c>
      <c r="J1487" s="82" t="s">
        <v>4616</v>
      </c>
      <c r="K1487" s="82" t="s">
        <v>4625</v>
      </c>
      <c r="L1487" s="24" t="s">
        <v>272</v>
      </c>
      <c r="M1487" s="25" t="s">
        <v>273</v>
      </c>
      <c r="N1487" s="174" t="s">
        <v>273</v>
      </c>
      <c r="O1487" s="2" t="s">
        <v>273</v>
      </c>
      <c r="P1487" s="2" t="s">
        <v>273</v>
      </c>
      <c r="Q1487" s="2" t="s">
        <v>1128</v>
      </c>
      <c r="R1487" s="2" t="s">
        <v>273</v>
      </c>
      <c r="S1487" s="25" t="s">
        <v>273</v>
      </c>
      <c r="T1487" s="215"/>
      <c r="U1487" s="24" t="s">
        <v>273</v>
      </c>
      <c r="V1487" s="2" t="s">
        <v>273</v>
      </c>
      <c r="W1487" s="2" t="s">
        <v>273</v>
      </c>
      <c r="X1487" s="2" t="s">
        <v>273</v>
      </c>
      <c r="Y1487" s="25" t="s">
        <v>273</v>
      </c>
    </row>
    <row r="1488" spans="1:25">
      <c r="A1488" s="134" t="str">
        <f t="shared" si="23"/>
        <v>PTca_02.6</v>
      </c>
      <c r="C1488" s="177" t="s">
        <v>35</v>
      </c>
      <c r="D1488" s="178" t="s">
        <v>495</v>
      </c>
      <c r="E1488" s="178" t="s">
        <v>583</v>
      </c>
      <c r="F1488" s="178" t="s">
        <v>584</v>
      </c>
      <c r="G1488" s="178" t="s">
        <v>540</v>
      </c>
      <c r="H1488" s="172" t="s">
        <v>5815</v>
      </c>
      <c r="I1488" s="216" t="s">
        <v>643</v>
      </c>
      <c r="J1488" s="82" t="s">
        <v>47</v>
      </c>
      <c r="K1488" s="82" t="s">
        <v>47</v>
      </c>
      <c r="L1488" s="24" t="s">
        <v>272</v>
      </c>
      <c r="M1488" s="25" t="s">
        <v>272</v>
      </c>
      <c r="N1488" s="174" t="s">
        <v>7</v>
      </c>
      <c r="O1488" s="2" t="s">
        <v>7</v>
      </c>
      <c r="P1488" s="2" t="s">
        <v>7</v>
      </c>
      <c r="Q1488" s="2" t="s">
        <v>7</v>
      </c>
      <c r="R1488" s="2" t="s">
        <v>7</v>
      </c>
      <c r="S1488" s="25" t="s">
        <v>7</v>
      </c>
      <c r="T1488" s="215"/>
      <c r="U1488" s="24" t="s">
        <v>272</v>
      </c>
      <c r="V1488" s="2" t="s">
        <v>272</v>
      </c>
      <c r="W1488" s="2" t="s">
        <v>272</v>
      </c>
      <c r="X1488" s="2" t="s">
        <v>272</v>
      </c>
      <c r="Y1488" s="25" t="s">
        <v>272</v>
      </c>
    </row>
    <row r="1489" spans="1:25">
      <c r="A1489" s="134" t="str">
        <f t="shared" si="23"/>
        <v>PTca_03.1</v>
      </c>
      <c r="C1489" s="177" t="s">
        <v>35</v>
      </c>
      <c r="D1489" s="178" t="s">
        <v>495</v>
      </c>
      <c r="E1489" s="178" t="s">
        <v>585</v>
      </c>
      <c r="F1489" s="178" t="s">
        <v>586</v>
      </c>
      <c r="G1489" s="178" t="s">
        <v>533</v>
      </c>
      <c r="H1489" s="178" t="s">
        <v>5815</v>
      </c>
      <c r="I1489" s="214" t="s">
        <v>643</v>
      </c>
      <c r="J1489" s="82" t="s">
        <v>410</v>
      </c>
      <c r="K1489" s="82" t="s">
        <v>4634</v>
      </c>
      <c r="L1489" s="24" t="s">
        <v>273</v>
      </c>
      <c r="M1489" s="25" t="s">
        <v>273</v>
      </c>
      <c r="N1489" s="174" t="s">
        <v>273</v>
      </c>
      <c r="O1489" s="2" t="s">
        <v>273</v>
      </c>
      <c r="P1489" s="2" t="s">
        <v>273</v>
      </c>
      <c r="Q1489" s="2" t="s">
        <v>1128</v>
      </c>
      <c r="R1489" s="2" t="s">
        <v>273</v>
      </c>
      <c r="S1489" s="25" t="s">
        <v>273</v>
      </c>
      <c r="T1489" s="215"/>
      <c r="U1489" s="24" t="s">
        <v>7</v>
      </c>
      <c r="V1489" s="2" t="s">
        <v>7</v>
      </c>
      <c r="W1489" s="2" t="s">
        <v>7</v>
      </c>
      <c r="X1489" s="2" t="s">
        <v>7</v>
      </c>
      <c r="Y1489" s="25" t="s">
        <v>7</v>
      </c>
    </row>
    <row r="1490" spans="1:25">
      <c r="A1490" s="134" t="str">
        <f t="shared" si="23"/>
        <v>PTca_03.1</v>
      </c>
      <c r="C1490" s="177" t="s">
        <v>35</v>
      </c>
      <c r="D1490" s="178" t="s">
        <v>495</v>
      </c>
      <c r="E1490" s="178" t="s">
        <v>585</v>
      </c>
      <c r="F1490" s="178" t="s">
        <v>586</v>
      </c>
      <c r="G1490" s="178" t="s">
        <v>533</v>
      </c>
      <c r="H1490" s="178" t="s">
        <v>5815</v>
      </c>
      <c r="I1490" s="214" t="s">
        <v>643</v>
      </c>
      <c r="J1490" s="82" t="s">
        <v>4635</v>
      </c>
      <c r="K1490" s="82" t="s">
        <v>4621</v>
      </c>
      <c r="L1490" s="24" t="s">
        <v>273</v>
      </c>
      <c r="M1490" s="25" t="s">
        <v>273</v>
      </c>
      <c r="N1490" s="174" t="s">
        <v>273</v>
      </c>
      <c r="O1490" s="2" t="s">
        <v>273</v>
      </c>
      <c r="P1490" s="2" t="s">
        <v>273</v>
      </c>
      <c r="Q1490" s="2" t="s">
        <v>1128</v>
      </c>
      <c r="R1490" s="2" t="s">
        <v>273</v>
      </c>
      <c r="S1490" s="25" t="s">
        <v>273</v>
      </c>
      <c r="T1490" s="215"/>
      <c r="U1490" s="24" t="s">
        <v>7</v>
      </c>
      <c r="V1490" s="2" t="s">
        <v>7</v>
      </c>
      <c r="W1490" s="2" t="s">
        <v>7</v>
      </c>
      <c r="X1490" s="2" t="s">
        <v>7</v>
      </c>
      <c r="Y1490" s="25" t="s">
        <v>7</v>
      </c>
    </row>
    <row r="1491" spans="1:25">
      <c r="A1491" s="134" t="str">
        <f t="shared" si="23"/>
        <v>PTca_03.1</v>
      </c>
      <c r="C1491" s="177" t="s">
        <v>35</v>
      </c>
      <c r="D1491" s="178" t="s">
        <v>495</v>
      </c>
      <c r="E1491" s="178" t="s">
        <v>585</v>
      </c>
      <c r="F1491" s="178" t="s">
        <v>586</v>
      </c>
      <c r="G1491" s="178" t="s">
        <v>533</v>
      </c>
      <c r="H1491" s="178" t="s">
        <v>5815</v>
      </c>
      <c r="I1491" s="214" t="s">
        <v>643</v>
      </c>
      <c r="J1491" s="82" t="s">
        <v>4616</v>
      </c>
      <c r="K1491" s="82" t="s">
        <v>4625</v>
      </c>
      <c r="L1491" s="24" t="s">
        <v>273</v>
      </c>
      <c r="M1491" s="25" t="s">
        <v>273</v>
      </c>
      <c r="N1491" s="174" t="s">
        <v>273</v>
      </c>
      <c r="O1491" s="2" t="s">
        <v>273</v>
      </c>
      <c r="P1491" s="2" t="s">
        <v>273</v>
      </c>
      <c r="Q1491" s="2" t="s">
        <v>1128</v>
      </c>
      <c r="R1491" s="2" t="s">
        <v>273</v>
      </c>
      <c r="S1491" s="25" t="s">
        <v>273</v>
      </c>
      <c r="T1491" s="215"/>
      <c r="U1491" s="24" t="s">
        <v>7</v>
      </c>
      <c r="V1491" s="2" t="s">
        <v>7</v>
      </c>
      <c r="W1491" s="2" t="s">
        <v>7</v>
      </c>
      <c r="X1491" s="2" t="s">
        <v>7</v>
      </c>
      <c r="Y1491" s="25" t="s">
        <v>7</v>
      </c>
    </row>
    <row r="1492" spans="1:25">
      <c r="A1492" s="134" t="str">
        <f t="shared" si="23"/>
        <v>PTca_03.2</v>
      </c>
      <c r="C1492" s="177" t="s">
        <v>35</v>
      </c>
      <c r="D1492" s="178" t="s">
        <v>495</v>
      </c>
      <c r="E1492" s="178" t="s">
        <v>587</v>
      </c>
      <c r="F1492" s="178" t="s">
        <v>588</v>
      </c>
      <c r="G1492" s="178" t="s">
        <v>540</v>
      </c>
      <c r="H1492" s="178" t="s">
        <v>5815</v>
      </c>
      <c r="I1492" s="214" t="s">
        <v>643</v>
      </c>
      <c r="J1492" s="82" t="s">
        <v>410</v>
      </c>
      <c r="K1492" s="82" t="s">
        <v>4634</v>
      </c>
      <c r="L1492" s="24" t="s">
        <v>273</v>
      </c>
      <c r="M1492" s="25" t="s">
        <v>273</v>
      </c>
      <c r="N1492" s="174" t="s">
        <v>273</v>
      </c>
      <c r="O1492" s="2" t="s">
        <v>273</v>
      </c>
      <c r="P1492" s="2" t="s">
        <v>273</v>
      </c>
      <c r="Q1492" s="2" t="s">
        <v>273</v>
      </c>
      <c r="R1492" s="2" t="s">
        <v>273</v>
      </c>
      <c r="S1492" s="25" t="s">
        <v>273</v>
      </c>
      <c r="T1492" s="215" t="s">
        <v>6290</v>
      </c>
      <c r="U1492" s="24" t="s">
        <v>273</v>
      </c>
      <c r="V1492" s="2" t="s">
        <v>273</v>
      </c>
      <c r="W1492" s="2" t="s">
        <v>273</v>
      </c>
      <c r="X1492" s="2" t="s">
        <v>273</v>
      </c>
      <c r="Y1492" s="25" t="s">
        <v>273</v>
      </c>
    </row>
    <row r="1493" spans="1:25">
      <c r="A1493" s="134" t="str">
        <f t="shared" si="23"/>
        <v>PTca_03.2</v>
      </c>
      <c r="C1493" s="177" t="s">
        <v>35</v>
      </c>
      <c r="D1493" s="178" t="s">
        <v>495</v>
      </c>
      <c r="E1493" s="178" t="s">
        <v>587</v>
      </c>
      <c r="F1493" s="178" t="s">
        <v>588</v>
      </c>
      <c r="G1493" s="178" t="s">
        <v>540</v>
      </c>
      <c r="H1493" s="178" t="s">
        <v>5815</v>
      </c>
      <c r="I1493" s="214" t="s">
        <v>643</v>
      </c>
      <c r="J1493" s="82" t="s">
        <v>4635</v>
      </c>
      <c r="K1493" s="82" t="s">
        <v>4621</v>
      </c>
      <c r="L1493" s="24" t="s">
        <v>272</v>
      </c>
      <c r="M1493" s="25" t="s">
        <v>273</v>
      </c>
      <c r="N1493" s="174" t="s">
        <v>273</v>
      </c>
      <c r="O1493" s="2" t="s">
        <v>273</v>
      </c>
      <c r="P1493" s="2" t="s">
        <v>273</v>
      </c>
      <c r="Q1493" s="2" t="s">
        <v>273</v>
      </c>
      <c r="R1493" s="2" t="s">
        <v>272</v>
      </c>
      <c r="S1493" s="25" t="s">
        <v>273</v>
      </c>
      <c r="T1493" s="215" t="s">
        <v>6290</v>
      </c>
      <c r="U1493" s="24" t="s">
        <v>273</v>
      </c>
      <c r="V1493" s="2" t="s">
        <v>273</v>
      </c>
      <c r="W1493" s="2" t="s">
        <v>273</v>
      </c>
      <c r="X1493" s="2" t="s">
        <v>273</v>
      </c>
      <c r="Y1493" s="25" t="s">
        <v>273</v>
      </c>
    </row>
    <row r="1494" spans="1:25">
      <c r="A1494" s="134" t="str">
        <f t="shared" si="23"/>
        <v>PTca_03.3</v>
      </c>
      <c r="C1494" s="177" t="s">
        <v>35</v>
      </c>
      <c r="D1494" s="178" t="s">
        <v>495</v>
      </c>
      <c r="E1494" s="178" t="s">
        <v>589</v>
      </c>
      <c r="F1494" s="178" t="s">
        <v>590</v>
      </c>
      <c r="G1494" s="178" t="s">
        <v>540</v>
      </c>
      <c r="H1494" s="178" t="s">
        <v>5815</v>
      </c>
      <c r="I1494" s="214" t="s">
        <v>643</v>
      </c>
      <c r="J1494" s="82" t="s">
        <v>410</v>
      </c>
      <c r="K1494" s="82" t="s">
        <v>4634</v>
      </c>
      <c r="L1494" s="24" t="s">
        <v>273</v>
      </c>
      <c r="M1494" s="25" t="s">
        <v>273</v>
      </c>
      <c r="N1494" s="174" t="s">
        <v>273</v>
      </c>
      <c r="O1494" s="2" t="s">
        <v>273</v>
      </c>
      <c r="P1494" s="2" t="s">
        <v>273</v>
      </c>
      <c r="Q1494" s="2" t="s">
        <v>273</v>
      </c>
      <c r="R1494" s="2" t="s">
        <v>273</v>
      </c>
      <c r="S1494" s="25" t="s">
        <v>273</v>
      </c>
      <c r="T1494" s="215" t="s">
        <v>6290</v>
      </c>
      <c r="U1494" s="24" t="s">
        <v>273</v>
      </c>
      <c r="V1494" s="2" t="s">
        <v>273</v>
      </c>
      <c r="W1494" s="2" t="s">
        <v>273</v>
      </c>
      <c r="X1494" s="2" t="s">
        <v>273</v>
      </c>
      <c r="Y1494" s="25" t="s">
        <v>273</v>
      </c>
    </row>
    <row r="1495" spans="1:25">
      <c r="A1495" s="134" t="str">
        <f t="shared" si="23"/>
        <v>PTca_03.3</v>
      </c>
      <c r="C1495" s="177" t="s">
        <v>35</v>
      </c>
      <c r="D1495" s="178" t="s">
        <v>495</v>
      </c>
      <c r="E1495" s="178" t="s">
        <v>589</v>
      </c>
      <c r="F1495" s="178" t="s">
        <v>590</v>
      </c>
      <c r="G1495" s="178" t="s">
        <v>540</v>
      </c>
      <c r="H1495" s="178" t="s">
        <v>5815</v>
      </c>
      <c r="I1495" s="214" t="s">
        <v>643</v>
      </c>
      <c r="J1495" s="82" t="s">
        <v>4635</v>
      </c>
      <c r="K1495" s="82" t="s">
        <v>4621</v>
      </c>
      <c r="L1495" s="24" t="s">
        <v>272</v>
      </c>
      <c r="M1495" s="25" t="s">
        <v>273</v>
      </c>
      <c r="N1495" s="174" t="s">
        <v>273</v>
      </c>
      <c r="O1495" s="2" t="s">
        <v>273</v>
      </c>
      <c r="P1495" s="2" t="s">
        <v>273</v>
      </c>
      <c r="Q1495" s="2" t="s">
        <v>273</v>
      </c>
      <c r="R1495" s="2" t="s">
        <v>272</v>
      </c>
      <c r="S1495" s="25" t="s">
        <v>273</v>
      </c>
      <c r="T1495" s="215" t="s">
        <v>6290</v>
      </c>
      <c r="U1495" s="24" t="s">
        <v>273</v>
      </c>
      <c r="V1495" s="2" t="s">
        <v>273</v>
      </c>
      <c r="W1495" s="2" t="s">
        <v>273</v>
      </c>
      <c r="X1495" s="2" t="s">
        <v>273</v>
      </c>
      <c r="Y1495" s="25" t="s">
        <v>273</v>
      </c>
    </row>
    <row r="1496" spans="1:25">
      <c r="A1496" s="134" t="str">
        <f t="shared" si="23"/>
        <v>PTca_04.2</v>
      </c>
      <c r="C1496" s="177" t="s">
        <v>35</v>
      </c>
      <c r="D1496" s="178" t="s">
        <v>495</v>
      </c>
      <c r="E1496" s="178" t="s">
        <v>593</v>
      </c>
      <c r="F1496" s="178" t="s">
        <v>594</v>
      </c>
      <c r="G1496" s="178" t="s">
        <v>540</v>
      </c>
      <c r="H1496" s="172" t="s">
        <v>5815</v>
      </c>
      <c r="I1496" s="216" t="s">
        <v>643</v>
      </c>
      <c r="J1496" s="82" t="s">
        <v>47</v>
      </c>
      <c r="K1496" s="82" t="s">
        <v>47</v>
      </c>
      <c r="L1496" s="24" t="s">
        <v>272</v>
      </c>
      <c r="M1496" s="25" t="s">
        <v>272</v>
      </c>
      <c r="N1496" s="174" t="s">
        <v>273</v>
      </c>
      <c r="O1496" s="2" t="s">
        <v>6995</v>
      </c>
      <c r="P1496" s="2" t="s">
        <v>6996</v>
      </c>
      <c r="Q1496" s="2" t="s">
        <v>6997</v>
      </c>
      <c r="R1496" s="2" t="s">
        <v>6998</v>
      </c>
      <c r="S1496" s="25" t="s">
        <v>6999</v>
      </c>
      <c r="T1496" s="215"/>
      <c r="U1496" s="24" t="s">
        <v>1128</v>
      </c>
      <c r="V1496" s="2" t="s">
        <v>1128</v>
      </c>
      <c r="W1496" s="2" t="s">
        <v>1128</v>
      </c>
      <c r="X1496" s="2" t="s">
        <v>1128</v>
      </c>
      <c r="Y1496" s="25" t="s">
        <v>1128</v>
      </c>
    </row>
    <row r="1497" spans="1:25">
      <c r="A1497" s="134" t="str">
        <f t="shared" si="23"/>
        <v>PTca_04.3</v>
      </c>
      <c r="C1497" s="177" t="s">
        <v>35</v>
      </c>
      <c r="D1497" s="178" t="s">
        <v>495</v>
      </c>
      <c r="E1497" s="178" t="s">
        <v>595</v>
      </c>
      <c r="F1497" s="178" t="s">
        <v>596</v>
      </c>
      <c r="G1497" s="178" t="s">
        <v>540</v>
      </c>
      <c r="H1497" s="178" t="s">
        <v>5815</v>
      </c>
      <c r="I1497" s="214" t="s">
        <v>643</v>
      </c>
      <c r="J1497" s="82" t="s">
        <v>4639</v>
      </c>
      <c r="K1497" s="82" t="s">
        <v>6291</v>
      </c>
      <c r="L1497" s="24" t="s">
        <v>272</v>
      </c>
      <c r="M1497" s="25" t="s">
        <v>273</v>
      </c>
      <c r="N1497" s="174" t="s">
        <v>273</v>
      </c>
      <c r="O1497" s="2" t="s">
        <v>273</v>
      </c>
      <c r="P1497" s="2" t="s">
        <v>273</v>
      </c>
      <c r="Q1497" s="2" t="s">
        <v>1128</v>
      </c>
      <c r="R1497" s="2" t="s">
        <v>273</v>
      </c>
      <c r="S1497" s="25" t="s">
        <v>273</v>
      </c>
      <c r="T1497" s="215"/>
      <c r="U1497" s="24" t="s">
        <v>273</v>
      </c>
      <c r="V1497" s="2" t="s">
        <v>273</v>
      </c>
      <c r="W1497" s="2" t="s">
        <v>273</v>
      </c>
      <c r="X1497" s="2" t="s">
        <v>273</v>
      </c>
      <c r="Y1497" s="25" t="s">
        <v>273</v>
      </c>
    </row>
    <row r="1498" spans="1:25">
      <c r="A1498" s="134" t="str">
        <f t="shared" si="23"/>
        <v>PTca_04.3</v>
      </c>
      <c r="C1498" s="177" t="s">
        <v>35</v>
      </c>
      <c r="D1498" s="178" t="s">
        <v>495</v>
      </c>
      <c r="E1498" s="178" t="s">
        <v>595</v>
      </c>
      <c r="F1498" s="178" t="s">
        <v>596</v>
      </c>
      <c r="G1498" s="178" t="s">
        <v>540</v>
      </c>
      <c r="H1498" s="178" t="s">
        <v>5815</v>
      </c>
      <c r="I1498" s="214" t="s">
        <v>643</v>
      </c>
      <c r="J1498" s="82" t="s">
        <v>4598</v>
      </c>
      <c r="K1498" s="82" t="s">
        <v>6292</v>
      </c>
      <c r="L1498" s="24" t="s">
        <v>1128</v>
      </c>
      <c r="M1498" s="25" t="s">
        <v>1128</v>
      </c>
      <c r="N1498" s="174" t="s">
        <v>7</v>
      </c>
      <c r="O1498" s="2" t="s">
        <v>7</v>
      </c>
      <c r="P1498" s="2" t="s">
        <v>7</v>
      </c>
      <c r="Q1498" s="2" t="s">
        <v>7</v>
      </c>
      <c r="R1498" s="2" t="s">
        <v>7</v>
      </c>
      <c r="S1498" s="25" t="s">
        <v>7</v>
      </c>
      <c r="T1498" s="215"/>
      <c r="U1498" s="24" t="s">
        <v>1128</v>
      </c>
      <c r="V1498" s="2" t="s">
        <v>1128</v>
      </c>
      <c r="W1498" s="2" t="s">
        <v>1128</v>
      </c>
      <c r="X1498" s="2" t="s">
        <v>1128</v>
      </c>
      <c r="Y1498" s="25" t="s">
        <v>1128</v>
      </c>
    </row>
    <row r="1499" spans="1:25">
      <c r="A1499" s="134" t="str">
        <f t="shared" si="23"/>
        <v>PTca_05.2</v>
      </c>
      <c r="C1499" s="177" t="s">
        <v>35</v>
      </c>
      <c r="D1499" s="178" t="s">
        <v>495</v>
      </c>
      <c r="E1499" s="178" t="s">
        <v>599</v>
      </c>
      <c r="F1499" s="178" t="s">
        <v>600</v>
      </c>
      <c r="G1499" s="178" t="s">
        <v>540</v>
      </c>
      <c r="H1499" s="178" t="s">
        <v>5815</v>
      </c>
      <c r="I1499" s="214" t="s">
        <v>643</v>
      </c>
      <c r="J1499" s="82" t="s">
        <v>410</v>
      </c>
      <c r="K1499" s="82" t="s">
        <v>4608</v>
      </c>
      <c r="L1499" s="24" t="s">
        <v>273</v>
      </c>
      <c r="M1499" s="25" t="s">
        <v>273</v>
      </c>
      <c r="N1499" s="174" t="s">
        <v>273</v>
      </c>
      <c r="O1499" s="2" t="s">
        <v>273</v>
      </c>
      <c r="P1499" s="2" t="s">
        <v>273</v>
      </c>
      <c r="Q1499" s="2" t="s">
        <v>1128</v>
      </c>
      <c r="R1499" s="2" t="s">
        <v>273</v>
      </c>
      <c r="S1499" s="25" t="s">
        <v>273</v>
      </c>
      <c r="T1499" s="215"/>
      <c r="U1499" s="24" t="s">
        <v>273</v>
      </c>
      <c r="V1499" s="2" t="s">
        <v>273</v>
      </c>
      <c r="W1499" s="2" t="s">
        <v>273</v>
      </c>
      <c r="X1499" s="2" t="s">
        <v>273</v>
      </c>
      <c r="Y1499" s="25" t="s">
        <v>273</v>
      </c>
    </row>
    <row r="1500" spans="1:25">
      <c r="A1500" s="134" t="str">
        <f t="shared" si="23"/>
        <v>PTca_05.2</v>
      </c>
      <c r="C1500" s="177" t="s">
        <v>35</v>
      </c>
      <c r="D1500" s="178" t="s">
        <v>495</v>
      </c>
      <c r="E1500" s="178" t="s">
        <v>599</v>
      </c>
      <c r="F1500" s="178" t="s">
        <v>600</v>
      </c>
      <c r="G1500" s="178" t="s">
        <v>540</v>
      </c>
      <c r="H1500" s="178" t="s">
        <v>5815</v>
      </c>
      <c r="I1500" s="214" t="s">
        <v>643</v>
      </c>
      <c r="J1500" s="82" t="s">
        <v>4598</v>
      </c>
      <c r="K1500" s="82" t="s">
        <v>6293</v>
      </c>
      <c r="L1500" s="24" t="s">
        <v>1128</v>
      </c>
      <c r="M1500" s="25" t="s">
        <v>1128</v>
      </c>
      <c r="N1500" s="174" t="s">
        <v>7</v>
      </c>
      <c r="O1500" s="2" t="s">
        <v>7</v>
      </c>
      <c r="P1500" s="2" t="s">
        <v>7</v>
      </c>
      <c r="Q1500" s="2" t="s">
        <v>7</v>
      </c>
      <c r="R1500" s="2" t="s">
        <v>7</v>
      </c>
      <c r="S1500" s="25" t="s">
        <v>7</v>
      </c>
      <c r="T1500" s="215"/>
      <c r="U1500" s="24" t="s">
        <v>1128</v>
      </c>
      <c r="V1500" s="2" t="s">
        <v>1128</v>
      </c>
      <c r="W1500" s="2" t="s">
        <v>1128</v>
      </c>
      <c r="X1500" s="2" t="s">
        <v>1128</v>
      </c>
      <c r="Y1500" s="25" t="s">
        <v>1128</v>
      </c>
    </row>
    <row r="1501" spans="1:25">
      <c r="A1501" s="134" t="str">
        <f t="shared" si="23"/>
        <v>PTfa_01.4</v>
      </c>
      <c r="C1501" s="177" t="s">
        <v>35</v>
      </c>
      <c r="D1501" s="178" t="s">
        <v>2</v>
      </c>
      <c r="E1501" s="178" t="s">
        <v>609</v>
      </c>
      <c r="F1501" s="178" t="s">
        <v>610</v>
      </c>
      <c r="G1501" s="178" t="s">
        <v>540</v>
      </c>
      <c r="H1501" s="178" t="s">
        <v>5815</v>
      </c>
      <c r="I1501" s="214" t="s">
        <v>643</v>
      </c>
      <c r="J1501" s="82" t="s">
        <v>410</v>
      </c>
      <c r="K1501" s="82" t="s">
        <v>6294</v>
      </c>
      <c r="L1501" s="24" t="s">
        <v>273</v>
      </c>
      <c r="M1501" s="25" t="s">
        <v>273</v>
      </c>
      <c r="N1501" s="174" t="s">
        <v>273</v>
      </c>
      <c r="O1501" s="2" t="s">
        <v>273</v>
      </c>
      <c r="P1501" s="2" t="s">
        <v>273</v>
      </c>
      <c r="Q1501" s="2" t="s">
        <v>1128</v>
      </c>
      <c r="R1501" s="2" t="s">
        <v>273</v>
      </c>
      <c r="S1501" s="25" t="s">
        <v>273</v>
      </c>
      <c r="T1501" s="215"/>
      <c r="U1501" s="24" t="s">
        <v>273</v>
      </c>
      <c r="V1501" s="2" t="s">
        <v>273</v>
      </c>
      <c r="W1501" s="2" t="s">
        <v>273</v>
      </c>
      <c r="X1501" s="2" t="s">
        <v>273</v>
      </c>
      <c r="Y1501" s="25" t="s">
        <v>273</v>
      </c>
    </row>
    <row r="1502" spans="1:25">
      <c r="A1502" s="134" t="str">
        <f t="shared" si="23"/>
        <v>PTfa_01.4</v>
      </c>
      <c r="C1502" s="177" t="s">
        <v>35</v>
      </c>
      <c r="D1502" s="178" t="s">
        <v>2</v>
      </c>
      <c r="E1502" s="178" t="s">
        <v>609</v>
      </c>
      <c r="F1502" s="178" t="s">
        <v>610</v>
      </c>
      <c r="G1502" s="178" t="s">
        <v>540</v>
      </c>
      <c r="H1502" s="178" t="s">
        <v>5815</v>
      </c>
      <c r="I1502" s="214" t="s">
        <v>643</v>
      </c>
      <c r="J1502" s="82" t="s">
        <v>4598</v>
      </c>
      <c r="K1502" s="82" t="s">
        <v>6295</v>
      </c>
      <c r="L1502" s="24" t="s">
        <v>272</v>
      </c>
      <c r="M1502" s="25" t="s">
        <v>273</v>
      </c>
      <c r="N1502" s="174" t="s">
        <v>1128</v>
      </c>
      <c r="O1502" s="2" t="s">
        <v>273</v>
      </c>
      <c r="P1502" s="2" t="s">
        <v>273</v>
      </c>
      <c r="Q1502" s="2" t="s">
        <v>273</v>
      </c>
      <c r="R1502" s="2" t="s">
        <v>273</v>
      </c>
      <c r="S1502" s="25" t="s">
        <v>273</v>
      </c>
      <c r="T1502" s="215"/>
      <c r="U1502" s="24" t="s">
        <v>273</v>
      </c>
      <c r="V1502" s="2" t="s">
        <v>273</v>
      </c>
      <c r="W1502" s="2" t="s">
        <v>273</v>
      </c>
      <c r="X1502" s="2" t="s">
        <v>273</v>
      </c>
      <c r="Y1502" s="25" t="s">
        <v>273</v>
      </c>
    </row>
    <row r="1503" spans="1:25">
      <c r="A1503" s="134" t="str">
        <f t="shared" si="23"/>
        <v>PTfa_03.3</v>
      </c>
      <c r="C1503" s="177" t="s">
        <v>35</v>
      </c>
      <c r="D1503" s="178" t="s">
        <v>2</v>
      </c>
      <c r="E1503" s="178" t="s">
        <v>619</v>
      </c>
      <c r="F1503" s="178" t="s">
        <v>620</v>
      </c>
      <c r="G1503" s="178" t="s">
        <v>540</v>
      </c>
      <c r="H1503" s="178" t="s">
        <v>5815</v>
      </c>
      <c r="I1503" s="214" t="s">
        <v>643</v>
      </c>
      <c r="J1503" s="82" t="s">
        <v>410</v>
      </c>
      <c r="K1503" s="82" t="s">
        <v>6296</v>
      </c>
      <c r="L1503" s="24" t="s">
        <v>1128</v>
      </c>
      <c r="M1503" s="25" t="s">
        <v>1128</v>
      </c>
      <c r="N1503" s="174" t="s">
        <v>7</v>
      </c>
      <c r="O1503" s="2" t="s">
        <v>7</v>
      </c>
      <c r="P1503" s="2" t="s">
        <v>7</v>
      </c>
      <c r="Q1503" s="2" t="s">
        <v>7</v>
      </c>
      <c r="R1503" s="2" t="s">
        <v>7</v>
      </c>
      <c r="S1503" s="25" t="s">
        <v>7</v>
      </c>
      <c r="T1503" s="215"/>
      <c r="U1503" s="24" t="s">
        <v>1128</v>
      </c>
      <c r="V1503" s="2" t="s">
        <v>1128</v>
      </c>
      <c r="W1503" s="2" t="s">
        <v>1128</v>
      </c>
      <c r="X1503" s="2" t="s">
        <v>1128</v>
      </c>
      <c r="Y1503" s="25" t="s">
        <v>1128</v>
      </c>
    </row>
    <row r="1504" spans="1:25">
      <c r="A1504" s="134" t="str">
        <f t="shared" si="23"/>
        <v>PTst_02.1</v>
      </c>
      <c r="C1504" s="177" t="s">
        <v>35</v>
      </c>
      <c r="D1504" s="178" t="s">
        <v>3</v>
      </c>
      <c r="E1504" s="178" t="s">
        <v>899</v>
      </c>
      <c r="F1504" s="178" t="s">
        <v>900</v>
      </c>
      <c r="G1504" s="178" t="s">
        <v>540</v>
      </c>
      <c r="H1504" s="172" t="s">
        <v>5815</v>
      </c>
      <c r="I1504" s="216" t="s">
        <v>643</v>
      </c>
      <c r="J1504" s="82" t="s">
        <v>4665</v>
      </c>
      <c r="K1504" s="82" t="s">
        <v>6297</v>
      </c>
      <c r="L1504" s="24" t="s">
        <v>1128</v>
      </c>
      <c r="M1504" s="25" t="s">
        <v>272</v>
      </c>
      <c r="N1504" s="174" t="s">
        <v>7</v>
      </c>
      <c r="O1504" s="2" t="s">
        <v>7</v>
      </c>
      <c r="P1504" s="2" t="s">
        <v>7</v>
      </c>
      <c r="Q1504" s="2" t="s">
        <v>7</v>
      </c>
      <c r="R1504" s="2" t="s">
        <v>7</v>
      </c>
      <c r="S1504" s="25" t="s">
        <v>7</v>
      </c>
      <c r="T1504" s="215"/>
      <c r="U1504" s="24" t="s">
        <v>273</v>
      </c>
      <c r="V1504" s="2" t="s">
        <v>273</v>
      </c>
      <c r="W1504" s="2" t="s">
        <v>1128</v>
      </c>
      <c r="X1504" s="2" t="s">
        <v>1128</v>
      </c>
      <c r="Y1504" s="25" t="s">
        <v>1128</v>
      </c>
    </row>
    <row r="1505" spans="1:25">
      <c r="A1505" s="134" t="str">
        <f t="shared" si="23"/>
        <v>PTst_02.1</v>
      </c>
      <c r="C1505" s="177" t="s">
        <v>35</v>
      </c>
      <c r="D1505" s="178" t="s">
        <v>3</v>
      </c>
      <c r="E1505" s="178" t="s">
        <v>899</v>
      </c>
      <c r="F1505" s="178" t="s">
        <v>900</v>
      </c>
      <c r="G1505" s="178" t="s">
        <v>540</v>
      </c>
      <c r="H1505" s="178" t="s">
        <v>5815</v>
      </c>
      <c r="I1505" s="214" t="s">
        <v>643</v>
      </c>
      <c r="J1505" s="82" t="s">
        <v>6298</v>
      </c>
      <c r="K1505" s="82" t="s">
        <v>6299</v>
      </c>
      <c r="L1505" s="24" t="s">
        <v>272</v>
      </c>
      <c r="M1505" s="25" t="s">
        <v>272</v>
      </c>
      <c r="N1505" s="174" t="s">
        <v>7</v>
      </c>
      <c r="O1505" s="2" t="s">
        <v>7</v>
      </c>
      <c r="P1505" s="2" t="s">
        <v>7</v>
      </c>
      <c r="Q1505" s="2" t="s">
        <v>7</v>
      </c>
      <c r="R1505" s="2" t="s">
        <v>7</v>
      </c>
      <c r="S1505" s="25" t="s">
        <v>7</v>
      </c>
      <c r="T1505" s="215"/>
      <c r="U1505" s="24" t="s">
        <v>273</v>
      </c>
      <c r="V1505" s="2" t="s">
        <v>273</v>
      </c>
      <c r="W1505" s="2" t="s">
        <v>272</v>
      </c>
      <c r="X1505" s="2" t="s">
        <v>273</v>
      </c>
      <c r="Y1505" s="25" t="s">
        <v>273</v>
      </c>
    </row>
    <row r="1506" spans="1:25">
      <c r="A1506" s="134" t="str">
        <f t="shared" si="23"/>
        <v>PTst_02.2</v>
      </c>
      <c r="C1506" s="177" t="s">
        <v>35</v>
      </c>
      <c r="D1506" s="178" t="s">
        <v>3</v>
      </c>
      <c r="E1506" s="178" t="s">
        <v>627</v>
      </c>
      <c r="F1506" s="178" t="s">
        <v>628</v>
      </c>
      <c r="G1506" s="178" t="s">
        <v>540</v>
      </c>
      <c r="H1506" s="178" t="s">
        <v>5815</v>
      </c>
      <c r="I1506" s="214" t="s">
        <v>643</v>
      </c>
      <c r="J1506" s="82" t="s">
        <v>4665</v>
      </c>
      <c r="K1506" s="82" t="s">
        <v>6300</v>
      </c>
      <c r="L1506" s="24" t="s">
        <v>272</v>
      </c>
      <c r="M1506" s="25" t="s">
        <v>272</v>
      </c>
      <c r="N1506" s="174" t="s">
        <v>7</v>
      </c>
      <c r="O1506" s="2" t="s">
        <v>7</v>
      </c>
      <c r="P1506" s="2" t="s">
        <v>7</v>
      </c>
      <c r="Q1506" s="2" t="s">
        <v>7</v>
      </c>
      <c r="R1506" s="2" t="s">
        <v>7</v>
      </c>
      <c r="S1506" s="25" t="s">
        <v>7</v>
      </c>
      <c r="T1506" s="215"/>
      <c r="U1506" s="24" t="s">
        <v>273</v>
      </c>
      <c r="V1506" s="2" t="s">
        <v>273</v>
      </c>
      <c r="W1506" s="2" t="s">
        <v>273</v>
      </c>
      <c r="X1506" s="2" t="s">
        <v>273</v>
      </c>
      <c r="Y1506" s="25" t="s">
        <v>273</v>
      </c>
    </row>
    <row r="1507" spans="1:25">
      <c r="A1507" s="134" t="str">
        <f t="shared" si="23"/>
        <v>PTst_02.3</v>
      </c>
      <c r="C1507" s="177" t="s">
        <v>35</v>
      </c>
      <c r="D1507" s="178" t="s">
        <v>3</v>
      </c>
      <c r="E1507" s="178" t="s">
        <v>629</v>
      </c>
      <c r="F1507" s="178" t="s">
        <v>630</v>
      </c>
      <c r="G1507" s="178" t="s">
        <v>540</v>
      </c>
      <c r="H1507" s="178" t="s">
        <v>5815</v>
      </c>
      <c r="I1507" s="214" t="s">
        <v>643</v>
      </c>
      <c r="J1507" s="82" t="s">
        <v>4665</v>
      </c>
      <c r="K1507" s="82" t="s">
        <v>6301</v>
      </c>
      <c r="L1507" s="24" t="s">
        <v>273</v>
      </c>
      <c r="M1507" s="25" t="s">
        <v>273</v>
      </c>
      <c r="N1507" s="174" t="s">
        <v>1128</v>
      </c>
      <c r="O1507" s="2" t="s">
        <v>273</v>
      </c>
      <c r="P1507" s="2" t="s">
        <v>273</v>
      </c>
      <c r="Q1507" s="2" t="s">
        <v>1128</v>
      </c>
      <c r="R1507" s="2" t="s">
        <v>273</v>
      </c>
      <c r="S1507" s="25" t="s">
        <v>273</v>
      </c>
      <c r="T1507" s="215"/>
      <c r="U1507" s="24" t="s">
        <v>272</v>
      </c>
      <c r="V1507" s="2" t="s">
        <v>273</v>
      </c>
      <c r="W1507" s="2" t="s">
        <v>272</v>
      </c>
      <c r="X1507" s="2" t="s">
        <v>272</v>
      </c>
      <c r="Y1507" s="25" t="s">
        <v>273</v>
      </c>
    </row>
    <row r="1508" spans="1:25">
      <c r="A1508" s="134" t="str">
        <f t="shared" si="23"/>
        <v>PTst_02.3</v>
      </c>
      <c r="C1508" s="177" t="s">
        <v>35</v>
      </c>
      <c r="D1508" s="178" t="s">
        <v>3</v>
      </c>
      <c r="E1508" s="178" t="s">
        <v>629</v>
      </c>
      <c r="F1508" s="178" t="s">
        <v>630</v>
      </c>
      <c r="G1508" s="178" t="s">
        <v>540</v>
      </c>
      <c r="H1508" s="178" t="s">
        <v>5815</v>
      </c>
      <c r="I1508" s="214" t="s">
        <v>643</v>
      </c>
      <c r="J1508" s="82" t="s">
        <v>4598</v>
      </c>
      <c r="K1508" s="82" t="s">
        <v>6302</v>
      </c>
      <c r="L1508" s="24" t="s">
        <v>272</v>
      </c>
      <c r="M1508" s="25" t="s">
        <v>273</v>
      </c>
      <c r="N1508" s="174" t="s">
        <v>1128</v>
      </c>
      <c r="O1508" s="2" t="s">
        <v>272</v>
      </c>
      <c r="P1508" s="2" t="s">
        <v>273</v>
      </c>
      <c r="Q1508" s="2" t="s">
        <v>273</v>
      </c>
      <c r="R1508" s="2" t="s">
        <v>273</v>
      </c>
      <c r="S1508" s="25" t="s">
        <v>273</v>
      </c>
      <c r="T1508" s="215"/>
      <c r="U1508" s="24" t="s">
        <v>273</v>
      </c>
      <c r="V1508" s="2" t="s">
        <v>273</v>
      </c>
      <c r="W1508" s="2" t="s">
        <v>273</v>
      </c>
      <c r="X1508" s="2" t="s">
        <v>273</v>
      </c>
      <c r="Y1508" s="25" t="s">
        <v>273</v>
      </c>
    </row>
    <row r="1509" spans="1:25">
      <c r="A1509" s="134" t="str">
        <f t="shared" si="23"/>
        <v>PTst_02.5</v>
      </c>
      <c r="C1509" s="177" t="s">
        <v>35</v>
      </c>
      <c r="D1509" s="178" t="s">
        <v>3</v>
      </c>
      <c r="E1509" s="178" t="s">
        <v>633</v>
      </c>
      <c r="F1509" s="178" t="s">
        <v>634</v>
      </c>
      <c r="G1509" s="178" t="s">
        <v>540</v>
      </c>
      <c r="H1509" s="178" t="s">
        <v>5815</v>
      </c>
      <c r="I1509" s="214" t="s">
        <v>54</v>
      </c>
      <c r="J1509" s="82" t="s">
        <v>4674</v>
      </c>
      <c r="K1509" s="82" t="s">
        <v>6303</v>
      </c>
      <c r="L1509" s="24" t="s">
        <v>272</v>
      </c>
      <c r="M1509" s="25" t="s">
        <v>272</v>
      </c>
      <c r="N1509" s="174" t="s">
        <v>7</v>
      </c>
      <c r="O1509" s="2" t="s">
        <v>7</v>
      </c>
      <c r="P1509" s="2" t="s">
        <v>7</v>
      </c>
      <c r="Q1509" s="2" t="s">
        <v>7</v>
      </c>
      <c r="R1509" s="2" t="s">
        <v>7</v>
      </c>
      <c r="S1509" s="25" t="s">
        <v>7</v>
      </c>
      <c r="T1509" s="215"/>
      <c r="U1509" s="24" t="s">
        <v>272</v>
      </c>
      <c r="V1509" s="2" t="s">
        <v>273</v>
      </c>
      <c r="W1509" s="2" t="s">
        <v>273</v>
      </c>
      <c r="X1509" s="2" t="s">
        <v>273</v>
      </c>
      <c r="Y1509" s="25" t="s">
        <v>273</v>
      </c>
    </row>
    <row r="1510" spans="1:25">
      <c r="A1510" s="134" t="str">
        <f t="shared" si="23"/>
        <v>PTst_02.5</v>
      </c>
      <c r="C1510" s="177" t="s">
        <v>35</v>
      </c>
      <c r="D1510" s="178" t="s">
        <v>3</v>
      </c>
      <c r="E1510" s="178" t="s">
        <v>633</v>
      </c>
      <c r="F1510" s="178" t="s">
        <v>634</v>
      </c>
      <c r="G1510" s="178" t="s">
        <v>540</v>
      </c>
      <c r="H1510" s="178" t="s">
        <v>5815</v>
      </c>
      <c r="I1510" s="214" t="s">
        <v>54</v>
      </c>
      <c r="J1510" s="82" t="s">
        <v>4676</v>
      </c>
      <c r="K1510" s="82" t="s">
        <v>6304</v>
      </c>
      <c r="L1510" s="24" t="s">
        <v>273</v>
      </c>
      <c r="M1510" s="25" t="s">
        <v>273</v>
      </c>
      <c r="N1510" s="174" t="s">
        <v>273</v>
      </c>
      <c r="O1510" s="2" t="s">
        <v>273</v>
      </c>
      <c r="P1510" s="2" t="s">
        <v>273</v>
      </c>
      <c r="Q1510" s="2" t="s">
        <v>1128</v>
      </c>
      <c r="R1510" s="2" t="s">
        <v>273</v>
      </c>
      <c r="S1510" s="25" t="s">
        <v>273</v>
      </c>
      <c r="T1510" s="215"/>
      <c r="U1510" s="24" t="s">
        <v>273</v>
      </c>
      <c r="V1510" s="2" t="s">
        <v>273</v>
      </c>
      <c r="W1510" s="2" t="s">
        <v>273</v>
      </c>
      <c r="X1510" s="2" t="s">
        <v>273</v>
      </c>
      <c r="Y1510" s="25" t="s">
        <v>273</v>
      </c>
    </row>
    <row r="1511" spans="1:25">
      <c r="A1511" s="134" t="str">
        <f t="shared" si="23"/>
        <v>PTst_02.5</v>
      </c>
      <c r="C1511" s="177" t="s">
        <v>35</v>
      </c>
      <c r="D1511" s="178" t="s">
        <v>3</v>
      </c>
      <c r="E1511" s="178" t="s">
        <v>633</v>
      </c>
      <c r="F1511" s="178" t="s">
        <v>634</v>
      </c>
      <c r="G1511" s="178" t="s">
        <v>540</v>
      </c>
      <c r="H1511" s="178" t="s">
        <v>5815</v>
      </c>
      <c r="I1511" s="214" t="s">
        <v>54</v>
      </c>
      <c r="J1511" s="82" t="s">
        <v>4678</v>
      </c>
      <c r="K1511" s="82" t="s">
        <v>6305</v>
      </c>
      <c r="L1511" s="24" t="s">
        <v>272</v>
      </c>
      <c r="M1511" s="25" t="s">
        <v>272</v>
      </c>
      <c r="N1511" s="174" t="s">
        <v>7</v>
      </c>
      <c r="O1511" s="2" t="s">
        <v>7</v>
      </c>
      <c r="P1511" s="2" t="s">
        <v>7</v>
      </c>
      <c r="Q1511" s="2" t="s">
        <v>7</v>
      </c>
      <c r="R1511" s="2" t="s">
        <v>7</v>
      </c>
      <c r="S1511" s="25" t="s">
        <v>7</v>
      </c>
      <c r="T1511" s="215"/>
      <c r="U1511" s="24" t="s">
        <v>272</v>
      </c>
      <c r="V1511" s="2" t="s">
        <v>1128</v>
      </c>
      <c r="W1511" s="2" t="s">
        <v>1128</v>
      </c>
      <c r="X1511" s="2" t="s">
        <v>1128</v>
      </c>
      <c r="Y1511" s="25" t="s">
        <v>1128</v>
      </c>
    </row>
    <row r="1512" spans="1:25">
      <c r="A1512" s="134" t="str">
        <f t="shared" si="23"/>
        <v>PTst_02.5</v>
      </c>
      <c r="C1512" s="177" t="s">
        <v>35</v>
      </c>
      <c r="D1512" s="178" t="s">
        <v>3</v>
      </c>
      <c r="E1512" s="178" t="s">
        <v>633</v>
      </c>
      <c r="F1512" s="178" t="s">
        <v>634</v>
      </c>
      <c r="G1512" s="178" t="s">
        <v>540</v>
      </c>
      <c r="H1512" s="172" t="s">
        <v>5815</v>
      </c>
      <c r="I1512" s="216" t="s">
        <v>54</v>
      </c>
      <c r="J1512" s="82" t="s">
        <v>4680</v>
      </c>
      <c r="K1512" s="82" t="s">
        <v>6306</v>
      </c>
      <c r="L1512" s="24" t="s">
        <v>272</v>
      </c>
      <c r="M1512" s="25" t="s">
        <v>272</v>
      </c>
      <c r="N1512" s="174" t="s">
        <v>7</v>
      </c>
      <c r="O1512" s="2" t="s">
        <v>7</v>
      </c>
      <c r="P1512" s="2" t="s">
        <v>7</v>
      </c>
      <c r="Q1512" s="2" t="s">
        <v>7</v>
      </c>
      <c r="R1512" s="2" t="s">
        <v>7</v>
      </c>
      <c r="S1512" s="25" t="s">
        <v>7</v>
      </c>
      <c r="T1512" s="215"/>
      <c r="U1512" s="24" t="s">
        <v>272</v>
      </c>
      <c r="V1512" s="2" t="s">
        <v>1128</v>
      </c>
      <c r="W1512" s="2" t="s">
        <v>1128</v>
      </c>
      <c r="X1512" s="2" t="s">
        <v>1128</v>
      </c>
      <c r="Y1512" s="25" t="s">
        <v>1128</v>
      </c>
    </row>
    <row r="1513" spans="1:25">
      <c r="A1513" s="134" t="str">
        <f t="shared" si="23"/>
        <v>PTst_02.5</v>
      </c>
      <c r="C1513" s="177" t="s">
        <v>35</v>
      </c>
      <c r="D1513" s="178" t="s">
        <v>3</v>
      </c>
      <c r="E1513" s="178" t="s">
        <v>633</v>
      </c>
      <c r="F1513" s="178" t="s">
        <v>634</v>
      </c>
      <c r="G1513" s="178" t="s">
        <v>540</v>
      </c>
      <c r="H1513" s="178" t="s">
        <v>5815</v>
      </c>
      <c r="I1513" s="214" t="s">
        <v>54</v>
      </c>
      <c r="J1513" s="82" t="s">
        <v>4682</v>
      </c>
      <c r="K1513" s="82" t="s">
        <v>6307</v>
      </c>
      <c r="L1513" s="24" t="s">
        <v>272</v>
      </c>
      <c r="M1513" s="25" t="s">
        <v>1128</v>
      </c>
      <c r="N1513" s="174" t="s">
        <v>7</v>
      </c>
      <c r="O1513" s="2" t="s">
        <v>7</v>
      </c>
      <c r="P1513" s="2" t="s">
        <v>7</v>
      </c>
      <c r="Q1513" s="2" t="s">
        <v>7</v>
      </c>
      <c r="R1513" s="2" t="s">
        <v>7</v>
      </c>
      <c r="S1513" s="25" t="s">
        <v>7</v>
      </c>
      <c r="T1513" s="215"/>
      <c r="U1513" s="24" t="s">
        <v>272</v>
      </c>
      <c r="V1513" s="2" t="s">
        <v>1128</v>
      </c>
      <c r="W1513" s="2" t="s">
        <v>1128</v>
      </c>
      <c r="X1513" s="2" t="s">
        <v>1128</v>
      </c>
      <c r="Y1513" s="25" t="s">
        <v>1128</v>
      </c>
    </row>
    <row r="1514" spans="1:25">
      <c r="A1514" s="134" t="str">
        <f t="shared" si="23"/>
        <v>RObu_02.1</v>
      </c>
      <c r="C1514" s="177" t="s">
        <v>36</v>
      </c>
      <c r="D1514" s="178" t="s">
        <v>1</v>
      </c>
      <c r="E1514" s="178" t="s">
        <v>538</v>
      </c>
      <c r="F1514" s="178" t="s">
        <v>539</v>
      </c>
      <c r="G1514" s="178" t="s">
        <v>540</v>
      </c>
      <c r="H1514" s="178" t="s">
        <v>5815</v>
      </c>
      <c r="I1514" s="214" t="s">
        <v>643</v>
      </c>
      <c r="J1514" s="82" t="s">
        <v>4709</v>
      </c>
      <c r="K1514" s="82" t="s">
        <v>4710</v>
      </c>
      <c r="L1514" s="24" t="s">
        <v>273</v>
      </c>
      <c r="M1514" s="25" t="s">
        <v>273</v>
      </c>
      <c r="N1514" s="174" t="s">
        <v>273</v>
      </c>
      <c r="O1514" s="2" t="s">
        <v>273</v>
      </c>
      <c r="P1514" s="2" t="s">
        <v>273</v>
      </c>
      <c r="Q1514" s="2" t="s">
        <v>272</v>
      </c>
      <c r="R1514" s="2" t="s">
        <v>273</v>
      </c>
      <c r="S1514" s="25" t="s">
        <v>273</v>
      </c>
      <c r="T1514" s="215"/>
      <c r="U1514" s="24" t="s">
        <v>273</v>
      </c>
      <c r="V1514" s="2" t="s">
        <v>273</v>
      </c>
      <c r="W1514" s="2" t="s">
        <v>273</v>
      </c>
      <c r="X1514" s="2" t="s">
        <v>273</v>
      </c>
      <c r="Y1514" s="25" t="s">
        <v>273</v>
      </c>
    </row>
    <row r="1515" spans="1:25">
      <c r="A1515" s="134" t="str">
        <f t="shared" si="23"/>
        <v>RObu_03.1</v>
      </c>
      <c r="C1515" s="177" t="s">
        <v>36</v>
      </c>
      <c r="D1515" s="178" t="s">
        <v>1</v>
      </c>
      <c r="E1515" s="178" t="s">
        <v>541</v>
      </c>
      <c r="F1515" s="178" t="s">
        <v>542</v>
      </c>
      <c r="G1515" s="178" t="s">
        <v>540</v>
      </c>
      <c r="H1515" s="178" t="s">
        <v>5815</v>
      </c>
      <c r="I1515" s="214" t="s">
        <v>643</v>
      </c>
      <c r="J1515" s="82" t="s">
        <v>4696</v>
      </c>
      <c r="K1515" s="82" t="s">
        <v>6308</v>
      </c>
      <c r="L1515" s="24" t="s">
        <v>272</v>
      </c>
      <c r="M1515" s="25" t="s">
        <v>272</v>
      </c>
      <c r="N1515" s="174" t="s">
        <v>7</v>
      </c>
      <c r="O1515" s="2" t="s">
        <v>7</v>
      </c>
      <c r="P1515" s="2" t="s">
        <v>7</v>
      </c>
      <c r="Q1515" s="2" t="s">
        <v>7</v>
      </c>
      <c r="R1515" s="2" t="s">
        <v>7</v>
      </c>
      <c r="S1515" s="25" t="s">
        <v>7</v>
      </c>
      <c r="T1515" s="215"/>
      <c r="U1515" s="24" t="s">
        <v>273</v>
      </c>
      <c r="V1515" s="2" t="s">
        <v>273</v>
      </c>
      <c r="W1515" s="2" t="s">
        <v>272</v>
      </c>
      <c r="X1515" s="2" t="s">
        <v>273</v>
      </c>
      <c r="Y1515" s="25" t="s">
        <v>273</v>
      </c>
    </row>
    <row r="1516" spans="1:25">
      <c r="A1516" s="134" t="str">
        <f t="shared" si="23"/>
        <v>RObu_04.1</v>
      </c>
      <c r="C1516" s="177" t="s">
        <v>36</v>
      </c>
      <c r="D1516" s="178" t="s">
        <v>1</v>
      </c>
      <c r="E1516" s="178" t="s">
        <v>543</v>
      </c>
      <c r="F1516" s="178" t="s">
        <v>544</v>
      </c>
      <c r="G1516" s="178" t="s">
        <v>540</v>
      </c>
      <c r="H1516" s="178" t="s">
        <v>5815</v>
      </c>
      <c r="I1516" s="214" t="s">
        <v>54</v>
      </c>
      <c r="J1516" s="82" t="s">
        <v>4711</v>
      </c>
      <c r="K1516" s="82" t="s">
        <v>4712</v>
      </c>
      <c r="L1516" s="24" t="s">
        <v>273</v>
      </c>
      <c r="M1516" s="25" t="s">
        <v>273</v>
      </c>
      <c r="N1516" s="174" t="s">
        <v>273</v>
      </c>
      <c r="O1516" s="2" t="s">
        <v>273</v>
      </c>
      <c r="P1516" s="2" t="s">
        <v>273</v>
      </c>
      <c r="Q1516" s="2" t="s">
        <v>272</v>
      </c>
      <c r="R1516" s="2" t="s">
        <v>273</v>
      </c>
      <c r="S1516" s="25" t="s">
        <v>273</v>
      </c>
      <c r="T1516" s="215"/>
      <c r="U1516" s="24" t="s">
        <v>273</v>
      </c>
      <c r="V1516" s="2" t="s">
        <v>273</v>
      </c>
      <c r="W1516" s="2" t="s">
        <v>273</v>
      </c>
      <c r="X1516" s="2" t="s">
        <v>273</v>
      </c>
      <c r="Y1516" s="25" t="s">
        <v>273</v>
      </c>
    </row>
    <row r="1517" spans="1:25">
      <c r="A1517" s="134" t="str">
        <f t="shared" si="23"/>
        <v>RObu_04.1</v>
      </c>
      <c r="C1517" s="177" t="s">
        <v>36</v>
      </c>
      <c r="D1517" s="178" t="s">
        <v>1</v>
      </c>
      <c r="E1517" s="178" t="s">
        <v>543</v>
      </c>
      <c r="F1517" s="178" t="s">
        <v>544</v>
      </c>
      <c r="G1517" s="178" t="s">
        <v>540</v>
      </c>
      <c r="H1517" s="178" t="s">
        <v>5815</v>
      </c>
      <c r="I1517" s="214" t="s">
        <v>54</v>
      </c>
      <c r="J1517" s="82" t="s">
        <v>4713</v>
      </c>
      <c r="K1517" s="82" t="s">
        <v>4714</v>
      </c>
      <c r="L1517" s="24" t="s">
        <v>273</v>
      </c>
      <c r="M1517" s="25" t="s">
        <v>273</v>
      </c>
      <c r="N1517" s="174" t="s">
        <v>273</v>
      </c>
      <c r="O1517" s="2" t="s">
        <v>273</v>
      </c>
      <c r="P1517" s="2" t="s">
        <v>273</v>
      </c>
      <c r="Q1517" s="2" t="s">
        <v>272</v>
      </c>
      <c r="R1517" s="2" t="s">
        <v>273</v>
      </c>
      <c r="S1517" s="25" t="s">
        <v>273</v>
      </c>
      <c r="T1517" s="215"/>
      <c r="U1517" s="24" t="s">
        <v>273</v>
      </c>
      <c r="V1517" s="2" t="s">
        <v>273</v>
      </c>
      <c r="W1517" s="2" t="s">
        <v>273</v>
      </c>
      <c r="X1517" s="2" t="s">
        <v>273</v>
      </c>
      <c r="Y1517" s="25" t="s">
        <v>273</v>
      </c>
    </row>
    <row r="1518" spans="1:25">
      <c r="A1518" s="134" t="str">
        <f t="shared" si="23"/>
        <v>RObu_04.1</v>
      </c>
      <c r="C1518" s="177" t="s">
        <v>36</v>
      </c>
      <c r="D1518" s="178" t="s">
        <v>1</v>
      </c>
      <c r="E1518" s="178" t="s">
        <v>543</v>
      </c>
      <c r="F1518" s="178" t="s">
        <v>544</v>
      </c>
      <c r="G1518" s="178" t="s">
        <v>540</v>
      </c>
      <c r="H1518" s="178" t="s">
        <v>5815</v>
      </c>
      <c r="I1518" s="214" t="s">
        <v>54</v>
      </c>
      <c r="J1518" s="82" t="s">
        <v>4715</v>
      </c>
      <c r="K1518" s="82" t="s">
        <v>4716</v>
      </c>
      <c r="L1518" s="24" t="s">
        <v>273</v>
      </c>
      <c r="M1518" s="25" t="s">
        <v>273</v>
      </c>
      <c r="N1518" s="174" t="s">
        <v>273</v>
      </c>
      <c r="O1518" s="2" t="s">
        <v>273</v>
      </c>
      <c r="P1518" s="2" t="s">
        <v>273</v>
      </c>
      <c r="Q1518" s="2" t="s">
        <v>272</v>
      </c>
      <c r="R1518" s="2" t="s">
        <v>273</v>
      </c>
      <c r="S1518" s="25" t="s">
        <v>273</v>
      </c>
      <c r="T1518" s="215"/>
      <c r="U1518" s="24" t="s">
        <v>273</v>
      </c>
      <c r="V1518" s="2" t="s">
        <v>273</v>
      </c>
      <c r="W1518" s="2" t="s">
        <v>273</v>
      </c>
      <c r="X1518" s="2" t="s">
        <v>273</v>
      </c>
      <c r="Y1518" s="25" t="s">
        <v>273</v>
      </c>
    </row>
    <row r="1519" spans="1:25">
      <c r="A1519" s="134" t="str">
        <f t="shared" si="23"/>
        <v>RObu_04.1</v>
      </c>
      <c r="C1519" s="177" t="s">
        <v>36</v>
      </c>
      <c r="D1519" s="178" t="s">
        <v>1</v>
      </c>
      <c r="E1519" s="178" t="s">
        <v>543</v>
      </c>
      <c r="F1519" s="178" t="s">
        <v>544</v>
      </c>
      <c r="G1519" s="178" t="s">
        <v>540</v>
      </c>
      <c r="H1519" s="178" t="s">
        <v>5815</v>
      </c>
      <c r="I1519" s="214" t="s">
        <v>54</v>
      </c>
      <c r="J1519" s="82" t="s">
        <v>4717</v>
      </c>
      <c r="K1519" s="82" t="s">
        <v>4718</v>
      </c>
      <c r="L1519" s="24" t="s">
        <v>273</v>
      </c>
      <c r="M1519" s="25" t="s">
        <v>273</v>
      </c>
      <c r="N1519" s="174" t="s">
        <v>273</v>
      </c>
      <c r="O1519" s="2" t="s">
        <v>273</v>
      </c>
      <c r="P1519" s="2" t="s">
        <v>273</v>
      </c>
      <c r="Q1519" s="2" t="s">
        <v>272</v>
      </c>
      <c r="R1519" s="2" t="s">
        <v>273</v>
      </c>
      <c r="S1519" s="25" t="s">
        <v>273</v>
      </c>
      <c r="T1519" s="215"/>
      <c r="U1519" s="24" t="s">
        <v>273</v>
      </c>
      <c r="V1519" s="2" t="s">
        <v>273</v>
      </c>
      <c r="W1519" s="2" t="s">
        <v>273</v>
      </c>
      <c r="X1519" s="2" t="s">
        <v>273</v>
      </c>
      <c r="Y1519" s="25" t="s">
        <v>273</v>
      </c>
    </row>
    <row r="1520" spans="1:25">
      <c r="A1520" s="134" t="str">
        <f t="shared" si="23"/>
        <v>RObu_04.1</v>
      </c>
      <c r="C1520" s="177" t="s">
        <v>36</v>
      </c>
      <c r="D1520" s="178" t="s">
        <v>1</v>
      </c>
      <c r="E1520" s="178" t="s">
        <v>543</v>
      </c>
      <c r="F1520" s="178" t="s">
        <v>544</v>
      </c>
      <c r="G1520" s="178" t="s">
        <v>540</v>
      </c>
      <c r="H1520" s="172" t="s">
        <v>5815</v>
      </c>
      <c r="I1520" s="216" t="s">
        <v>54</v>
      </c>
      <c r="J1520" s="82" t="s">
        <v>4719</v>
      </c>
      <c r="K1520" s="82" t="s">
        <v>4720</v>
      </c>
      <c r="L1520" s="24" t="s">
        <v>273</v>
      </c>
      <c r="M1520" s="25" t="s">
        <v>273</v>
      </c>
      <c r="N1520" s="174" t="s">
        <v>273</v>
      </c>
      <c r="O1520" s="2" t="s">
        <v>273</v>
      </c>
      <c r="P1520" s="2" t="s">
        <v>273</v>
      </c>
      <c r="Q1520" s="2" t="s">
        <v>272</v>
      </c>
      <c r="R1520" s="2" t="s">
        <v>273</v>
      </c>
      <c r="S1520" s="25" t="s">
        <v>273</v>
      </c>
      <c r="T1520" s="215"/>
      <c r="U1520" s="24" t="s">
        <v>273</v>
      </c>
      <c r="V1520" s="2" t="s">
        <v>273</v>
      </c>
      <c r="W1520" s="2" t="s">
        <v>273</v>
      </c>
      <c r="X1520" s="2" t="s">
        <v>273</v>
      </c>
      <c r="Y1520" s="25" t="s">
        <v>273</v>
      </c>
    </row>
    <row r="1521" spans="1:25">
      <c r="A1521" s="134" t="str">
        <f t="shared" si="23"/>
        <v>RObu_04.2</v>
      </c>
      <c r="C1521" s="177" t="s">
        <v>36</v>
      </c>
      <c r="D1521" s="178" t="s">
        <v>1</v>
      </c>
      <c r="E1521" s="178" t="s">
        <v>545</v>
      </c>
      <c r="F1521" s="178" t="s">
        <v>546</v>
      </c>
      <c r="G1521" s="178" t="s">
        <v>540</v>
      </c>
      <c r="H1521" s="178" t="s">
        <v>5815</v>
      </c>
      <c r="I1521" s="214" t="s">
        <v>54</v>
      </c>
      <c r="J1521" s="82" t="s">
        <v>4711</v>
      </c>
      <c r="K1521" s="82" t="s">
        <v>4712</v>
      </c>
      <c r="L1521" s="24" t="s">
        <v>273</v>
      </c>
      <c r="M1521" s="25" t="s">
        <v>273</v>
      </c>
      <c r="N1521" s="174" t="s">
        <v>273</v>
      </c>
      <c r="O1521" s="2" t="s">
        <v>273</v>
      </c>
      <c r="P1521" s="2" t="s">
        <v>273</v>
      </c>
      <c r="Q1521" s="2" t="s">
        <v>272</v>
      </c>
      <c r="R1521" s="2" t="s">
        <v>273</v>
      </c>
      <c r="S1521" s="25" t="s">
        <v>273</v>
      </c>
      <c r="T1521" s="215"/>
      <c r="U1521" s="24" t="s">
        <v>273</v>
      </c>
      <c r="V1521" s="2" t="s">
        <v>273</v>
      </c>
      <c r="W1521" s="2" t="s">
        <v>273</v>
      </c>
      <c r="X1521" s="2" t="s">
        <v>273</v>
      </c>
      <c r="Y1521" s="25" t="s">
        <v>273</v>
      </c>
    </row>
    <row r="1522" spans="1:25">
      <c r="A1522" s="134" t="str">
        <f t="shared" si="23"/>
        <v>RObu_04.2</v>
      </c>
      <c r="C1522" s="177" t="s">
        <v>36</v>
      </c>
      <c r="D1522" s="178" t="s">
        <v>1</v>
      </c>
      <c r="E1522" s="178" t="s">
        <v>545</v>
      </c>
      <c r="F1522" s="178" t="s">
        <v>546</v>
      </c>
      <c r="G1522" s="178" t="s">
        <v>540</v>
      </c>
      <c r="H1522" s="178" t="s">
        <v>5815</v>
      </c>
      <c r="I1522" s="214" t="s">
        <v>54</v>
      </c>
      <c r="J1522" s="82" t="s">
        <v>4713</v>
      </c>
      <c r="K1522" s="82" t="s">
        <v>4714</v>
      </c>
      <c r="L1522" s="24" t="s">
        <v>273</v>
      </c>
      <c r="M1522" s="25" t="s">
        <v>273</v>
      </c>
      <c r="N1522" s="174" t="s">
        <v>273</v>
      </c>
      <c r="O1522" s="2" t="s">
        <v>273</v>
      </c>
      <c r="P1522" s="2" t="s">
        <v>273</v>
      </c>
      <c r="Q1522" s="2" t="s">
        <v>272</v>
      </c>
      <c r="R1522" s="2" t="s">
        <v>273</v>
      </c>
      <c r="S1522" s="25" t="s">
        <v>273</v>
      </c>
      <c r="T1522" s="215"/>
      <c r="U1522" s="24" t="s">
        <v>273</v>
      </c>
      <c r="V1522" s="2" t="s">
        <v>273</v>
      </c>
      <c r="W1522" s="2" t="s">
        <v>273</v>
      </c>
      <c r="X1522" s="2" t="s">
        <v>273</v>
      </c>
      <c r="Y1522" s="25" t="s">
        <v>273</v>
      </c>
    </row>
    <row r="1523" spans="1:25">
      <c r="A1523" s="134" t="str">
        <f t="shared" si="23"/>
        <v>RObu_04.2</v>
      </c>
      <c r="C1523" s="177" t="s">
        <v>36</v>
      </c>
      <c r="D1523" s="178" t="s">
        <v>1</v>
      </c>
      <c r="E1523" s="178" t="s">
        <v>545</v>
      </c>
      <c r="F1523" s="178" t="s">
        <v>546</v>
      </c>
      <c r="G1523" s="178" t="s">
        <v>540</v>
      </c>
      <c r="H1523" s="178" t="s">
        <v>5815</v>
      </c>
      <c r="I1523" s="214" t="s">
        <v>54</v>
      </c>
      <c r="J1523" s="82" t="s">
        <v>4715</v>
      </c>
      <c r="K1523" s="82" t="s">
        <v>4716</v>
      </c>
      <c r="L1523" s="24" t="s">
        <v>273</v>
      </c>
      <c r="M1523" s="25" t="s">
        <v>273</v>
      </c>
      <c r="N1523" s="174" t="s">
        <v>273</v>
      </c>
      <c r="O1523" s="2" t="s">
        <v>273</v>
      </c>
      <c r="P1523" s="2" t="s">
        <v>273</v>
      </c>
      <c r="Q1523" s="2" t="s">
        <v>272</v>
      </c>
      <c r="R1523" s="2" t="s">
        <v>273</v>
      </c>
      <c r="S1523" s="25" t="s">
        <v>273</v>
      </c>
      <c r="T1523" s="215"/>
      <c r="U1523" s="24" t="s">
        <v>273</v>
      </c>
      <c r="V1523" s="2" t="s">
        <v>273</v>
      </c>
      <c r="W1523" s="2" t="s">
        <v>273</v>
      </c>
      <c r="X1523" s="2" t="s">
        <v>273</v>
      </c>
      <c r="Y1523" s="25" t="s">
        <v>273</v>
      </c>
    </row>
    <row r="1524" spans="1:25">
      <c r="A1524" s="134" t="str">
        <f t="shared" si="23"/>
        <v>RObu_04.2</v>
      </c>
      <c r="C1524" s="177" t="s">
        <v>36</v>
      </c>
      <c r="D1524" s="178" t="s">
        <v>1</v>
      </c>
      <c r="E1524" s="178" t="s">
        <v>545</v>
      </c>
      <c r="F1524" s="178" t="s">
        <v>546</v>
      </c>
      <c r="G1524" s="178" t="s">
        <v>540</v>
      </c>
      <c r="H1524" s="178" t="s">
        <v>5815</v>
      </c>
      <c r="I1524" s="214" t="s">
        <v>54</v>
      </c>
      <c r="J1524" s="82" t="s">
        <v>4717</v>
      </c>
      <c r="K1524" s="82" t="s">
        <v>4718</v>
      </c>
      <c r="L1524" s="24" t="s">
        <v>273</v>
      </c>
      <c r="M1524" s="25" t="s">
        <v>273</v>
      </c>
      <c r="N1524" s="174" t="s">
        <v>273</v>
      </c>
      <c r="O1524" s="2" t="s">
        <v>273</v>
      </c>
      <c r="P1524" s="2" t="s">
        <v>273</v>
      </c>
      <c r="Q1524" s="2" t="s">
        <v>272</v>
      </c>
      <c r="R1524" s="2" t="s">
        <v>273</v>
      </c>
      <c r="S1524" s="25" t="s">
        <v>273</v>
      </c>
      <c r="T1524" s="215"/>
      <c r="U1524" s="24" t="s">
        <v>273</v>
      </c>
      <c r="V1524" s="2" t="s">
        <v>273</v>
      </c>
      <c r="W1524" s="2" t="s">
        <v>273</v>
      </c>
      <c r="X1524" s="2" t="s">
        <v>273</v>
      </c>
      <c r="Y1524" s="25" t="s">
        <v>273</v>
      </c>
    </row>
    <row r="1525" spans="1:25">
      <c r="A1525" s="134" t="str">
        <f t="shared" si="23"/>
        <v>RObu_04.2</v>
      </c>
      <c r="C1525" s="177" t="s">
        <v>36</v>
      </c>
      <c r="D1525" s="178" t="s">
        <v>1</v>
      </c>
      <c r="E1525" s="178" t="s">
        <v>545</v>
      </c>
      <c r="F1525" s="178" t="s">
        <v>546</v>
      </c>
      <c r="G1525" s="178" t="s">
        <v>540</v>
      </c>
      <c r="H1525" s="178" t="s">
        <v>5815</v>
      </c>
      <c r="I1525" s="214" t="s">
        <v>54</v>
      </c>
      <c r="J1525" s="82" t="s">
        <v>4719</v>
      </c>
      <c r="K1525" s="82" t="s">
        <v>4720</v>
      </c>
      <c r="L1525" s="24" t="s">
        <v>273</v>
      </c>
      <c r="M1525" s="25" t="s">
        <v>273</v>
      </c>
      <c r="N1525" s="174" t="s">
        <v>273</v>
      </c>
      <c r="O1525" s="2" t="s">
        <v>273</v>
      </c>
      <c r="P1525" s="2" t="s">
        <v>273</v>
      </c>
      <c r="Q1525" s="2" t="s">
        <v>272</v>
      </c>
      <c r="R1525" s="2" t="s">
        <v>273</v>
      </c>
      <c r="S1525" s="25" t="s">
        <v>273</v>
      </c>
      <c r="T1525" s="215"/>
      <c r="U1525" s="24" t="s">
        <v>273</v>
      </c>
      <c r="V1525" s="2" t="s">
        <v>273</v>
      </c>
      <c r="W1525" s="2" t="s">
        <v>273</v>
      </c>
      <c r="X1525" s="2" t="s">
        <v>273</v>
      </c>
      <c r="Y1525" s="25" t="s">
        <v>273</v>
      </c>
    </row>
    <row r="1526" spans="1:25">
      <c r="A1526" s="134" t="str">
        <f t="shared" si="23"/>
        <v>RObu_05.1</v>
      </c>
      <c r="C1526" s="177" t="s">
        <v>36</v>
      </c>
      <c r="D1526" s="178" t="s">
        <v>1</v>
      </c>
      <c r="E1526" s="178" t="s">
        <v>547</v>
      </c>
      <c r="F1526" s="178" t="s">
        <v>548</v>
      </c>
      <c r="G1526" s="178" t="s">
        <v>540</v>
      </c>
      <c r="H1526" s="178" t="s">
        <v>5815</v>
      </c>
      <c r="I1526" s="214"/>
      <c r="J1526" s="82" t="s">
        <v>194</v>
      </c>
      <c r="K1526" s="82" t="s">
        <v>194</v>
      </c>
      <c r="L1526" s="24" t="s">
        <v>7</v>
      </c>
      <c r="M1526" s="25" t="s">
        <v>7</v>
      </c>
      <c r="N1526" s="174" t="s">
        <v>7</v>
      </c>
      <c r="O1526" s="2" t="s">
        <v>7</v>
      </c>
      <c r="P1526" s="2" t="s">
        <v>7</v>
      </c>
      <c r="Q1526" s="2" t="s">
        <v>7</v>
      </c>
      <c r="R1526" s="2" t="s">
        <v>7</v>
      </c>
      <c r="S1526" s="25" t="s">
        <v>7</v>
      </c>
      <c r="T1526" s="215" t="s">
        <v>7</v>
      </c>
      <c r="U1526" s="24" t="s">
        <v>7</v>
      </c>
      <c r="V1526" s="2" t="s">
        <v>7</v>
      </c>
      <c r="W1526" s="2" t="s">
        <v>7</v>
      </c>
      <c r="X1526" s="2" t="s">
        <v>7</v>
      </c>
      <c r="Y1526" s="25" t="s">
        <v>7</v>
      </c>
    </row>
    <row r="1527" spans="1:25">
      <c r="A1527" s="134" t="str">
        <f t="shared" si="23"/>
        <v>RObu_06.1</v>
      </c>
      <c r="C1527" s="177" t="s">
        <v>36</v>
      </c>
      <c r="D1527" s="178" t="s">
        <v>1</v>
      </c>
      <c r="E1527" s="178" t="s">
        <v>553</v>
      </c>
      <c r="F1527" s="178" t="s">
        <v>554</v>
      </c>
      <c r="G1527" s="178" t="s">
        <v>540</v>
      </c>
      <c r="H1527" s="178" t="s">
        <v>5815</v>
      </c>
      <c r="I1527" s="214" t="s">
        <v>53</v>
      </c>
      <c r="J1527" s="82" t="s">
        <v>4741</v>
      </c>
      <c r="K1527" s="82" t="s">
        <v>4742</v>
      </c>
      <c r="L1527" s="24" t="s">
        <v>273</v>
      </c>
      <c r="M1527" s="25" t="s">
        <v>273</v>
      </c>
      <c r="N1527" s="174" t="s">
        <v>273</v>
      </c>
      <c r="O1527" s="2" t="s">
        <v>273</v>
      </c>
      <c r="P1527" s="2" t="s">
        <v>273</v>
      </c>
      <c r="Q1527" s="2" t="s">
        <v>272</v>
      </c>
      <c r="R1527" s="2" t="s">
        <v>273</v>
      </c>
      <c r="S1527" s="25" t="s">
        <v>273</v>
      </c>
      <c r="T1527" s="215"/>
      <c r="U1527" s="24" t="s">
        <v>273</v>
      </c>
      <c r="V1527" s="2" t="s">
        <v>273</v>
      </c>
      <c r="W1527" s="2" t="s">
        <v>273</v>
      </c>
      <c r="X1527" s="2" t="s">
        <v>273</v>
      </c>
      <c r="Y1527" s="25" t="s">
        <v>273</v>
      </c>
    </row>
    <row r="1528" spans="1:25">
      <c r="A1528" s="134" t="str">
        <f t="shared" si="23"/>
        <v>RObu_06.1</v>
      </c>
      <c r="C1528" s="177" t="s">
        <v>36</v>
      </c>
      <c r="D1528" s="178" t="s">
        <v>1</v>
      </c>
      <c r="E1528" s="178" t="s">
        <v>553</v>
      </c>
      <c r="F1528" s="178" t="s">
        <v>554</v>
      </c>
      <c r="G1528" s="178" t="s">
        <v>540</v>
      </c>
      <c r="H1528" s="172" t="s">
        <v>5815</v>
      </c>
      <c r="I1528" s="216" t="s">
        <v>53</v>
      </c>
      <c r="J1528" s="82" t="s">
        <v>4743</v>
      </c>
      <c r="K1528" s="82" t="s">
        <v>4744</v>
      </c>
      <c r="L1528" s="24" t="s">
        <v>273</v>
      </c>
      <c r="M1528" s="25" t="s">
        <v>273</v>
      </c>
      <c r="N1528" s="174" t="s">
        <v>273</v>
      </c>
      <c r="O1528" s="2" t="s">
        <v>273</v>
      </c>
      <c r="P1528" s="2" t="s">
        <v>273</v>
      </c>
      <c r="Q1528" s="2" t="s">
        <v>272</v>
      </c>
      <c r="R1528" s="2" t="s">
        <v>273</v>
      </c>
      <c r="S1528" s="25" t="s">
        <v>273</v>
      </c>
      <c r="T1528" s="215"/>
      <c r="U1528" s="24" t="s">
        <v>273</v>
      </c>
      <c r="V1528" s="2" t="s">
        <v>273</v>
      </c>
      <c r="W1528" s="2" t="s">
        <v>273</v>
      </c>
      <c r="X1528" s="2" t="s">
        <v>273</v>
      </c>
      <c r="Y1528" s="25" t="s">
        <v>273</v>
      </c>
    </row>
    <row r="1529" spans="1:25">
      <c r="A1529" s="134" t="str">
        <f t="shared" si="23"/>
        <v>RObu_06.1</v>
      </c>
      <c r="C1529" s="177" t="s">
        <v>36</v>
      </c>
      <c r="D1529" s="178" t="s">
        <v>1</v>
      </c>
      <c r="E1529" s="178" t="s">
        <v>553</v>
      </c>
      <c r="F1529" s="178" t="s">
        <v>554</v>
      </c>
      <c r="G1529" s="178" t="s">
        <v>540</v>
      </c>
      <c r="H1529" s="178" t="s">
        <v>5815</v>
      </c>
      <c r="I1529" s="214" t="s">
        <v>53</v>
      </c>
      <c r="J1529" s="82" t="s">
        <v>4745</v>
      </c>
      <c r="K1529" s="82" t="s">
        <v>4746</v>
      </c>
      <c r="L1529" s="24" t="s">
        <v>273</v>
      </c>
      <c r="M1529" s="25" t="s">
        <v>273</v>
      </c>
      <c r="N1529" s="174" t="s">
        <v>273</v>
      </c>
      <c r="O1529" s="2" t="s">
        <v>273</v>
      </c>
      <c r="P1529" s="2" t="s">
        <v>273</v>
      </c>
      <c r="Q1529" s="2" t="s">
        <v>272</v>
      </c>
      <c r="R1529" s="2" t="s">
        <v>273</v>
      </c>
      <c r="S1529" s="25" t="s">
        <v>273</v>
      </c>
      <c r="T1529" s="215"/>
      <c r="U1529" s="24" t="s">
        <v>273</v>
      </c>
      <c r="V1529" s="2" t="s">
        <v>273</v>
      </c>
      <c r="W1529" s="2" t="s">
        <v>273</v>
      </c>
      <c r="X1529" s="2" t="s">
        <v>273</v>
      </c>
      <c r="Y1529" s="25" t="s">
        <v>273</v>
      </c>
    </row>
    <row r="1530" spans="1:25">
      <c r="A1530" s="134" t="str">
        <f t="shared" si="23"/>
        <v>RObu_06.1</v>
      </c>
      <c r="C1530" s="177" t="s">
        <v>36</v>
      </c>
      <c r="D1530" s="178" t="s">
        <v>1</v>
      </c>
      <c r="E1530" s="178" t="s">
        <v>553</v>
      </c>
      <c r="F1530" s="178" t="s">
        <v>554</v>
      </c>
      <c r="G1530" s="178" t="s">
        <v>540</v>
      </c>
      <c r="H1530" s="178" t="s">
        <v>5815</v>
      </c>
      <c r="I1530" s="214" t="s">
        <v>53</v>
      </c>
      <c r="J1530" s="82" t="s">
        <v>4747</v>
      </c>
      <c r="K1530" s="82" t="s">
        <v>4748</v>
      </c>
      <c r="L1530" s="24" t="s">
        <v>273</v>
      </c>
      <c r="M1530" s="25" t="s">
        <v>273</v>
      </c>
      <c r="N1530" s="174" t="s">
        <v>273</v>
      </c>
      <c r="O1530" s="2" t="s">
        <v>273</v>
      </c>
      <c r="P1530" s="2" t="s">
        <v>273</v>
      </c>
      <c r="Q1530" s="2" t="s">
        <v>272</v>
      </c>
      <c r="R1530" s="2" t="s">
        <v>273</v>
      </c>
      <c r="S1530" s="25" t="s">
        <v>273</v>
      </c>
      <c r="T1530" s="215"/>
      <c r="U1530" s="24" t="s">
        <v>273</v>
      </c>
      <c r="V1530" s="2" t="s">
        <v>273</v>
      </c>
      <c r="W1530" s="2" t="s">
        <v>273</v>
      </c>
      <c r="X1530" s="2" t="s">
        <v>273</v>
      </c>
      <c r="Y1530" s="25" t="s">
        <v>273</v>
      </c>
    </row>
    <row r="1531" spans="1:25">
      <c r="A1531" s="134" t="str">
        <f t="shared" si="23"/>
        <v>RObu_06.1</v>
      </c>
      <c r="C1531" s="177" t="s">
        <v>36</v>
      </c>
      <c r="D1531" s="178" t="s">
        <v>1</v>
      </c>
      <c r="E1531" s="178" t="s">
        <v>553</v>
      </c>
      <c r="F1531" s="178" t="s">
        <v>554</v>
      </c>
      <c r="G1531" s="178" t="s">
        <v>540</v>
      </c>
      <c r="H1531" s="178" t="s">
        <v>5815</v>
      </c>
      <c r="I1531" s="214" t="s">
        <v>53</v>
      </c>
      <c r="J1531" s="82" t="s">
        <v>4749</v>
      </c>
      <c r="K1531" s="82" t="s">
        <v>4750</v>
      </c>
      <c r="L1531" s="24" t="s">
        <v>273</v>
      </c>
      <c r="M1531" s="25" t="s">
        <v>273</v>
      </c>
      <c r="N1531" s="174" t="s">
        <v>273</v>
      </c>
      <c r="O1531" s="2" t="s">
        <v>273</v>
      </c>
      <c r="P1531" s="2" t="s">
        <v>273</v>
      </c>
      <c r="Q1531" s="2" t="s">
        <v>272</v>
      </c>
      <c r="R1531" s="2" t="s">
        <v>273</v>
      </c>
      <c r="S1531" s="25" t="s">
        <v>273</v>
      </c>
      <c r="T1531" s="215"/>
      <c r="U1531" s="24" t="s">
        <v>273</v>
      </c>
      <c r="V1531" s="2" t="s">
        <v>273</v>
      </c>
      <c r="W1531" s="2" t="s">
        <v>273</v>
      </c>
      <c r="X1531" s="2" t="s">
        <v>273</v>
      </c>
      <c r="Y1531" s="25" t="s">
        <v>273</v>
      </c>
    </row>
    <row r="1532" spans="1:25">
      <c r="A1532" s="134" t="str">
        <f t="shared" si="23"/>
        <v>RObu_06.2</v>
      </c>
      <c r="C1532" s="177" t="s">
        <v>36</v>
      </c>
      <c r="D1532" s="178" t="s">
        <v>1</v>
      </c>
      <c r="E1532" s="178" t="s">
        <v>555</v>
      </c>
      <c r="F1532" s="178" t="s">
        <v>556</v>
      </c>
      <c r="G1532" s="178" t="s">
        <v>540</v>
      </c>
      <c r="H1532" s="178" t="s">
        <v>5815</v>
      </c>
      <c r="I1532" s="214" t="s">
        <v>53</v>
      </c>
      <c r="J1532" s="82" t="s">
        <v>4741</v>
      </c>
      <c r="K1532" s="82" t="s">
        <v>4742</v>
      </c>
      <c r="L1532" s="24" t="s">
        <v>273</v>
      </c>
      <c r="M1532" s="25" t="s">
        <v>273</v>
      </c>
      <c r="N1532" s="174" t="s">
        <v>273</v>
      </c>
      <c r="O1532" s="2" t="s">
        <v>273</v>
      </c>
      <c r="P1532" s="2" t="s">
        <v>273</v>
      </c>
      <c r="Q1532" s="2" t="s">
        <v>272</v>
      </c>
      <c r="R1532" s="2" t="s">
        <v>273</v>
      </c>
      <c r="S1532" s="25" t="s">
        <v>273</v>
      </c>
      <c r="T1532" s="215"/>
      <c r="U1532" s="24" t="s">
        <v>273</v>
      </c>
      <c r="V1532" s="2" t="s">
        <v>273</v>
      </c>
      <c r="W1532" s="2" t="s">
        <v>273</v>
      </c>
      <c r="X1532" s="2" t="s">
        <v>273</v>
      </c>
      <c r="Y1532" s="25" t="s">
        <v>273</v>
      </c>
    </row>
    <row r="1533" spans="1:25">
      <c r="A1533" s="134" t="str">
        <f t="shared" si="23"/>
        <v>RObu_06.2</v>
      </c>
      <c r="C1533" s="177" t="s">
        <v>36</v>
      </c>
      <c r="D1533" s="178" t="s">
        <v>1</v>
      </c>
      <c r="E1533" s="178" t="s">
        <v>555</v>
      </c>
      <c r="F1533" s="178" t="s">
        <v>556</v>
      </c>
      <c r="G1533" s="178" t="s">
        <v>540</v>
      </c>
      <c r="H1533" s="178" t="s">
        <v>5815</v>
      </c>
      <c r="I1533" s="214" t="s">
        <v>53</v>
      </c>
      <c r="J1533" s="82" t="s">
        <v>4743</v>
      </c>
      <c r="K1533" s="82" t="s">
        <v>4744</v>
      </c>
      <c r="L1533" s="24" t="s">
        <v>273</v>
      </c>
      <c r="M1533" s="25" t="s">
        <v>273</v>
      </c>
      <c r="N1533" s="174" t="s">
        <v>273</v>
      </c>
      <c r="O1533" s="2" t="s">
        <v>273</v>
      </c>
      <c r="P1533" s="2" t="s">
        <v>273</v>
      </c>
      <c r="Q1533" s="2" t="s">
        <v>272</v>
      </c>
      <c r="R1533" s="2" t="s">
        <v>273</v>
      </c>
      <c r="S1533" s="25" t="s">
        <v>273</v>
      </c>
      <c r="T1533" s="215"/>
      <c r="U1533" s="24" t="s">
        <v>273</v>
      </c>
      <c r="V1533" s="2" t="s">
        <v>273</v>
      </c>
      <c r="W1533" s="2" t="s">
        <v>273</v>
      </c>
      <c r="X1533" s="2" t="s">
        <v>273</v>
      </c>
      <c r="Y1533" s="25" t="s">
        <v>273</v>
      </c>
    </row>
    <row r="1534" spans="1:25">
      <c r="A1534" s="134" t="str">
        <f t="shared" si="23"/>
        <v>RObu_06.2</v>
      </c>
      <c r="C1534" s="177" t="s">
        <v>36</v>
      </c>
      <c r="D1534" s="178" t="s">
        <v>1</v>
      </c>
      <c r="E1534" s="178" t="s">
        <v>555</v>
      </c>
      <c r="F1534" s="178" t="s">
        <v>556</v>
      </c>
      <c r="G1534" s="178" t="s">
        <v>540</v>
      </c>
      <c r="H1534" s="178" t="s">
        <v>5815</v>
      </c>
      <c r="I1534" s="214" t="s">
        <v>53</v>
      </c>
      <c r="J1534" s="82" t="s">
        <v>4745</v>
      </c>
      <c r="K1534" s="82" t="s">
        <v>4746</v>
      </c>
      <c r="L1534" s="24" t="s">
        <v>273</v>
      </c>
      <c r="M1534" s="25" t="s">
        <v>273</v>
      </c>
      <c r="N1534" s="174" t="s">
        <v>273</v>
      </c>
      <c r="O1534" s="2" t="s">
        <v>273</v>
      </c>
      <c r="P1534" s="2" t="s">
        <v>273</v>
      </c>
      <c r="Q1534" s="2" t="s">
        <v>272</v>
      </c>
      <c r="R1534" s="2" t="s">
        <v>273</v>
      </c>
      <c r="S1534" s="25" t="s">
        <v>273</v>
      </c>
      <c r="T1534" s="215"/>
      <c r="U1534" s="24" t="s">
        <v>273</v>
      </c>
      <c r="V1534" s="2" t="s">
        <v>273</v>
      </c>
      <c r="W1534" s="2" t="s">
        <v>273</v>
      </c>
      <c r="X1534" s="2" t="s">
        <v>273</v>
      </c>
      <c r="Y1534" s="25" t="s">
        <v>273</v>
      </c>
    </row>
    <row r="1535" spans="1:25">
      <c r="A1535" s="134" t="str">
        <f t="shared" si="23"/>
        <v>RObu_06.2</v>
      </c>
      <c r="C1535" s="177" t="s">
        <v>36</v>
      </c>
      <c r="D1535" s="178" t="s">
        <v>1</v>
      </c>
      <c r="E1535" s="178" t="s">
        <v>555</v>
      </c>
      <c r="F1535" s="178" t="s">
        <v>556</v>
      </c>
      <c r="G1535" s="178" t="s">
        <v>540</v>
      </c>
      <c r="H1535" s="178" t="s">
        <v>5815</v>
      </c>
      <c r="I1535" s="214" t="s">
        <v>53</v>
      </c>
      <c r="J1535" s="82" t="s">
        <v>4747</v>
      </c>
      <c r="K1535" s="82" t="s">
        <v>4748</v>
      </c>
      <c r="L1535" s="24" t="s">
        <v>273</v>
      </c>
      <c r="M1535" s="25" t="s">
        <v>273</v>
      </c>
      <c r="N1535" s="174" t="s">
        <v>273</v>
      </c>
      <c r="O1535" s="2" t="s">
        <v>273</v>
      </c>
      <c r="P1535" s="2" t="s">
        <v>273</v>
      </c>
      <c r="Q1535" s="2" t="s">
        <v>272</v>
      </c>
      <c r="R1535" s="2" t="s">
        <v>273</v>
      </c>
      <c r="S1535" s="25" t="s">
        <v>273</v>
      </c>
      <c r="T1535" s="215"/>
      <c r="U1535" s="24" t="s">
        <v>273</v>
      </c>
      <c r="V1535" s="2" t="s">
        <v>273</v>
      </c>
      <c r="W1535" s="2" t="s">
        <v>273</v>
      </c>
      <c r="X1535" s="2" t="s">
        <v>273</v>
      </c>
      <c r="Y1535" s="25" t="s">
        <v>273</v>
      </c>
    </row>
    <row r="1536" spans="1:25">
      <c r="A1536" s="134" t="str">
        <f t="shared" si="23"/>
        <v>RObu_06.2</v>
      </c>
      <c r="C1536" s="177" t="s">
        <v>36</v>
      </c>
      <c r="D1536" s="178" t="s">
        <v>1</v>
      </c>
      <c r="E1536" s="178" t="s">
        <v>555</v>
      </c>
      <c r="F1536" s="178" t="s">
        <v>556</v>
      </c>
      <c r="G1536" s="178" t="s">
        <v>540</v>
      </c>
      <c r="H1536" s="172" t="s">
        <v>5815</v>
      </c>
      <c r="I1536" s="216" t="s">
        <v>53</v>
      </c>
      <c r="J1536" s="82" t="s">
        <v>4749</v>
      </c>
      <c r="K1536" s="82" t="s">
        <v>4750</v>
      </c>
      <c r="L1536" s="24" t="s">
        <v>273</v>
      </c>
      <c r="M1536" s="25" t="s">
        <v>273</v>
      </c>
      <c r="N1536" s="174" t="s">
        <v>273</v>
      </c>
      <c r="O1536" s="2" t="s">
        <v>273</v>
      </c>
      <c r="P1536" s="2" t="s">
        <v>273</v>
      </c>
      <c r="Q1536" s="2" t="s">
        <v>272</v>
      </c>
      <c r="R1536" s="2" t="s">
        <v>273</v>
      </c>
      <c r="S1536" s="25" t="s">
        <v>273</v>
      </c>
      <c r="T1536" s="215"/>
      <c r="U1536" s="24" t="s">
        <v>273</v>
      </c>
      <c r="V1536" s="2" t="s">
        <v>273</v>
      </c>
      <c r="W1536" s="2" t="s">
        <v>273</v>
      </c>
      <c r="X1536" s="2" t="s">
        <v>273</v>
      </c>
      <c r="Y1536" s="25" t="s">
        <v>273</v>
      </c>
    </row>
    <row r="1537" spans="1:25">
      <c r="A1537" s="134" t="str">
        <f t="shared" si="23"/>
        <v>RObu_07.1</v>
      </c>
      <c r="C1537" s="177" t="s">
        <v>36</v>
      </c>
      <c r="D1537" s="178" t="s">
        <v>1</v>
      </c>
      <c r="E1537" s="178" t="s">
        <v>561</v>
      </c>
      <c r="F1537" s="178" t="s">
        <v>562</v>
      </c>
      <c r="G1537" s="178" t="s">
        <v>533</v>
      </c>
      <c r="H1537" s="178" t="s">
        <v>5815</v>
      </c>
      <c r="I1537" s="214" t="s">
        <v>643</v>
      </c>
      <c r="J1537" s="82" t="s">
        <v>4754</v>
      </c>
      <c r="K1537" s="82" t="s">
        <v>4755</v>
      </c>
      <c r="L1537" s="24" t="s">
        <v>273</v>
      </c>
      <c r="M1537" s="25" t="s">
        <v>273</v>
      </c>
      <c r="N1537" s="174" t="s">
        <v>273</v>
      </c>
      <c r="O1537" s="2" t="s">
        <v>273</v>
      </c>
      <c r="P1537" s="2" t="s">
        <v>273</v>
      </c>
      <c r="Q1537" s="2" t="s">
        <v>272</v>
      </c>
      <c r="R1537" s="2" t="s">
        <v>273</v>
      </c>
      <c r="S1537" s="25" t="s">
        <v>273</v>
      </c>
      <c r="T1537" s="215"/>
      <c r="U1537" s="24" t="s">
        <v>7</v>
      </c>
      <c r="V1537" s="2" t="s">
        <v>7</v>
      </c>
      <c r="W1537" s="2" t="s">
        <v>7</v>
      </c>
      <c r="X1537" s="2" t="s">
        <v>7</v>
      </c>
      <c r="Y1537" s="25" t="s">
        <v>7</v>
      </c>
    </row>
    <row r="1538" spans="1:25">
      <c r="A1538" s="134" t="str">
        <f t="shared" si="23"/>
        <v>RObu_07.2</v>
      </c>
      <c r="C1538" s="177" t="s">
        <v>36</v>
      </c>
      <c r="D1538" s="178" t="s">
        <v>1</v>
      </c>
      <c r="E1538" s="178" t="s">
        <v>563</v>
      </c>
      <c r="F1538" s="178" t="s">
        <v>564</v>
      </c>
      <c r="G1538" s="178" t="s">
        <v>540</v>
      </c>
      <c r="H1538" s="178" t="s">
        <v>5815</v>
      </c>
      <c r="I1538" s="214" t="s">
        <v>643</v>
      </c>
      <c r="J1538" s="82" t="s">
        <v>4754</v>
      </c>
      <c r="K1538" s="82" t="s">
        <v>4755</v>
      </c>
      <c r="L1538" s="24" t="s">
        <v>273</v>
      </c>
      <c r="M1538" s="25" t="s">
        <v>273</v>
      </c>
      <c r="N1538" s="174" t="s">
        <v>273</v>
      </c>
      <c r="O1538" s="2" t="s">
        <v>273</v>
      </c>
      <c r="P1538" s="2" t="s">
        <v>273</v>
      </c>
      <c r="Q1538" s="2" t="s">
        <v>272</v>
      </c>
      <c r="R1538" s="2" t="s">
        <v>273</v>
      </c>
      <c r="S1538" s="25" t="s">
        <v>273</v>
      </c>
      <c r="T1538" s="215"/>
      <c r="U1538" s="24" t="s">
        <v>273</v>
      </c>
      <c r="V1538" s="2" t="s">
        <v>273</v>
      </c>
      <c r="W1538" s="2" t="s">
        <v>273</v>
      </c>
      <c r="X1538" s="2" t="s">
        <v>273</v>
      </c>
      <c r="Y1538" s="25" t="s">
        <v>273</v>
      </c>
    </row>
    <row r="1539" spans="1:25">
      <c r="A1539" s="134" t="str">
        <f t="shared" si="23"/>
        <v>ROca_01.1</v>
      </c>
      <c r="C1539" s="177" t="s">
        <v>36</v>
      </c>
      <c r="D1539" s="178" t="s">
        <v>495</v>
      </c>
      <c r="E1539" s="178" t="s">
        <v>565</v>
      </c>
      <c r="F1539" s="178" t="s">
        <v>566</v>
      </c>
      <c r="G1539" s="178" t="s">
        <v>540</v>
      </c>
      <c r="H1539" s="178" t="s">
        <v>5815</v>
      </c>
      <c r="I1539" s="214" t="s">
        <v>643</v>
      </c>
      <c r="J1539" s="82" t="s">
        <v>4756</v>
      </c>
      <c r="K1539" s="82" t="s">
        <v>4757</v>
      </c>
      <c r="L1539" s="24" t="s">
        <v>273</v>
      </c>
      <c r="M1539" s="25" t="s">
        <v>273</v>
      </c>
      <c r="N1539" s="174" t="s">
        <v>273</v>
      </c>
      <c r="O1539" s="2" t="s">
        <v>273</v>
      </c>
      <c r="P1539" s="2" t="s">
        <v>273</v>
      </c>
      <c r="Q1539" s="2" t="s">
        <v>272</v>
      </c>
      <c r="R1539" s="2" t="s">
        <v>273</v>
      </c>
      <c r="S1539" s="25" t="s">
        <v>273</v>
      </c>
      <c r="T1539" s="215"/>
      <c r="U1539" s="24" t="s">
        <v>273</v>
      </c>
      <c r="V1539" s="2" t="s">
        <v>273</v>
      </c>
      <c r="W1539" s="2" t="s">
        <v>273</v>
      </c>
      <c r="X1539" s="2" t="s">
        <v>273</v>
      </c>
      <c r="Y1539" s="25" t="s">
        <v>273</v>
      </c>
    </row>
    <row r="1540" spans="1:25">
      <c r="A1540" s="134" t="str">
        <f t="shared" si="23"/>
        <v>ROca_01.1</v>
      </c>
      <c r="C1540" s="177" t="s">
        <v>36</v>
      </c>
      <c r="D1540" s="178" t="s">
        <v>495</v>
      </c>
      <c r="E1540" s="178" t="s">
        <v>565</v>
      </c>
      <c r="F1540" s="178" t="s">
        <v>566</v>
      </c>
      <c r="G1540" s="178" t="s">
        <v>540</v>
      </c>
      <c r="H1540" s="178" t="s">
        <v>5815</v>
      </c>
      <c r="I1540" s="214" t="s">
        <v>643</v>
      </c>
      <c r="J1540" s="82" t="s">
        <v>4758</v>
      </c>
      <c r="K1540" s="82" t="s">
        <v>4759</v>
      </c>
      <c r="L1540" s="24" t="s">
        <v>273</v>
      </c>
      <c r="M1540" s="25" t="s">
        <v>273</v>
      </c>
      <c r="N1540" s="174" t="s">
        <v>273</v>
      </c>
      <c r="O1540" s="2" t="s">
        <v>273</v>
      </c>
      <c r="P1540" s="2" t="s">
        <v>273</v>
      </c>
      <c r="Q1540" s="2" t="s">
        <v>272</v>
      </c>
      <c r="R1540" s="2" t="s">
        <v>273</v>
      </c>
      <c r="S1540" s="25" t="s">
        <v>273</v>
      </c>
      <c r="T1540" s="215"/>
      <c r="U1540" s="24" t="s">
        <v>273</v>
      </c>
      <c r="V1540" s="2" t="s">
        <v>273</v>
      </c>
      <c r="W1540" s="2" t="s">
        <v>273</v>
      </c>
      <c r="X1540" s="2" t="s">
        <v>273</v>
      </c>
      <c r="Y1540" s="25" t="s">
        <v>273</v>
      </c>
    </row>
    <row r="1541" spans="1:25">
      <c r="A1541" s="134" t="str">
        <f t="shared" si="23"/>
        <v>ROca_01.1</v>
      </c>
      <c r="C1541" s="177" t="s">
        <v>36</v>
      </c>
      <c r="D1541" s="178" t="s">
        <v>495</v>
      </c>
      <c r="E1541" s="178" t="s">
        <v>565</v>
      </c>
      <c r="F1541" s="178" t="s">
        <v>566</v>
      </c>
      <c r="G1541" s="178" t="s">
        <v>540</v>
      </c>
      <c r="H1541" s="178" t="s">
        <v>5815</v>
      </c>
      <c r="I1541" s="214" t="s">
        <v>643</v>
      </c>
      <c r="J1541" s="82" t="s">
        <v>4760</v>
      </c>
      <c r="K1541" s="82" t="s">
        <v>4761</v>
      </c>
      <c r="L1541" s="24" t="s">
        <v>273</v>
      </c>
      <c r="M1541" s="25" t="s">
        <v>273</v>
      </c>
      <c r="N1541" s="174" t="s">
        <v>273</v>
      </c>
      <c r="O1541" s="2" t="s">
        <v>273</v>
      </c>
      <c r="P1541" s="2" t="s">
        <v>273</v>
      </c>
      <c r="Q1541" s="2" t="s">
        <v>272</v>
      </c>
      <c r="R1541" s="2" t="s">
        <v>273</v>
      </c>
      <c r="S1541" s="25" t="s">
        <v>273</v>
      </c>
      <c r="T1541" s="215"/>
      <c r="U1541" s="24" t="s">
        <v>273</v>
      </c>
      <c r="V1541" s="2" t="s">
        <v>273</v>
      </c>
      <c r="W1541" s="2" t="s">
        <v>273</v>
      </c>
      <c r="X1541" s="2" t="s">
        <v>273</v>
      </c>
      <c r="Y1541" s="25" t="s">
        <v>273</v>
      </c>
    </row>
    <row r="1542" spans="1:25">
      <c r="A1542" s="134" t="str">
        <f t="shared" si="23"/>
        <v>ROca_01.2</v>
      </c>
      <c r="C1542" s="177" t="s">
        <v>36</v>
      </c>
      <c r="D1542" s="178" t="s">
        <v>495</v>
      </c>
      <c r="E1542" s="178" t="s">
        <v>567</v>
      </c>
      <c r="F1542" s="178" t="s">
        <v>568</v>
      </c>
      <c r="G1542" s="178" t="s">
        <v>533</v>
      </c>
      <c r="H1542" s="178" t="s">
        <v>5815</v>
      </c>
      <c r="I1542" s="214" t="s">
        <v>643</v>
      </c>
      <c r="J1542" s="82" t="s">
        <v>4756</v>
      </c>
      <c r="K1542" s="82" t="s">
        <v>4757</v>
      </c>
      <c r="L1542" s="24" t="s">
        <v>273</v>
      </c>
      <c r="M1542" s="25" t="s">
        <v>273</v>
      </c>
      <c r="N1542" s="174" t="s">
        <v>273</v>
      </c>
      <c r="O1542" s="2" t="s">
        <v>273</v>
      </c>
      <c r="P1542" s="2" t="s">
        <v>273</v>
      </c>
      <c r="Q1542" s="2" t="s">
        <v>272</v>
      </c>
      <c r="R1542" s="2" t="s">
        <v>273</v>
      </c>
      <c r="S1542" s="25" t="s">
        <v>273</v>
      </c>
      <c r="T1542" s="215"/>
      <c r="U1542" s="24" t="s">
        <v>7</v>
      </c>
      <c r="V1542" s="2" t="s">
        <v>7</v>
      </c>
      <c r="W1542" s="2" t="s">
        <v>7</v>
      </c>
      <c r="X1542" s="2" t="s">
        <v>7</v>
      </c>
      <c r="Y1542" s="25" t="s">
        <v>7</v>
      </c>
    </row>
    <row r="1543" spans="1:25">
      <c r="A1543" s="134" t="str">
        <f t="shared" si="23"/>
        <v>ROca_01.2</v>
      </c>
      <c r="C1543" s="177" t="s">
        <v>36</v>
      </c>
      <c r="D1543" s="178" t="s">
        <v>495</v>
      </c>
      <c r="E1543" s="178" t="s">
        <v>567</v>
      </c>
      <c r="F1543" s="178" t="s">
        <v>568</v>
      </c>
      <c r="G1543" s="178" t="s">
        <v>533</v>
      </c>
      <c r="H1543" s="178" t="s">
        <v>5815</v>
      </c>
      <c r="I1543" s="214" t="s">
        <v>643</v>
      </c>
      <c r="J1543" s="82" t="s">
        <v>4758</v>
      </c>
      <c r="K1543" s="82" t="s">
        <v>4759</v>
      </c>
      <c r="L1543" s="24" t="s">
        <v>273</v>
      </c>
      <c r="M1543" s="25" t="s">
        <v>273</v>
      </c>
      <c r="N1543" s="174" t="s">
        <v>273</v>
      </c>
      <c r="O1543" s="2" t="s">
        <v>273</v>
      </c>
      <c r="P1543" s="2" t="s">
        <v>273</v>
      </c>
      <c r="Q1543" s="2" t="s">
        <v>272</v>
      </c>
      <c r="R1543" s="2" t="s">
        <v>273</v>
      </c>
      <c r="S1543" s="25" t="s">
        <v>273</v>
      </c>
      <c r="T1543" s="215"/>
      <c r="U1543" s="24" t="s">
        <v>7</v>
      </c>
      <c r="V1543" s="2" t="s">
        <v>7</v>
      </c>
      <c r="W1543" s="2" t="s">
        <v>7</v>
      </c>
      <c r="X1543" s="2" t="s">
        <v>7</v>
      </c>
      <c r="Y1543" s="25" t="s">
        <v>7</v>
      </c>
    </row>
    <row r="1544" spans="1:25">
      <c r="A1544" s="134" t="str">
        <f t="shared" ref="A1544:A1607" si="24">C1544&amp;LOWER(LEFT(D1544,2))&amp;"_"&amp;IF(LEN(TRIM(LEFT(E1544,FIND(" ",E1544))))=3,"0"&amp;TRIM(LEFT(E1544,FIND(" ",E1544))),TRIM(LEFT(E1544,FIND(" ",E1544))))</f>
        <v>ROca_01.2</v>
      </c>
      <c r="C1544" s="177" t="s">
        <v>36</v>
      </c>
      <c r="D1544" s="178" t="s">
        <v>495</v>
      </c>
      <c r="E1544" s="178" t="s">
        <v>567</v>
      </c>
      <c r="F1544" s="178" t="s">
        <v>568</v>
      </c>
      <c r="G1544" s="178" t="s">
        <v>533</v>
      </c>
      <c r="H1544" s="172" t="s">
        <v>5815</v>
      </c>
      <c r="I1544" s="216" t="s">
        <v>643</v>
      </c>
      <c r="J1544" s="82" t="s">
        <v>4760</v>
      </c>
      <c r="K1544" s="82" t="s">
        <v>4761</v>
      </c>
      <c r="L1544" s="24" t="s">
        <v>273</v>
      </c>
      <c r="M1544" s="25" t="s">
        <v>273</v>
      </c>
      <c r="N1544" s="174" t="s">
        <v>273</v>
      </c>
      <c r="O1544" s="2" t="s">
        <v>273</v>
      </c>
      <c r="P1544" s="2" t="s">
        <v>273</v>
      </c>
      <c r="Q1544" s="2" t="s">
        <v>272</v>
      </c>
      <c r="R1544" s="2" t="s">
        <v>273</v>
      </c>
      <c r="S1544" s="25" t="s">
        <v>273</v>
      </c>
      <c r="T1544" s="215"/>
      <c r="U1544" s="24" t="s">
        <v>7</v>
      </c>
      <c r="V1544" s="2" t="s">
        <v>7</v>
      </c>
      <c r="W1544" s="2" t="s">
        <v>7</v>
      </c>
      <c r="X1544" s="2" t="s">
        <v>7</v>
      </c>
      <c r="Y1544" s="25" t="s">
        <v>7</v>
      </c>
    </row>
    <row r="1545" spans="1:25">
      <c r="A1545" s="134" t="str">
        <f t="shared" si="24"/>
        <v>ROca_01.3</v>
      </c>
      <c r="C1545" s="177" t="s">
        <v>36</v>
      </c>
      <c r="D1545" s="178" t="s">
        <v>495</v>
      </c>
      <c r="E1545" s="178" t="s">
        <v>569</v>
      </c>
      <c r="F1545" s="178" t="s">
        <v>570</v>
      </c>
      <c r="G1545" s="178" t="s">
        <v>540</v>
      </c>
      <c r="H1545" s="178" t="s">
        <v>5815</v>
      </c>
      <c r="I1545" s="214" t="s">
        <v>643</v>
      </c>
      <c r="J1545" s="82" t="s">
        <v>4756</v>
      </c>
      <c r="K1545" s="82" t="s">
        <v>4762</v>
      </c>
      <c r="L1545" s="24" t="s">
        <v>273</v>
      </c>
      <c r="M1545" s="25" t="s">
        <v>273</v>
      </c>
      <c r="N1545" s="174" t="s">
        <v>273</v>
      </c>
      <c r="O1545" s="2" t="s">
        <v>273</v>
      </c>
      <c r="P1545" s="2" t="s">
        <v>273</v>
      </c>
      <c r="Q1545" s="2" t="s">
        <v>272</v>
      </c>
      <c r="R1545" s="2" t="s">
        <v>273</v>
      </c>
      <c r="S1545" s="25" t="s">
        <v>273</v>
      </c>
      <c r="T1545" s="215"/>
      <c r="U1545" s="24" t="s">
        <v>273</v>
      </c>
      <c r="V1545" s="2" t="s">
        <v>273</v>
      </c>
      <c r="W1545" s="2" t="s">
        <v>273</v>
      </c>
      <c r="X1545" s="2" t="s">
        <v>273</v>
      </c>
      <c r="Y1545" s="25" t="s">
        <v>273</v>
      </c>
    </row>
    <row r="1546" spans="1:25">
      <c r="A1546" s="134" t="str">
        <f t="shared" si="24"/>
        <v>ROca_01.3</v>
      </c>
      <c r="C1546" s="177" t="s">
        <v>36</v>
      </c>
      <c r="D1546" s="178" t="s">
        <v>495</v>
      </c>
      <c r="E1546" s="178" t="s">
        <v>569</v>
      </c>
      <c r="F1546" s="178" t="s">
        <v>570</v>
      </c>
      <c r="G1546" s="178" t="s">
        <v>540</v>
      </c>
      <c r="H1546" s="178" t="s">
        <v>5815</v>
      </c>
      <c r="I1546" s="214" t="s">
        <v>643</v>
      </c>
      <c r="J1546" s="82" t="s">
        <v>4758</v>
      </c>
      <c r="K1546" s="82" t="s">
        <v>4759</v>
      </c>
      <c r="L1546" s="24" t="s">
        <v>273</v>
      </c>
      <c r="M1546" s="25" t="s">
        <v>273</v>
      </c>
      <c r="N1546" s="174" t="s">
        <v>273</v>
      </c>
      <c r="O1546" s="2" t="s">
        <v>273</v>
      </c>
      <c r="P1546" s="2" t="s">
        <v>273</v>
      </c>
      <c r="Q1546" s="2" t="s">
        <v>272</v>
      </c>
      <c r="R1546" s="2" t="s">
        <v>273</v>
      </c>
      <c r="S1546" s="25" t="s">
        <v>273</v>
      </c>
      <c r="T1546" s="215"/>
      <c r="U1546" s="24" t="s">
        <v>273</v>
      </c>
      <c r="V1546" s="2" t="s">
        <v>273</v>
      </c>
      <c r="W1546" s="2" t="s">
        <v>273</v>
      </c>
      <c r="X1546" s="2" t="s">
        <v>273</v>
      </c>
      <c r="Y1546" s="25" t="s">
        <v>273</v>
      </c>
    </row>
    <row r="1547" spans="1:25">
      <c r="A1547" s="134" t="str">
        <f t="shared" si="24"/>
        <v>ROca_01.3</v>
      </c>
      <c r="C1547" s="177" t="s">
        <v>36</v>
      </c>
      <c r="D1547" s="178" t="s">
        <v>495</v>
      </c>
      <c r="E1547" s="178" t="s">
        <v>569</v>
      </c>
      <c r="F1547" s="178" t="s">
        <v>570</v>
      </c>
      <c r="G1547" s="178" t="s">
        <v>540</v>
      </c>
      <c r="H1547" s="178" t="s">
        <v>5815</v>
      </c>
      <c r="I1547" s="214" t="s">
        <v>643</v>
      </c>
      <c r="J1547" s="82" t="s">
        <v>4760</v>
      </c>
      <c r="K1547" s="82" t="s">
        <v>4761</v>
      </c>
      <c r="L1547" s="24" t="s">
        <v>273</v>
      </c>
      <c r="M1547" s="25" t="s">
        <v>273</v>
      </c>
      <c r="N1547" s="174" t="s">
        <v>273</v>
      </c>
      <c r="O1547" s="2" t="s">
        <v>273</v>
      </c>
      <c r="P1547" s="2" t="s">
        <v>273</v>
      </c>
      <c r="Q1547" s="2" t="s">
        <v>272</v>
      </c>
      <c r="R1547" s="2" t="s">
        <v>273</v>
      </c>
      <c r="S1547" s="25" t="s">
        <v>273</v>
      </c>
      <c r="T1547" s="215"/>
      <c r="U1547" s="24" t="s">
        <v>273</v>
      </c>
      <c r="V1547" s="2" t="s">
        <v>273</v>
      </c>
      <c r="W1547" s="2" t="s">
        <v>273</v>
      </c>
      <c r="X1547" s="2" t="s">
        <v>273</v>
      </c>
      <c r="Y1547" s="25" t="s">
        <v>273</v>
      </c>
    </row>
    <row r="1548" spans="1:25">
      <c r="A1548" s="134" t="str">
        <f t="shared" si="24"/>
        <v>ROca_01.4</v>
      </c>
      <c r="C1548" s="177" t="s">
        <v>36</v>
      </c>
      <c r="D1548" s="178" t="s">
        <v>495</v>
      </c>
      <c r="E1548" s="178" t="s">
        <v>571</v>
      </c>
      <c r="F1548" s="178" t="s">
        <v>572</v>
      </c>
      <c r="G1548" s="178" t="s">
        <v>540</v>
      </c>
      <c r="H1548" s="178" t="s">
        <v>5815</v>
      </c>
      <c r="I1548" s="214" t="s">
        <v>643</v>
      </c>
      <c r="J1548" s="82" t="s">
        <v>4763</v>
      </c>
      <c r="K1548" s="82" t="s">
        <v>4764</v>
      </c>
      <c r="L1548" s="24" t="s">
        <v>273</v>
      </c>
      <c r="M1548" s="25" t="s">
        <v>273</v>
      </c>
      <c r="N1548" s="174" t="s">
        <v>273</v>
      </c>
      <c r="O1548" s="2" t="s">
        <v>273</v>
      </c>
      <c r="P1548" s="2" t="s">
        <v>273</v>
      </c>
      <c r="Q1548" s="2" t="s">
        <v>272</v>
      </c>
      <c r="R1548" s="2" t="s">
        <v>273</v>
      </c>
      <c r="S1548" s="25" t="s">
        <v>273</v>
      </c>
      <c r="T1548" s="215"/>
      <c r="U1548" s="24" t="s">
        <v>273</v>
      </c>
      <c r="V1548" s="2" t="s">
        <v>273</v>
      </c>
      <c r="W1548" s="2" t="s">
        <v>273</v>
      </c>
      <c r="X1548" s="2" t="s">
        <v>273</v>
      </c>
      <c r="Y1548" s="25" t="s">
        <v>273</v>
      </c>
    </row>
    <row r="1549" spans="1:25">
      <c r="A1549" s="134" t="str">
        <f t="shared" si="24"/>
        <v>ROca_01.4</v>
      </c>
      <c r="C1549" s="177" t="s">
        <v>36</v>
      </c>
      <c r="D1549" s="178" t="s">
        <v>495</v>
      </c>
      <c r="E1549" s="178" t="s">
        <v>571</v>
      </c>
      <c r="F1549" s="178" t="s">
        <v>572</v>
      </c>
      <c r="G1549" s="178" t="s">
        <v>540</v>
      </c>
      <c r="H1549" s="178" t="s">
        <v>5815</v>
      </c>
      <c r="I1549" s="214" t="s">
        <v>643</v>
      </c>
      <c r="J1549" s="82" t="s">
        <v>4765</v>
      </c>
      <c r="K1549" s="82" t="s">
        <v>4766</v>
      </c>
      <c r="L1549" s="24" t="s">
        <v>273</v>
      </c>
      <c r="M1549" s="25" t="s">
        <v>273</v>
      </c>
      <c r="N1549" s="174" t="s">
        <v>273</v>
      </c>
      <c r="O1549" s="2" t="s">
        <v>273</v>
      </c>
      <c r="P1549" s="2" t="s">
        <v>273</v>
      </c>
      <c r="Q1549" s="2" t="s">
        <v>272</v>
      </c>
      <c r="R1549" s="2" t="s">
        <v>273</v>
      </c>
      <c r="S1549" s="25" t="s">
        <v>273</v>
      </c>
      <c r="T1549" s="215"/>
      <c r="U1549" s="24" t="s">
        <v>273</v>
      </c>
      <c r="V1549" s="2" t="s">
        <v>273</v>
      </c>
      <c r="W1549" s="2" t="s">
        <v>273</v>
      </c>
      <c r="X1549" s="2" t="s">
        <v>273</v>
      </c>
      <c r="Y1549" s="25" t="s">
        <v>273</v>
      </c>
    </row>
    <row r="1550" spans="1:25">
      <c r="A1550" s="134" t="str">
        <f t="shared" si="24"/>
        <v>ROca_01.4</v>
      </c>
      <c r="C1550" s="177" t="s">
        <v>36</v>
      </c>
      <c r="D1550" s="178" t="s">
        <v>495</v>
      </c>
      <c r="E1550" s="178" t="s">
        <v>571</v>
      </c>
      <c r="F1550" s="178" t="s">
        <v>572</v>
      </c>
      <c r="G1550" s="178" t="s">
        <v>540</v>
      </c>
      <c r="H1550" s="178" t="s">
        <v>5815</v>
      </c>
      <c r="I1550" s="214" t="s">
        <v>643</v>
      </c>
      <c r="J1550" s="82" t="s">
        <v>4767</v>
      </c>
      <c r="K1550" s="82" t="s">
        <v>4768</v>
      </c>
      <c r="L1550" s="24" t="s">
        <v>273</v>
      </c>
      <c r="M1550" s="25" t="s">
        <v>273</v>
      </c>
      <c r="N1550" s="174" t="s">
        <v>273</v>
      </c>
      <c r="O1550" s="2" t="s">
        <v>273</v>
      </c>
      <c r="P1550" s="2" t="s">
        <v>273</v>
      </c>
      <c r="Q1550" s="2" t="s">
        <v>272</v>
      </c>
      <c r="R1550" s="2" t="s">
        <v>273</v>
      </c>
      <c r="S1550" s="25" t="s">
        <v>273</v>
      </c>
      <c r="T1550" s="215"/>
      <c r="U1550" s="24" t="s">
        <v>273</v>
      </c>
      <c r="V1550" s="2" t="s">
        <v>273</v>
      </c>
      <c r="W1550" s="2" t="s">
        <v>273</v>
      </c>
      <c r="X1550" s="2" t="s">
        <v>273</v>
      </c>
      <c r="Y1550" s="25" t="s">
        <v>273</v>
      </c>
    </row>
    <row r="1551" spans="1:25">
      <c r="A1551" s="134" t="str">
        <f t="shared" si="24"/>
        <v>ROca_02.6</v>
      </c>
      <c r="C1551" s="177" t="s">
        <v>36</v>
      </c>
      <c r="D1551" s="178" t="s">
        <v>495</v>
      </c>
      <c r="E1551" s="178" t="s">
        <v>583</v>
      </c>
      <c r="F1551" s="178" t="s">
        <v>584</v>
      </c>
      <c r="G1551" s="178" t="s">
        <v>540</v>
      </c>
      <c r="H1551" s="178" t="s">
        <v>5815</v>
      </c>
      <c r="I1551" s="214" t="s">
        <v>53</v>
      </c>
      <c r="J1551" s="82" t="s">
        <v>4798</v>
      </c>
      <c r="K1551" s="82" t="s">
        <v>4799</v>
      </c>
      <c r="L1551" s="24" t="s">
        <v>273</v>
      </c>
      <c r="M1551" s="25" t="s">
        <v>273</v>
      </c>
      <c r="N1551" s="174" t="s">
        <v>273</v>
      </c>
      <c r="O1551" s="2" t="s">
        <v>273</v>
      </c>
      <c r="P1551" s="2" t="s">
        <v>273</v>
      </c>
      <c r="Q1551" s="2" t="s">
        <v>272</v>
      </c>
      <c r="R1551" s="2" t="s">
        <v>273</v>
      </c>
      <c r="S1551" s="25" t="s">
        <v>273</v>
      </c>
      <c r="T1551" s="215"/>
      <c r="U1551" s="24" t="s">
        <v>273</v>
      </c>
      <c r="V1551" s="2" t="s">
        <v>273</v>
      </c>
      <c r="W1551" s="2" t="s">
        <v>273</v>
      </c>
      <c r="X1551" s="2" t="s">
        <v>273</v>
      </c>
      <c r="Y1551" s="25" t="s">
        <v>273</v>
      </c>
    </row>
    <row r="1552" spans="1:25">
      <c r="A1552" s="134" t="str">
        <f t="shared" si="24"/>
        <v>ROca_02.6</v>
      </c>
      <c r="C1552" s="177" t="s">
        <v>36</v>
      </c>
      <c r="D1552" s="178" t="s">
        <v>495</v>
      </c>
      <c r="E1552" s="178" t="s">
        <v>583</v>
      </c>
      <c r="F1552" s="178" t="s">
        <v>584</v>
      </c>
      <c r="G1552" s="178" t="s">
        <v>540</v>
      </c>
      <c r="H1552" s="172" t="s">
        <v>5815</v>
      </c>
      <c r="I1552" s="216" t="s">
        <v>53</v>
      </c>
      <c r="J1552" s="82" t="s">
        <v>4800</v>
      </c>
      <c r="K1552" s="82" t="s">
        <v>4801</v>
      </c>
      <c r="L1552" s="24" t="s">
        <v>273</v>
      </c>
      <c r="M1552" s="25" t="s">
        <v>273</v>
      </c>
      <c r="N1552" s="174" t="s">
        <v>273</v>
      </c>
      <c r="O1552" s="2" t="s">
        <v>273</v>
      </c>
      <c r="P1552" s="2" t="s">
        <v>273</v>
      </c>
      <c r="Q1552" s="2" t="s">
        <v>272</v>
      </c>
      <c r="R1552" s="2" t="s">
        <v>273</v>
      </c>
      <c r="S1552" s="25" t="s">
        <v>273</v>
      </c>
      <c r="T1552" s="215"/>
      <c r="U1552" s="24" t="s">
        <v>273</v>
      </c>
      <c r="V1552" s="2" t="s">
        <v>273</v>
      </c>
      <c r="W1552" s="2" t="s">
        <v>273</v>
      </c>
      <c r="X1552" s="2" t="s">
        <v>273</v>
      </c>
      <c r="Y1552" s="25" t="s">
        <v>273</v>
      </c>
    </row>
    <row r="1553" spans="1:25">
      <c r="A1553" s="134" t="str">
        <f t="shared" si="24"/>
        <v>ROca_02.6</v>
      </c>
      <c r="C1553" s="177" t="s">
        <v>36</v>
      </c>
      <c r="D1553" s="178" t="s">
        <v>495</v>
      </c>
      <c r="E1553" s="178" t="s">
        <v>583</v>
      </c>
      <c r="F1553" s="178" t="s">
        <v>584</v>
      </c>
      <c r="G1553" s="178" t="s">
        <v>540</v>
      </c>
      <c r="H1553" s="178" t="s">
        <v>5815</v>
      </c>
      <c r="I1553" s="214" t="s">
        <v>53</v>
      </c>
      <c r="J1553" s="82" t="s">
        <v>6309</v>
      </c>
      <c r="K1553" s="82" t="s">
        <v>4803</v>
      </c>
      <c r="L1553" s="24" t="s">
        <v>273</v>
      </c>
      <c r="M1553" s="25" t="s">
        <v>273</v>
      </c>
      <c r="N1553" s="174" t="s">
        <v>273</v>
      </c>
      <c r="O1553" s="2" t="s">
        <v>273</v>
      </c>
      <c r="P1553" s="2" t="s">
        <v>273</v>
      </c>
      <c r="Q1553" s="2" t="s">
        <v>272</v>
      </c>
      <c r="R1553" s="2" t="s">
        <v>273</v>
      </c>
      <c r="S1553" s="25" t="s">
        <v>273</v>
      </c>
      <c r="T1553" s="215"/>
      <c r="U1553" s="24" t="s">
        <v>273</v>
      </c>
      <c r="V1553" s="2" t="s">
        <v>273</v>
      </c>
      <c r="W1553" s="2" t="s">
        <v>273</v>
      </c>
      <c r="X1553" s="2" t="s">
        <v>273</v>
      </c>
      <c r="Y1553" s="25" t="s">
        <v>273</v>
      </c>
    </row>
    <row r="1554" spans="1:25">
      <c r="A1554" s="134" t="str">
        <f t="shared" si="24"/>
        <v>ROca_02.6</v>
      </c>
      <c r="C1554" s="177" t="s">
        <v>36</v>
      </c>
      <c r="D1554" s="178" t="s">
        <v>495</v>
      </c>
      <c r="E1554" s="178" t="s">
        <v>583</v>
      </c>
      <c r="F1554" s="178" t="s">
        <v>584</v>
      </c>
      <c r="G1554" s="178" t="s">
        <v>540</v>
      </c>
      <c r="H1554" s="178" t="s">
        <v>5815</v>
      </c>
      <c r="I1554" s="214" t="s">
        <v>53</v>
      </c>
      <c r="J1554" s="82" t="s">
        <v>4804</v>
      </c>
      <c r="K1554" s="82" t="s">
        <v>4805</v>
      </c>
      <c r="L1554" s="24" t="s">
        <v>273</v>
      </c>
      <c r="M1554" s="25" t="s">
        <v>273</v>
      </c>
      <c r="N1554" s="174" t="s">
        <v>273</v>
      </c>
      <c r="O1554" s="2" t="s">
        <v>273</v>
      </c>
      <c r="P1554" s="2" t="s">
        <v>273</v>
      </c>
      <c r="Q1554" s="2" t="s">
        <v>272</v>
      </c>
      <c r="R1554" s="2" t="s">
        <v>273</v>
      </c>
      <c r="S1554" s="25" t="s">
        <v>273</v>
      </c>
      <c r="T1554" s="215"/>
      <c r="U1554" s="24" t="s">
        <v>273</v>
      </c>
      <c r="V1554" s="2" t="s">
        <v>273</v>
      </c>
      <c r="W1554" s="2" t="s">
        <v>273</v>
      </c>
      <c r="X1554" s="2" t="s">
        <v>273</v>
      </c>
      <c r="Y1554" s="25" t="s">
        <v>273</v>
      </c>
    </row>
    <row r="1555" spans="1:25">
      <c r="A1555" s="134" t="str">
        <f t="shared" si="24"/>
        <v>ROca_02.6</v>
      </c>
      <c r="C1555" s="177" t="s">
        <v>36</v>
      </c>
      <c r="D1555" s="178" t="s">
        <v>495</v>
      </c>
      <c r="E1555" s="178" t="s">
        <v>583</v>
      </c>
      <c r="F1555" s="178" t="s">
        <v>584</v>
      </c>
      <c r="G1555" s="178" t="s">
        <v>540</v>
      </c>
      <c r="H1555" s="178" t="s">
        <v>5815</v>
      </c>
      <c r="I1555" s="214" t="s">
        <v>53</v>
      </c>
      <c r="J1555" s="82" t="s">
        <v>4806</v>
      </c>
      <c r="K1555" s="82" t="s">
        <v>4807</v>
      </c>
      <c r="L1555" s="24" t="s">
        <v>273</v>
      </c>
      <c r="M1555" s="25" t="s">
        <v>273</v>
      </c>
      <c r="N1555" s="174" t="s">
        <v>273</v>
      </c>
      <c r="O1555" s="2" t="s">
        <v>273</v>
      </c>
      <c r="P1555" s="2" t="s">
        <v>273</v>
      </c>
      <c r="Q1555" s="2" t="s">
        <v>272</v>
      </c>
      <c r="R1555" s="2" t="s">
        <v>273</v>
      </c>
      <c r="S1555" s="25" t="s">
        <v>273</v>
      </c>
      <c r="T1555" s="215"/>
      <c r="U1555" s="24" t="s">
        <v>273</v>
      </c>
      <c r="V1555" s="2" t="s">
        <v>273</v>
      </c>
      <c r="W1555" s="2" t="s">
        <v>273</v>
      </c>
      <c r="X1555" s="2" t="s">
        <v>273</v>
      </c>
      <c r="Y1555" s="25" t="s">
        <v>273</v>
      </c>
    </row>
    <row r="1556" spans="1:25">
      <c r="A1556" s="134" t="str">
        <f t="shared" si="24"/>
        <v>ROca_03.1</v>
      </c>
      <c r="C1556" s="177" t="s">
        <v>36</v>
      </c>
      <c r="D1556" s="178" t="s">
        <v>495</v>
      </c>
      <c r="E1556" s="178" t="s">
        <v>585</v>
      </c>
      <c r="F1556" s="178" t="s">
        <v>586</v>
      </c>
      <c r="G1556" s="178" t="s">
        <v>533</v>
      </c>
      <c r="H1556" s="178" t="s">
        <v>5815</v>
      </c>
      <c r="I1556" s="214" t="s">
        <v>643</v>
      </c>
      <c r="J1556" s="82" t="s">
        <v>4756</v>
      </c>
      <c r="K1556" s="82" t="s">
        <v>4808</v>
      </c>
      <c r="L1556" s="24" t="s">
        <v>273</v>
      </c>
      <c r="M1556" s="25" t="s">
        <v>273</v>
      </c>
      <c r="N1556" s="174" t="s">
        <v>273</v>
      </c>
      <c r="O1556" s="2" t="s">
        <v>273</v>
      </c>
      <c r="P1556" s="2" t="s">
        <v>273</v>
      </c>
      <c r="Q1556" s="2" t="s">
        <v>272</v>
      </c>
      <c r="R1556" s="2" t="s">
        <v>273</v>
      </c>
      <c r="S1556" s="25" t="s">
        <v>273</v>
      </c>
      <c r="T1556" s="215"/>
      <c r="U1556" s="24" t="s">
        <v>7</v>
      </c>
      <c r="V1556" s="2" t="s">
        <v>7</v>
      </c>
      <c r="W1556" s="2" t="s">
        <v>7</v>
      </c>
      <c r="X1556" s="2" t="s">
        <v>7</v>
      </c>
      <c r="Y1556" s="25" t="s">
        <v>7</v>
      </c>
    </row>
    <row r="1557" spans="1:25">
      <c r="A1557" s="134" t="str">
        <f t="shared" si="24"/>
        <v>ROca_03.2</v>
      </c>
      <c r="C1557" s="177" t="s">
        <v>36</v>
      </c>
      <c r="D1557" s="178" t="s">
        <v>495</v>
      </c>
      <c r="E1557" s="178" t="s">
        <v>587</v>
      </c>
      <c r="F1557" s="178" t="s">
        <v>588</v>
      </c>
      <c r="G1557" s="178" t="s">
        <v>540</v>
      </c>
      <c r="H1557" s="178" t="s">
        <v>5815</v>
      </c>
      <c r="I1557" s="214" t="s">
        <v>643</v>
      </c>
      <c r="J1557" s="82" t="s">
        <v>4756</v>
      </c>
      <c r="K1557" s="82" t="s">
        <v>4809</v>
      </c>
      <c r="L1557" s="24" t="s">
        <v>273</v>
      </c>
      <c r="M1557" s="25" t="s">
        <v>273</v>
      </c>
      <c r="N1557" s="174" t="s">
        <v>273</v>
      </c>
      <c r="O1557" s="2" t="s">
        <v>273</v>
      </c>
      <c r="P1557" s="2" t="s">
        <v>273</v>
      </c>
      <c r="Q1557" s="2" t="s">
        <v>272</v>
      </c>
      <c r="R1557" s="2" t="s">
        <v>273</v>
      </c>
      <c r="S1557" s="25" t="s">
        <v>273</v>
      </c>
      <c r="T1557" s="215"/>
      <c r="U1557" s="24" t="s">
        <v>273</v>
      </c>
      <c r="V1557" s="2" t="s">
        <v>273</v>
      </c>
      <c r="W1557" s="2" t="s">
        <v>273</v>
      </c>
      <c r="X1557" s="2" t="s">
        <v>273</v>
      </c>
      <c r="Y1557" s="25" t="s">
        <v>273</v>
      </c>
    </row>
    <row r="1558" spans="1:25">
      <c r="A1558" s="134" t="str">
        <f t="shared" si="24"/>
        <v>ROca_03.3</v>
      </c>
      <c r="C1558" s="177" t="s">
        <v>36</v>
      </c>
      <c r="D1558" s="178" t="s">
        <v>495</v>
      </c>
      <c r="E1558" s="178" t="s">
        <v>589</v>
      </c>
      <c r="F1558" s="178" t="s">
        <v>590</v>
      </c>
      <c r="G1558" s="178" t="s">
        <v>540</v>
      </c>
      <c r="H1558" s="178" t="s">
        <v>5815</v>
      </c>
      <c r="I1558" s="214" t="s">
        <v>643</v>
      </c>
      <c r="J1558" s="82" t="s">
        <v>4756</v>
      </c>
      <c r="K1558" s="82" t="s">
        <v>4757</v>
      </c>
      <c r="L1558" s="24" t="s">
        <v>273</v>
      </c>
      <c r="M1558" s="25" t="s">
        <v>273</v>
      </c>
      <c r="N1558" s="174" t="s">
        <v>273</v>
      </c>
      <c r="O1558" s="2" t="s">
        <v>273</v>
      </c>
      <c r="P1558" s="2" t="s">
        <v>273</v>
      </c>
      <c r="Q1558" s="2" t="s">
        <v>272</v>
      </c>
      <c r="R1558" s="2" t="s">
        <v>273</v>
      </c>
      <c r="S1558" s="25" t="s">
        <v>273</v>
      </c>
      <c r="T1558" s="215"/>
      <c r="U1558" s="24" t="s">
        <v>273</v>
      </c>
      <c r="V1558" s="2" t="s">
        <v>273</v>
      </c>
      <c r="W1558" s="2" t="s">
        <v>273</v>
      </c>
      <c r="X1558" s="2" t="s">
        <v>273</v>
      </c>
      <c r="Y1558" s="25" t="s">
        <v>273</v>
      </c>
    </row>
    <row r="1559" spans="1:25">
      <c r="A1559" s="134" t="str">
        <f t="shared" si="24"/>
        <v>ROca_04.2</v>
      </c>
      <c r="C1559" s="177" t="s">
        <v>36</v>
      </c>
      <c r="D1559" s="178" t="s">
        <v>495</v>
      </c>
      <c r="E1559" s="178" t="s">
        <v>593</v>
      </c>
      <c r="F1559" s="178" t="s">
        <v>594</v>
      </c>
      <c r="G1559" s="178" t="s">
        <v>540</v>
      </c>
      <c r="H1559" s="178" t="s">
        <v>5815</v>
      </c>
      <c r="I1559" s="214" t="s">
        <v>643</v>
      </c>
      <c r="J1559" s="82" t="s">
        <v>4756</v>
      </c>
      <c r="K1559" s="82" t="s">
        <v>4756</v>
      </c>
      <c r="L1559" s="24" t="s">
        <v>273</v>
      </c>
      <c r="M1559" s="25" t="s">
        <v>273</v>
      </c>
      <c r="N1559" s="174" t="s">
        <v>273</v>
      </c>
      <c r="O1559" s="2" t="s">
        <v>273</v>
      </c>
      <c r="P1559" s="2" t="s">
        <v>273</v>
      </c>
      <c r="Q1559" s="2" t="s">
        <v>273</v>
      </c>
      <c r="R1559" s="2" t="s">
        <v>273</v>
      </c>
      <c r="S1559" s="25" t="s">
        <v>273</v>
      </c>
      <c r="T1559" s="215"/>
      <c r="U1559" s="24" t="s">
        <v>273</v>
      </c>
      <c r="V1559" s="2" t="s">
        <v>273</v>
      </c>
      <c r="W1559" s="2" t="s">
        <v>273</v>
      </c>
      <c r="X1559" s="2" t="s">
        <v>273</v>
      </c>
      <c r="Y1559" s="25" t="s">
        <v>273</v>
      </c>
    </row>
    <row r="1560" spans="1:25">
      <c r="A1560" s="134" t="str">
        <f t="shared" si="24"/>
        <v>ROca_04.3</v>
      </c>
      <c r="C1560" s="177" t="s">
        <v>36</v>
      </c>
      <c r="D1560" s="178" t="s">
        <v>495</v>
      </c>
      <c r="E1560" s="178" t="s">
        <v>595</v>
      </c>
      <c r="F1560" s="178" t="s">
        <v>596</v>
      </c>
      <c r="G1560" s="178" t="s">
        <v>540</v>
      </c>
      <c r="H1560" s="172" t="s">
        <v>5815</v>
      </c>
      <c r="I1560" s="216" t="s">
        <v>643</v>
      </c>
      <c r="J1560" s="82" t="s">
        <v>4709</v>
      </c>
      <c r="K1560" s="82" t="s">
        <v>4813</v>
      </c>
      <c r="L1560" s="24" t="s">
        <v>273</v>
      </c>
      <c r="M1560" s="25" t="s">
        <v>273</v>
      </c>
      <c r="N1560" s="174" t="s">
        <v>273</v>
      </c>
      <c r="O1560" s="2" t="s">
        <v>273</v>
      </c>
      <c r="P1560" s="2" t="s">
        <v>273</v>
      </c>
      <c r="Q1560" s="2" t="s">
        <v>272</v>
      </c>
      <c r="R1560" s="2" t="s">
        <v>273</v>
      </c>
      <c r="S1560" s="25" t="s">
        <v>273</v>
      </c>
      <c r="T1560" s="215"/>
      <c r="U1560" s="24" t="s">
        <v>273</v>
      </c>
      <c r="V1560" s="2" t="s">
        <v>273</v>
      </c>
      <c r="W1560" s="2" t="s">
        <v>273</v>
      </c>
      <c r="X1560" s="2" t="s">
        <v>273</v>
      </c>
      <c r="Y1560" s="25" t="s">
        <v>273</v>
      </c>
    </row>
    <row r="1561" spans="1:25">
      <c r="A1561" s="134" t="str">
        <f t="shared" si="24"/>
        <v>ROca_05.2</v>
      </c>
      <c r="C1561" s="177" t="s">
        <v>36</v>
      </c>
      <c r="D1561" s="178" t="s">
        <v>495</v>
      </c>
      <c r="E1561" s="178" t="s">
        <v>599</v>
      </c>
      <c r="F1561" s="178" t="s">
        <v>600</v>
      </c>
      <c r="G1561" s="178" t="s">
        <v>540</v>
      </c>
      <c r="H1561" s="178" t="s">
        <v>5815</v>
      </c>
      <c r="I1561" s="214" t="s">
        <v>53</v>
      </c>
      <c r="J1561" s="82" t="s">
        <v>4725</v>
      </c>
      <c r="K1561" s="82" t="s">
        <v>4821</v>
      </c>
      <c r="L1561" s="24" t="s">
        <v>273</v>
      </c>
      <c r="M1561" s="25" t="s">
        <v>273</v>
      </c>
      <c r="N1561" s="174" t="s">
        <v>273</v>
      </c>
      <c r="O1561" s="2" t="s">
        <v>273</v>
      </c>
      <c r="P1561" s="2" t="s">
        <v>273</v>
      </c>
      <c r="Q1561" s="2" t="s">
        <v>272</v>
      </c>
      <c r="R1561" s="2" t="s">
        <v>273</v>
      </c>
      <c r="S1561" s="25" t="s">
        <v>273</v>
      </c>
      <c r="T1561" s="215"/>
      <c r="U1561" s="24" t="s">
        <v>273</v>
      </c>
      <c r="V1561" s="2" t="s">
        <v>273</v>
      </c>
      <c r="W1561" s="2" t="s">
        <v>273</v>
      </c>
      <c r="X1561" s="2" t="s">
        <v>273</v>
      </c>
      <c r="Y1561" s="25" t="s">
        <v>273</v>
      </c>
    </row>
    <row r="1562" spans="1:25">
      <c r="A1562" s="134" t="str">
        <f t="shared" si="24"/>
        <v>ROca_05.2</v>
      </c>
      <c r="C1562" s="177" t="s">
        <v>36</v>
      </c>
      <c r="D1562" s="178" t="s">
        <v>495</v>
      </c>
      <c r="E1562" s="178" t="s">
        <v>599</v>
      </c>
      <c r="F1562" s="178" t="s">
        <v>600</v>
      </c>
      <c r="G1562" s="178" t="s">
        <v>540</v>
      </c>
      <c r="H1562" s="178" t="s">
        <v>5815</v>
      </c>
      <c r="I1562" s="214" t="s">
        <v>53</v>
      </c>
      <c r="J1562" s="82" t="s">
        <v>4817</v>
      </c>
      <c r="K1562" s="82" t="s">
        <v>4822</v>
      </c>
      <c r="L1562" s="24" t="s">
        <v>273</v>
      </c>
      <c r="M1562" s="25" t="s">
        <v>273</v>
      </c>
      <c r="N1562" s="174" t="s">
        <v>273</v>
      </c>
      <c r="O1562" s="2" t="s">
        <v>273</v>
      </c>
      <c r="P1562" s="2" t="s">
        <v>273</v>
      </c>
      <c r="Q1562" s="2" t="s">
        <v>272</v>
      </c>
      <c r="R1562" s="2" t="s">
        <v>273</v>
      </c>
      <c r="S1562" s="25" t="s">
        <v>273</v>
      </c>
      <c r="T1562" s="215"/>
      <c r="U1562" s="24" t="s">
        <v>273</v>
      </c>
      <c r="V1562" s="2" t="s">
        <v>273</v>
      </c>
      <c r="W1562" s="2" t="s">
        <v>273</v>
      </c>
      <c r="X1562" s="2" t="s">
        <v>273</v>
      </c>
      <c r="Y1562" s="25" t="s">
        <v>273</v>
      </c>
    </row>
    <row r="1563" spans="1:25">
      <c r="A1563" s="134" t="str">
        <f t="shared" si="24"/>
        <v>ROca_05.2</v>
      </c>
      <c r="C1563" s="177" t="s">
        <v>36</v>
      </c>
      <c r="D1563" s="178" t="s">
        <v>495</v>
      </c>
      <c r="E1563" s="178" t="s">
        <v>599</v>
      </c>
      <c r="F1563" s="178" t="s">
        <v>600</v>
      </c>
      <c r="G1563" s="178" t="s">
        <v>540</v>
      </c>
      <c r="H1563" s="178" t="s">
        <v>5815</v>
      </c>
      <c r="I1563" s="214" t="s">
        <v>53</v>
      </c>
      <c r="J1563" s="82" t="s">
        <v>4721</v>
      </c>
      <c r="K1563" s="82" t="s">
        <v>4823</v>
      </c>
      <c r="L1563" s="24" t="s">
        <v>273</v>
      </c>
      <c r="M1563" s="25" t="s">
        <v>273</v>
      </c>
      <c r="N1563" s="174" t="s">
        <v>273</v>
      </c>
      <c r="O1563" s="2" t="s">
        <v>273</v>
      </c>
      <c r="P1563" s="2" t="s">
        <v>273</v>
      </c>
      <c r="Q1563" s="2" t="s">
        <v>272</v>
      </c>
      <c r="R1563" s="2" t="s">
        <v>273</v>
      </c>
      <c r="S1563" s="25" t="s">
        <v>273</v>
      </c>
      <c r="T1563" s="215"/>
      <c r="U1563" s="24" t="s">
        <v>273</v>
      </c>
      <c r="V1563" s="2" t="s">
        <v>273</v>
      </c>
      <c r="W1563" s="2" t="s">
        <v>273</v>
      </c>
      <c r="X1563" s="2" t="s">
        <v>273</v>
      </c>
      <c r="Y1563" s="25" t="s">
        <v>273</v>
      </c>
    </row>
    <row r="1564" spans="1:25">
      <c r="A1564" s="134" t="str">
        <f t="shared" si="24"/>
        <v>ROca_05.2</v>
      </c>
      <c r="C1564" s="177" t="s">
        <v>36</v>
      </c>
      <c r="D1564" s="178" t="s">
        <v>495</v>
      </c>
      <c r="E1564" s="178" t="s">
        <v>599</v>
      </c>
      <c r="F1564" s="178" t="s">
        <v>600</v>
      </c>
      <c r="G1564" s="178" t="s">
        <v>540</v>
      </c>
      <c r="H1564" s="178" t="s">
        <v>5815</v>
      </c>
      <c r="I1564" s="214" t="s">
        <v>53</v>
      </c>
      <c r="J1564" s="82" t="s">
        <v>4723</v>
      </c>
      <c r="K1564" s="82" t="s">
        <v>4724</v>
      </c>
      <c r="L1564" s="24" t="s">
        <v>273</v>
      </c>
      <c r="M1564" s="25" t="s">
        <v>273</v>
      </c>
      <c r="N1564" s="174" t="s">
        <v>273</v>
      </c>
      <c r="O1564" s="2" t="s">
        <v>273</v>
      </c>
      <c r="P1564" s="2" t="s">
        <v>273</v>
      </c>
      <c r="Q1564" s="2" t="s">
        <v>272</v>
      </c>
      <c r="R1564" s="2" t="s">
        <v>273</v>
      </c>
      <c r="S1564" s="25" t="s">
        <v>273</v>
      </c>
      <c r="T1564" s="215"/>
      <c r="U1564" s="24" t="s">
        <v>273</v>
      </c>
      <c r="V1564" s="2" t="s">
        <v>273</v>
      </c>
      <c r="W1564" s="2" t="s">
        <v>273</v>
      </c>
      <c r="X1564" s="2" t="s">
        <v>273</v>
      </c>
      <c r="Y1564" s="25" t="s">
        <v>273</v>
      </c>
    </row>
    <row r="1565" spans="1:25">
      <c r="A1565" s="134" t="str">
        <f t="shared" si="24"/>
        <v>ROca_05.2</v>
      </c>
      <c r="C1565" s="177" t="s">
        <v>36</v>
      </c>
      <c r="D1565" s="178" t="s">
        <v>495</v>
      </c>
      <c r="E1565" s="178" t="s">
        <v>599</v>
      </c>
      <c r="F1565" s="178" t="s">
        <v>600</v>
      </c>
      <c r="G1565" s="178" t="s">
        <v>540</v>
      </c>
      <c r="H1565" s="178" t="s">
        <v>5815</v>
      </c>
      <c r="I1565" s="214" t="s">
        <v>53</v>
      </c>
      <c r="J1565" s="82" t="s">
        <v>4814</v>
      </c>
      <c r="K1565" s="82" t="s">
        <v>4815</v>
      </c>
      <c r="L1565" s="24" t="s">
        <v>272</v>
      </c>
      <c r="M1565" s="25" t="s">
        <v>273</v>
      </c>
      <c r="N1565" s="174" t="s">
        <v>273</v>
      </c>
      <c r="O1565" s="2" t="s">
        <v>273</v>
      </c>
      <c r="P1565" s="2" t="s">
        <v>273</v>
      </c>
      <c r="Q1565" s="2" t="s">
        <v>273</v>
      </c>
      <c r="R1565" s="2" t="s">
        <v>272</v>
      </c>
      <c r="S1565" s="25" t="s">
        <v>273</v>
      </c>
      <c r="T1565" s="215" t="s">
        <v>6310</v>
      </c>
      <c r="U1565" s="24" t="s">
        <v>273</v>
      </c>
      <c r="V1565" s="2" t="s">
        <v>273</v>
      </c>
      <c r="W1565" s="2" t="s">
        <v>273</v>
      </c>
      <c r="X1565" s="2" t="s">
        <v>273</v>
      </c>
      <c r="Y1565" s="25" t="s">
        <v>273</v>
      </c>
    </row>
    <row r="1566" spans="1:25">
      <c r="A1566" s="134" t="str">
        <f t="shared" si="24"/>
        <v>ROfa_01.4</v>
      </c>
      <c r="C1566" s="177" t="s">
        <v>36</v>
      </c>
      <c r="D1566" s="178" t="s">
        <v>2</v>
      </c>
      <c r="E1566" s="178" t="s">
        <v>609</v>
      </c>
      <c r="F1566" s="178" t="s">
        <v>610</v>
      </c>
      <c r="G1566" s="178" t="s">
        <v>540</v>
      </c>
      <c r="H1566" s="178" t="s">
        <v>5815</v>
      </c>
      <c r="I1566" s="214" t="s">
        <v>53</v>
      </c>
      <c r="J1566" s="82" t="s">
        <v>4884</v>
      </c>
      <c r="K1566" s="82" t="s">
        <v>4885</v>
      </c>
      <c r="L1566" s="24" t="s">
        <v>273</v>
      </c>
      <c r="M1566" s="25" t="s">
        <v>273</v>
      </c>
      <c r="N1566" s="174" t="s">
        <v>273</v>
      </c>
      <c r="O1566" s="2" t="s">
        <v>273</v>
      </c>
      <c r="P1566" s="2" t="s">
        <v>273</v>
      </c>
      <c r="Q1566" s="2" t="s">
        <v>272</v>
      </c>
      <c r="R1566" s="2" t="s">
        <v>273</v>
      </c>
      <c r="S1566" s="25" t="s">
        <v>273</v>
      </c>
      <c r="T1566" s="215"/>
      <c r="U1566" s="24" t="s">
        <v>273</v>
      </c>
      <c r="V1566" s="2" t="s">
        <v>273</v>
      </c>
      <c r="W1566" s="2" t="s">
        <v>273</v>
      </c>
      <c r="X1566" s="2" t="s">
        <v>273</v>
      </c>
      <c r="Y1566" s="25" t="s">
        <v>273</v>
      </c>
    </row>
    <row r="1567" spans="1:25">
      <c r="A1567" s="134" t="str">
        <f t="shared" si="24"/>
        <v>ROfa_01.4</v>
      </c>
      <c r="C1567" s="177" t="s">
        <v>36</v>
      </c>
      <c r="D1567" s="178" t="s">
        <v>2</v>
      </c>
      <c r="E1567" s="178" t="s">
        <v>609</v>
      </c>
      <c r="F1567" s="178" t="s">
        <v>610</v>
      </c>
      <c r="G1567" s="178" t="s">
        <v>540</v>
      </c>
      <c r="H1567" s="178" t="s">
        <v>5815</v>
      </c>
      <c r="I1567" s="214" t="s">
        <v>53</v>
      </c>
      <c r="J1567" s="82" t="s">
        <v>4886</v>
      </c>
      <c r="K1567" s="82" t="s">
        <v>4887</v>
      </c>
      <c r="L1567" s="24" t="s">
        <v>273</v>
      </c>
      <c r="M1567" s="25" t="s">
        <v>273</v>
      </c>
      <c r="N1567" s="174" t="s">
        <v>273</v>
      </c>
      <c r="O1567" s="2" t="s">
        <v>273</v>
      </c>
      <c r="P1567" s="2" t="s">
        <v>273</v>
      </c>
      <c r="Q1567" s="2" t="s">
        <v>273</v>
      </c>
      <c r="R1567" s="2" t="s">
        <v>273</v>
      </c>
      <c r="S1567" s="25" t="s">
        <v>273</v>
      </c>
      <c r="T1567" s="215" t="s">
        <v>6311</v>
      </c>
      <c r="U1567" s="24" t="s">
        <v>273</v>
      </c>
      <c r="V1567" s="2" t="s">
        <v>273</v>
      </c>
      <c r="W1567" s="2" t="s">
        <v>273</v>
      </c>
      <c r="X1567" s="2" t="s">
        <v>273</v>
      </c>
      <c r="Y1567" s="25" t="s">
        <v>273</v>
      </c>
    </row>
    <row r="1568" spans="1:25">
      <c r="A1568" s="134" t="str">
        <f t="shared" si="24"/>
        <v>ROfa_01.4</v>
      </c>
      <c r="C1568" s="177" t="s">
        <v>36</v>
      </c>
      <c r="D1568" s="178" t="s">
        <v>2</v>
      </c>
      <c r="E1568" s="178" t="s">
        <v>609</v>
      </c>
      <c r="F1568" s="178" t="s">
        <v>610</v>
      </c>
      <c r="G1568" s="178" t="s">
        <v>540</v>
      </c>
      <c r="H1568" s="172" t="s">
        <v>5815</v>
      </c>
      <c r="I1568" s="216" t="s">
        <v>53</v>
      </c>
      <c r="J1568" s="82" t="s">
        <v>4858</v>
      </c>
      <c r="K1568" s="82" t="s">
        <v>6312</v>
      </c>
      <c r="L1568" s="24" t="s">
        <v>273</v>
      </c>
      <c r="M1568" s="25" t="s">
        <v>273</v>
      </c>
      <c r="N1568" s="174" t="s">
        <v>273</v>
      </c>
      <c r="O1568" s="2" t="s">
        <v>273</v>
      </c>
      <c r="P1568" s="2" t="s">
        <v>273</v>
      </c>
      <c r="Q1568" s="2" t="s">
        <v>272</v>
      </c>
      <c r="R1568" s="2" t="s">
        <v>273</v>
      </c>
      <c r="S1568" s="25" t="s">
        <v>273</v>
      </c>
      <c r="T1568" s="215"/>
      <c r="U1568" s="24" t="s">
        <v>273</v>
      </c>
      <c r="V1568" s="2" t="s">
        <v>273</v>
      </c>
      <c r="W1568" s="2" t="s">
        <v>273</v>
      </c>
      <c r="X1568" s="2" t="s">
        <v>273</v>
      </c>
      <c r="Y1568" s="25" t="s">
        <v>273</v>
      </c>
    </row>
    <row r="1569" spans="1:25">
      <c r="A1569" s="134" t="str">
        <f t="shared" si="24"/>
        <v>ROfa_01.4</v>
      </c>
      <c r="C1569" s="177" t="s">
        <v>36</v>
      </c>
      <c r="D1569" s="178" t="s">
        <v>2</v>
      </c>
      <c r="E1569" s="178" t="s">
        <v>609</v>
      </c>
      <c r="F1569" s="178" t="s">
        <v>610</v>
      </c>
      <c r="G1569" s="178" t="s">
        <v>540</v>
      </c>
      <c r="H1569" s="178" t="s">
        <v>5815</v>
      </c>
      <c r="I1569" s="214" t="s">
        <v>53</v>
      </c>
      <c r="J1569" s="82" t="s">
        <v>4890</v>
      </c>
      <c r="K1569" s="82" t="s">
        <v>4833</v>
      </c>
      <c r="L1569" s="24" t="s">
        <v>273</v>
      </c>
      <c r="M1569" s="25" t="s">
        <v>273</v>
      </c>
      <c r="N1569" s="174" t="s">
        <v>273</v>
      </c>
      <c r="O1569" s="2" t="s">
        <v>273</v>
      </c>
      <c r="P1569" s="2" t="s">
        <v>273</v>
      </c>
      <c r="Q1569" s="2" t="s">
        <v>272</v>
      </c>
      <c r="R1569" s="2" t="s">
        <v>273</v>
      </c>
      <c r="S1569" s="25" t="s">
        <v>273</v>
      </c>
      <c r="T1569" s="215"/>
      <c r="U1569" s="24" t="s">
        <v>273</v>
      </c>
      <c r="V1569" s="2" t="s">
        <v>273</v>
      </c>
      <c r="W1569" s="2" t="s">
        <v>273</v>
      </c>
      <c r="X1569" s="2" t="s">
        <v>273</v>
      </c>
      <c r="Y1569" s="25" t="s">
        <v>273</v>
      </c>
    </row>
    <row r="1570" spans="1:25">
      <c r="A1570" s="134" t="str">
        <f t="shared" si="24"/>
        <v>ROfa_01.4</v>
      </c>
      <c r="C1570" s="177" t="s">
        <v>36</v>
      </c>
      <c r="D1570" s="178" t="s">
        <v>2</v>
      </c>
      <c r="E1570" s="178" t="s">
        <v>609</v>
      </c>
      <c r="F1570" s="178" t="s">
        <v>610</v>
      </c>
      <c r="G1570" s="178" t="s">
        <v>540</v>
      </c>
      <c r="H1570" s="178" t="s">
        <v>5815</v>
      </c>
      <c r="I1570" s="214" t="s">
        <v>53</v>
      </c>
      <c r="J1570" s="82" t="s">
        <v>4891</v>
      </c>
      <c r="K1570" s="82" t="s">
        <v>4892</v>
      </c>
      <c r="L1570" s="24" t="s">
        <v>273</v>
      </c>
      <c r="M1570" s="25" t="s">
        <v>273</v>
      </c>
      <c r="N1570" s="174" t="s">
        <v>273</v>
      </c>
      <c r="O1570" s="2" t="s">
        <v>273</v>
      </c>
      <c r="P1570" s="2" t="s">
        <v>273</v>
      </c>
      <c r="Q1570" s="2" t="s">
        <v>272</v>
      </c>
      <c r="R1570" s="2" t="s">
        <v>273</v>
      </c>
      <c r="S1570" s="25" t="s">
        <v>273</v>
      </c>
      <c r="T1570" s="215"/>
      <c r="U1570" s="24" t="s">
        <v>273</v>
      </c>
      <c r="V1570" s="2" t="s">
        <v>273</v>
      </c>
      <c r="W1570" s="2" t="s">
        <v>273</v>
      </c>
      <c r="X1570" s="2" t="s">
        <v>273</v>
      </c>
      <c r="Y1570" s="25" t="s">
        <v>273</v>
      </c>
    </row>
    <row r="1571" spans="1:25">
      <c r="A1571" s="134" t="str">
        <f t="shared" si="24"/>
        <v>ROfa_01.4</v>
      </c>
      <c r="C1571" s="177" t="s">
        <v>36</v>
      </c>
      <c r="D1571" s="178" t="s">
        <v>2</v>
      </c>
      <c r="E1571" s="178" t="s">
        <v>609</v>
      </c>
      <c r="F1571" s="178" t="s">
        <v>610</v>
      </c>
      <c r="G1571" s="178" t="s">
        <v>540</v>
      </c>
      <c r="H1571" s="178" t="s">
        <v>5815</v>
      </c>
      <c r="I1571" s="214" t="s">
        <v>53</v>
      </c>
      <c r="J1571" s="82" t="s">
        <v>4772</v>
      </c>
      <c r="K1571" s="82" t="s">
        <v>4893</v>
      </c>
      <c r="L1571" s="24" t="s">
        <v>273</v>
      </c>
      <c r="M1571" s="25" t="s">
        <v>273</v>
      </c>
      <c r="N1571" s="174" t="s">
        <v>273</v>
      </c>
      <c r="O1571" s="2" t="s">
        <v>273</v>
      </c>
      <c r="P1571" s="2" t="s">
        <v>273</v>
      </c>
      <c r="Q1571" s="2" t="s">
        <v>272</v>
      </c>
      <c r="R1571" s="2" t="s">
        <v>273</v>
      </c>
      <c r="S1571" s="25" t="s">
        <v>273</v>
      </c>
      <c r="T1571" s="215"/>
      <c r="U1571" s="24" t="s">
        <v>273</v>
      </c>
      <c r="V1571" s="2" t="s">
        <v>273</v>
      </c>
      <c r="W1571" s="2" t="s">
        <v>273</v>
      </c>
      <c r="X1571" s="2" t="s">
        <v>273</v>
      </c>
      <c r="Y1571" s="25" t="s">
        <v>273</v>
      </c>
    </row>
    <row r="1572" spans="1:25">
      <c r="A1572" s="134" t="str">
        <f t="shared" si="24"/>
        <v>ROfa_01.4</v>
      </c>
      <c r="C1572" s="177" t="s">
        <v>36</v>
      </c>
      <c r="D1572" s="178" t="s">
        <v>2</v>
      </c>
      <c r="E1572" s="178" t="s">
        <v>609</v>
      </c>
      <c r="F1572" s="178" t="s">
        <v>610</v>
      </c>
      <c r="G1572" s="178" t="s">
        <v>540</v>
      </c>
      <c r="H1572" s="178" t="s">
        <v>5815</v>
      </c>
      <c r="I1572" s="214" t="s">
        <v>53</v>
      </c>
      <c r="J1572" s="82" t="s">
        <v>4894</v>
      </c>
      <c r="K1572" s="82" t="s">
        <v>4895</v>
      </c>
      <c r="L1572" s="24" t="s">
        <v>273</v>
      </c>
      <c r="M1572" s="25" t="s">
        <v>273</v>
      </c>
      <c r="N1572" s="174" t="s">
        <v>273</v>
      </c>
      <c r="O1572" s="2" t="s">
        <v>273</v>
      </c>
      <c r="P1572" s="2" t="s">
        <v>273</v>
      </c>
      <c r="Q1572" s="2" t="s">
        <v>272</v>
      </c>
      <c r="R1572" s="2" t="s">
        <v>273</v>
      </c>
      <c r="S1572" s="25" t="s">
        <v>273</v>
      </c>
      <c r="T1572" s="215"/>
      <c r="U1572" s="24" t="s">
        <v>273</v>
      </c>
      <c r="V1572" s="2" t="s">
        <v>273</v>
      </c>
      <c r="W1572" s="2" t="s">
        <v>273</v>
      </c>
      <c r="X1572" s="2" t="s">
        <v>273</v>
      </c>
      <c r="Y1572" s="25" t="s">
        <v>273</v>
      </c>
    </row>
    <row r="1573" spans="1:25">
      <c r="A1573" s="134" t="str">
        <f t="shared" si="24"/>
        <v>ROfa_01.4</v>
      </c>
      <c r="C1573" s="177" t="s">
        <v>36</v>
      </c>
      <c r="D1573" s="178" t="s">
        <v>2</v>
      </c>
      <c r="E1573" s="178" t="s">
        <v>609</v>
      </c>
      <c r="F1573" s="178" t="s">
        <v>610</v>
      </c>
      <c r="G1573" s="178" t="s">
        <v>540</v>
      </c>
      <c r="H1573" s="178" t="s">
        <v>5815</v>
      </c>
      <c r="I1573" s="214" t="s">
        <v>53</v>
      </c>
      <c r="J1573" s="82" t="s">
        <v>6313</v>
      </c>
      <c r="K1573" s="82" t="s">
        <v>6314</v>
      </c>
      <c r="L1573" s="24" t="s">
        <v>273</v>
      </c>
      <c r="M1573" s="25" t="s">
        <v>273</v>
      </c>
      <c r="N1573" s="174" t="s">
        <v>273</v>
      </c>
      <c r="O1573" s="2" t="s">
        <v>273</v>
      </c>
      <c r="P1573" s="2" t="s">
        <v>273</v>
      </c>
      <c r="Q1573" s="2" t="s">
        <v>272</v>
      </c>
      <c r="R1573" s="2" t="s">
        <v>273</v>
      </c>
      <c r="S1573" s="25" t="s">
        <v>273</v>
      </c>
      <c r="T1573" s="215"/>
      <c r="U1573" s="24" t="s">
        <v>273</v>
      </c>
      <c r="V1573" s="2" t="s">
        <v>273</v>
      </c>
      <c r="W1573" s="2" t="s">
        <v>273</v>
      </c>
      <c r="X1573" s="2" t="s">
        <v>273</v>
      </c>
      <c r="Y1573" s="25" t="s">
        <v>273</v>
      </c>
    </row>
    <row r="1574" spans="1:25">
      <c r="A1574" s="134" t="str">
        <f t="shared" si="24"/>
        <v>ROfa_01.4</v>
      </c>
      <c r="C1574" s="177" t="s">
        <v>36</v>
      </c>
      <c r="D1574" s="178" t="s">
        <v>2</v>
      </c>
      <c r="E1574" s="178" t="s">
        <v>609</v>
      </c>
      <c r="F1574" s="178" t="s">
        <v>610</v>
      </c>
      <c r="G1574" s="178" t="s">
        <v>540</v>
      </c>
      <c r="H1574" s="178" t="s">
        <v>5815</v>
      </c>
      <c r="I1574" s="214" t="s">
        <v>53</v>
      </c>
      <c r="J1574" s="82" t="s">
        <v>4897</v>
      </c>
      <c r="K1574" s="82" t="s">
        <v>4898</v>
      </c>
      <c r="L1574" s="24" t="s">
        <v>273</v>
      </c>
      <c r="M1574" s="25" t="s">
        <v>273</v>
      </c>
      <c r="N1574" s="174" t="s">
        <v>273</v>
      </c>
      <c r="O1574" s="2" t="s">
        <v>273</v>
      </c>
      <c r="P1574" s="2" t="s">
        <v>273</v>
      </c>
      <c r="Q1574" s="2" t="s">
        <v>272</v>
      </c>
      <c r="R1574" s="2" t="s">
        <v>273</v>
      </c>
      <c r="S1574" s="25" t="s">
        <v>273</v>
      </c>
      <c r="T1574" s="215"/>
      <c r="U1574" s="24" t="s">
        <v>273</v>
      </c>
      <c r="V1574" s="2" t="s">
        <v>273</v>
      </c>
      <c r="W1574" s="2" t="s">
        <v>273</v>
      </c>
      <c r="X1574" s="2" t="s">
        <v>273</v>
      </c>
      <c r="Y1574" s="25" t="s">
        <v>273</v>
      </c>
    </row>
    <row r="1575" spans="1:25">
      <c r="A1575" s="134" t="str">
        <f t="shared" si="24"/>
        <v>ROfa_01.4</v>
      </c>
      <c r="C1575" s="177" t="s">
        <v>36</v>
      </c>
      <c r="D1575" s="178" t="s">
        <v>2</v>
      </c>
      <c r="E1575" s="178" t="s">
        <v>609</v>
      </c>
      <c r="F1575" s="178" t="s">
        <v>610</v>
      </c>
      <c r="G1575" s="178" t="s">
        <v>540</v>
      </c>
      <c r="H1575" s="178" t="s">
        <v>5815</v>
      </c>
      <c r="I1575" s="214" t="s">
        <v>53</v>
      </c>
      <c r="J1575" s="82" t="s">
        <v>4899</v>
      </c>
      <c r="K1575" s="82" t="s">
        <v>4900</v>
      </c>
      <c r="L1575" s="24" t="s">
        <v>272</v>
      </c>
      <c r="M1575" s="25" t="s">
        <v>273</v>
      </c>
      <c r="N1575" s="174" t="s">
        <v>273</v>
      </c>
      <c r="O1575" s="2" t="s">
        <v>273</v>
      </c>
      <c r="P1575" s="2" t="s">
        <v>273</v>
      </c>
      <c r="Q1575" s="2" t="s">
        <v>273</v>
      </c>
      <c r="R1575" s="2" t="s">
        <v>273</v>
      </c>
      <c r="S1575" s="25" t="s">
        <v>273</v>
      </c>
      <c r="T1575" s="215"/>
      <c r="U1575" s="24" t="s">
        <v>273</v>
      </c>
      <c r="V1575" s="2" t="s">
        <v>273</v>
      </c>
      <c r="W1575" s="2" t="s">
        <v>273</v>
      </c>
      <c r="X1575" s="2" t="s">
        <v>273</v>
      </c>
      <c r="Y1575" s="25" t="s">
        <v>273</v>
      </c>
    </row>
    <row r="1576" spans="1:25">
      <c r="A1576" s="134" t="str">
        <f t="shared" si="24"/>
        <v>ROfa_01.4</v>
      </c>
      <c r="C1576" s="177" t="s">
        <v>36</v>
      </c>
      <c r="D1576" s="178" t="s">
        <v>2</v>
      </c>
      <c r="E1576" s="178" t="s">
        <v>609</v>
      </c>
      <c r="F1576" s="178" t="s">
        <v>610</v>
      </c>
      <c r="G1576" s="178" t="s">
        <v>540</v>
      </c>
      <c r="H1576" s="172" t="s">
        <v>5815</v>
      </c>
      <c r="I1576" s="216" t="s">
        <v>53</v>
      </c>
      <c r="J1576" s="82" t="s">
        <v>6315</v>
      </c>
      <c r="K1576" s="82" t="s">
        <v>6316</v>
      </c>
      <c r="L1576" s="24" t="s">
        <v>273</v>
      </c>
      <c r="M1576" s="25" t="s">
        <v>273</v>
      </c>
      <c r="N1576" s="174" t="s">
        <v>273</v>
      </c>
      <c r="O1576" s="2" t="s">
        <v>273</v>
      </c>
      <c r="P1576" s="2" t="s">
        <v>272</v>
      </c>
      <c r="Q1576" s="2" t="s">
        <v>273</v>
      </c>
      <c r="R1576" s="2" t="s">
        <v>272</v>
      </c>
      <c r="S1576" s="25" t="s">
        <v>273</v>
      </c>
      <c r="T1576" s="215"/>
      <c r="U1576" s="24" t="s">
        <v>273</v>
      </c>
      <c r="V1576" s="2" t="s">
        <v>273</v>
      </c>
      <c r="W1576" s="2" t="s">
        <v>273</v>
      </c>
      <c r="X1576" s="2" t="s">
        <v>273</v>
      </c>
      <c r="Y1576" s="25" t="s">
        <v>273</v>
      </c>
    </row>
    <row r="1577" spans="1:25">
      <c r="A1577" s="134" t="str">
        <f t="shared" si="24"/>
        <v>ROfa_01.4</v>
      </c>
      <c r="C1577" s="177" t="s">
        <v>36</v>
      </c>
      <c r="D1577" s="178" t="s">
        <v>2</v>
      </c>
      <c r="E1577" s="178" t="s">
        <v>609</v>
      </c>
      <c r="F1577" s="178" t="s">
        <v>610</v>
      </c>
      <c r="G1577" s="178" t="s">
        <v>540</v>
      </c>
      <c r="H1577" s="178" t="s">
        <v>5815</v>
      </c>
      <c r="I1577" s="214" t="s">
        <v>53</v>
      </c>
      <c r="J1577" s="82" t="s">
        <v>6317</v>
      </c>
      <c r="K1577" s="82" t="s">
        <v>6318</v>
      </c>
      <c r="L1577" s="24" t="s">
        <v>273</v>
      </c>
      <c r="M1577" s="25" t="s">
        <v>273</v>
      </c>
      <c r="N1577" s="174" t="s">
        <v>273</v>
      </c>
      <c r="O1577" s="2" t="s">
        <v>273</v>
      </c>
      <c r="P1577" s="2" t="s">
        <v>273</v>
      </c>
      <c r="Q1577" s="2" t="s">
        <v>272</v>
      </c>
      <c r="R1577" s="2" t="s">
        <v>273</v>
      </c>
      <c r="S1577" s="25" t="s">
        <v>273</v>
      </c>
      <c r="T1577" s="215"/>
      <c r="U1577" s="24" t="s">
        <v>273</v>
      </c>
      <c r="V1577" s="2" t="s">
        <v>273</v>
      </c>
      <c r="W1577" s="2" t="s">
        <v>273</v>
      </c>
      <c r="X1577" s="2" t="s">
        <v>273</v>
      </c>
      <c r="Y1577" s="25" t="s">
        <v>273</v>
      </c>
    </row>
    <row r="1578" spans="1:25">
      <c r="A1578" s="134" t="str">
        <f t="shared" si="24"/>
        <v>ROfa_01.4</v>
      </c>
      <c r="C1578" s="177" t="s">
        <v>36</v>
      </c>
      <c r="D1578" s="178" t="s">
        <v>2</v>
      </c>
      <c r="E1578" s="178" t="s">
        <v>609</v>
      </c>
      <c r="F1578" s="178" t="s">
        <v>610</v>
      </c>
      <c r="G1578" s="178" t="s">
        <v>540</v>
      </c>
      <c r="H1578" s="178" t="s">
        <v>5815</v>
      </c>
      <c r="I1578" s="214" t="s">
        <v>53</v>
      </c>
      <c r="J1578" s="82" t="s">
        <v>4905</v>
      </c>
      <c r="K1578" s="82" t="s">
        <v>6319</v>
      </c>
      <c r="L1578" s="24" t="s">
        <v>273</v>
      </c>
      <c r="M1578" s="25" t="s">
        <v>273</v>
      </c>
      <c r="N1578" s="174" t="s">
        <v>273</v>
      </c>
      <c r="O1578" s="2" t="s">
        <v>273</v>
      </c>
      <c r="P1578" s="2" t="s">
        <v>273</v>
      </c>
      <c r="Q1578" s="2" t="s">
        <v>272</v>
      </c>
      <c r="R1578" s="2" t="s">
        <v>273</v>
      </c>
      <c r="S1578" s="25" t="s">
        <v>273</v>
      </c>
      <c r="T1578" s="215"/>
      <c r="U1578" s="24" t="s">
        <v>273</v>
      </c>
      <c r="V1578" s="2" t="s">
        <v>273</v>
      </c>
      <c r="W1578" s="2" t="s">
        <v>273</v>
      </c>
      <c r="X1578" s="2" t="s">
        <v>273</v>
      </c>
      <c r="Y1578" s="25" t="s">
        <v>273</v>
      </c>
    </row>
    <row r="1579" spans="1:25">
      <c r="A1579" s="134" t="str">
        <f t="shared" si="24"/>
        <v>ROfa_01.4</v>
      </c>
      <c r="C1579" s="177" t="s">
        <v>36</v>
      </c>
      <c r="D1579" s="178" t="s">
        <v>2</v>
      </c>
      <c r="E1579" s="178" t="s">
        <v>609</v>
      </c>
      <c r="F1579" s="178" t="s">
        <v>610</v>
      </c>
      <c r="G1579" s="178" t="s">
        <v>540</v>
      </c>
      <c r="H1579" s="178" t="s">
        <v>5815</v>
      </c>
      <c r="I1579" s="214" t="s">
        <v>53</v>
      </c>
      <c r="J1579" s="82" t="s">
        <v>4907</v>
      </c>
      <c r="K1579" s="82" t="s">
        <v>4908</v>
      </c>
      <c r="L1579" s="24" t="s">
        <v>273</v>
      </c>
      <c r="M1579" s="25" t="s">
        <v>273</v>
      </c>
      <c r="N1579" s="174" t="s">
        <v>273</v>
      </c>
      <c r="O1579" s="2" t="s">
        <v>273</v>
      </c>
      <c r="P1579" s="2" t="s">
        <v>273</v>
      </c>
      <c r="Q1579" s="2" t="s">
        <v>272</v>
      </c>
      <c r="R1579" s="2" t="s">
        <v>273</v>
      </c>
      <c r="S1579" s="25" t="s">
        <v>273</v>
      </c>
      <c r="T1579" s="215"/>
      <c r="U1579" s="24" t="s">
        <v>273</v>
      </c>
      <c r="V1579" s="2" t="s">
        <v>273</v>
      </c>
      <c r="W1579" s="2" t="s">
        <v>273</v>
      </c>
      <c r="X1579" s="2" t="s">
        <v>273</v>
      </c>
      <c r="Y1579" s="25" t="s">
        <v>273</v>
      </c>
    </row>
    <row r="1580" spans="1:25">
      <c r="A1580" s="134" t="str">
        <f t="shared" si="24"/>
        <v>ROfa_01.4</v>
      </c>
      <c r="C1580" s="177" t="s">
        <v>36</v>
      </c>
      <c r="D1580" s="178" t="s">
        <v>2</v>
      </c>
      <c r="E1580" s="178" t="s">
        <v>609</v>
      </c>
      <c r="F1580" s="178" t="s">
        <v>610</v>
      </c>
      <c r="G1580" s="178" t="s">
        <v>540</v>
      </c>
      <c r="H1580" s="178" t="s">
        <v>5815</v>
      </c>
      <c r="I1580" s="214" t="s">
        <v>53</v>
      </c>
      <c r="J1580" s="82" t="s">
        <v>4909</v>
      </c>
      <c r="K1580" s="82" t="s">
        <v>4910</v>
      </c>
      <c r="L1580" s="24" t="s">
        <v>273</v>
      </c>
      <c r="M1580" s="25" t="s">
        <v>273</v>
      </c>
      <c r="N1580" s="174" t="s">
        <v>273</v>
      </c>
      <c r="O1580" s="2" t="s">
        <v>273</v>
      </c>
      <c r="P1580" s="2" t="s">
        <v>273</v>
      </c>
      <c r="Q1580" s="2" t="s">
        <v>272</v>
      </c>
      <c r="R1580" s="2" t="s">
        <v>273</v>
      </c>
      <c r="S1580" s="25" t="s">
        <v>273</v>
      </c>
      <c r="T1580" s="215"/>
      <c r="U1580" s="24" t="s">
        <v>273</v>
      </c>
      <c r="V1580" s="2" t="s">
        <v>273</v>
      </c>
      <c r="W1580" s="2" t="s">
        <v>273</v>
      </c>
      <c r="X1580" s="2" t="s">
        <v>273</v>
      </c>
      <c r="Y1580" s="25" t="s">
        <v>273</v>
      </c>
    </row>
    <row r="1581" spans="1:25">
      <c r="A1581" s="134" t="str">
        <f t="shared" si="24"/>
        <v>ROfa_03.3</v>
      </c>
      <c r="C1581" s="177" t="s">
        <v>36</v>
      </c>
      <c r="D1581" s="178" t="s">
        <v>2</v>
      </c>
      <c r="E1581" s="178" t="s">
        <v>619</v>
      </c>
      <c r="F1581" s="178" t="s">
        <v>620</v>
      </c>
      <c r="G1581" s="178" t="s">
        <v>540</v>
      </c>
      <c r="H1581" s="178" t="s">
        <v>5815</v>
      </c>
      <c r="I1581" s="214" t="s">
        <v>643</v>
      </c>
      <c r="J1581" s="82" t="s">
        <v>6320</v>
      </c>
      <c r="K1581" s="82" t="s">
        <v>6321</v>
      </c>
      <c r="L1581" s="24" t="s">
        <v>273</v>
      </c>
      <c r="M1581" s="25" t="s">
        <v>273</v>
      </c>
      <c r="N1581" s="174" t="s">
        <v>273</v>
      </c>
      <c r="O1581" s="2" t="s">
        <v>273</v>
      </c>
      <c r="P1581" s="2" t="s">
        <v>273</v>
      </c>
      <c r="Q1581" s="2" t="s">
        <v>273</v>
      </c>
      <c r="R1581" s="2" t="s">
        <v>273</v>
      </c>
      <c r="S1581" s="25" t="s">
        <v>273</v>
      </c>
      <c r="T1581" s="215"/>
      <c r="U1581" s="24" t="s">
        <v>273</v>
      </c>
      <c r="V1581" s="2" t="s">
        <v>273</v>
      </c>
      <c r="W1581" s="2" t="s">
        <v>273</v>
      </c>
      <c r="X1581" s="2" t="s">
        <v>273</v>
      </c>
      <c r="Y1581" s="25" t="s">
        <v>273</v>
      </c>
    </row>
    <row r="1582" spans="1:25">
      <c r="A1582" s="134" t="str">
        <f t="shared" si="24"/>
        <v>ROst_02.1</v>
      </c>
      <c r="C1582" s="177" t="s">
        <v>36</v>
      </c>
      <c r="D1582" s="178" t="s">
        <v>3</v>
      </c>
      <c r="E1582" s="178" t="s">
        <v>899</v>
      </c>
      <c r="F1582" s="178" t="s">
        <v>900</v>
      </c>
      <c r="G1582" s="178" t="s">
        <v>540</v>
      </c>
      <c r="H1582" s="178" t="s">
        <v>5815</v>
      </c>
      <c r="I1582" s="214" t="s">
        <v>643</v>
      </c>
      <c r="J1582" s="82" t="s">
        <v>6322</v>
      </c>
      <c r="K1582" s="82" t="s">
        <v>6323</v>
      </c>
      <c r="L1582" s="24" t="s">
        <v>272</v>
      </c>
      <c r="M1582" s="25" t="s">
        <v>272</v>
      </c>
      <c r="N1582" s="174" t="s">
        <v>7</v>
      </c>
      <c r="O1582" s="2" t="s">
        <v>7</v>
      </c>
      <c r="P1582" s="2" t="s">
        <v>7</v>
      </c>
      <c r="Q1582" s="2" t="s">
        <v>7</v>
      </c>
      <c r="R1582" s="2" t="s">
        <v>7</v>
      </c>
      <c r="S1582" s="25" t="s">
        <v>7</v>
      </c>
      <c r="T1582" s="215"/>
      <c r="U1582" s="24" t="s">
        <v>273</v>
      </c>
      <c r="V1582" s="2" t="s">
        <v>273</v>
      </c>
      <c r="W1582" s="2" t="s">
        <v>272</v>
      </c>
      <c r="X1582" s="2" t="s">
        <v>272</v>
      </c>
      <c r="Y1582" s="25" t="s">
        <v>272</v>
      </c>
    </row>
    <row r="1583" spans="1:25">
      <c r="A1583" s="134" t="str">
        <f t="shared" si="24"/>
        <v>ROst_02.2</v>
      </c>
      <c r="C1583" s="177" t="s">
        <v>36</v>
      </c>
      <c r="D1583" s="178" t="s">
        <v>3</v>
      </c>
      <c r="E1583" s="178" t="s">
        <v>627</v>
      </c>
      <c r="F1583" s="178" t="s">
        <v>628</v>
      </c>
      <c r="G1583" s="178" t="s">
        <v>540</v>
      </c>
      <c r="H1583" s="178" t="s">
        <v>5815</v>
      </c>
      <c r="I1583" s="214" t="s">
        <v>54</v>
      </c>
      <c r="J1583" s="82" t="s">
        <v>4989</v>
      </c>
      <c r="K1583" s="82" t="s">
        <v>4999</v>
      </c>
      <c r="L1583" s="24" t="s">
        <v>273</v>
      </c>
      <c r="M1583" s="25" t="s">
        <v>273</v>
      </c>
      <c r="N1583" s="174" t="s">
        <v>273</v>
      </c>
      <c r="O1583" s="2" t="s">
        <v>273</v>
      </c>
      <c r="P1583" s="2" t="s">
        <v>273</v>
      </c>
      <c r="Q1583" s="2" t="s">
        <v>273</v>
      </c>
      <c r="R1583" s="2" t="s">
        <v>273</v>
      </c>
      <c r="S1583" s="25" t="s">
        <v>273</v>
      </c>
      <c r="T1583" s="215"/>
      <c r="U1583" s="24" t="s">
        <v>273</v>
      </c>
      <c r="V1583" s="2" t="s">
        <v>273</v>
      </c>
      <c r="W1583" s="2" t="s">
        <v>273</v>
      </c>
      <c r="X1583" s="2" t="s">
        <v>273</v>
      </c>
      <c r="Y1583" s="25" t="s">
        <v>273</v>
      </c>
    </row>
    <row r="1584" spans="1:25">
      <c r="A1584" s="134" t="str">
        <f t="shared" si="24"/>
        <v>ROst_02.2</v>
      </c>
      <c r="C1584" s="177" t="s">
        <v>36</v>
      </c>
      <c r="D1584" s="178" t="s">
        <v>3</v>
      </c>
      <c r="E1584" s="178" t="s">
        <v>627</v>
      </c>
      <c r="F1584" s="178" t="s">
        <v>628</v>
      </c>
      <c r="G1584" s="178" t="s">
        <v>540</v>
      </c>
      <c r="H1584" s="172" t="s">
        <v>5815</v>
      </c>
      <c r="I1584" s="216" t="s">
        <v>54</v>
      </c>
      <c r="J1584" s="82" t="s">
        <v>4993</v>
      </c>
      <c r="K1584" s="82" t="s">
        <v>5000</v>
      </c>
      <c r="L1584" s="24" t="s">
        <v>272</v>
      </c>
      <c r="M1584" s="25" t="s">
        <v>272</v>
      </c>
      <c r="N1584" s="174" t="s">
        <v>7</v>
      </c>
      <c r="O1584" s="2" t="s">
        <v>7</v>
      </c>
      <c r="P1584" s="2" t="s">
        <v>7</v>
      </c>
      <c r="Q1584" s="2" t="s">
        <v>7</v>
      </c>
      <c r="R1584" s="2" t="s">
        <v>7</v>
      </c>
      <c r="S1584" s="25" t="s">
        <v>7</v>
      </c>
      <c r="T1584" s="215"/>
      <c r="U1584" s="24" t="s">
        <v>273</v>
      </c>
      <c r="V1584" s="2" t="s">
        <v>273</v>
      </c>
      <c r="W1584" s="2" t="s">
        <v>273</v>
      </c>
      <c r="X1584" s="2" t="s">
        <v>273</v>
      </c>
      <c r="Y1584" s="25" t="s">
        <v>273</v>
      </c>
    </row>
    <row r="1585" spans="1:25">
      <c r="A1585" s="134" t="str">
        <f t="shared" si="24"/>
        <v>ROst_02.2</v>
      </c>
      <c r="C1585" s="177" t="s">
        <v>36</v>
      </c>
      <c r="D1585" s="178" t="s">
        <v>3</v>
      </c>
      <c r="E1585" s="178" t="s">
        <v>627</v>
      </c>
      <c r="F1585" s="178" t="s">
        <v>628</v>
      </c>
      <c r="G1585" s="178" t="s">
        <v>540</v>
      </c>
      <c r="H1585" s="178" t="s">
        <v>5815</v>
      </c>
      <c r="I1585" s="214" t="s">
        <v>54</v>
      </c>
      <c r="J1585" s="82" t="s">
        <v>5002</v>
      </c>
      <c r="K1585" s="82" t="s">
        <v>6324</v>
      </c>
      <c r="L1585" s="24" t="s">
        <v>273</v>
      </c>
      <c r="M1585" s="25" t="s">
        <v>273</v>
      </c>
      <c r="N1585" s="174" t="s">
        <v>273</v>
      </c>
      <c r="O1585" s="2" t="s">
        <v>273</v>
      </c>
      <c r="P1585" s="2" t="s">
        <v>273</v>
      </c>
      <c r="Q1585" s="2" t="s">
        <v>273</v>
      </c>
      <c r="R1585" s="2" t="s">
        <v>273</v>
      </c>
      <c r="S1585" s="25" t="s">
        <v>273</v>
      </c>
      <c r="T1585" s="215"/>
      <c r="U1585" s="24" t="s">
        <v>273</v>
      </c>
      <c r="V1585" s="2" t="s">
        <v>273</v>
      </c>
      <c r="W1585" s="2" t="s">
        <v>273</v>
      </c>
      <c r="X1585" s="2" t="s">
        <v>273</v>
      </c>
      <c r="Y1585" s="25" t="s">
        <v>273</v>
      </c>
    </row>
    <row r="1586" spans="1:25">
      <c r="A1586" s="134" t="str">
        <f t="shared" si="24"/>
        <v>ROst_02.2</v>
      </c>
      <c r="C1586" s="177" t="s">
        <v>36</v>
      </c>
      <c r="D1586" s="178" t="s">
        <v>3</v>
      </c>
      <c r="E1586" s="178" t="s">
        <v>627</v>
      </c>
      <c r="F1586" s="178" t="s">
        <v>628</v>
      </c>
      <c r="G1586" s="178" t="s">
        <v>540</v>
      </c>
      <c r="H1586" s="178" t="s">
        <v>5815</v>
      </c>
      <c r="I1586" s="214" t="s">
        <v>54</v>
      </c>
      <c r="J1586" s="82" t="s">
        <v>4997</v>
      </c>
      <c r="K1586" s="82" t="s">
        <v>6325</v>
      </c>
      <c r="L1586" s="24" t="s">
        <v>273</v>
      </c>
      <c r="M1586" s="25" t="s">
        <v>273</v>
      </c>
      <c r="N1586" s="174" t="s">
        <v>273</v>
      </c>
      <c r="O1586" s="2" t="s">
        <v>273</v>
      </c>
      <c r="P1586" s="2" t="s">
        <v>273</v>
      </c>
      <c r="Q1586" s="2" t="s">
        <v>273</v>
      </c>
      <c r="R1586" s="2" t="s">
        <v>272</v>
      </c>
      <c r="S1586" s="25" t="s">
        <v>273</v>
      </c>
      <c r="T1586" s="215"/>
      <c r="U1586" s="24" t="s">
        <v>273</v>
      </c>
      <c r="V1586" s="2" t="s">
        <v>273</v>
      </c>
      <c r="W1586" s="2" t="s">
        <v>273</v>
      </c>
      <c r="X1586" s="2" t="s">
        <v>273</v>
      </c>
      <c r="Y1586" s="25" t="s">
        <v>273</v>
      </c>
    </row>
    <row r="1587" spans="1:25">
      <c r="A1587" s="134" t="str">
        <f t="shared" si="24"/>
        <v>ROst_02.2</v>
      </c>
      <c r="C1587" s="177" t="s">
        <v>36</v>
      </c>
      <c r="D1587" s="178" t="s">
        <v>3</v>
      </c>
      <c r="E1587" s="178" t="s">
        <v>627</v>
      </c>
      <c r="F1587" s="178" t="s">
        <v>628</v>
      </c>
      <c r="G1587" s="178" t="s">
        <v>540</v>
      </c>
      <c r="H1587" s="178" t="s">
        <v>5815</v>
      </c>
      <c r="I1587" s="214" t="s">
        <v>54</v>
      </c>
      <c r="J1587" s="82" t="s">
        <v>4997</v>
      </c>
      <c r="K1587" s="82" t="s">
        <v>6326</v>
      </c>
      <c r="L1587" s="24" t="s">
        <v>272</v>
      </c>
      <c r="M1587" s="25" t="s">
        <v>273</v>
      </c>
      <c r="N1587" s="174" t="s">
        <v>273</v>
      </c>
      <c r="O1587" s="2" t="s">
        <v>273</v>
      </c>
      <c r="P1587" s="2" t="s">
        <v>273</v>
      </c>
      <c r="Q1587" s="2" t="s">
        <v>273</v>
      </c>
      <c r="R1587" s="2" t="s">
        <v>272</v>
      </c>
      <c r="S1587" s="25" t="s">
        <v>273</v>
      </c>
      <c r="T1587" s="215"/>
      <c r="U1587" s="24" t="s">
        <v>273</v>
      </c>
      <c r="V1587" s="2" t="s">
        <v>273</v>
      </c>
      <c r="W1587" s="2" t="s">
        <v>273</v>
      </c>
      <c r="X1587" s="2" t="s">
        <v>273</v>
      </c>
      <c r="Y1587" s="25" t="s">
        <v>273</v>
      </c>
    </row>
    <row r="1588" spans="1:25">
      <c r="A1588" s="134" t="str">
        <f t="shared" si="24"/>
        <v>ROst_02.3</v>
      </c>
      <c r="C1588" s="177" t="s">
        <v>36</v>
      </c>
      <c r="D1588" s="178" t="s">
        <v>3</v>
      </c>
      <c r="E1588" s="178" t="s">
        <v>629</v>
      </c>
      <c r="F1588" s="178" t="s">
        <v>630</v>
      </c>
      <c r="G1588" s="178" t="s">
        <v>540</v>
      </c>
      <c r="H1588" s="178" t="s">
        <v>5815</v>
      </c>
      <c r="I1588" s="214" t="s">
        <v>643</v>
      </c>
      <c r="J1588" s="82" t="s">
        <v>5007</v>
      </c>
      <c r="K1588" s="82" t="s">
        <v>5008</v>
      </c>
      <c r="L1588" s="24" t="s">
        <v>273</v>
      </c>
      <c r="M1588" s="25" t="s">
        <v>273</v>
      </c>
      <c r="N1588" s="174" t="s">
        <v>273</v>
      </c>
      <c r="O1588" s="2" t="s">
        <v>273</v>
      </c>
      <c r="P1588" s="2" t="s">
        <v>273</v>
      </c>
      <c r="Q1588" s="2" t="s">
        <v>272</v>
      </c>
      <c r="R1588" s="2" t="s">
        <v>272</v>
      </c>
      <c r="S1588" s="25" t="s">
        <v>273</v>
      </c>
      <c r="T1588" s="215"/>
      <c r="U1588" s="24" t="s">
        <v>273</v>
      </c>
      <c r="V1588" s="2" t="s">
        <v>273</v>
      </c>
      <c r="W1588" s="2" t="s">
        <v>273</v>
      </c>
      <c r="X1588" s="2" t="s">
        <v>273</v>
      </c>
      <c r="Y1588" s="25" t="s">
        <v>273</v>
      </c>
    </row>
    <row r="1589" spans="1:25">
      <c r="A1589" s="134" t="str">
        <f t="shared" si="24"/>
        <v>ROst_02.5</v>
      </c>
      <c r="C1589" s="177" t="s">
        <v>36</v>
      </c>
      <c r="D1589" s="178" t="s">
        <v>3</v>
      </c>
      <c r="E1589" s="178" t="s">
        <v>633</v>
      </c>
      <c r="F1589" s="178" t="s">
        <v>634</v>
      </c>
      <c r="G1589" s="178" t="s">
        <v>540</v>
      </c>
      <c r="H1589" s="178" t="s">
        <v>5815</v>
      </c>
      <c r="I1589" s="214" t="s">
        <v>643</v>
      </c>
      <c r="J1589" s="82" t="s">
        <v>4995</v>
      </c>
      <c r="K1589" s="82" t="s">
        <v>5012</v>
      </c>
      <c r="L1589" s="24" t="s">
        <v>273</v>
      </c>
      <c r="M1589" s="25" t="s">
        <v>273</v>
      </c>
      <c r="N1589" s="174" t="s">
        <v>273</v>
      </c>
      <c r="O1589" s="2" t="s">
        <v>273</v>
      </c>
      <c r="P1589" s="2" t="s">
        <v>273</v>
      </c>
      <c r="Q1589" s="2" t="s">
        <v>273</v>
      </c>
      <c r="R1589" s="2" t="s">
        <v>273</v>
      </c>
      <c r="S1589" s="25" t="s">
        <v>273</v>
      </c>
      <c r="T1589" s="215"/>
      <c r="U1589" s="24" t="s">
        <v>273</v>
      </c>
      <c r="V1589" s="2" t="s">
        <v>273</v>
      </c>
      <c r="W1589" s="2" t="s">
        <v>273</v>
      </c>
      <c r="X1589" s="2" t="s">
        <v>273</v>
      </c>
      <c r="Y1589" s="25" t="s">
        <v>273</v>
      </c>
    </row>
    <row r="1590" spans="1:25">
      <c r="A1590" s="134" t="str">
        <f t="shared" si="24"/>
        <v>ROst_02.5</v>
      </c>
      <c r="C1590" s="177" t="s">
        <v>36</v>
      </c>
      <c r="D1590" s="178" t="s">
        <v>3</v>
      </c>
      <c r="E1590" s="178" t="s">
        <v>633</v>
      </c>
      <c r="F1590" s="178" t="s">
        <v>634</v>
      </c>
      <c r="G1590" s="178" t="s">
        <v>540</v>
      </c>
      <c r="H1590" s="178" t="s">
        <v>5815</v>
      </c>
      <c r="I1590" s="214" t="s">
        <v>643</v>
      </c>
      <c r="J1590" s="82" t="s">
        <v>5011</v>
      </c>
      <c r="K1590" s="82" t="s">
        <v>5013</v>
      </c>
      <c r="L1590" s="24" t="s">
        <v>273</v>
      </c>
      <c r="M1590" s="25" t="s">
        <v>273</v>
      </c>
      <c r="N1590" s="174" t="s">
        <v>273</v>
      </c>
      <c r="O1590" s="2" t="s">
        <v>273</v>
      </c>
      <c r="P1590" s="2" t="s">
        <v>273</v>
      </c>
      <c r="Q1590" s="2" t="s">
        <v>273</v>
      </c>
      <c r="R1590" s="2" t="s">
        <v>273</v>
      </c>
      <c r="S1590" s="25" t="s">
        <v>273</v>
      </c>
      <c r="T1590" s="215"/>
      <c r="U1590" s="24" t="s">
        <v>273</v>
      </c>
      <c r="V1590" s="2" t="s">
        <v>273</v>
      </c>
      <c r="W1590" s="2" t="s">
        <v>273</v>
      </c>
      <c r="X1590" s="2" t="s">
        <v>273</v>
      </c>
      <c r="Y1590" s="25" t="s">
        <v>273</v>
      </c>
    </row>
    <row r="1591" spans="1:25">
      <c r="A1591" s="134" t="str">
        <f t="shared" si="24"/>
        <v>ROst_02.5</v>
      </c>
      <c r="C1591" s="177" t="s">
        <v>36</v>
      </c>
      <c r="D1591" s="178" t="s">
        <v>3</v>
      </c>
      <c r="E1591" s="178" t="s">
        <v>633</v>
      </c>
      <c r="F1591" s="178" t="s">
        <v>634</v>
      </c>
      <c r="G1591" s="178" t="s">
        <v>540</v>
      </c>
      <c r="H1591" s="178" t="s">
        <v>5815</v>
      </c>
      <c r="I1591" s="214" t="s">
        <v>643</v>
      </c>
      <c r="J1591" s="82" t="s">
        <v>4989</v>
      </c>
      <c r="K1591" s="82" t="s">
        <v>5014</v>
      </c>
      <c r="L1591" s="24" t="s">
        <v>273</v>
      </c>
      <c r="M1591" s="25" t="s">
        <v>273</v>
      </c>
      <c r="N1591" s="174" t="s">
        <v>273</v>
      </c>
      <c r="O1591" s="2" t="s">
        <v>273</v>
      </c>
      <c r="P1591" s="2" t="s">
        <v>272</v>
      </c>
      <c r="Q1591" s="2" t="s">
        <v>272</v>
      </c>
      <c r="R1591" s="2" t="s">
        <v>272</v>
      </c>
      <c r="S1591" s="25" t="s">
        <v>273</v>
      </c>
      <c r="T1591" s="215"/>
      <c r="U1591" s="24" t="s">
        <v>273</v>
      </c>
      <c r="V1591" s="2" t="s">
        <v>273</v>
      </c>
      <c r="W1591" s="2" t="s">
        <v>272</v>
      </c>
      <c r="X1591" s="2" t="s">
        <v>273</v>
      </c>
      <c r="Y1591" s="25" t="s">
        <v>273</v>
      </c>
    </row>
    <row r="1592" spans="1:25">
      <c r="A1592" s="134" t="str">
        <f t="shared" si="24"/>
        <v>RSbu_02.1</v>
      </c>
      <c r="C1592" s="177" t="s">
        <v>37</v>
      </c>
      <c r="D1592" s="178" t="s">
        <v>1</v>
      </c>
      <c r="E1592" s="178" t="s">
        <v>538</v>
      </c>
      <c r="F1592" s="178" t="s">
        <v>539</v>
      </c>
      <c r="G1592" s="178" t="s">
        <v>540</v>
      </c>
      <c r="H1592" s="172" t="s">
        <v>5815</v>
      </c>
      <c r="I1592" s="216" t="s">
        <v>643</v>
      </c>
      <c r="J1592" s="82" t="s">
        <v>5041</v>
      </c>
      <c r="K1592" s="82" t="s">
        <v>5042</v>
      </c>
      <c r="L1592" s="24" t="s">
        <v>273</v>
      </c>
      <c r="M1592" s="25" t="s">
        <v>273</v>
      </c>
      <c r="N1592" s="174" t="s">
        <v>273</v>
      </c>
      <c r="O1592" s="2" t="s">
        <v>273</v>
      </c>
      <c r="P1592" s="2" t="s">
        <v>273</v>
      </c>
      <c r="Q1592" s="2" t="s">
        <v>272</v>
      </c>
      <c r="R1592" s="2" t="s">
        <v>272</v>
      </c>
      <c r="S1592" s="25" t="s">
        <v>273</v>
      </c>
      <c r="T1592" s="215"/>
      <c r="U1592" s="24" t="s">
        <v>273</v>
      </c>
      <c r="V1592" s="2" t="s">
        <v>273</v>
      </c>
      <c r="W1592" s="2" t="s">
        <v>273</v>
      </c>
      <c r="X1592" s="2" t="s">
        <v>273</v>
      </c>
      <c r="Y1592" s="25" t="s">
        <v>273</v>
      </c>
    </row>
    <row r="1593" spans="1:25">
      <c r="A1593" s="134" t="str">
        <f t="shared" si="24"/>
        <v>RSbu_03.1</v>
      </c>
      <c r="C1593" s="177" t="s">
        <v>37</v>
      </c>
      <c r="D1593" s="178" t="s">
        <v>1</v>
      </c>
      <c r="E1593" s="178" t="s">
        <v>541</v>
      </c>
      <c r="F1593" s="178" t="s">
        <v>542</v>
      </c>
      <c r="G1593" s="178" t="s">
        <v>540</v>
      </c>
      <c r="H1593" s="178" t="s">
        <v>5815</v>
      </c>
      <c r="I1593" s="214" t="s">
        <v>643</v>
      </c>
      <c r="J1593" s="82" t="s">
        <v>5047</v>
      </c>
      <c r="K1593" s="82" t="s">
        <v>6327</v>
      </c>
      <c r="L1593" s="24" t="s">
        <v>272</v>
      </c>
      <c r="M1593" s="25" t="s">
        <v>272</v>
      </c>
      <c r="N1593" s="174" t="s">
        <v>7</v>
      </c>
      <c r="O1593" s="2" t="s">
        <v>7</v>
      </c>
      <c r="P1593" s="2" t="s">
        <v>7</v>
      </c>
      <c r="Q1593" s="2" t="s">
        <v>7</v>
      </c>
      <c r="R1593" s="2" t="s">
        <v>7</v>
      </c>
      <c r="S1593" s="25" t="s">
        <v>7</v>
      </c>
      <c r="T1593" s="215"/>
      <c r="U1593" s="24" t="s">
        <v>272</v>
      </c>
      <c r="V1593" s="2" t="s">
        <v>273</v>
      </c>
      <c r="W1593" s="2" t="s">
        <v>272</v>
      </c>
      <c r="X1593" s="2" t="s">
        <v>272</v>
      </c>
      <c r="Y1593" s="25" t="s">
        <v>273</v>
      </c>
    </row>
    <row r="1594" spans="1:25">
      <c r="A1594" s="134" t="str">
        <f t="shared" si="24"/>
        <v>RSbu_04.1</v>
      </c>
      <c r="C1594" s="177" t="s">
        <v>37</v>
      </c>
      <c r="D1594" s="178" t="s">
        <v>1</v>
      </c>
      <c r="E1594" s="178" t="s">
        <v>543</v>
      </c>
      <c r="F1594" s="178" t="s">
        <v>544</v>
      </c>
      <c r="G1594" s="178" t="s">
        <v>540</v>
      </c>
      <c r="H1594" s="178" t="s">
        <v>5815</v>
      </c>
      <c r="I1594" s="214" t="s">
        <v>643</v>
      </c>
      <c r="J1594" s="82" t="s">
        <v>47</v>
      </c>
      <c r="K1594" s="82" t="s">
        <v>47</v>
      </c>
      <c r="L1594" s="24" t="s">
        <v>272</v>
      </c>
      <c r="M1594" s="25" t="s">
        <v>272</v>
      </c>
      <c r="N1594" s="174" t="s">
        <v>7</v>
      </c>
      <c r="O1594" s="2" t="s">
        <v>7</v>
      </c>
      <c r="P1594" s="2" t="s">
        <v>7</v>
      </c>
      <c r="Q1594" s="2" t="s">
        <v>7</v>
      </c>
      <c r="R1594" s="2" t="s">
        <v>7</v>
      </c>
      <c r="S1594" s="25" t="s">
        <v>7</v>
      </c>
      <c r="T1594" s="215"/>
      <c r="U1594" s="24" t="s">
        <v>272</v>
      </c>
      <c r="V1594" s="2" t="s">
        <v>272</v>
      </c>
      <c r="W1594" s="2" t="s">
        <v>272</v>
      </c>
      <c r="X1594" s="2" t="s">
        <v>272</v>
      </c>
      <c r="Y1594" s="25" t="s">
        <v>272</v>
      </c>
    </row>
    <row r="1595" spans="1:25">
      <c r="A1595" s="134" t="str">
        <f t="shared" si="24"/>
        <v>RSbu_04.2</v>
      </c>
      <c r="C1595" s="177" t="s">
        <v>37</v>
      </c>
      <c r="D1595" s="178" t="s">
        <v>1</v>
      </c>
      <c r="E1595" s="178" t="s">
        <v>545</v>
      </c>
      <c r="F1595" s="178" t="s">
        <v>546</v>
      </c>
      <c r="G1595" s="178" t="s">
        <v>540</v>
      </c>
      <c r="H1595" s="178" t="s">
        <v>5815</v>
      </c>
      <c r="I1595" s="214" t="s">
        <v>643</v>
      </c>
      <c r="J1595" s="82" t="s">
        <v>5047</v>
      </c>
      <c r="K1595" s="82" t="s">
        <v>6327</v>
      </c>
      <c r="L1595" s="24" t="s">
        <v>272</v>
      </c>
      <c r="M1595" s="25" t="s">
        <v>272</v>
      </c>
      <c r="N1595" s="174" t="s">
        <v>7</v>
      </c>
      <c r="O1595" s="2" t="s">
        <v>7</v>
      </c>
      <c r="P1595" s="2" t="s">
        <v>7</v>
      </c>
      <c r="Q1595" s="2" t="s">
        <v>7</v>
      </c>
      <c r="R1595" s="2" t="s">
        <v>7</v>
      </c>
      <c r="S1595" s="25" t="s">
        <v>7</v>
      </c>
      <c r="T1595" s="215"/>
      <c r="U1595" s="24" t="s">
        <v>272</v>
      </c>
      <c r="V1595" s="2" t="s">
        <v>273</v>
      </c>
      <c r="W1595" s="2" t="s">
        <v>272</v>
      </c>
      <c r="X1595" s="2" t="s">
        <v>272</v>
      </c>
      <c r="Y1595" s="25" t="s">
        <v>273</v>
      </c>
    </row>
    <row r="1596" spans="1:25">
      <c r="A1596" s="134" t="str">
        <f t="shared" si="24"/>
        <v>RSbu_05.1</v>
      </c>
      <c r="C1596" s="177" t="s">
        <v>37</v>
      </c>
      <c r="D1596" s="178" t="s">
        <v>1</v>
      </c>
      <c r="E1596" s="178" t="s">
        <v>547</v>
      </c>
      <c r="F1596" s="178" t="s">
        <v>548</v>
      </c>
      <c r="G1596" s="178" t="s">
        <v>540</v>
      </c>
      <c r="H1596" s="178" t="s">
        <v>5815</v>
      </c>
      <c r="I1596" s="214" t="s">
        <v>643</v>
      </c>
      <c r="J1596" s="82" t="s">
        <v>47</v>
      </c>
      <c r="K1596" s="82" t="s">
        <v>47</v>
      </c>
      <c r="L1596" s="24" t="s">
        <v>272</v>
      </c>
      <c r="M1596" s="25" t="s">
        <v>272</v>
      </c>
      <c r="N1596" s="174" t="s">
        <v>7</v>
      </c>
      <c r="O1596" s="2" t="s">
        <v>7</v>
      </c>
      <c r="P1596" s="2" t="s">
        <v>7</v>
      </c>
      <c r="Q1596" s="2" t="s">
        <v>7</v>
      </c>
      <c r="R1596" s="2" t="s">
        <v>7</v>
      </c>
      <c r="S1596" s="25" t="s">
        <v>7</v>
      </c>
      <c r="T1596" s="215"/>
      <c r="U1596" s="24" t="s">
        <v>272</v>
      </c>
      <c r="V1596" s="2" t="s">
        <v>272</v>
      </c>
      <c r="W1596" s="2" t="s">
        <v>272</v>
      </c>
      <c r="X1596" s="2" t="s">
        <v>272</v>
      </c>
      <c r="Y1596" s="25" t="s">
        <v>272</v>
      </c>
    </row>
    <row r="1597" spans="1:25">
      <c r="A1597" s="134" t="str">
        <f t="shared" si="24"/>
        <v>RSbu_06.1</v>
      </c>
      <c r="C1597" s="177" t="s">
        <v>37</v>
      </c>
      <c r="D1597" s="178" t="s">
        <v>1</v>
      </c>
      <c r="E1597" s="178" t="s">
        <v>553</v>
      </c>
      <c r="F1597" s="178" t="s">
        <v>554</v>
      </c>
      <c r="G1597" s="178" t="s">
        <v>540</v>
      </c>
      <c r="H1597" s="178" t="s">
        <v>5815</v>
      </c>
      <c r="I1597" s="214" t="s">
        <v>643</v>
      </c>
      <c r="J1597" s="82" t="s">
        <v>5051</v>
      </c>
      <c r="K1597" s="82" t="s">
        <v>5052</v>
      </c>
      <c r="L1597" s="24" t="s">
        <v>272</v>
      </c>
      <c r="M1597" s="25" t="s">
        <v>273</v>
      </c>
      <c r="N1597" s="174" t="s">
        <v>273</v>
      </c>
      <c r="O1597" s="2" t="s">
        <v>273</v>
      </c>
      <c r="P1597" s="2" t="s">
        <v>273</v>
      </c>
      <c r="Q1597" s="2" t="s">
        <v>272</v>
      </c>
      <c r="R1597" s="2" t="s">
        <v>272</v>
      </c>
      <c r="S1597" s="25" t="s">
        <v>273</v>
      </c>
      <c r="T1597" s="215"/>
      <c r="U1597" s="24" t="s">
        <v>273</v>
      </c>
      <c r="V1597" s="2" t="s">
        <v>273</v>
      </c>
      <c r="W1597" s="2" t="s">
        <v>273</v>
      </c>
      <c r="X1597" s="2" t="s">
        <v>273</v>
      </c>
      <c r="Y1597" s="25" t="s">
        <v>273</v>
      </c>
    </row>
    <row r="1598" spans="1:25">
      <c r="A1598" s="134" t="str">
        <f t="shared" si="24"/>
        <v>RSbu_06.1</v>
      </c>
      <c r="C1598" s="177" t="s">
        <v>37</v>
      </c>
      <c r="D1598" s="178" t="s">
        <v>1</v>
      </c>
      <c r="E1598" s="178" t="s">
        <v>553</v>
      </c>
      <c r="F1598" s="178" t="s">
        <v>554</v>
      </c>
      <c r="G1598" s="178" t="s">
        <v>540</v>
      </c>
      <c r="H1598" s="178" t="s">
        <v>5815</v>
      </c>
      <c r="I1598" s="214" t="s">
        <v>643</v>
      </c>
      <c r="J1598" s="82" t="s">
        <v>5047</v>
      </c>
      <c r="K1598" s="82" t="s">
        <v>6327</v>
      </c>
      <c r="L1598" s="24" t="s">
        <v>272</v>
      </c>
      <c r="M1598" s="25" t="s">
        <v>273</v>
      </c>
      <c r="N1598" s="174" t="s">
        <v>272</v>
      </c>
      <c r="O1598" s="2" t="s">
        <v>273</v>
      </c>
      <c r="P1598" s="2" t="s">
        <v>273</v>
      </c>
      <c r="Q1598" s="2" t="s">
        <v>273</v>
      </c>
      <c r="R1598" s="2" t="s">
        <v>273</v>
      </c>
      <c r="S1598" s="25" t="s">
        <v>273</v>
      </c>
      <c r="T1598" s="215"/>
      <c r="U1598" s="24" t="s">
        <v>272</v>
      </c>
      <c r="V1598" s="2" t="s">
        <v>273</v>
      </c>
      <c r="W1598" s="2" t="s">
        <v>273</v>
      </c>
      <c r="X1598" s="2" t="s">
        <v>273</v>
      </c>
      <c r="Y1598" s="25" t="s">
        <v>273</v>
      </c>
    </row>
    <row r="1599" spans="1:25">
      <c r="A1599" s="134" t="str">
        <f t="shared" si="24"/>
        <v>RSbu_06.2</v>
      </c>
      <c r="C1599" s="177" t="s">
        <v>37</v>
      </c>
      <c r="D1599" s="178" t="s">
        <v>1</v>
      </c>
      <c r="E1599" s="178" t="s">
        <v>555</v>
      </c>
      <c r="F1599" s="178" t="s">
        <v>556</v>
      </c>
      <c r="G1599" s="178" t="s">
        <v>540</v>
      </c>
      <c r="H1599" s="178" t="s">
        <v>5815</v>
      </c>
      <c r="I1599" s="214" t="s">
        <v>643</v>
      </c>
      <c r="J1599" s="82" t="s">
        <v>5030</v>
      </c>
      <c r="K1599" s="82" t="s">
        <v>6328</v>
      </c>
      <c r="L1599" s="24" t="s">
        <v>273</v>
      </c>
      <c r="M1599" s="25" t="s">
        <v>273</v>
      </c>
      <c r="N1599" s="174" t="s">
        <v>273</v>
      </c>
      <c r="O1599" s="2" t="s">
        <v>273</v>
      </c>
      <c r="P1599" s="2" t="s">
        <v>273</v>
      </c>
      <c r="Q1599" s="2" t="s">
        <v>272</v>
      </c>
      <c r="R1599" s="2" t="s">
        <v>272</v>
      </c>
      <c r="S1599" s="25" t="s">
        <v>273</v>
      </c>
      <c r="T1599" s="215" t="s">
        <v>6329</v>
      </c>
      <c r="U1599" s="24" t="s">
        <v>273</v>
      </c>
      <c r="V1599" s="2" t="s">
        <v>273</v>
      </c>
      <c r="W1599" s="2" t="s">
        <v>273</v>
      </c>
      <c r="X1599" s="2" t="s">
        <v>273</v>
      </c>
      <c r="Y1599" s="25" t="s">
        <v>273</v>
      </c>
    </row>
    <row r="1600" spans="1:25">
      <c r="A1600" s="134" t="str">
        <f t="shared" si="24"/>
        <v>RSbu_07.1</v>
      </c>
      <c r="C1600" s="177" t="s">
        <v>37</v>
      </c>
      <c r="D1600" s="178" t="s">
        <v>1</v>
      </c>
      <c r="E1600" s="178" t="s">
        <v>561</v>
      </c>
      <c r="F1600" s="178" t="s">
        <v>562</v>
      </c>
      <c r="G1600" s="178" t="s">
        <v>533</v>
      </c>
      <c r="H1600" s="172" t="s">
        <v>5815</v>
      </c>
      <c r="I1600" s="216" t="s">
        <v>53</v>
      </c>
      <c r="J1600" s="82" t="s">
        <v>5055</v>
      </c>
      <c r="K1600" s="82" t="s">
        <v>6330</v>
      </c>
      <c r="L1600" s="24" t="s">
        <v>273</v>
      </c>
      <c r="M1600" s="25" t="s">
        <v>273</v>
      </c>
      <c r="N1600" s="174" t="s">
        <v>273</v>
      </c>
      <c r="O1600" s="2" t="s">
        <v>273</v>
      </c>
      <c r="P1600" s="2" t="s">
        <v>272</v>
      </c>
      <c r="Q1600" s="2" t="s">
        <v>272</v>
      </c>
      <c r="R1600" s="2" t="s">
        <v>272</v>
      </c>
      <c r="S1600" s="25" t="s">
        <v>273</v>
      </c>
      <c r="T1600" s="215"/>
      <c r="U1600" s="24" t="s">
        <v>7</v>
      </c>
      <c r="V1600" s="2" t="s">
        <v>7</v>
      </c>
      <c r="W1600" s="2" t="s">
        <v>7</v>
      </c>
      <c r="X1600" s="2" t="s">
        <v>7</v>
      </c>
      <c r="Y1600" s="25" t="s">
        <v>7</v>
      </c>
    </row>
    <row r="1601" spans="1:25">
      <c r="A1601" s="134" t="str">
        <f t="shared" si="24"/>
        <v>RSbu_07.1</v>
      </c>
      <c r="C1601" s="177" t="s">
        <v>37</v>
      </c>
      <c r="D1601" s="178" t="s">
        <v>1</v>
      </c>
      <c r="E1601" s="178" t="s">
        <v>561</v>
      </c>
      <c r="F1601" s="178" t="s">
        <v>562</v>
      </c>
      <c r="G1601" s="178" t="s">
        <v>533</v>
      </c>
      <c r="H1601" s="178" t="s">
        <v>5815</v>
      </c>
      <c r="I1601" s="214" t="s">
        <v>53</v>
      </c>
      <c r="J1601" s="82" t="s">
        <v>5057</v>
      </c>
      <c r="K1601" s="82" t="s">
        <v>6331</v>
      </c>
      <c r="L1601" s="24" t="s">
        <v>273</v>
      </c>
      <c r="M1601" s="25" t="s">
        <v>273</v>
      </c>
      <c r="N1601" s="174" t="s">
        <v>273</v>
      </c>
      <c r="O1601" s="2" t="s">
        <v>273</v>
      </c>
      <c r="P1601" s="2" t="s">
        <v>272</v>
      </c>
      <c r="Q1601" s="2" t="s">
        <v>272</v>
      </c>
      <c r="R1601" s="2" t="s">
        <v>272</v>
      </c>
      <c r="S1601" s="25" t="s">
        <v>273</v>
      </c>
      <c r="T1601" s="215"/>
      <c r="U1601" s="24" t="s">
        <v>7</v>
      </c>
      <c r="V1601" s="2" t="s">
        <v>7</v>
      </c>
      <c r="W1601" s="2" t="s">
        <v>7</v>
      </c>
      <c r="X1601" s="2" t="s">
        <v>7</v>
      </c>
      <c r="Y1601" s="25" t="s">
        <v>7</v>
      </c>
    </row>
    <row r="1602" spans="1:25">
      <c r="A1602" s="134" t="str">
        <f t="shared" si="24"/>
        <v>RSbu_07.1</v>
      </c>
      <c r="C1602" s="177" t="s">
        <v>37</v>
      </c>
      <c r="D1602" s="178" t="s">
        <v>1</v>
      </c>
      <c r="E1602" s="178" t="s">
        <v>561</v>
      </c>
      <c r="F1602" s="178" t="s">
        <v>562</v>
      </c>
      <c r="G1602" s="178" t="s">
        <v>533</v>
      </c>
      <c r="H1602" s="178" t="s">
        <v>5815</v>
      </c>
      <c r="I1602" s="214" t="s">
        <v>53</v>
      </c>
      <c r="J1602" s="82" t="s">
        <v>5055</v>
      </c>
      <c r="K1602" s="82" t="s">
        <v>5056</v>
      </c>
      <c r="L1602" s="24" t="s">
        <v>273</v>
      </c>
      <c r="M1602" s="25" t="s">
        <v>273</v>
      </c>
      <c r="N1602" s="174" t="s">
        <v>273</v>
      </c>
      <c r="O1602" s="2" t="s">
        <v>273</v>
      </c>
      <c r="P1602" s="2" t="s">
        <v>272</v>
      </c>
      <c r="Q1602" s="2" t="s">
        <v>272</v>
      </c>
      <c r="R1602" s="2" t="s">
        <v>272</v>
      </c>
      <c r="S1602" s="25" t="s">
        <v>273</v>
      </c>
      <c r="T1602" s="215"/>
      <c r="U1602" s="24" t="s">
        <v>7</v>
      </c>
      <c r="V1602" s="2" t="s">
        <v>7</v>
      </c>
      <c r="W1602" s="2" t="s">
        <v>7</v>
      </c>
      <c r="X1602" s="2" t="s">
        <v>7</v>
      </c>
      <c r="Y1602" s="25" t="s">
        <v>7</v>
      </c>
    </row>
    <row r="1603" spans="1:25">
      <c r="A1603" s="134" t="str">
        <f t="shared" si="24"/>
        <v>RSbu_07.1</v>
      </c>
      <c r="C1603" s="177" t="s">
        <v>37</v>
      </c>
      <c r="D1603" s="178" t="s">
        <v>1</v>
      </c>
      <c r="E1603" s="178" t="s">
        <v>561</v>
      </c>
      <c r="F1603" s="178" t="s">
        <v>562</v>
      </c>
      <c r="G1603" s="178" t="s">
        <v>533</v>
      </c>
      <c r="H1603" s="178" t="s">
        <v>5815</v>
      </c>
      <c r="I1603" s="214" t="s">
        <v>53</v>
      </c>
      <c r="J1603" s="82" t="s">
        <v>5059</v>
      </c>
      <c r="K1603" s="82" t="s">
        <v>5060</v>
      </c>
      <c r="L1603" s="24" t="s">
        <v>273</v>
      </c>
      <c r="M1603" s="25" t="s">
        <v>273</v>
      </c>
      <c r="N1603" s="174" t="s">
        <v>273</v>
      </c>
      <c r="O1603" s="2" t="s">
        <v>273</v>
      </c>
      <c r="P1603" s="2" t="s">
        <v>272</v>
      </c>
      <c r="Q1603" s="2" t="s">
        <v>272</v>
      </c>
      <c r="R1603" s="2" t="s">
        <v>272</v>
      </c>
      <c r="S1603" s="25" t="s">
        <v>273</v>
      </c>
      <c r="T1603" s="215"/>
      <c r="U1603" s="24" t="s">
        <v>7</v>
      </c>
      <c r="V1603" s="2" t="s">
        <v>7</v>
      </c>
      <c r="W1603" s="2" t="s">
        <v>7</v>
      </c>
      <c r="X1603" s="2" t="s">
        <v>7</v>
      </c>
      <c r="Y1603" s="25" t="s">
        <v>7</v>
      </c>
    </row>
    <row r="1604" spans="1:25">
      <c r="A1604" s="134" t="str">
        <f t="shared" si="24"/>
        <v>RSbu_07.1</v>
      </c>
      <c r="C1604" s="177" t="s">
        <v>37</v>
      </c>
      <c r="D1604" s="178" t="s">
        <v>1</v>
      </c>
      <c r="E1604" s="178" t="s">
        <v>561</v>
      </c>
      <c r="F1604" s="178" t="s">
        <v>562</v>
      </c>
      <c r="G1604" s="178" t="s">
        <v>533</v>
      </c>
      <c r="H1604" s="178" t="s">
        <v>5815</v>
      </c>
      <c r="I1604" s="214" t="s">
        <v>53</v>
      </c>
      <c r="J1604" s="82" t="s">
        <v>5057</v>
      </c>
      <c r="K1604" s="82" t="s">
        <v>5058</v>
      </c>
      <c r="L1604" s="24" t="s">
        <v>273</v>
      </c>
      <c r="M1604" s="25" t="s">
        <v>273</v>
      </c>
      <c r="N1604" s="174" t="s">
        <v>273</v>
      </c>
      <c r="O1604" s="2" t="s">
        <v>273</v>
      </c>
      <c r="P1604" s="2" t="s">
        <v>272</v>
      </c>
      <c r="Q1604" s="2" t="s">
        <v>272</v>
      </c>
      <c r="R1604" s="2" t="s">
        <v>272</v>
      </c>
      <c r="S1604" s="25" t="s">
        <v>273</v>
      </c>
      <c r="T1604" s="215"/>
      <c r="U1604" s="24" t="s">
        <v>7</v>
      </c>
      <c r="V1604" s="2" t="s">
        <v>7</v>
      </c>
      <c r="W1604" s="2" t="s">
        <v>7</v>
      </c>
      <c r="X1604" s="2" t="s">
        <v>7</v>
      </c>
      <c r="Y1604" s="25" t="s">
        <v>7</v>
      </c>
    </row>
    <row r="1605" spans="1:25">
      <c r="A1605" s="134" t="str">
        <f t="shared" si="24"/>
        <v>RSbu_07.2</v>
      </c>
      <c r="C1605" s="177" t="s">
        <v>37</v>
      </c>
      <c r="D1605" s="178" t="s">
        <v>1</v>
      </c>
      <c r="E1605" s="178" t="s">
        <v>563</v>
      </c>
      <c r="F1605" s="178" t="s">
        <v>564</v>
      </c>
      <c r="G1605" s="178" t="s">
        <v>540</v>
      </c>
      <c r="H1605" s="178" t="s">
        <v>5815</v>
      </c>
      <c r="I1605" s="214" t="s">
        <v>53</v>
      </c>
      <c r="J1605" s="82" t="s">
        <v>5055</v>
      </c>
      <c r="K1605" s="82" t="s">
        <v>6330</v>
      </c>
      <c r="L1605" s="24" t="s">
        <v>273</v>
      </c>
      <c r="M1605" s="25" t="s">
        <v>273</v>
      </c>
      <c r="N1605" s="174" t="s">
        <v>273</v>
      </c>
      <c r="O1605" s="2" t="s">
        <v>273</v>
      </c>
      <c r="P1605" s="2" t="s">
        <v>272</v>
      </c>
      <c r="Q1605" s="2" t="s">
        <v>272</v>
      </c>
      <c r="R1605" s="2" t="s">
        <v>272</v>
      </c>
      <c r="S1605" s="25" t="s">
        <v>273</v>
      </c>
      <c r="T1605" s="215"/>
      <c r="U1605" s="24" t="s">
        <v>273</v>
      </c>
      <c r="V1605" s="2" t="s">
        <v>273</v>
      </c>
      <c r="W1605" s="2" t="s">
        <v>273</v>
      </c>
      <c r="X1605" s="2" t="s">
        <v>273</v>
      </c>
      <c r="Y1605" s="25" t="s">
        <v>273</v>
      </c>
    </row>
    <row r="1606" spans="1:25">
      <c r="A1606" s="134" t="str">
        <f t="shared" si="24"/>
        <v>RSbu_07.2</v>
      </c>
      <c r="C1606" s="177" t="s">
        <v>37</v>
      </c>
      <c r="D1606" s="178" t="s">
        <v>1</v>
      </c>
      <c r="E1606" s="178" t="s">
        <v>563</v>
      </c>
      <c r="F1606" s="178" t="s">
        <v>564</v>
      </c>
      <c r="G1606" s="178" t="s">
        <v>540</v>
      </c>
      <c r="H1606" s="178" t="s">
        <v>5815</v>
      </c>
      <c r="I1606" s="214" t="s">
        <v>53</v>
      </c>
      <c r="J1606" s="82" t="s">
        <v>5057</v>
      </c>
      <c r="K1606" s="82" t="s">
        <v>6331</v>
      </c>
      <c r="L1606" s="24" t="s">
        <v>273</v>
      </c>
      <c r="M1606" s="25" t="s">
        <v>273</v>
      </c>
      <c r="N1606" s="174" t="s">
        <v>273</v>
      </c>
      <c r="O1606" s="2" t="s">
        <v>273</v>
      </c>
      <c r="P1606" s="2" t="s">
        <v>272</v>
      </c>
      <c r="Q1606" s="2" t="s">
        <v>272</v>
      </c>
      <c r="R1606" s="2" t="s">
        <v>272</v>
      </c>
      <c r="S1606" s="25" t="s">
        <v>273</v>
      </c>
      <c r="T1606" s="215"/>
      <c r="U1606" s="24" t="s">
        <v>273</v>
      </c>
      <c r="V1606" s="2" t="s">
        <v>273</v>
      </c>
      <c r="W1606" s="2" t="s">
        <v>273</v>
      </c>
      <c r="X1606" s="2" t="s">
        <v>273</v>
      </c>
      <c r="Y1606" s="25" t="s">
        <v>273</v>
      </c>
    </row>
    <row r="1607" spans="1:25">
      <c r="A1607" s="134" t="str">
        <f t="shared" si="24"/>
        <v>RSbu_07.2</v>
      </c>
      <c r="C1607" s="177" t="s">
        <v>37</v>
      </c>
      <c r="D1607" s="178" t="s">
        <v>1</v>
      </c>
      <c r="E1607" s="178" t="s">
        <v>563</v>
      </c>
      <c r="F1607" s="178" t="s">
        <v>564</v>
      </c>
      <c r="G1607" s="178" t="s">
        <v>540</v>
      </c>
      <c r="H1607" s="178" t="s">
        <v>5815</v>
      </c>
      <c r="I1607" s="214" t="s">
        <v>53</v>
      </c>
      <c r="J1607" s="82" t="s">
        <v>5055</v>
      </c>
      <c r="K1607" s="82" t="s">
        <v>5056</v>
      </c>
      <c r="L1607" s="24" t="s">
        <v>273</v>
      </c>
      <c r="M1607" s="25" t="s">
        <v>273</v>
      </c>
      <c r="N1607" s="174" t="s">
        <v>273</v>
      </c>
      <c r="O1607" s="2" t="s">
        <v>273</v>
      </c>
      <c r="P1607" s="2" t="s">
        <v>272</v>
      </c>
      <c r="Q1607" s="2" t="s">
        <v>272</v>
      </c>
      <c r="R1607" s="2" t="s">
        <v>272</v>
      </c>
      <c r="S1607" s="25" t="s">
        <v>273</v>
      </c>
      <c r="T1607" s="215" t="s">
        <v>6332</v>
      </c>
      <c r="U1607" s="24" t="s">
        <v>273</v>
      </c>
      <c r="V1607" s="2" t="s">
        <v>273</v>
      </c>
      <c r="W1607" s="2" t="s">
        <v>273</v>
      </c>
      <c r="X1607" s="2" t="s">
        <v>273</v>
      </c>
      <c r="Y1607" s="25" t="s">
        <v>273</v>
      </c>
    </row>
    <row r="1608" spans="1:25">
      <c r="A1608" s="134" t="str">
        <f t="shared" ref="A1608:A1671" si="25">C1608&amp;LOWER(LEFT(D1608,2))&amp;"_"&amp;IF(LEN(TRIM(LEFT(E1608,FIND(" ",E1608))))=3,"0"&amp;TRIM(LEFT(E1608,FIND(" ",E1608))),TRIM(LEFT(E1608,FIND(" ",E1608))))</f>
        <v>RSbu_07.2</v>
      </c>
      <c r="C1608" s="177" t="s">
        <v>37</v>
      </c>
      <c r="D1608" s="178" t="s">
        <v>1</v>
      </c>
      <c r="E1608" s="178" t="s">
        <v>563</v>
      </c>
      <c r="F1608" s="178" t="s">
        <v>564</v>
      </c>
      <c r="G1608" s="178" t="s">
        <v>540</v>
      </c>
      <c r="H1608" s="172" t="s">
        <v>5815</v>
      </c>
      <c r="I1608" s="216" t="s">
        <v>53</v>
      </c>
      <c r="J1608" s="82" t="s">
        <v>5059</v>
      </c>
      <c r="K1608" s="82" t="s">
        <v>5060</v>
      </c>
      <c r="L1608" s="24" t="s">
        <v>273</v>
      </c>
      <c r="M1608" s="25" t="s">
        <v>273</v>
      </c>
      <c r="N1608" s="174" t="s">
        <v>273</v>
      </c>
      <c r="O1608" s="2" t="s">
        <v>273</v>
      </c>
      <c r="P1608" s="2" t="s">
        <v>272</v>
      </c>
      <c r="Q1608" s="2" t="s">
        <v>272</v>
      </c>
      <c r="R1608" s="2" t="s">
        <v>272</v>
      </c>
      <c r="S1608" s="25" t="s">
        <v>273</v>
      </c>
      <c r="T1608" s="215"/>
      <c r="U1608" s="24" t="s">
        <v>273</v>
      </c>
      <c r="V1608" s="2" t="s">
        <v>273</v>
      </c>
      <c r="W1608" s="2" t="s">
        <v>273</v>
      </c>
      <c r="X1608" s="2" t="s">
        <v>273</v>
      </c>
      <c r="Y1608" s="25" t="s">
        <v>273</v>
      </c>
    </row>
    <row r="1609" spans="1:25">
      <c r="A1609" s="134" t="str">
        <f t="shared" si="25"/>
        <v>RSbu_07.2</v>
      </c>
      <c r="C1609" s="177" t="s">
        <v>37</v>
      </c>
      <c r="D1609" s="178" t="s">
        <v>1</v>
      </c>
      <c r="E1609" s="178" t="s">
        <v>563</v>
      </c>
      <c r="F1609" s="178" t="s">
        <v>564</v>
      </c>
      <c r="G1609" s="178" t="s">
        <v>540</v>
      </c>
      <c r="H1609" s="178" t="s">
        <v>5815</v>
      </c>
      <c r="I1609" s="214" t="s">
        <v>53</v>
      </c>
      <c r="J1609" s="82" t="s">
        <v>5057</v>
      </c>
      <c r="K1609" s="82" t="s">
        <v>5058</v>
      </c>
      <c r="L1609" s="24" t="s">
        <v>273</v>
      </c>
      <c r="M1609" s="25" t="s">
        <v>273</v>
      </c>
      <c r="N1609" s="174" t="s">
        <v>273</v>
      </c>
      <c r="O1609" s="2" t="s">
        <v>273</v>
      </c>
      <c r="P1609" s="2" t="s">
        <v>272</v>
      </c>
      <c r="Q1609" s="2" t="s">
        <v>272</v>
      </c>
      <c r="R1609" s="2" t="s">
        <v>272</v>
      </c>
      <c r="S1609" s="25" t="s">
        <v>273</v>
      </c>
      <c r="T1609" s="215"/>
      <c r="U1609" s="24" t="s">
        <v>273</v>
      </c>
      <c r="V1609" s="2" t="s">
        <v>273</v>
      </c>
      <c r="W1609" s="2" t="s">
        <v>273</v>
      </c>
      <c r="X1609" s="2" t="s">
        <v>273</v>
      </c>
      <c r="Y1609" s="25" t="s">
        <v>273</v>
      </c>
    </row>
    <row r="1610" spans="1:25">
      <c r="A1610" s="134" t="str">
        <f t="shared" si="25"/>
        <v>RSca_01.1</v>
      </c>
      <c r="C1610" s="177" t="s">
        <v>37</v>
      </c>
      <c r="D1610" s="178" t="s">
        <v>495</v>
      </c>
      <c r="E1610" s="178" t="s">
        <v>565</v>
      </c>
      <c r="F1610" s="178" t="s">
        <v>566</v>
      </c>
      <c r="G1610" s="178" t="s">
        <v>540</v>
      </c>
      <c r="H1610" s="178" t="s">
        <v>5815</v>
      </c>
      <c r="I1610" s="214" t="s">
        <v>643</v>
      </c>
      <c r="J1610" s="82" t="s">
        <v>5034</v>
      </c>
      <c r="K1610" s="82" t="s">
        <v>5061</v>
      </c>
      <c r="L1610" s="24" t="s">
        <v>273</v>
      </c>
      <c r="M1610" s="25" t="s">
        <v>273</v>
      </c>
      <c r="N1610" s="174" t="s">
        <v>273</v>
      </c>
      <c r="O1610" s="2" t="s">
        <v>273</v>
      </c>
      <c r="P1610" s="2" t="s">
        <v>272</v>
      </c>
      <c r="Q1610" s="2" t="s">
        <v>272</v>
      </c>
      <c r="R1610" s="2" t="s">
        <v>272</v>
      </c>
      <c r="S1610" s="25" t="s">
        <v>273</v>
      </c>
      <c r="T1610" s="215"/>
      <c r="U1610" s="24" t="s">
        <v>272</v>
      </c>
      <c r="V1610" s="2" t="s">
        <v>273</v>
      </c>
      <c r="W1610" s="2" t="s">
        <v>273</v>
      </c>
      <c r="X1610" s="2" t="s">
        <v>273</v>
      </c>
      <c r="Y1610" s="25" t="s">
        <v>273</v>
      </c>
    </row>
    <row r="1611" spans="1:25">
      <c r="A1611" s="134" t="str">
        <f t="shared" si="25"/>
        <v>RSca_01.1</v>
      </c>
      <c r="C1611" s="177" t="s">
        <v>37</v>
      </c>
      <c r="D1611" s="178" t="s">
        <v>495</v>
      </c>
      <c r="E1611" s="178" t="s">
        <v>565</v>
      </c>
      <c r="F1611" s="178" t="s">
        <v>566</v>
      </c>
      <c r="G1611" s="178" t="s">
        <v>540</v>
      </c>
      <c r="H1611" s="178" t="s">
        <v>5815</v>
      </c>
      <c r="I1611" s="214" t="s">
        <v>643</v>
      </c>
      <c r="J1611" s="82" t="s">
        <v>5034</v>
      </c>
      <c r="K1611" s="82" t="s">
        <v>5062</v>
      </c>
      <c r="L1611" s="24" t="s">
        <v>273</v>
      </c>
      <c r="M1611" s="25" t="s">
        <v>273</v>
      </c>
      <c r="N1611" s="174" t="s">
        <v>273</v>
      </c>
      <c r="O1611" s="2" t="s">
        <v>273</v>
      </c>
      <c r="P1611" s="2" t="s">
        <v>272</v>
      </c>
      <c r="Q1611" s="2" t="s">
        <v>272</v>
      </c>
      <c r="R1611" s="2" t="s">
        <v>272</v>
      </c>
      <c r="S1611" s="25" t="s">
        <v>273</v>
      </c>
      <c r="T1611" s="215" t="s">
        <v>6333</v>
      </c>
      <c r="U1611" s="24" t="s">
        <v>272</v>
      </c>
      <c r="V1611" s="2" t="s">
        <v>273</v>
      </c>
      <c r="W1611" s="2" t="s">
        <v>273</v>
      </c>
      <c r="X1611" s="2" t="s">
        <v>273</v>
      </c>
      <c r="Y1611" s="25" t="s">
        <v>273</v>
      </c>
    </row>
    <row r="1612" spans="1:25">
      <c r="A1612" s="134" t="str">
        <f t="shared" si="25"/>
        <v>RSca_01.2</v>
      </c>
      <c r="C1612" s="177" t="s">
        <v>37</v>
      </c>
      <c r="D1612" s="178" t="s">
        <v>495</v>
      </c>
      <c r="E1612" s="178" t="s">
        <v>567</v>
      </c>
      <c r="F1612" s="178" t="s">
        <v>568</v>
      </c>
      <c r="G1612" s="178" t="s">
        <v>533</v>
      </c>
      <c r="H1612" s="178" t="s">
        <v>5815</v>
      </c>
      <c r="I1612" s="214" t="s">
        <v>643</v>
      </c>
      <c r="J1612" s="82" t="s">
        <v>5064</v>
      </c>
      <c r="K1612" s="82" t="s">
        <v>5065</v>
      </c>
      <c r="L1612" s="24" t="s">
        <v>273</v>
      </c>
      <c r="M1612" s="25" t="s">
        <v>273</v>
      </c>
      <c r="N1612" s="174" t="s">
        <v>273</v>
      </c>
      <c r="O1612" s="2" t="s">
        <v>273</v>
      </c>
      <c r="P1612" s="2" t="s">
        <v>272</v>
      </c>
      <c r="Q1612" s="2" t="s">
        <v>272</v>
      </c>
      <c r="R1612" s="2" t="s">
        <v>272</v>
      </c>
      <c r="S1612" s="25" t="s">
        <v>273</v>
      </c>
      <c r="T1612" s="215"/>
      <c r="U1612" s="24" t="s">
        <v>7</v>
      </c>
      <c r="V1612" s="2" t="s">
        <v>7</v>
      </c>
      <c r="W1612" s="2" t="s">
        <v>7</v>
      </c>
      <c r="X1612" s="2" t="s">
        <v>7</v>
      </c>
      <c r="Y1612" s="25" t="s">
        <v>7</v>
      </c>
    </row>
    <row r="1613" spans="1:25">
      <c r="A1613" s="134" t="str">
        <f t="shared" si="25"/>
        <v>RSca_01.2</v>
      </c>
      <c r="C1613" s="177" t="s">
        <v>37</v>
      </c>
      <c r="D1613" s="178" t="s">
        <v>495</v>
      </c>
      <c r="E1613" s="178" t="s">
        <v>567</v>
      </c>
      <c r="F1613" s="178" t="s">
        <v>568</v>
      </c>
      <c r="G1613" s="178" t="s">
        <v>533</v>
      </c>
      <c r="H1613" s="178" t="s">
        <v>5815</v>
      </c>
      <c r="I1613" s="214" t="s">
        <v>643</v>
      </c>
      <c r="J1613" s="82" t="s">
        <v>5034</v>
      </c>
      <c r="K1613" s="82" t="s">
        <v>5066</v>
      </c>
      <c r="L1613" s="24" t="s">
        <v>273</v>
      </c>
      <c r="M1613" s="25" t="s">
        <v>273</v>
      </c>
      <c r="N1613" s="174" t="s">
        <v>273</v>
      </c>
      <c r="O1613" s="2" t="s">
        <v>273</v>
      </c>
      <c r="P1613" s="2" t="s">
        <v>272</v>
      </c>
      <c r="Q1613" s="2" t="s">
        <v>272</v>
      </c>
      <c r="R1613" s="2" t="s">
        <v>272</v>
      </c>
      <c r="S1613" s="25" t="s">
        <v>273</v>
      </c>
      <c r="T1613" s="215"/>
      <c r="U1613" s="24" t="s">
        <v>7</v>
      </c>
      <c r="V1613" s="2" t="s">
        <v>7</v>
      </c>
      <c r="W1613" s="2" t="s">
        <v>7</v>
      </c>
      <c r="X1613" s="2" t="s">
        <v>7</v>
      </c>
      <c r="Y1613" s="25" t="s">
        <v>7</v>
      </c>
    </row>
    <row r="1614" spans="1:25">
      <c r="A1614" s="134" t="str">
        <f t="shared" si="25"/>
        <v>RSca_01.3</v>
      </c>
      <c r="C1614" s="177" t="s">
        <v>37</v>
      </c>
      <c r="D1614" s="178" t="s">
        <v>495</v>
      </c>
      <c r="E1614" s="178" t="s">
        <v>569</v>
      </c>
      <c r="F1614" s="178" t="s">
        <v>570</v>
      </c>
      <c r="G1614" s="178" t="s">
        <v>540</v>
      </c>
      <c r="H1614" s="178" t="s">
        <v>5815</v>
      </c>
      <c r="I1614" s="214" t="s">
        <v>643</v>
      </c>
      <c r="J1614" s="82" t="s">
        <v>5034</v>
      </c>
      <c r="K1614" s="82" t="s">
        <v>5066</v>
      </c>
      <c r="L1614" s="24" t="s">
        <v>273</v>
      </c>
      <c r="M1614" s="25" t="s">
        <v>273</v>
      </c>
      <c r="N1614" s="174" t="s">
        <v>273</v>
      </c>
      <c r="O1614" s="2" t="s">
        <v>273</v>
      </c>
      <c r="P1614" s="2" t="s">
        <v>272</v>
      </c>
      <c r="Q1614" s="2" t="s">
        <v>272</v>
      </c>
      <c r="R1614" s="2" t="s">
        <v>272</v>
      </c>
      <c r="S1614" s="25" t="s">
        <v>273</v>
      </c>
      <c r="T1614" s="215"/>
      <c r="U1614" s="24" t="s">
        <v>273</v>
      </c>
      <c r="V1614" s="2" t="s">
        <v>273</v>
      </c>
      <c r="W1614" s="2" t="s">
        <v>273</v>
      </c>
      <c r="X1614" s="2" t="s">
        <v>273</v>
      </c>
      <c r="Y1614" s="25" t="s">
        <v>273</v>
      </c>
    </row>
    <row r="1615" spans="1:25">
      <c r="A1615" s="134" t="str">
        <f t="shared" si="25"/>
        <v>RSca_01.4</v>
      </c>
      <c r="C1615" s="177" t="s">
        <v>37</v>
      </c>
      <c r="D1615" s="178" t="s">
        <v>495</v>
      </c>
      <c r="E1615" s="178" t="s">
        <v>571</v>
      </c>
      <c r="F1615" s="178" t="s">
        <v>572</v>
      </c>
      <c r="G1615" s="178" t="s">
        <v>540</v>
      </c>
      <c r="H1615" s="178" t="s">
        <v>5815</v>
      </c>
      <c r="I1615" s="214" t="s">
        <v>643</v>
      </c>
      <c r="J1615" s="82" t="s">
        <v>5057</v>
      </c>
      <c r="K1615" s="82" t="s">
        <v>5068</v>
      </c>
      <c r="L1615" s="24" t="s">
        <v>273</v>
      </c>
      <c r="M1615" s="25" t="s">
        <v>273</v>
      </c>
      <c r="N1615" s="174" t="s">
        <v>273</v>
      </c>
      <c r="O1615" s="2" t="s">
        <v>273</v>
      </c>
      <c r="P1615" s="2" t="s">
        <v>272</v>
      </c>
      <c r="Q1615" s="2" t="s">
        <v>272</v>
      </c>
      <c r="R1615" s="2" t="s">
        <v>272</v>
      </c>
      <c r="S1615" s="25" t="s">
        <v>273</v>
      </c>
      <c r="T1615" s="215"/>
      <c r="U1615" s="24" t="s">
        <v>273</v>
      </c>
      <c r="V1615" s="2" t="s">
        <v>273</v>
      </c>
      <c r="W1615" s="2" t="s">
        <v>273</v>
      </c>
      <c r="X1615" s="2" t="s">
        <v>273</v>
      </c>
      <c r="Y1615" s="25" t="s">
        <v>273</v>
      </c>
    </row>
    <row r="1616" spans="1:25">
      <c r="A1616" s="134" t="str">
        <f t="shared" si="25"/>
        <v>RSca_02.6</v>
      </c>
      <c r="C1616" s="177" t="s">
        <v>37</v>
      </c>
      <c r="D1616" s="178" t="s">
        <v>495</v>
      </c>
      <c r="E1616" s="178" t="s">
        <v>583</v>
      </c>
      <c r="F1616" s="178" t="s">
        <v>584</v>
      </c>
      <c r="G1616" s="178" t="s">
        <v>540</v>
      </c>
      <c r="H1616" s="172" t="s">
        <v>5815</v>
      </c>
      <c r="I1616" s="216" t="s">
        <v>643</v>
      </c>
      <c r="J1616" s="82" t="s">
        <v>5041</v>
      </c>
      <c r="K1616" s="82" t="s">
        <v>6334</v>
      </c>
      <c r="L1616" s="24" t="s">
        <v>273</v>
      </c>
      <c r="M1616" s="25" t="s">
        <v>273</v>
      </c>
      <c r="N1616" s="174" t="s">
        <v>273</v>
      </c>
      <c r="O1616" s="2" t="s">
        <v>273</v>
      </c>
      <c r="P1616" s="2" t="s">
        <v>272</v>
      </c>
      <c r="Q1616" s="2" t="s">
        <v>273</v>
      </c>
      <c r="R1616" s="2" t="s">
        <v>272</v>
      </c>
      <c r="S1616" s="25" t="s">
        <v>273</v>
      </c>
      <c r="T1616" s="215"/>
      <c r="U1616" s="24" t="s">
        <v>273</v>
      </c>
      <c r="V1616" s="2" t="s">
        <v>273</v>
      </c>
      <c r="W1616" s="2" t="s">
        <v>273</v>
      </c>
      <c r="X1616" s="2" t="s">
        <v>273</v>
      </c>
      <c r="Y1616" s="25" t="s">
        <v>273</v>
      </c>
    </row>
    <row r="1617" spans="1:25">
      <c r="A1617" s="134" t="str">
        <f t="shared" si="25"/>
        <v>RSca_03.1</v>
      </c>
      <c r="C1617" s="177" t="s">
        <v>37</v>
      </c>
      <c r="D1617" s="178" t="s">
        <v>495</v>
      </c>
      <c r="E1617" s="178" t="s">
        <v>585</v>
      </c>
      <c r="F1617" s="178" t="s">
        <v>586</v>
      </c>
      <c r="G1617" s="178" t="s">
        <v>533</v>
      </c>
      <c r="H1617" s="178" t="s">
        <v>5815</v>
      </c>
      <c r="I1617" s="214" t="s">
        <v>643</v>
      </c>
      <c r="J1617" s="82" t="s">
        <v>5034</v>
      </c>
      <c r="K1617" s="82" t="s">
        <v>5066</v>
      </c>
      <c r="L1617" s="24" t="s">
        <v>273</v>
      </c>
      <c r="M1617" s="25" t="s">
        <v>273</v>
      </c>
      <c r="N1617" s="174" t="s">
        <v>273</v>
      </c>
      <c r="O1617" s="2" t="s">
        <v>273</v>
      </c>
      <c r="P1617" s="2" t="s">
        <v>272</v>
      </c>
      <c r="Q1617" s="2" t="s">
        <v>272</v>
      </c>
      <c r="R1617" s="2" t="s">
        <v>272</v>
      </c>
      <c r="S1617" s="25" t="s">
        <v>273</v>
      </c>
      <c r="T1617" s="215"/>
      <c r="U1617" s="24" t="s">
        <v>7</v>
      </c>
      <c r="V1617" s="2" t="s">
        <v>7</v>
      </c>
      <c r="W1617" s="2" t="s">
        <v>7</v>
      </c>
      <c r="X1617" s="2" t="s">
        <v>7</v>
      </c>
      <c r="Y1617" s="25" t="s">
        <v>7</v>
      </c>
    </row>
    <row r="1618" spans="1:25">
      <c r="A1618" s="134" t="str">
        <f t="shared" si="25"/>
        <v>RSca_03.2</v>
      </c>
      <c r="C1618" s="177" t="s">
        <v>37</v>
      </c>
      <c r="D1618" s="178" t="s">
        <v>495</v>
      </c>
      <c r="E1618" s="178" t="s">
        <v>587</v>
      </c>
      <c r="F1618" s="178" t="s">
        <v>588</v>
      </c>
      <c r="G1618" s="178" t="s">
        <v>540</v>
      </c>
      <c r="H1618" s="178" t="s">
        <v>5815</v>
      </c>
      <c r="I1618" s="214" t="s">
        <v>643</v>
      </c>
      <c r="J1618" s="82" t="s">
        <v>5034</v>
      </c>
      <c r="K1618" s="82" t="s">
        <v>5074</v>
      </c>
      <c r="L1618" s="24" t="s">
        <v>273</v>
      </c>
      <c r="M1618" s="25" t="s">
        <v>273</v>
      </c>
      <c r="N1618" s="174" t="s">
        <v>273</v>
      </c>
      <c r="O1618" s="2" t="s">
        <v>273</v>
      </c>
      <c r="P1618" s="2" t="s">
        <v>272</v>
      </c>
      <c r="Q1618" s="2" t="s">
        <v>272</v>
      </c>
      <c r="R1618" s="2" t="s">
        <v>272</v>
      </c>
      <c r="S1618" s="25" t="s">
        <v>273</v>
      </c>
      <c r="T1618" s="215"/>
      <c r="U1618" s="24" t="s">
        <v>273</v>
      </c>
      <c r="V1618" s="2" t="s">
        <v>273</v>
      </c>
      <c r="W1618" s="2" t="s">
        <v>273</v>
      </c>
      <c r="X1618" s="2" t="s">
        <v>273</v>
      </c>
      <c r="Y1618" s="25" t="s">
        <v>273</v>
      </c>
    </row>
    <row r="1619" spans="1:25">
      <c r="A1619" s="134" t="str">
        <f t="shared" si="25"/>
        <v>RSca_03.3</v>
      </c>
      <c r="C1619" s="177" t="s">
        <v>37</v>
      </c>
      <c r="D1619" s="178" t="s">
        <v>495</v>
      </c>
      <c r="E1619" s="178" t="s">
        <v>589</v>
      </c>
      <c r="F1619" s="178" t="s">
        <v>590</v>
      </c>
      <c r="G1619" s="178" t="s">
        <v>540</v>
      </c>
      <c r="H1619" s="178" t="s">
        <v>5815</v>
      </c>
      <c r="I1619" s="214" t="s">
        <v>643</v>
      </c>
      <c r="J1619" s="82" t="s">
        <v>5034</v>
      </c>
      <c r="K1619" s="82" t="s">
        <v>5066</v>
      </c>
      <c r="L1619" s="24" t="s">
        <v>273</v>
      </c>
      <c r="M1619" s="25" t="s">
        <v>273</v>
      </c>
      <c r="N1619" s="174" t="s">
        <v>273</v>
      </c>
      <c r="O1619" s="2" t="s">
        <v>273</v>
      </c>
      <c r="P1619" s="2" t="s">
        <v>272</v>
      </c>
      <c r="Q1619" s="2" t="s">
        <v>272</v>
      </c>
      <c r="R1619" s="2" t="s">
        <v>272</v>
      </c>
      <c r="S1619" s="25" t="s">
        <v>273</v>
      </c>
      <c r="T1619" s="215"/>
      <c r="U1619" s="24" t="s">
        <v>273</v>
      </c>
      <c r="V1619" s="2" t="s">
        <v>273</v>
      </c>
      <c r="W1619" s="2" t="s">
        <v>273</v>
      </c>
      <c r="X1619" s="2" t="s">
        <v>273</v>
      </c>
      <c r="Y1619" s="25" t="s">
        <v>273</v>
      </c>
    </row>
    <row r="1620" spans="1:25">
      <c r="A1620" s="134" t="str">
        <f t="shared" si="25"/>
        <v>RSca_04.2</v>
      </c>
      <c r="C1620" s="177" t="s">
        <v>37</v>
      </c>
      <c r="D1620" s="178" t="s">
        <v>495</v>
      </c>
      <c r="E1620" s="178" t="s">
        <v>593</v>
      </c>
      <c r="F1620" s="178" t="s">
        <v>594</v>
      </c>
      <c r="G1620" s="178" t="s">
        <v>540</v>
      </c>
      <c r="H1620" s="178" t="s">
        <v>5815</v>
      </c>
      <c r="I1620" s="214" t="s">
        <v>643</v>
      </c>
      <c r="J1620" s="82" t="s">
        <v>47</v>
      </c>
      <c r="K1620" s="82" t="s">
        <v>47</v>
      </c>
      <c r="L1620" s="24" t="s">
        <v>272</v>
      </c>
      <c r="M1620" s="25" t="s">
        <v>272</v>
      </c>
      <c r="N1620" s="174" t="s">
        <v>7</v>
      </c>
      <c r="O1620" s="2" t="s">
        <v>7</v>
      </c>
      <c r="P1620" s="2" t="s">
        <v>7</v>
      </c>
      <c r="Q1620" s="2" t="s">
        <v>7</v>
      </c>
      <c r="R1620" s="2" t="s">
        <v>7</v>
      </c>
      <c r="S1620" s="25" t="s">
        <v>7</v>
      </c>
      <c r="T1620" s="215"/>
      <c r="U1620" s="24" t="s">
        <v>272</v>
      </c>
      <c r="V1620" s="2" t="s">
        <v>272</v>
      </c>
      <c r="W1620" s="2" t="s">
        <v>272</v>
      </c>
      <c r="X1620" s="2" t="s">
        <v>272</v>
      </c>
      <c r="Y1620" s="25" t="s">
        <v>272</v>
      </c>
    </row>
    <row r="1621" spans="1:25">
      <c r="A1621" s="134" t="str">
        <f t="shared" si="25"/>
        <v>RSca_04.3</v>
      </c>
      <c r="C1621" s="177" t="s">
        <v>37</v>
      </c>
      <c r="D1621" s="178" t="s">
        <v>495</v>
      </c>
      <c r="E1621" s="178" t="s">
        <v>595</v>
      </c>
      <c r="F1621" s="178" t="s">
        <v>596</v>
      </c>
      <c r="G1621" s="178" t="s">
        <v>540</v>
      </c>
      <c r="H1621" s="178" t="s">
        <v>5815</v>
      </c>
      <c r="I1621" s="214" t="s">
        <v>643</v>
      </c>
      <c r="J1621" s="82" t="s">
        <v>5075</v>
      </c>
      <c r="K1621" s="82" t="s">
        <v>5076</v>
      </c>
      <c r="L1621" s="24" t="s">
        <v>273</v>
      </c>
      <c r="M1621" s="25" t="s">
        <v>273</v>
      </c>
      <c r="N1621" s="174" t="s">
        <v>273</v>
      </c>
      <c r="O1621" s="2" t="s">
        <v>273</v>
      </c>
      <c r="P1621" s="2" t="s">
        <v>272</v>
      </c>
      <c r="Q1621" s="2" t="s">
        <v>272</v>
      </c>
      <c r="R1621" s="2" t="s">
        <v>272</v>
      </c>
      <c r="S1621" s="25" t="s">
        <v>273</v>
      </c>
      <c r="T1621" s="215"/>
      <c r="U1621" s="24" t="s">
        <v>273</v>
      </c>
      <c r="V1621" s="2" t="s">
        <v>273</v>
      </c>
      <c r="W1621" s="2" t="s">
        <v>273</v>
      </c>
      <c r="X1621" s="2" t="s">
        <v>273</v>
      </c>
      <c r="Y1621" s="25" t="s">
        <v>273</v>
      </c>
    </row>
    <row r="1622" spans="1:25">
      <c r="A1622" s="134" t="str">
        <f t="shared" si="25"/>
        <v>RSca_04.3</v>
      </c>
      <c r="C1622" s="177" t="s">
        <v>37</v>
      </c>
      <c r="D1622" s="178" t="s">
        <v>495</v>
      </c>
      <c r="E1622" s="178" t="s">
        <v>595</v>
      </c>
      <c r="F1622" s="178" t="s">
        <v>596</v>
      </c>
      <c r="G1622" s="178" t="s">
        <v>540</v>
      </c>
      <c r="H1622" s="178" t="s">
        <v>5815</v>
      </c>
      <c r="I1622" s="214" t="s">
        <v>643</v>
      </c>
      <c r="J1622" s="82" t="s">
        <v>5041</v>
      </c>
      <c r="K1622" s="82" t="s">
        <v>6335</v>
      </c>
      <c r="L1622" s="24" t="s">
        <v>273</v>
      </c>
      <c r="M1622" s="25" t="s">
        <v>273</v>
      </c>
      <c r="N1622" s="174" t="s">
        <v>272</v>
      </c>
      <c r="O1622" s="2" t="s">
        <v>273</v>
      </c>
      <c r="P1622" s="2" t="s">
        <v>272</v>
      </c>
      <c r="Q1622" s="2" t="s">
        <v>272</v>
      </c>
      <c r="R1622" s="2" t="s">
        <v>272</v>
      </c>
      <c r="S1622" s="25" t="s">
        <v>273</v>
      </c>
      <c r="T1622" s="215"/>
      <c r="U1622" s="24" t="s">
        <v>272</v>
      </c>
      <c r="V1622" s="2" t="s">
        <v>273</v>
      </c>
      <c r="W1622" s="2" t="s">
        <v>273</v>
      </c>
      <c r="X1622" s="2" t="s">
        <v>273</v>
      </c>
      <c r="Y1622" s="25" t="s">
        <v>273</v>
      </c>
    </row>
    <row r="1623" spans="1:25">
      <c r="A1623" s="134" t="str">
        <f t="shared" si="25"/>
        <v>RSca_04.3</v>
      </c>
      <c r="C1623" s="177" t="s">
        <v>37</v>
      </c>
      <c r="D1623" s="178" t="s">
        <v>495</v>
      </c>
      <c r="E1623" s="178" t="s">
        <v>595</v>
      </c>
      <c r="F1623" s="178" t="s">
        <v>596</v>
      </c>
      <c r="G1623" s="178" t="s">
        <v>540</v>
      </c>
      <c r="H1623" s="178" t="s">
        <v>5815</v>
      </c>
      <c r="I1623" s="214" t="s">
        <v>643</v>
      </c>
      <c r="J1623" s="82" t="s">
        <v>5041</v>
      </c>
      <c r="K1623" s="82" t="s">
        <v>5079</v>
      </c>
      <c r="L1623" s="24" t="s">
        <v>273</v>
      </c>
      <c r="M1623" s="25" t="s">
        <v>273</v>
      </c>
      <c r="N1623" s="174" t="s">
        <v>272</v>
      </c>
      <c r="O1623" s="2" t="s">
        <v>273</v>
      </c>
      <c r="P1623" s="2" t="s">
        <v>272</v>
      </c>
      <c r="Q1623" s="2" t="s">
        <v>272</v>
      </c>
      <c r="R1623" s="2" t="s">
        <v>272</v>
      </c>
      <c r="S1623" s="25" t="s">
        <v>273</v>
      </c>
      <c r="T1623" s="215"/>
      <c r="U1623" s="24" t="s">
        <v>272</v>
      </c>
      <c r="V1623" s="2" t="s">
        <v>273</v>
      </c>
      <c r="W1623" s="2" t="s">
        <v>273</v>
      </c>
      <c r="X1623" s="2" t="s">
        <v>273</v>
      </c>
      <c r="Y1623" s="25" t="s">
        <v>273</v>
      </c>
    </row>
    <row r="1624" spans="1:25">
      <c r="A1624" s="134" t="str">
        <f t="shared" si="25"/>
        <v>RSca_05.2</v>
      </c>
      <c r="C1624" s="177" t="s">
        <v>37</v>
      </c>
      <c r="D1624" s="178" t="s">
        <v>495</v>
      </c>
      <c r="E1624" s="178" t="s">
        <v>599</v>
      </c>
      <c r="F1624" s="178" t="s">
        <v>600</v>
      </c>
      <c r="G1624" s="178" t="s">
        <v>540</v>
      </c>
      <c r="H1624" s="172" t="s">
        <v>5815</v>
      </c>
      <c r="I1624" s="216" t="s">
        <v>643</v>
      </c>
      <c r="J1624" s="82" t="s">
        <v>6336</v>
      </c>
      <c r="K1624" s="82" t="s">
        <v>5084</v>
      </c>
      <c r="L1624" s="24" t="s">
        <v>273</v>
      </c>
      <c r="M1624" s="25" t="s">
        <v>273</v>
      </c>
      <c r="N1624" s="174" t="s">
        <v>273</v>
      </c>
      <c r="O1624" s="2" t="s">
        <v>273</v>
      </c>
      <c r="P1624" s="2" t="s">
        <v>272</v>
      </c>
      <c r="Q1624" s="2" t="s">
        <v>272</v>
      </c>
      <c r="R1624" s="2" t="s">
        <v>272</v>
      </c>
      <c r="S1624" s="25" t="s">
        <v>273</v>
      </c>
      <c r="T1624" s="215"/>
      <c r="U1624" s="24" t="s">
        <v>273</v>
      </c>
      <c r="V1624" s="2" t="s">
        <v>273</v>
      </c>
      <c r="W1624" s="2" t="s">
        <v>273</v>
      </c>
      <c r="X1624" s="2" t="s">
        <v>273</v>
      </c>
      <c r="Y1624" s="25" t="s">
        <v>273</v>
      </c>
    </row>
    <row r="1625" spans="1:25">
      <c r="A1625" s="134" t="str">
        <f t="shared" si="25"/>
        <v>RSca_05.2</v>
      </c>
      <c r="C1625" s="177" t="s">
        <v>37</v>
      </c>
      <c r="D1625" s="178" t="s">
        <v>495</v>
      </c>
      <c r="E1625" s="178" t="s">
        <v>599</v>
      </c>
      <c r="F1625" s="178" t="s">
        <v>600</v>
      </c>
      <c r="G1625" s="178" t="s">
        <v>540</v>
      </c>
      <c r="H1625" s="178" t="s">
        <v>5815</v>
      </c>
      <c r="I1625" s="214" t="s">
        <v>643</v>
      </c>
      <c r="J1625" s="82" t="s">
        <v>5032</v>
      </c>
      <c r="K1625" s="82" t="s">
        <v>5083</v>
      </c>
      <c r="L1625" s="24" t="s">
        <v>273</v>
      </c>
      <c r="M1625" s="25" t="s">
        <v>273</v>
      </c>
      <c r="N1625" s="174" t="s">
        <v>273</v>
      </c>
      <c r="O1625" s="2" t="s">
        <v>273</v>
      </c>
      <c r="P1625" s="2" t="s">
        <v>272</v>
      </c>
      <c r="Q1625" s="2" t="s">
        <v>272</v>
      </c>
      <c r="R1625" s="2" t="s">
        <v>272</v>
      </c>
      <c r="S1625" s="25" t="s">
        <v>273</v>
      </c>
      <c r="T1625" s="215"/>
      <c r="U1625" s="24" t="s">
        <v>273</v>
      </c>
      <c r="V1625" s="2" t="s">
        <v>273</v>
      </c>
      <c r="W1625" s="2" t="s">
        <v>273</v>
      </c>
      <c r="X1625" s="2" t="s">
        <v>273</v>
      </c>
      <c r="Y1625" s="25" t="s">
        <v>273</v>
      </c>
    </row>
    <row r="1626" spans="1:25">
      <c r="A1626" s="134" t="str">
        <f t="shared" si="25"/>
        <v>RSca_05.2</v>
      </c>
      <c r="C1626" s="177" t="s">
        <v>37</v>
      </c>
      <c r="D1626" s="178" t="s">
        <v>495</v>
      </c>
      <c r="E1626" s="178" t="s">
        <v>599</v>
      </c>
      <c r="F1626" s="178" t="s">
        <v>600</v>
      </c>
      <c r="G1626" s="178" t="s">
        <v>540</v>
      </c>
      <c r="H1626" s="178" t="s">
        <v>5815</v>
      </c>
      <c r="I1626" s="214" t="s">
        <v>643</v>
      </c>
      <c r="J1626" s="82" t="s">
        <v>6337</v>
      </c>
      <c r="K1626" s="82" t="s">
        <v>6338</v>
      </c>
      <c r="L1626" s="24" t="s">
        <v>273</v>
      </c>
      <c r="M1626" s="25" t="s">
        <v>273</v>
      </c>
      <c r="N1626" s="174" t="s">
        <v>273</v>
      </c>
      <c r="O1626" s="2" t="s">
        <v>273</v>
      </c>
      <c r="P1626" s="2" t="s">
        <v>273</v>
      </c>
      <c r="Q1626" s="2" t="s">
        <v>272</v>
      </c>
      <c r="R1626" s="2" t="s">
        <v>272</v>
      </c>
      <c r="S1626" s="25" t="s">
        <v>273</v>
      </c>
      <c r="T1626" s="215"/>
      <c r="U1626" s="24" t="s">
        <v>273</v>
      </c>
      <c r="V1626" s="2" t="s">
        <v>273</v>
      </c>
      <c r="W1626" s="2" t="s">
        <v>273</v>
      </c>
      <c r="X1626" s="2" t="s">
        <v>273</v>
      </c>
      <c r="Y1626" s="25" t="s">
        <v>273</v>
      </c>
    </row>
    <row r="1627" spans="1:25">
      <c r="A1627" s="134" t="str">
        <f t="shared" si="25"/>
        <v>RSfa_01.4</v>
      </c>
      <c r="C1627" s="177" t="s">
        <v>37</v>
      </c>
      <c r="D1627" s="178" t="s">
        <v>2</v>
      </c>
      <c r="E1627" s="178" t="s">
        <v>609</v>
      </c>
      <c r="F1627" s="178" t="s">
        <v>610</v>
      </c>
      <c r="G1627" s="178" t="s">
        <v>540</v>
      </c>
      <c r="H1627" s="178" t="s">
        <v>5815</v>
      </c>
      <c r="I1627" s="214" t="s">
        <v>643</v>
      </c>
      <c r="J1627" s="82" t="s">
        <v>5032</v>
      </c>
      <c r="K1627" s="82" t="s">
        <v>5088</v>
      </c>
      <c r="L1627" s="24" t="s">
        <v>273</v>
      </c>
      <c r="M1627" s="25" t="s">
        <v>273</v>
      </c>
      <c r="N1627" s="174" t="s">
        <v>273</v>
      </c>
      <c r="O1627" s="2" t="s">
        <v>273</v>
      </c>
      <c r="P1627" s="2" t="s">
        <v>272</v>
      </c>
      <c r="Q1627" s="2" t="s">
        <v>272</v>
      </c>
      <c r="R1627" s="2" t="s">
        <v>272</v>
      </c>
      <c r="S1627" s="25" t="s">
        <v>273</v>
      </c>
      <c r="T1627" s="215"/>
      <c r="U1627" s="24" t="s">
        <v>273</v>
      </c>
      <c r="V1627" s="2" t="s">
        <v>273</v>
      </c>
      <c r="W1627" s="2" t="s">
        <v>273</v>
      </c>
      <c r="X1627" s="2" t="s">
        <v>273</v>
      </c>
      <c r="Y1627" s="25" t="s">
        <v>273</v>
      </c>
    </row>
    <row r="1628" spans="1:25">
      <c r="A1628" s="134" t="str">
        <f t="shared" si="25"/>
        <v>RSfa_03.3</v>
      </c>
      <c r="C1628" s="177" t="s">
        <v>37</v>
      </c>
      <c r="D1628" s="178" t="s">
        <v>2</v>
      </c>
      <c r="E1628" s="178" t="s">
        <v>619</v>
      </c>
      <c r="F1628" s="178" t="s">
        <v>620</v>
      </c>
      <c r="G1628" s="178" t="s">
        <v>540</v>
      </c>
      <c r="H1628" s="178" t="s">
        <v>5815</v>
      </c>
      <c r="I1628" s="214"/>
      <c r="J1628" s="82" t="s">
        <v>194</v>
      </c>
      <c r="K1628" s="82" t="s">
        <v>194</v>
      </c>
      <c r="L1628" s="24" t="s">
        <v>7</v>
      </c>
      <c r="M1628" s="25" t="s">
        <v>7</v>
      </c>
      <c r="N1628" s="174" t="s">
        <v>7</v>
      </c>
      <c r="O1628" s="2" t="s">
        <v>7</v>
      </c>
      <c r="P1628" s="2" t="s">
        <v>7</v>
      </c>
      <c r="Q1628" s="2" t="s">
        <v>7</v>
      </c>
      <c r="R1628" s="2" t="s">
        <v>7</v>
      </c>
      <c r="S1628" s="25" t="s">
        <v>7</v>
      </c>
      <c r="T1628" s="215" t="s">
        <v>7</v>
      </c>
      <c r="U1628" s="24" t="s">
        <v>7</v>
      </c>
      <c r="V1628" s="2" t="s">
        <v>7</v>
      </c>
      <c r="W1628" s="2" t="s">
        <v>7</v>
      </c>
      <c r="X1628" s="2" t="s">
        <v>7</v>
      </c>
      <c r="Y1628" s="25" t="s">
        <v>7</v>
      </c>
    </row>
    <row r="1629" spans="1:25">
      <c r="A1629" s="134" t="str">
        <f t="shared" si="25"/>
        <v>RSst_02.1</v>
      </c>
      <c r="C1629" s="177" t="s">
        <v>37</v>
      </c>
      <c r="D1629" s="178" t="s">
        <v>3</v>
      </c>
      <c r="E1629" s="178" t="s">
        <v>899</v>
      </c>
      <c r="F1629" s="178" t="s">
        <v>900</v>
      </c>
      <c r="G1629" s="178" t="s">
        <v>540</v>
      </c>
      <c r="H1629" s="178" t="s">
        <v>5815</v>
      </c>
      <c r="I1629" s="214" t="s">
        <v>53</v>
      </c>
      <c r="J1629" s="82" t="s">
        <v>5131</v>
      </c>
      <c r="K1629" s="82" t="s">
        <v>6339</v>
      </c>
      <c r="L1629" s="24" t="s">
        <v>272</v>
      </c>
      <c r="M1629" s="25" t="s">
        <v>272</v>
      </c>
      <c r="N1629" s="174" t="s">
        <v>7</v>
      </c>
      <c r="O1629" s="2" t="s">
        <v>7</v>
      </c>
      <c r="P1629" s="2" t="s">
        <v>7</v>
      </c>
      <c r="Q1629" s="2" t="s">
        <v>7</v>
      </c>
      <c r="R1629" s="2" t="s">
        <v>7</v>
      </c>
      <c r="S1629" s="25" t="s">
        <v>7</v>
      </c>
      <c r="T1629" s="215"/>
      <c r="U1629" s="24" t="s">
        <v>272</v>
      </c>
      <c r="V1629" s="2" t="s">
        <v>273</v>
      </c>
      <c r="W1629" s="2" t="s">
        <v>272</v>
      </c>
      <c r="X1629" s="2" t="s">
        <v>272</v>
      </c>
      <c r="Y1629" s="25" t="s">
        <v>272</v>
      </c>
    </row>
    <row r="1630" spans="1:25">
      <c r="A1630" s="134" t="str">
        <f t="shared" si="25"/>
        <v>RSst_02.1</v>
      </c>
      <c r="C1630" s="177" t="s">
        <v>37</v>
      </c>
      <c r="D1630" s="178" t="s">
        <v>3</v>
      </c>
      <c r="E1630" s="178" t="s">
        <v>899</v>
      </c>
      <c r="F1630" s="178" t="s">
        <v>900</v>
      </c>
      <c r="G1630" s="178" t="s">
        <v>540</v>
      </c>
      <c r="H1630" s="178" t="s">
        <v>5815</v>
      </c>
      <c r="I1630" s="214" t="s">
        <v>53</v>
      </c>
      <c r="J1630" s="82" t="s">
        <v>5129</v>
      </c>
      <c r="K1630" s="82" t="s">
        <v>6340</v>
      </c>
      <c r="L1630" s="24" t="s">
        <v>272</v>
      </c>
      <c r="M1630" s="25" t="s">
        <v>272</v>
      </c>
      <c r="N1630" s="174" t="s">
        <v>7</v>
      </c>
      <c r="O1630" s="2" t="s">
        <v>7</v>
      </c>
      <c r="P1630" s="2" t="s">
        <v>7</v>
      </c>
      <c r="Q1630" s="2" t="s">
        <v>7</v>
      </c>
      <c r="R1630" s="2" t="s">
        <v>7</v>
      </c>
      <c r="S1630" s="25" t="s">
        <v>7</v>
      </c>
      <c r="T1630" s="215" t="s">
        <v>6341</v>
      </c>
      <c r="U1630" s="24" t="s">
        <v>272</v>
      </c>
      <c r="V1630" s="2" t="s">
        <v>273</v>
      </c>
      <c r="W1630" s="2" t="s">
        <v>272</v>
      </c>
      <c r="X1630" s="2" t="s">
        <v>272</v>
      </c>
      <c r="Y1630" s="25" t="s">
        <v>272</v>
      </c>
    </row>
    <row r="1631" spans="1:25">
      <c r="A1631" s="134" t="str">
        <f t="shared" si="25"/>
        <v>RSst_02.1</v>
      </c>
      <c r="C1631" s="177" t="s">
        <v>37</v>
      </c>
      <c r="D1631" s="178" t="s">
        <v>3</v>
      </c>
      <c r="E1631" s="178" t="s">
        <v>899</v>
      </c>
      <c r="F1631" s="178" t="s">
        <v>900</v>
      </c>
      <c r="G1631" s="178" t="s">
        <v>540</v>
      </c>
      <c r="H1631" s="178" t="s">
        <v>5815</v>
      </c>
      <c r="I1631" s="214" t="s">
        <v>53</v>
      </c>
      <c r="J1631" s="82" t="s">
        <v>6342</v>
      </c>
      <c r="K1631" s="82" t="s">
        <v>6343</v>
      </c>
      <c r="L1631" s="24" t="s">
        <v>272</v>
      </c>
      <c r="M1631" s="25" t="s">
        <v>273</v>
      </c>
      <c r="N1631" s="174" t="s">
        <v>273</v>
      </c>
      <c r="O1631" s="2" t="s">
        <v>273</v>
      </c>
      <c r="P1631" s="2" t="s">
        <v>272</v>
      </c>
      <c r="Q1631" s="2" t="s">
        <v>272</v>
      </c>
      <c r="R1631" s="2" t="s">
        <v>272</v>
      </c>
      <c r="S1631" s="25" t="s">
        <v>272</v>
      </c>
      <c r="T1631" s="215" t="s">
        <v>6344</v>
      </c>
      <c r="U1631" s="24" t="s">
        <v>272</v>
      </c>
      <c r="V1631" s="2" t="s">
        <v>273</v>
      </c>
      <c r="W1631" s="2" t="s">
        <v>272</v>
      </c>
      <c r="X1631" s="2" t="s">
        <v>273</v>
      </c>
      <c r="Y1631" s="25" t="s">
        <v>273</v>
      </c>
    </row>
    <row r="1632" spans="1:25">
      <c r="A1632" s="134" t="str">
        <f t="shared" si="25"/>
        <v>RSst_02.1</v>
      </c>
      <c r="C1632" s="177" t="s">
        <v>37</v>
      </c>
      <c r="D1632" s="178" t="s">
        <v>3</v>
      </c>
      <c r="E1632" s="178" t="s">
        <v>899</v>
      </c>
      <c r="F1632" s="178" t="s">
        <v>900</v>
      </c>
      <c r="G1632" s="178" t="s">
        <v>540</v>
      </c>
      <c r="H1632" s="172" t="s">
        <v>5815</v>
      </c>
      <c r="I1632" s="216" t="s">
        <v>53</v>
      </c>
      <c r="J1632" s="82" t="s">
        <v>6345</v>
      </c>
      <c r="K1632" s="82" t="s">
        <v>6346</v>
      </c>
      <c r="L1632" s="24" t="s">
        <v>273</v>
      </c>
      <c r="M1632" s="25" t="s">
        <v>273</v>
      </c>
      <c r="N1632" s="174" t="s">
        <v>273</v>
      </c>
      <c r="O1632" s="2" t="s">
        <v>273</v>
      </c>
      <c r="P1632" s="2" t="s">
        <v>272</v>
      </c>
      <c r="Q1632" s="2" t="s">
        <v>272</v>
      </c>
      <c r="R1632" s="2" t="s">
        <v>272</v>
      </c>
      <c r="S1632" s="25" t="s">
        <v>273</v>
      </c>
      <c r="T1632" s="215" t="s">
        <v>5824</v>
      </c>
      <c r="U1632" s="24" t="s">
        <v>272</v>
      </c>
      <c r="V1632" s="2" t="s">
        <v>273</v>
      </c>
      <c r="W1632" s="2" t="s">
        <v>272</v>
      </c>
      <c r="X1632" s="2" t="s">
        <v>273</v>
      </c>
      <c r="Y1632" s="25" t="s">
        <v>273</v>
      </c>
    </row>
    <row r="1633" spans="1:25">
      <c r="A1633" s="134" t="str">
        <f t="shared" si="25"/>
        <v>RSst_02.2</v>
      </c>
      <c r="C1633" s="177" t="s">
        <v>37</v>
      </c>
      <c r="D1633" s="178" t="s">
        <v>3</v>
      </c>
      <c r="E1633" s="178" t="s">
        <v>627</v>
      </c>
      <c r="F1633" s="178" t="s">
        <v>628</v>
      </c>
      <c r="G1633" s="178" t="s">
        <v>540</v>
      </c>
      <c r="H1633" s="178" t="s">
        <v>5815</v>
      </c>
      <c r="I1633" s="214" t="s">
        <v>53</v>
      </c>
      <c r="J1633" s="82" t="s">
        <v>5032</v>
      </c>
      <c r="K1633" s="82" t="s">
        <v>5128</v>
      </c>
      <c r="L1633" s="24" t="s">
        <v>273</v>
      </c>
      <c r="M1633" s="25" t="s">
        <v>273</v>
      </c>
      <c r="N1633" s="174" t="s">
        <v>273</v>
      </c>
      <c r="O1633" s="2" t="s">
        <v>273</v>
      </c>
      <c r="P1633" s="2" t="s">
        <v>272</v>
      </c>
      <c r="Q1633" s="2" t="s">
        <v>272</v>
      </c>
      <c r="R1633" s="2" t="s">
        <v>272</v>
      </c>
      <c r="S1633" s="25" t="s">
        <v>273</v>
      </c>
      <c r="T1633" s="215"/>
      <c r="U1633" s="24" t="s">
        <v>272</v>
      </c>
      <c r="V1633" s="2" t="s">
        <v>273</v>
      </c>
      <c r="W1633" s="2" t="s">
        <v>272</v>
      </c>
      <c r="X1633" s="2" t="s">
        <v>273</v>
      </c>
      <c r="Y1633" s="25" t="s">
        <v>273</v>
      </c>
    </row>
    <row r="1634" spans="1:25">
      <c r="A1634" s="134" t="str">
        <f t="shared" si="25"/>
        <v>RSst_02.3</v>
      </c>
      <c r="C1634" s="177" t="s">
        <v>37</v>
      </c>
      <c r="D1634" s="178" t="s">
        <v>3</v>
      </c>
      <c r="E1634" s="178" t="s">
        <v>629</v>
      </c>
      <c r="F1634" s="178" t="s">
        <v>630</v>
      </c>
      <c r="G1634" s="178" t="s">
        <v>540</v>
      </c>
      <c r="H1634" s="178" t="s">
        <v>5815</v>
      </c>
      <c r="I1634" s="214" t="s">
        <v>643</v>
      </c>
      <c r="J1634" s="82" t="s">
        <v>5032</v>
      </c>
      <c r="K1634" s="82" t="s">
        <v>5128</v>
      </c>
      <c r="L1634" s="24" t="s">
        <v>273</v>
      </c>
      <c r="M1634" s="25" t="s">
        <v>273</v>
      </c>
      <c r="N1634" s="174" t="s">
        <v>273</v>
      </c>
      <c r="O1634" s="2" t="s">
        <v>273</v>
      </c>
      <c r="P1634" s="2" t="s">
        <v>272</v>
      </c>
      <c r="Q1634" s="2" t="s">
        <v>272</v>
      </c>
      <c r="R1634" s="2" t="s">
        <v>272</v>
      </c>
      <c r="S1634" s="25" t="s">
        <v>273</v>
      </c>
      <c r="T1634" s="215"/>
      <c r="U1634" s="24" t="s">
        <v>273</v>
      </c>
      <c r="V1634" s="2" t="s">
        <v>273</v>
      </c>
      <c r="W1634" s="2" t="s">
        <v>273</v>
      </c>
      <c r="X1634" s="2" t="s">
        <v>273</v>
      </c>
      <c r="Y1634" s="25" t="s">
        <v>273</v>
      </c>
    </row>
    <row r="1635" spans="1:25">
      <c r="A1635" s="134" t="str">
        <f t="shared" si="25"/>
        <v>RSst_02.3</v>
      </c>
      <c r="C1635" s="177" t="s">
        <v>37</v>
      </c>
      <c r="D1635" s="178" t="s">
        <v>3</v>
      </c>
      <c r="E1635" s="178" t="s">
        <v>629</v>
      </c>
      <c r="F1635" s="178" t="s">
        <v>630</v>
      </c>
      <c r="G1635" s="178" t="s">
        <v>540</v>
      </c>
      <c r="H1635" s="178" t="s">
        <v>5815</v>
      </c>
      <c r="I1635" s="214" t="s">
        <v>643</v>
      </c>
      <c r="J1635" s="82" t="s">
        <v>5135</v>
      </c>
      <c r="K1635" s="82" t="s">
        <v>5136</v>
      </c>
      <c r="L1635" s="24" t="s">
        <v>273</v>
      </c>
      <c r="M1635" s="25" t="s">
        <v>273</v>
      </c>
      <c r="N1635" s="174" t="s">
        <v>273</v>
      </c>
      <c r="O1635" s="2" t="s">
        <v>273</v>
      </c>
      <c r="P1635" s="2" t="s">
        <v>272</v>
      </c>
      <c r="Q1635" s="2" t="s">
        <v>272</v>
      </c>
      <c r="R1635" s="2" t="s">
        <v>272</v>
      </c>
      <c r="S1635" s="25" t="s">
        <v>273</v>
      </c>
      <c r="T1635" s="215"/>
      <c r="U1635" s="24" t="s">
        <v>273</v>
      </c>
      <c r="V1635" s="2" t="s">
        <v>273</v>
      </c>
      <c r="W1635" s="2" t="s">
        <v>273</v>
      </c>
      <c r="X1635" s="2" t="s">
        <v>273</v>
      </c>
      <c r="Y1635" s="25" t="s">
        <v>273</v>
      </c>
    </row>
    <row r="1636" spans="1:25">
      <c r="A1636" s="134" t="str">
        <f t="shared" si="25"/>
        <v>RSst_02.5</v>
      </c>
      <c r="C1636" s="177" t="s">
        <v>37</v>
      </c>
      <c r="D1636" s="178" t="s">
        <v>3</v>
      </c>
      <c r="E1636" s="178" t="s">
        <v>633</v>
      </c>
      <c r="F1636" s="178" t="s">
        <v>634</v>
      </c>
      <c r="G1636" s="178" t="s">
        <v>540</v>
      </c>
      <c r="H1636" s="178" t="s">
        <v>5815</v>
      </c>
      <c r="I1636" s="214" t="s">
        <v>643</v>
      </c>
      <c r="J1636" s="82" t="s">
        <v>5032</v>
      </c>
      <c r="K1636" s="82" t="s">
        <v>5128</v>
      </c>
      <c r="L1636" s="24" t="s">
        <v>273</v>
      </c>
      <c r="M1636" s="25" t="s">
        <v>273</v>
      </c>
      <c r="N1636" s="174" t="s">
        <v>273</v>
      </c>
      <c r="O1636" s="2" t="s">
        <v>273</v>
      </c>
      <c r="P1636" s="2" t="s">
        <v>272</v>
      </c>
      <c r="Q1636" s="2" t="s">
        <v>272</v>
      </c>
      <c r="R1636" s="2" t="s">
        <v>272</v>
      </c>
      <c r="S1636" s="25" t="s">
        <v>273</v>
      </c>
      <c r="T1636" s="215"/>
      <c r="U1636" s="24" t="s">
        <v>273</v>
      </c>
      <c r="V1636" s="2" t="s">
        <v>273</v>
      </c>
      <c r="W1636" s="2" t="s">
        <v>273</v>
      </c>
      <c r="X1636" s="2" t="s">
        <v>273</v>
      </c>
      <c r="Y1636" s="25" t="s">
        <v>273</v>
      </c>
    </row>
    <row r="1637" spans="1:25">
      <c r="A1637" s="134" t="str">
        <f t="shared" si="25"/>
        <v>SEbu_02.1</v>
      </c>
      <c r="C1637" s="177" t="s">
        <v>38</v>
      </c>
      <c r="D1637" s="178" t="s">
        <v>1</v>
      </c>
      <c r="E1637" s="178" t="s">
        <v>538</v>
      </c>
      <c r="F1637" s="178" t="s">
        <v>539</v>
      </c>
      <c r="G1637" s="178" t="s">
        <v>540</v>
      </c>
      <c r="H1637" s="178" t="s">
        <v>5815</v>
      </c>
      <c r="I1637" s="214"/>
      <c r="J1637" s="82" t="s">
        <v>194</v>
      </c>
      <c r="K1637" s="82" t="s">
        <v>194</v>
      </c>
      <c r="L1637" s="24" t="s">
        <v>7</v>
      </c>
      <c r="M1637" s="25" t="s">
        <v>7</v>
      </c>
      <c r="N1637" s="174" t="s">
        <v>7</v>
      </c>
      <c r="O1637" s="2" t="s">
        <v>7</v>
      </c>
      <c r="P1637" s="2" t="s">
        <v>7</v>
      </c>
      <c r="Q1637" s="2" t="s">
        <v>7</v>
      </c>
      <c r="R1637" s="2" t="s">
        <v>7</v>
      </c>
      <c r="S1637" s="25" t="s">
        <v>7</v>
      </c>
      <c r="T1637" s="215" t="s">
        <v>7</v>
      </c>
      <c r="U1637" s="24" t="s">
        <v>7</v>
      </c>
      <c r="V1637" s="2" t="s">
        <v>7</v>
      </c>
      <c r="W1637" s="2" t="s">
        <v>7</v>
      </c>
      <c r="X1637" s="2" t="s">
        <v>7</v>
      </c>
      <c r="Y1637" s="25" t="s">
        <v>7</v>
      </c>
    </row>
    <row r="1638" spans="1:25">
      <c r="A1638" s="134" t="str">
        <f t="shared" si="25"/>
        <v>SEbu_03.1</v>
      </c>
      <c r="C1638" s="177" t="s">
        <v>38</v>
      </c>
      <c r="D1638" s="178" t="s">
        <v>1</v>
      </c>
      <c r="E1638" s="178" t="s">
        <v>541</v>
      </c>
      <c r="F1638" s="178" t="s">
        <v>542</v>
      </c>
      <c r="G1638" s="178" t="s">
        <v>540</v>
      </c>
      <c r="H1638" s="178" t="s">
        <v>5815</v>
      </c>
      <c r="I1638" s="214" t="s">
        <v>643</v>
      </c>
      <c r="J1638" s="82" t="s">
        <v>5158</v>
      </c>
      <c r="K1638" s="82" t="s">
        <v>5162</v>
      </c>
      <c r="L1638" s="24" t="s">
        <v>272</v>
      </c>
      <c r="M1638" s="25" t="s">
        <v>272</v>
      </c>
      <c r="N1638" s="174" t="s">
        <v>7</v>
      </c>
      <c r="O1638" s="2" t="s">
        <v>7</v>
      </c>
      <c r="P1638" s="2" t="s">
        <v>7</v>
      </c>
      <c r="Q1638" s="2" t="s">
        <v>7</v>
      </c>
      <c r="R1638" s="2" t="s">
        <v>7</v>
      </c>
      <c r="S1638" s="25" t="s">
        <v>7</v>
      </c>
      <c r="T1638" s="215"/>
      <c r="U1638" s="24" t="s">
        <v>272</v>
      </c>
      <c r="V1638" s="2" t="s">
        <v>273</v>
      </c>
      <c r="W1638" s="2" t="s">
        <v>272</v>
      </c>
      <c r="X1638" s="2" t="s">
        <v>272</v>
      </c>
      <c r="Y1638" s="25" t="s">
        <v>272</v>
      </c>
    </row>
    <row r="1639" spans="1:25">
      <c r="A1639" s="134" t="str">
        <f t="shared" si="25"/>
        <v>SEbu_04.1</v>
      </c>
      <c r="C1639" s="177" t="s">
        <v>38</v>
      </c>
      <c r="D1639" s="178" t="s">
        <v>1</v>
      </c>
      <c r="E1639" s="178" t="s">
        <v>543</v>
      </c>
      <c r="F1639" s="178" t="s">
        <v>544</v>
      </c>
      <c r="G1639" s="178" t="s">
        <v>540</v>
      </c>
      <c r="H1639" s="178" t="s">
        <v>5815</v>
      </c>
      <c r="I1639" s="214" t="s">
        <v>643</v>
      </c>
      <c r="J1639" s="82" t="s">
        <v>5158</v>
      </c>
      <c r="K1639" s="82" t="s">
        <v>6347</v>
      </c>
      <c r="L1639" s="24" t="s">
        <v>272</v>
      </c>
      <c r="M1639" s="25" t="s">
        <v>272</v>
      </c>
      <c r="N1639" s="174" t="s">
        <v>7</v>
      </c>
      <c r="O1639" s="2" t="s">
        <v>7</v>
      </c>
      <c r="P1639" s="2" t="s">
        <v>7</v>
      </c>
      <c r="Q1639" s="2" t="s">
        <v>7</v>
      </c>
      <c r="R1639" s="2" t="s">
        <v>7</v>
      </c>
      <c r="S1639" s="25" t="s">
        <v>7</v>
      </c>
      <c r="T1639" s="215"/>
      <c r="U1639" s="24" t="s">
        <v>272</v>
      </c>
      <c r="V1639" s="2" t="s">
        <v>272</v>
      </c>
      <c r="W1639" s="2" t="s">
        <v>272</v>
      </c>
      <c r="X1639" s="2" t="s">
        <v>272</v>
      </c>
      <c r="Y1639" s="25" t="s">
        <v>272</v>
      </c>
    </row>
    <row r="1640" spans="1:25">
      <c r="A1640" s="134" t="str">
        <f t="shared" si="25"/>
        <v>SEbu_04.2</v>
      </c>
      <c r="C1640" s="177" t="s">
        <v>38</v>
      </c>
      <c r="D1640" s="178" t="s">
        <v>1</v>
      </c>
      <c r="E1640" s="178" t="s">
        <v>545</v>
      </c>
      <c r="F1640" s="178" t="s">
        <v>546</v>
      </c>
      <c r="G1640" s="178" t="s">
        <v>540</v>
      </c>
      <c r="H1640" s="172" t="s">
        <v>5815</v>
      </c>
      <c r="I1640" s="216" t="s">
        <v>643</v>
      </c>
      <c r="J1640" s="82" t="s">
        <v>5158</v>
      </c>
      <c r="K1640" s="82" t="s">
        <v>6348</v>
      </c>
      <c r="L1640" s="24" t="s">
        <v>272</v>
      </c>
      <c r="M1640" s="25" t="s">
        <v>272</v>
      </c>
      <c r="N1640" s="174" t="s">
        <v>7</v>
      </c>
      <c r="O1640" s="2" t="s">
        <v>7</v>
      </c>
      <c r="P1640" s="2" t="s">
        <v>7</v>
      </c>
      <c r="Q1640" s="2" t="s">
        <v>7</v>
      </c>
      <c r="R1640" s="2" t="s">
        <v>7</v>
      </c>
      <c r="S1640" s="25" t="s">
        <v>7</v>
      </c>
      <c r="T1640" s="215"/>
      <c r="U1640" s="24" t="s">
        <v>272</v>
      </c>
      <c r="V1640" s="2" t="s">
        <v>273</v>
      </c>
      <c r="W1640" s="2" t="s">
        <v>272</v>
      </c>
      <c r="X1640" s="2" t="s">
        <v>272</v>
      </c>
      <c r="Y1640" s="25" t="s">
        <v>272</v>
      </c>
    </row>
    <row r="1641" spans="1:25">
      <c r="A1641" s="134" t="str">
        <f t="shared" si="25"/>
        <v>SEbu_05.1</v>
      </c>
      <c r="C1641" s="177" t="s">
        <v>38</v>
      </c>
      <c r="D1641" s="178" t="s">
        <v>1</v>
      </c>
      <c r="E1641" s="178" t="s">
        <v>547</v>
      </c>
      <c r="F1641" s="178" t="s">
        <v>548</v>
      </c>
      <c r="G1641" s="178" t="s">
        <v>540</v>
      </c>
      <c r="H1641" s="178" t="s">
        <v>5815</v>
      </c>
      <c r="I1641" s="214" t="s">
        <v>643</v>
      </c>
      <c r="J1641" s="82" t="s">
        <v>5158</v>
      </c>
      <c r="K1641" s="82" t="s">
        <v>6347</v>
      </c>
      <c r="L1641" s="24" t="s">
        <v>272</v>
      </c>
      <c r="M1641" s="25" t="s">
        <v>272</v>
      </c>
      <c r="N1641" s="174" t="s">
        <v>7</v>
      </c>
      <c r="O1641" s="2" t="s">
        <v>7</v>
      </c>
      <c r="P1641" s="2" t="s">
        <v>7</v>
      </c>
      <c r="Q1641" s="2" t="s">
        <v>7</v>
      </c>
      <c r="R1641" s="2" t="s">
        <v>7</v>
      </c>
      <c r="S1641" s="25" t="s">
        <v>7</v>
      </c>
      <c r="T1641" s="215"/>
      <c r="U1641" s="24" t="s">
        <v>272</v>
      </c>
      <c r="V1641" s="2" t="s">
        <v>272</v>
      </c>
      <c r="W1641" s="2" t="s">
        <v>272</v>
      </c>
      <c r="X1641" s="2" t="s">
        <v>272</v>
      </c>
      <c r="Y1641" s="25" t="s">
        <v>272</v>
      </c>
    </row>
    <row r="1642" spans="1:25">
      <c r="A1642" s="134" t="str">
        <f t="shared" si="25"/>
        <v>SEbu_06.1</v>
      </c>
      <c r="C1642" s="177" t="s">
        <v>38</v>
      </c>
      <c r="D1642" s="178" t="s">
        <v>1</v>
      </c>
      <c r="E1642" s="178" t="s">
        <v>553</v>
      </c>
      <c r="F1642" s="178" t="s">
        <v>554</v>
      </c>
      <c r="G1642" s="178" t="s">
        <v>540</v>
      </c>
      <c r="H1642" s="178" t="s">
        <v>5815</v>
      </c>
      <c r="I1642" s="214" t="s">
        <v>643</v>
      </c>
      <c r="J1642" s="82" t="s">
        <v>5158</v>
      </c>
      <c r="K1642" s="82" t="s">
        <v>6349</v>
      </c>
      <c r="L1642" s="24" t="s">
        <v>272</v>
      </c>
      <c r="M1642" s="25" t="s">
        <v>272</v>
      </c>
      <c r="N1642" s="174" t="s">
        <v>7</v>
      </c>
      <c r="O1642" s="2" t="s">
        <v>7</v>
      </c>
      <c r="P1642" s="2" t="s">
        <v>7</v>
      </c>
      <c r="Q1642" s="2" t="s">
        <v>7</v>
      </c>
      <c r="R1642" s="2" t="s">
        <v>7</v>
      </c>
      <c r="S1642" s="25" t="s">
        <v>7</v>
      </c>
      <c r="T1642" s="215"/>
      <c r="U1642" s="24" t="s">
        <v>272</v>
      </c>
      <c r="V1642" s="2" t="s">
        <v>273</v>
      </c>
      <c r="W1642" s="2" t="s">
        <v>272</v>
      </c>
      <c r="X1642" s="2" t="s">
        <v>272</v>
      </c>
      <c r="Y1642" s="25" t="s">
        <v>272</v>
      </c>
    </row>
    <row r="1643" spans="1:25">
      <c r="A1643" s="134" t="str">
        <f t="shared" si="25"/>
        <v>SEbu_06.2</v>
      </c>
      <c r="C1643" s="177" t="s">
        <v>38</v>
      </c>
      <c r="D1643" s="178" t="s">
        <v>1</v>
      </c>
      <c r="E1643" s="178" t="s">
        <v>555</v>
      </c>
      <c r="F1643" s="178" t="s">
        <v>556</v>
      </c>
      <c r="G1643" s="178" t="s">
        <v>540</v>
      </c>
      <c r="H1643" s="178" t="s">
        <v>5815</v>
      </c>
      <c r="I1643" s="214"/>
      <c r="J1643" s="82" t="s">
        <v>194</v>
      </c>
      <c r="K1643" s="82" t="s">
        <v>194</v>
      </c>
      <c r="L1643" s="24" t="s">
        <v>7</v>
      </c>
      <c r="M1643" s="25" t="s">
        <v>7</v>
      </c>
      <c r="N1643" s="174" t="s">
        <v>7</v>
      </c>
      <c r="O1643" s="2" t="s">
        <v>7</v>
      </c>
      <c r="P1643" s="2" t="s">
        <v>7</v>
      </c>
      <c r="Q1643" s="2" t="s">
        <v>7</v>
      </c>
      <c r="R1643" s="2" t="s">
        <v>7</v>
      </c>
      <c r="S1643" s="25" t="s">
        <v>7</v>
      </c>
      <c r="T1643" s="215" t="s">
        <v>7</v>
      </c>
      <c r="U1643" s="24" t="s">
        <v>7</v>
      </c>
      <c r="V1643" s="2" t="s">
        <v>7</v>
      </c>
      <c r="W1643" s="2" t="s">
        <v>7</v>
      </c>
      <c r="X1643" s="2" t="s">
        <v>7</v>
      </c>
      <c r="Y1643" s="25" t="s">
        <v>7</v>
      </c>
    </row>
    <row r="1644" spans="1:25">
      <c r="A1644" s="134" t="str">
        <f t="shared" si="25"/>
        <v>SEbu_07.1</v>
      </c>
      <c r="C1644" s="177" t="s">
        <v>38</v>
      </c>
      <c r="D1644" s="178" t="s">
        <v>1</v>
      </c>
      <c r="E1644" s="178" t="s">
        <v>561</v>
      </c>
      <c r="F1644" s="178" t="s">
        <v>562</v>
      </c>
      <c r="G1644" s="178" t="s">
        <v>533</v>
      </c>
      <c r="H1644" s="178" t="s">
        <v>5815</v>
      </c>
      <c r="I1644" s="214" t="s">
        <v>643</v>
      </c>
      <c r="J1644" s="82" t="s">
        <v>5158</v>
      </c>
      <c r="K1644" s="82" t="s">
        <v>6350</v>
      </c>
      <c r="L1644" s="24" t="s">
        <v>272</v>
      </c>
      <c r="M1644" s="25" t="s">
        <v>272</v>
      </c>
      <c r="N1644" s="174" t="s">
        <v>7</v>
      </c>
      <c r="O1644" s="2" t="s">
        <v>7</v>
      </c>
      <c r="P1644" s="2" t="s">
        <v>7</v>
      </c>
      <c r="Q1644" s="2" t="s">
        <v>7</v>
      </c>
      <c r="R1644" s="2" t="s">
        <v>7</v>
      </c>
      <c r="S1644" s="25" t="s">
        <v>7</v>
      </c>
      <c r="T1644" s="215"/>
      <c r="U1644" s="24" t="s">
        <v>7</v>
      </c>
      <c r="V1644" s="2" t="s">
        <v>7</v>
      </c>
      <c r="W1644" s="2" t="s">
        <v>7</v>
      </c>
      <c r="X1644" s="2" t="s">
        <v>7</v>
      </c>
      <c r="Y1644" s="25" t="s">
        <v>7</v>
      </c>
    </row>
    <row r="1645" spans="1:25">
      <c r="A1645" s="134" t="str">
        <f t="shared" si="25"/>
        <v>SEbu_07.2</v>
      </c>
      <c r="C1645" s="177" t="s">
        <v>38</v>
      </c>
      <c r="D1645" s="178" t="s">
        <v>1</v>
      </c>
      <c r="E1645" s="178" t="s">
        <v>563</v>
      </c>
      <c r="F1645" s="178" t="s">
        <v>564</v>
      </c>
      <c r="G1645" s="178" t="s">
        <v>540</v>
      </c>
      <c r="H1645" s="178" t="s">
        <v>5815</v>
      </c>
      <c r="I1645" s="214" t="s">
        <v>643</v>
      </c>
      <c r="J1645" s="82" t="s">
        <v>5158</v>
      </c>
      <c r="K1645" s="82" t="s">
        <v>6350</v>
      </c>
      <c r="L1645" s="24" t="s">
        <v>272</v>
      </c>
      <c r="M1645" s="25" t="s">
        <v>272</v>
      </c>
      <c r="N1645" s="174" t="s">
        <v>7</v>
      </c>
      <c r="O1645" s="2" t="s">
        <v>7</v>
      </c>
      <c r="P1645" s="2" t="s">
        <v>7</v>
      </c>
      <c r="Q1645" s="2" t="s">
        <v>7</v>
      </c>
      <c r="R1645" s="2" t="s">
        <v>7</v>
      </c>
      <c r="S1645" s="25" t="s">
        <v>7</v>
      </c>
      <c r="T1645" s="215"/>
      <c r="U1645" s="24" t="s">
        <v>272</v>
      </c>
      <c r="V1645" s="2" t="s">
        <v>273</v>
      </c>
      <c r="W1645" s="2" t="s">
        <v>272</v>
      </c>
      <c r="X1645" s="2" t="s">
        <v>272</v>
      </c>
      <c r="Y1645" s="25" t="s">
        <v>272</v>
      </c>
    </row>
    <row r="1646" spans="1:25">
      <c r="A1646" s="134" t="str">
        <f t="shared" si="25"/>
        <v>SEca_01.1</v>
      </c>
      <c r="C1646" s="177" t="s">
        <v>38</v>
      </c>
      <c r="D1646" s="178" t="s">
        <v>495</v>
      </c>
      <c r="E1646" s="178" t="s">
        <v>565</v>
      </c>
      <c r="F1646" s="178" t="s">
        <v>566</v>
      </c>
      <c r="G1646" s="178" t="s">
        <v>540</v>
      </c>
      <c r="H1646" s="178" t="s">
        <v>5815</v>
      </c>
      <c r="I1646" s="214" t="s">
        <v>643</v>
      </c>
      <c r="J1646" s="82" t="s">
        <v>5167</v>
      </c>
      <c r="K1646" s="82" t="s">
        <v>5168</v>
      </c>
      <c r="L1646" s="24" t="s">
        <v>272</v>
      </c>
      <c r="M1646" s="25" t="s">
        <v>273</v>
      </c>
      <c r="N1646" s="174" t="s">
        <v>272</v>
      </c>
      <c r="O1646" s="2" t="s">
        <v>273</v>
      </c>
      <c r="P1646" s="2" t="s">
        <v>273</v>
      </c>
      <c r="Q1646" s="2" t="s">
        <v>273</v>
      </c>
      <c r="R1646" s="2" t="s">
        <v>273</v>
      </c>
      <c r="S1646" s="25" t="s">
        <v>273</v>
      </c>
      <c r="T1646" s="215" t="s">
        <v>6351</v>
      </c>
      <c r="U1646" s="24" t="s">
        <v>272</v>
      </c>
      <c r="V1646" s="2" t="s">
        <v>273</v>
      </c>
      <c r="W1646" s="2" t="s">
        <v>273</v>
      </c>
      <c r="X1646" s="2" t="s">
        <v>273</v>
      </c>
      <c r="Y1646" s="25" t="s">
        <v>273</v>
      </c>
    </row>
    <row r="1647" spans="1:25">
      <c r="A1647" s="134" t="str">
        <f t="shared" si="25"/>
        <v>SEca_01.2</v>
      </c>
      <c r="C1647" s="177" t="s">
        <v>38</v>
      </c>
      <c r="D1647" s="178" t="s">
        <v>495</v>
      </c>
      <c r="E1647" s="178" t="s">
        <v>567</v>
      </c>
      <c r="F1647" s="178" t="s">
        <v>568</v>
      </c>
      <c r="G1647" s="178" t="s">
        <v>533</v>
      </c>
      <c r="H1647" s="178" t="s">
        <v>5815</v>
      </c>
      <c r="I1647" s="214" t="s">
        <v>643</v>
      </c>
      <c r="J1647" s="82" t="s">
        <v>5167</v>
      </c>
      <c r="K1647" s="82" t="s">
        <v>6352</v>
      </c>
      <c r="L1647" s="24" t="s">
        <v>272</v>
      </c>
      <c r="M1647" s="25" t="s">
        <v>272</v>
      </c>
      <c r="N1647" s="174" t="s">
        <v>7</v>
      </c>
      <c r="O1647" s="2" t="s">
        <v>7</v>
      </c>
      <c r="P1647" s="2" t="s">
        <v>7</v>
      </c>
      <c r="Q1647" s="2" t="s">
        <v>7</v>
      </c>
      <c r="R1647" s="2" t="s">
        <v>7</v>
      </c>
      <c r="S1647" s="25" t="s">
        <v>7</v>
      </c>
      <c r="T1647" s="215"/>
      <c r="U1647" s="24" t="s">
        <v>7</v>
      </c>
      <c r="V1647" s="2" t="s">
        <v>7</v>
      </c>
      <c r="W1647" s="2" t="s">
        <v>7</v>
      </c>
      <c r="X1647" s="2" t="s">
        <v>7</v>
      </c>
      <c r="Y1647" s="25" t="s">
        <v>7</v>
      </c>
    </row>
    <row r="1648" spans="1:25">
      <c r="A1648" s="134" t="str">
        <f t="shared" si="25"/>
        <v>SEca_01.3</v>
      </c>
      <c r="C1648" s="177" t="s">
        <v>38</v>
      </c>
      <c r="D1648" s="178" t="s">
        <v>495</v>
      </c>
      <c r="E1648" s="178" t="s">
        <v>569</v>
      </c>
      <c r="F1648" s="178" t="s">
        <v>570</v>
      </c>
      <c r="G1648" s="178" t="s">
        <v>540</v>
      </c>
      <c r="H1648" s="172" t="s">
        <v>5815</v>
      </c>
      <c r="I1648" s="216" t="s">
        <v>643</v>
      </c>
      <c r="J1648" s="82" t="s">
        <v>5167</v>
      </c>
      <c r="K1648" s="82" t="s">
        <v>6352</v>
      </c>
      <c r="L1648" s="24" t="s">
        <v>272</v>
      </c>
      <c r="M1648" s="25" t="s">
        <v>273</v>
      </c>
      <c r="N1648" s="174" t="s">
        <v>272</v>
      </c>
      <c r="O1648" s="2" t="s">
        <v>273</v>
      </c>
      <c r="P1648" s="2" t="s">
        <v>273</v>
      </c>
      <c r="Q1648" s="2" t="s">
        <v>273</v>
      </c>
      <c r="R1648" s="2" t="s">
        <v>272</v>
      </c>
      <c r="S1648" s="25" t="s">
        <v>273</v>
      </c>
      <c r="T1648" s="215" t="s">
        <v>6351</v>
      </c>
      <c r="U1648" s="24" t="s">
        <v>272</v>
      </c>
      <c r="V1648" s="2" t="s">
        <v>273</v>
      </c>
      <c r="W1648" s="2" t="s">
        <v>273</v>
      </c>
      <c r="X1648" s="2" t="s">
        <v>273</v>
      </c>
      <c r="Y1648" s="25" t="s">
        <v>273</v>
      </c>
    </row>
    <row r="1649" spans="1:25">
      <c r="A1649" s="134" t="str">
        <f t="shared" si="25"/>
        <v>SEca_01.4</v>
      </c>
      <c r="C1649" s="177" t="s">
        <v>38</v>
      </c>
      <c r="D1649" s="178" t="s">
        <v>495</v>
      </c>
      <c r="E1649" s="178" t="s">
        <v>571</v>
      </c>
      <c r="F1649" s="178" t="s">
        <v>572</v>
      </c>
      <c r="G1649" s="178" t="s">
        <v>540</v>
      </c>
      <c r="H1649" s="178" t="s">
        <v>5815</v>
      </c>
      <c r="I1649" s="214" t="s">
        <v>643</v>
      </c>
      <c r="J1649" s="82" t="s">
        <v>5172</v>
      </c>
      <c r="K1649" s="82" t="s">
        <v>6353</v>
      </c>
      <c r="L1649" s="24" t="s">
        <v>273</v>
      </c>
      <c r="M1649" s="25" t="s">
        <v>273</v>
      </c>
      <c r="N1649" s="174" t="s">
        <v>273</v>
      </c>
      <c r="O1649" s="2" t="s">
        <v>273</v>
      </c>
      <c r="P1649" s="2" t="s">
        <v>272</v>
      </c>
      <c r="Q1649" s="2" t="s">
        <v>272</v>
      </c>
      <c r="R1649" s="2" t="s">
        <v>272</v>
      </c>
      <c r="S1649" s="25" t="s">
        <v>273</v>
      </c>
      <c r="T1649" s="215" t="s">
        <v>6354</v>
      </c>
      <c r="U1649" s="24" t="s">
        <v>273</v>
      </c>
      <c r="V1649" s="2" t="s">
        <v>273</v>
      </c>
      <c r="W1649" s="2" t="s">
        <v>272</v>
      </c>
      <c r="X1649" s="2" t="s">
        <v>273</v>
      </c>
      <c r="Y1649" s="25" t="s">
        <v>273</v>
      </c>
    </row>
    <row r="1650" spans="1:25">
      <c r="A1650" s="134" t="str">
        <f t="shared" si="25"/>
        <v>SEca_02.6</v>
      </c>
      <c r="C1650" s="177" t="s">
        <v>38</v>
      </c>
      <c r="D1650" s="178" t="s">
        <v>495</v>
      </c>
      <c r="E1650" s="178" t="s">
        <v>583</v>
      </c>
      <c r="F1650" s="178" t="s">
        <v>584</v>
      </c>
      <c r="G1650" s="178" t="s">
        <v>540</v>
      </c>
      <c r="H1650" s="178" t="s">
        <v>5815</v>
      </c>
      <c r="I1650" s="214" t="s">
        <v>643</v>
      </c>
      <c r="J1650" s="82" t="s">
        <v>5167</v>
      </c>
      <c r="K1650" s="82" t="s">
        <v>6352</v>
      </c>
      <c r="L1650" s="24" t="s">
        <v>272</v>
      </c>
      <c r="M1650" s="25" t="s">
        <v>273</v>
      </c>
      <c r="N1650" s="174" t="s">
        <v>272</v>
      </c>
      <c r="O1650" s="2" t="s">
        <v>273</v>
      </c>
      <c r="P1650" s="2" t="s">
        <v>273</v>
      </c>
      <c r="Q1650" s="2" t="s">
        <v>272</v>
      </c>
      <c r="R1650" s="2" t="s">
        <v>272</v>
      </c>
      <c r="S1650" s="25" t="s">
        <v>273</v>
      </c>
      <c r="T1650" s="215"/>
      <c r="U1650" s="24" t="s">
        <v>272</v>
      </c>
      <c r="V1650" s="2" t="s">
        <v>273</v>
      </c>
      <c r="W1650" s="2" t="s">
        <v>273</v>
      </c>
      <c r="X1650" s="2" t="s">
        <v>273</v>
      </c>
      <c r="Y1650" s="25" t="s">
        <v>273</v>
      </c>
    </row>
    <row r="1651" spans="1:25">
      <c r="A1651" s="134" t="str">
        <f t="shared" si="25"/>
        <v>SEca_03.1</v>
      </c>
      <c r="C1651" s="177" t="s">
        <v>38</v>
      </c>
      <c r="D1651" s="178" t="s">
        <v>495</v>
      </c>
      <c r="E1651" s="178" t="s">
        <v>585</v>
      </c>
      <c r="F1651" s="178" t="s">
        <v>586</v>
      </c>
      <c r="G1651" s="178" t="s">
        <v>533</v>
      </c>
      <c r="H1651" s="178" t="s">
        <v>5815</v>
      </c>
      <c r="I1651" s="214" t="s">
        <v>643</v>
      </c>
      <c r="J1651" s="82" t="s">
        <v>5167</v>
      </c>
      <c r="K1651" s="82" t="s">
        <v>6352</v>
      </c>
      <c r="L1651" s="24" t="s">
        <v>272</v>
      </c>
      <c r="M1651" s="25" t="s">
        <v>272</v>
      </c>
      <c r="N1651" s="174" t="s">
        <v>7</v>
      </c>
      <c r="O1651" s="2" t="s">
        <v>7</v>
      </c>
      <c r="P1651" s="2" t="s">
        <v>7</v>
      </c>
      <c r="Q1651" s="2" t="s">
        <v>7</v>
      </c>
      <c r="R1651" s="2" t="s">
        <v>7</v>
      </c>
      <c r="S1651" s="25" t="s">
        <v>7</v>
      </c>
      <c r="T1651" s="215"/>
      <c r="U1651" s="24" t="s">
        <v>7</v>
      </c>
      <c r="V1651" s="2" t="s">
        <v>7</v>
      </c>
      <c r="W1651" s="2" t="s">
        <v>7</v>
      </c>
      <c r="X1651" s="2" t="s">
        <v>7</v>
      </c>
      <c r="Y1651" s="25" t="s">
        <v>7</v>
      </c>
    </row>
    <row r="1652" spans="1:25">
      <c r="A1652" s="134" t="str">
        <f t="shared" si="25"/>
        <v>SEca_03.2</v>
      </c>
      <c r="C1652" s="177" t="s">
        <v>38</v>
      </c>
      <c r="D1652" s="178" t="s">
        <v>495</v>
      </c>
      <c r="E1652" s="178" t="s">
        <v>587</v>
      </c>
      <c r="F1652" s="178" t="s">
        <v>588</v>
      </c>
      <c r="G1652" s="178" t="s">
        <v>540</v>
      </c>
      <c r="H1652" s="178" t="s">
        <v>5815</v>
      </c>
      <c r="I1652" s="214" t="s">
        <v>643</v>
      </c>
      <c r="J1652" s="82" t="s">
        <v>5167</v>
      </c>
      <c r="K1652" s="82" t="s">
        <v>6355</v>
      </c>
      <c r="L1652" s="24" t="s">
        <v>272</v>
      </c>
      <c r="M1652" s="25" t="s">
        <v>273</v>
      </c>
      <c r="N1652" s="174" t="s">
        <v>272</v>
      </c>
      <c r="O1652" s="2" t="s">
        <v>273</v>
      </c>
      <c r="P1652" s="2" t="s">
        <v>273</v>
      </c>
      <c r="Q1652" s="2" t="s">
        <v>273</v>
      </c>
      <c r="R1652" s="2" t="s">
        <v>273</v>
      </c>
      <c r="S1652" s="25" t="s">
        <v>273</v>
      </c>
      <c r="T1652" s="215" t="s">
        <v>6356</v>
      </c>
      <c r="U1652" s="24" t="s">
        <v>272</v>
      </c>
      <c r="V1652" s="2" t="s">
        <v>273</v>
      </c>
      <c r="W1652" s="2" t="s">
        <v>272</v>
      </c>
      <c r="X1652" s="2" t="s">
        <v>273</v>
      </c>
      <c r="Y1652" s="25" t="s">
        <v>273</v>
      </c>
    </row>
    <row r="1653" spans="1:25">
      <c r="A1653" s="134" t="str">
        <f t="shared" si="25"/>
        <v>SEca_03.3</v>
      </c>
      <c r="C1653" s="177" t="s">
        <v>38</v>
      </c>
      <c r="D1653" s="178" t="s">
        <v>495</v>
      </c>
      <c r="E1653" s="178" t="s">
        <v>589</v>
      </c>
      <c r="F1653" s="178" t="s">
        <v>590</v>
      </c>
      <c r="G1653" s="178" t="s">
        <v>540</v>
      </c>
      <c r="H1653" s="178" t="s">
        <v>5815</v>
      </c>
      <c r="I1653" s="214"/>
      <c r="J1653" s="82" t="s">
        <v>194</v>
      </c>
      <c r="K1653" s="82" t="s">
        <v>194</v>
      </c>
      <c r="L1653" s="24" t="s">
        <v>7</v>
      </c>
      <c r="M1653" s="25" t="s">
        <v>7</v>
      </c>
      <c r="N1653" s="174" t="s">
        <v>7</v>
      </c>
      <c r="O1653" s="2" t="s">
        <v>7</v>
      </c>
      <c r="P1653" s="2" t="s">
        <v>7</v>
      </c>
      <c r="Q1653" s="2" t="s">
        <v>7</v>
      </c>
      <c r="R1653" s="2" t="s">
        <v>7</v>
      </c>
      <c r="S1653" s="25" t="s">
        <v>7</v>
      </c>
      <c r="T1653" s="215" t="s">
        <v>7</v>
      </c>
      <c r="U1653" s="24" t="s">
        <v>7</v>
      </c>
      <c r="V1653" s="2" t="s">
        <v>7</v>
      </c>
      <c r="W1653" s="2" t="s">
        <v>7</v>
      </c>
      <c r="X1653" s="2" t="s">
        <v>7</v>
      </c>
      <c r="Y1653" s="25" t="s">
        <v>7</v>
      </c>
    </row>
    <row r="1654" spans="1:25">
      <c r="A1654" s="134" t="str">
        <f t="shared" si="25"/>
        <v>SEca_04.2</v>
      </c>
      <c r="C1654" s="177" t="s">
        <v>38</v>
      </c>
      <c r="D1654" s="178" t="s">
        <v>495</v>
      </c>
      <c r="E1654" s="178" t="s">
        <v>593</v>
      </c>
      <c r="F1654" s="178" t="s">
        <v>594</v>
      </c>
      <c r="G1654" s="178" t="s">
        <v>540</v>
      </c>
      <c r="H1654" s="178" t="s">
        <v>5815</v>
      </c>
      <c r="I1654" s="214" t="s">
        <v>643</v>
      </c>
      <c r="J1654" s="82" t="s">
        <v>5167</v>
      </c>
      <c r="K1654" s="82" t="s">
        <v>6357</v>
      </c>
      <c r="L1654" s="24" t="s">
        <v>272</v>
      </c>
      <c r="M1654" s="25" t="s">
        <v>273</v>
      </c>
      <c r="N1654" s="174" t="s">
        <v>272</v>
      </c>
      <c r="O1654" s="2" t="s">
        <v>273</v>
      </c>
      <c r="P1654" s="2" t="s">
        <v>273</v>
      </c>
      <c r="Q1654" s="2" t="s">
        <v>273</v>
      </c>
      <c r="R1654" s="2" t="s">
        <v>273</v>
      </c>
      <c r="S1654" s="25" t="s">
        <v>273</v>
      </c>
      <c r="T1654" s="215" t="s">
        <v>6356</v>
      </c>
      <c r="U1654" s="24" t="s">
        <v>272</v>
      </c>
      <c r="V1654" s="2" t="s">
        <v>273</v>
      </c>
      <c r="W1654" s="2" t="s">
        <v>273</v>
      </c>
      <c r="X1654" s="2" t="s">
        <v>273</v>
      </c>
      <c r="Y1654" s="25" t="s">
        <v>273</v>
      </c>
    </row>
    <row r="1655" spans="1:25">
      <c r="A1655" s="134" t="str">
        <f t="shared" si="25"/>
        <v>SEca_04.3</v>
      </c>
      <c r="C1655" s="177" t="s">
        <v>38</v>
      </c>
      <c r="D1655" s="178" t="s">
        <v>495</v>
      </c>
      <c r="E1655" s="178" t="s">
        <v>595</v>
      </c>
      <c r="F1655" s="178" t="s">
        <v>596</v>
      </c>
      <c r="G1655" s="178" t="s">
        <v>540</v>
      </c>
      <c r="H1655" s="178" t="s">
        <v>5815</v>
      </c>
      <c r="I1655" s="214" t="s">
        <v>643</v>
      </c>
      <c r="J1655" s="82" t="s">
        <v>391</v>
      </c>
      <c r="K1655" s="82" t="s">
        <v>6358</v>
      </c>
      <c r="L1655" s="24" t="s">
        <v>272</v>
      </c>
      <c r="M1655" s="25" t="s">
        <v>273</v>
      </c>
      <c r="N1655" s="174" t="s">
        <v>272</v>
      </c>
      <c r="O1655" s="2" t="s">
        <v>273</v>
      </c>
      <c r="P1655" s="2" t="s">
        <v>273</v>
      </c>
      <c r="Q1655" s="2" t="s">
        <v>273</v>
      </c>
      <c r="R1655" s="2" t="s">
        <v>273</v>
      </c>
      <c r="S1655" s="25" t="s">
        <v>273</v>
      </c>
      <c r="T1655" s="215" t="s">
        <v>6356</v>
      </c>
      <c r="U1655" s="24" t="s">
        <v>272</v>
      </c>
      <c r="V1655" s="2" t="s">
        <v>273</v>
      </c>
      <c r="W1655" s="2" t="s">
        <v>273</v>
      </c>
      <c r="X1655" s="2" t="s">
        <v>273</v>
      </c>
      <c r="Y1655" s="25" t="s">
        <v>273</v>
      </c>
    </row>
    <row r="1656" spans="1:25">
      <c r="A1656" s="134" t="str">
        <f t="shared" si="25"/>
        <v>SEca_05.2</v>
      </c>
      <c r="C1656" s="177" t="s">
        <v>38</v>
      </c>
      <c r="D1656" s="178" t="s">
        <v>495</v>
      </c>
      <c r="E1656" s="178" t="s">
        <v>599</v>
      </c>
      <c r="F1656" s="178" t="s">
        <v>600</v>
      </c>
      <c r="G1656" s="178" t="s">
        <v>540</v>
      </c>
      <c r="H1656" s="172" t="s">
        <v>5815</v>
      </c>
      <c r="I1656" s="216" t="s">
        <v>643</v>
      </c>
      <c r="J1656" s="82" t="s">
        <v>5188</v>
      </c>
      <c r="K1656" s="82" t="s">
        <v>6359</v>
      </c>
      <c r="L1656" s="24" t="s">
        <v>272</v>
      </c>
      <c r="M1656" s="25" t="s">
        <v>273</v>
      </c>
      <c r="N1656" s="174" t="s">
        <v>272</v>
      </c>
      <c r="O1656" s="2" t="s">
        <v>273</v>
      </c>
      <c r="P1656" s="2" t="s">
        <v>273</v>
      </c>
      <c r="Q1656" s="2" t="s">
        <v>272</v>
      </c>
      <c r="R1656" s="2" t="s">
        <v>272</v>
      </c>
      <c r="S1656" s="25" t="s">
        <v>273</v>
      </c>
      <c r="T1656" s="215" t="s">
        <v>6360</v>
      </c>
      <c r="U1656" s="24" t="s">
        <v>272</v>
      </c>
      <c r="V1656" s="2" t="s">
        <v>273</v>
      </c>
      <c r="W1656" s="2" t="s">
        <v>273</v>
      </c>
      <c r="X1656" s="2" t="s">
        <v>273</v>
      </c>
      <c r="Y1656" s="25" t="s">
        <v>273</v>
      </c>
    </row>
    <row r="1657" spans="1:25">
      <c r="A1657" s="134" t="str">
        <f t="shared" si="25"/>
        <v>SEfa_01.4</v>
      </c>
      <c r="C1657" s="177" t="s">
        <v>38</v>
      </c>
      <c r="D1657" s="178" t="s">
        <v>2</v>
      </c>
      <c r="E1657" s="178" t="s">
        <v>609</v>
      </c>
      <c r="F1657" s="178" t="s">
        <v>610</v>
      </c>
      <c r="G1657" s="178" t="s">
        <v>540</v>
      </c>
      <c r="H1657" s="178" t="s">
        <v>5815</v>
      </c>
      <c r="I1657" s="214" t="s">
        <v>643</v>
      </c>
      <c r="J1657" s="82" t="s">
        <v>47</v>
      </c>
      <c r="K1657" s="82" t="s">
        <v>47</v>
      </c>
      <c r="L1657" s="24" t="s">
        <v>272</v>
      </c>
      <c r="M1657" s="25" t="s">
        <v>272</v>
      </c>
      <c r="N1657" s="174" t="s">
        <v>7</v>
      </c>
      <c r="O1657" s="2" t="s">
        <v>7</v>
      </c>
      <c r="P1657" s="2" t="s">
        <v>7</v>
      </c>
      <c r="Q1657" s="2" t="s">
        <v>7</v>
      </c>
      <c r="R1657" s="2" t="s">
        <v>7</v>
      </c>
      <c r="S1657" s="25" t="s">
        <v>7</v>
      </c>
      <c r="T1657" s="215"/>
      <c r="U1657" s="24" t="s">
        <v>272</v>
      </c>
      <c r="V1657" s="2" t="s">
        <v>272</v>
      </c>
      <c r="W1657" s="2" t="s">
        <v>272</v>
      </c>
      <c r="X1657" s="2" t="s">
        <v>272</v>
      </c>
      <c r="Y1657" s="25" t="s">
        <v>272</v>
      </c>
    </row>
    <row r="1658" spans="1:25">
      <c r="A1658" s="134" t="str">
        <f t="shared" si="25"/>
        <v>SEfa_03.3</v>
      </c>
      <c r="C1658" s="177" t="s">
        <v>38</v>
      </c>
      <c r="D1658" s="178" t="s">
        <v>2</v>
      </c>
      <c r="E1658" s="178" t="s">
        <v>619</v>
      </c>
      <c r="F1658" s="178" t="s">
        <v>620</v>
      </c>
      <c r="G1658" s="178" t="s">
        <v>540</v>
      </c>
      <c r="H1658" s="178" t="s">
        <v>5815</v>
      </c>
      <c r="I1658" s="214" t="s">
        <v>643</v>
      </c>
      <c r="J1658" s="82" t="s">
        <v>5191</v>
      </c>
      <c r="K1658" s="82" t="s">
        <v>6361</v>
      </c>
      <c r="L1658" s="24" t="s">
        <v>272</v>
      </c>
      <c r="M1658" s="25" t="s">
        <v>273</v>
      </c>
      <c r="N1658" s="174" t="s">
        <v>272</v>
      </c>
      <c r="O1658" s="2" t="s">
        <v>273</v>
      </c>
      <c r="P1658" s="2" t="s">
        <v>273</v>
      </c>
      <c r="Q1658" s="2" t="s">
        <v>273</v>
      </c>
      <c r="R1658" s="2" t="s">
        <v>273</v>
      </c>
      <c r="S1658" s="25" t="s">
        <v>273</v>
      </c>
      <c r="T1658" s="215" t="s">
        <v>6362</v>
      </c>
      <c r="U1658" s="24" t="s">
        <v>272</v>
      </c>
      <c r="V1658" s="2" t="s">
        <v>273</v>
      </c>
      <c r="W1658" s="2" t="s">
        <v>273</v>
      </c>
      <c r="X1658" s="2" t="s">
        <v>273</v>
      </c>
      <c r="Y1658" s="25" t="s">
        <v>273</v>
      </c>
    </row>
    <row r="1659" spans="1:25">
      <c r="A1659" s="134" t="str">
        <f t="shared" si="25"/>
        <v>SEst_02.1</v>
      </c>
      <c r="C1659" s="177" t="s">
        <v>38</v>
      </c>
      <c r="D1659" s="178" t="s">
        <v>3</v>
      </c>
      <c r="E1659" s="178" t="s">
        <v>899</v>
      </c>
      <c r="F1659" s="178" t="s">
        <v>900</v>
      </c>
      <c r="G1659" s="178" t="s">
        <v>540</v>
      </c>
      <c r="H1659" s="178" t="s">
        <v>5815</v>
      </c>
      <c r="I1659" s="214" t="s">
        <v>643</v>
      </c>
      <c r="J1659" s="82" t="s">
        <v>5234</v>
      </c>
      <c r="K1659" s="82" t="s">
        <v>6363</v>
      </c>
      <c r="L1659" s="24" t="s">
        <v>272</v>
      </c>
      <c r="M1659" s="25" t="s">
        <v>272</v>
      </c>
      <c r="N1659" s="174" t="s">
        <v>7</v>
      </c>
      <c r="O1659" s="2" t="s">
        <v>7</v>
      </c>
      <c r="P1659" s="2" t="s">
        <v>7</v>
      </c>
      <c r="Q1659" s="2" t="s">
        <v>7</v>
      </c>
      <c r="R1659" s="2" t="s">
        <v>7</v>
      </c>
      <c r="S1659" s="25" t="s">
        <v>7</v>
      </c>
      <c r="T1659" s="215"/>
      <c r="U1659" s="24" t="s">
        <v>272</v>
      </c>
      <c r="V1659" s="2" t="s">
        <v>273</v>
      </c>
      <c r="W1659" s="2" t="s">
        <v>272</v>
      </c>
      <c r="X1659" s="2" t="s">
        <v>272</v>
      </c>
      <c r="Y1659" s="25" t="s">
        <v>272</v>
      </c>
    </row>
    <row r="1660" spans="1:25">
      <c r="A1660" s="134" t="str">
        <f t="shared" si="25"/>
        <v>SEst_02.2</v>
      </c>
      <c r="C1660" s="177" t="s">
        <v>38</v>
      </c>
      <c r="D1660" s="178" t="s">
        <v>3</v>
      </c>
      <c r="E1660" s="178" t="s">
        <v>627</v>
      </c>
      <c r="F1660" s="178" t="s">
        <v>628</v>
      </c>
      <c r="G1660" s="178" t="s">
        <v>540</v>
      </c>
      <c r="H1660" s="178" t="s">
        <v>5815</v>
      </c>
      <c r="I1660" s="214" t="s">
        <v>643</v>
      </c>
      <c r="J1660" s="82" t="s">
        <v>5234</v>
      </c>
      <c r="K1660" s="82" t="s">
        <v>6364</v>
      </c>
      <c r="L1660" s="24" t="s">
        <v>272</v>
      </c>
      <c r="M1660" s="25" t="s">
        <v>272</v>
      </c>
      <c r="N1660" s="174" t="s">
        <v>7</v>
      </c>
      <c r="O1660" s="2" t="s">
        <v>7</v>
      </c>
      <c r="P1660" s="2" t="s">
        <v>7</v>
      </c>
      <c r="Q1660" s="2" t="s">
        <v>7</v>
      </c>
      <c r="R1660" s="2" t="s">
        <v>7</v>
      </c>
      <c r="S1660" s="25" t="s">
        <v>7</v>
      </c>
      <c r="T1660" s="215"/>
      <c r="U1660" s="24" t="s">
        <v>272</v>
      </c>
      <c r="V1660" s="2" t="s">
        <v>273</v>
      </c>
      <c r="W1660" s="2" t="s">
        <v>272</v>
      </c>
      <c r="X1660" s="2" t="s">
        <v>272</v>
      </c>
      <c r="Y1660" s="25" t="s">
        <v>272</v>
      </c>
    </row>
    <row r="1661" spans="1:25">
      <c r="A1661" s="134" t="str">
        <f t="shared" si="25"/>
        <v>SEst_02.3</v>
      </c>
      <c r="C1661" s="177" t="s">
        <v>38</v>
      </c>
      <c r="D1661" s="178" t="s">
        <v>3</v>
      </c>
      <c r="E1661" s="178" t="s">
        <v>629</v>
      </c>
      <c r="F1661" s="178" t="s">
        <v>630</v>
      </c>
      <c r="G1661" s="178" t="s">
        <v>540</v>
      </c>
      <c r="H1661" s="178" t="s">
        <v>5815</v>
      </c>
      <c r="I1661" s="214" t="s">
        <v>643</v>
      </c>
      <c r="J1661" s="82" t="s">
        <v>5236</v>
      </c>
      <c r="K1661" s="82" t="s">
        <v>6365</v>
      </c>
      <c r="L1661" s="24" t="s">
        <v>272</v>
      </c>
      <c r="M1661" s="25" t="s">
        <v>272</v>
      </c>
      <c r="N1661" s="174" t="s">
        <v>7</v>
      </c>
      <c r="O1661" s="2" t="s">
        <v>7</v>
      </c>
      <c r="P1661" s="2" t="s">
        <v>7</v>
      </c>
      <c r="Q1661" s="2" t="s">
        <v>7</v>
      </c>
      <c r="R1661" s="2" t="s">
        <v>7</v>
      </c>
      <c r="S1661" s="25" t="s">
        <v>7</v>
      </c>
      <c r="T1661" s="215"/>
      <c r="U1661" s="24" t="s">
        <v>272</v>
      </c>
      <c r="V1661" s="2" t="s">
        <v>273</v>
      </c>
      <c r="W1661" s="2" t="s">
        <v>272</v>
      </c>
      <c r="X1661" s="2" t="s">
        <v>272</v>
      </c>
      <c r="Y1661" s="25" t="s">
        <v>272</v>
      </c>
    </row>
    <row r="1662" spans="1:25">
      <c r="A1662" s="134" t="str">
        <f t="shared" si="25"/>
        <v>SEst_02.5</v>
      </c>
      <c r="C1662" s="177" t="s">
        <v>38</v>
      </c>
      <c r="D1662" s="178" t="s">
        <v>3</v>
      </c>
      <c r="E1662" s="178" t="s">
        <v>633</v>
      </c>
      <c r="F1662" s="178" t="s">
        <v>634</v>
      </c>
      <c r="G1662" s="178" t="s">
        <v>540</v>
      </c>
      <c r="H1662" s="178" t="s">
        <v>5815</v>
      </c>
      <c r="I1662" s="214" t="s">
        <v>643</v>
      </c>
      <c r="J1662" s="82" t="s">
        <v>5236</v>
      </c>
      <c r="K1662" s="82" t="s">
        <v>6365</v>
      </c>
      <c r="L1662" s="24" t="s">
        <v>272</v>
      </c>
      <c r="M1662" s="25" t="s">
        <v>272</v>
      </c>
      <c r="N1662" s="174" t="s">
        <v>7</v>
      </c>
      <c r="O1662" s="2" t="s">
        <v>7</v>
      </c>
      <c r="P1662" s="2" t="s">
        <v>7</v>
      </c>
      <c r="Q1662" s="2" t="s">
        <v>7</v>
      </c>
      <c r="R1662" s="2" t="s">
        <v>7</v>
      </c>
      <c r="S1662" s="25" t="s">
        <v>7</v>
      </c>
      <c r="T1662" s="215"/>
      <c r="U1662" s="24" t="s">
        <v>272</v>
      </c>
      <c r="V1662" s="2" t="s">
        <v>273</v>
      </c>
      <c r="W1662" s="2" t="s">
        <v>272</v>
      </c>
      <c r="X1662" s="2" t="s">
        <v>272</v>
      </c>
      <c r="Y1662" s="25" t="s">
        <v>272</v>
      </c>
    </row>
    <row r="1663" spans="1:25">
      <c r="A1663" s="134" t="str">
        <f t="shared" si="25"/>
        <v>SIbu_02.1</v>
      </c>
      <c r="C1663" s="177" t="s">
        <v>39</v>
      </c>
      <c r="D1663" s="178" t="s">
        <v>1</v>
      </c>
      <c r="E1663" s="178" t="s">
        <v>538</v>
      </c>
      <c r="F1663" s="178" t="s">
        <v>539</v>
      </c>
      <c r="G1663" s="178" t="s">
        <v>540</v>
      </c>
      <c r="H1663" s="178" t="s">
        <v>5815</v>
      </c>
      <c r="I1663" s="214" t="s">
        <v>643</v>
      </c>
      <c r="J1663" s="82" t="s">
        <v>47</v>
      </c>
      <c r="K1663" s="82" t="s">
        <v>47</v>
      </c>
      <c r="L1663" s="24" t="s">
        <v>272</v>
      </c>
      <c r="M1663" s="25" t="s">
        <v>272</v>
      </c>
      <c r="N1663" s="174" t="s">
        <v>7</v>
      </c>
      <c r="O1663" s="2" t="s">
        <v>7</v>
      </c>
      <c r="P1663" s="2" t="s">
        <v>7</v>
      </c>
      <c r="Q1663" s="2" t="s">
        <v>7</v>
      </c>
      <c r="R1663" s="2" t="s">
        <v>7</v>
      </c>
      <c r="S1663" s="25" t="s">
        <v>7</v>
      </c>
      <c r="T1663" s="215"/>
      <c r="U1663" s="24" t="s">
        <v>272</v>
      </c>
      <c r="V1663" s="2" t="s">
        <v>272</v>
      </c>
      <c r="W1663" s="2" t="s">
        <v>272</v>
      </c>
      <c r="X1663" s="2" t="s">
        <v>272</v>
      </c>
      <c r="Y1663" s="25" t="s">
        <v>272</v>
      </c>
    </row>
    <row r="1664" spans="1:25">
      <c r="A1664" s="134" t="str">
        <f t="shared" si="25"/>
        <v>SIbu_03.1</v>
      </c>
      <c r="C1664" s="177" t="s">
        <v>39</v>
      </c>
      <c r="D1664" s="178" t="s">
        <v>1</v>
      </c>
      <c r="E1664" s="178" t="s">
        <v>541</v>
      </c>
      <c r="F1664" s="178" t="s">
        <v>542</v>
      </c>
      <c r="G1664" s="178" t="s">
        <v>540</v>
      </c>
      <c r="H1664" s="172" t="s">
        <v>5815</v>
      </c>
      <c r="I1664" s="216" t="s">
        <v>643</v>
      </c>
      <c r="J1664" s="82" t="s">
        <v>5265</v>
      </c>
      <c r="K1664" s="82" t="s">
        <v>5263</v>
      </c>
      <c r="L1664" s="24" t="s">
        <v>272</v>
      </c>
      <c r="M1664" s="25" t="s">
        <v>272</v>
      </c>
      <c r="N1664" s="174" t="s">
        <v>7</v>
      </c>
      <c r="O1664" s="2" t="s">
        <v>7</v>
      </c>
      <c r="P1664" s="2" t="s">
        <v>7</v>
      </c>
      <c r="Q1664" s="2" t="s">
        <v>7</v>
      </c>
      <c r="R1664" s="2" t="s">
        <v>7</v>
      </c>
      <c r="S1664" s="25" t="s">
        <v>7</v>
      </c>
      <c r="T1664" s="215"/>
      <c r="U1664" s="24" t="s">
        <v>272</v>
      </c>
      <c r="V1664" s="2" t="s">
        <v>273</v>
      </c>
      <c r="W1664" s="2" t="s">
        <v>272</v>
      </c>
      <c r="X1664" s="2" t="s">
        <v>272</v>
      </c>
      <c r="Y1664" s="25" t="s">
        <v>273</v>
      </c>
    </row>
    <row r="1665" spans="1:25">
      <c r="A1665" s="134" t="str">
        <f t="shared" si="25"/>
        <v>SIbu_04.1</v>
      </c>
      <c r="C1665" s="177" t="s">
        <v>39</v>
      </c>
      <c r="D1665" s="178" t="s">
        <v>1</v>
      </c>
      <c r="E1665" s="178" t="s">
        <v>543</v>
      </c>
      <c r="F1665" s="178" t="s">
        <v>544</v>
      </c>
      <c r="G1665" s="178" t="s">
        <v>540</v>
      </c>
      <c r="H1665" s="178" t="s">
        <v>5815</v>
      </c>
      <c r="I1665" s="214" t="s">
        <v>643</v>
      </c>
      <c r="J1665" s="82" t="s">
        <v>47</v>
      </c>
      <c r="K1665" s="82" t="s">
        <v>47</v>
      </c>
      <c r="L1665" s="24" t="s">
        <v>272</v>
      </c>
      <c r="M1665" s="25" t="s">
        <v>272</v>
      </c>
      <c r="N1665" s="174" t="s">
        <v>7</v>
      </c>
      <c r="O1665" s="2" t="s">
        <v>7</v>
      </c>
      <c r="P1665" s="2" t="s">
        <v>7</v>
      </c>
      <c r="Q1665" s="2" t="s">
        <v>7</v>
      </c>
      <c r="R1665" s="2" t="s">
        <v>7</v>
      </c>
      <c r="S1665" s="25" t="s">
        <v>7</v>
      </c>
      <c r="T1665" s="215"/>
      <c r="U1665" s="24" t="s">
        <v>272</v>
      </c>
      <c r="V1665" s="2" t="s">
        <v>272</v>
      </c>
      <c r="W1665" s="2" t="s">
        <v>272</v>
      </c>
      <c r="X1665" s="2" t="s">
        <v>272</v>
      </c>
      <c r="Y1665" s="25" t="s">
        <v>272</v>
      </c>
    </row>
    <row r="1666" spans="1:25">
      <c r="A1666" s="134" t="str">
        <f t="shared" si="25"/>
        <v>SIbu_04.2</v>
      </c>
      <c r="C1666" s="177" t="s">
        <v>39</v>
      </c>
      <c r="D1666" s="178" t="s">
        <v>1</v>
      </c>
      <c r="E1666" s="178" t="s">
        <v>545</v>
      </c>
      <c r="F1666" s="178" t="s">
        <v>546</v>
      </c>
      <c r="G1666" s="178" t="s">
        <v>540</v>
      </c>
      <c r="H1666" s="178" t="s">
        <v>5815</v>
      </c>
      <c r="I1666" s="214" t="s">
        <v>643</v>
      </c>
      <c r="J1666" s="82" t="s">
        <v>5265</v>
      </c>
      <c r="K1666" s="82" t="s">
        <v>6366</v>
      </c>
      <c r="L1666" s="24" t="s">
        <v>272</v>
      </c>
      <c r="M1666" s="25" t="s">
        <v>272</v>
      </c>
      <c r="N1666" s="174" t="s">
        <v>7</v>
      </c>
      <c r="O1666" s="2" t="s">
        <v>7</v>
      </c>
      <c r="P1666" s="2" t="s">
        <v>7</v>
      </c>
      <c r="Q1666" s="2" t="s">
        <v>7</v>
      </c>
      <c r="R1666" s="2" t="s">
        <v>7</v>
      </c>
      <c r="S1666" s="25" t="s">
        <v>7</v>
      </c>
      <c r="T1666" s="215"/>
      <c r="U1666" s="24" t="s">
        <v>272</v>
      </c>
      <c r="V1666" s="2" t="s">
        <v>272</v>
      </c>
      <c r="W1666" s="2" t="s">
        <v>272</v>
      </c>
      <c r="X1666" s="2" t="s">
        <v>272</v>
      </c>
      <c r="Y1666" s="25" t="s">
        <v>273</v>
      </c>
    </row>
    <row r="1667" spans="1:25">
      <c r="A1667" s="134" t="str">
        <f t="shared" si="25"/>
        <v>SIbu_05.1</v>
      </c>
      <c r="C1667" s="177" t="s">
        <v>39</v>
      </c>
      <c r="D1667" s="178" t="s">
        <v>1</v>
      </c>
      <c r="E1667" s="178" t="s">
        <v>547</v>
      </c>
      <c r="F1667" s="178" t="s">
        <v>548</v>
      </c>
      <c r="G1667" s="178" t="s">
        <v>540</v>
      </c>
      <c r="H1667" s="178" t="s">
        <v>5815</v>
      </c>
      <c r="I1667" s="214" t="s">
        <v>643</v>
      </c>
      <c r="J1667" s="82" t="s">
        <v>5265</v>
      </c>
      <c r="K1667" s="82" t="s">
        <v>6367</v>
      </c>
      <c r="L1667" s="24" t="s">
        <v>272</v>
      </c>
      <c r="M1667" s="25" t="s">
        <v>273</v>
      </c>
      <c r="N1667" s="174" t="s">
        <v>272</v>
      </c>
      <c r="O1667" s="2" t="s">
        <v>273</v>
      </c>
      <c r="P1667" s="2" t="s">
        <v>273</v>
      </c>
      <c r="Q1667" s="2" t="s">
        <v>272</v>
      </c>
      <c r="R1667" s="2" t="s">
        <v>273</v>
      </c>
      <c r="S1667" s="25" t="s">
        <v>273</v>
      </c>
      <c r="T1667" s="215"/>
      <c r="U1667" s="24" t="s">
        <v>272</v>
      </c>
      <c r="V1667" s="2" t="s">
        <v>273</v>
      </c>
      <c r="W1667" s="2" t="s">
        <v>272</v>
      </c>
      <c r="X1667" s="2" t="s">
        <v>273</v>
      </c>
      <c r="Y1667" s="25" t="s">
        <v>273</v>
      </c>
    </row>
    <row r="1668" spans="1:25">
      <c r="A1668" s="134" t="str">
        <f t="shared" si="25"/>
        <v>SIbu_06.1</v>
      </c>
      <c r="C1668" s="177" t="s">
        <v>39</v>
      </c>
      <c r="D1668" s="178" t="s">
        <v>1</v>
      </c>
      <c r="E1668" s="178" t="s">
        <v>553</v>
      </c>
      <c r="F1668" s="178" t="s">
        <v>554</v>
      </c>
      <c r="G1668" s="178" t="s">
        <v>540</v>
      </c>
      <c r="H1668" s="178" t="s">
        <v>5815</v>
      </c>
      <c r="I1668" s="214" t="s">
        <v>643</v>
      </c>
      <c r="J1668" s="82" t="s">
        <v>47</v>
      </c>
      <c r="K1668" s="82" t="s">
        <v>47</v>
      </c>
      <c r="L1668" s="24" t="s">
        <v>272</v>
      </c>
      <c r="M1668" s="25" t="s">
        <v>272</v>
      </c>
      <c r="N1668" s="174" t="s">
        <v>7</v>
      </c>
      <c r="O1668" s="2" t="s">
        <v>7</v>
      </c>
      <c r="P1668" s="2" t="s">
        <v>7</v>
      </c>
      <c r="Q1668" s="2" t="s">
        <v>7</v>
      </c>
      <c r="R1668" s="2" t="s">
        <v>7</v>
      </c>
      <c r="S1668" s="25" t="s">
        <v>7</v>
      </c>
      <c r="T1668" s="215"/>
      <c r="U1668" s="24" t="s">
        <v>272</v>
      </c>
      <c r="V1668" s="2" t="s">
        <v>272</v>
      </c>
      <c r="W1668" s="2" t="s">
        <v>272</v>
      </c>
      <c r="X1668" s="2" t="s">
        <v>272</v>
      </c>
      <c r="Y1668" s="25" t="s">
        <v>272</v>
      </c>
    </row>
    <row r="1669" spans="1:25">
      <c r="A1669" s="134" t="str">
        <f t="shared" si="25"/>
        <v>SIbu_06.2</v>
      </c>
      <c r="C1669" s="177" t="s">
        <v>39</v>
      </c>
      <c r="D1669" s="178" t="s">
        <v>1</v>
      </c>
      <c r="E1669" s="178" t="s">
        <v>555</v>
      </c>
      <c r="F1669" s="178" t="s">
        <v>556</v>
      </c>
      <c r="G1669" s="178" t="s">
        <v>540</v>
      </c>
      <c r="H1669" s="178" t="s">
        <v>5815</v>
      </c>
      <c r="I1669" s="214" t="s">
        <v>643</v>
      </c>
      <c r="J1669" s="82" t="s">
        <v>5265</v>
      </c>
      <c r="K1669" s="82" t="s">
        <v>6367</v>
      </c>
      <c r="L1669" s="24" t="s">
        <v>272</v>
      </c>
      <c r="M1669" s="25" t="s">
        <v>272</v>
      </c>
      <c r="N1669" s="174" t="s">
        <v>7</v>
      </c>
      <c r="O1669" s="2" t="s">
        <v>7</v>
      </c>
      <c r="P1669" s="2" t="s">
        <v>7</v>
      </c>
      <c r="Q1669" s="2" t="s">
        <v>7</v>
      </c>
      <c r="R1669" s="2" t="s">
        <v>7</v>
      </c>
      <c r="S1669" s="25" t="s">
        <v>7</v>
      </c>
      <c r="T1669" s="215"/>
      <c r="U1669" s="24" t="s">
        <v>272</v>
      </c>
      <c r="V1669" s="2" t="s">
        <v>273</v>
      </c>
      <c r="W1669" s="2" t="s">
        <v>272</v>
      </c>
      <c r="X1669" s="2" t="s">
        <v>273</v>
      </c>
      <c r="Y1669" s="25" t="s">
        <v>273</v>
      </c>
    </row>
    <row r="1670" spans="1:25">
      <c r="A1670" s="134" t="str">
        <f t="shared" si="25"/>
        <v>SIbu_07.1</v>
      </c>
      <c r="C1670" s="177" t="s">
        <v>39</v>
      </c>
      <c r="D1670" s="178" t="s">
        <v>1</v>
      </c>
      <c r="E1670" s="178" t="s">
        <v>561</v>
      </c>
      <c r="F1670" s="178" t="s">
        <v>562</v>
      </c>
      <c r="G1670" s="178" t="s">
        <v>533</v>
      </c>
      <c r="H1670" s="178" t="s">
        <v>5815</v>
      </c>
      <c r="I1670" s="214" t="s">
        <v>643</v>
      </c>
      <c r="J1670" s="82" t="s">
        <v>5275</v>
      </c>
      <c r="K1670" s="82" t="s">
        <v>5276</v>
      </c>
      <c r="L1670" s="24" t="s">
        <v>273</v>
      </c>
      <c r="M1670" s="25" t="s">
        <v>273</v>
      </c>
      <c r="N1670" s="174" t="s">
        <v>273</v>
      </c>
      <c r="O1670" s="2" t="s">
        <v>273</v>
      </c>
      <c r="P1670" s="2" t="s">
        <v>273</v>
      </c>
      <c r="Q1670" s="2" t="s">
        <v>272</v>
      </c>
      <c r="R1670" s="2" t="s">
        <v>272</v>
      </c>
      <c r="S1670" s="25" t="s">
        <v>272</v>
      </c>
      <c r="T1670" s="215"/>
      <c r="U1670" s="24" t="s">
        <v>7</v>
      </c>
      <c r="V1670" s="2" t="s">
        <v>7</v>
      </c>
      <c r="W1670" s="2" t="s">
        <v>7</v>
      </c>
      <c r="X1670" s="2" t="s">
        <v>7</v>
      </c>
      <c r="Y1670" s="25" t="s">
        <v>7</v>
      </c>
    </row>
    <row r="1671" spans="1:25">
      <c r="A1671" s="134" t="str">
        <f t="shared" si="25"/>
        <v>SIbu_07.1</v>
      </c>
      <c r="C1671" s="177" t="s">
        <v>39</v>
      </c>
      <c r="D1671" s="178" t="s">
        <v>1</v>
      </c>
      <c r="E1671" s="178" t="s">
        <v>561</v>
      </c>
      <c r="F1671" s="178" t="s">
        <v>562</v>
      </c>
      <c r="G1671" s="178" t="s">
        <v>533</v>
      </c>
      <c r="H1671" s="178" t="s">
        <v>5815</v>
      </c>
      <c r="I1671" s="214" t="s">
        <v>643</v>
      </c>
      <c r="J1671" s="82" t="s">
        <v>5275</v>
      </c>
      <c r="K1671" s="82" t="s">
        <v>5276</v>
      </c>
      <c r="L1671" s="24" t="s">
        <v>273</v>
      </c>
      <c r="M1671" s="25" t="s">
        <v>273</v>
      </c>
      <c r="N1671" s="174" t="s">
        <v>273</v>
      </c>
      <c r="O1671" s="2" t="s">
        <v>273</v>
      </c>
      <c r="P1671" s="2" t="s">
        <v>273</v>
      </c>
      <c r="Q1671" s="2" t="s">
        <v>272</v>
      </c>
      <c r="R1671" s="2" t="s">
        <v>272</v>
      </c>
      <c r="S1671" s="25" t="s">
        <v>272</v>
      </c>
      <c r="T1671" s="215"/>
      <c r="U1671" s="24" t="s">
        <v>7</v>
      </c>
      <c r="V1671" s="2" t="s">
        <v>7</v>
      </c>
      <c r="W1671" s="2" t="s">
        <v>7</v>
      </c>
      <c r="X1671" s="2" t="s">
        <v>7</v>
      </c>
      <c r="Y1671" s="25" t="s">
        <v>7</v>
      </c>
    </row>
    <row r="1672" spans="1:25">
      <c r="A1672" s="134" t="str">
        <f t="shared" ref="A1672:A1735" si="26">C1672&amp;LOWER(LEFT(D1672,2))&amp;"_"&amp;IF(LEN(TRIM(LEFT(E1672,FIND(" ",E1672))))=3,"0"&amp;TRIM(LEFT(E1672,FIND(" ",E1672))),TRIM(LEFT(E1672,FIND(" ",E1672))))</f>
        <v>SIbu_07.2</v>
      </c>
      <c r="C1672" s="177" t="s">
        <v>39</v>
      </c>
      <c r="D1672" s="178" t="s">
        <v>1</v>
      </c>
      <c r="E1672" s="178" t="s">
        <v>563</v>
      </c>
      <c r="F1672" s="178" t="s">
        <v>564</v>
      </c>
      <c r="G1672" s="178" t="s">
        <v>540</v>
      </c>
      <c r="H1672" s="172" t="s">
        <v>5815</v>
      </c>
      <c r="I1672" s="216" t="s">
        <v>643</v>
      </c>
      <c r="J1672" s="82" t="s">
        <v>5275</v>
      </c>
      <c r="K1672" s="82" t="s">
        <v>5276</v>
      </c>
      <c r="L1672" s="24" t="s">
        <v>273</v>
      </c>
      <c r="M1672" s="25" t="s">
        <v>273</v>
      </c>
      <c r="N1672" s="174" t="s">
        <v>272</v>
      </c>
      <c r="O1672" s="2" t="s">
        <v>273</v>
      </c>
      <c r="P1672" s="2" t="s">
        <v>273</v>
      </c>
      <c r="Q1672" s="2" t="s">
        <v>272</v>
      </c>
      <c r="R1672" s="2" t="s">
        <v>272</v>
      </c>
      <c r="S1672" s="25" t="s">
        <v>272</v>
      </c>
      <c r="T1672" s="215"/>
      <c r="U1672" s="24" t="s">
        <v>272</v>
      </c>
      <c r="V1672" s="2" t="s">
        <v>273</v>
      </c>
      <c r="W1672" s="2" t="s">
        <v>272</v>
      </c>
      <c r="X1672" s="2" t="s">
        <v>273</v>
      </c>
      <c r="Y1672" s="25" t="s">
        <v>273</v>
      </c>
    </row>
    <row r="1673" spans="1:25">
      <c r="A1673" s="134" t="str">
        <f t="shared" si="26"/>
        <v>SIca_01.1</v>
      </c>
      <c r="C1673" s="177" t="s">
        <v>39</v>
      </c>
      <c r="D1673" s="178" t="s">
        <v>495</v>
      </c>
      <c r="E1673" s="178" t="s">
        <v>565</v>
      </c>
      <c r="F1673" s="178" t="s">
        <v>566</v>
      </c>
      <c r="G1673" s="178" t="s">
        <v>540</v>
      </c>
      <c r="H1673" s="178" t="s">
        <v>5815</v>
      </c>
      <c r="I1673" s="214" t="s">
        <v>643</v>
      </c>
      <c r="J1673" s="82" t="s">
        <v>5277</v>
      </c>
      <c r="K1673" s="82" t="s">
        <v>5278</v>
      </c>
      <c r="L1673" s="24" t="s">
        <v>272</v>
      </c>
      <c r="M1673" s="25" t="s">
        <v>273</v>
      </c>
      <c r="N1673" s="174" t="s">
        <v>272</v>
      </c>
      <c r="O1673" s="2" t="s">
        <v>273</v>
      </c>
      <c r="P1673" s="2" t="s">
        <v>273</v>
      </c>
      <c r="Q1673" s="2" t="s">
        <v>272</v>
      </c>
      <c r="R1673" s="2" t="s">
        <v>273</v>
      </c>
      <c r="S1673" s="25" t="s">
        <v>272</v>
      </c>
      <c r="T1673" s="215"/>
      <c r="U1673" s="24" t="s">
        <v>272</v>
      </c>
      <c r="V1673" s="2" t="s">
        <v>273</v>
      </c>
      <c r="W1673" s="2" t="s">
        <v>272</v>
      </c>
      <c r="X1673" s="2" t="s">
        <v>273</v>
      </c>
      <c r="Y1673" s="25" t="s">
        <v>273</v>
      </c>
    </row>
    <row r="1674" spans="1:25">
      <c r="A1674" s="134" t="str">
        <f t="shared" si="26"/>
        <v>SIca_01.1</v>
      </c>
      <c r="C1674" s="177" t="s">
        <v>39</v>
      </c>
      <c r="D1674" s="178" t="s">
        <v>495</v>
      </c>
      <c r="E1674" s="178" t="s">
        <v>565</v>
      </c>
      <c r="F1674" s="178" t="s">
        <v>566</v>
      </c>
      <c r="G1674" s="178" t="s">
        <v>540</v>
      </c>
      <c r="H1674" s="178" t="s">
        <v>5815</v>
      </c>
      <c r="I1674" s="214" t="s">
        <v>643</v>
      </c>
      <c r="J1674" s="82" t="s">
        <v>5277</v>
      </c>
      <c r="K1674" s="82" t="s">
        <v>5279</v>
      </c>
      <c r="L1674" s="24" t="s">
        <v>273</v>
      </c>
      <c r="M1674" s="25" t="s">
        <v>273</v>
      </c>
      <c r="N1674" s="174" t="s">
        <v>272</v>
      </c>
      <c r="O1674" s="2" t="s">
        <v>273</v>
      </c>
      <c r="P1674" s="2" t="s">
        <v>273</v>
      </c>
      <c r="Q1674" s="2" t="s">
        <v>272</v>
      </c>
      <c r="R1674" s="2" t="s">
        <v>272</v>
      </c>
      <c r="S1674" s="25" t="s">
        <v>272</v>
      </c>
      <c r="T1674" s="215"/>
      <c r="U1674" s="24" t="s">
        <v>272</v>
      </c>
      <c r="V1674" s="2" t="s">
        <v>273</v>
      </c>
      <c r="W1674" s="2" t="s">
        <v>272</v>
      </c>
      <c r="X1674" s="2" t="s">
        <v>273</v>
      </c>
      <c r="Y1674" s="25" t="s">
        <v>273</v>
      </c>
    </row>
    <row r="1675" spans="1:25">
      <c r="A1675" s="134" t="str">
        <f t="shared" si="26"/>
        <v>SIca_01.2</v>
      </c>
      <c r="C1675" s="177" t="s">
        <v>39</v>
      </c>
      <c r="D1675" s="178" t="s">
        <v>495</v>
      </c>
      <c r="E1675" s="178" t="s">
        <v>567</v>
      </c>
      <c r="F1675" s="178" t="s">
        <v>568</v>
      </c>
      <c r="G1675" s="178" t="s">
        <v>533</v>
      </c>
      <c r="H1675" s="178" t="s">
        <v>5815</v>
      </c>
      <c r="I1675" s="214" t="s">
        <v>643</v>
      </c>
      <c r="J1675" s="82" t="s">
        <v>5277</v>
      </c>
      <c r="K1675" s="82" t="s">
        <v>5280</v>
      </c>
      <c r="L1675" s="24" t="s">
        <v>272</v>
      </c>
      <c r="M1675" s="25" t="s">
        <v>273</v>
      </c>
      <c r="N1675" s="174" t="s">
        <v>273</v>
      </c>
      <c r="O1675" s="2" t="s">
        <v>273</v>
      </c>
      <c r="P1675" s="2" t="s">
        <v>273</v>
      </c>
      <c r="Q1675" s="2" t="s">
        <v>273</v>
      </c>
      <c r="R1675" s="2" t="s">
        <v>272</v>
      </c>
      <c r="S1675" s="25" t="s">
        <v>272</v>
      </c>
      <c r="T1675" s="215"/>
      <c r="U1675" s="24" t="s">
        <v>7</v>
      </c>
      <c r="V1675" s="2" t="s">
        <v>7</v>
      </c>
      <c r="W1675" s="2" t="s">
        <v>7</v>
      </c>
      <c r="X1675" s="2" t="s">
        <v>7</v>
      </c>
      <c r="Y1675" s="25" t="s">
        <v>7</v>
      </c>
    </row>
    <row r="1676" spans="1:25">
      <c r="A1676" s="134" t="str">
        <f t="shared" si="26"/>
        <v>SIca_01.2</v>
      </c>
      <c r="C1676" s="177" t="s">
        <v>39</v>
      </c>
      <c r="D1676" s="178" t="s">
        <v>495</v>
      </c>
      <c r="E1676" s="178" t="s">
        <v>567</v>
      </c>
      <c r="F1676" s="178" t="s">
        <v>568</v>
      </c>
      <c r="G1676" s="178" t="s">
        <v>533</v>
      </c>
      <c r="H1676" s="178" t="s">
        <v>5815</v>
      </c>
      <c r="I1676" s="214" t="s">
        <v>643</v>
      </c>
      <c r="J1676" s="82" t="s">
        <v>5277</v>
      </c>
      <c r="K1676" s="82" t="s">
        <v>5281</v>
      </c>
      <c r="L1676" s="24" t="s">
        <v>273</v>
      </c>
      <c r="M1676" s="25" t="s">
        <v>273</v>
      </c>
      <c r="N1676" s="174" t="s">
        <v>273</v>
      </c>
      <c r="O1676" s="2" t="s">
        <v>273</v>
      </c>
      <c r="P1676" s="2" t="s">
        <v>273</v>
      </c>
      <c r="Q1676" s="2" t="s">
        <v>272</v>
      </c>
      <c r="R1676" s="2" t="s">
        <v>272</v>
      </c>
      <c r="S1676" s="25" t="s">
        <v>272</v>
      </c>
      <c r="T1676" s="215"/>
      <c r="U1676" s="24" t="s">
        <v>7</v>
      </c>
      <c r="V1676" s="2" t="s">
        <v>7</v>
      </c>
      <c r="W1676" s="2" t="s">
        <v>7</v>
      </c>
      <c r="X1676" s="2" t="s">
        <v>7</v>
      </c>
      <c r="Y1676" s="25" t="s">
        <v>7</v>
      </c>
    </row>
    <row r="1677" spans="1:25">
      <c r="A1677" s="134" t="str">
        <f t="shared" si="26"/>
        <v>SIca_01.3</v>
      </c>
      <c r="C1677" s="177" t="s">
        <v>39</v>
      </c>
      <c r="D1677" s="178" t="s">
        <v>495</v>
      </c>
      <c r="E1677" s="178" t="s">
        <v>569</v>
      </c>
      <c r="F1677" s="178" t="s">
        <v>570</v>
      </c>
      <c r="G1677" s="178" t="s">
        <v>540</v>
      </c>
      <c r="H1677" s="178" t="s">
        <v>5815</v>
      </c>
      <c r="I1677" s="214" t="s">
        <v>643</v>
      </c>
      <c r="J1677" s="82" t="s">
        <v>5265</v>
      </c>
      <c r="K1677" s="82" t="s">
        <v>6368</v>
      </c>
      <c r="L1677" s="24" t="s">
        <v>273</v>
      </c>
      <c r="M1677" s="25" t="s">
        <v>273</v>
      </c>
      <c r="N1677" s="174" t="s">
        <v>272</v>
      </c>
      <c r="O1677" s="2" t="s">
        <v>273</v>
      </c>
      <c r="P1677" s="2" t="s">
        <v>272</v>
      </c>
      <c r="Q1677" s="2" t="s">
        <v>272</v>
      </c>
      <c r="R1677" s="2" t="s">
        <v>272</v>
      </c>
      <c r="S1677" s="25" t="s">
        <v>272</v>
      </c>
      <c r="T1677" s="215"/>
      <c r="U1677" s="24" t="s">
        <v>272</v>
      </c>
      <c r="V1677" s="2" t="s">
        <v>273</v>
      </c>
      <c r="W1677" s="2" t="s">
        <v>272</v>
      </c>
      <c r="X1677" s="2" t="s">
        <v>273</v>
      </c>
      <c r="Y1677" s="25" t="s">
        <v>273</v>
      </c>
    </row>
    <row r="1678" spans="1:25">
      <c r="A1678" s="134" t="str">
        <f t="shared" si="26"/>
        <v>SIca_01.3</v>
      </c>
      <c r="C1678" s="177" t="s">
        <v>39</v>
      </c>
      <c r="D1678" s="178" t="s">
        <v>495</v>
      </c>
      <c r="E1678" s="178" t="s">
        <v>569</v>
      </c>
      <c r="F1678" s="178" t="s">
        <v>570</v>
      </c>
      <c r="G1678" s="178" t="s">
        <v>540</v>
      </c>
      <c r="H1678" s="178" t="s">
        <v>5815</v>
      </c>
      <c r="I1678" s="214" t="s">
        <v>643</v>
      </c>
      <c r="J1678" s="82" t="s">
        <v>5277</v>
      </c>
      <c r="K1678" s="82" t="s">
        <v>5280</v>
      </c>
      <c r="L1678" s="24" t="s">
        <v>272</v>
      </c>
      <c r="M1678" s="25" t="s">
        <v>273</v>
      </c>
      <c r="N1678" s="174" t="s">
        <v>272</v>
      </c>
      <c r="O1678" s="2" t="s">
        <v>273</v>
      </c>
      <c r="P1678" s="2" t="s">
        <v>273</v>
      </c>
      <c r="Q1678" s="2" t="s">
        <v>273</v>
      </c>
      <c r="R1678" s="2" t="s">
        <v>272</v>
      </c>
      <c r="S1678" s="25" t="s">
        <v>272</v>
      </c>
      <c r="T1678" s="215"/>
      <c r="U1678" s="24" t="s">
        <v>272</v>
      </c>
      <c r="V1678" s="2" t="s">
        <v>273</v>
      </c>
      <c r="W1678" s="2" t="s">
        <v>272</v>
      </c>
      <c r="X1678" s="2" t="s">
        <v>273</v>
      </c>
      <c r="Y1678" s="25" t="s">
        <v>273</v>
      </c>
    </row>
    <row r="1679" spans="1:25">
      <c r="A1679" s="134" t="str">
        <f t="shared" si="26"/>
        <v>SIca_01.3</v>
      </c>
      <c r="C1679" s="177" t="s">
        <v>39</v>
      </c>
      <c r="D1679" s="178" t="s">
        <v>495</v>
      </c>
      <c r="E1679" s="178" t="s">
        <v>569</v>
      </c>
      <c r="F1679" s="178" t="s">
        <v>570</v>
      </c>
      <c r="G1679" s="178" t="s">
        <v>540</v>
      </c>
      <c r="H1679" s="178" t="s">
        <v>5815</v>
      </c>
      <c r="I1679" s="214" t="s">
        <v>643</v>
      </c>
      <c r="J1679" s="82" t="s">
        <v>5277</v>
      </c>
      <c r="K1679" s="82" t="s">
        <v>5279</v>
      </c>
      <c r="L1679" s="24" t="s">
        <v>273</v>
      </c>
      <c r="M1679" s="25" t="s">
        <v>273</v>
      </c>
      <c r="N1679" s="174" t="s">
        <v>272</v>
      </c>
      <c r="O1679" s="2" t="s">
        <v>273</v>
      </c>
      <c r="P1679" s="2" t="s">
        <v>273</v>
      </c>
      <c r="Q1679" s="2" t="s">
        <v>272</v>
      </c>
      <c r="R1679" s="2" t="s">
        <v>272</v>
      </c>
      <c r="S1679" s="25" t="s">
        <v>272</v>
      </c>
      <c r="T1679" s="215"/>
      <c r="U1679" s="24" t="s">
        <v>272</v>
      </c>
      <c r="V1679" s="2" t="s">
        <v>273</v>
      </c>
      <c r="W1679" s="2" t="s">
        <v>272</v>
      </c>
      <c r="X1679" s="2" t="s">
        <v>273</v>
      </c>
      <c r="Y1679" s="25" t="s">
        <v>273</v>
      </c>
    </row>
    <row r="1680" spans="1:25">
      <c r="A1680" s="134" t="str">
        <f t="shared" si="26"/>
        <v>SIca_01.4</v>
      </c>
      <c r="C1680" s="177" t="s">
        <v>39</v>
      </c>
      <c r="D1680" s="178" t="s">
        <v>495</v>
      </c>
      <c r="E1680" s="178" t="s">
        <v>571</v>
      </c>
      <c r="F1680" s="178" t="s">
        <v>572</v>
      </c>
      <c r="G1680" s="178" t="s">
        <v>540</v>
      </c>
      <c r="H1680" s="172" t="s">
        <v>5815</v>
      </c>
      <c r="I1680" s="216" t="s">
        <v>643</v>
      </c>
      <c r="J1680" s="82" t="s">
        <v>5283</v>
      </c>
      <c r="K1680" s="82" t="s">
        <v>5284</v>
      </c>
      <c r="L1680" s="24" t="s">
        <v>273</v>
      </c>
      <c r="M1680" s="25" t="s">
        <v>273</v>
      </c>
      <c r="N1680" s="174" t="s">
        <v>272</v>
      </c>
      <c r="O1680" s="2" t="s">
        <v>273</v>
      </c>
      <c r="P1680" s="2" t="s">
        <v>273</v>
      </c>
      <c r="Q1680" s="2" t="s">
        <v>272</v>
      </c>
      <c r="R1680" s="2" t="s">
        <v>272</v>
      </c>
      <c r="S1680" s="25" t="s">
        <v>272</v>
      </c>
      <c r="T1680" s="215"/>
      <c r="U1680" s="24" t="s">
        <v>272</v>
      </c>
      <c r="V1680" s="2" t="s">
        <v>273</v>
      </c>
      <c r="W1680" s="2" t="s">
        <v>272</v>
      </c>
      <c r="X1680" s="2" t="s">
        <v>273</v>
      </c>
      <c r="Y1680" s="25" t="s">
        <v>273</v>
      </c>
    </row>
    <row r="1681" spans="1:25">
      <c r="A1681" s="134" t="str">
        <f t="shared" si="26"/>
        <v>SIca_02.6</v>
      </c>
      <c r="C1681" s="177" t="s">
        <v>39</v>
      </c>
      <c r="D1681" s="178" t="s">
        <v>495</v>
      </c>
      <c r="E1681" s="178" t="s">
        <v>583</v>
      </c>
      <c r="F1681" s="178" t="s">
        <v>584</v>
      </c>
      <c r="G1681" s="178" t="s">
        <v>540</v>
      </c>
      <c r="H1681" s="178" t="s">
        <v>5815</v>
      </c>
      <c r="I1681" s="214" t="s">
        <v>643</v>
      </c>
      <c r="J1681" s="82" t="s">
        <v>5303</v>
      </c>
      <c r="K1681" s="82" t="s">
        <v>5304</v>
      </c>
      <c r="L1681" s="24" t="s">
        <v>273</v>
      </c>
      <c r="M1681" s="25" t="s">
        <v>273</v>
      </c>
      <c r="N1681" s="174" t="s">
        <v>272</v>
      </c>
      <c r="O1681" s="2" t="s">
        <v>273</v>
      </c>
      <c r="P1681" s="2" t="s">
        <v>273</v>
      </c>
      <c r="Q1681" s="2" t="s">
        <v>272</v>
      </c>
      <c r="R1681" s="2" t="s">
        <v>272</v>
      </c>
      <c r="S1681" s="25" t="s">
        <v>272</v>
      </c>
      <c r="T1681" s="215"/>
      <c r="U1681" s="24" t="s">
        <v>272</v>
      </c>
      <c r="V1681" s="2" t="s">
        <v>273</v>
      </c>
      <c r="W1681" s="2" t="s">
        <v>272</v>
      </c>
      <c r="X1681" s="2" t="s">
        <v>273</v>
      </c>
      <c r="Y1681" s="25" t="s">
        <v>273</v>
      </c>
    </row>
    <row r="1682" spans="1:25">
      <c r="A1682" s="134" t="str">
        <f t="shared" si="26"/>
        <v>SIca_03.1</v>
      </c>
      <c r="C1682" s="177" t="s">
        <v>39</v>
      </c>
      <c r="D1682" s="178" t="s">
        <v>495</v>
      </c>
      <c r="E1682" s="178" t="s">
        <v>585</v>
      </c>
      <c r="F1682" s="178" t="s">
        <v>586</v>
      </c>
      <c r="G1682" s="178" t="s">
        <v>533</v>
      </c>
      <c r="H1682" s="178" t="s">
        <v>5815</v>
      </c>
      <c r="I1682" s="214" t="s">
        <v>643</v>
      </c>
      <c r="J1682" s="82" t="s">
        <v>5277</v>
      </c>
      <c r="K1682" s="82" t="s">
        <v>5305</v>
      </c>
      <c r="L1682" s="24" t="s">
        <v>272</v>
      </c>
      <c r="M1682" s="25" t="s">
        <v>273</v>
      </c>
      <c r="N1682" s="174" t="s">
        <v>273</v>
      </c>
      <c r="O1682" s="2" t="s">
        <v>273</v>
      </c>
      <c r="P1682" s="2" t="s">
        <v>273</v>
      </c>
      <c r="Q1682" s="2" t="s">
        <v>273</v>
      </c>
      <c r="R1682" s="2" t="s">
        <v>272</v>
      </c>
      <c r="S1682" s="25" t="s">
        <v>272</v>
      </c>
      <c r="T1682" s="215"/>
      <c r="U1682" s="24" t="s">
        <v>7</v>
      </c>
      <c r="V1682" s="2" t="s">
        <v>7</v>
      </c>
      <c r="W1682" s="2" t="s">
        <v>7</v>
      </c>
      <c r="X1682" s="2" t="s">
        <v>7</v>
      </c>
      <c r="Y1682" s="25" t="s">
        <v>7</v>
      </c>
    </row>
    <row r="1683" spans="1:25">
      <c r="A1683" s="134" t="str">
        <f t="shared" si="26"/>
        <v>SIca_03.2</v>
      </c>
      <c r="C1683" s="177" t="s">
        <v>39</v>
      </c>
      <c r="D1683" s="178" t="s">
        <v>495</v>
      </c>
      <c r="E1683" s="178" t="s">
        <v>587</v>
      </c>
      <c r="F1683" s="178" t="s">
        <v>588</v>
      </c>
      <c r="G1683" s="178" t="s">
        <v>540</v>
      </c>
      <c r="H1683" s="178" t="s">
        <v>5815</v>
      </c>
      <c r="I1683" s="214"/>
      <c r="J1683" s="82" t="s">
        <v>194</v>
      </c>
      <c r="K1683" s="82" t="s">
        <v>194</v>
      </c>
      <c r="L1683" s="24" t="s">
        <v>7</v>
      </c>
      <c r="M1683" s="25" t="s">
        <v>7</v>
      </c>
      <c r="N1683" s="174" t="s">
        <v>7</v>
      </c>
      <c r="O1683" s="2" t="s">
        <v>7</v>
      </c>
      <c r="P1683" s="2" t="s">
        <v>7</v>
      </c>
      <c r="Q1683" s="2" t="s">
        <v>7</v>
      </c>
      <c r="R1683" s="2" t="s">
        <v>7</v>
      </c>
      <c r="S1683" s="25" t="s">
        <v>7</v>
      </c>
      <c r="T1683" s="215" t="s">
        <v>7</v>
      </c>
      <c r="U1683" s="24" t="s">
        <v>7</v>
      </c>
      <c r="V1683" s="2" t="s">
        <v>7</v>
      </c>
      <c r="W1683" s="2" t="s">
        <v>7</v>
      </c>
      <c r="X1683" s="2" t="s">
        <v>7</v>
      </c>
      <c r="Y1683" s="25" t="s">
        <v>7</v>
      </c>
    </row>
    <row r="1684" spans="1:25">
      <c r="A1684" s="134" t="str">
        <f t="shared" si="26"/>
        <v>SIca_03.3</v>
      </c>
      <c r="C1684" s="177" t="s">
        <v>39</v>
      </c>
      <c r="D1684" s="178" t="s">
        <v>495</v>
      </c>
      <c r="E1684" s="178" t="s">
        <v>589</v>
      </c>
      <c r="F1684" s="178" t="s">
        <v>590</v>
      </c>
      <c r="G1684" s="178" t="s">
        <v>540</v>
      </c>
      <c r="H1684" s="178" t="s">
        <v>5815</v>
      </c>
      <c r="I1684" s="214" t="s">
        <v>643</v>
      </c>
      <c r="J1684" s="82" t="s">
        <v>5277</v>
      </c>
      <c r="K1684" s="82" t="s">
        <v>5305</v>
      </c>
      <c r="L1684" s="24" t="s">
        <v>273</v>
      </c>
      <c r="M1684" s="25" t="s">
        <v>273</v>
      </c>
      <c r="N1684" s="174" t="s">
        <v>272</v>
      </c>
      <c r="O1684" s="2" t="s">
        <v>273</v>
      </c>
      <c r="P1684" s="2" t="s">
        <v>273</v>
      </c>
      <c r="Q1684" s="2" t="s">
        <v>272</v>
      </c>
      <c r="R1684" s="2" t="s">
        <v>272</v>
      </c>
      <c r="S1684" s="25" t="s">
        <v>272</v>
      </c>
      <c r="T1684" s="215"/>
      <c r="U1684" s="24" t="s">
        <v>272</v>
      </c>
      <c r="V1684" s="2" t="s">
        <v>273</v>
      </c>
      <c r="W1684" s="2" t="s">
        <v>272</v>
      </c>
      <c r="X1684" s="2" t="s">
        <v>273</v>
      </c>
      <c r="Y1684" s="25" t="s">
        <v>273</v>
      </c>
    </row>
    <row r="1685" spans="1:25">
      <c r="A1685" s="134" t="str">
        <f t="shared" si="26"/>
        <v>SIca_04.2</v>
      </c>
      <c r="C1685" s="177" t="s">
        <v>39</v>
      </c>
      <c r="D1685" s="178" t="s">
        <v>495</v>
      </c>
      <c r="E1685" s="178" t="s">
        <v>593</v>
      </c>
      <c r="F1685" s="178" t="s">
        <v>594</v>
      </c>
      <c r="G1685" s="178" t="s">
        <v>540</v>
      </c>
      <c r="H1685" s="178" t="s">
        <v>5815</v>
      </c>
      <c r="I1685" s="214" t="s">
        <v>643</v>
      </c>
      <c r="J1685" s="82" t="s">
        <v>5277</v>
      </c>
      <c r="K1685" s="82" t="s">
        <v>5278</v>
      </c>
      <c r="L1685" s="24" t="s">
        <v>273</v>
      </c>
      <c r="M1685" s="25" t="s">
        <v>273</v>
      </c>
      <c r="N1685" s="174" t="s">
        <v>272</v>
      </c>
      <c r="O1685" s="2" t="s">
        <v>273</v>
      </c>
      <c r="P1685" s="2" t="s">
        <v>273</v>
      </c>
      <c r="Q1685" s="2" t="s">
        <v>272</v>
      </c>
      <c r="R1685" s="2" t="s">
        <v>272</v>
      </c>
      <c r="S1685" s="25" t="s">
        <v>272</v>
      </c>
      <c r="T1685" s="215"/>
      <c r="U1685" s="24" t="s">
        <v>272</v>
      </c>
      <c r="V1685" s="2" t="s">
        <v>273</v>
      </c>
      <c r="W1685" s="2" t="s">
        <v>272</v>
      </c>
      <c r="X1685" s="2" t="s">
        <v>273</v>
      </c>
      <c r="Y1685" s="25" t="s">
        <v>273</v>
      </c>
    </row>
    <row r="1686" spans="1:25">
      <c r="A1686" s="134" t="str">
        <f t="shared" si="26"/>
        <v>SIca_04.2</v>
      </c>
      <c r="C1686" s="177" t="s">
        <v>39</v>
      </c>
      <c r="D1686" s="178" t="s">
        <v>495</v>
      </c>
      <c r="E1686" s="178" t="s">
        <v>593</v>
      </c>
      <c r="F1686" s="178" t="s">
        <v>594</v>
      </c>
      <c r="G1686" s="178" t="s">
        <v>540</v>
      </c>
      <c r="H1686" s="178" t="s">
        <v>5815</v>
      </c>
      <c r="I1686" s="214" t="s">
        <v>643</v>
      </c>
      <c r="J1686" s="82" t="s">
        <v>5277</v>
      </c>
      <c r="K1686" s="82" t="s">
        <v>5279</v>
      </c>
      <c r="L1686" s="24" t="s">
        <v>273</v>
      </c>
      <c r="M1686" s="25" t="s">
        <v>273</v>
      </c>
      <c r="N1686" s="174" t="s">
        <v>272</v>
      </c>
      <c r="O1686" s="2" t="s">
        <v>273</v>
      </c>
      <c r="P1686" s="2" t="s">
        <v>273</v>
      </c>
      <c r="Q1686" s="2" t="s">
        <v>272</v>
      </c>
      <c r="R1686" s="2" t="s">
        <v>272</v>
      </c>
      <c r="S1686" s="25" t="s">
        <v>272</v>
      </c>
      <c r="T1686" s="215"/>
      <c r="U1686" s="24" t="s">
        <v>272</v>
      </c>
      <c r="V1686" s="2" t="s">
        <v>273</v>
      </c>
      <c r="W1686" s="2" t="s">
        <v>272</v>
      </c>
      <c r="X1686" s="2" t="s">
        <v>273</v>
      </c>
      <c r="Y1686" s="25" t="s">
        <v>273</v>
      </c>
    </row>
    <row r="1687" spans="1:25">
      <c r="A1687" s="134" t="str">
        <f t="shared" si="26"/>
        <v>SIca_04.3</v>
      </c>
      <c r="C1687" s="177" t="s">
        <v>39</v>
      </c>
      <c r="D1687" s="178" t="s">
        <v>495</v>
      </c>
      <c r="E1687" s="178" t="s">
        <v>595</v>
      </c>
      <c r="F1687" s="178" t="s">
        <v>596</v>
      </c>
      <c r="G1687" s="178" t="s">
        <v>540</v>
      </c>
      <c r="H1687" s="178" t="s">
        <v>5815</v>
      </c>
      <c r="I1687" s="214" t="s">
        <v>643</v>
      </c>
      <c r="J1687" s="82" t="s">
        <v>47</v>
      </c>
      <c r="K1687" s="82" t="s">
        <v>47</v>
      </c>
      <c r="L1687" s="24" t="s">
        <v>272</v>
      </c>
      <c r="M1687" s="25" t="s">
        <v>272</v>
      </c>
      <c r="N1687" s="174" t="s">
        <v>7</v>
      </c>
      <c r="O1687" s="2" t="s">
        <v>7</v>
      </c>
      <c r="P1687" s="2" t="s">
        <v>7</v>
      </c>
      <c r="Q1687" s="2" t="s">
        <v>7</v>
      </c>
      <c r="R1687" s="2" t="s">
        <v>7</v>
      </c>
      <c r="S1687" s="25" t="s">
        <v>7</v>
      </c>
      <c r="T1687" s="215"/>
      <c r="U1687" s="24" t="s">
        <v>272</v>
      </c>
      <c r="V1687" s="2" t="s">
        <v>272</v>
      </c>
      <c r="W1687" s="2" t="s">
        <v>272</v>
      </c>
      <c r="X1687" s="2" t="s">
        <v>272</v>
      </c>
      <c r="Y1687" s="25" t="s">
        <v>272</v>
      </c>
    </row>
    <row r="1688" spans="1:25">
      <c r="A1688" s="134" t="str">
        <f t="shared" si="26"/>
        <v>SIca_05.2</v>
      </c>
      <c r="C1688" s="177" t="s">
        <v>39</v>
      </c>
      <c r="D1688" s="178" t="s">
        <v>495</v>
      </c>
      <c r="E1688" s="178" t="s">
        <v>599</v>
      </c>
      <c r="F1688" s="178" t="s">
        <v>600</v>
      </c>
      <c r="G1688" s="178" t="s">
        <v>540</v>
      </c>
      <c r="H1688" s="172" t="s">
        <v>5815</v>
      </c>
      <c r="I1688" s="216" t="s">
        <v>643</v>
      </c>
      <c r="J1688" s="82" t="s">
        <v>5300</v>
      </c>
      <c r="K1688" s="82" t="s">
        <v>5308</v>
      </c>
      <c r="L1688" s="24" t="s">
        <v>272</v>
      </c>
      <c r="M1688" s="25" t="s">
        <v>272</v>
      </c>
      <c r="N1688" s="174" t="s">
        <v>7</v>
      </c>
      <c r="O1688" s="2" t="s">
        <v>7</v>
      </c>
      <c r="P1688" s="2" t="s">
        <v>7</v>
      </c>
      <c r="Q1688" s="2" t="s">
        <v>7</v>
      </c>
      <c r="R1688" s="2" t="s">
        <v>7</v>
      </c>
      <c r="S1688" s="25" t="s">
        <v>7</v>
      </c>
      <c r="T1688" s="215"/>
      <c r="U1688" s="24" t="s">
        <v>272</v>
      </c>
      <c r="V1688" s="2" t="s">
        <v>273</v>
      </c>
      <c r="W1688" s="2" t="s">
        <v>272</v>
      </c>
      <c r="X1688" s="2" t="s">
        <v>273</v>
      </c>
      <c r="Y1688" s="25" t="s">
        <v>273</v>
      </c>
    </row>
    <row r="1689" spans="1:25">
      <c r="A1689" s="134" t="str">
        <f t="shared" si="26"/>
        <v>SIca_05.2</v>
      </c>
      <c r="C1689" s="177" t="s">
        <v>39</v>
      </c>
      <c r="D1689" s="178" t="s">
        <v>495</v>
      </c>
      <c r="E1689" s="178" t="s">
        <v>599</v>
      </c>
      <c r="F1689" s="178" t="s">
        <v>600</v>
      </c>
      <c r="G1689" s="178" t="s">
        <v>540</v>
      </c>
      <c r="H1689" s="178" t="s">
        <v>5815</v>
      </c>
      <c r="I1689" s="214" t="s">
        <v>643</v>
      </c>
      <c r="J1689" s="82" t="s">
        <v>5300</v>
      </c>
      <c r="K1689" s="82" t="s">
        <v>5309</v>
      </c>
      <c r="L1689" s="24" t="s">
        <v>272</v>
      </c>
      <c r="M1689" s="25" t="s">
        <v>272</v>
      </c>
      <c r="N1689" s="174" t="s">
        <v>7</v>
      </c>
      <c r="O1689" s="2" t="s">
        <v>7</v>
      </c>
      <c r="P1689" s="2" t="s">
        <v>7</v>
      </c>
      <c r="Q1689" s="2" t="s">
        <v>7</v>
      </c>
      <c r="R1689" s="2" t="s">
        <v>7</v>
      </c>
      <c r="S1689" s="25" t="s">
        <v>7</v>
      </c>
      <c r="T1689" s="215"/>
      <c r="U1689" s="24" t="s">
        <v>272</v>
      </c>
      <c r="V1689" s="2" t="s">
        <v>273</v>
      </c>
      <c r="W1689" s="2" t="s">
        <v>272</v>
      </c>
      <c r="X1689" s="2" t="s">
        <v>273</v>
      </c>
      <c r="Y1689" s="25" t="s">
        <v>273</v>
      </c>
    </row>
    <row r="1690" spans="1:25">
      <c r="A1690" s="134" t="str">
        <f t="shared" si="26"/>
        <v>SIfa_01.4</v>
      </c>
      <c r="C1690" s="177" t="s">
        <v>39</v>
      </c>
      <c r="D1690" s="178" t="s">
        <v>2</v>
      </c>
      <c r="E1690" s="178" t="s">
        <v>609</v>
      </c>
      <c r="F1690" s="178" t="s">
        <v>610</v>
      </c>
      <c r="G1690" s="178" t="s">
        <v>540</v>
      </c>
      <c r="H1690" s="178" t="s">
        <v>5815</v>
      </c>
      <c r="I1690" s="214" t="s">
        <v>643</v>
      </c>
      <c r="J1690" s="82" t="s">
        <v>5283</v>
      </c>
      <c r="K1690" s="82" t="s">
        <v>5313</v>
      </c>
      <c r="L1690" s="24" t="s">
        <v>272</v>
      </c>
      <c r="M1690" s="25" t="s">
        <v>273</v>
      </c>
      <c r="N1690" s="174" t="s">
        <v>272</v>
      </c>
      <c r="O1690" s="2" t="s">
        <v>273</v>
      </c>
      <c r="P1690" s="2" t="s">
        <v>273</v>
      </c>
      <c r="Q1690" s="2" t="s">
        <v>273</v>
      </c>
      <c r="R1690" s="2" t="s">
        <v>272</v>
      </c>
      <c r="S1690" s="25" t="s">
        <v>272</v>
      </c>
      <c r="T1690" s="215"/>
      <c r="U1690" s="24" t="s">
        <v>272</v>
      </c>
      <c r="V1690" s="2" t="s">
        <v>273</v>
      </c>
      <c r="W1690" s="2" t="s">
        <v>272</v>
      </c>
      <c r="X1690" s="2" t="s">
        <v>273</v>
      </c>
      <c r="Y1690" s="25" t="s">
        <v>273</v>
      </c>
    </row>
    <row r="1691" spans="1:25">
      <c r="A1691" s="134" t="str">
        <f t="shared" si="26"/>
        <v>SIfa_03.3</v>
      </c>
      <c r="C1691" s="177" t="s">
        <v>39</v>
      </c>
      <c r="D1691" s="178" t="s">
        <v>2</v>
      </c>
      <c r="E1691" s="178" t="s">
        <v>619</v>
      </c>
      <c r="F1691" s="178" t="s">
        <v>620</v>
      </c>
      <c r="G1691" s="178" t="s">
        <v>540</v>
      </c>
      <c r="H1691" s="178" t="s">
        <v>5815</v>
      </c>
      <c r="I1691" s="214" t="s">
        <v>643</v>
      </c>
      <c r="J1691" s="82" t="s">
        <v>5298</v>
      </c>
      <c r="K1691" s="82" t="s">
        <v>5318</v>
      </c>
      <c r="L1691" s="24" t="s">
        <v>272</v>
      </c>
      <c r="M1691" s="25" t="s">
        <v>273</v>
      </c>
      <c r="N1691" s="174" t="s">
        <v>272</v>
      </c>
      <c r="O1691" s="2" t="s">
        <v>273</v>
      </c>
      <c r="P1691" s="2" t="s">
        <v>273</v>
      </c>
      <c r="Q1691" s="2" t="s">
        <v>273</v>
      </c>
      <c r="R1691" s="2" t="s">
        <v>272</v>
      </c>
      <c r="S1691" s="25" t="s">
        <v>272</v>
      </c>
      <c r="T1691" s="215"/>
      <c r="U1691" s="24" t="s">
        <v>272</v>
      </c>
      <c r="V1691" s="2" t="s">
        <v>273</v>
      </c>
      <c r="W1691" s="2" t="s">
        <v>272</v>
      </c>
      <c r="X1691" s="2" t="s">
        <v>273</v>
      </c>
      <c r="Y1691" s="25" t="s">
        <v>273</v>
      </c>
    </row>
    <row r="1692" spans="1:25">
      <c r="A1692" s="134" t="str">
        <f t="shared" si="26"/>
        <v>SIst_02.1</v>
      </c>
      <c r="C1692" s="177" t="s">
        <v>39</v>
      </c>
      <c r="D1692" s="178" t="s">
        <v>3</v>
      </c>
      <c r="E1692" s="178" t="s">
        <v>899</v>
      </c>
      <c r="F1692" s="178" t="s">
        <v>900</v>
      </c>
      <c r="G1692" s="178" t="s">
        <v>540</v>
      </c>
      <c r="H1692" s="178" t="s">
        <v>5815</v>
      </c>
      <c r="I1692" s="214" t="s">
        <v>643</v>
      </c>
      <c r="J1692" s="82" t="s">
        <v>5320</v>
      </c>
      <c r="K1692" s="82" t="s">
        <v>6369</v>
      </c>
      <c r="L1692" s="24" t="s">
        <v>272</v>
      </c>
      <c r="M1692" s="25" t="s">
        <v>272</v>
      </c>
      <c r="N1692" s="174" t="s">
        <v>273</v>
      </c>
      <c r="O1692" s="2" t="s">
        <v>273</v>
      </c>
      <c r="P1692" s="2" t="s">
        <v>273</v>
      </c>
      <c r="Q1692" s="2" t="s">
        <v>273</v>
      </c>
      <c r="R1692" s="2" t="s">
        <v>273</v>
      </c>
      <c r="S1692" s="25" t="s">
        <v>272</v>
      </c>
      <c r="T1692" s="215"/>
      <c r="U1692" s="24" t="s">
        <v>272</v>
      </c>
      <c r="V1692" s="2" t="s">
        <v>272</v>
      </c>
      <c r="W1692" s="2" t="s">
        <v>272</v>
      </c>
      <c r="X1692" s="2" t="s">
        <v>273</v>
      </c>
      <c r="Y1692" s="25" t="s">
        <v>273</v>
      </c>
    </row>
    <row r="1693" spans="1:25">
      <c r="A1693" s="134" t="str">
        <f t="shared" si="26"/>
        <v>SIst_02.1</v>
      </c>
      <c r="C1693" s="177" t="s">
        <v>39</v>
      </c>
      <c r="D1693" s="178" t="s">
        <v>3</v>
      </c>
      <c r="E1693" s="178" t="s">
        <v>899</v>
      </c>
      <c r="F1693" s="178" t="s">
        <v>900</v>
      </c>
      <c r="G1693" s="178" t="s">
        <v>540</v>
      </c>
      <c r="H1693" s="178" t="s">
        <v>5815</v>
      </c>
      <c r="I1693" s="214" t="s">
        <v>643</v>
      </c>
      <c r="J1693" s="82" t="s">
        <v>6370</v>
      </c>
      <c r="K1693" s="82" t="s">
        <v>6371</v>
      </c>
      <c r="L1693" s="24" t="s">
        <v>272</v>
      </c>
      <c r="M1693" s="25" t="s">
        <v>272</v>
      </c>
      <c r="N1693" s="174" t="s">
        <v>273</v>
      </c>
      <c r="O1693" s="2" t="s">
        <v>273</v>
      </c>
      <c r="P1693" s="2" t="s">
        <v>273</v>
      </c>
      <c r="Q1693" s="2" t="s">
        <v>273</v>
      </c>
      <c r="R1693" s="2" t="s">
        <v>273</v>
      </c>
      <c r="S1693" s="25" t="s">
        <v>272</v>
      </c>
      <c r="T1693" s="215"/>
      <c r="U1693" s="24" t="s">
        <v>272</v>
      </c>
      <c r="V1693" s="2" t="s">
        <v>272</v>
      </c>
      <c r="W1693" s="2" t="s">
        <v>272</v>
      </c>
      <c r="X1693" s="2" t="s">
        <v>273</v>
      </c>
      <c r="Y1693" s="25" t="s">
        <v>273</v>
      </c>
    </row>
    <row r="1694" spans="1:25">
      <c r="A1694" s="134" t="str">
        <f t="shared" si="26"/>
        <v>SIst_02.1</v>
      </c>
      <c r="C1694" s="177" t="s">
        <v>39</v>
      </c>
      <c r="D1694" s="178" t="s">
        <v>3</v>
      </c>
      <c r="E1694" s="178" t="s">
        <v>899</v>
      </c>
      <c r="F1694" s="178" t="s">
        <v>900</v>
      </c>
      <c r="G1694" s="178" t="s">
        <v>540</v>
      </c>
      <c r="H1694" s="178" t="s">
        <v>5815</v>
      </c>
      <c r="I1694" s="214" t="s">
        <v>643</v>
      </c>
      <c r="J1694" s="82" t="s">
        <v>6370</v>
      </c>
      <c r="K1694" s="82" t="s">
        <v>6372</v>
      </c>
      <c r="L1694" s="24" t="s">
        <v>272</v>
      </c>
      <c r="M1694" s="25" t="s">
        <v>272</v>
      </c>
      <c r="N1694" s="174" t="s">
        <v>273</v>
      </c>
      <c r="O1694" s="2" t="s">
        <v>273</v>
      </c>
      <c r="P1694" s="2" t="s">
        <v>273</v>
      </c>
      <c r="Q1694" s="2" t="s">
        <v>273</v>
      </c>
      <c r="R1694" s="2" t="s">
        <v>273</v>
      </c>
      <c r="S1694" s="25" t="s">
        <v>272</v>
      </c>
      <c r="T1694" s="215"/>
      <c r="U1694" s="24" t="s">
        <v>272</v>
      </c>
      <c r="V1694" s="2" t="s">
        <v>272</v>
      </c>
      <c r="W1694" s="2" t="s">
        <v>273</v>
      </c>
      <c r="X1694" s="2" t="s">
        <v>273</v>
      </c>
      <c r="Y1694" s="25" t="s">
        <v>273</v>
      </c>
    </row>
    <row r="1695" spans="1:25">
      <c r="A1695" s="134" t="str">
        <f t="shared" si="26"/>
        <v>SIst_02.2</v>
      </c>
      <c r="C1695" s="177" t="s">
        <v>39</v>
      </c>
      <c r="D1695" s="178" t="s">
        <v>3</v>
      </c>
      <c r="E1695" s="178" t="s">
        <v>627</v>
      </c>
      <c r="F1695" s="178" t="s">
        <v>628</v>
      </c>
      <c r="G1695" s="178" t="s">
        <v>540</v>
      </c>
      <c r="H1695" s="178" t="s">
        <v>5815</v>
      </c>
      <c r="I1695" s="214" t="s">
        <v>643</v>
      </c>
      <c r="J1695" s="82" t="s">
        <v>5320</v>
      </c>
      <c r="K1695" s="82" t="s">
        <v>6373</v>
      </c>
      <c r="L1695" s="24" t="s">
        <v>272</v>
      </c>
      <c r="M1695" s="25" t="s">
        <v>272</v>
      </c>
      <c r="N1695" s="174" t="s">
        <v>7</v>
      </c>
      <c r="O1695" s="2" t="s">
        <v>7</v>
      </c>
      <c r="P1695" s="2" t="s">
        <v>7</v>
      </c>
      <c r="Q1695" s="2" t="s">
        <v>7</v>
      </c>
      <c r="R1695" s="2" t="s">
        <v>7</v>
      </c>
      <c r="S1695" s="25" t="s">
        <v>7</v>
      </c>
      <c r="T1695" s="215"/>
      <c r="U1695" s="24" t="s">
        <v>272</v>
      </c>
      <c r="V1695" s="2" t="s">
        <v>272</v>
      </c>
      <c r="W1695" s="2" t="s">
        <v>272</v>
      </c>
      <c r="X1695" s="2" t="s">
        <v>272</v>
      </c>
      <c r="Y1695" s="25" t="s">
        <v>273</v>
      </c>
    </row>
    <row r="1696" spans="1:25">
      <c r="A1696" s="134" t="str">
        <f t="shared" si="26"/>
        <v>SIst_02.3</v>
      </c>
      <c r="C1696" s="177" t="s">
        <v>39</v>
      </c>
      <c r="D1696" s="178" t="s">
        <v>3</v>
      </c>
      <c r="E1696" s="178" t="s">
        <v>629</v>
      </c>
      <c r="F1696" s="178" t="s">
        <v>630</v>
      </c>
      <c r="G1696" s="178" t="s">
        <v>540</v>
      </c>
      <c r="H1696" s="172" t="s">
        <v>5815</v>
      </c>
      <c r="I1696" s="216" t="s">
        <v>643</v>
      </c>
      <c r="J1696" s="82" t="s">
        <v>5332</v>
      </c>
      <c r="K1696" s="82" t="s">
        <v>5333</v>
      </c>
      <c r="L1696" s="24" t="s">
        <v>272</v>
      </c>
      <c r="M1696" s="25" t="s">
        <v>273</v>
      </c>
      <c r="N1696" s="174" t="s">
        <v>272</v>
      </c>
      <c r="O1696" s="2" t="s">
        <v>272</v>
      </c>
      <c r="P1696" s="2" t="s">
        <v>273</v>
      </c>
      <c r="Q1696" s="2" t="s">
        <v>273</v>
      </c>
      <c r="R1696" s="2" t="s">
        <v>272</v>
      </c>
      <c r="S1696" s="25" t="s">
        <v>272</v>
      </c>
      <c r="T1696" s="215"/>
      <c r="U1696" s="24" t="s">
        <v>272</v>
      </c>
      <c r="V1696" s="2" t="s">
        <v>273</v>
      </c>
      <c r="W1696" s="2" t="s">
        <v>272</v>
      </c>
      <c r="X1696" s="2" t="s">
        <v>273</v>
      </c>
      <c r="Y1696" s="25" t="s">
        <v>273</v>
      </c>
    </row>
    <row r="1697" spans="1:25">
      <c r="A1697" s="134" t="str">
        <f t="shared" si="26"/>
        <v>SIst_02.5</v>
      </c>
      <c r="C1697" s="177" t="s">
        <v>39</v>
      </c>
      <c r="D1697" s="178" t="s">
        <v>3</v>
      </c>
      <c r="E1697" s="178" t="s">
        <v>633</v>
      </c>
      <c r="F1697" s="178" t="s">
        <v>634</v>
      </c>
      <c r="G1697" s="178" t="s">
        <v>540</v>
      </c>
      <c r="H1697" s="178" t="s">
        <v>5815</v>
      </c>
      <c r="I1697" s="214" t="s">
        <v>643</v>
      </c>
      <c r="J1697" s="82" t="s">
        <v>416</v>
      </c>
      <c r="K1697" s="82" t="s">
        <v>5328</v>
      </c>
      <c r="L1697" s="24" t="s">
        <v>272</v>
      </c>
      <c r="M1697" s="25" t="s">
        <v>273</v>
      </c>
      <c r="N1697" s="174" t="s">
        <v>272</v>
      </c>
      <c r="O1697" s="2" t="s">
        <v>273</v>
      </c>
      <c r="P1697" s="2" t="s">
        <v>273</v>
      </c>
      <c r="Q1697" s="2" t="s">
        <v>273</v>
      </c>
      <c r="R1697" s="2" t="s">
        <v>272</v>
      </c>
      <c r="S1697" s="25" t="s">
        <v>272</v>
      </c>
      <c r="T1697" s="215"/>
      <c r="U1697" s="24" t="s">
        <v>272</v>
      </c>
      <c r="V1697" s="2" t="s">
        <v>273</v>
      </c>
      <c r="W1697" s="2" t="s">
        <v>272</v>
      </c>
      <c r="X1697" s="2" t="s">
        <v>273</v>
      </c>
      <c r="Y1697" s="25" t="s">
        <v>273</v>
      </c>
    </row>
    <row r="1698" spans="1:25">
      <c r="A1698" s="134" t="str">
        <f t="shared" si="26"/>
        <v>SIst_02.5</v>
      </c>
      <c r="C1698" s="177" t="s">
        <v>39</v>
      </c>
      <c r="D1698" s="178" t="s">
        <v>3</v>
      </c>
      <c r="E1698" s="178" t="s">
        <v>633</v>
      </c>
      <c r="F1698" s="178" t="s">
        <v>634</v>
      </c>
      <c r="G1698" s="178" t="s">
        <v>540</v>
      </c>
      <c r="H1698" s="178" t="s">
        <v>5815</v>
      </c>
      <c r="I1698" s="214" t="s">
        <v>643</v>
      </c>
      <c r="J1698" s="82" t="s">
        <v>5329</v>
      </c>
      <c r="K1698" s="82" t="s">
        <v>5330</v>
      </c>
      <c r="L1698" s="24" t="s">
        <v>272</v>
      </c>
      <c r="M1698" s="25" t="s">
        <v>273</v>
      </c>
      <c r="N1698" s="174" t="s">
        <v>272</v>
      </c>
      <c r="O1698" s="2" t="s">
        <v>273</v>
      </c>
      <c r="P1698" s="2" t="s">
        <v>273</v>
      </c>
      <c r="Q1698" s="2" t="s">
        <v>272</v>
      </c>
      <c r="R1698" s="2" t="s">
        <v>273</v>
      </c>
      <c r="S1698" s="25" t="s">
        <v>272</v>
      </c>
      <c r="T1698" s="215"/>
      <c r="U1698" s="24" t="s">
        <v>272</v>
      </c>
      <c r="V1698" s="2" t="s">
        <v>273</v>
      </c>
      <c r="W1698" s="2" t="s">
        <v>272</v>
      </c>
      <c r="X1698" s="2" t="s">
        <v>273</v>
      </c>
      <c r="Y1698" s="25" t="s">
        <v>273</v>
      </c>
    </row>
    <row r="1699" spans="1:25">
      <c r="A1699" s="134" t="str">
        <f t="shared" si="26"/>
        <v>SIst_02.5</v>
      </c>
      <c r="C1699" s="177" t="s">
        <v>39</v>
      </c>
      <c r="D1699" s="178" t="s">
        <v>3</v>
      </c>
      <c r="E1699" s="178" t="s">
        <v>633</v>
      </c>
      <c r="F1699" s="178" t="s">
        <v>634</v>
      </c>
      <c r="G1699" s="178" t="s">
        <v>540</v>
      </c>
      <c r="H1699" s="178" t="s">
        <v>5815</v>
      </c>
      <c r="I1699" s="214" t="s">
        <v>643</v>
      </c>
      <c r="J1699" s="82" t="s">
        <v>5320</v>
      </c>
      <c r="K1699" s="82" t="s">
        <v>5331</v>
      </c>
      <c r="L1699" s="24" t="s">
        <v>272</v>
      </c>
      <c r="M1699" s="25" t="s">
        <v>273</v>
      </c>
      <c r="N1699" s="174" t="s">
        <v>272</v>
      </c>
      <c r="O1699" s="2" t="s">
        <v>273</v>
      </c>
      <c r="P1699" s="2" t="s">
        <v>273</v>
      </c>
      <c r="Q1699" s="2" t="s">
        <v>272</v>
      </c>
      <c r="R1699" s="2" t="s">
        <v>272</v>
      </c>
      <c r="S1699" s="25" t="s">
        <v>272</v>
      </c>
      <c r="T1699" s="215"/>
      <c r="U1699" s="24" t="s">
        <v>272</v>
      </c>
      <c r="V1699" s="2" t="s">
        <v>273</v>
      </c>
      <c r="W1699" s="2" t="s">
        <v>272</v>
      </c>
      <c r="X1699" s="2" t="s">
        <v>273</v>
      </c>
      <c r="Y1699" s="25" t="s">
        <v>273</v>
      </c>
    </row>
    <row r="1700" spans="1:25">
      <c r="A1700" s="134" t="str">
        <f t="shared" si="26"/>
        <v>SKbu_02.1</v>
      </c>
      <c r="C1700" s="177" t="s">
        <v>40</v>
      </c>
      <c r="D1700" s="178" t="s">
        <v>1</v>
      </c>
      <c r="E1700" s="178" t="s">
        <v>538</v>
      </c>
      <c r="F1700" s="178" t="s">
        <v>539</v>
      </c>
      <c r="G1700" s="178" t="s">
        <v>540</v>
      </c>
      <c r="H1700" s="178" t="s">
        <v>5815</v>
      </c>
      <c r="I1700" s="214" t="s">
        <v>643</v>
      </c>
      <c r="J1700" s="82" t="s">
        <v>47</v>
      </c>
      <c r="K1700" s="82" t="s">
        <v>47</v>
      </c>
      <c r="L1700" s="24" t="s">
        <v>272</v>
      </c>
      <c r="M1700" s="25" t="s">
        <v>272</v>
      </c>
      <c r="N1700" s="174" t="s">
        <v>7</v>
      </c>
      <c r="O1700" s="2" t="s">
        <v>7</v>
      </c>
      <c r="P1700" s="2" t="s">
        <v>7</v>
      </c>
      <c r="Q1700" s="2" t="s">
        <v>7</v>
      </c>
      <c r="R1700" s="2" t="s">
        <v>7</v>
      </c>
      <c r="S1700" s="25" t="s">
        <v>7</v>
      </c>
      <c r="T1700" s="215"/>
      <c r="U1700" s="24" t="s">
        <v>272</v>
      </c>
      <c r="V1700" s="2" t="s">
        <v>272</v>
      </c>
      <c r="W1700" s="2" t="s">
        <v>272</v>
      </c>
      <c r="X1700" s="2" t="s">
        <v>272</v>
      </c>
      <c r="Y1700" s="25" t="s">
        <v>272</v>
      </c>
    </row>
    <row r="1701" spans="1:25">
      <c r="A1701" s="134" t="str">
        <f t="shared" si="26"/>
        <v>SKbu_03.1</v>
      </c>
      <c r="C1701" s="177" t="s">
        <v>40</v>
      </c>
      <c r="D1701" s="178" t="s">
        <v>1</v>
      </c>
      <c r="E1701" s="178" t="s">
        <v>541</v>
      </c>
      <c r="F1701" s="178" t="s">
        <v>542</v>
      </c>
      <c r="G1701" s="178" t="s">
        <v>540</v>
      </c>
      <c r="H1701" s="178" t="s">
        <v>5815</v>
      </c>
      <c r="I1701" s="214" t="s">
        <v>643</v>
      </c>
      <c r="J1701" s="82" t="s">
        <v>288</v>
      </c>
      <c r="K1701" s="82" t="s">
        <v>6374</v>
      </c>
      <c r="L1701" s="24" t="s">
        <v>272</v>
      </c>
      <c r="M1701" s="25" t="s">
        <v>273</v>
      </c>
      <c r="N1701" s="174" t="s">
        <v>273</v>
      </c>
      <c r="O1701" s="2" t="s">
        <v>273</v>
      </c>
      <c r="P1701" s="2" t="s">
        <v>273</v>
      </c>
      <c r="Q1701" s="2" t="s">
        <v>272</v>
      </c>
      <c r="R1701" s="2" t="s">
        <v>273</v>
      </c>
      <c r="S1701" s="25" t="s">
        <v>273</v>
      </c>
      <c r="T1701" s="215"/>
      <c r="U1701" s="24" t="s">
        <v>272</v>
      </c>
      <c r="V1701" s="2" t="s">
        <v>272</v>
      </c>
      <c r="W1701" s="2" t="s">
        <v>272</v>
      </c>
      <c r="X1701" s="2" t="s">
        <v>273</v>
      </c>
      <c r="Y1701" s="25" t="s">
        <v>273</v>
      </c>
    </row>
    <row r="1702" spans="1:25">
      <c r="A1702" s="134" t="str">
        <f t="shared" si="26"/>
        <v>SKbu_04.1</v>
      </c>
      <c r="C1702" s="177" t="s">
        <v>40</v>
      </c>
      <c r="D1702" s="178" t="s">
        <v>1</v>
      </c>
      <c r="E1702" s="178" t="s">
        <v>543</v>
      </c>
      <c r="F1702" s="178" t="s">
        <v>544</v>
      </c>
      <c r="G1702" s="178" t="s">
        <v>540</v>
      </c>
      <c r="H1702" s="178" t="s">
        <v>5815</v>
      </c>
      <c r="I1702" s="214" t="s">
        <v>643</v>
      </c>
      <c r="J1702" s="82" t="s">
        <v>47</v>
      </c>
      <c r="K1702" s="82" t="s">
        <v>47</v>
      </c>
      <c r="L1702" s="24" t="s">
        <v>272</v>
      </c>
      <c r="M1702" s="25" t="s">
        <v>272</v>
      </c>
      <c r="N1702" s="174" t="s">
        <v>7</v>
      </c>
      <c r="O1702" s="2" t="s">
        <v>7</v>
      </c>
      <c r="P1702" s="2" t="s">
        <v>7</v>
      </c>
      <c r="Q1702" s="2" t="s">
        <v>7</v>
      </c>
      <c r="R1702" s="2" t="s">
        <v>7</v>
      </c>
      <c r="S1702" s="25" t="s">
        <v>7</v>
      </c>
      <c r="T1702" s="215"/>
      <c r="U1702" s="24" t="s">
        <v>272</v>
      </c>
      <c r="V1702" s="2" t="s">
        <v>272</v>
      </c>
      <c r="W1702" s="2" t="s">
        <v>272</v>
      </c>
      <c r="X1702" s="2" t="s">
        <v>272</v>
      </c>
      <c r="Y1702" s="25" t="s">
        <v>272</v>
      </c>
    </row>
    <row r="1703" spans="1:25">
      <c r="A1703" s="134" t="str">
        <f t="shared" si="26"/>
        <v>SKbu_05.1</v>
      </c>
      <c r="C1703" s="177" t="s">
        <v>40</v>
      </c>
      <c r="D1703" s="178" t="s">
        <v>1</v>
      </c>
      <c r="E1703" s="178" t="s">
        <v>547</v>
      </c>
      <c r="F1703" s="178" t="s">
        <v>548</v>
      </c>
      <c r="G1703" s="178" t="s">
        <v>540</v>
      </c>
      <c r="H1703" s="178" t="s">
        <v>5815</v>
      </c>
      <c r="I1703" s="214" t="s">
        <v>643</v>
      </c>
      <c r="J1703" s="82" t="s">
        <v>418</v>
      </c>
      <c r="K1703" s="82" t="s">
        <v>6375</v>
      </c>
      <c r="L1703" s="24" t="s">
        <v>272</v>
      </c>
      <c r="M1703" s="25" t="s">
        <v>273</v>
      </c>
      <c r="N1703" s="174" t="s">
        <v>273</v>
      </c>
      <c r="O1703" s="2" t="s">
        <v>272</v>
      </c>
      <c r="P1703" s="2" t="s">
        <v>273</v>
      </c>
      <c r="Q1703" s="2" t="s">
        <v>273</v>
      </c>
      <c r="R1703" s="2" t="s">
        <v>273</v>
      </c>
      <c r="S1703" s="25" t="s">
        <v>273</v>
      </c>
      <c r="T1703" s="215"/>
      <c r="U1703" s="24" t="s">
        <v>272</v>
      </c>
      <c r="V1703" s="2" t="s">
        <v>273</v>
      </c>
      <c r="W1703" s="2" t="s">
        <v>273</v>
      </c>
      <c r="X1703" s="2" t="s">
        <v>273</v>
      </c>
      <c r="Y1703" s="25" t="s">
        <v>273</v>
      </c>
    </row>
    <row r="1704" spans="1:25">
      <c r="A1704" s="134" t="str">
        <f t="shared" si="26"/>
        <v>SKbu_06.1</v>
      </c>
      <c r="C1704" s="177" t="s">
        <v>40</v>
      </c>
      <c r="D1704" s="178" t="s">
        <v>1</v>
      </c>
      <c r="E1704" s="178" t="s">
        <v>553</v>
      </c>
      <c r="F1704" s="178" t="s">
        <v>554</v>
      </c>
      <c r="G1704" s="178" t="s">
        <v>540</v>
      </c>
      <c r="H1704" s="172" t="s">
        <v>5815</v>
      </c>
      <c r="I1704" s="216" t="s">
        <v>643</v>
      </c>
      <c r="J1704" s="82" t="s">
        <v>417</v>
      </c>
      <c r="K1704" s="82" t="s">
        <v>5371</v>
      </c>
      <c r="L1704" s="24" t="s">
        <v>272</v>
      </c>
      <c r="M1704" s="25" t="s">
        <v>273</v>
      </c>
      <c r="N1704" s="174" t="s">
        <v>272</v>
      </c>
      <c r="O1704" s="2" t="s">
        <v>272</v>
      </c>
      <c r="P1704" s="2" t="s">
        <v>273</v>
      </c>
      <c r="Q1704" s="2" t="s">
        <v>273</v>
      </c>
      <c r="R1704" s="2" t="s">
        <v>272</v>
      </c>
      <c r="S1704" s="25" t="s">
        <v>273</v>
      </c>
      <c r="T1704" s="215"/>
      <c r="U1704" s="24" t="s">
        <v>272</v>
      </c>
      <c r="V1704" s="2" t="s">
        <v>273</v>
      </c>
      <c r="W1704" s="2" t="s">
        <v>272</v>
      </c>
      <c r="X1704" s="2" t="s">
        <v>273</v>
      </c>
      <c r="Y1704" s="25" t="s">
        <v>273</v>
      </c>
    </row>
    <row r="1705" spans="1:25">
      <c r="A1705" s="134" t="str">
        <f t="shared" si="26"/>
        <v>SKbu_06.2</v>
      </c>
      <c r="C1705" s="177" t="s">
        <v>40</v>
      </c>
      <c r="D1705" s="178" t="s">
        <v>1</v>
      </c>
      <c r="E1705" s="178" t="s">
        <v>555</v>
      </c>
      <c r="F1705" s="178" t="s">
        <v>556</v>
      </c>
      <c r="G1705" s="178" t="s">
        <v>540</v>
      </c>
      <c r="H1705" s="178" t="s">
        <v>5815</v>
      </c>
      <c r="I1705" s="214" t="s">
        <v>643</v>
      </c>
      <c r="J1705" s="82" t="s">
        <v>417</v>
      </c>
      <c r="K1705" s="82" t="s">
        <v>6376</v>
      </c>
      <c r="L1705" s="24" t="s">
        <v>272</v>
      </c>
      <c r="M1705" s="25" t="s">
        <v>273</v>
      </c>
      <c r="N1705" s="174" t="s">
        <v>272</v>
      </c>
      <c r="O1705" s="2" t="s">
        <v>272</v>
      </c>
      <c r="P1705" s="2" t="s">
        <v>273</v>
      </c>
      <c r="Q1705" s="2" t="s">
        <v>273</v>
      </c>
      <c r="R1705" s="2" t="s">
        <v>272</v>
      </c>
      <c r="S1705" s="25" t="s">
        <v>273</v>
      </c>
      <c r="T1705" s="215"/>
      <c r="U1705" s="24" t="s">
        <v>272</v>
      </c>
      <c r="V1705" s="2" t="s">
        <v>273</v>
      </c>
      <c r="W1705" s="2" t="s">
        <v>272</v>
      </c>
      <c r="X1705" s="2" t="s">
        <v>273</v>
      </c>
      <c r="Y1705" s="25" t="s">
        <v>273</v>
      </c>
    </row>
    <row r="1706" spans="1:25">
      <c r="A1706" s="134" t="str">
        <f t="shared" si="26"/>
        <v>SKbu_06.2</v>
      </c>
      <c r="C1706" s="177" t="s">
        <v>40</v>
      </c>
      <c r="D1706" s="178" t="s">
        <v>1</v>
      </c>
      <c r="E1706" s="178" t="s">
        <v>555</v>
      </c>
      <c r="F1706" s="178" t="s">
        <v>556</v>
      </c>
      <c r="G1706" s="178" t="s">
        <v>540</v>
      </c>
      <c r="H1706" s="178" t="s">
        <v>5815</v>
      </c>
      <c r="I1706" s="214" t="s">
        <v>643</v>
      </c>
      <c r="J1706" s="82" t="s">
        <v>420</v>
      </c>
      <c r="K1706" s="82" t="s">
        <v>5372</v>
      </c>
      <c r="L1706" s="24" t="s">
        <v>272</v>
      </c>
      <c r="M1706" s="25" t="s">
        <v>272</v>
      </c>
      <c r="N1706" s="174" t="s">
        <v>7</v>
      </c>
      <c r="O1706" s="2" t="s">
        <v>7</v>
      </c>
      <c r="P1706" s="2" t="s">
        <v>7</v>
      </c>
      <c r="Q1706" s="2" t="s">
        <v>7</v>
      </c>
      <c r="R1706" s="2" t="s">
        <v>7</v>
      </c>
      <c r="S1706" s="25" t="s">
        <v>7</v>
      </c>
      <c r="T1706" s="215"/>
      <c r="U1706" s="24" t="s">
        <v>272</v>
      </c>
      <c r="V1706" s="2" t="s">
        <v>273</v>
      </c>
      <c r="W1706" s="2" t="s">
        <v>272</v>
      </c>
      <c r="X1706" s="2" t="s">
        <v>273</v>
      </c>
      <c r="Y1706" s="25" t="s">
        <v>273</v>
      </c>
    </row>
    <row r="1707" spans="1:25">
      <c r="A1707" s="134" t="str">
        <f t="shared" si="26"/>
        <v>SKbu_07.1</v>
      </c>
      <c r="C1707" s="177" t="s">
        <v>40</v>
      </c>
      <c r="D1707" s="178" t="s">
        <v>1</v>
      </c>
      <c r="E1707" s="178" t="s">
        <v>561</v>
      </c>
      <c r="F1707" s="178" t="s">
        <v>562</v>
      </c>
      <c r="G1707" s="178" t="s">
        <v>533</v>
      </c>
      <c r="H1707" s="178" t="s">
        <v>5815</v>
      </c>
      <c r="I1707" s="214" t="s">
        <v>53</v>
      </c>
      <c r="J1707" s="82" t="s">
        <v>5374</v>
      </c>
      <c r="K1707" s="82" t="s">
        <v>5375</v>
      </c>
      <c r="L1707" s="24" t="s">
        <v>273</v>
      </c>
      <c r="M1707" s="25" t="s">
        <v>273</v>
      </c>
      <c r="N1707" s="174" t="s">
        <v>273</v>
      </c>
      <c r="O1707" s="2" t="s">
        <v>273</v>
      </c>
      <c r="P1707" s="2" t="s">
        <v>273</v>
      </c>
      <c r="Q1707" s="2" t="s">
        <v>272</v>
      </c>
      <c r="R1707" s="2" t="s">
        <v>272</v>
      </c>
      <c r="S1707" s="25" t="s">
        <v>273</v>
      </c>
      <c r="T1707" s="215"/>
      <c r="U1707" s="24" t="s">
        <v>7</v>
      </c>
      <c r="V1707" s="2" t="s">
        <v>7</v>
      </c>
      <c r="W1707" s="2" t="s">
        <v>7</v>
      </c>
      <c r="X1707" s="2" t="s">
        <v>7</v>
      </c>
      <c r="Y1707" s="25" t="s">
        <v>7</v>
      </c>
    </row>
    <row r="1708" spans="1:25">
      <c r="A1708" s="134" t="str">
        <f t="shared" si="26"/>
        <v>SKbu_07.1</v>
      </c>
      <c r="C1708" s="177" t="s">
        <v>40</v>
      </c>
      <c r="D1708" s="178" t="s">
        <v>1</v>
      </c>
      <c r="E1708" s="178" t="s">
        <v>561</v>
      </c>
      <c r="F1708" s="178" t="s">
        <v>562</v>
      </c>
      <c r="G1708" s="178" t="s">
        <v>533</v>
      </c>
      <c r="H1708" s="178" t="s">
        <v>5815</v>
      </c>
      <c r="I1708" s="214" t="s">
        <v>53</v>
      </c>
      <c r="J1708" s="82" t="s">
        <v>5374</v>
      </c>
      <c r="K1708" s="82" t="s">
        <v>5376</v>
      </c>
      <c r="L1708" s="24" t="s">
        <v>273</v>
      </c>
      <c r="M1708" s="25" t="s">
        <v>273</v>
      </c>
      <c r="N1708" s="174" t="s">
        <v>273</v>
      </c>
      <c r="O1708" s="2" t="s">
        <v>273</v>
      </c>
      <c r="P1708" s="2" t="s">
        <v>273</v>
      </c>
      <c r="Q1708" s="2" t="s">
        <v>272</v>
      </c>
      <c r="R1708" s="2" t="s">
        <v>272</v>
      </c>
      <c r="S1708" s="25" t="s">
        <v>273</v>
      </c>
      <c r="T1708" s="215"/>
      <c r="U1708" s="24" t="s">
        <v>7</v>
      </c>
      <c r="V1708" s="2" t="s">
        <v>7</v>
      </c>
      <c r="W1708" s="2" t="s">
        <v>7</v>
      </c>
      <c r="X1708" s="2" t="s">
        <v>7</v>
      </c>
      <c r="Y1708" s="25" t="s">
        <v>7</v>
      </c>
    </row>
    <row r="1709" spans="1:25">
      <c r="A1709" s="134" t="str">
        <f t="shared" si="26"/>
        <v>SKbu_07.1</v>
      </c>
      <c r="C1709" s="177" t="s">
        <v>40</v>
      </c>
      <c r="D1709" s="178" t="s">
        <v>1</v>
      </c>
      <c r="E1709" s="178" t="s">
        <v>561</v>
      </c>
      <c r="F1709" s="178" t="s">
        <v>562</v>
      </c>
      <c r="G1709" s="178" t="s">
        <v>533</v>
      </c>
      <c r="H1709" s="178" t="s">
        <v>5815</v>
      </c>
      <c r="I1709" s="214" t="s">
        <v>53</v>
      </c>
      <c r="J1709" s="82" t="s">
        <v>5377</v>
      </c>
      <c r="K1709" s="82" t="s">
        <v>5378</v>
      </c>
      <c r="L1709" s="24" t="s">
        <v>273</v>
      </c>
      <c r="M1709" s="25" t="s">
        <v>273</v>
      </c>
      <c r="N1709" s="174" t="s">
        <v>273</v>
      </c>
      <c r="O1709" s="2" t="s">
        <v>273</v>
      </c>
      <c r="P1709" s="2" t="s">
        <v>273</v>
      </c>
      <c r="Q1709" s="2" t="s">
        <v>272</v>
      </c>
      <c r="R1709" s="2" t="s">
        <v>272</v>
      </c>
      <c r="S1709" s="25" t="s">
        <v>273</v>
      </c>
      <c r="T1709" s="215"/>
      <c r="U1709" s="24" t="s">
        <v>7</v>
      </c>
      <c r="V1709" s="2" t="s">
        <v>7</v>
      </c>
      <c r="W1709" s="2" t="s">
        <v>7</v>
      </c>
      <c r="X1709" s="2" t="s">
        <v>7</v>
      </c>
      <c r="Y1709" s="25" t="s">
        <v>7</v>
      </c>
    </row>
    <row r="1710" spans="1:25">
      <c r="A1710" s="134" t="str">
        <f t="shared" si="26"/>
        <v>SKbu_07.1</v>
      </c>
      <c r="C1710" s="177" t="s">
        <v>40</v>
      </c>
      <c r="D1710" s="178" t="s">
        <v>1</v>
      </c>
      <c r="E1710" s="178" t="s">
        <v>561</v>
      </c>
      <c r="F1710" s="178" t="s">
        <v>562</v>
      </c>
      <c r="G1710" s="178" t="s">
        <v>533</v>
      </c>
      <c r="H1710" s="178" t="s">
        <v>5815</v>
      </c>
      <c r="I1710" s="214" t="s">
        <v>53</v>
      </c>
      <c r="J1710" s="82" t="s">
        <v>5379</v>
      </c>
      <c r="K1710" s="82" t="s">
        <v>5380</v>
      </c>
      <c r="L1710" s="24" t="s">
        <v>273</v>
      </c>
      <c r="M1710" s="25" t="s">
        <v>273</v>
      </c>
      <c r="N1710" s="174" t="s">
        <v>273</v>
      </c>
      <c r="O1710" s="2" t="s">
        <v>273</v>
      </c>
      <c r="P1710" s="2" t="s">
        <v>273</v>
      </c>
      <c r="Q1710" s="2" t="s">
        <v>272</v>
      </c>
      <c r="R1710" s="2" t="s">
        <v>272</v>
      </c>
      <c r="S1710" s="25" t="s">
        <v>273</v>
      </c>
      <c r="T1710" s="215"/>
      <c r="U1710" s="24" t="s">
        <v>7</v>
      </c>
      <c r="V1710" s="2" t="s">
        <v>7</v>
      </c>
      <c r="W1710" s="2" t="s">
        <v>7</v>
      </c>
      <c r="X1710" s="2" t="s">
        <v>7</v>
      </c>
      <c r="Y1710" s="25" t="s">
        <v>7</v>
      </c>
    </row>
    <row r="1711" spans="1:25">
      <c r="A1711" s="134" t="str">
        <f t="shared" si="26"/>
        <v>SKbu_07.1</v>
      </c>
      <c r="C1711" s="177" t="s">
        <v>40</v>
      </c>
      <c r="D1711" s="178" t="s">
        <v>1</v>
      </c>
      <c r="E1711" s="178" t="s">
        <v>561</v>
      </c>
      <c r="F1711" s="178" t="s">
        <v>562</v>
      </c>
      <c r="G1711" s="178" t="s">
        <v>533</v>
      </c>
      <c r="H1711" s="178" t="s">
        <v>5815</v>
      </c>
      <c r="I1711" s="214" t="s">
        <v>53</v>
      </c>
      <c r="J1711" s="82" t="s">
        <v>5379</v>
      </c>
      <c r="K1711" s="82" t="s">
        <v>5381</v>
      </c>
      <c r="L1711" s="24" t="s">
        <v>273</v>
      </c>
      <c r="M1711" s="25" t="s">
        <v>273</v>
      </c>
      <c r="N1711" s="174" t="s">
        <v>273</v>
      </c>
      <c r="O1711" s="2" t="s">
        <v>273</v>
      </c>
      <c r="P1711" s="2" t="s">
        <v>273</v>
      </c>
      <c r="Q1711" s="2" t="s">
        <v>272</v>
      </c>
      <c r="R1711" s="2" t="s">
        <v>272</v>
      </c>
      <c r="S1711" s="25" t="s">
        <v>273</v>
      </c>
      <c r="T1711" s="215"/>
      <c r="U1711" s="24" t="s">
        <v>7</v>
      </c>
      <c r="V1711" s="2" t="s">
        <v>7</v>
      </c>
      <c r="W1711" s="2" t="s">
        <v>7</v>
      </c>
      <c r="X1711" s="2" t="s">
        <v>7</v>
      </c>
      <c r="Y1711" s="25" t="s">
        <v>7</v>
      </c>
    </row>
    <row r="1712" spans="1:25">
      <c r="A1712" s="134" t="str">
        <f t="shared" si="26"/>
        <v>SKbu_07.2</v>
      </c>
      <c r="C1712" s="177" t="s">
        <v>40</v>
      </c>
      <c r="D1712" s="178" t="s">
        <v>1</v>
      </c>
      <c r="E1712" s="178" t="s">
        <v>563</v>
      </c>
      <c r="F1712" s="178" t="s">
        <v>564</v>
      </c>
      <c r="G1712" s="178" t="s">
        <v>540</v>
      </c>
      <c r="H1712" s="172" t="s">
        <v>5815</v>
      </c>
      <c r="I1712" s="216" t="s">
        <v>53</v>
      </c>
      <c r="J1712" s="82" t="s">
        <v>5374</v>
      </c>
      <c r="K1712" s="82" t="s">
        <v>5375</v>
      </c>
      <c r="L1712" s="24" t="s">
        <v>273</v>
      </c>
      <c r="M1712" s="25" t="s">
        <v>273</v>
      </c>
      <c r="N1712" s="174" t="s">
        <v>273</v>
      </c>
      <c r="O1712" s="2" t="s">
        <v>272</v>
      </c>
      <c r="P1712" s="2" t="s">
        <v>272</v>
      </c>
      <c r="Q1712" s="2" t="s">
        <v>272</v>
      </c>
      <c r="R1712" s="2" t="s">
        <v>272</v>
      </c>
      <c r="S1712" s="25" t="s">
        <v>273</v>
      </c>
      <c r="T1712" s="215"/>
      <c r="U1712" s="24" t="s">
        <v>272</v>
      </c>
      <c r="V1712" s="2" t="s">
        <v>273</v>
      </c>
      <c r="W1712" s="2" t="s">
        <v>272</v>
      </c>
      <c r="X1712" s="2" t="s">
        <v>273</v>
      </c>
      <c r="Y1712" s="25" t="s">
        <v>273</v>
      </c>
    </row>
    <row r="1713" spans="1:25">
      <c r="A1713" s="134" t="str">
        <f t="shared" si="26"/>
        <v>SKbu_07.2</v>
      </c>
      <c r="C1713" s="177" t="s">
        <v>40</v>
      </c>
      <c r="D1713" s="178" t="s">
        <v>1</v>
      </c>
      <c r="E1713" s="178" t="s">
        <v>563</v>
      </c>
      <c r="F1713" s="178" t="s">
        <v>564</v>
      </c>
      <c r="G1713" s="178" t="s">
        <v>540</v>
      </c>
      <c r="H1713" s="178" t="s">
        <v>5815</v>
      </c>
      <c r="I1713" s="214" t="s">
        <v>53</v>
      </c>
      <c r="J1713" s="82" t="s">
        <v>5374</v>
      </c>
      <c r="K1713" s="82" t="s">
        <v>5376</v>
      </c>
      <c r="L1713" s="24" t="s">
        <v>273</v>
      </c>
      <c r="M1713" s="25" t="s">
        <v>273</v>
      </c>
      <c r="N1713" s="174" t="s">
        <v>273</v>
      </c>
      <c r="O1713" s="2" t="s">
        <v>272</v>
      </c>
      <c r="P1713" s="2" t="s">
        <v>272</v>
      </c>
      <c r="Q1713" s="2" t="s">
        <v>272</v>
      </c>
      <c r="R1713" s="2" t="s">
        <v>272</v>
      </c>
      <c r="S1713" s="25" t="s">
        <v>273</v>
      </c>
      <c r="T1713" s="215"/>
      <c r="U1713" s="24" t="s">
        <v>272</v>
      </c>
      <c r="V1713" s="2" t="s">
        <v>273</v>
      </c>
      <c r="W1713" s="2" t="s">
        <v>272</v>
      </c>
      <c r="X1713" s="2" t="s">
        <v>273</v>
      </c>
      <c r="Y1713" s="25" t="s">
        <v>273</v>
      </c>
    </row>
    <row r="1714" spans="1:25">
      <c r="A1714" s="134" t="str">
        <f t="shared" si="26"/>
        <v>SKbu_07.2</v>
      </c>
      <c r="C1714" s="177" t="s">
        <v>40</v>
      </c>
      <c r="D1714" s="178" t="s">
        <v>1</v>
      </c>
      <c r="E1714" s="178" t="s">
        <v>563</v>
      </c>
      <c r="F1714" s="178" t="s">
        <v>564</v>
      </c>
      <c r="G1714" s="178" t="s">
        <v>540</v>
      </c>
      <c r="H1714" s="178" t="s">
        <v>5815</v>
      </c>
      <c r="I1714" s="214" t="s">
        <v>53</v>
      </c>
      <c r="J1714" s="82" t="s">
        <v>5382</v>
      </c>
      <c r="K1714" s="82" t="s">
        <v>5378</v>
      </c>
      <c r="L1714" s="24" t="s">
        <v>273</v>
      </c>
      <c r="M1714" s="25" t="s">
        <v>273</v>
      </c>
      <c r="N1714" s="174" t="s">
        <v>273</v>
      </c>
      <c r="O1714" s="2" t="s">
        <v>272</v>
      </c>
      <c r="P1714" s="2" t="s">
        <v>272</v>
      </c>
      <c r="Q1714" s="2" t="s">
        <v>272</v>
      </c>
      <c r="R1714" s="2" t="s">
        <v>272</v>
      </c>
      <c r="S1714" s="25" t="s">
        <v>273</v>
      </c>
      <c r="T1714" s="215"/>
      <c r="U1714" s="24" t="s">
        <v>272</v>
      </c>
      <c r="V1714" s="2" t="s">
        <v>273</v>
      </c>
      <c r="W1714" s="2" t="s">
        <v>272</v>
      </c>
      <c r="X1714" s="2" t="s">
        <v>273</v>
      </c>
      <c r="Y1714" s="25" t="s">
        <v>273</v>
      </c>
    </row>
    <row r="1715" spans="1:25">
      <c r="A1715" s="134" t="str">
        <f t="shared" si="26"/>
        <v>SKbu_07.2</v>
      </c>
      <c r="C1715" s="177" t="s">
        <v>40</v>
      </c>
      <c r="D1715" s="178" t="s">
        <v>1</v>
      </c>
      <c r="E1715" s="178" t="s">
        <v>563</v>
      </c>
      <c r="F1715" s="178" t="s">
        <v>564</v>
      </c>
      <c r="G1715" s="178" t="s">
        <v>540</v>
      </c>
      <c r="H1715" s="178" t="s">
        <v>5815</v>
      </c>
      <c r="I1715" s="214" t="s">
        <v>53</v>
      </c>
      <c r="J1715" s="82" t="s">
        <v>5379</v>
      </c>
      <c r="K1715" s="82" t="s">
        <v>5380</v>
      </c>
      <c r="L1715" s="24" t="s">
        <v>273</v>
      </c>
      <c r="M1715" s="25" t="s">
        <v>273</v>
      </c>
      <c r="N1715" s="174" t="s">
        <v>273</v>
      </c>
      <c r="O1715" s="2" t="s">
        <v>272</v>
      </c>
      <c r="P1715" s="2" t="s">
        <v>272</v>
      </c>
      <c r="Q1715" s="2" t="s">
        <v>272</v>
      </c>
      <c r="R1715" s="2" t="s">
        <v>272</v>
      </c>
      <c r="S1715" s="25" t="s">
        <v>273</v>
      </c>
      <c r="T1715" s="215"/>
      <c r="U1715" s="24" t="s">
        <v>272</v>
      </c>
      <c r="V1715" s="2" t="s">
        <v>273</v>
      </c>
      <c r="W1715" s="2" t="s">
        <v>272</v>
      </c>
      <c r="X1715" s="2" t="s">
        <v>273</v>
      </c>
      <c r="Y1715" s="25" t="s">
        <v>273</v>
      </c>
    </row>
    <row r="1716" spans="1:25">
      <c r="A1716" s="134" t="str">
        <f t="shared" si="26"/>
        <v>SKbu_07.2</v>
      </c>
      <c r="C1716" s="177" t="s">
        <v>40</v>
      </c>
      <c r="D1716" s="178" t="s">
        <v>1</v>
      </c>
      <c r="E1716" s="178" t="s">
        <v>563</v>
      </c>
      <c r="F1716" s="178" t="s">
        <v>564</v>
      </c>
      <c r="G1716" s="178" t="s">
        <v>540</v>
      </c>
      <c r="H1716" s="178" t="s">
        <v>5815</v>
      </c>
      <c r="I1716" s="214" t="s">
        <v>53</v>
      </c>
      <c r="J1716" s="82" t="s">
        <v>5379</v>
      </c>
      <c r="K1716" s="82" t="s">
        <v>5381</v>
      </c>
      <c r="L1716" s="24" t="s">
        <v>273</v>
      </c>
      <c r="M1716" s="25" t="s">
        <v>273</v>
      </c>
      <c r="N1716" s="174" t="s">
        <v>273</v>
      </c>
      <c r="O1716" s="2" t="s">
        <v>272</v>
      </c>
      <c r="P1716" s="2" t="s">
        <v>272</v>
      </c>
      <c r="Q1716" s="2" t="s">
        <v>272</v>
      </c>
      <c r="R1716" s="2" t="s">
        <v>272</v>
      </c>
      <c r="S1716" s="25" t="s">
        <v>273</v>
      </c>
      <c r="T1716" s="215"/>
      <c r="U1716" s="24" t="s">
        <v>272</v>
      </c>
      <c r="V1716" s="2" t="s">
        <v>273</v>
      </c>
      <c r="W1716" s="2" t="s">
        <v>272</v>
      </c>
      <c r="X1716" s="2" t="s">
        <v>273</v>
      </c>
      <c r="Y1716" s="25" t="s">
        <v>273</v>
      </c>
    </row>
    <row r="1717" spans="1:25">
      <c r="A1717" s="134" t="str">
        <f t="shared" si="26"/>
        <v>SKca_01.1</v>
      </c>
      <c r="C1717" s="177" t="s">
        <v>40</v>
      </c>
      <c r="D1717" s="178" t="s">
        <v>495</v>
      </c>
      <c r="E1717" s="178" t="s">
        <v>565</v>
      </c>
      <c r="F1717" s="178" t="s">
        <v>566</v>
      </c>
      <c r="G1717" s="178" t="s">
        <v>540</v>
      </c>
      <c r="H1717" s="178" t="s">
        <v>5815</v>
      </c>
      <c r="I1717" s="214" t="s">
        <v>643</v>
      </c>
      <c r="J1717" s="82" t="s">
        <v>5383</v>
      </c>
      <c r="K1717" s="82" t="s">
        <v>5384</v>
      </c>
      <c r="L1717" s="24" t="s">
        <v>272</v>
      </c>
      <c r="M1717" s="25" t="s">
        <v>273</v>
      </c>
      <c r="N1717" s="174" t="s">
        <v>272</v>
      </c>
      <c r="O1717" s="2" t="s">
        <v>273</v>
      </c>
      <c r="P1717" s="2" t="s">
        <v>273</v>
      </c>
      <c r="Q1717" s="2" t="s">
        <v>273</v>
      </c>
      <c r="R1717" s="2" t="s">
        <v>273</v>
      </c>
      <c r="S1717" s="25" t="s">
        <v>272</v>
      </c>
      <c r="T1717" s="215"/>
      <c r="U1717" s="24" t="s">
        <v>272</v>
      </c>
      <c r="V1717" s="2" t="s">
        <v>273</v>
      </c>
      <c r="W1717" s="2" t="s">
        <v>272</v>
      </c>
      <c r="X1717" s="2" t="s">
        <v>273</v>
      </c>
      <c r="Y1717" s="25" t="s">
        <v>273</v>
      </c>
    </row>
    <row r="1718" spans="1:25">
      <c r="A1718" s="134" t="str">
        <f t="shared" si="26"/>
        <v>SKca_01.2</v>
      </c>
      <c r="C1718" s="177" t="s">
        <v>40</v>
      </c>
      <c r="D1718" s="178" t="s">
        <v>495</v>
      </c>
      <c r="E1718" s="178" t="s">
        <v>567</v>
      </c>
      <c r="F1718" s="178" t="s">
        <v>568</v>
      </c>
      <c r="G1718" s="178" t="s">
        <v>533</v>
      </c>
      <c r="H1718" s="178" t="s">
        <v>5815</v>
      </c>
      <c r="I1718" s="214" t="s">
        <v>643</v>
      </c>
      <c r="J1718" s="82" t="s">
        <v>418</v>
      </c>
      <c r="K1718" s="82" t="s">
        <v>5385</v>
      </c>
      <c r="L1718" s="24" t="s">
        <v>273</v>
      </c>
      <c r="M1718" s="25" t="s">
        <v>273</v>
      </c>
      <c r="N1718" s="174" t="s">
        <v>273</v>
      </c>
      <c r="O1718" s="2" t="s">
        <v>273</v>
      </c>
      <c r="P1718" s="2" t="s">
        <v>273</v>
      </c>
      <c r="Q1718" s="2" t="s">
        <v>273</v>
      </c>
      <c r="R1718" s="2" t="s">
        <v>272</v>
      </c>
      <c r="S1718" s="25" t="s">
        <v>273</v>
      </c>
      <c r="T1718" s="215"/>
      <c r="U1718" s="24" t="s">
        <v>7</v>
      </c>
      <c r="V1718" s="2" t="s">
        <v>7</v>
      </c>
      <c r="W1718" s="2" t="s">
        <v>7</v>
      </c>
      <c r="X1718" s="2" t="s">
        <v>7</v>
      </c>
      <c r="Y1718" s="25" t="s">
        <v>7</v>
      </c>
    </row>
    <row r="1719" spans="1:25">
      <c r="A1719" s="134" t="str">
        <f t="shared" si="26"/>
        <v>SKca_01.3</v>
      </c>
      <c r="C1719" s="177" t="s">
        <v>40</v>
      </c>
      <c r="D1719" s="178" t="s">
        <v>495</v>
      </c>
      <c r="E1719" s="178" t="s">
        <v>569</v>
      </c>
      <c r="F1719" s="178" t="s">
        <v>570</v>
      </c>
      <c r="G1719" s="178" t="s">
        <v>540</v>
      </c>
      <c r="H1719" s="178" t="s">
        <v>5815</v>
      </c>
      <c r="I1719" s="214" t="s">
        <v>643</v>
      </c>
      <c r="J1719" s="82" t="s">
        <v>419</v>
      </c>
      <c r="K1719" s="82" t="s">
        <v>5385</v>
      </c>
      <c r="L1719" s="24" t="s">
        <v>272</v>
      </c>
      <c r="M1719" s="25" t="s">
        <v>273</v>
      </c>
      <c r="N1719" s="174" t="s">
        <v>272</v>
      </c>
      <c r="O1719" s="2" t="s">
        <v>273</v>
      </c>
      <c r="P1719" s="2" t="s">
        <v>273</v>
      </c>
      <c r="Q1719" s="2" t="s">
        <v>272</v>
      </c>
      <c r="R1719" s="2" t="s">
        <v>272</v>
      </c>
      <c r="S1719" s="25" t="s">
        <v>272</v>
      </c>
      <c r="T1719" s="215"/>
      <c r="U1719" s="24" t="s">
        <v>272</v>
      </c>
      <c r="V1719" s="2" t="s">
        <v>273</v>
      </c>
      <c r="W1719" s="2" t="s">
        <v>272</v>
      </c>
      <c r="X1719" s="2" t="s">
        <v>273</v>
      </c>
      <c r="Y1719" s="25" t="s">
        <v>273</v>
      </c>
    </row>
    <row r="1720" spans="1:25">
      <c r="A1720" s="134" t="str">
        <f t="shared" si="26"/>
        <v>SKca_01.4</v>
      </c>
      <c r="C1720" s="177" t="s">
        <v>40</v>
      </c>
      <c r="D1720" s="178" t="s">
        <v>495</v>
      </c>
      <c r="E1720" s="178" t="s">
        <v>571</v>
      </c>
      <c r="F1720" s="178" t="s">
        <v>572</v>
      </c>
      <c r="G1720" s="178" t="s">
        <v>540</v>
      </c>
      <c r="H1720" s="172" t="s">
        <v>5815</v>
      </c>
      <c r="I1720" s="216"/>
      <c r="J1720" s="82" t="s">
        <v>194</v>
      </c>
      <c r="K1720" s="82" t="s">
        <v>194</v>
      </c>
      <c r="L1720" s="24" t="s">
        <v>7</v>
      </c>
      <c r="M1720" s="25" t="s">
        <v>7</v>
      </c>
      <c r="N1720" s="174" t="s">
        <v>7</v>
      </c>
      <c r="O1720" s="2" t="s">
        <v>7</v>
      </c>
      <c r="P1720" s="2" t="s">
        <v>7</v>
      </c>
      <c r="Q1720" s="2" t="s">
        <v>7</v>
      </c>
      <c r="R1720" s="2" t="s">
        <v>7</v>
      </c>
      <c r="S1720" s="25" t="s">
        <v>7</v>
      </c>
      <c r="T1720" s="215" t="s">
        <v>7</v>
      </c>
      <c r="U1720" s="24" t="s">
        <v>7</v>
      </c>
      <c r="V1720" s="2" t="s">
        <v>7</v>
      </c>
      <c r="W1720" s="2" t="s">
        <v>7</v>
      </c>
      <c r="X1720" s="2" t="s">
        <v>7</v>
      </c>
      <c r="Y1720" s="25" t="s">
        <v>7</v>
      </c>
    </row>
    <row r="1721" spans="1:25">
      <c r="A1721" s="134" t="str">
        <f t="shared" si="26"/>
        <v>SKca_02.6</v>
      </c>
      <c r="C1721" s="177" t="s">
        <v>40</v>
      </c>
      <c r="D1721" s="178" t="s">
        <v>495</v>
      </c>
      <c r="E1721" s="178" t="s">
        <v>583</v>
      </c>
      <c r="F1721" s="178" t="s">
        <v>584</v>
      </c>
      <c r="G1721" s="178" t="s">
        <v>540</v>
      </c>
      <c r="H1721" s="178" t="s">
        <v>5815</v>
      </c>
      <c r="I1721" s="214" t="s">
        <v>643</v>
      </c>
      <c r="J1721" s="82" t="s">
        <v>5383</v>
      </c>
      <c r="K1721" s="82" t="s">
        <v>5396</v>
      </c>
      <c r="L1721" s="24" t="s">
        <v>273</v>
      </c>
      <c r="M1721" s="25" t="s">
        <v>273</v>
      </c>
      <c r="N1721" s="174" t="s">
        <v>273</v>
      </c>
      <c r="O1721" s="2" t="s">
        <v>273</v>
      </c>
      <c r="P1721" s="2" t="s">
        <v>273</v>
      </c>
      <c r="Q1721" s="2" t="s">
        <v>272</v>
      </c>
      <c r="R1721" s="2" t="s">
        <v>272</v>
      </c>
      <c r="S1721" s="25" t="s">
        <v>272</v>
      </c>
      <c r="T1721" s="215"/>
      <c r="U1721" s="24" t="s">
        <v>272</v>
      </c>
      <c r="V1721" s="2" t="s">
        <v>273</v>
      </c>
      <c r="W1721" s="2" t="s">
        <v>272</v>
      </c>
      <c r="X1721" s="2" t="s">
        <v>273</v>
      </c>
      <c r="Y1721" s="25" t="s">
        <v>273</v>
      </c>
    </row>
    <row r="1722" spans="1:25">
      <c r="A1722" s="134" t="str">
        <f t="shared" si="26"/>
        <v>SKca_03.1</v>
      </c>
      <c r="C1722" s="177" t="s">
        <v>40</v>
      </c>
      <c r="D1722" s="178" t="s">
        <v>495</v>
      </c>
      <c r="E1722" s="178" t="s">
        <v>585</v>
      </c>
      <c r="F1722" s="178" t="s">
        <v>586</v>
      </c>
      <c r="G1722" s="178" t="s">
        <v>533</v>
      </c>
      <c r="H1722" s="178" t="s">
        <v>5815</v>
      </c>
      <c r="I1722" s="214" t="s">
        <v>643</v>
      </c>
      <c r="J1722" s="82" t="s">
        <v>5351</v>
      </c>
      <c r="K1722" s="82" t="s">
        <v>6377</v>
      </c>
      <c r="L1722" s="24" t="s">
        <v>272</v>
      </c>
      <c r="M1722" s="25" t="s">
        <v>273</v>
      </c>
      <c r="N1722" s="174" t="s">
        <v>273</v>
      </c>
      <c r="O1722" s="2" t="s">
        <v>273</v>
      </c>
      <c r="P1722" s="2" t="s">
        <v>273</v>
      </c>
      <c r="Q1722" s="2" t="s">
        <v>273</v>
      </c>
      <c r="R1722" s="2" t="s">
        <v>272</v>
      </c>
      <c r="S1722" s="25" t="s">
        <v>272</v>
      </c>
      <c r="T1722" s="215"/>
      <c r="U1722" s="24" t="s">
        <v>7</v>
      </c>
      <c r="V1722" s="2" t="s">
        <v>7</v>
      </c>
      <c r="W1722" s="2" t="s">
        <v>7</v>
      </c>
      <c r="X1722" s="2" t="s">
        <v>7</v>
      </c>
      <c r="Y1722" s="25" t="s">
        <v>7</v>
      </c>
    </row>
    <row r="1723" spans="1:25">
      <c r="A1723" s="134" t="str">
        <f t="shared" si="26"/>
        <v>SKca_03.2</v>
      </c>
      <c r="C1723" s="177" t="s">
        <v>40</v>
      </c>
      <c r="D1723" s="178" t="s">
        <v>495</v>
      </c>
      <c r="E1723" s="178" t="s">
        <v>587</v>
      </c>
      <c r="F1723" s="178" t="s">
        <v>588</v>
      </c>
      <c r="G1723" s="178" t="s">
        <v>540</v>
      </c>
      <c r="H1723" s="178" t="s">
        <v>5815</v>
      </c>
      <c r="I1723" s="214" t="s">
        <v>643</v>
      </c>
      <c r="J1723" s="82" t="s">
        <v>5383</v>
      </c>
      <c r="K1723" s="82" t="s">
        <v>5399</v>
      </c>
      <c r="L1723" s="24" t="s">
        <v>273</v>
      </c>
      <c r="M1723" s="25" t="s">
        <v>273</v>
      </c>
      <c r="N1723" s="174" t="s">
        <v>273</v>
      </c>
      <c r="O1723" s="2" t="s">
        <v>273</v>
      </c>
      <c r="P1723" s="2" t="s">
        <v>273</v>
      </c>
      <c r="Q1723" s="2" t="s">
        <v>272</v>
      </c>
      <c r="R1723" s="2" t="s">
        <v>272</v>
      </c>
      <c r="S1723" s="25" t="s">
        <v>273</v>
      </c>
      <c r="T1723" s="215"/>
      <c r="U1723" s="24" t="s">
        <v>272</v>
      </c>
      <c r="V1723" s="2" t="s">
        <v>273</v>
      </c>
      <c r="W1723" s="2" t="s">
        <v>272</v>
      </c>
      <c r="X1723" s="2" t="s">
        <v>273</v>
      </c>
      <c r="Y1723" s="25" t="s">
        <v>273</v>
      </c>
    </row>
    <row r="1724" spans="1:25">
      <c r="A1724" s="134" t="str">
        <f t="shared" si="26"/>
        <v>SKca_03.3</v>
      </c>
      <c r="C1724" s="177" t="s">
        <v>40</v>
      </c>
      <c r="D1724" s="178" t="s">
        <v>495</v>
      </c>
      <c r="E1724" s="178" t="s">
        <v>589</v>
      </c>
      <c r="F1724" s="178" t="s">
        <v>590</v>
      </c>
      <c r="G1724" s="178" t="s">
        <v>540</v>
      </c>
      <c r="H1724" s="178" t="s">
        <v>5815</v>
      </c>
      <c r="I1724" s="214"/>
      <c r="J1724" s="82" t="s">
        <v>194</v>
      </c>
      <c r="K1724" s="82" t="s">
        <v>194</v>
      </c>
      <c r="L1724" s="24" t="s">
        <v>7</v>
      </c>
      <c r="M1724" s="25" t="s">
        <v>7</v>
      </c>
      <c r="N1724" s="174" t="s">
        <v>7</v>
      </c>
      <c r="O1724" s="2" t="s">
        <v>7</v>
      </c>
      <c r="P1724" s="2" t="s">
        <v>7</v>
      </c>
      <c r="Q1724" s="2" t="s">
        <v>7</v>
      </c>
      <c r="R1724" s="2" t="s">
        <v>7</v>
      </c>
      <c r="S1724" s="25" t="s">
        <v>7</v>
      </c>
      <c r="T1724" s="215" t="s">
        <v>7</v>
      </c>
      <c r="U1724" s="24" t="s">
        <v>7</v>
      </c>
      <c r="V1724" s="2" t="s">
        <v>7</v>
      </c>
      <c r="W1724" s="2" t="s">
        <v>7</v>
      </c>
      <c r="X1724" s="2" t="s">
        <v>7</v>
      </c>
      <c r="Y1724" s="25" t="s">
        <v>7</v>
      </c>
    </row>
    <row r="1725" spans="1:25">
      <c r="A1725" s="134" t="str">
        <f t="shared" si="26"/>
        <v>SKca_04.2</v>
      </c>
      <c r="C1725" s="177" t="s">
        <v>40</v>
      </c>
      <c r="D1725" s="178" t="s">
        <v>495</v>
      </c>
      <c r="E1725" s="178" t="s">
        <v>593</v>
      </c>
      <c r="F1725" s="178" t="s">
        <v>594</v>
      </c>
      <c r="G1725" s="178" t="s">
        <v>540</v>
      </c>
      <c r="H1725" s="178" t="s">
        <v>5815</v>
      </c>
      <c r="I1725" s="214" t="s">
        <v>643</v>
      </c>
      <c r="J1725" s="82" t="s">
        <v>5383</v>
      </c>
      <c r="K1725" s="82" t="s">
        <v>6378</v>
      </c>
      <c r="L1725" s="24" t="s">
        <v>273</v>
      </c>
      <c r="M1725" s="25" t="s">
        <v>273</v>
      </c>
      <c r="N1725" s="174" t="s">
        <v>273</v>
      </c>
      <c r="O1725" s="2" t="s">
        <v>273</v>
      </c>
      <c r="P1725" s="2" t="s">
        <v>273</v>
      </c>
      <c r="Q1725" s="2" t="s">
        <v>272</v>
      </c>
      <c r="R1725" s="2" t="s">
        <v>273</v>
      </c>
      <c r="S1725" s="25" t="s">
        <v>273</v>
      </c>
      <c r="T1725" s="215"/>
      <c r="U1725" s="24" t="s">
        <v>272</v>
      </c>
      <c r="V1725" s="2" t="s">
        <v>273</v>
      </c>
      <c r="W1725" s="2" t="s">
        <v>272</v>
      </c>
      <c r="X1725" s="2" t="s">
        <v>273</v>
      </c>
      <c r="Y1725" s="25" t="s">
        <v>273</v>
      </c>
    </row>
    <row r="1726" spans="1:25">
      <c r="A1726" s="134" t="str">
        <f t="shared" si="26"/>
        <v>SKca_04.3</v>
      </c>
      <c r="C1726" s="177" t="s">
        <v>40</v>
      </c>
      <c r="D1726" s="178" t="s">
        <v>495</v>
      </c>
      <c r="E1726" s="178" t="s">
        <v>595</v>
      </c>
      <c r="F1726" s="178" t="s">
        <v>596</v>
      </c>
      <c r="G1726" s="178" t="s">
        <v>540</v>
      </c>
      <c r="H1726" s="178" t="s">
        <v>5815</v>
      </c>
      <c r="I1726" s="214" t="s">
        <v>643</v>
      </c>
      <c r="J1726" s="82" t="s">
        <v>5402</v>
      </c>
      <c r="K1726" s="82" t="s">
        <v>5403</v>
      </c>
      <c r="L1726" s="24" t="s">
        <v>272</v>
      </c>
      <c r="M1726" s="25" t="s">
        <v>273</v>
      </c>
      <c r="N1726" s="174" t="s">
        <v>273</v>
      </c>
      <c r="O1726" s="2" t="s">
        <v>272</v>
      </c>
      <c r="P1726" s="2" t="s">
        <v>273</v>
      </c>
      <c r="Q1726" s="2" t="s">
        <v>273</v>
      </c>
      <c r="R1726" s="2" t="s">
        <v>273</v>
      </c>
      <c r="S1726" s="25" t="s">
        <v>273</v>
      </c>
      <c r="T1726" s="215"/>
      <c r="U1726" s="24" t="s">
        <v>272</v>
      </c>
      <c r="V1726" s="2" t="s">
        <v>273</v>
      </c>
      <c r="W1726" s="2" t="s">
        <v>272</v>
      </c>
      <c r="X1726" s="2" t="s">
        <v>273</v>
      </c>
      <c r="Y1726" s="25" t="s">
        <v>273</v>
      </c>
    </row>
    <row r="1727" spans="1:25">
      <c r="A1727" s="134" t="str">
        <f t="shared" si="26"/>
        <v>SKca_04.3</v>
      </c>
      <c r="C1727" s="177" t="s">
        <v>40</v>
      </c>
      <c r="D1727" s="178" t="s">
        <v>495</v>
      </c>
      <c r="E1727" s="178" t="s">
        <v>595</v>
      </c>
      <c r="F1727" s="178" t="s">
        <v>596</v>
      </c>
      <c r="G1727" s="178" t="s">
        <v>540</v>
      </c>
      <c r="H1727" s="178" t="s">
        <v>5815</v>
      </c>
      <c r="I1727" s="214" t="s">
        <v>643</v>
      </c>
      <c r="J1727" s="82" t="s">
        <v>420</v>
      </c>
      <c r="K1727" s="82" t="s">
        <v>5404</v>
      </c>
      <c r="L1727" s="24" t="s">
        <v>272</v>
      </c>
      <c r="M1727" s="25" t="s">
        <v>273</v>
      </c>
      <c r="N1727" s="174" t="s">
        <v>273</v>
      </c>
      <c r="O1727" s="2" t="s">
        <v>272</v>
      </c>
      <c r="P1727" s="2" t="s">
        <v>273</v>
      </c>
      <c r="Q1727" s="2" t="s">
        <v>273</v>
      </c>
      <c r="R1727" s="2" t="s">
        <v>273</v>
      </c>
      <c r="S1727" s="25" t="s">
        <v>273</v>
      </c>
      <c r="T1727" s="215"/>
      <c r="U1727" s="24" t="s">
        <v>272</v>
      </c>
      <c r="V1727" s="2" t="s">
        <v>273</v>
      </c>
      <c r="W1727" s="2" t="s">
        <v>272</v>
      </c>
      <c r="X1727" s="2" t="s">
        <v>273</v>
      </c>
      <c r="Y1727" s="25" t="s">
        <v>273</v>
      </c>
    </row>
    <row r="1728" spans="1:25">
      <c r="A1728" s="134" t="str">
        <f t="shared" si="26"/>
        <v>SKca_05.2</v>
      </c>
      <c r="C1728" s="177" t="s">
        <v>40</v>
      </c>
      <c r="D1728" s="178" t="s">
        <v>495</v>
      </c>
      <c r="E1728" s="178" t="s">
        <v>599</v>
      </c>
      <c r="F1728" s="178" t="s">
        <v>600</v>
      </c>
      <c r="G1728" s="178" t="s">
        <v>540</v>
      </c>
      <c r="H1728" s="172" t="s">
        <v>5815</v>
      </c>
      <c r="I1728" s="216" t="s">
        <v>643</v>
      </c>
      <c r="J1728" s="82" t="s">
        <v>5407</v>
      </c>
      <c r="K1728" s="82" t="s">
        <v>5409</v>
      </c>
      <c r="L1728" s="24" t="s">
        <v>272</v>
      </c>
      <c r="M1728" s="25" t="s">
        <v>273</v>
      </c>
      <c r="N1728" s="174" t="s">
        <v>273</v>
      </c>
      <c r="O1728" s="2" t="s">
        <v>273</v>
      </c>
      <c r="P1728" s="2" t="s">
        <v>273</v>
      </c>
      <c r="Q1728" s="2" t="s">
        <v>273</v>
      </c>
      <c r="R1728" s="2" t="s">
        <v>273</v>
      </c>
      <c r="S1728" s="25" t="s">
        <v>272</v>
      </c>
      <c r="T1728" s="215"/>
      <c r="U1728" s="24" t="s">
        <v>272</v>
      </c>
      <c r="V1728" s="2" t="s">
        <v>273</v>
      </c>
      <c r="W1728" s="2" t="s">
        <v>272</v>
      </c>
      <c r="X1728" s="2" t="s">
        <v>273</v>
      </c>
      <c r="Y1728" s="25" t="s">
        <v>273</v>
      </c>
    </row>
    <row r="1729" spans="1:25">
      <c r="A1729" s="134" t="str">
        <f t="shared" si="26"/>
        <v>SKca_05.2</v>
      </c>
      <c r="C1729" s="177" t="s">
        <v>40</v>
      </c>
      <c r="D1729" s="178" t="s">
        <v>495</v>
      </c>
      <c r="E1729" s="178" t="s">
        <v>599</v>
      </c>
      <c r="F1729" s="178" t="s">
        <v>600</v>
      </c>
      <c r="G1729" s="178" t="s">
        <v>540</v>
      </c>
      <c r="H1729" s="178" t="s">
        <v>5815</v>
      </c>
      <c r="I1729" s="214" t="s">
        <v>643</v>
      </c>
      <c r="J1729" s="82" t="s">
        <v>5407</v>
      </c>
      <c r="K1729" s="82" t="s">
        <v>5410</v>
      </c>
      <c r="L1729" s="24" t="s">
        <v>272</v>
      </c>
      <c r="M1729" s="25" t="s">
        <v>273</v>
      </c>
      <c r="N1729" s="174" t="s">
        <v>273</v>
      </c>
      <c r="O1729" s="2" t="s">
        <v>273</v>
      </c>
      <c r="P1729" s="2" t="s">
        <v>273</v>
      </c>
      <c r="Q1729" s="2" t="s">
        <v>273</v>
      </c>
      <c r="R1729" s="2" t="s">
        <v>273</v>
      </c>
      <c r="S1729" s="25" t="s">
        <v>272</v>
      </c>
      <c r="T1729" s="215"/>
      <c r="U1729" s="24" t="s">
        <v>272</v>
      </c>
      <c r="V1729" s="2" t="s">
        <v>273</v>
      </c>
      <c r="W1729" s="2" t="s">
        <v>272</v>
      </c>
      <c r="X1729" s="2" t="s">
        <v>273</v>
      </c>
      <c r="Y1729" s="25" t="s">
        <v>273</v>
      </c>
    </row>
    <row r="1730" spans="1:25">
      <c r="A1730" s="134" t="str">
        <f t="shared" si="26"/>
        <v>SKfa_01.4</v>
      </c>
      <c r="C1730" s="177" t="s">
        <v>40</v>
      </c>
      <c r="D1730" s="178" t="s">
        <v>2</v>
      </c>
      <c r="E1730" s="178" t="s">
        <v>609</v>
      </c>
      <c r="F1730" s="178" t="s">
        <v>610</v>
      </c>
      <c r="G1730" s="178" t="s">
        <v>540</v>
      </c>
      <c r="H1730" s="178" t="s">
        <v>5815</v>
      </c>
      <c r="I1730" s="214" t="s">
        <v>643</v>
      </c>
      <c r="J1730" s="82" t="s">
        <v>5436</v>
      </c>
      <c r="K1730" s="82" t="s">
        <v>5437</v>
      </c>
      <c r="L1730" s="24" t="s">
        <v>272</v>
      </c>
      <c r="M1730" s="25" t="s">
        <v>273</v>
      </c>
      <c r="N1730" s="174" t="s">
        <v>273</v>
      </c>
      <c r="O1730" s="2" t="s">
        <v>273</v>
      </c>
      <c r="P1730" s="2" t="s">
        <v>273</v>
      </c>
      <c r="Q1730" s="2" t="s">
        <v>272</v>
      </c>
      <c r="R1730" s="2" t="s">
        <v>272</v>
      </c>
      <c r="S1730" s="25" t="s">
        <v>273</v>
      </c>
      <c r="T1730" s="215"/>
      <c r="U1730" s="24" t="s">
        <v>272</v>
      </c>
      <c r="V1730" s="2" t="s">
        <v>273</v>
      </c>
      <c r="W1730" s="2" t="s">
        <v>272</v>
      </c>
      <c r="X1730" s="2" t="s">
        <v>273</v>
      </c>
      <c r="Y1730" s="25" t="s">
        <v>273</v>
      </c>
    </row>
    <row r="1731" spans="1:25">
      <c r="A1731" s="134" t="str">
        <f t="shared" si="26"/>
        <v>SKfa_01.4</v>
      </c>
      <c r="C1731" s="177" t="s">
        <v>40</v>
      </c>
      <c r="D1731" s="178" t="s">
        <v>2</v>
      </c>
      <c r="E1731" s="178" t="s">
        <v>609</v>
      </c>
      <c r="F1731" s="178" t="s">
        <v>610</v>
      </c>
      <c r="G1731" s="178" t="s">
        <v>540</v>
      </c>
      <c r="H1731" s="178" t="s">
        <v>5815</v>
      </c>
      <c r="I1731" s="214" t="s">
        <v>643</v>
      </c>
      <c r="J1731" s="82" t="s">
        <v>420</v>
      </c>
      <c r="K1731" s="82" t="s">
        <v>5438</v>
      </c>
      <c r="L1731" s="24" t="s">
        <v>273</v>
      </c>
      <c r="M1731" s="25" t="s">
        <v>273</v>
      </c>
      <c r="N1731" s="174" t="s">
        <v>273</v>
      </c>
      <c r="O1731" s="2" t="s">
        <v>273</v>
      </c>
      <c r="P1731" s="2" t="s">
        <v>273</v>
      </c>
      <c r="Q1731" s="2" t="s">
        <v>272</v>
      </c>
      <c r="R1731" s="2" t="s">
        <v>272</v>
      </c>
      <c r="S1731" s="25" t="s">
        <v>273</v>
      </c>
      <c r="T1731" s="215"/>
      <c r="U1731" s="24" t="s">
        <v>272</v>
      </c>
      <c r="V1731" s="2" t="s">
        <v>273</v>
      </c>
      <c r="W1731" s="2" t="s">
        <v>272</v>
      </c>
      <c r="X1731" s="2" t="s">
        <v>273</v>
      </c>
      <c r="Y1731" s="25" t="s">
        <v>273</v>
      </c>
    </row>
    <row r="1732" spans="1:25">
      <c r="A1732" s="134" t="str">
        <f t="shared" si="26"/>
        <v>SKfa_03.3</v>
      </c>
      <c r="C1732" s="177" t="s">
        <v>40</v>
      </c>
      <c r="D1732" s="178" t="s">
        <v>2</v>
      </c>
      <c r="E1732" s="178" t="s">
        <v>619</v>
      </c>
      <c r="F1732" s="178" t="s">
        <v>620</v>
      </c>
      <c r="G1732" s="178" t="s">
        <v>540</v>
      </c>
      <c r="H1732" s="178" t="s">
        <v>5815</v>
      </c>
      <c r="I1732" s="214" t="s">
        <v>643</v>
      </c>
      <c r="J1732" s="82" t="s">
        <v>6379</v>
      </c>
      <c r="K1732" s="82" t="s">
        <v>5462</v>
      </c>
      <c r="L1732" s="24" t="s">
        <v>272</v>
      </c>
      <c r="M1732" s="25" t="s">
        <v>273</v>
      </c>
      <c r="N1732" s="174" t="s">
        <v>273</v>
      </c>
      <c r="O1732" s="2" t="s">
        <v>273</v>
      </c>
      <c r="P1732" s="2" t="s">
        <v>273</v>
      </c>
      <c r="Q1732" s="2" t="s">
        <v>272</v>
      </c>
      <c r="R1732" s="2" t="s">
        <v>272</v>
      </c>
      <c r="S1732" s="25" t="s">
        <v>273</v>
      </c>
      <c r="T1732" s="215"/>
      <c r="U1732" s="24" t="s">
        <v>272</v>
      </c>
      <c r="V1732" s="2" t="s">
        <v>273</v>
      </c>
      <c r="W1732" s="2" t="s">
        <v>273</v>
      </c>
      <c r="X1732" s="2" t="s">
        <v>273</v>
      </c>
      <c r="Y1732" s="25" t="s">
        <v>273</v>
      </c>
    </row>
    <row r="1733" spans="1:25">
      <c r="A1733" s="134" t="str">
        <f t="shared" si="26"/>
        <v>SKfa_03.3</v>
      </c>
      <c r="C1733" s="177" t="s">
        <v>40</v>
      </c>
      <c r="D1733" s="178" t="s">
        <v>2</v>
      </c>
      <c r="E1733" s="178" t="s">
        <v>619</v>
      </c>
      <c r="F1733" s="178" t="s">
        <v>620</v>
      </c>
      <c r="G1733" s="178" t="s">
        <v>540</v>
      </c>
      <c r="H1733" s="178" t="s">
        <v>5815</v>
      </c>
      <c r="I1733" s="214" t="s">
        <v>643</v>
      </c>
      <c r="J1733" s="82" t="s">
        <v>6380</v>
      </c>
      <c r="K1733" s="82" t="s">
        <v>6381</v>
      </c>
      <c r="L1733" s="24" t="s">
        <v>273</v>
      </c>
      <c r="M1733" s="25" t="s">
        <v>273</v>
      </c>
      <c r="N1733" s="174" t="s">
        <v>273</v>
      </c>
      <c r="O1733" s="2" t="s">
        <v>273</v>
      </c>
      <c r="P1733" s="2" t="s">
        <v>273</v>
      </c>
      <c r="Q1733" s="2" t="s">
        <v>272</v>
      </c>
      <c r="R1733" s="2" t="s">
        <v>272</v>
      </c>
      <c r="S1733" s="25" t="s">
        <v>273</v>
      </c>
      <c r="T1733" s="215"/>
      <c r="U1733" s="24" t="s">
        <v>272</v>
      </c>
      <c r="V1733" s="2" t="s">
        <v>273</v>
      </c>
      <c r="W1733" s="2" t="s">
        <v>273</v>
      </c>
      <c r="X1733" s="2" t="s">
        <v>273</v>
      </c>
      <c r="Y1733" s="25" t="s">
        <v>273</v>
      </c>
    </row>
    <row r="1734" spans="1:25">
      <c r="A1734" s="134" t="str">
        <f t="shared" si="26"/>
        <v>SKst_02.1</v>
      </c>
      <c r="C1734" s="177" t="s">
        <v>40</v>
      </c>
      <c r="D1734" s="178" t="s">
        <v>3</v>
      </c>
      <c r="E1734" s="178" t="s">
        <v>899</v>
      </c>
      <c r="F1734" s="178" t="s">
        <v>900</v>
      </c>
      <c r="G1734" s="178" t="s">
        <v>540</v>
      </c>
      <c r="H1734" s="178" t="s">
        <v>5815</v>
      </c>
      <c r="I1734" s="214" t="s">
        <v>643</v>
      </c>
      <c r="J1734" s="82" t="s">
        <v>6382</v>
      </c>
      <c r="K1734" s="82" t="s">
        <v>6383</v>
      </c>
      <c r="L1734" s="24" t="s">
        <v>272</v>
      </c>
      <c r="M1734" s="25" t="s">
        <v>273</v>
      </c>
      <c r="N1734" s="174" t="s">
        <v>273</v>
      </c>
      <c r="O1734" s="2" t="s">
        <v>273</v>
      </c>
      <c r="P1734" s="2" t="s">
        <v>272</v>
      </c>
      <c r="Q1734" s="2" t="s">
        <v>273</v>
      </c>
      <c r="R1734" s="2" t="s">
        <v>273</v>
      </c>
      <c r="S1734" s="25" t="s">
        <v>273</v>
      </c>
      <c r="T1734" s="215"/>
      <c r="U1734" s="24" t="s">
        <v>272</v>
      </c>
      <c r="V1734" s="2" t="s">
        <v>273</v>
      </c>
      <c r="W1734" s="2" t="s">
        <v>272</v>
      </c>
      <c r="X1734" s="2" t="s">
        <v>273</v>
      </c>
      <c r="Y1734" s="25" t="s">
        <v>273</v>
      </c>
    </row>
    <row r="1735" spans="1:25">
      <c r="A1735" s="134" t="str">
        <f t="shared" si="26"/>
        <v>SKst_02.1</v>
      </c>
      <c r="C1735" s="177" t="s">
        <v>40</v>
      </c>
      <c r="D1735" s="178" t="s">
        <v>3</v>
      </c>
      <c r="E1735" s="178" t="s">
        <v>899</v>
      </c>
      <c r="F1735" s="178" t="s">
        <v>900</v>
      </c>
      <c r="G1735" s="178" t="s">
        <v>540</v>
      </c>
      <c r="H1735" s="178" t="s">
        <v>5815</v>
      </c>
      <c r="I1735" s="214" t="s">
        <v>643</v>
      </c>
      <c r="J1735" s="82" t="s">
        <v>420</v>
      </c>
      <c r="K1735" s="82" t="s">
        <v>6384</v>
      </c>
      <c r="L1735" s="24" t="s">
        <v>273</v>
      </c>
      <c r="M1735" s="25" t="s">
        <v>273</v>
      </c>
      <c r="N1735" s="174" t="s">
        <v>273</v>
      </c>
      <c r="O1735" s="2" t="s">
        <v>273</v>
      </c>
      <c r="P1735" s="2" t="s">
        <v>272</v>
      </c>
      <c r="Q1735" s="2" t="s">
        <v>273</v>
      </c>
      <c r="R1735" s="2" t="s">
        <v>273</v>
      </c>
      <c r="S1735" s="25" t="s">
        <v>273</v>
      </c>
      <c r="T1735" s="215"/>
      <c r="U1735" s="24" t="s">
        <v>272</v>
      </c>
      <c r="V1735" s="2" t="s">
        <v>273</v>
      </c>
      <c r="W1735" s="2" t="s">
        <v>272</v>
      </c>
      <c r="X1735" s="2" t="s">
        <v>273</v>
      </c>
      <c r="Y1735" s="25" t="s">
        <v>273</v>
      </c>
    </row>
    <row r="1736" spans="1:25">
      <c r="A1736" s="134" t="str">
        <f t="shared" ref="A1736:A1799" si="27">C1736&amp;LOWER(LEFT(D1736,2))&amp;"_"&amp;IF(LEN(TRIM(LEFT(E1736,FIND(" ",E1736))))=3,"0"&amp;TRIM(LEFT(E1736,FIND(" ",E1736))),TRIM(LEFT(E1736,FIND(" ",E1736))))</f>
        <v>SKst_02.2</v>
      </c>
      <c r="C1736" s="177" t="s">
        <v>40</v>
      </c>
      <c r="D1736" s="178" t="s">
        <v>3</v>
      </c>
      <c r="E1736" s="178" t="s">
        <v>627</v>
      </c>
      <c r="F1736" s="178" t="s">
        <v>628</v>
      </c>
      <c r="G1736" s="178" t="s">
        <v>540</v>
      </c>
      <c r="H1736" s="172" t="s">
        <v>5815</v>
      </c>
      <c r="I1736" s="216" t="s">
        <v>54</v>
      </c>
      <c r="J1736" s="82" t="s">
        <v>5468</v>
      </c>
      <c r="K1736" s="82" t="s">
        <v>6385</v>
      </c>
      <c r="L1736" s="24" t="s">
        <v>272</v>
      </c>
      <c r="M1736" s="25" t="s">
        <v>272</v>
      </c>
      <c r="N1736" s="174" t="s">
        <v>7</v>
      </c>
      <c r="O1736" s="2" t="s">
        <v>7</v>
      </c>
      <c r="P1736" s="2" t="s">
        <v>7</v>
      </c>
      <c r="Q1736" s="2" t="s">
        <v>7</v>
      </c>
      <c r="R1736" s="2" t="s">
        <v>7</v>
      </c>
      <c r="S1736" s="25" t="s">
        <v>7</v>
      </c>
      <c r="T1736" s="215"/>
      <c r="U1736" s="24" t="s">
        <v>272</v>
      </c>
      <c r="V1736" s="2" t="s">
        <v>273</v>
      </c>
      <c r="W1736" s="2" t="s">
        <v>272</v>
      </c>
      <c r="X1736" s="2" t="s">
        <v>273</v>
      </c>
      <c r="Y1736" s="25" t="s">
        <v>273</v>
      </c>
    </row>
    <row r="1737" spans="1:25">
      <c r="A1737" s="134" t="str">
        <f t="shared" si="27"/>
        <v>SKst_02.2</v>
      </c>
      <c r="C1737" s="177" t="s">
        <v>40</v>
      </c>
      <c r="D1737" s="178" t="s">
        <v>3</v>
      </c>
      <c r="E1737" s="178" t="s">
        <v>627</v>
      </c>
      <c r="F1737" s="178" t="s">
        <v>628</v>
      </c>
      <c r="G1737" s="178" t="s">
        <v>540</v>
      </c>
      <c r="H1737" s="178" t="s">
        <v>5815</v>
      </c>
      <c r="I1737" s="214" t="s">
        <v>54</v>
      </c>
      <c r="J1737" s="82" t="s">
        <v>5472</v>
      </c>
      <c r="K1737" s="82" t="s">
        <v>5473</v>
      </c>
      <c r="L1737" s="24" t="s">
        <v>272</v>
      </c>
      <c r="M1737" s="25" t="s">
        <v>272</v>
      </c>
      <c r="N1737" s="174" t="s">
        <v>7</v>
      </c>
      <c r="O1737" s="2" t="s">
        <v>7</v>
      </c>
      <c r="P1737" s="2" t="s">
        <v>7</v>
      </c>
      <c r="Q1737" s="2" t="s">
        <v>7</v>
      </c>
      <c r="R1737" s="2" t="s">
        <v>7</v>
      </c>
      <c r="S1737" s="25" t="s">
        <v>7</v>
      </c>
      <c r="T1737" s="215"/>
      <c r="U1737" s="24" t="s">
        <v>272</v>
      </c>
      <c r="V1737" s="2" t="s">
        <v>273</v>
      </c>
      <c r="W1737" s="2" t="s">
        <v>272</v>
      </c>
      <c r="X1737" s="2" t="s">
        <v>272</v>
      </c>
      <c r="Y1737" s="25" t="s">
        <v>273</v>
      </c>
    </row>
    <row r="1738" spans="1:25">
      <c r="A1738" s="134" t="str">
        <f t="shared" si="27"/>
        <v>SKst_02.2</v>
      </c>
      <c r="C1738" s="177" t="s">
        <v>40</v>
      </c>
      <c r="D1738" s="178" t="s">
        <v>3</v>
      </c>
      <c r="E1738" s="178" t="s">
        <v>627</v>
      </c>
      <c r="F1738" s="178" t="s">
        <v>628</v>
      </c>
      <c r="G1738" s="178" t="s">
        <v>540</v>
      </c>
      <c r="H1738" s="178" t="s">
        <v>5815</v>
      </c>
      <c r="I1738" s="214" t="s">
        <v>54</v>
      </c>
      <c r="J1738" s="82" t="s">
        <v>5474</v>
      </c>
      <c r="K1738" s="82" t="s">
        <v>5475</v>
      </c>
      <c r="L1738" s="24" t="s">
        <v>272</v>
      </c>
      <c r="M1738" s="25" t="s">
        <v>272</v>
      </c>
      <c r="N1738" s="174" t="s">
        <v>7</v>
      </c>
      <c r="O1738" s="2" t="s">
        <v>7</v>
      </c>
      <c r="P1738" s="2" t="s">
        <v>7</v>
      </c>
      <c r="Q1738" s="2" t="s">
        <v>7</v>
      </c>
      <c r="R1738" s="2" t="s">
        <v>7</v>
      </c>
      <c r="S1738" s="25" t="s">
        <v>7</v>
      </c>
      <c r="T1738" s="215"/>
      <c r="U1738" s="24" t="s">
        <v>272</v>
      </c>
      <c r="V1738" s="2" t="s">
        <v>273</v>
      </c>
      <c r="W1738" s="2" t="s">
        <v>272</v>
      </c>
      <c r="X1738" s="2" t="s">
        <v>272</v>
      </c>
      <c r="Y1738" s="25" t="s">
        <v>273</v>
      </c>
    </row>
    <row r="1739" spans="1:25">
      <c r="A1739" s="134" t="str">
        <f t="shared" si="27"/>
        <v>SKst_02.2</v>
      </c>
      <c r="C1739" s="177" t="s">
        <v>40</v>
      </c>
      <c r="D1739" s="178" t="s">
        <v>3</v>
      </c>
      <c r="E1739" s="178" t="s">
        <v>627</v>
      </c>
      <c r="F1739" s="178" t="s">
        <v>628</v>
      </c>
      <c r="G1739" s="178" t="s">
        <v>540</v>
      </c>
      <c r="H1739" s="178" t="s">
        <v>5815</v>
      </c>
      <c r="I1739" s="214" t="s">
        <v>54</v>
      </c>
      <c r="J1739" s="82" t="s">
        <v>5476</v>
      </c>
      <c r="K1739" s="82" t="s">
        <v>5477</v>
      </c>
      <c r="L1739" s="24" t="s">
        <v>272</v>
      </c>
      <c r="M1739" s="25" t="s">
        <v>272</v>
      </c>
      <c r="N1739" s="174" t="s">
        <v>7</v>
      </c>
      <c r="O1739" s="2" t="s">
        <v>7</v>
      </c>
      <c r="P1739" s="2" t="s">
        <v>7</v>
      </c>
      <c r="Q1739" s="2" t="s">
        <v>7</v>
      </c>
      <c r="R1739" s="2" t="s">
        <v>7</v>
      </c>
      <c r="S1739" s="25" t="s">
        <v>7</v>
      </c>
      <c r="T1739" s="215"/>
      <c r="U1739" s="24" t="s">
        <v>272</v>
      </c>
      <c r="V1739" s="2" t="s">
        <v>273</v>
      </c>
      <c r="W1739" s="2" t="s">
        <v>272</v>
      </c>
      <c r="X1739" s="2" t="s">
        <v>272</v>
      </c>
      <c r="Y1739" s="25" t="s">
        <v>273</v>
      </c>
    </row>
    <row r="1740" spans="1:25">
      <c r="A1740" s="134" t="str">
        <f t="shared" si="27"/>
        <v>SKst_02.2</v>
      </c>
      <c r="C1740" s="177" t="s">
        <v>40</v>
      </c>
      <c r="D1740" s="178" t="s">
        <v>3</v>
      </c>
      <c r="E1740" s="178" t="s">
        <v>627</v>
      </c>
      <c r="F1740" s="178" t="s">
        <v>628</v>
      </c>
      <c r="G1740" s="178" t="s">
        <v>540</v>
      </c>
      <c r="H1740" s="178" t="s">
        <v>5815</v>
      </c>
      <c r="I1740" s="214" t="s">
        <v>54</v>
      </c>
      <c r="J1740" s="82" t="s">
        <v>5478</v>
      </c>
      <c r="K1740" s="82" t="s">
        <v>5479</v>
      </c>
      <c r="L1740" s="24" t="s">
        <v>272</v>
      </c>
      <c r="M1740" s="25" t="s">
        <v>272</v>
      </c>
      <c r="N1740" s="174" t="s">
        <v>7</v>
      </c>
      <c r="O1740" s="2" t="s">
        <v>7</v>
      </c>
      <c r="P1740" s="2" t="s">
        <v>7</v>
      </c>
      <c r="Q1740" s="2" t="s">
        <v>7</v>
      </c>
      <c r="R1740" s="2" t="s">
        <v>7</v>
      </c>
      <c r="S1740" s="25" t="s">
        <v>7</v>
      </c>
      <c r="T1740" s="215"/>
      <c r="U1740" s="24" t="s">
        <v>272</v>
      </c>
      <c r="V1740" s="2" t="s">
        <v>273</v>
      </c>
      <c r="W1740" s="2" t="s">
        <v>272</v>
      </c>
      <c r="X1740" s="2" t="s">
        <v>272</v>
      </c>
      <c r="Y1740" s="25" t="s">
        <v>273</v>
      </c>
    </row>
    <row r="1741" spans="1:25">
      <c r="A1741" s="134" t="str">
        <f t="shared" si="27"/>
        <v>SKst_02.3</v>
      </c>
      <c r="C1741" s="177" t="s">
        <v>40</v>
      </c>
      <c r="D1741" s="178" t="s">
        <v>3</v>
      </c>
      <c r="E1741" s="178" t="s">
        <v>629</v>
      </c>
      <c r="F1741" s="178" t="s">
        <v>630</v>
      </c>
      <c r="G1741" s="178" t="s">
        <v>540</v>
      </c>
      <c r="H1741" s="178" t="s">
        <v>5815</v>
      </c>
      <c r="I1741" s="214" t="s">
        <v>643</v>
      </c>
      <c r="J1741" s="82" t="s">
        <v>5482</v>
      </c>
      <c r="K1741" s="82" t="s">
        <v>5500</v>
      </c>
      <c r="L1741" s="24" t="s">
        <v>272</v>
      </c>
      <c r="M1741" s="25" t="s">
        <v>272</v>
      </c>
      <c r="N1741" s="174" t="s">
        <v>7</v>
      </c>
      <c r="O1741" s="2" t="s">
        <v>7</v>
      </c>
      <c r="P1741" s="2" t="s">
        <v>7</v>
      </c>
      <c r="Q1741" s="2" t="s">
        <v>7</v>
      </c>
      <c r="R1741" s="2" t="s">
        <v>7</v>
      </c>
      <c r="S1741" s="25" t="s">
        <v>7</v>
      </c>
      <c r="T1741" s="215"/>
      <c r="U1741" s="24" t="s">
        <v>272</v>
      </c>
      <c r="V1741" s="2" t="s">
        <v>273</v>
      </c>
      <c r="W1741" s="2" t="s">
        <v>272</v>
      </c>
      <c r="X1741" s="2" t="s">
        <v>272</v>
      </c>
      <c r="Y1741" s="25" t="s">
        <v>273</v>
      </c>
    </row>
    <row r="1742" spans="1:25">
      <c r="A1742" s="134" t="str">
        <f t="shared" si="27"/>
        <v>SKst_02.5</v>
      </c>
      <c r="C1742" s="177" t="s">
        <v>40</v>
      </c>
      <c r="D1742" s="178" t="s">
        <v>3</v>
      </c>
      <c r="E1742" s="178" t="s">
        <v>633</v>
      </c>
      <c r="F1742" s="178" t="s">
        <v>634</v>
      </c>
      <c r="G1742" s="178" t="s">
        <v>540</v>
      </c>
      <c r="H1742" s="178" t="s">
        <v>5815</v>
      </c>
      <c r="I1742" s="214" t="s">
        <v>643</v>
      </c>
      <c r="J1742" s="82" t="s">
        <v>4495</v>
      </c>
      <c r="K1742" s="82" t="s">
        <v>5487</v>
      </c>
      <c r="L1742" s="24" t="s">
        <v>272</v>
      </c>
      <c r="M1742" s="25" t="s">
        <v>273</v>
      </c>
      <c r="N1742" s="174" t="s">
        <v>273</v>
      </c>
      <c r="O1742" s="2" t="s">
        <v>273</v>
      </c>
      <c r="P1742" s="2" t="s">
        <v>273</v>
      </c>
      <c r="Q1742" s="2" t="s">
        <v>273</v>
      </c>
      <c r="R1742" s="2" t="s">
        <v>273</v>
      </c>
      <c r="S1742" s="25" t="s">
        <v>273</v>
      </c>
      <c r="T1742" s="215"/>
      <c r="U1742" s="24" t="s">
        <v>272</v>
      </c>
      <c r="V1742" s="2" t="s">
        <v>273</v>
      </c>
      <c r="W1742" s="2" t="s">
        <v>272</v>
      </c>
      <c r="X1742" s="2" t="s">
        <v>273</v>
      </c>
      <c r="Y1742" s="25" t="s">
        <v>273</v>
      </c>
    </row>
    <row r="1743" spans="1:25">
      <c r="A1743" s="134" t="str">
        <f t="shared" si="27"/>
        <v>TRbu_02.1</v>
      </c>
      <c r="C1743" s="177" t="s">
        <v>41</v>
      </c>
      <c r="D1743" s="178" t="s">
        <v>1</v>
      </c>
      <c r="E1743" s="178" t="s">
        <v>538</v>
      </c>
      <c r="F1743" s="178" t="s">
        <v>539</v>
      </c>
      <c r="G1743" s="178" t="s">
        <v>540</v>
      </c>
      <c r="H1743" s="178" t="s">
        <v>5815</v>
      </c>
      <c r="I1743" s="214" t="s">
        <v>643</v>
      </c>
      <c r="J1743" s="82" t="s">
        <v>5517</v>
      </c>
      <c r="K1743" s="82" t="s">
        <v>267</v>
      </c>
      <c r="L1743" s="24" t="s">
        <v>273</v>
      </c>
      <c r="M1743" s="25" t="s">
        <v>273</v>
      </c>
      <c r="N1743" s="174" t="s">
        <v>272</v>
      </c>
      <c r="O1743" s="2" t="s">
        <v>272</v>
      </c>
      <c r="P1743" s="2" t="s">
        <v>272</v>
      </c>
      <c r="Q1743" s="2" t="s">
        <v>272</v>
      </c>
      <c r="R1743" s="2" t="s">
        <v>272</v>
      </c>
      <c r="S1743" s="25" t="s">
        <v>272</v>
      </c>
      <c r="T1743" s="215"/>
      <c r="U1743" s="24" t="s">
        <v>272</v>
      </c>
      <c r="V1743" s="2" t="s">
        <v>273</v>
      </c>
      <c r="W1743" s="2" t="s">
        <v>272</v>
      </c>
      <c r="X1743" s="2" t="s">
        <v>273</v>
      </c>
      <c r="Y1743" s="25" t="s">
        <v>273</v>
      </c>
    </row>
    <row r="1744" spans="1:25">
      <c r="A1744" s="134" t="str">
        <f t="shared" si="27"/>
        <v>TRbu_02.1</v>
      </c>
      <c r="C1744" s="177" t="s">
        <v>41</v>
      </c>
      <c r="D1744" s="178" t="s">
        <v>1</v>
      </c>
      <c r="E1744" s="178" t="s">
        <v>538</v>
      </c>
      <c r="F1744" s="178" t="s">
        <v>539</v>
      </c>
      <c r="G1744" s="178" t="s">
        <v>540</v>
      </c>
      <c r="H1744" s="172" t="s">
        <v>5815</v>
      </c>
      <c r="I1744" s="216" t="s">
        <v>643</v>
      </c>
      <c r="J1744" s="82" t="s">
        <v>4522</v>
      </c>
      <c r="K1744" s="82" t="s">
        <v>5518</v>
      </c>
      <c r="L1744" s="24" t="s">
        <v>273</v>
      </c>
      <c r="M1744" s="25" t="s">
        <v>273</v>
      </c>
      <c r="N1744" s="174" t="s">
        <v>272</v>
      </c>
      <c r="O1744" s="2" t="s">
        <v>272</v>
      </c>
      <c r="P1744" s="2" t="s">
        <v>272</v>
      </c>
      <c r="Q1744" s="2" t="s">
        <v>272</v>
      </c>
      <c r="R1744" s="2" t="s">
        <v>272</v>
      </c>
      <c r="S1744" s="25" t="s">
        <v>272</v>
      </c>
      <c r="T1744" s="215"/>
      <c r="U1744" s="24" t="s">
        <v>272</v>
      </c>
      <c r="V1744" s="2" t="s">
        <v>273</v>
      </c>
      <c r="W1744" s="2" t="s">
        <v>272</v>
      </c>
      <c r="X1744" s="2" t="s">
        <v>273</v>
      </c>
      <c r="Y1744" s="25" t="s">
        <v>273</v>
      </c>
    </row>
    <row r="1745" spans="1:25">
      <c r="A1745" s="134" t="str">
        <f t="shared" si="27"/>
        <v>TRbu_03.1</v>
      </c>
      <c r="C1745" s="177" t="s">
        <v>41</v>
      </c>
      <c r="D1745" s="178" t="s">
        <v>1</v>
      </c>
      <c r="E1745" s="178" t="s">
        <v>541</v>
      </c>
      <c r="F1745" s="178" t="s">
        <v>542</v>
      </c>
      <c r="G1745" s="178" t="s">
        <v>540</v>
      </c>
      <c r="H1745" s="178" t="s">
        <v>5815</v>
      </c>
      <c r="I1745" s="214" t="s">
        <v>643</v>
      </c>
      <c r="J1745" s="82" t="s">
        <v>5510</v>
      </c>
      <c r="K1745" s="82" t="s">
        <v>5511</v>
      </c>
      <c r="L1745" s="24" t="s">
        <v>273</v>
      </c>
      <c r="M1745" s="25" t="s">
        <v>273</v>
      </c>
      <c r="N1745" s="174" t="s">
        <v>272</v>
      </c>
      <c r="O1745" s="2" t="s">
        <v>272</v>
      </c>
      <c r="P1745" s="2" t="s">
        <v>272</v>
      </c>
      <c r="Q1745" s="2" t="s">
        <v>272</v>
      </c>
      <c r="R1745" s="2" t="s">
        <v>272</v>
      </c>
      <c r="S1745" s="25" t="s">
        <v>272</v>
      </c>
      <c r="T1745" s="215"/>
      <c r="U1745" s="24" t="s">
        <v>272</v>
      </c>
      <c r="V1745" s="2" t="s">
        <v>273</v>
      </c>
      <c r="W1745" s="2" t="s">
        <v>272</v>
      </c>
      <c r="X1745" s="2" t="s">
        <v>273</v>
      </c>
      <c r="Y1745" s="25" t="s">
        <v>273</v>
      </c>
    </row>
    <row r="1746" spans="1:25">
      <c r="A1746" s="134" t="str">
        <f t="shared" si="27"/>
        <v>TRbu_03.1</v>
      </c>
      <c r="C1746" s="177" t="s">
        <v>41</v>
      </c>
      <c r="D1746" s="178" t="s">
        <v>1</v>
      </c>
      <c r="E1746" s="178" t="s">
        <v>541</v>
      </c>
      <c r="F1746" s="178" t="s">
        <v>542</v>
      </c>
      <c r="G1746" s="178" t="s">
        <v>540</v>
      </c>
      <c r="H1746" s="178" t="s">
        <v>5815</v>
      </c>
      <c r="I1746" s="214" t="s">
        <v>643</v>
      </c>
      <c r="J1746" s="82" t="s">
        <v>5510</v>
      </c>
      <c r="K1746" s="82" t="s">
        <v>5511</v>
      </c>
      <c r="L1746" s="24" t="s">
        <v>273</v>
      </c>
      <c r="M1746" s="25" t="s">
        <v>273</v>
      </c>
      <c r="N1746" s="174" t="s">
        <v>272</v>
      </c>
      <c r="O1746" s="2" t="s">
        <v>272</v>
      </c>
      <c r="P1746" s="2" t="s">
        <v>272</v>
      </c>
      <c r="Q1746" s="2" t="s">
        <v>272</v>
      </c>
      <c r="R1746" s="2" t="s">
        <v>272</v>
      </c>
      <c r="S1746" s="25" t="s">
        <v>272</v>
      </c>
      <c r="T1746" s="215"/>
      <c r="U1746" s="24" t="s">
        <v>272</v>
      </c>
      <c r="V1746" s="2" t="s">
        <v>273</v>
      </c>
      <c r="W1746" s="2" t="s">
        <v>272</v>
      </c>
      <c r="X1746" s="2" t="s">
        <v>273</v>
      </c>
      <c r="Y1746" s="25" t="s">
        <v>273</v>
      </c>
    </row>
    <row r="1747" spans="1:25">
      <c r="A1747" s="134" t="str">
        <f t="shared" si="27"/>
        <v>TRbu_03.1</v>
      </c>
      <c r="C1747" s="177" t="s">
        <v>41</v>
      </c>
      <c r="D1747" s="178" t="s">
        <v>1</v>
      </c>
      <c r="E1747" s="178" t="s">
        <v>541</v>
      </c>
      <c r="F1747" s="178" t="s">
        <v>542</v>
      </c>
      <c r="G1747" s="178" t="s">
        <v>540</v>
      </c>
      <c r="H1747" s="178" t="s">
        <v>5815</v>
      </c>
      <c r="I1747" s="214" t="s">
        <v>643</v>
      </c>
      <c r="J1747" s="82" t="s">
        <v>5510</v>
      </c>
      <c r="K1747" s="82" t="s">
        <v>5511</v>
      </c>
      <c r="L1747" s="24" t="s">
        <v>273</v>
      </c>
      <c r="M1747" s="25" t="s">
        <v>273</v>
      </c>
      <c r="N1747" s="174" t="s">
        <v>272</v>
      </c>
      <c r="O1747" s="2" t="s">
        <v>272</v>
      </c>
      <c r="P1747" s="2" t="s">
        <v>272</v>
      </c>
      <c r="Q1747" s="2" t="s">
        <v>272</v>
      </c>
      <c r="R1747" s="2" t="s">
        <v>272</v>
      </c>
      <c r="S1747" s="25" t="s">
        <v>272</v>
      </c>
      <c r="T1747" s="215"/>
      <c r="U1747" s="24" t="s">
        <v>272</v>
      </c>
      <c r="V1747" s="2" t="s">
        <v>273</v>
      </c>
      <c r="W1747" s="2" t="s">
        <v>272</v>
      </c>
      <c r="X1747" s="2" t="s">
        <v>273</v>
      </c>
      <c r="Y1747" s="25" t="s">
        <v>273</v>
      </c>
    </row>
    <row r="1748" spans="1:25">
      <c r="A1748" s="134" t="str">
        <f t="shared" si="27"/>
        <v>TRbu_04.1</v>
      </c>
      <c r="C1748" s="177" t="s">
        <v>41</v>
      </c>
      <c r="D1748" s="178" t="s">
        <v>1</v>
      </c>
      <c r="E1748" s="178" t="s">
        <v>543</v>
      </c>
      <c r="F1748" s="178" t="s">
        <v>544</v>
      </c>
      <c r="G1748" s="178" t="s">
        <v>540</v>
      </c>
      <c r="H1748" s="178" t="s">
        <v>5815</v>
      </c>
      <c r="I1748" s="214" t="s">
        <v>643</v>
      </c>
      <c r="J1748" s="82" t="s">
        <v>5517</v>
      </c>
      <c r="K1748" s="82" t="s">
        <v>5519</v>
      </c>
      <c r="L1748" s="24" t="s">
        <v>272</v>
      </c>
      <c r="M1748" s="25" t="s">
        <v>273</v>
      </c>
      <c r="N1748" s="174" t="s">
        <v>273</v>
      </c>
      <c r="O1748" s="2" t="s">
        <v>272</v>
      </c>
      <c r="P1748" s="2" t="s">
        <v>272</v>
      </c>
      <c r="Q1748" s="2" t="s">
        <v>273</v>
      </c>
      <c r="R1748" s="2" t="s">
        <v>272</v>
      </c>
      <c r="S1748" s="25" t="s">
        <v>272</v>
      </c>
      <c r="T1748" s="215"/>
      <c r="U1748" s="24" t="s">
        <v>272</v>
      </c>
      <c r="V1748" s="2" t="s">
        <v>273</v>
      </c>
      <c r="W1748" s="2" t="s">
        <v>272</v>
      </c>
      <c r="X1748" s="2" t="s">
        <v>273</v>
      </c>
      <c r="Y1748" s="25" t="s">
        <v>273</v>
      </c>
    </row>
    <row r="1749" spans="1:25">
      <c r="A1749" s="134" t="str">
        <f t="shared" si="27"/>
        <v>TRbu_04.2</v>
      </c>
      <c r="C1749" s="177" t="s">
        <v>41</v>
      </c>
      <c r="D1749" s="178" t="s">
        <v>1</v>
      </c>
      <c r="E1749" s="178" t="s">
        <v>545</v>
      </c>
      <c r="F1749" s="178" t="s">
        <v>546</v>
      </c>
      <c r="G1749" s="178" t="s">
        <v>540</v>
      </c>
      <c r="H1749" s="178" t="s">
        <v>5815</v>
      </c>
      <c r="I1749" s="214"/>
      <c r="J1749" s="82" t="s">
        <v>194</v>
      </c>
      <c r="K1749" s="82" t="s">
        <v>194</v>
      </c>
      <c r="L1749" s="24" t="s">
        <v>7</v>
      </c>
      <c r="M1749" s="25" t="s">
        <v>7</v>
      </c>
      <c r="N1749" s="174" t="s">
        <v>7</v>
      </c>
      <c r="O1749" s="2" t="s">
        <v>7</v>
      </c>
      <c r="P1749" s="2" t="s">
        <v>7</v>
      </c>
      <c r="Q1749" s="2" t="s">
        <v>7</v>
      </c>
      <c r="R1749" s="2" t="s">
        <v>7</v>
      </c>
      <c r="S1749" s="25" t="s">
        <v>7</v>
      </c>
      <c r="T1749" s="215" t="s">
        <v>7</v>
      </c>
      <c r="U1749" s="24" t="s">
        <v>7</v>
      </c>
      <c r="V1749" s="2" t="s">
        <v>7</v>
      </c>
      <c r="W1749" s="2" t="s">
        <v>7</v>
      </c>
      <c r="X1749" s="2" t="s">
        <v>7</v>
      </c>
      <c r="Y1749" s="25" t="s">
        <v>7</v>
      </c>
    </row>
    <row r="1750" spans="1:25">
      <c r="A1750" s="134" t="str">
        <f t="shared" si="27"/>
        <v>TRbu_05.1</v>
      </c>
      <c r="C1750" s="177" t="s">
        <v>41</v>
      </c>
      <c r="D1750" s="178" t="s">
        <v>1</v>
      </c>
      <c r="E1750" s="178" t="s">
        <v>547</v>
      </c>
      <c r="F1750" s="178" t="s">
        <v>548</v>
      </c>
      <c r="G1750" s="178" t="s">
        <v>540</v>
      </c>
      <c r="H1750" s="178" t="s">
        <v>5815</v>
      </c>
      <c r="I1750" s="214" t="s">
        <v>643</v>
      </c>
      <c r="J1750" s="82" t="s">
        <v>4522</v>
      </c>
      <c r="K1750" s="82" t="s">
        <v>5520</v>
      </c>
      <c r="L1750" s="24" t="s">
        <v>273</v>
      </c>
      <c r="M1750" s="25" t="s">
        <v>273</v>
      </c>
      <c r="N1750" s="174" t="s">
        <v>272</v>
      </c>
      <c r="O1750" s="2" t="s">
        <v>272</v>
      </c>
      <c r="P1750" s="2" t="s">
        <v>272</v>
      </c>
      <c r="Q1750" s="2" t="s">
        <v>272</v>
      </c>
      <c r="R1750" s="2" t="s">
        <v>272</v>
      </c>
      <c r="S1750" s="25" t="s">
        <v>272</v>
      </c>
      <c r="T1750" s="215"/>
      <c r="U1750" s="24" t="s">
        <v>272</v>
      </c>
      <c r="V1750" s="2" t="s">
        <v>273</v>
      </c>
      <c r="W1750" s="2" t="s">
        <v>272</v>
      </c>
      <c r="X1750" s="2" t="s">
        <v>273</v>
      </c>
      <c r="Y1750" s="25" t="s">
        <v>273</v>
      </c>
    </row>
    <row r="1751" spans="1:25">
      <c r="A1751" s="134" t="str">
        <f t="shared" si="27"/>
        <v>TRbu_06.1</v>
      </c>
      <c r="C1751" s="177" t="s">
        <v>41</v>
      </c>
      <c r="D1751" s="178" t="s">
        <v>1</v>
      </c>
      <c r="E1751" s="178" t="s">
        <v>553</v>
      </c>
      <c r="F1751" s="178" t="s">
        <v>554</v>
      </c>
      <c r="G1751" s="178" t="s">
        <v>540</v>
      </c>
      <c r="H1751" s="178" t="s">
        <v>5815</v>
      </c>
      <c r="I1751" s="214" t="s">
        <v>643</v>
      </c>
      <c r="J1751" s="82" t="s">
        <v>5517</v>
      </c>
      <c r="K1751" s="82" t="s">
        <v>5519</v>
      </c>
      <c r="L1751" s="24" t="s">
        <v>273</v>
      </c>
      <c r="M1751" s="25" t="s">
        <v>273</v>
      </c>
      <c r="N1751" s="174" t="s">
        <v>272</v>
      </c>
      <c r="O1751" s="2" t="s">
        <v>273</v>
      </c>
      <c r="P1751" s="2" t="s">
        <v>272</v>
      </c>
      <c r="Q1751" s="2" t="s">
        <v>272</v>
      </c>
      <c r="R1751" s="2" t="s">
        <v>272</v>
      </c>
      <c r="S1751" s="25" t="s">
        <v>272</v>
      </c>
      <c r="T1751" s="215"/>
      <c r="U1751" s="24" t="s">
        <v>272</v>
      </c>
      <c r="V1751" s="2" t="s">
        <v>273</v>
      </c>
      <c r="W1751" s="2" t="s">
        <v>272</v>
      </c>
      <c r="X1751" s="2" t="s">
        <v>273</v>
      </c>
      <c r="Y1751" s="25" t="s">
        <v>273</v>
      </c>
    </row>
    <row r="1752" spans="1:25">
      <c r="A1752" s="134" t="str">
        <f t="shared" si="27"/>
        <v>TRbu_06.1</v>
      </c>
      <c r="C1752" s="177" t="s">
        <v>41</v>
      </c>
      <c r="D1752" s="178" t="s">
        <v>1</v>
      </c>
      <c r="E1752" s="178" t="s">
        <v>553</v>
      </c>
      <c r="F1752" s="178" t="s">
        <v>554</v>
      </c>
      <c r="G1752" s="178" t="s">
        <v>540</v>
      </c>
      <c r="H1752" s="172" t="s">
        <v>5815</v>
      </c>
      <c r="I1752" s="216" t="s">
        <v>643</v>
      </c>
      <c r="J1752" s="82" t="s">
        <v>4522</v>
      </c>
      <c r="K1752" s="82" t="s">
        <v>268</v>
      </c>
      <c r="L1752" s="24" t="s">
        <v>273</v>
      </c>
      <c r="M1752" s="25" t="s">
        <v>273</v>
      </c>
      <c r="N1752" s="174" t="s">
        <v>272</v>
      </c>
      <c r="O1752" s="2" t="s">
        <v>272</v>
      </c>
      <c r="P1752" s="2" t="s">
        <v>272</v>
      </c>
      <c r="Q1752" s="2" t="s">
        <v>272</v>
      </c>
      <c r="R1752" s="2" t="s">
        <v>272</v>
      </c>
      <c r="S1752" s="25" t="s">
        <v>272</v>
      </c>
      <c r="T1752" s="215"/>
      <c r="U1752" s="24" t="s">
        <v>272</v>
      </c>
      <c r="V1752" s="2" t="s">
        <v>273</v>
      </c>
      <c r="W1752" s="2" t="s">
        <v>272</v>
      </c>
      <c r="X1752" s="2" t="s">
        <v>273</v>
      </c>
      <c r="Y1752" s="25" t="s">
        <v>273</v>
      </c>
    </row>
    <row r="1753" spans="1:25">
      <c r="A1753" s="134" t="str">
        <f t="shared" si="27"/>
        <v>TRbu_06.2</v>
      </c>
      <c r="C1753" s="177" t="s">
        <v>41</v>
      </c>
      <c r="D1753" s="178" t="s">
        <v>1</v>
      </c>
      <c r="E1753" s="178" t="s">
        <v>555</v>
      </c>
      <c r="F1753" s="178" t="s">
        <v>556</v>
      </c>
      <c r="G1753" s="178" t="s">
        <v>540</v>
      </c>
      <c r="H1753" s="178" t="s">
        <v>5815</v>
      </c>
      <c r="I1753" s="214" t="s">
        <v>643</v>
      </c>
      <c r="J1753" s="82" t="s">
        <v>4522</v>
      </c>
      <c r="K1753" s="82" t="s">
        <v>268</v>
      </c>
      <c r="L1753" s="24" t="s">
        <v>273</v>
      </c>
      <c r="M1753" s="25" t="s">
        <v>273</v>
      </c>
      <c r="N1753" s="174" t="s">
        <v>272</v>
      </c>
      <c r="O1753" s="2" t="s">
        <v>272</v>
      </c>
      <c r="P1753" s="2" t="s">
        <v>272</v>
      </c>
      <c r="Q1753" s="2" t="s">
        <v>272</v>
      </c>
      <c r="R1753" s="2" t="s">
        <v>272</v>
      </c>
      <c r="S1753" s="25" t="s">
        <v>272</v>
      </c>
      <c r="T1753" s="215"/>
      <c r="U1753" s="24" t="s">
        <v>272</v>
      </c>
      <c r="V1753" s="2" t="s">
        <v>273</v>
      </c>
      <c r="W1753" s="2" t="s">
        <v>272</v>
      </c>
      <c r="X1753" s="2" t="s">
        <v>273</v>
      </c>
      <c r="Y1753" s="25" t="s">
        <v>273</v>
      </c>
    </row>
    <row r="1754" spans="1:25">
      <c r="A1754" s="134" t="str">
        <f t="shared" si="27"/>
        <v>TRbu_07.1</v>
      </c>
      <c r="C1754" s="177" t="s">
        <v>41</v>
      </c>
      <c r="D1754" s="178" t="s">
        <v>1</v>
      </c>
      <c r="E1754" s="178" t="s">
        <v>561</v>
      </c>
      <c r="F1754" s="178" t="s">
        <v>562</v>
      </c>
      <c r="G1754" s="178" t="s">
        <v>533</v>
      </c>
      <c r="H1754" s="178" t="s">
        <v>5815</v>
      </c>
      <c r="I1754" s="214" t="s">
        <v>643</v>
      </c>
      <c r="J1754" s="82" t="s">
        <v>5527</v>
      </c>
      <c r="K1754" s="82" t="s">
        <v>5528</v>
      </c>
      <c r="L1754" s="24" t="s">
        <v>273</v>
      </c>
      <c r="M1754" s="25" t="s">
        <v>273</v>
      </c>
      <c r="N1754" s="174" t="s">
        <v>272</v>
      </c>
      <c r="O1754" s="2" t="s">
        <v>272</v>
      </c>
      <c r="P1754" s="2" t="s">
        <v>272</v>
      </c>
      <c r="Q1754" s="2" t="s">
        <v>272</v>
      </c>
      <c r="R1754" s="2" t="s">
        <v>272</v>
      </c>
      <c r="S1754" s="25" t="s">
        <v>272</v>
      </c>
      <c r="T1754" s="215"/>
      <c r="U1754" s="24" t="s">
        <v>7</v>
      </c>
      <c r="V1754" s="2" t="s">
        <v>7</v>
      </c>
      <c r="W1754" s="2" t="s">
        <v>7</v>
      </c>
      <c r="X1754" s="2" t="s">
        <v>7</v>
      </c>
      <c r="Y1754" s="25" t="s">
        <v>7</v>
      </c>
    </row>
    <row r="1755" spans="1:25">
      <c r="A1755" s="134" t="str">
        <f t="shared" si="27"/>
        <v>TRbu_07.1</v>
      </c>
      <c r="C1755" s="177" t="s">
        <v>41</v>
      </c>
      <c r="D1755" s="178" t="s">
        <v>1</v>
      </c>
      <c r="E1755" s="178" t="s">
        <v>561</v>
      </c>
      <c r="F1755" s="178" t="s">
        <v>562</v>
      </c>
      <c r="G1755" s="178" t="s">
        <v>533</v>
      </c>
      <c r="H1755" s="178" t="s">
        <v>5815</v>
      </c>
      <c r="I1755" s="214" t="s">
        <v>643</v>
      </c>
      <c r="J1755" s="82" t="s">
        <v>5527</v>
      </c>
      <c r="K1755" s="82" t="s">
        <v>5529</v>
      </c>
      <c r="L1755" s="24" t="s">
        <v>273</v>
      </c>
      <c r="M1755" s="25" t="s">
        <v>273</v>
      </c>
      <c r="N1755" s="174" t="s">
        <v>272</v>
      </c>
      <c r="O1755" s="2" t="s">
        <v>272</v>
      </c>
      <c r="P1755" s="2" t="s">
        <v>272</v>
      </c>
      <c r="Q1755" s="2" t="s">
        <v>272</v>
      </c>
      <c r="R1755" s="2" t="s">
        <v>272</v>
      </c>
      <c r="S1755" s="25" t="s">
        <v>272</v>
      </c>
      <c r="T1755" s="215"/>
      <c r="U1755" s="24" t="s">
        <v>7</v>
      </c>
      <c r="V1755" s="2" t="s">
        <v>7</v>
      </c>
      <c r="W1755" s="2" t="s">
        <v>7</v>
      </c>
      <c r="X1755" s="2" t="s">
        <v>7</v>
      </c>
      <c r="Y1755" s="25" t="s">
        <v>7</v>
      </c>
    </row>
    <row r="1756" spans="1:25">
      <c r="A1756" s="134" t="str">
        <f t="shared" si="27"/>
        <v>TRbu_07.2</v>
      </c>
      <c r="C1756" s="177" t="s">
        <v>41</v>
      </c>
      <c r="D1756" s="178" t="s">
        <v>1</v>
      </c>
      <c r="E1756" s="178" t="s">
        <v>563</v>
      </c>
      <c r="F1756" s="178" t="s">
        <v>564</v>
      </c>
      <c r="G1756" s="178" t="s">
        <v>540</v>
      </c>
      <c r="H1756" s="178" t="s">
        <v>5815</v>
      </c>
      <c r="I1756" s="214" t="s">
        <v>643</v>
      </c>
      <c r="J1756" s="82" t="s">
        <v>5527</v>
      </c>
      <c r="K1756" s="82" t="s">
        <v>5528</v>
      </c>
      <c r="L1756" s="24" t="s">
        <v>273</v>
      </c>
      <c r="M1756" s="25" t="s">
        <v>273</v>
      </c>
      <c r="N1756" s="174" t="s">
        <v>272</v>
      </c>
      <c r="O1756" s="2" t="s">
        <v>272</v>
      </c>
      <c r="P1756" s="2" t="s">
        <v>272</v>
      </c>
      <c r="Q1756" s="2" t="s">
        <v>272</v>
      </c>
      <c r="R1756" s="2" t="s">
        <v>272</v>
      </c>
      <c r="S1756" s="25" t="s">
        <v>272</v>
      </c>
      <c r="T1756" s="215"/>
      <c r="U1756" s="24" t="s">
        <v>272</v>
      </c>
      <c r="V1756" s="2" t="s">
        <v>273</v>
      </c>
      <c r="W1756" s="2" t="s">
        <v>272</v>
      </c>
      <c r="X1756" s="2" t="s">
        <v>273</v>
      </c>
      <c r="Y1756" s="25" t="s">
        <v>273</v>
      </c>
    </row>
    <row r="1757" spans="1:25">
      <c r="A1757" s="134" t="str">
        <f t="shared" si="27"/>
        <v>TRbu_07.2</v>
      </c>
      <c r="C1757" s="177" t="s">
        <v>41</v>
      </c>
      <c r="D1757" s="178" t="s">
        <v>1</v>
      </c>
      <c r="E1757" s="178" t="s">
        <v>563</v>
      </c>
      <c r="F1757" s="178" t="s">
        <v>564</v>
      </c>
      <c r="G1757" s="178" t="s">
        <v>540</v>
      </c>
      <c r="H1757" s="178" t="s">
        <v>5815</v>
      </c>
      <c r="I1757" s="214" t="s">
        <v>643</v>
      </c>
      <c r="J1757" s="82" t="s">
        <v>5527</v>
      </c>
      <c r="K1757" s="82" t="s">
        <v>5529</v>
      </c>
      <c r="L1757" s="24" t="s">
        <v>273</v>
      </c>
      <c r="M1757" s="25" t="s">
        <v>273</v>
      </c>
      <c r="N1757" s="174" t="s">
        <v>272</v>
      </c>
      <c r="O1757" s="2" t="s">
        <v>273</v>
      </c>
      <c r="P1757" s="2" t="s">
        <v>272</v>
      </c>
      <c r="Q1757" s="2" t="s">
        <v>272</v>
      </c>
      <c r="R1757" s="2" t="s">
        <v>272</v>
      </c>
      <c r="S1757" s="25" t="s">
        <v>272</v>
      </c>
      <c r="T1757" s="215"/>
      <c r="U1757" s="24" t="s">
        <v>272</v>
      </c>
      <c r="V1757" s="2" t="s">
        <v>273</v>
      </c>
      <c r="W1757" s="2" t="s">
        <v>272</v>
      </c>
      <c r="X1757" s="2" t="s">
        <v>273</v>
      </c>
      <c r="Y1757" s="25" t="s">
        <v>273</v>
      </c>
    </row>
    <row r="1758" spans="1:25">
      <c r="A1758" s="134" t="str">
        <f t="shared" si="27"/>
        <v>TRca_01.1</v>
      </c>
      <c r="C1758" s="177" t="s">
        <v>41</v>
      </c>
      <c r="D1758" s="178" t="s">
        <v>495</v>
      </c>
      <c r="E1758" s="178" t="s">
        <v>565</v>
      </c>
      <c r="F1758" s="178" t="s">
        <v>566</v>
      </c>
      <c r="G1758" s="178" t="s">
        <v>540</v>
      </c>
      <c r="H1758" s="178" t="s">
        <v>5815</v>
      </c>
      <c r="I1758" s="214" t="s">
        <v>643</v>
      </c>
      <c r="J1758" s="82" t="s">
        <v>5530</v>
      </c>
      <c r="K1758" s="82" t="s">
        <v>5531</v>
      </c>
      <c r="L1758" s="24" t="s">
        <v>272</v>
      </c>
      <c r="M1758" s="25" t="s">
        <v>273</v>
      </c>
      <c r="N1758" s="174" t="s">
        <v>272</v>
      </c>
      <c r="O1758" s="2" t="s">
        <v>272</v>
      </c>
      <c r="P1758" s="2" t="s">
        <v>272</v>
      </c>
      <c r="Q1758" s="2" t="s">
        <v>272</v>
      </c>
      <c r="R1758" s="2" t="s">
        <v>272</v>
      </c>
      <c r="S1758" s="25" t="s">
        <v>273</v>
      </c>
      <c r="T1758" s="215"/>
      <c r="U1758" s="24" t="s">
        <v>272</v>
      </c>
      <c r="V1758" s="2" t="s">
        <v>273</v>
      </c>
      <c r="W1758" s="2" t="s">
        <v>272</v>
      </c>
      <c r="X1758" s="2" t="s">
        <v>273</v>
      </c>
      <c r="Y1758" s="25" t="s">
        <v>273</v>
      </c>
    </row>
    <row r="1759" spans="1:25">
      <c r="A1759" s="134" t="str">
        <f t="shared" si="27"/>
        <v>TRca_01.1</v>
      </c>
      <c r="C1759" s="177" t="s">
        <v>41</v>
      </c>
      <c r="D1759" s="178" t="s">
        <v>495</v>
      </c>
      <c r="E1759" s="178" t="s">
        <v>565</v>
      </c>
      <c r="F1759" s="178" t="s">
        <v>566</v>
      </c>
      <c r="G1759" s="178" t="s">
        <v>540</v>
      </c>
      <c r="H1759" s="178" t="s">
        <v>5815</v>
      </c>
      <c r="I1759" s="214" t="s">
        <v>643</v>
      </c>
      <c r="J1759" s="82" t="s">
        <v>5530</v>
      </c>
      <c r="K1759" s="82" t="s">
        <v>6386</v>
      </c>
      <c r="L1759" s="24" t="s">
        <v>272</v>
      </c>
      <c r="M1759" s="25" t="s">
        <v>273</v>
      </c>
      <c r="N1759" s="174" t="s">
        <v>272</v>
      </c>
      <c r="O1759" s="2" t="s">
        <v>272</v>
      </c>
      <c r="P1759" s="2" t="s">
        <v>272</v>
      </c>
      <c r="Q1759" s="2" t="s">
        <v>272</v>
      </c>
      <c r="R1759" s="2" t="s">
        <v>272</v>
      </c>
      <c r="S1759" s="25" t="s">
        <v>273</v>
      </c>
      <c r="T1759" s="215"/>
      <c r="U1759" s="24" t="s">
        <v>272</v>
      </c>
      <c r="V1759" s="2" t="s">
        <v>273</v>
      </c>
      <c r="W1759" s="2" t="s">
        <v>272</v>
      </c>
      <c r="X1759" s="2" t="s">
        <v>273</v>
      </c>
      <c r="Y1759" s="25" t="s">
        <v>273</v>
      </c>
    </row>
    <row r="1760" spans="1:25">
      <c r="A1760" s="134" t="str">
        <f t="shared" si="27"/>
        <v>TRca_01.1</v>
      </c>
      <c r="C1760" s="177" t="s">
        <v>41</v>
      </c>
      <c r="D1760" s="178" t="s">
        <v>495</v>
      </c>
      <c r="E1760" s="178" t="s">
        <v>565</v>
      </c>
      <c r="F1760" s="178" t="s">
        <v>566</v>
      </c>
      <c r="G1760" s="178" t="s">
        <v>540</v>
      </c>
      <c r="H1760" s="172" t="s">
        <v>5815</v>
      </c>
      <c r="I1760" s="216" t="s">
        <v>643</v>
      </c>
      <c r="J1760" s="82" t="s">
        <v>5530</v>
      </c>
      <c r="K1760" s="82" t="s">
        <v>6387</v>
      </c>
      <c r="L1760" s="24" t="s">
        <v>272</v>
      </c>
      <c r="M1760" s="25" t="s">
        <v>273</v>
      </c>
      <c r="N1760" s="174" t="s">
        <v>272</v>
      </c>
      <c r="O1760" s="2" t="s">
        <v>272</v>
      </c>
      <c r="P1760" s="2" t="s">
        <v>272</v>
      </c>
      <c r="Q1760" s="2" t="s">
        <v>272</v>
      </c>
      <c r="R1760" s="2" t="s">
        <v>272</v>
      </c>
      <c r="S1760" s="25" t="s">
        <v>273</v>
      </c>
      <c r="T1760" s="215"/>
      <c r="U1760" s="24" t="s">
        <v>272</v>
      </c>
      <c r="V1760" s="2" t="s">
        <v>273</v>
      </c>
      <c r="W1760" s="2" t="s">
        <v>272</v>
      </c>
      <c r="X1760" s="2" t="s">
        <v>273</v>
      </c>
      <c r="Y1760" s="25" t="s">
        <v>273</v>
      </c>
    </row>
    <row r="1761" spans="1:25">
      <c r="A1761" s="134" t="str">
        <f t="shared" si="27"/>
        <v>TRca_01.2</v>
      </c>
      <c r="C1761" s="177" t="s">
        <v>41</v>
      </c>
      <c r="D1761" s="178" t="s">
        <v>495</v>
      </c>
      <c r="E1761" s="178" t="s">
        <v>567</v>
      </c>
      <c r="F1761" s="178" t="s">
        <v>568</v>
      </c>
      <c r="G1761" s="178" t="s">
        <v>533</v>
      </c>
      <c r="H1761" s="178" t="s">
        <v>5815</v>
      </c>
      <c r="I1761" s="214" t="s">
        <v>643</v>
      </c>
      <c r="J1761" s="82" t="s">
        <v>5530</v>
      </c>
      <c r="K1761" s="82" t="s">
        <v>6386</v>
      </c>
      <c r="L1761" s="24" t="s">
        <v>272</v>
      </c>
      <c r="M1761" s="25" t="s">
        <v>273</v>
      </c>
      <c r="N1761" s="174" t="s">
        <v>272</v>
      </c>
      <c r="O1761" s="2" t="s">
        <v>272</v>
      </c>
      <c r="P1761" s="2" t="s">
        <v>272</v>
      </c>
      <c r="Q1761" s="2" t="s">
        <v>272</v>
      </c>
      <c r="R1761" s="2" t="s">
        <v>272</v>
      </c>
      <c r="S1761" s="25" t="s">
        <v>273</v>
      </c>
      <c r="T1761" s="215"/>
      <c r="U1761" s="24" t="s">
        <v>7</v>
      </c>
      <c r="V1761" s="2" t="s">
        <v>7</v>
      </c>
      <c r="W1761" s="2" t="s">
        <v>7</v>
      </c>
      <c r="X1761" s="2" t="s">
        <v>7</v>
      </c>
      <c r="Y1761" s="25" t="s">
        <v>7</v>
      </c>
    </row>
    <row r="1762" spans="1:25">
      <c r="A1762" s="134" t="str">
        <f t="shared" si="27"/>
        <v>TRca_01.2</v>
      </c>
      <c r="C1762" s="177" t="s">
        <v>41</v>
      </c>
      <c r="D1762" s="178" t="s">
        <v>495</v>
      </c>
      <c r="E1762" s="178" t="s">
        <v>567</v>
      </c>
      <c r="F1762" s="178" t="s">
        <v>568</v>
      </c>
      <c r="G1762" s="178" t="s">
        <v>533</v>
      </c>
      <c r="H1762" s="178" t="s">
        <v>5815</v>
      </c>
      <c r="I1762" s="214" t="s">
        <v>643</v>
      </c>
      <c r="J1762" s="82" t="s">
        <v>5530</v>
      </c>
      <c r="K1762" s="82" t="s">
        <v>6387</v>
      </c>
      <c r="L1762" s="24" t="s">
        <v>272</v>
      </c>
      <c r="M1762" s="25" t="s">
        <v>273</v>
      </c>
      <c r="N1762" s="174" t="s">
        <v>272</v>
      </c>
      <c r="O1762" s="2" t="s">
        <v>272</v>
      </c>
      <c r="P1762" s="2" t="s">
        <v>272</v>
      </c>
      <c r="Q1762" s="2" t="s">
        <v>272</v>
      </c>
      <c r="R1762" s="2" t="s">
        <v>272</v>
      </c>
      <c r="S1762" s="25" t="s">
        <v>273</v>
      </c>
      <c r="T1762" s="215"/>
      <c r="U1762" s="24" t="s">
        <v>7</v>
      </c>
      <c r="V1762" s="2" t="s">
        <v>7</v>
      </c>
      <c r="W1762" s="2" t="s">
        <v>7</v>
      </c>
      <c r="X1762" s="2" t="s">
        <v>7</v>
      </c>
      <c r="Y1762" s="25" t="s">
        <v>7</v>
      </c>
    </row>
    <row r="1763" spans="1:25">
      <c r="A1763" s="134" t="str">
        <f t="shared" si="27"/>
        <v>TRca_01.3</v>
      </c>
      <c r="C1763" s="177" t="s">
        <v>41</v>
      </c>
      <c r="D1763" s="178" t="s">
        <v>495</v>
      </c>
      <c r="E1763" s="178" t="s">
        <v>569</v>
      </c>
      <c r="F1763" s="178" t="s">
        <v>570</v>
      </c>
      <c r="G1763" s="178" t="s">
        <v>540</v>
      </c>
      <c r="H1763" s="178" t="s">
        <v>5815</v>
      </c>
      <c r="I1763" s="214" t="s">
        <v>643</v>
      </c>
      <c r="J1763" s="82" t="s">
        <v>5535</v>
      </c>
      <c r="K1763" s="82" t="s">
        <v>5536</v>
      </c>
      <c r="L1763" s="24" t="s">
        <v>272</v>
      </c>
      <c r="M1763" s="25" t="s">
        <v>273</v>
      </c>
      <c r="N1763" s="174" t="s">
        <v>272</v>
      </c>
      <c r="O1763" s="2" t="s">
        <v>272</v>
      </c>
      <c r="P1763" s="2" t="s">
        <v>272</v>
      </c>
      <c r="Q1763" s="2" t="s">
        <v>272</v>
      </c>
      <c r="R1763" s="2" t="s">
        <v>272</v>
      </c>
      <c r="S1763" s="25" t="s">
        <v>273</v>
      </c>
      <c r="T1763" s="215"/>
      <c r="U1763" s="24" t="s">
        <v>272</v>
      </c>
      <c r="V1763" s="2" t="s">
        <v>273</v>
      </c>
      <c r="W1763" s="2" t="s">
        <v>272</v>
      </c>
      <c r="X1763" s="2" t="s">
        <v>273</v>
      </c>
      <c r="Y1763" s="25" t="s">
        <v>273</v>
      </c>
    </row>
    <row r="1764" spans="1:25">
      <c r="A1764" s="134" t="str">
        <f t="shared" si="27"/>
        <v>TRca_01.3</v>
      </c>
      <c r="C1764" s="177" t="s">
        <v>41</v>
      </c>
      <c r="D1764" s="178" t="s">
        <v>495</v>
      </c>
      <c r="E1764" s="178" t="s">
        <v>569</v>
      </c>
      <c r="F1764" s="178" t="s">
        <v>570</v>
      </c>
      <c r="G1764" s="178" t="s">
        <v>540</v>
      </c>
      <c r="H1764" s="178" t="s">
        <v>5815</v>
      </c>
      <c r="I1764" s="214" t="s">
        <v>643</v>
      </c>
      <c r="J1764" s="82" t="s">
        <v>5530</v>
      </c>
      <c r="K1764" s="82" t="s">
        <v>5537</v>
      </c>
      <c r="L1764" s="24" t="s">
        <v>272</v>
      </c>
      <c r="M1764" s="25" t="s">
        <v>273</v>
      </c>
      <c r="N1764" s="174" t="s">
        <v>272</v>
      </c>
      <c r="O1764" s="2" t="s">
        <v>272</v>
      </c>
      <c r="P1764" s="2" t="s">
        <v>272</v>
      </c>
      <c r="Q1764" s="2" t="s">
        <v>272</v>
      </c>
      <c r="R1764" s="2" t="s">
        <v>272</v>
      </c>
      <c r="S1764" s="25" t="s">
        <v>273</v>
      </c>
      <c r="T1764" s="215"/>
      <c r="U1764" s="24" t="s">
        <v>272</v>
      </c>
      <c r="V1764" s="2" t="s">
        <v>273</v>
      </c>
      <c r="W1764" s="2" t="s">
        <v>272</v>
      </c>
      <c r="X1764" s="2" t="s">
        <v>273</v>
      </c>
      <c r="Y1764" s="25" t="s">
        <v>273</v>
      </c>
    </row>
    <row r="1765" spans="1:25">
      <c r="A1765" s="134" t="str">
        <f t="shared" si="27"/>
        <v>TRca_01.4</v>
      </c>
      <c r="C1765" s="177" t="s">
        <v>41</v>
      </c>
      <c r="D1765" s="178" t="s">
        <v>495</v>
      </c>
      <c r="E1765" s="178" t="s">
        <v>571</v>
      </c>
      <c r="F1765" s="178" t="s">
        <v>572</v>
      </c>
      <c r="G1765" s="178" t="s">
        <v>540</v>
      </c>
      <c r="H1765" s="178" t="s">
        <v>5815</v>
      </c>
      <c r="I1765" s="214" t="s">
        <v>643</v>
      </c>
      <c r="J1765" s="82" t="s">
        <v>5535</v>
      </c>
      <c r="K1765" s="82" t="s">
        <v>5536</v>
      </c>
      <c r="L1765" s="24" t="s">
        <v>272</v>
      </c>
      <c r="M1765" s="25" t="s">
        <v>273</v>
      </c>
      <c r="N1765" s="174" t="s">
        <v>272</v>
      </c>
      <c r="O1765" s="2" t="s">
        <v>272</v>
      </c>
      <c r="P1765" s="2" t="s">
        <v>272</v>
      </c>
      <c r="Q1765" s="2" t="s">
        <v>272</v>
      </c>
      <c r="R1765" s="2" t="s">
        <v>272</v>
      </c>
      <c r="S1765" s="25" t="s">
        <v>272</v>
      </c>
      <c r="T1765" s="215"/>
      <c r="U1765" s="24" t="s">
        <v>272</v>
      </c>
      <c r="V1765" s="2" t="s">
        <v>273</v>
      </c>
      <c r="W1765" s="2" t="s">
        <v>272</v>
      </c>
      <c r="X1765" s="2" t="s">
        <v>273</v>
      </c>
      <c r="Y1765" s="25" t="s">
        <v>273</v>
      </c>
    </row>
    <row r="1766" spans="1:25">
      <c r="A1766" s="134" t="str">
        <f t="shared" si="27"/>
        <v>TRca_02.6</v>
      </c>
      <c r="C1766" s="177" t="s">
        <v>41</v>
      </c>
      <c r="D1766" s="178" t="s">
        <v>495</v>
      </c>
      <c r="E1766" s="178" t="s">
        <v>583</v>
      </c>
      <c r="F1766" s="178" t="s">
        <v>584</v>
      </c>
      <c r="G1766" s="178" t="s">
        <v>540</v>
      </c>
      <c r="H1766" s="178" t="s">
        <v>5815</v>
      </c>
      <c r="I1766" s="214" t="s">
        <v>643</v>
      </c>
      <c r="J1766" s="82" t="s">
        <v>5517</v>
      </c>
      <c r="K1766" s="82" t="s">
        <v>5519</v>
      </c>
      <c r="L1766" s="24" t="s">
        <v>272</v>
      </c>
      <c r="M1766" s="25" t="s">
        <v>273</v>
      </c>
      <c r="N1766" s="174" t="s">
        <v>272</v>
      </c>
      <c r="O1766" s="2" t="s">
        <v>272</v>
      </c>
      <c r="P1766" s="2" t="s">
        <v>272</v>
      </c>
      <c r="Q1766" s="2" t="s">
        <v>272</v>
      </c>
      <c r="R1766" s="2" t="s">
        <v>272</v>
      </c>
      <c r="S1766" s="25" t="s">
        <v>273</v>
      </c>
      <c r="T1766" s="215"/>
      <c r="U1766" s="24" t="s">
        <v>272</v>
      </c>
      <c r="V1766" s="2" t="s">
        <v>273</v>
      </c>
      <c r="W1766" s="2" t="s">
        <v>272</v>
      </c>
      <c r="X1766" s="2" t="s">
        <v>273</v>
      </c>
      <c r="Y1766" s="25" t="s">
        <v>273</v>
      </c>
    </row>
    <row r="1767" spans="1:25">
      <c r="A1767" s="134" t="str">
        <f t="shared" si="27"/>
        <v>TRca_02.6</v>
      </c>
      <c r="C1767" s="177" t="s">
        <v>41</v>
      </c>
      <c r="D1767" s="178" t="s">
        <v>495</v>
      </c>
      <c r="E1767" s="178" t="s">
        <v>583</v>
      </c>
      <c r="F1767" s="178" t="s">
        <v>584</v>
      </c>
      <c r="G1767" s="178" t="s">
        <v>540</v>
      </c>
      <c r="H1767" s="178" t="s">
        <v>5815</v>
      </c>
      <c r="I1767" s="214" t="s">
        <v>643</v>
      </c>
      <c r="J1767" s="82" t="s">
        <v>4522</v>
      </c>
      <c r="K1767" s="82" t="s">
        <v>5522</v>
      </c>
      <c r="L1767" s="24" t="s">
        <v>272</v>
      </c>
      <c r="M1767" s="25" t="s">
        <v>273</v>
      </c>
      <c r="N1767" s="174" t="s">
        <v>272</v>
      </c>
      <c r="O1767" s="2" t="s">
        <v>272</v>
      </c>
      <c r="P1767" s="2" t="s">
        <v>272</v>
      </c>
      <c r="Q1767" s="2" t="s">
        <v>272</v>
      </c>
      <c r="R1767" s="2" t="s">
        <v>272</v>
      </c>
      <c r="S1767" s="25" t="s">
        <v>273</v>
      </c>
      <c r="T1767" s="215"/>
      <c r="U1767" s="24" t="s">
        <v>272</v>
      </c>
      <c r="V1767" s="2" t="s">
        <v>273</v>
      </c>
      <c r="W1767" s="2" t="s">
        <v>272</v>
      </c>
      <c r="X1767" s="2" t="s">
        <v>273</v>
      </c>
      <c r="Y1767" s="25" t="s">
        <v>273</v>
      </c>
    </row>
    <row r="1768" spans="1:25">
      <c r="A1768" s="134" t="str">
        <f t="shared" si="27"/>
        <v>TRca_03.1</v>
      </c>
      <c r="C1768" s="177" t="s">
        <v>41</v>
      </c>
      <c r="D1768" s="178" t="s">
        <v>495</v>
      </c>
      <c r="E1768" s="178" t="s">
        <v>585</v>
      </c>
      <c r="F1768" s="178" t="s">
        <v>586</v>
      </c>
      <c r="G1768" s="178" t="s">
        <v>533</v>
      </c>
      <c r="H1768" s="172" t="s">
        <v>5815</v>
      </c>
      <c r="I1768" s="216" t="s">
        <v>643</v>
      </c>
      <c r="J1768" s="82" t="s">
        <v>5530</v>
      </c>
      <c r="K1768" s="82" t="s">
        <v>6386</v>
      </c>
      <c r="L1768" s="24" t="s">
        <v>272</v>
      </c>
      <c r="M1768" s="25" t="s">
        <v>273</v>
      </c>
      <c r="N1768" s="174" t="s">
        <v>272</v>
      </c>
      <c r="O1768" s="2" t="s">
        <v>272</v>
      </c>
      <c r="P1768" s="2" t="s">
        <v>272</v>
      </c>
      <c r="Q1768" s="2" t="s">
        <v>272</v>
      </c>
      <c r="R1768" s="2" t="s">
        <v>272</v>
      </c>
      <c r="S1768" s="25" t="s">
        <v>273</v>
      </c>
      <c r="T1768" s="215"/>
      <c r="U1768" s="24" t="s">
        <v>7</v>
      </c>
      <c r="V1768" s="2" t="s">
        <v>7</v>
      </c>
      <c r="W1768" s="2" t="s">
        <v>7</v>
      </c>
      <c r="X1768" s="2" t="s">
        <v>7</v>
      </c>
      <c r="Y1768" s="25" t="s">
        <v>7</v>
      </c>
    </row>
    <row r="1769" spans="1:25">
      <c r="A1769" s="134" t="str">
        <f t="shared" si="27"/>
        <v>TRca_03.1</v>
      </c>
      <c r="C1769" s="177" t="s">
        <v>41</v>
      </c>
      <c r="D1769" s="178" t="s">
        <v>495</v>
      </c>
      <c r="E1769" s="178" t="s">
        <v>585</v>
      </c>
      <c r="F1769" s="178" t="s">
        <v>586</v>
      </c>
      <c r="G1769" s="178" t="s">
        <v>533</v>
      </c>
      <c r="H1769" s="178" t="s">
        <v>5815</v>
      </c>
      <c r="I1769" s="214" t="s">
        <v>643</v>
      </c>
      <c r="J1769" s="82" t="s">
        <v>5530</v>
      </c>
      <c r="K1769" s="82" t="s">
        <v>6388</v>
      </c>
      <c r="L1769" s="24" t="s">
        <v>272</v>
      </c>
      <c r="M1769" s="25" t="s">
        <v>273</v>
      </c>
      <c r="N1769" s="174" t="s">
        <v>272</v>
      </c>
      <c r="O1769" s="2" t="s">
        <v>272</v>
      </c>
      <c r="P1769" s="2" t="s">
        <v>272</v>
      </c>
      <c r="Q1769" s="2" t="s">
        <v>272</v>
      </c>
      <c r="R1769" s="2" t="s">
        <v>272</v>
      </c>
      <c r="S1769" s="25" t="s">
        <v>273</v>
      </c>
      <c r="T1769" s="215"/>
      <c r="U1769" s="24" t="s">
        <v>7</v>
      </c>
      <c r="V1769" s="2" t="s">
        <v>7</v>
      </c>
      <c r="W1769" s="2" t="s">
        <v>7</v>
      </c>
      <c r="X1769" s="2" t="s">
        <v>7</v>
      </c>
      <c r="Y1769" s="25" t="s">
        <v>7</v>
      </c>
    </row>
    <row r="1770" spans="1:25">
      <c r="A1770" s="134" t="str">
        <f t="shared" si="27"/>
        <v>TRca_03.1</v>
      </c>
      <c r="C1770" s="177" t="s">
        <v>41</v>
      </c>
      <c r="D1770" s="178" t="s">
        <v>495</v>
      </c>
      <c r="E1770" s="178" t="s">
        <v>585</v>
      </c>
      <c r="F1770" s="178" t="s">
        <v>586</v>
      </c>
      <c r="G1770" s="178" t="s">
        <v>533</v>
      </c>
      <c r="H1770" s="178" t="s">
        <v>5815</v>
      </c>
      <c r="I1770" s="214" t="s">
        <v>643</v>
      </c>
      <c r="J1770" s="82" t="s">
        <v>5530</v>
      </c>
      <c r="K1770" s="82" t="s">
        <v>6389</v>
      </c>
      <c r="L1770" s="24" t="s">
        <v>272</v>
      </c>
      <c r="M1770" s="25" t="s">
        <v>273</v>
      </c>
      <c r="N1770" s="174" t="s">
        <v>272</v>
      </c>
      <c r="O1770" s="2" t="s">
        <v>272</v>
      </c>
      <c r="P1770" s="2" t="s">
        <v>272</v>
      </c>
      <c r="Q1770" s="2" t="s">
        <v>272</v>
      </c>
      <c r="R1770" s="2" t="s">
        <v>272</v>
      </c>
      <c r="S1770" s="25" t="s">
        <v>273</v>
      </c>
      <c r="T1770" s="215"/>
      <c r="U1770" s="24" t="s">
        <v>7</v>
      </c>
      <c r="V1770" s="2" t="s">
        <v>7</v>
      </c>
      <c r="W1770" s="2" t="s">
        <v>7</v>
      </c>
      <c r="X1770" s="2" t="s">
        <v>7</v>
      </c>
      <c r="Y1770" s="25" t="s">
        <v>7</v>
      </c>
    </row>
    <row r="1771" spans="1:25">
      <c r="A1771" s="134" t="str">
        <f t="shared" si="27"/>
        <v>TRca_03.2</v>
      </c>
      <c r="C1771" s="177" t="s">
        <v>41</v>
      </c>
      <c r="D1771" s="178" t="s">
        <v>495</v>
      </c>
      <c r="E1771" s="178" t="s">
        <v>587</v>
      </c>
      <c r="F1771" s="178" t="s">
        <v>588</v>
      </c>
      <c r="G1771" s="178" t="s">
        <v>540</v>
      </c>
      <c r="H1771" s="178" t="s">
        <v>5815</v>
      </c>
      <c r="I1771" s="214" t="s">
        <v>643</v>
      </c>
      <c r="J1771" s="82" t="s">
        <v>5530</v>
      </c>
      <c r="K1771" s="82" t="s">
        <v>5534</v>
      </c>
      <c r="L1771" s="24" t="s">
        <v>272</v>
      </c>
      <c r="M1771" s="25" t="s">
        <v>273</v>
      </c>
      <c r="N1771" s="174" t="s">
        <v>272</v>
      </c>
      <c r="O1771" s="2" t="s">
        <v>272</v>
      </c>
      <c r="P1771" s="2" t="s">
        <v>272</v>
      </c>
      <c r="Q1771" s="2" t="s">
        <v>272</v>
      </c>
      <c r="R1771" s="2" t="s">
        <v>272</v>
      </c>
      <c r="S1771" s="25" t="s">
        <v>273</v>
      </c>
      <c r="T1771" s="215"/>
      <c r="U1771" s="24" t="s">
        <v>272</v>
      </c>
      <c r="V1771" s="2" t="s">
        <v>273</v>
      </c>
      <c r="W1771" s="2" t="s">
        <v>272</v>
      </c>
      <c r="X1771" s="2" t="s">
        <v>273</v>
      </c>
      <c r="Y1771" s="25" t="s">
        <v>273</v>
      </c>
    </row>
    <row r="1772" spans="1:25">
      <c r="A1772" s="134" t="str">
        <f t="shared" si="27"/>
        <v>TRca_03.3</v>
      </c>
      <c r="C1772" s="177" t="s">
        <v>41</v>
      </c>
      <c r="D1772" s="178" t="s">
        <v>495</v>
      </c>
      <c r="E1772" s="178" t="s">
        <v>589</v>
      </c>
      <c r="F1772" s="178" t="s">
        <v>590</v>
      </c>
      <c r="G1772" s="178" t="s">
        <v>540</v>
      </c>
      <c r="H1772" s="178" t="s">
        <v>5815</v>
      </c>
      <c r="I1772" s="214" t="s">
        <v>643</v>
      </c>
      <c r="J1772" s="82" t="s">
        <v>5530</v>
      </c>
      <c r="K1772" s="82" t="s">
        <v>5537</v>
      </c>
      <c r="L1772" s="24" t="s">
        <v>272</v>
      </c>
      <c r="M1772" s="25" t="s">
        <v>273</v>
      </c>
      <c r="N1772" s="174" t="s">
        <v>272</v>
      </c>
      <c r="O1772" s="2" t="s">
        <v>272</v>
      </c>
      <c r="P1772" s="2" t="s">
        <v>272</v>
      </c>
      <c r="Q1772" s="2" t="s">
        <v>272</v>
      </c>
      <c r="R1772" s="2" t="s">
        <v>272</v>
      </c>
      <c r="S1772" s="25" t="s">
        <v>272</v>
      </c>
      <c r="T1772" s="215"/>
      <c r="U1772" s="24" t="s">
        <v>272</v>
      </c>
      <c r="V1772" s="2" t="s">
        <v>273</v>
      </c>
      <c r="W1772" s="2" t="s">
        <v>272</v>
      </c>
      <c r="X1772" s="2" t="s">
        <v>273</v>
      </c>
      <c r="Y1772" s="25" t="s">
        <v>273</v>
      </c>
    </row>
    <row r="1773" spans="1:25">
      <c r="A1773" s="134" t="str">
        <f t="shared" si="27"/>
        <v>TRca_03.3</v>
      </c>
      <c r="C1773" s="177" t="s">
        <v>41</v>
      </c>
      <c r="D1773" s="178" t="s">
        <v>495</v>
      </c>
      <c r="E1773" s="178" t="s">
        <v>589</v>
      </c>
      <c r="F1773" s="178" t="s">
        <v>590</v>
      </c>
      <c r="G1773" s="178" t="s">
        <v>540</v>
      </c>
      <c r="H1773" s="178" t="s">
        <v>5815</v>
      </c>
      <c r="I1773" s="214" t="s">
        <v>643</v>
      </c>
      <c r="J1773" s="82" t="s">
        <v>5535</v>
      </c>
      <c r="K1773" s="82" t="s">
        <v>5542</v>
      </c>
      <c r="L1773" s="24" t="s">
        <v>272</v>
      </c>
      <c r="M1773" s="25" t="s">
        <v>273</v>
      </c>
      <c r="N1773" s="174" t="s">
        <v>272</v>
      </c>
      <c r="O1773" s="2" t="s">
        <v>272</v>
      </c>
      <c r="P1773" s="2" t="s">
        <v>272</v>
      </c>
      <c r="Q1773" s="2" t="s">
        <v>272</v>
      </c>
      <c r="R1773" s="2" t="s">
        <v>272</v>
      </c>
      <c r="S1773" s="25" t="s">
        <v>272</v>
      </c>
      <c r="T1773" s="215"/>
      <c r="U1773" s="24" t="s">
        <v>272</v>
      </c>
      <c r="V1773" s="2" t="s">
        <v>273</v>
      </c>
      <c r="W1773" s="2" t="s">
        <v>272</v>
      </c>
      <c r="X1773" s="2" t="s">
        <v>273</v>
      </c>
      <c r="Y1773" s="25" t="s">
        <v>273</v>
      </c>
    </row>
    <row r="1774" spans="1:25">
      <c r="A1774" s="134" t="str">
        <f t="shared" si="27"/>
        <v>TRca_04.2</v>
      </c>
      <c r="C1774" s="177" t="s">
        <v>41</v>
      </c>
      <c r="D1774" s="178" t="s">
        <v>495</v>
      </c>
      <c r="E1774" s="178" t="s">
        <v>593</v>
      </c>
      <c r="F1774" s="178" t="s">
        <v>594</v>
      </c>
      <c r="G1774" s="178" t="s">
        <v>540</v>
      </c>
      <c r="H1774" s="178" t="s">
        <v>5815</v>
      </c>
      <c r="I1774" s="214" t="s">
        <v>643</v>
      </c>
      <c r="J1774" s="82" t="s">
        <v>47</v>
      </c>
      <c r="K1774" s="82" t="s">
        <v>47</v>
      </c>
      <c r="L1774" s="24" t="s">
        <v>272</v>
      </c>
      <c r="M1774" s="25" t="s">
        <v>272</v>
      </c>
      <c r="N1774" s="174" t="s">
        <v>7</v>
      </c>
      <c r="O1774" s="2" t="s">
        <v>7</v>
      </c>
      <c r="P1774" s="2" t="s">
        <v>7</v>
      </c>
      <c r="Q1774" s="2" t="s">
        <v>7</v>
      </c>
      <c r="R1774" s="2" t="s">
        <v>7</v>
      </c>
      <c r="S1774" s="25" t="s">
        <v>7</v>
      </c>
      <c r="T1774" s="215"/>
      <c r="U1774" s="24" t="s">
        <v>272</v>
      </c>
      <c r="V1774" s="2" t="s">
        <v>272</v>
      </c>
      <c r="W1774" s="2" t="s">
        <v>272</v>
      </c>
      <c r="X1774" s="2" t="s">
        <v>272</v>
      </c>
      <c r="Y1774" s="25" t="s">
        <v>272</v>
      </c>
    </row>
    <row r="1775" spans="1:25">
      <c r="A1775" s="134" t="str">
        <f t="shared" si="27"/>
        <v>TRca_04.3</v>
      </c>
      <c r="C1775" s="177" t="s">
        <v>41</v>
      </c>
      <c r="D1775" s="178" t="s">
        <v>495</v>
      </c>
      <c r="E1775" s="178" t="s">
        <v>595</v>
      </c>
      <c r="F1775" s="178" t="s">
        <v>596</v>
      </c>
      <c r="G1775" s="178" t="s">
        <v>540</v>
      </c>
      <c r="H1775" s="178" t="s">
        <v>5815</v>
      </c>
      <c r="I1775" s="214" t="s">
        <v>643</v>
      </c>
      <c r="J1775" s="82" t="s">
        <v>5517</v>
      </c>
      <c r="K1775" s="82" t="s">
        <v>6390</v>
      </c>
      <c r="L1775" s="24" t="s">
        <v>272</v>
      </c>
      <c r="M1775" s="25" t="s">
        <v>273</v>
      </c>
      <c r="N1775" s="174" t="s">
        <v>272</v>
      </c>
      <c r="O1775" s="2" t="s">
        <v>272</v>
      </c>
      <c r="P1775" s="2" t="s">
        <v>272</v>
      </c>
      <c r="Q1775" s="2" t="s">
        <v>272</v>
      </c>
      <c r="R1775" s="2" t="s">
        <v>272</v>
      </c>
      <c r="S1775" s="25" t="s">
        <v>272</v>
      </c>
      <c r="T1775" s="215"/>
      <c r="U1775" s="24" t="s">
        <v>272</v>
      </c>
      <c r="V1775" s="2" t="s">
        <v>273</v>
      </c>
      <c r="W1775" s="2" t="s">
        <v>272</v>
      </c>
      <c r="X1775" s="2" t="s">
        <v>273</v>
      </c>
      <c r="Y1775" s="25" t="s">
        <v>273</v>
      </c>
    </row>
    <row r="1776" spans="1:25">
      <c r="A1776" s="134" t="str">
        <f t="shared" si="27"/>
        <v>TRca_05.2</v>
      </c>
      <c r="C1776" s="177" t="s">
        <v>41</v>
      </c>
      <c r="D1776" s="178" t="s">
        <v>495</v>
      </c>
      <c r="E1776" s="178" t="s">
        <v>599</v>
      </c>
      <c r="F1776" s="178" t="s">
        <v>600</v>
      </c>
      <c r="G1776" s="178" t="s">
        <v>540</v>
      </c>
      <c r="H1776" s="172" t="s">
        <v>5815</v>
      </c>
      <c r="I1776" s="216" t="s">
        <v>643</v>
      </c>
      <c r="J1776" s="82" t="s">
        <v>5544</v>
      </c>
      <c r="K1776" s="82" t="s">
        <v>6391</v>
      </c>
      <c r="L1776" s="24" t="s">
        <v>272</v>
      </c>
      <c r="M1776" s="25" t="s">
        <v>273</v>
      </c>
      <c r="N1776" s="174" t="s">
        <v>272</v>
      </c>
      <c r="O1776" s="2" t="s">
        <v>272</v>
      </c>
      <c r="P1776" s="2" t="s">
        <v>272</v>
      </c>
      <c r="Q1776" s="2" t="s">
        <v>272</v>
      </c>
      <c r="R1776" s="2" t="s">
        <v>272</v>
      </c>
      <c r="S1776" s="25" t="s">
        <v>272</v>
      </c>
      <c r="T1776" s="215"/>
      <c r="U1776" s="24" t="s">
        <v>272</v>
      </c>
      <c r="V1776" s="2" t="s">
        <v>273</v>
      </c>
      <c r="W1776" s="2" t="s">
        <v>272</v>
      </c>
      <c r="X1776" s="2" t="s">
        <v>273</v>
      </c>
      <c r="Y1776" s="25" t="s">
        <v>273</v>
      </c>
    </row>
    <row r="1777" spans="1:25">
      <c r="A1777" s="134" t="str">
        <f t="shared" si="27"/>
        <v>TRfa_01.4</v>
      </c>
      <c r="C1777" s="177" t="s">
        <v>41</v>
      </c>
      <c r="D1777" s="178" t="s">
        <v>2</v>
      </c>
      <c r="E1777" s="178" t="s">
        <v>609</v>
      </c>
      <c r="F1777" s="178" t="s">
        <v>610</v>
      </c>
      <c r="G1777" s="178" t="s">
        <v>540</v>
      </c>
      <c r="H1777" s="178" t="s">
        <v>5815</v>
      </c>
      <c r="I1777" s="214" t="s">
        <v>643</v>
      </c>
      <c r="J1777" s="82" t="s">
        <v>5523</v>
      </c>
      <c r="K1777" s="82" t="s">
        <v>5552</v>
      </c>
      <c r="L1777" s="24" t="s">
        <v>272</v>
      </c>
      <c r="M1777" s="25" t="s">
        <v>273</v>
      </c>
      <c r="N1777" s="174" t="s">
        <v>272</v>
      </c>
      <c r="O1777" s="2" t="s">
        <v>272</v>
      </c>
      <c r="P1777" s="2" t="s">
        <v>272</v>
      </c>
      <c r="Q1777" s="2" t="s">
        <v>272</v>
      </c>
      <c r="R1777" s="2" t="s">
        <v>272</v>
      </c>
      <c r="S1777" s="25" t="s">
        <v>272</v>
      </c>
      <c r="T1777" s="215"/>
      <c r="U1777" s="24" t="s">
        <v>272</v>
      </c>
      <c r="V1777" s="2" t="s">
        <v>273</v>
      </c>
      <c r="W1777" s="2" t="s">
        <v>272</v>
      </c>
      <c r="X1777" s="2" t="s">
        <v>273</v>
      </c>
      <c r="Y1777" s="25" t="s">
        <v>273</v>
      </c>
    </row>
    <row r="1778" spans="1:25">
      <c r="A1778" s="134" t="str">
        <f t="shared" si="27"/>
        <v>TRfa_03.3</v>
      </c>
      <c r="C1778" s="177" t="s">
        <v>41</v>
      </c>
      <c r="D1778" s="178" t="s">
        <v>2</v>
      </c>
      <c r="E1778" s="178" t="s">
        <v>619</v>
      </c>
      <c r="F1778" s="178" t="s">
        <v>620</v>
      </c>
      <c r="G1778" s="178" t="s">
        <v>540</v>
      </c>
      <c r="H1778" s="178" t="s">
        <v>5815</v>
      </c>
      <c r="I1778" s="214"/>
      <c r="J1778" s="82" t="s">
        <v>194</v>
      </c>
      <c r="K1778" s="82" t="s">
        <v>194</v>
      </c>
      <c r="L1778" s="24" t="s">
        <v>7</v>
      </c>
      <c r="M1778" s="25" t="s">
        <v>7</v>
      </c>
      <c r="N1778" s="174" t="s">
        <v>7</v>
      </c>
      <c r="O1778" s="2" t="s">
        <v>7</v>
      </c>
      <c r="P1778" s="2" t="s">
        <v>7</v>
      </c>
      <c r="Q1778" s="2" t="s">
        <v>7</v>
      </c>
      <c r="R1778" s="2" t="s">
        <v>7</v>
      </c>
      <c r="S1778" s="25" t="s">
        <v>7</v>
      </c>
      <c r="T1778" s="215" t="s">
        <v>7</v>
      </c>
      <c r="U1778" s="24" t="s">
        <v>7</v>
      </c>
      <c r="V1778" s="2" t="s">
        <v>7</v>
      </c>
      <c r="W1778" s="2" t="s">
        <v>7</v>
      </c>
      <c r="X1778" s="2" t="s">
        <v>7</v>
      </c>
      <c r="Y1778" s="25" t="s">
        <v>7</v>
      </c>
    </row>
    <row r="1779" spans="1:25">
      <c r="A1779" s="134" t="str">
        <f t="shared" si="27"/>
        <v>TRst_02.1</v>
      </c>
      <c r="C1779" s="177" t="s">
        <v>41</v>
      </c>
      <c r="D1779" s="178" t="s">
        <v>3</v>
      </c>
      <c r="E1779" s="178" t="s">
        <v>899</v>
      </c>
      <c r="F1779" s="178" t="s">
        <v>900</v>
      </c>
      <c r="G1779" s="178" t="s">
        <v>540</v>
      </c>
      <c r="H1779" s="178" t="s">
        <v>5815</v>
      </c>
      <c r="I1779" s="214" t="s">
        <v>643</v>
      </c>
      <c r="J1779" s="82" t="s">
        <v>5605</v>
      </c>
      <c r="K1779" s="82" t="s">
        <v>6392</v>
      </c>
      <c r="L1779" s="24" t="s">
        <v>272</v>
      </c>
      <c r="M1779" s="25" t="s">
        <v>272</v>
      </c>
      <c r="N1779" s="174" t="s">
        <v>7</v>
      </c>
      <c r="O1779" s="2" t="s">
        <v>7</v>
      </c>
      <c r="P1779" s="2" t="s">
        <v>7</v>
      </c>
      <c r="Q1779" s="2" t="s">
        <v>7</v>
      </c>
      <c r="R1779" s="2" t="s">
        <v>7</v>
      </c>
      <c r="S1779" s="25" t="s">
        <v>7</v>
      </c>
      <c r="T1779" s="215"/>
      <c r="U1779" s="24" t="s">
        <v>272</v>
      </c>
      <c r="V1779" s="2" t="s">
        <v>273</v>
      </c>
      <c r="W1779" s="2" t="s">
        <v>272</v>
      </c>
      <c r="X1779" s="2" t="s">
        <v>273</v>
      </c>
      <c r="Y1779" s="25" t="s">
        <v>273</v>
      </c>
    </row>
    <row r="1780" spans="1:25">
      <c r="A1780" s="134" t="str">
        <f t="shared" si="27"/>
        <v>TRst_02.1</v>
      </c>
      <c r="C1780" s="177" t="s">
        <v>41</v>
      </c>
      <c r="D1780" s="178" t="s">
        <v>3</v>
      </c>
      <c r="E1780" s="178" t="s">
        <v>899</v>
      </c>
      <c r="F1780" s="178" t="s">
        <v>900</v>
      </c>
      <c r="G1780" s="178" t="s">
        <v>540</v>
      </c>
      <c r="H1780" s="178" t="s">
        <v>5815</v>
      </c>
      <c r="I1780" s="214" t="s">
        <v>643</v>
      </c>
      <c r="J1780" s="82" t="s">
        <v>5605</v>
      </c>
      <c r="K1780" s="82" t="s">
        <v>5607</v>
      </c>
      <c r="L1780" s="24" t="s">
        <v>272</v>
      </c>
      <c r="M1780" s="25" t="s">
        <v>272</v>
      </c>
      <c r="N1780" s="174" t="s">
        <v>7</v>
      </c>
      <c r="O1780" s="2" t="s">
        <v>7</v>
      </c>
      <c r="P1780" s="2" t="s">
        <v>7</v>
      </c>
      <c r="Q1780" s="2" t="s">
        <v>7</v>
      </c>
      <c r="R1780" s="2" t="s">
        <v>7</v>
      </c>
      <c r="S1780" s="25" t="s">
        <v>7</v>
      </c>
      <c r="T1780" s="215"/>
      <c r="U1780" s="24" t="s">
        <v>272</v>
      </c>
      <c r="V1780" s="2" t="s">
        <v>273</v>
      </c>
      <c r="W1780" s="2" t="s">
        <v>272</v>
      </c>
      <c r="X1780" s="2" t="s">
        <v>273</v>
      </c>
      <c r="Y1780" s="25" t="s">
        <v>273</v>
      </c>
    </row>
    <row r="1781" spans="1:25">
      <c r="A1781" s="134" t="str">
        <f t="shared" si="27"/>
        <v>TRst_02.2</v>
      </c>
      <c r="C1781" s="177" t="s">
        <v>41</v>
      </c>
      <c r="D1781" s="178" t="s">
        <v>3</v>
      </c>
      <c r="E1781" s="178" t="s">
        <v>627</v>
      </c>
      <c r="F1781" s="178" t="s">
        <v>628</v>
      </c>
      <c r="G1781" s="178" t="s">
        <v>540</v>
      </c>
      <c r="H1781" s="178" t="s">
        <v>5815</v>
      </c>
      <c r="I1781" s="214" t="s">
        <v>643</v>
      </c>
      <c r="J1781" s="82" t="s">
        <v>5595</v>
      </c>
      <c r="K1781" s="82" t="s">
        <v>5596</v>
      </c>
      <c r="L1781" s="24" t="s">
        <v>272</v>
      </c>
      <c r="M1781" s="25" t="s">
        <v>272</v>
      </c>
      <c r="N1781" s="174" t="s">
        <v>7</v>
      </c>
      <c r="O1781" s="2" t="s">
        <v>7</v>
      </c>
      <c r="P1781" s="2" t="s">
        <v>7</v>
      </c>
      <c r="Q1781" s="2" t="s">
        <v>7</v>
      </c>
      <c r="R1781" s="2" t="s">
        <v>7</v>
      </c>
      <c r="S1781" s="25" t="s">
        <v>7</v>
      </c>
      <c r="T1781" s="215"/>
      <c r="U1781" s="24" t="s">
        <v>272</v>
      </c>
      <c r="V1781" s="2" t="s">
        <v>273</v>
      </c>
      <c r="W1781" s="2" t="s">
        <v>272</v>
      </c>
      <c r="X1781" s="2" t="s">
        <v>273</v>
      </c>
      <c r="Y1781" s="25" t="s">
        <v>273</v>
      </c>
    </row>
    <row r="1782" spans="1:25">
      <c r="A1782" s="134" t="str">
        <f t="shared" si="27"/>
        <v>TRst_02.2</v>
      </c>
      <c r="C1782" s="177" t="s">
        <v>41</v>
      </c>
      <c r="D1782" s="178" t="s">
        <v>3</v>
      </c>
      <c r="E1782" s="178" t="s">
        <v>627</v>
      </c>
      <c r="F1782" s="178" t="s">
        <v>628</v>
      </c>
      <c r="G1782" s="178" t="s">
        <v>540</v>
      </c>
      <c r="H1782" s="178" t="s">
        <v>5815</v>
      </c>
      <c r="I1782" s="214" t="s">
        <v>643</v>
      </c>
      <c r="J1782" s="82" t="s">
        <v>5597</v>
      </c>
      <c r="K1782" s="82" t="s">
        <v>5598</v>
      </c>
      <c r="L1782" s="24" t="s">
        <v>272</v>
      </c>
      <c r="M1782" s="25" t="s">
        <v>272</v>
      </c>
      <c r="N1782" s="174" t="s">
        <v>7</v>
      </c>
      <c r="O1782" s="2" t="s">
        <v>7</v>
      </c>
      <c r="P1782" s="2" t="s">
        <v>7</v>
      </c>
      <c r="Q1782" s="2" t="s">
        <v>7</v>
      </c>
      <c r="R1782" s="2" t="s">
        <v>7</v>
      </c>
      <c r="S1782" s="25" t="s">
        <v>7</v>
      </c>
      <c r="T1782" s="215"/>
      <c r="U1782" s="24" t="s">
        <v>272</v>
      </c>
      <c r="V1782" s="2" t="s">
        <v>273</v>
      </c>
      <c r="W1782" s="2" t="s">
        <v>272</v>
      </c>
      <c r="X1782" s="2" t="s">
        <v>273</v>
      </c>
      <c r="Y1782" s="25" t="s">
        <v>273</v>
      </c>
    </row>
    <row r="1783" spans="1:25">
      <c r="A1783" s="134" t="str">
        <f t="shared" si="27"/>
        <v>TRst_02.2</v>
      </c>
      <c r="C1783" s="177" t="s">
        <v>41</v>
      </c>
      <c r="D1783" s="178" t="s">
        <v>3</v>
      </c>
      <c r="E1783" s="178" t="s">
        <v>627</v>
      </c>
      <c r="F1783" s="178" t="s">
        <v>628</v>
      </c>
      <c r="G1783" s="178" t="s">
        <v>540</v>
      </c>
      <c r="H1783" s="178" t="s">
        <v>5815</v>
      </c>
      <c r="I1783" s="214" t="s">
        <v>643</v>
      </c>
      <c r="J1783" s="82" t="s">
        <v>5599</v>
      </c>
      <c r="K1783" s="82" t="s">
        <v>5600</v>
      </c>
      <c r="L1783" s="24" t="s">
        <v>272</v>
      </c>
      <c r="M1783" s="25" t="s">
        <v>273</v>
      </c>
      <c r="N1783" s="174" t="s">
        <v>273</v>
      </c>
      <c r="O1783" s="2" t="s">
        <v>272</v>
      </c>
      <c r="P1783" s="2" t="s">
        <v>272</v>
      </c>
      <c r="Q1783" s="2" t="s">
        <v>272</v>
      </c>
      <c r="R1783" s="2" t="s">
        <v>272</v>
      </c>
      <c r="S1783" s="25" t="s">
        <v>272</v>
      </c>
      <c r="T1783" s="215"/>
      <c r="U1783" s="24" t="s">
        <v>272</v>
      </c>
      <c r="V1783" s="2" t="s">
        <v>273</v>
      </c>
      <c r="W1783" s="2" t="s">
        <v>272</v>
      </c>
      <c r="X1783" s="2" t="s">
        <v>273</v>
      </c>
      <c r="Y1783" s="25" t="s">
        <v>273</v>
      </c>
    </row>
    <row r="1784" spans="1:25">
      <c r="A1784" s="134" t="str">
        <f t="shared" si="27"/>
        <v>TRst_02.3</v>
      </c>
      <c r="C1784" s="177" t="s">
        <v>41</v>
      </c>
      <c r="D1784" s="178" t="s">
        <v>3</v>
      </c>
      <c r="E1784" s="178" t="s">
        <v>629</v>
      </c>
      <c r="F1784" s="178" t="s">
        <v>630</v>
      </c>
      <c r="G1784" s="178" t="s">
        <v>540</v>
      </c>
      <c r="H1784" s="172" t="s">
        <v>5815</v>
      </c>
      <c r="I1784" s="216" t="s">
        <v>643</v>
      </c>
      <c r="J1784" s="82" t="s">
        <v>5609</v>
      </c>
      <c r="K1784" s="82" t="s">
        <v>5609</v>
      </c>
      <c r="L1784" s="24" t="s">
        <v>272</v>
      </c>
      <c r="M1784" s="25" t="s">
        <v>272</v>
      </c>
      <c r="N1784" s="174" t="s">
        <v>7</v>
      </c>
      <c r="O1784" s="2" t="s">
        <v>7</v>
      </c>
      <c r="P1784" s="2" t="s">
        <v>7</v>
      </c>
      <c r="Q1784" s="2" t="s">
        <v>7</v>
      </c>
      <c r="R1784" s="2" t="s">
        <v>7</v>
      </c>
      <c r="S1784" s="25" t="s">
        <v>7</v>
      </c>
      <c r="T1784" s="215"/>
      <c r="U1784" s="24" t="s">
        <v>272</v>
      </c>
      <c r="V1784" s="2" t="s">
        <v>273</v>
      </c>
      <c r="W1784" s="2" t="s">
        <v>272</v>
      </c>
      <c r="X1784" s="2" t="s">
        <v>273</v>
      </c>
      <c r="Y1784" s="25" t="s">
        <v>273</v>
      </c>
    </row>
    <row r="1785" spans="1:25">
      <c r="A1785" s="134" t="str">
        <f t="shared" si="27"/>
        <v>TRst_02.5</v>
      </c>
      <c r="C1785" s="177" t="s">
        <v>41</v>
      </c>
      <c r="D1785" s="178" t="s">
        <v>3</v>
      </c>
      <c r="E1785" s="178" t="s">
        <v>633</v>
      </c>
      <c r="F1785" s="178" t="s">
        <v>634</v>
      </c>
      <c r="G1785" s="178" t="s">
        <v>540</v>
      </c>
      <c r="H1785" s="178" t="s">
        <v>5815</v>
      </c>
      <c r="I1785" s="214" t="s">
        <v>643</v>
      </c>
      <c r="J1785" s="82" t="s">
        <v>5608</v>
      </c>
      <c r="K1785" s="82" t="s">
        <v>5609</v>
      </c>
      <c r="L1785" s="24" t="s">
        <v>272</v>
      </c>
      <c r="M1785" s="25" t="s">
        <v>273</v>
      </c>
      <c r="N1785" s="174" t="s">
        <v>272</v>
      </c>
      <c r="O1785" s="2" t="s">
        <v>272</v>
      </c>
      <c r="P1785" s="2" t="s">
        <v>272</v>
      </c>
      <c r="Q1785" s="2" t="s">
        <v>272</v>
      </c>
      <c r="R1785" s="2" t="s">
        <v>273</v>
      </c>
      <c r="S1785" s="25" t="s">
        <v>272</v>
      </c>
      <c r="T1785" s="215"/>
      <c r="U1785" s="24" t="s">
        <v>272</v>
      </c>
      <c r="V1785" s="2" t="s">
        <v>273</v>
      </c>
      <c r="W1785" s="2" t="s">
        <v>272</v>
      </c>
      <c r="X1785" s="2" t="s">
        <v>273</v>
      </c>
      <c r="Y1785" s="25" t="s">
        <v>273</v>
      </c>
    </row>
    <row r="1786" spans="1:25">
      <c r="A1786" s="134" t="str">
        <f t="shared" si="27"/>
        <v>UKbu_02.1</v>
      </c>
      <c r="C1786" s="177" t="s">
        <v>42</v>
      </c>
      <c r="D1786" s="178" t="s">
        <v>1</v>
      </c>
      <c r="E1786" s="178" t="s">
        <v>538</v>
      </c>
      <c r="F1786" s="178" t="s">
        <v>539</v>
      </c>
      <c r="G1786" s="178" t="s">
        <v>540</v>
      </c>
      <c r="H1786" s="178" t="s">
        <v>5815</v>
      </c>
      <c r="I1786" s="214"/>
      <c r="J1786" s="82" t="s">
        <v>194</v>
      </c>
      <c r="K1786" s="82" t="s">
        <v>194</v>
      </c>
      <c r="L1786" s="24" t="s">
        <v>7</v>
      </c>
      <c r="M1786" s="25" t="s">
        <v>7</v>
      </c>
      <c r="N1786" s="174" t="s">
        <v>7</v>
      </c>
      <c r="O1786" s="2" t="s">
        <v>7</v>
      </c>
      <c r="P1786" s="2" t="s">
        <v>7</v>
      </c>
      <c r="Q1786" s="2" t="s">
        <v>7</v>
      </c>
      <c r="R1786" s="2" t="s">
        <v>7</v>
      </c>
      <c r="S1786" s="25" t="s">
        <v>7</v>
      </c>
      <c r="T1786" s="215" t="s">
        <v>7</v>
      </c>
      <c r="U1786" s="24" t="s">
        <v>7</v>
      </c>
      <c r="V1786" s="2" t="s">
        <v>7</v>
      </c>
      <c r="W1786" s="2" t="s">
        <v>7</v>
      </c>
      <c r="X1786" s="2" t="s">
        <v>7</v>
      </c>
      <c r="Y1786" s="25" t="s">
        <v>7</v>
      </c>
    </row>
    <row r="1787" spans="1:25">
      <c r="A1787" s="134" t="str">
        <f t="shared" si="27"/>
        <v>UKbu_03.1</v>
      </c>
      <c r="C1787" s="177" t="s">
        <v>42</v>
      </c>
      <c r="D1787" s="178" t="s">
        <v>1</v>
      </c>
      <c r="E1787" s="178" t="s">
        <v>541</v>
      </c>
      <c r="F1787" s="178" t="s">
        <v>542</v>
      </c>
      <c r="G1787" s="178" t="s">
        <v>540</v>
      </c>
      <c r="H1787" s="178" t="s">
        <v>5815</v>
      </c>
      <c r="I1787" s="214" t="s">
        <v>643</v>
      </c>
      <c r="J1787" s="82" t="s">
        <v>5631</v>
      </c>
      <c r="K1787" s="82" t="s">
        <v>5635</v>
      </c>
      <c r="L1787" s="24" t="s">
        <v>272</v>
      </c>
      <c r="M1787" s="25" t="s">
        <v>272</v>
      </c>
      <c r="N1787" s="174" t="s">
        <v>273</v>
      </c>
      <c r="O1787" s="2" t="s">
        <v>273</v>
      </c>
      <c r="P1787" s="2" t="s">
        <v>273</v>
      </c>
      <c r="Q1787" s="2" t="s">
        <v>273</v>
      </c>
      <c r="R1787" s="2" t="s">
        <v>273</v>
      </c>
      <c r="S1787" s="25" t="s">
        <v>273</v>
      </c>
      <c r="T1787" s="215"/>
      <c r="U1787" s="24" t="s">
        <v>272</v>
      </c>
      <c r="V1787" s="2" t="s">
        <v>272</v>
      </c>
      <c r="W1787" s="2" t="s">
        <v>272</v>
      </c>
      <c r="X1787" s="2" t="s">
        <v>272</v>
      </c>
      <c r="Y1787" s="25" t="s">
        <v>273</v>
      </c>
    </row>
    <row r="1788" spans="1:25">
      <c r="A1788" s="134" t="str">
        <f t="shared" si="27"/>
        <v>UKbu_04.1</v>
      </c>
      <c r="C1788" s="177" t="s">
        <v>42</v>
      </c>
      <c r="D1788" s="178" t="s">
        <v>1</v>
      </c>
      <c r="E1788" s="178" t="s">
        <v>543</v>
      </c>
      <c r="F1788" s="178" t="s">
        <v>544</v>
      </c>
      <c r="G1788" s="178" t="s">
        <v>540</v>
      </c>
      <c r="H1788" s="178" t="s">
        <v>5815</v>
      </c>
      <c r="I1788" s="214" t="s">
        <v>643</v>
      </c>
      <c r="J1788" s="82" t="s">
        <v>5631</v>
      </c>
      <c r="K1788" s="82" t="s">
        <v>5636</v>
      </c>
      <c r="L1788" s="24" t="s">
        <v>272</v>
      </c>
      <c r="M1788" s="25" t="s">
        <v>272</v>
      </c>
      <c r="N1788" s="174" t="s">
        <v>273</v>
      </c>
      <c r="O1788" s="2" t="s">
        <v>273</v>
      </c>
      <c r="P1788" s="2" t="s">
        <v>273</v>
      </c>
      <c r="Q1788" s="2" t="s">
        <v>273</v>
      </c>
      <c r="R1788" s="2" t="s">
        <v>273</v>
      </c>
      <c r="S1788" s="25" t="s">
        <v>273</v>
      </c>
      <c r="T1788" s="215"/>
      <c r="U1788" s="24" t="s">
        <v>272</v>
      </c>
      <c r="V1788" s="2" t="s">
        <v>272</v>
      </c>
      <c r="W1788" s="2" t="s">
        <v>272</v>
      </c>
      <c r="X1788" s="2" t="s">
        <v>272</v>
      </c>
      <c r="Y1788" s="25" t="s">
        <v>273</v>
      </c>
    </row>
    <row r="1789" spans="1:25">
      <c r="A1789" s="134" t="str">
        <f t="shared" si="27"/>
        <v>UKbu_04.2</v>
      </c>
      <c r="C1789" s="177" t="s">
        <v>42</v>
      </c>
      <c r="D1789" s="178" t="s">
        <v>1</v>
      </c>
      <c r="E1789" s="178" t="s">
        <v>545</v>
      </c>
      <c r="F1789" s="178" t="s">
        <v>546</v>
      </c>
      <c r="G1789" s="178" t="s">
        <v>540</v>
      </c>
      <c r="H1789" s="178" t="s">
        <v>5815</v>
      </c>
      <c r="I1789" s="214" t="s">
        <v>643</v>
      </c>
      <c r="J1789" s="82" t="s">
        <v>5631</v>
      </c>
      <c r="K1789" s="82" t="s">
        <v>5637</v>
      </c>
      <c r="L1789" s="24" t="s">
        <v>272</v>
      </c>
      <c r="M1789" s="25" t="s">
        <v>272</v>
      </c>
      <c r="N1789" s="174" t="s">
        <v>7</v>
      </c>
      <c r="O1789" s="2" t="s">
        <v>7</v>
      </c>
      <c r="P1789" s="2" t="s">
        <v>7</v>
      </c>
      <c r="Q1789" s="2" t="s">
        <v>7</v>
      </c>
      <c r="R1789" s="2" t="s">
        <v>7</v>
      </c>
      <c r="S1789" s="25" t="s">
        <v>7</v>
      </c>
      <c r="T1789" s="215"/>
      <c r="U1789" s="24" t="s">
        <v>272</v>
      </c>
      <c r="V1789" s="2" t="s">
        <v>272</v>
      </c>
      <c r="W1789" s="2" t="s">
        <v>272</v>
      </c>
      <c r="X1789" s="2" t="s">
        <v>272</v>
      </c>
      <c r="Y1789" s="25" t="s">
        <v>272</v>
      </c>
    </row>
    <row r="1790" spans="1:25">
      <c r="A1790" s="134" t="str">
        <f t="shared" si="27"/>
        <v>UKbu_05.1</v>
      </c>
      <c r="C1790" s="177" t="s">
        <v>42</v>
      </c>
      <c r="D1790" s="178" t="s">
        <v>1</v>
      </c>
      <c r="E1790" s="178" t="s">
        <v>547</v>
      </c>
      <c r="F1790" s="178" t="s">
        <v>548</v>
      </c>
      <c r="G1790" s="178" t="s">
        <v>540</v>
      </c>
      <c r="H1790" s="178" t="s">
        <v>5815</v>
      </c>
      <c r="I1790" s="214" t="s">
        <v>643</v>
      </c>
      <c r="J1790" s="82" t="s">
        <v>5638</v>
      </c>
      <c r="K1790" s="82" t="s">
        <v>5639</v>
      </c>
      <c r="L1790" s="24" t="s">
        <v>272</v>
      </c>
      <c r="M1790" s="25" t="s">
        <v>273</v>
      </c>
      <c r="N1790" s="174" t="s">
        <v>273</v>
      </c>
      <c r="O1790" s="2" t="s">
        <v>273</v>
      </c>
      <c r="P1790" s="2" t="s">
        <v>272</v>
      </c>
      <c r="Q1790" s="2" t="s">
        <v>273</v>
      </c>
      <c r="R1790" s="2" t="s">
        <v>273</v>
      </c>
      <c r="S1790" s="25" t="s">
        <v>273</v>
      </c>
      <c r="T1790" s="215" t="s">
        <v>6393</v>
      </c>
      <c r="U1790" s="24" t="s">
        <v>272</v>
      </c>
      <c r="V1790" s="2" t="s">
        <v>273</v>
      </c>
      <c r="W1790" s="2" t="s">
        <v>272</v>
      </c>
      <c r="X1790" s="2" t="s">
        <v>273</v>
      </c>
      <c r="Y1790" s="25" t="s">
        <v>273</v>
      </c>
    </row>
    <row r="1791" spans="1:25">
      <c r="A1791" s="134" t="str">
        <f t="shared" si="27"/>
        <v>UKbu_06.1</v>
      </c>
      <c r="C1791" s="177" t="s">
        <v>42</v>
      </c>
      <c r="D1791" s="178" t="s">
        <v>1</v>
      </c>
      <c r="E1791" s="178" t="s">
        <v>553</v>
      </c>
      <c r="F1791" s="178" t="s">
        <v>554</v>
      </c>
      <c r="G1791" s="178" t="s">
        <v>540</v>
      </c>
      <c r="H1791" s="178" t="s">
        <v>5815</v>
      </c>
      <c r="I1791" s="214" t="s">
        <v>643</v>
      </c>
      <c r="J1791" s="82" t="s">
        <v>5638</v>
      </c>
      <c r="K1791" s="82" t="s">
        <v>5641</v>
      </c>
      <c r="L1791" s="24" t="s">
        <v>272</v>
      </c>
      <c r="M1791" s="25" t="s">
        <v>272</v>
      </c>
      <c r="N1791" s="174" t="s">
        <v>7</v>
      </c>
      <c r="O1791" s="2" t="s">
        <v>7</v>
      </c>
      <c r="P1791" s="2" t="s">
        <v>7</v>
      </c>
      <c r="Q1791" s="2" t="s">
        <v>7</v>
      </c>
      <c r="R1791" s="2" t="s">
        <v>7</v>
      </c>
      <c r="S1791" s="25" t="s">
        <v>7</v>
      </c>
      <c r="T1791" s="215"/>
      <c r="U1791" s="24" t="s">
        <v>272</v>
      </c>
      <c r="V1791" s="2" t="s">
        <v>272</v>
      </c>
      <c r="W1791" s="2" t="s">
        <v>272</v>
      </c>
      <c r="X1791" s="2" t="s">
        <v>272</v>
      </c>
      <c r="Y1791" s="25" t="s">
        <v>272</v>
      </c>
    </row>
    <row r="1792" spans="1:25">
      <c r="A1792" s="134" t="str">
        <f t="shared" si="27"/>
        <v>UKbu_06.2</v>
      </c>
      <c r="C1792" s="177" t="s">
        <v>42</v>
      </c>
      <c r="D1792" s="178" t="s">
        <v>1</v>
      </c>
      <c r="E1792" s="178" t="s">
        <v>555</v>
      </c>
      <c r="F1792" s="178" t="s">
        <v>556</v>
      </c>
      <c r="G1792" s="178" t="s">
        <v>540</v>
      </c>
      <c r="H1792" s="172" t="s">
        <v>5815</v>
      </c>
      <c r="I1792" s="216"/>
      <c r="J1792" s="82" t="s">
        <v>194</v>
      </c>
      <c r="K1792" s="82" t="s">
        <v>194</v>
      </c>
      <c r="L1792" s="24" t="s">
        <v>7</v>
      </c>
      <c r="M1792" s="25" t="s">
        <v>7</v>
      </c>
      <c r="N1792" s="174" t="s">
        <v>7</v>
      </c>
      <c r="O1792" s="2" t="s">
        <v>7</v>
      </c>
      <c r="P1792" s="2" t="s">
        <v>7</v>
      </c>
      <c r="Q1792" s="2" t="s">
        <v>7</v>
      </c>
      <c r="R1792" s="2" t="s">
        <v>7</v>
      </c>
      <c r="S1792" s="25" t="s">
        <v>7</v>
      </c>
      <c r="T1792" s="215" t="s">
        <v>7</v>
      </c>
      <c r="U1792" s="24" t="s">
        <v>7</v>
      </c>
      <c r="V1792" s="2" t="s">
        <v>7</v>
      </c>
      <c r="W1792" s="2" t="s">
        <v>7</v>
      </c>
      <c r="X1792" s="2" t="s">
        <v>7</v>
      </c>
      <c r="Y1792" s="25" t="s">
        <v>7</v>
      </c>
    </row>
    <row r="1793" spans="1:25">
      <c r="A1793" s="134" t="str">
        <f t="shared" si="27"/>
        <v>UKbu_07.1</v>
      </c>
      <c r="C1793" s="177" t="s">
        <v>42</v>
      </c>
      <c r="D1793" s="178" t="s">
        <v>1</v>
      </c>
      <c r="E1793" s="178" t="s">
        <v>561</v>
      </c>
      <c r="F1793" s="178" t="s">
        <v>562</v>
      </c>
      <c r="G1793" s="178" t="s">
        <v>533</v>
      </c>
      <c r="H1793" s="178" t="s">
        <v>5815</v>
      </c>
      <c r="I1793" s="214" t="s">
        <v>643</v>
      </c>
      <c r="J1793" s="82" t="s">
        <v>5642</v>
      </c>
      <c r="K1793" s="82" t="s">
        <v>5643</v>
      </c>
      <c r="L1793" s="24" t="s">
        <v>272</v>
      </c>
      <c r="M1793" s="25" t="s">
        <v>272</v>
      </c>
      <c r="N1793" s="174" t="s">
        <v>7</v>
      </c>
      <c r="O1793" s="2" t="s">
        <v>7</v>
      </c>
      <c r="P1793" s="2" t="s">
        <v>7</v>
      </c>
      <c r="Q1793" s="2" t="s">
        <v>7</v>
      </c>
      <c r="R1793" s="2" t="s">
        <v>7</v>
      </c>
      <c r="S1793" s="25" t="s">
        <v>7</v>
      </c>
      <c r="T1793" s="215"/>
      <c r="U1793" s="24" t="s">
        <v>7</v>
      </c>
      <c r="V1793" s="2" t="s">
        <v>7</v>
      </c>
      <c r="W1793" s="2" t="s">
        <v>7</v>
      </c>
      <c r="X1793" s="2" t="s">
        <v>7</v>
      </c>
      <c r="Y1793" s="25" t="s">
        <v>7</v>
      </c>
    </row>
    <row r="1794" spans="1:25">
      <c r="A1794" s="134" t="str">
        <f t="shared" si="27"/>
        <v>UKbu_07.2</v>
      </c>
      <c r="C1794" s="177" t="s">
        <v>42</v>
      </c>
      <c r="D1794" s="178" t="s">
        <v>1</v>
      </c>
      <c r="E1794" s="178" t="s">
        <v>563</v>
      </c>
      <c r="F1794" s="178" t="s">
        <v>564</v>
      </c>
      <c r="G1794" s="178" t="s">
        <v>540</v>
      </c>
      <c r="H1794" s="178" t="s">
        <v>5815</v>
      </c>
      <c r="I1794" s="214" t="s">
        <v>54</v>
      </c>
      <c r="J1794" s="82" t="s">
        <v>6394</v>
      </c>
      <c r="K1794" s="82" t="s">
        <v>6395</v>
      </c>
      <c r="L1794" s="24" t="s">
        <v>272</v>
      </c>
      <c r="M1794" s="25" t="s">
        <v>273</v>
      </c>
      <c r="N1794" s="174" t="s">
        <v>273</v>
      </c>
      <c r="O1794" s="2" t="s">
        <v>273</v>
      </c>
      <c r="P1794" s="2" t="s">
        <v>273</v>
      </c>
      <c r="Q1794" s="2" t="s">
        <v>273</v>
      </c>
      <c r="R1794" s="2" t="s">
        <v>273</v>
      </c>
      <c r="S1794" s="25" t="s">
        <v>273</v>
      </c>
      <c r="T1794" s="215" t="s">
        <v>6396</v>
      </c>
      <c r="U1794" s="24" t="s">
        <v>273</v>
      </c>
      <c r="V1794" s="2" t="s">
        <v>273</v>
      </c>
      <c r="W1794" s="2" t="s">
        <v>272</v>
      </c>
      <c r="X1794" s="2" t="s">
        <v>273</v>
      </c>
      <c r="Y1794" s="25" t="s">
        <v>273</v>
      </c>
    </row>
    <row r="1795" spans="1:25">
      <c r="A1795" s="134" t="str">
        <f t="shared" si="27"/>
        <v>UKbu_07.2</v>
      </c>
      <c r="C1795" s="177" t="s">
        <v>42</v>
      </c>
      <c r="D1795" s="178" t="s">
        <v>1</v>
      </c>
      <c r="E1795" s="178" t="s">
        <v>563</v>
      </c>
      <c r="F1795" s="178" t="s">
        <v>564</v>
      </c>
      <c r="G1795" s="178" t="s">
        <v>540</v>
      </c>
      <c r="H1795" s="178" t="s">
        <v>5815</v>
      </c>
      <c r="I1795" s="214" t="s">
        <v>54</v>
      </c>
      <c r="J1795" s="82" t="s">
        <v>5642</v>
      </c>
      <c r="K1795" s="82" t="s">
        <v>5644</v>
      </c>
      <c r="L1795" s="24" t="s">
        <v>272</v>
      </c>
      <c r="M1795" s="25" t="s">
        <v>273</v>
      </c>
      <c r="N1795" s="174" t="s">
        <v>273</v>
      </c>
      <c r="O1795" s="2" t="s">
        <v>273</v>
      </c>
      <c r="P1795" s="2" t="s">
        <v>273</v>
      </c>
      <c r="Q1795" s="2" t="s">
        <v>273</v>
      </c>
      <c r="R1795" s="2" t="s">
        <v>273</v>
      </c>
      <c r="S1795" s="25" t="s">
        <v>273</v>
      </c>
      <c r="T1795" s="215" t="s">
        <v>6397</v>
      </c>
      <c r="U1795" s="24" t="s">
        <v>272</v>
      </c>
      <c r="V1795" s="2" t="s">
        <v>273</v>
      </c>
      <c r="W1795" s="2" t="s">
        <v>273</v>
      </c>
      <c r="X1795" s="2" t="s">
        <v>273</v>
      </c>
      <c r="Y1795" s="25" t="s">
        <v>273</v>
      </c>
    </row>
    <row r="1796" spans="1:25">
      <c r="A1796" s="134" t="str">
        <f t="shared" si="27"/>
        <v>UKbu_07.2</v>
      </c>
      <c r="C1796" s="177" t="s">
        <v>42</v>
      </c>
      <c r="D1796" s="178" t="s">
        <v>1</v>
      </c>
      <c r="E1796" s="178" t="s">
        <v>563</v>
      </c>
      <c r="F1796" s="178" t="s">
        <v>564</v>
      </c>
      <c r="G1796" s="178" t="s">
        <v>540</v>
      </c>
      <c r="H1796" s="178" t="s">
        <v>5815</v>
      </c>
      <c r="I1796" s="214" t="s">
        <v>54</v>
      </c>
      <c r="J1796" s="82" t="s">
        <v>5645</v>
      </c>
      <c r="K1796" s="82" t="s">
        <v>5646</v>
      </c>
      <c r="L1796" s="24" t="s">
        <v>272</v>
      </c>
      <c r="M1796" s="25" t="s">
        <v>272</v>
      </c>
      <c r="N1796" s="174" t="s">
        <v>7</v>
      </c>
      <c r="O1796" s="2" t="s">
        <v>7</v>
      </c>
      <c r="P1796" s="2" t="s">
        <v>7</v>
      </c>
      <c r="Q1796" s="2" t="s">
        <v>7</v>
      </c>
      <c r="R1796" s="2" t="s">
        <v>7</v>
      </c>
      <c r="S1796" s="25" t="s">
        <v>7</v>
      </c>
      <c r="T1796" s="215"/>
      <c r="U1796" s="24" t="s">
        <v>272</v>
      </c>
      <c r="V1796" s="2" t="s">
        <v>272</v>
      </c>
      <c r="W1796" s="2" t="s">
        <v>272</v>
      </c>
      <c r="X1796" s="2" t="s">
        <v>272</v>
      </c>
      <c r="Y1796" s="25" t="s">
        <v>273</v>
      </c>
    </row>
    <row r="1797" spans="1:25">
      <c r="A1797" s="134" t="str">
        <f t="shared" si="27"/>
        <v>UKbu_07.2</v>
      </c>
      <c r="C1797" s="177" t="s">
        <v>42</v>
      </c>
      <c r="D1797" s="178" t="s">
        <v>1</v>
      </c>
      <c r="E1797" s="178" t="s">
        <v>563</v>
      </c>
      <c r="F1797" s="178" t="s">
        <v>564</v>
      </c>
      <c r="G1797" s="178" t="s">
        <v>540</v>
      </c>
      <c r="H1797" s="178" t="s">
        <v>5815</v>
      </c>
      <c r="I1797" s="214" t="s">
        <v>54</v>
      </c>
      <c r="J1797" s="82" t="s">
        <v>5647</v>
      </c>
      <c r="K1797" s="82" t="s">
        <v>5648</v>
      </c>
      <c r="L1797" s="24" t="s">
        <v>272</v>
      </c>
      <c r="M1797" s="25" t="s">
        <v>273</v>
      </c>
      <c r="N1797" s="174" t="s">
        <v>272</v>
      </c>
      <c r="O1797" s="2" t="s">
        <v>272</v>
      </c>
      <c r="P1797" s="2" t="s">
        <v>272</v>
      </c>
      <c r="Q1797" s="2" t="s">
        <v>273</v>
      </c>
      <c r="R1797" s="2" t="s">
        <v>273</v>
      </c>
      <c r="S1797" s="25" t="s">
        <v>273</v>
      </c>
      <c r="T1797" s="215"/>
      <c r="U1797" s="24" t="s">
        <v>272</v>
      </c>
      <c r="V1797" s="2" t="s">
        <v>273</v>
      </c>
      <c r="W1797" s="2" t="s">
        <v>272</v>
      </c>
      <c r="X1797" s="2" t="s">
        <v>273</v>
      </c>
      <c r="Y1797" s="25" t="s">
        <v>273</v>
      </c>
    </row>
    <row r="1798" spans="1:25">
      <c r="A1798" s="134" t="str">
        <f t="shared" si="27"/>
        <v>UKbu_07.2</v>
      </c>
      <c r="C1798" s="177" t="s">
        <v>42</v>
      </c>
      <c r="D1798" s="178" t="s">
        <v>1</v>
      </c>
      <c r="E1798" s="178" t="s">
        <v>563</v>
      </c>
      <c r="F1798" s="178" t="s">
        <v>564</v>
      </c>
      <c r="G1798" s="178" t="s">
        <v>540</v>
      </c>
      <c r="H1798" s="178" t="s">
        <v>5815</v>
      </c>
      <c r="I1798" s="214" t="s">
        <v>54</v>
      </c>
      <c r="J1798" s="82" t="s">
        <v>5642</v>
      </c>
      <c r="K1798" s="82" t="s">
        <v>5649</v>
      </c>
      <c r="L1798" s="24" t="s">
        <v>272</v>
      </c>
      <c r="M1798" s="25" t="s">
        <v>273</v>
      </c>
      <c r="N1798" s="174" t="s">
        <v>273</v>
      </c>
      <c r="O1798" s="2" t="s">
        <v>272</v>
      </c>
      <c r="P1798" s="2" t="s">
        <v>272</v>
      </c>
      <c r="Q1798" s="2" t="s">
        <v>273</v>
      </c>
      <c r="R1798" s="2" t="s">
        <v>273</v>
      </c>
      <c r="S1798" s="25" t="s">
        <v>273</v>
      </c>
      <c r="T1798" s="215"/>
      <c r="U1798" s="24" t="s">
        <v>272</v>
      </c>
      <c r="V1798" s="2" t="s">
        <v>273</v>
      </c>
      <c r="W1798" s="2" t="s">
        <v>272</v>
      </c>
      <c r="X1798" s="2" t="s">
        <v>273</v>
      </c>
      <c r="Y1798" s="25" t="s">
        <v>273</v>
      </c>
    </row>
    <row r="1799" spans="1:25">
      <c r="A1799" s="134" t="str">
        <f t="shared" si="27"/>
        <v>UKca_01.1</v>
      </c>
      <c r="C1799" s="177" t="s">
        <v>42</v>
      </c>
      <c r="D1799" s="178" t="s">
        <v>495</v>
      </c>
      <c r="E1799" s="178" t="s">
        <v>565</v>
      </c>
      <c r="F1799" s="178" t="s">
        <v>566</v>
      </c>
      <c r="G1799" s="178" t="s">
        <v>540</v>
      </c>
      <c r="H1799" s="178" t="s">
        <v>5815</v>
      </c>
      <c r="I1799" s="214" t="s">
        <v>643</v>
      </c>
      <c r="J1799" s="82" t="s">
        <v>5650</v>
      </c>
      <c r="K1799" s="82" t="s">
        <v>5651</v>
      </c>
      <c r="L1799" s="24" t="s">
        <v>272</v>
      </c>
      <c r="M1799" s="25" t="s">
        <v>273</v>
      </c>
      <c r="N1799" s="174" t="s">
        <v>272</v>
      </c>
      <c r="O1799" s="2" t="s">
        <v>272</v>
      </c>
      <c r="P1799" s="2" t="s">
        <v>272</v>
      </c>
      <c r="Q1799" s="2" t="s">
        <v>273</v>
      </c>
      <c r="R1799" s="2" t="s">
        <v>273</v>
      </c>
      <c r="S1799" s="25" t="s">
        <v>273</v>
      </c>
      <c r="T1799" s="215"/>
      <c r="U1799" s="24" t="s">
        <v>272</v>
      </c>
      <c r="V1799" s="2" t="s">
        <v>273</v>
      </c>
      <c r="W1799" s="2" t="s">
        <v>272</v>
      </c>
      <c r="X1799" s="2" t="s">
        <v>273</v>
      </c>
      <c r="Y1799" s="25" t="s">
        <v>273</v>
      </c>
    </row>
    <row r="1800" spans="1:25">
      <c r="A1800" s="134" t="str">
        <f t="shared" ref="A1800:A1823" si="28">C1800&amp;LOWER(LEFT(D1800,2))&amp;"_"&amp;IF(LEN(TRIM(LEFT(E1800,FIND(" ",E1800))))=3,"0"&amp;TRIM(LEFT(E1800,FIND(" ",E1800))),TRIM(LEFT(E1800,FIND(" ",E1800))))</f>
        <v>UKca_01.2</v>
      </c>
      <c r="C1800" s="177" t="s">
        <v>42</v>
      </c>
      <c r="D1800" s="178" t="s">
        <v>495</v>
      </c>
      <c r="E1800" s="178" t="s">
        <v>567</v>
      </c>
      <c r="F1800" s="178" t="s">
        <v>568</v>
      </c>
      <c r="G1800" s="178" t="s">
        <v>533</v>
      </c>
      <c r="H1800" s="172" t="s">
        <v>5815</v>
      </c>
      <c r="I1800" s="216" t="s">
        <v>643</v>
      </c>
      <c r="J1800" s="82" t="s">
        <v>5650</v>
      </c>
      <c r="K1800" s="82" t="s">
        <v>5652</v>
      </c>
      <c r="L1800" s="24" t="s">
        <v>272</v>
      </c>
      <c r="M1800" s="25" t="s">
        <v>272</v>
      </c>
      <c r="N1800" s="174" t="s">
        <v>7</v>
      </c>
      <c r="O1800" s="2" t="s">
        <v>7</v>
      </c>
      <c r="P1800" s="2" t="s">
        <v>7</v>
      </c>
      <c r="Q1800" s="2" t="s">
        <v>7</v>
      </c>
      <c r="R1800" s="2" t="s">
        <v>7</v>
      </c>
      <c r="S1800" s="25" t="s">
        <v>7</v>
      </c>
      <c r="T1800" s="215"/>
      <c r="U1800" s="24" t="s">
        <v>7</v>
      </c>
      <c r="V1800" s="2" t="s">
        <v>7</v>
      </c>
      <c r="W1800" s="2" t="s">
        <v>7</v>
      </c>
      <c r="X1800" s="2" t="s">
        <v>7</v>
      </c>
      <c r="Y1800" s="25" t="s">
        <v>7</v>
      </c>
    </row>
    <row r="1801" spans="1:25">
      <c r="A1801" s="134" t="str">
        <f t="shared" si="28"/>
        <v>UKca_01.3</v>
      </c>
      <c r="C1801" s="177" t="s">
        <v>42</v>
      </c>
      <c r="D1801" s="178" t="s">
        <v>495</v>
      </c>
      <c r="E1801" s="178" t="s">
        <v>569</v>
      </c>
      <c r="F1801" s="178" t="s">
        <v>570</v>
      </c>
      <c r="G1801" s="178" t="s">
        <v>540</v>
      </c>
      <c r="H1801" s="178" t="s">
        <v>5815</v>
      </c>
      <c r="I1801" s="214" t="s">
        <v>643</v>
      </c>
      <c r="J1801" s="82" t="s">
        <v>5650</v>
      </c>
      <c r="K1801" s="82" t="s">
        <v>5651</v>
      </c>
      <c r="L1801" s="24" t="s">
        <v>272</v>
      </c>
      <c r="M1801" s="25" t="s">
        <v>273</v>
      </c>
      <c r="N1801" s="174" t="s">
        <v>272</v>
      </c>
      <c r="O1801" s="2" t="s">
        <v>272</v>
      </c>
      <c r="P1801" s="2" t="s">
        <v>272</v>
      </c>
      <c r="Q1801" s="2" t="s">
        <v>273</v>
      </c>
      <c r="R1801" s="2" t="s">
        <v>273</v>
      </c>
      <c r="S1801" s="25" t="s">
        <v>273</v>
      </c>
      <c r="T1801" s="215"/>
      <c r="U1801" s="24" t="s">
        <v>272</v>
      </c>
      <c r="V1801" s="2" t="s">
        <v>273</v>
      </c>
      <c r="W1801" s="2" t="s">
        <v>272</v>
      </c>
      <c r="X1801" s="2" t="s">
        <v>273</v>
      </c>
      <c r="Y1801" s="25" t="s">
        <v>273</v>
      </c>
    </row>
    <row r="1802" spans="1:25">
      <c r="A1802" s="134" t="str">
        <f t="shared" si="28"/>
        <v>UKca_01.4</v>
      </c>
      <c r="C1802" s="177" t="s">
        <v>42</v>
      </c>
      <c r="D1802" s="178" t="s">
        <v>495</v>
      </c>
      <c r="E1802" s="178" t="s">
        <v>571</v>
      </c>
      <c r="F1802" s="178" t="s">
        <v>572</v>
      </c>
      <c r="G1802" s="178" t="s">
        <v>540</v>
      </c>
      <c r="H1802" s="178" t="s">
        <v>5815</v>
      </c>
      <c r="I1802" s="214" t="s">
        <v>54</v>
      </c>
      <c r="J1802" s="82" t="s">
        <v>5653</v>
      </c>
      <c r="K1802" s="82" t="s">
        <v>5654</v>
      </c>
      <c r="L1802" s="24" t="s">
        <v>272</v>
      </c>
      <c r="M1802" s="25" t="s">
        <v>273</v>
      </c>
      <c r="N1802" s="174" t="s">
        <v>272</v>
      </c>
      <c r="O1802" s="2" t="s">
        <v>272</v>
      </c>
      <c r="P1802" s="2" t="s">
        <v>272</v>
      </c>
      <c r="Q1802" s="2" t="s">
        <v>273</v>
      </c>
      <c r="R1802" s="2" t="s">
        <v>273</v>
      </c>
      <c r="S1802" s="25" t="s">
        <v>273</v>
      </c>
      <c r="T1802" s="215"/>
      <c r="U1802" s="24" t="s">
        <v>272</v>
      </c>
      <c r="V1802" s="2" t="s">
        <v>273</v>
      </c>
      <c r="W1802" s="2" t="s">
        <v>272</v>
      </c>
      <c r="X1802" s="2" t="s">
        <v>273</v>
      </c>
      <c r="Y1802" s="25" t="s">
        <v>273</v>
      </c>
    </row>
    <row r="1803" spans="1:25">
      <c r="A1803" s="134" t="str">
        <f t="shared" si="28"/>
        <v>UKca_01.4</v>
      </c>
      <c r="C1803" s="177" t="s">
        <v>42</v>
      </c>
      <c r="D1803" s="178" t="s">
        <v>495</v>
      </c>
      <c r="E1803" s="178" t="s">
        <v>571</v>
      </c>
      <c r="F1803" s="178" t="s">
        <v>572</v>
      </c>
      <c r="G1803" s="178" t="s">
        <v>540</v>
      </c>
      <c r="H1803" s="178" t="s">
        <v>5815</v>
      </c>
      <c r="I1803" s="214" t="s">
        <v>54</v>
      </c>
      <c r="J1803" s="82" t="s">
        <v>5638</v>
      </c>
      <c r="K1803" s="82" t="s">
        <v>5655</v>
      </c>
      <c r="L1803" s="24" t="s">
        <v>272</v>
      </c>
      <c r="M1803" s="25" t="s">
        <v>273</v>
      </c>
      <c r="N1803" s="174" t="s">
        <v>273</v>
      </c>
      <c r="O1803" s="2" t="s">
        <v>272</v>
      </c>
      <c r="P1803" s="2" t="s">
        <v>272</v>
      </c>
      <c r="Q1803" s="2" t="s">
        <v>273</v>
      </c>
      <c r="R1803" s="2" t="s">
        <v>273</v>
      </c>
      <c r="S1803" s="25" t="s">
        <v>273</v>
      </c>
      <c r="T1803" s="215"/>
      <c r="U1803" s="24" t="s">
        <v>272</v>
      </c>
      <c r="V1803" s="2" t="s">
        <v>273</v>
      </c>
      <c r="W1803" s="2" t="s">
        <v>273</v>
      </c>
      <c r="X1803" s="2" t="s">
        <v>273</v>
      </c>
      <c r="Y1803" s="25" t="s">
        <v>273</v>
      </c>
    </row>
    <row r="1804" spans="1:25">
      <c r="A1804" s="134" t="str">
        <f t="shared" si="28"/>
        <v>UKca_02.6</v>
      </c>
      <c r="C1804" s="177" t="s">
        <v>42</v>
      </c>
      <c r="D1804" s="178" t="s">
        <v>495</v>
      </c>
      <c r="E1804" s="178" t="s">
        <v>583</v>
      </c>
      <c r="F1804" s="178" t="s">
        <v>584</v>
      </c>
      <c r="G1804" s="178" t="s">
        <v>540</v>
      </c>
      <c r="H1804" s="178" t="s">
        <v>5815</v>
      </c>
      <c r="I1804" s="214" t="s">
        <v>643</v>
      </c>
      <c r="J1804" s="82" t="s">
        <v>6398</v>
      </c>
      <c r="K1804" s="82" t="s">
        <v>5651</v>
      </c>
      <c r="L1804" s="24" t="s">
        <v>272</v>
      </c>
      <c r="M1804" s="25" t="s">
        <v>273</v>
      </c>
      <c r="N1804" s="174" t="s">
        <v>272</v>
      </c>
      <c r="O1804" s="2" t="s">
        <v>272</v>
      </c>
      <c r="P1804" s="2" t="s">
        <v>272</v>
      </c>
      <c r="Q1804" s="2" t="s">
        <v>273</v>
      </c>
      <c r="R1804" s="2" t="s">
        <v>273</v>
      </c>
      <c r="S1804" s="25" t="s">
        <v>273</v>
      </c>
      <c r="T1804" s="215"/>
      <c r="U1804" s="24" t="s">
        <v>272</v>
      </c>
      <c r="V1804" s="2" t="s">
        <v>273</v>
      </c>
      <c r="W1804" s="2" t="s">
        <v>272</v>
      </c>
      <c r="X1804" s="2" t="s">
        <v>273</v>
      </c>
      <c r="Y1804" s="25" t="s">
        <v>273</v>
      </c>
    </row>
    <row r="1805" spans="1:25">
      <c r="A1805" s="134" t="str">
        <f t="shared" si="28"/>
        <v>UKca_02.6</v>
      </c>
      <c r="C1805" s="177" t="s">
        <v>42</v>
      </c>
      <c r="D1805" s="178" t="s">
        <v>495</v>
      </c>
      <c r="E1805" s="178" t="s">
        <v>583</v>
      </c>
      <c r="F1805" s="178" t="s">
        <v>584</v>
      </c>
      <c r="G1805" s="178" t="s">
        <v>540</v>
      </c>
      <c r="H1805" s="178" t="s">
        <v>5815</v>
      </c>
      <c r="I1805" s="214" t="s">
        <v>643</v>
      </c>
      <c r="J1805" s="82" t="s">
        <v>5666</v>
      </c>
      <c r="K1805" s="82" t="s">
        <v>5667</v>
      </c>
      <c r="L1805" s="24" t="s">
        <v>272</v>
      </c>
      <c r="M1805" s="25" t="s">
        <v>273</v>
      </c>
      <c r="N1805" s="174" t="s">
        <v>272</v>
      </c>
      <c r="O1805" s="2" t="s">
        <v>272</v>
      </c>
      <c r="P1805" s="2" t="s">
        <v>272</v>
      </c>
      <c r="Q1805" s="2" t="s">
        <v>273</v>
      </c>
      <c r="R1805" s="2" t="s">
        <v>273</v>
      </c>
      <c r="S1805" s="25" t="s">
        <v>273</v>
      </c>
      <c r="T1805" s="215" t="s">
        <v>6399</v>
      </c>
      <c r="U1805" s="24" t="s">
        <v>272</v>
      </c>
      <c r="V1805" s="2" t="s">
        <v>273</v>
      </c>
      <c r="W1805" s="2" t="s">
        <v>272</v>
      </c>
      <c r="X1805" s="2" t="s">
        <v>273</v>
      </c>
      <c r="Y1805" s="25" t="s">
        <v>273</v>
      </c>
    </row>
    <row r="1806" spans="1:25">
      <c r="A1806" s="134" t="str">
        <f t="shared" si="28"/>
        <v>UKca_03.1</v>
      </c>
      <c r="C1806" s="177" t="s">
        <v>42</v>
      </c>
      <c r="D1806" s="178" t="s">
        <v>495</v>
      </c>
      <c r="E1806" s="178" t="s">
        <v>585</v>
      </c>
      <c r="F1806" s="178" t="s">
        <v>586</v>
      </c>
      <c r="G1806" s="178" t="s">
        <v>533</v>
      </c>
      <c r="H1806" s="178" t="s">
        <v>5815</v>
      </c>
      <c r="I1806" s="214" t="s">
        <v>643</v>
      </c>
      <c r="J1806" s="82" t="s">
        <v>5650</v>
      </c>
      <c r="K1806" s="82" t="s">
        <v>5668</v>
      </c>
      <c r="L1806" s="24" t="s">
        <v>272</v>
      </c>
      <c r="M1806" s="25" t="s">
        <v>272</v>
      </c>
      <c r="N1806" s="174" t="s">
        <v>7</v>
      </c>
      <c r="O1806" s="2" t="s">
        <v>7</v>
      </c>
      <c r="P1806" s="2" t="s">
        <v>7</v>
      </c>
      <c r="Q1806" s="2" t="s">
        <v>7</v>
      </c>
      <c r="R1806" s="2" t="s">
        <v>7</v>
      </c>
      <c r="S1806" s="25" t="s">
        <v>7</v>
      </c>
      <c r="T1806" s="215"/>
      <c r="U1806" s="24" t="s">
        <v>7</v>
      </c>
      <c r="V1806" s="2" t="s">
        <v>7</v>
      </c>
      <c r="W1806" s="2" t="s">
        <v>7</v>
      </c>
      <c r="X1806" s="2" t="s">
        <v>7</v>
      </c>
      <c r="Y1806" s="25" t="s">
        <v>7</v>
      </c>
    </row>
    <row r="1807" spans="1:25">
      <c r="A1807" s="134" t="str">
        <f t="shared" si="28"/>
        <v>UKca_03.2</v>
      </c>
      <c r="C1807" s="177" t="s">
        <v>42</v>
      </c>
      <c r="D1807" s="178" t="s">
        <v>495</v>
      </c>
      <c r="E1807" s="178" t="s">
        <v>587</v>
      </c>
      <c r="F1807" s="178" t="s">
        <v>588</v>
      </c>
      <c r="G1807" s="178" t="s">
        <v>540</v>
      </c>
      <c r="H1807" s="178" t="s">
        <v>5815</v>
      </c>
      <c r="I1807" s="214" t="s">
        <v>643</v>
      </c>
      <c r="J1807" s="82" t="s">
        <v>5650</v>
      </c>
      <c r="K1807" s="82" t="s">
        <v>5669</v>
      </c>
      <c r="L1807" s="24" t="s">
        <v>272</v>
      </c>
      <c r="M1807" s="25" t="s">
        <v>273</v>
      </c>
      <c r="N1807" s="174" t="s">
        <v>272</v>
      </c>
      <c r="O1807" s="2" t="s">
        <v>272</v>
      </c>
      <c r="P1807" s="2" t="s">
        <v>272</v>
      </c>
      <c r="Q1807" s="2" t="s">
        <v>273</v>
      </c>
      <c r="R1807" s="2" t="s">
        <v>273</v>
      </c>
      <c r="S1807" s="25" t="s">
        <v>273</v>
      </c>
      <c r="T1807" s="215"/>
      <c r="U1807" s="24" t="s">
        <v>272</v>
      </c>
      <c r="V1807" s="2" t="s">
        <v>273</v>
      </c>
      <c r="W1807" s="2" t="s">
        <v>272</v>
      </c>
      <c r="X1807" s="2" t="s">
        <v>273</v>
      </c>
      <c r="Y1807" s="25" t="s">
        <v>273</v>
      </c>
    </row>
    <row r="1808" spans="1:25">
      <c r="A1808" s="134" t="str">
        <f t="shared" si="28"/>
        <v>UKca_03.2</v>
      </c>
      <c r="C1808" s="177" t="s">
        <v>42</v>
      </c>
      <c r="D1808" s="178" t="s">
        <v>495</v>
      </c>
      <c r="E1808" s="178" t="s">
        <v>587</v>
      </c>
      <c r="F1808" s="178" t="s">
        <v>588</v>
      </c>
      <c r="G1808" s="178" t="s">
        <v>540</v>
      </c>
      <c r="H1808" s="172" t="s">
        <v>5815</v>
      </c>
      <c r="I1808" s="216" t="s">
        <v>643</v>
      </c>
      <c r="J1808" s="82" t="s">
        <v>5650</v>
      </c>
      <c r="K1808" s="82" t="s">
        <v>5668</v>
      </c>
      <c r="L1808" s="24" t="s">
        <v>272</v>
      </c>
      <c r="M1808" s="25" t="s">
        <v>273</v>
      </c>
      <c r="N1808" s="174" t="s">
        <v>272</v>
      </c>
      <c r="O1808" s="2" t="s">
        <v>272</v>
      </c>
      <c r="P1808" s="2" t="s">
        <v>272</v>
      </c>
      <c r="Q1808" s="2" t="s">
        <v>273</v>
      </c>
      <c r="R1808" s="2" t="s">
        <v>273</v>
      </c>
      <c r="S1808" s="25" t="s">
        <v>273</v>
      </c>
      <c r="T1808" s="215"/>
      <c r="U1808" s="24" t="s">
        <v>272</v>
      </c>
      <c r="V1808" s="2" t="s">
        <v>273</v>
      </c>
      <c r="W1808" s="2" t="s">
        <v>272</v>
      </c>
      <c r="X1808" s="2" t="s">
        <v>273</v>
      </c>
      <c r="Y1808" s="25" t="s">
        <v>273</v>
      </c>
    </row>
    <row r="1809" spans="1:25">
      <c r="A1809" s="134" t="str">
        <f t="shared" si="28"/>
        <v>UKca_03.3</v>
      </c>
      <c r="C1809" s="177" t="s">
        <v>42</v>
      </c>
      <c r="D1809" s="178" t="s">
        <v>495</v>
      </c>
      <c r="E1809" s="178" t="s">
        <v>589</v>
      </c>
      <c r="F1809" s="178" t="s">
        <v>590</v>
      </c>
      <c r="G1809" s="178" t="s">
        <v>540</v>
      </c>
      <c r="H1809" s="178" t="s">
        <v>5815</v>
      </c>
      <c r="I1809" s="214" t="s">
        <v>643</v>
      </c>
      <c r="J1809" s="82" t="s">
        <v>5650</v>
      </c>
      <c r="K1809" s="82" t="s">
        <v>5670</v>
      </c>
      <c r="L1809" s="24" t="s">
        <v>272</v>
      </c>
      <c r="M1809" s="25" t="s">
        <v>273</v>
      </c>
      <c r="N1809" s="174" t="s">
        <v>272</v>
      </c>
      <c r="O1809" s="2" t="s">
        <v>272</v>
      </c>
      <c r="P1809" s="2" t="s">
        <v>272</v>
      </c>
      <c r="Q1809" s="2" t="s">
        <v>273</v>
      </c>
      <c r="R1809" s="2" t="s">
        <v>273</v>
      </c>
      <c r="S1809" s="25" t="s">
        <v>273</v>
      </c>
      <c r="T1809" s="215"/>
      <c r="U1809" s="24" t="s">
        <v>272</v>
      </c>
      <c r="V1809" s="2" t="s">
        <v>273</v>
      </c>
      <c r="W1809" s="2" t="s">
        <v>272</v>
      </c>
      <c r="X1809" s="2" t="s">
        <v>273</v>
      </c>
      <c r="Y1809" s="25" t="s">
        <v>273</v>
      </c>
    </row>
    <row r="1810" spans="1:25">
      <c r="A1810" s="134" t="str">
        <f t="shared" si="28"/>
        <v>UKca_04.2</v>
      </c>
      <c r="C1810" s="177" t="s">
        <v>42</v>
      </c>
      <c r="D1810" s="178" t="s">
        <v>495</v>
      </c>
      <c r="E1810" s="178" t="s">
        <v>593</v>
      </c>
      <c r="F1810" s="178" t="s">
        <v>594</v>
      </c>
      <c r="G1810" s="178" t="s">
        <v>540</v>
      </c>
      <c r="H1810" s="178" t="s">
        <v>5815</v>
      </c>
      <c r="I1810" s="214" t="s">
        <v>643</v>
      </c>
      <c r="J1810" s="82" t="s">
        <v>5650</v>
      </c>
      <c r="K1810" s="82" t="s">
        <v>5670</v>
      </c>
      <c r="L1810" s="24" t="s">
        <v>272</v>
      </c>
      <c r="M1810" s="25" t="s">
        <v>273</v>
      </c>
      <c r="N1810" s="174" t="s">
        <v>273</v>
      </c>
      <c r="O1810" s="2" t="s">
        <v>273</v>
      </c>
      <c r="P1810" s="2" t="s">
        <v>273</v>
      </c>
      <c r="Q1810" s="2" t="s">
        <v>273</v>
      </c>
      <c r="R1810" s="2" t="s">
        <v>273</v>
      </c>
      <c r="S1810" s="25" t="s">
        <v>272</v>
      </c>
      <c r="T1810" s="215"/>
      <c r="U1810" s="24" t="s">
        <v>272</v>
      </c>
      <c r="V1810" s="2" t="s">
        <v>273</v>
      </c>
      <c r="W1810" s="2" t="s">
        <v>272</v>
      </c>
      <c r="X1810" s="2" t="s">
        <v>273</v>
      </c>
      <c r="Y1810" s="25" t="s">
        <v>273</v>
      </c>
    </row>
    <row r="1811" spans="1:25">
      <c r="A1811" s="134" t="str">
        <f t="shared" si="28"/>
        <v>UKca_04.3</v>
      </c>
      <c r="C1811" s="177" t="s">
        <v>42</v>
      </c>
      <c r="D1811" s="178" t="s">
        <v>495</v>
      </c>
      <c r="E1811" s="178" t="s">
        <v>595</v>
      </c>
      <c r="F1811" s="178" t="s">
        <v>596</v>
      </c>
      <c r="G1811" s="178" t="s">
        <v>540</v>
      </c>
      <c r="H1811" s="178" t="s">
        <v>5815</v>
      </c>
      <c r="I1811" s="214" t="s">
        <v>643</v>
      </c>
      <c r="J1811" s="82" t="s">
        <v>5674</v>
      </c>
      <c r="K1811" s="82" t="s">
        <v>5675</v>
      </c>
      <c r="L1811" s="24" t="s">
        <v>272</v>
      </c>
      <c r="M1811" s="25" t="s">
        <v>273</v>
      </c>
      <c r="N1811" s="174" t="s">
        <v>272</v>
      </c>
      <c r="O1811" s="2" t="s">
        <v>272</v>
      </c>
      <c r="P1811" s="2" t="s">
        <v>272</v>
      </c>
      <c r="Q1811" s="2" t="s">
        <v>273</v>
      </c>
      <c r="R1811" s="2" t="s">
        <v>273</v>
      </c>
      <c r="S1811" s="25" t="s">
        <v>273</v>
      </c>
      <c r="T1811" s="215"/>
      <c r="U1811" s="24" t="s">
        <v>272</v>
      </c>
      <c r="V1811" s="2" t="s">
        <v>273</v>
      </c>
      <c r="W1811" s="2" t="s">
        <v>272</v>
      </c>
      <c r="X1811" s="2" t="s">
        <v>273</v>
      </c>
      <c r="Y1811" s="25" t="s">
        <v>273</v>
      </c>
    </row>
    <row r="1812" spans="1:25">
      <c r="A1812" s="134" t="str">
        <f t="shared" si="28"/>
        <v>UKca_05.2</v>
      </c>
      <c r="C1812" s="177" t="s">
        <v>42</v>
      </c>
      <c r="D1812" s="178" t="s">
        <v>495</v>
      </c>
      <c r="E1812" s="178" t="s">
        <v>599</v>
      </c>
      <c r="F1812" s="178" t="s">
        <v>600</v>
      </c>
      <c r="G1812" s="178" t="s">
        <v>540</v>
      </c>
      <c r="H1812" s="178" t="s">
        <v>5815</v>
      </c>
      <c r="I1812" s="214" t="s">
        <v>643</v>
      </c>
      <c r="J1812" s="82" t="s">
        <v>5650</v>
      </c>
      <c r="K1812" s="82" t="s">
        <v>5677</v>
      </c>
      <c r="L1812" s="24" t="s">
        <v>272</v>
      </c>
      <c r="M1812" s="25" t="s">
        <v>273</v>
      </c>
      <c r="N1812" s="174" t="s">
        <v>272</v>
      </c>
      <c r="O1812" s="2" t="s">
        <v>272</v>
      </c>
      <c r="P1812" s="2" t="s">
        <v>272</v>
      </c>
      <c r="Q1812" s="2" t="s">
        <v>273</v>
      </c>
      <c r="R1812" s="2" t="s">
        <v>273</v>
      </c>
      <c r="S1812" s="25" t="s">
        <v>273</v>
      </c>
      <c r="T1812" s="215"/>
      <c r="U1812" s="24" t="s">
        <v>272</v>
      </c>
      <c r="V1812" s="2" t="s">
        <v>273</v>
      </c>
      <c r="W1812" s="2" t="s">
        <v>272</v>
      </c>
      <c r="X1812" s="2" t="s">
        <v>273</v>
      </c>
      <c r="Y1812" s="25" t="s">
        <v>273</v>
      </c>
    </row>
    <row r="1813" spans="1:25">
      <c r="A1813" s="134" t="str">
        <f t="shared" si="28"/>
        <v>UKfa_01.4</v>
      </c>
      <c r="C1813" s="177" t="s">
        <v>42</v>
      </c>
      <c r="D1813" s="178" t="s">
        <v>2</v>
      </c>
      <c r="E1813" s="178" t="s">
        <v>609</v>
      </c>
      <c r="F1813" s="178" t="s">
        <v>610</v>
      </c>
      <c r="G1813" s="178" t="s">
        <v>540</v>
      </c>
      <c r="H1813" s="178" t="s">
        <v>5815</v>
      </c>
      <c r="I1813" s="214" t="s">
        <v>643</v>
      </c>
      <c r="J1813" s="82" t="s">
        <v>5638</v>
      </c>
      <c r="K1813" s="82" t="s">
        <v>5718</v>
      </c>
      <c r="L1813" s="24" t="s">
        <v>272</v>
      </c>
      <c r="M1813" s="25" t="s">
        <v>273</v>
      </c>
      <c r="N1813" s="174" t="s">
        <v>273</v>
      </c>
      <c r="O1813" s="2" t="s">
        <v>273</v>
      </c>
      <c r="P1813" s="2" t="s">
        <v>273</v>
      </c>
      <c r="Q1813" s="2" t="s">
        <v>273</v>
      </c>
      <c r="R1813" s="2" t="s">
        <v>273</v>
      </c>
      <c r="S1813" s="25" t="s">
        <v>273</v>
      </c>
      <c r="T1813" s="215" t="s">
        <v>6400</v>
      </c>
      <c r="U1813" s="24" t="s">
        <v>273</v>
      </c>
      <c r="V1813" s="2" t="s">
        <v>273</v>
      </c>
      <c r="W1813" s="2" t="s">
        <v>273</v>
      </c>
      <c r="X1813" s="2" t="s">
        <v>273</v>
      </c>
      <c r="Y1813" s="25" t="s">
        <v>273</v>
      </c>
    </row>
    <row r="1814" spans="1:25">
      <c r="A1814" s="134" t="str">
        <f t="shared" si="28"/>
        <v>UKfa_01.4</v>
      </c>
      <c r="C1814" s="177" t="s">
        <v>42</v>
      </c>
      <c r="D1814" s="178" t="s">
        <v>2</v>
      </c>
      <c r="E1814" s="178" t="s">
        <v>609</v>
      </c>
      <c r="F1814" s="178" t="s">
        <v>610</v>
      </c>
      <c r="G1814" s="178" t="s">
        <v>540</v>
      </c>
      <c r="H1814" s="178" t="s">
        <v>5815</v>
      </c>
      <c r="I1814" s="214" t="s">
        <v>643</v>
      </c>
      <c r="J1814" s="82" t="s">
        <v>5638</v>
      </c>
      <c r="K1814" s="82" t="s">
        <v>5719</v>
      </c>
      <c r="L1814" s="24" t="s">
        <v>272</v>
      </c>
      <c r="M1814" s="25" t="s">
        <v>273</v>
      </c>
      <c r="N1814" s="174" t="s">
        <v>273</v>
      </c>
      <c r="O1814" s="2" t="s">
        <v>273</v>
      </c>
      <c r="P1814" s="2" t="s">
        <v>273</v>
      </c>
      <c r="Q1814" s="2" t="s">
        <v>273</v>
      </c>
      <c r="R1814" s="2" t="s">
        <v>273</v>
      </c>
      <c r="S1814" s="25" t="s">
        <v>273</v>
      </c>
      <c r="T1814" s="215"/>
      <c r="U1814" s="24" t="s">
        <v>273</v>
      </c>
      <c r="V1814" s="2" t="s">
        <v>273</v>
      </c>
      <c r="W1814" s="2" t="s">
        <v>273</v>
      </c>
      <c r="X1814" s="2" t="s">
        <v>273</v>
      </c>
      <c r="Y1814" s="25" t="s">
        <v>273</v>
      </c>
    </row>
    <row r="1815" spans="1:25">
      <c r="A1815" s="134" t="str">
        <f t="shared" si="28"/>
        <v>UKfa_03.3</v>
      </c>
      <c r="C1815" s="177" t="s">
        <v>42</v>
      </c>
      <c r="D1815" s="178" t="s">
        <v>2</v>
      </c>
      <c r="E1815" s="178" t="s">
        <v>619</v>
      </c>
      <c r="F1815" s="178" t="s">
        <v>620</v>
      </c>
      <c r="G1815" s="178" t="s">
        <v>540</v>
      </c>
      <c r="H1815" s="178" t="s">
        <v>5815</v>
      </c>
      <c r="I1815" s="214" t="s">
        <v>643</v>
      </c>
      <c r="J1815" s="82" t="s">
        <v>429</v>
      </c>
      <c r="K1815" s="82" t="s">
        <v>5750</v>
      </c>
      <c r="L1815" s="24" t="s">
        <v>272</v>
      </c>
      <c r="M1815" s="25" t="s">
        <v>273</v>
      </c>
      <c r="N1815" s="174" t="s">
        <v>273</v>
      </c>
      <c r="O1815" s="2" t="s">
        <v>273</v>
      </c>
      <c r="P1815" s="2" t="s">
        <v>273</v>
      </c>
      <c r="Q1815" s="2" t="s">
        <v>273</v>
      </c>
      <c r="R1815" s="2" t="s">
        <v>273</v>
      </c>
      <c r="S1815" s="25" t="s">
        <v>273</v>
      </c>
      <c r="T1815" s="215" t="s">
        <v>6401</v>
      </c>
      <c r="U1815" s="24" t="s">
        <v>273</v>
      </c>
      <c r="V1815" s="2" t="s">
        <v>273</v>
      </c>
      <c r="W1815" s="2" t="s">
        <v>273</v>
      </c>
      <c r="X1815" s="2" t="s">
        <v>273</v>
      </c>
      <c r="Y1815" s="25" t="s">
        <v>273</v>
      </c>
    </row>
    <row r="1816" spans="1:25">
      <c r="A1816" s="134" t="str">
        <f t="shared" si="28"/>
        <v>UKst_02.1</v>
      </c>
      <c r="C1816" s="177" t="s">
        <v>42</v>
      </c>
      <c r="D1816" s="178" t="s">
        <v>3</v>
      </c>
      <c r="E1816" s="178" t="s">
        <v>899</v>
      </c>
      <c r="F1816" s="178" t="s">
        <v>900</v>
      </c>
      <c r="G1816" s="178" t="s">
        <v>540</v>
      </c>
      <c r="H1816" s="172" t="s">
        <v>5815</v>
      </c>
      <c r="I1816" s="216" t="s">
        <v>643</v>
      </c>
      <c r="J1816" s="82" t="s">
        <v>6402</v>
      </c>
      <c r="K1816" s="82" t="s">
        <v>6403</v>
      </c>
      <c r="L1816" s="24" t="s">
        <v>272</v>
      </c>
      <c r="M1816" s="25" t="s">
        <v>273</v>
      </c>
      <c r="N1816" s="174" t="s">
        <v>273</v>
      </c>
      <c r="O1816" s="2" t="s">
        <v>273</v>
      </c>
      <c r="P1816" s="2" t="s">
        <v>272</v>
      </c>
      <c r="Q1816" s="2" t="s">
        <v>273</v>
      </c>
      <c r="R1816" s="2" t="s">
        <v>273</v>
      </c>
      <c r="S1816" s="25" t="s">
        <v>273</v>
      </c>
      <c r="T1816" s="215" t="s">
        <v>6404</v>
      </c>
      <c r="U1816" s="24" t="s">
        <v>272</v>
      </c>
      <c r="V1816" s="2" t="s">
        <v>273</v>
      </c>
      <c r="W1816" s="2" t="s">
        <v>272</v>
      </c>
      <c r="X1816" s="2" t="s">
        <v>273</v>
      </c>
      <c r="Y1816" s="25" t="s">
        <v>273</v>
      </c>
    </row>
    <row r="1817" spans="1:25">
      <c r="A1817" s="134" t="str">
        <f t="shared" si="28"/>
        <v>UKst_02.2</v>
      </c>
      <c r="C1817" s="177" t="s">
        <v>42</v>
      </c>
      <c r="D1817" s="178" t="s">
        <v>3</v>
      </c>
      <c r="E1817" s="178" t="s">
        <v>627</v>
      </c>
      <c r="F1817" s="178" t="s">
        <v>628</v>
      </c>
      <c r="G1817" s="178" t="s">
        <v>540</v>
      </c>
      <c r="H1817" s="178" t="s">
        <v>5815</v>
      </c>
      <c r="I1817" s="214" t="s">
        <v>643</v>
      </c>
      <c r="J1817" s="82" t="s">
        <v>5773</v>
      </c>
      <c r="K1817" s="82" t="s">
        <v>6405</v>
      </c>
      <c r="L1817" s="24" t="s">
        <v>272</v>
      </c>
      <c r="M1817" s="25" t="s">
        <v>272</v>
      </c>
      <c r="N1817" s="174" t="s">
        <v>7</v>
      </c>
      <c r="O1817" s="2" t="s">
        <v>7</v>
      </c>
      <c r="P1817" s="2" t="s">
        <v>7</v>
      </c>
      <c r="Q1817" s="2" t="s">
        <v>7</v>
      </c>
      <c r="R1817" s="2" t="s">
        <v>7</v>
      </c>
      <c r="S1817" s="25" t="s">
        <v>7</v>
      </c>
      <c r="T1817" s="215"/>
      <c r="U1817" s="24" t="s">
        <v>272</v>
      </c>
      <c r="V1817" s="2" t="s">
        <v>273</v>
      </c>
      <c r="W1817" s="2" t="s">
        <v>272</v>
      </c>
      <c r="X1817" s="2" t="s">
        <v>273</v>
      </c>
      <c r="Y1817" s="25" t="s">
        <v>273</v>
      </c>
    </row>
    <row r="1818" spans="1:25">
      <c r="A1818" s="134" t="str">
        <f t="shared" si="28"/>
        <v>UKst_02.3</v>
      </c>
      <c r="C1818" s="177" t="s">
        <v>42</v>
      </c>
      <c r="D1818" s="178" t="s">
        <v>3</v>
      </c>
      <c r="E1818" s="178" t="s">
        <v>629</v>
      </c>
      <c r="F1818" s="178" t="s">
        <v>630</v>
      </c>
      <c r="G1818" s="178" t="s">
        <v>540</v>
      </c>
      <c r="H1818" s="178" t="s">
        <v>5815</v>
      </c>
      <c r="I1818" s="214" t="s">
        <v>54</v>
      </c>
      <c r="J1818" s="82" t="s">
        <v>5775</v>
      </c>
      <c r="K1818" s="82" t="s">
        <v>6406</v>
      </c>
      <c r="L1818" s="24" t="s">
        <v>272</v>
      </c>
      <c r="M1818" s="25" t="s">
        <v>273</v>
      </c>
      <c r="N1818" s="174" t="s">
        <v>273</v>
      </c>
      <c r="O1818" s="2" t="s">
        <v>272</v>
      </c>
      <c r="P1818" s="2" t="s">
        <v>272</v>
      </c>
      <c r="Q1818" s="2" t="s">
        <v>273</v>
      </c>
      <c r="R1818" s="2" t="s">
        <v>273</v>
      </c>
      <c r="S1818" s="25" t="s">
        <v>273</v>
      </c>
      <c r="T1818" s="215" t="s">
        <v>6407</v>
      </c>
      <c r="U1818" s="24" t="s">
        <v>272</v>
      </c>
      <c r="V1818" s="2" t="s">
        <v>273</v>
      </c>
      <c r="W1818" s="2" t="s">
        <v>272</v>
      </c>
      <c r="X1818" s="2" t="s">
        <v>273</v>
      </c>
      <c r="Y1818" s="25" t="s">
        <v>273</v>
      </c>
    </row>
    <row r="1819" spans="1:25">
      <c r="A1819" s="134" t="str">
        <f t="shared" si="28"/>
        <v>UKst_02.3</v>
      </c>
      <c r="C1819" s="177" t="s">
        <v>42</v>
      </c>
      <c r="D1819" s="178" t="s">
        <v>3</v>
      </c>
      <c r="E1819" s="178" t="s">
        <v>629</v>
      </c>
      <c r="F1819" s="178" t="s">
        <v>630</v>
      </c>
      <c r="G1819" s="178" t="s">
        <v>540</v>
      </c>
      <c r="H1819" s="178" t="s">
        <v>5815</v>
      </c>
      <c r="I1819" s="214" t="s">
        <v>54</v>
      </c>
      <c r="J1819" s="82" t="s">
        <v>5777</v>
      </c>
      <c r="K1819" s="82" t="s">
        <v>6408</v>
      </c>
      <c r="L1819" s="24" t="s">
        <v>272</v>
      </c>
      <c r="M1819" s="25" t="s">
        <v>273</v>
      </c>
      <c r="N1819" s="174" t="s">
        <v>273</v>
      </c>
      <c r="O1819" s="2" t="s">
        <v>273</v>
      </c>
      <c r="P1819" s="2" t="s">
        <v>273</v>
      </c>
      <c r="Q1819" s="2" t="s">
        <v>273</v>
      </c>
      <c r="R1819" s="2" t="s">
        <v>273</v>
      </c>
      <c r="S1819" s="25" t="s">
        <v>273</v>
      </c>
      <c r="T1819" s="215" t="s">
        <v>6409</v>
      </c>
      <c r="U1819" s="24" t="s">
        <v>272</v>
      </c>
      <c r="V1819" s="2" t="s">
        <v>273</v>
      </c>
      <c r="W1819" s="2" t="s">
        <v>272</v>
      </c>
      <c r="X1819" s="2" t="s">
        <v>273</v>
      </c>
      <c r="Y1819" s="25" t="s">
        <v>273</v>
      </c>
    </row>
    <row r="1820" spans="1:25">
      <c r="A1820" s="134" t="str">
        <f t="shared" si="28"/>
        <v>UKst_02.3</v>
      </c>
      <c r="C1820" s="177" t="s">
        <v>42</v>
      </c>
      <c r="D1820" s="178" t="s">
        <v>3</v>
      </c>
      <c r="E1820" s="178" t="s">
        <v>629</v>
      </c>
      <c r="F1820" s="178" t="s">
        <v>630</v>
      </c>
      <c r="G1820" s="178" t="s">
        <v>540</v>
      </c>
      <c r="H1820" s="178" t="s">
        <v>5815</v>
      </c>
      <c r="I1820" s="214" t="s">
        <v>54</v>
      </c>
      <c r="J1820" s="82" t="s">
        <v>5779</v>
      </c>
      <c r="K1820" s="82" t="s">
        <v>6410</v>
      </c>
      <c r="L1820" s="24" t="s">
        <v>272</v>
      </c>
      <c r="M1820" s="25" t="s">
        <v>273</v>
      </c>
      <c r="N1820" s="174" t="s">
        <v>273</v>
      </c>
      <c r="O1820" s="2" t="s">
        <v>272</v>
      </c>
      <c r="P1820" s="2" t="s">
        <v>273</v>
      </c>
      <c r="Q1820" s="2" t="s">
        <v>273</v>
      </c>
      <c r="R1820" s="2" t="s">
        <v>273</v>
      </c>
      <c r="S1820" s="25" t="s">
        <v>273</v>
      </c>
      <c r="T1820" s="215" t="s">
        <v>6411</v>
      </c>
      <c r="U1820" s="24" t="s">
        <v>272</v>
      </c>
      <c r="V1820" s="2" t="s">
        <v>273</v>
      </c>
      <c r="W1820" s="2" t="s">
        <v>272</v>
      </c>
      <c r="X1820" s="2" t="s">
        <v>273</v>
      </c>
      <c r="Y1820" s="25" t="s">
        <v>273</v>
      </c>
    </row>
    <row r="1821" spans="1:25">
      <c r="A1821" s="134" t="str">
        <f t="shared" si="28"/>
        <v>UKst_02.3</v>
      </c>
      <c r="C1821" s="177" t="s">
        <v>42</v>
      </c>
      <c r="D1821" s="178" t="s">
        <v>3</v>
      </c>
      <c r="E1821" s="178" t="s">
        <v>629</v>
      </c>
      <c r="F1821" s="178" t="s">
        <v>630</v>
      </c>
      <c r="G1821" s="178" t="s">
        <v>540</v>
      </c>
      <c r="H1821" s="178" t="s">
        <v>5815</v>
      </c>
      <c r="I1821" s="214" t="s">
        <v>54</v>
      </c>
      <c r="J1821" s="82" t="s">
        <v>5781</v>
      </c>
      <c r="K1821" s="82" t="s">
        <v>6412</v>
      </c>
      <c r="L1821" s="24" t="s">
        <v>272</v>
      </c>
      <c r="M1821" s="25" t="s">
        <v>273</v>
      </c>
      <c r="N1821" s="174" t="s">
        <v>273</v>
      </c>
      <c r="O1821" s="2" t="s">
        <v>273</v>
      </c>
      <c r="P1821" s="2" t="s">
        <v>272</v>
      </c>
      <c r="Q1821" s="2" t="s">
        <v>273</v>
      </c>
      <c r="R1821" s="2" t="s">
        <v>273</v>
      </c>
      <c r="S1821" s="25" t="s">
        <v>273</v>
      </c>
      <c r="T1821" s="215" t="s">
        <v>6413</v>
      </c>
      <c r="U1821" s="24" t="s">
        <v>272</v>
      </c>
      <c r="V1821" s="2" t="s">
        <v>273</v>
      </c>
      <c r="W1821" s="2" t="s">
        <v>272</v>
      </c>
      <c r="X1821" s="2" t="s">
        <v>273</v>
      </c>
      <c r="Y1821" s="25" t="s">
        <v>273</v>
      </c>
    </row>
    <row r="1822" spans="1:25">
      <c r="A1822" s="134" t="str">
        <f t="shared" si="28"/>
        <v>UKst_02.5</v>
      </c>
      <c r="C1822" s="177" t="s">
        <v>42</v>
      </c>
      <c r="D1822" s="178" t="s">
        <v>3</v>
      </c>
      <c r="E1822" s="178" t="s">
        <v>633</v>
      </c>
      <c r="F1822" s="178" t="s">
        <v>634</v>
      </c>
      <c r="G1822" s="178" t="s">
        <v>540</v>
      </c>
      <c r="H1822" s="178" t="s">
        <v>5815</v>
      </c>
      <c r="I1822" s="214" t="s">
        <v>643</v>
      </c>
      <c r="J1822" s="82" t="s">
        <v>5775</v>
      </c>
      <c r="K1822" s="82" t="s">
        <v>5784</v>
      </c>
      <c r="L1822" s="24" t="s">
        <v>272</v>
      </c>
      <c r="M1822" s="25" t="s">
        <v>272</v>
      </c>
      <c r="N1822" s="174" t="s">
        <v>7</v>
      </c>
      <c r="O1822" s="2" t="s">
        <v>7</v>
      </c>
      <c r="P1822" s="2" t="s">
        <v>7</v>
      </c>
      <c r="Q1822" s="2" t="s">
        <v>7</v>
      </c>
      <c r="R1822" s="2" t="s">
        <v>7</v>
      </c>
      <c r="S1822" s="25" t="s">
        <v>7</v>
      </c>
      <c r="T1822" s="215"/>
      <c r="U1822" s="24" t="s">
        <v>272</v>
      </c>
      <c r="V1822" s="2" t="s">
        <v>272</v>
      </c>
      <c r="W1822" s="2" t="s">
        <v>272</v>
      </c>
      <c r="X1822" s="2" t="s">
        <v>272</v>
      </c>
      <c r="Y1822" s="25" t="s">
        <v>273</v>
      </c>
    </row>
    <row r="1823" spans="1:25">
      <c r="A1823" s="134" t="str">
        <f t="shared" si="28"/>
        <v>UKst_02.5</v>
      </c>
      <c r="C1823" s="177" t="s">
        <v>42</v>
      </c>
      <c r="D1823" s="178" t="s">
        <v>3</v>
      </c>
      <c r="E1823" s="178" t="s">
        <v>633</v>
      </c>
      <c r="F1823" s="178" t="s">
        <v>634</v>
      </c>
      <c r="G1823" s="178" t="s">
        <v>540</v>
      </c>
      <c r="H1823" s="178" t="s">
        <v>5815</v>
      </c>
      <c r="I1823" s="214" t="s">
        <v>643</v>
      </c>
      <c r="J1823" s="82" t="s">
        <v>5775</v>
      </c>
      <c r="K1823" s="82" t="s">
        <v>5784</v>
      </c>
      <c r="L1823" s="24" t="s">
        <v>272</v>
      </c>
      <c r="M1823" s="25" t="s">
        <v>272</v>
      </c>
      <c r="N1823" s="174" t="s">
        <v>7</v>
      </c>
      <c r="O1823" s="2" t="s">
        <v>7</v>
      </c>
      <c r="P1823" s="2" t="s">
        <v>7</v>
      </c>
      <c r="Q1823" s="2" t="s">
        <v>7</v>
      </c>
      <c r="R1823" s="2" t="s">
        <v>7</v>
      </c>
      <c r="S1823" s="25" t="s">
        <v>7</v>
      </c>
      <c r="T1823" s="215"/>
      <c r="U1823" s="24" t="s">
        <v>272</v>
      </c>
      <c r="V1823" s="2" t="s">
        <v>272</v>
      </c>
      <c r="W1823" s="2" t="s">
        <v>272</v>
      </c>
      <c r="X1823" s="2" t="s">
        <v>272</v>
      </c>
      <c r="Y1823" s="25" t="s">
        <v>273</v>
      </c>
    </row>
    <row r="1824" spans="1:25">
      <c r="K1824" s="217"/>
    </row>
    <row r="1825" spans="11:11">
      <c r="K1825" s="217"/>
    </row>
    <row r="1826" spans="11:11">
      <c r="K1826" s="217"/>
    </row>
    <row r="1827" spans="11:11">
      <c r="K1827" s="217"/>
    </row>
    <row r="1828" spans="11:11">
      <c r="K1828" s="217"/>
    </row>
    <row r="1829" spans="11:11">
      <c r="K1829" s="217"/>
    </row>
    <row r="1830" spans="11:11">
      <c r="K1830" s="217"/>
    </row>
    <row r="1831" spans="11:11">
      <c r="K1831" s="217"/>
    </row>
    <row r="1832" spans="11:11">
      <c r="K1832" s="217"/>
    </row>
    <row r="1833" spans="11:11">
      <c r="K1833" s="217"/>
    </row>
    <row r="1834" spans="11:11">
      <c r="K1834" s="217"/>
    </row>
    <row r="1835" spans="11:11">
      <c r="K1835" s="217"/>
    </row>
    <row r="1836" spans="11:11">
      <c r="K1836" s="217"/>
    </row>
    <row r="1837" spans="11:11">
      <c r="K1837" s="217"/>
    </row>
    <row r="1838" spans="11:11">
      <c r="K1838" s="217"/>
    </row>
    <row r="1839" spans="11:11">
      <c r="K1839" s="217"/>
    </row>
    <row r="1840" spans="11:11">
      <c r="K1840" s="217"/>
    </row>
    <row r="1841" spans="11:11">
      <c r="K1841" s="217"/>
    </row>
    <row r="1842" spans="11:11">
      <c r="K1842" s="217"/>
    </row>
    <row r="1843" spans="11:11">
      <c r="K1843" s="217"/>
    </row>
    <row r="1844" spans="11:11">
      <c r="K1844" s="217"/>
    </row>
    <row r="1845" spans="11:11">
      <c r="K1845" s="217"/>
    </row>
    <row r="1846" spans="11:11">
      <c r="K1846" s="217"/>
    </row>
    <row r="1847" spans="11:11">
      <c r="K1847" s="217"/>
    </row>
    <row r="1848" spans="11:11">
      <c r="K1848" s="217"/>
    </row>
    <row r="1849" spans="11:11">
      <c r="K1849" s="217"/>
    </row>
    <row r="1850" spans="11:11">
      <c r="K1850" s="217"/>
    </row>
    <row r="1851" spans="11:11">
      <c r="K1851" s="217"/>
    </row>
    <row r="1852" spans="11:11">
      <c r="K1852" s="217"/>
    </row>
    <row r="1853" spans="11:11">
      <c r="K1853" s="217"/>
    </row>
    <row r="1854" spans="11:11">
      <c r="K1854" s="217"/>
    </row>
    <row r="1855" spans="11:11">
      <c r="K1855" s="217"/>
    </row>
    <row r="1856" spans="11:11">
      <c r="K1856" s="217"/>
    </row>
    <row r="1857" spans="11:11">
      <c r="K1857" s="217"/>
    </row>
    <row r="1858" spans="11:11">
      <c r="K1858" s="217"/>
    </row>
    <row r="1859" spans="11:11">
      <c r="K1859" s="217"/>
    </row>
    <row r="1860" spans="11:11">
      <c r="K1860" s="217"/>
    </row>
    <row r="1861" spans="11:11">
      <c r="K1861" s="217"/>
    </row>
    <row r="1862" spans="11:11">
      <c r="K1862" s="217"/>
    </row>
    <row r="1863" spans="11:11">
      <c r="K1863" s="217"/>
    </row>
    <row r="1864" spans="11:11">
      <c r="K1864" s="217"/>
    </row>
    <row r="1865" spans="11:11">
      <c r="K1865" s="217"/>
    </row>
    <row r="1866" spans="11:11">
      <c r="K1866" s="217"/>
    </row>
    <row r="1867" spans="11:11">
      <c r="K1867" s="217"/>
    </row>
    <row r="1868" spans="11:11">
      <c r="K1868" s="217"/>
    </row>
    <row r="1869" spans="11:11">
      <c r="K1869" s="217"/>
    </row>
    <row r="1870" spans="11:11">
      <c r="K1870" s="217"/>
    </row>
    <row r="1871" spans="11:11">
      <c r="K1871" s="217"/>
    </row>
    <row r="1872" spans="11:11">
      <c r="K1872" s="217"/>
    </row>
    <row r="1873" spans="11:11">
      <c r="K1873" s="217"/>
    </row>
    <row r="1874" spans="11:11">
      <c r="K1874" s="217"/>
    </row>
    <row r="1875" spans="11:11">
      <c r="K1875" s="217"/>
    </row>
    <row r="1876" spans="11:11">
      <c r="K1876" s="217"/>
    </row>
    <row r="1877" spans="11:11">
      <c r="K1877" s="217"/>
    </row>
    <row r="1878" spans="11:11">
      <c r="K1878" s="217"/>
    </row>
    <row r="1879" spans="11:11">
      <c r="K1879" s="217"/>
    </row>
    <row r="1880" spans="11:11">
      <c r="K1880" s="217"/>
    </row>
    <row r="1881" spans="11:11">
      <c r="K1881" s="217"/>
    </row>
    <row r="1882" spans="11:11">
      <c r="K1882" s="217"/>
    </row>
    <row r="1883" spans="11:11">
      <c r="K1883" s="217"/>
    </row>
    <row r="1884" spans="11:11">
      <c r="K1884" s="217"/>
    </row>
    <row r="1885" spans="11:11">
      <c r="K1885" s="217"/>
    </row>
    <row r="1886" spans="11:11">
      <c r="K1886" s="217"/>
    </row>
    <row r="1887" spans="11:11">
      <c r="K1887" s="217"/>
    </row>
    <row r="1888" spans="11:11">
      <c r="K1888" s="217"/>
    </row>
    <row r="1889" spans="11:11">
      <c r="K1889" s="217"/>
    </row>
    <row r="1890" spans="11:11">
      <c r="K1890" s="217"/>
    </row>
    <row r="1891" spans="11:11">
      <c r="K1891" s="217"/>
    </row>
    <row r="1892" spans="11:11">
      <c r="K1892" s="217"/>
    </row>
    <row r="1893" spans="11:11">
      <c r="K1893" s="217"/>
    </row>
    <row r="1894" spans="11:11">
      <c r="K1894" s="217"/>
    </row>
    <row r="1895" spans="11:11">
      <c r="K1895" s="217"/>
    </row>
    <row r="1896" spans="11:11">
      <c r="K1896" s="217"/>
    </row>
    <row r="1897" spans="11:11">
      <c r="K1897" s="217"/>
    </row>
    <row r="1898" spans="11:11">
      <c r="K1898" s="217"/>
    </row>
    <row r="1899" spans="11:11">
      <c r="K1899" s="217"/>
    </row>
    <row r="1900" spans="11:11">
      <c r="K1900" s="217"/>
    </row>
    <row r="1901" spans="11:11">
      <c r="K1901" s="217"/>
    </row>
    <row r="1902" spans="11:11">
      <c r="K1902" s="217"/>
    </row>
    <row r="1903" spans="11:11">
      <c r="K1903" s="217"/>
    </row>
    <row r="1904" spans="11:11">
      <c r="K1904" s="217"/>
    </row>
    <row r="1905" spans="11:11">
      <c r="K1905" s="217"/>
    </row>
    <row r="1906" spans="11:11">
      <c r="K1906" s="217"/>
    </row>
    <row r="1907" spans="11:11">
      <c r="K1907" s="217"/>
    </row>
    <row r="1908" spans="11:11">
      <c r="K1908" s="217"/>
    </row>
    <row r="1909" spans="11:11">
      <c r="K1909" s="217"/>
    </row>
    <row r="1910" spans="11:11">
      <c r="K1910" s="217"/>
    </row>
    <row r="1911" spans="11:11">
      <c r="K1911" s="217"/>
    </row>
    <row r="1912" spans="11:11">
      <c r="K1912" s="217"/>
    </row>
    <row r="1913" spans="11:11">
      <c r="K1913" s="217"/>
    </row>
    <row r="1914" spans="11:11">
      <c r="K1914" s="217"/>
    </row>
    <row r="1915" spans="11:11">
      <c r="K1915" s="217"/>
    </row>
    <row r="1916" spans="11:11">
      <c r="K1916" s="217"/>
    </row>
    <row r="1917" spans="11:11">
      <c r="K1917" s="217"/>
    </row>
    <row r="1918" spans="11:11">
      <c r="K1918" s="217"/>
    </row>
    <row r="1919" spans="11:11">
      <c r="K1919" s="217"/>
    </row>
    <row r="1920" spans="11:11">
      <c r="K1920" s="217"/>
    </row>
    <row r="1921" spans="11:11">
      <c r="K1921" s="217"/>
    </row>
    <row r="1922" spans="11:11">
      <c r="K1922" s="217"/>
    </row>
    <row r="1923" spans="11:11">
      <c r="K1923" s="217"/>
    </row>
    <row r="1924" spans="11:11">
      <c r="K1924" s="217"/>
    </row>
    <row r="1925" spans="11:11">
      <c r="K1925" s="217"/>
    </row>
    <row r="1926" spans="11:11">
      <c r="K1926" s="217"/>
    </row>
    <row r="1927" spans="11:11">
      <c r="K1927" s="217"/>
    </row>
    <row r="1928" spans="11:11">
      <c r="K1928" s="217"/>
    </row>
    <row r="1929" spans="11:11">
      <c r="K1929" s="217"/>
    </row>
    <row r="1930" spans="11:11">
      <c r="K1930" s="217"/>
    </row>
    <row r="1931" spans="11:11">
      <c r="K1931" s="217"/>
    </row>
    <row r="1932" spans="11:11">
      <c r="K1932" s="217"/>
    </row>
    <row r="1933" spans="11:11">
      <c r="K1933" s="217"/>
    </row>
    <row r="1934" spans="11:11">
      <c r="K1934" s="217"/>
    </row>
    <row r="1935" spans="11:11">
      <c r="K1935" s="217"/>
    </row>
    <row r="1936" spans="11:11">
      <c r="K1936" s="217"/>
    </row>
    <row r="1937" spans="11:11">
      <c r="K1937" s="217"/>
    </row>
    <row r="1938" spans="11:11">
      <c r="K1938" s="217"/>
    </row>
    <row r="1939" spans="11:11">
      <c r="K1939" s="217"/>
    </row>
    <row r="1940" spans="11:11">
      <c r="K1940" s="217"/>
    </row>
    <row r="1941" spans="11:11">
      <c r="K1941" s="217"/>
    </row>
    <row r="1942" spans="11:11">
      <c r="K1942" s="217"/>
    </row>
    <row r="1943" spans="11:11">
      <c r="K1943" s="217"/>
    </row>
    <row r="1944" spans="11:11">
      <c r="K1944" s="217"/>
    </row>
    <row r="1945" spans="11:11">
      <c r="K1945" s="217"/>
    </row>
    <row r="1946" spans="11:11">
      <c r="K1946" s="217"/>
    </row>
    <row r="1947" spans="11:11">
      <c r="K1947" s="217"/>
    </row>
    <row r="1948" spans="11:11">
      <c r="K1948" s="217"/>
    </row>
    <row r="1949" spans="11:11">
      <c r="K1949" s="217"/>
    </row>
    <row r="1950" spans="11:11">
      <c r="K1950" s="217"/>
    </row>
    <row r="1951" spans="11:11">
      <c r="K1951" s="217"/>
    </row>
    <row r="1952" spans="11:11">
      <c r="K1952" s="217"/>
    </row>
    <row r="1953" spans="11:11">
      <c r="K1953" s="217"/>
    </row>
    <row r="1954" spans="11:11">
      <c r="K1954" s="217"/>
    </row>
    <row r="1955" spans="11:11">
      <c r="K1955" s="217"/>
    </row>
    <row r="1956" spans="11:11">
      <c r="K1956" s="217"/>
    </row>
    <row r="1957" spans="11:11">
      <c r="K1957" s="217"/>
    </row>
    <row r="1958" spans="11:11">
      <c r="K1958" s="217"/>
    </row>
    <row r="1959" spans="11:11">
      <c r="K1959" s="217"/>
    </row>
    <row r="1960" spans="11:11">
      <c r="K1960" s="217"/>
    </row>
    <row r="1961" spans="11:11">
      <c r="K1961" s="217"/>
    </row>
    <row r="1962" spans="11:11">
      <c r="K1962" s="217"/>
    </row>
    <row r="1963" spans="11:11">
      <c r="K1963" s="217"/>
    </row>
    <row r="1964" spans="11:11">
      <c r="K1964" s="217"/>
    </row>
    <row r="1965" spans="11:11">
      <c r="K1965" s="217"/>
    </row>
    <row r="1966" spans="11:11">
      <c r="K1966" s="217"/>
    </row>
    <row r="1967" spans="11:11">
      <c r="K1967" s="217"/>
    </row>
    <row r="1968" spans="11:11">
      <c r="K1968" s="217"/>
    </row>
    <row r="1969" spans="11:11">
      <c r="K1969" s="217"/>
    </row>
    <row r="1970" spans="11:11">
      <c r="K1970" s="217"/>
    </row>
    <row r="1971" spans="11:11">
      <c r="K1971" s="217"/>
    </row>
    <row r="1972" spans="11:11">
      <c r="K1972" s="217"/>
    </row>
    <row r="1973" spans="11:11">
      <c r="K1973" s="217"/>
    </row>
    <row r="1974" spans="11:11">
      <c r="K1974" s="217"/>
    </row>
    <row r="1975" spans="11:11">
      <c r="K1975" s="217"/>
    </row>
    <row r="1976" spans="11:11">
      <c r="K1976" s="217"/>
    </row>
    <row r="1977" spans="11:11">
      <c r="K1977" s="217"/>
    </row>
    <row r="1978" spans="11:11">
      <c r="K1978" s="217"/>
    </row>
    <row r="1979" spans="11:11">
      <c r="K1979" s="217"/>
    </row>
    <row r="1980" spans="11:11">
      <c r="K1980" s="217"/>
    </row>
    <row r="1981" spans="11:11">
      <c r="K1981" s="217"/>
    </row>
    <row r="1982" spans="11:11">
      <c r="K1982" s="217"/>
    </row>
    <row r="1983" spans="11:11">
      <c r="K1983" s="217"/>
    </row>
    <row r="1984" spans="11:11">
      <c r="K1984" s="217"/>
    </row>
    <row r="1985" spans="11:11">
      <c r="K1985" s="217"/>
    </row>
    <row r="1986" spans="11:11">
      <c r="K1986" s="217"/>
    </row>
    <row r="1987" spans="11:11">
      <c r="K1987" s="217"/>
    </row>
    <row r="1988" spans="11:11">
      <c r="K1988" s="217"/>
    </row>
    <row r="1989" spans="11:11">
      <c r="K1989" s="217"/>
    </row>
    <row r="1990" spans="11:11">
      <c r="K1990" s="217"/>
    </row>
    <row r="1991" spans="11:11">
      <c r="K1991" s="217"/>
    </row>
    <row r="1992" spans="11:11">
      <c r="K1992" s="217"/>
    </row>
    <row r="1993" spans="11:11">
      <c r="K1993" s="217"/>
    </row>
    <row r="1994" spans="11:11">
      <c r="K1994" s="217"/>
    </row>
    <row r="1995" spans="11:11">
      <c r="K1995" s="217"/>
    </row>
    <row r="1996" spans="11:11">
      <c r="K1996" s="217"/>
    </row>
    <row r="1997" spans="11:11">
      <c r="K1997" s="217"/>
    </row>
    <row r="1998" spans="11:11">
      <c r="K1998" s="217"/>
    </row>
    <row r="1999" spans="11:11">
      <c r="K1999" s="217"/>
    </row>
    <row r="2000" spans="11:11">
      <c r="K2000" s="217"/>
    </row>
    <row r="2001" spans="11:11">
      <c r="K2001" s="217"/>
    </row>
    <row r="2002" spans="11:11">
      <c r="K2002" s="217"/>
    </row>
    <row r="2003" spans="11:11">
      <c r="K2003" s="217"/>
    </row>
    <row r="2004" spans="11:11">
      <c r="K2004" s="217"/>
    </row>
    <row r="2005" spans="11:11">
      <c r="K2005" s="217"/>
    </row>
    <row r="2006" spans="11:11">
      <c r="K2006" s="217"/>
    </row>
    <row r="2007" spans="11:11">
      <c r="K2007" s="217"/>
    </row>
    <row r="2008" spans="11:11">
      <c r="K2008" s="217"/>
    </row>
    <row r="2009" spans="11:11">
      <c r="K2009" s="217"/>
    </row>
    <row r="2010" spans="11:11">
      <c r="K2010" s="217"/>
    </row>
    <row r="2011" spans="11:11">
      <c r="K2011" s="217"/>
    </row>
    <row r="2012" spans="11:11">
      <c r="K2012" s="217"/>
    </row>
    <row r="2013" spans="11:11">
      <c r="K2013" s="217"/>
    </row>
    <row r="2014" spans="11:11">
      <c r="K2014" s="217"/>
    </row>
    <row r="2015" spans="11:11">
      <c r="K2015" s="217"/>
    </row>
    <row r="2016" spans="11:11">
      <c r="K2016" s="217"/>
    </row>
    <row r="2017" spans="11:11">
      <c r="K2017" s="217"/>
    </row>
    <row r="2018" spans="11:11">
      <c r="K2018" s="217"/>
    </row>
    <row r="2019" spans="11:11">
      <c r="K2019" s="217"/>
    </row>
    <row r="2020" spans="11:11">
      <c r="K2020" s="217"/>
    </row>
    <row r="2021" spans="11:11">
      <c r="K2021" s="217"/>
    </row>
    <row r="2022" spans="11:11">
      <c r="K2022" s="217"/>
    </row>
    <row r="2023" spans="11:11">
      <c r="K2023" s="217"/>
    </row>
    <row r="2024" spans="11:11">
      <c r="K2024" s="217"/>
    </row>
    <row r="2025" spans="11:11">
      <c r="K2025" s="217"/>
    </row>
    <row r="2026" spans="11:11">
      <c r="K2026" s="217"/>
    </row>
    <row r="2027" spans="11:11">
      <c r="K2027" s="217"/>
    </row>
    <row r="2028" spans="11:11">
      <c r="K2028" s="217"/>
    </row>
    <row r="2029" spans="11:11">
      <c r="K2029" s="217"/>
    </row>
    <row r="2030" spans="11:11">
      <c r="K2030" s="217"/>
    </row>
    <row r="2031" spans="11:11">
      <c r="K2031" s="217"/>
    </row>
    <row r="2032" spans="11:11">
      <c r="K2032" s="217"/>
    </row>
    <row r="2033" spans="11:11">
      <c r="K2033" s="217"/>
    </row>
    <row r="2034" spans="11:11">
      <c r="K2034" s="217"/>
    </row>
    <row r="2035" spans="11:11">
      <c r="K2035" s="217"/>
    </row>
    <row r="2036" spans="11:11">
      <c r="K2036" s="217"/>
    </row>
    <row r="2037" spans="11:11">
      <c r="K2037" s="217"/>
    </row>
    <row r="2038" spans="11:11">
      <c r="K2038" s="217"/>
    </row>
    <row r="2039" spans="11:11">
      <c r="K2039" s="217"/>
    </row>
    <row r="2040" spans="11:11">
      <c r="K2040" s="217"/>
    </row>
    <row r="2041" spans="11:11">
      <c r="K2041" s="217"/>
    </row>
    <row r="2042" spans="11:11">
      <c r="K2042" s="217"/>
    </row>
    <row r="2043" spans="11:11">
      <c r="K2043" s="217"/>
    </row>
    <row r="2044" spans="11:11">
      <c r="K2044" s="217"/>
    </row>
    <row r="2045" spans="11:11">
      <c r="K2045" s="217"/>
    </row>
    <row r="2046" spans="11:11">
      <c r="K2046" s="217"/>
    </row>
    <row r="2047" spans="11:11">
      <c r="K2047" s="217"/>
    </row>
    <row r="2048" spans="11:11">
      <c r="K2048" s="217"/>
    </row>
    <row r="2049" spans="11:11">
      <c r="K2049" s="217"/>
    </row>
    <row r="2050" spans="11:11">
      <c r="K2050" s="217"/>
    </row>
    <row r="2051" spans="11:11">
      <c r="K2051" s="217"/>
    </row>
    <row r="2052" spans="11:11">
      <c r="K2052" s="217"/>
    </row>
    <row r="2053" spans="11:11">
      <c r="K2053" s="217"/>
    </row>
    <row r="2054" spans="11:11">
      <c r="K2054" s="217"/>
    </row>
    <row r="2055" spans="11:11">
      <c r="K2055" s="217"/>
    </row>
    <row r="2056" spans="11:11">
      <c r="K2056" s="217"/>
    </row>
    <row r="2057" spans="11:11">
      <c r="K2057" s="217"/>
    </row>
    <row r="2058" spans="11:11">
      <c r="K2058" s="217"/>
    </row>
    <row r="2059" spans="11:11">
      <c r="K2059" s="217"/>
    </row>
    <row r="2060" spans="11:11">
      <c r="K2060" s="217"/>
    </row>
    <row r="2061" spans="11:11">
      <c r="K2061" s="217"/>
    </row>
    <row r="2062" spans="11:11">
      <c r="K2062" s="217"/>
    </row>
    <row r="2063" spans="11:11">
      <c r="K2063" s="217"/>
    </row>
    <row r="2064" spans="11:11">
      <c r="K2064" s="217"/>
    </row>
    <row r="2065" spans="11:11">
      <c r="K2065" s="217"/>
    </row>
    <row r="2066" spans="11:11">
      <c r="K2066" s="217"/>
    </row>
    <row r="2067" spans="11:11">
      <c r="K2067" s="217"/>
    </row>
    <row r="2068" spans="11:11">
      <c r="K2068" s="217"/>
    </row>
    <row r="2069" spans="11:11">
      <c r="K2069" s="217"/>
    </row>
    <row r="2070" spans="11:11">
      <c r="K2070" s="217"/>
    </row>
    <row r="2071" spans="11:11">
      <c r="K2071" s="217"/>
    </row>
    <row r="2072" spans="11:11">
      <c r="K2072" s="217"/>
    </row>
    <row r="2073" spans="11:11">
      <c r="K2073" s="217"/>
    </row>
    <row r="2074" spans="11:11">
      <c r="K2074" s="217"/>
    </row>
    <row r="2075" spans="11:11">
      <c r="K2075" s="217"/>
    </row>
    <row r="2076" spans="11:11">
      <c r="K2076" s="217"/>
    </row>
    <row r="2077" spans="11:11">
      <c r="K2077" s="217"/>
    </row>
    <row r="2078" spans="11:11">
      <c r="K2078" s="217"/>
    </row>
    <row r="2079" spans="11:11">
      <c r="K2079" s="217"/>
    </row>
    <row r="2080" spans="11:11">
      <c r="K2080" s="217"/>
    </row>
    <row r="2081" spans="11:11">
      <c r="K2081" s="217"/>
    </row>
    <row r="2082" spans="11:11">
      <c r="K2082" s="217"/>
    </row>
    <row r="2083" spans="11:11">
      <c r="K2083" s="217"/>
    </row>
    <row r="2084" spans="11:11">
      <c r="K2084" s="217"/>
    </row>
    <row r="2085" spans="11:11">
      <c r="K2085" s="217"/>
    </row>
    <row r="2086" spans="11:11">
      <c r="K2086" s="217"/>
    </row>
    <row r="2087" spans="11:11">
      <c r="K2087" s="217"/>
    </row>
    <row r="2088" spans="11:11">
      <c r="K2088" s="217"/>
    </row>
    <row r="2089" spans="11:11">
      <c r="K2089" s="217"/>
    </row>
    <row r="2090" spans="11:11">
      <c r="K2090" s="217"/>
    </row>
    <row r="2091" spans="11:11">
      <c r="K2091" s="217"/>
    </row>
    <row r="2092" spans="11:11">
      <c r="K2092" s="217"/>
    </row>
    <row r="2093" spans="11:11">
      <c r="K2093" s="217"/>
    </row>
    <row r="2094" spans="11:11">
      <c r="K2094" s="217"/>
    </row>
    <row r="2095" spans="11:11">
      <c r="K2095" s="217"/>
    </row>
    <row r="2096" spans="11:11">
      <c r="K2096" s="217"/>
    </row>
    <row r="2097" spans="11:11">
      <c r="K2097" s="217"/>
    </row>
    <row r="2098" spans="11:11">
      <c r="K2098" s="217"/>
    </row>
    <row r="2099" spans="11:11">
      <c r="K2099" s="217"/>
    </row>
    <row r="2100" spans="11:11">
      <c r="K2100" s="217"/>
    </row>
    <row r="2101" spans="11:11">
      <c r="K2101" s="217"/>
    </row>
    <row r="2102" spans="11:11">
      <c r="K2102" s="217"/>
    </row>
    <row r="2103" spans="11:11">
      <c r="K2103" s="217"/>
    </row>
    <row r="2104" spans="11:11">
      <c r="K2104" s="217"/>
    </row>
    <row r="2105" spans="11:11">
      <c r="K2105" s="217"/>
    </row>
    <row r="2106" spans="11:11">
      <c r="K2106" s="217"/>
    </row>
    <row r="2107" spans="11:11">
      <c r="K2107" s="217"/>
    </row>
    <row r="2108" spans="11:11">
      <c r="K2108" s="217"/>
    </row>
    <row r="2109" spans="11:11">
      <c r="K2109" s="217"/>
    </row>
    <row r="2110" spans="11:11">
      <c r="K2110" s="217"/>
    </row>
    <row r="2111" spans="11:11">
      <c r="K2111" s="217"/>
    </row>
    <row r="2112" spans="11:11">
      <c r="K2112" s="217"/>
    </row>
    <row r="2113" spans="11:11">
      <c r="K2113" s="217"/>
    </row>
    <row r="2114" spans="11:11">
      <c r="K2114" s="217"/>
    </row>
    <row r="2115" spans="11:11">
      <c r="K2115" s="217"/>
    </row>
    <row r="2116" spans="11:11">
      <c r="K2116" s="217"/>
    </row>
    <row r="2117" spans="11:11">
      <c r="K2117" s="217"/>
    </row>
    <row r="2118" spans="11:11">
      <c r="K2118" s="217"/>
    </row>
    <row r="2119" spans="11:11">
      <c r="K2119" s="217"/>
    </row>
    <row r="2120" spans="11:11">
      <c r="K2120" s="217"/>
    </row>
    <row r="2121" spans="11:11">
      <c r="K2121" s="217"/>
    </row>
    <row r="2122" spans="11:11">
      <c r="K2122" s="217"/>
    </row>
    <row r="2123" spans="11:11">
      <c r="K2123" s="217"/>
    </row>
    <row r="2124" spans="11:11">
      <c r="K2124" s="217"/>
    </row>
    <row r="2125" spans="11:11">
      <c r="K2125" s="217"/>
    </row>
    <row r="2126" spans="11:11">
      <c r="K2126" s="217"/>
    </row>
    <row r="2127" spans="11:11">
      <c r="K2127" s="217"/>
    </row>
    <row r="2128" spans="11:11">
      <c r="K2128" s="217"/>
    </row>
    <row r="2129" spans="11:11">
      <c r="K2129" s="217"/>
    </row>
    <row r="2130" spans="11:11">
      <c r="K2130" s="217"/>
    </row>
    <row r="2131" spans="11:11">
      <c r="K2131" s="217"/>
    </row>
    <row r="2132" spans="11:11">
      <c r="K2132" s="217"/>
    </row>
    <row r="2133" spans="11:11">
      <c r="K2133" s="217"/>
    </row>
    <row r="2134" spans="11:11">
      <c r="K2134" s="217"/>
    </row>
    <row r="2135" spans="11:11">
      <c r="K2135" s="217"/>
    </row>
    <row r="2136" spans="11:11">
      <c r="K2136" s="217"/>
    </row>
    <row r="2137" spans="11:11">
      <c r="K2137" s="217"/>
    </row>
    <row r="2138" spans="11:11">
      <c r="K2138" s="217"/>
    </row>
    <row r="2139" spans="11:11">
      <c r="K2139" s="217"/>
    </row>
    <row r="2140" spans="11:11">
      <c r="K2140" s="217"/>
    </row>
    <row r="2141" spans="11:11">
      <c r="K2141" s="217"/>
    </row>
    <row r="2142" spans="11:11">
      <c r="K2142" s="217"/>
    </row>
    <row r="2143" spans="11:11">
      <c r="K2143" s="217"/>
    </row>
    <row r="2144" spans="11:11">
      <c r="K2144" s="217"/>
    </row>
    <row r="2145" spans="11:11">
      <c r="K2145" s="217"/>
    </row>
    <row r="2146" spans="11:11">
      <c r="K2146" s="217"/>
    </row>
    <row r="2147" spans="11:11">
      <c r="K2147" s="217"/>
    </row>
    <row r="2148" spans="11:11">
      <c r="K2148" s="217"/>
    </row>
    <row r="2149" spans="11:11">
      <c r="K2149" s="217"/>
    </row>
    <row r="2150" spans="11:11">
      <c r="K2150" s="217"/>
    </row>
    <row r="2151" spans="11:11">
      <c r="K2151" s="217"/>
    </row>
    <row r="2152" spans="11:11">
      <c r="K2152" s="217"/>
    </row>
    <row r="2153" spans="11:11">
      <c r="K2153" s="217"/>
    </row>
    <row r="2154" spans="11:11">
      <c r="K2154" s="217"/>
    </row>
    <row r="2155" spans="11:11">
      <c r="K2155" s="217"/>
    </row>
    <row r="2156" spans="11:11">
      <c r="K2156" s="217"/>
    </row>
    <row r="2157" spans="11:11">
      <c r="K2157" s="217"/>
    </row>
    <row r="2158" spans="11:11">
      <c r="K2158" s="217"/>
    </row>
    <row r="2159" spans="11:11">
      <c r="K2159" s="217"/>
    </row>
    <row r="2160" spans="11:11">
      <c r="K2160" s="217"/>
    </row>
    <row r="2161" spans="11:11">
      <c r="K2161" s="217"/>
    </row>
    <row r="2162" spans="11:11">
      <c r="K2162" s="217"/>
    </row>
    <row r="2163" spans="11:11">
      <c r="K2163" s="217"/>
    </row>
    <row r="2164" spans="11:11">
      <c r="K2164" s="217"/>
    </row>
    <row r="2165" spans="11:11">
      <c r="K2165" s="217"/>
    </row>
    <row r="2166" spans="11:11">
      <c r="K2166" s="217"/>
    </row>
    <row r="2167" spans="11:11">
      <c r="K2167" s="217"/>
    </row>
    <row r="2168" spans="11:11">
      <c r="K2168" s="217"/>
    </row>
    <row r="2169" spans="11:11">
      <c r="K2169" s="217"/>
    </row>
    <row r="2170" spans="11:11">
      <c r="K2170" s="217"/>
    </row>
    <row r="2171" spans="11:11">
      <c r="K2171" s="217"/>
    </row>
    <row r="2172" spans="11:11">
      <c r="K2172" s="217"/>
    </row>
    <row r="2173" spans="11:11">
      <c r="K2173" s="217"/>
    </row>
    <row r="2174" spans="11:11">
      <c r="K2174" s="217"/>
    </row>
    <row r="2175" spans="11:11">
      <c r="K2175" s="217"/>
    </row>
    <row r="2176" spans="11:11">
      <c r="K2176" s="217"/>
    </row>
    <row r="2177" spans="11:11">
      <c r="K2177" s="217"/>
    </row>
    <row r="2178" spans="11:11">
      <c r="K2178" s="217"/>
    </row>
    <row r="2179" spans="11:11">
      <c r="K2179" s="217"/>
    </row>
    <row r="2180" spans="11:11">
      <c r="K2180" s="217"/>
    </row>
    <row r="2181" spans="11:11">
      <c r="K2181" s="217"/>
    </row>
    <row r="2182" spans="11:11">
      <c r="K2182" s="217"/>
    </row>
    <row r="2183" spans="11:11">
      <c r="K2183" s="217"/>
    </row>
    <row r="2184" spans="11:11">
      <c r="K2184" s="217"/>
    </row>
    <row r="2185" spans="11:11">
      <c r="K2185" s="217"/>
    </row>
    <row r="2186" spans="11:11">
      <c r="K2186" s="217"/>
    </row>
    <row r="2187" spans="11:11">
      <c r="K2187" s="217"/>
    </row>
    <row r="2188" spans="11:11">
      <c r="K2188" s="217"/>
    </row>
    <row r="2189" spans="11:11">
      <c r="K2189" s="217"/>
    </row>
    <row r="2190" spans="11:11">
      <c r="K2190" s="217"/>
    </row>
    <row r="2191" spans="11:11">
      <c r="K2191" s="217"/>
    </row>
    <row r="2192" spans="11:11">
      <c r="K2192" s="217"/>
    </row>
    <row r="2193" spans="11:11">
      <c r="K2193" s="217"/>
    </row>
    <row r="2194" spans="11:11">
      <c r="K2194" s="217"/>
    </row>
    <row r="2195" spans="11:11">
      <c r="K2195" s="217"/>
    </row>
    <row r="2196" spans="11:11">
      <c r="K2196" s="217"/>
    </row>
    <row r="2197" spans="11:11">
      <c r="K2197" s="217"/>
    </row>
    <row r="2198" spans="11:11">
      <c r="K2198" s="217"/>
    </row>
    <row r="2199" spans="11:11">
      <c r="K2199" s="217"/>
    </row>
    <row r="2200" spans="11:11">
      <c r="K2200" s="217"/>
    </row>
    <row r="2201" spans="11:11">
      <c r="K2201" s="217"/>
    </row>
    <row r="2202" spans="11:11">
      <c r="K2202" s="217"/>
    </row>
    <row r="2203" spans="11:11">
      <c r="K2203" s="217"/>
    </row>
    <row r="2204" spans="11:11">
      <c r="K2204" s="217"/>
    </row>
    <row r="2205" spans="11:11">
      <c r="K2205" s="217"/>
    </row>
    <row r="2206" spans="11:11">
      <c r="K2206" s="217"/>
    </row>
    <row r="2207" spans="11:11">
      <c r="K2207" s="217"/>
    </row>
    <row r="2208" spans="11:11">
      <c r="K2208" s="217"/>
    </row>
    <row r="2209" spans="11:11">
      <c r="K2209" s="217"/>
    </row>
    <row r="2210" spans="11:11">
      <c r="K2210" s="217"/>
    </row>
    <row r="2211" spans="11:11">
      <c r="K2211" s="217"/>
    </row>
    <row r="2212" spans="11:11">
      <c r="K2212" s="217"/>
    </row>
    <row r="2213" spans="11:11">
      <c r="K2213" s="217"/>
    </row>
    <row r="2214" spans="11:11">
      <c r="K2214" s="217"/>
    </row>
    <row r="2215" spans="11:11">
      <c r="K2215" s="217"/>
    </row>
    <row r="2216" spans="11:11">
      <c r="K2216" s="217"/>
    </row>
    <row r="2217" spans="11:11">
      <c r="K2217" s="217"/>
    </row>
    <row r="2218" spans="11:11">
      <c r="K2218" s="217"/>
    </row>
    <row r="2219" spans="11:11">
      <c r="K2219" s="217"/>
    </row>
    <row r="2220" spans="11:11">
      <c r="K2220" s="217"/>
    </row>
    <row r="2221" spans="11:11">
      <c r="K2221" s="217"/>
    </row>
    <row r="2222" spans="11:11">
      <c r="K2222" s="217"/>
    </row>
    <row r="2223" spans="11:11">
      <c r="K2223" s="217"/>
    </row>
    <row r="2224" spans="11:11">
      <c r="K2224" s="217"/>
    </row>
    <row r="2225" spans="11:11">
      <c r="K2225" s="217"/>
    </row>
    <row r="2226" spans="11:11">
      <c r="K2226" s="217"/>
    </row>
    <row r="2227" spans="11:11">
      <c r="K2227" s="217"/>
    </row>
    <row r="2228" spans="11:11">
      <c r="K2228" s="217"/>
    </row>
    <row r="2229" spans="11:11">
      <c r="K2229" s="217"/>
    </row>
    <row r="2230" spans="11:11">
      <c r="K2230" s="217"/>
    </row>
    <row r="2231" spans="11:11">
      <c r="K2231" s="217"/>
    </row>
    <row r="2232" spans="11:11">
      <c r="K2232" s="217"/>
    </row>
    <row r="2233" spans="11:11">
      <c r="K2233" s="217"/>
    </row>
    <row r="2234" spans="11:11">
      <c r="K2234" s="217"/>
    </row>
    <row r="2235" spans="11:11">
      <c r="K2235" s="217"/>
    </row>
    <row r="2236" spans="11:11">
      <c r="K2236" s="217"/>
    </row>
    <row r="2237" spans="11:11">
      <c r="K2237" s="217"/>
    </row>
    <row r="2238" spans="11:11">
      <c r="K2238" s="217"/>
    </row>
    <row r="2239" spans="11:11">
      <c r="K2239" s="217"/>
    </row>
    <row r="2240" spans="11:11">
      <c r="K2240" s="217"/>
    </row>
    <row r="2241" spans="11:11">
      <c r="K2241" s="217"/>
    </row>
    <row r="2242" spans="11:11">
      <c r="K2242" s="217"/>
    </row>
    <row r="2243" spans="11:11">
      <c r="K2243" s="217"/>
    </row>
    <row r="2244" spans="11:11">
      <c r="K2244" s="217"/>
    </row>
    <row r="2245" spans="11:11">
      <c r="K2245" s="217"/>
    </row>
    <row r="2246" spans="11:11">
      <c r="K2246" s="217"/>
    </row>
    <row r="2247" spans="11:11">
      <c r="K2247" s="217"/>
    </row>
    <row r="2248" spans="11:11">
      <c r="K2248" s="217"/>
    </row>
    <row r="2249" spans="11:11">
      <c r="K2249" s="217"/>
    </row>
    <row r="2250" spans="11:11">
      <c r="K2250" s="217"/>
    </row>
    <row r="2251" spans="11:11">
      <c r="K2251" s="217"/>
    </row>
    <row r="2252" spans="11:11">
      <c r="K2252" s="217"/>
    </row>
    <row r="2253" spans="11:11">
      <c r="K2253" s="217"/>
    </row>
    <row r="2254" spans="11:11">
      <c r="K2254" s="217"/>
    </row>
    <row r="2255" spans="11:11">
      <c r="K2255" s="217"/>
    </row>
    <row r="2256" spans="11:11">
      <c r="K2256" s="217"/>
    </row>
    <row r="2257" spans="11:11">
      <c r="K2257" s="217"/>
    </row>
    <row r="2258" spans="11:11">
      <c r="K2258" s="217"/>
    </row>
    <row r="2259" spans="11:11">
      <c r="K2259" s="217"/>
    </row>
    <row r="2260" spans="11:11">
      <c r="K2260" s="217"/>
    </row>
    <row r="2261" spans="11:11">
      <c r="K2261" s="217"/>
    </row>
    <row r="2262" spans="11:11">
      <c r="K2262" s="217"/>
    </row>
    <row r="2263" spans="11:11">
      <c r="K2263" s="217"/>
    </row>
    <row r="2264" spans="11:11">
      <c r="K2264" s="217"/>
    </row>
    <row r="2265" spans="11:11">
      <c r="K2265" s="217"/>
    </row>
    <row r="2266" spans="11:11">
      <c r="K2266" s="217"/>
    </row>
    <row r="2267" spans="11:11">
      <c r="K2267" s="217"/>
    </row>
    <row r="2268" spans="11:11">
      <c r="K2268" s="217"/>
    </row>
    <row r="2269" spans="11:11">
      <c r="K2269" s="217"/>
    </row>
    <row r="2270" spans="11:11">
      <c r="K2270" s="217"/>
    </row>
    <row r="2271" spans="11:11">
      <c r="K2271" s="217"/>
    </row>
    <row r="2272" spans="11:11">
      <c r="K2272" s="217"/>
    </row>
    <row r="2273" spans="11:11">
      <c r="K2273" s="217"/>
    </row>
    <row r="2274" spans="11:11">
      <c r="K2274" s="217"/>
    </row>
    <row r="2275" spans="11:11">
      <c r="K2275" s="217"/>
    </row>
    <row r="2276" spans="11:11">
      <c r="K2276" s="217"/>
    </row>
    <row r="2277" spans="11:11">
      <c r="K2277" s="217"/>
    </row>
    <row r="2278" spans="11:11">
      <c r="K2278" s="217"/>
    </row>
    <row r="2279" spans="11:11">
      <c r="K2279" s="217"/>
    </row>
    <row r="2280" spans="11:11">
      <c r="K2280" s="217"/>
    </row>
    <row r="2281" spans="11:11">
      <c r="K2281" s="217"/>
    </row>
    <row r="2282" spans="11:11">
      <c r="K2282" s="217"/>
    </row>
    <row r="2283" spans="11:11">
      <c r="K2283" s="217"/>
    </row>
    <row r="2284" spans="11:11">
      <c r="K2284" s="217"/>
    </row>
    <row r="2285" spans="11:11">
      <c r="K2285" s="217"/>
    </row>
    <row r="2286" spans="11:11">
      <c r="K2286" s="217"/>
    </row>
    <row r="2287" spans="11:11">
      <c r="K2287" s="217"/>
    </row>
    <row r="2288" spans="11:11">
      <c r="K2288" s="217"/>
    </row>
    <row r="2289" spans="11:11">
      <c r="K2289" s="217"/>
    </row>
    <row r="2290" spans="11:11">
      <c r="K2290" s="217"/>
    </row>
    <row r="2291" spans="11:11">
      <c r="K2291" s="217"/>
    </row>
    <row r="2292" spans="11:11">
      <c r="K2292" s="217"/>
    </row>
    <row r="2293" spans="11:11">
      <c r="K2293" s="217"/>
    </row>
    <row r="2294" spans="11:11">
      <c r="K2294" s="217"/>
    </row>
    <row r="2295" spans="11:11">
      <c r="K2295" s="217"/>
    </row>
    <row r="2296" spans="11:11">
      <c r="K2296" s="217"/>
    </row>
    <row r="2297" spans="11:11">
      <c r="K2297" s="217"/>
    </row>
    <row r="2298" spans="11:11">
      <c r="K2298" s="217"/>
    </row>
    <row r="2299" spans="11:11">
      <c r="K2299" s="217"/>
    </row>
    <row r="2300" spans="11:11">
      <c r="K2300" s="217"/>
    </row>
    <row r="2301" spans="11:11">
      <c r="K2301" s="217"/>
    </row>
    <row r="2302" spans="11:11">
      <c r="K2302" s="217"/>
    </row>
    <row r="2303" spans="11:11">
      <c r="K2303" s="217"/>
    </row>
    <row r="2304" spans="11:11">
      <c r="K2304" s="217"/>
    </row>
    <row r="2305" spans="11:11">
      <c r="K2305" s="217"/>
    </row>
    <row r="2306" spans="11:11">
      <c r="K2306" s="217"/>
    </row>
    <row r="2307" spans="11:11">
      <c r="K2307" s="217"/>
    </row>
    <row r="2308" spans="11:11">
      <c r="K2308" s="217"/>
    </row>
    <row r="2309" spans="11:11">
      <c r="K2309" s="217"/>
    </row>
    <row r="2310" spans="11:11">
      <c r="K2310" s="217"/>
    </row>
    <row r="2311" spans="11:11">
      <c r="K2311" s="217"/>
    </row>
    <row r="2312" spans="11:11">
      <c r="K2312" s="217"/>
    </row>
    <row r="2313" spans="11:11">
      <c r="K2313" s="217"/>
    </row>
    <row r="2314" spans="11:11">
      <c r="K2314" s="217"/>
    </row>
    <row r="2315" spans="11:11">
      <c r="K2315" s="217"/>
    </row>
    <row r="2316" spans="11:11">
      <c r="K2316" s="217"/>
    </row>
    <row r="2317" spans="11:11">
      <c r="K2317" s="217"/>
    </row>
    <row r="2318" spans="11:11">
      <c r="K2318" s="217"/>
    </row>
    <row r="2319" spans="11:11">
      <c r="K2319" s="217"/>
    </row>
    <row r="2320" spans="11:11">
      <c r="K2320" s="217"/>
    </row>
    <row r="2321" spans="11:11">
      <c r="K2321" s="217"/>
    </row>
    <row r="2322" spans="11:11">
      <c r="K2322" s="217"/>
    </row>
    <row r="2323" spans="11:11">
      <c r="K2323" s="217"/>
    </row>
    <row r="2324" spans="11:11">
      <c r="K2324" s="217"/>
    </row>
    <row r="2325" spans="11:11">
      <c r="K2325" s="217"/>
    </row>
    <row r="2326" spans="11:11">
      <c r="K2326" s="217"/>
    </row>
    <row r="2327" spans="11:11">
      <c r="K2327" s="217"/>
    </row>
    <row r="2328" spans="11:11">
      <c r="K2328" s="217"/>
    </row>
    <row r="2329" spans="11:11">
      <c r="K2329" s="217"/>
    </row>
    <row r="2330" spans="11:11">
      <c r="K2330" s="217"/>
    </row>
    <row r="2331" spans="11:11">
      <c r="K2331" s="217"/>
    </row>
    <row r="2332" spans="11:11">
      <c r="K2332" s="217"/>
    </row>
    <row r="2333" spans="11:11">
      <c r="K2333" s="217"/>
    </row>
    <row r="2334" spans="11:11">
      <c r="K2334" s="217"/>
    </row>
    <row r="2335" spans="11:11">
      <c r="K2335" s="217"/>
    </row>
    <row r="2336" spans="11:11">
      <c r="K2336" s="217"/>
    </row>
    <row r="2337" spans="11:11">
      <c r="K2337" s="217"/>
    </row>
    <row r="2338" spans="11:11">
      <c r="K2338" s="217"/>
    </row>
    <row r="2339" spans="11:11">
      <c r="K2339" s="217"/>
    </row>
    <row r="2340" spans="11:11">
      <c r="K2340" s="217"/>
    </row>
    <row r="2341" spans="11:11">
      <c r="K2341" s="217"/>
    </row>
    <row r="2342" spans="11:11">
      <c r="K2342" s="217"/>
    </row>
    <row r="2343" spans="11:11">
      <c r="K2343" s="217"/>
    </row>
    <row r="2344" spans="11:11">
      <c r="K2344" s="217"/>
    </row>
    <row r="2345" spans="11:11">
      <c r="K2345" s="217"/>
    </row>
    <row r="2346" spans="11:11">
      <c r="K2346" s="217"/>
    </row>
    <row r="2347" spans="11:11">
      <c r="K2347" s="217"/>
    </row>
    <row r="2348" spans="11:11">
      <c r="K2348" s="217"/>
    </row>
    <row r="2349" spans="11:11">
      <c r="K2349" s="217"/>
    </row>
    <row r="2350" spans="11:11">
      <c r="K2350" s="217"/>
    </row>
    <row r="2351" spans="11:11">
      <c r="K2351" s="217"/>
    </row>
    <row r="2352" spans="11:11">
      <c r="K2352" s="217"/>
    </row>
    <row r="2353" spans="11:11">
      <c r="K2353" s="217"/>
    </row>
    <row r="2354" spans="11:11">
      <c r="K2354" s="217"/>
    </row>
    <row r="2355" spans="11:11">
      <c r="K2355" s="217"/>
    </row>
    <row r="2356" spans="11:11">
      <c r="K2356" s="217"/>
    </row>
    <row r="2357" spans="11:11">
      <c r="K2357" s="217"/>
    </row>
    <row r="2358" spans="11:11">
      <c r="K2358" s="217"/>
    </row>
    <row r="2359" spans="11:11">
      <c r="K2359" s="217"/>
    </row>
    <row r="2360" spans="11:11">
      <c r="K2360" s="217"/>
    </row>
    <row r="2361" spans="11:11">
      <c r="K2361" s="217"/>
    </row>
    <row r="2362" spans="11:11">
      <c r="K2362" s="217"/>
    </row>
    <row r="2363" spans="11:11">
      <c r="K2363" s="217"/>
    </row>
    <row r="2364" spans="11:11">
      <c r="K2364" s="217"/>
    </row>
    <row r="2365" spans="11:11">
      <c r="K2365" s="217"/>
    </row>
    <row r="2366" spans="11:11">
      <c r="K2366" s="217"/>
    </row>
    <row r="2367" spans="11:11">
      <c r="K2367" s="217"/>
    </row>
    <row r="2368" spans="11:11">
      <c r="K2368" s="217"/>
    </row>
    <row r="2369" spans="11:11">
      <c r="K2369" s="217"/>
    </row>
    <row r="2370" spans="11:11">
      <c r="K2370" s="217"/>
    </row>
    <row r="2371" spans="11:11">
      <c r="K2371" s="217"/>
    </row>
    <row r="2372" spans="11:11">
      <c r="K2372" s="217"/>
    </row>
    <row r="2373" spans="11:11">
      <c r="K2373" s="217"/>
    </row>
    <row r="2374" spans="11:11">
      <c r="K2374" s="217"/>
    </row>
    <row r="2375" spans="11:11">
      <c r="K2375" s="217"/>
    </row>
    <row r="2376" spans="11:11">
      <c r="K2376" s="217"/>
    </row>
    <row r="2377" spans="11:11">
      <c r="K2377" s="217"/>
    </row>
    <row r="2378" spans="11:11">
      <c r="K2378" s="217"/>
    </row>
    <row r="2379" spans="11:11">
      <c r="K2379" s="217"/>
    </row>
    <row r="2380" spans="11:11">
      <c r="K2380" s="217"/>
    </row>
    <row r="2381" spans="11:11">
      <c r="K2381" s="217"/>
    </row>
    <row r="2382" spans="11:11">
      <c r="K2382" s="217"/>
    </row>
    <row r="2383" spans="11:11">
      <c r="K2383" s="217"/>
    </row>
    <row r="2384" spans="11:11">
      <c r="K2384" s="217"/>
    </row>
    <row r="2385" spans="11:11">
      <c r="K2385" s="217"/>
    </row>
    <row r="2386" spans="11:11">
      <c r="K2386" s="217"/>
    </row>
    <row r="2387" spans="11:11">
      <c r="K2387" s="217"/>
    </row>
    <row r="2388" spans="11:11">
      <c r="K2388" s="217"/>
    </row>
    <row r="2389" spans="11:11">
      <c r="K2389" s="217"/>
    </row>
    <row r="2390" spans="11:11">
      <c r="K2390" s="217"/>
    </row>
    <row r="2391" spans="11:11">
      <c r="K2391" s="217"/>
    </row>
    <row r="2392" spans="11:11">
      <c r="K2392" s="217"/>
    </row>
    <row r="2393" spans="11:11">
      <c r="K2393" s="217"/>
    </row>
    <row r="2394" spans="11:11">
      <c r="K2394" s="217"/>
    </row>
    <row r="2395" spans="11:11">
      <c r="K2395" s="217"/>
    </row>
    <row r="2396" spans="11:11">
      <c r="K2396" s="217"/>
    </row>
    <row r="2397" spans="11:11">
      <c r="K2397" s="217"/>
    </row>
    <row r="2398" spans="11:11">
      <c r="K2398" s="217"/>
    </row>
    <row r="2399" spans="11:11">
      <c r="K2399" s="217"/>
    </row>
    <row r="2400" spans="11:11">
      <c r="K2400" s="217"/>
    </row>
    <row r="2401" spans="11:11">
      <c r="K2401" s="217"/>
    </row>
    <row r="2402" spans="11:11">
      <c r="K2402" s="217"/>
    </row>
    <row r="2403" spans="11:11">
      <c r="K2403" s="217"/>
    </row>
    <row r="2404" spans="11:11">
      <c r="K2404" s="217"/>
    </row>
    <row r="2405" spans="11:11">
      <c r="K2405" s="217"/>
    </row>
    <row r="2406" spans="11:11">
      <c r="K2406" s="217"/>
    </row>
    <row r="2407" spans="11:11">
      <c r="K2407" s="217"/>
    </row>
    <row r="2408" spans="11:11">
      <c r="K2408" s="217"/>
    </row>
    <row r="2409" spans="11:11">
      <c r="K2409" s="217"/>
    </row>
    <row r="2410" spans="11:11">
      <c r="K2410" s="217"/>
    </row>
    <row r="2411" spans="11:11">
      <c r="K2411" s="217"/>
    </row>
    <row r="2412" spans="11:11">
      <c r="K2412" s="217"/>
    </row>
    <row r="2413" spans="11:11">
      <c r="K2413" s="217"/>
    </row>
    <row r="2414" spans="11:11">
      <c r="K2414" s="217"/>
    </row>
    <row r="2415" spans="11:11">
      <c r="K2415" s="217"/>
    </row>
    <row r="2416" spans="11:11">
      <c r="K2416" s="217"/>
    </row>
    <row r="2417" spans="11:11">
      <c r="K2417" s="217"/>
    </row>
    <row r="2418" spans="11:11">
      <c r="K2418" s="217"/>
    </row>
    <row r="2419" spans="11:11">
      <c r="K2419" s="217"/>
    </row>
    <row r="2420" spans="11:11">
      <c r="K2420" s="217"/>
    </row>
    <row r="2421" spans="11:11">
      <c r="K2421" s="217"/>
    </row>
    <row r="2422" spans="11:11">
      <c r="K2422" s="217"/>
    </row>
    <row r="2423" spans="11:11">
      <c r="K2423" s="217"/>
    </row>
    <row r="2424" spans="11:11">
      <c r="K2424" s="217"/>
    </row>
    <row r="2425" spans="11:11">
      <c r="K2425" s="217"/>
    </row>
    <row r="2426" spans="11:11">
      <c r="K2426" s="217"/>
    </row>
    <row r="2427" spans="11:11">
      <c r="K2427" s="217"/>
    </row>
    <row r="2428" spans="11:11">
      <c r="K2428" s="217"/>
    </row>
    <row r="2429" spans="11:11">
      <c r="K2429" s="217"/>
    </row>
    <row r="2430" spans="11:11">
      <c r="K2430" s="217"/>
    </row>
    <row r="2431" spans="11:11">
      <c r="K2431" s="217"/>
    </row>
    <row r="2432" spans="11:11">
      <c r="K2432" s="217"/>
    </row>
    <row r="2433" spans="11:11">
      <c r="K2433" s="217"/>
    </row>
    <row r="2434" spans="11:11">
      <c r="K2434" s="217"/>
    </row>
    <row r="2435" spans="11:11">
      <c r="K2435" s="217"/>
    </row>
    <row r="2436" spans="11:11">
      <c r="K2436" s="217"/>
    </row>
    <row r="2437" spans="11:11">
      <c r="K2437" s="217"/>
    </row>
    <row r="2438" spans="11:11">
      <c r="K2438" s="217"/>
    </row>
    <row r="2439" spans="11:11">
      <c r="K2439" s="217"/>
    </row>
    <row r="2440" spans="11:11">
      <c r="K2440" s="217"/>
    </row>
    <row r="2441" spans="11:11">
      <c r="K2441" s="217"/>
    </row>
    <row r="2442" spans="11:11">
      <c r="K2442" s="217"/>
    </row>
    <row r="2443" spans="11:11">
      <c r="K2443" s="217"/>
    </row>
    <row r="2444" spans="11:11">
      <c r="K2444" s="217"/>
    </row>
    <row r="2445" spans="11:11">
      <c r="K2445" s="217"/>
    </row>
    <row r="2446" spans="11:11">
      <c r="K2446" s="217"/>
    </row>
    <row r="2447" spans="11:11">
      <c r="K2447" s="217"/>
    </row>
    <row r="2448" spans="11:11">
      <c r="K2448" s="217"/>
    </row>
    <row r="2449" spans="11:11">
      <c r="K2449" s="217"/>
    </row>
    <row r="2450" spans="11:11">
      <c r="K2450" s="217"/>
    </row>
    <row r="2451" spans="11:11">
      <c r="K2451" s="217"/>
    </row>
    <row r="2452" spans="11:11">
      <c r="K2452" s="217"/>
    </row>
    <row r="2453" spans="11:11">
      <c r="K2453" s="217"/>
    </row>
    <row r="2454" spans="11:11">
      <c r="K2454" s="217"/>
    </row>
    <row r="2455" spans="11:11">
      <c r="K2455" s="217"/>
    </row>
    <row r="2456" spans="11:11">
      <c r="K2456" s="217"/>
    </row>
    <row r="2457" spans="11:11">
      <c r="K2457" s="217"/>
    </row>
    <row r="2458" spans="11:11">
      <c r="K2458" s="217"/>
    </row>
    <row r="2459" spans="11:11">
      <c r="K2459" s="217"/>
    </row>
    <row r="2460" spans="11:11">
      <c r="K2460" s="217"/>
    </row>
    <row r="2461" spans="11:11">
      <c r="K2461" s="217"/>
    </row>
    <row r="2462" spans="11:11">
      <c r="K2462" s="217"/>
    </row>
    <row r="2463" spans="11:11">
      <c r="K2463" s="217"/>
    </row>
    <row r="2464" spans="11:11">
      <c r="K2464" s="217"/>
    </row>
    <row r="2465" spans="11:11">
      <c r="K2465" s="217"/>
    </row>
    <row r="2466" spans="11:11">
      <c r="K2466" s="217"/>
    </row>
    <row r="2467" spans="11:11">
      <c r="K2467" s="217"/>
    </row>
    <row r="2468" spans="11:11">
      <c r="K2468" s="217"/>
    </row>
    <row r="2469" spans="11:11">
      <c r="K2469" s="217"/>
    </row>
    <row r="2470" spans="11:11">
      <c r="K2470" s="217"/>
    </row>
    <row r="2471" spans="11:11">
      <c r="K2471" s="217"/>
    </row>
    <row r="2472" spans="11:11">
      <c r="K2472" s="217"/>
    </row>
    <row r="2473" spans="11:11">
      <c r="K2473" s="217"/>
    </row>
    <row r="2474" spans="11:11">
      <c r="K2474" s="217"/>
    </row>
    <row r="2475" spans="11:11">
      <c r="K2475" s="217"/>
    </row>
    <row r="2476" spans="11:11">
      <c r="K2476" s="217"/>
    </row>
    <row r="2477" spans="11:11">
      <c r="K2477" s="217"/>
    </row>
    <row r="2478" spans="11:11">
      <c r="K2478" s="217"/>
    </row>
    <row r="2479" spans="11:11">
      <c r="K2479" s="217"/>
    </row>
    <row r="2480" spans="11:11">
      <c r="K2480" s="217"/>
    </row>
    <row r="2481" spans="11:11">
      <c r="K2481" s="217"/>
    </row>
    <row r="2482" spans="11:11">
      <c r="K2482" s="217"/>
    </row>
    <row r="2483" spans="11:11">
      <c r="K2483" s="217"/>
    </row>
    <row r="2484" spans="11:11">
      <c r="K2484" s="217"/>
    </row>
    <row r="2485" spans="11:11">
      <c r="K2485" s="217"/>
    </row>
    <row r="2486" spans="11:11">
      <c r="K2486" s="217"/>
    </row>
    <row r="2487" spans="11:11">
      <c r="K2487" s="217"/>
    </row>
    <row r="2488" spans="11:11">
      <c r="K2488" s="217"/>
    </row>
    <row r="2489" spans="11:11">
      <c r="K2489" s="217"/>
    </row>
    <row r="2490" spans="11:11">
      <c r="K2490" s="217"/>
    </row>
    <row r="2491" spans="11:11">
      <c r="K2491" s="217"/>
    </row>
    <row r="2492" spans="11:11">
      <c r="K2492" s="217"/>
    </row>
    <row r="2493" spans="11:11">
      <c r="K2493" s="217"/>
    </row>
    <row r="2494" spans="11:11">
      <c r="K2494" s="217"/>
    </row>
    <row r="2495" spans="11:11">
      <c r="K2495" s="217"/>
    </row>
    <row r="2496" spans="11:11">
      <c r="K2496" s="217"/>
    </row>
    <row r="2497" spans="11:11">
      <c r="K2497" s="217"/>
    </row>
    <row r="2498" spans="11:11">
      <c r="K2498" s="217"/>
    </row>
    <row r="2499" spans="11:11">
      <c r="K2499" s="217"/>
    </row>
    <row r="2500" spans="11:11">
      <c r="K2500" s="217"/>
    </row>
    <row r="2501" spans="11:11">
      <c r="K2501" s="217"/>
    </row>
    <row r="2502" spans="11:11">
      <c r="K2502" s="217"/>
    </row>
    <row r="2503" spans="11:11">
      <c r="K2503" s="217"/>
    </row>
    <row r="2504" spans="11:11">
      <c r="K2504" s="217"/>
    </row>
    <row r="2505" spans="11:11">
      <c r="K2505" s="217"/>
    </row>
    <row r="2506" spans="11:11">
      <c r="K2506" s="217"/>
    </row>
    <row r="2507" spans="11:11">
      <c r="K2507" s="217"/>
    </row>
    <row r="2508" spans="11:11">
      <c r="K2508" s="217"/>
    </row>
    <row r="2509" spans="11:11">
      <c r="K2509" s="217"/>
    </row>
    <row r="2510" spans="11:11">
      <c r="K2510" s="217"/>
    </row>
    <row r="2511" spans="11:11">
      <c r="K2511" s="217"/>
    </row>
    <row r="2512" spans="11:11">
      <c r="K2512" s="217"/>
    </row>
    <row r="2513" spans="11:11">
      <c r="K2513" s="217"/>
    </row>
    <row r="2514" spans="11:11">
      <c r="K2514" s="217"/>
    </row>
    <row r="2515" spans="11:11">
      <c r="K2515" s="217"/>
    </row>
    <row r="2516" spans="11:11">
      <c r="K2516" s="217"/>
    </row>
    <row r="2517" spans="11:11">
      <c r="K2517" s="217"/>
    </row>
    <row r="2518" spans="11:11">
      <c r="K2518" s="217"/>
    </row>
    <row r="2519" spans="11:11">
      <c r="K2519" s="217"/>
    </row>
    <row r="2520" spans="11:11">
      <c r="K2520" s="217"/>
    </row>
    <row r="2521" spans="11:11">
      <c r="K2521" s="217"/>
    </row>
    <row r="2522" spans="11:11">
      <c r="K2522" s="217"/>
    </row>
    <row r="2523" spans="11:11">
      <c r="K2523" s="217"/>
    </row>
    <row r="2524" spans="11:11">
      <c r="K2524" s="217"/>
    </row>
    <row r="2525" spans="11:11">
      <c r="K2525" s="217"/>
    </row>
    <row r="2526" spans="11:11">
      <c r="K2526" s="217"/>
    </row>
    <row r="2527" spans="11:11">
      <c r="K2527" s="217"/>
    </row>
    <row r="2528" spans="11:11">
      <c r="K2528" s="217"/>
    </row>
    <row r="2529" spans="11:11">
      <c r="K2529" s="217"/>
    </row>
    <row r="2530" spans="11:11">
      <c r="K2530" s="217"/>
    </row>
    <row r="2531" spans="11:11">
      <c r="K2531" s="217"/>
    </row>
    <row r="2532" spans="11:11">
      <c r="K2532" s="217"/>
    </row>
    <row r="2533" spans="11:11">
      <c r="K2533" s="217"/>
    </row>
    <row r="2534" spans="11:11">
      <c r="K2534" s="217"/>
    </row>
    <row r="2535" spans="11:11">
      <c r="K2535" s="217"/>
    </row>
    <row r="2536" spans="11:11">
      <c r="K2536" s="217"/>
    </row>
    <row r="2537" spans="11:11">
      <c r="K2537" s="217"/>
    </row>
    <row r="2538" spans="11:11">
      <c r="K2538" s="217"/>
    </row>
    <row r="2539" spans="11:11">
      <c r="K2539" s="217"/>
    </row>
    <row r="2540" spans="11:11">
      <c r="K2540" s="217"/>
    </row>
    <row r="2541" spans="11:11">
      <c r="K2541" s="217"/>
    </row>
    <row r="2542" spans="11:11">
      <c r="K2542" s="217"/>
    </row>
    <row r="2543" spans="11:11">
      <c r="K2543" s="217"/>
    </row>
    <row r="2544" spans="11:11">
      <c r="K2544" s="217"/>
    </row>
    <row r="2545" spans="11:11">
      <c r="K2545" s="217"/>
    </row>
    <row r="2546" spans="11:11">
      <c r="K2546" s="217"/>
    </row>
    <row r="2547" spans="11:11">
      <c r="K2547" s="217"/>
    </row>
    <row r="2548" spans="11:11">
      <c r="K2548" s="217"/>
    </row>
    <row r="2549" spans="11:11">
      <c r="K2549" s="217"/>
    </row>
    <row r="2550" spans="11:11">
      <c r="K2550" s="217"/>
    </row>
    <row r="2551" spans="11:11">
      <c r="K2551" s="217"/>
    </row>
    <row r="2552" spans="11:11">
      <c r="K2552" s="217"/>
    </row>
    <row r="2553" spans="11:11">
      <c r="K2553" s="217"/>
    </row>
    <row r="2554" spans="11:11">
      <c r="K2554" s="217"/>
    </row>
    <row r="2555" spans="11:11">
      <c r="K2555" s="217"/>
    </row>
    <row r="2556" spans="11:11">
      <c r="K2556" s="217"/>
    </row>
    <row r="2557" spans="11:11">
      <c r="K2557" s="217"/>
    </row>
    <row r="2558" spans="11:11">
      <c r="K2558" s="217"/>
    </row>
    <row r="2559" spans="11:11">
      <c r="K2559" s="217"/>
    </row>
    <row r="2560" spans="11:11">
      <c r="K2560" s="217"/>
    </row>
    <row r="2561" spans="11:11">
      <c r="K2561" s="217"/>
    </row>
    <row r="2562" spans="11:11">
      <c r="K2562" s="217"/>
    </row>
    <row r="2563" spans="11:11">
      <c r="K2563" s="217"/>
    </row>
    <row r="2564" spans="11:11">
      <c r="K2564" s="217"/>
    </row>
    <row r="2565" spans="11:11">
      <c r="K2565" s="217"/>
    </row>
    <row r="2566" spans="11:11">
      <c r="K2566" s="217"/>
    </row>
    <row r="2567" spans="11:11">
      <c r="K2567" s="217"/>
    </row>
    <row r="2568" spans="11:11">
      <c r="K2568" s="217"/>
    </row>
    <row r="2569" spans="11:11">
      <c r="K2569" s="217"/>
    </row>
    <row r="2570" spans="11:11">
      <c r="K2570" s="217"/>
    </row>
    <row r="2571" spans="11:11">
      <c r="K2571" s="217"/>
    </row>
    <row r="2572" spans="11:11">
      <c r="K2572" s="217"/>
    </row>
    <row r="2573" spans="11:11">
      <c r="K2573" s="217"/>
    </row>
    <row r="2574" spans="11:11">
      <c r="K2574" s="217"/>
    </row>
    <row r="2575" spans="11:11">
      <c r="K2575" s="217"/>
    </row>
    <row r="2576" spans="11:11">
      <c r="K2576" s="217"/>
    </row>
    <row r="2577" spans="11:11">
      <c r="K2577" s="217"/>
    </row>
    <row r="2578" spans="11:11">
      <c r="K2578" s="217"/>
    </row>
    <row r="2579" spans="11:11">
      <c r="K2579" s="217"/>
    </row>
    <row r="2580" spans="11:11">
      <c r="K2580" s="217"/>
    </row>
    <row r="2581" spans="11:11">
      <c r="K2581" s="217"/>
    </row>
    <row r="2582" spans="11:11">
      <c r="K2582" s="217"/>
    </row>
    <row r="2583" spans="11:11">
      <c r="K2583" s="217"/>
    </row>
    <row r="2584" spans="11:11">
      <c r="K2584" s="217"/>
    </row>
    <row r="2585" spans="11:11">
      <c r="K2585" s="217"/>
    </row>
    <row r="2586" spans="11:11">
      <c r="K2586" s="217"/>
    </row>
    <row r="2587" spans="11:11">
      <c r="K2587" s="217"/>
    </row>
    <row r="2588" spans="11:11">
      <c r="K2588" s="217"/>
    </row>
    <row r="2589" spans="11:11">
      <c r="K2589" s="217"/>
    </row>
    <row r="2590" spans="11:11">
      <c r="K2590" s="217"/>
    </row>
    <row r="2591" spans="11:11">
      <c r="K2591" s="217"/>
    </row>
    <row r="2592" spans="11:11">
      <c r="K2592" s="217"/>
    </row>
    <row r="2593" spans="11:11">
      <c r="K2593" s="217"/>
    </row>
    <row r="2594" spans="11:11">
      <c r="K2594" s="217"/>
    </row>
    <row r="2595" spans="11:11">
      <c r="K2595" s="217"/>
    </row>
    <row r="2596" spans="11:11">
      <c r="K2596" s="217"/>
    </row>
    <row r="2597" spans="11:11">
      <c r="K2597" s="217"/>
    </row>
    <row r="2598" spans="11:11">
      <c r="K2598" s="217"/>
    </row>
    <row r="2599" spans="11:11">
      <c r="K2599" s="217"/>
    </row>
    <row r="2600" spans="11:11">
      <c r="K2600" s="217"/>
    </row>
    <row r="2601" spans="11:11">
      <c r="K2601" s="217"/>
    </row>
    <row r="2602" spans="11:11">
      <c r="K2602" s="217"/>
    </row>
    <row r="2603" spans="11:11">
      <c r="K2603" s="217"/>
    </row>
    <row r="2604" spans="11:11">
      <c r="K2604" s="217"/>
    </row>
    <row r="2605" spans="11:11">
      <c r="K2605" s="217"/>
    </row>
    <row r="2606" spans="11:11">
      <c r="K2606" s="217"/>
    </row>
    <row r="2607" spans="11:11">
      <c r="K2607" s="217"/>
    </row>
    <row r="2608" spans="11:11">
      <c r="K2608" s="217"/>
    </row>
    <row r="2609" spans="11:11">
      <c r="K2609" s="217"/>
    </row>
    <row r="2610" spans="11:11">
      <c r="K2610" s="217"/>
    </row>
    <row r="2611" spans="11:11">
      <c r="K2611" s="217"/>
    </row>
    <row r="2612" spans="11:11">
      <c r="K2612" s="217"/>
    </row>
    <row r="2613" spans="11:11">
      <c r="K2613" s="217"/>
    </row>
    <row r="2614" spans="11:11">
      <c r="K2614" s="217"/>
    </row>
    <row r="2615" spans="11:11">
      <c r="K2615" s="217"/>
    </row>
    <row r="2616" spans="11:11">
      <c r="K2616" s="217"/>
    </row>
    <row r="2617" spans="11:11">
      <c r="K2617" s="217"/>
    </row>
    <row r="2618" spans="11:11">
      <c r="K2618" s="217"/>
    </row>
    <row r="2619" spans="11:11">
      <c r="K2619" s="217"/>
    </row>
    <row r="2620" spans="11:11">
      <c r="K2620" s="217"/>
    </row>
    <row r="2621" spans="11:11">
      <c r="K2621" s="217"/>
    </row>
    <row r="2622" spans="11:11">
      <c r="K2622" s="217"/>
    </row>
    <row r="2623" spans="11:11">
      <c r="K2623" s="217"/>
    </row>
    <row r="2624" spans="11:11">
      <c r="K2624" s="217"/>
    </row>
    <row r="2625" spans="11:11">
      <c r="K2625" s="217"/>
    </row>
    <row r="2626" spans="11:11">
      <c r="K2626" s="217"/>
    </row>
    <row r="2627" spans="11:11">
      <c r="K2627" s="217"/>
    </row>
    <row r="2628" spans="11:11">
      <c r="K2628" s="217"/>
    </row>
    <row r="2629" spans="11:11">
      <c r="K2629" s="217"/>
    </row>
    <row r="2630" spans="11:11">
      <c r="K2630" s="217"/>
    </row>
    <row r="2631" spans="11:11">
      <c r="K2631" s="217"/>
    </row>
    <row r="2632" spans="11:11">
      <c r="K2632" s="217"/>
    </row>
    <row r="2633" spans="11:11">
      <c r="K2633" s="217"/>
    </row>
    <row r="2634" spans="11:11">
      <c r="K2634" s="217"/>
    </row>
    <row r="2635" spans="11:11">
      <c r="K2635" s="217"/>
    </row>
    <row r="2636" spans="11:11">
      <c r="K2636" s="217"/>
    </row>
    <row r="2637" spans="11:11">
      <c r="K2637" s="217"/>
    </row>
    <row r="2638" spans="11:11">
      <c r="K2638" s="217"/>
    </row>
    <row r="2639" spans="11:11">
      <c r="K2639" s="217"/>
    </row>
    <row r="2640" spans="11:11">
      <c r="K2640" s="217"/>
    </row>
    <row r="2641" spans="11:11">
      <c r="K2641" s="217"/>
    </row>
    <row r="2642" spans="11:11">
      <c r="K2642" s="217"/>
    </row>
    <row r="2643" spans="11:11">
      <c r="K2643" s="217"/>
    </row>
    <row r="2644" spans="11:11">
      <c r="K2644" s="217"/>
    </row>
    <row r="2645" spans="11:11">
      <c r="K2645" s="217"/>
    </row>
    <row r="2646" spans="11:11">
      <c r="K2646" s="217"/>
    </row>
    <row r="2647" spans="11:11">
      <c r="K2647" s="217"/>
    </row>
    <row r="2648" spans="11:11">
      <c r="K2648" s="217"/>
    </row>
    <row r="2649" spans="11:11">
      <c r="K2649" s="217"/>
    </row>
    <row r="2650" spans="11:11">
      <c r="K2650" s="217"/>
    </row>
    <row r="2651" spans="11:11">
      <c r="K2651" s="217"/>
    </row>
    <row r="2652" spans="11:11">
      <c r="K2652" s="217"/>
    </row>
    <row r="2653" spans="11:11">
      <c r="K2653" s="217"/>
    </row>
    <row r="2654" spans="11:11">
      <c r="K2654" s="217"/>
    </row>
    <row r="2655" spans="11:11">
      <c r="K2655" s="217"/>
    </row>
    <row r="2656" spans="11:11">
      <c r="K2656" s="217"/>
    </row>
    <row r="2657" spans="11:11">
      <c r="K2657" s="217"/>
    </row>
    <row r="2658" spans="11:11">
      <c r="K2658" s="217"/>
    </row>
    <row r="2659" spans="11:11">
      <c r="K2659" s="217"/>
    </row>
    <row r="2660" spans="11:11">
      <c r="K2660" s="217"/>
    </row>
    <row r="2661" spans="11:11">
      <c r="K2661" s="217"/>
    </row>
    <row r="2662" spans="11:11">
      <c r="K2662" s="217"/>
    </row>
    <row r="2663" spans="11:11">
      <c r="K2663" s="217"/>
    </row>
    <row r="2664" spans="11:11">
      <c r="K2664" s="217"/>
    </row>
    <row r="2665" spans="11:11">
      <c r="K2665" s="217"/>
    </row>
    <row r="2666" spans="11:11">
      <c r="K2666" s="217"/>
    </row>
    <row r="2667" spans="11:11">
      <c r="K2667" s="217"/>
    </row>
    <row r="2668" spans="11:11">
      <c r="K2668" s="217"/>
    </row>
    <row r="2669" spans="11:11">
      <c r="K2669" s="217"/>
    </row>
    <row r="2670" spans="11:11">
      <c r="K2670" s="217"/>
    </row>
    <row r="2671" spans="11:11">
      <c r="K2671" s="217"/>
    </row>
    <row r="2672" spans="11:11">
      <c r="K2672" s="217"/>
    </row>
    <row r="2673" spans="11:11">
      <c r="K2673" s="217"/>
    </row>
    <row r="2674" spans="11:11">
      <c r="K2674" s="217"/>
    </row>
    <row r="2675" spans="11:11">
      <c r="K2675" s="217"/>
    </row>
    <row r="2676" spans="11:11">
      <c r="K2676" s="217"/>
    </row>
    <row r="2677" spans="11:11">
      <c r="K2677" s="217"/>
    </row>
    <row r="2678" spans="11:11">
      <c r="K2678" s="217"/>
    </row>
    <row r="2679" spans="11:11">
      <c r="K2679" s="217"/>
    </row>
    <row r="2680" spans="11:11">
      <c r="K2680" s="217"/>
    </row>
    <row r="2681" spans="11:11">
      <c r="K2681" s="217"/>
    </row>
    <row r="2682" spans="11:11">
      <c r="K2682" s="217"/>
    </row>
    <row r="2683" spans="11:11">
      <c r="K2683" s="217"/>
    </row>
    <row r="2684" spans="11:11">
      <c r="K2684" s="217"/>
    </row>
    <row r="2685" spans="11:11">
      <c r="K2685" s="217"/>
    </row>
    <row r="2686" spans="11:11">
      <c r="K2686" s="217"/>
    </row>
    <row r="2687" spans="11:11">
      <c r="K2687" s="217"/>
    </row>
    <row r="2688" spans="11:11">
      <c r="K2688" s="217"/>
    </row>
    <row r="2689" spans="11:11">
      <c r="K2689" s="217"/>
    </row>
    <row r="2690" spans="11:11">
      <c r="K2690" s="217"/>
    </row>
    <row r="2691" spans="11:11">
      <c r="K2691" s="217"/>
    </row>
    <row r="2692" spans="11:11">
      <c r="K2692" s="217"/>
    </row>
    <row r="2693" spans="11:11">
      <c r="K2693" s="217"/>
    </row>
    <row r="2694" spans="11:11">
      <c r="K2694" s="217"/>
    </row>
    <row r="2695" spans="11:11">
      <c r="K2695" s="217"/>
    </row>
    <row r="2696" spans="11:11">
      <c r="K2696" s="217"/>
    </row>
    <row r="2697" spans="11:11">
      <c r="K2697" s="217"/>
    </row>
    <row r="2698" spans="11:11">
      <c r="K2698" s="217"/>
    </row>
    <row r="2699" spans="11:11">
      <c r="K2699" s="217"/>
    </row>
    <row r="2700" spans="11:11">
      <c r="K2700" s="217"/>
    </row>
    <row r="2701" spans="11:11">
      <c r="K2701" s="217"/>
    </row>
    <row r="2702" spans="11:11">
      <c r="K2702" s="217"/>
    </row>
    <row r="2703" spans="11:11">
      <c r="K2703" s="217"/>
    </row>
    <row r="2704" spans="11:11">
      <c r="K2704" s="217"/>
    </row>
    <row r="2705" spans="11:11">
      <c r="K2705" s="217"/>
    </row>
    <row r="2706" spans="11:11">
      <c r="K2706" s="217"/>
    </row>
    <row r="2707" spans="11:11">
      <c r="K2707" s="217"/>
    </row>
    <row r="2708" spans="11:11">
      <c r="K2708" s="217"/>
    </row>
    <row r="2709" spans="11:11">
      <c r="K2709" s="217"/>
    </row>
    <row r="2710" spans="11:11">
      <c r="K2710" s="217"/>
    </row>
    <row r="2711" spans="11:11">
      <c r="K2711" s="217"/>
    </row>
    <row r="2712" spans="11:11">
      <c r="K2712" s="217"/>
    </row>
    <row r="2713" spans="11:11">
      <c r="K2713" s="217"/>
    </row>
    <row r="2714" spans="11:11">
      <c r="K2714" s="217"/>
    </row>
    <row r="2715" spans="11:11">
      <c r="K2715" s="217"/>
    </row>
    <row r="2716" spans="11:11">
      <c r="K2716" s="217"/>
    </row>
    <row r="2717" spans="11:11">
      <c r="K2717" s="217"/>
    </row>
    <row r="2718" spans="11:11">
      <c r="K2718" s="217"/>
    </row>
    <row r="2719" spans="11:11">
      <c r="K2719" s="217"/>
    </row>
    <row r="2720" spans="11:11">
      <c r="K2720" s="217"/>
    </row>
    <row r="2721" spans="11:11">
      <c r="K2721" s="217"/>
    </row>
    <row r="2722" spans="11:11">
      <c r="K2722" s="217"/>
    </row>
    <row r="2723" spans="11:11">
      <c r="K2723" s="217"/>
    </row>
    <row r="2724" spans="11:11">
      <c r="K2724" s="217"/>
    </row>
    <row r="2725" spans="11:11">
      <c r="K2725" s="217"/>
    </row>
    <row r="2726" spans="11:11">
      <c r="K2726" s="217"/>
    </row>
    <row r="2727" spans="11:11">
      <c r="K2727" s="217"/>
    </row>
    <row r="2728" spans="11:11">
      <c r="K2728" s="217"/>
    </row>
    <row r="2729" spans="11:11">
      <c r="K2729" s="217"/>
    </row>
    <row r="2730" spans="11:11">
      <c r="K2730" s="217"/>
    </row>
    <row r="2731" spans="11:11">
      <c r="K2731" s="217"/>
    </row>
    <row r="2732" spans="11:11">
      <c r="K2732" s="217"/>
    </row>
    <row r="2733" spans="11:11">
      <c r="K2733" s="217"/>
    </row>
    <row r="2734" spans="11:11">
      <c r="K2734" s="217"/>
    </row>
    <row r="2735" spans="11:11">
      <c r="K2735" s="217"/>
    </row>
    <row r="2736" spans="11:11">
      <c r="K2736" s="217"/>
    </row>
    <row r="2737" spans="11:11">
      <c r="K2737" s="217"/>
    </row>
    <row r="2738" spans="11:11">
      <c r="K2738" s="217"/>
    </row>
    <row r="2739" spans="11:11">
      <c r="K2739" s="217"/>
    </row>
    <row r="2740" spans="11:11">
      <c r="K2740" s="217"/>
    </row>
    <row r="2741" spans="11:11">
      <c r="K2741" s="217"/>
    </row>
    <row r="2742" spans="11:11">
      <c r="K2742" s="217"/>
    </row>
    <row r="2743" spans="11:11">
      <c r="K2743" s="217"/>
    </row>
    <row r="2744" spans="11:11">
      <c r="K2744" s="217"/>
    </row>
    <row r="2745" spans="11:11">
      <c r="K2745" s="217"/>
    </row>
    <row r="2746" spans="11:11">
      <c r="K2746" s="217"/>
    </row>
    <row r="2747" spans="11:11">
      <c r="K2747" s="217"/>
    </row>
    <row r="2748" spans="11:11">
      <c r="K2748" s="217"/>
    </row>
    <row r="2749" spans="11:11">
      <c r="K2749" s="217"/>
    </row>
    <row r="2750" spans="11:11">
      <c r="K2750" s="217"/>
    </row>
    <row r="2751" spans="11:11">
      <c r="K2751" s="217"/>
    </row>
    <row r="2752" spans="11:11">
      <c r="K2752" s="217"/>
    </row>
    <row r="2753" spans="11:11">
      <c r="K2753" s="217"/>
    </row>
    <row r="2754" spans="11:11">
      <c r="K2754" s="217"/>
    </row>
    <row r="2755" spans="11:11">
      <c r="K2755" s="217"/>
    </row>
    <row r="2756" spans="11:11">
      <c r="K2756" s="217"/>
    </row>
    <row r="2757" spans="11:11">
      <c r="K2757" s="217"/>
    </row>
    <row r="2758" spans="11:11">
      <c r="K2758" s="217"/>
    </row>
    <row r="2759" spans="11:11">
      <c r="K2759" s="217"/>
    </row>
    <row r="2760" spans="11:11">
      <c r="K2760" s="217"/>
    </row>
    <row r="2761" spans="11:11">
      <c r="K2761" s="217"/>
    </row>
    <row r="2762" spans="11:11">
      <c r="K2762" s="217"/>
    </row>
    <row r="2763" spans="11:11">
      <c r="K2763" s="217"/>
    </row>
    <row r="2764" spans="11:11">
      <c r="K2764" s="217"/>
    </row>
    <row r="2765" spans="11:11">
      <c r="K2765" s="217"/>
    </row>
    <row r="2766" spans="11:11">
      <c r="K2766" s="217"/>
    </row>
    <row r="2767" spans="11:11">
      <c r="K2767" s="217"/>
    </row>
    <row r="2768" spans="11:11">
      <c r="K2768" s="217"/>
    </row>
    <row r="2769" spans="11:11">
      <c r="K2769" s="217"/>
    </row>
    <row r="2770" spans="11:11">
      <c r="K2770" s="217"/>
    </row>
    <row r="2771" spans="11:11">
      <c r="K2771" s="217"/>
    </row>
    <row r="2772" spans="11:11">
      <c r="K2772" s="217"/>
    </row>
    <row r="2773" spans="11:11">
      <c r="K2773" s="217"/>
    </row>
    <row r="2774" spans="11:11">
      <c r="K2774" s="217"/>
    </row>
    <row r="2775" spans="11:11">
      <c r="K2775" s="217"/>
    </row>
    <row r="2776" spans="11:11">
      <c r="K2776" s="217"/>
    </row>
    <row r="2777" spans="11:11">
      <c r="K2777" s="217"/>
    </row>
    <row r="2778" spans="11:11">
      <c r="K2778" s="217"/>
    </row>
    <row r="2779" spans="11:11">
      <c r="K2779" s="217"/>
    </row>
    <row r="2780" spans="11:11">
      <c r="K2780" s="217"/>
    </row>
    <row r="2781" spans="11:11">
      <c r="K2781" s="217"/>
    </row>
    <row r="2782" spans="11:11">
      <c r="K2782" s="217"/>
    </row>
    <row r="2783" spans="11:11">
      <c r="K2783" s="217"/>
    </row>
    <row r="2784" spans="11:11">
      <c r="K2784" s="217"/>
    </row>
    <row r="2785" spans="11:11">
      <c r="K2785" s="217"/>
    </row>
    <row r="2786" spans="11:11">
      <c r="K2786" s="217"/>
    </row>
    <row r="2787" spans="11:11">
      <c r="K2787" s="217"/>
    </row>
    <row r="2788" spans="11:11">
      <c r="K2788" s="217"/>
    </row>
    <row r="2789" spans="11:11">
      <c r="K2789" s="217"/>
    </row>
    <row r="2790" spans="11:11">
      <c r="K2790" s="217"/>
    </row>
    <row r="2791" spans="11:11">
      <c r="K2791" s="217"/>
    </row>
    <row r="2792" spans="11:11">
      <c r="K2792" s="217"/>
    </row>
    <row r="2793" spans="11:11">
      <c r="K2793" s="217"/>
    </row>
    <row r="2794" spans="11:11">
      <c r="K2794" s="217"/>
    </row>
    <row r="2795" spans="11:11">
      <c r="K2795" s="217"/>
    </row>
    <row r="2796" spans="11:11">
      <c r="K2796" s="217"/>
    </row>
    <row r="2797" spans="11:11">
      <c r="K2797" s="217"/>
    </row>
    <row r="2798" spans="11:11">
      <c r="K2798" s="217"/>
    </row>
    <row r="2799" spans="11:11">
      <c r="K2799" s="217"/>
    </row>
    <row r="2800" spans="11:11">
      <c r="K2800" s="217"/>
    </row>
    <row r="2801" spans="11:11">
      <c r="K2801" s="217"/>
    </row>
    <row r="2802" spans="11:11">
      <c r="K2802" s="217"/>
    </row>
    <row r="2803" spans="11:11">
      <c r="K2803" s="217"/>
    </row>
    <row r="2804" spans="11:11">
      <c r="K2804" s="217"/>
    </row>
    <row r="2805" spans="11:11">
      <c r="K2805" s="217"/>
    </row>
    <row r="2806" spans="11:11">
      <c r="K2806" s="217"/>
    </row>
    <row r="2807" spans="11:11">
      <c r="K2807" s="217"/>
    </row>
    <row r="2808" spans="11:11">
      <c r="K2808" s="217"/>
    </row>
    <row r="2809" spans="11:11">
      <c r="K2809" s="217"/>
    </row>
    <row r="2810" spans="11:11">
      <c r="K2810" s="217"/>
    </row>
    <row r="2811" spans="11:11">
      <c r="K2811" s="217"/>
    </row>
    <row r="2812" spans="11:11">
      <c r="K2812" s="217"/>
    </row>
    <row r="2813" spans="11:11">
      <c r="K2813" s="217"/>
    </row>
    <row r="2814" spans="11:11">
      <c r="K2814" s="217"/>
    </row>
    <row r="2815" spans="11:11">
      <c r="K2815" s="217"/>
    </row>
    <row r="2816" spans="11:11">
      <c r="K2816" s="217"/>
    </row>
    <row r="2817" spans="11:11">
      <c r="K2817" s="217"/>
    </row>
    <row r="2818" spans="11:11">
      <c r="K2818" s="217"/>
    </row>
    <row r="2819" spans="11:11">
      <c r="K2819" s="217"/>
    </row>
    <row r="2820" spans="11:11">
      <c r="K2820" s="217"/>
    </row>
    <row r="2821" spans="11:11">
      <c r="K2821" s="217"/>
    </row>
    <row r="2822" spans="11:11">
      <c r="K2822" s="217"/>
    </row>
    <row r="2823" spans="11:11">
      <c r="K2823" s="217"/>
    </row>
    <row r="2824" spans="11:11">
      <c r="K2824" s="217"/>
    </row>
    <row r="2825" spans="11:11">
      <c r="K2825" s="217"/>
    </row>
    <row r="2826" spans="11:11">
      <c r="K2826" s="217"/>
    </row>
    <row r="2827" spans="11:11">
      <c r="K2827" s="217"/>
    </row>
    <row r="2828" spans="11:11">
      <c r="K2828" s="217"/>
    </row>
    <row r="2829" spans="11:11">
      <c r="K2829" s="217"/>
    </row>
    <row r="2830" spans="11:11">
      <c r="K2830" s="217"/>
    </row>
    <row r="2831" spans="11:11">
      <c r="K2831" s="217"/>
    </row>
    <row r="2832" spans="11:11">
      <c r="K2832" s="217"/>
    </row>
    <row r="2833" spans="11:11">
      <c r="K2833" s="217"/>
    </row>
    <row r="2834" spans="11:11">
      <c r="K2834" s="217"/>
    </row>
    <row r="2835" spans="11:11">
      <c r="K2835" s="217"/>
    </row>
    <row r="2836" spans="11:11">
      <c r="K2836" s="217"/>
    </row>
    <row r="2837" spans="11:11">
      <c r="K2837" s="217"/>
    </row>
    <row r="2838" spans="11:11">
      <c r="K2838" s="217"/>
    </row>
    <row r="2839" spans="11:11">
      <c r="K2839" s="217"/>
    </row>
    <row r="2840" spans="11:11">
      <c r="K2840" s="217"/>
    </row>
    <row r="2841" spans="11:11">
      <c r="K2841" s="217"/>
    </row>
    <row r="2842" spans="11:11">
      <c r="K2842" s="217"/>
    </row>
    <row r="2843" spans="11:11">
      <c r="K2843" s="217"/>
    </row>
    <row r="2844" spans="11:11">
      <c r="K2844" s="217"/>
    </row>
    <row r="2845" spans="11:11">
      <c r="K2845" s="217"/>
    </row>
    <row r="2846" spans="11:11">
      <c r="K2846" s="217"/>
    </row>
    <row r="2847" spans="11:11">
      <c r="K2847" s="217"/>
    </row>
    <row r="2848" spans="11:11">
      <c r="K2848" s="217"/>
    </row>
    <row r="2849" spans="11:11">
      <c r="K2849" s="217"/>
    </row>
    <row r="2850" spans="11:11">
      <c r="K2850" s="217"/>
    </row>
    <row r="2851" spans="11:11">
      <c r="K2851" s="217"/>
    </row>
    <row r="2852" spans="11:11">
      <c r="K2852" s="217"/>
    </row>
    <row r="2853" spans="11:11">
      <c r="K2853" s="217"/>
    </row>
    <row r="2854" spans="11:11">
      <c r="K2854" s="217"/>
    </row>
    <row r="2855" spans="11:11">
      <c r="K2855" s="217"/>
    </row>
    <row r="2856" spans="11:11">
      <c r="K2856" s="217"/>
    </row>
    <row r="2857" spans="11:11">
      <c r="K2857" s="217"/>
    </row>
    <row r="2858" spans="11:11">
      <c r="K2858" s="217"/>
    </row>
    <row r="2859" spans="11:11">
      <c r="K2859" s="217"/>
    </row>
    <row r="2860" spans="11:11">
      <c r="K2860" s="217"/>
    </row>
    <row r="2861" spans="11:11">
      <c r="K2861" s="217"/>
    </row>
    <row r="2862" spans="11:11">
      <c r="K2862" s="217"/>
    </row>
    <row r="2863" spans="11:11">
      <c r="K2863" s="217"/>
    </row>
    <row r="2864" spans="11:11">
      <c r="K2864" s="217"/>
    </row>
    <row r="2865" spans="11:11">
      <c r="K2865" s="217"/>
    </row>
    <row r="2866" spans="11:11">
      <c r="K2866" s="217"/>
    </row>
    <row r="2867" spans="11:11">
      <c r="K2867" s="217"/>
    </row>
    <row r="2868" spans="11:11">
      <c r="K2868" s="217"/>
    </row>
    <row r="2869" spans="11:11">
      <c r="K2869" s="217"/>
    </row>
    <row r="2870" spans="11:11">
      <c r="K2870" s="217"/>
    </row>
    <row r="2871" spans="11:11">
      <c r="K2871" s="217"/>
    </row>
    <row r="2872" spans="11:11">
      <c r="K2872" s="217"/>
    </row>
    <row r="2873" spans="11:11">
      <c r="K2873" s="217"/>
    </row>
    <row r="2874" spans="11:11">
      <c r="K2874" s="217"/>
    </row>
    <row r="2875" spans="11:11">
      <c r="K2875" s="217"/>
    </row>
    <row r="2876" spans="11:11">
      <c r="K2876" s="217"/>
    </row>
    <row r="2877" spans="11:11">
      <c r="K2877" s="217"/>
    </row>
    <row r="2878" spans="11:11">
      <c r="K2878" s="217"/>
    </row>
    <row r="2879" spans="11:11">
      <c r="K2879" s="217"/>
    </row>
    <row r="2880" spans="11:11">
      <c r="K2880" s="217"/>
    </row>
    <row r="2881" spans="11:11">
      <c r="K2881" s="217"/>
    </row>
    <row r="2882" spans="11:11">
      <c r="K2882" s="217"/>
    </row>
    <row r="2883" spans="11:11">
      <c r="K2883" s="217"/>
    </row>
    <row r="2884" spans="11:11">
      <c r="K2884" s="217"/>
    </row>
    <row r="2885" spans="11:11">
      <c r="K2885" s="217"/>
    </row>
    <row r="2886" spans="11:11">
      <c r="K2886" s="217"/>
    </row>
    <row r="2887" spans="11:11">
      <c r="K2887" s="217"/>
    </row>
    <row r="2888" spans="11:11">
      <c r="K2888" s="217"/>
    </row>
    <row r="2889" spans="11:11">
      <c r="K2889" s="217"/>
    </row>
    <row r="2890" spans="11:11">
      <c r="K2890" s="217"/>
    </row>
    <row r="2891" spans="11:11">
      <c r="K2891" s="217"/>
    </row>
    <row r="2892" spans="11:11">
      <c r="K2892" s="217"/>
    </row>
    <row r="2893" spans="11:11">
      <c r="K2893" s="217"/>
    </row>
    <row r="2894" spans="11:11">
      <c r="K2894" s="217"/>
    </row>
    <row r="2895" spans="11:11">
      <c r="K2895" s="217"/>
    </row>
    <row r="2896" spans="11:11">
      <c r="K2896" s="217"/>
    </row>
    <row r="2897" spans="11:11">
      <c r="K2897" s="217"/>
    </row>
    <row r="2898" spans="11:11">
      <c r="K2898" s="217"/>
    </row>
    <row r="2899" spans="11:11">
      <c r="K2899" s="217"/>
    </row>
    <row r="2900" spans="11:11">
      <c r="K2900" s="217"/>
    </row>
    <row r="2901" spans="11:11">
      <c r="K2901" s="217"/>
    </row>
    <row r="2902" spans="11:11">
      <c r="K2902" s="217"/>
    </row>
    <row r="2903" spans="11:11">
      <c r="K2903" s="217"/>
    </row>
    <row r="2904" spans="11:11">
      <c r="K2904" s="217"/>
    </row>
    <row r="2905" spans="11:11">
      <c r="K2905" s="217"/>
    </row>
    <row r="2906" spans="11:11">
      <c r="K2906" s="217"/>
    </row>
    <row r="2907" spans="11:11">
      <c r="K2907" s="217"/>
    </row>
    <row r="2908" spans="11:11">
      <c r="K2908" s="217"/>
    </row>
    <row r="2909" spans="11:11">
      <c r="K2909" s="217"/>
    </row>
    <row r="2910" spans="11:11">
      <c r="K2910" s="217"/>
    </row>
    <row r="2911" spans="11:11">
      <c r="K2911" s="217"/>
    </row>
    <row r="2912" spans="11:11">
      <c r="K2912" s="217"/>
    </row>
    <row r="2913" spans="11:11">
      <c r="K2913" s="217"/>
    </row>
    <row r="2914" spans="11:11">
      <c r="K2914" s="217"/>
    </row>
    <row r="2915" spans="11:11">
      <c r="K2915" s="217"/>
    </row>
    <row r="2916" spans="11:11">
      <c r="K2916" s="217"/>
    </row>
    <row r="2917" spans="11:11">
      <c r="K2917" s="217"/>
    </row>
    <row r="2918" spans="11:11">
      <c r="K2918" s="217"/>
    </row>
    <row r="2919" spans="11:11">
      <c r="K2919" s="217"/>
    </row>
    <row r="2920" spans="11:11">
      <c r="K2920" s="217"/>
    </row>
    <row r="2921" spans="11:11">
      <c r="K2921" s="217"/>
    </row>
    <row r="2922" spans="11:11">
      <c r="K2922" s="217"/>
    </row>
    <row r="2923" spans="11:11">
      <c r="K2923" s="217"/>
    </row>
    <row r="2924" spans="11:11">
      <c r="K2924" s="217"/>
    </row>
    <row r="2925" spans="11:11">
      <c r="K2925" s="217"/>
    </row>
    <row r="2926" spans="11:11">
      <c r="K2926" s="217"/>
    </row>
    <row r="2927" spans="11:11">
      <c r="K2927" s="217"/>
    </row>
    <row r="2928" spans="11:11">
      <c r="K2928" s="217"/>
    </row>
    <row r="2929" spans="11:11">
      <c r="K2929" s="217"/>
    </row>
    <row r="2930" spans="11:11">
      <c r="K2930" s="217"/>
    </row>
    <row r="2931" spans="11:11">
      <c r="K2931" s="217"/>
    </row>
    <row r="2932" spans="11:11">
      <c r="K2932" s="217"/>
    </row>
    <row r="2933" spans="11:11">
      <c r="K2933" s="217"/>
    </row>
    <row r="2934" spans="11:11">
      <c r="K2934" s="217"/>
    </row>
    <row r="2935" spans="11:11">
      <c r="K2935" s="217"/>
    </row>
    <row r="2936" spans="11:11">
      <c r="K2936" s="217"/>
    </row>
    <row r="2937" spans="11:11">
      <c r="K2937" s="217"/>
    </row>
    <row r="2938" spans="11:11">
      <c r="K2938" s="217"/>
    </row>
    <row r="2939" spans="11:11">
      <c r="K2939" s="217"/>
    </row>
    <row r="2940" spans="11:11">
      <c r="K2940" s="217"/>
    </row>
    <row r="2941" spans="11:11">
      <c r="K2941" s="217"/>
    </row>
    <row r="2942" spans="11:11">
      <c r="K2942" s="217"/>
    </row>
    <row r="2943" spans="11:11">
      <c r="K2943" s="217"/>
    </row>
    <row r="2944" spans="11:11">
      <c r="K2944" s="217"/>
    </row>
    <row r="2945" spans="11:11">
      <c r="K2945" s="217"/>
    </row>
    <row r="2946" spans="11:11">
      <c r="K2946" s="217"/>
    </row>
    <row r="2947" spans="11:11">
      <c r="K2947" s="217"/>
    </row>
    <row r="2948" spans="11:11">
      <c r="K2948" s="217"/>
    </row>
    <row r="2949" spans="11:11">
      <c r="K2949" s="217"/>
    </row>
    <row r="2950" spans="11:11">
      <c r="K2950" s="217"/>
    </row>
    <row r="2951" spans="11:11">
      <c r="K2951" s="217"/>
    </row>
    <row r="2952" spans="11:11">
      <c r="K2952" s="217"/>
    </row>
    <row r="2953" spans="11:11">
      <c r="K2953" s="217"/>
    </row>
    <row r="2954" spans="11:11">
      <c r="K2954" s="217"/>
    </row>
    <row r="2955" spans="11:11">
      <c r="K2955" s="217"/>
    </row>
    <row r="2956" spans="11:11">
      <c r="K2956" s="217"/>
    </row>
    <row r="2957" spans="11:11">
      <c r="K2957" s="217"/>
    </row>
    <row r="2958" spans="11:11">
      <c r="K2958" s="217"/>
    </row>
    <row r="2959" spans="11:11">
      <c r="K2959" s="217"/>
    </row>
    <row r="2960" spans="11:11">
      <c r="K2960" s="217"/>
    </row>
    <row r="2961" spans="11:11">
      <c r="K2961" s="217"/>
    </row>
    <row r="2962" spans="11:11">
      <c r="K2962" s="217"/>
    </row>
    <row r="2963" spans="11:11">
      <c r="K2963" s="217"/>
    </row>
    <row r="2964" spans="11:11">
      <c r="K2964" s="217"/>
    </row>
    <row r="2965" spans="11:11">
      <c r="K2965" s="217"/>
    </row>
    <row r="2966" spans="11:11">
      <c r="K2966" s="217"/>
    </row>
    <row r="2967" spans="11:11">
      <c r="K2967" s="217"/>
    </row>
    <row r="2968" spans="11:11">
      <c r="K2968" s="217"/>
    </row>
    <row r="2969" spans="11:11">
      <c r="K2969" s="217"/>
    </row>
    <row r="2970" spans="11:11">
      <c r="K2970" s="217"/>
    </row>
    <row r="2971" spans="11:11">
      <c r="K2971" s="217"/>
    </row>
    <row r="2972" spans="11:11">
      <c r="K2972" s="217"/>
    </row>
    <row r="2973" spans="11:11">
      <c r="K2973" s="217"/>
    </row>
    <row r="2974" spans="11:11">
      <c r="K2974" s="217"/>
    </row>
    <row r="2975" spans="11:11">
      <c r="K2975" s="217"/>
    </row>
    <row r="2976" spans="11:11">
      <c r="K2976" s="217"/>
    </row>
    <row r="2977" spans="11:11">
      <c r="K2977" s="217"/>
    </row>
    <row r="2978" spans="11:11">
      <c r="K2978" s="217"/>
    </row>
    <row r="2979" spans="11:11">
      <c r="K2979" s="217"/>
    </row>
    <row r="2980" spans="11:11">
      <c r="K2980" s="217"/>
    </row>
    <row r="2981" spans="11:11">
      <c r="K2981" s="217"/>
    </row>
    <row r="2982" spans="11:11">
      <c r="K2982" s="217"/>
    </row>
    <row r="2983" spans="11:11">
      <c r="K2983" s="217"/>
    </row>
    <row r="2984" spans="11:11">
      <c r="K2984" s="217"/>
    </row>
    <row r="2985" spans="11:11">
      <c r="K2985" s="217"/>
    </row>
    <row r="2986" spans="11:11">
      <c r="K2986" s="217"/>
    </row>
    <row r="2987" spans="11:11">
      <c r="K2987" s="217"/>
    </row>
    <row r="2988" spans="11:11">
      <c r="K2988" s="217"/>
    </row>
    <row r="2989" spans="11:11">
      <c r="K2989" s="217"/>
    </row>
    <row r="2990" spans="11:11">
      <c r="K2990" s="217"/>
    </row>
    <row r="2991" spans="11:11">
      <c r="K2991" s="217"/>
    </row>
    <row r="2992" spans="11:11">
      <c r="K2992" s="217"/>
    </row>
    <row r="2993" spans="11:11">
      <c r="K2993" s="217"/>
    </row>
    <row r="2994" spans="11:11">
      <c r="K2994" s="217"/>
    </row>
    <row r="2995" spans="11:11">
      <c r="K2995" s="217"/>
    </row>
    <row r="2996" spans="11:11">
      <c r="K2996" s="217"/>
    </row>
    <row r="2997" spans="11:11">
      <c r="K2997" s="217"/>
    </row>
    <row r="2998" spans="11:11">
      <c r="K2998" s="217"/>
    </row>
    <row r="2999" spans="11:11">
      <c r="K2999" s="217"/>
    </row>
    <row r="3000" spans="11:11">
      <c r="K3000" s="217"/>
    </row>
    <row r="3001" spans="11:11">
      <c r="K3001" s="217"/>
    </row>
    <row r="3002" spans="11:11">
      <c r="K3002" s="217"/>
    </row>
    <row r="3003" spans="11:11">
      <c r="K3003" s="217"/>
    </row>
    <row r="3004" spans="11:11">
      <c r="K3004" s="217"/>
    </row>
    <row r="3005" spans="11:11">
      <c r="K3005" s="217"/>
    </row>
    <row r="3006" spans="11:11">
      <c r="K3006" s="217"/>
    </row>
    <row r="3007" spans="11:11">
      <c r="K3007" s="217"/>
    </row>
    <row r="3008" spans="11:11">
      <c r="K3008" s="217"/>
    </row>
    <row r="3009" spans="11:11">
      <c r="K3009" s="217"/>
    </row>
    <row r="3010" spans="11:11">
      <c r="K3010" s="217"/>
    </row>
    <row r="3011" spans="11:11">
      <c r="K3011" s="217"/>
    </row>
    <row r="3012" spans="11:11">
      <c r="K3012" s="217"/>
    </row>
    <row r="3013" spans="11:11">
      <c r="K3013" s="217"/>
    </row>
    <row r="3014" spans="11:11">
      <c r="K3014" s="217"/>
    </row>
    <row r="3015" spans="11:11">
      <c r="K3015" s="217"/>
    </row>
    <row r="3016" spans="11:11">
      <c r="K3016" s="217"/>
    </row>
    <row r="3017" spans="11:11">
      <c r="K3017" s="217"/>
    </row>
    <row r="3018" spans="11:11">
      <c r="K3018" s="217"/>
    </row>
    <row r="3019" spans="11:11">
      <c r="K3019" s="217"/>
    </row>
    <row r="3020" spans="11:11">
      <c r="K3020" s="217"/>
    </row>
    <row r="3021" spans="11:11">
      <c r="K3021" s="217"/>
    </row>
    <row r="3022" spans="11:11">
      <c r="K3022" s="217"/>
    </row>
    <row r="3023" spans="11:11">
      <c r="K3023" s="217"/>
    </row>
    <row r="3024" spans="11:11">
      <c r="K3024" s="217"/>
    </row>
    <row r="3025" spans="11:11">
      <c r="K3025" s="217"/>
    </row>
    <row r="3026" spans="11:11">
      <c r="K3026" s="217"/>
    </row>
    <row r="3027" spans="11:11">
      <c r="K3027" s="217"/>
    </row>
    <row r="3028" spans="11:11">
      <c r="K3028" s="217"/>
    </row>
    <row r="3029" spans="11:11">
      <c r="K3029" s="217"/>
    </row>
    <row r="3030" spans="11:11">
      <c r="K3030" s="217"/>
    </row>
    <row r="3031" spans="11:11">
      <c r="K3031" s="217"/>
    </row>
    <row r="3032" spans="11:11">
      <c r="K3032" s="217"/>
    </row>
    <row r="3033" spans="11:11">
      <c r="K3033" s="217"/>
    </row>
    <row r="3034" spans="11:11">
      <c r="K3034" s="217"/>
    </row>
    <row r="3035" spans="11:11">
      <c r="K3035" s="217"/>
    </row>
    <row r="3036" spans="11:11">
      <c r="K3036" s="217"/>
    </row>
    <row r="3037" spans="11:11">
      <c r="K3037" s="217"/>
    </row>
    <row r="3038" spans="11:11">
      <c r="K3038" s="217"/>
    </row>
    <row r="3039" spans="11:11">
      <c r="K3039" s="217"/>
    </row>
    <row r="3040" spans="11:11">
      <c r="K3040" s="217"/>
    </row>
    <row r="3041" spans="11:11">
      <c r="K3041" s="217"/>
    </row>
    <row r="3042" spans="11:11">
      <c r="K3042" s="217"/>
    </row>
    <row r="3043" spans="11:11">
      <c r="K3043" s="217"/>
    </row>
    <row r="3044" spans="11:11">
      <c r="K3044" s="217"/>
    </row>
    <row r="3045" spans="11:11">
      <c r="K3045" s="217"/>
    </row>
    <row r="3046" spans="11:11">
      <c r="K3046" s="217"/>
    </row>
    <row r="3047" spans="11:11">
      <c r="K3047" s="217"/>
    </row>
    <row r="3048" spans="11:11">
      <c r="K3048" s="217"/>
    </row>
    <row r="3049" spans="11:11">
      <c r="K3049" s="217"/>
    </row>
    <row r="3050" spans="11:11">
      <c r="K3050" s="217"/>
    </row>
    <row r="3051" spans="11:11">
      <c r="K3051" s="217"/>
    </row>
    <row r="3052" spans="11:11">
      <c r="K3052" s="217"/>
    </row>
    <row r="3053" spans="11:11">
      <c r="K3053" s="217"/>
    </row>
    <row r="3054" spans="11:11">
      <c r="K3054" s="217"/>
    </row>
    <row r="3055" spans="11:11">
      <c r="K3055" s="217"/>
    </row>
    <row r="3056" spans="11:11">
      <c r="K3056" s="217"/>
    </row>
    <row r="3057" spans="11:11">
      <c r="K3057" s="217"/>
    </row>
    <row r="3058" spans="11:11">
      <c r="K3058" s="217"/>
    </row>
    <row r="3059" spans="11:11">
      <c r="K3059" s="217"/>
    </row>
    <row r="3060" spans="11:11">
      <c r="K3060" s="217"/>
    </row>
    <row r="3061" spans="11:11">
      <c r="K3061" s="217"/>
    </row>
    <row r="3062" spans="11:11">
      <c r="K3062" s="217"/>
    </row>
    <row r="3063" spans="11:11">
      <c r="K3063" s="217"/>
    </row>
    <row r="3064" spans="11:11">
      <c r="K3064" s="217"/>
    </row>
    <row r="3065" spans="11:11">
      <c r="K3065" s="217"/>
    </row>
    <row r="3066" spans="11:11">
      <c r="K3066" s="217"/>
    </row>
    <row r="3067" spans="11:11">
      <c r="K3067" s="217"/>
    </row>
    <row r="3068" spans="11:11">
      <c r="K3068" s="217"/>
    </row>
    <row r="3069" spans="11:11">
      <c r="K3069" s="217"/>
    </row>
    <row r="3070" spans="11:11">
      <c r="K3070" s="217"/>
    </row>
    <row r="3071" spans="11:11">
      <c r="K3071" s="217"/>
    </row>
    <row r="3072" spans="11:11">
      <c r="K3072" s="217"/>
    </row>
    <row r="3073" spans="11:11">
      <c r="K3073" s="217"/>
    </row>
    <row r="3074" spans="11:11">
      <c r="K3074" s="217"/>
    </row>
    <row r="3075" spans="11:11">
      <c r="K3075" s="217"/>
    </row>
    <row r="3076" spans="11:11">
      <c r="K3076" s="217"/>
    </row>
    <row r="3077" spans="11:11">
      <c r="K3077" s="217"/>
    </row>
    <row r="3078" spans="11:11">
      <c r="K3078" s="217"/>
    </row>
    <row r="3079" spans="11:11">
      <c r="K3079" s="217"/>
    </row>
    <row r="3080" spans="11:11">
      <c r="K3080" s="217"/>
    </row>
    <row r="3081" spans="11:11">
      <c r="K3081" s="217"/>
    </row>
    <row r="3082" spans="11:11">
      <c r="K3082" s="217"/>
    </row>
    <row r="3083" spans="11:11">
      <c r="K3083" s="217"/>
    </row>
    <row r="3084" spans="11:11">
      <c r="K3084" s="217"/>
    </row>
    <row r="3085" spans="11:11">
      <c r="K3085" s="217"/>
    </row>
    <row r="3086" spans="11:11">
      <c r="K3086" s="217"/>
    </row>
    <row r="3087" spans="11:11">
      <c r="K3087" s="217"/>
    </row>
    <row r="3088" spans="11:11">
      <c r="K3088" s="217"/>
    </row>
    <row r="3089" spans="11:11">
      <c r="K3089" s="217"/>
    </row>
    <row r="3090" spans="11:11">
      <c r="K3090" s="217"/>
    </row>
    <row r="3091" spans="11:11">
      <c r="K3091" s="217"/>
    </row>
    <row r="3092" spans="11:11">
      <c r="K3092" s="217"/>
    </row>
    <row r="3093" spans="11:11">
      <c r="K3093" s="217"/>
    </row>
    <row r="3094" spans="11:11">
      <c r="K3094" s="217"/>
    </row>
    <row r="3095" spans="11:11">
      <c r="K3095" s="217"/>
    </row>
    <row r="3096" spans="11:11">
      <c r="K3096" s="217"/>
    </row>
    <row r="3097" spans="11:11">
      <c r="K3097" s="217"/>
    </row>
    <row r="3098" spans="11:11">
      <c r="K3098" s="217"/>
    </row>
    <row r="3099" spans="11:11">
      <c r="K3099" s="217"/>
    </row>
    <row r="3100" spans="11:11">
      <c r="K3100" s="217"/>
    </row>
    <row r="3101" spans="11:11">
      <c r="K3101" s="217"/>
    </row>
    <row r="3102" spans="11:11">
      <c r="K3102" s="217"/>
    </row>
    <row r="3103" spans="11:11">
      <c r="K3103" s="217"/>
    </row>
    <row r="3104" spans="11:11">
      <c r="K3104" s="217"/>
    </row>
    <row r="3105" spans="11:11">
      <c r="K3105" s="217"/>
    </row>
    <row r="3106" spans="11:11">
      <c r="K3106" s="217"/>
    </row>
    <row r="3107" spans="11:11">
      <c r="K3107" s="217"/>
    </row>
    <row r="3108" spans="11:11">
      <c r="K3108" s="217"/>
    </row>
    <row r="3109" spans="11:11">
      <c r="K3109" s="217"/>
    </row>
    <row r="3110" spans="11:11">
      <c r="K3110" s="217"/>
    </row>
    <row r="3111" spans="11:11">
      <c r="K3111" s="217"/>
    </row>
    <row r="3112" spans="11:11">
      <c r="K3112" s="217"/>
    </row>
    <row r="3113" spans="11:11">
      <c r="K3113" s="217"/>
    </row>
    <row r="3114" spans="11:11">
      <c r="K3114" s="217"/>
    </row>
    <row r="3115" spans="11:11">
      <c r="K3115" s="217"/>
    </row>
    <row r="3116" spans="11:11">
      <c r="K3116" s="217"/>
    </row>
    <row r="3117" spans="11:11">
      <c r="K3117" s="217"/>
    </row>
    <row r="3118" spans="11:11">
      <c r="K3118" s="217"/>
    </row>
    <row r="3119" spans="11:11">
      <c r="K3119" s="217"/>
    </row>
    <row r="3120" spans="11:11">
      <c r="K3120" s="217"/>
    </row>
    <row r="3121" spans="11:11">
      <c r="K3121" s="217"/>
    </row>
    <row r="3122" spans="11:11">
      <c r="K3122" s="217"/>
    </row>
    <row r="3123" spans="11:11">
      <c r="K3123" s="217"/>
    </row>
    <row r="3124" spans="11:11">
      <c r="K3124" s="217"/>
    </row>
    <row r="3125" spans="11:11">
      <c r="K3125" s="217"/>
    </row>
    <row r="3126" spans="11:11">
      <c r="K3126" s="217"/>
    </row>
    <row r="3127" spans="11:11">
      <c r="K3127" s="217"/>
    </row>
    <row r="3128" spans="11:11">
      <c r="K3128" s="217"/>
    </row>
    <row r="3129" spans="11:11">
      <c r="K3129" s="217"/>
    </row>
    <row r="3130" spans="11:11">
      <c r="K3130" s="217"/>
    </row>
    <row r="3131" spans="11:11">
      <c r="K3131" s="217"/>
    </row>
    <row r="3132" spans="11:11">
      <c r="K3132" s="217"/>
    </row>
    <row r="3133" spans="11:11">
      <c r="K3133" s="217"/>
    </row>
    <row r="3134" spans="11:11">
      <c r="K3134" s="217"/>
    </row>
    <row r="3135" spans="11:11">
      <c r="K3135" s="217"/>
    </row>
    <row r="3136" spans="11:11">
      <c r="K3136" s="217"/>
    </row>
    <row r="3137" spans="11:11">
      <c r="K3137" s="217"/>
    </row>
    <row r="3138" spans="11:11">
      <c r="K3138" s="217"/>
    </row>
    <row r="3139" spans="11:11">
      <c r="K3139" s="217"/>
    </row>
    <row r="3140" spans="11:11">
      <c r="K3140" s="217"/>
    </row>
    <row r="3141" spans="11:11">
      <c r="K3141" s="217"/>
    </row>
    <row r="3142" spans="11:11">
      <c r="K3142" s="217"/>
    </row>
    <row r="3143" spans="11:11">
      <c r="K3143" s="217"/>
    </row>
    <row r="3144" spans="11:11">
      <c r="K3144" s="217"/>
    </row>
    <row r="3145" spans="11:11">
      <c r="K3145" s="217"/>
    </row>
    <row r="3146" spans="11:11">
      <c r="K3146" s="217"/>
    </row>
    <row r="3147" spans="11:11">
      <c r="K3147" s="217"/>
    </row>
    <row r="3148" spans="11:11">
      <c r="K3148" s="217"/>
    </row>
    <row r="3149" spans="11:11">
      <c r="K3149" s="217"/>
    </row>
    <row r="3150" spans="11:11">
      <c r="K3150" s="217"/>
    </row>
    <row r="3151" spans="11:11">
      <c r="K3151" s="217"/>
    </row>
    <row r="3152" spans="11:11">
      <c r="K3152" s="217"/>
    </row>
    <row r="3153" spans="11:11">
      <c r="K3153" s="217"/>
    </row>
    <row r="3154" spans="11:11">
      <c r="K3154" s="217"/>
    </row>
    <row r="3155" spans="11:11">
      <c r="K3155" s="217"/>
    </row>
    <row r="3156" spans="11:11">
      <c r="K3156" s="217"/>
    </row>
    <row r="3157" spans="11:11">
      <c r="K3157" s="217"/>
    </row>
    <row r="3158" spans="11:11">
      <c r="K3158" s="217"/>
    </row>
    <row r="3159" spans="11:11">
      <c r="K3159" s="217"/>
    </row>
    <row r="3160" spans="11:11">
      <c r="K3160" s="217"/>
    </row>
    <row r="3161" spans="11:11">
      <c r="K3161" s="217"/>
    </row>
    <row r="3162" spans="11:11">
      <c r="K3162" s="217"/>
    </row>
    <row r="3163" spans="11:11">
      <c r="K3163" s="217"/>
    </row>
    <row r="3164" spans="11:11">
      <c r="K3164" s="217"/>
    </row>
    <row r="3165" spans="11:11">
      <c r="K3165" s="217"/>
    </row>
    <row r="3166" spans="11:11">
      <c r="K3166" s="217"/>
    </row>
    <row r="3167" spans="11:11">
      <c r="K3167" s="217"/>
    </row>
    <row r="3168" spans="11:11">
      <c r="K3168" s="217"/>
    </row>
    <row r="3169" spans="11:11">
      <c r="K3169" s="217"/>
    </row>
    <row r="3170" spans="11:11">
      <c r="K3170" s="217"/>
    </row>
    <row r="3171" spans="11:11">
      <c r="K3171" s="217"/>
    </row>
    <row r="3172" spans="11:11">
      <c r="K3172" s="217"/>
    </row>
    <row r="3173" spans="11:11">
      <c r="K3173" s="217"/>
    </row>
    <row r="3174" spans="11:11">
      <c r="K3174" s="217"/>
    </row>
    <row r="3175" spans="11:11">
      <c r="K3175" s="217"/>
    </row>
    <row r="3176" spans="11:11">
      <c r="K3176" s="217"/>
    </row>
    <row r="3177" spans="11:11">
      <c r="K3177" s="217"/>
    </row>
    <row r="3178" spans="11:11">
      <c r="K3178" s="217"/>
    </row>
    <row r="3179" spans="11:11">
      <c r="K3179" s="217"/>
    </row>
    <row r="3180" spans="11:11">
      <c r="K3180" s="217"/>
    </row>
    <row r="3181" spans="11:11">
      <c r="K3181" s="217"/>
    </row>
    <row r="3182" spans="11:11">
      <c r="K3182" s="217"/>
    </row>
    <row r="3183" spans="11:11">
      <c r="K3183" s="217"/>
    </row>
    <row r="3184" spans="11:11">
      <c r="K3184" s="217"/>
    </row>
    <row r="3185" spans="11:11">
      <c r="K3185" s="217"/>
    </row>
    <row r="3186" spans="11:11">
      <c r="K3186" s="217"/>
    </row>
    <row r="3187" spans="11:11">
      <c r="K3187" s="217"/>
    </row>
    <row r="3188" spans="11:11">
      <c r="K3188" s="217"/>
    </row>
    <row r="3189" spans="11:11">
      <c r="K3189" s="217"/>
    </row>
    <row r="3190" spans="11:11">
      <c r="K3190" s="217"/>
    </row>
    <row r="3191" spans="11:11">
      <c r="K3191" s="217"/>
    </row>
    <row r="3192" spans="11:11">
      <c r="K3192" s="217"/>
    </row>
    <row r="3193" spans="11:11">
      <c r="K3193" s="217"/>
    </row>
    <row r="3194" spans="11:11">
      <c r="K3194" s="217"/>
    </row>
    <row r="3195" spans="11:11">
      <c r="K3195" s="217"/>
    </row>
    <row r="3196" spans="11:11">
      <c r="K3196" s="217"/>
    </row>
    <row r="3197" spans="11:11">
      <c r="K3197" s="217"/>
    </row>
    <row r="3198" spans="11:11">
      <c r="K3198" s="217"/>
    </row>
    <row r="3199" spans="11:11">
      <c r="K3199" s="217"/>
    </row>
    <row r="3200" spans="11:11">
      <c r="K3200" s="217"/>
    </row>
    <row r="3201" spans="11:11">
      <c r="K3201" s="217"/>
    </row>
    <row r="3202" spans="11:11">
      <c r="K3202" s="217"/>
    </row>
    <row r="3203" spans="11:11">
      <c r="K3203" s="217"/>
    </row>
    <row r="3204" spans="11:11">
      <c r="K3204" s="217"/>
    </row>
    <row r="3205" spans="11:11">
      <c r="K3205" s="217"/>
    </row>
    <row r="3206" spans="11:11">
      <c r="K3206" s="217"/>
    </row>
    <row r="3207" spans="11:11">
      <c r="K3207" s="217"/>
    </row>
    <row r="3208" spans="11:11">
      <c r="K3208" s="217"/>
    </row>
    <row r="3209" spans="11:11">
      <c r="K3209" s="217"/>
    </row>
    <row r="3210" spans="11:11">
      <c r="K3210" s="217"/>
    </row>
    <row r="3211" spans="11:11">
      <c r="K3211" s="217"/>
    </row>
    <row r="3212" spans="11:11">
      <c r="K3212" s="217"/>
    </row>
    <row r="3213" spans="11:11">
      <c r="K3213" s="217"/>
    </row>
    <row r="3214" spans="11:11">
      <c r="K3214" s="217"/>
    </row>
    <row r="3215" spans="11:11">
      <c r="K3215" s="217"/>
    </row>
    <row r="3216" spans="11:11">
      <c r="K3216" s="217"/>
    </row>
    <row r="3217" spans="11:11">
      <c r="K3217" s="217"/>
    </row>
    <row r="3218" spans="11:11">
      <c r="K3218" s="217"/>
    </row>
    <row r="3219" spans="11:11">
      <c r="K3219" s="217"/>
    </row>
    <row r="3220" spans="11:11">
      <c r="K3220" s="217"/>
    </row>
    <row r="3221" spans="11:11">
      <c r="K3221" s="217"/>
    </row>
    <row r="3222" spans="11:11">
      <c r="K3222" s="217"/>
    </row>
    <row r="3223" spans="11:11">
      <c r="K3223" s="217"/>
    </row>
    <row r="3224" spans="11:11">
      <c r="K3224" s="217"/>
    </row>
    <row r="3225" spans="11:11">
      <c r="K3225" s="217"/>
    </row>
    <row r="3226" spans="11:11">
      <c r="K3226" s="217"/>
    </row>
    <row r="3227" spans="11:11">
      <c r="K3227" s="217"/>
    </row>
    <row r="3228" spans="11:11">
      <c r="K3228" s="217"/>
    </row>
    <row r="3229" spans="11:11">
      <c r="K3229" s="217"/>
    </row>
    <row r="3230" spans="11:11">
      <c r="K3230" s="217"/>
    </row>
    <row r="3231" spans="11:11">
      <c r="K3231" s="217"/>
    </row>
    <row r="3232" spans="11:11">
      <c r="K3232" s="217"/>
    </row>
    <row r="3233" spans="11:11">
      <c r="K3233" s="217"/>
    </row>
    <row r="3234" spans="11:11">
      <c r="K3234" s="217"/>
    </row>
    <row r="3235" spans="11:11">
      <c r="K3235" s="217"/>
    </row>
    <row r="3236" spans="11:11">
      <c r="K3236" s="217"/>
    </row>
    <row r="3237" spans="11:11">
      <c r="K3237" s="217"/>
    </row>
    <row r="3238" spans="11:11">
      <c r="K3238" s="217"/>
    </row>
    <row r="3239" spans="11:11">
      <c r="K3239" s="217"/>
    </row>
    <row r="3240" spans="11:11">
      <c r="K3240" s="217"/>
    </row>
    <row r="3241" spans="11:11">
      <c r="K3241" s="217"/>
    </row>
    <row r="3242" spans="11:11">
      <c r="K3242" s="217"/>
    </row>
    <row r="3243" spans="11:11">
      <c r="K3243" s="217"/>
    </row>
    <row r="3244" spans="11:11">
      <c r="K3244" s="217"/>
    </row>
    <row r="3245" spans="11:11">
      <c r="K3245" s="217"/>
    </row>
    <row r="3246" spans="11:11">
      <c r="K3246" s="217"/>
    </row>
    <row r="3247" spans="11:11">
      <c r="K3247" s="217"/>
    </row>
    <row r="3248" spans="11:11">
      <c r="K3248" s="217"/>
    </row>
    <row r="3249" spans="11:11">
      <c r="K3249" s="217"/>
    </row>
    <row r="3250" spans="11:11">
      <c r="K3250" s="217"/>
    </row>
    <row r="3251" spans="11:11">
      <c r="K3251" s="217"/>
    </row>
    <row r="3252" spans="11:11">
      <c r="K3252" s="217"/>
    </row>
    <row r="3253" spans="11:11">
      <c r="K3253" s="217"/>
    </row>
    <row r="3254" spans="11:11">
      <c r="K3254" s="217"/>
    </row>
    <row r="3255" spans="11:11">
      <c r="K3255" s="217"/>
    </row>
    <row r="3256" spans="11:11">
      <c r="K3256" s="217"/>
    </row>
    <row r="3257" spans="11:11">
      <c r="K3257" s="217"/>
    </row>
    <row r="3258" spans="11:11">
      <c r="K3258" s="217"/>
    </row>
    <row r="3259" spans="11:11">
      <c r="K3259" s="217"/>
    </row>
    <row r="3260" spans="11:11">
      <c r="K3260" s="217"/>
    </row>
    <row r="3261" spans="11:11">
      <c r="K3261" s="217"/>
    </row>
    <row r="3262" spans="11:11">
      <c r="K3262" s="217"/>
    </row>
    <row r="3263" spans="11:11">
      <c r="K3263" s="217"/>
    </row>
    <row r="3264" spans="11:11">
      <c r="K3264" s="217"/>
    </row>
    <row r="3265" spans="11:11">
      <c r="K3265" s="217"/>
    </row>
    <row r="3266" spans="11:11">
      <c r="K3266" s="217"/>
    </row>
    <row r="3267" spans="11:11">
      <c r="K3267" s="217"/>
    </row>
    <row r="3268" spans="11:11">
      <c r="K3268" s="217"/>
    </row>
    <row r="3269" spans="11:11">
      <c r="K3269" s="217"/>
    </row>
    <row r="3270" spans="11:11">
      <c r="K3270" s="217"/>
    </row>
    <row r="3271" spans="11:11">
      <c r="K3271" s="217"/>
    </row>
    <row r="3272" spans="11:11">
      <c r="K3272" s="217"/>
    </row>
    <row r="3273" spans="11:11">
      <c r="K3273" s="217"/>
    </row>
    <row r="3274" spans="11:11">
      <c r="K3274" s="217"/>
    </row>
    <row r="3275" spans="11:11">
      <c r="K3275" s="217"/>
    </row>
    <row r="3276" spans="11:11">
      <c r="K3276" s="217"/>
    </row>
    <row r="3277" spans="11:11">
      <c r="K3277" s="217"/>
    </row>
    <row r="3278" spans="11:11">
      <c r="K3278" s="217"/>
    </row>
    <row r="3279" spans="11:11">
      <c r="K3279" s="217"/>
    </row>
    <row r="3280" spans="11:11">
      <c r="K3280" s="217"/>
    </row>
    <row r="3281" spans="11:11">
      <c r="K3281" s="217"/>
    </row>
    <row r="3282" spans="11:11">
      <c r="K3282" s="217"/>
    </row>
    <row r="3283" spans="11:11">
      <c r="K3283" s="217"/>
    </row>
    <row r="3284" spans="11:11">
      <c r="K3284" s="217"/>
    </row>
    <row r="3285" spans="11:11">
      <c r="K3285" s="217"/>
    </row>
    <row r="3286" spans="11:11">
      <c r="K3286" s="217"/>
    </row>
    <row r="3287" spans="11:11">
      <c r="K3287" s="217"/>
    </row>
    <row r="3288" spans="11:11">
      <c r="K3288" s="217"/>
    </row>
    <row r="3289" spans="11:11">
      <c r="K3289" s="217"/>
    </row>
    <row r="3290" spans="11:11">
      <c r="K3290" s="217"/>
    </row>
    <row r="3291" spans="11:11">
      <c r="K3291" s="217"/>
    </row>
    <row r="3292" spans="11:11">
      <c r="K3292" s="217"/>
    </row>
    <row r="3293" spans="11:11">
      <c r="K3293" s="217"/>
    </row>
    <row r="3294" spans="11:11">
      <c r="K3294" s="217"/>
    </row>
    <row r="3295" spans="11:11">
      <c r="K3295" s="217"/>
    </row>
    <row r="3296" spans="11:11">
      <c r="K3296" s="217"/>
    </row>
    <row r="3297" spans="11:11">
      <c r="K3297" s="217"/>
    </row>
    <row r="3298" spans="11:11">
      <c r="K3298" s="217"/>
    </row>
    <row r="3299" spans="11:11">
      <c r="K3299" s="217"/>
    </row>
    <row r="3300" spans="11:11">
      <c r="K3300" s="217"/>
    </row>
    <row r="3301" spans="11:11">
      <c r="K3301" s="217"/>
    </row>
    <row r="3302" spans="11:11">
      <c r="K3302" s="217"/>
    </row>
    <row r="3303" spans="11:11">
      <c r="K3303" s="217"/>
    </row>
    <row r="3304" spans="11:11">
      <c r="K3304" s="217"/>
    </row>
    <row r="3305" spans="11:11">
      <c r="K3305" s="217"/>
    </row>
    <row r="3306" spans="11:11">
      <c r="K3306" s="217"/>
    </row>
    <row r="3307" spans="11:11">
      <c r="K3307" s="217"/>
    </row>
    <row r="3308" spans="11:11">
      <c r="K3308" s="217"/>
    </row>
    <row r="3309" spans="11:11">
      <c r="K3309" s="217"/>
    </row>
    <row r="3310" spans="11:11">
      <c r="K3310" s="217"/>
    </row>
    <row r="3311" spans="11:11">
      <c r="K3311" s="217"/>
    </row>
    <row r="3312" spans="11:11">
      <c r="K3312" s="217"/>
    </row>
    <row r="3313" spans="11:11">
      <c r="K3313" s="217"/>
    </row>
    <row r="3314" spans="11:11">
      <c r="K3314" s="217"/>
    </row>
    <row r="3315" spans="11:11">
      <c r="K3315" s="217"/>
    </row>
    <row r="3316" spans="11:11">
      <c r="K3316" s="217"/>
    </row>
    <row r="3317" spans="11:11">
      <c r="K3317" s="217"/>
    </row>
    <row r="3318" spans="11:11">
      <c r="K3318" s="217"/>
    </row>
    <row r="3319" spans="11:11">
      <c r="K3319" s="217"/>
    </row>
    <row r="3320" spans="11:11">
      <c r="K3320" s="217"/>
    </row>
    <row r="3321" spans="11:11">
      <c r="K3321" s="217"/>
    </row>
    <row r="3322" spans="11:11">
      <c r="K3322" s="217"/>
    </row>
    <row r="3323" spans="11:11">
      <c r="K3323" s="217"/>
    </row>
    <row r="3324" spans="11:11">
      <c r="K3324" s="217"/>
    </row>
    <row r="3325" spans="11:11">
      <c r="K3325" s="217"/>
    </row>
    <row r="3326" spans="11:11">
      <c r="K3326" s="217"/>
    </row>
    <row r="3327" spans="11:11">
      <c r="K3327" s="217"/>
    </row>
    <row r="3328" spans="11:11">
      <c r="K3328" s="217"/>
    </row>
    <row r="3329" spans="11:22">
      <c r="K3329" s="217"/>
    </row>
    <row r="3330" spans="11:22">
      <c r="K3330" s="217"/>
    </row>
    <row r="3331" spans="11:22">
      <c r="K3331" s="217"/>
    </row>
    <row r="3332" spans="11:22">
      <c r="K3332" s="217"/>
    </row>
    <row r="3333" spans="11:22">
      <c r="K3333" s="217"/>
    </row>
    <row r="3334" spans="11:22">
      <c r="K3334" s="217"/>
    </row>
    <row r="3335" spans="11:22">
      <c r="K3335" s="217"/>
    </row>
    <row r="3336" spans="11:22">
      <c r="K3336" s="217"/>
    </row>
    <row r="3337" spans="11:22">
      <c r="K3337" s="217"/>
    </row>
    <row r="3338" spans="11:22">
      <c r="K3338" s="217"/>
    </row>
    <row r="3339" spans="11:22">
      <c r="K3339" s="217"/>
    </row>
    <row r="3340" spans="11:22">
      <c r="K3340" s="217"/>
    </row>
    <row r="3341" spans="11:22">
      <c r="V3341" s="218"/>
    </row>
    <row r="3342" spans="11:22">
      <c r="V3342" s="218"/>
    </row>
    <row r="3343" spans="11:22">
      <c r="V3343" s="218"/>
    </row>
    <row r="3344" spans="11:22">
      <c r="V3344" s="218"/>
    </row>
    <row r="3345" spans="22:22">
      <c r="V3345" s="218"/>
    </row>
    <row r="3346" spans="22:22">
      <c r="V3346" s="218"/>
    </row>
    <row r="3347" spans="22:22">
      <c r="V3347" s="218"/>
    </row>
    <row r="3348" spans="22:22">
      <c r="V3348" s="218"/>
    </row>
    <row r="3349" spans="22:22">
      <c r="V3349" s="218"/>
    </row>
    <row r="3350" spans="22:22">
      <c r="V3350" s="218"/>
    </row>
    <row r="3351" spans="22:22">
      <c r="V3351" s="218"/>
    </row>
  </sheetData>
  <autoFilter ref="C7:Y1823"/>
  <phoneticPr fontId="47" type="noConversion"/>
  <conditionalFormatting sqref="L8:Y1823">
    <cfRule type="expression" dxfId="50" priority="2">
      <formula>AZ8=2</formula>
    </cfRule>
  </conditionalFormatting>
  <conditionalFormatting sqref="L8:Y11 L38:Y43 L70:Y75 L102:Y107 L134:Y139 L166:Y171 L198:Y203 L230:Y235 L262:Y267 L294:Y299 L326:Y331 L358:Y363 L390:Y395 L422:Y427 L454:Y459 L486:Y491 L518:Y523 L550:Y555 L582:Y587 L614:Y619 L646:Y651 L678:Y683 L710:Y715 L742:Y747 L774:Y779 L806:Y811 L838:Y843 L870:Y875 L902:Y907 L934:Y939 L966:Y971 L998:Y1003 L1030:Y1035 L1062:Y1067 L1094:Y1099 L1126:Y1131 L1158:Y1163 L1190:Y1195 L1222:Y1227 L1254:Y1259 L1286:Y1291 L1318:Y1323 L1350:Y1355 L1382:Y1387 L1414:Y1419 L1446:Y1451 L1478:Y1483 L1510:Y1515 L1542:Y1547 L1574:Y1579 L1606:Y1611 L1638:Y1643 L1670:Y1675 L1702:Y1707 L1734:Y1739 L1766:Y1771 L1798:Y1803 L13:Y16 L45:Y48 L77:Y80 L109:Y112 L141:Y144 L173:Y176 L205:Y208 L237:Y240 L269:Y272 L301:Y304 L333:Y336 L365:Y368 L397:Y400 L429:Y432 L461:Y464 L493:Y496 L525:Y528 L557:Y560 L589:Y592 L621:Y624 L653:Y656 L685:Y688 L717:Y720 L749:Y752 L781:Y784 L813:Y816 L845:Y848 L877:Y880 L909:Y912 L941:Y944 L973:Y976 L1005:Y1008 L1037:Y1040 L1069:Y1072 L1101:Y1104 L1133:Y1136 L1165:Y1168 L1197:Y1200 L1229:Y1232 L1261:Y1264 L1293:Y1296 L1325:Y1328 L1357:Y1360 L1389:Y1392 L1421:Y1424 L1453:Y1456 L1485:Y1488 L1517:Y1520 L1549:Y1552 L1581:Y1584 L1613:Y1616 L1645:Y1648 L1677:Y1680 L1709:Y1712 L1741:Y1744 L1773:Y1776 L1805:Y1808 L18:Y21 L50:Y53 L82:Y85 L114:Y117 L146:Y149 L178:Y181 L210:Y213 L242:Y245 L274:Y277 L306:Y309 L338:Y341 L370:Y373 L402:Y405 L434:Y437 L466:Y469 L498:Y501 L530:Y533 L562:Y565 L594:Y597 L626:Y629 L658:Y661 L690:Y693 L722:Y725 L754:Y757 L786:Y789 L818:Y821 L850:Y853 L882:Y885 L914:Y917 L946:Y949 L978:Y981 L1010:Y1013 L1042:Y1045 L1074:Y1077 L1106:Y1109 L1138:Y1141 L1170:Y1173 L1202:Y1205 L1234:Y1237 L1266:Y1269 L1298:Y1301 L1330:Y1333 L1362:Y1365 L1394:Y1397 L1426:Y1429 L1458:Y1461 L1490:Y1493 L1522:Y1525 L1554:Y1557 L1586:Y1589 L1618:Y1621 L1650:Y1653 L1682:Y1685 L1714:Y1717 L1746:Y1749 L1778:Y1781 L1810:Y1813 L23:Y26 L55:Y58 L87:Y90 L119:Y122 L151:Y154 L183:Y186 L215:Y218 L247:Y250 L279:Y282 L311:Y314 L343:Y346 L375:Y378 L407:Y410 L439:Y442 L471:Y474 L503:Y506 L535:Y538 L567:Y570 L599:Y602 L631:Y634 L663:Y666 L695:Y698 L727:Y730 L759:Y762 L791:Y794 L823:Y826 L855:Y858 L887:Y890 L919:Y922 L951:Y954 L983:Y986 L1015:Y1018 L1047:Y1050 L1079:Y1082 L1111:Y1114 L1143:Y1146 L1175:Y1178 L1207:Y1210 L1239:Y1242 L1271:Y1274 L1303:Y1306 L1335:Y1338 L1367:Y1370 L1399:Y1402 L1431:Y1434 L1463:Y1466 L1527:Y1530 L1559:Y1562 L1591:Y1594 L1623:Y1626 L1655:Y1658 L1687:Y1690 L1719:Y1722 L1751:Y1754 L1783:Y1786 L1815:Y1818 L28:Y31 L60:Y63 L92:Y95 L124:Y127 L156:Y159 L188:Y191 L220:Y223 L252:Y255 L284:Y287 L316:Y319 L348:Y351 L380:Y383 L412:Y415 L444:Y447 L476:Y479 L508:Y511 L540:Y543 L572:Y575 L604:Y607 L636:Y639 L668:Y671 L700:Y703 L732:Y735 L764:Y767 L796:Y799 L828:Y831 L860:Y863 L892:Y895 L924:Y927 L956:Y959 L988:Y991 L1020:Y1023 L1052:Y1055 L1084:Y1087 L1116:Y1119 L1148:Y1151 L1180:Y1183 L1212:Y1215 L1244:Y1247 L1276:Y1279 L1308:Y1311 L1340:Y1343 L1372:Y1375 L1404:Y1407 L1436:Y1439 L1468:Y1471 L1500:Y1503 L1532:Y1535 L1564:Y1567 L1596:Y1599 L1628:Y1631 L1660:Y1663 L1692:Y1695 L1724:Y1727 L1756:Y1759 L1788:Y1791 L1820:Y1823 L33:Y36 L65:Y68 L97:Y100 L129:Y132 L161:Y164 L193:Y196 L225:Y228 L257:Y260 L289:Y292 L321:Y324 L353:Y356 L385:Y388 L417:Y420 L449:Y452 L481:Y484 L513:Y516 L545:Y548 L577:Y580 L609:Y612 L641:Y644 L673:Y676 L705:Y708 L737:Y740 L769:Y772 L801:Y804 L833:Y836 L865:Y868 L897:Y900 L929:Y932 L961:Y964 L993:Y996 L1025:Y1028 L1057:Y1060 L1089:Y1092 L1121:Y1124 L1153:Y1156 L1185:Y1188 L1217:Y1220 L1249:Y1252 L1281:Y1284 L1313:Y1316 L1345:Y1348 L1377:Y1380 L1409:Y1412 L1441:Y1444 L1473:Y1476 L1505:Y1508 L1537:Y1540 L1569:Y1572 L1601:Y1604 L1633:Y1636 L1665:Y1668 L1697:Y1700 L1729:Y1732 L1761:Y1764 L1793:Y1796 L1495:Y1498">
    <cfRule type="expression" dxfId="49" priority="3">
      <formula>#REF!="S2"</formula>
    </cfRule>
  </conditionalFormatting>
  <conditionalFormatting sqref="L12:Y12 L44:Y44 L76:Y76 L108:Y108 L140:Y140 L172:Y172 L204:Y204 L236:Y236 L268:Y268 L300:Y300 L332:Y332 L364:Y364 L396:Y396 L428:Y428 L460:Y460 L492:Y492 L524:Y524 L556:Y556 L588:Y588 L620:Y620 L652:Y652 L684:Y684 L716:Y716 L748:Y748 L780:Y780 L812:Y812 L844:Y844 L876:Y876 L908:Y908 L940:Y940 L972:Y972 L1004:Y1004 L1036:Y1036 L1068:Y1068 L1100:Y1100 L1132:Y1132 L1164:Y1164 L1196:Y1196 L1228:Y1228 L1260:Y1260 L1292:Y1292 L1324:Y1324 L1356:Y1356 L1388:Y1388 L1420:Y1420 L1452:Y1452 L1484:Y1484 L1516:Y1516 L1548:Y1548 L1580:Y1580 L1612:Y1612 L1644:Y1644 L1676:Y1676 L1708:Y1708 L1740:Y1740 L1772:Y1772 L1804:Y1804 L17:Y17 L49:Y49 L81:Y81 L113:Y113 L145:Y145 L177:Y177 L209:Y209 L241:Y241 L273:Y273 L305:Y305 L337:Y337 L369:Y369 L401:Y401 L433:Y433 L465:Y465 L497:Y497 L529:Y529 L561:Y561 L593:Y593 L625:Y625 L657:Y657 L689:Y689 L721:Y721 L753:Y753 L785:Y785 L817:Y817 L849:Y849 L881:Y881 L913:Y913 L945:Y945 L977:Y977 L1009:Y1009 L1041:Y1041 L1073:Y1073 L1105:Y1105 L1137:Y1137 L1169:Y1169 L1201:Y1201 L1233:Y1233 L1265:Y1265 L1297:Y1297 L1329:Y1329 L1361:Y1361 L1393:Y1393 L1425:Y1425 L1457:Y1457 L1489:Y1489 L1521:Y1521 L1553:Y1553 L1585:Y1585 L1617:Y1617 L1649:Y1649 L1681:Y1681 L1713:Y1713 L1745:Y1745 L1777:Y1777 L1809:Y1809 L22:Y22 L54:Y54 L86:Y86 L118:Y118 L150:Y150 L182:Y182 L214:Y214 L246:Y246 L278:Y278 L310:Y310 L342:Y342 L374:Y374 L406:Y406 L438:Y438 L470:Y470 L502:Y502 L534:Y534 L566:Y566 L598:Y598 L630:Y630 L662:Y662 L694:Y694 L726:Y726 L758:Y758 L790:Y790 L822:Y822 L854:Y854 L886:Y886 L918:Y918 L950:Y950 L982:Y982 L1014:Y1014 L1046:Y1046 L1078:Y1078 L1110:Y1110 L1142:Y1142 L1174:Y1174 L1206:Y1206 L1238:Y1238 L1270:Y1270 L1302:Y1302 L1334:Y1334 L1366:Y1366 L1398:Y1398 L1430:Y1430 L1462:Y1462 L1494:Y1494 L1526:Y1526 L1558:Y1558 L1590:Y1590 L1622:Y1622 L1654:Y1654 L1686:Y1686 L1718:Y1718 L1750:Y1750 L1782:Y1782 L1814:Y1814 L27:Y27 L59:Y59 L91:Y91 L123:Y123 L155:Y155 L187:Y187 L219:Y219 L251:Y251 L283:Y283 L315:Y315 L347:Y347 L379:Y379 L411:Y411 L443:Y443 L475:Y475 L507:Y507 L539:Y539 L571:Y571 L603:Y603 L635:Y635 L667:Y667 L699:Y699 L731:Y731 L763:Y763 L795:Y795 L827:Y827 L859:Y859 L891:Y891 L923:Y923 L955:Y955 L987:Y987 L1019:Y1019 L1051:Y1051 L1083:Y1083 L1115:Y1115 L1147:Y1147 L1179:Y1179 L1211:Y1211 L1243:Y1243 L1275:Y1275 L1307:Y1307 L1339:Y1339 L1371:Y1371 L1403:Y1403 L1435:Y1435 L1467:Y1467 L1499:Y1499 L1531:Y1531 L1563:Y1563 L1595:Y1595 L1627:Y1627 L1659:Y1659 L1691:Y1691 L1723:Y1723 L1755:Y1755 L1787:Y1787 L1819:Y1819 L32:Y32 L64:Y64 L96:Y96 L128:Y128 L160:Y160 L192:Y192 L224:Y224 L256:Y256 L288:Y288 L320:Y320 L352:Y352 L384:Y384 L416:Y416 L448:Y448 L480:Y480 L512:Y512 L544:Y544 L576:Y576 L608:Y608 L640:Y640 L672:Y672 L704:Y704 L736:Y736 L768:Y768 L800:Y800 L832:Y832 L864:Y864 L896:Y896 L928:Y928 L960:Y960 L992:Y992 L1024:Y1024 L1056:Y1056 L1088:Y1088 L1120:Y1120 L1152:Y1152 L1184:Y1184 L1216:Y1216 L1248:Y1248 L1280:Y1280 L1312:Y1312 L1344:Y1344 L1376:Y1376 L1408:Y1408 L1440:Y1440 L1472:Y1472 L1504:Y1504 L1536:Y1536 L1568:Y1568 L1600:Y1600 L1632:Y1632 L1664:Y1664 L1696:Y1696 L1728:Y1728 L1760:Y1760 L1792:Y1792 L37:Y37 L69:Y69 L101:Y101 L133:Y133 L165:Y165 L197:Y197 L229:Y229 L261:Y261 L293:Y293 L325:Y325 L357:Y357 L389:Y389 L421:Y421 L453:Y453 L485:Y485 L517:Y517 L549:Y549 L581:Y581 L613:Y613 L645:Y645 L677:Y677 L709:Y709 L741:Y741 L773:Y773 L805:Y805 L837:Y837 L869:Y869 L901:Y901 L933:Y933 L965:Y965 L997:Y997 L1029:Y1029 L1061:Y1061 L1093:Y1093 L1125:Y1125 L1157:Y1157 L1189:Y1189 L1221:Y1221 L1253:Y1253 L1285:Y1285 L1317:Y1317 L1349:Y1349 L1381:Y1381 L1413:Y1413 L1445:Y1445 L1477:Y1477 L1509:Y1509 L1541:Y1541 L1573:Y1573 L1605:Y1605 L1637:Y1637 L1669:Y1669 L1701:Y1701 L1733:Y1733 L1765:Y1765 L1797:Y1797">
    <cfRule type="expression" dxfId="48" priority="1">
      <formula>#REF!="S2"</formula>
    </cfRule>
  </conditionalFormatting>
  <dataValidations count="14">
    <dataValidation allowBlank="1" showInputMessage="1" showErrorMessage="1" prompt="Barriers because: Please explain your answers to questions G3.1 to G3.6 and specify if other barriers were met" sqref="T7"/>
    <dataValidation allowBlank="1" showInputMessage="1" showErrorMessage="1" prompt="Barriers because: Need for physical encounter?" sqref="S7"/>
    <dataValidation allowBlank="1" showInputMessage="1" showErrorMessage="1" prompt="Barriers because: Lack of information?" sqref="R7"/>
    <dataValidation allowBlank="1" showInputMessage="1" showErrorMessage="1" prompt="Barriers because: Language issues?" sqref="Q7"/>
    <dataValidation allowBlank="1" showInputMessage="1" showErrorMessage="1" prompt="Barriers because: Need for translation or recognition of required document?" sqref="P7"/>
    <dataValidation allowBlank="1" showInputMessage="1" showErrorMessage="1" prompt="Barriers because: Foreigner cannot submit required eDocuments?" sqref="O7"/>
    <dataValidation allowBlank="1" showInputMessage="1" showErrorMessage="1" prompt="Barriers because: National online identification/authentication required?" sqref="N7"/>
    <dataValidation allowBlank="1" showInputMessage="1" showErrorMessage="1" prompt="Can the service be obtained online by a non-country national?" sqref="M7"/>
    <dataValidation allowBlank="1" showInputMessage="1" showErrorMessage="1" prompt="Is information about the service available online for a non-country national?" sqref="L7"/>
    <dataValidation allowBlank="1" showInputMessage="1" showErrorMessage="1" prompt="Is it possible to obtain the document that is to be provided  by the foreign service provider to the service recipient when completing procedures and formalities necessary to establish or to carry out a process step online in an electronic form?" sqref="Y7"/>
    <dataValidation allowBlank="1" showInputMessage="1" showErrorMessage="1" prompt="Is it possible for the user to submit the document that is required by the foreign service provider to complete procedures and formalities necessary to establish or to carry out a process step online in an electronic form?" sqref="X7"/>
    <dataValidation allowBlank="1" showInputMessage="1" showErrorMessage="1" prompt="Is any kind of documentation needed to access or apply for the cross-border service?" sqref="W7"/>
    <dataValidation allowBlank="1" showInputMessage="1" showErrorMessage="1" prompt="If an authentication is needed for a cross-border service, is it possible to authenticate online using your national eID?" sqref="V7"/>
    <dataValidation allowBlank="1" showInputMessage="1" showErrorMessage="1" prompt="Is any kind of (online/offline) authentication needed to access or apply for the cross-border service?" sqref="U7"/>
  </dataValidations>
  <hyperlinks>
    <hyperlink ref="K930" r:id="rId1" display="https://www.mirovinsko.hr/hr/podnosenje-zahtjeva-260/260"/>
    <hyperlink ref="K932" r:id="rId2" display="https://www.mirovinsko.hr/en/eligibility-to-child-benefit/256"/>
  </hyperlinks>
  <pageMargins left="0.7" right="0.7" top="0.75" bottom="0.75" header="0.3" footer="0.3"/>
  <pageSetup paperSize="9" orientation="portrait" verticalDpi="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70C0"/>
  </sheetPr>
  <dimension ref="A1:AC358"/>
  <sheetViews>
    <sheetView topLeftCell="B1" zoomScaleNormal="100" workbookViewId="0">
      <pane ySplit="6" topLeftCell="A7" activePane="bottomLeft" state="frozen"/>
      <selection pane="bottomLeft" activeCell="F365" sqref="F365"/>
    </sheetView>
  </sheetViews>
  <sheetFormatPr defaultRowHeight="14.5"/>
  <cols>
    <col min="1" max="1" width="20.36328125" style="229" hidden="1" customWidth="1"/>
    <col min="2" max="2" width="2.6328125" style="229" customWidth="1"/>
    <col min="3" max="6" width="12" style="229" bestFit="1" customWidth="1"/>
    <col min="7" max="7" width="7.26953125" style="229" customWidth="1"/>
    <col min="8" max="8" width="9.26953125" style="229" customWidth="1"/>
    <col min="9" max="9" width="24.26953125" style="229" customWidth="1"/>
    <col min="10" max="10" width="22.36328125" style="229" customWidth="1"/>
    <col min="11" max="12" width="10.36328125" style="229" customWidth="1"/>
    <col min="13" max="13" width="13" style="229" customWidth="1"/>
    <col min="14" max="14" width="13.1796875" style="229" customWidth="1"/>
    <col min="15" max="15" width="10.36328125" style="229" customWidth="1"/>
    <col min="16" max="16" width="12.36328125" style="229" customWidth="1"/>
    <col min="17" max="17" width="13.6328125" style="229" customWidth="1"/>
    <col min="18" max="18" width="13.36328125" style="229" customWidth="1"/>
    <col min="19" max="19" width="12.1796875" style="229" customWidth="1"/>
    <col min="20" max="20" width="13" style="229" customWidth="1"/>
    <col min="21" max="21" width="11.6328125" style="229" customWidth="1"/>
    <col min="22" max="22" width="13.36328125" style="229" customWidth="1"/>
    <col min="23" max="23" width="16.26953125" style="229" customWidth="1"/>
    <col min="24" max="25" width="15.36328125" style="229" customWidth="1"/>
    <col min="26" max="26" width="16.7265625" style="229" customWidth="1"/>
    <col min="27" max="27" width="12.36328125" style="229" customWidth="1"/>
    <col min="28" max="28" width="15.1796875" style="229" customWidth="1"/>
    <col min="29" max="29" width="14.26953125" style="229" customWidth="1"/>
    <col min="30" max="257" width="9" style="229"/>
    <col min="258" max="261" width="12" style="229" bestFit="1" customWidth="1"/>
    <col min="262" max="262" width="30.6328125" style="229" bestFit="1" customWidth="1"/>
    <col min="263" max="275" width="8.36328125" style="229" customWidth="1"/>
    <col min="276" max="277" width="8.36328125" style="229" bestFit="1" customWidth="1"/>
    <col min="278" max="513" width="9" style="229"/>
    <col min="514" max="517" width="12" style="229" bestFit="1" customWidth="1"/>
    <col min="518" max="518" width="30.6328125" style="229" bestFit="1" customWidth="1"/>
    <col min="519" max="531" width="8.36328125" style="229" customWidth="1"/>
    <col min="532" max="533" width="8.36328125" style="229" bestFit="1" customWidth="1"/>
    <col min="534" max="769" width="9" style="229"/>
    <col min="770" max="773" width="12" style="229" bestFit="1" customWidth="1"/>
    <col min="774" max="774" width="30.6328125" style="229" bestFit="1" customWidth="1"/>
    <col min="775" max="787" width="8.36328125" style="229" customWidth="1"/>
    <col min="788" max="789" width="8.36328125" style="229" bestFit="1" customWidth="1"/>
    <col min="790" max="1025" width="9" style="229"/>
    <col min="1026" max="1029" width="12" style="229" bestFit="1" customWidth="1"/>
    <col min="1030" max="1030" width="30.6328125" style="229" bestFit="1" customWidth="1"/>
    <col min="1031" max="1043" width="8.36328125" style="229" customWidth="1"/>
    <col min="1044" max="1045" width="8.36328125" style="229" bestFit="1" customWidth="1"/>
    <col min="1046" max="1281" width="9" style="229"/>
    <col min="1282" max="1285" width="12" style="229" bestFit="1" customWidth="1"/>
    <col min="1286" max="1286" width="30.6328125" style="229" bestFit="1" customWidth="1"/>
    <col min="1287" max="1299" width="8.36328125" style="229" customWidth="1"/>
    <col min="1300" max="1301" width="8.36328125" style="229" bestFit="1" customWidth="1"/>
    <col min="1302" max="1537" width="9" style="229"/>
    <col min="1538" max="1541" width="12" style="229" bestFit="1" customWidth="1"/>
    <col min="1542" max="1542" width="30.6328125" style="229" bestFit="1" customWidth="1"/>
    <col min="1543" max="1555" width="8.36328125" style="229" customWidth="1"/>
    <col min="1556" max="1557" width="8.36328125" style="229" bestFit="1" customWidth="1"/>
    <col min="1558" max="1793" width="9" style="229"/>
    <col min="1794" max="1797" width="12" style="229" bestFit="1" customWidth="1"/>
    <col min="1798" max="1798" width="30.6328125" style="229" bestFit="1" customWidth="1"/>
    <col min="1799" max="1811" width="8.36328125" style="229" customWidth="1"/>
    <col min="1812" max="1813" width="8.36328125" style="229" bestFit="1" customWidth="1"/>
    <col min="1814" max="2049" width="9" style="229"/>
    <col min="2050" max="2053" width="12" style="229" bestFit="1" customWidth="1"/>
    <col min="2054" max="2054" width="30.6328125" style="229" bestFit="1" customWidth="1"/>
    <col min="2055" max="2067" width="8.36328125" style="229" customWidth="1"/>
    <col min="2068" max="2069" width="8.36328125" style="229" bestFit="1" customWidth="1"/>
    <col min="2070" max="2305" width="9" style="229"/>
    <col min="2306" max="2309" width="12" style="229" bestFit="1" customWidth="1"/>
    <col min="2310" max="2310" width="30.6328125" style="229" bestFit="1" customWidth="1"/>
    <col min="2311" max="2323" width="8.36328125" style="229" customWidth="1"/>
    <col min="2324" max="2325" width="8.36328125" style="229" bestFit="1" customWidth="1"/>
    <col min="2326" max="2561" width="9" style="229"/>
    <col min="2562" max="2565" width="12" style="229" bestFit="1" customWidth="1"/>
    <col min="2566" max="2566" width="30.6328125" style="229" bestFit="1" customWidth="1"/>
    <col min="2567" max="2579" width="8.36328125" style="229" customWidth="1"/>
    <col min="2580" max="2581" width="8.36328125" style="229" bestFit="1" customWidth="1"/>
    <col min="2582" max="2817" width="9" style="229"/>
    <col min="2818" max="2821" width="12" style="229" bestFit="1" customWidth="1"/>
    <col min="2822" max="2822" width="30.6328125" style="229" bestFit="1" customWidth="1"/>
    <col min="2823" max="2835" width="8.36328125" style="229" customWidth="1"/>
    <col min="2836" max="2837" width="8.36328125" style="229" bestFit="1" customWidth="1"/>
    <col min="2838" max="3073" width="9" style="229"/>
    <col min="3074" max="3077" width="12" style="229" bestFit="1" customWidth="1"/>
    <col min="3078" max="3078" width="30.6328125" style="229" bestFit="1" customWidth="1"/>
    <col min="3079" max="3091" width="8.36328125" style="229" customWidth="1"/>
    <col min="3092" max="3093" width="8.36328125" style="229" bestFit="1" customWidth="1"/>
    <col min="3094" max="3329" width="9" style="229"/>
    <col min="3330" max="3333" width="12" style="229" bestFit="1" customWidth="1"/>
    <col min="3334" max="3334" width="30.6328125" style="229" bestFit="1" customWidth="1"/>
    <col min="3335" max="3347" width="8.36328125" style="229" customWidth="1"/>
    <col min="3348" max="3349" width="8.36328125" style="229" bestFit="1" customWidth="1"/>
    <col min="3350" max="3585" width="9" style="229"/>
    <col min="3586" max="3589" width="12" style="229" bestFit="1" customWidth="1"/>
    <col min="3590" max="3590" width="30.6328125" style="229" bestFit="1" customWidth="1"/>
    <col min="3591" max="3603" width="8.36328125" style="229" customWidth="1"/>
    <col min="3604" max="3605" width="8.36328125" style="229" bestFit="1" customWidth="1"/>
    <col min="3606" max="3841" width="9" style="229"/>
    <col min="3842" max="3845" width="12" style="229" bestFit="1" customWidth="1"/>
    <col min="3846" max="3846" width="30.6328125" style="229" bestFit="1" customWidth="1"/>
    <col min="3847" max="3859" width="8.36328125" style="229" customWidth="1"/>
    <col min="3860" max="3861" width="8.36328125" style="229" bestFit="1" customWidth="1"/>
    <col min="3862" max="4097" width="9" style="229"/>
    <col min="4098" max="4101" width="12" style="229" bestFit="1" customWidth="1"/>
    <col min="4102" max="4102" width="30.6328125" style="229" bestFit="1" customWidth="1"/>
    <col min="4103" max="4115" width="8.36328125" style="229" customWidth="1"/>
    <col min="4116" max="4117" width="8.36328125" style="229" bestFit="1" customWidth="1"/>
    <col min="4118" max="4353" width="9" style="229"/>
    <col min="4354" max="4357" width="12" style="229" bestFit="1" customWidth="1"/>
    <col min="4358" max="4358" width="30.6328125" style="229" bestFit="1" customWidth="1"/>
    <col min="4359" max="4371" width="8.36328125" style="229" customWidth="1"/>
    <col min="4372" max="4373" width="8.36328125" style="229" bestFit="1" customWidth="1"/>
    <col min="4374" max="4609" width="9" style="229"/>
    <col min="4610" max="4613" width="12" style="229" bestFit="1" customWidth="1"/>
    <col min="4614" max="4614" width="30.6328125" style="229" bestFit="1" customWidth="1"/>
    <col min="4615" max="4627" width="8.36328125" style="229" customWidth="1"/>
    <col min="4628" max="4629" width="8.36328125" style="229" bestFit="1" customWidth="1"/>
    <col min="4630" max="4865" width="9" style="229"/>
    <col min="4866" max="4869" width="12" style="229" bestFit="1" customWidth="1"/>
    <col min="4870" max="4870" width="30.6328125" style="229" bestFit="1" customWidth="1"/>
    <col min="4871" max="4883" width="8.36328125" style="229" customWidth="1"/>
    <col min="4884" max="4885" width="8.36328125" style="229" bestFit="1" customWidth="1"/>
    <col min="4886" max="5121" width="9" style="229"/>
    <col min="5122" max="5125" width="12" style="229" bestFit="1" customWidth="1"/>
    <col min="5126" max="5126" width="30.6328125" style="229" bestFit="1" customWidth="1"/>
    <col min="5127" max="5139" width="8.36328125" style="229" customWidth="1"/>
    <col min="5140" max="5141" width="8.36328125" style="229" bestFit="1" customWidth="1"/>
    <col min="5142" max="5377" width="9" style="229"/>
    <col min="5378" max="5381" width="12" style="229" bestFit="1" customWidth="1"/>
    <col min="5382" max="5382" width="30.6328125" style="229" bestFit="1" customWidth="1"/>
    <col min="5383" max="5395" width="8.36328125" style="229" customWidth="1"/>
    <col min="5396" max="5397" width="8.36328125" style="229" bestFit="1" customWidth="1"/>
    <col min="5398" max="5633" width="9" style="229"/>
    <col min="5634" max="5637" width="12" style="229" bestFit="1" customWidth="1"/>
    <col min="5638" max="5638" width="30.6328125" style="229" bestFit="1" customWidth="1"/>
    <col min="5639" max="5651" width="8.36328125" style="229" customWidth="1"/>
    <col min="5652" max="5653" width="8.36328125" style="229" bestFit="1" customWidth="1"/>
    <col min="5654" max="5889" width="9" style="229"/>
    <col min="5890" max="5893" width="12" style="229" bestFit="1" customWidth="1"/>
    <col min="5894" max="5894" width="30.6328125" style="229" bestFit="1" customWidth="1"/>
    <col min="5895" max="5907" width="8.36328125" style="229" customWidth="1"/>
    <col min="5908" max="5909" width="8.36328125" style="229" bestFit="1" customWidth="1"/>
    <col min="5910" max="6145" width="9" style="229"/>
    <col min="6146" max="6149" width="12" style="229" bestFit="1" customWidth="1"/>
    <col min="6150" max="6150" width="30.6328125" style="229" bestFit="1" customWidth="1"/>
    <col min="6151" max="6163" width="8.36328125" style="229" customWidth="1"/>
    <col min="6164" max="6165" width="8.36328125" style="229" bestFit="1" customWidth="1"/>
    <col min="6166" max="6401" width="9" style="229"/>
    <col min="6402" max="6405" width="12" style="229" bestFit="1" customWidth="1"/>
    <col min="6406" max="6406" width="30.6328125" style="229" bestFit="1" customWidth="1"/>
    <col min="6407" max="6419" width="8.36328125" style="229" customWidth="1"/>
    <col min="6420" max="6421" width="8.36328125" style="229" bestFit="1" customWidth="1"/>
    <col min="6422" max="6657" width="9" style="229"/>
    <col min="6658" max="6661" width="12" style="229" bestFit="1" customWidth="1"/>
    <col min="6662" max="6662" width="30.6328125" style="229" bestFit="1" customWidth="1"/>
    <col min="6663" max="6675" width="8.36328125" style="229" customWidth="1"/>
    <col min="6676" max="6677" width="8.36328125" style="229" bestFit="1" customWidth="1"/>
    <col min="6678" max="6913" width="9" style="229"/>
    <col min="6914" max="6917" width="12" style="229" bestFit="1" customWidth="1"/>
    <col min="6918" max="6918" width="30.6328125" style="229" bestFit="1" customWidth="1"/>
    <col min="6919" max="6931" width="8.36328125" style="229" customWidth="1"/>
    <col min="6932" max="6933" width="8.36328125" style="229" bestFit="1" customWidth="1"/>
    <col min="6934" max="7169" width="9" style="229"/>
    <col min="7170" max="7173" width="12" style="229" bestFit="1" customWidth="1"/>
    <col min="7174" max="7174" width="30.6328125" style="229" bestFit="1" customWidth="1"/>
    <col min="7175" max="7187" width="8.36328125" style="229" customWidth="1"/>
    <col min="7188" max="7189" width="8.36328125" style="229" bestFit="1" customWidth="1"/>
    <col min="7190" max="7425" width="9" style="229"/>
    <col min="7426" max="7429" width="12" style="229" bestFit="1" customWidth="1"/>
    <col min="7430" max="7430" width="30.6328125" style="229" bestFit="1" customWidth="1"/>
    <col min="7431" max="7443" width="8.36328125" style="229" customWidth="1"/>
    <col min="7444" max="7445" width="8.36328125" style="229" bestFit="1" customWidth="1"/>
    <col min="7446" max="7681" width="9" style="229"/>
    <col min="7682" max="7685" width="12" style="229" bestFit="1" customWidth="1"/>
    <col min="7686" max="7686" width="30.6328125" style="229" bestFit="1" customWidth="1"/>
    <col min="7687" max="7699" width="8.36328125" style="229" customWidth="1"/>
    <col min="7700" max="7701" width="8.36328125" style="229" bestFit="1" customWidth="1"/>
    <col min="7702" max="7937" width="9" style="229"/>
    <col min="7938" max="7941" width="12" style="229" bestFit="1" customWidth="1"/>
    <col min="7942" max="7942" width="30.6328125" style="229" bestFit="1" customWidth="1"/>
    <col min="7943" max="7955" width="8.36328125" style="229" customWidth="1"/>
    <col min="7956" max="7957" width="8.36328125" style="229" bestFit="1" customWidth="1"/>
    <col min="7958" max="8193" width="9" style="229"/>
    <col min="8194" max="8197" width="12" style="229" bestFit="1" customWidth="1"/>
    <col min="8198" max="8198" width="30.6328125" style="229" bestFit="1" customWidth="1"/>
    <col min="8199" max="8211" width="8.36328125" style="229" customWidth="1"/>
    <col min="8212" max="8213" width="8.36328125" style="229" bestFit="1" customWidth="1"/>
    <col min="8214" max="8449" width="9" style="229"/>
    <col min="8450" max="8453" width="12" style="229" bestFit="1" customWidth="1"/>
    <col min="8454" max="8454" width="30.6328125" style="229" bestFit="1" customWidth="1"/>
    <col min="8455" max="8467" width="8.36328125" style="229" customWidth="1"/>
    <col min="8468" max="8469" width="8.36328125" style="229" bestFit="1" customWidth="1"/>
    <col min="8470" max="8705" width="9" style="229"/>
    <col min="8706" max="8709" width="12" style="229" bestFit="1" customWidth="1"/>
    <col min="8710" max="8710" width="30.6328125" style="229" bestFit="1" customWidth="1"/>
    <col min="8711" max="8723" width="8.36328125" style="229" customWidth="1"/>
    <col min="8724" max="8725" width="8.36328125" style="229" bestFit="1" customWidth="1"/>
    <col min="8726" max="8961" width="9" style="229"/>
    <col min="8962" max="8965" width="12" style="229" bestFit="1" customWidth="1"/>
    <col min="8966" max="8966" width="30.6328125" style="229" bestFit="1" customWidth="1"/>
    <col min="8967" max="8979" width="8.36328125" style="229" customWidth="1"/>
    <col min="8980" max="8981" width="8.36328125" style="229" bestFit="1" customWidth="1"/>
    <col min="8982" max="9217" width="9" style="229"/>
    <col min="9218" max="9221" width="12" style="229" bestFit="1" customWidth="1"/>
    <col min="9222" max="9222" width="30.6328125" style="229" bestFit="1" customWidth="1"/>
    <col min="9223" max="9235" width="8.36328125" style="229" customWidth="1"/>
    <col min="9236" max="9237" width="8.36328125" style="229" bestFit="1" customWidth="1"/>
    <col min="9238" max="9473" width="9" style="229"/>
    <col min="9474" max="9477" width="12" style="229" bestFit="1" customWidth="1"/>
    <col min="9478" max="9478" width="30.6328125" style="229" bestFit="1" customWidth="1"/>
    <col min="9479" max="9491" width="8.36328125" style="229" customWidth="1"/>
    <col min="9492" max="9493" width="8.36328125" style="229" bestFit="1" customWidth="1"/>
    <col min="9494" max="9729" width="9" style="229"/>
    <col min="9730" max="9733" width="12" style="229" bestFit="1" customWidth="1"/>
    <col min="9734" max="9734" width="30.6328125" style="229" bestFit="1" customWidth="1"/>
    <col min="9735" max="9747" width="8.36328125" style="229" customWidth="1"/>
    <col min="9748" max="9749" width="8.36328125" style="229" bestFit="1" customWidth="1"/>
    <col min="9750" max="9985" width="9" style="229"/>
    <col min="9986" max="9989" width="12" style="229" bestFit="1" customWidth="1"/>
    <col min="9990" max="9990" width="30.6328125" style="229" bestFit="1" customWidth="1"/>
    <col min="9991" max="10003" width="8.36328125" style="229" customWidth="1"/>
    <col min="10004" max="10005" width="8.36328125" style="229" bestFit="1" customWidth="1"/>
    <col min="10006" max="10241" width="9" style="229"/>
    <col min="10242" max="10245" width="12" style="229" bestFit="1" customWidth="1"/>
    <col min="10246" max="10246" width="30.6328125" style="229" bestFit="1" customWidth="1"/>
    <col min="10247" max="10259" width="8.36328125" style="229" customWidth="1"/>
    <col min="10260" max="10261" width="8.36328125" style="229" bestFit="1" customWidth="1"/>
    <col min="10262" max="10497" width="9" style="229"/>
    <col min="10498" max="10501" width="12" style="229" bestFit="1" customWidth="1"/>
    <col min="10502" max="10502" width="30.6328125" style="229" bestFit="1" customWidth="1"/>
    <col min="10503" max="10515" width="8.36328125" style="229" customWidth="1"/>
    <col min="10516" max="10517" width="8.36328125" style="229" bestFit="1" customWidth="1"/>
    <col min="10518" max="10753" width="9" style="229"/>
    <col min="10754" max="10757" width="12" style="229" bestFit="1" customWidth="1"/>
    <col min="10758" max="10758" width="30.6328125" style="229" bestFit="1" customWidth="1"/>
    <col min="10759" max="10771" width="8.36328125" style="229" customWidth="1"/>
    <col min="10772" max="10773" width="8.36328125" style="229" bestFit="1" customWidth="1"/>
    <col min="10774" max="11009" width="9" style="229"/>
    <col min="11010" max="11013" width="12" style="229" bestFit="1" customWidth="1"/>
    <col min="11014" max="11014" width="30.6328125" style="229" bestFit="1" customWidth="1"/>
    <col min="11015" max="11027" width="8.36328125" style="229" customWidth="1"/>
    <col min="11028" max="11029" width="8.36328125" style="229" bestFit="1" customWidth="1"/>
    <col min="11030" max="11265" width="9" style="229"/>
    <col min="11266" max="11269" width="12" style="229" bestFit="1" customWidth="1"/>
    <col min="11270" max="11270" width="30.6328125" style="229" bestFit="1" customWidth="1"/>
    <col min="11271" max="11283" width="8.36328125" style="229" customWidth="1"/>
    <col min="11284" max="11285" width="8.36328125" style="229" bestFit="1" customWidth="1"/>
    <col min="11286" max="11521" width="9" style="229"/>
    <col min="11522" max="11525" width="12" style="229" bestFit="1" customWidth="1"/>
    <col min="11526" max="11526" width="30.6328125" style="229" bestFit="1" customWidth="1"/>
    <col min="11527" max="11539" width="8.36328125" style="229" customWidth="1"/>
    <col min="11540" max="11541" width="8.36328125" style="229" bestFit="1" customWidth="1"/>
    <col min="11542" max="11777" width="9" style="229"/>
    <col min="11778" max="11781" width="12" style="229" bestFit="1" customWidth="1"/>
    <col min="11782" max="11782" width="30.6328125" style="229" bestFit="1" customWidth="1"/>
    <col min="11783" max="11795" width="8.36328125" style="229" customWidth="1"/>
    <col min="11796" max="11797" width="8.36328125" style="229" bestFit="1" customWidth="1"/>
    <col min="11798" max="12033" width="9" style="229"/>
    <col min="12034" max="12037" width="12" style="229" bestFit="1" customWidth="1"/>
    <col min="12038" max="12038" width="30.6328125" style="229" bestFit="1" customWidth="1"/>
    <col min="12039" max="12051" width="8.36328125" style="229" customWidth="1"/>
    <col min="12052" max="12053" width="8.36328125" style="229" bestFit="1" customWidth="1"/>
    <col min="12054" max="12289" width="9" style="229"/>
    <col min="12290" max="12293" width="12" style="229" bestFit="1" customWidth="1"/>
    <col min="12294" max="12294" width="30.6328125" style="229" bestFit="1" customWidth="1"/>
    <col min="12295" max="12307" width="8.36328125" style="229" customWidth="1"/>
    <col min="12308" max="12309" width="8.36328125" style="229" bestFit="1" customWidth="1"/>
    <col min="12310" max="12545" width="9" style="229"/>
    <col min="12546" max="12549" width="12" style="229" bestFit="1" customWidth="1"/>
    <col min="12550" max="12550" width="30.6328125" style="229" bestFit="1" customWidth="1"/>
    <col min="12551" max="12563" width="8.36328125" style="229" customWidth="1"/>
    <col min="12564" max="12565" width="8.36328125" style="229" bestFit="1" customWidth="1"/>
    <col min="12566" max="12801" width="9" style="229"/>
    <col min="12802" max="12805" width="12" style="229" bestFit="1" customWidth="1"/>
    <col min="12806" max="12806" width="30.6328125" style="229" bestFit="1" customWidth="1"/>
    <col min="12807" max="12819" width="8.36328125" style="229" customWidth="1"/>
    <col min="12820" max="12821" width="8.36328125" style="229" bestFit="1" customWidth="1"/>
    <col min="12822" max="13057" width="9" style="229"/>
    <col min="13058" max="13061" width="12" style="229" bestFit="1" customWidth="1"/>
    <col min="13062" max="13062" width="30.6328125" style="229" bestFit="1" customWidth="1"/>
    <col min="13063" max="13075" width="8.36328125" style="229" customWidth="1"/>
    <col min="13076" max="13077" width="8.36328125" style="229" bestFit="1" customWidth="1"/>
    <col min="13078" max="13313" width="9" style="229"/>
    <col min="13314" max="13317" width="12" style="229" bestFit="1" customWidth="1"/>
    <col min="13318" max="13318" width="30.6328125" style="229" bestFit="1" customWidth="1"/>
    <col min="13319" max="13331" width="8.36328125" style="229" customWidth="1"/>
    <col min="13332" max="13333" width="8.36328125" style="229" bestFit="1" customWidth="1"/>
    <col min="13334" max="13569" width="9" style="229"/>
    <col min="13570" max="13573" width="12" style="229" bestFit="1" customWidth="1"/>
    <col min="13574" max="13574" width="30.6328125" style="229" bestFit="1" customWidth="1"/>
    <col min="13575" max="13587" width="8.36328125" style="229" customWidth="1"/>
    <col min="13588" max="13589" width="8.36328125" style="229" bestFit="1" customWidth="1"/>
    <col min="13590" max="13825" width="9" style="229"/>
    <col min="13826" max="13829" width="12" style="229" bestFit="1" customWidth="1"/>
    <col min="13830" max="13830" width="30.6328125" style="229" bestFit="1" customWidth="1"/>
    <col min="13831" max="13843" width="8.36328125" style="229" customWidth="1"/>
    <col min="13844" max="13845" width="8.36328125" style="229" bestFit="1" customWidth="1"/>
    <col min="13846" max="14081" width="9" style="229"/>
    <col min="14082" max="14085" width="12" style="229" bestFit="1" customWidth="1"/>
    <col min="14086" max="14086" width="30.6328125" style="229" bestFit="1" customWidth="1"/>
    <col min="14087" max="14099" width="8.36328125" style="229" customWidth="1"/>
    <col min="14100" max="14101" width="8.36328125" style="229" bestFit="1" customWidth="1"/>
    <col min="14102" max="14337" width="9" style="229"/>
    <col min="14338" max="14341" width="12" style="229" bestFit="1" customWidth="1"/>
    <col min="14342" max="14342" width="30.6328125" style="229" bestFit="1" customWidth="1"/>
    <col min="14343" max="14355" width="8.36328125" style="229" customWidth="1"/>
    <col min="14356" max="14357" width="8.36328125" style="229" bestFit="1" customWidth="1"/>
    <col min="14358" max="14593" width="9" style="229"/>
    <col min="14594" max="14597" width="12" style="229" bestFit="1" customWidth="1"/>
    <col min="14598" max="14598" width="30.6328125" style="229" bestFit="1" customWidth="1"/>
    <col min="14599" max="14611" width="8.36328125" style="229" customWidth="1"/>
    <col min="14612" max="14613" width="8.36328125" style="229" bestFit="1" customWidth="1"/>
    <col min="14614" max="14849" width="9" style="229"/>
    <col min="14850" max="14853" width="12" style="229" bestFit="1" customWidth="1"/>
    <col min="14854" max="14854" width="30.6328125" style="229" bestFit="1" customWidth="1"/>
    <col min="14855" max="14867" width="8.36328125" style="229" customWidth="1"/>
    <col min="14868" max="14869" width="8.36328125" style="229" bestFit="1" customWidth="1"/>
    <col min="14870" max="15105" width="9" style="229"/>
    <col min="15106" max="15109" width="12" style="229" bestFit="1" customWidth="1"/>
    <col min="15110" max="15110" width="30.6328125" style="229" bestFit="1" customWidth="1"/>
    <col min="15111" max="15123" width="8.36328125" style="229" customWidth="1"/>
    <col min="15124" max="15125" width="8.36328125" style="229" bestFit="1" customWidth="1"/>
    <col min="15126" max="15361" width="9" style="229"/>
    <col min="15362" max="15365" width="12" style="229" bestFit="1" customWidth="1"/>
    <col min="15366" max="15366" width="30.6328125" style="229" bestFit="1" customWidth="1"/>
    <col min="15367" max="15379" width="8.36328125" style="229" customWidth="1"/>
    <col min="15380" max="15381" width="8.36328125" style="229" bestFit="1" customWidth="1"/>
    <col min="15382" max="15617" width="9" style="229"/>
    <col min="15618" max="15621" width="12" style="229" bestFit="1" customWidth="1"/>
    <col min="15622" max="15622" width="30.6328125" style="229" bestFit="1" customWidth="1"/>
    <col min="15623" max="15635" width="8.36328125" style="229" customWidth="1"/>
    <col min="15636" max="15637" width="8.36328125" style="229" bestFit="1" customWidth="1"/>
    <col min="15638" max="15873" width="9" style="229"/>
    <col min="15874" max="15877" width="12" style="229" bestFit="1" customWidth="1"/>
    <col min="15878" max="15878" width="30.6328125" style="229" bestFit="1" customWidth="1"/>
    <col min="15879" max="15891" width="8.36328125" style="229" customWidth="1"/>
    <col min="15892" max="15893" width="8.36328125" style="229" bestFit="1" customWidth="1"/>
    <col min="15894" max="16129" width="9" style="229"/>
    <col min="16130" max="16133" width="12" style="229" bestFit="1" customWidth="1"/>
    <col min="16134" max="16134" width="30.6328125" style="229" bestFit="1" customWidth="1"/>
    <col min="16135" max="16147" width="8.36328125" style="229" customWidth="1"/>
    <col min="16148" max="16149" width="8.36328125" style="229" bestFit="1" customWidth="1"/>
    <col min="16150" max="16384" width="9" style="229"/>
  </cols>
  <sheetData>
    <row r="1" spans="1:29" s="58" customFormat="1" ht="12.5"/>
    <row r="2" spans="1:29" s="219" customFormat="1"/>
    <row r="3" spans="1:29" s="219" customFormat="1" ht="22.5">
      <c r="C3" s="220" t="s">
        <v>6949</v>
      </c>
      <c r="E3" s="220"/>
      <c r="F3" s="221"/>
      <c r="G3" s="221"/>
      <c r="H3" s="221"/>
      <c r="I3" s="221"/>
      <c r="J3" s="221"/>
      <c r="K3" s="222"/>
      <c r="L3" s="221"/>
      <c r="M3" s="221"/>
      <c r="N3" s="221"/>
      <c r="O3" s="221"/>
      <c r="P3" s="221"/>
      <c r="Q3" s="221"/>
      <c r="R3" s="221"/>
      <c r="S3" s="221"/>
      <c r="T3" s="223"/>
      <c r="U3" s="221"/>
      <c r="V3" s="221"/>
      <c r="W3" s="221"/>
      <c r="X3" s="221"/>
      <c r="Y3" s="221"/>
      <c r="Z3" s="224"/>
      <c r="AA3" s="224"/>
      <c r="AB3" s="224"/>
      <c r="AC3" s="224"/>
    </row>
    <row r="4" spans="1:29" s="219" customFormat="1">
      <c r="C4" s="221"/>
      <c r="D4" s="221"/>
      <c r="E4" s="221"/>
      <c r="F4" s="221"/>
      <c r="G4" s="221"/>
      <c r="H4" s="221"/>
      <c r="I4" s="221"/>
      <c r="J4" s="221"/>
      <c r="K4" s="222"/>
      <c r="L4" s="221"/>
      <c r="M4" s="221"/>
      <c r="N4" s="221"/>
      <c r="O4" s="221"/>
      <c r="P4" s="221"/>
      <c r="Q4" s="221"/>
      <c r="R4" s="221"/>
      <c r="S4" s="221"/>
      <c r="T4" s="223"/>
      <c r="U4" s="221"/>
      <c r="V4" s="221"/>
      <c r="W4" s="221"/>
      <c r="X4" s="221"/>
      <c r="Y4" s="221"/>
      <c r="Z4" s="224"/>
      <c r="AA4" s="224"/>
      <c r="AB4" s="224"/>
      <c r="AC4" s="224"/>
    </row>
    <row r="5" spans="1:29" s="225" customFormat="1" ht="17.25" customHeight="1">
      <c r="A5" s="225" t="e">
        <f>ADDRESS(ROW(#REF!),COLUMN(#REF!))</f>
        <v>#REF!</v>
      </c>
      <c r="C5" s="226" t="s">
        <v>6414</v>
      </c>
      <c r="D5" s="226"/>
      <c r="E5" s="226"/>
      <c r="F5" s="226"/>
      <c r="G5" s="226"/>
      <c r="H5" s="226"/>
      <c r="I5" s="226"/>
      <c r="J5" s="226"/>
      <c r="K5" s="226" t="s">
        <v>6415</v>
      </c>
      <c r="L5" s="226"/>
      <c r="M5" s="226"/>
      <c r="N5" s="226"/>
      <c r="O5" s="226"/>
      <c r="P5" s="226"/>
      <c r="Q5" s="226"/>
      <c r="R5" s="226"/>
      <c r="S5" s="227" t="s">
        <v>6416</v>
      </c>
      <c r="T5" s="228"/>
      <c r="U5" s="227"/>
      <c r="V5" s="227"/>
      <c r="W5" s="227"/>
      <c r="X5" s="227" t="s">
        <v>6417</v>
      </c>
      <c r="Y5" s="227"/>
      <c r="Z5" s="227" t="s">
        <v>6418</v>
      </c>
      <c r="AA5" s="227"/>
      <c r="AB5" s="227"/>
      <c r="AC5" s="227"/>
    </row>
    <row r="6" spans="1:29" ht="46.5" customHeight="1">
      <c r="C6" s="230" t="s">
        <v>4</v>
      </c>
      <c r="D6" s="231" t="s">
        <v>43</v>
      </c>
      <c r="E6" s="231" t="s">
        <v>6419</v>
      </c>
      <c r="F6" s="231" t="s">
        <v>6420</v>
      </c>
      <c r="G6" s="231" t="s">
        <v>652</v>
      </c>
      <c r="H6" s="231" t="s">
        <v>6421</v>
      </c>
      <c r="I6" s="231" t="s">
        <v>6422</v>
      </c>
      <c r="J6" s="232" t="s">
        <v>45</v>
      </c>
      <c r="K6" s="233" t="s">
        <v>78</v>
      </c>
      <c r="L6" s="234" t="s">
        <v>79</v>
      </c>
      <c r="M6" s="234" t="s">
        <v>80</v>
      </c>
      <c r="N6" s="234" t="s">
        <v>81</v>
      </c>
      <c r="O6" s="234" t="s">
        <v>82</v>
      </c>
      <c r="P6" s="234" t="s">
        <v>83</v>
      </c>
      <c r="Q6" s="234" t="s">
        <v>84</v>
      </c>
      <c r="R6" s="235" t="s">
        <v>85</v>
      </c>
      <c r="S6" s="236" t="s">
        <v>93</v>
      </c>
      <c r="T6" s="233" t="s">
        <v>94</v>
      </c>
      <c r="U6" s="234" t="s">
        <v>95</v>
      </c>
      <c r="V6" s="234" t="s">
        <v>96</v>
      </c>
      <c r="W6" s="235" t="s">
        <v>97</v>
      </c>
      <c r="X6" s="236" t="s">
        <v>109</v>
      </c>
      <c r="Y6" s="235" t="s">
        <v>110</v>
      </c>
      <c r="Z6" s="237" t="s">
        <v>6423</v>
      </c>
      <c r="AA6" s="237" t="s">
        <v>6424</v>
      </c>
      <c r="AB6" s="237" t="s">
        <v>6425</v>
      </c>
      <c r="AC6" s="237" t="s">
        <v>6426</v>
      </c>
    </row>
    <row r="7" spans="1:29">
      <c r="A7" s="229" t="str">
        <f>C7&amp;D7</f>
        <v>ALBusiness Start-up</v>
      </c>
      <c r="C7" s="177" t="s">
        <v>6</v>
      </c>
      <c r="D7" s="178" t="s">
        <v>1</v>
      </c>
      <c r="E7" s="178" t="s">
        <v>6427</v>
      </c>
      <c r="F7" s="178" t="s">
        <v>6428</v>
      </c>
      <c r="G7" s="178" t="s">
        <v>341</v>
      </c>
      <c r="H7" s="178" t="s">
        <v>52</v>
      </c>
      <c r="I7" s="82" t="s">
        <v>729</v>
      </c>
      <c r="J7" s="82" t="s">
        <v>6429</v>
      </c>
      <c r="K7" s="24" t="s">
        <v>272</v>
      </c>
      <c r="L7" s="2" t="s">
        <v>272</v>
      </c>
      <c r="M7" s="2" t="s">
        <v>272</v>
      </c>
      <c r="N7" s="2" t="s">
        <v>272</v>
      </c>
      <c r="O7" s="2" t="s">
        <v>272</v>
      </c>
      <c r="P7" s="2" t="s">
        <v>272</v>
      </c>
      <c r="Q7" s="2" t="s">
        <v>272</v>
      </c>
      <c r="R7" s="25" t="s">
        <v>272</v>
      </c>
      <c r="S7" s="2">
        <v>1</v>
      </c>
      <c r="T7" s="2" t="s">
        <v>273</v>
      </c>
      <c r="U7" s="2" t="s">
        <v>273</v>
      </c>
      <c r="V7" s="2" t="s">
        <v>272</v>
      </c>
      <c r="W7" s="25">
        <v>0</v>
      </c>
      <c r="X7" s="174" t="s">
        <v>273</v>
      </c>
      <c r="Y7" s="25" t="s">
        <v>273</v>
      </c>
      <c r="Z7" s="2" t="s">
        <v>272</v>
      </c>
      <c r="AA7" s="2" t="s">
        <v>273</v>
      </c>
      <c r="AB7" s="2" t="s">
        <v>273</v>
      </c>
      <c r="AC7" s="25" t="s">
        <v>273</v>
      </c>
    </row>
    <row r="8" spans="1:29">
      <c r="A8" s="229" t="str">
        <f t="shared" ref="A8:A71" si="0">C8&amp;D8</f>
        <v>ALBusiness Start-up</v>
      </c>
      <c r="C8" s="177" t="s">
        <v>6</v>
      </c>
      <c r="D8" s="178" t="s">
        <v>1</v>
      </c>
      <c r="E8" s="178" t="s">
        <v>6427</v>
      </c>
      <c r="F8" s="178" t="s">
        <v>6428</v>
      </c>
      <c r="G8" s="178" t="s">
        <v>341</v>
      </c>
      <c r="H8" s="178" t="s">
        <v>52</v>
      </c>
      <c r="I8" s="82" t="s">
        <v>6430</v>
      </c>
      <c r="J8" s="82" t="s">
        <v>432</v>
      </c>
      <c r="K8" s="24" t="s">
        <v>272</v>
      </c>
      <c r="L8" s="2" t="s">
        <v>6431</v>
      </c>
      <c r="M8" s="2" t="s">
        <v>272</v>
      </c>
      <c r="N8" s="2" t="s">
        <v>272</v>
      </c>
      <c r="O8" s="2" t="s">
        <v>272</v>
      </c>
      <c r="P8" s="2" t="s">
        <v>272</v>
      </c>
      <c r="Q8" s="2" t="s">
        <v>272</v>
      </c>
      <c r="R8" s="25" t="s">
        <v>272</v>
      </c>
      <c r="S8" s="2">
        <v>1</v>
      </c>
      <c r="T8" s="2" t="s">
        <v>273</v>
      </c>
      <c r="U8" s="2" t="s">
        <v>272</v>
      </c>
      <c r="V8" s="2" t="s">
        <v>272</v>
      </c>
      <c r="W8" s="25">
        <v>0</v>
      </c>
      <c r="X8" s="174" t="s">
        <v>272</v>
      </c>
      <c r="Y8" s="25" t="s">
        <v>272</v>
      </c>
      <c r="Z8" s="2" t="s">
        <v>272</v>
      </c>
      <c r="AA8" s="2" t="s">
        <v>273</v>
      </c>
      <c r="AB8" s="2" t="s">
        <v>273</v>
      </c>
      <c r="AC8" s="25" t="s">
        <v>273</v>
      </c>
    </row>
    <row r="9" spans="1:29">
      <c r="A9" s="229" t="str">
        <f t="shared" si="0"/>
        <v>ALCareer</v>
      </c>
      <c r="C9" s="177" t="s">
        <v>6</v>
      </c>
      <c r="D9" s="178" t="s">
        <v>495</v>
      </c>
      <c r="E9" s="178" t="s">
        <v>6427</v>
      </c>
      <c r="F9" s="178" t="s">
        <v>6428</v>
      </c>
      <c r="G9" s="178" t="s">
        <v>341</v>
      </c>
      <c r="H9" s="178" t="s">
        <v>52</v>
      </c>
      <c r="I9" s="82" t="s">
        <v>6432</v>
      </c>
      <c r="J9" s="82" t="s">
        <v>6433</v>
      </c>
      <c r="K9" s="24" t="s">
        <v>273</v>
      </c>
      <c r="L9" s="2" t="s">
        <v>272</v>
      </c>
      <c r="M9" s="2" t="s">
        <v>273</v>
      </c>
      <c r="N9" s="2" t="s">
        <v>273</v>
      </c>
      <c r="O9" s="2" t="s">
        <v>272</v>
      </c>
      <c r="P9" s="2" t="s">
        <v>273</v>
      </c>
      <c r="Q9" s="2" t="s">
        <v>272</v>
      </c>
      <c r="R9" s="25" t="s">
        <v>273</v>
      </c>
      <c r="S9" s="2">
        <v>1</v>
      </c>
      <c r="T9" s="2" t="s">
        <v>272</v>
      </c>
      <c r="U9" s="2" t="s">
        <v>272</v>
      </c>
      <c r="V9" s="2" t="s">
        <v>272</v>
      </c>
      <c r="W9" s="25">
        <v>0</v>
      </c>
      <c r="X9" s="174" t="s">
        <v>273</v>
      </c>
      <c r="Y9" s="25" t="s">
        <v>273</v>
      </c>
      <c r="Z9" s="2" t="s">
        <v>273</v>
      </c>
      <c r="AA9" s="2" t="s">
        <v>273</v>
      </c>
      <c r="AB9" s="2" t="s">
        <v>273</v>
      </c>
      <c r="AC9" s="25" t="s">
        <v>273</v>
      </c>
    </row>
    <row r="10" spans="1:29">
      <c r="A10" s="229" t="str">
        <f t="shared" si="0"/>
        <v>ALCareer</v>
      </c>
      <c r="C10" s="177" t="s">
        <v>6</v>
      </c>
      <c r="D10" s="178" t="s">
        <v>495</v>
      </c>
      <c r="E10" s="178" t="s">
        <v>6427</v>
      </c>
      <c r="F10" s="178" t="s">
        <v>6428</v>
      </c>
      <c r="G10" s="178" t="s">
        <v>341</v>
      </c>
      <c r="H10" s="178" t="s">
        <v>52</v>
      </c>
      <c r="I10" s="82" t="s">
        <v>659</v>
      </c>
      <c r="J10" s="82" t="s">
        <v>662</v>
      </c>
      <c r="K10" s="24" t="s">
        <v>272</v>
      </c>
      <c r="L10" s="2" t="s">
        <v>6431</v>
      </c>
      <c r="M10" s="2" t="s">
        <v>272</v>
      </c>
      <c r="N10" s="2" t="s">
        <v>272</v>
      </c>
      <c r="O10" s="2" t="s">
        <v>272</v>
      </c>
      <c r="P10" s="2" t="s">
        <v>272</v>
      </c>
      <c r="Q10" s="2" t="s">
        <v>272</v>
      </c>
      <c r="R10" s="25" t="s">
        <v>272</v>
      </c>
      <c r="S10" s="2">
        <v>1</v>
      </c>
      <c r="T10" s="2" t="s">
        <v>273</v>
      </c>
      <c r="U10" s="2" t="s">
        <v>272</v>
      </c>
      <c r="V10" s="2" t="s">
        <v>272</v>
      </c>
      <c r="W10" s="25">
        <v>0</v>
      </c>
      <c r="X10" s="174" t="s">
        <v>273</v>
      </c>
      <c r="Y10" s="25" t="s">
        <v>272</v>
      </c>
      <c r="Z10" s="2" t="s">
        <v>272</v>
      </c>
      <c r="AA10" s="2" t="s">
        <v>273</v>
      </c>
      <c r="AB10" s="2" t="s">
        <v>273</v>
      </c>
      <c r="AC10" s="25" t="s">
        <v>273</v>
      </c>
    </row>
    <row r="11" spans="1:29">
      <c r="A11" s="229" t="str">
        <f t="shared" si="0"/>
        <v>ALFamily</v>
      </c>
      <c r="C11" s="177" t="s">
        <v>6</v>
      </c>
      <c r="D11" s="178" t="s">
        <v>2</v>
      </c>
      <c r="E11" s="178" t="s">
        <v>6427</v>
      </c>
      <c r="F11" s="178" t="s">
        <v>6428</v>
      </c>
      <c r="G11" s="178" t="s">
        <v>341</v>
      </c>
      <c r="H11" s="178" t="s">
        <v>52</v>
      </c>
      <c r="I11" s="82" t="s">
        <v>674</v>
      </c>
      <c r="J11" s="82" t="s">
        <v>704</v>
      </c>
      <c r="K11" s="24" t="s">
        <v>273</v>
      </c>
      <c r="L11" s="2" t="s">
        <v>272</v>
      </c>
      <c r="M11" s="2" t="s">
        <v>273</v>
      </c>
      <c r="N11" s="2" t="s">
        <v>272</v>
      </c>
      <c r="O11" s="2" t="s">
        <v>272</v>
      </c>
      <c r="P11" s="2" t="s">
        <v>272</v>
      </c>
      <c r="Q11" s="2" t="s">
        <v>272</v>
      </c>
      <c r="R11" s="25" t="s">
        <v>273</v>
      </c>
      <c r="S11" s="2">
        <v>1</v>
      </c>
      <c r="T11" s="2" t="s">
        <v>273</v>
      </c>
      <c r="U11" s="2" t="s">
        <v>273</v>
      </c>
      <c r="V11" s="2" t="s">
        <v>272</v>
      </c>
      <c r="W11" s="25">
        <v>0</v>
      </c>
      <c r="X11" s="174" t="s">
        <v>273</v>
      </c>
      <c r="Y11" s="25" t="s">
        <v>273</v>
      </c>
      <c r="Z11" s="2" t="s">
        <v>272</v>
      </c>
      <c r="AA11" s="2" t="s">
        <v>273</v>
      </c>
      <c r="AB11" s="2" t="s">
        <v>273</v>
      </c>
      <c r="AC11" s="25" t="s">
        <v>273</v>
      </c>
    </row>
    <row r="12" spans="1:29">
      <c r="A12" s="229" t="str">
        <f t="shared" si="0"/>
        <v>ALFamily</v>
      </c>
      <c r="C12" s="177" t="s">
        <v>6</v>
      </c>
      <c r="D12" s="178" t="s">
        <v>2</v>
      </c>
      <c r="E12" s="178" t="s">
        <v>6427</v>
      </c>
      <c r="F12" s="178" t="s">
        <v>6428</v>
      </c>
      <c r="G12" s="178" t="s">
        <v>341</v>
      </c>
      <c r="H12" s="178" t="s">
        <v>52</v>
      </c>
      <c r="I12" s="82" t="s">
        <v>6430</v>
      </c>
      <c r="J12" s="82" t="s">
        <v>6434</v>
      </c>
      <c r="K12" s="24" t="s">
        <v>272</v>
      </c>
      <c r="L12" s="2" t="s">
        <v>273</v>
      </c>
      <c r="M12" s="2" t="s">
        <v>272</v>
      </c>
      <c r="N12" s="2" t="s">
        <v>272</v>
      </c>
      <c r="O12" s="2" t="s">
        <v>272</v>
      </c>
      <c r="P12" s="2" t="s">
        <v>272</v>
      </c>
      <c r="Q12" s="2" t="s">
        <v>272</v>
      </c>
      <c r="R12" s="25" t="s">
        <v>272</v>
      </c>
      <c r="S12" s="2">
        <v>1</v>
      </c>
      <c r="T12" s="2" t="s">
        <v>273</v>
      </c>
      <c r="U12" s="2" t="s">
        <v>273</v>
      </c>
      <c r="V12" s="2" t="s">
        <v>272</v>
      </c>
      <c r="W12" s="25">
        <v>0</v>
      </c>
      <c r="X12" s="174" t="s">
        <v>273</v>
      </c>
      <c r="Y12" s="25" t="s">
        <v>272</v>
      </c>
      <c r="Z12" s="2" t="s">
        <v>273</v>
      </c>
      <c r="AA12" s="2" t="s">
        <v>273</v>
      </c>
      <c r="AB12" s="2" t="s">
        <v>273</v>
      </c>
      <c r="AC12" s="25" t="s">
        <v>273</v>
      </c>
    </row>
    <row r="13" spans="1:29">
      <c r="A13" s="229" t="str">
        <f t="shared" si="0"/>
        <v>ALStudying</v>
      </c>
      <c r="C13" s="177" t="s">
        <v>6</v>
      </c>
      <c r="D13" s="178" t="s">
        <v>3</v>
      </c>
      <c r="E13" s="178" t="s">
        <v>6427</v>
      </c>
      <c r="F13" s="178" t="s">
        <v>6428</v>
      </c>
      <c r="G13" s="178" t="s">
        <v>341</v>
      </c>
      <c r="H13" s="178" t="s">
        <v>52</v>
      </c>
      <c r="I13" s="82" t="s">
        <v>743</v>
      </c>
      <c r="J13" s="82" t="s">
        <v>6435</v>
      </c>
      <c r="K13" s="24" t="s">
        <v>273</v>
      </c>
      <c r="L13" s="2" t="s">
        <v>273</v>
      </c>
      <c r="M13" s="2" t="s">
        <v>273</v>
      </c>
      <c r="N13" s="2" t="s">
        <v>272</v>
      </c>
      <c r="O13" s="2" t="s">
        <v>273</v>
      </c>
      <c r="P13" s="2" t="s">
        <v>273</v>
      </c>
      <c r="Q13" s="2" t="s">
        <v>272</v>
      </c>
      <c r="R13" s="25" t="s">
        <v>273</v>
      </c>
      <c r="S13" s="2">
        <v>1</v>
      </c>
      <c r="T13" s="2" t="s">
        <v>273</v>
      </c>
      <c r="U13" s="2" t="s">
        <v>273</v>
      </c>
      <c r="V13" s="2" t="s">
        <v>272</v>
      </c>
      <c r="W13" s="25">
        <v>0</v>
      </c>
      <c r="X13" s="174" t="s">
        <v>273</v>
      </c>
      <c r="Y13" s="25" t="s">
        <v>273</v>
      </c>
      <c r="Z13" s="2" t="s">
        <v>272</v>
      </c>
      <c r="AA13" s="2" t="s">
        <v>273</v>
      </c>
      <c r="AB13" s="2" t="s">
        <v>273</v>
      </c>
      <c r="AC13" s="25" t="s">
        <v>273</v>
      </c>
    </row>
    <row r="14" spans="1:29">
      <c r="A14" s="229" t="str">
        <f t="shared" si="0"/>
        <v>ALStudying</v>
      </c>
      <c r="C14" s="177" t="s">
        <v>6</v>
      </c>
      <c r="D14" s="178" t="s">
        <v>3</v>
      </c>
      <c r="E14" s="178" t="s">
        <v>6427</v>
      </c>
      <c r="F14" s="178" t="s">
        <v>6428</v>
      </c>
      <c r="G14" s="178" t="s">
        <v>341</v>
      </c>
      <c r="H14" s="178" t="s">
        <v>52</v>
      </c>
      <c r="I14" s="82" t="s">
        <v>753</v>
      </c>
      <c r="J14" s="82" t="s">
        <v>755</v>
      </c>
      <c r="K14" s="24" t="s">
        <v>273</v>
      </c>
      <c r="L14" s="2" t="s">
        <v>273</v>
      </c>
      <c r="M14" s="2" t="s">
        <v>273</v>
      </c>
      <c r="N14" s="2" t="s">
        <v>272</v>
      </c>
      <c r="O14" s="2" t="s">
        <v>273</v>
      </c>
      <c r="P14" s="2" t="s">
        <v>273</v>
      </c>
      <c r="Q14" s="2" t="s">
        <v>273</v>
      </c>
      <c r="R14" s="25" t="s">
        <v>273</v>
      </c>
      <c r="S14" s="2">
        <v>1</v>
      </c>
      <c r="T14" s="2" t="s">
        <v>273</v>
      </c>
      <c r="U14" s="2" t="s">
        <v>273</v>
      </c>
      <c r="V14" s="2" t="s">
        <v>273</v>
      </c>
      <c r="W14" s="25">
        <v>0</v>
      </c>
      <c r="X14" s="174" t="s">
        <v>273</v>
      </c>
      <c r="Y14" s="25" t="s">
        <v>273</v>
      </c>
      <c r="Z14" s="2" t="s">
        <v>273</v>
      </c>
      <c r="AA14" s="2" t="s">
        <v>273</v>
      </c>
      <c r="AB14" s="2" t="s">
        <v>273</v>
      </c>
      <c r="AC14" s="25" t="s">
        <v>273</v>
      </c>
    </row>
    <row r="15" spans="1:29">
      <c r="A15" s="229" t="str">
        <f t="shared" si="0"/>
        <v>ALStudying</v>
      </c>
      <c r="C15" s="177" t="s">
        <v>6</v>
      </c>
      <c r="D15" s="178" t="s">
        <v>3</v>
      </c>
      <c r="E15" s="178" t="s">
        <v>6427</v>
      </c>
      <c r="F15" s="178" t="s">
        <v>6428</v>
      </c>
      <c r="G15" s="178" t="s">
        <v>341</v>
      </c>
      <c r="H15" s="178" t="s">
        <v>52</v>
      </c>
      <c r="I15" s="82" t="s">
        <v>659</v>
      </c>
      <c r="J15" s="82" t="s">
        <v>431</v>
      </c>
      <c r="K15" s="24" t="s">
        <v>272</v>
      </c>
      <c r="L15" s="2" t="s">
        <v>273</v>
      </c>
      <c r="M15" s="2" t="s">
        <v>272</v>
      </c>
      <c r="N15" s="2" t="s">
        <v>272</v>
      </c>
      <c r="O15" s="2" t="s">
        <v>272</v>
      </c>
      <c r="P15" s="2" t="s">
        <v>272</v>
      </c>
      <c r="Q15" s="2" t="s">
        <v>272</v>
      </c>
      <c r="R15" s="25" t="s">
        <v>272</v>
      </c>
      <c r="S15" s="2">
        <v>1</v>
      </c>
      <c r="T15" s="2" t="s">
        <v>273</v>
      </c>
      <c r="U15" s="2" t="s">
        <v>273</v>
      </c>
      <c r="V15" s="2" t="s">
        <v>272</v>
      </c>
      <c r="W15" s="25">
        <v>0</v>
      </c>
      <c r="X15" s="174" t="s">
        <v>273</v>
      </c>
      <c r="Y15" s="25" t="s">
        <v>272</v>
      </c>
      <c r="Z15" s="2" t="s">
        <v>272</v>
      </c>
      <c r="AA15" s="2" t="s">
        <v>273</v>
      </c>
      <c r="AB15" s="2" t="s">
        <v>273</v>
      </c>
      <c r="AC15" s="25" t="s">
        <v>273</v>
      </c>
    </row>
    <row r="16" spans="1:29">
      <c r="A16" s="229" t="str">
        <f t="shared" si="0"/>
        <v>ATBusiness Start-up</v>
      </c>
      <c r="C16" s="177" t="s">
        <v>8</v>
      </c>
      <c r="D16" s="178" t="s">
        <v>1</v>
      </c>
      <c r="E16" s="178" t="s">
        <v>6427</v>
      </c>
      <c r="F16" s="178" t="s">
        <v>6428</v>
      </c>
      <c r="G16" s="178" t="s">
        <v>341</v>
      </c>
      <c r="H16" s="178" t="s">
        <v>52</v>
      </c>
      <c r="I16" s="82" t="s">
        <v>816</v>
      </c>
      <c r="J16" s="82" t="s">
        <v>6436</v>
      </c>
      <c r="K16" s="24" t="s">
        <v>272</v>
      </c>
      <c r="L16" s="2" t="s">
        <v>272</v>
      </c>
      <c r="M16" s="2" t="s">
        <v>272</v>
      </c>
      <c r="N16" s="2" t="s">
        <v>272</v>
      </c>
      <c r="O16" s="2" t="s">
        <v>272</v>
      </c>
      <c r="P16" s="2" t="s">
        <v>272</v>
      </c>
      <c r="Q16" s="2" t="s">
        <v>272</v>
      </c>
      <c r="R16" s="25" t="s">
        <v>272</v>
      </c>
      <c r="S16" s="2">
        <v>3</v>
      </c>
      <c r="T16" s="2" t="s">
        <v>272</v>
      </c>
      <c r="U16" s="2" t="s">
        <v>272</v>
      </c>
      <c r="V16" s="2" t="s">
        <v>273</v>
      </c>
      <c r="W16" s="25">
        <v>4</v>
      </c>
      <c r="X16" s="174" t="s">
        <v>272</v>
      </c>
      <c r="Y16" s="25" t="s">
        <v>272</v>
      </c>
      <c r="Z16" s="2" t="s">
        <v>272</v>
      </c>
      <c r="AA16" s="2" t="s">
        <v>273</v>
      </c>
      <c r="AB16" s="2" t="s">
        <v>272</v>
      </c>
      <c r="AC16" s="25" t="s">
        <v>273</v>
      </c>
    </row>
    <row r="17" spans="1:29">
      <c r="A17" s="229" t="str">
        <f t="shared" si="0"/>
        <v>ATBusiness Start-up</v>
      </c>
      <c r="C17" s="177" t="s">
        <v>8</v>
      </c>
      <c r="D17" s="178" t="s">
        <v>1</v>
      </c>
      <c r="E17" s="178" t="s">
        <v>6427</v>
      </c>
      <c r="F17" s="178" t="s">
        <v>6428</v>
      </c>
      <c r="G17" s="178" t="s">
        <v>341</v>
      </c>
      <c r="H17" s="178" t="s">
        <v>52</v>
      </c>
      <c r="I17" s="82" t="s">
        <v>816</v>
      </c>
      <c r="J17" s="82" t="s">
        <v>6437</v>
      </c>
      <c r="K17" s="24" t="s">
        <v>272</v>
      </c>
      <c r="L17" s="2" t="s">
        <v>272</v>
      </c>
      <c r="M17" s="2" t="s">
        <v>272</v>
      </c>
      <c r="N17" s="2" t="s">
        <v>272</v>
      </c>
      <c r="O17" s="2" t="s">
        <v>272</v>
      </c>
      <c r="P17" s="2" t="s">
        <v>272</v>
      </c>
      <c r="Q17" s="2" t="s">
        <v>272</v>
      </c>
      <c r="R17" s="25" t="s">
        <v>272</v>
      </c>
      <c r="S17" s="2">
        <v>3</v>
      </c>
      <c r="T17" s="2" t="s">
        <v>272</v>
      </c>
      <c r="U17" s="2" t="s">
        <v>272</v>
      </c>
      <c r="V17" s="2" t="s">
        <v>273</v>
      </c>
      <c r="W17" s="25">
        <v>4</v>
      </c>
      <c r="X17" s="174" t="s">
        <v>272</v>
      </c>
      <c r="Y17" s="25" t="s">
        <v>272</v>
      </c>
      <c r="Z17" s="2" t="s">
        <v>272</v>
      </c>
      <c r="AA17" s="2" t="s">
        <v>272</v>
      </c>
      <c r="AB17" s="2" t="s">
        <v>272</v>
      </c>
      <c r="AC17" s="25" t="s">
        <v>273</v>
      </c>
    </row>
    <row r="18" spans="1:29">
      <c r="A18" s="229" t="str">
        <f t="shared" si="0"/>
        <v>ATCareer</v>
      </c>
      <c r="C18" s="177" t="s">
        <v>8</v>
      </c>
      <c r="D18" s="178" t="s">
        <v>495</v>
      </c>
      <c r="E18" s="178" t="s">
        <v>6427</v>
      </c>
      <c r="F18" s="178" t="s">
        <v>6428</v>
      </c>
      <c r="G18" s="178" t="s">
        <v>341</v>
      </c>
      <c r="H18" s="178" t="s">
        <v>52</v>
      </c>
      <c r="I18" s="82" t="s">
        <v>780</v>
      </c>
      <c r="J18" s="82" t="s">
        <v>6438</v>
      </c>
      <c r="K18" s="24" t="s">
        <v>272</v>
      </c>
      <c r="L18" s="2" t="s">
        <v>272</v>
      </c>
      <c r="M18" s="2" t="s">
        <v>273</v>
      </c>
      <c r="N18" s="2" t="s">
        <v>272</v>
      </c>
      <c r="O18" s="2" t="s">
        <v>272</v>
      </c>
      <c r="P18" s="2" t="s">
        <v>272</v>
      </c>
      <c r="Q18" s="2" t="s">
        <v>272</v>
      </c>
      <c r="R18" s="25" t="s">
        <v>272</v>
      </c>
      <c r="S18" s="2">
        <v>3</v>
      </c>
      <c r="T18" s="2" t="s">
        <v>272</v>
      </c>
      <c r="U18" s="2" t="s">
        <v>272</v>
      </c>
      <c r="V18" s="2" t="s">
        <v>272</v>
      </c>
      <c r="W18" s="25">
        <v>4</v>
      </c>
      <c r="X18" s="174" t="s">
        <v>272</v>
      </c>
      <c r="Y18" s="25" t="s">
        <v>272</v>
      </c>
      <c r="Z18" s="2" t="s">
        <v>273</v>
      </c>
      <c r="AA18" s="2" t="s">
        <v>273</v>
      </c>
      <c r="AB18" s="2" t="s">
        <v>273</v>
      </c>
      <c r="AC18" s="25" t="s">
        <v>273</v>
      </c>
    </row>
    <row r="19" spans="1:29">
      <c r="A19" s="229" t="str">
        <f t="shared" si="0"/>
        <v>ATCareer</v>
      </c>
      <c r="C19" s="177" t="s">
        <v>8</v>
      </c>
      <c r="D19" s="178" t="s">
        <v>495</v>
      </c>
      <c r="E19" s="178" t="s">
        <v>6427</v>
      </c>
      <c r="F19" s="178" t="s">
        <v>6428</v>
      </c>
      <c r="G19" s="178" t="s">
        <v>341</v>
      </c>
      <c r="H19" s="178" t="s">
        <v>52</v>
      </c>
      <c r="I19" s="82" t="s">
        <v>6439</v>
      </c>
      <c r="J19" s="82" t="s">
        <v>6440</v>
      </c>
      <c r="K19" s="24" t="s">
        <v>272</v>
      </c>
      <c r="L19" s="2" t="s">
        <v>272</v>
      </c>
      <c r="M19" s="2" t="s">
        <v>272</v>
      </c>
      <c r="N19" s="2" t="s">
        <v>272</v>
      </c>
      <c r="O19" s="2" t="s">
        <v>272</v>
      </c>
      <c r="P19" s="2" t="s">
        <v>272</v>
      </c>
      <c r="Q19" s="2" t="s">
        <v>272</v>
      </c>
      <c r="R19" s="25" t="s">
        <v>273</v>
      </c>
      <c r="S19" s="2">
        <v>3</v>
      </c>
      <c r="T19" s="2" t="s">
        <v>272</v>
      </c>
      <c r="U19" s="2" t="s">
        <v>272</v>
      </c>
      <c r="V19" s="2" t="s">
        <v>273</v>
      </c>
      <c r="W19" s="25">
        <v>4</v>
      </c>
      <c r="X19" s="174" t="s">
        <v>272</v>
      </c>
      <c r="Y19" s="25" t="s">
        <v>272</v>
      </c>
      <c r="Z19" s="2" t="s">
        <v>272</v>
      </c>
      <c r="AA19" s="2" t="s">
        <v>273</v>
      </c>
      <c r="AB19" s="2" t="s">
        <v>272</v>
      </c>
      <c r="AC19" s="25" t="s">
        <v>273</v>
      </c>
    </row>
    <row r="20" spans="1:29">
      <c r="A20" s="229" t="str">
        <f t="shared" si="0"/>
        <v>ATFamily</v>
      </c>
      <c r="C20" s="177" t="s">
        <v>8</v>
      </c>
      <c r="D20" s="178" t="s">
        <v>2</v>
      </c>
      <c r="E20" s="178" t="s">
        <v>6427</v>
      </c>
      <c r="F20" s="178" t="s">
        <v>6428</v>
      </c>
      <c r="G20" s="178" t="s">
        <v>341</v>
      </c>
      <c r="H20" s="178" t="s">
        <v>52</v>
      </c>
      <c r="I20" s="82" t="s">
        <v>780</v>
      </c>
      <c r="J20" s="82" t="s">
        <v>6441</v>
      </c>
      <c r="K20" s="24" t="s">
        <v>272</v>
      </c>
      <c r="L20" s="2" t="s">
        <v>272</v>
      </c>
      <c r="M20" s="2" t="s">
        <v>273</v>
      </c>
      <c r="N20" s="2" t="s">
        <v>272</v>
      </c>
      <c r="O20" s="2" t="s">
        <v>272</v>
      </c>
      <c r="P20" s="2" t="s">
        <v>272</v>
      </c>
      <c r="Q20" s="2" t="s">
        <v>272</v>
      </c>
      <c r="R20" s="25" t="s">
        <v>272</v>
      </c>
      <c r="S20" s="2">
        <v>3</v>
      </c>
      <c r="T20" s="2" t="s">
        <v>272</v>
      </c>
      <c r="U20" s="2" t="s">
        <v>272</v>
      </c>
      <c r="V20" s="2" t="s">
        <v>272</v>
      </c>
      <c r="W20" s="25">
        <v>3</v>
      </c>
      <c r="X20" s="174" t="s">
        <v>272</v>
      </c>
      <c r="Y20" s="25" t="s">
        <v>272</v>
      </c>
      <c r="Z20" s="2" t="s">
        <v>273</v>
      </c>
      <c r="AA20" s="2" t="s">
        <v>273</v>
      </c>
      <c r="AB20" s="2" t="s">
        <v>273</v>
      </c>
      <c r="AC20" s="25" t="s">
        <v>273</v>
      </c>
    </row>
    <row r="21" spans="1:29">
      <c r="A21" s="229" t="str">
        <f t="shared" si="0"/>
        <v>ATFamily</v>
      </c>
      <c r="C21" s="177" t="s">
        <v>8</v>
      </c>
      <c r="D21" s="178" t="s">
        <v>2</v>
      </c>
      <c r="E21" s="178" t="s">
        <v>6427</v>
      </c>
      <c r="F21" s="178" t="s">
        <v>6428</v>
      </c>
      <c r="G21" s="178" t="s">
        <v>341</v>
      </c>
      <c r="H21" s="178" t="s">
        <v>52</v>
      </c>
      <c r="I21" s="82" t="s">
        <v>814</v>
      </c>
      <c r="J21" s="82" t="s">
        <v>6442</v>
      </c>
      <c r="K21" s="24" t="s">
        <v>272</v>
      </c>
      <c r="L21" s="2" t="s">
        <v>272</v>
      </c>
      <c r="M21" s="2" t="s">
        <v>273</v>
      </c>
      <c r="N21" s="2" t="s">
        <v>272</v>
      </c>
      <c r="O21" s="2" t="s">
        <v>272</v>
      </c>
      <c r="P21" s="2" t="s">
        <v>272</v>
      </c>
      <c r="Q21" s="2" t="s">
        <v>273</v>
      </c>
      <c r="R21" s="25" t="s">
        <v>272</v>
      </c>
      <c r="S21" s="2">
        <v>3</v>
      </c>
      <c r="T21" s="2" t="s">
        <v>272</v>
      </c>
      <c r="U21" s="2" t="s">
        <v>272</v>
      </c>
      <c r="V21" s="2" t="s">
        <v>272</v>
      </c>
      <c r="W21" s="25">
        <v>3</v>
      </c>
      <c r="X21" s="174" t="s">
        <v>272</v>
      </c>
      <c r="Y21" s="25" t="s">
        <v>272</v>
      </c>
      <c r="Z21" s="2" t="s">
        <v>272</v>
      </c>
      <c r="AA21" s="2" t="s">
        <v>273</v>
      </c>
      <c r="AB21" s="2" t="s">
        <v>273</v>
      </c>
      <c r="AC21" s="25" t="s">
        <v>272</v>
      </c>
    </row>
    <row r="22" spans="1:29">
      <c r="A22" s="229" t="str">
        <f t="shared" si="0"/>
        <v>ATFamily</v>
      </c>
      <c r="C22" s="177" t="s">
        <v>8</v>
      </c>
      <c r="D22" s="178" t="s">
        <v>2</v>
      </c>
      <c r="E22" s="178" t="s">
        <v>6427</v>
      </c>
      <c r="F22" s="178" t="s">
        <v>6428</v>
      </c>
      <c r="G22" s="178" t="s">
        <v>341</v>
      </c>
      <c r="H22" s="178" t="s">
        <v>52</v>
      </c>
      <c r="I22" s="82" t="s">
        <v>816</v>
      </c>
      <c r="J22" s="82" t="s">
        <v>6440</v>
      </c>
      <c r="K22" s="24" t="s">
        <v>272</v>
      </c>
      <c r="L22" s="2" t="s">
        <v>272</v>
      </c>
      <c r="M22" s="2" t="s">
        <v>272</v>
      </c>
      <c r="N22" s="2" t="s">
        <v>272</v>
      </c>
      <c r="O22" s="2" t="s">
        <v>272</v>
      </c>
      <c r="P22" s="2" t="s">
        <v>272</v>
      </c>
      <c r="Q22" s="2" t="s">
        <v>272</v>
      </c>
      <c r="R22" s="25" t="s">
        <v>272</v>
      </c>
      <c r="S22" s="2">
        <v>3</v>
      </c>
      <c r="T22" s="2" t="s">
        <v>272</v>
      </c>
      <c r="U22" s="2" t="s">
        <v>272</v>
      </c>
      <c r="V22" s="2" t="s">
        <v>272</v>
      </c>
      <c r="W22" s="25">
        <v>4</v>
      </c>
      <c r="X22" s="174" t="s">
        <v>272</v>
      </c>
      <c r="Y22" s="25" t="s">
        <v>272</v>
      </c>
      <c r="Z22" s="2" t="s">
        <v>272</v>
      </c>
      <c r="AA22" s="2" t="s">
        <v>273</v>
      </c>
      <c r="AB22" s="2" t="s">
        <v>272</v>
      </c>
      <c r="AC22" s="25" t="s">
        <v>273</v>
      </c>
    </row>
    <row r="23" spans="1:29">
      <c r="A23" s="229" t="str">
        <f t="shared" si="0"/>
        <v>ATStudying</v>
      </c>
      <c r="C23" s="177" t="s">
        <v>8</v>
      </c>
      <c r="D23" s="178" t="s">
        <v>3</v>
      </c>
      <c r="E23" s="178" t="s">
        <v>6427</v>
      </c>
      <c r="F23" s="178" t="s">
        <v>6428</v>
      </c>
      <c r="G23" s="178" t="s">
        <v>341</v>
      </c>
      <c r="H23" s="178" t="s">
        <v>52</v>
      </c>
      <c r="I23" s="82" t="s">
        <v>767</v>
      </c>
      <c r="J23" s="82" t="s">
        <v>6440</v>
      </c>
      <c r="K23" s="24" t="s">
        <v>272</v>
      </c>
      <c r="L23" s="2" t="s">
        <v>272</v>
      </c>
      <c r="M23" s="2" t="s">
        <v>272</v>
      </c>
      <c r="N23" s="2" t="s">
        <v>272</v>
      </c>
      <c r="O23" s="2" t="s">
        <v>272</v>
      </c>
      <c r="P23" s="2" t="s">
        <v>272</v>
      </c>
      <c r="Q23" s="2" t="s">
        <v>272</v>
      </c>
      <c r="R23" s="25" t="s">
        <v>272</v>
      </c>
      <c r="S23" s="2">
        <v>3</v>
      </c>
      <c r="T23" s="2" t="s">
        <v>272</v>
      </c>
      <c r="U23" s="2" t="s">
        <v>272</v>
      </c>
      <c r="V23" s="2" t="s">
        <v>272</v>
      </c>
      <c r="W23" s="25">
        <v>4</v>
      </c>
      <c r="X23" s="174" t="s">
        <v>272</v>
      </c>
      <c r="Y23" s="25" t="s">
        <v>272</v>
      </c>
      <c r="Z23" s="2" t="s">
        <v>272</v>
      </c>
      <c r="AA23" s="2" t="s">
        <v>273</v>
      </c>
      <c r="AB23" s="2" t="s">
        <v>272</v>
      </c>
      <c r="AC23" s="25" t="s">
        <v>273</v>
      </c>
    </row>
    <row r="24" spans="1:29">
      <c r="A24" s="229" t="str">
        <f t="shared" si="0"/>
        <v>ATStudying</v>
      </c>
      <c r="C24" s="177" t="s">
        <v>8</v>
      </c>
      <c r="D24" s="178" t="s">
        <v>3</v>
      </c>
      <c r="E24" s="178" t="s">
        <v>6427</v>
      </c>
      <c r="F24" s="178" t="s">
        <v>6428</v>
      </c>
      <c r="G24" s="178" t="s">
        <v>341</v>
      </c>
      <c r="H24" s="178" t="s">
        <v>52</v>
      </c>
      <c r="I24" s="82" t="s">
        <v>896</v>
      </c>
      <c r="J24" s="82" t="s">
        <v>919</v>
      </c>
      <c r="K24" s="24" t="s">
        <v>272</v>
      </c>
      <c r="L24" s="2" t="s">
        <v>272</v>
      </c>
      <c r="M24" s="2" t="s">
        <v>273</v>
      </c>
      <c r="N24" s="2" t="s">
        <v>272</v>
      </c>
      <c r="O24" s="2" t="s">
        <v>272</v>
      </c>
      <c r="P24" s="2" t="s">
        <v>272</v>
      </c>
      <c r="Q24" s="2" t="s">
        <v>273</v>
      </c>
      <c r="R24" s="25" t="s">
        <v>273</v>
      </c>
      <c r="S24" s="2">
        <v>2</v>
      </c>
      <c r="T24" s="2" t="s">
        <v>273</v>
      </c>
      <c r="U24" s="2" t="s">
        <v>273</v>
      </c>
      <c r="V24" s="2" t="s">
        <v>272</v>
      </c>
      <c r="W24" s="25">
        <v>0</v>
      </c>
      <c r="X24" s="174" t="s">
        <v>273</v>
      </c>
      <c r="Y24" s="25" t="s">
        <v>273</v>
      </c>
      <c r="Z24" s="2" t="s">
        <v>273</v>
      </c>
      <c r="AA24" s="2" t="s">
        <v>273</v>
      </c>
      <c r="AB24" s="2" t="s">
        <v>273</v>
      </c>
      <c r="AC24" s="25" t="s">
        <v>273</v>
      </c>
    </row>
    <row r="25" spans="1:29">
      <c r="A25" s="229" t="str">
        <f t="shared" si="0"/>
        <v>ATStudying</v>
      </c>
      <c r="C25" s="177" t="s">
        <v>8</v>
      </c>
      <c r="D25" s="178" t="s">
        <v>3</v>
      </c>
      <c r="E25" s="178" t="s">
        <v>6427</v>
      </c>
      <c r="F25" s="178" t="s">
        <v>6428</v>
      </c>
      <c r="G25" s="178" t="s">
        <v>341</v>
      </c>
      <c r="H25" s="178" t="s">
        <v>52</v>
      </c>
      <c r="I25" s="82" t="s">
        <v>896</v>
      </c>
      <c r="J25" s="82" t="s">
        <v>915</v>
      </c>
      <c r="K25" s="24" t="s">
        <v>272</v>
      </c>
      <c r="L25" s="2" t="s">
        <v>273</v>
      </c>
      <c r="M25" s="2" t="s">
        <v>273</v>
      </c>
      <c r="N25" s="2" t="s">
        <v>272</v>
      </c>
      <c r="O25" s="2" t="s">
        <v>272</v>
      </c>
      <c r="P25" s="2" t="s">
        <v>272</v>
      </c>
      <c r="Q25" s="2" t="s">
        <v>272</v>
      </c>
      <c r="R25" s="25" t="s">
        <v>272</v>
      </c>
      <c r="S25" s="2">
        <v>2</v>
      </c>
      <c r="T25" s="2" t="s">
        <v>272</v>
      </c>
      <c r="U25" s="2" t="s">
        <v>273</v>
      </c>
      <c r="V25" s="2" t="s">
        <v>272</v>
      </c>
      <c r="W25" s="25">
        <v>3</v>
      </c>
      <c r="X25" s="174" t="s">
        <v>273</v>
      </c>
      <c r="Y25" s="25" t="s">
        <v>273</v>
      </c>
      <c r="Z25" s="2" t="s">
        <v>272</v>
      </c>
      <c r="AA25" s="2" t="s">
        <v>272</v>
      </c>
      <c r="AB25" s="2" t="s">
        <v>272</v>
      </c>
      <c r="AC25" s="25" t="s">
        <v>273</v>
      </c>
    </row>
    <row r="26" spans="1:29">
      <c r="A26" s="229" t="str">
        <f t="shared" si="0"/>
        <v>BEBusiness Start-up</v>
      </c>
      <c r="C26" s="177" t="s">
        <v>9</v>
      </c>
      <c r="D26" s="178" t="s">
        <v>1</v>
      </c>
      <c r="E26" s="178" t="s">
        <v>6427</v>
      </c>
      <c r="F26" s="178" t="s">
        <v>6428</v>
      </c>
      <c r="G26" s="178" t="s">
        <v>341</v>
      </c>
      <c r="H26" s="178" t="s">
        <v>52</v>
      </c>
      <c r="I26" s="82" t="s">
        <v>956</v>
      </c>
      <c r="J26" s="82" t="s">
        <v>6443</v>
      </c>
      <c r="K26" s="24" t="s">
        <v>272</v>
      </c>
      <c r="L26" s="2" t="s">
        <v>6431</v>
      </c>
      <c r="M26" s="2" t="s">
        <v>273</v>
      </c>
      <c r="N26" s="2" t="s">
        <v>272</v>
      </c>
      <c r="O26" s="2" t="s">
        <v>272</v>
      </c>
      <c r="P26" s="2" t="s">
        <v>272</v>
      </c>
      <c r="Q26" s="2" t="s">
        <v>272</v>
      </c>
      <c r="R26" s="25" t="s">
        <v>272</v>
      </c>
      <c r="S26" s="2">
        <v>2</v>
      </c>
      <c r="T26" s="2" t="s">
        <v>273</v>
      </c>
      <c r="U26" s="2" t="s">
        <v>273</v>
      </c>
      <c r="V26" s="2" t="s">
        <v>272</v>
      </c>
      <c r="W26" s="25">
        <v>1</v>
      </c>
      <c r="X26" s="174" t="s">
        <v>272</v>
      </c>
      <c r="Y26" s="25" t="s">
        <v>672</v>
      </c>
      <c r="Z26" s="2" t="s">
        <v>272</v>
      </c>
      <c r="AA26" s="2" t="s">
        <v>273</v>
      </c>
      <c r="AB26" s="2" t="s">
        <v>272</v>
      </c>
      <c r="AC26" s="25" t="s">
        <v>273</v>
      </c>
    </row>
    <row r="27" spans="1:29">
      <c r="A27" s="229" t="str">
        <f t="shared" si="0"/>
        <v>BEBusiness Start-up</v>
      </c>
      <c r="C27" s="177" t="s">
        <v>9</v>
      </c>
      <c r="D27" s="178" t="s">
        <v>1</v>
      </c>
      <c r="E27" s="178" t="s">
        <v>6427</v>
      </c>
      <c r="F27" s="178" t="s">
        <v>6428</v>
      </c>
      <c r="G27" s="178" t="s">
        <v>341</v>
      </c>
      <c r="H27" s="178" t="s">
        <v>52</v>
      </c>
      <c r="I27" s="82" t="s">
        <v>6444</v>
      </c>
      <c r="J27" s="82" t="s">
        <v>6445</v>
      </c>
      <c r="K27" s="24" t="s">
        <v>272</v>
      </c>
      <c r="L27" s="2" t="s">
        <v>6431</v>
      </c>
      <c r="M27" s="2" t="s">
        <v>273</v>
      </c>
      <c r="N27" s="2" t="s">
        <v>272</v>
      </c>
      <c r="O27" s="2" t="s">
        <v>272</v>
      </c>
      <c r="P27" s="2" t="s">
        <v>272</v>
      </c>
      <c r="Q27" s="2" t="s">
        <v>272</v>
      </c>
      <c r="R27" s="25" t="s">
        <v>272</v>
      </c>
      <c r="S27" s="2">
        <v>3</v>
      </c>
      <c r="T27" s="2" t="s">
        <v>272</v>
      </c>
      <c r="U27" s="2" t="s">
        <v>272</v>
      </c>
      <c r="V27" s="2" t="s">
        <v>272</v>
      </c>
      <c r="W27" s="25">
        <v>2</v>
      </c>
      <c r="X27" s="174" t="s">
        <v>273</v>
      </c>
      <c r="Y27" s="25" t="s">
        <v>672</v>
      </c>
      <c r="Z27" s="2" t="s">
        <v>272</v>
      </c>
      <c r="AA27" s="2" t="s">
        <v>273</v>
      </c>
      <c r="AB27" s="2" t="s">
        <v>272</v>
      </c>
      <c r="AC27" s="25" t="s">
        <v>273</v>
      </c>
    </row>
    <row r="28" spans="1:29">
      <c r="A28" s="229" t="str">
        <f t="shared" si="0"/>
        <v>BEBusiness Start-up</v>
      </c>
      <c r="C28" s="177" t="s">
        <v>9</v>
      </c>
      <c r="D28" s="178" t="s">
        <v>1</v>
      </c>
      <c r="E28" s="178" t="s">
        <v>6427</v>
      </c>
      <c r="F28" s="178" t="s">
        <v>6428</v>
      </c>
      <c r="G28" s="178" t="s">
        <v>341</v>
      </c>
      <c r="H28" s="178" t="s">
        <v>52</v>
      </c>
      <c r="I28" s="82" t="s">
        <v>6446</v>
      </c>
      <c r="J28" s="82" t="s">
        <v>6447</v>
      </c>
      <c r="K28" s="24" t="s">
        <v>272</v>
      </c>
      <c r="L28" s="2" t="s">
        <v>6431</v>
      </c>
      <c r="M28" s="2" t="s">
        <v>273</v>
      </c>
      <c r="N28" s="2" t="s">
        <v>272</v>
      </c>
      <c r="O28" s="2" t="s">
        <v>272</v>
      </c>
      <c r="P28" s="2" t="s">
        <v>272</v>
      </c>
      <c r="Q28" s="2" t="s">
        <v>272</v>
      </c>
      <c r="R28" s="25" t="s">
        <v>272</v>
      </c>
      <c r="S28" s="2">
        <v>2</v>
      </c>
      <c r="T28" s="2" t="s">
        <v>272</v>
      </c>
      <c r="U28" s="2" t="s">
        <v>272</v>
      </c>
      <c r="V28" s="2" t="s">
        <v>272</v>
      </c>
      <c r="W28" s="25">
        <v>1</v>
      </c>
      <c r="X28" s="174" t="s">
        <v>273</v>
      </c>
      <c r="Y28" s="25" t="s">
        <v>672</v>
      </c>
      <c r="Z28" s="2" t="s">
        <v>272</v>
      </c>
      <c r="AA28" s="2" t="s">
        <v>273</v>
      </c>
      <c r="AB28" s="2" t="s">
        <v>272</v>
      </c>
      <c r="AC28" s="25" t="s">
        <v>273</v>
      </c>
    </row>
    <row r="29" spans="1:29">
      <c r="A29" s="229" t="str">
        <f t="shared" si="0"/>
        <v>BECareer</v>
      </c>
      <c r="C29" s="177" t="s">
        <v>9</v>
      </c>
      <c r="D29" s="178" t="s">
        <v>495</v>
      </c>
      <c r="E29" s="178" t="s">
        <v>6427</v>
      </c>
      <c r="F29" s="178" t="s">
        <v>6428</v>
      </c>
      <c r="G29" s="178" t="s">
        <v>341</v>
      </c>
      <c r="H29" s="178" t="s">
        <v>52</v>
      </c>
      <c r="I29" s="82" t="s">
        <v>279</v>
      </c>
      <c r="J29" s="82" t="s">
        <v>6448</v>
      </c>
      <c r="K29" s="24" t="s">
        <v>272</v>
      </c>
      <c r="L29" s="2" t="s">
        <v>6431</v>
      </c>
      <c r="M29" s="2" t="s">
        <v>273</v>
      </c>
      <c r="N29" s="2" t="s">
        <v>272</v>
      </c>
      <c r="O29" s="2" t="s">
        <v>272</v>
      </c>
      <c r="P29" s="2" t="s">
        <v>272</v>
      </c>
      <c r="Q29" s="2" t="s">
        <v>272</v>
      </c>
      <c r="R29" s="25" t="s">
        <v>272</v>
      </c>
      <c r="S29" s="2">
        <v>3</v>
      </c>
      <c r="T29" s="2" t="s">
        <v>272</v>
      </c>
      <c r="U29" s="2" t="s">
        <v>272</v>
      </c>
      <c r="V29" s="2" t="s">
        <v>272</v>
      </c>
      <c r="W29" s="25">
        <v>2</v>
      </c>
      <c r="X29" s="174" t="s">
        <v>272</v>
      </c>
      <c r="Y29" s="25" t="s">
        <v>672</v>
      </c>
      <c r="Z29" s="2" t="s">
        <v>272</v>
      </c>
      <c r="AA29" s="2" t="s">
        <v>273</v>
      </c>
      <c r="AB29" s="2" t="s">
        <v>272</v>
      </c>
      <c r="AC29" s="25" t="s">
        <v>273</v>
      </c>
    </row>
    <row r="30" spans="1:29">
      <c r="A30" s="229" t="str">
        <f t="shared" si="0"/>
        <v>BECareer</v>
      </c>
      <c r="C30" s="177" t="s">
        <v>9</v>
      </c>
      <c r="D30" s="178" t="s">
        <v>495</v>
      </c>
      <c r="E30" s="178" t="s">
        <v>6427</v>
      </c>
      <c r="F30" s="178" t="s">
        <v>6428</v>
      </c>
      <c r="G30" s="178" t="s">
        <v>341</v>
      </c>
      <c r="H30" s="178" t="s">
        <v>52</v>
      </c>
      <c r="I30" s="82" t="s">
        <v>1004</v>
      </c>
      <c r="J30" s="82" t="s">
        <v>6449</v>
      </c>
      <c r="K30" s="24" t="s">
        <v>272</v>
      </c>
      <c r="L30" s="2" t="s">
        <v>6431</v>
      </c>
      <c r="M30" s="2" t="s">
        <v>273</v>
      </c>
      <c r="N30" s="2" t="s">
        <v>272</v>
      </c>
      <c r="O30" s="2" t="s">
        <v>272</v>
      </c>
      <c r="P30" s="2" t="s">
        <v>272</v>
      </c>
      <c r="Q30" s="2" t="s">
        <v>272</v>
      </c>
      <c r="R30" s="25" t="s">
        <v>272</v>
      </c>
      <c r="S30" s="2">
        <v>2</v>
      </c>
      <c r="T30" s="2" t="s">
        <v>272</v>
      </c>
      <c r="U30" s="2" t="s">
        <v>272</v>
      </c>
      <c r="V30" s="2" t="s">
        <v>272</v>
      </c>
      <c r="W30" s="25">
        <v>1</v>
      </c>
      <c r="X30" s="174" t="s">
        <v>672</v>
      </c>
      <c r="Y30" s="25" t="s">
        <v>272</v>
      </c>
      <c r="Z30" s="2" t="s">
        <v>272</v>
      </c>
      <c r="AA30" s="2" t="s">
        <v>273</v>
      </c>
      <c r="AB30" s="2" t="s">
        <v>273</v>
      </c>
      <c r="AC30" s="25" t="s">
        <v>273</v>
      </c>
    </row>
    <row r="31" spans="1:29">
      <c r="A31" s="229" t="str">
        <f t="shared" si="0"/>
        <v>BECareer</v>
      </c>
      <c r="C31" s="177" t="s">
        <v>9</v>
      </c>
      <c r="D31" s="178" t="s">
        <v>495</v>
      </c>
      <c r="E31" s="178" t="s">
        <v>6427</v>
      </c>
      <c r="F31" s="178" t="s">
        <v>6428</v>
      </c>
      <c r="G31" s="178" t="s">
        <v>341</v>
      </c>
      <c r="H31" s="178" t="s">
        <v>52</v>
      </c>
      <c r="I31" s="82" t="s">
        <v>950</v>
      </c>
      <c r="J31" s="82" t="s">
        <v>6450</v>
      </c>
      <c r="K31" s="24" t="s">
        <v>272</v>
      </c>
      <c r="L31" s="2" t="s">
        <v>272</v>
      </c>
      <c r="M31" s="2" t="s">
        <v>272</v>
      </c>
      <c r="N31" s="2" t="s">
        <v>272</v>
      </c>
      <c r="O31" s="2" t="s">
        <v>272</v>
      </c>
      <c r="P31" s="2" t="s">
        <v>272</v>
      </c>
      <c r="Q31" s="2" t="s">
        <v>272</v>
      </c>
      <c r="R31" s="25" t="s">
        <v>272</v>
      </c>
      <c r="S31" s="2">
        <v>3</v>
      </c>
      <c r="T31" s="2" t="s">
        <v>272</v>
      </c>
      <c r="U31" s="2" t="s">
        <v>272</v>
      </c>
      <c r="V31" s="2" t="s">
        <v>272</v>
      </c>
      <c r="W31" s="25">
        <v>2</v>
      </c>
      <c r="X31" s="174" t="s">
        <v>672</v>
      </c>
      <c r="Y31" s="25" t="s">
        <v>272</v>
      </c>
      <c r="Z31" s="2" t="s">
        <v>272</v>
      </c>
      <c r="AA31" s="2" t="s">
        <v>273</v>
      </c>
      <c r="AB31" s="2" t="s">
        <v>272</v>
      </c>
      <c r="AC31" s="25" t="s">
        <v>273</v>
      </c>
    </row>
    <row r="32" spans="1:29">
      <c r="A32" s="229" t="str">
        <f t="shared" si="0"/>
        <v>BEFamily</v>
      </c>
      <c r="C32" s="177" t="s">
        <v>9</v>
      </c>
      <c r="D32" s="178" t="s">
        <v>2</v>
      </c>
      <c r="E32" s="178" t="s">
        <v>6427</v>
      </c>
      <c r="F32" s="178" t="s">
        <v>6428</v>
      </c>
      <c r="G32" s="178" t="s">
        <v>341</v>
      </c>
      <c r="H32" s="178" t="s">
        <v>52</v>
      </c>
      <c r="I32" s="82" t="s">
        <v>6451</v>
      </c>
      <c r="J32" s="82" t="s">
        <v>6452</v>
      </c>
      <c r="K32" s="24" t="s">
        <v>272</v>
      </c>
      <c r="L32" s="2" t="s">
        <v>6431</v>
      </c>
      <c r="M32" s="2" t="s">
        <v>273</v>
      </c>
      <c r="N32" s="2" t="s">
        <v>272</v>
      </c>
      <c r="O32" s="2" t="s">
        <v>272</v>
      </c>
      <c r="P32" s="2" t="s">
        <v>272</v>
      </c>
      <c r="Q32" s="2" t="s">
        <v>272</v>
      </c>
      <c r="R32" s="25" t="s">
        <v>272</v>
      </c>
      <c r="S32" s="2">
        <v>2</v>
      </c>
      <c r="T32" s="2" t="s">
        <v>273</v>
      </c>
      <c r="U32" s="2" t="s">
        <v>273</v>
      </c>
      <c r="V32" s="2" t="s">
        <v>273</v>
      </c>
      <c r="W32" s="25">
        <v>1</v>
      </c>
      <c r="X32" s="174" t="s">
        <v>272</v>
      </c>
      <c r="Y32" s="25" t="s">
        <v>672</v>
      </c>
      <c r="Z32" s="2" t="s">
        <v>272</v>
      </c>
      <c r="AA32" s="2" t="s">
        <v>273</v>
      </c>
      <c r="AB32" s="2" t="s">
        <v>273</v>
      </c>
      <c r="AC32" s="25" t="s">
        <v>273</v>
      </c>
    </row>
    <row r="33" spans="1:29">
      <c r="A33" s="229" t="str">
        <f t="shared" si="0"/>
        <v>BEFamily</v>
      </c>
      <c r="C33" s="177" t="s">
        <v>9</v>
      </c>
      <c r="D33" s="178" t="s">
        <v>2</v>
      </c>
      <c r="E33" s="178" t="s">
        <v>6427</v>
      </c>
      <c r="F33" s="178" t="s">
        <v>6428</v>
      </c>
      <c r="G33" s="178" t="s">
        <v>341</v>
      </c>
      <c r="H33" s="178" t="s">
        <v>52</v>
      </c>
      <c r="I33" s="82" t="s">
        <v>279</v>
      </c>
      <c r="J33" s="82" t="s">
        <v>6453</v>
      </c>
      <c r="K33" s="24" t="s">
        <v>272</v>
      </c>
      <c r="L33" s="2" t="s">
        <v>6431</v>
      </c>
      <c r="M33" s="2" t="s">
        <v>273</v>
      </c>
      <c r="N33" s="2" t="s">
        <v>272</v>
      </c>
      <c r="O33" s="2" t="s">
        <v>272</v>
      </c>
      <c r="P33" s="2" t="s">
        <v>272</v>
      </c>
      <c r="Q33" s="2" t="s">
        <v>272</v>
      </c>
      <c r="R33" s="25" t="s">
        <v>272</v>
      </c>
      <c r="S33" s="2">
        <v>3</v>
      </c>
      <c r="T33" s="2" t="s">
        <v>272</v>
      </c>
      <c r="U33" s="2" t="s">
        <v>272</v>
      </c>
      <c r="V33" s="2" t="s">
        <v>272</v>
      </c>
      <c r="W33" s="25">
        <v>2</v>
      </c>
      <c r="X33" s="174" t="s">
        <v>273</v>
      </c>
      <c r="Y33" s="25" t="s">
        <v>672</v>
      </c>
      <c r="Z33" s="2" t="s">
        <v>272</v>
      </c>
      <c r="AA33" s="2" t="s">
        <v>273</v>
      </c>
      <c r="AB33" s="2" t="s">
        <v>272</v>
      </c>
      <c r="AC33" s="25" t="s">
        <v>273</v>
      </c>
    </row>
    <row r="34" spans="1:29">
      <c r="A34" s="229" t="str">
        <f t="shared" si="0"/>
        <v>BEFamily</v>
      </c>
      <c r="C34" s="177" t="s">
        <v>9</v>
      </c>
      <c r="D34" s="178" t="s">
        <v>2</v>
      </c>
      <c r="E34" s="178" t="s">
        <v>6427</v>
      </c>
      <c r="F34" s="178" t="s">
        <v>6428</v>
      </c>
      <c r="G34" s="178" t="s">
        <v>341</v>
      </c>
      <c r="H34" s="178" t="s">
        <v>52</v>
      </c>
      <c r="I34" s="82" t="s">
        <v>6454</v>
      </c>
      <c r="J34" s="82" t="s">
        <v>6455</v>
      </c>
      <c r="K34" s="24" t="s">
        <v>272</v>
      </c>
      <c r="L34" s="2" t="s">
        <v>6431</v>
      </c>
      <c r="M34" s="2" t="s">
        <v>273</v>
      </c>
      <c r="N34" s="2" t="s">
        <v>272</v>
      </c>
      <c r="O34" s="2" t="s">
        <v>272</v>
      </c>
      <c r="P34" s="2" t="s">
        <v>272</v>
      </c>
      <c r="Q34" s="2" t="s">
        <v>272</v>
      </c>
      <c r="R34" s="25" t="s">
        <v>272</v>
      </c>
      <c r="S34" s="2">
        <v>2</v>
      </c>
      <c r="T34" s="2" t="s">
        <v>272</v>
      </c>
      <c r="U34" s="2" t="s">
        <v>272</v>
      </c>
      <c r="V34" s="2" t="s">
        <v>273</v>
      </c>
      <c r="W34" s="25">
        <v>1</v>
      </c>
      <c r="X34" s="174" t="s">
        <v>273</v>
      </c>
      <c r="Y34" s="25" t="s">
        <v>672</v>
      </c>
      <c r="Z34" s="2" t="s">
        <v>272</v>
      </c>
      <c r="AA34" s="2" t="s">
        <v>273</v>
      </c>
      <c r="AB34" s="2" t="s">
        <v>273</v>
      </c>
      <c r="AC34" s="25" t="s">
        <v>273</v>
      </c>
    </row>
    <row r="35" spans="1:29">
      <c r="A35" s="229" t="str">
        <f t="shared" si="0"/>
        <v>BEStudying</v>
      </c>
      <c r="C35" s="177" t="s">
        <v>9</v>
      </c>
      <c r="D35" s="178" t="s">
        <v>3</v>
      </c>
      <c r="E35" s="178" t="s">
        <v>6427</v>
      </c>
      <c r="F35" s="178" t="s">
        <v>6428</v>
      </c>
      <c r="G35" s="178" t="s">
        <v>341</v>
      </c>
      <c r="H35" s="178" t="s">
        <v>52</v>
      </c>
      <c r="I35" s="82" t="s">
        <v>950</v>
      </c>
      <c r="J35" s="82" t="s">
        <v>6456</v>
      </c>
      <c r="K35" s="24" t="s">
        <v>272</v>
      </c>
      <c r="L35" s="2" t="s">
        <v>272</v>
      </c>
      <c r="M35" s="2" t="s">
        <v>272</v>
      </c>
      <c r="N35" s="2" t="s">
        <v>272</v>
      </c>
      <c r="O35" s="2" t="s">
        <v>272</v>
      </c>
      <c r="P35" s="2" t="s">
        <v>272</v>
      </c>
      <c r="Q35" s="2" t="s">
        <v>272</v>
      </c>
      <c r="R35" s="25" t="s">
        <v>272</v>
      </c>
      <c r="S35" s="2">
        <v>2</v>
      </c>
      <c r="T35" s="2" t="s">
        <v>272</v>
      </c>
      <c r="U35" s="2" t="s">
        <v>273</v>
      </c>
      <c r="V35" s="2" t="s">
        <v>272</v>
      </c>
      <c r="W35" s="25">
        <v>2</v>
      </c>
      <c r="X35" s="174" t="s">
        <v>272</v>
      </c>
      <c r="Y35" s="25" t="s">
        <v>272</v>
      </c>
      <c r="Z35" s="2" t="s">
        <v>272</v>
      </c>
      <c r="AA35" s="2" t="s">
        <v>272</v>
      </c>
      <c r="AB35" s="2" t="s">
        <v>273</v>
      </c>
      <c r="AC35" s="25" t="s">
        <v>273</v>
      </c>
    </row>
    <row r="36" spans="1:29">
      <c r="A36" s="229" t="str">
        <f t="shared" si="0"/>
        <v>BEStudying</v>
      </c>
      <c r="C36" s="177" t="s">
        <v>9</v>
      </c>
      <c r="D36" s="178" t="s">
        <v>3</v>
      </c>
      <c r="E36" s="178" t="s">
        <v>6427</v>
      </c>
      <c r="F36" s="178" t="s">
        <v>6428</v>
      </c>
      <c r="G36" s="178" t="s">
        <v>341</v>
      </c>
      <c r="H36" s="178" t="s">
        <v>52</v>
      </c>
      <c r="I36" s="82" t="s">
        <v>1170</v>
      </c>
      <c r="J36" s="82" t="s">
        <v>6457</v>
      </c>
      <c r="K36" s="24" t="s">
        <v>272</v>
      </c>
      <c r="L36" s="2" t="s">
        <v>6431</v>
      </c>
      <c r="M36" s="2" t="s">
        <v>273</v>
      </c>
      <c r="N36" s="2" t="s">
        <v>272</v>
      </c>
      <c r="O36" s="2" t="s">
        <v>272</v>
      </c>
      <c r="P36" s="2" t="s">
        <v>272</v>
      </c>
      <c r="Q36" s="2" t="s">
        <v>272</v>
      </c>
      <c r="R36" s="25" t="s">
        <v>272</v>
      </c>
      <c r="S36" s="2">
        <v>1</v>
      </c>
      <c r="T36" s="2" t="s">
        <v>273</v>
      </c>
      <c r="U36" s="2" t="s">
        <v>273</v>
      </c>
      <c r="V36" s="2" t="s">
        <v>273</v>
      </c>
      <c r="W36" s="25">
        <v>1</v>
      </c>
      <c r="X36" s="174" t="s">
        <v>672</v>
      </c>
      <c r="Y36" s="25" t="s">
        <v>272</v>
      </c>
      <c r="Z36" s="2" t="s">
        <v>272</v>
      </c>
      <c r="AA36" s="2" t="s">
        <v>273</v>
      </c>
      <c r="AB36" s="2" t="s">
        <v>273</v>
      </c>
      <c r="AC36" s="25" t="s">
        <v>273</v>
      </c>
    </row>
    <row r="37" spans="1:29">
      <c r="A37" s="229" t="str">
        <f t="shared" si="0"/>
        <v>BEStudying</v>
      </c>
      <c r="C37" s="177" t="s">
        <v>9</v>
      </c>
      <c r="D37" s="178" t="s">
        <v>3</v>
      </c>
      <c r="E37" s="178" t="s">
        <v>6427</v>
      </c>
      <c r="F37" s="178" t="s">
        <v>6428</v>
      </c>
      <c r="G37" s="178" t="s">
        <v>341</v>
      </c>
      <c r="H37" s="178" t="s">
        <v>52</v>
      </c>
      <c r="I37" s="82" t="s">
        <v>279</v>
      </c>
      <c r="J37" s="82" t="s">
        <v>6458</v>
      </c>
      <c r="K37" s="24" t="s">
        <v>272</v>
      </c>
      <c r="L37" s="2" t="s">
        <v>6431</v>
      </c>
      <c r="M37" s="2" t="s">
        <v>273</v>
      </c>
      <c r="N37" s="2" t="s">
        <v>272</v>
      </c>
      <c r="O37" s="2" t="s">
        <v>272</v>
      </c>
      <c r="P37" s="2" t="s">
        <v>272</v>
      </c>
      <c r="Q37" s="2" t="s">
        <v>272</v>
      </c>
      <c r="R37" s="25" t="s">
        <v>272</v>
      </c>
      <c r="S37" s="2">
        <v>3</v>
      </c>
      <c r="T37" s="2" t="s">
        <v>272</v>
      </c>
      <c r="U37" s="2" t="s">
        <v>272</v>
      </c>
      <c r="V37" s="2" t="s">
        <v>272</v>
      </c>
      <c r="W37" s="25">
        <v>2</v>
      </c>
      <c r="X37" s="174" t="s">
        <v>272</v>
      </c>
      <c r="Y37" s="25" t="s">
        <v>672</v>
      </c>
      <c r="Z37" s="2" t="s">
        <v>272</v>
      </c>
      <c r="AA37" s="2" t="s">
        <v>273</v>
      </c>
      <c r="AB37" s="2" t="s">
        <v>272</v>
      </c>
      <c r="AC37" s="25" t="s">
        <v>273</v>
      </c>
    </row>
    <row r="38" spans="1:29">
      <c r="A38" s="229" t="str">
        <f t="shared" si="0"/>
        <v>BGBusiness Start-up</v>
      </c>
      <c r="C38" s="177" t="s">
        <v>10</v>
      </c>
      <c r="D38" s="178" t="s">
        <v>1</v>
      </c>
      <c r="E38" s="178" t="s">
        <v>6427</v>
      </c>
      <c r="F38" s="178" t="s">
        <v>6428</v>
      </c>
      <c r="G38" s="178" t="s">
        <v>341</v>
      </c>
      <c r="H38" s="178" t="s">
        <v>52</v>
      </c>
      <c r="I38" s="82" t="s">
        <v>6459</v>
      </c>
      <c r="J38" s="82" t="s">
        <v>6460</v>
      </c>
      <c r="K38" s="24" t="s">
        <v>272</v>
      </c>
      <c r="L38" s="2" t="s">
        <v>6431</v>
      </c>
      <c r="M38" s="2" t="s">
        <v>273</v>
      </c>
      <c r="N38" s="2" t="s">
        <v>272</v>
      </c>
      <c r="O38" s="2" t="s">
        <v>272</v>
      </c>
      <c r="P38" s="2" t="s">
        <v>272</v>
      </c>
      <c r="Q38" s="2" t="s">
        <v>273</v>
      </c>
      <c r="R38" s="25" t="s">
        <v>272</v>
      </c>
      <c r="S38" s="2">
        <v>2</v>
      </c>
      <c r="T38" s="2" t="s">
        <v>272</v>
      </c>
      <c r="U38" s="2" t="s">
        <v>273</v>
      </c>
      <c r="V38" s="2" t="s">
        <v>273</v>
      </c>
      <c r="W38" s="25">
        <v>5</v>
      </c>
      <c r="X38" s="174" t="s">
        <v>272</v>
      </c>
      <c r="Y38" s="25" t="s">
        <v>272</v>
      </c>
      <c r="Z38" s="2" t="s">
        <v>272</v>
      </c>
      <c r="AA38" s="2" t="s">
        <v>272</v>
      </c>
      <c r="AB38" s="2" t="s">
        <v>273</v>
      </c>
      <c r="AC38" s="25" t="s">
        <v>273</v>
      </c>
    </row>
    <row r="39" spans="1:29">
      <c r="A39" s="229" t="str">
        <f t="shared" si="0"/>
        <v>BGBusiness Start-up</v>
      </c>
      <c r="C39" s="177" t="s">
        <v>10</v>
      </c>
      <c r="D39" s="178" t="s">
        <v>1</v>
      </c>
      <c r="E39" s="178" t="s">
        <v>6427</v>
      </c>
      <c r="F39" s="178" t="s">
        <v>6428</v>
      </c>
      <c r="G39" s="178" t="s">
        <v>341</v>
      </c>
      <c r="H39" s="178" t="s">
        <v>52</v>
      </c>
      <c r="I39" s="82" t="s">
        <v>1218</v>
      </c>
      <c r="J39" s="82" t="s">
        <v>6461</v>
      </c>
      <c r="K39" s="24" t="s">
        <v>272</v>
      </c>
      <c r="L39" s="2" t="s">
        <v>273</v>
      </c>
      <c r="M39" s="2" t="s">
        <v>273</v>
      </c>
      <c r="N39" s="2" t="s">
        <v>272</v>
      </c>
      <c r="O39" s="2" t="s">
        <v>272</v>
      </c>
      <c r="P39" s="2" t="s">
        <v>273</v>
      </c>
      <c r="Q39" s="2" t="s">
        <v>272</v>
      </c>
      <c r="R39" s="25" t="s">
        <v>273</v>
      </c>
      <c r="S39" s="2">
        <v>0</v>
      </c>
      <c r="T39" s="2" t="s">
        <v>273</v>
      </c>
      <c r="U39" s="2" t="s">
        <v>273</v>
      </c>
      <c r="V39" s="2" t="s">
        <v>273</v>
      </c>
      <c r="W39" s="25">
        <v>0</v>
      </c>
      <c r="X39" s="174" t="s">
        <v>273</v>
      </c>
      <c r="Y39" s="25" t="s">
        <v>273</v>
      </c>
      <c r="Z39" s="2" t="s">
        <v>273</v>
      </c>
      <c r="AA39" s="2" t="s">
        <v>273</v>
      </c>
      <c r="AB39" s="2" t="s">
        <v>272</v>
      </c>
      <c r="AC39" s="25" t="s">
        <v>273</v>
      </c>
    </row>
    <row r="40" spans="1:29">
      <c r="A40" s="229" t="str">
        <f t="shared" si="0"/>
        <v>BGCareer</v>
      </c>
      <c r="C40" s="177" t="s">
        <v>10</v>
      </c>
      <c r="D40" s="178" t="s">
        <v>495</v>
      </c>
      <c r="E40" s="178" t="s">
        <v>6427</v>
      </c>
      <c r="F40" s="178" t="s">
        <v>6428</v>
      </c>
      <c r="G40" s="178" t="s">
        <v>341</v>
      </c>
      <c r="H40" s="178" t="s">
        <v>52</v>
      </c>
      <c r="I40" s="82" t="s">
        <v>6459</v>
      </c>
      <c r="J40" s="82" t="s">
        <v>6460</v>
      </c>
      <c r="K40" s="24" t="s">
        <v>272</v>
      </c>
      <c r="L40" s="2" t="s">
        <v>6431</v>
      </c>
      <c r="M40" s="2" t="s">
        <v>273</v>
      </c>
      <c r="N40" s="2" t="s">
        <v>272</v>
      </c>
      <c r="O40" s="2" t="s">
        <v>272</v>
      </c>
      <c r="P40" s="2" t="s">
        <v>272</v>
      </c>
      <c r="Q40" s="2" t="s">
        <v>273</v>
      </c>
      <c r="R40" s="25" t="s">
        <v>272</v>
      </c>
      <c r="S40" s="2">
        <v>2</v>
      </c>
      <c r="T40" s="2" t="s">
        <v>272</v>
      </c>
      <c r="U40" s="2" t="s">
        <v>273</v>
      </c>
      <c r="V40" s="2" t="s">
        <v>273</v>
      </c>
      <c r="W40" s="25">
        <v>5</v>
      </c>
      <c r="X40" s="174" t="s">
        <v>272</v>
      </c>
      <c r="Y40" s="25" t="s">
        <v>272</v>
      </c>
      <c r="Z40" s="2" t="s">
        <v>272</v>
      </c>
      <c r="AA40" s="2" t="s">
        <v>272</v>
      </c>
      <c r="AB40" s="2" t="s">
        <v>273</v>
      </c>
      <c r="AC40" s="25" t="s">
        <v>273</v>
      </c>
    </row>
    <row r="41" spans="1:29">
      <c r="A41" s="229" t="str">
        <f t="shared" si="0"/>
        <v>BGCareer</v>
      </c>
      <c r="C41" s="177" t="s">
        <v>10</v>
      </c>
      <c r="D41" s="178" t="s">
        <v>495</v>
      </c>
      <c r="E41" s="178" t="s">
        <v>6427</v>
      </c>
      <c r="F41" s="178" t="s">
        <v>6428</v>
      </c>
      <c r="G41" s="178" t="s">
        <v>341</v>
      </c>
      <c r="H41" s="178" t="s">
        <v>52</v>
      </c>
      <c r="I41" s="82" t="s">
        <v>1228</v>
      </c>
      <c r="J41" s="82" t="s">
        <v>6462</v>
      </c>
      <c r="K41" s="24" t="s">
        <v>272</v>
      </c>
      <c r="L41" s="2" t="s">
        <v>273</v>
      </c>
      <c r="M41" s="2" t="s">
        <v>273</v>
      </c>
      <c r="N41" s="2" t="s">
        <v>272</v>
      </c>
      <c r="O41" s="2" t="s">
        <v>272</v>
      </c>
      <c r="P41" s="2" t="s">
        <v>272</v>
      </c>
      <c r="Q41" s="2" t="s">
        <v>272</v>
      </c>
      <c r="R41" s="25" t="s">
        <v>273</v>
      </c>
      <c r="S41" s="2">
        <v>0</v>
      </c>
      <c r="T41" s="2" t="s">
        <v>273</v>
      </c>
      <c r="U41" s="2" t="s">
        <v>273</v>
      </c>
      <c r="V41" s="2" t="s">
        <v>273</v>
      </c>
      <c r="W41" s="25">
        <v>0</v>
      </c>
      <c r="X41" s="174" t="s">
        <v>273</v>
      </c>
      <c r="Y41" s="25" t="s">
        <v>273</v>
      </c>
      <c r="Z41" s="2" t="s">
        <v>272</v>
      </c>
      <c r="AA41" s="2" t="s">
        <v>272</v>
      </c>
      <c r="AB41" s="2" t="s">
        <v>273</v>
      </c>
      <c r="AC41" s="25" t="s">
        <v>273</v>
      </c>
    </row>
    <row r="42" spans="1:29">
      <c r="A42" s="229" t="str">
        <f t="shared" si="0"/>
        <v>BGFamily</v>
      </c>
      <c r="C42" s="177" t="s">
        <v>10</v>
      </c>
      <c r="D42" s="178" t="s">
        <v>2</v>
      </c>
      <c r="E42" s="178" t="s">
        <v>6427</v>
      </c>
      <c r="F42" s="178" t="s">
        <v>6428</v>
      </c>
      <c r="G42" s="178" t="s">
        <v>341</v>
      </c>
      <c r="H42" s="178" t="s">
        <v>52</v>
      </c>
      <c r="I42" s="82" t="s">
        <v>1250</v>
      </c>
      <c r="J42" s="82" t="s">
        <v>5857</v>
      </c>
      <c r="K42" s="24" t="s">
        <v>273</v>
      </c>
      <c r="L42" s="2" t="s">
        <v>273</v>
      </c>
      <c r="M42" s="2" t="s">
        <v>273</v>
      </c>
      <c r="N42" s="2" t="s">
        <v>272</v>
      </c>
      <c r="O42" s="2" t="s">
        <v>272</v>
      </c>
      <c r="P42" s="2" t="s">
        <v>273</v>
      </c>
      <c r="Q42" s="2" t="s">
        <v>273</v>
      </c>
      <c r="R42" s="25" t="s">
        <v>273</v>
      </c>
      <c r="S42" s="2">
        <v>0</v>
      </c>
      <c r="T42" s="2" t="s">
        <v>273</v>
      </c>
      <c r="U42" s="2" t="s">
        <v>273</v>
      </c>
      <c r="V42" s="2" t="s">
        <v>273</v>
      </c>
      <c r="W42" s="25">
        <v>0</v>
      </c>
      <c r="X42" s="174" t="s">
        <v>273</v>
      </c>
      <c r="Y42" s="25" t="s">
        <v>273</v>
      </c>
      <c r="Z42" s="2" t="s">
        <v>273</v>
      </c>
      <c r="AA42" s="2" t="s">
        <v>273</v>
      </c>
      <c r="AB42" s="2" t="s">
        <v>273</v>
      </c>
      <c r="AC42" s="25" t="s">
        <v>273</v>
      </c>
    </row>
    <row r="43" spans="1:29">
      <c r="A43" s="229" t="str">
        <f t="shared" si="0"/>
        <v>BGFamily</v>
      </c>
      <c r="C43" s="177" t="s">
        <v>10</v>
      </c>
      <c r="D43" s="178" t="s">
        <v>2</v>
      </c>
      <c r="E43" s="178" t="s">
        <v>6427</v>
      </c>
      <c r="F43" s="178" t="s">
        <v>6428</v>
      </c>
      <c r="G43" s="178" t="s">
        <v>341</v>
      </c>
      <c r="H43" s="178" t="s">
        <v>52</v>
      </c>
      <c r="I43" s="82" t="s">
        <v>1230</v>
      </c>
      <c r="J43" s="82" t="s">
        <v>6463</v>
      </c>
      <c r="K43" s="24" t="s">
        <v>272</v>
      </c>
      <c r="L43" s="2" t="s">
        <v>6431</v>
      </c>
      <c r="M43" s="2" t="s">
        <v>273</v>
      </c>
      <c r="N43" s="2" t="s">
        <v>272</v>
      </c>
      <c r="O43" s="2" t="s">
        <v>272</v>
      </c>
      <c r="P43" s="2" t="s">
        <v>272</v>
      </c>
      <c r="Q43" s="2" t="s">
        <v>273</v>
      </c>
      <c r="R43" s="25" t="s">
        <v>272</v>
      </c>
      <c r="S43" s="2">
        <v>2</v>
      </c>
      <c r="T43" s="2" t="s">
        <v>273</v>
      </c>
      <c r="U43" s="2" t="s">
        <v>273</v>
      </c>
      <c r="V43" s="2" t="s">
        <v>273</v>
      </c>
      <c r="W43" s="25">
        <v>3</v>
      </c>
      <c r="X43" s="174" t="s">
        <v>273</v>
      </c>
      <c r="Y43" s="25" t="s">
        <v>273</v>
      </c>
      <c r="Z43" s="2" t="s">
        <v>273</v>
      </c>
      <c r="AA43" s="2" t="s">
        <v>273</v>
      </c>
      <c r="AB43" s="2" t="s">
        <v>273</v>
      </c>
      <c r="AC43" s="25" t="s">
        <v>273</v>
      </c>
    </row>
    <row r="44" spans="1:29">
      <c r="A44" s="229" t="str">
        <f t="shared" si="0"/>
        <v>BGFamily</v>
      </c>
      <c r="C44" s="177" t="s">
        <v>10</v>
      </c>
      <c r="D44" s="178" t="s">
        <v>2</v>
      </c>
      <c r="E44" s="178" t="s">
        <v>6427</v>
      </c>
      <c r="F44" s="178" t="s">
        <v>6428</v>
      </c>
      <c r="G44" s="178" t="s">
        <v>341</v>
      </c>
      <c r="H44" s="178" t="s">
        <v>52</v>
      </c>
      <c r="I44" s="82" t="s">
        <v>6459</v>
      </c>
      <c r="J44" s="82" t="s">
        <v>6460</v>
      </c>
      <c r="K44" s="24" t="s">
        <v>272</v>
      </c>
      <c r="L44" s="2" t="s">
        <v>6431</v>
      </c>
      <c r="M44" s="2" t="s">
        <v>273</v>
      </c>
      <c r="N44" s="2" t="s">
        <v>272</v>
      </c>
      <c r="O44" s="2" t="s">
        <v>272</v>
      </c>
      <c r="P44" s="2" t="s">
        <v>272</v>
      </c>
      <c r="Q44" s="2" t="s">
        <v>273</v>
      </c>
      <c r="R44" s="25" t="s">
        <v>272</v>
      </c>
      <c r="S44" s="2">
        <v>2</v>
      </c>
      <c r="T44" s="2" t="s">
        <v>272</v>
      </c>
      <c r="U44" s="2" t="s">
        <v>273</v>
      </c>
      <c r="V44" s="2" t="s">
        <v>273</v>
      </c>
      <c r="W44" s="25">
        <v>5</v>
      </c>
      <c r="X44" s="174" t="s">
        <v>272</v>
      </c>
      <c r="Y44" s="25" t="s">
        <v>272</v>
      </c>
      <c r="Z44" s="2" t="s">
        <v>272</v>
      </c>
      <c r="AA44" s="2" t="s">
        <v>272</v>
      </c>
      <c r="AB44" s="2" t="s">
        <v>273</v>
      </c>
      <c r="AC44" s="25" t="s">
        <v>273</v>
      </c>
    </row>
    <row r="45" spans="1:29">
      <c r="A45" s="229" t="str">
        <f t="shared" si="0"/>
        <v>BGStudying</v>
      </c>
      <c r="C45" s="177" t="s">
        <v>10</v>
      </c>
      <c r="D45" s="178" t="s">
        <v>3</v>
      </c>
      <c r="E45" s="178" t="s">
        <v>6427</v>
      </c>
      <c r="F45" s="178" t="s">
        <v>6428</v>
      </c>
      <c r="G45" s="178" t="s">
        <v>341</v>
      </c>
      <c r="H45" s="178" t="s">
        <v>52</v>
      </c>
      <c r="I45" s="82" t="s">
        <v>284</v>
      </c>
      <c r="J45" s="82" t="s">
        <v>6464</v>
      </c>
      <c r="K45" s="24" t="s">
        <v>272</v>
      </c>
      <c r="L45" s="2" t="s">
        <v>273</v>
      </c>
      <c r="M45" s="2" t="s">
        <v>273</v>
      </c>
      <c r="N45" s="2" t="s">
        <v>272</v>
      </c>
      <c r="O45" s="2" t="s">
        <v>272</v>
      </c>
      <c r="P45" s="2" t="s">
        <v>272</v>
      </c>
      <c r="Q45" s="2" t="s">
        <v>272</v>
      </c>
      <c r="R45" s="25" t="s">
        <v>273</v>
      </c>
      <c r="S45" s="2">
        <v>0</v>
      </c>
      <c r="T45" s="2" t="s">
        <v>273</v>
      </c>
      <c r="U45" s="2" t="s">
        <v>273</v>
      </c>
      <c r="V45" s="2" t="s">
        <v>273</v>
      </c>
      <c r="W45" s="25">
        <v>0</v>
      </c>
      <c r="X45" s="174" t="s">
        <v>273</v>
      </c>
      <c r="Y45" s="25" t="s">
        <v>273</v>
      </c>
      <c r="Z45" s="2" t="s">
        <v>273</v>
      </c>
      <c r="AA45" s="2" t="s">
        <v>272</v>
      </c>
      <c r="AB45" s="2" t="s">
        <v>273</v>
      </c>
      <c r="AC45" s="25" t="s">
        <v>273</v>
      </c>
    </row>
    <row r="46" spans="1:29">
      <c r="A46" s="229" t="str">
        <f t="shared" si="0"/>
        <v>BGStudying</v>
      </c>
      <c r="C46" s="177" t="s">
        <v>10</v>
      </c>
      <c r="D46" s="178" t="s">
        <v>3</v>
      </c>
      <c r="E46" s="178" t="s">
        <v>6427</v>
      </c>
      <c r="F46" s="178" t="s">
        <v>6428</v>
      </c>
      <c r="G46" s="178" t="s">
        <v>341</v>
      </c>
      <c r="H46" s="178" t="s">
        <v>52</v>
      </c>
      <c r="I46" s="82" t="s">
        <v>6459</v>
      </c>
      <c r="J46" s="82" t="s">
        <v>6465</v>
      </c>
      <c r="K46" s="24" t="s">
        <v>272</v>
      </c>
      <c r="L46" s="2" t="s">
        <v>6431</v>
      </c>
      <c r="M46" s="2" t="s">
        <v>273</v>
      </c>
      <c r="N46" s="2" t="s">
        <v>272</v>
      </c>
      <c r="O46" s="2" t="s">
        <v>272</v>
      </c>
      <c r="P46" s="2" t="s">
        <v>272</v>
      </c>
      <c r="Q46" s="2" t="s">
        <v>273</v>
      </c>
      <c r="R46" s="25" t="s">
        <v>272</v>
      </c>
      <c r="S46" s="2">
        <v>2</v>
      </c>
      <c r="T46" s="2" t="s">
        <v>272</v>
      </c>
      <c r="U46" s="2" t="s">
        <v>273</v>
      </c>
      <c r="V46" s="2" t="s">
        <v>273</v>
      </c>
      <c r="W46" s="25">
        <v>5</v>
      </c>
      <c r="X46" s="174" t="s">
        <v>272</v>
      </c>
      <c r="Y46" s="25" t="s">
        <v>272</v>
      </c>
      <c r="Z46" s="2" t="s">
        <v>273</v>
      </c>
      <c r="AA46" s="2" t="s">
        <v>273</v>
      </c>
      <c r="AB46" s="2" t="s">
        <v>273</v>
      </c>
      <c r="AC46" s="25" t="s">
        <v>273</v>
      </c>
    </row>
    <row r="47" spans="1:29">
      <c r="A47" s="229" t="str">
        <f t="shared" si="0"/>
        <v>BGStudying</v>
      </c>
      <c r="C47" s="177" t="s">
        <v>10</v>
      </c>
      <c r="D47" s="178" t="s">
        <v>3</v>
      </c>
      <c r="E47" s="178" t="s">
        <v>6427</v>
      </c>
      <c r="F47" s="178" t="s">
        <v>6428</v>
      </c>
      <c r="G47" s="178" t="s">
        <v>341</v>
      </c>
      <c r="H47" s="178" t="s">
        <v>52</v>
      </c>
      <c r="I47" s="82" t="s">
        <v>1296</v>
      </c>
      <c r="J47" s="82" t="s">
        <v>6466</v>
      </c>
      <c r="K47" s="24" t="s">
        <v>272</v>
      </c>
      <c r="L47" s="2" t="s">
        <v>6431</v>
      </c>
      <c r="M47" s="2" t="s">
        <v>273</v>
      </c>
      <c r="N47" s="2" t="s">
        <v>272</v>
      </c>
      <c r="O47" s="2" t="s">
        <v>272</v>
      </c>
      <c r="P47" s="2" t="s">
        <v>273</v>
      </c>
      <c r="Q47" s="2" t="s">
        <v>273</v>
      </c>
      <c r="R47" s="25" t="s">
        <v>273</v>
      </c>
      <c r="S47" s="2">
        <v>0</v>
      </c>
      <c r="T47" s="2" t="s">
        <v>273</v>
      </c>
      <c r="U47" s="2" t="s">
        <v>273</v>
      </c>
      <c r="V47" s="2" t="s">
        <v>273</v>
      </c>
      <c r="W47" s="25">
        <v>0</v>
      </c>
      <c r="X47" s="174" t="s">
        <v>273</v>
      </c>
      <c r="Y47" s="25" t="s">
        <v>273</v>
      </c>
      <c r="Z47" s="2" t="s">
        <v>273</v>
      </c>
      <c r="AA47" s="2" t="s">
        <v>273</v>
      </c>
      <c r="AB47" s="2" t="s">
        <v>273</v>
      </c>
      <c r="AC47" s="25" t="s">
        <v>273</v>
      </c>
    </row>
    <row r="48" spans="1:29">
      <c r="A48" s="229" t="str">
        <f t="shared" si="0"/>
        <v>CHBusiness Start-up</v>
      </c>
      <c r="C48" s="177" t="s">
        <v>11</v>
      </c>
      <c r="D48" s="178" t="s">
        <v>1</v>
      </c>
      <c r="E48" s="178" t="s">
        <v>6427</v>
      </c>
      <c r="F48" s="178" t="s">
        <v>6428</v>
      </c>
      <c r="G48" s="178" t="s">
        <v>341</v>
      </c>
      <c r="H48" s="178" t="s">
        <v>52</v>
      </c>
      <c r="I48" s="82" t="s">
        <v>1420</v>
      </c>
      <c r="J48" s="82" t="s">
        <v>476</v>
      </c>
      <c r="K48" s="24" t="s">
        <v>272</v>
      </c>
      <c r="L48" s="2" t="s">
        <v>272</v>
      </c>
      <c r="M48" s="2" t="s">
        <v>273</v>
      </c>
      <c r="N48" s="2" t="s">
        <v>272</v>
      </c>
      <c r="O48" s="2" t="s">
        <v>272</v>
      </c>
      <c r="P48" s="2" t="s">
        <v>272</v>
      </c>
      <c r="Q48" s="2" t="s">
        <v>272</v>
      </c>
      <c r="R48" s="25" t="s">
        <v>273</v>
      </c>
      <c r="S48" s="2">
        <v>0</v>
      </c>
      <c r="T48" s="2" t="s">
        <v>273</v>
      </c>
      <c r="U48" s="2" t="s">
        <v>273</v>
      </c>
      <c r="V48" s="2" t="s">
        <v>273</v>
      </c>
      <c r="W48" s="25">
        <v>1</v>
      </c>
      <c r="X48" s="174" t="s">
        <v>272</v>
      </c>
      <c r="Y48" s="25" t="s">
        <v>272</v>
      </c>
      <c r="Z48" s="2" t="s">
        <v>272</v>
      </c>
      <c r="AA48" s="2" t="s">
        <v>273</v>
      </c>
      <c r="AB48" s="2" t="s">
        <v>272</v>
      </c>
      <c r="AC48" s="25" t="s">
        <v>272</v>
      </c>
    </row>
    <row r="49" spans="1:29">
      <c r="A49" s="229" t="str">
        <f t="shared" si="0"/>
        <v>CHBusiness Start-up</v>
      </c>
      <c r="C49" s="177" t="s">
        <v>11</v>
      </c>
      <c r="D49" s="178" t="s">
        <v>1</v>
      </c>
      <c r="E49" s="178" t="s">
        <v>6427</v>
      </c>
      <c r="F49" s="178" t="s">
        <v>6428</v>
      </c>
      <c r="G49" s="178" t="s">
        <v>341</v>
      </c>
      <c r="H49" s="178" t="s">
        <v>52</v>
      </c>
      <c r="I49" s="82" t="s">
        <v>305</v>
      </c>
      <c r="J49" s="82" t="s">
        <v>6467</v>
      </c>
      <c r="K49" s="24" t="s">
        <v>272</v>
      </c>
      <c r="L49" s="2" t="s">
        <v>272</v>
      </c>
      <c r="M49" s="2" t="s">
        <v>273</v>
      </c>
      <c r="N49" s="2" t="s">
        <v>272</v>
      </c>
      <c r="O49" s="2" t="s">
        <v>272</v>
      </c>
      <c r="P49" s="2" t="s">
        <v>272</v>
      </c>
      <c r="Q49" s="2" t="s">
        <v>273</v>
      </c>
      <c r="R49" s="25" t="s">
        <v>272</v>
      </c>
      <c r="S49" s="2">
        <v>2</v>
      </c>
      <c r="T49" s="2" t="s">
        <v>272</v>
      </c>
      <c r="U49" s="2" t="s">
        <v>272</v>
      </c>
      <c r="V49" s="2" t="s">
        <v>272</v>
      </c>
      <c r="W49" s="25">
        <v>3</v>
      </c>
      <c r="X49" s="174" t="s">
        <v>272</v>
      </c>
      <c r="Y49" s="25" t="s">
        <v>272</v>
      </c>
      <c r="Z49" s="2" t="s">
        <v>272</v>
      </c>
      <c r="AA49" s="2" t="s">
        <v>273</v>
      </c>
      <c r="AB49" s="2" t="s">
        <v>273</v>
      </c>
      <c r="AC49" s="25" t="s">
        <v>273</v>
      </c>
    </row>
    <row r="50" spans="1:29">
      <c r="A50" s="229" t="str">
        <f t="shared" si="0"/>
        <v>CHBusiness Start-up</v>
      </c>
      <c r="C50" s="177" t="s">
        <v>11</v>
      </c>
      <c r="D50" s="178" t="s">
        <v>1</v>
      </c>
      <c r="E50" s="178" t="s">
        <v>6427</v>
      </c>
      <c r="F50" s="178" t="s">
        <v>6428</v>
      </c>
      <c r="G50" s="178" t="s">
        <v>341</v>
      </c>
      <c r="H50" s="178" t="s">
        <v>52</v>
      </c>
      <c r="I50" s="82" t="s">
        <v>1420</v>
      </c>
      <c r="J50" s="82" t="s">
        <v>6468</v>
      </c>
      <c r="K50" s="24" t="s">
        <v>272</v>
      </c>
      <c r="L50" s="2" t="s">
        <v>272</v>
      </c>
      <c r="M50" s="2" t="s">
        <v>273</v>
      </c>
      <c r="N50" s="2" t="s">
        <v>272</v>
      </c>
      <c r="O50" s="2" t="s">
        <v>272</v>
      </c>
      <c r="P50" s="2" t="s">
        <v>272</v>
      </c>
      <c r="Q50" s="2" t="s">
        <v>273</v>
      </c>
      <c r="R50" s="25" t="s">
        <v>272</v>
      </c>
      <c r="S50" s="2">
        <v>2</v>
      </c>
      <c r="T50" s="2" t="s">
        <v>272</v>
      </c>
      <c r="U50" s="2" t="s">
        <v>272</v>
      </c>
      <c r="V50" s="2" t="s">
        <v>273</v>
      </c>
      <c r="W50" s="25">
        <v>3</v>
      </c>
      <c r="X50" s="174" t="s">
        <v>272</v>
      </c>
      <c r="Y50" s="25" t="s">
        <v>272</v>
      </c>
      <c r="Z50" s="2" t="s">
        <v>273</v>
      </c>
      <c r="AA50" s="2" t="s">
        <v>273</v>
      </c>
      <c r="AB50" s="2" t="s">
        <v>273</v>
      </c>
      <c r="AC50" s="25" t="s">
        <v>273</v>
      </c>
    </row>
    <row r="51" spans="1:29">
      <c r="A51" s="229" t="str">
        <f t="shared" si="0"/>
        <v>CHCareer</v>
      </c>
      <c r="C51" s="177" t="s">
        <v>11</v>
      </c>
      <c r="D51" s="178" t="s">
        <v>495</v>
      </c>
      <c r="E51" s="178" t="s">
        <v>6427</v>
      </c>
      <c r="F51" s="178" t="s">
        <v>6428</v>
      </c>
      <c r="G51" s="178" t="s">
        <v>341</v>
      </c>
      <c r="H51" s="178" t="s">
        <v>52</v>
      </c>
      <c r="I51" s="82" t="s">
        <v>1420</v>
      </c>
      <c r="J51" s="82" t="s">
        <v>6469</v>
      </c>
      <c r="K51" s="24" t="s">
        <v>272</v>
      </c>
      <c r="L51" s="2" t="s">
        <v>272</v>
      </c>
      <c r="M51" s="2" t="s">
        <v>273</v>
      </c>
      <c r="N51" s="2" t="s">
        <v>272</v>
      </c>
      <c r="O51" s="2" t="s">
        <v>272</v>
      </c>
      <c r="P51" s="2" t="s">
        <v>273</v>
      </c>
      <c r="Q51" s="2" t="s">
        <v>273</v>
      </c>
      <c r="R51" s="25" t="s">
        <v>273</v>
      </c>
      <c r="S51" s="2">
        <v>0</v>
      </c>
      <c r="T51" s="2" t="s">
        <v>273</v>
      </c>
      <c r="U51" s="2" t="s">
        <v>273</v>
      </c>
      <c r="V51" s="2" t="s">
        <v>273</v>
      </c>
      <c r="W51" s="25">
        <v>1</v>
      </c>
      <c r="X51" s="174" t="s">
        <v>273</v>
      </c>
      <c r="Y51" s="25" t="s">
        <v>273</v>
      </c>
      <c r="Z51" s="2" t="s">
        <v>272</v>
      </c>
      <c r="AA51" s="2" t="s">
        <v>273</v>
      </c>
      <c r="AB51" s="2" t="s">
        <v>273</v>
      </c>
      <c r="AC51" s="25" t="s">
        <v>273</v>
      </c>
    </row>
    <row r="52" spans="1:29">
      <c r="A52" s="229" t="str">
        <f t="shared" si="0"/>
        <v>CHCareer</v>
      </c>
      <c r="C52" s="177" t="s">
        <v>11</v>
      </c>
      <c r="D52" s="178" t="s">
        <v>495</v>
      </c>
      <c r="E52" s="178" t="s">
        <v>6427</v>
      </c>
      <c r="F52" s="178" t="s">
        <v>6428</v>
      </c>
      <c r="G52" s="178" t="s">
        <v>341</v>
      </c>
      <c r="H52" s="178" t="s">
        <v>52</v>
      </c>
      <c r="I52" s="82" t="s">
        <v>1420</v>
      </c>
      <c r="J52" s="82" t="s">
        <v>6470</v>
      </c>
      <c r="K52" s="24" t="s">
        <v>272</v>
      </c>
      <c r="L52" s="2" t="s">
        <v>272</v>
      </c>
      <c r="M52" s="2" t="s">
        <v>272</v>
      </c>
      <c r="N52" s="2" t="s">
        <v>272</v>
      </c>
      <c r="O52" s="2" t="s">
        <v>272</v>
      </c>
      <c r="P52" s="2" t="s">
        <v>272</v>
      </c>
      <c r="Q52" s="2" t="s">
        <v>272</v>
      </c>
      <c r="R52" s="25" t="s">
        <v>273</v>
      </c>
      <c r="S52" s="2">
        <v>0</v>
      </c>
      <c r="T52" s="2" t="s">
        <v>273</v>
      </c>
      <c r="U52" s="2" t="s">
        <v>273</v>
      </c>
      <c r="V52" s="2" t="s">
        <v>273</v>
      </c>
      <c r="W52" s="25">
        <v>1</v>
      </c>
      <c r="X52" s="174" t="s">
        <v>273</v>
      </c>
      <c r="Y52" s="25" t="s">
        <v>273</v>
      </c>
      <c r="Z52" s="2" t="s">
        <v>272</v>
      </c>
      <c r="AA52" s="2" t="s">
        <v>273</v>
      </c>
      <c r="AB52" s="2" t="s">
        <v>272</v>
      </c>
      <c r="AC52" s="25" t="s">
        <v>272</v>
      </c>
    </row>
    <row r="53" spans="1:29">
      <c r="A53" s="229" t="str">
        <f t="shared" si="0"/>
        <v>CHFamily</v>
      </c>
      <c r="C53" s="177" t="s">
        <v>11</v>
      </c>
      <c r="D53" s="178" t="s">
        <v>2</v>
      </c>
      <c r="E53" s="178" t="s">
        <v>6427</v>
      </c>
      <c r="F53" s="178" t="s">
        <v>6428</v>
      </c>
      <c r="G53" s="178" t="s">
        <v>341</v>
      </c>
      <c r="H53" s="178" t="s">
        <v>52</v>
      </c>
      <c r="I53" s="82" t="s">
        <v>1420</v>
      </c>
      <c r="J53" s="82" t="s">
        <v>209</v>
      </c>
      <c r="K53" s="24" t="s">
        <v>273</v>
      </c>
      <c r="L53" s="2" t="s">
        <v>272</v>
      </c>
      <c r="M53" s="2" t="s">
        <v>273</v>
      </c>
      <c r="N53" s="2" t="s">
        <v>272</v>
      </c>
      <c r="O53" s="2" t="s">
        <v>272</v>
      </c>
      <c r="P53" s="2" t="s">
        <v>272</v>
      </c>
      <c r="Q53" s="2" t="s">
        <v>273</v>
      </c>
      <c r="R53" s="25" t="s">
        <v>273</v>
      </c>
      <c r="S53" s="2">
        <v>0</v>
      </c>
      <c r="T53" s="2" t="s">
        <v>273</v>
      </c>
      <c r="U53" s="2" t="s">
        <v>273</v>
      </c>
      <c r="V53" s="2" t="s">
        <v>273</v>
      </c>
      <c r="W53" s="25">
        <v>1</v>
      </c>
      <c r="X53" s="174" t="s">
        <v>273</v>
      </c>
      <c r="Y53" s="25" t="s">
        <v>273</v>
      </c>
      <c r="Z53" s="2" t="s">
        <v>273</v>
      </c>
      <c r="AA53" s="2" t="s">
        <v>273</v>
      </c>
      <c r="AB53" s="2" t="s">
        <v>273</v>
      </c>
      <c r="AC53" s="25" t="s">
        <v>273</v>
      </c>
    </row>
    <row r="54" spans="1:29">
      <c r="A54" s="229" t="str">
        <f t="shared" si="0"/>
        <v>CHFamily</v>
      </c>
      <c r="C54" s="177" t="s">
        <v>11</v>
      </c>
      <c r="D54" s="178" t="s">
        <v>2</v>
      </c>
      <c r="E54" s="178" t="s">
        <v>6427</v>
      </c>
      <c r="F54" s="178" t="s">
        <v>6428</v>
      </c>
      <c r="G54" s="178" t="s">
        <v>341</v>
      </c>
      <c r="H54" s="178" t="s">
        <v>52</v>
      </c>
      <c r="I54" s="82" t="s">
        <v>6471</v>
      </c>
      <c r="J54" s="82" t="s">
        <v>434</v>
      </c>
      <c r="K54" s="24" t="s">
        <v>272</v>
      </c>
      <c r="L54" s="2" t="s">
        <v>6431</v>
      </c>
      <c r="M54" s="2" t="s">
        <v>273</v>
      </c>
      <c r="N54" s="2" t="s">
        <v>272</v>
      </c>
      <c r="O54" s="2" t="s">
        <v>272</v>
      </c>
      <c r="P54" s="2" t="s">
        <v>272</v>
      </c>
      <c r="Q54" s="2" t="s">
        <v>273</v>
      </c>
      <c r="R54" s="25" t="s">
        <v>273</v>
      </c>
      <c r="S54" s="2">
        <v>0</v>
      </c>
      <c r="T54" s="2" t="s">
        <v>273</v>
      </c>
      <c r="U54" s="2" t="s">
        <v>273</v>
      </c>
      <c r="V54" s="2" t="s">
        <v>273</v>
      </c>
      <c r="W54" s="25">
        <v>1</v>
      </c>
      <c r="X54" s="174" t="s">
        <v>273</v>
      </c>
      <c r="Y54" s="25" t="s">
        <v>273</v>
      </c>
      <c r="Z54" s="2" t="s">
        <v>272</v>
      </c>
      <c r="AA54" s="2" t="s">
        <v>273</v>
      </c>
      <c r="AB54" s="2" t="s">
        <v>273</v>
      </c>
      <c r="AC54" s="25" t="s">
        <v>273</v>
      </c>
    </row>
    <row r="55" spans="1:29">
      <c r="A55" s="229" t="str">
        <f t="shared" si="0"/>
        <v>CHFamily</v>
      </c>
      <c r="C55" s="177" t="s">
        <v>11</v>
      </c>
      <c r="D55" s="178" t="s">
        <v>2</v>
      </c>
      <c r="E55" s="178" t="s">
        <v>6427</v>
      </c>
      <c r="F55" s="178" t="s">
        <v>6428</v>
      </c>
      <c r="G55" s="178" t="s">
        <v>341</v>
      </c>
      <c r="H55" s="178" t="s">
        <v>52</v>
      </c>
      <c r="I55" s="82" t="s">
        <v>1420</v>
      </c>
      <c r="J55" s="82" t="s">
        <v>6472</v>
      </c>
      <c r="K55" s="24" t="s">
        <v>272</v>
      </c>
      <c r="L55" s="2" t="s">
        <v>272</v>
      </c>
      <c r="M55" s="2" t="s">
        <v>273</v>
      </c>
      <c r="N55" s="2" t="s">
        <v>272</v>
      </c>
      <c r="O55" s="2" t="s">
        <v>272</v>
      </c>
      <c r="P55" s="2" t="s">
        <v>272</v>
      </c>
      <c r="Q55" s="2" t="s">
        <v>272</v>
      </c>
      <c r="R55" s="25" t="s">
        <v>272</v>
      </c>
      <c r="S55" s="2">
        <v>0</v>
      </c>
      <c r="T55" s="2" t="s">
        <v>273</v>
      </c>
      <c r="U55" s="2" t="s">
        <v>273</v>
      </c>
      <c r="V55" s="2" t="s">
        <v>273</v>
      </c>
      <c r="W55" s="25">
        <v>1</v>
      </c>
      <c r="X55" s="174" t="s">
        <v>273</v>
      </c>
      <c r="Y55" s="25" t="s">
        <v>273</v>
      </c>
      <c r="Z55" s="2" t="s">
        <v>272</v>
      </c>
      <c r="AA55" s="2" t="s">
        <v>273</v>
      </c>
      <c r="AB55" s="2" t="s">
        <v>272</v>
      </c>
      <c r="AC55" s="25" t="s">
        <v>272</v>
      </c>
    </row>
    <row r="56" spans="1:29">
      <c r="A56" s="229" t="str">
        <f t="shared" si="0"/>
        <v>CHStudying</v>
      </c>
      <c r="C56" s="177" t="s">
        <v>11</v>
      </c>
      <c r="D56" s="178" t="s">
        <v>3</v>
      </c>
      <c r="E56" s="178" t="s">
        <v>6427</v>
      </c>
      <c r="F56" s="178" t="s">
        <v>6428</v>
      </c>
      <c r="G56" s="178" t="s">
        <v>341</v>
      </c>
      <c r="H56" s="178" t="s">
        <v>52</v>
      </c>
      <c r="I56" s="82" t="s">
        <v>1420</v>
      </c>
      <c r="J56" s="82" t="s">
        <v>476</v>
      </c>
      <c r="K56" s="24" t="s">
        <v>272</v>
      </c>
      <c r="L56" s="2" t="s">
        <v>272</v>
      </c>
      <c r="M56" s="2" t="s">
        <v>273</v>
      </c>
      <c r="N56" s="2" t="s">
        <v>272</v>
      </c>
      <c r="O56" s="2" t="s">
        <v>272</v>
      </c>
      <c r="P56" s="2" t="s">
        <v>272</v>
      </c>
      <c r="Q56" s="2" t="s">
        <v>272</v>
      </c>
      <c r="R56" s="25" t="s">
        <v>272</v>
      </c>
      <c r="S56" s="2">
        <v>0</v>
      </c>
      <c r="T56" s="2" t="s">
        <v>273</v>
      </c>
      <c r="U56" s="2" t="s">
        <v>273</v>
      </c>
      <c r="V56" s="2" t="s">
        <v>273</v>
      </c>
      <c r="W56" s="25">
        <v>1</v>
      </c>
      <c r="X56" s="174" t="s">
        <v>273</v>
      </c>
      <c r="Y56" s="25" t="s">
        <v>273</v>
      </c>
      <c r="Z56" s="2" t="s">
        <v>272</v>
      </c>
      <c r="AA56" s="2" t="s">
        <v>273</v>
      </c>
      <c r="AB56" s="2" t="s">
        <v>272</v>
      </c>
      <c r="AC56" s="25" t="s">
        <v>272</v>
      </c>
    </row>
    <row r="57" spans="1:29">
      <c r="A57" s="229" t="str">
        <f t="shared" si="0"/>
        <v>CHStudying</v>
      </c>
      <c r="C57" s="177" t="s">
        <v>11</v>
      </c>
      <c r="D57" s="178" t="s">
        <v>3</v>
      </c>
      <c r="E57" s="178" t="s">
        <v>6427</v>
      </c>
      <c r="F57" s="178" t="s">
        <v>6428</v>
      </c>
      <c r="G57" s="178" t="s">
        <v>341</v>
      </c>
      <c r="H57" s="178" t="s">
        <v>52</v>
      </c>
      <c r="I57" s="82" t="s">
        <v>1574</v>
      </c>
      <c r="J57" s="82" t="s">
        <v>6473</v>
      </c>
      <c r="K57" s="24" t="s">
        <v>272</v>
      </c>
      <c r="L57" s="2" t="s">
        <v>272</v>
      </c>
      <c r="M57" s="2" t="s">
        <v>273</v>
      </c>
      <c r="N57" s="2" t="s">
        <v>272</v>
      </c>
      <c r="O57" s="2" t="s">
        <v>272</v>
      </c>
      <c r="P57" s="2" t="s">
        <v>273</v>
      </c>
      <c r="Q57" s="2" t="s">
        <v>272</v>
      </c>
      <c r="R57" s="25" t="s">
        <v>273</v>
      </c>
      <c r="S57" s="2">
        <v>0</v>
      </c>
      <c r="T57" s="2" t="s">
        <v>273</v>
      </c>
      <c r="U57" s="2" t="s">
        <v>273</v>
      </c>
      <c r="V57" s="2" t="s">
        <v>273</v>
      </c>
      <c r="W57" s="25">
        <v>1</v>
      </c>
      <c r="X57" s="174" t="s">
        <v>273</v>
      </c>
      <c r="Y57" s="25" t="s">
        <v>272</v>
      </c>
      <c r="Z57" s="2" t="s">
        <v>273</v>
      </c>
      <c r="AA57" s="2" t="s">
        <v>273</v>
      </c>
      <c r="AB57" s="2" t="s">
        <v>273</v>
      </c>
      <c r="AC57" s="25" t="s">
        <v>273</v>
      </c>
    </row>
    <row r="58" spans="1:29">
      <c r="A58" s="229" t="str">
        <f t="shared" si="0"/>
        <v>CYBusiness Start-up</v>
      </c>
      <c r="C58" s="177" t="s">
        <v>12</v>
      </c>
      <c r="D58" s="178" t="s">
        <v>1</v>
      </c>
      <c r="E58" s="178" t="s">
        <v>6427</v>
      </c>
      <c r="F58" s="178" t="s">
        <v>6428</v>
      </c>
      <c r="G58" s="178" t="s">
        <v>341</v>
      </c>
      <c r="H58" s="178" t="s">
        <v>52</v>
      </c>
      <c r="I58" s="82" t="s">
        <v>1648</v>
      </c>
      <c r="J58" s="82" t="s">
        <v>1649</v>
      </c>
      <c r="K58" s="24" t="s">
        <v>273</v>
      </c>
      <c r="L58" s="2" t="s">
        <v>272</v>
      </c>
      <c r="M58" s="2" t="s">
        <v>273</v>
      </c>
      <c r="N58" s="2" t="s">
        <v>272</v>
      </c>
      <c r="O58" s="2" t="s">
        <v>272</v>
      </c>
      <c r="P58" s="2" t="s">
        <v>272</v>
      </c>
      <c r="Q58" s="2" t="s">
        <v>273</v>
      </c>
      <c r="R58" s="25" t="s">
        <v>273</v>
      </c>
      <c r="S58" s="2">
        <v>2</v>
      </c>
      <c r="T58" s="2" t="s">
        <v>272</v>
      </c>
      <c r="U58" s="2" t="s">
        <v>272</v>
      </c>
      <c r="V58" s="2" t="s">
        <v>273</v>
      </c>
      <c r="W58" s="25">
        <v>0</v>
      </c>
      <c r="X58" s="174" t="s">
        <v>272</v>
      </c>
      <c r="Y58" s="25" t="s">
        <v>672</v>
      </c>
      <c r="Z58" s="2" t="s">
        <v>272</v>
      </c>
      <c r="AA58" s="2" t="s">
        <v>273</v>
      </c>
      <c r="AB58" s="2" t="s">
        <v>273</v>
      </c>
      <c r="AC58" s="25" t="s">
        <v>273</v>
      </c>
    </row>
    <row r="59" spans="1:29">
      <c r="A59" s="229" t="str">
        <f t="shared" si="0"/>
        <v>CYBusiness Start-up</v>
      </c>
      <c r="C59" s="177" t="s">
        <v>12</v>
      </c>
      <c r="D59" s="178" t="s">
        <v>1</v>
      </c>
      <c r="E59" s="178" t="s">
        <v>6427</v>
      </c>
      <c r="F59" s="178" t="s">
        <v>6428</v>
      </c>
      <c r="G59" s="178" t="s">
        <v>341</v>
      </c>
      <c r="H59" s="178" t="s">
        <v>52</v>
      </c>
      <c r="I59" s="82" t="s">
        <v>6474</v>
      </c>
      <c r="J59" s="82" t="s">
        <v>1655</v>
      </c>
      <c r="K59" s="24" t="s">
        <v>272</v>
      </c>
      <c r="L59" s="2" t="s">
        <v>272</v>
      </c>
      <c r="M59" s="2" t="s">
        <v>273</v>
      </c>
      <c r="N59" s="2" t="s">
        <v>272</v>
      </c>
      <c r="O59" s="2" t="s">
        <v>272</v>
      </c>
      <c r="P59" s="2" t="s">
        <v>272</v>
      </c>
      <c r="Q59" s="2" t="s">
        <v>272</v>
      </c>
      <c r="R59" s="25" t="s">
        <v>272</v>
      </c>
      <c r="S59" s="2">
        <v>1</v>
      </c>
      <c r="T59" s="2" t="s">
        <v>272</v>
      </c>
      <c r="U59" s="2" t="s">
        <v>272</v>
      </c>
      <c r="V59" s="2" t="s">
        <v>272</v>
      </c>
      <c r="W59" s="25">
        <v>0</v>
      </c>
      <c r="X59" s="174" t="s">
        <v>272</v>
      </c>
      <c r="Y59" s="25" t="s">
        <v>672</v>
      </c>
      <c r="Z59" s="2" t="s">
        <v>272</v>
      </c>
      <c r="AA59" s="2" t="s">
        <v>273</v>
      </c>
      <c r="AB59" s="2" t="s">
        <v>273</v>
      </c>
      <c r="AC59" s="25" t="s">
        <v>273</v>
      </c>
    </row>
    <row r="60" spans="1:29">
      <c r="A60" s="229" t="str">
        <f t="shared" si="0"/>
        <v>CYCareer</v>
      </c>
      <c r="C60" s="177" t="s">
        <v>12</v>
      </c>
      <c r="D60" s="178" t="s">
        <v>495</v>
      </c>
      <c r="E60" s="178" t="s">
        <v>6427</v>
      </c>
      <c r="F60" s="178" t="s">
        <v>6428</v>
      </c>
      <c r="G60" s="178" t="s">
        <v>341</v>
      </c>
      <c r="H60" s="178" t="s">
        <v>52</v>
      </c>
      <c r="I60" s="82" t="s">
        <v>1668</v>
      </c>
      <c r="J60" s="82" t="s">
        <v>436</v>
      </c>
      <c r="K60" s="24" t="s">
        <v>272</v>
      </c>
      <c r="L60" s="2" t="s">
        <v>273</v>
      </c>
      <c r="M60" s="2" t="s">
        <v>273</v>
      </c>
      <c r="N60" s="2" t="s">
        <v>272</v>
      </c>
      <c r="O60" s="2" t="s">
        <v>272</v>
      </c>
      <c r="P60" s="2" t="s">
        <v>272</v>
      </c>
      <c r="Q60" s="2" t="s">
        <v>272</v>
      </c>
      <c r="R60" s="25" t="s">
        <v>272</v>
      </c>
      <c r="S60" s="2">
        <v>0</v>
      </c>
      <c r="T60" s="2" t="s">
        <v>272</v>
      </c>
      <c r="U60" s="2" t="s">
        <v>273</v>
      </c>
      <c r="V60" s="2" t="s">
        <v>272</v>
      </c>
      <c r="W60" s="25">
        <v>1</v>
      </c>
      <c r="X60" s="174" t="s">
        <v>272</v>
      </c>
      <c r="Y60" s="25" t="s">
        <v>672</v>
      </c>
      <c r="Z60" s="2" t="s">
        <v>272</v>
      </c>
      <c r="AA60" s="2" t="s">
        <v>272</v>
      </c>
      <c r="AB60" s="2" t="s">
        <v>273</v>
      </c>
      <c r="AC60" s="25" t="s">
        <v>273</v>
      </c>
    </row>
    <row r="61" spans="1:29">
      <c r="A61" s="229" t="str">
        <f t="shared" si="0"/>
        <v>CYCareer</v>
      </c>
      <c r="C61" s="177" t="s">
        <v>12</v>
      </c>
      <c r="D61" s="178" t="s">
        <v>495</v>
      </c>
      <c r="E61" s="178" t="s">
        <v>6427</v>
      </c>
      <c r="F61" s="178" t="s">
        <v>6428</v>
      </c>
      <c r="G61" s="178" t="s">
        <v>341</v>
      </c>
      <c r="H61" s="178" t="s">
        <v>52</v>
      </c>
      <c r="I61" s="82" t="s">
        <v>6475</v>
      </c>
      <c r="J61" s="82" t="s">
        <v>6476</v>
      </c>
      <c r="K61" s="24" t="s">
        <v>272</v>
      </c>
      <c r="L61" s="2" t="s">
        <v>273</v>
      </c>
      <c r="M61" s="2" t="s">
        <v>273</v>
      </c>
      <c r="N61" s="2" t="s">
        <v>272</v>
      </c>
      <c r="O61" s="2" t="s">
        <v>272</v>
      </c>
      <c r="P61" s="2" t="s">
        <v>273</v>
      </c>
      <c r="Q61" s="2" t="s">
        <v>273</v>
      </c>
      <c r="R61" s="25" t="s">
        <v>273</v>
      </c>
      <c r="S61" s="2">
        <v>1</v>
      </c>
      <c r="T61" s="2" t="s">
        <v>273</v>
      </c>
      <c r="U61" s="2" t="s">
        <v>273</v>
      </c>
      <c r="V61" s="2" t="s">
        <v>273</v>
      </c>
      <c r="W61" s="25">
        <v>1</v>
      </c>
      <c r="X61" s="174" t="s">
        <v>272</v>
      </c>
      <c r="Y61" s="25" t="s">
        <v>672</v>
      </c>
      <c r="Z61" s="2" t="s">
        <v>272</v>
      </c>
      <c r="AA61" s="2" t="s">
        <v>273</v>
      </c>
      <c r="AB61" s="2" t="s">
        <v>273</v>
      </c>
      <c r="AC61" s="25" t="s">
        <v>273</v>
      </c>
    </row>
    <row r="62" spans="1:29">
      <c r="A62" s="229" t="str">
        <f t="shared" si="0"/>
        <v>CYFamily</v>
      </c>
      <c r="C62" s="177" t="s">
        <v>12</v>
      </c>
      <c r="D62" s="178" t="s">
        <v>2</v>
      </c>
      <c r="E62" s="178" t="s">
        <v>6427</v>
      </c>
      <c r="F62" s="178" t="s">
        <v>6428</v>
      </c>
      <c r="G62" s="178" t="s">
        <v>341</v>
      </c>
      <c r="H62" s="178" t="s">
        <v>52</v>
      </c>
      <c r="I62" s="82" t="s">
        <v>1669</v>
      </c>
      <c r="J62" s="82" t="s">
        <v>477</v>
      </c>
      <c r="K62" s="24" t="s">
        <v>273</v>
      </c>
      <c r="L62" s="2" t="s">
        <v>273</v>
      </c>
      <c r="M62" s="2" t="s">
        <v>273</v>
      </c>
      <c r="N62" s="2" t="s">
        <v>272</v>
      </c>
      <c r="O62" s="2" t="s">
        <v>272</v>
      </c>
      <c r="P62" s="2" t="s">
        <v>273</v>
      </c>
      <c r="Q62" s="2" t="s">
        <v>272</v>
      </c>
      <c r="R62" s="25" t="s">
        <v>273</v>
      </c>
      <c r="S62" s="2">
        <v>0</v>
      </c>
      <c r="T62" s="2" t="s">
        <v>273</v>
      </c>
      <c r="U62" s="2" t="s">
        <v>273</v>
      </c>
      <c r="V62" s="2" t="s">
        <v>273</v>
      </c>
      <c r="W62" s="25">
        <v>0</v>
      </c>
      <c r="X62" s="174" t="s">
        <v>672</v>
      </c>
      <c r="Y62" s="25" t="s">
        <v>672</v>
      </c>
      <c r="Z62" s="2" t="s">
        <v>272</v>
      </c>
      <c r="AA62" s="2" t="s">
        <v>273</v>
      </c>
      <c r="AB62" s="2" t="s">
        <v>273</v>
      </c>
      <c r="AC62" s="25" t="s">
        <v>273</v>
      </c>
    </row>
    <row r="63" spans="1:29">
      <c r="A63" s="229" t="str">
        <f t="shared" si="0"/>
        <v>CYFamily</v>
      </c>
      <c r="C63" s="177" t="s">
        <v>12</v>
      </c>
      <c r="D63" s="178" t="s">
        <v>2</v>
      </c>
      <c r="E63" s="178" t="s">
        <v>6427</v>
      </c>
      <c r="F63" s="178" t="s">
        <v>6428</v>
      </c>
      <c r="G63" s="178" t="s">
        <v>341</v>
      </c>
      <c r="H63" s="178" t="s">
        <v>52</v>
      </c>
      <c r="I63" s="82" t="s">
        <v>1661</v>
      </c>
      <c r="J63" s="82" t="s">
        <v>1655</v>
      </c>
      <c r="K63" s="24" t="s">
        <v>272</v>
      </c>
      <c r="L63" s="2" t="s">
        <v>273</v>
      </c>
      <c r="M63" s="2" t="s">
        <v>273</v>
      </c>
      <c r="N63" s="2" t="s">
        <v>272</v>
      </c>
      <c r="O63" s="2" t="s">
        <v>272</v>
      </c>
      <c r="P63" s="2" t="s">
        <v>273</v>
      </c>
      <c r="Q63" s="2" t="s">
        <v>273</v>
      </c>
      <c r="R63" s="25" t="s">
        <v>273</v>
      </c>
      <c r="S63" s="2">
        <v>0</v>
      </c>
      <c r="T63" s="2" t="s">
        <v>273</v>
      </c>
      <c r="U63" s="2" t="s">
        <v>273</v>
      </c>
      <c r="V63" s="2" t="s">
        <v>273</v>
      </c>
      <c r="W63" s="25">
        <v>0</v>
      </c>
      <c r="X63" s="174" t="s">
        <v>672</v>
      </c>
      <c r="Y63" s="25" t="s">
        <v>672</v>
      </c>
      <c r="Z63" s="2" t="s">
        <v>272</v>
      </c>
      <c r="AA63" s="2" t="s">
        <v>273</v>
      </c>
      <c r="AB63" s="2" t="s">
        <v>273</v>
      </c>
      <c r="AC63" s="25" t="s">
        <v>273</v>
      </c>
    </row>
    <row r="64" spans="1:29">
      <c r="A64" s="229" t="str">
        <f t="shared" si="0"/>
        <v>CYFamily</v>
      </c>
      <c r="C64" s="177" t="s">
        <v>12</v>
      </c>
      <c r="D64" s="178" t="s">
        <v>2</v>
      </c>
      <c r="E64" s="178" t="s">
        <v>6427</v>
      </c>
      <c r="F64" s="178" t="s">
        <v>6428</v>
      </c>
      <c r="G64" s="178" t="s">
        <v>341</v>
      </c>
      <c r="H64" s="178" t="s">
        <v>52</v>
      </c>
      <c r="I64" s="82" t="s">
        <v>1686</v>
      </c>
      <c r="J64" s="82" t="s">
        <v>6477</v>
      </c>
      <c r="K64" s="24" t="s">
        <v>272</v>
      </c>
      <c r="L64" s="2" t="s">
        <v>273</v>
      </c>
      <c r="M64" s="2" t="s">
        <v>273</v>
      </c>
      <c r="N64" s="2" t="s">
        <v>272</v>
      </c>
      <c r="O64" s="2" t="s">
        <v>272</v>
      </c>
      <c r="P64" s="2" t="s">
        <v>273</v>
      </c>
      <c r="Q64" s="2" t="s">
        <v>273</v>
      </c>
      <c r="R64" s="25" t="s">
        <v>272</v>
      </c>
      <c r="S64" s="2">
        <v>0</v>
      </c>
      <c r="T64" s="2" t="s">
        <v>273</v>
      </c>
      <c r="U64" s="2" t="s">
        <v>272</v>
      </c>
      <c r="V64" s="2" t="s">
        <v>273</v>
      </c>
      <c r="W64" s="25">
        <v>0</v>
      </c>
      <c r="X64" s="174" t="s">
        <v>272</v>
      </c>
      <c r="Y64" s="25" t="s">
        <v>672</v>
      </c>
      <c r="Z64" s="2" t="s">
        <v>272</v>
      </c>
      <c r="AA64" s="2" t="s">
        <v>273</v>
      </c>
      <c r="AB64" s="2" t="s">
        <v>273</v>
      </c>
      <c r="AC64" s="25" t="s">
        <v>273</v>
      </c>
    </row>
    <row r="65" spans="1:29">
      <c r="A65" s="229" t="str">
        <f t="shared" si="0"/>
        <v>CYStudying</v>
      </c>
      <c r="C65" s="177" t="s">
        <v>12</v>
      </c>
      <c r="D65" s="178" t="s">
        <v>3</v>
      </c>
      <c r="E65" s="178" t="s">
        <v>6427</v>
      </c>
      <c r="F65" s="178" t="s">
        <v>6428</v>
      </c>
      <c r="G65" s="178" t="s">
        <v>341</v>
      </c>
      <c r="H65" s="178" t="s">
        <v>52</v>
      </c>
      <c r="I65" s="82" t="s">
        <v>1711</v>
      </c>
      <c r="J65" s="82" t="s">
        <v>6478</v>
      </c>
      <c r="K65" s="24" t="s">
        <v>273</v>
      </c>
      <c r="L65" s="2" t="s">
        <v>272</v>
      </c>
      <c r="M65" s="2" t="s">
        <v>273</v>
      </c>
      <c r="N65" s="2" t="s">
        <v>272</v>
      </c>
      <c r="O65" s="2" t="s">
        <v>272</v>
      </c>
      <c r="P65" s="2" t="s">
        <v>272</v>
      </c>
      <c r="Q65" s="2" t="s">
        <v>272</v>
      </c>
      <c r="R65" s="25" t="s">
        <v>272</v>
      </c>
      <c r="S65" s="2">
        <v>1</v>
      </c>
      <c r="T65" s="2" t="s">
        <v>272</v>
      </c>
      <c r="U65" s="2" t="s">
        <v>273</v>
      </c>
      <c r="V65" s="2" t="s">
        <v>272</v>
      </c>
      <c r="W65" s="25">
        <v>0</v>
      </c>
      <c r="X65" s="174" t="s">
        <v>272</v>
      </c>
      <c r="Y65" s="25" t="s">
        <v>672</v>
      </c>
      <c r="Z65" s="2" t="s">
        <v>272</v>
      </c>
      <c r="AA65" s="2" t="s">
        <v>273</v>
      </c>
      <c r="AB65" s="2" t="s">
        <v>273</v>
      </c>
      <c r="AC65" s="25" t="s">
        <v>273</v>
      </c>
    </row>
    <row r="66" spans="1:29">
      <c r="A66" s="229" t="str">
        <f t="shared" si="0"/>
        <v>CYStudying</v>
      </c>
      <c r="C66" s="177" t="s">
        <v>12</v>
      </c>
      <c r="D66" s="178" t="s">
        <v>3</v>
      </c>
      <c r="E66" s="178" t="s">
        <v>6427</v>
      </c>
      <c r="F66" s="178" t="s">
        <v>6428</v>
      </c>
      <c r="G66" s="178" t="s">
        <v>341</v>
      </c>
      <c r="H66" s="178" t="s">
        <v>52</v>
      </c>
      <c r="I66" s="82" t="s">
        <v>1711</v>
      </c>
      <c r="J66" s="82" t="s">
        <v>1717</v>
      </c>
      <c r="K66" s="24" t="s">
        <v>273</v>
      </c>
      <c r="L66" s="2" t="s">
        <v>272</v>
      </c>
      <c r="M66" s="2" t="s">
        <v>273</v>
      </c>
      <c r="N66" s="2" t="s">
        <v>272</v>
      </c>
      <c r="O66" s="2" t="s">
        <v>272</v>
      </c>
      <c r="P66" s="2" t="s">
        <v>272</v>
      </c>
      <c r="Q66" s="2" t="s">
        <v>272</v>
      </c>
      <c r="R66" s="25" t="s">
        <v>272</v>
      </c>
      <c r="S66" s="2">
        <v>2</v>
      </c>
      <c r="T66" s="2" t="s">
        <v>272</v>
      </c>
      <c r="U66" s="2" t="s">
        <v>273</v>
      </c>
      <c r="V66" s="2" t="s">
        <v>272</v>
      </c>
      <c r="W66" s="25">
        <v>0</v>
      </c>
      <c r="X66" s="174" t="s">
        <v>272</v>
      </c>
      <c r="Y66" s="25" t="s">
        <v>672</v>
      </c>
      <c r="Z66" s="2" t="s">
        <v>272</v>
      </c>
      <c r="AA66" s="2" t="s">
        <v>273</v>
      </c>
      <c r="AB66" s="2" t="s">
        <v>273</v>
      </c>
      <c r="AC66" s="25" t="s">
        <v>273</v>
      </c>
    </row>
    <row r="67" spans="1:29">
      <c r="A67" s="229" t="str">
        <f t="shared" si="0"/>
        <v>CZBusiness Start-up</v>
      </c>
      <c r="C67" s="177" t="s">
        <v>13</v>
      </c>
      <c r="D67" s="178" t="s">
        <v>1</v>
      </c>
      <c r="E67" s="178" t="s">
        <v>6427</v>
      </c>
      <c r="F67" s="178" t="s">
        <v>6428</v>
      </c>
      <c r="G67" s="178" t="s">
        <v>341</v>
      </c>
      <c r="H67" s="178" t="s">
        <v>52</v>
      </c>
      <c r="I67" s="82" t="s">
        <v>1726</v>
      </c>
      <c r="J67" s="82" t="s">
        <v>6479</v>
      </c>
      <c r="K67" s="24" t="s">
        <v>272</v>
      </c>
      <c r="L67" s="2" t="s">
        <v>272</v>
      </c>
      <c r="M67" s="2" t="s">
        <v>273</v>
      </c>
      <c r="N67" s="2" t="s">
        <v>272</v>
      </c>
      <c r="O67" s="2" t="s">
        <v>272</v>
      </c>
      <c r="P67" s="2" t="s">
        <v>273</v>
      </c>
      <c r="Q67" s="2" t="s">
        <v>272</v>
      </c>
      <c r="R67" s="25" t="s">
        <v>273</v>
      </c>
      <c r="S67" s="2">
        <v>3</v>
      </c>
      <c r="T67" s="2" t="s">
        <v>272</v>
      </c>
      <c r="U67" s="2" t="s">
        <v>272</v>
      </c>
      <c r="V67" s="2" t="s">
        <v>273</v>
      </c>
      <c r="W67" s="25">
        <v>4</v>
      </c>
      <c r="X67" s="174" t="s">
        <v>272</v>
      </c>
      <c r="Y67" s="25" t="s">
        <v>272</v>
      </c>
      <c r="Z67" s="2" t="s">
        <v>272</v>
      </c>
      <c r="AA67" s="2" t="s">
        <v>272</v>
      </c>
      <c r="AB67" s="2" t="s">
        <v>273</v>
      </c>
      <c r="AC67" s="25" t="s">
        <v>273</v>
      </c>
    </row>
    <row r="68" spans="1:29">
      <c r="A68" s="229" t="str">
        <f t="shared" si="0"/>
        <v>CZBusiness Start-up</v>
      </c>
      <c r="C68" s="177" t="s">
        <v>13</v>
      </c>
      <c r="D68" s="178" t="s">
        <v>1</v>
      </c>
      <c r="E68" s="178" t="s">
        <v>6427</v>
      </c>
      <c r="F68" s="178" t="s">
        <v>6428</v>
      </c>
      <c r="G68" s="178" t="s">
        <v>341</v>
      </c>
      <c r="H68" s="178" t="s">
        <v>52</v>
      </c>
      <c r="I68" s="82" t="s">
        <v>325</v>
      </c>
      <c r="J68" s="82" t="s">
        <v>6480</v>
      </c>
      <c r="K68" s="24" t="s">
        <v>272</v>
      </c>
      <c r="L68" s="2" t="s">
        <v>272</v>
      </c>
      <c r="M68" s="2" t="s">
        <v>273</v>
      </c>
      <c r="N68" s="2" t="s">
        <v>272</v>
      </c>
      <c r="O68" s="2" t="s">
        <v>272</v>
      </c>
      <c r="P68" s="2" t="s">
        <v>273</v>
      </c>
      <c r="Q68" s="2" t="s">
        <v>273</v>
      </c>
      <c r="R68" s="25" t="s">
        <v>273</v>
      </c>
      <c r="S68" s="2">
        <v>3</v>
      </c>
      <c r="T68" s="2" t="s">
        <v>272</v>
      </c>
      <c r="U68" s="2" t="s">
        <v>272</v>
      </c>
      <c r="V68" s="2" t="s">
        <v>273</v>
      </c>
      <c r="W68" s="25">
        <v>4</v>
      </c>
      <c r="X68" s="174" t="s">
        <v>272</v>
      </c>
      <c r="Y68" s="25" t="s">
        <v>272</v>
      </c>
      <c r="Z68" s="2" t="s">
        <v>272</v>
      </c>
      <c r="AA68" s="2" t="s">
        <v>273</v>
      </c>
      <c r="AB68" s="2" t="s">
        <v>273</v>
      </c>
      <c r="AC68" s="25" t="s">
        <v>273</v>
      </c>
    </row>
    <row r="69" spans="1:29">
      <c r="A69" s="229" t="str">
        <f t="shared" si="0"/>
        <v>CZCareer</v>
      </c>
      <c r="C69" s="177" t="s">
        <v>13</v>
      </c>
      <c r="D69" s="178" t="s">
        <v>495</v>
      </c>
      <c r="E69" s="178" t="s">
        <v>6427</v>
      </c>
      <c r="F69" s="178" t="s">
        <v>6428</v>
      </c>
      <c r="G69" s="178" t="s">
        <v>341</v>
      </c>
      <c r="H69" s="178" t="s">
        <v>52</v>
      </c>
      <c r="I69" s="82" t="s">
        <v>328</v>
      </c>
      <c r="J69" s="82" t="s">
        <v>6481</v>
      </c>
      <c r="K69" s="24" t="s">
        <v>272</v>
      </c>
      <c r="L69" s="2" t="s">
        <v>272</v>
      </c>
      <c r="M69" s="2" t="s">
        <v>273</v>
      </c>
      <c r="N69" s="2" t="s">
        <v>272</v>
      </c>
      <c r="O69" s="2" t="s">
        <v>272</v>
      </c>
      <c r="P69" s="2" t="s">
        <v>273</v>
      </c>
      <c r="Q69" s="2" t="s">
        <v>272</v>
      </c>
      <c r="R69" s="25" t="s">
        <v>273</v>
      </c>
      <c r="S69" s="2">
        <v>3</v>
      </c>
      <c r="T69" s="2" t="s">
        <v>272</v>
      </c>
      <c r="U69" s="2" t="s">
        <v>272</v>
      </c>
      <c r="V69" s="2" t="s">
        <v>273</v>
      </c>
      <c r="W69" s="25">
        <v>4</v>
      </c>
      <c r="X69" s="174" t="s">
        <v>272</v>
      </c>
      <c r="Y69" s="25" t="s">
        <v>272</v>
      </c>
      <c r="Z69" s="2" t="s">
        <v>272</v>
      </c>
      <c r="AA69" s="2" t="s">
        <v>273</v>
      </c>
      <c r="AB69" s="2" t="s">
        <v>273</v>
      </c>
      <c r="AC69" s="25" t="s">
        <v>273</v>
      </c>
    </row>
    <row r="70" spans="1:29">
      <c r="A70" s="229" t="str">
        <f t="shared" si="0"/>
        <v>CZFamily</v>
      </c>
      <c r="C70" s="177" t="s">
        <v>13</v>
      </c>
      <c r="D70" s="178" t="s">
        <v>2</v>
      </c>
      <c r="E70" s="178" t="s">
        <v>6427</v>
      </c>
      <c r="F70" s="178" t="s">
        <v>6428</v>
      </c>
      <c r="G70" s="178" t="s">
        <v>341</v>
      </c>
      <c r="H70" s="178" t="s">
        <v>52</v>
      </c>
      <c r="I70" s="82" t="s">
        <v>327</v>
      </c>
      <c r="J70" s="82" t="s">
        <v>6482</v>
      </c>
      <c r="K70" s="24" t="s">
        <v>272</v>
      </c>
      <c r="L70" s="2" t="s">
        <v>273</v>
      </c>
      <c r="M70" s="2" t="s">
        <v>273</v>
      </c>
      <c r="N70" s="2" t="s">
        <v>272</v>
      </c>
      <c r="O70" s="2" t="s">
        <v>272</v>
      </c>
      <c r="P70" s="2" t="s">
        <v>273</v>
      </c>
      <c r="Q70" s="2" t="s">
        <v>272</v>
      </c>
      <c r="R70" s="25" t="s">
        <v>273</v>
      </c>
      <c r="S70" s="2">
        <v>3</v>
      </c>
      <c r="T70" s="2" t="s">
        <v>272</v>
      </c>
      <c r="U70" s="2" t="s">
        <v>272</v>
      </c>
      <c r="V70" s="2" t="s">
        <v>273</v>
      </c>
      <c r="W70" s="25">
        <v>4</v>
      </c>
      <c r="X70" s="174" t="s">
        <v>272</v>
      </c>
      <c r="Y70" s="25" t="s">
        <v>272</v>
      </c>
      <c r="Z70" s="2" t="s">
        <v>272</v>
      </c>
      <c r="AA70" s="2" t="s">
        <v>273</v>
      </c>
      <c r="AB70" s="2" t="s">
        <v>272</v>
      </c>
      <c r="AC70" s="25" t="s">
        <v>273</v>
      </c>
    </row>
    <row r="71" spans="1:29">
      <c r="A71" s="229" t="str">
        <f t="shared" si="0"/>
        <v>CZFamily</v>
      </c>
      <c r="C71" s="177" t="s">
        <v>13</v>
      </c>
      <c r="D71" s="178" t="s">
        <v>2</v>
      </c>
      <c r="E71" s="178" t="s">
        <v>6427</v>
      </c>
      <c r="F71" s="178" t="s">
        <v>6428</v>
      </c>
      <c r="G71" s="178" t="s">
        <v>341</v>
      </c>
      <c r="H71" s="178" t="s">
        <v>52</v>
      </c>
      <c r="I71" s="82" t="s">
        <v>328</v>
      </c>
      <c r="J71" s="82" t="s">
        <v>6483</v>
      </c>
      <c r="K71" s="24" t="s">
        <v>272</v>
      </c>
      <c r="L71" s="2" t="s">
        <v>273</v>
      </c>
      <c r="M71" s="2" t="s">
        <v>273</v>
      </c>
      <c r="N71" s="2" t="s">
        <v>272</v>
      </c>
      <c r="O71" s="2" t="s">
        <v>272</v>
      </c>
      <c r="P71" s="2" t="s">
        <v>273</v>
      </c>
      <c r="Q71" s="2" t="s">
        <v>272</v>
      </c>
      <c r="R71" s="25" t="s">
        <v>273</v>
      </c>
      <c r="S71" s="2">
        <v>3</v>
      </c>
      <c r="T71" s="2" t="s">
        <v>272</v>
      </c>
      <c r="U71" s="2" t="s">
        <v>272</v>
      </c>
      <c r="V71" s="2" t="s">
        <v>273</v>
      </c>
      <c r="W71" s="25">
        <v>4</v>
      </c>
      <c r="X71" s="174" t="s">
        <v>272</v>
      </c>
      <c r="Y71" s="25" t="s">
        <v>272</v>
      </c>
      <c r="Z71" s="2" t="s">
        <v>272</v>
      </c>
      <c r="AA71" s="2" t="s">
        <v>273</v>
      </c>
      <c r="AB71" s="2" t="s">
        <v>273</v>
      </c>
      <c r="AC71" s="25" t="s">
        <v>273</v>
      </c>
    </row>
    <row r="72" spans="1:29">
      <c r="A72" s="229" t="str">
        <f t="shared" ref="A72:A135" si="1">C72&amp;D72</f>
        <v>CZFamily</v>
      </c>
      <c r="C72" s="177" t="s">
        <v>13</v>
      </c>
      <c r="D72" s="178" t="s">
        <v>2</v>
      </c>
      <c r="E72" s="178" t="s">
        <v>6427</v>
      </c>
      <c r="F72" s="178" t="s">
        <v>6428</v>
      </c>
      <c r="G72" s="178" t="s">
        <v>341</v>
      </c>
      <c r="H72" s="178" t="s">
        <v>52</v>
      </c>
      <c r="I72" s="82" t="s">
        <v>325</v>
      </c>
      <c r="J72" s="82" t="s">
        <v>6484</v>
      </c>
      <c r="K72" s="24" t="s">
        <v>272</v>
      </c>
      <c r="L72" s="2" t="s">
        <v>273</v>
      </c>
      <c r="M72" s="2" t="s">
        <v>273</v>
      </c>
      <c r="N72" s="2" t="s">
        <v>272</v>
      </c>
      <c r="O72" s="2" t="s">
        <v>272</v>
      </c>
      <c r="P72" s="2" t="s">
        <v>272</v>
      </c>
      <c r="Q72" s="2" t="s">
        <v>273</v>
      </c>
      <c r="R72" s="25" t="s">
        <v>273</v>
      </c>
      <c r="S72" s="2">
        <v>3</v>
      </c>
      <c r="T72" s="2" t="s">
        <v>272</v>
      </c>
      <c r="U72" s="2" t="s">
        <v>272</v>
      </c>
      <c r="V72" s="2" t="s">
        <v>273</v>
      </c>
      <c r="W72" s="25">
        <v>4</v>
      </c>
      <c r="X72" s="174" t="s">
        <v>272</v>
      </c>
      <c r="Y72" s="25" t="s">
        <v>272</v>
      </c>
      <c r="Z72" s="2" t="s">
        <v>272</v>
      </c>
      <c r="AA72" s="2" t="s">
        <v>273</v>
      </c>
      <c r="AB72" s="2" t="s">
        <v>273</v>
      </c>
      <c r="AC72" s="25" t="s">
        <v>273</v>
      </c>
    </row>
    <row r="73" spans="1:29">
      <c r="A73" s="229" t="str">
        <f t="shared" si="1"/>
        <v>CZStudying</v>
      </c>
      <c r="C73" s="177" t="s">
        <v>13</v>
      </c>
      <c r="D73" s="178" t="s">
        <v>3</v>
      </c>
      <c r="E73" s="178" t="s">
        <v>6427</v>
      </c>
      <c r="F73" s="178" t="s">
        <v>6428</v>
      </c>
      <c r="G73" s="178" t="s">
        <v>341</v>
      </c>
      <c r="H73" s="178" t="s">
        <v>52</v>
      </c>
      <c r="I73" s="82" t="s">
        <v>325</v>
      </c>
      <c r="J73" s="82" t="s">
        <v>6484</v>
      </c>
      <c r="K73" s="24" t="s">
        <v>272</v>
      </c>
      <c r="L73" s="2" t="s">
        <v>273</v>
      </c>
      <c r="M73" s="2" t="s">
        <v>273</v>
      </c>
      <c r="N73" s="2" t="s">
        <v>272</v>
      </c>
      <c r="O73" s="2" t="s">
        <v>272</v>
      </c>
      <c r="P73" s="2" t="s">
        <v>273</v>
      </c>
      <c r="Q73" s="2" t="s">
        <v>273</v>
      </c>
      <c r="R73" s="25" t="s">
        <v>273</v>
      </c>
      <c r="S73" s="2">
        <v>3</v>
      </c>
      <c r="T73" s="2" t="s">
        <v>272</v>
      </c>
      <c r="U73" s="2" t="s">
        <v>272</v>
      </c>
      <c r="V73" s="2" t="s">
        <v>273</v>
      </c>
      <c r="W73" s="25">
        <v>4</v>
      </c>
      <c r="X73" s="174" t="s">
        <v>272</v>
      </c>
      <c r="Y73" s="25" t="s">
        <v>272</v>
      </c>
      <c r="Z73" s="2" t="s">
        <v>272</v>
      </c>
      <c r="AA73" s="2" t="s">
        <v>273</v>
      </c>
      <c r="AB73" s="2" t="s">
        <v>273</v>
      </c>
      <c r="AC73" s="25" t="s">
        <v>273</v>
      </c>
    </row>
    <row r="74" spans="1:29">
      <c r="A74" s="229" t="str">
        <f t="shared" si="1"/>
        <v>CZStudying</v>
      </c>
      <c r="C74" s="177" t="s">
        <v>13</v>
      </c>
      <c r="D74" s="178" t="s">
        <v>3</v>
      </c>
      <c r="E74" s="178" t="s">
        <v>6427</v>
      </c>
      <c r="F74" s="178" t="s">
        <v>6428</v>
      </c>
      <c r="G74" s="178" t="s">
        <v>341</v>
      </c>
      <c r="H74" s="178" t="s">
        <v>52</v>
      </c>
      <c r="I74" s="82" t="s">
        <v>1882</v>
      </c>
      <c r="J74" s="82" t="s">
        <v>1883</v>
      </c>
      <c r="K74" s="24" t="s">
        <v>272</v>
      </c>
      <c r="L74" s="2" t="s">
        <v>273</v>
      </c>
      <c r="M74" s="2" t="s">
        <v>273</v>
      </c>
      <c r="N74" s="2" t="s">
        <v>272</v>
      </c>
      <c r="O74" s="2" t="s">
        <v>272</v>
      </c>
      <c r="P74" s="2" t="s">
        <v>273</v>
      </c>
      <c r="Q74" s="2" t="s">
        <v>272</v>
      </c>
      <c r="R74" s="25" t="s">
        <v>273</v>
      </c>
      <c r="S74" s="2">
        <v>3</v>
      </c>
      <c r="T74" s="2" t="s">
        <v>272</v>
      </c>
      <c r="U74" s="2" t="s">
        <v>272</v>
      </c>
      <c r="V74" s="2" t="s">
        <v>273</v>
      </c>
      <c r="W74" s="25">
        <v>4</v>
      </c>
      <c r="X74" s="174" t="s">
        <v>273</v>
      </c>
      <c r="Y74" s="25" t="s">
        <v>272</v>
      </c>
      <c r="Z74" s="2" t="s">
        <v>272</v>
      </c>
      <c r="AA74" s="2" t="s">
        <v>273</v>
      </c>
      <c r="AB74" s="2" t="s">
        <v>273</v>
      </c>
      <c r="AC74" s="25" t="s">
        <v>273</v>
      </c>
    </row>
    <row r="75" spans="1:29">
      <c r="A75" s="229" t="str">
        <f t="shared" si="1"/>
        <v>DEBusiness Start-up</v>
      </c>
      <c r="C75" s="177" t="s">
        <v>14</v>
      </c>
      <c r="D75" s="178" t="s">
        <v>1</v>
      </c>
      <c r="E75" s="178" t="s">
        <v>6427</v>
      </c>
      <c r="F75" s="178" t="s">
        <v>6428</v>
      </c>
      <c r="G75" s="178" t="s">
        <v>341</v>
      </c>
      <c r="H75" s="178" t="s">
        <v>52</v>
      </c>
      <c r="I75" s="82" t="s">
        <v>6485</v>
      </c>
      <c r="J75" s="82" t="s">
        <v>6486</v>
      </c>
      <c r="K75" s="24" t="s">
        <v>272</v>
      </c>
      <c r="L75" s="2" t="s">
        <v>273</v>
      </c>
      <c r="M75" s="2" t="s">
        <v>273</v>
      </c>
      <c r="N75" s="2" t="s">
        <v>272</v>
      </c>
      <c r="O75" s="2" t="s">
        <v>272</v>
      </c>
      <c r="P75" s="2" t="s">
        <v>272</v>
      </c>
      <c r="Q75" s="2" t="s">
        <v>272</v>
      </c>
      <c r="R75" s="25" t="s">
        <v>272</v>
      </c>
      <c r="S75" s="2">
        <v>2</v>
      </c>
      <c r="T75" s="2" t="s">
        <v>273</v>
      </c>
      <c r="U75" s="2" t="s">
        <v>272</v>
      </c>
      <c r="V75" s="2" t="s">
        <v>273</v>
      </c>
      <c r="W75" s="25">
        <v>1</v>
      </c>
      <c r="X75" s="174" t="s">
        <v>272</v>
      </c>
      <c r="Y75" s="25" t="s">
        <v>273</v>
      </c>
      <c r="Z75" s="2" t="s">
        <v>272</v>
      </c>
      <c r="AA75" s="2" t="s">
        <v>273</v>
      </c>
      <c r="AB75" s="2" t="s">
        <v>273</v>
      </c>
      <c r="AC75" s="25" t="s">
        <v>272</v>
      </c>
    </row>
    <row r="76" spans="1:29">
      <c r="A76" s="229" t="str">
        <f t="shared" si="1"/>
        <v>DEBusiness Start-up</v>
      </c>
      <c r="C76" s="177" t="s">
        <v>14</v>
      </c>
      <c r="D76" s="178" t="s">
        <v>1</v>
      </c>
      <c r="E76" s="178" t="s">
        <v>6427</v>
      </c>
      <c r="F76" s="178" t="s">
        <v>6428</v>
      </c>
      <c r="G76" s="178" t="s">
        <v>341</v>
      </c>
      <c r="H76" s="178" t="s">
        <v>52</v>
      </c>
      <c r="I76" s="82" t="s">
        <v>1940</v>
      </c>
      <c r="J76" s="82" t="s">
        <v>6487</v>
      </c>
      <c r="K76" s="24" t="s">
        <v>273</v>
      </c>
      <c r="L76" s="2" t="s">
        <v>272</v>
      </c>
      <c r="M76" s="2" t="s">
        <v>273</v>
      </c>
      <c r="N76" s="2" t="s">
        <v>272</v>
      </c>
      <c r="O76" s="2" t="s">
        <v>272</v>
      </c>
      <c r="P76" s="2" t="s">
        <v>272</v>
      </c>
      <c r="Q76" s="2" t="s">
        <v>272</v>
      </c>
      <c r="R76" s="25" t="s">
        <v>272</v>
      </c>
      <c r="S76" s="2">
        <v>2</v>
      </c>
      <c r="T76" s="2" t="s">
        <v>273</v>
      </c>
      <c r="U76" s="2" t="s">
        <v>273</v>
      </c>
      <c r="V76" s="2" t="s">
        <v>273</v>
      </c>
      <c r="W76" s="25">
        <v>1</v>
      </c>
      <c r="X76" s="174" t="s">
        <v>272</v>
      </c>
      <c r="Y76" s="25" t="s">
        <v>273</v>
      </c>
      <c r="Z76" s="2" t="s">
        <v>272</v>
      </c>
      <c r="AA76" s="2" t="s">
        <v>273</v>
      </c>
      <c r="AB76" s="2" t="s">
        <v>273</v>
      </c>
      <c r="AC76" s="25" t="s">
        <v>273</v>
      </c>
    </row>
    <row r="77" spans="1:29">
      <c r="A77" s="229" t="str">
        <f t="shared" si="1"/>
        <v>DEBusiness Start-up</v>
      </c>
      <c r="C77" s="177" t="s">
        <v>14</v>
      </c>
      <c r="D77" s="178" t="s">
        <v>1</v>
      </c>
      <c r="E77" s="178" t="s">
        <v>6427</v>
      </c>
      <c r="F77" s="178" t="s">
        <v>6428</v>
      </c>
      <c r="G77" s="178" t="s">
        <v>341</v>
      </c>
      <c r="H77" s="178" t="s">
        <v>52</v>
      </c>
      <c r="I77" s="82" t="s">
        <v>1980</v>
      </c>
      <c r="J77" s="82" t="s">
        <v>6488</v>
      </c>
      <c r="K77" s="24" t="s">
        <v>272</v>
      </c>
      <c r="L77" s="2" t="s">
        <v>272</v>
      </c>
      <c r="M77" s="2" t="s">
        <v>273</v>
      </c>
      <c r="N77" s="2" t="s">
        <v>272</v>
      </c>
      <c r="O77" s="2" t="s">
        <v>272</v>
      </c>
      <c r="P77" s="2" t="s">
        <v>272</v>
      </c>
      <c r="Q77" s="2" t="s">
        <v>273</v>
      </c>
      <c r="R77" s="25" t="s">
        <v>272</v>
      </c>
      <c r="S77" s="2">
        <v>2</v>
      </c>
      <c r="T77" s="2" t="s">
        <v>272</v>
      </c>
      <c r="U77" s="2" t="s">
        <v>272</v>
      </c>
      <c r="V77" s="2" t="s">
        <v>272</v>
      </c>
      <c r="W77" s="25">
        <v>1</v>
      </c>
      <c r="X77" s="174" t="s">
        <v>272</v>
      </c>
      <c r="Y77" s="25" t="s">
        <v>272</v>
      </c>
      <c r="Z77" s="2" t="s">
        <v>273</v>
      </c>
      <c r="AA77" s="2" t="s">
        <v>273</v>
      </c>
      <c r="AB77" s="2" t="s">
        <v>273</v>
      </c>
      <c r="AC77" s="25" t="s">
        <v>273</v>
      </c>
    </row>
    <row r="78" spans="1:29">
      <c r="A78" s="229" t="str">
        <f t="shared" si="1"/>
        <v>DECareer</v>
      </c>
      <c r="C78" s="177" t="s">
        <v>14</v>
      </c>
      <c r="D78" s="178" t="s">
        <v>495</v>
      </c>
      <c r="E78" s="178" t="s">
        <v>6427</v>
      </c>
      <c r="F78" s="178" t="s">
        <v>6428</v>
      </c>
      <c r="G78" s="178" t="s">
        <v>341</v>
      </c>
      <c r="H78" s="178" t="s">
        <v>52</v>
      </c>
      <c r="I78" s="82" t="s">
        <v>333</v>
      </c>
      <c r="J78" s="82" t="s">
        <v>6489</v>
      </c>
      <c r="K78" s="24" t="s">
        <v>272</v>
      </c>
      <c r="L78" s="2" t="s">
        <v>272</v>
      </c>
      <c r="M78" s="2" t="s">
        <v>272</v>
      </c>
      <c r="N78" s="2" t="s">
        <v>272</v>
      </c>
      <c r="O78" s="2" t="s">
        <v>272</v>
      </c>
      <c r="P78" s="2" t="s">
        <v>272</v>
      </c>
      <c r="Q78" s="2" t="s">
        <v>272</v>
      </c>
      <c r="R78" s="25" t="s">
        <v>272</v>
      </c>
      <c r="S78" s="2">
        <v>2</v>
      </c>
      <c r="T78" s="2" t="s">
        <v>272</v>
      </c>
      <c r="U78" s="2" t="s">
        <v>272</v>
      </c>
      <c r="V78" s="2" t="s">
        <v>272</v>
      </c>
      <c r="W78" s="25">
        <v>3</v>
      </c>
      <c r="X78" s="174" t="s">
        <v>272</v>
      </c>
      <c r="Y78" s="25" t="s">
        <v>272</v>
      </c>
      <c r="Z78" s="2" t="s">
        <v>272</v>
      </c>
      <c r="AA78" s="2" t="s">
        <v>273</v>
      </c>
      <c r="AB78" s="2" t="s">
        <v>273</v>
      </c>
      <c r="AC78" s="25" t="s">
        <v>273</v>
      </c>
    </row>
    <row r="79" spans="1:29">
      <c r="A79" s="229" t="str">
        <f t="shared" si="1"/>
        <v>DECareer</v>
      </c>
      <c r="C79" s="177" t="s">
        <v>14</v>
      </c>
      <c r="D79" s="178" t="s">
        <v>495</v>
      </c>
      <c r="E79" s="178" t="s">
        <v>6427</v>
      </c>
      <c r="F79" s="178" t="s">
        <v>6428</v>
      </c>
      <c r="G79" s="178" t="s">
        <v>341</v>
      </c>
      <c r="H79" s="178" t="s">
        <v>52</v>
      </c>
      <c r="I79" s="82" t="s">
        <v>333</v>
      </c>
      <c r="J79" s="82" t="s">
        <v>6490</v>
      </c>
      <c r="K79" s="24" t="s">
        <v>272</v>
      </c>
      <c r="L79" s="2" t="s">
        <v>272</v>
      </c>
      <c r="M79" s="2" t="s">
        <v>272</v>
      </c>
      <c r="N79" s="2" t="s">
        <v>272</v>
      </c>
      <c r="O79" s="2" t="s">
        <v>272</v>
      </c>
      <c r="P79" s="2" t="s">
        <v>272</v>
      </c>
      <c r="Q79" s="2" t="s">
        <v>272</v>
      </c>
      <c r="R79" s="25" t="s">
        <v>272</v>
      </c>
      <c r="S79" s="2">
        <v>2</v>
      </c>
      <c r="T79" s="2" t="s">
        <v>272</v>
      </c>
      <c r="U79" s="2" t="s">
        <v>272</v>
      </c>
      <c r="V79" s="2" t="s">
        <v>272</v>
      </c>
      <c r="W79" s="25">
        <v>3</v>
      </c>
      <c r="X79" s="174" t="s">
        <v>272</v>
      </c>
      <c r="Y79" s="25" t="s">
        <v>272</v>
      </c>
      <c r="Z79" s="2" t="s">
        <v>272</v>
      </c>
      <c r="AA79" s="2" t="s">
        <v>273</v>
      </c>
      <c r="AB79" s="2" t="s">
        <v>273</v>
      </c>
      <c r="AC79" s="25" t="s">
        <v>273</v>
      </c>
    </row>
    <row r="80" spans="1:29">
      <c r="A80" s="229" t="str">
        <f t="shared" si="1"/>
        <v>DECareer</v>
      </c>
      <c r="C80" s="177" t="s">
        <v>14</v>
      </c>
      <c r="D80" s="178" t="s">
        <v>495</v>
      </c>
      <c r="E80" s="178" t="s">
        <v>6427</v>
      </c>
      <c r="F80" s="178" t="s">
        <v>6428</v>
      </c>
      <c r="G80" s="178" t="s">
        <v>341</v>
      </c>
      <c r="H80" s="178" t="s">
        <v>52</v>
      </c>
      <c r="I80" s="82" t="s">
        <v>332</v>
      </c>
      <c r="J80" s="82" t="s">
        <v>6491</v>
      </c>
      <c r="K80" s="24" t="s">
        <v>272</v>
      </c>
      <c r="L80" s="2" t="s">
        <v>273</v>
      </c>
      <c r="M80" s="2" t="s">
        <v>273</v>
      </c>
      <c r="N80" s="2" t="s">
        <v>272</v>
      </c>
      <c r="O80" s="2" t="s">
        <v>272</v>
      </c>
      <c r="P80" s="2" t="s">
        <v>272</v>
      </c>
      <c r="Q80" s="2" t="s">
        <v>272</v>
      </c>
      <c r="R80" s="25" t="s">
        <v>272</v>
      </c>
      <c r="S80" s="2">
        <v>1</v>
      </c>
      <c r="T80" s="2" t="s">
        <v>272</v>
      </c>
      <c r="U80" s="2" t="s">
        <v>272</v>
      </c>
      <c r="V80" s="2" t="s">
        <v>272</v>
      </c>
      <c r="W80" s="25">
        <v>1</v>
      </c>
      <c r="X80" s="174" t="s">
        <v>272</v>
      </c>
      <c r="Y80" s="25" t="s">
        <v>272</v>
      </c>
      <c r="Z80" s="2" t="s">
        <v>272</v>
      </c>
      <c r="AA80" s="2" t="s">
        <v>273</v>
      </c>
      <c r="AB80" s="2" t="s">
        <v>273</v>
      </c>
      <c r="AC80" s="25" t="s">
        <v>273</v>
      </c>
    </row>
    <row r="81" spans="1:29">
      <c r="A81" s="229" t="str">
        <f t="shared" si="1"/>
        <v>DEFamily</v>
      </c>
      <c r="C81" s="177" t="s">
        <v>14</v>
      </c>
      <c r="D81" s="178" t="s">
        <v>2</v>
      </c>
      <c r="E81" s="178" t="s">
        <v>6427</v>
      </c>
      <c r="F81" s="178" t="s">
        <v>6428</v>
      </c>
      <c r="G81" s="178" t="s">
        <v>341</v>
      </c>
      <c r="H81" s="178" t="s">
        <v>52</v>
      </c>
      <c r="I81" s="82" t="s">
        <v>334</v>
      </c>
      <c r="J81" s="82" t="s">
        <v>6492</v>
      </c>
      <c r="K81" s="24" t="s">
        <v>272</v>
      </c>
      <c r="L81" s="2" t="s">
        <v>272</v>
      </c>
      <c r="M81" s="2" t="s">
        <v>273</v>
      </c>
      <c r="N81" s="2" t="s">
        <v>272</v>
      </c>
      <c r="O81" s="2" t="s">
        <v>272</v>
      </c>
      <c r="P81" s="2" t="s">
        <v>273</v>
      </c>
      <c r="Q81" s="2" t="s">
        <v>272</v>
      </c>
      <c r="R81" s="25" t="s">
        <v>272</v>
      </c>
      <c r="S81" s="2">
        <v>1</v>
      </c>
      <c r="T81" s="2" t="s">
        <v>272</v>
      </c>
      <c r="U81" s="2" t="s">
        <v>272</v>
      </c>
      <c r="V81" s="2" t="s">
        <v>272</v>
      </c>
      <c r="W81" s="25">
        <v>1</v>
      </c>
      <c r="X81" s="174" t="s">
        <v>273</v>
      </c>
      <c r="Y81" s="25" t="s">
        <v>272</v>
      </c>
      <c r="Z81" s="2" t="s">
        <v>273</v>
      </c>
      <c r="AA81" s="2" t="s">
        <v>273</v>
      </c>
      <c r="AB81" s="2" t="s">
        <v>273</v>
      </c>
      <c r="AC81" s="25" t="s">
        <v>273</v>
      </c>
    </row>
    <row r="82" spans="1:29">
      <c r="A82" s="229" t="str">
        <f t="shared" si="1"/>
        <v>DEFamily</v>
      </c>
      <c r="C82" s="177" t="s">
        <v>14</v>
      </c>
      <c r="D82" s="178" t="s">
        <v>2</v>
      </c>
      <c r="E82" s="178" t="s">
        <v>6427</v>
      </c>
      <c r="F82" s="178" t="s">
        <v>6428</v>
      </c>
      <c r="G82" s="178" t="s">
        <v>341</v>
      </c>
      <c r="H82" s="178" t="s">
        <v>52</v>
      </c>
      <c r="I82" s="82" t="s">
        <v>2033</v>
      </c>
      <c r="J82" s="82" t="s">
        <v>6493</v>
      </c>
      <c r="K82" s="24" t="s">
        <v>272</v>
      </c>
      <c r="L82" s="2" t="s">
        <v>272</v>
      </c>
      <c r="M82" s="2" t="s">
        <v>273</v>
      </c>
      <c r="N82" s="2" t="s">
        <v>272</v>
      </c>
      <c r="O82" s="2" t="s">
        <v>272</v>
      </c>
      <c r="P82" s="2" t="s">
        <v>272</v>
      </c>
      <c r="Q82" s="2" t="s">
        <v>272</v>
      </c>
      <c r="R82" s="25" t="s">
        <v>272</v>
      </c>
      <c r="S82" s="2">
        <v>1</v>
      </c>
      <c r="T82" s="2" t="s">
        <v>272</v>
      </c>
      <c r="U82" s="2" t="s">
        <v>272</v>
      </c>
      <c r="V82" s="2" t="s">
        <v>272</v>
      </c>
      <c r="W82" s="25">
        <v>2</v>
      </c>
      <c r="X82" s="174" t="s">
        <v>273</v>
      </c>
      <c r="Y82" s="25" t="s">
        <v>272</v>
      </c>
      <c r="Z82" s="2" t="s">
        <v>273</v>
      </c>
      <c r="AA82" s="2" t="s">
        <v>273</v>
      </c>
      <c r="AB82" s="2" t="s">
        <v>273</v>
      </c>
      <c r="AC82" s="25" t="s">
        <v>273</v>
      </c>
    </row>
    <row r="83" spans="1:29">
      <c r="A83" s="229" t="str">
        <f t="shared" si="1"/>
        <v>DEFamily</v>
      </c>
      <c r="C83" s="177" t="s">
        <v>14</v>
      </c>
      <c r="D83" s="178" t="s">
        <v>2</v>
      </c>
      <c r="E83" s="178" t="s">
        <v>6427</v>
      </c>
      <c r="F83" s="178" t="s">
        <v>6428</v>
      </c>
      <c r="G83" s="178" t="s">
        <v>341</v>
      </c>
      <c r="H83" s="178" t="s">
        <v>52</v>
      </c>
      <c r="I83" s="82" t="s">
        <v>1980</v>
      </c>
      <c r="J83" s="82" t="s">
        <v>6488</v>
      </c>
      <c r="K83" s="24" t="s">
        <v>272</v>
      </c>
      <c r="L83" s="2" t="s">
        <v>272</v>
      </c>
      <c r="M83" s="2" t="s">
        <v>273</v>
      </c>
      <c r="N83" s="2" t="s">
        <v>272</v>
      </c>
      <c r="O83" s="2" t="s">
        <v>272</v>
      </c>
      <c r="P83" s="2" t="s">
        <v>272</v>
      </c>
      <c r="Q83" s="2" t="s">
        <v>273</v>
      </c>
      <c r="R83" s="25" t="s">
        <v>272</v>
      </c>
      <c r="S83" s="2">
        <v>2</v>
      </c>
      <c r="T83" s="2" t="s">
        <v>272</v>
      </c>
      <c r="U83" s="2" t="s">
        <v>272</v>
      </c>
      <c r="V83" s="2" t="s">
        <v>272</v>
      </c>
      <c r="W83" s="25">
        <v>1</v>
      </c>
      <c r="X83" s="174" t="s">
        <v>272</v>
      </c>
      <c r="Y83" s="25" t="s">
        <v>272</v>
      </c>
      <c r="Z83" s="2" t="s">
        <v>272</v>
      </c>
      <c r="AA83" s="2" t="s">
        <v>273</v>
      </c>
      <c r="AB83" s="2" t="s">
        <v>273</v>
      </c>
      <c r="AC83" s="25" t="s">
        <v>273</v>
      </c>
    </row>
    <row r="84" spans="1:29">
      <c r="A84" s="229" t="str">
        <f t="shared" si="1"/>
        <v>DEStudying</v>
      </c>
      <c r="C84" s="177" t="s">
        <v>14</v>
      </c>
      <c r="D84" s="178" t="s">
        <v>3</v>
      </c>
      <c r="E84" s="178" t="s">
        <v>6427</v>
      </c>
      <c r="F84" s="178" t="s">
        <v>6428</v>
      </c>
      <c r="G84" s="178" t="s">
        <v>341</v>
      </c>
      <c r="H84" s="178" t="s">
        <v>52</v>
      </c>
      <c r="I84" s="82" t="s">
        <v>2189</v>
      </c>
      <c r="J84" s="82" t="s">
        <v>6494</v>
      </c>
      <c r="K84" s="24" t="s">
        <v>272</v>
      </c>
      <c r="L84" s="2" t="s">
        <v>272</v>
      </c>
      <c r="M84" s="2" t="s">
        <v>272</v>
      </c>
      <c r="N84" s="2" t="s">
        <v>272</v>
      </c>
      <c r="O84" s="2" t="s">
        <v>272</v>
      </c>
      <c r="P84" s="2" t="s">
        <v>272</v>
      </c>
      <c r="Q84" s="2" t="s">
        <v>272</v>
      </c>
      <c r="R84" s="25" t="s">
        <v>272</v>
      </c>
      <c r="S84" s="2">
        <v>0</v>
      </c>
      <c r="T84" s="2" t="s">
        <v>273</v>
      </c>
      <c r="U84" s="2" t="s">
        <v>273</v>
      </c>
      <c r="V84" s="2" t="s">
        <v>273</v>
      </c>
      <c r="W84" s="25">
        <v>1</v>
      </c>
      <c r="X84" s="174" t="s">
        <v>273</v>
      </c>
      <c r="Y84" s="25" t="s">
        <v>272</v>
      </c>
      <c r="Z84" s="2" t="s">
        <v>272</v>
      </c>
      <c r="AA84" s="2" t="s">
        <v>273</v>
      </c>
      <c r="AB84" s="2" t="s">
        <v>273</v>
      </c>
      <c r="AC84" s="25" t="s">
        <v>273</v>
      </c>
    </row>
    <row r="85" spans="1:29">
      <c r="A85" s="229" t="str">
        <f t="shared" si="1"/>
        <v>DEStudying</v>
      </c>
      <c r="C85" s="177" t="s">
        <v>14</v>
      </c>
      <c r="D85" s="178" t="s">
        <v>3</v>
      </c>
      <c r="E85" s="178" t="s">
        <v>6427</v>
      </c>
      <c r="F85" s="178" t="s">
        <v>6428</v>
      </c>
      <c r="G85" s="178" t="s">
        <v>341</v>
      </c>
      <c r="H85" s="178" t="s">
        <v>52</v>
      </c>
      <c r="I85" s="82" t="s">
        <v>6495</v>
      </c>
      <c r="J85" s="82" t="s">
        <v>6496</v>
      </c>
      <c r="K85" s="24" t="s">
        <v>272</v>
      </c>
      <c r="L85" s="2" t="s">
        <v>273</v>
      </c>
      <c r="M85" s="2" t="s">
        <v>273</v>
      </c>
      <c r="N85" s="2" t="s">
        <v>272</v>
      </c>
      <c r="O85" s="2" t="s">
        <v>273</v>
      </c>
      <c r="P85" s="2" t="s">
        <v>272</v>
      </c>
      <c r="Q85" s="2" t="s">
        <v>272</v>
      </c>
      <c r="R85" s="25" t="s">
        <v>272</v>
      </c>
      <c r="S85" s="2">
        <v>1</v>
      </c>
      <c r="T85" s="2" t="s">
        <v>273</v>
      </c>
      <c r="U85" s="2" t="s">
        <v>272</v>
      </c>
      <c r="V85" s="2" t="s">
        <v>272</v>
      </c>
      <c r="W85" s="25">
        <v>1</v>
      </c>
      <c r="X85" s="174" t="s">
        <v>272</v>
      </c>
      <c r="Y85" s="25" t="s">
        <v>272</v>
      </c>
      <c r="Z85" s="2" t="s">
        <v>273</v>
      </c>
      <c r="AA85" s="2" t="s">
        <v>273</v>
      </c>
      <c r="AB85" s="2" t="s">
        <v>273</v>
      </c>
      <c r="AC85" s="25" t="s">
        <v>273</v>
      </c>
    </row>
    <row r="86" spans="1:29">
      <c r="A86" s="229" t="str">
        <f t="shared" si="1"/>
        <v>DEStudying</v>
      </c>
      <c r="C86" s="177" t="s">
        <v>14</v>
      </c>
      <c r="D86" s="178" t="s">
        <v>3</v>
      </c>
      <c r="E86" s="178" t="s">
        <v>6427</v>
      </c>
      <c r="F86" s="178" t="s">
        <v>6428</v>
      </c>
      <c r="G86" s="178" t="s">
        <v>341</v>
      </c>
      <c r="H86" s="178" t="s">
        <v>52</v>
      </c>
      <c r="I86" s="82" t="s">
        <v>1980</v>
      </c>
      <c r="J86" s="82" t="s">
        <v>6488</v>
      </c>
      <c r="K86" s="24" t="s">
        <v>272</v>
      </c>
      <c r="L86" s="2" t="s">
        <v>272</v>
      </c>
      <c r="M86" s="2" t="s">
        <v>273</v>
      </c>
      <c r="N86" s="2" t="s">
        <v>272</v>
      </c>
      <c r="O86" s="2" t="s">
        <v>272</v>
      </c>
      <c r="P86" s="2" t="s">
        <v>272</v>
      </c>
      <c r="Q86" s="2" t="s">
        <v>273</v>
      </c>
      <c r="R86" s="25" t="s">
        <v>272</v>
      </c>
      <c r="S86" s="2">
        <v>2</v>
      </c>
      <c r="T86" s="2" t="s">
        <v>272</v>
      </c>
      <c r="U86" s="2" t="s">
        <v>272</v>
      </c>
      <c r="V86" s="2" t="s">
        <v>272</v>
      </c>
      <c r="W86" s="25">
        <v>1</v>
      </c>
      <c r="X86" s="174" t="s">
        <v>272</v>
      </c>
      <c r="Y86" s="25" t="s">
        <v>272</v>
      </c>
      <c r="Z86" s="2" t="s">
        <v>272</v>
      </c>
      <c r="AA86" s="2" t="s">
        <v>273</v>
      </c>
      <c r="AB86" s="2" t="s">
        <v>273</v>
      </c>
      <c r="AC86" s="25" t="s">
        <v>273</v>
      </c>
    </row>
    <row r="87" spans="1:29">
      <c r="A87" s="229" t="str">
        <f t="shared" si="1"/>
        <v>DKBusiness Start-up</v>
      </c>
      <c r="C87" s="177" t="s">
        <v>15</v>
      </c>
      <c r="D87" s="178" t="s">
        <v>1</v>
      </c>
      <c r="E87" s="178" t="s">
        <v>6427</v>
      </c>
      <c r="F87" s="178" t="s">
        <v>6428</v>
      </c>
      <c r="G87" s="178" t="s">
        <v>341</v>
      </c>
      <c r="H87" s="178" t="s">
        <v>52</v>
      </c>
      <c r="I87" s="82" t="s">
        <v>336</v>
      </c>
      <c r="J87" s="82" t="s">
        <v>6497</v>
      </c>
      <c r="K87" s="24" t="s">
        <v>272</v>
      </c>
      <c r="L87" s="2" t="s">
        <v>272</v>
      </c>
      <c r="M87" s="2" t="s">
        <v>273</v>
      </c>
      <c r="N87" s="2" t="s">
        <v>272</v>
      </c>
      <c r="O87" s="2" t="s">
        <v>272</v>
      </c>
      <c r="P87" s="2" t="s">
        <v>272</v>
      </c>
      <c r="Q87" s="2" t="s">
        <v>272</v>
      </c>
      <c r="R87" s="25" t="s">
        <v>272</v>
      </c>
      <c r="S87" s="2">
        <v>2</v>
      </c>
      <c r="T87" s="2" t="s">
        <v>272</v>
      </c>
      <c r="U87" s="2" t="s">
        <v>272</v>
      </c>
      <c r="V87" s="2" t="s">
        <v>272</v>
      </c>
      <c r="W87" s="25">
        <v>1</v>
      </c>
      <c r="X87" s="174" t="s">
        <v>272</v>
      </c>
      <c r="Y87" s="25" t="s">
        <v>272</v>
      </c>
      <c r="Z87" s="2" t="s">
        <v>272</v>
      </c>
      <c r="AA87" s="2" t="s">
        <v>272</v>
      </c>
      <c r="AB87" s="2" t="s">
        <v>272</v>
      </c>
      <c r="AC87" s="25" t="s">
        <v>273</v>
      </c>
    </row>
    <row r="88" spans="1:29">
      <c r="A88" s="229" t="str">
        <f t="shared" si="1"/>
        <v>DKBusiness Start-up</v>
      </c>
      <c r="C88" s="177" t="s">
        <v>15</v>
      </c>
      <c r="D88" s="178" t="s">
        <v>1</v>
      </c>
      <c r="E88" s="178" t="s">
        <v>6427</v>
      </c>
      <c r="F88" s="178" t="s">
        <v>6428</v>
      </c>
      <c r="G88" s="178" t="s">
        <v>341</v>
      </c>
      <c r="H88" s="178" t="s">
        <v>52</v>
      </c>
      <c r="I88" s="82" t="s">
        <v>6498</v>
      </c>
      <c r="J88" s="82" t="s">
        <v>6499</v>
      </c>
      <c r="K88" s="24" t="s">
        <v>272</v>
      </c>
      <c r="L88" s="2" t="s">
        <v>272</v>
      </c>
      <c r="M88" s="2" t="s">
        <v>273</v>
      </c>
      <c r="N88" s="2" t="s">
        <v>272</v>
      </c>
      <c r="O88" s="2" t="s">
        <v>272</v>
      </c>
      <c r="P88" s="2" t="s">
        <v>273</v>
      </c>
      <c r="Q88" s="2" t="s">
        <v>272</v>
      </c>
      <c r="R88" s="25" t="s">
        <v>272</v>
      </c>
      <c r="S88" s="2">
        <v>2</v>
      </c>
      <c r="T88" s="2" t="s">
        <v>272</v>
      </c>
      <c r="U88" s="2" t="s">
        <v>272</v>
      </c>
      <c r="V88" s="2" t="s">
        <v>272</v>
      </c>
      <c r="W88" s="25">
        <v>1</v>
      </c>
      <c r="X88" s="174" t="s">
        <v>273</v>
      </c>
      <c r="Y88" s="25" t="s">
        <v>672</v>
      </c>
      <c r="Z88" s="2" t="s">
        <v>273</v>
      </c>
      <c r="AA88" s="2" t="s">
        <v>272</v>
      </c>
      <c r="AB88" s="2" t="s">
        <v>273</v>
      </c>
      <c r="AC88" s="25" t="s">
        <v>273</v>
      </c>
    </row>
    <row r="89" spans="1:29">
      <c r="A89" s="229" t="str">
        <f t="shared" si="1"/>
        <v>DKCareer</v>
      </c>
      <c r="C89" s="177" t="s">
        <v>15</v>
      </c>
      <c r="D89" s="178" t="s">
        <v>495</v>
      </c>
      <c r="E89" s="178" t="s">
        <v>6427</v>
      </c>
      <c r="F89" s="178" t="s">
        <v>6428</v>
      </c>
      <c r="G89" s="178" t="s">
        <v>341</v>
      </c>
      <c r="H89" s="178" t="s">
        <v>52</v>
      </c>
      <c r="I89" s="82" t="s">
        <v>2226</v>
      </c>
      <c r="J89" s="82" t="s">
        <v>6500</v>
      </c>
      <c r="K89" s="24" t="s">
        <v>272</v>
      </c>
      <c r="L89" s="2" t="s">
        <v>272</v>
      </c>
      <c r="M89" s="2" t="s">
        <v>272</v>
      </c>
      <c r="N89" s="2" t="s">
        <v>272</v>
      </c>
      <c r="O89" s="2" t="s">
        <v>272</v>
      </c>
      <c r="P89" s="2" t="s">
        <v>272</v>
      </c>
      <c r="Q89" s="2" t="s">
        <v>273</v>
      </c>
      <c r="R89" s="25" t="s">
        <v>272</v>
      </c>
      <c r="S89" s="2">
        <v>3</v>
      </c>
      <c r="T89" s="2" t="s">
        <v>272</v>
      </c>
      <c r="U89" s="2" t="s">
        <v>272</v>
      </c>
      <c r="V89" s="2" t="s">
        <v>272</v>
      </c>
      <c r="W89" s="25">
        <v>1</v>
      </c>
      <c r="X89" s="174" t="s">
        <v>272</v>
      </c>
      <c r="Y89" s="25" t="s">
        <v>272</v>
      </c>
      <c r="Z89" s="2" t="s">
        <v>272</v>
      </c>
      <c r="AA89" s="2" t="s">
        <v>272</v>
      </c>
      <c r="AB89" s="2" t="s">
        <v>272</v>
      </c>
      <c r="AC89" s="25" t="s">
        <v>272</v>
      </c>
    </row>
    <row r="90" spans="1:29">
      <c r="A90" s="229" t="str">
        <f t="shared" si="1"/>
        <v>DKFamily</v>
      </c>
      <c r="C90" s="177" t="s">
        <v>15</v>
      </c>
      <c r="D90" s="178" t="s">
        <v>2</v>
      </c>
      <c r="E90" s="178" t="s">
        <v>6427</v>
      </c>
      <c r="F90" s="178" t="s">
        <v>6428</v>
      </c>
      <c r="G90" s="178" t="s">
        <v>341</v>
      </c>
      <c r="H90" s="178" t="s">
        <v>52</v>
      </c>
      <c r="I90" s="82" t="s">
        <v>2226</v>
      </c>
      <c r="J90" s="82" t="s">
        <v>6500</v>
      </c>
      <c r="K90" s="24" t="s">
        <v>272</v>
      </c>
      <c r="L90" s="2" t="s">
        <v>272</v>
      </c>
      <c r="M90" s="2" t="s">
        <v>272</v>
      </c>
      <c r="N90" s="2" t="s">
        <v>272</v>
      </c>
      <c r="O90" s="2" t="s">
        <v>272</v>
      </c>
      <c r="P90" s="2" t="s">
        <v>272</v>
      </c>
      <c r="Q90" s="2" t="s">
        <v>273</v>
      </c>
      <c r="R90" s="25" t="s">
        <v>272</v>
      </c>
      <c r="S90" s="2">
        <v>3</v>
      </c>
      <c r="T90" s="2" t="s">
        <v>272</v>
      </c>
      <c r="U90" s="2" t="s">
        <v>272</v>
      </c>
      <c r="V90" s="2" t="s">
        <v>272</v>
      </c>
      <c r="W90" s="25">
        <v>1</v>
      </c>
      <c r="X90" s="174" t="s">
        <v>272</v>
      </c>
      <c r="Y90" s="25" t="s">
        <v>272</v>
      </c>
      <c r="Z90" s="2" t="s">
        <v>272</v>
      </c>
      <c r="AA90" s="2" t="s">
        <v>272</v>
      </c>
      <c r="AB90" s="2" t="s">
        <v>272</v>
      </c>
      <c r="AC90" s="25" t="s">
        <v>272</v>
      </c>
    </row>
    <row r="91" spans="1:29">
      <c r="A91" s="229" t="str">
        <f t="shared" si="1"/>
        <v>DKStudying</v>
      </c>
      <c r="C91" s="177" t="s">
        <v>15</v>
      </c>
      <c r="D91" s="178" t="s">
        <v>3</v>
      </c>
      <c r="E91" s="178" t="s">
        <v>6427</v>
      </c>
      <c r="F91" s="178" t="s">
        <v>6428</v>
      </c>
      <c r="G91" s="178" t="s">
        <v>341</v>
      </c>
      <c r="H91" s="178" t="s">
        <v>52</v>
      </c>
      <c r="I91" s="82" t="s">
        <v>2226</v>
      </c>
      <c r="J91" s="82" t="s">
        <v>6500</v>
      </c>
      <c r="K91" s="24" t="s">
        <v>272</v>
      </c>
      <c r="L91" s="2" t="s">
        <v>272</v>
      </c>
      <c r="M91" s="2" t="s">
        <v>272</v>
      </c>
      <c r="N91" s="2" t="s">
        <v>272</v>
      </c>
      <c r="O91" s="2" t="s">
        <v>272</v>
      </c>
      <c r="P91" s="2" t="s">
        <v>272</v>
      </c>
      <c r="Q91" s="2" t="s">
        <v>273</v>
      </c>
      <c r="R91" s="25" t="s">
        <v>272</v>
      </c>
      <c r="S91" s="2">
        <v>3</v>
      </c>
      <c r="T91" s="2" t="s">
        <v>272</v>
      </c>
      <c r="U91" s="2" t="s">
        <v>272</v>
      </c>
      <c r="V91" s="2" t="s">
        <v>272</v>
      </c>
      <c r="W91" s="25">
        <v>1</v>
      </c>
      <c r="X91" s="174" t="s">
        <v>272</v>
      </c>
      <c r="Y91" s="25" t="s">
        <v>272</v>
      </c>
      <c r="Z91" s="2" t="s">
        <v>272</v>
      </c>
      <c r="AA91" s="2" t="s">
        <v>272</v>
      </c>
      <c r="AB91" s="2" t="s">
        <v>272</v>
      </c>
      <c r="AC91" s="25" t="s">
        <v>272</v>
      </c>
    </row>
    <row r="92" spans="1:29">
      <c r="A92" s="229" t="str">
        <f t="shared" si="1"/>
        <v>DKStudying</v>
      </c>
      <c r="C92" s="177" t="s">
        <v>15</v>
      </c>
      <c r="D92" s="178" t="s">
        <v>3</v>
      </c>
      <c r="E92" s="178" t="s">
        <v>6427</v>
      </c>
      <c r="F92" s="178" t="s">
        <v>6428</v>
      </c>
      <c r="G92" s="178" t="s">
        <v>341</v>
      </c>
      <c r="H92" s="178" t="s">
        <v>52</v>
      </c>
      <c r="I92" s="82" t="s">
        <v>6501</v>
      </c>
      <c r="J92" s="82" t="s">
        <v>6502</v>
      </c>
      <c r="K92" s="24" t="s">
        <v>272</v>
      </c>
      <c r="L92" s="2" t="s">
        <v>272</v>
      </c>
      <c r="M92" s="2" t="s">
        <v>272</v>
      </c>
      <c r="N92" s="2" t="s">
        <v>272</v>
      </c>
      <c r="O92" s="2" t="s">
        <v>272</v>
      </c>
      <c r="P92" s="2" t="s">
        <v>272</v>
      </c>
      <c r="Q92" s="2" t="s">
        <v>273</v>
      </c>
      <c r="R92" s="25" t="s">
        <v>272</v>
      </c>
      <c r="S92" s="2">
        <v>3</v>
      </c>
      <c r="T92" s="2" t="s">
        <v>272</v>
      </c>
      <c r="U92" s="2" t="s">
        <v>272</v>
      </c>
      <c r="V92" s="2" t="s">
        <v>272</v>
      </c>
      <c r="W92" s="25">
        <v>1</v>
      </c>
      <c r="X92" s="174" t="s">
        <v>272</v>
      </c>
      <c r="Y92" s="25" t="s">
        <v>272</v>
      </c>
      <c r="Z92" s="2" t="s">
        <v>272</v>
      </c>
      <c r="AA92" s="2" t="s">
        <v>272</v>
      </c>
      <c r="AB92" s="2" t="s">
        <v>272</v>
      </c>
      <c r="AC92" s="25" t="s">
        <v>273</v>
      </c>
    </row>
    <row r="93" spans="1:29">
      <c r="A93" s="229" t="str">
        <f t="shared" si="1"/>
        <v>EEBusiness Start-up</v>
      </c>
      <c r="C93" s="177" t="s">
        <v>16</v>
      </c>
      <c r="D93" s="178" t="s">
        <v>1</v>
      </c>
      <c r="E93" s="178" t="s">
        <v>6427</v>
      </c>
      <c r="F93" s="178" t="s">
        <v>6428</v>
      </c>
      <c r="G93" s="178" t="s">
        <v>341</v>
      </c>
      <c r="H93" s="178" t="s">
        <v>52</v>
      </c>
      <c r="I93" s="82" t="s">
        <v>337</v>
      </c>
      <c r="J93" s="82" t="s">
        <v>439</v>
      </c>
      <c r="K93" s="24" t="s">
        <v>272</v>
      </c>
      <c r="L93" s="2" t="s">
        <v>272</v>
      </c>
      <c r="M93" s="2" t="s">
        <v>273</v>
      </c>
      <c r="N93" s="2" t="s">
        <v>272</v>
      </c>
      <c r="O93" s="2" t="s">
        <v>272</v>
      </c>
      <c r="P93" s="2" t="s">
        <v>272</v>
      </c>
      <c r="Q93" s="2" t="s">
        <v>272</v>
      </c>
      <c r="R93" s="25" t="s">
        <v>273</v>
      </c>
      <c r="S93" s="2">
        <v>3</v>
      </c>
      <c r="T93" s="2" t="s">
        <v>272</v>
      </c>
      <c r="U93" s="2" t="s">
        <v>272</v>
      </c>
      <c r="V93" s="2" t="s">
        <v>272</v>
      </c>
      <c r="W93" s="25">
        <v>5</v>
      </c>
      <c r="X93" s="174" t="s">
        <v>272</v>
      </c>
      <c r="Y93" s="25" t="s">
        <v>272</v>
      </c>
      <c r="Z93" s="2" t="s">
        <v>273</v>
      </c>
      <c r="AA93" s="2" t="s">
        <v>273</v>
      </c>
      <c r="AB93" s="2" t="s">
        <v>273</v>
      </c>
      <c r="AC93" s="25" t="s">
        <v>273</v>
      </c>
    </row>
    <row r="94" spans="1:29">
      <c r="A94" s="229" t="str">
        <f t="shared" si="1"/>
        <v>EEBusiness Start-up</v>
      </c>
      <c r="C94" s="177" t="s">
        <v>16</v>
      </c>
      <c r="D94" s="178" t="s">
        <v>1</v>
      </c>
      <c r="E94" s="178" t="s">
        <v>6427</v>
      </c>
      <c r="F94" s="178" t="s">
        <v>6428</v>
      </c>
      <c r="G94" s="178" t="s">
        <v>341</v>
      </c>
      <c r="H94" s="178" t="s">
        <v>52</v>
      </c>
      <c r="I94" s="82" t="s">
        <v>6503</v>
      </c>
      <c r="J94" s="82" t="s">
        <v>438</v>
      </c>
      <c r="K94" s="24" t="s">
        <v>273</v>
      </c>
      <c r="L94" s="2" t="s">
        <v>272</v>
      </c>
      <c r="M94" s="2" t="s">
        <v>273</v>
      </c>
      <c r="N94" s="2" t="s">
        <v>272</v>
      </c>
      <c r="O94" s="2" t="s">
        <v>273</v>
      </c>
      <c r="P94" s="2" t="s">
        <v>273</v>
      </c>
      <c r="Q94" s="2" t="s">
        <v>272</v>
      </c>
      <c r="R94" s="25" t="s">
        <v>273</v>
      </c>
      <c r="S94" s="2">
        <v>3</v>
      </c>
      <c r="T94" s="2" t="s">
        <v>272</v>
      </c>
      <c r="U94" s="2" t="s">
        <v>272</v>
      </c>
      <c r="V94" s="2" t="s">
        <v>272</v>
      </c>
      <c r="W94" s="25">
        <v>0</v>
      </c>
      <c r="X94" s="174" t="s">
        <v>272</v>
      </c>
      <c r="Y94" s="25" t="s">
        <v>672</v>
      </c>
      <c r="Z94" s="2" t="s">
        <v>272</v>
      </c>
      <c r="AA94" s="2" t="s">
        <v>272</v>
      </c>
      <c r="AB94" s="2" t="s">
        <v>272</v>
      </c>
      <c r="AC94" s="25" t="s">
        <v>273</v>
      </c>
    </row>
    <row r="95" spans="1:29">
      <c r="A95" s="229" t="str">
        <f t="shared" si="1"/>
        <v>EECareer</v>
      </c>
      <c r="C95" s="177" t="s">
        <v>16</v>
      </c>
      <c r="D95" s="178" t="s">
        <v>495</v>
      </c>
      <c r="E95" s="178" t="s">
        <v>6427</v>
      </c>
      <c r="F95" s="178" t="s">
        <v>6428</v>
      </c>
      <c r="G95" s="178" t="s">
        <v>341</v>
      </c>
      <c r="H95" s="178" t="s">
        <v>52</v>
      </c>
      <c r="I95" s="82" t="s">
        <v>337</v>
      </c>
      <c r="J95" s="82" t="s">
        <v>439</v>
      </c>
      <c r="K95" s="24" t="s">
        <v>272</v>
      </c>
      <c r="L95" s="2" t="s">
        <v>272</v>
      </c>
      <c r="M95" s="2" t="s">
        <v>273</v>
      </c>
      <c r="N95" s="2" t="s">
        <v>272</v>
      </c>
      <c r="O95" s="2" t="s">
        <v>272</v>
      </c>
      <c r="P95" s="2" t="s">
        <v>272</v>
      </c>
      <c r="Q95" s="2" t="s">
        <v>272</v>
      </c>
      <c r="R95" s="25" t="s">
        <v>273</v>
      </c>
      <c r="S95" s="2">
        <v>3</v>
      </c>
      <c r="T95" s="2" t="s">
        <v>272</v>
      </c>
      <c r="U95" s="2" t="s">
        <v>272</v>
      </c>
      <c r="V95" s="2" t="s">
        <v>272</v>
      </c>
      <c r="W95" s="25">
        <v>5</v>
      </c>
      <c r="X95" s="174" t="s">
        <v>272</v>
      </c>
      <c r="Y95" s="25" t="s">
        <v>272</v>
      </c>
      <c r="Z95" s="2" t="s">
        <v>273</v>
      </c>
      <c r="AA95" s="2" t="s">
        <v>273</v>
      </c>
      <c r="AB95" s="2" t="s">
        <v>273</v>
      </c>
      <c r="AC95" s="25" t="s">
        <v>273</v>
      </c>
    </row>
    <row r="96" spans="1:29">
      <c r="A96" s="229" t="str">
        <f t="shared" si="1"/>
        <v>EECareer</v>
      </c>
      <c r="C96" s="177" t="s">
        <v>16</v>
      </c>
      <c r="D96" s="178" t="s">
        <v>495</v>
      </c>
      <c r="E96" s="178" t="s">
        <v>6427</v>
      </c>
      <c r="F96" s="178" t="s">
        <v>6428</v>
      </c>
      <c r="G96" s="178" t="s">
        <v>341</v>
      </c>
      <c r="H96" s="178" t="s">
        <v>52</v>
      </c>
      <c r="I96" s="82" t="s">
        <v>2329</v>
      </c>
      <c r="J96" s="82" t="s">
        <v>6504</v>
      </c>
      <c r="K96" s="24" t="s">
        <v>272</v>
      </c>
      <c r="L96" s="2" t="s">
        <v>272</v>
      </c>
      <c r="M96" s="2" t="s">
        <v>272</v>
      </c>
      <c r="N96" s="2" t="s">
        <v>272</v>
      </c>
      <c r="O96" s="2" t="s">
        <v>272</v>
      </c>
      <c r="P96" s="2" t="s">
        <v>272</v>
      </c>
      <c r="Q96" s="2" t="s">
        <v>272</v>
      </c>
      <c r="R96" s="25" t="s">
        <v>272</v>
      </c>
      <c r="S96" s="2">
        <v>3</v>
      </c>
      <c r="T96" s="2" t="s">
        <v>272</v>
      </c>
      <c r="U96" s="2" t="s">
        <v>272</v>
      </c>
      <c r="V96" s="2" t="s">
        <v>272</v>
      </c>
      <c r="W96" s="25">
        <v>3</v>
      </c>
      <c r="X96" s="174" t="s">
        <v>272</v>
      </c>
      <c r="Y96" s="25" t="s">
        <v>272</v>
      </c>
      <c r="Z96" s="2" t="s">
        <v>272</v>
      </c>
      <c r="AA96" s="2" t="s">
        <v>272</v>
      </c>
      <c r="AB96" s="2" t="s">
        <v>272</v>
      </c>
      <c r="AC96" s="25" t="s">
        <v>272</v>
      </c>
    </row>
    <row r="97" spans="1:29">
      <c r="A97" s="229" t="str">
        <f t="shared" si="1"/>
        <v>EECareer</v>
      </c>
      <c r="C97" s="177" t="s">
        <v>16</v>
      </c>
      <c r="D97" s="178" t="s">
        <v>495</v>
      </c>
      <c r="E97" s="178" t="s">
        <v>6427</v>
      </c>
      <c r="F97" s="178" t="s">
        <v>6428</v>
      </c>
      <c r="G97" s="178" t="s">
        <v>341</v>
      </c>
      <c r="H97" s="178" t="s">
        <v>52</v>
      </c>
      <c r="I97" s="82" t="s">
        <v>2329</v>
      </c>
      <c r="J97" s="82" t="s">
        <v>6505</v>
      </c>
      <c r="K97" s="24" t="s">
        <v>272</v>
      </c>
      <c r="L97" s="2" t="s">
        <v>272</v>
      </c>
      <c r="M97" s="2" t="s">
        <v>272</v>
      </c>
      <c r="N97" s="2" t="s">
        <v>272</v>
      </c>
      <c r="O97" s="2" t="s">
        <v>272</v>
      </c>
      <c r="P97" s="2" t="s">
        <v>272</v>
      </c>
      <c r="Q97" s="2" t="s">
        <v>272</v>
      </c>
      <c r="R97" s="25" t="s">
        <v>272</v>
      </c>
      <c r="S97" s="2">
        <v>3</v>
      </c>
      <c r="T97" s="2" t="s">
        <v>272</v>
      </c>
      <c r="U97" s="2" t="s">
        <v>272</v>
      </c>
      <c r="V97" s="2" t="s">
        <v>272</v>
      </c>
      <c r="W97" s="25">
        <v>3</v>
      </c>
      <c r="X97" s="174" t="s">
        <v>272</v>
      </c>
      <c r="Y97" s="25" t="s">
        <v>272</v>
      </c>
      <c r="Z97" s="2" t="s">
        <v>272</v>
      </c>
      <c r="AA97" s="2" t="s">
        <v>272</v>
      </c>
      <c r="AB97" s="2" t="s">
        <v>272</v>
      </c>
      <c r="AC97" s="25" t="s">
        <v>272</v>
      </c>
    </row>
    <row r="98" spans="1:29">
      <c r="A98" s="229" t="str">
        <f t="shared" si="1"/>
        <v>EEFamily</v>
      </c>
      <c r="C98" s="177" t="s">
        <v>16</v>
      </c>
      <c r="D98" s="178" t="s">
        <v>2</v>
      </c>
      <c r="E98" s="178" t="s">
        <v>6427</v>
      </c>
      <c r="F98" s="178" t="s">
        <v>6428</v>
      </c>
      <c r="G98" s="178" t="s">
        <v>341</v>
      </c>
      <c r="H98" s="178" t="s">
        <v>52</v>
      </c>
      <c r="I98" s="82" t="s">
        <v>337</v>
      </c>
      <c r="J98" s="82" t="s">
        <v>439</v>
      </c>
      <c r="K98" s="24" t="s">
        <v>272</v>
      </c>
      <c r="L98" s="2" t="s">
        <v>272</v>
      </c>
      <c r="M98" s="2" t="s">
        <v>273</v>
      </c>
      <c r="N98" s="2" t="s">
        <v>272</v>
      </c>
      <c r="O98" s="2" t="s">
        <v>272</v>
      </c>
      <c r="P98" s="2" t="s">
        <v>272</v>
      </c>
      <c r="Q98" s="2" t="s">
        <v>272</v>
      </c>
      <c r="R98" s="25" t="s">
        <v>273</v>
      </c>
      <c r="S98" s="2">
        <v>3</v>
      </c>
      <c r="T98" s="2" t="s">
        <v>272</v>
      </c>
      <c r="U98" s="2" t="s">
        <v>272</v>
      </c>
      <c r="V98" s="2" t="s">
        <v>272</v>
      </c>
      <c r="W98" s="25">
        <v>5</v>
      </c>
      <c r="X98" s="174" t="s">
        <v>272</v>
      </c>
      <c r="Y98" s="25" t="s">
        <v>272</v>
      </c>
      <c r="Z98" s="2" t="s">
        <v>272</v>
      </c>
      <c r="AA98" s="2" t="s">
        <v>272</v>
      </c>
      <c r="AB98" s="2" t="s">
        <v>272</v>
      </c>
      <c r="AC98" s="25" t="s">
        <v>273</v>
      </c>
    </row>
    <row r="99" spans="1:29">
      <c r="A99" s="229" t="str">
        <f t="shared" si="1"/>
        <v>EEStudying</v>
      </c>
      <c r="C99" s="177" t="s">
        <v>16</v>
      </c>
      <c r="D99" s="178" t="s">
        <v>3</v>
      </c>
      <c r="E99" s="178" t="s">
        <v>6427</v>
      </c>
      <c r="F99" s="178" t="s">
        <v>6428</v>
      </c>
      <c r="G99" s="178" t="s">
        <v>341</v>
      </c>
      <c r="H99" s="178" t="s">
        <v>52</v>
      </c>
      <c r="I99" s="82" t="s">
        <v>337</v>
      </c>
      <c r="J99" s="82" t="s">
        <v>439</v>
      </c>
      <c r="K99" s="24" t="s">
        <v>272</v>
      </c>
      <c r="L99" s="2" t="s">
        <v>272</v>
      </c>
      <c r="M99" s="2" t="s">
        <v>273</v>
      </c>
      <c r="N99" s="2" t="s">
        <v>272</v>
      </c>
      <c r="O99" s="2" t="s">
        <v>272</v>
      </c>
      <c r="P99" s="2" t="s">
        <v>272</v>
      </c>
      <c r="Q99" s="2" t="s">
        <v>272</v>
      </c>
      <c r="R99" s="25" t="s">
        <v>273</v>
      </c>
      <c r="S99" s="2">
        <v>3</v>
      </c>
      <c r="T99" s="2" t="s">
        <v>272</v>
      </c>
      <c r="U99" s="2" t="s">
        <v>272</v>
      </c>
      <c r="V99" s="2" t="s">
        <v>272</v>
      </c>
      <c r="W99" s="25">
        <v>5</v>
      </c>
      <c r="X99" s="174" t="s">
        <v>272</v>
      </c>
      <c r="Y99" s="25" t="s">
        <v>272</v>
      </c>
      <c r="Z99" s="2" t="s">
        <v>272</v>
      </c>
      <c r="AA99" s="2" t="s">
        <v>272</v>
      </c>
      <c r="AB99" s="2" t="s">
        <v>272</v>
      </c>
      <c r="AC99" s="25" t="s">
        <v>273</v>
      </c>
    </row>
    <row r="100" spans="1:29">
      <c r="A100" s="229" t="str">
        <f t="shared" si="1"/>
        <v>EEStudying</v>
      </c>
      <c r="C100" s="177" t="s">
        <v>16</v>
      </c>
      <c r="D100" s="178" t="s">
        <v>3</v>
      </c>
      <c r="E100" s="178" t="s">
        <v>6427</v>
      </c>
      <c r="F100" s="178" t="s">
        <v>6428</v>
      </c>
      <c r="G100" s="178" t="s">
        <v>341</v>
      </c>
      <c r="H100" s="178" t="s">
        <v>52</v>
      </c>
      <c r="I100" s="82" t="s">
        <v>2394</v>
      </c>
      <c r="J100" s="82" t="s">
        <v>6506</v>
      </c>
      <c r="K100" s="24" t="s">
        <v>272</v>
      </c>
      <c r="L100" s="2" t="s">
        <v>273</v>
      </c>
      <c r="M100" s="2" t="s">
        <v>273</v>
      </c>
      <c r="N100" s="2" t="s">
        <v>272</v>
      </c>
      <c r="O100" s="2" t="s">
        <v>272</v>
      </c>
      <c r="P100" s="2" t="s">
        <v>273</v>
      </c>
      <c r="Q100" s="2" t="s">
        <v>273</v>
      </c>
      <c r="R100" s="25" t="s">
        <v>273</v>
      </c>
      <c r="S100" s="2">
        <v>2</v>
      </c>
      <c r="T100" s="2" t="s">
        <v>272</v>
      </c>
      <c r="U100" s="2" t="s">
        <v>272</v>
      </c>
      <c r="V100" s="2" t="s">
        <v>273</v>
      </c>
      <c r="W100" s="25">
        <v>3</v>
      </c>
      <c r="X100" s="174" t="s">
        <v>272</v>
      </c>
      <c r="Y100" s="25" t="s">
        <v>272</v>
      </c>
      <c r="Z100" s="2" t="s">
        <v>272</v>
      </c>
      <c r="AA100" s="2" t="s">
        <v>273</v>
      </c>
      <c r="AB100" s="2" t="s">
        <v>272</v>
      </c>
      <c r="AC100" s="25" t="s">
        <v>273</v>
      </c>
    </row>
    <row r="101" spans="1:29">
      <c r="A101" s="229" t="str">
        <f t="shared" si="1"/>
        <v>ELBusiness Start-up</v>
      </c>
      <c r="C101" s="177" t="s">
        <v>17</v>
      </c>
      <c r="D101" s="178" t="s">
        <v>1</v>
      </c>
      <c r="E101" s="178" t="s">
        <v>6427</v>
      </c>
      <c r="F101" s="178" t="s">
        <v>6428</v>
      </c>
      <c r="G101" s="178" t="s">
        <v>341</v>
      </c>
      <c r="H101" s="178" t="s">
        <v>52</v>
      </c>
      <c r="I101" s="82" t="s">
        <v>2405</v>
      </c>
      <c r="J101" s="82" t="s">
        <v>6507</v>
      </c>
      <c r="K101" s="24" t="s">
        <v>272</v>
      </c>
      <c r="L101" s="2" t="s">
        <v>273</v>
      </c>
      <c r="M101" s="2" t="s">
        <v>273</v>
      </c>
      <c r="N101" s="2" t="s">
        <v>272</v>
      </c>
      <c r="O101" s="2" t="s">
        <v>272</v>
      </c>
      <c r="P101" s="2" t="s">
        <v>272</v>
      </c>
      <c r="Q101" s="2" t="s">
        <v>273</v>
      </c>
      <c r="R101" s="25" t="s">
        <v>272</v>
      </c>
      <c r="S101" s="2">
        <v>0</v>
      </c>
      <c r="T101" s="2" t="s">
        <v>272</v>
      </c>
      <c r="U101" s="2" t="s">
        <v>272</v>
      </c>
      <c r="V101" s="2" t="s">
        <v>273</v>
      </c>
      <c r="W101" s="25">
        <v>1</v>
      </c>
      <c r="X101" s="174" t="s">
        <v>272</v>
      </c>
      <c r="Y101" s="25" t="s">
        <v>273</v>
      </c>
      <c r="Z101" s="2" t="s">
        <v>272</v>
      </c>
      <c r="AA101" s="2" t="s">
        <v>272</v>
      </c>
      <c r="AB101" s="2" t="s">
        <v>273</v>
      </c>
      <c r="AC101" s="25" t="s">
        <v>273</v>
      </c>
    </row>
    <row r="102" spans="1:29">
      <c r="A102" s="229" t="str">
        <f t="shared" si="1"/>
        <v>ELBusiness Start-up</v>
      </c>
      <c r="C102" s="177" t="s">
        <v>17</v>
      </c>
      <c r="D102" s="178" t="s">
        <v>1</v>
      </c>
      <c r="E102" s="178" t="s">
        <v>6427</v>
      </c>
      <c r="F102" s="178" t="s">
        <v>6428</v>
      </c>
      <c r="G102" s="178" t="s">
        <v>341</v>
      </c>
      <c r="H102" s="178" t="s">
        <v>52</v>
      </c>
      <c r="I102" s="82" t="s">
        <v>2407</v>
      </c>
      <c r="J102" s="82" t="s">
        <v>6508</v>
      </c>
      <c r="K102" s="24" t="s">
        <v>272</v>
      </c>
      <c r="L102" s="2" t="s">
        <v>272</v>
      </c>
      <c r="M102" s="2" t="s">
        <v>273</v>
      </c>
      <c r="N102" s="2" t="s">
        <v>272</v>
      </c>
      <c r="O102" s="2" t="s">
        <v>272</v>
      </c>
      <c r="P102" s="2" t="s">
        <v>273</v>
      </c>
      <c r="Q102" s="2" t="s">
        <v>273</v>
      </c>
      <c r="R102" s="25" t="s">
        <v>272</v>
      </c>
      <c r="S102" s="2">
        <v>1</v>
      </c>
      <c r="T102" s="2" t="s">
        <v>273</v>
      </c>
      <c r="U102" s="2" t="s">
        <v>272</v>
      </c>
      <c r="V102" s="2" t="s">
        <v>273</v>
      </c>
      <c r="W102" s="25">
        <v>1</v>
      </c>
      <c r="X102" s="174" t="s">
        <v>272</v>
      </c>
      <c r="Y102" s="25" t="s">
        <v>273</v>
      </c>
      <c r="Z102" s="2" t="s">
        <v>272</v>
      </c>
      <c r="AA102" s="2" t="s">
        <v>273</v>
      </c>
      <c r="AB102" s="2" t="s">
        <v>273</v>
      </c>
      <c r="AC102" s="25" t="s">
        <v>273</v>
      </c>
    </row>
    <row r="103" spans="1:29">
      <c r="A103" s="229" t="str">
        <f t="shared" si="1"/>
        <v>ELBusiness Start-up</v>
      </c>
      <c r="C103" s="177" t="s">
        <v>17</v>
      </c>
      <c r="D103" s="178" t="s">
        <v>1</v>
      </c>
      <c r="E103" s="178" t="s">
        <v>6427</v>
      </c>
      <c r="F103" s="178" t="s">
        <v>6428</v>
      </c>
      <c r="G103" s="178" t="s">
        <v>341</v>
      </c>
      <c r="H103" s="178" t="s">
        <v>52</v>
      </c>
      <c r="I103" s="82" t="s">
        <v>2405</v>
      </c>
      <c r="J103" s="82" t="s">
        <v>6509</v>
      </c>
      <c r="K103" s="24" t="s">
        <v>273</v>
      </c>
      <c r="L103" s="2" t="s">
        <v>272</v>
      </c>
      <c r="M103" s="2" t="s">
        <v>273</v>
      </c>
      <c r="N103" s="2" t="s">
        <v>272</v>
      </c>
      <c r="O103" s="2" t="s">
        <v>272</v>
      </c>
      <c r="P103" s="2" t="s">
        <v>272</v>
      </c>
      <c r="Q103" s="2" t="s">
        <v>273</v>
      </c>
      <c r="R103" s="25" t="s">
        <v>272</v>
      </c>
      <c r="S103" s="2">
        <v>1</v>
      </c>
      <c r="T103" s="2" t="s">
        <v>272</v>
      </c>
      <c r="U103" s="2" t="s">
        <v>273</v>
      </c>
      <c r="V103" s="2" t="s">
        <v>272</v>
      </c>
      <c r="W103" s="25">
        <v>1</v>
      </c>
      <c r="X103" s="174" t="s">
        <v>272</v>
      </c>
      <c r="Y103" s="25" t="s">
        <v>272</v>
      </c>
      <c r="Z103" s="2" t="s">
        <v>272</v>
      </c>
      <c r="AA103" s="2" t="s">
        <v>273</v>
      </c>
      <c r="AB103" s="2" t="s">
        <v>272</v>
      </c>
      <c r="AC103" s="25" t="s">
        <v>273</v>
      </c>
    </row>
    <row r="104" spans="1:29">
      <c r="A104" s="229" t="str">
        <f t="shared" si="1"/>
        <v>ELCareer</v>
      </c>
      <c r="C104" s="177" t="s">
        <v>17</v>
      </c>
      <c r="D104" s="178" t="s">
        <v>495</v>
      </c>
      <c r="E104" s="178" t="s">
        <v>6427</v>
      </c>
      <c r="F104" s="178" t="s">
        <v>6428</v>
      </c>
      <c r="G104" s="178" t="s">
        <v>341</v>
      </c>
      <c r="H104" s="178" t="s">
        <v>52</v>
      </c>
      <c r="I104" s="82" t="s">
        <v>2405</v>
      </c>
      <c r="J104" s="82" t="s">
        <v>440</v>
      </c>
      <c r="K104" s="24" t="s">
        <v>272</v>
      </c>
      <c r="L104" s="2" t="s">
        <v>273</v>
      </c>
      <c r="M104" s="2" t="s">
        <v>272</v>
      </c>
      <c r="N104" s="2" t="s">
        <v>272</v>
      </c>
      <c r="O104" s="2" t="s">
        <v>272</v>
      </c>
      <c r="P104" s="2" t="s">
        <v>272</v>
      </c>
      <c r="Q104" s="2" t="s">
        <v>272</v>
      </c>
      <c r="R104" s="25" t="s">
        <v>272</v>
      </c>
      <c r="S104" s="2">
        <v>0</v>
      </c>
      <c r="T104" s="2" t="s">
        <v>272</v>
      </c>
      <c r="U104" s="2" t="s">
        <v>272</v>
      </c>
      <c r="V104" s="2" t="s">
        <v>273</v>
      </c>
      <c r="W104" s="25">
        <v>1</v>
      </c>
      <c r="X104" s="174" t="s">
        <v>272</v>
      </c>
      <c r="Y104" s="25" t="s">
        <v>272</v>
      </c>
      <c r="Z104" s="2" t="s">
        <v>272</v>
      </c>
      <c r="AA104" s="2" t="s">
        <v>272</v>
      </c>
      <c r="AB104" s="2" t="s">
        <v>273</v>
      </c>
      <c r="AC104" s="25" t="s">
        <v>273</v>
      </c>
    </row>
    <row r="105" spans="1:29">
      <c r="A105" s="229" t="str">
        <f t="shared" si="1"/>
        <v>ELCareer</v>
      </c>
      <c r="C105" s="177" t="s">
        <v>17</v>
      </c>
      <c r="D105" s="178" t="s">
        <v>495</v>
      </c>
      <c r="E105" s="178" t="s">
        <v>6427</v>
      </c>
      <c r="F105" s="178" t="s">
        <v>6428</v>
      </c>
      <c r="G105" s="178" t="s">
        <v>341</v>
      </c>
      <c r="H105" s="178" t="s">
        <v>52</v>
      </c>
      <c r="I105" s="82" t="s">
        <v>2405</v>
      </c>
      <c r="J105" s="82" t="s">
        <v>6509</v>
      </c>
      <c r="K105" s="24" t="s">
        <v>273</v>
      </c>
      <c r="L105" s="2" t="s">
        <v>272</v>
      </c>
      <c r="M105" s="2" t="s">
        <v>273</v>
      </c>
      <c r="N105" s="2" t="s">
        <v>272</v>
      </c>
      <c r="O105" s="2" t="s">
        <v>272</v>
      </c>
      <c r="P105" s="2" t="s">
        <v>272</v>
      </c>
      <c r="Q105" s="2" t="s">
        <v>273</v>
      </c>
      <c r="R105" s="25" t="s">
        <v>272</v>
      </c>
      <c r="S105" s="2">
        <v>1</v>
      </c>
      <c r="T105" s="2" t="s">
        <v>272</v>
      </c>
      <c r="U105" s="2" t="s">
        <v>273</v>
      </c>
      <c r="V105" s="2" t="s">
        <v>272</v>
      </c>
      <c r="W105" s="25">
        <v>1</v>
      </c>
      <c r="X105" s="174" t="s">
        <v>272</v>
      </c>
      <c r="Y105" s="25" t="s">
        <v>273</v>
      </c>
      <c r="Z105" s="2" t="s">
        <v>272</v>
      </c>
      <c r="AA105" s="2" t="s">
        <v>273</v>
      </c>
      <c r="AB105" s="2" t="s">
        <v>272</v>
      </c>
      <c r="AC105" s="25" t="s">
        <v>273</v>
      </c>
    </row>
    <row r="106" spans="1:29">
      <c r="A106" s="229" t="str">
        <f t="shared" si="1"/>
        <v>ELCareer</v>
      </c>
      <c r="C106" s="177" t="s">
        <v>17</v>
      </c>
      <c r="D106" s="178" t="s">
        <v>495</v>
      </c>
      <c r="E106" s="178" t="s">
        <v>6427</v>
      </c>
      <c r="F106" s="178" t="s">
        <v>6428</v>
      </c>
      <c r="G106" s="178" t="s">
        <v>341</v>
      </c>
      <c r="H106" s="178" t="s">
        <v>52</v>
      </c>
      <c r="I106" s="82" t="s">
        <v>360</v>
      </c>
      <c r="J106" s="82" t="s">
        <v>6510</v>
      </c>
      <c r="K106" s="24" t="s">
        <v>272</v>
      </c>
      <c r="L106" s="2" t="s">
        <v>273</v>
      </c>
      <c r="M106" s="2" t="s">
        <v>273</v>
      </c>
      <c r="N106" s="2" t="s">
        <v>272</v>
      </c>
      <c r="O106" s="2" t="s">
        <v>272</v>
      </c>
      <c r="P106" s="2" t="s">
        <v>272</v>
      </c>
      <c r="Q106" s="2" t="s">
        <v>272</v>
      </c>
      <c r="R106" s="25" t="s">
        <v>272</v>
      </c>
      <c r="S106" s="2">
        <v>0</v>
      </c>
      <c r="T106" s="2" t="s">
        <v>272</v>
      </c>
      <c r="U106" s="2" t="s">
        <v>272</v>
      </c>
      <c r="V106" s="2" t="s">
        <v>273</v>
      </c>
      <c r="W106" s="25">
        <v>0</v>
      </c>
      <c r="X106" s="174" t="s">
        <v>272</v>
      </c>
      <c r="Y106" s="25" t="s">
        <v>272</v>
      </c>
      <c r="Z106" s="2" t="s">
        <v>272</v>
      </c>
      <c r="AA106" s="2" t="s">
        <v>273</v>
      </c>
      <c r="AB106" s="2" t="s">
        <v>273</v>
      </c>
      <c r="AC106" s="25" t="s">
        <v>273</v>
      </c>
    </row>
    <row r="107" spans="1:29">
      <c r="A107" s="229" t="str">
        <f t="shared" si="1"/>
        <v>ELFamily</v>
      </c>
      <c r="C107" s="177" t="s">
        <v>17</v>
      </c>
      <c r="D107" s="178" t="s">
        <v>2</v>
      </c>
      <c r="E107" s="178" t="s">
        <v>6427</v>
      </c>
      <c r="F107" s="178" t="s">
        <v>6428</v>
      </c>
      <c r="G107" s="178" t="s">
        <v>341</v>
      </c>
      <c r="H107" s="178" t="s">
        <v>52</v>
      </c>
      <c r="I107" s="82" t="s">
        <v>2405</v>
      </c>
      <c r="J107" s="82" t="s">
        <v>6509</v>
      </c>
      <c r="K107" s="24" t="s">
        <v>272</v>
      </c>
      <c r="L107" s="2" t="s">
        <v>272</v>
      </c>
      <c r="M107" s="2" t="s">
        <v>273</v>
      </c>
      <c r="N107" s="2" t="s">
        <v>272</v>
      </c>
      <c r="O107" s="2" t="s">
        <v>272</v>
      </c>
      <c r="P107" s="2" t="s">
        <v>272</v>
      </c>
      <c r="Q107" s="2" t="s">
        <v>273</v>
      </c>
      <c r="R107" s="25" t="s">
        <v>272</v>
      </c>
      <c r="S107" s="2">
        <v>1</v>
      </c>
      <c r="T107" s="2" t="s">
        <v>272</v>
      </c>
      <c r="U107" s="2" t="s">
        <v>273</v>
      </c>
      <c r="V107" s="2" t="s">
        <v>272</v>
      </c>
      <c r="W107" s="25">
        <v>1</v>
      </c>
      <c r="X107" s="174" t="s">
        <v>272</v>
      </c>
      <c r="Y107" s="25" t="s">
        <v>273</v>
      </c>
      <c r="Z107" s="2" t="s">
        <v>272</v>
      </c>
      <c r="AA107" s="2" t="s">
        <v>273</v>
      </c>
      <c r="AB107" s="2" t="s">
        <v>272</v>
      </c>
      <c r="AC107" s="25" t="s">
        <v>273</v>
      </c>
    </row>
    <row r="108" spans="1:29">
      <c r="A108" s="229" t="str">
        <f t="shared" si="1"/>
        <v>ELFamily</v>
      </c>
      <c r="C108" s="177" t="s">
        <v>17</v>
      </c>
      <c r="D108" s="178" t="s">
        <v>2</v>
      </c>
      <c r="E108" s="178" t="s">
        <v>6427</v>
      </c>
      <c r="F108" s="178" t="s">
        <v>6428</v>
      </c>
      <c r="G108" s="178" t="s">
        <v>341</v>
      </c>
      <c r="H108" s="178" t="s">
        <v>52</v>
      </c>
      <c r="I108" s="82" t="s">
        <v>2405</v>
      </c>
      <c r="J108" s="82" t="s">
        <v>2476</v>
      </c>
      <c r="K108" s="24" t="s">
        <v>272</v>
      </c>
      <c r="L108" s="2" t="s">
        <v>272</v>
      </c>
      <c r="M108" s="2" t="s">
        <v>273</v>
      </c>
      <c r="N108" s="2" t="s">
        <v>272</v>
      </c>
      <c r="O108" s="2" t="s">
        <v>272</v>
      </c>
      <c r="P108" s="2" t="s">
        <v>272</v>
      </c>
      <c r="Q108" s="2" t="s">
        <v>272</v>
      </c>
      <c r="R108" s="25" t="s">
        <v>273</v>
      </c>
      <c r="S108" s="2">
        <v>0</v>
      </c>
      <c r="T108" s="2" t="s">
        <v>272</v>
      </c>
      <c r="U108" s="2" t="s">
        <v>272</v>
      </c>
      <c r="V108" s="2" t="s">
        <v>272</v>
      </c>
      <c r="W108" s="25">
        <v>1</v>
      </c>
      <c r="X108" s="174" t="s">
        <v>272</v>
      </c>
      <c r="Y108" s="25" t="s">
        <v>272</v>
      </c>
      <c r="Z108" s="2" t="s">
        <v>272</v>
      </c>
      <c r="AA108" s="2" t="s">
        <v>272</v>
      </c>
      <c r="AB108" s="2" t="s">
        <v>273</v>
      </c>
      <c r="AC108" s="25" t="s">
        <v>273</v>
      </c>
    </row>
    <row r="109" spans="1:29">
      <c r="A109" s="229" t="str">
        <f t="shared" si="1"/>
        <v>ELFamily</v>
      </c>
      <c r="C109" s="177" t="s">
        <v>17</v>
      </c>
      <c r="D109" s="178" t="s">
        <v>2</v>
      </c>
      <c r="E109" s="178" t="s">
        <v>6427</v>
      </c>
      <c r="F109" s="178" t="s">
        <v>6428</v>
      </c>
      <c r="G109" s="178" t="s">
        <v>341</v>
      </c>
      <c r="H109" s="178" t="s">
        <v>52</v>
      </c>
      <c r="I109" s="82" t="s">
        <v>2405</v>
      </c>
      <c r="J109" s="82" t="s">
        <v>6511</v>
      </c>
      <c r="K109" s="24" t="s">
        <v>272</v>
      </c>
      <c r="L109" s="2" t="s">
        <v>272</v>
      </c>
      <c r="M109" s="2" t="s">
        <v>273</v>
      </c>
      <c r="N109" s="2" t="s">
        <v>272</v>
      </c>
      <c r="O109" s="2" t="s">
        <v>272</v>
      </c>
      <c r="P109" s="2" t="s">
        <v>272</v>
      </c>
      <c r="Q109" s="2" t="s">
        <v>272</v>
      </c>
      <c r="R109" s="25" t="s">
        <v>273</v>
      </c>
      <c r="S109" s="2">
        <v>0</v>
      </c>
      <c r="T109" s="2" t="s">
        <v>272</v>
      </c>
      <c r="U109" s="2" t="s">
        <v>272</v>
      </c>
      <c r="V109" s="2" t="s">
        <v>272</v>
      </c>
      <c r="W109" s="25">
        <v>0</v>
      </c>
      <c r="X109" s="174" t="s">
        <v>272</v>
      </c>
      <c r="Y109" s="25" t="s">
        <v>272</v>
      </c>
      <c r="Z109" s="2" t="s">
        <v>272</v>
      </c>
      <c r="AA109" s="2" t="s">
        <v>273</v>
      </c>
      <c r="AB109" s="2" t="s">
        <v>273</v>
      </c>
      <c r="AC109" s="25" t="s">
        <v>273</v>
      </c>
    </row>
    <row r="110" spans="1:29">
      <c r="A110" s="229" t="str">
        <f t="shared" si="1"/>
        <v>ELStudying</v>
      </c>
      <c r="C110" s="177" t="s">
        <v>17</v>
      </c>
      <c r="D110" s="178" t="s">
        <v>3</v>
      </c>
      <c r="E110" s="178" t="s">
        <v>6427</v>
      </c>
      <c r="F110" s="178" t="s">
        <v>6428</v>
      </c>
      <c r="G110" s="178" t="s">
        <v>341</v>
      </c>
      <c r="H110" s="178" t="s">
        <v>52</v>
      </c>
      <c r="I110" s="82" t="s">
        <v>6512</v>
      </c>
      <c r="J110" s="82" t="s">
        <v>6513</v>
      </c>
      <c r="K110" s="24" t="s">
        <v>272</v>
      </c>
      <c r="L110" s="2" t="s">
        <v>272</v>
      </c>
      <c r="M110" s="2" t="s">
        <v>273</v>
      </c>
      <c r="N110" s="2" t="s">
        <v>272</v>
      </c>
      <c r="O110" s="2" t="s">
        <v>272</v>
      </c>
      <c r="P110" s="2" t="s">
        <v>273</v>
      </c>
      <c r="Q110" s="2" t="s">
        <v>273</v>
      </c>
      <c r="R110" s="25" t="s">
        <v>273</v>
      </c>
      <c r="S110" s="2">
        <v>0</v>
      </c>
      <c r="T110" s="2" t="s">
        <v>273</v>
      </c>
      <c r="U110" s="2" t="s">
        <v>273</v>
      </c>
      <c r="V110" s="2" t="s">
        <v>273</v>
      </c>
      <c r="W110" s="25">
        <v>0</v>
      </c>
      <c r="X110" s="174" t="s">
        <v>273</v>
      </c>
      <c r="Y110" s="25" t="s">
        <v>273</v>
      </c>
      <c r="Z110" s="2" t="s">
        <v>272</v>
      </c>
      <c r="AA110" s="2" t="s">
        <v>273</v>
      </c>
      <c r="AB110" s="2" t="s">
        <v>273</v>
      </c>
      <c r="AC110" s="25" t="s">
        <v>273</v>
      </c>
    </row>
    <row r="111" spans="1:29">
      <c r="A111" s="229" t="str">
        <f t="shared" si="1"/>
        <v>ELStudying</v>
      </c>
      <c r="C111" s="177" t="s">
        <v>17</v>
      </c>
      <c r="D111" s="178" t="s">
        <v>3</v>
      </c>
      <c r="E111" s="178" t="s">
        <v>6427</v>
      </c>
      <c r="F111" s="178" t="s">
        <v>6428</v>
      </c>
      <c r="G111" s="178" t="s">
        <v>341</v>
      </c>
      <c r="H111" s="178" t="s">
        <v>52</v>
      </c>
      <c r="I111" s="82" t="s">
        <v>2405</v>
      </c>
      <c r="J111" s="82" t="s">
        <v>2476</v>
      </c>
      <c r="K111" s="24" t="s">
        <v>272</v>
      </c>
      <c r="L111" s="2" t="s">
        <v>272</v>
      </c>
      <c r="M111" s="2" t="s">
        <v>273</v>
      </c>
      <c r="N111" s="2" t="s">
        <v>272</v>
      </c>
      <c r="O111" s="2" t="s">
        <v>272</v>
      </c>
      <c r="P111" s="2" t="s">
        <v>272</v>
      </c>
      <c r="Q111" s="2" t="s">
        <v>272</v>
      </c>
      <c r="R111" s="25" t="s">
        <v>272</v>
      </c>
      <c r="S111" s="2">
        <v>0</v>
      </c>
      <c r="T111" s="2" t="s">
        <v>272</v>
      </c>
      <c r="U111" s="2" t="s">
        <v>272</v>
      </c>
      <c r="V111" s="2" t="s">
        <v>273</v>
      </c>
      <c r="W111" s="25">
        <v>1</v>
      </c>
      <c r="X111" s="174" t="s">
        <v>273</v>
      </c>
      <c r="Y111" s="25" t="s">
        <v>272</v>
      </c>
      <c r="Z111" s="2" t="s">
        <v>272</v>
      </c>
      <c r="AA111" s="2" t="s">
        <v>272</v>
      </c>
      <c r="AB111" s="2" t="s">
        <v>273</v>
      </c>
      <c r="AC111" s="25" t="s">
        <v>273</v>
      </c>
    </row>
    <row r="112" spans="1:29">
      <c r="A112" s="229" t="str">
        <f t="shared" si="1"/>
        <v>ESBusiness Start-up</v>
      </c>
      <c r="C112" s="177" t="s">
        <v>18</v>
      </c>
      <c r="D112" s="178" t="s">
        <v>1</v>
      </c>
      <c r="E112" s="178" t="s">
        <v>6427</v>
      </c>
      <c r="F112" s="178" t="s">
        <v>6428</v>
      </c>
      <c r="G112" s="178" t="s">
        <v>341</v>
      </c>
      <c r="H112" s="178" t="s">
        <v>52</v>
      </c>
      <c r="I112" s="82" t="s">
        <v>2544</v>
      </c>
      <c r="J112" s="82" t="s">
        <v>2550</v>
      </c>
      <c r="K112" s="24" t="s">
        <v>272</v>
      </c>
      <c r="L112" s="2" t="s">
        <v>273</v>
      </c>
      <c r="M112" s="2" t="s">
        <v>273</v>
      </c>
      <c r="N112" s="2" t="s">
        <v>273</v>
      </c>
      <c r="O112" s="2" t="s">
        <v>272</v>
      </c>
      <c r="P112" s="2" t="s">
        <v>272</v>
      </c>
      <c r="Q112" s="2" t="s">
        <v>272</v>
      </c>
      <c r="R112" s="25" t="s">
        <v>272</v>
      </c>
      <c r="S112" s="2">
        <v>2</v>
      </c>
      <c r="T112" s="2" t="s">
        <v>273</v>
      </c>
      <c r="U112" s="2" t="s">
        <v>272</v>
      </c>
      <c r="V112" s="2" t="s">
        <v>273</v>
      </c>
      <c r="W112" s="25">
        <v>0</v>
      </c>
      <c r="X112" s="174" t="s">
        <v>273</v>
      </c>
      <c r="Y112" s="25" t="s">
        <v>672</v>
      </c>
      <c r="Z112" s="2" t="s">
        <v>273</v>
      </c>
      <c r="AA112" s="2" t="s">
        <v>273</v>
      </c>
      <c r="AB112" s="2" t="s">
        <v>273</v>
      </c>
      <c r="AC112" s="25" t="s">
        <v>273</v>
      </c>
    </row>
    <row r="113" spans="1:29">
      <c r="A113" s="229" t="str">
        <f t="shared" si="1"/>
        <v>ESBusiness Start-up</v>
      </c>
      <c r="C113" s="177" t="s">
        <v>18</v>
      </c>
      <c r="D113" s="178" t="s">
        <v>1</v>
      </c>
      <c r="E113" s="178" t="s">
        <v>6427</v>
      </c>
      <c r="F113" s="178" t="s">
        <v>6428</v>
      </c>
      <c r="G113" s="178" t="s">
        <v>341</v>
      </c>
      <c r="H113" s="178" t="s">
        <v>52</v>
      </c>
      <c r="I113" s="82" t="s">
        <v>2558</v>
      </c>
      <c r="J113" s="82" t="s">
        <v>6514</v>
      </c>
      <c r="K113" s="24" t="s">
        <v>272</v>
      </c>
      <c r="L113" s="2" t="s">
        <v>272</v>
      </c>
      <c r="M113" s="2" t="s">
        <v>273</v>
      </c>
      <c r="N113" s="2" t="s">
        <v>272</v>
      </c>
      <c r="O113" s="2" t="s">
        <v>272</v>
      </c>
      <c r="P113" s="2" t="s">
        <v>272</v>
      </c>
      <c r="Q113" s="2" t="s">
        <v>272</v>
      </c>
      <c r="R113" s="25" t="s">
        <v>272</v>
      </c>
      <c r="S113" s="2">
        <v>2</v>
      </c>
      <c r="T113" s="2" t="s">
        <v>272</v>
      </c>
      <c r="U113" s="2" t="s">
        <v>272</v>
      </c>
      <c r="V113" s="2" t="s">
        <v>273</v>
      </c>
      <c r="W113" s="25">
        <v>0</v>
      </c>
      <c r="X113" s="174" t="s">
        <v>272</v>
      </c>
      <c r="Y113" s="25" t="s">
        <v>272</v>
      </c>
      <c r="Z113" s="2" t="s">
        <v>273</v>
      </c>
      <c r="AA113" s="2" t="s">
        <v>273</v>
      </c>
      <c r="AB113" s="2" t="s">
        <v>273</v>
      </c>
      <c r="AC113" s="25" t="s">
        <v>273</v>
      </c>
    </row>
    <row r="114" spans="1:29">
      <c r="A114" s="229" t="str">
        <f t="shared" si="1"/>
        <v>ESBusiness Start-up</v>
      </c>
      <c r="C114" s="177" t="s">
        <v>18</v>
      </c>
      <c r="D114" s="178" t="s">
        <v>1</v>
      </c>
      <c r="E114" s="178" t="s">
        <v>6427</v>
      </c>
      <c r="F114" s="178" t="s">
        <v>6428</v>
      </c>
      <c r="G114" s="178" t="s">
        <v>341</v>
      </c>
      <c r="H114" s="178" t="s">
        <v>52</v>
      </c>
      <c r="I114" s="82" t="s">
        <v>2544</v>
      </c>
      <c r="J114" s="82" t="s">
        <v>2546</v>
      </c>
      <c r="K114" s="24" t="s">
        <v>273</v>
      </c>
      <c r="L114" s="2" t="s">
        <v>272</v>
      </c>
      <c r="M114" s="2" t="s">
        <v>273</v>
      </c>
      <c r="N114" s="2" t="s">
        <v>272</v>
      </c>
      <c r="O114" s="2" t="s">
        <v>273</v>
      </c>
      <c r="P114" s="2" t="s">
        <v>272</v>
      </c>
      <c r="Q114" s="2" t="s">
        <v>273</v>
      </c>
      <c r="R114" s="25" t="s">
        <v>273</v>
      </c>
      <c r="S114" s="2">
        <v>1</v>
      </c>
      <c r="T114" s="2" t="s">
        <v>273</v>
      </c>
      <c r="U114" s="2" t="s">
        <v>273</v>
      </c>
      <c r="V114" s="2" t="s">
        <v>273</v>
      </c>
      <c r="W114" s="25">
        <v>0</v>
      </c>
      <c r="X114" s="174" t="s">
        <v>273</v>
      </c>
      <c r="Y114" s="25" t="s">
        <v>672</v>
      </c>
      <c r="Z114" s="2" t="s">
        <v>272</v>
      </c>
      <c r="AA114" s="2" t="s">
        <v>273</v>
      </c>
      <c r="AB114" s="2" t="s">
        <v>272</v>
      </c>
      <c r="AC114" s="25" t="s">
        <v>273</v>
      </c>
    </row>
    <row r="115" spans="1:29">
      <c r="A115" s="229" t="str">
        <f t="shared" si="1"/>
        <v>ESCareer</v>
      </c>
      <c r="C115" s="177" t="s">
        <v>18</v>
      </c>
      <c r="D115" s="178" t="s">
        <v>495</v>
      </c>
      <c r="E115" s="178" t="s">
        <v>6427</v>
      </c>
      <c r="F115" s="178" t="s">
        <v>6428</v>
      </c>
      <c r="G115" s="178" t="s">
        <v>341</v>
      </c>
      <c r="H115" s="178" t="s">
        <v>52</v>
      </c>
      <c r="I115" s="82" t="s">
        <v>2588</v>
      </c>
      <c r="J115" s="82" t="s">
        <v>6515</v>
      </c>
      <c r="K115" s="24" t="s">
        <v>272</v>
      </c>
      <c r="L115" s="2" t="s">
        <v>272</v>
      </c>
      <c r="M115" s="2" t="s">
        <v>273</v>
      </c>
      <c r="N115" s="2" t="s">
        <v>272</v>
      </c>
      <c r="O115" s="2" t="s">
        <v>272</v>
      </c>
      <c r="P115" s="2" t="s">
        <v>272</v>
      </c>
      <c r="Q115" s="2" t="s">
        <v>272</v>
      </c>
      <c r="R115" s="25" t="s">
        <v>272</v>
      </c>
      <c r="S115" s="2">
        <v>1</v>
      </c>
      <c r="T115" s="2" t="s">
        <v>272</v>
      </c>
      <c r="U115" s="2" t="s">
        <v>272</v>
      </c>
      <c r="V115" s="2" t="s">
        <v>272</v>
      </c>
      <c r="W115" s="25">
        <v>0</v>
      </c>
      <c r="X115" s="174" t="s">
        <v>272</v>
      </c>
      <c r="Y115" s="25" t="s">
        <v>272</v>
      </c>
      <c r="Z115" s="2" t="s">
        <v>272</v>
      </c>
      <c r="AA115" s="2" t="s">
        <v>272</v>
      </c>
      <c r="AB115" s="2" t="s">
        <v>272</v>
      </c>
      <c r="AC115" s="25" t="s">
        <v>273</v>
      </c>
    </row>
    <row r="116" spans="1:29">
      <c r="A116" s="229" t="str">
        <f t="shared" si="1"/>
        <v>ESCareer</v>
      </c>
      <c r="C116" s="177" t="s">
        <v>18</v>
      </c>
      <c r="D116" s="178" t="s">
        <v>495</v>
      </c>
      <c r="E116" s="178" t="s">
        <v>6427</v>
      </c>
      <c r="F116" s="178" t="s">
        <v>6428</v>
      </c>
      <c r="G116" s="178" t="s">
        <v>341</v>
      </c>
      <c r="H116" s="178" t="s">
        <v>52</v>
      </c>
      <c r="I116" s="82" t="s">
        <v>2588</v>
      </c>
      <c r="J116" s="82" t="s">
        <v>6516</v>
      </c>
      <c r="K116" s="24" t="s">
        <v>272</v>
      </c>
      <c r="L116" s="2" t="s">
        <v>272</v>
      </c>
      <c r="M116" s="2" t="s">
        <v>272</v>
      </c>
      <c r="N116" s="2" t="s">
        <v>272</v>
      </c>
      <c r="O116" s="2" t="s">
        <v>272</v>
      </c>
      <c r="P116" s="2" t="s">
        <v>272</v>
      </c>
      <c r="Q116" s="2" t="s">
        <v>272</v>
      </c>
      <c r="R116" s="25" t="s">
        <v>272</v>
      </c>
      <c r="S116" s="2">
        <v>2</v>
      </c>
      <c r="T116" s="2" t="s">
        <v>272</v>
      </c>
      <c r="U116" s="2" t="s">
        <v>272</v>
      </c>
      <c r="V116" s="2" t="s">
        <v>272</v>
      </c>
      <c r="W116" s="25">
        <v>2</v>
      </c>
      <c r="X116" s="174" t="s">
        <v>272</v>
      </c>
      <c r="Y116" s="25" t="s">
        <v>272</v>
      </c>
      <c r="Z116" s="2" t="s">
        <v>272</v>
      </c>
      <c r="AA116" s="2" t="s">
        <v>272</v>
      </c>
      <c r="AB116" s="2" t="s">
        <v>272</v>
      </c>
      <c r="AC116" s="25" t="s">
        <v>273</v>
      </c>
    </row>
    <row r="117" spans="1:29">
      <c r="A117" s="229" t="str">
        <f t="shared" si="1"/>
        <v>ESFamily</v>
      </c>
      <c r="C117" s="177" t="s">
        <v>18</v>
      </c>
      <c r="D117" s="178" t="s">
        <v>2</v>
      </c>
      <c r="E117" s="178" t="s">
        <v>6427</v>
      </c>
      <c r="F117" s="178" t="s">
        <v>6428</v>
      </c>
      <c r="G117" s="178" t="s">
        <v>341</v>
      </c>
      <c r="H117" s="178" t="s">
        <v>52</v>
      </c>
      <c r="I117" s="82" t="s">
        <v>367</v>
      </c>
      <c r="J117" s="82" t="s">
        <v>2612</v>
      </c>
      <c r="K117" s="24" t="s">
        <v>272</v>
      </c>
      <c r="L117" s="2" t="s">
        <v>272</v>
      </c>
      <c r="M117" s="2" t="s">
        <v>273</v>
      </c>
      <c r="N117" s="2" t="s">
        <v>272</v>
      </c>
      <c r="O117" s="2" t="s">
        <v>272</v>
      </c>
      <c r="P117" s="2" t="s">
        <v>273</v>
      </c>
      <c r="Q117" s="2" t="s">
        <v>272</v>
      </c>
      <c r="R117" s="25" t="s">
        <v>272</v>
      </c>
      <c r="S117" s="2">
        <v>2</v>
      </c>
      <c r="T117" s="2" t="s">
        <v>272</v>
      </c>
      <c r="U117" s="2" t="s">
        <v>273</v>
      </c>
      <c r="V117" s="2" t="s">
        <v>273</v>
      </c>
      <c r="W117" s="25">
        <v>0</v>
      </c>
      <c r="X117" s="174" t="s">
        <v>272</v>
      </c>
      <c r="Y117" s="25" t="s">
        <v>672</v>
      </c>
      <c r="Z117" s="2" t="s">
        <v>272</v>
      </c>
      <c r="AA117" s="2" t="s">
        <v>273</v>
      </c>
      <c r="AB117" s="2" t="s">
        <v>273</v>
      </c>
      <c r="AC117" s="25" t="s">
        <v>273</v>
      </c>
    </row>
    <row r="118" spans="1:29">
      <c r="A118" s="229" t="str">
        <f t="shared" si="1"/>
        <v>ESFamily</v>
      </c>
      <c r="C118" s="177" t="s">
        <v>18</v>
      </c>
      <c r="D118" s="178" t="s">
        <v>2</v>
      </c>
      <c r="E118" s="178" t="s">
        <v>6427</v>
      </c>
      <c r="F118" s="178" t="s">
        <v>6428</v>
      </c>
      <c r="G118" s="178" t="s">
        <v>341</v>
      </c>
      <c r="H118" s="178" t="s">
        <v>52</v>
      </c>
      <c r="I118" s="82" t="s">
        <v>6517</v>
      </c>
      <c r="J118" s="82" t="s">
        <v>6518</v>
      </c>
      <c r="K118" s="24" t="s">
        <v>273</v>
      </c>
      <c r="L118" s="2" t="s">
        <v>273</v>
      </c>
      <c r="M118" s="2" t="s">
        <v>273</v>
      </c>
      <c r="N118" s="2" t="s">
        <v>273</v>
      </c>
      <c r="O118" s="2" t="s">
        <v>273</v>
      </c>
      <c r="P118" s="2" t="s">
        <v>273</v>
      </c>
      <c r="Q118" s="2" t="s">
        <v>273</v>
      </c>
      <c r="R118" s="25" t="s">
        <v>273</v>
      </c>
      <c r="S118" s="2">
        <v>2</v>
      </c>
      <c r="T118" s="2" t="s">
        <v>273</v>
      </c>
      <c r="U118" s="2" t="s">
        <v>273</v>
      </c>
      <c r="V118" s="2" t="s">
        <v>273</v>
      </c>
      <c r="W118" s="25">
        <v>0</v>
      </c>
      <c r="X118" s="174" t="s">
        <v>272</v>
      </c>
      <c r="Y118" s="25" t="s">
        <v>672</v>
      </c>
      <c r="Z118" s="2" t="s">
        <v>272</v>
      </c>
      <c r="AA118" s="2" t="s">
        <v>273</v>
      </c>
      <c r="AB118" s="2" t="s">
        <v>272</v>
      </c>
      <c r="AC118" s="25" t="s">
        <v>273</v>
      </c>
    </row>
    <row r="119" spans="1:29">
      <c r="A119" s="229" t="str">
        <f t="shared" si="1"/>
        <v>ESFamily</v>
      </c>
      <c r="C119" s="177" t="s">
        <v>18</v>
      </c>
      <c r="D119" s="178" t="s">
        <v>2</v>
      </c>
      <c r="E119" s="178" t="s">
        <v>6427</v>
      </c>
      <c r="F119" s="178" t="s">
        <v>6428</v>
      </c>
      <c r="G119" s="178" t="s">
        <v>341</v>
      </c>
      <c r="H119" s="178" t="s">
        <v>52</v>
      </c>
      <c r="I119" s="82" t="s">
        <v>6519</v>
      </c>
      <c r="J119" s="82" t="s">
        <v>6520</v>
      </c>
      <c r="K119" s="24" t="s">
        <v>272</v>
      </c>
      <c r="L119" s="2" t="s">
        <v>273</v>
      </c>
      <c r="M119" s="2" t="s">
        <v>272</v>
      </c>
      <c r="N119" s="2" t="s">
        <v>273</v>
      </c>
      <c r="O119" s="2" t="s">
        <v>272</v>
      </c>
      <c r="P119" s="2" t="s">
        <v>273</v>
      </c>
      <c r="Q119" s="2" t="s">
        <v>272</v>
      </c>
      <c r="R119" s="25" t="s">
        <v>272</v>
      </c>
      <c r="S119" s="2">
        <v>3</v>
      </c>
      <c r="T119" s="2" t="s">
        <v>272</v>
      </c>
      <c r="U119" s="2" t="s">
        <v>272</v>
      </c>
      <c r="V119" s="2" t="s">
        <v>272</v>
      </c>
      <c r="W119" s="25">
        <v>2</v>
      </c>
      <c r="X119" s="174" t="s">
        <v>272</v>
      </c>
      <c r="Y119" s="25" t="s">
        <v>672</v>
      </c>
      <c r="Z119" s="2" t="s">
        <v>272</v>
      </c>
      <c r="AA119" s="2" t="s">
        <v>273</v>
      </c>
      <c r="AB119" s="2" t="s">
        <v>272</v>
      </c>
      <c r="AC119" s="25" t="s">
        <v>273</v>
      </c>
    </row>
    <row r="120" spans="1:29">
      <c r="A120" s="229" t="str">
        <f t="shared" si="1"/>
        <v>ESStudying</v>
      </c>
      <c r="C120" s="177" t="s">
        <v>18</v>
      </c>
      <c r="D120" s="178" t="s">
        <v>3</v>
      </c>
      <c r="E120" s="178" t="s">
        <v>6427</v>
      </c>
      <c r="F120" s="178" t="s">
        <v>6428</v>
      </c>
      <c r="G120" s="178" t="s">
        <v>341</v>
      </c>
      <c r="H120" s="178" t="s">
        <v>52</v>
      </c>
      <c r="I120" s="82" t="s">
        <v>2651</v>
      </c>
      <c r="J120" s="82" t="s">
        <v>6521</v>
      </c>
      <c r="K120" s="24" t="s">
        <v>272</v>
      </c>
      <c r="L120" s="2" t="s">
        <v>273</v>
      </c>
      <c r="M120" s="2" t="s">
        <v>273</v>
      </c>
      <c r="N120" s="2" t="s">
        <v>272</v>
      </c>
      <c r="O120" s="2" t="s">
        <v>272</v>
      </c>
      <c r="P120" s="2" t="s">
        <v>273</v>
      </c>
      <c r="Q120" s="2" t="s">
        <v>272</v>
      </c>
      <c r="R120" s="25" t="s">
        <v>272</v>
      </c>
      <c r="S120" s="2">
        <v>2</v>
      </c>
      <c r="T120" s="2" t="s">
        <v>272</v>
      </c>
      <c r="U120" s="2" t="s">
        <v>272</v>
      </c>
      <c r="V120" s="2" t="s">
        <v>273</v>
      </c>
      <c r="W120" s="25">
        <v>0</v>
      </c>
      <c r="X120" s="174" t="s">
        <v>273</v>
      </c>
      <c r="Y120" s="25" t="s">
        <v>672</v>
      </c>
      <c r="Z120" s="2" t="s">
        <v>272</v>
      </c>
      <c r="AA120" s="2" t="s">
        <v>272</v>
      </c>
      <c r="AB120" s="2" t="s">
        <v>273</v>
      </c>
      <c r="AC120" s="25" t="s">
        <v>272</v>
      </c>
    </row>
    <row r="121" spans="1:29">
      <c r="A121" s="229" t="str">
        <f t="shared" si="1"/>
        <v>ESStudying</v>
      </c>
      <c r="C121" s="177" t="s">
        <v>18</v>
      </c>
      <c r="D121" s="178" t="s">
        <v>3</v>
      </c>
      <c r="E121" s="178" t="s">
        <v>6427</v>
      </c>
      <c r="F121" s="178" t="s">
        <v>6428</v>
      </c>
      <c r="G121" s="178" t="s">
        <v>341</v>
      </c>
      <c r="H121" s="178" t="s">
        <v>52</v>
      </c>
      <c r="I121" s="82" t="s">
        <v>6522</v>
      </c>
      <c r="J121" s="82" t="s">
        <v>6523</v>
      </c>
      <c r="K121" s="24" t="s">
        <v>272</v>
      </c>
      <c r="L121" s="2" t="s">
        <v>272</v>
      </c>
      <c r="M121" s="2" t="s">
        <v>272</v>
      </c>
      <c r="N121" s="2" t="s">
        <v>272</v>
      </c>
      <c r="O121" s="2" t="s">
        <v>272</v>
      </c>
      <c r="P121" s="2" t="s">
        <v>272</v>
      </c>
      <c r="Q121" s="2" t="s">
        <v>272</v>
      </c>
      <c r="R121" s="25" t="s">
        <v>272</v>
      </c>
      <c r="S121" s="2">
        <v>3</v>
      </c>
      <c r="T121" s="2" t="s">
        <v>272</v>
      </c>
      <c r="U121" s="2" t="s">
        <v>272</v>
      </c>
      <c r="V121" s="2" t="s">
        <v>272</v>
      </c>
      <c r="W121" s="25">
        <v>2</v>
      </c>
      <c r="X121" s="174" t="s">
        <v>272</v>
      </c>
      <c r="Y121" s="25" t="s">
        <v>272</v>
      </c>
      <c r="Z121" s="2" t="s">
        <v>272</v>
      </c>
      <c r="AA121" s="2" t="s">
        <v>272</v>
      </c>
      <c r="AB121" s="2" t="s">
        <v>272</v>
      </c>
      <c r="AC121" s="25" t="s">
        <v>273</v>
      </c>
    </row>
    <row r="122" spans="1:29">
      <c r="A122" s="229" t="str">
        <f t="shared" si="1"/>
        <v>FIBusiness Start-up</v>
      </c>
      <c r="C122" s="177" t="s">
        <v>19</v>
      </c>
      <c r="D122" s="178" t="s">
        <v>1</v>
      </c>
      <c r="E122" s="178" t="s">
        <v>6427</v>
      </c>
      <c r="F122" s="178" t="s">
        <v>6428</v>
      </c>
      <c r="G122" s="178" t="s">
        <v>341</v>
      </c>
      <c r="H122" s="178" t="s">
        <v>52</v>
      </c>
      <c r="I122" s="82" t="s">
        <v>2700</v>
      </c>
      <c r="J122" s="82" t="s">
        <v>6524</v>
      </c>
      <c r="K122" s="24" t="s">
        <v>272</v>
      </c>
      <c r="L122" s="2" t="s">
        <v>272</v>
      </c>
      <c r="M122" s="2" t="s">
        <v>273</v>
      </c>
      <c r="N122" s="2" t="s">
        <v>272</v>
      </c>
      <c r="O122" s="2" t="s">
        <v>272</v>
      </c>
      <c r="P122" s="2" t="s">
        <v>272</v>
      </c>
      <c r="Q122" s="2" t="s">
        <v>273</v>
      </c>
      <c r="R122" s="25" t="s">
        <v>272</v>
      </c>
      <c r="S122" s="2">
        <v>2</v>
      </c>
      <c r="T122" s="2" t="s">
        <v>272</v>
      </c>
      <c r="U122" s="2" t="s">
        <v>272</v>
      </c>
      <c r="V122" s="2" t="s">
        <v>273</v>
      </c>
      <c r="W122" s="25">
        <v>0</v>
      </c>
      <c r="X122" s="174" t="s">
        <v>272</v>
      </c>
      <c r="Y122" s="25" t="s">
        <v>672</v>
      </c>
      <c r="Z122" s="2" t="s">
        <v>273</v>
      </c>
      <c r="AA122" s="2" t="s">
        <v>273</v>
      </c>
      <c r="AB122" s="2" t="s">
        <v>273</v>
      </c>
      <c r="AC122" s="25" t="s">
        <v>273</v>
      </c>
    </row>
    <row r="123" spans="1:29">
      <c r="A123" s="229" t="str">
        <f t="shared" si="1"/>
        <v>FIBusiness Start-up</v>
      </c>
      <c r="C123" s="177" t="s">
        <v>19</v>
      </c>
      <c r="D123" s="178" t="s">
        <v>1</v>
      </c>
      <c r="E123" s="178" t="s">
        <v>6427</v>
      </c>
      <c r="F123" s="178" t="s">
        <v>6428</v>
      </c>
      <c r="G123" s="178" t="s">
        <v>341</v>
      </c>
      <c r="H123" s="178" t="s">
        <v>52</v>
      </c>
      <c r="I123" s="82" t="s">
        <v>2689</v>
      </c>
      <c r="J123" s="82" t="s">
        <v>6525</v>
      </c>
      <c r="K123" s="24" t="s">
        <v>272</v>
      </c>
      <c r="L123" s="2" t="s">
        <v>272</v>
      </c>
      <c r="M123" s="2" t="s">
        <v>272</v>
      </c>
      <c r="N123" s="2" t="s">
        <v>272</v>
      </c>
      <c r="O123" s="2" t="s">
        <v>272</v>
      </c>
      <c r="P123" s="2" t="s">
        <v>272</v>
      </c>
      <c r="Q123" s="2" t="s">
        <v>273</v>
      </c>
      <c r="R123" s="25" t="s">
        <v>273</v>
      </c>
      <c r="S123" s="2">
        <v>2</v>
      </c>
      <c r="T123" s="2" t="s">
        <v>272</v>
      </c>
      <c r="U123" s="2" t="s">
        <v>272</v>
      </c>
      <c r="V123" s="2" t="s">
        <v>273</v>
      </c>
      <c r="W123" s="25">
        <v>0</v>
      </c>
      <c r="X123" s="174" t="s">
        <v>272</v>
      </c>
      <c r="Y123" s="25" t="s">
        <v>272</v>
      </c>
      <c r="Z123" s="2" t="s">
        <v>273</v>
      </c>
      <c r="AA123" s="2" t="s">
        <v>272</v>
      </c>
      <c r="AB123" s="2" t="s">
        <v>272</v>
      </c>
      <c r="AC123" s="25" t="s">
        <v>272</v>
      </c>
    </row>
    <row r="124" spans="1:29">
      <c r="A124" s="229" t="str">
        <f t="shared" si="1"/>
        <v>FIBusiness Start-up</v>
      </c>
      <c r="C124" s="177" t="s">
        <v>19</v>
      </c>
      <c r="D124" s="178" t="s">
        <v>1</v>
      </c>
      <c r="E124" s="178" t="s">
        <v>6427</v>
      </c>
      <c r="F124" s="178" t="s">
        <v>6428</v>
      </c>
      <c r="G124" s="178" t="s">
        <v>341</v>
      </c>
      <c r="H124" s="178" t="s">
        <v>52</v>
      </c>
      <c r="I124" s="82" t="s">
        <v>350</v>
      </c>
      <c r="J124" s="82" t="s">
        <v>6526</v>
      </c>
      <c r="K124" s="24" t="s">
        <v>273</v>
      </c>
      <c r="L124" s="2" t="s">
        <v>273</v>
      </c>
      <c r="M124" s="2" t="s">
        <v>273</v>
      </c>
      <c r="N124" s="2" t="s">
        <v>272</v>
      </c>
      <c r="O124" s="2" t="s">
        <v>272</v>
      </c>
      <c r="P124" s="2" t="s">
        <v>272</v>
      </c>
      <c r="Q124" s="2" t="s">
        <v>272</v>
      </c>
      <c r="R124" s="25" t="s">
        <v>273</v>
      </c>
      <c r="S124" s="2">
        <v>0</v>
      </c>
      <c r="T124" s="2" t="s">
        <v>273</v>
      </c>
      <c r="U124" s="2" t="s">
        <v>273</v>
      </c>
      <c r="V124" s="2" t="s">
        <v>273</v>
      </c>
      <c r="W124" s="25">
        <v>0</v>
      </c>
      <c r="X124" s="174" t="s">
        <v>672</v>
      </c>
      <c r="Y124" s="25" t="s">
        <v>672</v>
      </c>
      <c r="Z124" s="2" t="s">
        <v>273</v>
      </c>
      <c r="AA124" s="2" t="s">
        <v>273</v>
      </c>
      <c r="AB124" s="2" t="s">
        <v>273</v>
      </c>
      <c r="AC124" s="25" t="s">
        <v>273</v>
      </c>
    </row>
    <row r="125" spans="1:29">
      <c r="A125" s="229" t="str">
        <f t="shared" si="1"/>
        <v>FICareer</v>
      </c>
      <c r="C125" s="177" t="s">
        <v>19</v>
      </c>
      <c r="D125" s="178" t="s">
        <v>495</v>
      </c>
      <c r="E125" s="178" t="s">
        <v>6427</v>
      </c>
      <c r="F125" s="178" t="s">
        <v>6428</v>
      </c>
      <c r="G125" s="178" t="s">
        <v>341</v>
      </c>
      <c r="H125" s="178" t="s">
        <v>52</v>
      </c>
      <c r="I125" s="82" t="s">
        <v>2693</v>
      </c>
      <c r="J125" s="82" t="s">
        <v>6527</v>
      </c>
      <c r="K125" s="24" t="s">
        <v>272</v>
      </c>
      <c r="L125" s="2" t="s">
        <v>272</v>
      </c>
      <c r="M125" s="2" t="s">
        <v>272</v>
      </c>
      <c r="N125" s="2" t="s">
        <v>272</v>
      </c>
      <c r="O125" s="2" t="s">
        <v>272</v>
      </c>
      <c r="P125" s="2" t="s">
        <v>272</v>
      </c>
      <c r="Q125" s="2" t="s">
        <v>272</v>
      </c>
      <c r="R125" s="25" t="s">
        <v>272</v>
      </c>
      <c r="S125" s="2">
        <v>2</v>
      </c>
      <c r="T125" s="2" t="s">
        <v>272</v>
      </c>
      <c r="U125" s="2" t="s">
        <v>272</v>
      </c>
      <c r="V125" s="2" t="s">
        <v>272</v>
      </c>
      <c r="W125" s="25">
        <v>1</v>
      </c>
      <c r="X125" s="174" t="s">
        <v>273</v>
      </c>
      <c r="Y125" s="25" t="s">
        <v>272</v>
      </c>
      <c r="Z125" s="2" t="s">
        <v>273</v>
      </c>
      <c r="AA125" s="2" t="s">
        <v>273</v>
      </c>
      <c r="AB125" s="2" t="s">
        <v>273</v>
      </c>
      <c r="AC125" s="25" t="s">
        <v>273</v>
      </c>
    </row>
    <row r="126" spans="1:29">
      <c r="A126" s="229" t="str">
        <f t="shared" si="1"/>
        <v>FICareer</v>
      </c>
      <c r="C126" s="177" t="s">
        <v>19</v>
      </c>
      <c r="D126" s="178" t="s">
        <v>495</v>
      </c>
      <c r="E126" s="178" t="s">
        <v>6427</v>
      </c>
      <c r="F126" s="178" t="s">
        <v>6428</v>
      </c>
      <c r="G126" s="178" t="s">
        <v>341</v>
      </c>
      <c r="H126" s="178" t="s">
        <v>52</v>
      </c>
      <c r="I126" s="82" t="s">
        <v>2689</v>
      </c>
      <c r="J126" s="82" t="s">
        <v>6528</v>
      </c>
      <c r="K126" s="24" t="s">
        <v>272</v>
      </c>
      <c r="L126" s="2" t="s">
        <v>272</v>
      </c>
      <c r="M126" s="2" t="s">
        <v>272</v>
      </c>
      <c r="N126" s="2" t="s">
        <v>272</v>
      </c>
      <c r="O126" s="2" t="s">
        <v>272</v>
      </c>
      <c r="P126" s="2" t="s">
        <v>272</v>
      </c>
      <c r="Q126" s="2" t="s">
        <v>272</v>
      </c>
      <c r="R126" s="25" t="s">
        <v>273</v>
      </c>
      <c r="S126" s="2">
        <v>2</v>
      </c>
      <c r="T126" s="2" t="s">
        <v>272</v>
      </c>
      <c r="U126" s="2" t="s">
        <v>272</v>
      </c>
      <c r="V126" s="2" t="s">
        <v>273</v>
      </c>
      <c r="W126" s="25">
        <v>0</v>
      </c>
      <c r="X126" s="174" t="s">
        <v>272</v>
      </c>
      <c r="Y126" s="25" t="s">
        <v>272</v>
      </c>
      <c r="Z126" s="2" t="s">
        <v>273</v>
      </c>
      <c r="AA126" s="2" t="s">
        <v>272</v>
      </c>
      <c r="AB126" s="2" t="s">
        <v>272</v>
      </c>
      <c r="AC126" s="25" t="s">
        <v>272</v>
      </c>
    </row>
    <row r="127" spans="1:29">
      <c r="A127" s="229" t="str">
        <f t="shared" si="1"/>
        <v>FICareer</v>
      </c>
      <c r="C127" s="177" t="s">
        <v>19</v>
      </c>
      <c r="D127" s="178" t="s">
        <v>495</v>
      </c>
      <c r="E127" s="178" t="s">
        <v>6427</v>
      </c>
      <c r="F127" s="178" t="s">
        <v>6428</v>
      </c>
      <c r="G127" s="178" t="s">
        <v>341</v>
      </c>
      <c r="H127" s="178" t="s">
        <v>52</v>
      </c>
      <c r="I127" s="82" t="s">
        <v>350</v>
      </c>
      <c r="J127" s="82" t="s">
        <v>6526</v>
      </c>
      <c r="K127" s="24" t="s">
        <v>273</v>
      </c>
      <c r="L127" s="2" t="s">
        <v>273</v>
      </c>
      <c r="M127" s="2" t="s">
        <v>273</v>
      </c>
      <c r="N127" s="2" t="s">
        <v>272</v>
      </c>
      <c r="O127" s="2" t="s">
        <v>272</v>
      </c>
      <c r="P127" s="2" t="s">
        <v>272</v>
      </c>
      <c r="Q127" s="2" t="s">
        <v>272</v>
      </c>
      <c r="R127" s="25" t="s">
        <v>273</v>
      </c>
      <c r="S127" s="2">
        <v>0</v>
      </c>
      <c r="T127" s="2" t="s">
        <v>273</v>
      </c>
      <c r="U127" s="2" t="s">
        <v>273</v>
      </c>
      <c r="V127" s="2" t="s">
        <v>273</v>
      </c>
      <c r="W127" s="25">
        <v>0</v>
      </c>
      <c r="X127" s="174" t="s">
        <v>672</v>
      </c>
      <c r="Y127" s="25" t="s">
        <v>672</v>
      </c>
      <c r="Z127" s="2" t="s">
        <v>273</v>
      </c>
      <c r="AA127" s="2" t="s">
        <v>273</v>
      </c>
      <c r="AB127" s="2" t="s">
        <v>273</v>
      </c>
      <c r="AC127" s="25" t="s">
        <v>273</v>
      </c>
    </row>
    <row r="128" spans="1:29">
      <c r="A128" s="229" t="str">
        <f t="shared" si="1"/>
        <v>FIFamily</v>
      </c>
      <c r="C128" s="177" t="s">
        <v>19</v>
      </c>
      <c r="D128" s="178" t="s">
        <v>2</v>
      </c>
      <c r="E128" s="178" t="s">
        <v>6427</v>
      </c>
      <c r="F128" s="178" t="s">
        <v>6428</v>
      </c>
      <c r="G128" s="178" t="s">
        <v>341</v>
      </c>
      <c r="H128" s="178" t="s">
        <v>52</v>
      </c>
      <c r="I128" s="82" t="s">
        <v>355</v>
      </c>
      <c r="J128" s="82" t="s">
        <v>6529</v>
      </c>
      <c r="K128" s="24" t="s">
        <v>272</v>
      </c>
      <c r="L128" s="2" t="s">
        <v>272</v>
      </c>
      <c r="M128" s="2" t="s">
        <v>272</v>
      </c>
      <c r="N128" s="2" t="s">
        <v>272</v>
      </c>
      <c r="O128" s="2" t="s">
        <v>272</v>
      </c>
      <c r="P128" s="2" t="s">
        <v>272</v>
      </c>
      <c r="Q128" s="2" t="s">
        <v>272</v>
      </c>
      <c r="R128" s="25" t="s">
        <v>272</v>
      </c>
      <c r="S128" s="2">
        <v>2</v>
      </c>
      <c r="T128" s="2" t="s">
        <v>272</v>
      </c>
      <c r="U128" s="2" t="s">
        <v>272</v>
      </c>
      <c r="V128" s="2" t="s">
        <v>272</v>
      </c>
      <c r="W128" s="25">
        <v>0</v>
      </c>
      <c r="X128" s="174" t="s">
        <v>272</v>
      </c>
      <c r="Y128" s="25" t="s">
        <v>272</v>
      </c>
      <c r="Z128" s="2" t="s">
        <v>272</v>
      </c>
      <c r="AA128" s="2" t="s">
        <v>273</v>
      </c>
      <c r="AB128" s="2" t="s">
        <v>273</v>
      </c>
      <c r="AC128" s="25" t="s">
        <v>273</v>
      </c>
    </row>
    <row r="129" spans="1:29">
      <c r="A129" s="229" t="str">
        <f t="shared" si="1"/>
        <v>FIFamily</v>
      </c>
      <c r="C129" s="177" t="s">
        <v>19</v>
      </c>
      <c r="D129" s="178" t="s">
        <v>2</v>
      </c>
      <c r="E129" s="178" t="s">
        <v>6427</v>
      </c>
      <c r="F129" s="178" t="s">
        <v>6428</v>
      </c>
      <c r="G129" s="178" t="s">
        <v>341</v>
      </c>
      <c r="H129" s="178" t="s">
        <v>52</v>
      </c>
      <c r="I129" s="82" t="s">
        <v>350</v>
      </c>
      <c r="J129" s="82" t="s">
        <v>6526</v>
      </c>
      <c r="K129" s="24" t="s">
        <v>273</v>
      </c>
      <c r="L129" s="2" t="s">
        <v>273</v>
      </c>
      <c r="M129" s="2" t="s">
        <v>273</v>
      </c>
      <c r="N129" s="2" t="s">
        <v>272</v>
      </c>
      <c r="O129" s="2" t="s">
        <v>272</v>
      </c>
      <c r="P129" s="2" t="s">
        <v>272</v>
      </c>
      <c r="Q129" s="2" t="s">
        <v>272</v>
      </c>
      <c r="R129" s="25" t="s">
        <v>273</v>
      </c>
      <c r="S129" s="2">
        <v>0</v>
      </c>
      <c r="T129" s="2" t="s">
        <v>273</v>
      </c>
      <c r="U129" s="2" t="s">
        <v>273</v>
      </c>
      <c r="V129" s="2" t="s">
        <v>273</v>
      </c>
      <c r="W129" s="25">
        <v>0</v>
      </c>
      <c r="X129" s="174" t="s">
        <v>672</v>
      </c>
      <c r="Y129" s="25" t="s">
        <v>672</v>
      </c>
      <c r="Z129" s="2" t="s">
        <v>273</v>
      </c>
      <c r="AA129" s="2" t="s">
        <v>273</v>
      </c>
      <c r="AB129" s="2" t="s">
        <v>273</v>
      </c>
      <c r="AC129" s="25" t="s">
        <v>273</v>
      </c>
    </row>
    <row r="130" spans="1:29">
      <c r="A130" s="229" t="str">
        <f t="shared" si="1"/>
        <v>FIFamily</v>
      </c>
      <c r="C130" s="177" t="s">
        <v>19</v>
      </c>
      <c r="D130" s="178" t="s">
        <v>2</v>
      </c>
      <c r="E130" s="178" t="s">
        <v>6427</v>
      </c>
      <c r="F130" s="178" t="s">
        <v>6428</v>
      </c>
      <c r="G130" s="178" t="s">
        <v>341</v>
      </c>
      <c r="H130" s="178" t="s">
        <v>52</v>
      </c>
      <c r="I130" s="82" t="s">
        <v>2689</v>
      </c>
      <c r="J130" s="82" t="s">
        <v>474</v>
      </c>
      <c r="K130" s="24" t="s">
        <v>272</v>
      </c>
      <c r="L130" s="2" t="s">
        <v>272</v>
      </c>
      <c r="M130" s="2" t="s">
        <v>272</v>
      </c>
      <c r="N130" s="2" t="s">
        <v>272</v>
      </c>
      <c r="O130" s="2" t="s">
        <v>272</v>
      </c>
      <c r="P130" s="2" t="s">
        <v>272</v>
      </c>
      <c r="Q130" s="2" t="s">
        <v>272</v>
      </c>
      <c r="R130" s="25" t="s">
        <v>273</v>
      </c>
      <c r="S130" s="2">
        <v>2</v>
      </c>
      <c r="T130" s="2" t="s">
        <v>272</v>
      </c>
      <c r="U130" s="2" t="s">
        <v>272</v>
      </c>
      <c r="V130" s="2" t="s">
        <v>273</v>
      </c>
      <c r="W130" s="25">
        <v>0</v>
      </c>
      <c r="X130" s="174" t="s">
        <v>272</v>
      </c>
      <c r="Y130" s="25" t="s">
        <v>272</v>
      </c>
      <c r="Z130" s="2" t="s">
        <v>273</v>
      </c>
      <c r="AA130" s="2" t="s">
        <v>272</v>
      </c>
      <c r="AB130" s="2" t="s">
        <v>272</v>
      </c>
      <c r="AC130" s="25" t="s">
        <v>272</v>
      </c>
    </row>
    <row r="131" spans="1:29">
      <c r="A131" s="229" t="str">
        <f t="shared" si="1"/>
        <v>FIStudying</v>
      </c>
      <c r="C131" s="177" t="s">
        <v>19</v>
      </c>
      <c r="D131" s="178" t="s">
        <v>3</v>
      </c>
      <c r="E131" s="178" t="s">
        <v>6427</v>
      </c>
      <c r="F131" s="178" t="s">
        <v>6428</v>
      </c>
      <c r="G131" s="178" t="s">
        <v>341</v>
      </c>
      <c r="H131" s="178" t="s">
        <v>52</v>
      </c>
      <c r="I131" s="82" t="s">
        <v>355</v>
      </c>
      <c r="J131" s="82" t="s">
        <v>2778</v>
      </c>
      <c r="K131" s="24" t="s">
        <v>272</v>
      </c>
      <c r="L131" s="2" t="s">
        <v>272</v>
      </c>
      <c r="M131" s="2" t="s">
        <v>272</v>
      </c>
      <c r="N131" s="2" t="s">
        <v>272</v>
      </c>
      <c r="O131" s="2" t="s">
        <v>272</v>
      </c>
      <c r="P131" s="2" t="s">
        <v>272</v>
      </c>
      <c r="Q131" s="2" t="s">
        <v>272</v>
      </c>
      <c r="R131" s="25" t="s">
        <v>272</v>
      </c>
      <c r="S131" s="2">
        <v>2</v>
      </c>
      <c r="T131" s="2" t="s">
        <v>272</v>
      </c>
      <c r="U131" s="2" t="s">
        <v>272</v>
      </c>
      <c r="V131" s="2" t="s">
        <v>272</v>
      </c>
      <c r="W131" s="25">
        <v>0</v>
      </c>
      <c r="X131" s="174" t="s">
        <v>272</v>
      </c>
      <c r="Y131" s="25" t="s">
        <v>272</v>
      </c>
      <c r="Z131" s="2" t="s">
        <v>272</v>
      </c>
      <c r="AA131" s="2" t="s">
        <v>273</v>
      </c>
      <c r="AB131" s="2" t="s">
        <v>273</v>
      </c>
      <c r="AC131" s="25" t="s">
        <v>273</v>
      </c>
    </row>
    <row r="132" spans="1:29">
      <c r="A132" s="229" t="str">
        <f t="shared" si="1"/>
        <v>FIStudying</v>
      </c>
      <c r="C132" s="177" t="s">
        <v>19</v>
      </c>
      <c r="D132" s="178" t="s">
        <v>3</v>
      </c>
      <c r="E132" s="178" t="s">
        <v>6427</v>
      </c>
      <c r="F132" s="178" t="s">
        <v>6428</v>
      </c>
      <c r="G132" s="178" t="s">
        <v>341</v>
      </c>
      <c r="H132" s="178" t="s">
        <v>52</v>
      </c>
      <c r="I132" s="82" t="s">
        <v>2774</v>
      </c>
      <c r="J132" s="82" t="s">
        <v>2775</v>
      </c>
      <c r="K132" s="24" t="s">
        <v>272</v>
      </c>
      <c r="L132" s="2" t="s">
        <v>272</v>
      </c>
      <c r="M132" s="2" t="s">
        <v>272</v>
      </c>
      <c r="N132" s="2" t="s">
        <v>272</v>
      </c>
      <c r="O132" s="2" t="s">
        <v>272</v>
      </c>
      <c r="P132" s="2" t="s">
        <v>272</v>
      </c>
      <c r="Q132" s="2" t="s">
        <v>272</v>
      </c>
      <c r="R132" s="25" t="s">
        <v>272</v>
      </c>
      <c r="S132" s="2">
        <v>2</v>
      </c>
      <c r="T132" s="2" t="s">
        <v>272</v>
      </c>
      <c r="U132" s="2" t="s">
        <v>272</v>
      </c>
      <c r="V132" s="2" t="s">
        <v>273</v>
      </c>
      <c r="W132" s="25">
        <v>5</v>
      </c>
      <c r="X132" s="174" t="s">
        <v>272</v>
      </c>
      <c r="Y132" s="25" t="s">
        <v>272</v>
      </c>
      <c r="Z132" s="2" t="s">
        <v>273</v>
      </c>
      <c r="AA132" s="2" t="s">
        <v>273</v>
      </c>
      <c r="AB132" s="2" t="s">
        <v>273</v>
      </c>
      <c r="AC132" s="25" t="s">
        <v>273</v>
      </c>
    </row>
    <row r="133" spans="1:29">
      <c r="A133" s="229" t="str">
        <f t="shared" si="1"/>
        <v>FIStudying</v>
      </c>
      <c r="C133" s="177" t="s">
        <v>19</v>
      </c>
      <c r="D133" s="178" t="s">
        <v>3</v>
      </c>
      <c r="E133" s="178" t="s">
        <v>6427</v>
      </c>
      <c r="F133" s="178" t="s">
        <v>6428</v>
      </c>
      <c r="G133" s="178" t="s">
        <v>341</v>
      </c>
      <c r="H133" s="178" t="s">
        <v>52</v>
      </c>
      <c r="I133" s="82" t="s">
        <v>2689</v>
      </c>
      <c r="J133" s="82" t="s">
        <v>6530</v>
      </c>
      <c r="K133" s="24" t="s">
        <v>272</v>
      </c>
      <c r="L133" s="2" t="s">
        <v>272</v>
      </c>
      <c r="M133" s="2" t="s">
        <v>272</v>
      </c>
      <c r="N133" s="2" t="s">
        <v>272</v>
      </c>
      <c r="O133" s="2" t="s">
        <v>272</v>
      </c>
      <c r="P133" s="2" t="s">
        <v>272</v>
      </c>
      <c r="Q133" s="2" t="s">
        <v>272</v>
      </c>
      <c r="R133" s="25" t="s">
        <v>273</v>
      </c>
      <c r="S133" s="2">
        <v>2</v>
      </c>
      <c r="T133" s="2" t="s">
        <v>272</v>
      </c>
      <c r="U133" s="2" t="s">
        <v>272</v>
      </c>
      <c r="V133" s="2" t="s">
        <v>273</v>
      </c>
      <c r="W133" s="25">
        <v>0</v>
      </c>
      <c r="X133" s="174" t="s">
        <v>272</v>
      </c>
      <c r="Y133" s="25" t="s">
        <v>272</v>
      </c>
      <c r="Z133" s="2" t="s">
        <v>273</v>
      </c>
      <c r="AA133" s="2" t="s">
        <v>272</v>
      </c>
      <c r="AB133" s="2" t="s">
        <v>272</v>
      </c>
      <c r="AC133" s="25" t="s">
        <v>272</v>
      </c>
    </row>
    <row r="134" spans="1:29">
      <c r="A134" s="229" t="str">
        <f t="shared" si="1"/>
        <v>FRBusiness Start-up</v>
      </c>
      <c r="C134" s="177" t="s">
        <v>20</v>
      </c>
      <c r="D134" s="178" t="s">
        <v>1</v>
      </c>
      <c r="E134" s="178" t="s">
        <v>6427</v>
      </c>
      <c r="F134" s="178" t="s">
        <v>6428</v>
      </c>
      <c r="G134" s="178" t="s">
        <v>341</v>
      </c>
      <c r="H134" s="178" t="s">
        <v>52</v>
      </c>
      <c r="I134" s="82" t="s">
        <v>2802</v>
      </c>
      <c r="J134" s="82" t="s">
        <v>2803</v>
      </c>
      <c r="K134" s="24" t="s">
        <v>272</v>
      </c>
      <c r="L134" s="2" t="s">
        <v>273</v>
      </c>
      <c r="M134" s="2" t="s">
        <v>273</v>
      </c>
      <c r="N134" s="2" t="s">
        <v>272</v>
      </c>
      <c r="O134" s="2" t="s">
        <v>272</v>
      </c>
      <c r="P134" s="2" t="s">
        <v>272</v>
      </c>
      <c r="Q134" s="2" t="s">
        <v>273</v>
      </c>
      <c r="R134" s="25" t="s">
        <v>273</v>
      </c>
      <c r="S134" s="2">
        <v>1</v>
      </c>
      <c r="T134" s="2" t="s">
        <v>272</v>
      </c>
      <c r="U134" s="2" t="s">
        <v>272</v>
      </c>
      <c r="V134" s="2" t="s">
        <v>273</v>
      </c>
      <c r="W134" s="25">
        <v>2</v>
      </c>
      <c r="X134" s="174" t="s">
        <v>273</v>
      </c>
      <c r="Y134" s="25" t="s">
        <v>273</v>
      </c>
      <c r="Z134" s="2" t="s">
        <v>273</v>
      </c>
      <c r="AA134" s="2" t="s">
        <v>273</v>
      </c>
      <c r="AB134" s="2" t="s">
        <v>272</v>
      </c>
      <c r="AC134" s="25" t="s">
        <v>273</v>
      </c>
    </row>
    <row r="135" spans="1:29">
      <c r="A135" s="229" t="str">
        <f t="shared" si="1"/>
        <v>FRBusiness Start-up</v>
      </c>
      <c r="C135" s="177" t="s">
        <v>20</v>
      </c>
      <c r="D135" s="178" t="s">
        <v>1</v>
      </c>
      <c r="E135" s="178" t="s">
        <v>6427</v>
      </c>
      <c r="F135" s="178" t="s">
        <v>6428</v>
      </c>
      <c r="G135" s="178" t="s">
        <v>341</v>
      </c>
      <c r="H135" s="178" t="s">
        <v>52</v>
      </c>
      <c r="I135" s="82" t="s">
        <v>356</v>
      </c>
      <c r="J135" s="82" t="s">
        <v>6531</v>
      </c>
      <c r="K135" s="24" t="s">
        <v>272</v>
      </c>
      <c r="L135" s="2" t="s">
        <v>272</v>
      </c>
      <c r="M135" s="2" t="s">
        <v>273</v>
      </c>
      <c r="N135" s="2" t="s">
        <v>272</v>
      </c>
      <c r="O135" s="2" t="s">
        <v>272</v>
      </c>
      <c r="P135" s="2" t="s">
        <v>272</v>
      </c>
      <c r="Q135" s="2" t="s">
        <v>272</v>
      </c>
      <c r="R135" s="25" t="s">
        <v>273</v>
      </c>
      <c r="S135" s="2">
        <v>2</v>
      </c>
      <c r="T135" s="2" t="s">
        <v>272</v>
      </c>
      <c r="U135" s="2" t="s">
        <v>272</v>
      </c>
      <c r="V135" s="2" t="s">
        <v>273</v>
      </c>
      <c r="W135" s="25">
        <v>3</v>
      </c>
      <c r="X135" s="174" t="s">
        <v>272</v>
      </c>
      <c r="Y135" s="25" t="s">
        <v>272</v>
      </c>
      <c r="Z135" s="2" t="s">
        <v>272</v>
      </c>
      <c r="AA135" s="2" t="s">
        <v>273</v>
      </c>
      <c r="AB135" s="2" t="s">
        <v>272</v>
      </c>
      <c r="AC135" s="25" t="s">
        <v>272</v>
      </c>
    </row>
    <row r="136" spans="1:29">
      <c r="A136" s="229" t="str">
        <f t="shared" ref="A136:A199" si="2">C136&amp;D136</f>
        <v>FRCareer</v>
      </c>
      <c r="C136" s="177" t="s">
        <v>20</v>
      </c>
      <c r="D136" s="178" t="s">
        <v>495</v>
      </c>
      <c r="E136" s="178" t="s">
        <v>6427</v>
      </c>
      <c r="F136" s="178" t="s">
        <v>6428</v>
      </c>
      <c r="G136" s="178" t="s">
        <v>341</v>
      </c>
      <c r="H136" s="178" t="s">
        <v>52</v>
      </c>
      <c r="I136" s="82" t="s">
        <v>2819</v>
      </c>
      <c r="J136" s="82" t="s">
        <v>2838</v>
      </c>
      <c r="K136" s="24" t="s">
        <v>272</v>
      </c>
      <c r="L136" s="2" t="s">
        <v>272</v>
      </c>
      <c r="M136" s="2" t="s">
        <v>273</v>
      </c>
      <c r="N136" s="2" t="s">
        <v>273</v>
      </c>
      <c r="O136" s="2" t="s">
        <v>273</v>
      </c>
      <c r="P136" s="2" t="s">
        <v>272</v>
      </c>
      <c r="Q136" s="2" t="s">
        <v>273</v>
      </c>
      <c r="R136" s="25" t="s">
        <v>272</v>
      </c>
      <c r="S136" s="2">
        <v>2</v>
      </c>
      <c r="T136" s="2" t="s">
        <v>272</v>
      </c>
      <c r="U136" s="2" t="s">
        <v>272</v>
      </c>
      <c r="V136" s="2" t="s">
        <v>272</v>
      </c>
      <c r="W136" s="25">
        <v>3</v>
      </c>
      <c r="X136" s="174" t="s">
        <v>272</v>
      </c>
      <c r="Y136" s="25" t="s">
        <v>272</v>
      </c>
      <c r="Z136" s="2" t="s">
        <v>272</v>
      </c>
      <c r="AA136" s="2" t="s">
        <v>273</v>
      </c>
      <c r="AB136" s="2" t="s">
        <v>273</v>
      </c>
      <c r="AC136" s="25" t="s">
        <v>273</v>
      </c>
    </row>
    <row r="137" spans="1:29">
      <c r="A137" s="229" t="str">
        <f t="shared" si="2"/>
        <v>FRCareer</v>
      </c>
      <c r="C137" s="177" t="s">
        <v>20</v>
      </c>
      <c r="D137" s="178" t="s">
        <v>495</v>
      </c>
      <c r="E137" s="178" t="s">
        <v>6427</v>
      </c>
      <c r="F137" s="178" t="s">
        <v>6428</v>
      </c>
      <c r="G137" s="178" t="s">
        <v>341</v>
      </c>
      <c r="H137" s="178" t="s">
        <v>52</v>
      </c>
      <c r="I137" s="82" t="s">
        <v>356</v>
      </c>
      <c r="J137" s="82" t="s">
        <v>442</v>
      </c>
      <c r="K137" s="24" t="s">
        <v>272</v>
      </c>
      <c r="L137" s="2" t="s">
        <v>273</v>
      </c>
      <c r="M137" s="2" t="s">
        <v>273</v>
      </c>
      <c r="N137" s="2" t="s">
        <v>272</v>
      </c>
      <c r="O137" s="2" t="s">
        <v>272</v>
      </c>
      <c r="P137" s="2" t="s">
        <v>272</v>
      </c>
      <c r="Q137" s="2" t="s">
        <v>272</v>
      </c>
      <c r="R137" s="25" t="s">
        <v>272</v>
      </c>
      <c r="S137" s="2">
        <v>2</v>
      </c>
      <c r="T137" s="2" t="s">
        <v>272</v>
      </c>
      <c r="U137" s="2" t="s">
        <v>272</v>
      </c>
      <c r="V137" s="2" t="s">
        <v>272</v>
      </c>
      <c r="W137" s="25">
        <v>3</v>
      </c>
      <c r="X137" s="174" t="s">
        <v>272</v>
      </c>
      <c r="Y137" s="25" t="s">
        <v>272</v>
      </c>
      <c r="Z137" s="2" t="s">
        <v>273</v>
      </c>
      <c r="AA137" s="2" t="s">
        <v>273</v>
      </c>
      <c r="AB137" s="2" t="s">
        <v>273</v>
      </c>
      <c r="AC137" s="25" t="s">
        <v>272</v>
      </c>
    </row>
    <row r="138" spans="1:29">
      <c r="A138" s="229" t="str">
        <f t="shared" si="2"/>
        <v>FRFamily</v>
      </c>
      <c r="C138" s="177" t="s">
        <v>20</v>
      </c>
      <c r="D138" s="178" t="s">
        <v>2</v>
      </c>
      <c r="E138" s="178" t="s">
        <v>6427</v>
      </c>
      <c r="F138" s="178" t="s">
        <v>6428</v>
      </c>
      <c r="G138" s="178" t="s">
        <v>341</v>
      </c>
      <c r="H138" s="178" t="s">
        <v>52</v>
      </c>
      <c r="I138" s="82" t="s">
        <v>2853</v>
      </c>
      <c r="J138" s="82" t="s">
        <v>6532</v>
      </c>
      <c r="K138" s="24" t="s">
        <v>273</v>
      </c>
      <c r="L138" s="2" t="s">
        <v>273</v>
      </c>
      <c r="M138" s="2" t="s">
        <v>273</v>
      </c>
      <c r="N138" s="2" t="s">
        <v>273</v>
      </c>
      <c r="O138" s="2" t="s">
        <v>272</v>
      </c>
      <c r="P138" s="2" t="s">
        <v>273</v>
      </c>
      <c r="Q138" s="2" t="s">
        <v>272</v>
      </c>
      <c r="R138" s="25" t="s">
        <v>273</v>
      </c>
      <c r="S138" s="2">
        <v>0</v>
      </c>
      <c r="T138" s="2" t="s">
        <v>273</v>
      </c>
      <c r="U138" s="2" t="s">
        <v>273</v>
      </c>
      <c r="V138" s="2" t="s">
        <v>273</v>
      </c>
      <c r="W138" s="25">
        <v>1</v>
      </c>
      <c r="X138" s="174" t="s">
        <v>273</v>
      </c>
      <c r="Y138" s="25" t="s">
        <v>272</v>
      </c>
      <c r="Z138" s="2" t="s">
        <v>272</v>
      </c>
      <c r="AA138" s="2" t="s">
        <v>273</v>
      </c>
      <c r="AB138" s="2" t="s">
        <v>273</v>
      </c>
      <c r="AC138" s="25" t="s">
        <v>273</v>
      </c>
    </row>
    <row r="139" spans="1:29">
      <c r="A139" s="229" t="str">
        <f t="shared" si="2"/>
        <v>FRFamily</v>
      </c>
      <c r="C139" s="177" t="s">
        <v>20</v>
      </c>
      <c r="D139" s="178" t="s">
        <v>2</v>
      </c>
      <c r="E139" s="178" t="s">
        <v>6427</v>
      </c>
      <c r="F139" s="178" t="s">
        <v>6428</v>
      </c>
      <c r="G139" s="178" t="s">
        <v>341</v>
      </c>
      <c r="H139" s="178" t="s">
        <v>52</v>
      </c>
      <c r="I139" s="82" t="s">
        <v>2906</v>
      </c>
      <c r="J139" s="82" t="s">
        <v>225</v>
      </c>
      <c r="K139" s="24" t="s">
        <v>272</v>
      </c>
      <c r="L139" s="2" t="s">
        <v>273</v>
      </c>
      <c r="M139" s="2" t="s">
        <v>273</v>
      </c>
      <c r="N139" s="2" t="s">
        <v>272</v>
      </c>
      <c r="O139" s="2" t="s">
        <v>272</v>
      </c>
      <c r="P139" s="2" t="s">
        <v>273</v>
      </c>
      <c r="Q139" s="2" t="s">
        <v>272</v>
      </c>
      <c r="R139" s="25" t="s">
        <v>272</v>
      </c>
      <c r="S139" s="2">
        <v>2</v>
      </c>
      <c r="T139" s="2" t="s">
        <v>272</v>
      </c>
      <c r="U139" s="2" t="s">
        <v>272</v>
      </c>
      <c r="V139" s="2" t="s">
        <v>273</v>
      </c>
      <c r="W139" s="25">
        <v>1</v>
      </c>
      <c r="X139" s="174" t="s">
        <v>273</v>
      </c>
      <c r="Y139" s="25" t="s">
        <v>272</v>
      </c>
      <c r="Z139" s="2" t="s">
        <v>272</v>
      </c>
      <c r="AA139" s="2" t="s">
        <v>272</v>
      </c>
      <c r="AB139" s="2" t="s">
        <v>272</v>
      </c>
      <c r="AC139" s="25" t="s">
        <v>272</v>
      </c>
    </row>
    <row r="140" spans="1:29">
      <c r="A140" s="229" t="str">
        <f t="shared" si="2"/>
        <v>FRFamily</v>
      </c>
      <c r="C140" s="177" t="s">
        <v>20</v>
      </c>
      <c r="D140" s="178" t="s">
        <v>2</v>
      </c>
      <c r="E140" s="178" t="s">
        <v>6427</v>
      </c>
      <c r="F140" s="178" t="s">
        <v>6428</v>
      </c>
      <c r="G140" s="178" t="s">
        <v>341</v>
      </c>
      <c r="H140" s="178" t="s">
        <v>52</v>
      </c>
      <c r="I140" s="82" t="s">
        <v>356</v>
      </c>
      <c r="J140" s="82" t="s">
        <v>442</v>
      </c>
      <c r="K140" s="24" t="s">
        <v>272</v>
      </c>
      <c r="L140" s="2" t="s">
        <v>272</v>
      </c>
      <c r="M140" s="2" t="s">
        <v>273</v>
      </c>
      <c r="N140" s="2" t="s">
        <v>272</v>
      </c>
      <c r="O140" s="2" t="s">
        <v>272</v>
      </c>
      <c r="P140" s="2" t="s">
        <v>272</v>
      </c>
      <c r="Q140" s="2" t="s">
        <v>272</v>
      </c>
      <c r="R140" s="25" t="s">
        <v>273</v>
      </c>
      <c r="S140" s="2">
        <v>1</v>
      </c>
      <c r="T140" s="2" t="s">
        <v>272</v>
      </c>
      <c r="U140" s="2" t="s">
        <v>272</v>
      </c>
      <c r="V140" s="2" t="s">
        <v>272</v>
      </c>
      <c r="W140" s="25">
        <v>2</v>
      </c>
      <c r="X140" s="174" t="s">
        <v>272</v>
      </c>
      <c r="Y140" s="25" t="s">
        <v>272</v>
      </c>
      <c r="Z140" s="2" t="s">
        <v>272</v>
      </c>
      <c r="AA140" s="2" t="s">
        <v>273</v>
      </c>
      <c r="AB140" s="2" t="s">
        <v>273</v>
      </c>
      <c r="AC140" s="25" t="s">
        <v>272</v>
      </c>
    </row>
    <row r="141" spans="1:29">
      <c r="A141" s="229" t="str">
        <f t="shared" si="2"/>
        <v>FRStudying</v>
      </c>
      <c r="C141" s="177" t="s">
        <v>20</v>
      </c>
      <c r="D141" s="178" t="s">
        <v>3</v>
      </c>
      <c r="E141" s="178" t="s">
        <v>6427</v>
      </c>
      <c r="F141" s="178" t="s">
        <v>6428</v>
      </c>
      <c r="G141" s="178" t="s">
        <v>341</v>
      </c>
      <c r="H141" s="178" t="s">
        <v>52</v>
      </c>
      <c r="I141" s="82" t="s">
        <v>2993</v>
      </c>
      <c r="J141" s="82" t="s">
        <v>6533</v>
      </c>
      <c r="K141" s="24" t="s">
        <v>272</v>
      </c>
      <c r="L141" s="2" t="s">
        <v>273</v>
      </c>
      <c r="M141" s="2" t="s">
        <v>273</v>
      </c>
      <c r="N141" s="2" t="s">
        <v>273</v>
      </c>
      <c r="O141" s="2" t="s">
        <v>272</v>
      </c>
      <c r="P141" s="2" t="s">
        <v>273</v>
      </c>
      <c r="Q141" s="2" t="s">
        <v>272</v>
      </c>
      <c r="R141" s="25" t="s">
        <v>273</v>
      </c>
      <c r="S141" s="2">
        <v>1</v>
      </c>
      <c r="T141" s="2" t="s">
        <v>272</v>
      </c>
      <c r="U141" s="2" t="s">
        <v>272</v>
      </c>
      <c r="V141" s="2" t="s">
        <v>273</v>
      </c>
      <c r="W141" s="25">
        <v>1</v>
      </c>
      <c r="X141" s="174" t="s">
        <v>272</v>
      </c>
      <c r="Y141" s="25" t="s">
        <v>272</v>
      </c>
      <c r="Z141" s="2" t="s">
        <v>272</v>
      </c>
      <c r="AA141" s="2" t="s">
        <v>273</v>
      </c>
      <c r="AB141" s="2" t="s">
        <v>272</v>
      </c>
      <c r="AC141" s="25" t="s">
        <v>272</v>
      </c>
    </row>
    <row r="142" spans="1:29">
      <c r="A142" s="229" t="str">
        <f t="shared" si="2"/>
        <v>FRStudying</v>
      </c>
      <c r="C142" s="177" t="s">
        <v>20</v>
      </c>
      <c r="D142" s="178" t="s">
        <v>3</v>
      </c>
      <c r="E142" s="178" t="s">
        <v>6427</v>
      </c>
      <c r="F142" s="178" t="s">
        <v>6428</v>
      </c>
      <c r="G142" s="178" t="s">
        <v>341</v>
      </c>
      <c r="H142" s="178" t="s">
        <v>52</v>
      </c>
      <c r="I142" s="82" t="s">
        <v>356</v>
      </c>
      <c r="J142" s="82" t="s">
        <v>2987</v>
      </c>
      <c r="K142" s="24" t="s">
        <v>272</v>
      </c>
      <c r="L142" s="2" t="s">
        <v>273</v>
      </c>
      <c r="M142" s="2" t="s">
        <v>273</v>
      </c>
      <c r="N142" s="2" t="s">
        <v>272</v>
      </c>
      <c r="O142" s="2" t="s">
        <v>272</v>
      </c>
      <c r="P142" s="2" t="s">
        <v>272</v>
      </c>
      <c r="Q142" s="2" t="s">
        <v>272</v>
      </c>
      <c r="R142" s="25" t="s">
        <v>272</v>
      </c>
      <c r="S142" s="2">
        <v>2</v>
      </c>
      <c r="T142" s="2" t="s">
        <v>272</v>
      </c>
      <c r="U142" s="2" t="s">
        <v>272</v>
      </c>
      <c r="V142" s="2" t="s">
        <v>272</v>
      </c>
      <c r="W142" s="25">
        <v>3</v>
      </c>
      <c r="X142" s="174" t="s">
        <v>272</v>
      </c>
      <c r="Y142" s="25" t="s">
        <v>272</v>
      </c>
      <c r="Z142" s="2" t="s">
        <v>272</v>
      </c>
      <c r="AA142" s="2" t="s">
        <v>273</v>
      </c>
      <c r="AB142" s="2" t="s">
        <v>272</v>
      </c>
      <c r="AC142" s="25" t="s">
        <v>273</v>
      </c>
    </row>
    <row r="143" spans="1:29">
      <c r="A143" s="229" t="str">
        <f t="shared" si="2"/>
        <v>FRStudying</v>
      </c>
      <c r="C143" s="177" t="s">
        <v>20</v>
      </c>
      <c r="D143" s="178" t="s">
        <v>3</v>
      </c>
      <c r="E143" s="178" t="s">
        <v>6427</v>
      </c>
      <c r="F143" s="178" t="s">
        <v>6428</v>
      </c>
      <c r="G143" s="178" t="s">
        <v>341</v>
      </c>
      <c r="H143" s="178" t="s">
        <v>52</v>
      </c>
      <c r="I143" s="82" t="s">
        <v>6534</v>
      </c>
      <c r="J143" s="82" t="s">
        <v>6535</v>
      </c>
      <c r="K143" s="24" t="s">
        <v>272</v>
      </c>
      <c r="L143" s="2" t="s">
        <v>273</v>
      </c>
      <c r="M143" s="2" t="s">
        <v>273</v>
      </c>
      <c r="N143" s="2" t="s">
        <v>272</v>
      </c>
      <c r="O143" s="2" t="s">
        <v>273</v>
      </c>
      <c r="P143" s="2" t="s">
        <v>273</v>
      </c>
      <c r="Q143" s="2" t="s">
        <v>272</v>
      </c>
      <c r="R143" s="25" t="s">
        <v>273</v>
      </c>
      <c r="S143" s="2">
        <v>3</v>
      </c>
      <c r="T143" s="2" t="s">
        <v>272</v>
      </c>
      <c r="U143" s="2" t="s">
        <v>272</v>
      </c>
      <c r="V143" s="2" t="s">
        <v>273</v>
      </c>
      <c r="W143" s="25">
        <v>3</v>
      </c>
      <c r="X143" s="174" t="s">
        <v>272</v>
      </c>
      <c r="Y143" s="25" t="s">
        <v>273</v>
      </c>
      <c r="Z143" s="2" t="s">
        <v>273</v>
      </c>
      <c r="AA143" s="2" t="s">
        <v>273</v>
      </c>
      <c r="AB143" s="2" t="s">
        <v>273</v>
      </c>
      <c r="AC143" s="25" t="s">
        <v>273</v>
      </c>
    </row>
    <row r="144" spans="1:29">
      <c r="A144" s="229" t="str">
        <f t="shared" si="2"/>
        <v>HRBusiness Start-up</v>
      </c>
      <c r="C144" s="177" t="s">
        <v>21</v>
      </c>
      <c r="D144" s="178" t="s">
        <v>1</v>
      </c>
      <c r="E144" s="178" t="s">
        <v>6427</v>
      </c>
      <c r="F144" s="178" t="s">
        <v>6428</v>
      </c>
      <c r="G144" s="178" t="s">
        <v>341</v>
      </c>
      <c r="H144" s="178" t="s">
        <v>52</v>
      </c>
      <c r="I144" s="82" t="s">
        <v>3016</v>
      </c>
      <c r="J144" s="82" t="s">
        <v>3017</v>
      </c>
      <c r="K144" s="24" t="s">
        <v>273</v>
      </c>
      <c r="L144" s="2" t="s">
        <v>272</v>
      </c>
      <c r="M144" s="2" t="s">
        <v>273</v>
      </c>
      <c r="N144" s="2" t="s">
        <v>272</v>
      </c>
      <c r="O144" s="2" t="s">
        <v>272</v>
      </c>
      <c r="P144" s="2" t="s">
        <v>273</v>
      </c>
      <c r="Q144" s="2" t="s">
        <v>272</v>
      </c>
      <c r="R144" s="25" t="s">
        <v>273</v>
      </c>
      <c r="S144" s="2">
        <v>2</v>
      </c>
      <c r="T144" s="2" t="s">
        <v>272</v>
      </c>
      <c r="U144" s="2" t="s">
        <v>273</v>
      </c>
      <c r="V144" s="2" t="s">
        <v>272</v>
      </c>
      <c r="W144" s="25">
        <v>2</v>
      </c>
      <c r="X144" s="174" t="s">
        <v>272</v>
      </c>
      <c r="Y144" s="25" t="s">
        <v>672</v>
      </c>
      <c r="Z144" s="2" t="s">
        <v>272</v>
      </c>
      <c r="AA144" s="2" t="s">
        <v>273</v>
      </c>
      <c r="AB144" s="2" t="s">
        <v>273</v>
      </c>
      <c r="AC144" s="25" t="s">
        <v>273</v>
      </c>
    </row>
    <row r="145" spans="1:29">
      <c r="A145" s="229" t="str">
        <f t="shared" si="2"/>
        <v>HRBusiness Start-up</v>
      </c>
      <c r="C145" s="177" t="s">
        <v>21</v>
      </c>
      <c r="D145" s="178" t="s">
        <v>1</v>
      </c>
      <c r="E145" s="178" t="s">
        <v>6427</v>
      </c>
      <c r="F145" s="178" t="s">
        <v>6428</v>
      </c>
      <c r="G145" s="178" t="s">
        <v>341</v>
      </c>
      <c r="H145" s="178" t="s">
        <v>52</v>
      </c>
      <c r="I145" s="82" t="s">
        <v>3016</v>
      </c>
      <c r="J145" s="82" t="s">
        <v>6536</v>
      </c>
      <c r="K145" s="24" t="s">
        <v>273</v>
      </c>
      <c r="L145" s="2" t="s">
        <v>273</v>
      </c>
      <c r="M145" s="2" t="s">
        <v>273</v>
      </c>
      <c r="N145" s="2" t="s">
        <v>273</v>
      </c>
      <c r="O145" s="2" t="s">
        <v>272</v>
      </c>
      <c r="P145" s="2" t="s">
        <v>273</v>
      </c>
      <c r="Q145" s="2" t="s">
        <v>273</v>
      </c>
      <c r="R145" s="25" t="s">
        <v>273</v>
      </c>
      <c r="S145" s="2">
        <v>1</v>
      </c>
      <c r="T145" s="2" t="s">
        <v>272</v>
      </c>
      <c r="U145" s="2" t="s">
        <v>273</v>
      </c>
      <c r="V145" s="2" t="s">
        <v>273</v>
      </c>
      <c r="W145" s="25">
        <v>2</v>
      </c>
      <c r="X145" s="174" t="s">
        <v>273</v>
      </c>
      <c r="Y145" s="25" t="s">
        <v>672</v>
      </c>
      <c r="Z145" s="2" t="s">
        <v>273</v>
      </c>
      <c r="AA145" s="2" t="s">
        <v>273</v>
      </c>
      <c r="AB145" s="2" t="s">
        <v>273</v>
      </c>
      <c r="AC145" s="25" t="s">
        <v>273</v>
      </c>
    </row>
    <row r="146" spans="1:29">
      <c r="A146" s="229" t="str">
        <f t="shared" si="2"/>
        <v>HRBusiness Start-up</v>
      </c>
      <c r="C146" s="177" t="s">
        <v>21</v>
      </c>
      <c r="D146" s="178" t="s">
        <v>1</v>
      </c>
      <c r="E146" s="178" t="s">
        <v>6427</v>
      </c>
      <c r="F146" s="178" t="s">
        <v>6428</v>
      </c>
      <c r="G146" s="178" t="s">
        <v>341</v>
      </c>
      <c r="H146" s="178" t="s">
        <v>52</v>
      </c>
      <c r="I146" s="82" t="s">
        <v>6537</v>
      </c>
      <c r="J146" s="82" t="s">
        <v>6538</v>
      </c>
      <c r="K146" s="24" t="s">
        <v>272</v>
      </c>
      <c r="L146" s="2" t="s">
        <v>272</v>
      </c>
      <c r="M146" s="2" t="s">
        <v>273</v>
      </c>
      <c r="N146" s="2" t="s">
        <v>272</v>
      </c>
      <c r="O146" s="2" t="s">
        <v>272</v>
      </c>
      <c r="P146" s="2" t="s">
        <v>273</v>
      </c>
      <c r="Q146" s="2" t="s">
        <v>272</v>
      </c>
      <c r="R146" s="25" t="s">
        <v>273</v>
      </c>
      <c r="S146" s="2">
        <v>1</v>
      </c>
      <c r="T146" s="2" t="s">
        <v>273</v>
      </c>
      <c r="U146" s="2" t="s">
        <v>273</v>
      </c>
      <c r="V146" s="2" t="s">
        <v>273</v>
      </c>
      <c r="W146" s="25">
        <v>2</v>
      </c>
      <c r="X146" s="174" t="s">
        <v>273</v>
      </c>
      <c r="Y146" s="25" t="s">
        <v>672</v>
      </c>
      <c r="Z146" s="2" t="s">
        <v>273</v>
      </c>
      <c r="AA146" s="2" t="s">
        <v>273</v>
      </c>
      <c r="AB146" s="2" t="s">
        <v>273</v>
      </c>
      <c r="AC146" s="25" t="s">
        <v>272</v>
      </c>
    </row>
    <row r="147" spans="1:29">
      <c r="A147" s="229" t="str">
        <f t="shared" si="2"/>
        <v>HRCareer</v>
      </c>
      <c r="C147" s="177" t="s">
        <v>21</v>
      </c>
      <c r="D147" s="178" t="s">
        <v>495</v>
      </c>
      <c r="E147" s="178" t="s">
        <v>6427</v>
      </c>
      <c r="F147" s="178" t="s">
        <v>6428</v>
      </c>
      <c r="G147" s="178" t="s">
        <v>341</v>
      </c>
      <c r="H147" s="178" t="s">
        <v>52</v>
      </c>
      <c r="I147" s="82" t="s">
        <v>3046</v>
      </c>
      <c r="J147" s="82" t="s">
        <v>3049</v>
      </c>
      <c r="K147" s="24" t="s">
        <v>272</v>
      </c>
      <c r="L147" s="2" t="s">
        <v>272</v>
      </c>
      <c r="M147" s="2" t="s">
        <v>273</v>
      </c>
      <c r="N147" s="2" t="s">
        <v>272</v>
      </c>
      <c r="O147" s="2" t="s">
        <v>272</v>
      </c>
      <c r="P147" s="2" t="s">
        <v>273</v>
      </c>
      <c r="Q147" s="2" t="s">
        <v>272</v>
      </c>
      <c r="R147" s="25" t="s">
        <v>272</v>
      </c>
      <c r="S147" s="2">
        <v>2</v>
      </c>
      <c r="T147" s="2" t="s">
        <v>272</v>
      </c>
      <c r="U147" s="2" t="s">
        <v>273</v>
      </c>
      <c r="V147" s="2" t="s">
        <v>273</v>
      </c>
      <c r="W147" s="25">
        <v>3</v>
      </c>
      <c r="X147" s="174" t="s">
        <v>272</v>
      </c>
      <c r="Y147" s="25" t="s">
        <v>672</v>
      </c>
      <c r="Z147" s="2" t="s">
        <v>272</v>
      </c>
      <c r="AA147" s="2" t="s">
        <v>273</v>
      </c>
      <c r="AB147" s="2" t="s">
        <v>272</v>
      </c>
      <c r="AC147" s="25" t="s">
        <v>272</v>
      </c>
    </row>
    <row r="148" spans="1:29">
      <c r="A148" s="229" t="str">
        <f t="shared" si="2"/>
        <v>HRCareer</v>
      </c>
      <c r="C148" s="177" t="s">
        <v>21</v>
      </c>
      <c r="D148" s="178" t="s">
        <v>495</v>
      </c>
      <c r="E148" s="178" t="s">
        <v>6427</v>
      </c>
      <c r="F148" s="178" t="s">
        <v>6428</v>
      </c>
      <c r="G148" s="178" t="s">
        <v>341</v>
      </c>
      <c r="H148" s="178" t="s">
        <v>52</v>
      </c>
      <c r="I148" s="82" t="s">
        <v>368</v>
      </c>
      <c r="J148" s="82" t="s">
        <v>3017</v>
      </c>
      <c r="K148" s="24" t="s">
        <v>273</v>
      </c>
      <c r="L148" s="2" t="s">
        <v>272</v>
      </c>
      <c r="M148" s="2" t="s">
        <v>273</v>
      </c>
      <c r="N148" s="2" t="s">
        <v>272</v>
      </c>
      <c r="O148" s="2" t="s">
        <v>272</v>
      </c>
      <c r="P148" s="2" t="s">
        <v>273</v>
      </c>
      <c r="Q148" s="2" t="s">
        <v>272</v>
      </c>
      <c r="R148" s="25" t="s">
        <v>272</v>
      </c>
      <c r="S148" s="2">
        <v>2</v>
      </c>
      <c r="T148" s="2" t="s">
        <v>272</v>
      </c>
      <c r="U148" s="2" t="s">
        <v>273</v>
      </c>
      <c r="V148" s="2" t="s">
        <v>272</v>
      </c>
      <c r="W148" s="25">
        <v>2</v>
      </c>
      <c r="X148" s="174" t="s">
        <v>272</v>
      </c>
      <c r="Y148" s="25" t="s">
        <v>672</v>
      </c>
      <c r="Z148" s="2" t="s">
        <v>272</v>
      </c>
      <c r="AA148" s="2" t="s">
        <v>273</v>
      </c>
      <c r="AB148" s="2" t="s">
        <v>273</v>
      </c>
      <c r="AC148" s="25" t="s">
        <v>273</v>
      </c>
    </row>
    <row r="149" spans="1:29">
      <c r="A149" s="229" t="str">
        <f t="shared" si="2"/>
        <v>HRFamily</v>
      </c>
      <c r="C149" s="177" t="s">
        <v>21</v>
      </c>
      <c r="D149" s="178" t="s">
        <v>2</v>
      </c>
      <c r="E149" s="178" t="s">
        <v>6427</v>
      </c>
      <c r="F149" s="178" t="s">
        <v>6428</v>
      </c>
      <c r="G149" s="178" t="s">
        <v>341</v>
      </c>
      <c r="H149" s="178" t="s">
        <v>52</v>
      </c>
      <c r="I149" s="82" t="s">
        <v>3061</v>
      </c>
      <c r="J149" s="82" t="s">
        <v>3062</v>
      </c>
      <c r="K149" s="24" t="s">
        <v>272</v>
      </c>
      <c r="L149" s="2" t="s">
        <v>272</v>
      </c>
      <c r="M149" s="2" t="s">
        <v>273</v>
      </c>
      <c r="N149" s="2" t="s">
        <v>272</v>
      </c>
      <c r="O149" s="2" t="s">
        <v>272</v>
      </c>
      <c r="P149" s="2" t="s">
        <v>273</v>
      </c>
      <c r="Q149" s="2" t="s">
        <v>273</v>
      </c>
      <c r="R149" s="25" t="s">
        <v>273</v>
      </c>
      <c r="S149" s="2">
        <v>1</v>
      </c>
      <c r="T149" s="2" t="s">
        <v>272</v>
      </c>
      <c r="U149" s="2" t="s">
        <v>273</v>
      </c>
      <c r="V149" s="2" t="s">
        <v>273</v>
      </c>
      <c r="W149" s="25">
        <v>2</v>
      </c>
      <c r="X149" s="174" t="s">
        <v>272</v>
      </c>
      <c r="Y149" s="25" t="s">
        <v>672</v>
      </c>
      <c r="Z149" s="2" t="s">
        <v>272</v>
      </c>
      <c r="AA149" s="2" t="s">
        <v>273</v>
      </c>
      <c r="AB149" s="2" t="s">
        <v>273</v>
      </c>
      <c r="AC149" s="25" t="s">
        <v>272</v>
      </c>
    </row>
    <row r="150" spans="1:29">
      <c r="A150" s="229" t="str">
        <f t="shared" si="2"/>
        <v>HRFamily</v>
      </c>
      <c r="C150" s="177" t="s">
        <v>21</v>
      </c>
      <c r="D150" s="178" t="s">
        <v>2</v>
      </c>
      <c r="E150" s="178" t="s">
        <v>6427</v>
      </c>
      <c r="F150" s="178" t="s">
        <v>6428</v>
      </c>
      <c r="G150" s="178" t="s">
        <v>341</v>
      </c>
      <c r="H150" s="178" t="s">
        <v>52</v>
      </c>
      <c r="I150" s="82" t="s">
        <v>3055</v>
      </c>
      <c r="J150" s="82" t="s">
        <v>6539</v>
      </c>
      <c r="K150" s="24" t="s">
        <v>272</v>
      </c>
      <c r="L150" s="2" t="s">
        <v>272</v>
      </c>
      <c r="M150" s="2" t="s">
        <v>273</v>
      </c>
      <c r="N150" s="2" t="s">
        <v>272</v>
      </c>
      <c r="O150" s="2" t="s">
        <v>272</v>
      </c>
      <c r="P150" s="2" t="s">
        <v>272</v>
      </c>
      <c r="Q150" s="2" t="s">
        <v>272</v>
      </c>
      <c r="R150" s="25" t="s">
        <v>273</v>
      </c>
      <c r="S150" s="2">
        <v>1</v>
      </c>
      <c r="T150" s="2" t="s">
        <v>272</v>
      </c>
      <c r="U150" s="2" t="s">
        <v>273</v>
      </c>
      <c r="V150" s="2" t="s">
        <v>273</v>
      </c>
      <c r="W150" s="25">
        <v>2</v>
      </c>
      <c r="X150" s="174" t="s">
        <v>272</v>
      </c>
      <c r="Y150" s="25" t="s">
        <v>672</v>
      </c>
      <c r="Z150" s="2" t="s">
        <v>272</v>
      </c>
      <c r="AA150" s="2" t="s">
        <v>273</v>
      </c>
      <c r="AB150" s="2" t="s">
        <v>272</v>
      </c>
      <c r="AC150" s="25" t="s">
        <v>272</v>
      </c>
    </row>
    <row r="151" spans="1:29">
      <c r="A151" s="229" t="str">
        <f t="shared" si="2"/>
        <v>HRFamily</v>
      </c>
      <c r="C151" s="177" t="s">
        <v>21</v>
      </c>
      <c r="D151" s="178" t="s">
        <v>2</v>
      </c>
      <c r="E151" s="178" t="s">
        <v>6427</v>
      </c>
      <c r="F151" s="178" t="s">
        <v>6428</v>
      </c>
      <c r="G151" s="178" t="s">
        <v>341</v>
      </c>
      <c r="H151" s="178" t="s">
        <v>52</v>
      </c>
      <c r="I151" s="82" t="s">
        <v>3016</v>
      </c>
      <c r="J151" s="82" t="s">
        <v>6540</v>
      </c>
      <c r="K151" s="24" t="s">
        <v>273</v>
      </c>
      <c r="L151" s="2" t="s">
        <v>272</v>
      </c>
      <c r="M151" s="2" t="s">
        <v>273</v>
      </c>
      <c r="N151" s="2" t="s">
        <v>272</v>
      </c>
      <c r="O151" s="2" t="s">
        <v>272</v>
      </c>
      <c r="P151" s="2" t="s">
        <v>273</v>
      </c>
      <c r="Q151" s="2" t="s">
        <v>272</v>
      </c>
      <c r="R151" s="25" t="s">
        <v>273</v>
      </c>
      <c r="S151" s="2">
        <v>2</v>
      </c>
      <c r="T151" s="2" t="s">
        <v>272</v>
      </c>
      <c r="U151" s="2" t="s">
        <v>273</v>
      </c>
      <c r="V151" s="2" t="s">
        <v>272</v>
      </c>
      <c r="W151" s="25">
        <v>2</v>
      </c>
      <c r="X151" s="174" t="s">
        <v>272</v>
      </c>
      <c r="Y151" s="25" t="s">
        <v>672</v>
      </c>
      <c r="Z151" s="2" t="s">
        <v>272</v>
      </c>
      <c r="AA151" s="2" t="s">
        <v>273</v>
      </c>
      <c r="AB151" s="2" t="s">
        <v>273</v>
      </c>
      <c r="AC151" s="25" t="s">
        <v>273</v>
      </c>
    </row>
    <row r="152" spans="1:29">
      <c r="A152" s="229" t="str">
        <f t="shared" si="2"/>
        <v>HRStudying</v>
      </c>
      <c r="C152" s="177" t="s">
        <v>21</v>
      </c>
      <c r="D152" s="178" t="s">
        <v>3</v>
      </c>
      <c r="E152" s="178" t="s">
        <v>6427</v>
      </c>
      <c r="F152" s="178" t="s">
        <v>6428</v>
      </c>
      <c r="G152" s="178" t="s">
        <v>341</v>
      </c>
      <c r="H152" s="178" t="s">
        <v>52</v>
      </c>
      <c r="I152" s="82" t="s">
        <v>3081</v>
      </c>
      <c r="J152" s="82" t="s">
        <v>6541</v>
      </c>
      <c r="K152" s="24" t="s">
        <v>272</v>
      </c>
      <c r="L152" s="2" t="s">
        <v>273</v>
      </c>
      <c r="M152" s="2" t="s">
        <v>273</v>
      </c>
      <c r="N152" s="2" t="s">
        <v>272</v>
      </c>
      <c r="O152" s="2" t="s">
        <v>272</v>
      </c>
      <c r="P152" s="2" t="s">
        <v>273</v>
      </c>
      <c r="Q152" s="2" t="s">
        <v>272</v>
      </c>
      <c r="R152" s="25" t="s">
        <v>273</v>
      </c>
      <c r="S152" s="2">
        <v>1</v>
      </c>
      <c r="T152" s="2" t="s">
        <v>273</v>
      </c>
      <c r="U152" s="2" t="s">
        <v>273</v>
      </c>
      <c r="V152" s="2" t="s">
        <v>273</v>
      </c>
      <c r="W152" s="25">
        <v>1</v>
      </c>
      <c r="X152" s="174" t="s">
        <v>273</v>
      </c>
      <c r="Y152" s="25" t="s">
        <v>672</v>
      </c>
      <c r="Z152" s="2" t="s">
        <v>273</v>
      </c>
      <c r="AA152" s="2" t="s">
        <v>273</v>
      </c>
      <c r="AB152" s="2" t="s">
        <v>273</v>
      </c>
      <c r="AC152" s="25" t="s">
        <v>273</v>
      </c>
    </row>
    <row r="153" spans="1:29">
      <c r="A153" s="229" t="str">
        <f t="shared" si="2"/>
        <v>HRStudying</v>
      </c>
      <c r="C153" s="177" t="s">
        <v>21</v>
      </c>
      <c r="D153" s="178" t="s">
        <v>3</v>
      </c>
      <c r="E153" s="178" t="s">
        <v>6427</v>
      </c>
      <c r="F153" s="178" t="s">
        <v>6428</v>
      </c>
      <c r="G153" s="178" t="s">
        <v>341</v>
      </c>
      <c r="H153" s="178" t="s">
        <v>52</v>
      </c>
      <c r="I153" s="82" t="s">
        <v>368</v>
      </c>
      <c r="J153" s="82" t="s">
        <v>3017</v>
      </c>
      <c r="K153" s="24" t="s">
        <v>273</v>
      </c>
      <c r="L153" s="2" t="s">
        <v>272</v>
      </c>
      <c r="M153" s="2" t="s">
        <v>273</v>
      </c>
      <c r="N153" s="2" t="s">
        <v>272</v>
      </c>
      <c r="O153" s="2" t="s">
        <v>272</v>
      </c>
      <c r="P153" s="2" t="s">
        <v>273</v>
      </c>
      <c r="Q153" s="2" t="s">
        <v>272</v>
      </c>
      <c r="R153" s="25" t="s">
        <v>273</v>
      </c>
      <c r="S153" s="2">
        <v>2</v>
      </c>
      <c r="T153" s="2" t="s">
        <v>272</v>
      </c>
      <c r="U153" s="2" t="s">
        <v>273</v>
      </c>
      <c r="V153" s="2" t="s">
        <v>272</v>
      </c>
      <c r="W153" s="25">
        <v>2</v>
      </c>
      <c r="X153" s="174" t="s">
        <v>272</v>
      </c>
      <c r="Y153" s="25" t="s">
        <v>672</v>
      </c>
      <c r="Z153" s="2" t="s">
        <v>272</v>
      </c>
      <c r="AA153" s="2" t="s">
        <v>273</v>
      </c>
      <c r="AB153" s="2" t="s">
        <v>273</v>
      </c>
      <c r="AC153" s="25" t="s">
        <v>273</v>
      </c>
    </row>
    <row r="154" spans="1:29">
      <c r="A154" s="229" t="str">
        <f t="shared" si="2"/>
        <v>HRStudying</v>
      </c>
      <c r="C154" s="177" t="s">
        <v>21</v>
      </c>
      <c r="D154" s="178" t="s">
        <v>3</v>
      </c>
      <c r="E154" s="178" t="s">
        <v>6427</v>
      </c>
      <c r="F154" s="178" t="s">
        <v>6428</v>
      </c>
      <c r="G154" s="178" t="s">
        <v>341</v>
      </c>
      <c r="H154" s="178" t="s">
        <v>52</v>
      </c>
      <c r="I154" s="82" t="s">
        <v>3090</v>
      </c>
      <c r="J154" s="82" t="s">
        <v>481</v>
      </c>
      <c r="K154" s="24" t="s">
        <v>273</v>
      </c>
      <c r="L154" s="2" t="s">
        <v>272</v>
      </c>
      <c r="M154" s="2" t="s">
        <v>273</v>
      </c>
      <c r="N154" s="2" t="s">
        <v>272</v>
      </c>
      <c r="O154" s="2" t="s">
        <v>272</v>
      </c>
      <c r="P154" s="2" t="s">
        <v>273</v>
      </c>
      <c r="Q154" s="2" t="s">
        <v>272</v>
      </c>
      <c r="R154" s="25" t="s">
        <v>273</v>
      </c>
      <c r="S154" s="2">
        <v>1</v>
      </c>
      <c r="T154" s="2" t="s">
        <v>272</v>
      </c>
      <c r="U154" s="2" t="s">
        <v>273</v>
      </c>
      <c r="V154" s="2" t="s">
        <v>272</v>
      </c>
      <c r="W154" s="25">
        <v>2</v>
      </c>
      <c r="X154" s="174" t="s">
        <v>272</v>
      </c>
      <c r="Y154" s="25" t="s">
        <v>672</v>
      </c>
      <c r="Z154" s="2" t="s">
        <v>273</v>
      </c>
      <c r="AA154" s="2" t="s">
        <v>273</v>
      </c>
      <c r="AB154" s="2" t="s">
        <v>273</v>
      </c>
      <c r="AC154" s="25" t="s">
        <v>272</v>
      </c>
    </row>
    <row r="155" spans="1:29">
      <c r="A155" s="229" t="str">
        <f t="shared" si="2"/>
        <v>HUBusiness Start-up</v>
      </c>
      <c r="C155" s="177" t="s">
        <v>22</v>
      </c>
      <c r="D155" s="178" t="s">
        <v>1</v>
      </c>
      <c r="E155" s="178" t="s">
        <v>6427</v>
      </c>
      <c r="F155" s="178" t="s">
        <v>6428</v>
      </c>
      <c r="G155" s="178" t="s">
        <v>341</v>
      </c>
      <c r="H155" s="178" t="s">
        <v>52</v>
      </c>
      <c r="I155" s="82" t="s">
        <v>3119</v>
      </c>
      <c r="J155" s="82" t="s">
        <v>6542</v>
      </c>
      <c r="K155" s="24" t="s">
        <v>272</v>
      </c>
      <c r="L155" s="2" t="s">
        <v>273</v>
      </c>
      <c r="M155" s="2" t="s">
        <v>272</v>
      </c>
      <c r="N155" s="2" t="s">
        <v>272</v>
      </c>
      <c r="O155" s="2" t="s">
        <v>272</v>
      </c>
      <c r="P155" s="2" t="s">
        <v>272</v>
      </c>
      <c r="Q155" s="2" t="s">
        <v>273</v>
      </c>
      <c r="R155" s="25" t="s">
        <v>273</v>
      </c>
      <c r="S155" s="2">
        <v>2</v>
      </c>
      <c r="T155" s="2" t="s">
        <v>272</v>
      </c>
      <c r="U155" s="2" t="s">
        <v>272</v>
      </c>
      <c r="V155" s="2" t="s">
        <v>272</v>
      </c>
      <c r="W155" s="25">
        <v>2</v>
      </c>
      <c r="X155" s="174" t="s">
        <v>272</v>
      </c>
      <c r="Y155" s="25" t="s">
        <v>272</v>
      </c>
      <c r="Z155" s="2" t="s">
        <v>273</v>
      </c>
      <c r="AA155" s="2" t="s">
        <v>273</v>
      </c>
      <c r="AB155" s="2" t="s">
        <v>273</v>
      </c>
      <c r="AC155" s="25" t="s">
        <v>273</v>
      </c>
    </row>
    <row r="156" spans="1:29">
      <c r="A156" s="229" t="str">
        <f t="shared" si="2"/>
        <v>HUBusiness Start-up</v>
      </c>
      <c r="C156" s="177" t="s">
        <v>22</v>
      </c>
      <c r="D156" s="178" t="s">
        <v>1</v>
      </c>
      <c r="E156" s="178" t="s">
        <v>6427</v>
      </c>
      <c r="F156" s="178" t="s">
        <v>6428</v>
      </c>
      <c r="G156" s="178" t="s">
        <v>341</v>
      </c>
      <c r="H156" s="178" t="s">
        <v>52</v>
      </c>
      <c r="I156" s="82" t="s">
        <v>3119</v>
      </c>
      <c r="J156" s="82" t="s">
        <v>6543</v>
      </c>
      <c r="K156" s="24" t="s">
        <v>272</v>
      </c>
      <c r="L156" s="2" t="s">
        <v>273</v>
      </c>
      <c r="M156" s="2" t="s">
        <v>272</v>
      </c>
      <c r="N156" s="2" t="s">
        <v>272</v>
      </c>
      <c r="O156" s="2" t="s">
        <v>272</v>
      </c>
      <c r="P156" s="2" t="s">
        <v>273</v>
      </c>
      <c r="Q156" s="2" t="s">
        <v>272</v>
      </c>
      <c r="R156" s="25" t="s">
        <v>273</v>
      </c>
      <c r="S156" s="2">
        <v>0</v>
      </c>
      <c r="T156" s="2" t="s">
        <v>272</v>
      </c>
      <c r="U156" s="2" t="s">
        <v>272</v>
      </c>
      <c r="V156" s="2" t="s">
        <v>272</v>
      </c>
      <c r="W156" s="25">
        <v>0</v>
      </c>
      <c r="X156" s="174" t="s">
        <v>272</v>
      </c>
      <c r="Y156" s="25" t="s">
        <v>272</v>
      </c>
      <c r="Z156" s="2" t="s">
        <v>272</v>
      </c>
      <c r="AA156" s="2" t="s">
        <v>273</v>
      </c>
      <c r="AB156" s="2" t="s">
        <v>273</v>
      </c>
      <c r="AC156" s="25" t="s">
        <v>273</v>
      </c>
    </row>
    <row r="157" spans="1:29">
      <c r="A157" s="229" t="str">
        <f t="shared" si="2"/>
        <v>HUCareer</v>
      </c>
      <c r="C157" s="177" t="s">
        <v>22</v>
      </c>
      <c r="D157" s="178" t="s">
        <v>495</v>
      </c>
      <c r="E157" s="178" t="s">
        <v>6427</v>
      </c>
      <c r="F157" s="178" t="s">
        <v>6428</v>
      </c>
      <c r="G157" s="178" t="s">
        <v>341</v>
      </c>
      <c r="H157" s="178" t="s">
        <v>52</v>
      </c>
      <c r="I157" s="82" t="s">
        <v>370</v>
      </c>
      <c r="J157" s="82" t="s">
        <v>6544</v>
      </c>
      <c r="K157" s="24" t="s">
        <v>272</v>
      </c>
      <c r="L157" s="2" t="s">
        <v>272</v>
      </c>
      <c r="M157" s="2" t="s">
        <v>273</v>
      </c>
      <c r="N157" s="2" t="s">
        <v>272</v>
      </c>
      <c r="O157" s="2" t="s">
        <v>272</v>
      </c>
      <c r="P157" s="2" t="s">
        <v>273</v>
      </c>
      <c r="Q157" s="2" t="s">
        <v>272</v>
      </c>
      <c r="R157" s="25" t="s">
        <v>272</v>
      </c>
      <c r="S157" s="2">
        <v>1</v>
      </c>
      <c r="T157" s="2" t="s">
        <v>272</v>
      </c>
      <c r="U157" s="2" t="s">
        <v>273</v>
      </c>
      <c r="V157" s="2" t="s">
        <v>273</v>
      </c>
      <c r="W157" s="25">
        <v>2</v>
      </c>
      <c r="X157" s="174" t="s">
        <v>272</v>
      </c>
      <c r="Y157" s="25" t="s">
        <v>272</v>
      </c>
      <c r="Z157" s="2" t="s">
        <v>272</v>
      </c>
      <c r="AA157" s="2" t="s">
        <v>273</v>
      </c>
      <c r="AB157" s="2" t="s">
        <v>273</v>
      </c>
      <c r="AC157" s="25" t="s">
        <v>273</v>
      </c>
    </row>
    <row r="158" spans="1:29">
      <c r="A158" s="229" t="str">
        <f t="shared" si="2"/>
        <v>HUCareer</v>
      </c>
      <c r="C158" s="177" t="s">
        <v>22</v>
      </c>
      <c r="D158" s="178" t="s">
        <v>495</v>
      </c>
      <c r="E158" s="178" t="s">
        <v>6427</v>
      </c>
      <c r="F158" s="178" t="s">
        <v>6428</v>
      </c>
      <c r="G158" s="178" t="s">
        <v>341</v>
      </c>
      <c r="H158" s="178" t="s">
        <v>52</v>
      </c>
      <c r="I158" s="82" t="s">
        <v>288</v>
      </c>
      <c r="J158" s="82" t="s">
        <v>6545</v>
      </c>
      <c r="K158" s="24" t="s">
        <v>272</v>
      </c>
      <c r="L158" s="2" t="s">
        <v>272</v>
      </c>
      <c r="M158" s="2" t="s">
        <v>272</v>
      </c>
      <c r="N158" s="2" t="s">
        <v>272</v>
      </c>
      <c r="O158" s="2" t="s">
        <v>272</v>
      </c>
      <c r="P158" s="2" t="s">
        <v>272</v>
      </c>
      <c r="Q158" s="2" t="s">
        <v>273</v>
      </c>
      <c r="R158" s="25" t="s">
        <v>272</v>
      </c>
      <c r="S158" s="2">
        <v>2</v>
      </c>
      <c r="T158" s="2" t="s">
        <v>273</v>
      </c>
      <c r="U158" s="2" t="s">
        <v>272</v>
      </c>
      <c r="V158" s="2" t="s">
        <v>272</v>
      </c>
      <c r="W158" s="25">
        <v>2</v>
      </c>
      <c r="X158" s="174" t="s">
        <v>272</v>
      </c>
      <c r="Y158" s="25" t="s">
        <v>272</v>
      </c>
      <c r="Z158" s="2" t="s">
        <v>273</v>
      </c>
      <c r="AA158" s="2" t="s">
        <v>273</v>
      </c>
      <c r="AB158" s="2" t="s">
        <v>273</v>
      </c>
      <c r="AC158" s="25" t="s">
        <v>273</v>
      </c>
    </row>
    <row r="159" spans="1:29">
      <c r="A159" s="229" t="str">
        <f t="shared" si="2"/>
        <v>HUCareer</v>
      </c>
      <c r="C159" s="177" t="s">
        <v>22</v>
      </c>
      <c r="D159" s="178" t="s">
        <v>495</v>
      </c>
      <c r="E159" s="178" t="s">
        <v>6427</v>
      </c>
      <c r="F159" s="178" t="s">
        <v>6428</v>
      </c>
      <c r="G159" s="178" t="s">
        <v>341</v>
      </c>
      <c r="H159" s="178" t="s">
        <v>52</v>
      </c>
      <c r="I159" s="82" t="s">
        <v>3125</v>
      </c>
      <c r="J159" s="82" t="s">
        <v>6546</v>
      </c>
      <c r="K159" s="24" t="s">
        <v>273</v>
      </c>
      <c r="L159" s="2" t="s">
        <v>273</v>
      </c>
      <c r="M159" s="2" t="s">
        <v>273</v>
      </c>
      <c r="N159" s="2" t="s">
        <v>272</v>
      </c>
      <c r="O159" s="2" t="s">
        <v>273</v>
      </c>
      <c r="P159" s="2" t="s">
        <v>273</v>
      </c>
      <c r="Q159" s="2" t="s">
        <v>273</v>
      </c>
      <c r="R159" s="25" t="s">
        <v>273</v>
      </c>
      <c r="S159" s="2">
        <v>0</v>
      </c>
      <c r="T159" s="2" t="s">
        <v>273</v>
      </c>
      <c r="U159" s="2" t="s">
        <v>273</v>
      </c>
      <c r="V159" s="2" t="s">
        <v>273</v>
      </c>
      <c r="W159" s="25">
        <v>0</v>
      </c>
      <c r="X159" s="174" t="s">
        <v>272</v>
      </c>
      <c r="Y159" s="25" t="s">
        <v>272</v>
      </c>
      <c r="Z159" s="2" t="s">
        <v>273</v>
      </c>
      <c r="AA159" s="2" t="s">
        <v>273</v>
      </c>
      <c r="AB159" s="2" t="s">
        <v>273</v>
      </c>
      <c r="AC159" s="25" t="s">
        <v>273</v>
      </c>
    </row>
    <row r="160" spans="1:29">
      <c r="A160" s="229" t="str">
        <f t="shared" si="2"/>
        <v>HUFamily</v>
      </c>
      <c r="C160" s="177" t="s">
        <v>22</v>
      </c>
      <c r="D160" s="178" t="s">
        <v>2</v>
      </c>
      <c r="E160" s="178" t="s">
        <v>6427</v>
      </c>
      <c r="F160" s="178" t="s">
        <v>6428</v>
      </c>
      <c r="G160" s="178" t="s">
        <v>341</v>
      </c>
      <c r="H160" s="178" t="s">
        <v>52</v>
      </c>
      <c r="I160" s="82" t="s">
        <v>3161</v>
      </c>
      <c r="J160" s="82" t="s">
        <v>444</v>
      </c>
      <c r="K160" s="24" t="s">
        <v>272</v>
      </c>
      <c r="L160" s="2" t="s">
        <v>273</v>
      </c>
      <c r="M160" s="2" t="s">
        <v>273</v>
      </c>
      <c r="N160" s="2" t="s">
        <v>272</v>
      </c>
      <c r="O160" s="2" t="s">
        <v>272</v>
      </c>
      <c r="P160" s="2" t="s">
        <v>273</v>
      </c>
      <c r="Q160" s="2" t="s">
        <v>273</v>
      </c>
      <c r="R160" s="25" t="s">
        <v>273</v>
      </c>
      <c r="S160" s="2">
        <v>2</v>
      </c>
      <c r="T160" s="2" t="s">
        <v>272</v>
      </c>
      <c r="U160" s="2" t="s">
        <v>272</v>
      </c>
      <c r="V160" s="2" t="s">
        <v>272</v>
      </c>
      <c r="W160" s="25">
        <v>2</v>
      </c>
      <c r="X160" s="174" t="s">
        <v>272</v>
      </c>
      <c r="Y160" s="25" t="s">
        <v>272</v>
      </c>
      <c r="Z160" s="2" t="s">
        <v>272</v>
      </c>
      <c r="AA160" s="2" t="s">
        <v>273</v>
      </c>
      <c r="AB160" s="2" t="s">
        <v>273</v>
      </c>
      <c r="AC160" s="25" t="s">
        <v>273</v>
      </c>
    </row>
    <row r="161" spans="1:29">
      <c r="A161" s="229" t="str">
        <f t="shared" si="2"/>
        <v>HUFamily</v>
      </c>
      <c r="C161" s="177" t="s">
        <v>22</v>
      </c>
      <c r="D161" s="178" t="s">
        <v>2</v>
      </c>
      <c r="E161" s="178" t="s">
        <v>6427</v>
      </c>
      <c r="F161" s="178" t="s">
        <v>6428</v>
      </c>
      <c r="G161" s="178" t="s">
        <v>341</v>
      </c>
      <c r="H161" s="178" t="s">
        <v>52</v>
      </c>
      <c r="I161" s="82" t="s">
        <v>6547</v>
      </c>
      <c r="J161" s="82" t="s">
        <v>6548</v>
      </c>
      <c r="K161" s="24" t="s">
        <v>272</v>
      </c>
      <c r="L161" s="2" t="s">
        <v>272</v>
      </c>
      <c r="M161" s="2" t="s">
        <v>273</v>
      </c>
      <c r="N161" s="2" t="s">
        <v>272</v>
      </c>
      <c r="O161" s="2" t="s">
        <v>272</v>
      </c>
      <c r="P161" s="2" t="s">
        <v>273</v>
      </c>
      <c r="Q161" s="2" t="s">
        <v>273</v>
      </c>
      <c r="R161" s="25" t="s">
        <v>272</v>
      </c>
      <c r="S161" s="2">
        <v>2</v>
      </c>
      <c r="T161" s="2" t="s">
        <v>272</v>
      </c>
      <c r="U161" s="2" t="s">
        <v>272</v>
      </c>
      <c r="V161" s="2" t="s">
        <v>272</v>
      </c>
      <c r="W161" s="25">
        <v>2</v>
      </c>
      <c r="X161" s="174" t="s">
        <v>272</v>
      </c>
      <c r="Y161" s="25" t="s">
        <v>272</v>
      </c>
      <c r="Z161" s="2" t="s">
        <v>272</v>
      </c>
      <c r="AA161" s="2" t="s">
        <v>273</v>
      </c>
      <c r="AB161" s="2" t="s">
        <v>273</v>
      </c>
      <c r="AC161" s="25" t="s">
        <v>273</v>
      </c>
    </row>
    <row r="162" spans="1:29">
      <c r="A162" s="229" t="str">
        <f t="shared" si="2"/>
        <v>HUStudying</v>
      </c>
      <c r="C162" s="177" t="s">
        <v>22</v>
      </c>
      <c r="D162" s="178" t="s">
        <v>3</v>
      </c>
      <c r="E162" s="178" t="s">
        <v>6427</v>
      </c>
      <c r="F162" s="178" t="s">
        <v>6428</v>
      </c>
      <c r="G162" s="178" t="s">
        <v>341</v>
      </c>
      <c r="H162" s="178" t="s">
        <v>52</v>
      </c>
      <c r="I162" s="82" t="s">
        <v>3179</v>
      </c>
      <c r="J162" s="82" t="s">
        <v>6549</v>
      </c>
      <c r="K162" s="24" t="s">
        <v>272</v>
      </c>
      <c r="L162" s="2" t="s">
        <v>273</v>
      </c>
      <c r="M162" s="2" t="s">
        <v>273</v>
      </c>
      <c r="N162" s="2" t="s">
        <v>272</v>
      </c>
      <c r="O162" s="2" t="s">
        <v>272</v>
      </c>
      <c r="P162" s="2" t="s">
        <v>273</v>
      </c>
      <c r="Q162" s="2" t="s">
        <v>272</v>
      </c>
      <c r="R162" s="25" t="s">
        <v>273</v>
      </c>
      <c r="S162" s="2">
        <v>0</v>
      </c>
      <c r="T162" s="2" t="s">
        <v>272</v>
      </c>
      <c r="U162" s="2" t="s">
        <v>272</v>
      </c>
      <c r="V162" s="2" t="s">
        <v>272</v>
      </c>
      <c r="W162" s="25">
        <v>1</v>
      </c>
      <c r="X162" s="174" t="s">
        <v>272</v>
      </c>
      <c r="Y162" s="25" t="s">
        <v>272</v>
      </c>
      <c r="Z162" s="2" t="s">
        <v>272</v>
      </c>
      <c r="AA162" s="2" t="s">
        <v>273</v>
      </c>
      <c r="AB162" s="2" t="s">
        <v>273</v>
      </c>
      <c r="AC162" s="25" t="s">
        <v>273</v>
      </c>
    </row>
    <row r="163" spans="1:29">
      <c r="A163" s="229" t="str">
        <f t="shared" si="2"/>
        <v>HUStudying</v>
      </c>
      <c r="C163" s="177" t="s">
        <v>22</v>
      </c>
      <c r="D163" s="178" t="s">
        <v>3</v>
      </c>
      <c r="E163" s="178" t="s">
        <v>6427</v>
      </c>
      <c r="F163" s="178" t="s">
        <v>6428</v>
      </c>
      <c r="G163" s="178" t="s">
        <v>341</v>
      </c>
      <c r="H163" s="178" t="s">
        <v>52</v>
      </c>
      <c r="I163" s="82" t="s">
        <v>288</v>
      </c>
      <c r="J163" s="82" t="s">
        <v>6550</v>
      </c>
      <c r="K163" s="24" t="s">
        <v>272</v>
      </c>
      <c r="L163" s="2" t="s">
        <v>273</v>
      </c>
      <c r="M163" s="2" t="s">
        <v>272</v>
      </c>
      <c r="N163" s="2" t="s">
        <v>272</v>
      </c>
      <c r="O163" s="2" t="s">
        <v>272</v>
      </c>
      <c r="P163" s="2" t="s">
        <v>272</v>
      </c>
      <c r="Q163" s="2" t="s">
        <v>273</v>
      </c>
      <c r="R163" s="25" t="s">
        <v>272</v>
      </c>
      <c r="S163" s="2">
        <v>2</v>
      </c>
      <c r="T163" s="2" t="s">
        <v>272</v>
      </c>
      <c r="U163" s="2" t="s">
        <v>272</v>
      </c>
      <c r="V163" s="2" t="s">
        <v>272</v>
      </c>
      <c r="W163" s="25">
        <v>2</v>
      </c>
      <c r="X163" s="174" t="s">
        <v>272</v>
      </c>
      <c r="Y163" s="25" t="s">
        <v>272</v>
      </c>
      <c r="Z163" s="2" t="s">
        <v>273</v>
      </c>
      <c r="AA163" s="2" t="s">
        <v>273</v>
      </c>
      <c r="AB163" s="2" t="s">
        <v>273</v>
      </c>
      <c r="AC163" s="25" t="s">
        <v>273</v>
      </c>
    </row>
    <row r="164" spans="1:29">
      <c r="A164" s="229" t="str">
        <f t="shared" si="2"/>
        <v>IEBusiness Start-up</v>
      </c>
      <c r="C164" s="177" t="s">
        <v>23</v>
      </c>
      <c r="D164" s="178" t="s">
        <v>1</v>
      </c>
      <c r="E164" s="178" t="s">
        <v>6427</v>
      </c>
      <c r="F164" s="178" t="s">
        <v>6428</v>
      </c>
      <c r="G164" s="178" t="s">
        <v>341</v>
      </c>
      <c r="H164" s="178" t="s">
        <v>52</v>
      </c>
      <c r="I164" s="82" t="s">
        <v>373</v>
      </c>
      <c r="J164" s="82" t="s">
        <v>6551</v>
      </c>
      <c r="K164" s="24" t="s">
        <v>272</v>
      </c>
      <c r="L164" s="2" t="s">
        <v>272</v>
      </c>
      <c r="M164" s="2" t="s">
        <v>272</v>
      </c>
      <c r="N164" s="2" t="s">
        <v>272</v>
      </c>
      <c r="O164" s="2" t="s">
        <v>272</v>
      </c>
      <c r="P164" s="2" t="s">
        <v>272</v>
      </c>
      <c r="Q164" s="2" t="s">
        <v>272</v>
      </c>
      <c r="R164" s="25" t="s">
        <v>272</v>
      </c>
      <c r="S164" s="2">
        <v>2</v>
      </c>
      <c r="T164" s="2" t="s">
        <v>272</v>
      </c>
      <c r="U164" s="2" t="s">
        <v>272</v>
      </c>
      <c r="V164" s="2" t="s">
        <v>272</v>
      </c>
      <c r="W164" s="25">
        <v>1</v>
      </c>
      <c r="X164" s="174" t="s">
        <v>273</v>
      </c>
      <c r="Y164" s="25" t="s">
        <v>272</v>
      </c>
      <c r="Z164" s="2" t="s">
        <v>272</v>
      </c>
      <c r="AA164" s="2" t="s">
        <v>272</v>
      </c>
      <c r="AB164" s="2" t="s">
        <v>272</v>
      </c>
      <c r="AC164" s="25" t="s">
        <v>272</v>
      </c>
    </row>
    <row r="165" spans="1:29">
      <c r="A165" s="229" t="str">
        <f t="shared" si="2"/>
        <v>IEBusiness Start-up</v>
      </c>
      <c r="C165" s="177" t="s">
        <v>23</v>
      </c>
      <c r="D165" s="178" t="s">
        <v>1</v>
      </c>
      <c r="E165" s="178" t="s">
        <v>6427</v>
      </c>
      <c r="F165" s="178" t="s">
        <v>6428</v>
      </c>
      <c r="G165" s="178" t="s">
        <v>341</v>
      </c>
      <c r="H165" s="178" t="s">
        <v>52</v>
      </c>
      <c r="I165" s="82" t="s">
        <v>374</v>
      </c>
      <c r="J165" s="82" t="s">
        <v>6552</v>
      </c>
      <c r="K165" s="24" t="s">
        <v>272</v>
      </c>
      <c r="L165" s="2" t="s">
        <v>272</v>
      </c>
      <c r="M165" s="2" t="s">
        <v>273</v>
      </c>
      <c r="N165" s="2" t="s">
        <v>272</v>
      </c>
      <c r="O165" s="2" t="s">
        <v>272</v>
      </c>
      <c r="P165" s="2" t="s">
        <v>272</v>
      </c>
      <c r="Q165" s="2" t="s">
        <v>272</v>
      </c>
      <c r="R165" s="25" t="s">
        <v>272</v>
      </c>
      <c r="S165" s="2">
        <v>2</v>
      </c>
      <c r="T165" s="2" t="s">
        <v>272</v>
      </c>
      <c r="U165" s="2" t="s">
        <v>272</v>
      </c>
      <c r="V165" s="2" t="s">
        <v>272</v>
      </c>
      <c r="W165" s="25">
        <v>1</v>
      </c>
      <c r="X165" s="174" t="s">
        <v>672</v>
      </c>
      <c r="Y165" s="25" t="s">
        <v>272</v>
      </c>
      <c r="Z165" s="2" t="s">
        <v>272</v>
      </c>
      <c r="AA165" s="2" t="s">
        <v>272</v>
      </c>
      <c r="AB165" s="2" t="s">
        <v>272</v>
      </c>
      <c r="AC165" s="25" t="s">
        <v>273</v>
      </c>
    </row>
    <row r="166" spans="1:29">
      <c r="A166" s="229" t="str">
        <f t="shared" si="2"/>
        <v>IEBusiness Start-up</v>
      </c>
      <c r="C166" s="177" t="s">
        <v>23</v>
      </c>
      <c r="D166" s="178" t="s">
        <v>1</v>
      </c>
      <c r="E166" s="178" t="s">
        <v>6427</v>
      </c>
      <c r="F166" s="178" t="s">
        <v>6428</v>
      </c>
      <c r="G166" s="178" t="s">
        <v>341</v>
      </c>
      <c r="H166" s="178" t="s">
        <v>52</v>
      </c>
      <c r="I166" s="82" t="s">
        <v>3222</v>
      </c>
      <c r="J166" s="82" t="s">
        <v>6553</v>
      </c>
      <c r="K166" s="24" t="s">
        <v>272</v>
      </c>
      <c r="L166" s="2" t="s">
        <v>272</v>
      </c>
      <c r="M166" s="2" t="s">
        <v>273</v>
      </c>
      <c r="N166" s="2" t="s">
        <v>272</v>
      </c>
      <c r="O166" s="2" t="s">
        <v>273</v>
      </c>
      <c r="P166" s="2" t="s">
        <v>273</v>
      </c>
      <c r="Q166" s="2" t="s">
        <v>272</v>
      </c>
      <c r="R166" s="25" t="s">
        <v>272</v>
      </c>
      <c r="S166" s="2">
        <v>2</v>
      </c>
      <c r="T166" s="2" t="s">
        <v>272</v>
      </c>
      <c r="U166" s="2" t="s">
        <v>272</v>
      </c>
      <c r="V166" s="2" t="s">
        <v>273</v>
      </c>
      <c r="W166" s="25">
        <v>0</v>
      </c>
      <c r="X166" s="174" t="s">
        <v>672</v>
      </c>
      <c r="Y166" s="25" t="s">
        <v>272</v>
      </c>
      <c r="Z166" s="2" t="s">
        <v>272</v>
      </c>
      <c r="AA166" s="2" t="s">
        <v>273</v>
      </c>
      <c r="AB166" s="2" t="s">
        <v>273</v>
      </c>
      <c r="AC166" s="25" t="s">
        <v>273</v>
      </c>
    </row>
    <row r="167" spans="1:29">
      <c r="A167" s="229" t="str">
        <f t="shared" si="2"/>
        <v>IECareer</v>
      </c>
      <c r="C167" s="177" t="s">
        <v>23</v>
      </c>
      <c r="D167" s="178" t="s">
        <v>495</v>
      </c>
      <c r="E167" s="178" t="s">
        <v>6427</v>
      </c>
      <c r="F167" s="178" t="s">
        <v>6428</v>
      </c>
      <c r="G167" s="178" t="s">
        <v>341</v>
      </c>
      <c r="H167" s="178" t="s">
        <v>52</v>
      </c>
      <c r="I167" s="82" t="s">
        <v>373</v>
      </c>
      <c r="J167" s="82" t="s">
        <v>6551</v>
      </c>
      <c r="K167" s="24" t="s">
        <v>272</v>
      </c>
      <c r="L167" s="2" t="s">
        <v>272</v>
      </c>
      <c r="M167" s="2" t="s">
        <v>272</v>
      </c>
      <c r="N167" s="2" t="s">
        <v>272</v>
      </c>
      <c r="O167" s="2" t="s">
        <v>272</v>
      </c>
      <c r="P167" s="2" t="s">
        <v>272</v>
      </c>
      <c r="Q167" s="2" t="s">
        <v>272</v>
      </c>
      <c r="R167" s="25" t="s">
        <v>272</v>
      </c>
      <c r="S167" s="2">
        <v>2</v>
      </c>
      <c r="T167" s="2" t="s">
        <v>272</v>
      </c>
      <c r="U167" s="2" t="s">
        <v>272</v>
      </c>
      <c r="V167" s="2" t="s">
        <v>272</v>
      </c>
      <c r="W167" s="25">
        <v>1</v>
      </c>
      <c r="X167" s="174" t="s">
        <v>272</v>
      </c>
      <c r="Y167" s="25" t="s">
        <v>272</v>
      </c>
      <c r="Z167" s="2" t="s">
        <v>272</v>
      </c>
      <c r="AA167" s="2" t="s">
        <v>272</v>
      </c>
      <c r="AB167" s="2" t="s">
        <v>272</v>
      </c>
      <c r="AC167" s="25" t="s">
        <v>272</v>
      </c>
    </row>
    <row r="168" spans="1:29">
      <c r="A168" s="229" t="str">
        <f t="shared" si="2"/>
        <v>IECareer</v>
      </c>
      <c r="C168" s="177" t="s">
        <v>23</v>
      </c>
      <c r="D168" s="178" t="s">
        <v>495</v>
      </c>
      <c r="E168" s="178" t="s">
        <v>6427</v>
      </c>
      <c r="F168" s="178" t="s">
        <v>6428</v>
      </c>
      <c r="G168" s="178" t="s">
        <v>341</v>
      </c>
      <c r="H168" s="178" t="s">
        <v>52</v>
      </c>
      <c r="I168" s="82" t="s">
        <v>3213</v>
      </c>
      <c r="J168" s="82" t="s">
        <v>6554</v>
      </c>
      <c r="K168" s="24" t="s">
        <v>273</v>
      </c>
      <c r="L168" s="2" t="s">
        <v>272</v>
      </c>
      <c r="M168" s="2" t="s">
        <v>273</v>
      </c>
      <c r="N168" s="2" t="s">
        <v>272</v>
      </c>
      <c r="O168" s="2" t="s">
        <v>272</v>
      </c>
      <c r="P168" s="2" t="s">
        <v>272</v>
      </c>
      <c r="Q168" s="2" t="s">
        <v>272</v>
      </c>
      <c r="R168" s="25" t="s">
        <v>272</v>
      </c>
      <c r="S168" s="2">
        <v>0</v>
      </c>
      <c r="T168" s="2" t="s">
        <v>273</v>
      </c>
      <c r="U168" s="2" t="s">
        <v>273</v>
      </c>
      <c r="V168" s="2" t="s">
        <v>273</v>
      </c>
      <c r="W168" s="25">
        <v>0</v>
      </c>
      <c r="X168" s="174" t="s">
        <v>672</v>
      </c>
      <c r="Y168" s="25" t="s">
        <v>672</v>
      </c>
      <c r="Z168" s="2" t="s">
        <v>272</v>
      </c>
      <c r="AA168" s="2" t="s">
        <v>272</v>
      </c>
      <c r="AB168" s="2" t="s">
        <v>273</v>
      </c>
      <c r="AC168" s="25" t="s">
        <v>273</v>
      </c>
    </row>
    <row r="169" spans="1:29">
      <c r="A169" s="229" t="str">
        <f t="shared" si="2"/>
        <v>IEFamily</v>
      </c>
      <c r="C169" s="177" t="s">
        <v>23</v>
      </c>
      <c r="D169" s="178" t="s">
        <v>2</v>
      </c>
      <c r="E169" s="178" t="s">
        <v>6427</v>
      </c>
      <c r="F169" s="178" t="s">
        <v>6428</v>
      </c>
      <c r="G169" s="178" t="s">
        <v>341</v>
      </c>
      <c r="H169" s="178" t="s">
        <v>52</v>
      </c>
      <c r="I169" s="82" t="s">
        <v>373</v>
      </c>
      <c r="J169" s="82" t="s">
        <v>6551</v>
      </c>
      <c r="K169" s="24" t="s">
        <v>272</v>
      </c>
      <c r="L169" s="2" t="s">
        <v>272</v>
      </c>
      <c r="M169" s="2" t="s">
        <v>272</v>
      </c>
      <c r="N169" s="2" t="s">
        <v>272</v>
      </c>
      <c r="O169" s="2" t="s">
        <v>272</v>
      </c>
      <c r="P169" s="2" t="s">
        <v>272</v>
      </c>
      <c r="Q169" s="2" t="s">
        <v>272</v>
      </c>
      <c r="R169" s="25" t="s">
        <v>272</v>
      </c>
      <c r="S169" s="2">
        <v>2</v>
      </c>
      <c r="T169" s="2" t="s">
        <v>272</v>
      </c>
      <c r="U169" s="2" t="s">
        <v>272</v>
      </c>
      <c r="V169" s="2" t="s">
        <v>272</v>
      </c>
      <c r="W169" s="25">
        <v>1</v>
      </c>
      <c r="X169" s="174" t="s">
        <v>672</v>
      </c>
      <c r="Y169" s="25" t="s">
        <v>272</v>
      </c>
      <c r="Z169" s="2" t="s">
        <v>272</v>
      </c>
      <c r="AA169" s="2" t="s">
        <v>272</v>
      </c>
      <c r="AB169" s="2" t="s">
        <v>272</v>
      </c>
      <c r="AC169" s="25" t="s">
        <v>272</v>
      </c>
    </row>
    <row r="170" spans="1:29">
      <c r="A170" s="229" t="str">
        <f t="shared" si="2"/>
        <v>IEFamily</v>
      </c>
      <c r="C170" s="177" t="s">
        <v>23</v>
      </c>
      <c r="D170" s="178" t="s">
        <v>2</v>
      </c>
      <c r="E170" s="178" t="s">
        <v>6427</v>
      </c>
      <c r="F170" s="178" t="s">
        <v>6428</v>
      </c>
      <c r="G170" s="178" t="s">
        <v>341</v>
      </c>
      <c r="H170" s="178" t="s">
        <v>52</v>
      </c>
      <c r="I170" s="82" t="s">
        <v>3213</v>
      </c>
      <c r="J170" s="82" t="s">
        <v>6554</v>
      </c>
      <c r="K170" s="24" t="s">
        <v>273</v>
      </c>
      <c r="L170" s="2" t="s">
        <v>272</v>
      </c>
      <c r="M170" s="2" t="s">
        <v>273</v>
      </c>
      <c r="N170" s="2" t="s">
        <v>272</v>
      </c>
      <c r="O170" s="2" t="s">
        <v>272</v>
      </c>
      <c r="P170" s="2" t="s">
        <v>272</v>
      </c>
      <c r="Q170" s="2" t="s">
        <v>272</v>
      </c>
      <c r="R170" s="25" t="s">
        <v>272</v>
      </c>
      <c r="S170" s="2">
        <v>0</v>
      </c>
      <c r="T170" s="2" t="s">
        <v>273</v>
      </c>
      <c r="U170" s="2" t="s">
        <v>273</v>
      </c>
      <c r="V170" s="2" t="s">
        <v>273</v>
      </c>
      <c r="W170" s="25">
        <v>0</v>
      </c>
      <c r="X170" s="174" t="s">
        <v>672</v>
      </c>
      <c r="Y170" s="25" t="s">
        <v>672</v>
      </c>
      <c r="Z170" s="2" t="s">
        <v>272</v>
      </c>
      <c r="AA170" s="2" t="s">
        <v>272</v>
      </c>
      <c r="AB170" s="2" t="s">
        <v>273</v>
      </c>
      <c r="AC170" s="25" t="s">
        <v>273</v>
      </c>
    </row>
    <row r="171" spans="1:29">
      <c r="A171" s="229" t="str">
        <f t="shared" si="2"/>
        <v>IEFamily</v>
      </c>
      <c r="C171" s="177" t="s">
        <v>23</v>
      </c>
      <c r="D171" s="178" t="s">
        <v>2</v>
      </c>
      <c r="E171" s="178" t="s">
        <v>6427</v>
      </c>
      <c r="F171" s="178" t="s">
        <v>6428</v>
      </c>
      <c r="G171" s="178" t="s">
        <v>341</v>
      </c>
      <c r="H171" s="178" t="s">
        <v>52</v>
      </c>
      <c r="I171" s="82" t="s">
        <v>3287</v>
      </c>
      <c r="J171" s="82" t="s">
        <v>6555</v>
      </c>
      <c r="K171" s="24" t="s">
        <v>272</v>
      </c>
      <c r="L171" s="2" t="s">
        <v>272</v>
      </c>
      <c r="M171" s="2" t="s">
        <v>273</v>
      </c>
      <c r="N171" s="2" t="s">
        <v>272</v>
      </c>
      <c r="O171" s="2" t="s">
        <v>272</v>
      </c>
      <c r="P171" s="2" t="s">
        <v>272</v>
      </c>
      <c r="Q171" s="2" t="s">
        <v>272</v>
      </c>
      <c r="R171" s="25" t="s">
        <v>272</v>
      </c>
      <c r="S171" s="2">
        <v>1</v>
      </c>
      <c r="T171" s="2" t="s">
        <v>272</v>
      </c>
      <c r="U171" s="2" t="s">
        <v>273</v>
      </c>
      <c r="V171" s="2" t="s">
        <v>272</v>
      </c>
      <c r="W171" s="25">
        <v>1</v>
      </c>
      <c r="X171" s="174" t="s">
        <v>273</v>
      </c>
      <c r="Y171" s="25" t="s">
        <v>273</v>
      </c>
      <c r="Z171" s="2" t="s">
        <v>272</v>
      </c>
      <c r="AA171" s="2" t="s">
        <v>272</v>
      </c>
      <c r="AB171" s="2" t="s">
        <v>272</v>
      </c>
      <c r="AC171" s="25" t="s">
        <v>272</v>
      </c>
    </row>
    <row r="172" spans="1:29">
      <c r="A172" s="229" t="str">
        <f t="shared" si="2"/>
        <v>IEStudying</v>
      </c>
      <c r="C172" s="177" t="s">
        <v>23</v>
      </c>
      <c r="D172" s="178" t="s">
        <v>3</v>
      </c>
      <c r="E172" s="178" t="s">
        <v>6427</v>
      </c>
      <c r="F172" s="178" t="s">
        <v>6428</v>
      </c>
      <c r="G172" s="178" t="s">
        <v>341</v>
      </c>
      <c r="H172" s="178" t="s">
        <v>52</v>
      </c>
      <c r="I172" s="82" t="s">
        <v>6556</v>
      </c>
      <c r="J172" s="82" t="s">
        <v>6081</v>
      </c>
      <c r="K172" s="24" t="s">
        <v>272</v>
      </c>
      <c r="L172" s="2" t="s">
        <v>272</v>
      </c>
      <c r="M172" s="2" t="s">
        <v>272</v>
      </c>
      <c r="N172" s="2" t="s">
        <v>272</v>
      </c>
      <c r="O172" s="2" t="s">
        <v>272</v>
      </c>
      <c r="P172" s="2" t="s">
        <v>272</v>
      </c>
      <c r="Q172" s="2" t="s">
        <v>272</v>
      </c>
      <c r="R172" s="25" t="s">
        <v>272</v>
      </c>
      <c r="S172" s="2">
        <v>2</v>
      </c>
      <c r="T172" s="2" t="s">
        <v>272</v>
      </c>
      <c r="U172" s="2" t="s">
        <v>272</v>
      </c>
      <c r="V172" s="2" t="s">
        <v>272</v>
      </c>
      <c r="W172" s="25">
        <v>2</v>
      </c>
      <c r="X172" s="174" t="s">
        <v>272</v>
      </c>
      <c r="Y172" s="25" t="s">
        <v>672</v>
      </c>
      <c r="Z172" s="2" t="s">
        <v>272</v>
      </c>
      <c r="AA172" s="2" t="s">
        <v>272</v>
      </c>
      <c r="AB172" s="2" t="s">
        <v>272</v>
      </c>
      <c r="AC172" s="25" t="s">
        <v>272</v>
      </c>
    </row>
    <row r="173" spans="1:29">
      <c r="A173" s="229" t="str">
        <f t="shared" si="2"/>
        <v>IEStudying</v>
      </c>
      <c r="C173" s="177" t="s">
        <v>23</v>
      </c>
      <c r="D173" s="178" t="s">
        <v>3</v>
      </c>
      <c r="E173" s="178" t="s">
        <v>6427</v>
      </c>
      <c r="F173" s="178" t="s">
        <v>6428</v>
      </c>
      <c r="G173" s="178" t="s">
        <v>341</v>
      </c>
      <c r="H173" s="178" t="s">
        <v>52</v>
      </c>
      <c r="I173" s="82" t="s">
        <v>6557</v>
      </c>
      <c r="J173" s="82" t="s">
        <v>6558</v>
      </c>
      <c r="K173" s="24" t="s">
        <v>272</v>
      </c>
      <c r="L173" s="2" t="s">
        <v>272</v>
      </c>
      <c r="M173" s="2" t="s">
        <v>272</v>
      </c>
      <c r="N173" s="2" t="s">
        <v>272</v>
      </c>
      <c r="O173" s="2" t="s">
        <v>272</v>
      </c>
      <c r="P173" s="2" t="s">
        <v>272</v>
      </c>
      <c r="Q173" s="2" t="s">
        <v>272</v>
      </c>
      <c r="R173" s="25" t="s">
        <v>272</v>
      </c>
      <c r="S173" s="2">
        <v>2</v>
      </c>
      <c r="T173" s="2" t="s">
        <v>272</v>
      </c>
      <c r="U173" s="2" t="s">
        <v>272</v>
      </c>
      <c r="V173" s="2" t="s">
        <v>272</v>
      </c>
      <c r="W173" s="25">
        <v>1</v>
      </c>
      <c r="X173" s="174" t="s">
        <v>272</v>
      </c>
      <c r="Y173" s="25" t="s">
        <v>672</v>
      </c>
      <c r="Z173" s="2" t="s">
        <v>273</v>
      </c>
      <c r="AA173" s="2" t="s">
        <v>273</v>
      </c>
      <c r="AB173" s="2" t="s">
        <v>273</v>
      </c>
      <c r="AC173" s="25" t="s">
        <v>273</v>
      </c>
    </row>
    <row r="174" spans="1:29">
      <c r="A174" s="229" t="str">
        <f t="shared" si="2"/>
        <v>IEStudying</v>
      </c>
      <c r="C174" s="177" t="s">
        <v>23</v>
      </c>
      <c r="D174" s="178" t="s">
        <v>3</v>
      </c>
      <c r="E174" s="178" t="s">
        <v>6427</v>
      </c>
      <c r="F174" s="178" t="s">
        <v>6428</v>
      </c>
      <c r="G174" s="178" t="s">
        <v>341</v>
      </c>
      <c r="H174" s="178" t="s">
        <v>52</v>
      </c>
      <c r="I174" s="82" t="s">
        <v>6559</v>
      </c>
      <c r="J174" s="82" t="s">
        <v>6560</v>
      </c>
      <c r="K174" s="24" t="s">
        <v>272</v>
      </c>
      <c r="L174" s="2" t="s">
        <v>272</v>
      </c>
      <c r="M174" s="2" t="s">
        <v>272</v>
      </c>
      <c r="N174" s="2" t="s">
        <v>272</v>
      </c>
      <c r="O174" s="2" t="s">
        <v>272</v>
      </c>
      <c r="P174" s="2" t="s">
        <v>272</v>
      </c>
      <c r="Q174" s="2" t="s">
        <v>272</v>
      </c>
      <c r="R174" s="25" t="s">
        <v>272</v>
      </c>
      <c r="S174" s="2">
        <v>2</v>
      </c>
      <c r="T174" s="2" t="s">
        <v>272</v>
      </c>
      <c r="U174" s="2" t="s">
        <v>272</v>
      </c>
      <c r="V174" s="2" t="s">
        <v>272</v>
      </c>
      <c r="W174" s="25">
        <v>2</v>
      </c>
      <c r="X174" s="174" t="s">
        <v>272</v>
      </c>
      <c r="Y174" s="25" t="s">
        <v>672</v>
      </c>
      <c r="Z174" s="2" t="s">
        <v>273</v>
      </c>
      <c r="AA174" s="2" t="s">
        <v>273</v>
      </c>
      <c r="AB174" s="2" t="s">
        <v>273</v>
      </c>
      <c r="AC174" s="25" t="s">
        <v>273</v>
      </c>
    </row>
    <row r="175" spans="1:29">
      <c r="A175" s="229" t="str">
        <f t="shared" si="2"/>
        <v>ISBusiness Start-up</v>
      </c>
      <c r="C175" s="177" t="s">
        <v>24</v>
      </c>
      <c r="D175" s="178" t="s">
        <v>1</v>
      </c>
      <c r="E175" s="178" t="s">
        <v>6427</v>
      </c>
      <c r="F175" s="178" t="s">
        <v>6428</v>
      </c>
      <c r="G175" s="178" t="s">
        <v>341</v>
      </c>
      <c r="H175" s="178" t="s">
        <v>52</v>
      </c>
      <c r="I175" s="82" t="s">
        <v>3326</v>
      </c>
      <c r="J175" s="82" t="s">
        <v>6561</v>
      </c>
      <c r="K175" s="24" t="s">
        <v>272</v>
      </c>
      <c r="L175" s="2" t="s">
        <v>272</v>
      </c>
      <c r="M175" s="2" t="s">
        <v>273</v>
      </c>
      <c r="N175" s="2" t="s">
        <v>272</v>
      </c>
      <c r="O175" s="2" t="s">
        <v>272</v>
      </c>
      <c r="P175" s="2" t="s">
        <v>272</v>
      </c>
      <c r="Q175" s="2" t="s">
        <v>272</v>
      </c>
      <c r="R175" s="25" t="s">
        <v>272</v>
      </c>
      <c r="S175" s="2">
        <v>3</v>
      </c>
      <c r="T175" s="2" t="s">
        <v>272</v>
      </c>
      <c r="U175" s="2" t="s">
        <v>272</v>
      </c>
      <c r="V175" s="2" t="s">
        <v>272</v>
      </c>
      <c r="W175" s="25">
        <v>4</v>
      </c>
      <c r="X175" s="174" t="s">
        <v>272</v>
      </c>
      <c r="Y175" s="25" t="s">
        <v>272</v>
      </c>
      <c r="Z175" s="2" t="s">
        <v>272</v>
      </c>
      <c r="AA175" s="2" t="s">
        <v>272</v>
      </c>
      <c r="AB175" s="2" t="s">
        <v>272</v>
      </c>
      <c r="AC175" s="25" t="s">
        <v>272</v>
      </c>
    </row>
    <row r="176" spans="1:29">
      <c r="A176" s="229" t="str">
        <f t="shared" si="2"/>
        <v>ISBusiness Start-up</v>
      </c>
      <c r="C176" s="177" t="s">
        <v>24</v>
      </c>
      <c r="D176" s="178" t="s">
        <v>1</v>
      </c>
      <c r="E176" s="178" t="s">
        <v>6427</v>
      </c>
      <c r="F176" s="178" t="s">
        <v>6428</v>
      </c>
      <c r="G176" s="178" t="s">
        <v>341</v>
      </c>
      <c r="H176" s="178" t="s">
        <v>52</v>
      </c>
      <c r="I176" s="82" t="s">
        <v>3326</v>
      </c>
      <c r="J176" s="82" t="s">
        <v>6562</v>
      </c>
      <c r="K176" s="24" t="s">
        <v>272</v>
      </c>
      <c r="L176" s="2" t="s">
        <v>272</v>
      </c>
      <c r="M176" s="2" t="s">
        <v>273</v>
      </c>
      <c r="N176" s="2" t="s">
        <v>272</v>
      </c>
      <c r="O176" s="2" t="s">
        <v>272</v>
      </c>
      <c r="P176" s="2" t="s">
        <v>272</v>
      </c>
      <c r="Q176" s="2" t="s">
        <v>272</v>
      </c>
      <c r="R176" s="25" t="s">
        <v>272</v>
      </c>
      <c r="S176" s="2">
        <v>3</v>
      </c>
      <c r="T176" s="2" t="s">
        <v>272</v>
      </c>
      <c r="U176" s="2" t="s">
        <v>272</v>
      </c>
      <c r="V176" s="2" t="s">
        <v>272</v>
      </c>
      <c r="W176" s="25">
        <v>4</v>
      </c>
      <c r="X176" s="174" t="s">
        <v>272</v>
      </c>
      <c r="Y176" s="25" t="s">
        <v>272</v>
      </c>
      <c r="Z176" s="2" t="s">
        <v>272</v>
      </c>
      <c r="AA176" s="2" t="s">
        <v>272</v>
      </c>
      <c r="AB176" s="2" t="s">
        <v>272</v>
      </c>
      <c r="AC176" s="25" t="s">
        <v>272</v>
      </c>
    </row>
    <row r="177" spans="1:29">
      <c r="A177" s="229" t="str">
        <f t="shared" si="2"/>
        <v>ISCareer</v>
      </c>
      <c r="C177" s="177" t="s">
        <v>24</v>
      </c>
      <c r="D177" s="178" t="s">
        <v>495</v>
      </c>
      <c r="E177" s="178" t="s">
        <v>6427</v>
      </c>
      <c r="F177" s="178" t="s">
        <v>6428</v>
      </c>
      <c r="G177" s="178" t="s">
        <v>341</v>
      </c>
      <c r="H177" s="178" t="s">
        <v>52</v>
      </c>
      <c r="I177" s="82" t="s">
        <v>3326</v>
      </c>
      <c r="J177" s="82" t="s">
        <v>6561</v>
      </c>
      <c r="K177" s="24" t="s">
        <v>272</v>
      </c>
      <c r="L177" s="2" t="s">
        <v>272</v>
      </c>
      <c r="M177" s="2" t="s">
        <v>273</v>
      </c>
      <c r="N177" s="2" t="s">
        <v>272</v>
      </c>
      <c r="O177" s="2" t="s">
        <v>272</v>
      </c>
      <c r="P177" s="2" t="s">
        <v>272</v>
      </c>
      <c r="Q177" s="2" t="s">
        <v>272</v>
      </c>
      <c r="R177" s="25" t="s">
        <v>272</v>
      </c>
      <c r="S177" s="2">
        <v>3</v>
      </c>
      <c r="T177" s="2" t="s">
        <v>272</v>
      </c>
      <c r="U177" s="2" t="s">
        <v>272</v>
      </c>
      <c r="V177" s="2" t="s">
        <v>272</v>
      </c>
      <c r="W177" s="25">
        <v>4</v>
      </c>
      <c r="X177" s="174" t="s">
        <v>272</v>
      </c>
      <c r="Y177" s="25" t="s">
        <v>272</v>
      </c>
      <c r="Z177" s="2" t="s">
        <v>272</v>
      </c>
      <c r="AA177" s="2" t="s">
        <v>272</v>
      </c>
      <c r="AB177" s="2" t="s">
        <v>272</v>
      </c>
      <c r="AC177" s="25" t="s">
        <v>272</v>
      </c>
    </row>
    <row r="178" spans="1:29">
      <c r="A178" s="229" t="str">
        <f t="shared" si="2"/>
        <v>ISCareer</v>
      </c>
      <c r="C178" s="177" t="s">
        <v>24</v>
      </c>
      <c r="D178" s="178" t="s">
        <v>495</v>
      </c>
      <c r="E178" s="178" t="s">
        <v>6427</v>
      </c>
      <c r="F178" s="178" t="s">
        <v>6428</v>
      </c>
      <c r="G178" s="178" t="s">
        <v>341</v>
      </c>
      <c r="H178" s="178" t="s">
        <v>52</v>
      </c>
      <c r="I178" s="82" t="s">
        <v>3326</v>
      </c>
      <c r="J178" s="82" t="s">
        <v>3341</v>
      </c>
      <c r="K178" s="24" t="s">
        <v>272</v>
      </c>
      <c r="L178" s="2" t="s">
        <v>272</v>
      </c>
      <c r="M178" s="2" t="s">
        <v>273</v>
      </c>
      <c r="N178" s="2" t="s">
        <v>272</v>
      </c>
      <c r="O178" s="2" t="s">
        <v>272</v>
      </c>
      <c r="P178" s="2" t="s">
        <v>272</v>
      </c>
      <c r="Q178" s="2" t="s">
        <v>272</v>
      </c>
      <c r="R178" s="25" t="s">
        <v>272</v>
      </c>
      <c r="S178" s="2">
        <v>3</v>
      </c>
      <c r="T178" s="2" t="s">
        <v>272</v>
      </c>
      <c r="U178" s="2" t="s">
        <v>272</v>
      </c>
      <c r="V178" s="2" t="s">
        <v>272</v>
      </c>
      <c r="W178" s="25">
        <v>4</v>
      </c>
      <c r="X178" s="174" t="s">
        <v>272</v>
      </c>
      <c r="Y178" s="25" t="s">
        <v>272</v>
      </c>
      <c r="Z178" s="2" t="s">
        <v>272</v>
      </c>
      <c r="AA178" s="2" t="s">
        <v>272</v>
      </c>
      <c r="AB178" s="2" t="s">
        <v>272</v>
      </c>
      <c r="AC178" s="25" t="s">
        <v>272</v>
      </c>
    </row>
    <row r="179" spans="1:29">
      <c r="A179" s="229" t="str">
        <f t="shared" si="2"/>
        <v>ISCareer</v>
      </c>
      <c r="C179" s="177" t="s">
        <v>24</v>
      </c>
      <c r="D179" s="178" t="s">
        <v>495</v>
      </c>
      <c r="E179" s="178" t="s">
        <v>6427</v>
      </c>
      <c r="F179" s="178" t="s">
        <v>6428</v>
      </c>
      <c r="G179" s="178" t="s">
        <v>341</v>
      </c>
      <c r="H179" s="178" t="s">
        <v>52</v>
      </c>
      <c r="I179" s="82" t="s">
        <v>3351</v>
      </c>
      <c r="J179" s="82" t="s">
        <v>6563</v>
      </c>
      <c r="K179" s="24" t="s">
        <v>272</v>
      </c>
      <c r="L179" s="2" t="s">
        <v>272</v>
      </c>
      <c r="M179" s="2" t="s">
        <v>272</v>
      </c>
      <c r="N179" s="2" t="s">
        <v>272</v>
      </c>
      <c r="O179" s="2" t="s">
        <v>272</v>
      </c>
      <c r="P179" s="2" t="s">
        <v>272</v>
      </c>
      <c r="Q179" s="2" t="s">
        <v>272</v>
      </c>
      <c r="R179" s="25" t="s">
        <v>272</v>
      </c>
      <c r="S179" s="2">
        <v>2</v>
      </c>
      <c r="T179" s="2" t="s">
        <v>272</v>
      </c>
      <c r="U179" s="2" t="s">
        <v>272</v>
      </c>
      <c r="V179" s="2" t="s">
        <v>272</v>
      </c>
      <c r="W179" s="25">
        <v>2</v>
      </c>
      <c r="X179" s="174" t="s">
        <v>272</v>
      </c>
      <c r="Y179" s="25" t="s">
        <v>272</v>
      </c>
      <c r="Z179" s="2" t="s">
        <v>272</v>
      </c>
      <c r="AA179" s="2" t="s">
        <v>273</v>
      </c>
      <c r="AB179" s="2" t="s">
        <v>273</v>
      </c>
      <c r="AC179" s="25" t="s">
        <v>273</v>
      </c>
    </row>
    <row r="180" spans="1:29">
      <c r="A180" s="229" t="str">
        <f t="shared" si="2"/>
        <v>ISFamily</v>
      </c>
      <c r="C180" s="177" t="s">
        <v>24</v>
      </c>
      <c r="D180" s="178" t="s">
        <v>2</v>
      </c>
      <c r="E180" s="178" t="s">
        <v>6427</v>
      </c>
      <c r="F180" s="178" t="s">
        <v>6428</v>
      </c>
      <c r="G180" s="178" t="s">
        <v>341</v>
      </c>
      <c r="H180" s="178" t="s">
        <v>52</v>
      </c>
      <c r="I180" s="82" t="s">
        <v>3326</v>
      </c>
      <c r="J180" s="82" t="s">
        <v>6564</v>
      </c>
      <c r="K180" s="24" t="s">
        <v>272</v>
      </c>
      <c r="L180" s="2" t="s">
        <v>272</v>
      </c>
      <c r="M180" s="2" t="s">
        <v>273</v>
      </c>
      <c r="N180" s="2" t="s">
        <v>272</v>
      </c>
      <c r="O180" s="2" t="s">
        <v>272</v>
      </c>
      <c r="P180" s="2" t="s">
        <v>272</v>
      </c>
      <c r="Q180" s="2" t="s">
        <v>272</v>
      </c>
      <c r="R180" s="25" t="s">
        <v>272</v>
      </c>
      <c r="S180" s="2">
        <v>3</v>
      </c>
      <c r="T180" s="2" t="s">
        <v>272</v>
      </c>
      <c r="U180" s="2" t="s">
        <v>272</v>
      </c>
      <c r="V180" s="2" t="s">
        <v>272</v>
      </c>
      <c r="W180" s="25">
        <v>4</v>
      </c>
      <c r="X180" s="174" t="s">
        <v>272</v>
      </c>
      <c r="Y180" s="25" t="s">
        <v>272</v>
      </c>
      <c r="Z180" s="2" t="s">
        <v>272</v>
      </c>
      <c r="AA180" s="2" t="s">
        <v>272</v>
      </c>
      <c r="AB180" s="2" t="s">
        <v>272</v>
      </c>
      <c r="AC180" s="25" t="s">
        <v>272</v>
      </c>
    </row>
    <row r="181" spans="1:29">
      <c r="A181" s="229" t="str">
        <f t="shared" si="2"/>
        <v>ISFamily</v>
      </c>
      <c r="C181" s="177" t="s">
        <v>24</v>
      </c>
      <c r="D181" s="178" t="s">
        <v>2</v>
      </c>
      <c r="E181" s="178" t="s">
        <v>6427</v>
      </c>
      <c r="F181" s="178" t="s">
        <v>6428</v>
      </c>
      <c r="G181" s="178" t="s">
        <v>341</v>
      </c>
      <c r="H181" s="178" t="s">
        <v>52</v>
      </c>
      <c r="I181" s="82" t="s">
        <v>3326</v>
      </c>
      <c r="J181" s="82" t="s">
        <v>6565</v>
      </c>
      <c r="K181" s="24" t="s">
        <v>272</v>
      </c>
      <c r="L181" s="2" t="s">
        <v>272</v>
      </c>
      <c r="M181" s="2" t="s">
        <v>273</v>
      </c>
      <c r="N181" s="2" t="s">
        <v>272</v>
      </c>
      <c r="O181" s="2" t="s">
        <v>272</v>
      </c>
      <c r="P181" s="2" t="s">
        <v>272</v>
      </c>
      <c r="Q181" s="2" t="s">
        <v>272</v>
      </c>
      <c r="R181" s="25" t="s">
        <v>272</v>
      </c>
      <c r="S181" s="2">
        <v>3</v>
      </c>
      <c r="T181" s="2" t="s">
        <v>272</v>
      </c>
      <c r="U181" s="2" t="s">
        <v>272</v>
      </c>
      <c r="V181" s="2" t="s">
        <v>272</v>
      </c>
      <c r="W181" s="25">
        <v>4</v>
      </c>
      <c r="X181" s="174" t="s">
        <v>272</v>
      </c>
      <c r="Y181" s="25" t="s">
        <v>272</v>
      </c>
      <c r="Z181" s="2" t="s">
        <v>272</v>
      </c>
      <c r="AA181" s="2" t="s">
        <v>272</v>
      </c>
      <c r="AB181" s="2" t="s">
        <v>272</v>
      </c>
      <c r="AC181" s="25" t="s">
        <v>272</v>
      </c>
    </row>
    <row r="182" spans="1:29">
      <c r="A182" s="229" t="str">
        <f t="shared" si="2"/>
        <v>ISFamily</v>
      </c>
      <c r="C182" s="177" t="s">
        <v>24</v>
      </c>
      <c r="D182" s="178" t="s">
        <v>2</v>
      </c>
      <c r="E182" s="178" t="s">
        <v>6427</v>
      </c>
      <c r="F182" s="178" t="s">
        <v>6428</v>
      </c>
      <c r="G182" s="178" t="s">
        <v>341</v>
      </c>
      <c r="H182" s="178" t="s">
        <v>52</v>
      </c>
      <c r="I182" s="82" t="s">
        <v>3326</v>
      </c>
      <c r="J182" s="82" t="s">
        <v>6566</v>
      </c>
      <c r="K182" s="24" t="s">
        <v>272</v>
      </c>
      <c r="L182" s="2" t="s">
        <v>272</v>
      </c>
      <c r="M182" s="2" t="s">
        <v>273</v>
      </c>
      <c r="N182" s="2" t="s">
        <v>272</v>
      </c>
      <c r="O182" s="2" t="s">
        <v>272</v>
      </c>
      <c r="P182" s="2" t="s">
        <v>272</v>
      </c>
      <c r="Q182" s="2" t="s">
        <v>272</v>
      </c>
      <c r="R182" s="25" t="s">
        <v>272</v>
      </c>
      <c r="S182" s="2">
        <v>3</v>
      </c>
      <c r="T182" s="2" t="s">
        <v>272</v>
      </c>
      <c r="U182" s="2" t="s">
        <v>272</v>
      </c>
      <c r="V182" s="2" t="s">
        <v>272</v>
      </c>
      <c r="W182" s="25">
        <v>4</v>
      </c>
      <c r="X182" s="174" t="s">
        <v>272</v>
      </c>
      <c r="Y182" s="25" t="s">
        <v>272</v>
      </c>
      <c r="Z182" s="2" t="s">
        <v>272</v>
      </c>
      <c r="AA182" s="2" t="s">
        <v>272</v>
      </c>
      <c r="AB182" s="2" t="s">
        <v>272</v>
      </c>
      <c r="AC182" s="25" t="s">
        <v>272</v>
      </c>
    </row>
    <row r="183" spans="1:29">
      <c r="A183" s="229" t="str">
        <f t="shared" si="2"/>
        <v>ISStudying</v>
      </c>
      <c r="C183" s="177" t="s">
        <v>24</v>
      </c>
      <c r="D183" s="178" t="s">
        <v>3</v>
      </c>
      <c r="E183" s="178" t="s">
        <v>6427</v>
      </c>
      <c r="F183" s="178" t="s">
        <v>6428</v>
      </c>
      <c r="G183" s="178" t="s">
        <v>341</v>
      </c>
      <c r="H183" s="178" t="s">
        <v>52</v>
      </c>
      <c r="I183" s="82" t="s">
        <v>3326</v>
      </c>
      <c r="J183" s="82" t="s">
        <v>6567</v>
      </c>
      <c r="K183" s="24" t="s">
        <v>272</v>
      </c>
      <c r="L183" s="2" t="s">
        <v>272</v>
      </c>
      <c r="M183" s="2" t="s">
        <v>273</v>
      </c>
      <c r="N183" s="2" t="s">
        <v>272</v>
      </c>
      <c r="O183" s="2" t="s">
        <v>272</v>
      </c>
      <c r="P183" s="2" t="s">
        <v>272</v>
      </c>
      <c r="Q183" s="2" t="s">
        <v>272</v>
      </c>
      <c r="R183" s="25" t="s">
        <v>272</v>
      </c>
      <c r="S183" s="2">
        <v>3</v>
      </c>
      <c r="T183" s="2" t="s">
        <v>272</v>
      </c>
      <c r="U183" s="2" t="s">
        <v>272</v>
      </c>
      <c r="V183" s="2" t="s">
        <v>272</v>
      </c>
      <c r="W183" s="25">
        <v>4</v>
      </c>
      <c r="X183" s="174" t="s">
        <v>272</v>
      </c>
      <c r="Y183" s="25" t="s">
        <v>272</v>
      </c>
      <c r="Z183" s="2" t="s">
        <v>272</v>
      </c>
      <c r="AA183" s="2" t="s">
        <v>272</v>
      </c>
      <c r="AB183" s="2" t="s">
        <v>272</v>
      </c>
      <c r="AC183" s="25" t="s">
        <v>272</v>
      </c>
    </row>
    <row r="184" spans="1:29">
      <c r="A184" s="229" t="str">
        <f t="shared" si="2"/>
        <v>ISStudying</v>
      </c>
      <c r="C184" s="177" t="s">
        <v>24</v>
      </c>
      <c r="D184" s="178" t="s">
        <v>3</v>
      </c>
      <c r="E184" s="178" t="s">
        <v>6427</v>
      </c>
      <c r="F184" s="178" t="s">
        <v>6428</v>
      </c>
      <c r="G184" s="178" t="s">
        <v>341</v>
      </c>
      <c r="H184" s="178" t="s">
        <v>52</v>
      </c>
      <c r="I184" s="82" t="s">
        <v>6568</v>
      </c>
      <c r="J184" s="82" t="s">
        <v>6569</v>
      </c>
      <c r="K184" s="24" t="s">
        <v>272</v>
      </c>
      <c r="L184" s="2" t="s">
        <v>272</v>
      </c>
      <c r="M184" s="2" t="s">
        <v>272</v>
      </c>
      <c r="N184" s="2" t="s">
        <v>272</v>
      </c>
      <c r="O184" s="2" t="s">
        <v>272</v>
      </c>
      <c r="P184" s="2" t="s">
        <v>272</v>
      </c>
      <c r="Q184" s="2" t="s">
        <v>272</v>
      </c>
      <c r="R184" s="25" t="s">
        <v>272</v>
      </c>
      <c r="S184" s="2">
        <v>2</v>
      </c>
      <c r="T184" s="2" t="s">
        <v>272</v>
      </c>
      <c r="U184" s="2" t="s">
        <v>272</v>
      </c>
      <c r="V184" s="2" t="s">
        <v>272</v>
      </c>
      <c r="W184" s="25">
        <v>3</v>
      </c>
      <c r="X184" s="174" t="s">
        <v>272</v>
      </c>
      <c r="Y184" s="25" t="s">
        <v>272</v>
      </c>
      <c r="Z184" s="2" t="s">
        <v>272</v>
      </c>
      <c r="AA184" s="2" t="s">
        <v>273</v>
      </c>
      <c r="AB184" s="2" t="s">
        <v>273</v>
      </c>
      <c r="AC184" s="25" t="s">
        <v>273</v>
      </c>
    </row>
    <row r="185" spans="1:29">
      <c r="A185" s="229" t="str">
        <f t="shared" si="2"/>
        <v>ITBusiness Start-up</v>
      </c>
      <c r="C185" s="177" t="s">
        <v>25</v>
      </c>
      <c r="D185" s="178" t="s">
        <v>1</v>
      </c>
      <c r="E185" s="178" t="s">
        <v>6427</v>
      </c>
      <c r="F185" s="178" t="s">
        <v>6428</v>
      </c>
      <c r="G185" s="178" t="s">
        <v>341</v>
      </c>
      <c r="H185" s="178" t="s">
        <v>52</v>
      </c>
      <c r="I185" s="82" t="s">
        <v>3470</v>
      </c>
      <c r="J185" s="82" t="s">
        <v>6570</v>
      </c>
      <c r="K185" s="24" t="s">
        <v>272</v>
      </c>
      <c r="L185" s="2" t="s">
        <v>272</v>
      </c>
      <c r="M185" s="2" t="s">
        <v>273</v>
      </c>
      <c r="N185" s="2" t="s">
        <v>272</v>
      </c>
      <c r="O185" s="2" t="s">
        <v>272</v>
      </c>
      <c r="P185" s="2" t="s">
        <v>272</v>
      </c>
      <c r="Q185" s="2" t="s">
        <v>272</v>
      </c>
      <c r="R185" s="25" t="s">
        <v>272</v>
      </c>
      <c r="S185" s="2">
        <v>2</v>
      </c>
      <c r="T185" s="2" t="s">
        <v>272</v>
      </c>
      <c r="U185" s="2" t="s">
        <v>272</v>
      </c>
      <c r="V185" s="2" t="s">
        <v>272</v>
      </c>
      <c r="W185" s="25">
        <v>1</v>
      </c>
      <c r="X185" s="174" t="s">
        <v>272</v>
      </c>
      <c r="Y185" s="25" t="s">
        <v>272</v>
      </c>
      <c r="Z185" s="2" t="s">
        <v>272</v>
      </c>
      <c r="AA185" s="2" t="s">
        <v>272</v>
      </c>
      <c r="AB185" s="2" t="s">
        <v>273</v>
      </c>
      <c r="AC185" s="25" t="s">
        <v>273</v>
      </c>
    </row>
    <row r="186" spans="1:29">
      <c r="A186" s="229" t="str">
        <f t="shared" si="2"/>
        <v>ITBusiness Start-up</v>
      </c>
      <c r="C186" s="177" t="s">
        <v>25</v>
      </c>
      <c r="D186" s="178" t="s">
        <v>1</v>
      </c>
      <c r="E186" s="178" t="s">
        <v>6427</v>
      </c>
      <c r="F186" s="178" t="s">
        <v>6428</v>
      </c>
      <c r="G186" s="178" t="s">
        <v>341</v>
      </c>
      <c r="H186" s="178" t="s">
        <v>52</v>
      </c>
      <c r="I186" s="82" t="s">
        <v>6571</v>
      </c>
      <c r="J186" s="82" t="s">
        <v>6572</v>
      </c>
      <c r="K186" s="24" t="s">
        <v>272</v>
      </c>
      <c r="L186" s="2" t="s">
        <v>272</v>
      </c>
      <c r="M186" s="2" t="s">
        <v>273</v>
      </c>
      <c r="N186" s="2" t="s">
        <v>272</v>
      </c>
      <c r="O186" s="2" t="s">
        <v>272</v>
      </c>
      <c r="P186" s="2" t="s">
        <v>272</v>
      </c>
      <c r="Q186" s="2" t="s">
        <v>272</v>
      </c>
      <c r="R186" s="25" t="s">
        <v>272</v>
      </c>
      <c r="S186" s="2">
        <v>2</v>
      </c>
      <c r="T186" s="2" t="s">
        <v>272</v>
      </c>
      <c r="U186" s="2" t="s">
        <v>272</v>
      </c>
      <c r="V186" s="2" t="s">
        <v>272</v>
      </c>
      <c r="W186" s="25">
        <v>1</v>
      </c>
      <c r="X186" s="174" t="s">
        <v>272</v>
      </c>
      <c r="Y186" s="25" t="s">
        <v>272</v>
      </c>
      <c r="Z186" s="2" t="s">
        <v>272</v>
      </c>
      <c r="AA186" s="2" t="s">
        <v>273</v>
      </c>
      <c r="AB186" s="2" t="s">
        <v>273</v>
      </c>
      <c r="AC186" s="25" t="s">
        <v>273</v>
      </c>
    </row>
    <row r="187" spans="1:29">
      <c r="A187" s="229" t="str">
        <f t="shared" si="2"/>
        <v>ITBusiness Start-up</v>
      </c>
      <c r="C187" s="177" t="s">
        <v>25</v>
      </c>
      <c r="D187" s="178" t="s">
        <v>1</v>
      </c>
      <c r="E187" s="178" t="s">
        <v>6427</v>
      </c>
      <c r="F187" s="178" t="s">
        <v>6428</v>
      </c>
      <c r="G187" s="178" t="s">
        <v>341</v>
      </c>
      <c r="H187" s="178" t="s">
        <v>52</v>
      </c>
      <c r="I187" s="82" t="s">
        <v>6573</v>
      </c>
      <c r="J187" s="82" t="s">
        <v>6574</v>
      </c>
      <c r="K187" s="24" t="s">
        <v>272</v>
      </c>
      <c r="L187" s="2" t="s">
        <v>272</v>
      </c>
      <c r="M187" s="2" t="s">
        <v>273</v>
      </c>
      <c r="N187" s="2" t="s">
        <v>272</v>
      </c>
      <c r="O187" s="2" t="s">
        <v>272</v>
      </c>
      <c r="P187" s="2" t="s">
        <v>273</v>
      </c>
      <c r="Q187" s="2" t="s">
        <v>272</v>
      </c>
      <c r="R187" s="25" t="s">
        <v>273</v>
      </c>
      <c r="S187" s="2">
        <v>1</v>
      </c>
      <c r="T187" s="2" t="s">
        <v>272</v>
      </c>
      <c r="U187" s="2" t="s">
        <v>272</v>
      </c>
      <c r="V187" s="2" t="s">
        <v>272</v>
      </c>
      <c r="W187" s="25">
        <v>1</v>
      </c>
      <c r="X187" s="174" t="s">
        <v>272</v>
      </c>
      <c r="Y187" s="25" t="s">
        <v>272</v>
      </c>
      <c r="Z187" s="2" t="s">
        <v>272</v>
      </c>
      <c r="AA187" s="2" t="s">
        <v>273</v>
      </c>
      <c r="AB187" s="2" t="s">
        <v>273</v>
      </c>
      <c r="AC187" s="25" t="s">
        <v>273</v>
      </c>
    </row>
    <row r="188" spans="1:29">
      <c r="A188" s="229" t="str">
        <f t="shared" si="2"/>
        <v>ITCareer</v>
      </c>
      <c r="C188" s="177" t="s">
        <v>25</v>
      </c>
      <c r="D188" s="178" t="s">
        <v>495</v>
      </c>
      <c r="E188" s="178" t="s">
        <v>6427</v>
      </c>
      <c r="F188" s="178" t="s">
        <v>6428</v>
      </c>
      <c r="G188" s="178" t="s">
        <v>341</v>
      </c>
      <c r="H188" s="178" t="s">
        <v>52</v>
      </c>
      <c r="I188" s="82" t="s">
        <v>3468</v>
      </c>
      <c r="J188" s="82" t="s">
        <v>6575</v>
      </c>
      <c r="K188" s="24" t="s">
        <v>272</v>
      </c>
      <c r="L188" s="2" t="s">
        <v>272</v>
      </c>
      <c r="M188" s="2" t="s">
        <v>273</v>
      </c>
      <c r="N188" s="2" t="s">
        <v>272</v>
      </c>
      <c r="O188" s="2" t="s">
        <v>272</v>
      </c>
      <c r="P188" s="2" t="s">
        <v>273</v>
      </c>
      <c r="Q188" s="2" t="s">
        <v>272</v>
      </c>
      <c r="R188" s="25" t="s">
        <v>273</v>
      </c>
      <c r="S188" s="2">
        <v>2</v>
      </c>
      <c r="T188" s="2" t="s">
        <v>272</v>
      </c>
      <c r="U188" s="2" t="s">
        <v>272</v>
      </c>
      <c r="V188" s="2" t="s">
        <v>273</v>
      </c>
      <c r="W188" s="25">
        <v>1</v>
      </c>
      <c r="X188" s="174" t="s">
        <v>272</v>
      </c>
      <c r="Y188" s="25" t="s">
        <v>272</v>
      </c>
      <c r="Z188" s="2" t="s">
        <v>272</v>
      </c>
      <c r="AA188" s="2" t="s">
        <v>273</v>
      </c>
      <c r="AB188" s="2" t="s">
        <v>273</v>
      </c>
      <c r="AC188" s="25" t="s">
        <v>273</v>
      </c>
    </row>
    <row r="189" spans="1:29">
      <c r="A189" s="229" t="str">
        <f t="shared" si="2"/>
        <v>ITCareer</v>
      </c>
      <c r="C189" s="177" t="s">
        <v>25</v>
      </c>
      <c r="D189" s="178" t="s">
        <v>495</v>
      </c>
      <c r="E189" s="178" t="s">
        <v>6427</v>
      </c>
      <c r="F189" s="178" t="s">
        <v>6428</v>
      </c>
      <c r="G189" s="178" t="s">
        <v>341</v>
      </c>
      <c r="H189" s="178" t="s">
        <v>52</v>
      </c>
      <c r="I189" s="82" t="s">
        <v>3470</v>
      </c>
      <c r="J189" s="82" t="s">
        <v>6570</v>
      </c>
      <c r="K189" s="24" t="s">
        <v>272</v>
      </c>
      <c r="L189" s="2" t="s">
        <v>272</v>
      </c>
      <c r="M189" s="2" t="s">
        <v>273</v>
      </c>
      <c r="N189" s="2" t="s">
        <v>272</v>
      </c>
      <c r="O189" s="2" t="s">
        <v>272</v>
      </c>
      <c r="P189" s="2" t="s">
        <v>272</v>
      </c>
      <c r="Q189" s="2" t="s">
        <v>272</v>
      </c>
      <c r="R189" s="25" t="s">
        <v>272</v>
      </c>
      <c r="S189" s="2">
        <v>2</v>
      </c>
      <c r="T189" s="2" t="s">
        <v>272</v>
      </c>
      <c r="U189" s="2" t="s">
        <v>272</v>
      </c>
      <c r="V189" s="2" t="s">
        <v>272</v>
      </c>
      <c r="W189" s="25">
        <v>1</v>
      </c>
      <c r="X189" s="174" t="s">
        <v>272</v>
      </c>
      <c r="Y189" s="25" t="s">
        <v>272</v>
      </c>
      <c r="Z189" s="2" t="s">
        <v>272</v>
      </c>
      <c r="AA189" s="2" t="s">
        <v>272</v>
      </c>
      <c r="AB189" s="2" t="s">
        <v>273</v>
      </c>
      <c r="AC189" s="25" t="s">
        <v>273</v>
      </c>
    </row>
    <row r="190" spans="1:29">
      <c r="A190" s="229" t="str">
        <f t="shared" si="2"/>
        <v>ITFamily</v>
      </c>
      <c r="C190" s="177" t="s">
        <v>25</v>
      </c>
      <c r="D190" s="178" t="s">
        <v>2</v>
      </c>
      <c r="E190" s="178" t="s">
        <v>6427</v>
      </c>
      <c r="F190" s="178" t="s">
        <v>6428</v>
      </c>
      <c r="G190" s="178" t="s">
        <v>341</v>
      </c>
      <c r="H190" s="178" t="s">
        <v>52</v>
      </c>
      <c r="I190" s="82" t="s">
        <v>3450</v>
      </c>
      <c r="J190" s="82" t="s">
        <v>3451</v>
      </c>
      <c r="K190" s="24" t="s">
        <v>272</v>
      </c>
      <c r="L190" s="2" t="s">
        <v>272</v>
      </c>
      <c r="M190" s="2" t="s">
        <v>272</v>
      </c>
      <c r="N190" s="2" t="s">
        <v>272</v>
      </c>
      <c r="O190" s="2" t="s">
        <v>272</v>
      </c>
      <c r="P190" s="2" t="s">
        <v>272</v>
      </c>
      <c r="Q190" s="2" t="s">
        <v>272</v>
      </c>
      <c r="R190" s="25" t="s">
        <v>272</v>
      </c>
      <c r="S190" s="2">
        <v>2</v>
      </c>
      <c r="T190" s="2" t="s">
        <v>272</v>
      </c>
      <c r="U190" s="2" t="s">
        <v>272</v>
      </c>
      <c r="V190" s="2" t="s">
        <v>272</v>
      </c>
      <c r="W190" s="25">
        <v>1</v>
      </c>
      <c r="X190" s="174" t="s">
        <v>272</v>
      </c>
      <c r="Y190" s="25" t="s">
        <v>272</v>
      </c>
      <c r="Z190" s="2" t="s">
        <v>272</v>
      </c>
      <c r="AA190" s="2" t="s">
        <v>273</v>
      </c>
      <c r="AB190" s="2" t="s">
        <v>273</v>
      </c>
      <c r="AC190" s="25" t="s">
        <v>273</v>
      </c>
    </row>
    <row r="191" spans="1:29">
      <c r="A191" s="229" t="str">
        <f t="shared" si="2"/>
        <v>ITFamily</v>
      </c>
      <c r="C191" s="177" t="s">
        <v>25</v>
      </c>
      <c r="D191" s="178" t="s">
        <v>2</v>
      </c>
      <c r="E191" s="178" t="s">
        <v>6427</v>
      </c>
      <c r="F191" s="178" t="s">
        <v>6428</v>
      </c>
      <c r="G191" s="178" t="s">
        <v>341</v>
      </c>
      <c r="H191" s="178" t="s">
        <v>52</v>
      </c>
      <c r="I191" s="82" t="s">
        <v>3470</v>
      </c>
      <c r="J191" s="82" t="s">
        <v>6576</v>
      </c>
      <c r="K191" s="24" t="s">
        <v>272</v>
      </c>
      <c r="L191" s="2" t="s">
        <v>272</v>
      </c>
      <c r="M191" s="2" t="s">
        <v>273</v>
      </c>
      <c r="N191" s="2" t="s">
        <v>272</v>
      </c>
      <c r="O191" s="2" t="s">
        <v>272</v>
      </c>
      <c r="P191" s="2" t="s">
        <v>272</v>
      </c>
      <c r="Q191" s="2" t="s">
        <v>272</v>
      </c>
      <c r="R191" s="25" t="s">
        <v>272</v>
      </c>
      <c r="S191" s="2">
        <v>2</v>
      </c>
      <c r="T191" s="2" t="s">
        <v>272</v>
      </c>
      <c r="U191" s="2" t="s">
        <v>272</v>
      </c>
      <c r="V191" s="2" t="s">
        <v>272</v>
      </c>
      <c r="W191" s="25">
        <v>1</v>
      </c>
      <c r="X191" s="174" t="s">
        <v>272</v>
      </c>
      <c r="Y191" s="25" t="s">
        <v>272</v>
      </c>
      <c r="Z191" s="2" t="s">
        <v>272</v>
      </c>
      <c r="AA191" s="2" t="s">
        <v>272</v>
      </c>
      <c r="AB191" s="2" t="s">
        <v>273</v>
      </c>
      <c r="AC191" s="25" t="s">
        <v>273</v>
      </c>
    </row>
    <row r="192" spans="1:29">
      <c r="A192" s="229" t="str">
        <f t="shared" si="2"/>
        <v>ITStudying</v>
      </c>
      <c r="C192" s="177" t="s">
        <v>25</v>
      </c>
      <c r="D192" s="178" t="s">
        <v>3</v>
      </c>
      <c r="E192" s="178" t="s">
        <v>6427</v>
      </c>
      <c r="F192" s="178" t="s">
        <v>6428</v>
      </c>
      <c r="G192" s="178" t="s">
        <v>341</v>
      </c>
      <c r="H192" s="178" t="s">
        <v>52</v>
      </c>
      <c r="I192" s="82" t="s">
        <v>3678</v>
      </c>
      <c r="J192" s="82" t="s">
        <v>6577</v>
      </c>
      <c r="K192" s="24" t="s">
        <v>272</v>
      </c>
      <c r="L192" s="2" t="s">
        <v>272</v>
      </c>
      <c r="M192" s="2" t="s">
        <v>273</v>
      </c>
      <c r="N192" s="2" t="s">
        <v>272</v>
      </c>
      <c r="O192" s="2" t="s">
        <v>272</v>
      </c>
      <c r="P192" s="2" t="s">
        <v>272</v>
      </c>
      <c r="Q192" s="2" t="s">
        <v>272</v>
      </c>
      <c r="R192" s="25" t="s">
        <v>272</v>
      </c>
      <c r="S192" s="2">
        <v>2</v>
      </c>
      <c r="T192" s="2" t="s">
        <v>272</v>
      </c>
      <c r="U192" s="2" t="s">
        <v>272</v>
      </c>
      <c r="V192" s="2" t="s">
        <v>272</v>
      </c>
      <c r="W192" s="25">
        <v>1</v>
      </c>
      <c r="X192" s="174" t="s">
        <v>672</v>
      </c>
      <c r="Y192" s="25" t="s">
        <v>272</v>
      </c>
      <c r="Z192" s="2" t="s">
        <v>272</v>
      </c>
      <c r="AA192" s="2" t="s">
        <v>273</v>
      </c>
      <c r="AB192" s="2" t="s">
        <v>273</v>
      </c>
      <c r="AC192" s="25" t="s">
        <v>273</v>
      </c>
    </row>
    <row r="193" spans="1:29">
      <c r="A193" s="229" t="str">
        <f t="shared" si="2"/>
        <v>ITStudying</v>
      </c>
      <c r="C193" s="177" t="s">
        <v>25</v>
      </c>
      <c r="D193" s="178" t="s">
        <v>3</v>
      </c>
      <c r="E193" s="178" t="s">
        <v>6427</v>
      </c>
      <c r="F193" s="178" t="s">
        <v>6428</v>
      </c>
      <c r="G193" s="178" t="s">
        <v>341</v>
      </c>
      <c r="H193" s="178" t="s">
        <v>52</v>
      </c>
      <c r="I193" s="82" t="s">
        <v>3678</v>
      </c>
      <c r="J193" s="82" t="s">
        <v>3679</v>
      </c>
      <c r="K193" s="24" t="s">
        <v>272</v>
      </c>
      <c r="L193" s="2" t="s">
        <v>272</v>
      </c>
      <c r="M193" s="2" t="s">
        <v>273</v>
      </c>
      <c r="N193" s="2" t="s">
        <v>272</v>
      </c>
      <c r="O193" s="2" t="s">
        <v>272</v>
      </c>
      <c r="P193" s="2" t="s">
        <v>272</v>
      </c>
      <c r="Q193" s="2" t="s">
        <v>272</v>
      </c>
      <c r="R193" s="25" t="s">
        <v>272</v>
      </c>
      <c r="S193" s="2">
        <v>2</v>
      </c>
      <c r="T193" s="2" t="s">
        <v>272</v>
      </c>
      <c r="U193" s="2" t="s">
        <v>273</v>
      </c>
      <c r="V193" s="2" t="s">
        <v>272</v>
      </c>
      <c r="W193" s="25">
        <v>0</v>
      </c>
      <c r="X193" s="174" t="s">
        <v>672</v>
      </c>
      <c r="Y193" s="25" t="s">
        <v>272</v>
      </c>
      <c r="Z193" s="2" t="s">
        <v>272</v>
      </c>
      <c r="AA193" s="2" t="s">
        <v>273</v>
      </c>
      <c r="AB193" s="2" t="s">
        <v>273</v>
      </c>
      <c r="AC193" s="25" t="s">
        <v>273</v>
      </c>
    </row>
    <row r="194" spans="1:29">
      <c r="A194" s="229" t="str">
        <f t="shared" si="2"/>
        <v>ITStudying</v>
      </c>
      <c r="C194" s="177" t="s">
        <v>25</v>
      </c>
      <c r="D194" s="178" t="s">
        <v>3</v>
      </c>
      <c r="E194" s="178" t="s">
        <v>6427</v>
      </c>
      <c r="F194" s="178" t="s">
        <v>6428</v>
      </c>
      <c r="G194" s="178" t="s">
        <v>341</v>
      </c>
      <c r="H194" s="178" t="s">
        <v>52</v>
      </c>
      <c r="I194" s="82" t="s">
        <v>3678</v>
      </c>
      <c r="J194" s="82" t="s">
        <v>6578</v>
      </c>
      <c r="K194" s="24" t="s">
        <v>272</v>
      </c>
      <c r="L194" s="2" t="s">
        <v>272</v>
      </c>
      <c r="M194" s="2" t="s">
        <v>273</v>
      </c>
      <c r="N194" s="2" t="s">
        <v>272</v>
      </c>
      <c r="O194" s="2" t="s">
        <v>272</v>
      </c>
      <c r="P194" s="2" t="s">
        <v>272</v>
      </c>
      <c r="Q194" s="2" t="s">
        <v>272</v>
      </c>
      <c r="R194" s="25" t="s">
        <v>272</v>
      </c>
      <c r="S194" s="2">
        <v>2</v>
      </c>
      <c r="T194" s="2" t="s">
        <v>272</v>
      </c>
      <c r="U194" s="2" t="s">
        <v>273</v>
      </c>
      <c r="V194" s="2" t="s">
        <v>272</v>
      </c>
      <c r="W194" s="25">
        <v>0</v>
      </c>
      <c r="X194" s="174" t="s">
        <v>672</v>
      </c>
      <c r="Y194" s="25" t="s">
        <v>272</v>
      </c>
      <c r="Z194" s="2" t="s">
        <v>272</v>
      </c>
      <c r="AA194" s="2" t="s">
        <v>273</v>
      </c>
      <c r="AB194" s="2" t="s">
        <v>273</v>
      </c>
      <c r="AC194" s="25" t="s">
        <v>273</v>
      </c>
    </row>
    <row r="195" spans="1:29">
      <c r="A195" s="229" t="str">
        <f t="shared" si="2"/>
        <v>LTBusiness Start-up</v>
      </c>
      <c r="C195" s="177" t="s">
        <v>26</v>
      </c>
      <c r="D195" s="178" t="s">
        <v>1</v>
      </c>
      <c r="E195" s="178" t="s">
        <v>6427</v>
      </c>
      <c r="F195" s="178" t="s">
        <v>6428</v>
      </c>
      <c r="G195" s="178" t="s">
        <v>341</v>
      </c>
      <c r="H195" s="178" t="s">
        <v>52</v>
      </c>
      <c r="I195" s="82" t="s">
        <v>3807</v>
      </c>
      <c r="J195" s="82" t="s">
        <v>446</v>
      </c>
      <c r="K195" s="24" t="s">
        <v>272</v>
      </c>
      <c r="L195" s="2" t="s">
        <v>272</v>
      </c>
      <c r="M195" s="2" t="s">
        <v>272</v>
      </c>
      <c r="N195" s="2" t="s">
        <v>272</v>
      </c>
      <c r="O195" s="2" t="s">
        <v>272</v>
      </c>
      <c r="P195" s="2" t="s">
        <v>272</v>
      </c>
      <c r="Q195" s="2" t="s">
        <v>272</v>
      </c>
      <c r="R195" s="25" t="s">
        <v>272</v>
      </c>
      <c r="S195" s="2">
        <v>3</v>
      </c>
      <c r="T195" s="2" t="s">
        <v>272</v>
      </c>
      <c r="U195" s="2" t="s">
        <v>272</v>
      </c>
      <c r="V195" s="2" t="s">
        <v>272</v>
      </c>
      <c r="W195" s="25">
        <v>4</v>
      </c>
      <c r="X195" s="174" t="s">
        <v>272</v>
      </c>
      <c r="Y195" s="25" t="s">
        <v>272</v>
      </c>
      <c r="Z195" s="2" t="s">
        <v>272</v>
      </c>
      <c r="AA195" s="2" t="s">
        <v>273</v>
      </c>
      <c r="AB195" s="2" t="s">
        <v>272</v>
      </c>
      <c r="AC195" s="25" t="s">
        <v>273</v>
      </c>
    </row>
    <row r="196" spans="1:29">
      <c r="A196" s="229" t="str">
        <f t="shared" si="2"/>
        <v>LTBusiness Start-up</v>
      </c>
      <c r="C196" s="177" t="s">
        <v>26</v>
      </c>
      <c r="D196" s="178" t="s">
        <v>1</v>
      </c>
      <c r="E196" s="178" t="s">
        <v>6427</v>
      </c>
      <c r="F196" s="178" t="s">
        <v>6428</v>
      </c>
      <c r="G196" s="178" t="s">
        <v>341</v>
      </c>
      <c r="H196" s="178" t="s">
        <v>52</v>
      </c>
      <c r="I196" s="82" t="s">
        <v>6579</v>
      </c>
      <c r="J196" s="82" t="s">
        <v>3732</v>
      </c>
      <c r="K196" s="24" t="s">
        <v>272</v>
      </c>
      <c r="L196" s="2" t="s">
        <v>272</v>
      </c>
      <c r="M196" s="2" t="s">
        <v>273</v>
      </c>
      <c r="N196" s="2" t="s">
        <v>272</v>
      </c>
      <c r="O196" s="2" t="s">
        <v>272</v>
      </c>
      <c r="P196" s="2" t="s">
        <v>272</v>
      </c>
      <c r="Q196" s="2" t="s">
        <v>272</v>
      </c>
      <c r="R196" s="25" t="s">
        <v>272</v>
      </c>
      <c r="S196" s="2">
        <v>0</v>
      </c>
      <c r="T196" s="2" t="s">
        <v>272</v>
      </c>
      <c r="U196" s="2" t="s">
        <v>272</v>
      </c>
      <c r="V196" s="2" t="s">
        <v>272</v>
      </c>
      <c r="W196" s="25">
        <v>0</v>
      </c>
      <c r="X196" s="174" t="s">
        <v>272</v>
      </c>
      <c r="Y196" s="25" t="s">
        <v>272</v>
      </c>
      <c r="Z196" s="2" t="s">
        <v>272</v>
      </c>
      <c r="AA196" s="2" t="s">
        <v>273</v>
      </c>
      <c r="AB196" s="2" t="s">
        <v>272</v>
      </c>
      <c r="AC196" s="25" t="s">
        <v>273</v>
      </c>
    </row>
    <row r="197" spans="1:29">
      <c r="A197" s="229" t="str">
        <f t="shared" si="2"/>
        <v>LTCareer</v>
      </c>
      <c r="C197" s="177" t="s">
        <v>26</v>
      </c>
      <c r="D197" s="178" t="s">
        <v>495</v>
      </c>
      <c r="E197" s="178" t="s">
        <v>6427</v>
      </c>
      <c r="F197" s="178" t="s">
        <v>6428</v>
      </c>
      <c r="G197" s="178" t="s">
        <v>341</v>
      </c>
      <c r="H197" s="178" t="s">
        <v>52</v>
      </c>
      <c r="I197" s="82" t="s">
        <v>3760</v>
      </c>
      <c r="J197" s="82" t="s">
        <v>3764</v>
      </c>
      <c r="K197" s="24" t="s">
        <v>272</v>
      </c>
      <c r="L197" s="2" t="s">
        <v>272</v>
      </c>
      <c r="M197" s="2" t="s">
        <v>273</v>
      </c>
      <c r="N197" s="2" t="s">
        <v>272</v>
      </c>
      <c r="O197" s="2" t="s">
        <v>272</v>
      </c>
      <c r="P197" s="2" t="s">
        <v>272</v>
      </c>
      <c r="Q197" s="2" t="s">
        <v>273</v>
      </c>
      <c r="R197" s="25" t="s">
        <v>272</v>
      </c>
      <c r="S197" s="2">
        <v>3</v>
      </c>
      <c r="T197" s="2" t="s">
        <v>272</v>
      </c>
      <c r="U197" s="2" t="s">
        <v>272</v>
      </c>
      <c r="V197" s="2" t="s">
        <v>272</v>
      </c>
      <c r="W197" s="25">
        <v>0</v>
      </c>
      <c r="X197" s="174" t="s">
        <v>272</v>
      </c>
      <c r="Y197" s="25" t="s">
        <v>272</v>
      </c>
      <c r="Z197" s="2" t="s">
        <v>272</v>
      </c>
      <c r="AA197" s="2" t="s">
        <v>273</v>
      </c>
      <c r="AB197" s="2" t="s">
        <v>272</v>
      </c>
      <c r="AC197" s="25" t="s">
        <v>273</v>
      </c>
    </row>
    <row r="198" spans="1:29">
      <c r="A198" s="229" t="str">
        <f t="shared" si="2"/>
        <v>LTCareer</v>
      </c>
      <c r="C198" s="177" t="s">
        <v>26</v>
      </c>
      <c r="D198" s="178" t="s">
        <v>495</v>
      </c>
      <c r="E198" s="178" t="s">
        <v>6427</v>
      </c>
      <c r="F198" s="178" t="s">
        <v>6428</v>
      </c>
      <c r="G198" s="178" t="s">
        <v>341</v>
      </c>
      <c r="H198" s="178" t="s">
        <v>52</v>
      </c>
      <c r="I198" s="82" t="s">
        <v>3745</v>
      </c>
      <c r="J198" s="82" t="s">
        <v>6580</v>
      </c>
      <c r="K198" s="24" t="s">
        <v>272</v>
      </c>
      <c r="L198" s="2" t="s">
        <v>272</v>
      </c>
      <c r="M198" s="2" t="s">
        <v>273</v>
      </c>
      <c r="N198" s="2" t="s">
        <v>272</v>
      </c>
      <c r="O198" s="2" t="s">
        <v>272</v>
      </c>
      <c r="P198" s="2" t="s">
        <v>272</v>
      </c>
      <c r="Q198" s="2" t="s">
        <v>273</v>
      </c>
      <c r="R198" s="25" t="s">
        <v>272</v>
      </c>
      <c r="S198" s="2">
        <v>3</v>
      </c>
      <c r="T198" s="2" t="s">
        <v>272</v>
      </c>
      <c r="U198" s="2" t="s">
        <v>272</v>
      </c>
      <c r="V198" s="2" t="s">
        <v>272</v>
      </c>
      <c r="W198" s="25">
        <v>0</v>
      </c>
      <c r="X198" s="174" t="s">
        <v>272</v>
      </c>
      <c r="Y198" s="25" t="s">
        <v>272</v>
      </c>
      <c r="Z198" s="2" t="s">
        <v>273</v>
      </c>
      <c r="AA198" s="2" t="s">
        <v>273</v>
      </c>
      <c r="AB198" s="2" t="s">
        <v>273</v>
      </c>
      <c r="AC198" s="25" t="s">
        <v>273</v>
      </c>
    </row>
    <row r="199" spans="1:29">
      <c r="A199" s="229" t="str">
        <f t="shared" si="2"/>
        <v>LTCareer</v>
      </c>
      <c r="C199" s="177" t="s">
        <v>26</v>
      </c>
      <c r="D199" s="178" t="s">
        <v>495</v>
      </c>
      <c r="E199" s="178" t="s">
        <v>6427</v>
      </c>
      <c r="F199" s="178" t="s">
        <v>6428</v>
      </c>
      <c r="G199" s="178" t="s">
        <v>341</v>
      </c>
      <c r="H199" s="178" t="s">
        <v>52</v>
      </c>
      <c r="I199" s="82" t="s">
        <v>3807</v>
      </c>
      <c r="J199" s="82" t="s">
        <v>446</v>
      </c>
      <c r="K199" s="24" t="s">
        <v>272</v>
      </c>
      <c r="L199" s="2" t="s">
        <v>272</v>
      </c>
      <c r="M199" s="2" t="s">
        <v>272</v>
      </c>
      <c r="N199" s="2" t="s">
        <v>272</v>
      </c>
      <c r="O199" s="2" t="s">
        <v>272</v>
      </c>
      <c r="P199" s="2" t="s">
        <v>272</v>
      </c>
      <c r="Q199" s="2" t="s">
        <v>272</v>
      </c>
      <c r="R199" s="25" t="s">
        <v>272</v>
      </c>
      <c r="S199" s="2">
        <v>3</v>
      </c>
      <c r="T199" s="2" t="s">
        <v>272</v>
      </c>
      <c r="U199" s="2" t="s">
        <v>272</v>
      </c>
      <c r="V199" s="2" t="s">
        <v>272</v>
      </c>
      <c r="W199" s="25">
        <v>4</v>
      </c>
      <c r="X199" s="174" t="s">
        <v>272</v>
      </c>
      <c r="Y199" s="25" t="s">
        <v>272</v>
      </c>
      <c r="Z199" s="2" t="s">
        <v>272</v>
      </c>
      <c r="AA199" s="2" t="s">
        <v>273</v>
      </c>
      <c r="AB199" s="2" t="s">
        <v>272</v>
      </c>
      <c r="AC199" s="25" t="s">
        <v>273</v>
      </c>
    </row>
    <row r="200" spans="1:29">
      <c r="A200" s="229" t="str">
        <f t="shared" ref="A200:A263" si="3">C200&amp;D200</f>
        <v>LTFamily</v>
      </c>
      <c r="C200" s="177" t="s">
        <v>26</v>
      </c>
      <c r="D200" s="178" t="s">
        <v>2</v>
      </c>
      <c r="E200" s="178" t="s">
        <v>6427</v>
      </c>
      <c r="F200" s="178" t="s">
        <v>6428</v>
      </c>
      <c r="G200" s="178" t="s">
        <v>341</v>
      </c>
      <c r="H200" s="178" t="s">
        <v>52</v>
      </c>
      <c r="I200" s="82" t="s">
        <v>325</v>
      </c>
      <c r="J200" s="82" t="s">
        <v>6581</v>
      </c>
      <c r="K200" s="24" t="s">
        <v>272</v>
      </c>
      <c r="L200" s="2" t="s">
        <v>272</v>
      </c>
      <c r="M200" s="2" t="s">
        <v>273</v>
      </c>
      <c r="N200" s="2" t="s">
        <v>272</v>
      </c>
      <c r="O200" s="2" t="s">
        <v>272</v>
      </c>
      <c r="P200" s="2" t="s">
        <v>272</v>
      </c>
      <c r="Q200" s="2" t="s">
        <v>272</v>
      </c>
      <c r="R200" s="25" t="s">
        <v>272</v>
      </c>
      <c r="S200" s="2">
        <v>0</v>
      </c>
      <c r="T200" s="2" t="s">
        <v>273</v>
      </c>
      <c r="U200" s="2" t="s">
        <v>273</v>
      </c>
      <c r="V200" s="2" t="s">
        <v>273</v>
      </c>
      <c r="W200" s="25">
        <v>0</v>
      </c>
      <c r="X200" s="174" t="s">
        <v>272</v>
      </c>
      <c r="Y200" s="25" t="s">
        <v>272</v>
      </c>
      <c r="Z200" s="2" t="s">
        <v>272</v>
      </c>
      <c r="AA200" s="2" t="s">
        <v>273</v>
      </c>
      <c r="AB200" s="2" t="s">
        <v>273</v>
      </c>
      <c r="AC200" s="25" t="s">
        <v>273</v>
      </c>
    </row>
    <row r="201" spans="1:29">
      <c r="A201" s="229" t="str">
        <f t="shared" si="3"/>
        <v>LTFamily</v>
      </c>
      <c r="C201" s="177" t="s">
        <v>26</v>
      </c>
      <c r="D201" s="178" t="s">
        <v>2</v>
      </c>
      <c r="E201" s="178" t="s">
        <v>6427</v>
      </c>
      <c r="F201" s="178" t="s">
        <v>6428</v>
      </c>
      <c r="G201" s="178" t="s">
        <v>341</v>
      </c>
      <c r="H201" s="178" t="s">
        <v>52</v>
      </c>
      <c r="I201" s="82" t="s">
        <v>3748</v>
      </c>
      <c r="J201" s="82" t="s">
        <v>6582</v>
      </c>
      <c r="K201" s="24" t="s">
        <v>272</v>
      </c>
      <c r="L201" s="2" t="s">
        <v>272</v>
      </c>
      <c r="M201" s="2" t="s">
        <v>272</v>
      </c>
      <c r="N201" s="2" t="s">
        <v>272</v>
      </c>
      <c r="O201" s="2" t="s">
        <v>272</v>
      </c>
      <c r="P201" s="2" t="s">
        <v>272</v>
      </c>
      <c r="Q201" s="2" t="s">
        <v>272</v>
      </c>
      <c r="R201" s="25" t="s">
        <v>272</v>
      </c>
      <c r="S201" s="2">
        <v>2</v>
      </c>
      <c r="T201" s="2" t="s">
        <v>272</v>
      </c>
      <c r="U201" s="2" t="s">
        <v>272</v>
      </c>
      <c r="V201" s="2" t="s">
        <v>272</v>
      </c>
      <c r="W201" s="25">
        <v>5</v>
      </c>
      <c r="X201" s="174" t="s">
        <v>272</v>
      </c>
      <c r="Y201" s="25" t="s">
        <v>272</v>
      </c>
      <c r="Z201" s="2" t="s">
        <v>272</v>
      </c>
      <c r="AA201" s="2" t="s">
        <v>273</v>
      </c>
      <c r="AB201" s="2" t="s">
        <v>273</v>
      </c>
      <c r="AC201" s="25" t="s">
        <v>273</v>
      </c>
    </row>
    <row r="202" spans="1:29">
      <c r="A202" s="229" t="str">
        <f t="shared" si="3"/>
        <v>LTFamily</v>
      </c>
      <c r="C202" s="177" t="s">
        <v>26</v>
      </c>
      <c r="D202" s="178" t="s">
        <v>2</v>
      </c>
      <c r="E202" s="178" t="s">
        <v>6427</v>
      </c>
      <c r="F202" s="178" t="s">
        <v>6428</v>
      </c>
      <c r="G202" s="178" t="s">
        <v>341</v>
      </c>
      <c r="H202" s="178" t="s">
        <v>52</v>
      </c>
      <c r="I202" s="82" t="s">
        <v>325</v>
      </c>
      <c r="J202" s="82" t="s">
        <v>6583</v>
      </c>
      <c r="K202" s="24" t="s">
        <v>272</v>
      </c>
      <c r="L202" s="2" t="s">
        <v>272</v>
      </c>
      <c r="M202" s="2" t="s">
        <v>273</v>
      </c>
      <c r="N202" s="2" t="s">
        <v>272</v>
      </c>
      <c r="O202" s="2" t="s">
        <v>272</v>
      </c>
      <c r="P202" s="2" t="s">
        <v>272</v>
      </c>
      <c r="Q202" s="2" t="s">
        <v>273</v>
      </c>
      <c r="R202" s="25" t="s">
        <v>273</v>
      </c>
      <c r="S202" s="2">
        <v>2</v>
      </c>
      <c r="T202" s="2" t="s">
        <v>272</v>
      </c>
      <c r="U202" s="2" t="s">
        <v>272</v>
      </c>
      <c r="V202" s="2" t="s">
        <v>273</v>
      </c>
      <c r="W202" s="25">
        <v>3</v>
      </c>
      <c r="X202" s="174" t="s">
        <v>272</v>
      </c>
      <c r="Y202" s="25" t="s">
        <v>272</v>
      </c>
      <c r="Z202" s="2" t="s">
        <v>273</v>
      </c>
      <c r="AA202" s="2" t="s">
        <v>273</v>
      </c>
      <c r="AB202" s="2" t="s">
        <v>273</v>
      </c>
      <c r="AC202" s="25" t="s">
        <v>273</v>
      </c>
    </row>
    <row r="203" spans="1:29">
      <c r="A203" s="229" t="str">
        <f t="shared" si="3"/>
        <v>LTStudying</v>
      </c>
      <c r="C203" s="177" t="s">
        <v>26</v>
      </c>
      <c r="D203" s="178" t="s">
        <v>3</v>
      </c>
      <c r="E203" s="178" t="s">
        <v>6427</v>
      </c>
      <c r="F203" s="178" t="s">
        <v>6428</v>
      </c>
      <c r="G203" s="178" t="s">
        <v>341</v>
      </c>
      <c r="H203" s="178" t="s">
        <v>52</v>
      </c>
      <c r="I203" s="82" t="s">
        <v>1296</v>
      </c>
      <c r="J203" s="82" t="s">
        <v>6584</v>
      </c>
      <c r="K203" s="24" t="s">
        <v>272</v>
      </c>
      <c r="L203" s="2" t="s">
        <v>272</v>
      </c>
      <c r="M203" s="2" t="s">
        <v>272</v>
      </c>
      <c r="N203" s="2" t="s">
        <v>272</v>
      </c>
      <c r="O203" s="2" t="s">
        <v>272</v>
      </c>
      <c r="P203" s="2" t="s">
        <v>272</v>
      </c>
      <c r="Q203" s="2" t="s">
        <v>272</v>
      </c>
      <c r="R203" s="25" t="s">
        <v>272</v>
      </c>
      <c r="S203" s="2">
        <v>0</v>
      </c>
      <c r="T203" s="2" t="s">
        <v>272</v>
      </c>
      <c r="U203" s="2" t="s">
        <v>272</v>
      </c>
      <c r="V203" s="2" t="s">
        <v>272</v>
      </c>
      <c r="W203" s="25">
        <v>0</v>
      </c>
      <c r="X203" s="174" t="s">
        <v>272</v>
      </c>
      <c r="Y203" s="25" t="s">
        <v>272</v>
      </c>
      <c r="Z203" s="2" t="s">
        <v>273</v>
      </c>
      <c r="AA203" s="2" t="s">
        <v>273</v>
      </c>
      <c r="AB203" s="2" t="s">
        <v>273</v>
      </c>
      <c r="AC203" s="25" t="s">
        <v>273</v>
      </c>
    </row>
    <row r="204" spans="1:29">
      <c r="A204" s="229" t="str">
        <f t="shared" si="3"/>
        <v>LTStudying</v>
      </c>
      <c r="C204" s="177" t="s">
        <v>26</v>
      </c>
      <c r="D204" s="178" t="s">
        <v>3</v>
      </c>
      <c r="E204" s="178" t="s">
        <v>6427</v>
      </c>
      <c r="F204" s="178" t="s">
        <v>6428</v>
      </c>
      <c r="G204" s="178" t="s">
        <v>341</v>
      </c>
      <c r="H204" s="178" t="s">
        <v>52</v>
      </c>
      <c r="I204" s="82" t="s">
        <v>3807</v>
      </c>
      <c r="J204" s="82" t="s">
        <v>446</v>
      </c>
      <c r="K204" s="24" t="s">
        <v>272</v>
      </c>
      <c r="L204" s="2" t="s">
        <v>272</v>
      </c>
      <c r="M204" s="2" t="s">
        <v>272</v>
      </c>
      <c r="N204" s="2" t="s">
        <v>272</v>
      </c>
      <c r="O204" s="2" t="s">
        <v>272</v>
      </c>
      <c r="P204" s="2" t="s">
        <v>272</v>
      </c>
      <c r="Q204" s="2" t="s">
        <v>272</v>
      </c>
      <c r="R204" s="25" t="s">
        <v>272</v>
      </c>
      <c r="S204" s="2">
        <v>3</v>
      </c>
      <c r="T204" s="2" t="s">
        <v>272</v>
      </c>
      <c r="U204" s="2" t="s">
        <v>272</v>
      </c>
      <c r="V204" s="2" t="s">
        <v>272</v>
      </c>
      <c r="W204" s="25">
        <v>4</v>
      </c>
      <c r="X204" s="174" t="s">
        <v>272</v>
      </c>
      <c r="Y204" s="25" t="s">
        <v>272</v>
      </c>
      <c r="Z204" s="2" t="s">
        <v>272</v>
      </c>
      <c r="AA204" s="2" t="s">
        <v>273</v>
      </c>
      <c r="AB204" s="2" t="s">
        <v>272</v>
      </c>
      <c r="AC204" s="25" t="s">
        <v>273</v>
      </c>
    </row>
    <row r="205" spans="1:29">
      <c r="A205" s="229" t="str">
        <f t="shared" si="3"/>
        <v>LUBusiness Start-up</v>
      </c>
      <c r="C205" s="177" t="s">
        <v>27</v>
      </c>
      <c r="D205" s="178" t="s">
        <v>1</v>
      </c>
      <c r="E205" s="178" t="s">
        <v>6427</v>
      </c>
      <c r="F205" s="178" t="s">
        <v>6428</v>
      </c>
      <c r="G205" s="178" t="s">
        <v>341</v>
      </c>
      <c r="H205" s="178" t="s">
        <v>52</v>
      </c>
      <c r="I205" s="82" t="s">
        <v>384</v>
      </c>
      <c r="J205" s="82" t="s">
        <v>6585</v>
      </c>
      <c r="K205" s="24" t="s">
        <v>272</v>
      </c>
      <c r="L205" s="2" t="s">
        <v>272</v>
      </c>
      <c r="M205" s="2" t="s">
        <v>272</v>
      </c>
      <c r="N205" s="2" t="s">
        <v>272</v>
      </c>
      <c r="O205" s="2" t="s">
        <v>272</v>
      </c>
      <c r="P205" s="2" t="s">
        <v>272</v>
      </c>
      <c r="Q205" s="2" t="s">
        <v>272</v>
      </c>
      <c r="R205" s="25" t="s">
        <v>272</v>
      </c>
      <c r="S205" s="2">
        <v>3</v>
      </c>
      <c r="T205" s="2" t="s">
        <v>272</v>
      </c>
      <c r="U205" s="2" t="s">
        <v>272</v>
      </c>
      <c r="V205" s="2" t="s">
        <v>272</v>
      </c>
      <c r="W205" s="25">
        <v>4</v>
      </c>
      <c r="X205" s="174" t="s">
        <v>272</v>
      </c>
      <c r="Y205" s="25" t="s">
        <v>272</v>
      </c>
      <c r="Z205" s="2" t="s">
        <v>272</v>
      </c>
      <c r="AA205" s="2" t="s">
        <v>272</v>
      </c>
      <c r="AB205" s="2" t="s">
        <v>272</v>
      </c>
      <c r="AC205" s="25" t="s">
        <v>272</v>
      </c>
    </row>
    <row r="206" spans="1:29">
      <c r="A206" s="229" t="str">
        <f t="shared" si="3"/>
        <v>LUBusiness Start-up</v>
      </c>
      <c r="C206" s="177" t="s">
        <v>27</v>
      </c>
      <c r="D206" s="178" t="s">
        <v>1</v>
      </c>
      <c r="E206" s="178" t="s">
        <v>6427</v>
      </c>
      <c r="F206" s="178" t="s">
        <v>6428</v>
      </c>
      <c r="G206" s="178" t="s">
        <v>341</v>
      </c>
      <c r="H206" s="178" t="s">
        <v>52</v>
      </c>
      <c r="I206" s="82" t="s">
        <v>3859</v>
      </c>
      <c r="J206" s="82" t="s">
        <v>6586</v>
      </c>
      <c r="K206" s="24" t="s">
        <v>272</v>
      </c>
      <c r="L206" s="2" t="s">
        <v>273</v>
      </c>
      <c r="M206" s="2" t="s">
        <v>273</v>
      </c>
      <c r="N206" s="2" t="s">
        <v>272</v>
      </c>
      <c r="O206" s="2" t="s">
        <v>272</v>
      </c>
      <c r="P206" s="2" t="s">
        <v>272</v>
      </c>
      <c r="Q206" s="2" t="s">
        <v>273</v>
      </c>
      <c r="R206" s="25" t="s">
        <v>272</v>
      </c>
      <c r="S206" s="2">
        <v>3</v>
      </c>
      <c r="T206" s="2" t="s">
        <v>273</v>
      </c>
      <c r="U206" s="2" t="s">
        <v>273</v>
      </c>
      <c r="V206" s="2" t="s">
        <v>272</v>
      </c>
      <c r="W206" s="25">
        <v>0</v>
      </c>
      <c r="X206" s="174" t="s">
        <v>672</v>
      </c>
      <c r="Y206" s="25" t="s">
        <v>672</v>
      </c>
      <c r="Z206" s="2" t="s">
        <v>272</v>
      </c>
      <c r="AA206" s="2" t="s">
        <v>273</v>
      </c>
      <c r="AB206" s="2" t="s">
        <v>272</v>
      </c>
      <c r="AC206" s="25" t="s">
        <v>273</v>
      </c>
    </row>
    <row r="207" spans="1:29">
      <c r="A207" s="229" t="str">
        <f t="shared" si="3"/>
        <v>LUCareer</v>
      </c>
      <c r="C207" s="177" t="s">
        <v>27</v>
      </c>
      <c r="D207" s="178" t="s">
        <v>495</v>
      </c>
      <c r="E207" s="178" t="s">
        <v>6427</v>
      </c>
      <c r="F207" s="178" t="s">
        <v>6428</v>
      </c>
      <c r="G207" s="178" t="s">
        <v>341</v>
      </c>
      <c r="H207" s="178" t="s">
        <v>52</v>
      </c>
      <c r="I207" s="82" t="s">
        <v>3868</v>
      </c>
      <c r="J207" s="82" t="s">
        <v>6587</v>
      </c>
      <c r="K207" s="24" t="s">
        <v>272</v>
      </c>
      <c r="L207" s="2" t="s">
        <v>272</v>
      </c>
      <c r="M207" s="2" t="s">
        <v>273</v>
      </c>
      <c r="N207" s="2" t="s">
        <v>272</v>
      </c>
      <c r="O207" s="2" t="s">
        <v>272</v>
      </c>
      <c r="P207" s="2" t="s">
        <v>272</v>
      </c>
      <c r="Q207" s="2" t="s">
        <v>272</v>
      </c>
      <c r="R207" s="25" t="s">
        <v>272</v>
      </c>
      <c r="S207" s="2">
        <v>3</v>
      </c>
      <c r="T207" s="2" t="s">
        <v>272</v>
      </c>
      <c r="U207" s="2" t="s">
        <v>272</v>
      </c>
      <c r="V207" s="2" t="s">
        <v>272</v>
      </c>
      <c r="W207" s="25">
        <v>0</v>
      </c>
      <c r="X207" s="174" t="s">
        <v>273</v>
      </c>
      <c r="Y207" s="25" t="s">
        <v>272</v>
      </c>
      <c r="Z207" s="2" t="s">
        <v>272</v>
      </c>
      <c r="AA207" s="2" t="s">
        <v>273</v>
      </c>
      <c r="AB207" s="2" t="s">
        <v>272</v>
      </c>
      <c r="AC207" s="25" t="s">
        <v>272</v>
      </c>
    </row>
    <row r="208" spans="1:29">
      <c r="A208" s="229" t="str">
        <f t="shared" si="3"/>
        <v>LUCareer</v>
      </c>
      <c r="C208" s="177" t="s">
        <v>27</v>
      </c>
      <c r="D208" s="178" t="s">
        <v>495</v>
      </c>
      <c r="E208" s="178" t="s">
        <v>6427</v>
      </c>
      <c r="F208" s="178" t="s">
        <v>6428</v>
      </c>
      <c r="G208" s="178" t="s">
        <v>341</v>
      </c>
      <c r="H208" s="178" t="s">
        <v>52</v>
      </c>
      <c r="I208" s="82" t="s">
        <v>384</v>
      </c>
      <c r="J208" s="82" t="s">
        <v>241</v>
      </c>
      <c r="K208" s="24" t="s">
        <v>272</v>
      </c>
      <c r="L208" s="2" t="s">
        <v>272</v>
      </c>
      <c r="M208" s="2" t="s">
        <v>272</v>
      </c>
      <c r="N208" s="2" t="s">
        <v>272</v>
      </c>
      <c r="O208" s="2" t="s">
        <v>272</v>
      </c>
      <c r="P208" s="2" t="s">
        <v>272</v>
      </c>
      <c r="Q208" s="2" t="s">
        <v>272</v>
      </c>
      <c r="R208" s="25" t="s">
        <v>272</v>
      </c>
      <c r="S208" s="2">
        <v>3</v>
      </c>
      <c r="T208" s="2" t="s">
        <v>272</v>
      </c>
      <c r="U208" s="2" t="s">
        <v>272</v>
      </c>
      <c r="V208" s="2" t="s">
        <v>272</v>
      </c>
      <c r="W208" s="25">
        <v>4</v>
      </c>
      <c r="X208" s="174" t="s">
        <v>272</v>
      </c>
      <c r="Y208" s="25" t="s">
        <v>272</v>
      </c>
      <c r="Z208" s="2" t="s">
        <v>272</v>
      </c>
      <c r="AA208" s="2" t="s">
        <v>272</v>
      </c>
      <c r="AB208" s="2" t="s">
        <v>272</v>
      </c>
      <c r="AC208" s="25" t="s">
        <v>272</v>
      </c>
    </row>
    <row r="209" spans="1:29">
      <c r="A209" s="229" t="str">
        <f t="shared" si="3"/>
        <v>LUFamily</v>
      </c>
      <c r="C209" s="177" t="s">
        <v>27</v>
      </c>
      <c r="D209" s="178" t="s">
        <v>2</v>
      </c>
      <c r="E209" s="178" t="s">
        <v>6427</v>
      </c>
      <c r="F209" s="178" t="s">
        <v>6428</v>
      </c>
      <c r="G209" s="178" t="s">
        <v>341</v>
      </c>
      <c r="H209" s="178" t="s">
        <v>52</v>
      </c>
      <c r="I209" s="82" t="s">
        <v>384</v>
      </c>
      <c r="J209" s="82" t="s">
        <v>242</v>
      </c>
      <c r="K209" s="24" t="s">
        <v>272</v>
      </c>
      <c r="L209" s="2" t="s">
        <v>272</v>
      </c>
      <c r="M209" s="2" t="s">
        <v>272</v>
      </c>
      <c r="N209" s="2" t="s">
        <v>272</v>
      </c>
      <c r="O209" s="2" t="s">
        <v>272</v>
      </c>
      <c r="P209" s="2" t="s">
        <v>272</v>
      </c>
      <c r="Q209" s="2" t="s">
        <v>272</v>
      </c>
      <c r="R209" s="25" t="s">
        <v>272</v>
      </c>
      <c r="S209" s="2">
        <v>3</v>
      </c>
      <c r="T209" s="2" t="s">
        <v>272</v>
      </c>
      <c r="U209" s="2" t="s">
        <v>272</v>
      </c>
      <c r="V209" s="2" t="s">
        <v>272</v>
      </c>
      <c r="W209" s="25">
        <v>4</v>
      </c>
      <c r="X209" s="174" t="s">
        <v>272</v>
      </c>
      <c r="Y209" s="25" t="s">
        <v>272</v>
      </c>
      <c r="Z209" s="2" t="s">
        <v>272</v>
      </c>
      <c r="AA209" s="2" t="s">
        <v>272</v>
      </c>
      <c r="AB209" s="2" t="s">
        <v>272</v>
      </c>
      <c r="AC209" s="25" t="s">
        <v>272</v>
      </c>
    </row>
    <row r="210" spans="1:29">
      <c r="A210" s="229" t="str">
        <f t="shared" si="3"/>
        <v>LUStudying</v>
      </c>
      <c r="C210" s="177" t="s">
        <v>27</v>
      </c>
      <c r="D210" s="178" t="s">
        <v>3</v>
      </c>
      <c r="E210" s="178" t="s">
        <v>6427</v>
      </c>
      <c r="F210" s="178" t="s">
        <v>6428</v>
      </c>
      <c r="G210" s="178" t="s">
        <v>341</v>
      </c>
      <c r="H210" s="178" t="s">
        <v>52</v>
      </c>
      <c r="I210" s="82" t="s">
        <v>6588</v>
      </c>
      <c r="J210" s="82" t="s">
        <v>6589</v>
      </c>
      <c r="K210" s="24" t="s">
        <v>272</v>
      </c>
      <c r="L210" s="2" t="s">
        <v>272</v>
      </c>
      <c r="M210" s="2" t="s">
        <v>272</v>
      </c>
      <c r="N210" s="2" t="s">
        <v>272</v>
      </c>
      <c r="O210" s="2" t="s">
        <v>272</v>
      </c>
      <c r="P210" s="2" t="s">
        <v>272</v>
      </c>
      <c r="Q210" s="2" t="s">
        <v>272</v>
      </c>
      <c r="R210" s="25" t="s">
        <v>272</v>
      </c>
      <c r="S210" s="2">
        <v>3</v>
      </c>
      <c r="T210" s="2" t="s">
        <v>272</v>
      </c>
      <c r="U210" s="2" t="s">
        <v>272</v>
      </c>
      <c r="V210" s="2" t="s">
        <v>272</v>
      </c>
      <c r="W210" s="25">
        <v>4</v>
      </c>
      <c r="X210" s="174" t="s">
        <v>272</v>
      </c>
      <c r="Y210" s="25" t="s">
        <v>272</v>
      </c>
      <c r="Z210" s="2" t="s">
        <v>272</v>
      </c>
      <c r="AA210" s="2" t="s">
        <v>272</v>
      </c>
      <c r="AB210" s="2" t="s">
        <v>272</v>
      </c>
      <c r="AC210" s="25" t="s">
        <v>272</v>
      </c>
    </row>
    <row r="211" spans="1:29">
      <c r="A211" s="229" t="str">
        <f t="shared" si="3"/>
        <v>LUStudying</v>
      </c>
      <c r="C211" s="177" t="s">
        <v>27</v>
      </c>
      <c r="D211" s="178" t="s">
        <v>3</v>
      </c>
      <c r="E211" s="178" t="s">
        <v>6427</v>
      </c>
      <c r="F211" s="178" t="s">
        <v>6428</v>
      </c>
      <c r="G211" s="178" t="s">
        <v>341</v>
      </c>
      <c r="H211" s="178" t="s">
        <v>52</v>
      </c>
      <c r="I211" s="82" t="s">
        <v>3914</v>
      </c>
      <c r="J211" s="82" t="s">
        <v>6590</v>
      </c>
      <c r="K211" s="24" t="s">
        <v>272</v>
      </c>
      <c r="L211" s="2" t="s">
        <v>273</v>
      </c>
      <c r="M211" s="2" t="s">
        <v>273</v>
      </c>
      <c r="N211" s="2" t="s">
        <v>272</v>
      </c>
      <c r="O211" s="2" t="s">
        <v>272</v>
      </c>
      <c r="P211" s="2" t="s">
        <v>273</v>
      </c>
      <c r="Q211" s="2" t="s">
        <v>272</v>
      </c>
      <c r="R211" s="25" t="s">
        <v>272</v>
      </c>
      <c r="S211" s="2">
        <v>3</v>
      </c>
      <c r="T211" s="2" t="s">
        <v>272</v>
      </c>
      <c r="U211" s="2" t="s">
        <v>272</v>
      </c>
      <c r="V211" s="2" t="s">
        <v>272</v>
      </c>
      <c r="W211" s="25">
        <v>0</v>
      </c>
      <c r="X211" s="174" t="s">
        <v>272</v>
      </c>
      <c r="Y211" s="25" t="s">
        <v>672</v>
      </c>
      <c r="Z211" s="2" t="s">
        <v>272</v>
      </c>
      <c r="AA211" s="2" t="s">
        <v>273</v>
      </c>
      <c r="AB211" s="2" t="s">
        <v>272</v>
      </c>
      <c r="AC211" s="25" t="s">
        <v>273</v>
      </c>
    </row>
    <row r="212" spans="1:29">
      <c r="A212" s="229" t="str">
        <f t="shared" si="3"/>
        <v>LUStudying</v>
      </c>
      <c r="C212" s="177" t="s">
        <v>27</v>
      </c>
      <c r="D212" s="178" t="s">
        <v>3</v>
      </c>
      <c r="E212" s="178" t="s">
        <v>6427</v>
      </c>
      <c r="F212" s="178" t="s">
        <v>6428</v>
      </c>
      <c r="G212" s="178" t="s">
        <v>341</v>
      </c>
      <c r="H212" s="178" t="s">
        <v>52</v>
      </c>
      <c r="I212" s="82" t="s">
        <v>3907</v>
      </c>
      <c r="J212" s="82" t="s">
        <v>3908</v>
      </c>
      <c r="K212" s="24" t="s">
        <v>272</v>
      </c>
      <c r="L212" s="2" t="s">
        <v>272</v>
      </c>
      <c r="M212" s="2" t="s">
        <v>273</v>
      </c>
      <c r="N212" s="2" t="s">
        <v>272</v>
      </c>
      <c r="O212" s="2" t="s">
        <v>273</v>
      </c>
      <c r="P212" s="2" t="s">
        <v>273</v>
      </c>
      <c r="Q212" s="2" t="s">
        <v>272</v>
      </c>
      <c r="R212" s="25" t="s">
        <v>273</v>
      </c>
      <c r="S212" s="2">
        <v>0</v>
      </c>
      <c r="T212" s="2" t="s">
        <v>273</v>
      </c>
      <c r="U212" s="2" t="s">
        <v>273</v>
      </c>
      <c r="V212" s="2" t="s">
        <v>273</v>
      </c>
      <c r="W212" s="25">
        <v>0</v>
      </c>
      <c r="X212" s="174" t="s">
        <v>672</v>
      </c>
      <c r="Y212" s="25" t="s">
        <v>672</v>
      </c>
      <c r="Z212" s="2" t="s">
        <v>272</v>
      </c>
      <c r="AA212" s="2" t="s">
        <v>273</v>
      </c>
      <c r="AB212" s="2" t="s">
        <v>273</v>
      </c>
      <c r="AC212" s="25" t="s">
        <v>273</v>
      </c>
    </row>
    <row r="213" spans="1:29">
      <c r="A213" s="229" t="str">
        <f t="shared" si="3"/>
        <v>LVBusiness Start-up</v>
      </c>
      <c r="C213" s="177" t="s">
        <v>28</v>
      </c>
      <c r="D213" s="178" t="s">
        <v>1</v>
      </c>
      <c r="E213" s="178" t="s">
        <v>6427</v>
      </c>
      <c r="F213" s="178" t="s">
        <v>6428</v>
      </c>
      <c r="G213" s="178" t="s">
        <v>341</v>
      </c>
      <c r="H213" s="178" t="s">
        <v>52</v>
      </c>
      <c r="I213" s="82" t="s">
        <v>6591</v>
      </c>
      <c r="J213" s="82" t="s">
        <v>6592</v>
      </c>
      <c r="K213" s="24" t="s">
        <v>272</v>
      </c>
      <c r="L213" s="2" t="s">
        <v>272</v>
      </c>
      <c r="M213" s="2" t="s">
        <v>272</v>
      </c>
      <c r="N213" s="2" t="s">
        <v>272</v>
      </c>
      <c r="O213" s="2" t="s">
        <v>272</v>
      </c>
      <c r="P213" s="2" t="s">
        <v>272</v>
      </c>
      <c r="Q213" s="2" t="s">
        <v>272</v>
      </c>
      <c r="R213" s="25" t="s">
        <v>272</v>
      </c>
      <c r="S213" s="2">
        <v>3</v>
      </c>
      <c r="T213" s="2" t="s">
        <v>272</v>
      </c>
      <c r="U213" s="2" t="s">
        <v>272</v>
      </c>
      <c r="V213" s="2" t="s">
        <v>272</v>
      </c>
      <c r="W213" s="25">
        <v>2</v>
      </c>
      <c r="X213" s="174" t="s">
        <v>272</v>
      </c>
      <c r="Y213" s="25" t="s">
        <v>272</v>
      </c>
      <c r="Z213" s="2" t="s">
        <v>273</v>
      </c>
      <c r="AA213" s="2" t="s">
        <v>273</v>
      </c>
      <c r="AB213" s="2" t="s">
        <v>273</v>
      </c>
      <c r="AC213" s="25" t="s">
        <v>273</v>
      </c>
    </row>
    <row r="214" spans="1:29">
      <c r="A214" s="229" t="str">
        <f t="shared" si="3"/>
        <v>LVBusiness Start-up</v>
      </c>
      <c r="C214" s="177" t="s">
        <v>28</v>
      </c>
      <c r="D214" s="178" t="s">
        <v>1</v>
      </c>
      <c r="E214" s="178" t="s">
        <v>6427</v>
      </c>
      <c r="F214" s="178" t="s">
        <v>6428</v>
      </c>
      <c r="G214" s="178" t="s">
        <v>341</v>
      </c>
      <c r="H214" s="178" t="s">
        <v>52</v>
      </c>
      <c r="I214" s="82" t="s">
        <v>385</v>
      </c>
      <c r="J214" s="82" t="s">
        <v>6593</v>
      </c>
      <c r="K214" s="24" t="s">
        <v>272</v>
      </c>
      <c r="L214" s="2" t="s">
        <v>272</v>
      </c>
      <c r="M214" s="2" t="s">
        <v>272</v>
      </c>
      <c r="N214" s="2" t="s">
        <v>272</v>
      </c>
      <c r="O214" s="2" t="s">
        <v>272</v>
      </c>
      <c r="P214" s="2" t="s">
        <v>272</v>
      </c>
      <c r="Q214" s="2" t="s">
        <v>272</v>
      </c>
      <c r="R214" s="25" t="s">
        <v>272</v>
      </c>
      <c r="S214" s="2">
        <v>3</v>
      </c>
      <c r="T214" s="2" t="s">
        <v>272</v>
      </c>
      <c r="U214" s="2" t="s">
        <v>272</v>
      </c>
      <c r="V214" s="2" t="s">
        <v>272</v>
      </c>
      <c r="W214" s="25">
        <v>2</v>
      </c>
      <c r="X214" s="174" t="s">
        <v>272</v>
      </c>
      <c r="Y214" s="25" t="s">
        <v>272</v>
      </c>
      <c r="Z214" s="2" t="s">
        <v>272</v>
      </c>
      <c r="AA214" s="2" t="s">
        <v>273</v>
      </c>
      <c r="AB214" s="2" t="s">
        <v>273</v>
      </c>
      <c r="AC214" s="25" t="s">
        <v>273</v>
      </c>
    </row>
    <row r="215" spans="1:29">
      <c r="A215" s="229" t="str">
        <f t="shared" si="3"/>
        <v>LVCareer</v>
      </c>
      <c r="C215" s="177" t="s">
        <v>28</v>
      </c>
      <c r="D215" s="178" t="s">
        <v>495</v>
      </c>
      <c r="E215" s="178" t="s">
        <v>6427</v>
      </c>
      <c r="F215" s="178" t="s">
        <v>6428</v>
      </c>
      <c r="G215" s="178" t="s">
        <v>341</v>
      </c>
      <c r="H215" s="178" t="s">
        <v>52</v>
      </c>
      <c r="I215" s="82" t="s">
        <v>3927</v>
      </c>
      <c r="J215" s="82" t="s">
        <v>3974</v>
      </c>
      <c r="K215" s="24" t="s">
        <v>272</v>
      </c>
      <c r="L215" s="2" t="s">
        <v>272</v>
      </c>
      <c r="M215" s="2" t="s">
        <v>272</v>
      </c>
      <c r="N215" s="2" t="s">
        <v>272</v>
      </c>
      <c r="O215" s="2" t="s">
        <v>272</v>
      </c>
      <c r="P215" s="2" t="s">
        <v>272</v>
      </c>
      <c r="Q215" s="2" t="s">
        <v>272</v>
      </c>
      <c r="R215" s="25" t="s">
        <v>272</v>
      </c>
      <c r="S215" s="2">
        <v>3</v>
      </c>
      <c r="T215" s="2" t="s">
        <v>272</v>
      </c>
      <c r="U215" s="2" t="s">
        <v>272</v>
      </c>
      <c r="V215" s="2" t="s">
        <v>272</v>
      </c>
      <c r="W215" s="25">
        <v>3</v>
      </c>
      <c r="X215" s="174" t="s">
        <v>272</v>
      </c>
      <c r="Y215" s="25" t="s">
        <v>272</v>
      </c>
      <c r="Z215" s="2" t="s">
        <v>273</v>
      </c>
      <c r="AA215" s="2" t="s">
        <v>273</v>
      </c>
      <c r="AB215" s="2" t="s">
        <v>273</v>
      </c>
      <c r="AC215" s="25" t="s">
        <v>273</v>
      </c>
    </row>
    <row r="216" spans="1:29">
      <c r="A216" s="229" t="str">
        <f t="shared" si="3"/>
        <v>LVCareer</v>
      </c>
      <c r="C216" s="177" t="s">
        <v>28</v>
      </c>
      <c r="D216" s="178" t="s">
        <v>495</v>
      </c>
      <c r="E216" s="178" t="s">
        <v>6427</v>
      </c>
      <c r="F216" s="178" t="s">
        <v>6428</v>
      </c>
      <c r="G216" s="178" t="s">
        <v>341</v>
      </c>
      <c r="H216" s="178" t="s">
        <v>52</v>
      </c>
      <c r="I216" s="82" t="s">
        <v>3955</v>
      </c>
      <c r="J216" s="82" t="s">
        <v>6594</v>
      </c>
      <c r="K216" s="24" t="s">
        <v>272</v>
      </c>
      <c r="L216" s="2" t="s">
        <v>272</v>
      </c>
      <c r="M216" s="2" t="s">
        <v>272</v>
      </c>
      <c r="N216" s="2" t="s">
        <v>272</v>
      </c>
      <c r="O216" s="2" t="s">
        <v>272</v>
      </c>
      <c r="P216" s="2" t="s">
        <v>272</v>
      </c>
      <c r="Q216" s="2" t="s">
        <v>272</v>
      </c>
      <c r="R216" s="25" t="s">
        <v>272</v>
      </c>
      <c r="S216" s="2">
        <v>3</v>
      </c>
      <c r="T216" s="2" t="s">
        <v>272</v>
      </c>
      <c r="U216" s="2" t="s">
        <v>272</v>
      </c>
      <c r="V216" s="2" t="s">
        <v>272</v>
      </c>
      <c r="W216" s="25">
        <v>2</v>
      </c>
      <c r="X216" s="174" t="s">
        <v>272</v>
      </c>
      <c r="Y216" s="25" t="s">
        <v>272</v>
      </c>
      <c r="Z216" s="2" t="s">
        <v>273</v>
      </c>
      <c r="AA216" s="2" t="s">
        <v>273</v>
      </c>
      <c r="AB216" s="2" t="s">
        <v>273</v>
      </c>
      <c r="AC216" s="25" t="s">
        <v>273</v>
      </c>
    </row>
    <row r="217" spans="1:29">
      <c r="A217" s="229" t="str">
        <f t="shared" si="3"/>
        <v>LVCareer</v>
      </c>
      <c r="C217" s="177" t="s">
        <v>28</v>
      </c>
      <c r="D217" s="178" t="s">
        <v>495</v>
      </c>
      <c r="E217" s="178" t="s">
        <v>6427</v>
      </c>
      <c r="F217" s="178" t="s">
        <v>6428</v>
      </c>
      <c r="G217" s="178" t="s">
        <v>341</v>
      </c>
      <c r="H217" s="178" t="s">
        <v>52</v>
      </c>
      <c r="I217" s="82" t="s">
        <v>386</v>
      </c>
      <c r="J217" s="82" t="s">
        <v>3960</v>
      </c>
      <c r="K217" s="24" t="s">
        <v>272</v>
      </c>
      <c r="L217" s="2" t="s">
        <v>272</v>
      </c>
      <c r="M217" s="2" t="s">
        <v>272</v>
      </c>
      <c r="N217" s="2" t="s">
        <v>272</v>
      </c>
      <c r="O217" s="2" t="s">
        <v>272</v>
      </c>
      <c r="P217" s="2" t="s">
        <v>272</v>
      </c>
      <c r="Q217" s="2" t="s">
        <v>272</v>
      </c>
      <c r="R217" s="25" t="s">
        <v>272</v>
      </c>
      <c r="S217" s="2">
        <v>1</v>
      </c>
      <c r="T217" s="2" t="s">
        <v>272</v>
      </c>
      <c r="U217" s="2" t="s">
        <v>272</v>
      </c>
      <c r="V217" s="2" t="s">
        <v>272</v>
      </c>
      <c r="W217" s="25">
        <v>2</v>
      </c>
      <c r="X217" s="174" t="s">
        <v>272</v>
      </c>
      <c r="Y217" s="25" t="s">
        <v>272</v>
      </c>
      <c r="Z217" s="2" t="s">
        <v>272</v>
      </c>
      <c r="AA217" s="2" t="s">
        <v>273</v>
      </c>
      <c r="AB217" s="2" t="s">
        <v>273</v>
      </c>
      <c r="AC217" s="25" t="s">
        <v>273</v>
      </c>
    </row>
    <row r="218" spans="1:29">
      <c r="A218" s="229" t="str">
        <f t="shared" si="3"/>
        <v>LVFamily</v>
      </c>
      <c r="C218" s="177" t="s">
        <v>28</v>
      </c>
      <c r="D218" s="178" t="s">
        <v>2</v>
      </c>
      <c r="E218" s="178" t="s">
        <v>6427</v>
      </c>
      <c r="F218" s="178" t="s">
        <v>6428</v>
      </c>
      <c r="G218" s="178" t="s">
        <v>341</v>
      </c>
      <c r="H218" s="178" t="s">
        <v>52</v>
      </c>
      <c r="I218" s="82" t="s">
        <v>6595</v>
      </c>
      <c r="J218" s="82" t="s">
        <v>6596</v>
      </c>
      <c r="K218" s="24" t="s">
        <v>272</v>
      </c>
      <c r="L218" s="2" t="s">
        <v>273</v>
      </c>
      <c r="M218" s="2" t="s">
        <v>272</v>
      </c>
      <c r="N218" s="2" t="s">
        <v>272</v>
      </c>
      <c r="O218" s="2" t="s">
        <v>272</v>
      </c>
      <c r="P218" s="2" t="s">
        <v>272</v>
      </c>
      <c r="Q218" s="2" t="s">
        <v>272</v>
      </c>
      <c r="R218" s="25" t="s">
        <v>273</v>
      </c>
      <c r="S218" s="2">
        <v>1</v>
      </c>
      <c r="T218" s="2" t="s">
        <v>273</v>
      </c>
      <c r="U218" s="2" t="s">
        <v>272</v>
      </c>
      <c r="V218" s="2" t="s">
        <v>273</v>
      </c>
      <c r="W218" s="25">
        <v>2</v>
      </c>
      <c r="X218" s="174" t="s">
        <v>273</v>
      </c>
      <c r="Y218" s="25" t="s">
        <v>273</v>
      </c>
      <c r="Z218" s="2" t="s">
        <v>273</v>
      </c>
      <c r="AA218" s="2" t="s">
        <v>273</v>
      </c>
      <c r="AB218" s="2" t="s">
        <v>273</v>
      </c>
      <c r="AC218" s="25" t="s">
        <v>273</v>
      </c>
    </row>
    <row r="219" spans="1:29">
      <c r="A219" s="229" t="str">
        <f t="shared" si="3"/>
        <v>LVFamily</v>
      </c>
      <c r="C219" s="177" t="s">
        <v>28</v>
      </c>
      <c r="D219" s="178" t="s">
        <v>2</v>
      </c>
      <c r="E219" s="178" t="s">
        <v>6427</v>
      </c>
      <c r="F219" s="178" t="s">
        <v>6428</v>
      </c>
      <c r="G219" s="178" t="s">
        <v>341</v>
      </c>
      <c r="H219" s="178" t="s">
        <v>52</v>
      </c>
      <c r="I219" s="82" t="s">
        <v>3927</v>
      </c>
      <c r="J219" s="82" t="s">
        <v>3974</v>
      </c>
      <c r="K219" s="24" t="s">
        <v>272</v>
      </c>
      <c r="L219" s="2" t="s">
        <v>272</v>
      </c>
      <c r="M219" s="2" t="s">
        <v>272</v>
      </c>
      <c r="N219" s="2" t="s">
        <v>272</v>
      </c>
      <c r="O219" s="2" t="s">
        <v>272</v>
      </c>
      <c r="P219" s="2" t="s">
        <v>272</v>
      </c>
      <c r="Q219" s="2" t="s">
        <v>272</v>
      </c>
      <c r="R219" s="25" t="s">
        <v>272</v>
      </c>
      <c r="S219" s="2">
        <v>2</v>
      </c>
      <c r="T219" s="2" t="s">
        <v>272</v>
      </c>
      <c r="U219" s="2" t="s">
        <v>272</v>
      </c>
      <c r="V219" s="2" t="s">
        <v>272</v>
      </c>
      <c r="W219" s="25">
        <v>3</v>
      </c>
      <c r="X219" s="174" t="s">
        <v>272</v>
      </c>
      <c r="Y219" s="25" t="s">
        <v>272</v>
      </c>
      <c r="Z219" s="2" t="s">
        <v>272</v>
      </c>
      <c r="AA219" s="2" t="s">
        <v>273</v>
      </c>
      <c r="AB219" s="2" t="s">
        <v>272</v>
      </c>
      <c r="AC219" s="25" t="s">
        <v>273</v>
      </c>
    </row>
    <row r="220" spans="1:29">
      <c r="A220" s="229" t="str">
        <f t="shared" si="3"/>
        <v>LVFamily</v>
      </c>
      <c r="C220" s="177" t="s">
        <v>28</v>
      </c>
      <c r="D220" s="178" t="s">
        <v>2</v>
      </c>
      <c r="E220" s="178" t="s">
        <v>6427</v>
      </c>
      <c r="F220" s="178" t="s">
        <v>6428</v>
      </c>
      <c r="G220" s="178" t="s">
        <v>341</v>
      </c>
      <c r="H220" s="178" t="s">
        <v>52</v>
      </c>
      <c r="I220" s="82" t="s">
        <v>3944</v>
      </c>
      <c r="J220" s="82" t="s">
        <v>3960</v>
      </c>
      <c r="K220" s="24" t="s">
        <v>272</v>
      </c>
      <c r="L220" s="2" t="s">
        <v>272</v>
      </c>
      <c r="M220" s="2" t="s">
        <v>272</v>
      </c>
      <c r="N220" s="2" t="s">
        <v>272</v>
      </c>
      <c r="O220" s="2" t="s">
        <v>272</v>
      </c>
      <c r="P220" s="2" t="s">
        <v>272</v>
      </c>
      <c r="Q220" s="2" t="s">
        <v>272</v>
      </c>
      <c r="R220" s="25" t="s">
        <v>272</v>
      </c>
      <c r="S220" s="2">
        <v>1</v>
      </c>
      <c r="T220" s="2" t="s">
        <v>272</v>
      </c>
      <c r="U220" s="2" t="s">
        <v>272</v>
      </c>
      <c r="V220" s="2" t="s">
        <v>272</v>
      </c>
      <c r="W220" s="25">
        <v>3</v>
      </c>
      <c r="X220" s="174" t="s">
        <v>272</v>
      </c>
      <c r="Y220" s="25" t="s">
        <v>272</v>
      </c>
      <c r="Z220" s="2" t="s">
        <v>272</v>
      </c>
      <c r="AA220" s="2" t="s">
        <v>273</v>
      </c>
      <c r="AB220" s="2" t="s">
        <v>273</v>
      </c>
      <c r="AC220" s="25" t="s">
        <v>273</v>
      </c>
    </row>
    <row r="221" spans="1:29">
      <c r="A221" s="229" t="str">
        <f t="shared" si="3"/>
        <v>LVStudying</v>
      </c>
      <c r="C221" s="177" t="s">
        <v>28</v>
      </c>
      <c r="D221" s="178" t="s">
        <v>3</v>
      </c>
      <c r="E221" s="178" t="s">
        <v>6427</v>
      </c>
      <c r="F221" s="178" t="s">
        <v>6428</v>
      </c>
      <c r="G221" s="178" t="s">
        <v>341</v>
      </c>
      <c r="H221" s="178" t="s">
        <v>52</v>
      </c>
      <c r="I221" s="82" t="s">
        <v>1296</v>
      </c>
      <c r="J221" s="82" t="s">
        <v>6597</v>
      </c>
      <c r="K221" s="24" t="s">
        <v>272</v>
      </c>
      <c r="L221" s="2" t="s">
        <v>272</v>
      </c>
      <c r="M221" s="2" t="s">
        <v>272</v>
      </c>
      <c r="N221" s="2" t="s">
        <v>272</v>
      </c>
      <c r="O221" s="2" t="s">
        <v>272</v>
      </c>
      <c r="P221" s="2" t="s">
        <v>272</v>
      </c>
      <c r="Q221" s="2" t="s">
        <v>272</v>
      </c>
      <c r="R221" s="25" t="s">
        <v>273</v>
      </c>
      <c r="S221" s="2">
        <v>2</v>
      </c>
      <c r="T221" s="2" t="s">
        <v>273</v>
      </c>
      <c r="U221" s="2" t="s">
        <v>273</v>
      </c>
      <c r="V221" s="2" t="s">
        <v>273</v>
      </c>
      <c r="W221" s="25">
        <v>3</v>
      </c>
      <c r="X221" s="174" t="s">
        <v>272</v>
      </c>
      <c r="Y221" s="25" t="s">
        <v>272</v>
      </c>
      <c r="Z221" s="2" t="s">
        <v>273</v>
      </c>
      <c r="AA221" s="2" t="s">
        <v>273</v>
      </c>
      <c r="AB221" s="2" t="s">
        <v>273</v>
      </c>
      <c r="AC221" s="25" t="s">
        <v>273</v>
      </c>
    </row>
    <row r="222" spans="1:29">
      <c r="A222" s="229" t="str">
        <f t="shared" si="3"/>
        <v>LVStudying</v>
      </c>
      <c r="C222" s="177" t="s">
        <v>28</v>
      </c>
      <c r="D222" s="178" t="s">
        <v>3</v>
      </c>
      <c r="E222" s="178" t="s">
        <v>6427</v>
      </c>
      <c r="F222" s="178" t="s">
        <v>6428</v>
      </c>
      <c r="G222" s="178" t="s">
        <v>341</v>
      </c>
      <c r="H222" s="178" t="s">
        <v>52</v>
      </c>
      <c r="I222" s="82" t="s">
        <v>3927</v>
      </c>
      <c r="J222" s="82" t="s">
        <v>3974</v>
      </c>
      <c r="K222" s="24" t="s">
        <v>272</v>
      </c>
      <c r="L222" s="2" t="s">
        <v>272</v>
      </c>
      <c r="M222" s="2" t="s">
        <v>272</v>
      </c>
      <c r="N222" s="2" t="s">
        <v>272</v>
      </c>
      <c r="O222" s="2" t="s">
        <v>272</v>
      </c>
      <c r="P222" s="2" t="s">
        <v>272</v>
      </c>
      <c r="Q222" s="2" t="s">
        <v>272</v>
      </c>
      <c r="R222" s="25" t="s">
        <v>273</v>
      </c>
      <c r="S222" s="2">
        <v>3</v>
      </c>
      <c r="T222" s="2" t="s">
        <v>272</v>
      </c>
      <c r="U222" s="2" t="s">
        <v>272</v>
      </c>
      <c r="V222" s="2" t="s">
        <v>272</v>
      </c>
      <c r="W222" s="25">
        <v>3</v>
      </c>
      <c r="X222" s="174" t="s">
        <v>272</v>
      </c>
      <c r="Y222" s="25" t="s">
        <v>272</v>
      </c>
      <c r="Z222" s="2" t="s">
        <v>272</v>
      </c>
      <c r="AA222" s="2" t="s">
        <v>273</v>
      </c>
      <c r="AB222" s="2" t="s">
        <v>272</v>
      </c>
      <c r="AC222" s="25" t="s">
        <v>273</v>
      </c>
    </row>
    <row r="223" spans="1:29">
      <c r="A223" s="229" t="str">
        <f t="shared" si="3"/>
        <v>LVStudying</v>
      </c>
      <c r="C223" s="177" t="s">
        <v>28</v>
      </c>
      <c r="D223" s="178" t="s">
        <v>3</v>
      </c>
      <c r="E223" s="178" t="s">
        <v>6427</v>
      </c>
      <c r="F223" s="178" t="s">
        <v>6428</v>
      </c>
      <c r="G223" s="178" t="s">
        <v>341</v>
      </c>
      <c r="H223" s="178" t="s">
        <v>52</v>
      </c>
      <c r="I223" s="82" t="s">
        <v>6598</v>
      </c>
      <c r="J223" s="82" t="s">
        <v>6599</v>
      </c>
      <c r="K223" s="24" t="s">
        <v>272</v>
      </c>
      <c r="L223" s="2" t="s">
        <v>272</v>
      </c>
      <c r="M223" s="2" t="s">
        <v>272</v>
      </c>
      <c r="N223" s="2" t="s">
        <v>272</v>
      </c>
      <c r="O223" s="2" t="s">
        <v>272</v>
      </c>
      <c r="P223" s="2" t="s">
        <v>272</v>
      </c>
      <c r="Q223" s="2" t="s">
        <v>272</v>
      </c>
      <c r="R223" s="25" t="s">
        <v>273</v>
      </c>
      <c r="S223" s="2">
        <v>1</v>
      </c>
      <c r="T223" s="2" t="s">
        <v>273</v>
      </c>
      <c r="U223" s="2" t="s">
        <v>273</v>
      </c>
      <c r="V223" s="2" t="s">
        <v>273</v>
      </c>
      <c r="W223" s="25">
        <v>3</v>
      </c>
      <c r="X223" s="174" t="s">
        <v>272</v>
      </c>
      <c r="Y223" s="25" t="s">
        <v>272</v>
      </c>
      <c r="Z223" s="2" t="s">
        <v>273</v>
      </c>
      <c r="AA223" s="2" t="s">
        <v>273</v>
      </c>
      <c r="AB223" s="2" t="s">
        <v>273</v>
      </c>
      <c r="AC223" s="25" t="s">
        <v>273</v>
      </c>
    </row>
    <row r="224" spans="1:29">
      <c r="A224" s="229" t="str">
        <f t="shared" si="3"/>
        <v>MEBusiness Start-up</v>
      </c>
      <c r="C224" s="177" t="s">
        <v>29</v>
      </c>
      <c r="D224" s="178" t="s">
        <v>1</v>
      </c>
      <c r="E224" s="178" t="s">
        <v>6427</v>
      </c>
      <c r="F224" s="178" t="s">
        <v>6428</v>
      </c>
      <c r="G224" s="178" t="s">
        <v>341</v>
      </c>
      <c r="H224" s="178" t="s">
        <v>52</v>
      </c>
      <c r="I224" s="82" t="s">
        <v>6600</v>
      </c>
      <c r="J224" s="82" t="s">
        <v>6601</v>
      </c>
      <c r="K224" s="24" t="s">
        <v>273</v>
      </c>
      <c r="L224" s="2" t="s">
        <v>273</v>
      </c>
      <c r="M224" s="2" t="s">
        <v>273</v>
      </c>
      <c r="N224" s="2" t="s">
        <v>272</v>
      </c>
      <c r="O224" s="2" t="s">
        <v>272</v>
      </c>
      <c r="P224" s="2" t="s">
        <v>273</v>
      </c>
      <c r="Q224" s="2" t="s">
        <v>273</v>
      </c>
      <c r="R224" s="25" t="s">
        <v>273</v>
      </c>
      <c r="S224" s="2">
        <v>0</v>
      </c>
      <c r="T224" s="2" t="s">
        <v>272</v>
      </c>
      <c r="U224" s="2" t="s">
        <v>273</v>
      </c>
      <c r="V224" s="2" t="s">
        <v>273</v>
      </c>
      <c r="W224" s="25">
        <v>0</v>
      </c>
      <c r="X224" s="174" t="s">
        <v>273</v>
      </c>
      <c r="Y224" s="25" t="s">
        <v>273</v>
      </c>
      <c r="Z224" s="2" t="s">
        <v>272</v>
      </c>
      <c r="AA224" s="2" t="s">
        <v>273</v>
      </c>
      <c r="AB224" s="2" t="s">
        <v>273</v>
      </c>
      <c r="AC224" s="25" t="s">
        <v>273</v>
      </c>
    </row>
    <row r="225" spans="1:29">
      <c r="A225" s="229" t="str">
        <f t="shared" si="3"/>
        <v>MEBusiness Start-up</v>
      </c>
      <c r="C225" s="177" t="s">
        <v>29</v>
      </c>
      <c r="D225" s="178" t="s">
        <v>1</v>
      </c>
      <c r="E225" s="178" t="s">
        <v>6427</v>
      </c>
      <c r="F225" s="178" t="s">
        <v>6428</v>
      </c>
      <c r="G225" s="178" t="s">
        <v>341</v>
      </c>
      <c r="H225" s="178" t="s">
        <v>52</v>
      </c>
      <c r="I225" s="82" t="s">
        <v>4067</v>
      </c>
      <c r="J225" s="82" t="s">
        <v>4070</v>
      </c>
      <c r="K225" s="24" t="s">
        <v>272</v>
      </c>
      <c r="L225" s="2" t="s">
        <v>273</v>
      </c>
      <c r="M225" s="2" t="s">
        <v>273</v>
      </c>
      <c r="N225" s="2" t="s">
        <v>272</v>
      </c>
      <c r="O225" s="2" t="s">
        <v>272</v>
      </c>
      <c r="P225" s="2" t="s">
        <v>273</v>
      </c>
      <c r="Q225" s="2" t="s">
        <v>273</v>
      </c>
      <c r="R225" s="25" t="s">
        <v>273</v>
      </c>
      <c r="S225" s="2">
        <v>1</v>
      </c>
      <c r="T225" s="2" t="s">
        <v>273</v>
      </c>
      <c r="U225" s="2" t="s">
        <v>272</v>
      </c>
      <c r="V225" s="2" t="s">
        <v>273</v>
      </c>
      <c r="W225" s="25">
        <v>0</v>
      </c>
      <c r="X225" s="174" t="s">
        <v>273</v>
      </c>
      <c r="Y225" s="25" t="s">
        <v>273</v>
      </c>
      <c r="Z225" s="2" t="s">
        <v>272</v>
      </c>
      <c r="AA225" s="2" t="s">
        <v>273</v>
      </c>
      <c r="AB225" s="2" t="s">
        <v>273</v>
      </c>
      <c r="AC225" s="25" t="s">
        <v>273</v>
      </c>
    </row>
    <row r="226" spans="1:29">
      <c r="A226" s="229" t="str">
        <f t="shared" si="3"/>
        <v>MEBusiness Start-up</v>
      </c>
      <c r="C226" s="177" t="s">
        <v>29</v>
      </c>
      <c r="D226" s="178" t="s">
        <v>1</v>
      </c>
      <c r="E226" s="178" t="s">
        <v>6427</v>
      </c>
      <c r="F226" s="178" t="s">
        <v>6428</v>
      </c>
      <c r="G226" s="178" t="s">
        <v>341</v>
      </c>
      <c r="H226" s="178" t="s">
        <v>52</v>
      </c>
      <c r="I226" s="82" t="s">
        <v>4131</v>
      </c>
      <c r="J226" s="82" t="s">
        <v>61</v>
      </c>
      <c r="K226" s="24" t="s">
        <v>272</v>
      </c>
      <c r="L226" s="2" t="s">
        <v>272</v>
      </c>
      <c r="M226" s="2" t="s">
        <v>273</v>
      </c>
      <c r="N226" s="2" t="s">
        <v>272</v>
      </c>
      <c r="O226" s="2" t="s">
        <v>272</v>
      </c>
      <c r="P226" s="2" t="s">
        <v>272</v>
      </c>
      <c r="Q226" s="2" t="s">
        <v>273</v>
      </c>
      <c r="R226" s="25" t="s">
        <v>272</v>
      </c>
      <c r="S226" s="2">
        <v>2</v>
      </c>
      <c r="T226" s="2" t="s">
        <v>272</v>
      </c>
      <c r="U226" s="2" t="s">
        <v>272</v>
      </c>
      <c r="V226" s="2" t="s">
        <v>273</v>
      </c>
      <c r="W226" s="25">
        <v>2</v>
      </c>
      <c r="X226" s="174" t="s">
        <v>273</v>
      </c>
      <c r="Y226" s="25" t="s">
        <v>273</v>
      </c>
      <c r="Z226" s="2" t="s">
        <v>272</v>
      </c>
      <c r="AA226" s="2" t="s">
        <v>273</v>
      </c>
      <c r="AB226" s="2" t="s">
        <v>273</v>
      </c>
      <c r="AC226" s="25" t="s">
        <v>273</v>
      </c>
    </row>
    <row r="227" spans="1:29">
      <c r="A227" s="229" t="str">
        <f t="shared" si="3"/>
        <v>MECareer</v>
      </c>
      <c r="C227" s="177" t="s">
        <v>29</v>
      </c>
      <c r="D227" s="178" t="s">
        <v>495</v>
      </c>
      <c r="E227" s="178" t="s">
        <v>6427</v>
      </c>
      <c r="F227" s="178" t="s">
        <v>6428</v>
      </c>
      <c r="G227" s="178" t="s">
        <v>341</v>
      </c>
      <c r="H227" s="178" t="s">
        <v>52</v>
      </c>
      <c r="I227" s="82" t="s">
        <v>6602</v>
      </c>
      <c r="J227" s="82" t="s">
        <v>4100</v>
      </c>
      <c r="K227" s="24" t="s">
        <v>272</v>
      </c>
      <c r="L227" s="2" t="s">
        <v>273</v>
      </c>
      <c r="M227" s="2" t="s">
        <v>273</v>
      </c>
      <c r="N227" s="2" t="s">
        <v>272</v>
      </c>
      <c r="O227" s="2" t="s">
        <v>272</v>
      </c>
      <c r="P227" s="2" t="s">
        <v>273</v>
      </c>
      <c r="Q227" s="2" t="s">
        <v>272</v>
      </c>
      <c r="R227" s="25" t="s">
        <v>273</v>
      </c>
      <c r="S227" s="2">
        <v>2</v>
      </c>
      <c r="T227" s="2" t="s">
        <v>273</v>
      </c>
      <c r="U227" s="2" t="s">
        <v>273</v>
      </c>
      <c r="V227" s="2" t="s">
        <v>273</v>
      </c>
      <c r="W227" s="25">
        <v>1</v>
      </c>
      <c r="X227" s="174" t="s">
        <v>273</v>
      </c>
      <c r="Y227" s="25" t="s">
        <v>672</v>
      </c>
      <c r="Z227" s="2" t="s">
        <v>272</v>
      </c>
      <c r="AA227" s="2" t="s">
        <v>273</v>
      </c>
      <c r="AB227" s="2" t="s">
        <v>273</v>
      </c>
      <c r="AC227" s="25" t="s">
        <v>273</v>
      </c>
    </row>
    <row r="228" spans="1:29">
      <c r="A228" s="229" t="str">
        <f t="shared" si="3"/>
        <v>MECareer</v>
      </c>
      <c r="C228" s="177" t="s">
        <v>29</v>
      </c>
      <c r="D228" s="178" t="s">
        <v>495</v>
      </c>
      <c r="E228" s="178" t="s">
        <v>6427</v>
      </c>
      <c r="F228" s="178" t="s">
        <v>6428</v>
      </c>
      <c r="G228" s="178" t="s">
        <v>341</v>
      </c>
      <c r="H228" s="178" t="s">
        <v>52</v>
      </c>
      <c r="I228" s="82" t="s">
        <v>4105</v>
      </c>
      <c r="J228" s="82" t="s">
        <v>6603</v>
      </c>
      <c r="K228" s="24" t="s">
        <v>272</v>
      </c>
      <c r="L228" s="2" t="s">
        <v>272</v>
      </c>
      <c r="M228" s="2" t="s">
        <v>273</v>
      </c>
      <c r="N228" s="2" t="s">
        <v>272</v>
      </c>
      <c r="O228" s="2" t="s">
        <v>272</v>
      </c>
      <c r="P228" s="2" t="s">
        <v>272</v>
      </c>
      <c r="Q228" s="2" t="s">
        <v>272</v>
      </c>
      <c r="R228" s="25" t="s">
        <v>272</v>
      </c>
      <c r="S228" s="2">
        <v>1</v>
      </c>
      <c r="T228" s="2" t="s">
        <v>273</v>
      </c>
      <c r="U228" s="2" t="s">
        <v>273</v>
      </c>
      <c r="V228" s="2" t="s">
        <v>273</v>
      </c>
      <c r="W228" s="25">
        <v>2</v>
      </c>
      <c r="X228" s="174" t="s">
        <v>273</v>
      </c>
      <c r="Y228" s="25" t="s">
        <v>273</v>
      </c>
      <c r="Z228" s="2" t="s">
        <v>272</v>
      </c>
      <c r="AA228" s="2" t="s">
        <v>273</v>
      </c>
      <c r="AB228" s="2" t="s">
        <v>273</v>
      </c>
      <c r="AC228" s="25" t="s">
        <v>273</v>
      </c>
    </row>
    <row r="229" spans="1:29">
      <c r="A229" s="229" t="str">
        <f t="shared" si="3"/>
        <v>MEFamily</v>
      </c>
      <c r="C229" s="177" t="s">
        <v>29</v>
      </c>
      <c r="D229" s="178" t="s">
        <v>2</v>
      </c>
      <c r="E229" s="178" t="s">
        <v>6427</v>
      </c>
      <c r="F229" s="178" t="s">
        <v>6428</v>
      </c>
      <c r="G229" s="178" t="s">
        <v>341</v>
      </c>
      <c r="H229" s="178" t="s">
        <v>52</v>
      </c>
      <c r="I229" s="82" t="s">
        <v>6604</v>
      </c>
      <c r="J229" s="82" t="s">
        <v>4126</v>
      </c>
      <c r="K229" s="24" t="s">
        <v>273</v>
      </c>
      <c r="L229" s="2" t="s">
        <v>273</v>
      </c>
      <c r="M229" s="2" t="s">
        <v>273</v>
      </c>
      <c r="N229" s="2" t="s">
        <v>272</v>
      </c>
      <c r="O229" s="2" t="s">
        <v>272</v>
      </c>
      <c r="P229" s="2" t="s">
        <v>273</v>
      </c>
      <c r="Q229" s="2" t="s">
        <v>273</v>
      </c>
      <c r="R229" s="25" t="s">
        <v>273</v>
      </c>
      <c r="S229" s="2">
        <v>0</v>
      </c>
      <c r="T229" s="2" t="s">
        <v>273</v>
      </c>
      <c r="U229" s="2" t="s">
        <v>273</v>
      </c>
      <c r="V229" s="2" t="s">
        <v>273</v>
      </c>
      <c r="W229" s="25">
        <v>0</v>
      </c>
      <c r="X229" s="174" t="s">
        <v>273</v>
      </c>
      <c r="Y229" s="25" t="s">
        <v>273</v>
      </c>
      <c r="Z229" s="2" t="s">
        <v>273</v>
      </c>
      <c r="AA229" s="2" t="s">
        <v>273</v>
      </c>
      <c r="AB229" s="2" t="s">
        <v>273</v>
      </c>
      <c r="AC229" s="25" t="s">
        <v>273</v>
      </c>
    </row>
    <row r="230" spans="1:29">
      <c r="A230" s="229" t="str">
        <f t="shared" si="3"/>
        <v>MEFamily</v>
      </c>
      <c r="C230" s="177" t="s">
        <v>29</v>
      </c>
      <c r="D230" s="178" t="s">
        <v>2</v>
      </c>
      <c r="E230" s="178" t="s">
        <v>6427</v>
      </c>
      <c r="F230" s="178" t="s">
        <v>6428</v>
      </c>
      <c r="G230" s="178" t="s">
        <v>341</v>
      </c>
      <c r="H230" s="178" t="s">
        <v>52</v>
      </c>
      <c r="I230" s="82" t="s">
        <v>4078</v>
      </c>
      <c r="J230" s="82" t="s">
        <v>62</v>
      </c>
      <c r="K230" s="24" t="s">
        <v>272</v>
      </c>
      <c r="L230" s="2" t="s">
        <v>273</v>
      </c>
      <c r="M230" s="2" t="s">
        <v>273</v>
      </c>
      <c r="N230" s="2" t="s">
        <v>272</v>
      </c>
      <c r="O230" s="2" t="s">
        <v>272</v>
      </c>
      <c r="P230" s="2" t="s">
        <v>272</v>
      </c>
      <c r="Q230" s="2" t="s">
        <v>273</v>
      </c>
      <c r="R230" s="25" t="s">
        <v>272</v>
      </c>
      <c r="S230" s="2">
        <v>0</v>
      </c>
      <c r="T230" s="2" t="s">
        <v>273</v>
      </c>
      <c r="U230" s="2" t="s">
        <v>273</v>
      </c>
      <c r="V230" s="2" t="s">
        <v>272</v>
      </c>
      <c r="W230" s="25">
        <v>1</v>
      </c>
      <c r="X230" s="174" t="s">
        <v>273</v>
      </c>
      <c r="Y230" s="25" t="s">
        <v>273</v>
      </c>
      <c r="Z230" s="2" t="s">
        <v>272</v>
      </c>
      <c r="AA230" s="2" t="s">
        <v>273</v>
      </c>
      <c r="AB230" s="2" t="s">
        <v>273</v>
      </c>
      <c r="AC230" s="25" t="s">
        <v>273</v>
      </c>
    </row>
    <row r="231" spans="1:29">
      <c r="A231" s="229" t="str">
        <f t="shared" si="3"/>
        <v>MEFamily</v>
      </c>
      <c r="C231" s="177" t="s">
        <v>29</v>
      </c>
      <c r="D231" s="178" t="s">
        <v>2</v>
      </c>
      <c r="E231" s="178" t="s">
        <v>6427</v>
      </c>
      <c r="F231" s="178" t="s">
        <v>6428</v>
      </c>
      <c r="G231" s="178" t="s">
        <v>341</v>
      </c>
      <c r="H231" s="178" t="s">
        <v>52</v>
      </c>
      <c r="I231" s="82" t="s">
        <v>6604</v>
      </c>
      <c r="J231" s="82" t="s">
        <v>74</v>
      </c>
      <c r="K231" s="24" t="s">
        <v>273</v>
      </c>
      <c r="L231" s="2" t="s">
        <v>273</v>
      </c>
      <c r="M231" s="2" t="s">
        <v>273</v>
      </c>
      <c r="N231" s="2" t="s">
        <v>272</v>
      </c>
      <c r="O231" s="2" t="s">
        <v>272</v>
      </c>
      <c r="P231" s="2" t="s">
        <v>272</v>
      </c>
      <c r="Q231" s="2" t="s">
        <v>272</v>
      </c>
      <c r="R231" s="25" t="s">
        <v>272</v>
      </c>
      <c r="S231" s="2">
        <v>0</v>
      </c>
      <c r="T231" s="2" t="s">
        <v>272</v>
      </c>
      <c r="U231" s="2" t="s">
        <v>273</v>
      </c>
      <c r="V231" s="2" t="s">
        <v>272</v>
      </c>
      <c r="W231" s="25">
        <v>0</v>
      </c>
      <c r="X231" s="174" t="s">
        <v>273</v>
      </c>
      <c r="Y231" s="25" t="s">
        <v>273</v>
      </c>
      <c r="Z231" s="2" t="s">
        <v>272</v>
      </c>
      <c r="AA231" s="2" t="s">
        <v>273</v>
      </c>
      <c r="AB231" s="2" t="s">
        <v>273</v>
      </c>
      <c r="AC231" s="25" t="s">
        <v>273</v>
      </c>
    </row>
    <row r="232" spans="1:29">
      <c r="A232" s="229" t="str">
        <f t="shared" si="3"/>
        <v>MEStudying</v>
      </c>
      <c r="C232" s="177" t="s">
        <v>29</v>
      </c>
      <c r="D232" s="178" t="s">
        <v>3</v>
      </c>
      <c r="E232" s="178" t="s">
        <v>6427</v>
      </c>
      <c r="F232" s="178" t="s">
        <v>6428</v>
      </c>
      <c r="G232" s="178" t="s">
        <v>341</v>
      </c>
      <c r="H232" s="178" t="s">
        <v>52</v>
      </c>
      <c r="I232" s="82" t="s">
        <v>4131</v>
      </c>
      <c r="J232" s="82" t="s">
        <v>61</v>
      </c>
      <c r="K232" s="24" t="s">
        <v>273</v>
      </c>
      <c r="L232" s="2" t="s">
        <v>272</v>
      </c>
      <c r="M232" s="2" t="s">
        <v>273</v>
      </c>
      <c r="N232" s="2" t="s">
        <v>272</v>
      </c>
      <c r="O232" s="2" t="s">
        <v>272</v>
      </c>
      <c r="P232" s="2" t="s">
        <v>272</v>
      </c>
      <c r="Q232" s="2" t="s">
        <v>273</v>
      </c>
      <c r="R232" s="25" t="s">
        <v>272</v>
      </c>
      <c r="S232" s="2">
        <v>2</v>
      </c>
      <c r="T232" s="2" t="s">
        <v>273</v>
      </c>
      <c r="U232" s="2" t="s">
        <v>272</v>
      </c>
      <c r="V232" s="2" t="s">
        <v>273</v>
      </c>
      <c r="W232" s="25">
        <v>0</v>
      </c>
      <c r="X232" s="174" t="s">
        <v>273</v>
      </c>
      <c r="Y232" s="25" t="s">
        <v>273</v>
      </c>
      <c r="Z232" s="2" t="s">
        <v>272</v>
      </c>
      <c r="AA232" s="2" t="s">
        <v>273</v>
      </c>
      <c r="AB232" s="2" t="s">
        <v>273</v>
      </c>
      <c r="AC232" s="25" t="s">
        <v>273</v>
      </c>
    </row>
    <row r="233" spans="1:29">
      <c r="A233" s="229" t="str">
        <f t="shared" si="3"/>
        <v>MEStudying</v>
      </c>
      <c r="C233" s="177" t="s">
        <v>29</v>
      </c>
      <c r="D233" s="178" t="s">
        <v>3</v>
      </c>
      <c r="E233" s="178" t="s">
        <v>6427</v>
      </c>
      <c r="F233" s="178" t="s">
        <v>6428</v>
      </c>
      <c r="G233" s="178" t="s">
        <v>341</v>
      </c>
      <c r="H233" s="178" t="s">
        <v>52</v>
      </c>
      <c r="I233" s="82" t="s">
        <v>4136</v>
      </c>
      <c r="J233" s="82" t="s">
        <v>6605</v>
      </c>
      <c r="K233" s="24" t="s">
        <v>273</v>
      </c>
      <c r="L233" s="2" t="s">
        <v>273</v>
      </c>
      <c r="M233" s="2" t="s">
        <v>273</v>
      </c>
      <c r="N233" s="2" t="s">
        <v>272</v>
      </c>
      <c r="O233" s="2" t="s">
        <v>272</v>
      </c>
      <c r="P233" s="2" t="s">
        <v>273</v>
      </c>
      <c r="Q233" s="2" t="s">
        <v>272</v>
      </c>
      <c r="R233" s="25" t="s">
        <v>272</v>
      </c>
      <c r="S233" s="2">
        <v>0</v>
      </c>
      <c r="T233" s="2" t="s">
        <v>273</v>
      </c>
      <c r="U233" s="2" t="s">
        <v>273</v>
      </c>
      <c r="V233" s="2" t="s">
        <v>273</v>
      </c>
      <c r="W233" s="25">
        <v>1</v>
      </c>
      <c r="X233" s="174" t="s">
        <v>273</v>
      </c>
      <c r="Y233" s="25" t="s">
        <v>672</v>
      </c>
      <c r="Z233" s="2" t="s">
        <v>272</v>
      </c>
      <c r="AA233" s="2" t="s">
        <v>273</v>
      </c>
      <c r="AB233" s="2" t="s">
        <v>273</v>
      </c>
      <c r="AC233" s="25" t="s">
        <v>273</v>
      </c>
    </row>
    <row r="234" spans="1:29">
      <c r="A234" s="229" t="str">
        <f t="shared" si="3"/>
        <v>MEStudying</v>
      </c>
      <c r="C234" s="177" t="s">
        <v>29</v>
      </c>
      <c r="D234" s="178" t="s">
        <v>3</v>
      </c>
      <c r="E234" s="178" t="s">
        <v>6427</v>
      </c>
      <c r="F234" s="178" t="s">
        <v>6428</v>
      </c>
      <c r="G234" s="178" t="s">
        <v>341</v>
      </c>
      <c r="H234" s="178" t="s">
        <v>52</v>
      </c>
      <c r="I234" s="82" t="s">
        <v>6606</v>
      </c>
      <c r="J234" s="82" t="s">
        <v>4130</v>
      </c>
      <c r="K234" s="24" t="s">
        <v>273</v>
      </c>
      <c r="L234" s="2" t="s">
        <v>273</v>
      </c>
      <c r="M234" s="2" t="s">
        <v>273</v>
      </c>
      <c r="N234" s="2" t="s">
        <v>272</v>
      </c>
      <c r="O234" s="2" t="s">
        <v>272</v>
      </c>
      <c r="P234" s="2" t="s">
        <v>272</v>
      </c>
      <c r="Q234" s="2" t="s">
        <v>6607</v>
      </c>
      <c r="R234" s="25" t="s">
        <v>272</v>
      </c>
      <c r="S234" s="2">
        <v>0</v>
      </c>
      <c r="T234" s="2" t="s">
        <v>272</v>
      </c>
      <c r="U234" s="2" t="s">
        <v>273</v>
      </c>
      <c r="V234" s="2" t="s">
        <v>273</v>
      </c>
      <c r="W234" s="25">
        <v>0</v>
      </c>
      <c r="X234" s="174" t="s">
        <v>273</v>
      </c>
      <c r="Y234" s="25" t="s">
        <v>672</v>
      </c>
      <c r="Z234" s="2" t="s">
        <v>272</v>
      </c>
      <c r="AA234" s="2" t="s">
        <v>273</v>
      </c>
      <c r="AB234" s="2" t="s">
        <v>273</v>
      </c>
      <c r="AC234" s="25" t="s">
        <v>273</v>
      </c>
    </row>
    <row r="235" spans="1:29">
      <c r="A235" s="229" t="str">
        <f t="shared" si="3"/>
        <v>MKBusiness Start-up</v>
      </c>
      <c r="C235" s="177" t="s">
        <v>30</v>
      </c>
      <c r="D235" s="178" t="s">
        <v>1</v>
      </c>
      <c r="E235" s="178" t="s">
        <v>6427</v>
      </c>
      <c r="F235" s="178" t="s">
        <v>6428</v>
      </c>
      <c r="G235" s="178" t="s">
        <v>341</v>
      </c>
      <c r="H235" s="178" t="s">
        <v>52</v>
      </c>
      <c r="I235" s="82" t="s">
        <v>4146</v>
      </c>
      <c r="J235" s="82" t="s">
        <v>4138</v>
      </c>
      <c r="K235" s="24" t="s">
        <v>272</v>
      </c>
      <c r="L235" s="2" t="s">
        <v>272</v>
      </c>
      <c r="M235" s="2" t="s">
        <v>273</v>
      </c>
      <c r="N235" s="2" t="s">
        <v>273</v>
      </c>
      <c r="O235" s="2" t="s">
        <v>272</v>
      </c>
      <c r="P235" s="2" t="s">
        <v>272</v>
      </c>
      <c r="Q235" s="2" t="s">
        <v>272</v>
      </c>
      <c r="R235" s="25" t="s">
        <v>273</v>
      </c>
      <c r="S235" s="2">
        <v>2</v>
      </c>
      <c r="T235" s="2" t="s">
        <v>272</v>
      </c>
      <c r="U235" s="2" t="s">
        <v>273</v>
      </c>
      <c r="V235" s="2" t="s">
        <v>272</v>
      </c>
      <c r="W235" s="25">
        <v>0</v>
      </c>
      <c r="X235" s="174" t="s">
        <v>273</v>
      </c>
      <c r="Y235" s="25" t="s">
        <v>273</v>
      </c>
      <c r="Z235" s="2" t="s">
        <v>272</v>
      </c>
      <c r="AA235" s="2" t="s">
        <v>273</v>
      </c>
      <c r="AB235" s="2" t="s">
        <v>272</v>
      </c>
      <c r="AC235" s="25" t="s">
        <v>273</v>
      </c>
    </row>
    <row r="236" spans="1:29">
      <c r="A236" s="229" t="str">
        <f t="shared" si="3"/>
        <v>MKBusiness Start-up</v>
      </c>
      <c r="C236" s="177" t="s">
        <v>30</v>
      </c>
      <c r="D236" s="178" t="s">
        <v>1</v>
      </c>
      <c r="E236" s="178" t="s">
        <v>6427</v>
      </c>
      <c r="F236" s="178" t="s">
        <v>6428</v>
      </c>
      <c r="G236" s="178" t="s">
        <v>341</v>
      </c>
      <c r="H236" s="178" t="s">
        <v>52</v>
      </c>
      <c r="I236" s="82" t="s">
        <v>4145</v>
      </c>
      <c r="J236" s="82" t="s">
        <v>4138</v>
      </c>
      <c r="K236" s="24" t="s">
        <v>272</v>
      </c>
      <c r="L236" s="2" t="s">
        <v>272</v>
      </c>
      <c r="M236" s="2" t="s">
        <v>273</v>
      </c>
      <c r="N236" s="2" t="s">
        <v>273</v>
      </c>
      <c r="O236" s="2" t="s">
        <v>272</v>
      </c>
      <c r="P236" s="2" t="s">
        <v>273</v>
      </c>
      <c r="Q236" s="2" t="s">
        <v>272</v>
      </c>
      <c r="R236" s="25" t="s">
        <v>273</v>
      </c>
      <c r="S236" s="2">
        <v>2</v>
      </c>
      <c r="T236" s="2" t="s">
        <v>273</v>
      </c>
      <c r="U236" s="2" t="s">
        <v>273</v>
      </c>
      <c r="V236" s="2" t="s">
        <v>272</v>
      </c>
      <c r="W236" s="25">
        <v>0</v>
      </c>
      <c r="X236" s="174" t="s">
        <v>273</v>
      </c>
      <c r="Y236" s="25" t="s">
        <v>273</v>
      </c>
      <c r="Z236" s="2" t="s">
        <v>272</v>
      </c>
      <c r="AA236" s="2" t="s">
        <v>273</v>
      </c>
      <c r="AB236" s="2" t="s">
        <v>272</v>
      </c>
      <c r="AC236" s="25" t="s">
        <v>273</v>
      </c>
    </row>
    <row r="237" spans="1:29">
      <c r="A237" s="229" t="str">
        <f t="shared" si="3"/>
        <v>MKBusiness Start-up</v>
      </c>
      <c r="C237" s="177" t="s">
        <v>30</v>
      </c>
      <c r="D237" s="178" t="s">
        <v>1</v>
      </c>
      <c r="E237" s="178" t="s">
        <v>6427</v>
      </c>
      <c r="F237" s="178" t="s">
        <v>6428</v>
      </c>
      <c r="G237" s="178" t="s">
        <v>341</v>
      </c>
      <c r="H237" s="178" t="s">
        <v>52</v>
      </c>
      <c r="I237" s="82" t="s">
        <v>393</v>
      </c>
      <c r="J237" s="82" t="s">
        <v>4138</v>
      </c>
      <c r="K237" s="24" t="s">
        <v>272</v>
      </c>
      <c r="L237" s="2" t="s">
        <v>272</v>
      </c>
      <c r="M237" s="2" t="s">
        <v>273</v>
      </c>
      <c r="N237" s="2" t="s">
        <v>273</v>
      </c>
      <c r="O237" s="2" t="s">
        <v>272</v>
      </c>
      <c r="P237" s="2" t="s">
        <v>273</v>
      </c>
      <c r="Q237" s="2" t="s">
        <v>272</v>
      </c>
      <c r="R237" s="25" t="s">
        <v>273</v>
      </c>
      <c r="S237" s="2">
        <v>2</v>
      </c>
      <c r="T237" s="2" t="s">
        <v>272</v>
      </c>
      <c r="U237" s="2" t="s">
        <v>273</v>
      </c>
      <c r="V237" s="2" t="s">
        <v>272</v>
      </c>
      <c r="W237" s="25">
        <v>0</v>
      </c>
      <c r="X237" s="174" t="s">
        <v>273</v>
      </c>
      <c r="Y237" s="25" t="s">
        <v>273</v>
      </c>
      <c r="Z237" s="2" t="s">
        <v>272</v>
      </c>
      <c r="AA237" s="2" t="s">
        <v>273</v>
      </c>
      <c r="AB237" s="2" t="s">
        <v>272</v>
      </c>
      <c r="AC237" s="25" t="s">
        <v>273</v>
      </c>
    </row>
    <row r="238" spans="1:29">
      <c r="A238" s="229" t="str">
        <f t="shared" si="3"/>
        <v>MKCareer</v>
      </c>
      <c r="C238" s="177" t="s">
        <v>30</v>
      </c>
      <c r="D238" s="178" t="s">
        <v>495</v>
      </c>
      <c r="E238" s="178" t="s">
        <v>6427</v>
      </c>
      <c r="F238" s="178" t="s">
        <v>6428</v>
      </c>
      <c r="G238" s="178" t="s">
        <v>341</v>
      </c>
      <c r="H238" s="178" t="s">
        <v>52</v>
      </c>
      <c r="I238" s="82" t="s">
        <v>6608</v>
      </c>
      <c r="J238" s="82" t="s">
        <v>4138</v>
      </c>
      <c r="K238" s="24" t="s">
        <v>272</v>
      </c>
      <c r="L238" s="2" t="s">
        <v>272</v>
      </c>
      <c r="M238" s="2" t="s">
        <v>273</v>
      </c>
      <c r="N238" s="2" t="s">
        <v>273</v>
      </c>
      <c r="O238" s="2" t="s">
        <v>272</v>
      </c>
      <c r="P238" s="2" t="s">
        <v>273</v>
      </c>
      <c r="Q238" s="2" t="s">
        <v>272</v>
      </c>
      <c r="R238" s="25" t="s">
        <v>273</v>
      </c>
      <c r="S238" s="2">
        <v>2</v>
      </c>
      <c r="T238" s="2" t="s">
        <v>273</v>
      </c>
      <c r="U238" s="2" t="s">
        <v>273</v>
      </c>
      <c r="V238" s="2" t="s">
        <v>272</v>
      </c>
      <c r="W238" s="25">
        <v>0</v>
      </c>
      <c r="X238" s="174" t="s">
        <v>273</v>
      </c>
      <c r="Y238" s="25" t="s">
        <v>273</v>
      </c>
      <c r="Z238" s="2" t="s">
        <v>272</v>
      </c>
      <c r="AA238" s="2" t="s">
        <v>273</v>
      </c>
      <c r="AB238" s="2" t="s">
        <v>272</v>
      </c>
      <c r="AC238" s="25" t="s">
        <v>273</v>
      </c>
    </row>
    <row r="239" spans="1:29">
      <c r="A239" s="229" t="str">
        <f t="shared" si="3"/>
        <v>MKCareer</v>
      </c>
      <c r="C239" s="177" t="s">
        <v>30</v>
      </c>
      <c r="D239" s="178" t="s">
        <v>495</v>
      </c>
      <c r="E239" s="178" t="s">
        <v>6427</v>
      </c>
      <c r="F239" s="178" t="s">
        <v>6428</v>
      </c>
      <c r="G239" s="178" t="s">
        <v>341</v>
      </c>
      <c r="H239" s="178" t="s">
        <v>52</v>
      </c>
      <c r="I239" s="82" t="s">
        <v>447</v>
      </c>
      <c r="J239" s="82" t="s">
        <v>4138</v>
      </c>
      <c r="K239" s="24" t="s">
        <v>272</v>
      </c>
      <c r="L239" s="2" t="s">
        <v>272</v>
      </c>
      <c r="M239" s="2" t="s">
        <v>273</v>
      </c>
      <c r="N239" s="2" t="s">
        <v>273</v>
      </c>
      <c r="O239" s="2" t="s">
        <v>272</v>
      </c>
      <c r="P239" s="2" t="s">
        <v>273</v>
      </c>
      <c r="Q239" s="2" t="s">
        <v>272</v>
      </c>
      <c r="R239" s="25" t="s">
        <v>273</v>
      </c>
      <c r="S239" s="2">
        <v>2</v>
      </c>
      <c r="T239" s="2" t="s">
        <v>272</v>
      </c>
      <c r="U239" s="2" t="s">
        <v>273</v>
      </c>
      <c r="V239" s="2" t="s">
        <v>272</v>
      </c>
      <c r="W239" s="25">
        <v>0</v>
      </c>
      <c r="X239" s="174" t="s">
        <v>273</v>
      </c>
      <c r="Y239" s="25" t="s">
        <v>273</v>
      </c>
      <c r="Z239" s="2" t="s">
        <v>272</v>
      </c>
      <c r="AA239" s="2" t="s">
        <v>273</v>
      </c>
      <c r="AB239" s="2" t="s">
        <v>272</v>
      </c>
      <c r="AC239" s="25" t="s">
        <v>273</v>
      </c>
    </row>
    <row r="240" spans="1:29">
      <c r="A240" s="229" t="str">
        <f t="shared" si="3"/>
        <v>MKCareer</v>
      </c>
      <c r="C240" s="177" t="s">
        <v>30</v>
      </c>
      <c r="D240" s="178" t="s">
        <v>495</v>
      </c>
      <c r="E240" s="178" t="s">
        <v>6427</v>
      </c>
      <c r="F240" s="178" t="s">
        <v>6428</v>
      </c>
      <c r="G240" s="178" t="s">
        <v>341</v>
      </c>
      <c r="H240" s="178" t="s">
        <v>52</v>
      </c>
      <c r="I240" s="82" t="s">
        <v>4146</v>
      </c>
      <c r="J240" s="82" t="s">
        <v>4138</v>
      </c>
      <c r="K240" s="24" t="s">
        <v>272</v>
      </c>
      <c r="L240" s="2" t="s">
        <v>272</v>
      </c>
      <c r="M240" s="2" t="s">
        <v>273</v>
      </c>
      <c r="N240" s="2" t="s">
        <v>273</v>
      </c>
      <c r="O240" s="2" t="s">
        <v>272</v>
      </c>
      <c r="P240" s="2" t="s">
        <v>272</v>
      </c>
      <c r="Q240" s="2" t="s">
        <v>272</v>
      </c>
      <c r="R240" s="25" t="s">
        <v>273</v>
      </c>
      <c r="S240" s="2">
        <v>2</v>
      </c>
      <c r="T240" s="2" t="s">
        <v>273</v>
      </c>
      <c r="U240" s="2" t="s">
        <v>273</v>
      </c>
      <c r="V240" s="2" t="s">
        <v>272</v>
      </c>
      <c r="W240" s="25">
        <v>0</v>
      </c>
      <c r="X240" s="174" t="s">
        <v>273</v>
      </c>
      <c r="Y240" s="25" t="s">
        <v>273</v>
      </c>
      <c r="Z240" s="2" t="s">
        <v>272</v>
      </c>
      <c r="AA240" s="2" t="s">
        <v>273</v>
      </c>
      <c r="AB240" s="2" t="s">
        <v>272</v>
      </c>
      <c r="AC240" s="25" t="s">
        <v>273</v>
      </c>
    </row>
    <row r="241" spans="1:29">
      <c r="A241" s="229" t="str">
        <f t="shared" si="3"/>
        <v>MKFamily</v>
      </c>
      <c r="C241" s="177" t="s">
        <v>30</v>
      </c>
      <c r="D241" s="178" t="s">
        <v>2</v>
      </c>
      <c r="E241" s="178" t="s">
        <v>6427</v>
      </c>
      <c r="F241" s="178" t="s">
        <v>6428</v>
      </c>
      <c r="G241" s="178" t="s">
        <v>341</v>
      </c>
      <c r="H241" s="178" t="s">
        <v>52</v>
      </c>
      <c r="I241" s="82" t="s">
        <v>4168</v>
      </c>
      <c r="J241" s="82" t="s">
        <v>4138</v>
      </c>
      <c r="K241" s="24" t="s">
        <v>272</v>
      </c>
      <c r="L241" s="2" t="s">
        <v>272</v>
      </c>
      <c r="M241" s="2" t="s">
        <v>273</v>
      </c>
      <c r="N241" s="2" t="s">
        <v>273</v>
      </c>
      <c r="O241" s="2" t="s">
        <v>272</v>
      </c>
      <c r="P241" s="2" t="s">
        <v>273</v>
      </c>
      <c r="Q241" s="2" t="s">
        <v>272</v>
      </c>
      <c r="R241" s="25" t="s">
        <v>273</v>
      </c>
      <c r="S241" s="2">
        <v>2</v>
      </c>
      <c r="T241" s="2" t="s">
        <v>272</v>
      </c>
      <c r="U241" s="2" t="s">
        <v>273</v>
      </c>
      <c r="V241" s="2" t="s">
        <v>272</v>
      </c>
      <c r="W241" s="25">
        <v>0</v>
      </c>
      <c r="X241" s="174" t="s">
        <v>273</v>
      </c>
      <c r="Y241" s="25" t="s">
        <v>273</v>
      </c>
      <c r="Z241" s="2" t="s">
        <v>272</v>
      </c>
      <c r="AA241" s="2" t="s">
        <v>273</v>
      </c>
      <c r="AB241" s="2" t="s">
        <v>272</v>
      </c>
      <c r="AC241" s="25" t="s">
        <v>273</v>
      </c>
    </row>
    <row r="242" spans="1:29">
      <c r="A242" s="229" t="str">
        <f t="shared" si="3"/>
        <v>MKFamily</v>
      </c>
      <c r="C242" s="177" t="s">
        <v>30</v>
      </c>
      <c r="D242" s="178" t="s">
        <v>2</v>
      </c>
      <c r="E242" s="178" t="s">
        <v>6427</v>
      </c>
      <c r="F242" s="178" t="s">
        <v>6428</v>
      </c>
      <c r="G242" s="178" t="s">
        <v>341</v>
      </c>
      <c r="H242" s="178" t="s">
        <v>52</v>
      </c>
      <c r="I242" s="82" t="s">
        <v>397</v>
      </c>
      <c r="J242" s="82" t="s">
        <v>4138</v>
      </c>
      <c r="K242" s="24" t="s">
        <v>272</v>
      </c>
      <c r="L242" s="2" t="s">
        <v>272</v>
      </c>
      <c r="M242" s="2" t="s">
        <v>273</v>
      </c>
      <c r="N242" s="2" t="s">
        <v>272</v>
      </c>
      <c r="O242" s="2" t="s">
        <v>272</v>
      </c>
      <c r="P242" s="2" t="s">
        <v>272</v>
      </c>
      <c r="Q242" s="2" t="s">
        <v>272</v>
      </c>
      <c r="R242" s="25" t="s">
        <v>273</v>
      </c>
      <c r="S242" s="2">
        <v>2</v>
      </c>
      <c r="T242" s="2" t="s">
        <v>272</v>
      </c>
      <c r="U242" s="2" t="s">
        <v>273</v>
      </c>
      <c r="V242" s="2" t="s">
        <v>272</v>
      </c>
      <c r="W242" s="25">
        <v>0</v>
      </c>
      <c r="X242" s="174" t="s">
        <v>273</v>
      </c>
      <c r="Y242" s="25" t="s">
        <v>273</v>
      </c>
      <c r="Z242" s="2" t="s">
        <v>272</v>
      </c>
      <c r="AA242" s="2" t="s">
        <v>273</v>
      </c>
      <c r="AB242" s="2" t="s">
        <v>272</v>
      </c>
      <c r="AC242" s="25" t="s">
        <v>273</v>
      </c>
    </row>
    <row r="243" spans="1:29">
      <c r="A243" s="229" t="str">
        <f t="shared" si="3"/>
        <v>MKFamily</v>
      </c>
      <c r="C243" s="177" t="s">
        <v>30</v>
      </c>
      <c r="D243" s="178" t="s">
        <v>2</v>
      </c>
      <c r="E243" s="178" t="s">
        <v>6427</v>
      </c>
      <c r="F243" s="178" t="s">
        <v>6428</v>
      </c>
      <c r="G243" s="178" t="s">
        <v>341</v>
      </c>
      <c r="H243" s="178" t="s">
        <v>52</v>
      </c>
      <c r="I243" s="82" t="s">
        <v>4146</v>
      </c>
      <c r="J243" s="82" t="s">
        <v>4138</v>
      </c>
      <c r="K243" s="24" t="s">
        <v>272</v>
      </c>
      <c r="L243" s="2" t="s">
        <v>272</v>
      </c>
      <c r="M243" s="2" t="s">
        <v>273</v>
      </c>
      <c r="N243" s="2" t="s">
        <v>272</v>
      </c>
      <c r="O243" s="2" t="s">
        <v>272</v>
      </c>
      <c r="P243" s="2" t="s">
        <v>272</v>
      </c>
      <c r="Q243" s="2" t="s">
        <v>272</v>
      </c>
      <c r="R243" s="25" t="s">
        <v>273</v>
      </c>
      <c r="S243" s="2">
        <v>2</v>
      </c>
      <c r="T243" s="2" t="s">
        <v>272</v>
      </c>
      <c r="U243" s="2" t="s">
        <v>273</v>
      </c>
      <c r="V243" s="2" t="s">
        <v>272</v>
      </c>
      <c r="W243" s="25">
        <v>0</v>
      </c>
      <c r="X243" s="174" t="s">
        <v>273</v>
      </c>
      <c r="Y243" s="25" t="s">
        <v>273</v>
      </c>
      <c r="Z243" s="2" t="s">
        <v>272</v>
      </c>
      <c r="AA243" s="2" t="s">
        <v>273</v>
      </c>
      <c r="AB243" s="2" t="s">
        <v>272</v>
      </c>
      <c r="AC243" s="25" t="s">
        <v>273</v>
      </c>
    </row>
    <row r="244" spans="1:29">
      <c r="A244" s="229" t="str">
        <f t="shared" si="3"/>
        <v>MKStudying</v>
      </c>
      <c r="C244" s="177" t="s">
        <v>30</v>
      </c>
      <c r="D244" s="178" t="s">
        <v>3</v>
      </c>
      <c r="E244" s="178" t="s">
        <v>6427</v>
      </c>
      <c r="F244" s="178" t="s">
        <v>6428</v>
      </c>
      <c r="G244" s="178" t="s">
        <v>341</v>
      </c>
      <c r="H244" s="178" t="s">
        <v>52</v>
      </c>
      <c r="I244" s="82" t="s">
        <v>4178</v>
      </c>
      <c r="J244" s="82" t="s">
        <v>4190</v>
      </c>
      <c r="K244" s="24" t="s">
        <v>273</v>
      </c>
      <c r="L244" s="2" t="s">
        <v>272</v>
      </c>
      <c r="M244" s="2" t="s">
        <v>273</v>
      </c>
      <c r="N244" s="2" t="s">
        <v>272</v>
      </c>
      <c r="O244" s="2" t="s">
        <v>272</v>
      </c>
      <c r="P244" s="2" t="s">
        <v>273</v>
      </c>
      <c r="Q244" s="2" t="s">
        <v>272</v>
      </c>
      <c r="R244" s="25" t="s">
        <v>273</v>
      </c>
      <c r="S244" s="2">
        <v>1</v>
      </c>
      <c r="T244" s="2" t="s">
        <v>273</v>
      </c>
      <c r="U244" s="2" t="s">
        <v>273</v>
      </c>
      <c r="V244" s="2" t="s">
        <v>272</v>
      </c>
      <c r="W244" s="25">
        <v>0</v>
      </c>
      <c r="X244" s="174" t="s">
        <v>273</v>
      </c>
      <c r="Y244" s="25" t="s">
        <v>273</v>
      </c>
      <c r="Z244" s="2" t="s">
        <v>273</v>
      </c>
      <c r="AA244" s="2" t="s">
        <v>273</v>
      </c>
      <c r="AB244" s="2" t="s">
        <v>273</v>
      </c>
      <c r="AC244" s="25" t="s">
        <v>273</v>
      </c>
    </row>
    <row r="245" spans="1:29">
      <c r="A245" s="229" t="str">
        <f t="shared" si="3"/>
        <v>MKStudying</v>
      </c>
      <c r="C245" s="177" t="s">
        <v>30</v>
      </c>
      <c r="D245" s="178" t="s">
        <v>3</v>
      </c>
      <c r="E245" s="178" t="s">
        <v>6427</v>
      </c>
      <c r="F245" s="178" t="s">
        <v>6428</v>
      </c>
      <c r="G245" s="178" t="s">
        <v>341</v>
      </c>
      <c r="H245" s="178" t="s">
        <v>52</v>
      </c>
      <c r="I245" s="82" t="s">
        <v>4180</v>
      </c>
      <c r="J245" s="82" t="s">
        <v>4181</v>
      </c>
      <c r="K245" s="24" t="s">
        <v>273</v>
      </c>
      <c r="L245" s="2" t="s">
        <v>272</v>
      </c>
      <c r="M245" s="2" t="s">
        <v>273</v>
      </c>
      <c r="N245" s="2" t="s">
        <v>272</v>
      </c>
      <c r="O245" s="2" t="s">
        <v>272</v>
      </c>
      <c r="P245" s="2" t="s">
        <v>273</v>
      </c>
      <c r="Q245" s="2" t="s">
        <v>272</v>
      </c>
      <c r="R245" s="25" t="s">
        <v>273</v>
      </c>
      <c r="S245" s="2">
        <v>0</v>
      </c>
      <c r="T245" s="2" t="s">
        <v>273</v>
      </c>
      <c r="U245" s="2" t="s">
        <v>273</v>
      </c>
      <c r="V245" s="2" t="s">
        <v>272</v>
      </c>
      <c r="W245" s="25">
        <v>0</v>
      </c>
      <c r="X245" s="174" t="s">
        <v>273</v>
      </c>
      <c r="Y245" s="25" t="s">
        <v>273</v>
      </c>
      <c r="Z245" s="2" t="s">
        <v>273</v>
      </c>
      <c r="AA245" s="2" t="s">
        <v>273</v>
      </c>
      <c r="AB245" s="2" t="s">
        <v>273</v>
      </c>
      <c r="AC245" s="25" t="s">
        <v>273</v>
      </c>
    </row>
    <row r="246" spans="1:29">
      <c r="A246" s="229" t="str">
        <f t="shared" si="3"/>
        <v>MKStudying</v>
      </c>
      <c r="C246" s="177" t="s">
        <v>30</v>
      </c>
      <c r="D246" s="178" t="s">
        <v>3</v>
      </c>
      <c r="E246" s="178" t="s">
        <v>6427</v>
      </c>
      <c r="F246" s="178" t="s">
        <v>6428</v>
      </c>
      <c r="G246" s="178" t="s">
        <v>341</v>
      </c>
      <c r="H246" s="178" t="s">
        <v>52</v>
      </c>
      <c r="I246" s="82" t="s">
        <v>4176</v>
      </c>
      <c r="J246" s="82" t="s">
        <v>4189</v>
      </c>
      <c r="K246" s="24" t="s">
        <v>273</v>
      </c>
      <c r="L246" s="2" t="s">
        <v>273</v>
      </c>
      <c r="M246" s="2" t="s">
        <v>273</v>
      </c>
      <c r="N246" s="2" t="s">
        <v>272</v>
      </c>
      <c r="O246" s="2" t="s">
        <v>272</v>
      </c>
      <c r="P246" s="2" t="s">
        <v>273</v>
      </c>
      <c r="Q246" s="2" t="s">
        <v>272</v>
      </c>
      <c r="R246" s="25" t="s">
        <v>273</v>
      </c>
      <c r="S246" s="2">
        <v>0</v>
      </c>
      <c r="T246" s="2" t="s">
        <v>273</v>
      </c>
      <c r="U246" s="2" t="s">
        <v>273</v>
      </c>
      <c r="V246" s="2" t="s">
        <v>272</v>
      </c>
      <c r="W246" s="25">
        <v>0</v>
      </c>
      <c r="X246" s="174" t="s">
        <v>273</v>
      </c>
      <c r="Y246" s="25" t="s">
        <v>273</v>
      </c>
      <c r="Z246" s="2" t="s">
        <v>273</v>
      </c>
      <c r="AA246" s="2" t="s">
        <v>273</v>
      </c>
      <c r="AB246" s="2" t="s">
        <v>273</v>
      </c>
      <c r="AC246" s="25" t="s">
        <v>273</v>
      </c>
    </row>
    <row r="247" spans="1:29">
      <c r="A247" s="229" t="str">
        <f t="shared" si="3"/>
        <v>MTBusiness Start-up</v>
      </c>
      <c r="C247" s="177" t="s">
        <v>31</v>
      </c>
      <c r="D247" s="178" t="s">
        <v>1</v>
      </c>
      <c r="E247" s="178" t="s">
        <v>6427</v>
      </c>
      <c r="F247" s="178" t="s">
        <v>6428</v>
      </c>
      <c r="G247" s="178" t="s">
        <v>341</v>
      </c>
      <c r="H247" s="178" t="s">
        <v>52</v>
      </c>
      <c r="I247" s="82" t="s">
        <v>4204</v>
      </c>
      <c r="J247" s="82" t="s">
        <v>450</v>
      </c>
      <c r="K247" s="24" t="s">
        <v>272</v>
      </c>
      <c r="L247" s="2" t="s">
        <v>272</v>
      </c>
      <c r="M247" s="2" t="s">
        <v>273</v>
      </c>
      <c r="N247" s="2" t="s">
        <v>272</v>
      </c>
      <c r="O247" s="2" t="s">
        <v>272</v>
      </c>
      <c r="P247" s="2" t="s">
        <v>272</v>
      </c>
      <c r="Q247" s="2" t="s">
        <v>272</v>
      </c>
      <c r="R247" s="25" t="s">
        <v>272</v>
      </c>
      <c r="S247" s="2">
        <v>3</v>
      </c>
      <c r="T247" s="2" t="s">
        <v>272</v>
      </c>
      <c r="U247" s="2" t="s">
        <v>272</v>
      </c>
      <c r="V247" s="2" t="s">
        <v>272</v>
      </c>
      <c r="W247" s="25">
        <v>5</v>
      </c>
      <c r="X247" s="174" t="s">
        <v>272</v>
      </c>
      <c r="Y247" s="25" t="s">
        <v>672</v>
      </c>
      <c r="Z247" s="2" t="s">
        <v>272</v>
      </c>
      <c r="AA247" s="2" t="s">
        <v>272</v>
      </c>
      <c r="AB247" s="2" t="s">
        <v>272</v>
      </c>
      <c r="AC247" s="25" t="s">
        <v>272</v>
      </c>
    </row>
    <row r="248" spans="1:29">
      <c r="A248" s="229" t="str">
        <f t="shared" si="3"/>
        <v>MTBusiness Start-up</v>
      </c>
      <c r="C248" s="177" t="s">
        <v>31</v>
      </c>
      <c r="D248" s="178" t="s">
        <v>1</v>
      </c>
      <c r="E248" s="178" t="s">
        <v>6427</v>
      </c>
      <c r="F248" s="178" t="s">
        <v>6428</v>
      </c>
      <c r="G248" s="178" t="s">
        <v>341</v>
      </c>
      <c r="H248" s="178" t="s">
        <v>52</v>
      </c>
      <c r="I248" s="82" t="s">
        <v>398</v>
      </c>
      <c r="J248" s="82" t="s">
        <v>449</v>
      </c>
      <c r="K248" s="24" t="s">
        <v>272</v>
      </c>
      <c r="L248" s="2" t="s">
        <v>272</v>
      </c>
      <c r="M248" s="2" t="s">
        <v>273</v>
      </c>
      <c r="N248" s="2" t="s">
        <v>272</v>
      </c>
      <c r="O248" s="2" t="s">
        <v>272</v>
      </c>
      <c r="P248" s="2" t="s">
        <v>272</v>
      </c>
      <c r="Q248" s="2" t="s">
        <v>272</v>
      </c>
      <c r="R248" s="25" t="s">
        <v>272</v>
      </c>
      <c r="S248" s="2">
        <v>3</v>
      </c>
      <c r="T248" s="2" t="s">
        <v>272</v>
      </c>
      <c r="U248" s="2" t="s">
        <v>272</v>
      </c>
      <c r="V248" s="2" t="s">
        <v>272</v>
      </c>
      <c r="W248" s="25">
        <v>5</v>
      </c>
      <c r="X248" s="174" t="s">
        <v>272</v>
      </c>
      <c r="Y248" s="25" t="s">
        <v>672</v>
      </c>
      <c r="Z248" s="2" t="s">
        <v>272</v>
      </c>
      <c r="AA248" s="2" t="s">
        <v>272</v>
      </c>
      <c r="AB248" s="2" t="s">
        <v>272</v>
      </c>
      <c r="AC248" s="25" t="s">
        <v>272</v>
      </c>
    </row>
    <row r="249" spans="1:29">
      <c r="A249" s="229" t="str">
        <f t="shared" si="3"/>
        <v>MTCareer</v>
      </c>
      <c r="C249" s="177" t="s">
        <v>31</v>
      </c>
      <c r="D249" s="178" t="s">
        <v>495</v>
      </c>
      <c r="E249" s="178" t="s">
        <v>6427</v>
      </c>
      <c r="F249" s="178" t="s">
        <v>6428</v>
      </c>
      <c r="G249" s="178" t="s">
        <v>341</v>
      </c>
      <c r="H249" s="178" t="s">
        <v>52</v>
      </c>
      <c r="I249" s="82" t="s">
        <v>4215</v>
      </c>
      <c r="J249" s="82" t="s">
        <v>4216</v>
      </c>
      <c r="K249" s="24" t="s">
        <v>272</v>
      </c>
      <c r="L249" s="2" t="s">
        <v>272</v>
      </c>
      <c r="M249" s="2" t="s">
        <v>273</v>
      </c>
      <c r="N249" s="2" t="s">
        <v>272</v>
      </c>
      <c r="O249" s="2" t="s">
        <v>272</v>
      </c>
      <c r="P249" s="2" t="s">
        <v>272</v>
      </c>
      <c r="Q249" s="2" t="s">
        <v>272</v>
      </c>
      <c r="R249" s="25" t="s">
        <v>272</v>
      </c>
      <c r="S249" s="2">
        <v>3</v>
      </c>
      <c r="T249" s="2" t="s">
        <v>272</v>
      </c>
      <c r="U249" s="2" t="s">
        <v>272</v>
      </c>
      <c r="V249" s="2" t="s">
        <v>272</v>
      </c>
      <c r="W249" s="25">
        <v>5</v>
      </c>
      <c r="X249" s="174" t="s">
        <v>272</v>
      </c>
      <c r="Y249" s="25" t="s">
        <v>672</v>
      </c>
      <c r="Z249" s="2" t="s">
        <v>272</v>
      </c>
      <c r="AA249" s="2" t="s">
        <v>272</v>
      </c>
      <c r="AB249" s="2" t="s">
        <v>272</v>
      </c>
      <c r="AC249" s="25" t="s">
        <v>272</v>
      </c>
    </row>
    <row r="250" spans="1:29">
      <c r="A250" s="229" t="str">
        <f t="shared" si="3"/>
        <v>MTCareer</v>
      </c>
      <c r="C250" s="177" t="s">
        <v>31</v>
      </c>
      <c r="D250" s="178" t="s">
        <v>495</v>
      </c>
      <c r="E250" s="178" t="s">
        <v>6427</v>
      </c>
      <c r="F250" s="178" t="s">
        <v>6428</v>
      </c>
      <c r="G250" s="178" t="s">
        <v>341</v>
      </c>
      <c r="H250" s="178" t="s">
        <v>52</v>
      </c>
      <c r="I250" s="82" t="s">
        <v>398</v>
      </c>
      <c r="J250" s="82" t="s">
        <v>449</v>
      </c>
      <c r="K250" s="24" t="s">
        <v>272</v>
      </c>
      <c r="L250" s="2" t="s">
        <v>272</v>
      </c>
      <c r="M250" s="2" t="s">
        <v>273</v>
      </c>
      <c r="N250" s="2" t="s">
        <v>272</v>
      </c>
      <c r="O250" s="2" t="s">
        <v>272</v>
      </c>
      <c r="P250" s="2" t="s">
        <v>272</v>
      </c>
      <c r="Q250" s="2" t="s">
        <v>272</v>
      </c>
      <c r="R250" s="25" t="s">
        <v>272</v>
      </c>
      <c r="S250" s="2">
        <v>3</v>
      </c>
      <c r="T250" s="2" t="s">
        <v>272</v>
      </c>
      <c r="U250" s="2" t="s">
        <v>272</v>
      </c>
      <c r="V250" s="2" t="s">
        <v>272</v>
      </c>
      <c r="W250" s="25">
        <v>5</v>
      </c>
      <c r="X250" s="174" t="s">
        <v>272</v>
      </c>
      <c r="Y250" s="25" t="s">
        <v>672</v>
      </c>
      <c r="Z250" s="2" t="s">
        <v>272</v>
      </c>
      <c r="AA250" s="2" t="s">
        <v>272</v>
      </c>
      <c r="AB250" s="2" t="s">
        <v>272</v>
      </c>
      <c r="AC250" s="25" t="s">
        <v>272</v>
      </c>
    </row>
    <row r="251" spans="1:29">
      <c r="A251" s="229" t="str">
        <f t="shared" si="3"/>
        <v>MTFamily</v>
      </c>
      <c r="C251" s="177" t="s">
        <v>31</v>
      </c>
      <c r="D251" s="178" t="s">
        <v>2</v>
      </c>
      <c r="E251" s="178" t="s">
        <v>6427</v>
      </c>
      <c r="F251" s="178" t="s">
        <v>6428</v>
      </c>
      <c r="G251" s="178" t="s">
        <v>341</v>
      </c>
      <c r="H251" s="178" t="s">
        <v>52</v>
      </c>
      <c r="I251" s="82" t="s">
        <v>6609</v>
      </c>
      <c r="J251" s="82" t="s">
        <v>6610</v>
      </c>
      <c r="K251" s="24" t="s">
        <v>272</v>
      </c>
      <c r="L251" s="2" t="s">
        <v>272</v>
      </c>
      <c r="M251" s="2" t="s">
        <v>273</v>
      </c>
      <c r="N251" s="2" t="s">
        <v>272</v>
      </c>
      <c r="O251" s="2" t="s">
        <v>272</v>
      </c>
      <c r="P251" s="2" t="s">
        <v>272</v>
      </c>
      <c r="Q251" s="2" t="s">
        <v>272</v>
      </c>
      <c r="R251" s="25" t="s">
        <v>272</v>
      </c>
      <c r="S251" s="2">
        <v>3</v>
      </c>
      <c r="T251" s="2" t="s">
        <v>272</v>
      </c>
      <c r="U251" s="2" t="s">
        <v>272</v>
      </c>
      <c r="V251" s="2" t="s">
        <v>272</v>
      </c>
      <c r="W251" s="25">
        <v>5</v>
      </c>
      <c r="X251" s="174" t="s">
        <v>272</v>
      </c>
      <c r="Y251" s="25" t="s">
        <v>672</v>
      </c>
      <c r="Z251" s="2" t="s">
        <v>272</v>
      </c>
      <c r="AA251" s="2" t="s">
        <v>272</v>
      </c>
      <c r="AB251" s="2" t="s">
        <v>272</v>
      </c>
      <c r="AC251" s="25" t="s">
        <v>272</v>
      </c>
    </row>
    <row r="252" spans="1:29">
      <c r="A252" s="229" t="str">
        <f t="shared" si="3"/>
        <v>MTFamily</v>
      </c>
      <c r="C252" s="177" t="s">
        <v>31</v>
      </c>
      <c r="D252" s="178" t="s">
        <v>2</v>
      </c>
      <c r="E252" s="178" t="s">
        <v>6427</v>
      </c>
      <c r="F252" s="178" t="s">
        <v>6428</v>
      </c>
      <c r="G252" s="178" t="s">
        <v>341</v>
      </c>
      <c r="H252" s="178" t="s">
        <v>52</v>
      </c>
      <c r="I252" s="82" t="s">
        <v>398</v>
      </c>
      <c r="J252" s="82" t="s">
        <v>449</v>
      </c>
      <c r="K252" s="24" t="s">
        <v>272</v>
      </c>
      <c r="L252" s="2" t="s">
        <v>272</v>
      </c>
      <c r="M252" s="2" t="s">
        <v>273</v>
      </c>
      <c r="N252" s="2" t="s">
        <v>272</v>
      </c>
      <c r="O252" s="2" t="s">
        <v>272</v>
      </c>
      <c r="P252" s="2" t="s">
        <v>272</v>
      </c>
      <c r="Q252" s="2" t="s">
        <v>272</v>
      </c>
      <c r="R252" s="25" t="s">
        <v>272</v>
      </c>
      <c r="S252" s="2">
        <v>3</v>
      </c>
      <c r="T252" s="2" t="s">
        <v>272</v>
      </c>
      <c r="U252" s="2" t="s">
        <v>272</v>
      </c>
      <c r="V252" s="2" t="s">
        <v>272</v>
      </c>
      <c r="W252" s="25">
        <v>5</v>
      </c>
      <c r="X252" s="174" t="s">
        <v>272</v>
      </c>
      <c r="Y252" s="25" t="s">
        <v>672</v>
      </c>
      <c r="Z252" s="2" t="s">
        <v>272</v>
      </c>
      <c r="AA252" s="2" t="s">
        <v>272</v>
      </c>
      <c r="AB252" s="2" t="s">
        <v>272</v>
      </c>
      <c r="AC252" s="25" t="s">
        <v>272</v>
      </c>
    </row>
    <row r="253" spans="1:29">
      <c r="A253" s="229" t="str">
        <f t="shared" si="3"/>
        <v>MTStudying</v>
      </c>
      <c r="C253" s="177" t="s">
        <v>31</v>
      </c>
      <c r="D253" s="178" t="s">
        <v>3</v>
      </c>
      <c r="E253" s="178" t="s">
        <v>6427</v>
      </c>
      <c r="F253" s="178" t="s">
        <v>6428</v>
      </c>
      <c r="G253" s="178" t="s">
        <v>341</v>
      </c>
      <c r="H253" s="178" t="s">
        <v>52</v>
      </c>
      <c r="I253" s="82" t="s">
        <v>398</v>
      </c>
      <c r="J253" s="82" t="s">
        <v>449</v>
      </c>
      <c r="K253" s="24" t="s">
        <v>272</v>
      </c>
      <c r="L253" s="2" t="s">
        <v>272</v>
      </c>
      <c r="M253" s="2" t="s">
        <v>273</v>
      </c>
      <c r="N253" s="2" t="s">
        <v>272</v>
      </c>
      <c r="O253" s="2" t="s">
        <v>272</v>
      </c>
      <c r="P253" s="2" t="s">
        <v>272</v>
      </c>
      <c r="Q253" s="2" t="s">
        <v>272</v>
      </c>
      <c r="R253" s="25" t="s">
        <v>272</v>
      </c>
      <c r="S253" s="2">
        <v>3</v>
      </c>
      <c r="T253" s="2" t="s">
        <v>272</v>
      </c>
      <c r="U253" s="2" t="s">
        <v>272</v>
      </c>
      <c r="V253" s="2" t="s">
        <v>272</v>
      </c>
      <c r="W253" s="25">
        <v>5</v>
      </c>
      <c r="X253" s="174" t="s">
        <v>272</v>
      </c>
      <c r="Y253" s="25" t="s">
        <v>672</v>
      </c>
      <c r="Z253" s="2" t="s">
        <v>272</v>
      </c>
      <c r="AA253" s="2" t="s">
        <v>272</v>
      </c>
      <c r="AB253" s="2" t="s">
        <v>272</v>
      </c>
      <c r="AC253" s="25" t="s">
        <v>272</v>
      </c>
    </row>
    <row r="254" spans="1:29">
      <c r="A254" s="229" t="str">
        <f t="shared" si="3"/>
        <v>MTStudying</v>
      </c>
      <c r="C254" s="177" t="s">
        <v>31</v>
      </c>
      <c r="D254" s="178" t="s">
        <v>3</v>
      </c>
      <c r="E254" s="178" t="s">
        <v>6427</v>
      </c>
      <c r="F254" s="178" t="s">
        <v>6428</v>
      </c>
      <c r="G254" s="178" t="s">
        <v>341</v>
      </c>
      <c r="H254" s="178" t="s">
        <v>52</v>
      </c>
      <c r="I254" s="82" t="s">
        <v>4240</v>
      </c>
      <c r="J254" s="82" t="s">
        <v>6611</v>
      </c>
      <c r="K254" s="24" t="s">
        <v>272</v>
      </c>
      <c r="L254" s="2" t="s">
        <v>272</v>
      </c>
      <c r="M254" s="2" t="s">
        <v>273</v>
      </c>
      <c r="N254" s="2" t="s">
        <v>272</v>
      </c>
      <c r="O254" s="2" t="s">
        <v>272</v>
      </c>
      <c r="P254" s="2" t="s">
        <v>272</v>
      </c>
      <c r="Q254" s="2" t="s">
        <v>272</v>
      </c>
      <c r="R254" s="25" t="s">
        <v>272</v>
      </c>
      <c r="S254" s="2">
        <v>3</v>
      </c>
      <c r="T254" s="2" t="s">
        <v>272</v>
      </c>
      <c r="U254" s="2" t="s">
        <v>272</v>
      </c>
      <c r="V254" s="2" t="s">
        <v>272</v>
      </c>
      <c r="W254" s="25">
        <v>5</v>
      </c>
      <c r="X254" s="174" t="s">
        <v>272</v>
      </c>
      <c r="Y254" s="25" t="s">
        <v>672</v>
      </c>
      <c r="Z254" s="2" t="s">
        <v>272</v>
      </c>
      <c r="AA254" s="2" t="s">
        <v>272</v>
      </c>
      <c r="AB254" s="2" t="s">
        <v>272</v>
      </c>
      <c r="AC254" s="25" t="s">
        <v>272</v>
      </c>
    </row>
    <row r="255" spans="1:29">
      <c r="A255" s="229" t="str">
        <f t="shared" si="3"/>
        <v>NLBusiness Start-up</v>
      </c>
      <c r="C255" s="177" t="s">
        <v>32</v>
      </c>
      <c r="D255" s="178" t="s">
        <v>1</v>
      </c>
      <c r="E255" s="178" t="s">
        <v>6427</v>
      </c>
      <c r="F255" s="178" t="s">
        <v>6428</v>
      </c>
      <c r="G255" s="178" t="s">
        <v>341</v>
      </c>
      <c r="H255" s="178" t="s">
        <v>52</v>
      </c>
      <c r="I255" s="82" t="s">
        <v>4250</v>
      </c>
      <c r="J255" s="82" t="s">
        <v>6612</v>
      </c>
      <c r="K255" s="24" t="s">
        <v>272</v>
      </c>
      <c r="L255" s="2" t="s">
        <v>272</v>
      </c>
      <c r="M255" s="2" t="s">
        <v>272</v>
      </c>
      <c r="N255" s="2" t="s">
        <v>272</v>
      </c>
      <c r="O255" s="2" t="s">
        <v>272</v>
      </c>
      <c r="P255" s="2" t="s">
        <v>272</v>
      </c>
      <c r="Q255" s="2" t="s">
        <v>272</v>
      </c>
      <c r="R255" s="25" t="s">
        <v>272</v>
      </c>
      <c r="S255" s="2">
        <v>3</v>
      </c>
      <c r="T255" s="2" t="s">
        <v>272</v>
      </c>
      <c r="U255" s="2" t="s">
        <v>272</v>
      </c>
      <c r="V255" s="2" t="s">
        <v>272</v>
      </c>
      <c r="W255" s="25">
        <v>1</v>
      </c>
      <c r="X255" s="174" t="s">
        <v>273</v>
      </c>
      <c r="Y255" s="25" t="s">
        <v>272</v>
      </c>
      <c r="Z255" s="2" t="s">
        <v>273</v>
      </c>
      <c r="AA255" s="2" t="s">
        <v>273</v>
      </c>
      <c r="AB255" s="2" t="s">
        <v>273</v>
      </c>
      <c r="AC255" s="25" t="s">
        <v>273</v>
      </c>
    </row>
    <row r="256" spans="1:29">
      <c r="A256" s="229" t="str">
        <f t="shared" si="3"/>
        <v>NLBusiness Start-up</v>
      </c>
      <c r="C256" s="177" t="s">
        <v>32</v>
      </c>
      <c r="D256" s="178" t="s">
        <v>1</v>
      </c>
      <c r="E256" s="178" t="s">
        <v>6427</v>
      </c>
      <c r="F256" s="178" t="s">
        <v>6428</v>
      </c>
      <c r="G256" s="178" t="s">
        <v>341</v>
      </c>
      <c r="H256" s="178" t="s">
        <v>52</v>
      </c>
      <c r="I256" s="82" t="s">
        <v>461</v>
      </c>
      <c r="J256" s="82" t="s">
        <v>451</v>
      </c>
      <c r="K256" s="24" t="s">
        <v>272</v>
      </c>
      <c r="L256" s="2" t="s">
        <v>273</v>
      </c>
      <c r="M256" s="2" t="s">
        <v>273</v>
      </c>
      <c r="N256" s="2" t="s">
        <v>272</v>
      </c>
      <c r="O256" s="2" t="s">
        <v>272</v>
      </c>
      <c r="P256" s="2" t="s">
        <v>273</v>
      </c>
      <c r="Q256" s="2" t="s">
        <v>272</v>
      </c>
      <c r="R256" s="25" t="s">
        <v>272</v>
      </c>
      <c r="S256" s="2">
        <v>3</v>
      </c>
      <c r="T256" s="2" t="s">
        <v>272</v>
      </c>
      <c r="U256" s="2" t="s">
        <v>272</v>
      </c>
      <c r="V256" s="2" t="s">
        <v>272</v>
      </c>
      <c r="W256" s="25">
        <v>1</v>
      </c>
      <c r="X256" s="174" t="s">
        <v>272</v>
      </c>
      <c r="Y256" s="25" t="s">
        <v>272</v>
      </c>
      <c r="Z256" s="2" t="s">
        <v>272</v>
      </c>
      <c r="AA256" s="2" t="s">
        <v>272</v>
      </c>
      <c r="AB256" s="2" t="s">
        <v>272</v>
      </c>
      <c r="AC256" s="25" t="s">
        <v>272</v>
      </c>
    </row>
    <row r="257" spans="1:29">
      <c r="A257" s="229" t="str">
        <f t="shared" si="3"/>
        <v>NLBusiness Start-up</v>
      </c>
      <c r="C257" s="177" t="s">
        <v>32</v>
      </c>
      <c r="D257" s="178" t="s">
        <v>1</v>
      </c>
      <c r="E257" s="178" t="s">
        <v>6427</v>
      </c>
      <c r="F257" s="178" t="s">
        <v>6428</v>
      </c>
      <c r="G257" s="178" t="s">
        <v>341</v>
      </c>
      <c r="H257" s="178" t="s">
        <v>52</v>
      </c>
      <c r="I257" s="82" t="s">
        <v>399</v>
      </c>
      <c r="J257" s="82" t="s">
        <v>6613</v>
      </c>
      <c r="K257" s="24" t="s">
        <v>272</v>
      </c>
      <c r="L257" s="2" t="s">
        <v>273</v>
      </c>
      <c r="M257" s="2" t="s">
        <v>272</v>
      </c>
      <c r="N257" s="2" t="s">
        <v>272</v>
      </c>
      <c r="O257" s="2" t="s">
        <v>272</v>
      </c>
      <c r="P257" s="2" t="s">
        <v>272</v>
      </c>
      <c r="Q257" s="2" t="s">
        <v>272</v>
      </c>
      <c r="R257" s="25" t="s">
        <v>272</v>
      </c>
      <c r="S257" s="2">
        <v>3</v>
      </c>
      <c r="T257" s="2" t="s">
        <v>272</v>
      </c>
      <c r="U257" s="2" t="s">
        <v>272</v>
      </c>
      <c r="V257" s="2" t="s">
        <v>272</v>
      </c>
      <c r="W257" s="25">
        <v>1</v>
      </c>
      <c r="X257" s="174" t="s">
        <v>272</v>
      </c>
      <c r="Y257" s="25" t="s">
        <v>272</v>
      </c>
      <c r="Z257" s="2" t="s">
        <v>273</v>
      </c>
      <c r="AA257" s="2" t="s">
        <v>273</v>
      </c>
      <c r="AB257" s="2" t="s">
        <v>273</v>
      </c>
      <c r="AC257" s="25" t="s">
        <v>273</v>
      </c>
    </row>
    <row r="258" spans="1:29">
      <c r="A258" s="229" t="str">
        <f t="shared" si="3"/>
        <v>NLCareer</v>
      </c>
      <c r="C258" s="177" t="s">
        <v>32</v>
      </c>
      <c r="D258" s="178" t="s">
        <v>495</v>
      </c>
      <c r="E258" s="178" t="s">
        <v>6427</v>
      </c>
      <c r="F258" s="178" t="s">
        <v>6428</v>
      </c>
      <c r="G258" s="178" t="s">
        <v>341</v>
      </c>
      <c r="H258" s="178" t="s">
        <v>52</v>
      </c>
      <c r="I258" s="82" t="s">
        <v>461</v>
      </c>
      <c r="J258" s="82" t="s">
        <v>6614</v>
      </c>
      <c r="K258" s="24" t="s">
        <v>272</v>
      </c>
      <c r="L258" s="2" t="s">
        <v>273</v>
      </c>
      <c r="M258" s="2" t="s">
        <v>273</v>
      </c>
      <c r="N258" s="2" t="s">
        <v>272</v>
      </c>
      <c r="O258" s="2" t="s">
        <v>272</v>
      </c>
      <c r="P258" s="2" t="s">
        <v>273</v>
      </c>
      <c r="Q258" s="2" t="s">
        <v>272</v>
      </c>
      <c r="R258" s="25" t="s">
        <v>272</v>
      </c>
      <c r="S258" s="2">
        <v>3</v>
      </c>
      <c r="T258" s="2" t="s">
        <v>272</v>
      </c>
      <c r="U258" s="2" t="s">
        <v>272</v>
      </c>
      <c r="V258" s="2" t="s">
        <v>272</v>
      </c>
      <c r="W258" s="25">
        <v>1</v>
      </c>
      <c r="X258" s="174" t="s">
        <v>272</v>
      </c>
      <c r="Y258" s="25" t="s">
        <v>272</v>
      </c>
      <c r="Z258" s="2" t="s">
        <v>272</v>
      </c>
      <c r="AA258" s="2" t="s">
        <v>272</v>
      </c>
      <c r="AB258" s="2" t="s">
        <v>272</v>
      </c>
      <c r="AC258" s="25" t="s">
        <v>272</v>
      </c>
    </row>
    <row r="259" spans="1:29">
      <c r="A259" s="229" t="str">
        <f t="shared" si="3"/>
        <v>NLCareer</v>
      </c>
      <c r="C259" s="177" t="s">
        <v>32</v>
      </c>
      <c r="D259" s="178" t="s">
        <v>495</v>
      </c>
      <c r="E259" s="178" t="s">
        <v>6427</v>
      </c>
      <c r="F259" s="178" t="s">
        <v>6428</v>
      </c>
      <c r="G259" s="178" t="s">
        <v>341</v>
      </c>
      <c r="H259" s="178" t="s">
        <v>52</v>
      </c>
      <c r="I259" s="82" t="s">
        <v>4266</v>
      </c>
      <c r="J259" s="82" t="s">
        <v>6615</v>
      </c>
      <c r="K259" s="24" t="s">
        <v>272</v>
      </c>
      <c r="L259" s="2" t="s">
        <v>273</v>
      </c>
      <c r="M259" s="2" t="s">
        <v>273</v>
      </c>
      <c r="N259" s="2" t="s">
        <v>272</v>
      </c>
      <c r="O259" s="2" t="s">
        <v>272</v>
      </c>
      <c r="P259" s="2" t="s">
        <v>273</v>
      </c>
      <c r="Q259" s="2" t="s">
        <v>272</v>
      </c>
      <c r="R259" s="25" t="s">
        <v>272</v>
      </c>
      <c r="S259" s="2">
        <v>3</v>
      </c>
      <c r="T259" s="2" t="s">
        <v>272</v>
      </c>
      <c r="U259" s="2" t="s">
        <v>272</v>
      </c>
      <c r="V259" s="2" t="s">
        <v>272</v>
      </c>
      <c r="W259" s="25">
        <v>1</v>
      </c>
      <c r="X259" s="174" t="s">
        <v>272</v>
      </c>
      <c r="Y259" s="25" t="s">
        <v>272</v>
      </c>
      <c r="Z259" s="2" t="s">
        <v>272</v>
      </c>
      <c r="AA259" s="2" t="s">
        <v>272</v>
      </c>
      <c r="AB259" s="2" t="s">
        <v>272</v>
      </c>
      <c r="AC259" s="25" t="s">
        <v>272</v>
      </c>
    </row>
    <row r="260" spans="1:29">
      <c r="A260" s="229" t="str">
        <f t="shared" si="3"/>
        <v>NLCareer</v>
      </c>
      <c r="C260" s="177" t="s">
        <v>32</v>
      </c>
      <c r="D260" s="178" t="s">
        <v>495</v>
      </c>
      <c r="E260" s="178" t="s">
        <v>6427</v>
      </c>
      <c r="F260" s="178" t="s">
        <v>6428</v>
      </c>
      <c r="G260" s="178" t="s">
        <v>341</v>
      </c>
      <c r="H260" s="178" t="s">
        <v>52</v>
      </c>
      <c r="I260" s="82" t="s">
        <v>401</v>
      </c>
      <c r="J260" s="82" t="s">
        <v>6616</v>
      </c>
      <c r="K260" s="24" t="s">
        <v>272</v>
      </c>
      <c r="L260" s="2" t="s">
        <v>273</v>
      </c>
      <c r="M260" s="2" t="s">
        <v>273</v>
      </c>
      <c r="N260" s="2" t="s">
        <v>272</v>
      </c>
      <c r="O260" s="2" t="s">
        <v>272</v>
      </c>
      <c r="P260" s="2" t="s">
        <v>272</v>
      </c>
      <c r="Q260" s="2" t="s">
        <v>272</v>
      </c>
      <c r="R260" s="25" t="s">
        <v>272</v>
      </c>
      <c r="S260" s="2">
        <v>3</v>
      </c>
      <c r="T260" s="2" t="s">
        <v>272</v>
      </c>
      <c r="U260" s="2" t="s">
        <v>272</v>
      </c>
      <c r="V260" s="2" t="s">
        <v>272</v>
      </c>
      <c r="W260" s="25">
        <v>1</v>
      </c>
      <c r="X260" s="174" t="s">
        <v>272</v>
      </c>
      <c r="Y260" s="25" t="s">
        <v>272</v>
      </c>
      <c r="Z260" s="2" t="s">
        <v>272</v>
      </c>
      <c r="AA260" s="2" t="s">
        <v>272</v>
      </c>
      <c r="AB260" s="2" t="s">
        <v>272</v>
      </c>
      <c r="AC260" s="25" t="s">
        <v>272</v>
      </c>
    </row>
    <row r="261" spans="1:29">
      <c r="A261" s="229" t="str">
        <f t="shared" si="3"/>
        <v>NLFamily</v>
      </c>
      <c r="C261" s="177" t="s">
        <v>32</v>
      </c>
      <c r="D261" s="178" t="s">
        <v>2</v>
      </c>
      <c r="E261" s="178" t="s">
        <v>6427</v>
      </c>
      <c r="F261" s="178" t="s">
        <v>6428</v>
      </c>
      <c r="G261" s="178" t="s">
        <v>341</v>
      </c>
      <c r="H261" s="178" t="s">
        <v>52</v>
      </c>
      <c r="I261" s="82" t="s">
        <v>461</v>
      </c>
      <c r="J261" s="82" t="s">
        <v>451</v>
      </c>
      <c r="K261" s="24" t="s">
        <v>272</v>
      </c>
      <c r="L261" s="2" t="s">
        <v>273</v>
      </c>
      <c r="M261" s="2" t="s">
        <v>273</v>
      </c>
      <c r="N261" s="2" t="s">
        <v>272</v>
      </c>
      <c r="O261" s="2" t="s">
        <v>272</v>
      </c>
      <c r="P261" s="2" t="s">
        <v>273</v>
      </c>
      <c r="Q261" s="2" t="s">
        <v>272</v>
      </c>
      <c r="R261" s="25" t="s">
        <v>272</v>
      </c>
      <c r="S261" s="2">
        <v>3</v>
      </c>
      <c r="T261" s="2" t="s">
        <v>272</v>
      </c>
      <c r="U261" s="2" t="s">
        <v>272</v>
      </c>
      <c r="V261" s="2" t="s">
        <v>272</v>
      </c>
      <c r="W261" s="25">
        <v>1</v>
      </c>
      <c r="X261" s="174" t="s">
        <v>272</v>
      </c>
      <c r="Y261" s="25" t="s">
        <v>272</v>
      </c>
      <c r="Z261" s="2" t="s">
        <v>272</v>
      </c>
      <c r="AA261" s="2" t="s">
        <v>272</v>
      </c>
      <c r="AB261" s="2" t="s">
        <v>272</v>
      </c>
      <c r="AC261" s="25" t="s">
        <v>272</v>
      </c>
    </row>
    <row r="262" spans="1:29">
      <c r="A262" s="229" t="str">
        <f t="shared" si="3"/>
        <v>NLFamily</v>
      </c>
      <c r="C262" s="177" t="s">
        <v>32</v>
      </c>
      <c r="D262" s="178" t="s">
        <v>2</v>
      </c>
      <c r="E262" s="178" t="s">
        <v>6427</v>
      </c>
      <c r="F262" s="178" t="s">
        <v>6428</v>
      </c>
      <c r="G262" s="178" t="s">
        <v>341</v>
      </c>
      <c r="H262" s="178" t="s">
        <v>52</v>
      </c>
      <c r="I262" s="82" t="s">
        <v>4299</v>
      </c>
      <c r="J262" s="82" t="s">
        <v>6617</v>
      </c>
      <c r="K262" s="24" t="s">
        <v>272</v>
      </c>
      <c r="L262" s="2" t="s">
        <v>272</v>
      </c>
      <c r="M262" s="2" t="s">
        <v>273</v>
      </c>
      <c r="N262" s="2" t="s">
        <v>272</v>
      </c>
      <c r="O262" s="2" t="s">
        <v>272</v>
      </c>
      <c r="P262" s="2" t="s">
        <v>272</v>
      </c>
      <c r="Q262" s="2" t="s">
        <v>272</v>
      </c>
      <c r="R262" s="25" t="s">
        <v>272</v>
      </c>
      <c r="S262" s="2">
        <v>3</v>
      </c>
      <c r="T262" s="2" t="s">
        <v>272</v>
      </c>
      <c r="U262" s="2" t="s">
        <v>272</v>
      </c>
      <c r="V262" s="2" t="s">
        <v>272</v>
      </c>
      <c r="W262" s="25">
        <v>1</v>
      </c>
      <c r="X262" s="174" t="s">
        <v>272</v>
      </c>
      <c r="Y262" s="25" t="s">
        <v>272</v>
      </c>
      <c r="Z262" s="2" t="s">
        <v>273</v>
      </c>
      <c r="AA262" s="2" t="s">
        <v>273</v>
      </c>
      <c r="AB262" s="2" t="s">
        <v>273</v>
      </c>
      <c r="AC262" s="25" t="s">
        <v>273</v>
      </c>
    </row>
    <row r="263" spans="1:29">
      <c r="A263" s="229" t="str">
        <f t="shared" si="3"/>
        <v>NLFamily</v>
      </c>
      <c r="C263" s="177" t="s">
        <v>32</v>
      </c>
      <c r="D263" s="178" t="s">
        <v>2</v>
      </c>
      <c r="E263" s="178" t="s">
        <v>6427</v>
      </c>
      <c r="F263" s="178" t="s">
        <v>6428</v>
      </c>
      <c r="G263" s="178" t="s">
        <v>341</v>
      </c>
      <c r="H263" s="178" t="s">
        <v>52</v>
      </c>
      <c r="I263" s="82" t="s">
        <v>461</v>
      </c>
      <c r="J263" s="82" t="s">
        <v>6615</v>
      </c>
      <c r="K263" s="24" t="s">
        <v>272</v>
      </c>
      <c r="L263" s="2" t="s">
        <v>273</v>
      </c>
      <c r="M263" s="2" t="s">
        <v>273</v>
      </c>
      <c r="N263" s="2" t="s">
        <v>272</v>
      </c>
      <c r="O263" s="2" t="s">
        <v>272</v>
      </c>
      <c r="P263" s="2" t="s">
        <v>273</v>
      </c>
      <c r="Q263" s="2" t="s">
        <v>272</v>
      </c>
      <c r="R263" s="25" t="s">
        <v>272</v>
      </c>
      <c r="S263" s="2">
        <v>3</v>
      </c>
      <c r="T263" s="2" t="s">
        <v>272</v>
      </c>
      <c r="U263" s="2" t="s">
        <v>272</v>
      </c>
      <c r="V263" s="2" t="s">
        <v>272</v>
      </c>
      <c r="W263" s="25">
        <v>1</v>
      </c>
      <c r="X263" s="174" t="s">
        <v>272</v>
      </c>
      <c r="Y263" s="25" t="s">
        <v>272</v>
      </c>
      <c r="Z263" s="2" t="s">
        <v>272</v>
      </c>
      <c r="AA263" s="2" t="s">
        <v>272</v>
      </c>
      <c r="AB263" s="2" t="s">
        <v>272</v>
      </c>
      <c r="AC263" s="25" t="s">
        <v>272</v>
      </c>
    </row>
    <row r="264" spans="1:29">
      <c r="A264" s="229" t="str">
        <f t="shared" ref="A264:A327" si="4">C264&amp;D264</f>
        <v>NLStudying</v>
      </c>
      <c r="C264" s="177" t="s">
        <v>32</v>
      </c>
      <c r="D264" s="178" t="s">
        <v>3</v>
      </c>
      <c r="E264" s="178" t="s">
        <v>6427</v>
      </c>
      <c r="F264" s="178" t="s">
        <v>6428</v>
      </c>
      <c r="G264" s="178" t="s">
        <v>341</v>
      </c>
      <c r="H264" s="178" t="s">
        <v>52</v>
      </c>
      <c r="I264" s="82" t="s">
        <v>4397</v>
      </c>
      <c r="J264" s="82" t="s">
        <v>6618</v>
      </c>
      <c r="K264" s="24" t="s">
        <v>272</v>
      </c>
      <c r="L264" s="2" t="s">
        <v>272</v>
      </c>
      <c r="M264" s="2" t="s">
        <v>272</v>
      </c>
      <c r="N264" s="2" t="s">
        <v>272</v>
      </c>
      <c r="O264" s="2" t="s">
        <v>272</v>
      </c>
      <c r="P264" s="2" t="s">
        <v>272</v>
      </c>
      <c r="Q264" s="2" t="s">
        <v>272</v>
      </c>
      <c r="R264" s="25" t="s">
        <v>272</v>
      </c>
      <c r="S264" s="2">
        <v>3</v>
      </c>
      <c r="T264" s="2" t="s">
        <v>272</v>
      </c>
      <c r="U264" s="2" t="s">
        <v>272</v>
      </c>
      <c r="V264" s="2" t="s">
        <v>272</v>
      </c>
      <c r="W264" s="25">
        <v>1</v>
      </c>
      <c r="X264" s="174" t="s">
        <v>272</v>
      </c>
      <c r="Y264" s="25" t="s">
        <v>272</v>
      </c>
      <c r="Z264" s="2" t="s">
        <v>273</v>
      </c>
      <c r="AA264" s="2" t="s">
        <v>273</v>
      </c>
      <c r="AB264" s="2" t="s">
        <v>273</v>
      </c>
      <c r="AC264" s="25" t="s">
        <v>273</v>
      </c>
    </row>
    <row r="265" spans="1:29">
      <c r="A265" s="229" t="str">
        <f t="shared" si="4"/>
        <v>NLStudying</v>
      </c>
      <c r="C265" s="177" t="s">
        <v>32</v>
      </c>
      <c r="D265" s="178" t="s">
        <v>3</v>
      </c>
      <c r="E265" s="178" t="s">
        <v>6427</v>
      </c>
      <c r="F265" s="178" t="s">
        <v>6428</v>
      </c>
      <c r="G265" s="178" t="s">
        <v>341</v>
      </c>
      <c r="H265" s="178" t="s">
        <v>52</v>
      </c>
      <c r="I265" s="82" t="s">
        <v>4404</v>
      </c>
      <c r="J265" s="82" t="s">
        <v>6619</v>
      </c>
      <c r="K265" s="24" t="s">
        <v>272</v>
      </c>
      <c r="L265" s="2" t="s">
        <v>273</v>
      </c>
      <c r="M265" s="2" t="s">
        <v>273</v>
      </c>
      <c r="N265" s="2" t="s">
        <v>272</v>
      </c>
      <c r="O265" s="2" t="s">
        <v>272</v>
      </c>
      <c r="P265" s="2" t="s">
        <v>272</v>
      </c>
      <c r="Q265" s="2" t="s">
        <v>272</v>
      </c>
      <c r="R265" s="25" t="s">
        <v>272</v>
      </c>
      <c r="S265" s="2">
        <v>3</v>
      </c>
      <c r="T265" s="2" t="s">
        <v>272</v>
      </c>
      <c r="U265" s="2" t="s">
        <v>272</v>
      </c>
      <c r="V265" s="2" t="s">
        <v>272</v>
      </c>
      <c r="W265" s="25">
        <v>1</v>
      </c>
      <c r="X265" s="174" t="s">
        <v>272</v>
      </c>
      <c r="Y265" s="25" t="s">
        <v>273</v>
      </c>
      <c r="Z265" s="2" t="s">
        <v>272</v>
      </c>
      <c r="AA265" s="2" t="s">
        <v>272</v>
      </c>
      <c r="AB265" s="2" t="s">
        <v>272</v>
      </c>
      <c r="AC265" s="25" t="s">
        <v>272</v>
      </c>
    </row>
    <row r="266" spans="1:29">
      <c r="A266" s="229" t="str">
        <f t="shared" si="4"/>
        <v>NLStudying</v>
      </c>
      <c r="C266" s="177" t="s">
        <v>32</v>
      </c>
      <c r="D266" s="178" t="s">
        <v>3</v>
      </c>
      <c r="E266" s="178" t="s">
        <v>6427</v>
      </c>
      <c r="F266" s="178" t="s">
        <v>6428</v>
      </c>
      <c r="G266" s="178" t="s">
        <v>341</v>
      </c>
      <c r="H266" s="178" t="s">
        <v>52</v>
      </c>
      <c r="I266" s="82" t="s">
        <v>4394</v>
      </c>
      <c r="J266" s="82" t="s">
        <v>4396</v>
      </c>
      <c r="K266" s="24" t="s">
        <v>272</v>
      </c>
      <c r="L266" s="2" t="s">
        <v>272</v>
      </c>
      <c r="M266" s="2" t="s">
        <v>273</v>
      </c>
      <c r="N266" s="2" t="s">
        <v>272</v>
      </c>
      <c r="O266" s="2" t="s">
        <v>273</v>
      </c>
      <c r="P266" s="2" t="s">
        <v>272</v>
      </c>
      <c r="Q266" s="2" t="s">
        <v>273</v>
      </c>
      <c r="R266" s="25" t="s">
        <v>272</v>
      </c>
      <c r="S266" s="2">
        <v>3</v>
      </c>
      <c r="T266" s="2" t="s">
        <v>272</v>
      </c>
      <c r="U266" s="2" t="s">
        <v>272</v>
      </c>
      <c r="V266" s="2" t="s">
        <v>272</v>
      </c>
      <c r="W266" s="25">
        <v>1</v>
      </c>
      <c r="X266" s="174" t="s">
        <v>272</v>
      </c>
      <c r="Y266" s="25" t="s">
        <v>272</v>
      </c>
      <c r="Z266" s="2" t="s">
        <v>273</v>
      </c>
      <c r="AA266" s="2" t="s">
        <v>273</v>
      </c>
      <c r="AB266" s="2" t="s">
        <v>273</v>
      </c>
      <c r="AC266" s="25" t="s">
        <v>273</v>
      </c>
    </row>
    <row r="267" spans="1:29">
      <c r="A267" s="229" t="str">
        <f t="shared" si="4"/>
        <v>NOBusiness Start-up</v>
      </c>
      <c r="C267" s="177" t="s">
        <v>33</v>
      </c>
      <c r="D267" s="178" t="s">
        <v>1</v>
      </c>
      <c r="E267" s="178" t="s">
        <v>6427</v>
      </c>
      <c r="F267" s="178" t="s">
        <v>6428</v>
      </c>
      <c r="G267" s="178" t="s">
        <v>341</v>
      </c>
      <c r="H267" s="178" t="s">
        <v>52</v>
      </c>
      <c r="I267" s="82" t="s">
        <v>4422</v>
      </c>
      <c r="J267" s="82" t="s">
        <v>462</v>
      </c>
      <c r="K267" s="24" t="s">
        <v>272</v>
      </c>
      <c r="L267" s="2" t="s">
        <v>272</v>
      </c>
      <c r="M267" s="2" t="s">
        <v>272</v>
      </c>
      <c r="N267" s="2" t="s">
        <v>272</v>
      </c>
      <c r="O267" s="2" t="s">
        <v>272</v>
      </c>
      <c r="P267" s="2" t="s">
        <v>273</v>
      </c>
      <c r="Q267" s="2" t="s">
        <v>272</v>
      </c>
      <c r="R267" s="25" t="s">
        <v>272</v>
      </c>
      <c r="S267" s="2">
        <v>2</v>
      </c>
      <c r="T267" s="2" t="s">
        <v>272</v>
      </c>
      <c r="U267" s="2" t="s">
        <v>272</v>
      </c>
      <c r="V267" s="2" t="s">
        <v>272</v>
      </c>
      <c r="W267" s="25">
        <v>2</v>
      </c>
      <c r="X267" s="174" t="s">
        <v>272</v>
      </c>
      <c r="Y267" s="25" t="s">
        <v>672</v>
      </c>
      <c r="Z267" s="2" t="s">
        <v>273</v>
      </c>
      <c r="AA267" s="2" t="s">
        <v>273</v>
      </c>
      <c r="AB267" s="2" t="s">
        <v>273</v>
      </c>
      <c r="AC267" s="25" t="s">
        <v>273</v>
      </c>
    </row>
    <row r="268" spans="1:29">
      <c r="A268" s="229" t="str">
        <f t="shared" si="4"/>
        <v>NOBusiness Start-up</v>
      </c>
      <c r="C268" s="177" t="s">
        <v>33</v>
      </c>
      <c r="D268" s="178" t="s">
        <v>1</v>
      </c>
      <c r="E268" s="178" t="s">
        <v>6427</v>
      </c>
      <c r="F268" s="178" t="s">
        <v>6428</v>
      </c>
      <c r="G268" s="178" t="s">
        <v>341</v>
      </c>
      <c r="H268" s="178" t="s">
        <v>52</v>
      </c>
      <c r="I268" s="82" t="s">
        <v>4469</v>
      </c>
      <c r="J268" s="82" t="s">
        <v>6620</v>
      </c>
      <c r="K268" s="24" t="s">
        <v>272</v>
      </c>
      <c r="L268" s="2" t="s">
        <v>272</v>
      </c>
      <c r="M268" s="2" t="s">
        <v>272</v>
      </c>
      <c r="N268" s="2" t="s">
        <v>272</v>
      </c>
      <c r="O268" s="2" t="s">
        <v>272</v>
      </c>
      <c r="P268" s="2" t="s">
        <v>273</v>
      </c>
      <c r="Q268" s="2" t="s">
        <v>273</v>
      </c>
      <c r="R268" s="25" t="s">
        <v>273</v>
      </c>
      <c r="S268" s="2">
        <v>1</v>
      </c>
      <c r="T268" s="2" t="s">
        <v>272</v>
      </c>
      <c r="U268" s="2" t="s">
        <v>272</v>
      </c>
      <c r="V268" s="2" t="s">
        <v>272</v>
      </c>
      <c r="W268" s="25">
        <v>1</v>
      </c>
      <c r="X268" s="174" t="s">
        <v>272</v>
      </c>
      <c r="Y268" s="25" t="s">
        <v>672</v>
      </c>
      <c r="Z268" s="2" t="s">
        <v>272</v>
      </c>
      <c r="AA268" s="2" t="s">
        <v>273</v>
      </c>
      <c r="AB268" s="2" t="s">
        <v>273</v>
      </c>
      <c r="AC268" s="25" t="s">
        <v>273</v>
      </c>
    </row>
    <row r="269" spans="1:29">
      <c r="A269" s="229" t="str">
        <f t="shared" si="4"/>
        <v>NOBusiness Start-up</v>
      </c>
      <c r="C269" s="177" t="s">
        <v>33</v>
      </c>
      <c r="D269" s="178" t="s">
        <v>1</v>
      </c>
      <c r="E269" s="178" t="s">
        <v>6427</v>
      </c>
      <c r="F269" s="178" t="s">
        <v>6428</v>
      </c>
      <c r="G269" s="178" t="s">
        <v>341</v>
      </c>
      <c r="H269" s="178" t="s">
        <v>52</v>
      </c>
      <c r="I269" s="82" t="s">
        <v>4429</v>
      </c>
      <c r="J269" s="82" t="s">
        <v>6621</v>
      </c>
      <c r="K269" s="24" t="s">
        <v>272</v>
      </c>
      <c r="L269" s="2" t="s">
        <v>272</v>
      </c>
      <c r="M269" s="2" t="s">
        <v>272</v>
      </c>
      <c r="N269" s="2" t="s">
        <v>272</v>
      </c>
      <c r="O269" s="2" t="s">
        <v>272</v>
      </c>
      <c r="P269" s="2" t="s">
        <v>272</v>
      </c>
      <c r="Q269" s="2" t="s">
        <v>272</v>
      </c>
      <c r="R269" s="25" t="s">
        <v>272</v>
      </c>
      <c r="S269" s="2">
        <v>2</v>
      </c>
      <c r="T269" s="2" t="s">
        <v>272</v>
      </c>
      <c r="U269" s="2" t="s">
        <v>272</v>
      </c>
      <c r="V269" s="2" t="s">
        <v>273</v>
      </c>
      <c r="W269" s="25">
        <v>1</v>
      </c>
      <c r="X269" s="174" t="s">
        <v>272</v>
      </c>
      <c r="Y269" s="25" t="s">
        <v>672</v>
      </c>
      <c r="Z269" s="2" t="s">
        <v>272</v>
      </c>
      <c r="AA269" s="2" t="s">
        <v>273</v>
      </c>
      <c r="AB269" s="2" t="s">
        <v>273</v>
      </c>
      <c r="AC269" s="25" t="s">
        <v>273</v>
      </c>
    </row>
    <row r="270" spans="1:29">
      <c r="A270" s="229" t="str">
        <f t="shared" si="4"/>
        <v>NOCareer</v>
      </c>
      <c r="C270" s="177" t="s">
        <v>33</v>
      </c>
      <c r="D270" s="178" t="s">
        <v>495</v>
      </c>
      <c r="E270" s="178" t="s">
        <v>6427</v>
      </c>
      <c r="F270" s="178" t="s">
        <v>6428</v>
      </c>
      <c r="G270" s="178" t="s">
        <v>341</v>
      </c>
      <c r="H270" s="178" t="s">
        <v>52</v>
      </c>
      <c r="I270" s="82" t="s">
        <v>4469</v>
      </c>
      <c r="J270" s="82" t="s">
        <v>6622</v>
      </c>
      <c r="K270" s="24" t="s">
        <v>272</v>
      </c>
      <c r="L270" s="2" t="s">
        <v>272</v>
      </c>
      <c r="M270" s="2" t="s">
        <v>272</v>
      </c>
      <c r="N270" s="2" t="s">
        <v>272</v>
      </c>
      <c r="O270" s="2" t="s">
        <v>272</v>
      </c>
      <c r="P270" s="2" t="s">
        <v>272</v>
      </c>
      <c r="Q270" s="2" t="s">
        <v>272</v>
      </c>
      <c r="R270" s="25" t="s">
        <v>272</v>
      </c>
      <c r="S270" s="2">
        <v>1</v>
      </c>
      <c r="T270" s="2" t="s">
        <v>272</v>
      </c>
      <c r="U270" s="2" t="s">
        <v>272</v>
      </c>
      <c r="V270" s="2" t="s">
        <v>272</v>
      </c>
      <c r="W270" s="25">
        <v>1</v>
      </c>
      <c r="X270" s="174" t="s">
        <v>272</v>
      </c>
      <c r="Y270" s="25" t="s">
        <v>672</v>
      </c>
      <c r="Z270" s="2" t="s">
        <v>272</v>
      </c>
      <c r="AA270" s="2" t="s">
        <v>273</v>
      </c>
      <c r="AB270" s="2" t="s">
        <v>272</v>
      </c>
      <c r="AC270" s="25" t="s">
        <v>273</v>
      </c>
    </row>
    <row r="271" spans="1:29">
      <c r="A271" s="229" t="str">
        <f t="shared" si="4"/>
        <v>NOCareer</v>
      </c>
      <c r="C271" s="177" t="s">
        <v>33</v>
      </c>
      <c r="D271" s="178" t="s">
        <v>495</v>
      </c>
      <c r="E271" s="178" t="s">
        <v>6427</v>
      </c>
      <c r="F271" s="178" t="s">
        <v>6428</v>
      </c>
      <c r="G271" s="178" t="s">
        <v>341</v>
      </c>
      <c r="H271" s="178" t="s">
        <v>52</v>
      </c>
      <c r="I271" s="82" t="s">
        <v>4442</v>
      </c>
      <c r="J271" s="82" t="s">
        <v>6623</v>
      </c>
      <c r="K271" s="24" t="s">
        <v>272</v>
      </c>
      <c r="L271" s="2" t="s">
        <v>272</v>
      </c>
      <c r="M271" s="2" t="s">
        <v>272</v>
      </c>
      <c r="N271" s="2" t="s">
        <v>272</v>
      </c>
      <c r="O271" s="2" t="s">
        <v>272</v>
      </c>
      <c r="P271" s="2" t="s">
        <v>272</v>
      </c>
      <c r="Q271" s="2" t="s">
        <v>272</v>
      </c>
      <c r="R271" s="25" t="s">
        <v>272</v>
      </c>
      <c r="S271" s="2">
        <v>3</v>
      </c>
      <c r="T271" s="2" t="s">
        <v>272</v>
      </c>
      <c r="U271" s="2" t="s">
        <v>272</v>
      </c>
      <c r="V271" s="2" t="s">
        <v>272</v>
      </c>
      <c r="W271" s="25">
        <v>2</v>
      </c>
      <c r="X271" s="174" t="s">
        <v>272</v>
      </c>
      <c r="Y271" s="25" t="s">
        <v>672</v>
      </c>
      <c r="Z271" s="2" t="s">
        <v>272</v>
      </c>
      <c r="AA271" s="2" t="s">
        <v>273</v>
      </c>
      <c r="AB271" s="2" t="s">
        <v>273</v>
      </c>
      <c r="AC271" s="25" t="s">
        <v>273</v>
      </c>
    </row>
    <row r="272" spans="1:29">
      <c r="A272" s="229" t="str">
        <f t="shared" si="4"/>
        <v>NOFamily</v>
      </c>
      <c r="C272" s="177" t="s">
        <v>33</v>
      </c>
      <c r="D272" s="178" t="s">
        <v>2</v>
      </c>
      <c r="E272" s="178" t="s">
        <v>6427</v>
      </c>
      <c r="F272" s="178" t="s">
        <v>6428</v>
      </c>
      <c r="G272" s="178" t="s">
        <v>341</v>
      </c>
      <c r="H272" s="178" t="s">
        <v>52</v>
      </c>
      <c r="I272" s="82" t="s">
        <v>4442</v>
      </c>
      <c r="J272" s="82" t="s">
        <v>6624</v>
      </c>
      <c r="K272" s="24" t="s">
        <v>272</v>
      </c>
      <c r="L272" s="2" t="s">
        <v>272</v>
      </c>
      <c r="M272" s="2" t="s">
        <v>272</v>
      </c>
      <c r="N272" s="2" t="s">
        <v>272</v>
      </c>
      <c r="O272" s="2" t="s">
        <v>272</v>
      </c>
      <c r="P272" s="2" t="s">
        <v>272</v>
      </c>
      <c r="Q272" s="2" t="s">
        <v>272</v>
      </c>
      <c r="R272" s="25" t="s">
        <v>272</v>
      </c>
      <c r="S272" s="2">
        <v>3</v>
      </c>
      <c r="T272" s="2" t="s">
        <v>272</v>
      </c>
      <c r="U272" s="2" t="s">
        <v>272</v>
      </c>
      <c r="V272" s="2" t="s">
        <v>272</v>
      </c>
      <c r="W272" s="25">
        <v>3</v>
      </c>
      <c r="X272" s="174" t="s">
        <v>272</v>
      </c>
      <c r="Y272" s="25" t="s">
        <v>672</v>
      </c>
      <c r="Z272" s="2" t="s">
        <v>272</v>
      </c>
      <c r="AA272" s="2" t="s">
        <v>273</v>
      </c>
      <c r="AB272" s="2" t="s">
        <v>273</v>
      </c>
      <c r="AC272" s="25" t="s">
        <v>273</v>
      </c>
    </row>
    <row r="273" spans="1:29">
      <c r="A273" s="229" t="str">
        <f t="shared" si="4"/>
        <v>NOFamily</v>
      </c>
      <c r="C273" s="177" t="s">
        <v>33</v>
      </c>
      <c r="D273" s="178" t="s">
        <v>2</v>
      </c>
      <c r="E273" s="178" t="s">
        <v>6427</v>
      </c>
      <c r="F273" s="178" t="s">
        <v>6428</v>
      </c>
      <c r="G273" s="178" t="s">
        <v>341</v>
      </c>
      <c r="H273" s="178" t="s">
        <v>52</v>
      </c>
      <c r="I273" s="82" t="s">
        <v>4469</v>
      </c>
      <c r="J273" s="82" t="s">
        <v>6625</v>
      </c>
      <c r="K273" s="24" t="s">
        <v>272</v>
      </c>
      <c r="L273" s="2" t="s">
        <v>272</v>
      </c>
      <c r="M273" s="2" t="s">
        <v>272</v>
      </c>
      <c r="N273" s="2" t="s">
        <v>272</v>
      </c>
      <c r="O273" s="2" t="s">
        <v>272</v>
      </c>
      <c r="P273" s="2" t="s">
        <v>272</v>
      </c>
      <c r="Q273" s="2" t="s">
        <v>272</v>
      </c>
      <c r="R273" s="25" t="s">
        <v>273</v>
      </c>
      <c r="S273" s="2">
        <v>2</v>
      </c>
      <c r="T273" s="2" t="s">
        <v>272</v>
      </c>
      <c r="U273" s="2" t="s">
        <v>272</v>
      </c>
      <c r="V273" s="2" t="s">
        <v>272</v>
      </c>
      <c r="W273" s="25">
        <v>3</v>
      </c>
      <c r="X273" s="174" t="s">
        <v>272</v>
      </c>
      <c r="Y273" s="25" t="s">
        <v>672</v>
      </c>
      <c r="Z273" s="2" t="s">
        <v>272</v>
      </c>
      <c r="AA273" s="2" t="s">
        <v>273</v>
      </c>
      <c r="AB273" s="2" t="s">
        <v>272</v>
      </c>
      <c r="AC273" s="25" t="s">
        <v>273</v>
      </c>
    </row>
    <row r="274" spans="1:29">
      <c r="A274" s="229" t="str">
        <f t="shared" si="4"/>
        <v>NOFamily</v>
      </c>
      <c r="C274" s="177" t="s">
        <v>33</v>
      </c>
      <c r="D274" s="178" t="s">
        <v>2</v>
      </c>
      <c r="E274" s="178" t="s">
        <v>6427</v>
      </c>
      <c r="F274" s="178" t="s">
        <v>6428</v>
      </c>
      <c r="G274" s="178" t="s">
        <v>341</v>
      </c>
      <c r="H274" s="178" t="s">
        <v>52</v>
      </c>
      <c r="I274" s="82" t="s">
        <v>4429</v>
      </c>
      <c r="J274" s="82" t="s">
        <v>463</v>
      </c>
      <c r="K274" s="24" t="s">
        <v>272</v>
      </c>
      <c r="L274" s="2" t="s">
        <v>272</v>
      </c>
      <c r="M274" s="2" t="s">
        <v>272</v>
      </c>
      <c r="N274" s="2" t="s">
        <v>272</v>
      </c>
      <c r="O274" s="2" t="s">
        <v>272</v>
      </c>
      <c r="P274" s="2" t="s">
        <v>272</v>
      </c>
      <c r="Q274" s="2" t="s">
        <v>272</v>
      </c>
      <c r="R274" s="25" t="s">
        <v>272</v>
      </c>
      <c r="S274" s="2">
        <v>2</v>
      </c>
      <c r="T274" s="2" t="s">
        <v>272</v>
      </c>
      <c r="U274" s="2" t="s">
        <v>272</v>
      </c>
      <c r="V274" s="2" t="s">
        <v>273</v>
      </c>
      <c r="W274" s="25">
        <v>3</v>
      </c>
      <c r="X274" s="174" t="s">
        <v>272</v>
      </c>
      <c r="Y274" s="25" t="s">
        <v>672</v>
      </c>
      <c r="Z274" s="2" t="s">
        <v>272</v>
      </c>
      <c r="AA274" s="2" t="s">
        <v>273</v>
      </c>
      <c r="AB274" s="2" t="s">
        <v>273</v>
      </c>
      <c r="AC274" s="25" t="s">
        <v>273</v>
      </c>
    </row>
    <row r="275" spans="1:29">
      <c r="A275" s="229" t="str">
        <f t="shared" si="4"/>
        <v>NOStudying</v>
      </c>
      <c r="C275" s="177" t="s">
        <v>33</v>
      </c>
      <c r="D275" s="178" t="s">
        <v>3</v>
      </c>
      <c r="E275" s="178" t="s">
        <v>6427</v>
      </c>
      <c r="F275" s="178" t="s">
        <v>6428</v>
      </c>
      <c r="G275" s="178" t="s">
        <v>341</v>
      </c>
      <c r="H275" s="178" t="s">
        <v>52</v>
      </c>
      <c r="I275" s="82" t="s">
        <v>4469</v>
      </c>
      <c r="J275" s="82" t="s">
        <v>6622</v>
      </c>
      <c r="K275" s="24" t="s">
        <v>272</v>
      </c>
      <c r="L275" s="2" t="s">
        <v>272</v>
      </c>
      <c r="M275" s="2" t="s">
        <v>272</v>
      </c>
      <c r="N275" s="2" t="s">
        <v>272</v>
      </c>
      <c r="O275" s="2" t="s">
        <v>272</v>
      </c>
      <c r="P275" s="2" t="s">
        <v>272</v>
      </c>
      <c r="Q275" s="2" t="s">
        <v>272</v>
      </c>
      <c r="R275" s="25" t="s">
        <v>273</v>
      </c>
      <c r="S275" s="2">
        <v>2</v>
      </c>
      <c r="T275" s="2" t="s">
        <v>272</v>
      </c>
      <c r="U275" s="2" t="s">
        <v>272</v>
      </c>
      <c r="V275" s="2" t="s">
        <v>272</v>
      </c>
      <c r="W275" s="25">
        <v>3</v>
      </c>
      <c r="X275" s="174" t="s">
        <v>273</v>
      </c>
      <c r="Y275" s="25" t="s">
        <v>672</v>
      </c>
      <c r="Z275" s="2" t="s">
        <v>272</v>
      </c>
      <c r="AA275" s="2" t="s">
        <v>273</v>
      </c>
      <c r="AB275" s="2" t="s">
        <v>272</v>
      </c>
      <c r="AC275" s="25" t="s">
        <v>273</v>
      </c>
    </row>
    <row r="276" spans="1:29">
      <c r="A276" s="229" t="str">
        <f t="shared" si="4"/>
        <v>NOStudying</v>
      </c>
      <c r="C276" s="177" t="s">
        <v>33</v>
      </c>
      <c r="D276" s="178" t="s">
        <v>3</v>
      </c>
      <c r="E276" s="178" t="s">
        <v>6427</v>
      </c>
      <c r="F276" s="178" t="s">
        <v>6428</v>
      </c>
      <c r="G276" s="178" t="s">
        <v>341</v>
      </c>
      <c r="H276" s="178" t="s">
        <v>52</v>
      </c>
      <c r="I276" s="82" t="s">
        <v>4481</v>
      </c>
      <c r="J276" s="82" t="s">
        <v>4494</v>
      </c>
      <c r="K276" s="24" t="s">
        <v>272</v>
      </c>
      <c r="L276" s="2" t="s">
        <v>272</v>
      </c>
      <c r="M276" s="2" t="s">
        <v>273</v>
      </c>
      <c r="N276" s="2" t="s">
        <v>272</v>
      </c>
      <c r="O276" s="2" t="s">
        <v>272</v>
      </c>
      <c r="P276" s="2" t="s">
        <v>273</v>
      </c>
      <c r="Q276" s="2" t="s">
        <v>272</v>
      </c>
      <c r="R276" s="25" t="s">
        <v>272</v>
      </c>
      <c r="S276" s="2">
        <v>2</v>
      </c>
      <c r="T276" s="2" t="s">
        <v>272</v>
      </c>
      <c r="U276" s="2" t="s">
        <v>272</v>
      </c>
      <c r="V276" s="2" t="s">
        <v>272</v>
      </c>
      <c r="W276" s="25">
        <v>1</v>
      </c>
      <c r="X276" s="174" t="s">
        <v>272</v>
      </c>
      <c r="Y276" s="25" t="s">
        <v>672</v>
      </c>
      <c r="Z276" s="2" t="s">
        <v>272</v>
      </c>
      <c r="AA276" s="2" t="s">
        <v>273</v>
      </c>
      <c r="AB276" s="2" t="s">
        <v>273</v>
      </c>
      <c r="AC276" s="25" t="s">
        <v>273</v>
      </c>
    </row>
    <row r="277" spans="1:29">
      <c r="A277" s="229" t="str">
        <f t="shared" si="4"/>
        <v>PLBusiness Start-up</v>
      </c>
      <c r="C277" s="177" t="s">
        <v>34</v>
      </c>
      <c r="D277" s="178" t="s">
        <v>1</v>
      </c>
      <c r="E277" s="178" t="s">
        <v>6427</v>
      </c>
      <c r="F277" s="178" t="s">
        <v>6428</v>
      </c>
      <c r="G277" s="178" t="s">
        <v>341</v>
      </c>
      <c r="H277" s="178" t="s">
        <v>52</v>
      </c>
      <c r="I277" s="82" t="s">
        <v>404</v>
      </c>
      <c r="J277" s="82" t="s">
        <v>464</v>
      </c>
      <c r="K277" s="24" t="s">
        <v>272</v>
      </c>
      <c r="L277" s="2" t="s">
        <v>272</v>
      </c>
      <c r="M277" s="2" t="s">
        <v>272</v>
      </c>
      <c r="N277" s="2" t="s">
        <v>273</v>
      </c>
      <c r="O277" s="2" t="s">
        <v>272</v>
      </c>
      <c r="P277" s="2" t="s">
        <v>272</v>
      </c>
      <c r="Q277" s="2" t="s">
        <v>272</v>
      </c>
      <c r="R277" s="25" t="s">
        <v>273</v>
      </c>
      <c r="S277" s="2">
        <v>2</v>
      </c>
      <c r="T277" s="2" t="s">
        <v>272</v>
      </c>
      <c r="U277" s="2" t="s">
        <v>273</v>
      </c>
      <c r="V277" s="2" t="s">
        <v>273</v>
      </c>
      <c r="W277" s="25">
        <v>1</v>
      </c>
      <c r="X277" s="174" t="s">
        <v>272</v>
      </c>
      <c r="Y277" s="25" t="s">
        <v>672</v>
      </c>
      <c r="Z277" s="2" t="s">
        <v>272</v>
      </c>
      <c r="AA277" s="2" t="s">
        <v>273</v>
      </c>
      <c r="AB277" s="2" t="s">
        <v>273</v>
      </c>
      <c r="AC277" s="25" t="s">
        <v>273</v>
      </c>
    </row>
    <row r="278" spans="1:29">
      <c r="A278" s="229" t="str">
        <f t="shared" si="4"/>
        <v>PLBusiness Start-up</v>
      </c>
      <c r="C278" s="177" t="s">
        <v>34</v>
      </c>
      <c r="D278" s="178" t="s">
        <v>1</v>
      </c>
      <c r="E278" s="178" t="s">
        <v>6427</v>
      </c>
      <c r="F278" s="178" t="s">
        <v>6428</v>
      </c>
      <c r="G278" s="178" t="s">
        <v>341</v>
      </c>
      <c r="H278" s="178" t="s">
        <v>52</v>
      </c>
      <c r="I278" s="82" t="s">
        <v>6626</v>
      </c>
      <c r="J278" s="82" t="s">
        <v>6627</v>
      </c>
      <c r="K278" s="24" t="s">
        <v>272</v>
      </c>
      <c r="L278" s="2" t="s">
        <v>273</v>
      </c>
      <c r="M278" s="2" t="s">
        <v>273</v>
      </c>
      <c r="N278" s="2" t="s">
        <v>273</v>
      </c>
      <c r="O278" s="2" t="s">
        <v>272</v>
      </c>
      <c r="P278" s="2" t="s">
        <v>272</v>
      </c>
      <c r="Q278" s="2" t="s">
        <v>273</v>
      </c>
      <c r="R278" s="25" t="s">
        <v>273</v>
      </c>
      <c r="S278" s="2">
        <v>1</v>
      </c>
      <c r="T278" s="2" t="s">
        <v>272</v>
      </c>
      <c r="U278" s="2" t="s">
        <v>273</v>
      </c>
      <c r="V278" s="2" t="s">
        <v>273</v>
      </c>
      <c r="W278" s="25">
        <v>1</v>
      </c>
      <c r="X278" s="174" t="s">
        <v>272</v>
      </c>
      <c r="Y278" s="25" t="s">
        <v>672</v>
      </c>
      <c r="Z278" s="2" t="s">
        <v>272</v>
      </c>
      <c r="AA278" s="2" t="s">
        <v>273</v>
      </c>
      <c r="AB278" s="2" t="s">
        <v>273</v>
      </c>
      <c r="AC278" s="25" t="s">
        <v>273</v>
      </c>
    </row>
    <row r="279" spans="1:29">
      <c r="A279" s="229" t="str">
        <f t="shared" si="4"/>
        <v>PLBusiness Start-up</v>
      </c>
      <c r="C279" s="177" t="s">
        <v>34</v>
      </c>
      <c r="D279" s="178" t="s">
        <v>1</v>
      </c>
      <c r="E279" s="178" t="s">
        <v>6427</v>
      </c>
      <c r="F279" s="178" t="s">
        <v>6428</v>
      </c>
      <c r="G279" s="178" t="s">
        <v>341</v>
      </c>
      <c r="H279" s="178" t="s">
        <v>52</v>
      </c>
      <c r="I279" s="82" t="s">
        <v>405</v>
      </c>
      <c r="J279" s="82" t="s">
        <v>6628</v>
      </c>
      <c r="K279" s="24" t="s">
        <v>272</v>
      </c>
      <c r="L279" s="2" t="s">
        <v>272</v>
      </c>
      <c r="M279" s="2" t="s">
        <v>272</v>
      </c>
      <c r="N279" s="2" t="s">
        <v>272</v>
      </c>
      <c r="O279" s="2" t="s">
        <v>272</v>
      </c>
      <c r="P279" s="2" t="s">
        <v>272</v>
      </c>
      <c r="Q279" s="2" t="s">
        <v>272</v>
      </c>
      <c r="R279" s="25" t="s">
        <v>272</v>
      </c>
      <c r="S279" s="2">
        <v>1</v>
      </c>
      <c r="T279" s="2" t="s">
        <v>272</v>
      </c>
      <c r="U279" s="2" t="s">
        <v>272</v>
      </c>
      <c r="V279" s="2" t="s">
        <v>272</v>
      </c>
      <c r="W279" s="25">
        <v>2</v>
      </c>
      <c r="X279" s="174" t="s">
        <v>272</v>
      </c>
      <c r="Y279" s="25" t="s">
        <v>672</v>
      </c>
      <c r="Z279" s="2" t="s">
        <v>272</v>
      </c>
      <c r="AA279" s="2" t="s">
        <v>273</v>
      </c>
      <c r="AB279" s="2" t="s">
        <v>273</v>
      </c>
      <c r="AC279" s="25" t="s">
        <v>273</v>
      </c>
    </row>
    <row r="280" spans="1:29">
      <c r="A280" s="229" t="str">
        <f t="shared" si="4"/>
        <v>PLCareer</v>
      </c>
      <c r="C280" s="177" t="s">
        <v>34</v>
      </c>
      <c r="D280" s="178" t="s">
        <v>495</v>
      </c>
      <c r="E280" s="178" t="s">
        <v>6427</v>
      </c>
      <c r="F280" s="178" t="s">
        <v>6428</v>
      </c>
      <c r="G280" s="178" t="s">
        <v>341</v>
      </c>
      <c r="H280" s="178" t="s">
        <v>52</v>
      </c>
      <c r="I280" s="82" t="s">
        <v>362</v>
      </c>
      <c r="J280" s="82" t="s">
        <v>6629</v>
      </c>
      <c r="K280" s="24" t="s">
        <v>273</v>
      </c>
      <c r="L280" s="2" t="s">
        <v>273</v>
      </c>
      <c r="M280" s="2" t="s">
        <v>273</v>
      </c>
      <c r="N280" s="2" t="s">
        <v>273</v>
      </c>
      <c r="O280" s="2" t="s">
        <v>272</v>
      </c>
      <c r="P280" s="2" t="s">
        <v>273</v>
      </c>
      <c r="Q280" s="2" t="s">
        <v>272</v>
      </c>
      <c r="R280" s="25" t="s">
        <v>273</v>
      </c>
      <c r="S280" s="2">
        <v>1</v>
      </c>
      <c r="T280" s="2" t="s">
        <v>273</v>
      </c>
      <c r="U280" s="2" t="s">
        <v>273</v>
      </c>
      <c r="V280" s="2" t="s">
        <v>273</v>
      </c>
      <c r="W280" s="25">
        <v>2</v>
      </c>
      <c r="X280" s="174" t="s">
        <v>273</v>
      </c>
      <c r="Y280" s="25" t="s">
        <v>273</v>
      </c>
      <c r="Z280" s="2" t="s">
        <v>272</v>
      </c>
      <c r="AA280" s="2" t="s">
        <v>273</v>
      </c>
      <c r="AB280" s="2" t="s">
        <v>273</v>
      </c>
      <c r="AC280" s="25" t="s">
        <v>273</v>
      </c>
    </row>
    <row r="281" spans="1:29">
      <c r="A281" s="229" t="str">
        <f t="shared" si="4"/>
        <v>PLCareer</v>
      </c>
      <c r="C281" s="177" t="s">
        <v>34</v>
      </c>
      <c r="D281" s="178" t="s">
        <v>495</v>
      </c>
      <c r="E281" s="178" t="s">
        <v>6427</v>
      </c>
      <c r="F281" s="178" t="s">
        <v>6428</v>
      </c>
      <c r="G281" s="178" t="s">
        <v>341</v>
      </c>
      <c r="H281" s="178" t="s">
        <v>52</v>
      </c>
      <c r="I281" s="82" t="s">
        <v>362</v>
      </c>
      <c r="J281" s="82" t="s">
        <v>6630</v>
      </c>
      <c r="K281" s="24" t="s">
        <v>272</v>
      </c>
      <c r="L281" s="2" t="s">
        <v>272</v>
      </c>
      <c r="M281" s="2" t="s">
        <v>272</v>
      </c>
      <c r="N281" s="2" t="s">
        <v>272</v>
      </c>
      <c r="O281" s="2" t="s">
        <v>272</v>
      </c>
      <c r="P281" s="2" t="s">
        <v>273</v>
      </c>
      <c r="Q281" s="2" t="s">
        <v>273</v>
      </c>
      <c r="R281" s="25" t="s">
        <v>272</v>
      </c>
      <c r="S281" s="2">
        <v>1</v>
      </c>
      <c r="T281" s="2" t="s">
        <v>272</v>
      </c>
      <c r="U281" s="2" t="s">
        <v>272</v>
      </c>
      <c r="V281" s="2" t="s">
        <v>272</v>
      </c>
      <c r="W281" s="25">
        <v>1</v>
      </c>
      <c r="X281" s="174" t="s">
        <v>273</v>
      </c>
      <c r="Y281" s="25" t="s">
        <v>273</v>
      </c>
      <c r="Z281" s="2" t="s">
        <v>272</v>
      </c>
      <c r="AA281" s="2" t="s">
        <v>273</v>
      </c>
      <c r="AB281" s="2" t="s">
        <v>273</v>
      </c>
      <c r="AC281" s="25" t="s">
        <v>273</v>
      </c>
    </row>
    <row r="282" spans="1:29">
      <c r="A282" s="229" t="str">
        <f t="shared" si="4"/>
        <v>PLFamily</v>
      </c>
      <c r="C282" s="177" t="s">
        <v>34</v>
      </c>
      <c r="D282" s="178" t="s">
        <v>2</v>
      </c>
      <c r="E282" s="178" t="s">
        <v>6427</v>
      </c>
      <c r="F282" s="178" t="s">
        <v>6428</v>
      </c>
      <c r="G282" s="178" t="s">
        <v>341</v>
      </c>
      <c r="H282" s="178" t="s">
        <v>52</v>
      </c>
      <c r="I282" s="82" t="s">
        <v>404</v>
      </c>
      <c r="J282" s="82" t="s">
        <v>4553</v>
      </c>
      <c r="K282" s="24" t="s">
        <v>272</v>
      </c>
      <c r="L282" s="2" t="s">
        <v>273</v>
      </c>
      <c r="M282" s="2" t="s">
        <v>273</v>
      </c>
      <c r="N282" s="2" t="s">
        <v>272</v>
      </c>
      <c r="O282" s="2" t="s">
        <v>272</v>
      </c>
      <c r="P282" s="2" t="s">
        <v>273</v>
      </c>
      <c r="Q282" s="2" t="s">
        <v>272</v>
      </c>
      <c r="R282" s="25" t="s">
        <v>272</v>
      </c>
      <c r="S282" s="2">
        <v>2</v>
      </c>
      <c r="T282" s="2" t="s">
        <v>272</v>
      </c>
      <c r="U282" s="2" t="s">
        <v>273</v>
      </c>
      <c r="V282" s="2" t="s">
        <v>273</v>
      </c>
      <c r="W282" s="25">
        <v>1</v>
      </c>
      <c r="X282" s="174" t="s">
        <v>273</v>
      </c>
      <c r="Y282" s="25" t="s">
        <v>672</v>
      </c>
      <c r="Z282" s="2" t="s">
        <v>272</v>
      </c>
      <c r="AA282" s="2" t="s">
        <v>273</v>
      </c>
      <c r="AB282" s="2" t="s">
        <v>273</v>
      </c>
      <c r="AC282" s="25" t="s">
        <v>273</v>
      </c>
    </row>
    <row r="283" spans="1:29">
      <c r="A283" s="229" t="str">
        <f t="shared" si="4"/>
        <v>PLFamily</v>
      </c>
      <c r="C283" s="177" t="s">
        <v>34</v>
      </c>
      <c r="D283" s="178" t="s">
        <v>2</v>
      </c>
      <c r="E283" s="178" t="s">
        <v>6427</v>
      </c>
      <c r="F283" s="178" t="s">
        <v>6428</v>
      </c>
      <c r="G283" s="178" t="s">
        <v>341</v>
      </c>
      <c r="H283" s="178" t="s">
        <v>52</v>
      </c>
      <c r="I283" s="82" t="s">
        <v>362</v>
      </c>
      <c r="J283" s="82" t="s">
        <v>6631</v>
      </c>
      <c r="K283" s="24" t="s">
        <v>272</v>
      </c>
      <c r="L283" s="2" t="s">
        <v>273</v>
      </c>
      <c r="M283" s="2" t="s">
        <v>273</v>
      </c>
      <c r="N283" s="2" t="s">
        <v>272</v>
      </c>
      <c r="O283" s="2" t="s">
        <v>272</v>
      </c>
      <c r="P283" s="2" t="s">
        <v>273</v>
      </c>
      <c r="Q283" s="2" t="s">
        <v>273</v>
      </c>
      <c r="R283" s="25" t="s">
        <v>272</v>
      </c>
      <c r="S283" s="2">
        <v>2</v>
      </c>
      <c r="T283" s="2" t="s">
        <v>272</v>
      </c>
      <c r="U283" s="2" t="s">
        <v>273</v>
      </c>
      <c r="V283" s="2" t="s">
        <v>273</v>
      </c>
      <c r="W283" s="25">
        <v>1</v>
      </c>
      <c r="X283" s="174" t="s">
        <v>272</v>
      </c>
      <c r="Y283" s="25" t="s">
        <v>272</v>
      </c>
      <c r="Z283" s="2" t="s">
        <v>272</v>
      </c>
      <c r="AA283" s="2" t="s">
        <v>273</v>
      </c>
      <c r="AB283" s="2" t="s">
        <v>273</v>
      </c>
      <c r="AC283" s="25" t="s">
        <v>273</v>
      </c>
    </row>
    <row r="284" spans="1:29">
      <c r="A284" s="229" t="str">
        <f t="shared" si="4"/>
        <v>PLStudying</v>
      </c>
      <c r="C284" s="177" t="s">
        <v>34</v>
      </c>
      <c r="D284" s="178" t="s">
        <v>3</v>
      </c>
      <c r="E284" s="178" t="s">
        <v>6427</v>
      </c>
      <c r="F284" s="178" t="s">
        <v>6428</v>
      </c>
      <c r="G284" s="178" t="s">
        <v>341</v>
      </c>
      <c r="H284" s="178" t="s">
        <v>52</v>
      </c>
      <c r="I284" s="82" t="s">
        <v>404</v>
      </c>
      <c r="J284" s="82" t="s">
        <v>464</v>
      </c>
      <c r="K284" s="24" t="s">
        <v>272</v>
      </c>
      <c r="L284" s="2" t="s">
        <v>273</v>
      </c>
      <c r="M284" s="2" t="s">
        <v>273</v>
      </c>
      <c r="N284" s="2" t="s">
        <v>272</v>
      </c>
      <c r="O284" s="2" t="s">
        <v>272</v>
      </c>
      <c r="P284" s="2" t="s">
        <v>273</v>
      </c>
      <c r="Q284" s="2" t="s">
        <v>272</v>
      </c>
      <c r="R284" s="25" t="s">
        <v>272</v>
      </c>
      <c r="S284" s="2">
        <v>2</v>
      </c>
      <c r="T284" s="2" t="s">
        <v>272</v>
      </c>
      <c r="U284" s="2" t="s">
        <v>273</v>
      </c>
      <c r="V284" s="2" t="s">
        <v>273</v>
      </c>
      <c r="W284" s="25">
        <v>1</v>
      </c>
      <c r="X284" s="174" t="s">
        <v>273</v>
      </c>
      <c r="Y284" s="25" t="s">
        <v>273</v>
      </c>
      <c r="Z284" s="2" t="s">
        <v>272</v>
      </c>
      <c r="AA284" s="2" t="s">
        <v>273</v>
      </c>
      <c r="AB284" s="2" t="s">
        <v>273</v>
      </c>
      <c r="AC284" s="25" t="s">
        <v>273</v>
      </c>
    </row>
    <row r="285" spans="1:29">
      <c r="A285" s="229" t="str">
        <f t="shared" si="4"/>
        <v>PLStudying</v>
      </c>
      <c r="C285" s="177" t="s">
        <v>34</v>
      </c>
      <c r="D285" s="178" t="s">
        <v>3</v>
      </c>
      <c r="E285" s="178" t="s">
        <v>6427</v>
      </c>
      <c r="F285" s="178" t="s">
        <v>6428</v>
      </c>
      <c r="G285" s="178" t="s">
        <v>341</v>
      </c>
      <c r="H285" s="178" t="s">
        <v>52</v>
      </c>
      <c r="I285" s="82" t="s">
        <v>6632</v>
      </c>
      <c r="J285" s="82" t="s">
        <v>6633</v>
      </c>
      <c r="K285" s="24" t="s">
        <v>272</v>
      </c>
      <c r="L285" s="2" t="s">
        <v>273</v>
      </c>
      <c r="M285" s="2" t="s">
        <v>273</v>
      </c>
      <c r="N285" s="2" t="s">
        <v>272</v>
      </c>
      <c r="O285" s="2" t="s">
        <v>272</v>
      </c>
      <c r="P285" s="2" t="s">
        <v>273</v>
      </c>
      <c r="Q285" s="2" t="s">
        <v>272</v>
      </c>
      <c r="R285" s="25" t="s">
        <v>273</v>
      </c>
      <c r="S285" s="2">
        <v>3</v>
      </c>
      <c r="T285" s="2" t="s">
        <v>273</v>
      </c>
      <c r="U285" s="2" t="s">
        <v>273</v>
      </c>
      <c r="V285" s="2" t="s">
        <v>273</v>
      </c>
      <c r="W285" s="25">
        <v>4</v>
      </c>
      <c r="X285" s="174" t="s">
        <v>273</v>
      </c>
      <c r="Y285" s="25" t="s">
        <v>272</v>
      </c>
      <c r="Z285" s="2" t="s">
        <v>272</v>
      </c>
      <c r="AA285" s="2" t="s">
        <v>273</v>
      </c>
      <c r="AB285" s="2" t="s">
        <v>273</v>
      </c>
      <c r="AC285" s="25" t="s">
        <v>273</v>
      </c>
    </row>
    <row r="286" spans="1:29">
      <c r="A286" s="229" t="str">
        <f t="shared" si="4"/>
        <v>PTBusiness Start-up</v>
      </c>
      <c r="C286" s="177" t="s">
        <v>35</v>
      </c>
      <c r="D286" s="178" t="s">
        <v>1</v>
      </c>
      <c r="E286" s="178" t="s">
        <v>6427</v>
      </c>
      <c r="F286" s="178" t="s">
        <v>6428</v>
      </c>
      <c r="G286" s="178" t="s">
        <v>341</v>
      </c>
      <c r="H286" s="178" t="s">
        <v>52</v>
      </c>
      <c r="I286" s="82" t="s">
        <v>4598</v>
      </c>
      <c r="J286" s="82" t="s">
        <v>6634</v>
      </c>
      <c r="K286" s="24" t="s">
        <v>272</v>
      </c>
      <c r="L286" s="2" t="s">
        <v>273</v>
      </c>
      <c r="M286" s="2" t="s">
        <v>272</v>
      </c>
      <c r="N286" s="2" t="s">
        <v>272</v>
      </c>
      <c r="O286" s="2" t="s">
        <v>272</v>
      </c>
      <c r="P286" s="2" t="s">
        <v>272</v>
      </c>
      <c r="Q286" s="2" t="s">
        <v>272</v>
      </c>
      <c r="R286" s="25" t="s">
        <v>272</v>
      </c>
      <c r="S286" s="2">
        <v>3</v>
      </c>
      <c r="T286" s="2" t="s">
        <v>272</v>
      </c>
      <c r="U286" s="2" t="s">
        <v>272</v>
      </c>
      <c r="V286" s="2" t="s">
        <v>272</v>
      </c>
      <c r="W286" s="25">
        <v>2</v>
      </c>
      <c r="X286" s="174" t="s">
        <v>272</v>
      </c>
      <c r="Y286" s="25" t="s">
        <v>672</v>
      </c>
      <c r="Z286" s="2" t="s">
        <v>272</v>
      </c>
      <c r="AA286" s="2" t="s">
        <v>272</v>
      </c>
      <c r="AB286" s="2" t="s">
        <v>272</v>
      </c>
      <c r="AC286" s="25" t="s">
        <v>272</v>
      </c>
    </row>
    <row r="287" spans="1:29">
      <c r="A287" s="229" t="str">
        <f t="shared" si="4"/>
        <v>PTBusiness Start-up</v>
      </c>
      <c r="C287" s="177" t="s">
        <v>35</v>
      </c>
      <c r="D287" s="178" t="s">
        <v>1</v>
      </c>
      <c r="E287" s="178" t="s">
        <v>6427</v>
      </c>
      <c r="F287" s="178" t="s">
        <v>6428</v>
      </c>
      <c r="G287" s="178" t="s">
        <v>341</v>
      </c>
      <c r="H287" s="178" t="s">
        <v>52</v>
      </c>
      <c r="I287" s="82" t="s">
        <v>410</v>
      </c>
      <c r="J287" s="82" t="s">
        <v>465</v>
      </c>
      <c r="K287" s="24" t="s">
        <v>272</v>
      </c>
      <c r="L287" s="2" t="s">
        <v>272</v>
      </c>
      <c r="M287" s="2" t="s">
        <v>272</v>
      </c>
      <c r="N287" s="2" t="s">
        <v>272</v>
      </c>
      <c r="O287" s="2" t="s">
        <v>272</v>
      </c>
      <c r="P287" s="2" t="s">
        <v>272</v>
      </c>
      <c r="Q287" s="2" t="s">
        <v>272</v>
      </c>
      <c r="R287" s="25" t="s">
        <v>272</v>
      </c>
      <c r="S287" s="2">
        <v>2</v>
      </c>
      <c r="T287" s="2" t="s">
        <v>273</v>
      </c>
      <c r="U287" s="2" t="s">
        <v>272</v>
      </c>
      <c r="V287" s="2" t="s">
        <v>272</v>
      </c>
      <c r="W287" s="25">
        <v>3</v>
      </c>
      <c r="X287" s="174" t="s">
        <v>272</v>
      </c>
      <c r="Y287" s="25" t="s">
        <v>672</v>
      </c>
      <c r="Z287" s="2" t="s">
        <v>272</v>
      </c>
      <c r="AA287" s="2" t="s">
        <v>273</v>
      </c>
      <c r="AB287" s="2" t="s">
        <v>273</v>
      </c>
      <c r="AC287" s="25" t="s">
        <v>273</v>
      </c>
    </row>
    <row r="288" spans="1:29">
      <c r="A288" s="229" t="str">
        <f t="shared" si="4"/>
        <v>PTCareer</v>
      </c>
      <c r="C288" s="177" t="s">
        <v>35</v>
      </c>
      <c r="D288" s="178" t="s">
        <v>495</v>
      </c>
      <c r="E288" s="178" t="s">
        <v>6427</v>
      </c>
      <c r="F288" s="178" t="s">
        <v>6428</v>
      </c>
      <c r="G288" s="178" t="s">
        <v>341</v>
      </c>
      <c r="H288" s="178" t="s">
        <v>52</v>
      </c>
      <c r="I288" s="82" t="s">
        <v>4635</v>
      </c>
      <c r="J288" s="82" t="s">
        <v>6635</v>
      </c>
      <c r="K288" s="24" t="s">
        <v>272</v>
      </c>
      <c r="L288" s="2" t="s">
        <v>272</v>
      </c>
      <c r="M288" s="2" t="s">
        <v>273</v>
      </c>
      <c r="N288" s="2" t="s">
        <v>272</v>
      </c>
      <c r="O288" s="2" t="s">
        <v>272</v>
      </c>
      <c r="P288" s="2" t="s">
        <v>272</v>
      </c>
      <c r="Q288" s="2" t="s">
        <v>272</v>
      </c>
      <c r="R288" s="25" t="s">
        <v>272</v>
      </c>
      <c r="S288" s="2">
        <v>2</v>
      </c>
      <c r="T288" s="2" t="s">
        <v>272</v>
      </c>
      <c r="U288" s="2" t="s">
        <v>272</v>
      </c>
      <c r="V288" s="2" t="s">
        <v>272</v>
      </c>
      <c r="W288" s="25">
        <v>1</v>
      </c>
      <c r="X288" s="174" t="s">
        <v>272</v>
      </c>
      <c r="Y288" s="25" t="s">
        <v>672</v>
      </c>
      <c r="Z288" s="2" t="s">
        <v>273</v>
      </c>
      <c r="AA288" s="2" t="s">
        <v>273</v>
      </c>
      <c r="AB288" s="2" t="s">
        <v>273</v>
      </c>
      <c r="AC288" s="25" t="s">
        <v>273</v>
      </c>
    </row>
    <row r="289" spans="1:29">
      <c r="A289" s="229" t="str">
        <f t="shared" si="4"/>
        <v>PTCareer</v>
      </c>
      <c r="C289" s="177" t="s">
        <v>35</v>
      </c>
      <c r="D289" s="178" t="s">
        <v>495</v>
      </c>
      <c r="E289" s="178" t="s">
        <v>6427</v>
      </c>
      <c r="F289" s="178" t="s">
        <v>6428</v>
      </c>
      <c r="G289" s="178" t="s">
        <v>341</v>
      </c>
      <c r="H289" s="178" t="s">
        <v>52</v>
      </c>
      <c r="I289" s="82" t="s">
        <v>410</v>
      </c>
      <c r="J289" s="82" t="s">
        <v>465</v>
      </c>
      <c r="K289" s="24" t="s">
        <v>272</v>
      </c>
      <c r="L289" s="2" t="s">
        <v>272</v>
      </c>
      <c r="M289" s="2" t="s">
        <v>272</v>
      </c>
      <c r="N289" s="2" t="s">
        <v>272</v>
      </c>
      <c r="O289" s="2" t="s">
        <v>272</v>
      </c>
      <c r="P289" s="2" t="s">
        <v>272</v>
      </c>
      <c r="Q289" s="2" t="s">
        <v>272</v>
      </c>
      <c r="R289" s="25" t="s">
        <v>272</v>
      </c>
      <c r="S289" s="2">
        <v>2</v>
      </c>
      <c r="T289" s="2" t="s">
        <v>272</v>
      </c>
      <c r="U289" s="2" t="s">
        <v>272</v>
      </c>
      <c r="V289" s="2" t="s">
        <v>272</v>
      </c>
      <c r="W289" s="25">
        <v>2</v>
      </c>
      <c r="X289" s="174" t="s">
        <v>272</v>
      </c>
      <c r="Y289" s="25" t="s">
        <v>672</v>
      </c>
      <c r="Z289" s="2" t="s">
        <v>272</v>
      </c>
      <c r="AA289" s="2" t="s">
        <v>273</v>
      </c>
      <c r="AB289" s="2" t="s">
        <v>273</v>
      </c>
      <c r="AC289" s="25" t="s">
        <v>273</v>
      </c>
    </row>
    <row r="290" spans="1:29">
      <c r="A290" s="229" t="str">
        <f t="shared" si="4"/>
        <v>PTCareer</v>
      </c>
      <c r="C290" s="177" t="s">
        <v>35</v>
      </c>
      <c r="D290" s="178" t="s">
        <v>495</v>
      </c>
      <c r="E290" s="178" t="s">
        <v>6427</v>
      </c>
      <c r="F290" s="178" t="s">
        <v>6428</v>
      </c>
      <c r="G290" s="178" t="s">
        <v>341</v>
      </c>
      <c r="H290" s="178" t="s">
        <v>52</v>
      </c>
      <c r="I290" s="82" t="s">
        <v>4598</v>
      </c>
      <c r="J290" s="82" t="s">
        <v>454</v>
      </c>
      <c r="K290" s="24" t="s">
        <v>272</v>
      </c>
      <c r="L290" s="2" t="s">
        <v>273</v>
      </c>
      <c r="M290" s="2" t="s">
        <v>272</v>
      </c>
      <c r="N290" s="2" t="s">
        <v>272</v>
      </c>
      <c r="O290" s="2" t="s">
        <v>272</v>
      </c>
      <c r="P290" s="2" t="s">
        <v>272</v>
      </c>
      <c r="Q290" s="2" t="s">
        <v>272</v>
      </c>
      <c r="R290" s="25" t="s">
        <v>272</v>
      </c>
      <c r="S290" s="2">
        <v>3</v>
      </c>
      <c r="T290" s="2" t="s">
        <v>272</v>
      </c>
      <c r="U290" s="2" t="s">
        <v>272</v>
      </c>
      <c r="V290" s="2" t="s">
        <v>272</v>
      </c>
      <c r="W290" s="25">
        <v>2</v>
      </c>
      <c r="X290" s="174" t="s">
        <v>272</v>
      </c>
      <c r="Y290" s="25" t="s">
        <v>672</v>
      </c>
      <c r="Z290" s="2" t="s">
        <v>272</v>
      </c>
      <c r="AA290" s="2" t="s">
        <v>272</v>
      </c>
      <c r="AB290" s="2" t="s">
        <v>272</v>
      </c>
      <c r="AC290" s="25" t="s">
        <v>272</v>
      </c>
    </row>
    <row r="291" spans="1:29">
      <c r="A291" s="229" t="str">
        <f t="shared" si="4"/>
        <v>PTFamily</v>
      </c>
      <c r="C291" s="177" t="s">
        <v>35</v>
      </c>
      <c r="D291" s="178" t="s">
        <v>2</v>
      </c>
      <c r="E291" s="178" t="s">
        <v>6427</v>
      </c>
      <c r="F291" s="178" t="s">
        <v>6428</v>
      </c>
      <c r="G291" s="178" t="s">
        <v>341</v>
      </c>
      <c r="H291" s="178" t="s">
        <v>52</v>
      </c>
      <c r="I291" s="82" t="s">
        <v>410</v>
      </c>
      <c r="J291" s="82" t="s">
        <v>465</v>
      </c>
      <c r="K291" s="24" t="s">
        <v>272</v>
      </c>
      <c r="L291" s="2" t="s">
        <v>272</v>
      </c>
      <c r="M291" s="2" t="s">
        <v>272</v>
      </c>
      <c r="N291" s="2" t="s">
        <v>272</v>
      </c>
      <c r="O291" s="2" t="s">
        <v>272</v>
      </c>
      <c r="P291" s="2" t="s">
        <v>272</v>
      </c>
      <c r="Q291" s="2" t="s">
        <v>272</v>
      </c>
      <c r="R291" s="25" t="s">
        <v>272</v>
      </c>
      <c r="S291" s="2">
        <v>2</v>
      </c>
      <c r="T291" s="2" t="s">
        <v>272</v>
      </c>
      <c r="U291" s="2" t="s">
        <v>272</v>
      </c>
      <c r="V291" s="2" t="s">
        <v>272</v>
      </c>
      <c r="W291" s="25">
        <v>2</v>
      </c>
      <c r="X291" s="174" t="s">
        <v>272</v>
      </c>
      <c r="Y291" s="25" t="s">
        <v>672</v>
      </c>
      <c r="Z291" s="2" t="s">
        <v>272</v>
      </c>
      <c r="AA291" s="2" t="s">
        <v>273</v>
      </c>
      <c r="AB291" s="2" t="s">
        <v>273</v>
      </c>
      <c r="AC291" s="25" t="s">
        <v>273</v>
      </c>
    </row>
    <row r="292" spans="1:29">
      <c r="A292" s="229" t="str">
        <f t="shared" si="4"/>
        <v>PTFamily</v>
      </c>
      <c r="C292" s="177" t="s">
        <v>35</v>
      </c>
      <c r="D292" s="178" t="s">
        <v>2</v>
      </c>
      <c r="E292" s="178" t="s">
        <v>6427</v>
      </c>
      <c r="F292" s="178" t="s">
        <v>6428</v>
      </c>
      <c r="G292" s="178" t="s">
        <v>341</v>
      </c>
      <c r="H292" s="178" t="s">
        <v>52</v>
      </c>
      <c r="I292" s="82" t="s">
        <v>409</v>
      </c>
      <c r="J292" s="82" t="s">
        <v>6636</v>
      </c>
      <c r="K292" s="24" t="s">
        <v>272</v>
      </c>
      <c r="L292" s="2" t="s">
        <v>273</v>
      </c>
      <c r="M292" s="2" t="s">
        <v>273</v>
      </c>
      <c r="N292" s="2" t="s">
        <v>272</v>
      </c>
      <c r="O292" s="2" t="s">
        <v>272</v>
      </c>
      <c r="P292" s="2" t="s">
        <v>272</v>
      </c>
      <c r="Q292" s="2" t="s">
        <v>272</v>
      </c>
      <c r="R292" s="25" t="s">
        <v>273</v>
      </c>
      <c r="S292" s="2">
        <v>2</v>
      </c>
      <c r="T292" s="2" t="s">
        <v>272</v>
      </c>
      <c r="U292" s="2" t="s">
        <v>272</v>
      </c>
      <c r="V292" s="2" t="s">
        <v>272</v>
      </c>
      <c r="W292" s="25">
        <v>2</v>
      </c>
      <c r="X292" s="174" t="s">
        <v>272</v>
      </c>
      <c r="Y292" s="25" t="s">
        <v>672</v>
      </c>
      <c r="Z292" s="2" t="s">
        <v>273</v>
      </c>
      <c r="AA292" s="2" t="s">
        <v>273</v>
      </c>
      <c r="AB292" s="2" t="s">
        <v>273</v>
      </c>
      <c r="AC292" s="25" t="s">
        <v>273</v>
      </c>
    </row>
    <row r="293" spans="1:29">
      <c r="A293" s="229" t="str">
        <f t="shared" si="4"/>
        <v>PTFamily</v>
      </c>
      <c r="C293" s="177" t="s">
        <v>35</v>
      </c>
      <c r="D293" s="178" t="s">
        <v>2</v>
      </c>
      <c r="E293" s="178" t="s">
        <v>6427</v>
      </c>
      <c r="F293" s="178" t="s">
        <v>6428</v>
      </c>
      <c r="G293" s="178" t="s">
        <v>341</v>
      </c>
      <c r="H293" s="178" t="s">
        <v>52</v>
      </c>
      <c r="I293" s="82" t="s">
        <v>4598</v>
      </c>
      <c r="J293" s="82" t="s">
        <v>454</v>
      </c>
      <c r="K293" s="24" t="s">
        <v>272</v>
      </c>
      <c r="L293" s="2" t="s">
        <v>273</v>
      </c>
      <c r="M293" s="2" t="s">
        <v>272</v>
      </c>
      <c r="N293" s="2" t="s">
        <v>272</v>
      </c>
      <c r="O293" s="2" t="s">
        <v>272</v>
      </c>
      <c r="P293" s="2" t="s">
        <v>272</v>
      </c>
      <c r="Q293" s="2" t="s">
        <v>272</v>
      </c>
      <c r="R293" s="25" t="s">
        <v>272</v>
      </c>
      <c r="S293" s="2">
        <v>3</v>
      </c>
      <c r="T293" s="2" t="s">
        <v>272</v>
      </c>
      <c r="U293" s="2" t="s">
        <v>272</v>
      </c>
      <c r="V293" s="2" t="s">
        <v>272</v>
      </c>
      <c r="W293" s="25">
        <v>2</v>
      </c>
      <c r="X293" s="174" t="s">
        <v>272</v>
      </c>
      <c r="Y293" s="25" t="s">
        <v>672</v>
      </c>
      <c r="Z293" s="2" t="s">
        <v>272</v>
      </c>
      <c r="AA293" s="2" t="s">
        <v>272</v>
      </c>
      <c r="AB293" s="2" t="s">
        <v>272</v>
      </c>
      <c r="AC293" s="25" t="s">
        <v>272</v>
      </c>
    </row>
    <row r="294" spans="1:29">
      <c r="A294" s="229" t="str">
        <f t="shared" si="4"/>
        <v>PTStudying</v>
      </c>
      <c r="C294" s="177" t="s">
        <v>35</v>
      </c>
      <c r="D294" s="178" t="s">
        <v>3</v>
      </c>
      <c r="E294" s="178" t="s">
        <v>6427</v>
      </c>
      <c r="F294" s="178" t="s">
        <v>6428</v>
      </c>
      <c r="G294" s="178" t="s">
        <v>341</v>
      </c>
      <c r="H294" s="178" t="s">
        <v>52</v>
      </c>
      <c r="I294" s="82" t="s">
        <v>6637</v>
      </c>
      <c r="J294" s="82" t="s">
        <v>6638</v>
      </c>
      <c r="K294" s="24" t="s">
        <v>272</v>
      </c>
      <c r="L294" s="2" t="s">
        <v>272</v>
      </c>
      <c r="M294" s="2" t="s">
        <v>273</v>
      </c>
      <c r="N294" s="2" t="s">
        <v>272</v>
      </c>
      <c r="O294" s="2" t="s">
        <v>272</v>
      </c>
      <c r="P294" s="2" t="s">
        <v>272</v>
      </c>
      <c r="Q294" s="2" t="s">
        <v>272</v>
      </c>
      <c r="R294" s="25" t="s">
        <v>272</v>
      </c>
      <c r="S294" s="2">
        <v>3</v>
      </c>
      <c r="T294" s="2" t="s">
        <v>272</v>
      </c>
      <c r="U294" s="2" t="s">
        <v>272</v>
      </c>
      <c r="V294" s="2" t="s">
        <v>272</v>
      </c>
      <c r="W294" s="25">
        <v>1</v>
      </c>
      <c r="X294" s="174" t="s">
        <v>272</v>
      </c>
      <c r="Y294" s="25" t="s">
        <v>672</v>
      </c>
      <c r="Z294" s="2" t="s">
        <v>272</v>
      </c>
      <c r="AA294" s="2" t="s">
        <v>273</v>
      </c>
      <c r="AB294" s="2" t="s">
        <v>273</v>
      </c>
      <c r="AC294" s="25" t="s">
        <v>273</v>
      </c>
    </row>
    <row r="295" spans="1:29">
      <c r="A295" s="229" t="str">
        <f t="shared" si="4"/>
        <v>ROBusiness Start-up</v>
      </c>
      <c r="C295" s="177" t="s">
        <v>36</v>
      </c>
      <c r="D295" s="178" t="s">
        <v>1</v>
      </c>
      <c r="E295" s="178" t="s">
        <v>6427</v>
      </c>
      <c r="F295" s="178" t="s">
        <v>6428</v>
      </c>
      <c r="G295" s="178" t="s">
        <v>341</v>
      </c>
      <c r="H295" s="178" t="s">
        <v>52</v>
      </c>
      <c r="I295" s="82" t="s">
        <v>6639</v>
      </c>
      <c r="J295" s="82" t="s">
        <v>6640</v>
      </c>
      <c r="K295" s="24" t="s">
        <v>273</v>
      </c>
      <c r="L295" s="2" t="s">
        <v>273</v>
      </c>
      <c r="M295" s="2" t="s">
        <v>273</v>
      </c>
      <c r="N295" s="2" t="s">
        <v>272</v>
      </c>
      <c r="O295" s="2" t="s">
        <v>272</v>
      </c>
      <c r="P295" s="2" t="s">
        <v>273</v>
      </c>
      <c r="Q295" s="2" t="s">
        <v>272</v>
      </c>
      <c r="R295" s="25" t="s">
        <v>273</v>
      </c>
      <c r="S295" s="2">
        <v>1</v>
      </c>
      <c r="T295" s="2" t="s">
        <v>273</v>
      </c>
      <c r="U295" s="2" t="s">
        <v>273</v>
      </c>
      <c r="V295" s="2" t="s">
        <v>272</v>
      </c>
      <c r="W295" s="25">
        <v>1</v>
      </c>
      <c r="X295" s="174" t="s">
        <v>272</v>
      </c>
      <c r="Y295" s="25" t="s">
        <v>672</v>
      </c>
      <c r="Z295" s="2" t="s">
        <v>272</v>
      </c>
      <c r="AA295" s="2" t="s">
        <v>273</v>
      </c>
      <c r="AB295" s="2" t="s">
        <v>273</v>
      </c>
      <c r="AC295" s="25" t="s">
        <v>273</v>
      </c>
    </row>
    <row r="296" spans="1:29">
      <c r="A296" s="229" t="str">
        <f t="shared" si="4"/>
        <v>ROBusiness Start-up</v>
      </c>
      <c r="C296" s="177" t="s">
        <v>36</v>
      </c>
      <c r="D296" s="178" t="s">
        <v>1</v>
      </c>
      <c r="E296" s="178" t="s">
        <v>6427</v>
      </c>
      <c r="F296" s="178" t="s">
        <v>6428</v>
      </c>
      <c r="G296" s="178" t="s">
        <v>341</v>
      </c>
      <c r="H296" s="178" t="s">
        <v>52</v>
      </c>
      <c r="I296" s="82" t="s">
        <v>6641</v>
      </c>
      <c r="J296" s="82" t="s">
        <v>6642</v>
      </c>
      <c r="K296" s="24" t="s">
        <v>272</v>
      </c>
      <c r="L296" s="2" t="s">
        <v>272</v>
      </c>
      <c r="M296" s="2" t="s">
        <v>273</v>
      </c>
      <c r="N296" s="2" t="s">
        <v>272</v>
      </c>
      <c r="O296" s="2" t="s">
        <v>272</v>
      </c>
      <c r="P296" s="2" t="s">
        <v>272</v>
      </c>
      <c r="Q296" s="2" t="s">
        <v>272</v>
      </c>
      <c r="R296" s="25" t="s">
        <v>272</v>
      </c>
      <c r="S296" s="2">
        <v>0</v>
      </c>
      <c r="T296" s="2" t="s">
        <v>273</v>
      </c>
      <c r="U296" s="2" t="s">
        <v>273</v>
      </c>
      <c r="V296" s="2" t="s">
        <v>273</v>
      </c>
      <c r="W296" s="25">
        <v>1</v>
      </c>
      <c r="X296" s="174" t="s">
        <v>272</v>
      </c>
      <c r="Y296" s="25" t="s">
        <v>672</v>
      </c>
      <c r="Z296" s="2" t="s">
        <v>273</v>
      </c>
      <c r="AA296" s="2" t="s">
        <v>273</v>
      </c>
      <c r="AB296" s="2" t="s">
        <v>273</v>
      </c>
      <c r="AC296" s="25" t="s">
        <v>273</v>
      </c>
    </row>
    <row r="297" spans="1:29">
      <c r="A297" s="229" t="str">
        <f t="shared" si="4"/>
        <v>ROBusiness Start-up</v>
      </c>
      <c r="C297" s="177" t="s">
        <v>36</v>
      </c>
      <c r="D297" s="178" t="s">
        <v>1</v>
      </c>
      <c r="E297" s="178" t="s">
        <v>6427</v>
      </c>
      <c r="F297" s="178" t="s">
        <v>6428</v>
      </c>
      <c r="G297" s="178" t="s">
        <v>341</v>
      </c>
      <c r="H297" s="178" t="s">
        <v>52</v>
      </c>
      <c r="I297" s="82" t="s">
        <v>6643</v>
      </c>
      <c r="J297" s="82" t="s">
        <v>6644</v>
      </c>
      <c r="K297" s="24" t="s">
        <v>273</v>
      </c>
      <c r="L297" s="2" t="s">
        <v>273</v>
      </c>
      <c r="M297" s="2" t="s">
        <v>273</v>
      </c>
      <c r="N297" s="2" t="s">
        <v>273</v>
      </c>
      <c r="O297" s="2" t="s">
        <v>273</v>
      </c>
      <c r="P297" s="2" t="s">
        <v>273</v>
      </c>
      <c r="Q297" s="2" t="s">
        <v>272</v>
      </c>
      <c r="R297" s="25" t="s">
        <v>273</v>
      </c>
      <c r="S297" s="2">
        <v>1</v>
      </c>
      <c r="T297" s="2" t="s">
        <v>272</v>
      </c>
      <c r="U297" s="2" t="s">
        <v>272</v>
      </c>
      <c r="V297" s="2" t="s">
        <v>272</v>
      </c>
      <c r="W297" s="25">
        <v>2</v>
      </c>
      <c r="X297" s="174" t="s">
        <v>272</v>
      </c>
      <c r="Y297" s="25" t="s">
        <v>672</v>
      </c>
      <c r="Z297" s="2" t="s">
        <v>273</v>
      </c>
      <c r="AA297" s="2" t="s">
        <v>273</v>
      </c>
      <c r="AB297" s="2" t="s">
        <v>273</v>
      </c>
      <c r="AC297" s="25" t="s">
        <v>273</v>
      </c>
    </row>
    <row r="298" spans="1:29">
      <c r="A298" s="229" t="str">
        <f t="shared" si="4"/>
        <v>ROCareer</v>
      </c>
      <c r="C298" s="177" t="s">
        <v>36</v>
      </c>
      <c r="D298" s="178" t="s">
        <v>495</v>
      </c>
      <c r="E298" s="178" t="s">
        <v>6427</v>
      </c>
      <c r="F298" s="178" t="s">
        <v>6428</v>
      </c>
      <c r="G298" s="178" t="s">
        <v>341</v>
      </c>
      <c r="H298" s="178" t="s">
        <v>52</v>
      </c>
      <c r="I298" s="82" t="s">
        <v>4756</v>
      </c>
      <c r="J298" s="82" t="s">
        <v>6645</v>
      </c>
      <c r="K298" s="24" t="s">
        <v>272</v>
      </c>
      <c r="L298" s="2" t="s">
        <v>273</v>
      </c>
      <c r="M298" s="2" t="s">
        <v>273</v>
      </c>
      <c r="N298" s="2" t="s">
        <v>272</v>
      </c>
      <c r="O298" s="2" t="s">
        <v>272</v>
      </c>
      <c r="P298" s="2" t="s">
        <v>272</v>
      </c>
      <c r="Q298" s="2" t="s">
        <v>272</v>
      </c>
      <c r="R298" s="25" t="s">
        <v>272</v>
      </c>
      <c r="S298" s="2">
        <v>0</v>
      </c>
      <c r="T298" s="2" t="s">
        <v>272</v>
      </c>
      <c r="U298" s="2" t="s">
        <v>273</v>
      </c>
      <c r="V298" s="2" t="s">
        <v>273</v>
      </c>
      <c r="W298" s="25">
        <v>1</v>
      </c>
      <c r="X298" s="174" t="s">
        <v>272</v>
      </c>
      <c r="Y298" s="25" t="s">
        <v>273</v>
      </c>
      <c r="Z298" s="2" t="s">
        <v>273</v>
      </c>
      <c r="AA298" s="2" t="s">
        <v>273</v>
      </c>
      <c r="AB298" s="2" t="s">
        <v>273</v>
      </c>
      <c r="AC298" s="25" t="s">
        <v>273</v>
      </c>
    </row>
    <row r="299" spans="1:29">
      <c r="A299" s="229" t="str">
        <f t="shared" si="4"/>
        <v>ROCareer</v>
      </c>
      <c r="C299" s="177" t="s">
        <v>36</v>
      </c>
      <c r="D299" s="178" t="s">
        <v>495</v>
      </c>
      <c r="E299" s="178" t="s">
        <v>6427</v>
      </c>
      <c r="F299" s="178" t="s">
        <v>6428</v>
      </c>
      <c r="G299" s="178" t="s">
        <v>341</v>
      </c>
      <c r="H299" s="178" t="s">
        <v>52</v>
      </c>
      <c r="I299" s="82" t="s">
        <v>6639</v>
      </c>
      <c r="J299" s="82" t="s">
        <v>6640</v>
      </c>
      <c r="K299" s="24" t="s">
        <v>273</v>
      </c>
      <c r="L299" s="2" t="s">
        <v>273</v>
      </c>
      <c r="M299" s="2" t="s">
        <v>273</v>
      </c>
      <c r="N299" s="2" t="s">
        <v>272</v>
      </c>
      <c r="O299" s="2" t="s">
        <v>272</v>
      </c>
      <c r="P299" s="2" t="s">
        <v>273</v>
      </c>
      <c r="Q299" s="2" t="s">
        <v>272</v>
      </c>
      <c r="R299" s="25" t="s">
        <v>273</v>
      </c>
      <c r="S299" s="2">
        <v>1</v>
      </c>
      <c r="T299" s="2" t="s">
        <v>273</v>
      </c>
      <c r="U299" s="2" t="s">
        <v>273</v>
      </c>
      <c r="V299" s="2" t="s">
        <v>272</v>
      </c>
      <c r="W299" s="25">
        <v>1</v>
      </c>
      <c r="X299" s="174" t="s">
        <v>272</v>
      </c>
      <c r="Y299" s="25" t="s">
        <v>273</v>
      </c>
      <c r="Z299" s="2" t="s">
        <v>272</v>
      </c>
      <c r="AA299" s="2" t="s">
        <v>273</v>
      </c>
      <c r="AB299" s="2" t="s">
        <v>273</v>
      </c>
      <c r="AC299" s="25" t="s">
        <v>273</v>
      </c>
    </row>
    <row r="300" spans="1:29">
      <c r="A300" s="229" t="str">
        <f t="shared" si="4"/>
        <v>ROCareer</v>
      </c>
      <c r="C300" s="177" t="s">
        <v>36</v>
      </c>
      <c r="D300" s="178" t="s">
        <v>495</v>
      </c>
      <c r="E300" s="178" t="s">
        <v>6427</v>
      </c>
      <c r="F300" s="178" t="s">
        <v>6428</v>
      </c>
      <c r="G300" s="178" t="s">
        <v>341</v>
      </c>
      <c r="H300" s="178" t="s">
        <v>52</v>
      </c>
      <c r="I300" s="82" t="s">
        <v>6646</v>
      </c>
      <c r="J300" s="82" t="s">
        <v>6647</v>
      </c>
      <c r="K300" s="24" t="s">
        <v>273</v>
      </c>
      <c r="L300" s="2" t="s">
        <v>273</v>
      </c>
      <c r="M300" s="2" t="s">
        <v>273</v>
      </c>
      <c r="N300" s="2" t="s">
        <v>273</v>
      </c>
      <c r="O300" s="2" t="s">
        <v>273</v>
      </c>
      <c r="P300" s="2" t="s">
        <v>273</v>
      </c>
      <c r="Q300" s="2" t="s">
        <v>273</v>
      </c>
      <c r="R300" s="25" t="s">
        <v>273</v>
      </c>
      <c r="S300" s="2">
        <v>1</v>
      </c>
      <c r="T300" s="2" t="s">
        <v>273</v>
      </c>
      <c r="U300" s="2" t="s">
        <v>273</v>
      </c>
      <c r="V300" s="2" t="s">
        <v>273</v>
      </c>
      <c r="W300" s="25">
        <v>0</v>
      </c>
      <c r="X300" s="174" t="s">
        <v>272</v>
      </c>
      <c r="Y300" s="25" t="s">
        <v>672</v>
      </c>
      <c r="Z300" s="2" t="s">
        <v>273</v>
      </c>
      <c r="AA300" s="2" t="s">
        <v>273</v>
      </c>
      <c r="AB300" s="2" t="s">
        <v>273</v>
      </c>
      <c r="AC300" s="25" t="s">
        <v>273</v>
      </c>
    </row>
    <row r="301" spans="1:29">
      <c r="A301" s="229" t="str">
        <f t="shared" si="4"/>
        <v>ROFamily</v>
      </c>
      <c r="C301" s="177" t="s">
        <v>36</v>
      </c>
      <c r="D301" s="178" t="s">
        <v>2</v>
      </c>
      <c r="E301" s="178" t="s">
        <v>6427</v>
      </c>
      <c r="F301" s="178" t="s">
        <v>6428</v>
      </c>
      <c r="G301" s="178" t="s">
        <v>341</v>
      </c>
      <c r="H301" s="178" t="s">
        <v>52</v>
      </c>
      <c r="I301" s="82" t="s">
        <v>6648</v>
      </c>
      <c r="J301" s="82" t="s">
        <v>6649</v>
      </c>
      <c r="K301" s="24" t="s">
        <v>272</v>
      </c>
      <c r="L301" s="2" t="s">
        <v>272</v>
      </c>
      <c r="M301" s="2" t="s">
        <v>272</v>
      </c>
      <c r="N301" s="2" t="s">
        <v>272</v>
      </c>
      <c r="O301" s="2" t="s">
        <v>272</v>
      </c>
      <c r="P301" s="2" t="s">
        <v>272</v>
      </c>
      <c r="Q301" s="2" t="s">
        <v>273</v>
      </c>
      <c r="R301" s="25" t="s">
        <v>272</v>
      </c>
      <c r="S301" s="2">
        <v>0</v>
      </c>
      <c r="T301" s="2" t="s">
        <v>273</v>
      </c>
      <c r="U301" s="2" t="s">
        <v>273</v>
      </c>
      <c r="V301" s="2" t="s">
        <v>272</v>
      </c>
      <c r="W301" s="25">
        <v>2</v>
      </c>
      <c r="X301" s="174" t="s">
        <v>273</v>
      </c>
      <c r="Y301" s="25" t="s">
        <v>672</v>
      </c>
      <c r="Z301" s="2" t="s">
        <v>272</v>
      </c>
      <c r="AA301" s="2" t="s">
        <v>273</v>
      </c>
      <c r="AB301" s="2" t="s">
        <v>272</v>
      </c>
      <c r="AC301" s="25" t="s">
        <v>273</v>
      </c>
    </row>
    <row r="302" spans="1:29">
      <c r="A302" s="229" t="str">
        <f t="shared" si="4"/>
        <v>ROFamily</v>
      </c>
      <c r="C302" s="177" t="s">
        <v>36</v>
      </c>
      <c r="D302" s="178" t="s">
        <v>2</v>
      </c>
      <c r="E302" s="178" t="s">
        <v>6427</v>
      </c>
      <c r="F302" s="178" t="s">
        <v>6428</v>
      </c>
      <c r="G302" s="178" t="s">
        <v>341</v>
      </c>
      <c r="H302" s="178" t="s">
        <v>52</v>
      </c>
      <c r="I302" s="82" t="s">
        <v>6650</v>
      </c>
      <c r="J302" s="82" t="s">
        <v>6651</v>
      </c>
      <c r="K302" s="24" t="s">
        <v>272</v>
      </c>
      <c r="L302" s="2" t="s">
        <v>273</v>
      </c>
      <c r="M302" s="2" t="s">
        <v>273</v>
      </c>
      <c r="N302" s="2" t="s">
        <v>272</v>
      </c>
      <c r="O302" s="2" t="s">
        <v>272</v>
      </c>
      <c r="P302" s="2" t="s">
        <v>273</v>
      </c>
      <c r="Q302" s="2" t="s">
        <v>273</v>
      </c>
      <c r="R302" s="25" t="s">
        <v>273</v>
      </c>
      <c r="S302" s="2">
        <v>0</v>
      </c>
      <c r="T302" s="2" t="s">
        <v>273</v>
      </c>
      <c r="U302" s="2" t="s">
        <v>273</v>
      </c>
      <c r="V302" s="2" t="s">
        <v>272</v>
      </c>
      <c r="W302" s="25">
        <v>2</v>
      </c>
      <c r="X302" s="174" t="s">
        <v>273</v>
      </c>
      <c r="Y302" s="25" t="s">
        <v>273</v>
      </c>
      <c r="Z302" s="2" t="s">
        <v>273</v>
      </c>
      <c r="AA302" s="2" t="s">
        <v>273</v>
      </c>
      <c r="AB302" s="2" t="s">
        <v>273</v>
      </c>
      <c r="AC302" s="25" t="s">
        <v>273</v>
      </c>
    </row>
    <row r="303" spans="1:29">
      <c r="A303" s="229" t="str">
        <f t="shared" si="4"/>
        <v>ROFamily</v>
      </c>
      <c r="C303" s="177" t="s">
        <v>36</v>
      </c>
      <c r="D303" s="178" t="s">
        <v>2</v>
      </c>
      <c r="E303" s="178" t="s">
        <v>6427</v>
      </c>
      <c r="F303" s="178" t="s">
        <v>6428</v>
      </c>
      <c r="G303" s="178" t="s">
        <v>341</v>
      </c>
      <c r="H303" s="178" t="s">
        <v>52</v>
      </c>
      <c r="I303" s="82" t="s">
        <v>4814</v>
      </c>
      <c r="J303" s="82" t="s">
        <v>6652</v>
      </c>
      <c r="K303" s="24" t="s">
        <v>272</v>
      </c>
      <c r="L303" s="2" t="s">
        <v>6431</v>
      </c>
      <c r="M303" s="2" t="s">
        <v>272</v>
      </c>
      <c r="N303" s="2" t="s">
        <v>272</v>
      </c>
      <c r="O303" s="2" t="s">
        <v>272</v>
      </c>
      <c r="P303" s="2" t="s">
        <v>272</v>
      </c>
      <c r="Q303" s="2" t="s">
        <v>272</v>
      </c>
      <c r="R303" s="25" t="s">
        <v>272</v>
      </c>
      <c r="S303" s="2">
        <v>2</v>
      </c>
      <c r="T303" s="2" t="s">
        <v>272</v>
      </c>
      <c r="U303" s="2" t="s">
        <v>273</v>
      </c>
      <c r="V303" s="2" t="s">
        <v>273</v>
      </c>
      <c r="W303" s="25">
        <v>1</v>
      </c>
      <c r="X303" s="174" t="s">
        <v>272</v>
      </c>
      <c r="Y303" s="25" t="s">
        <v>672</v>
      </c>
      <c r="Z303" s="2" t="s">
        <v>272</v>
      </c>
      <c r="AA303" s="2" t="s">
        <v>272</v>
      </c>
      <c r="AB303" s="2" t="s">
        <v>273</v>
      </c>
      <c r="AC303" s="25" t="s">
        <v>273</v>
      </c>
    </row>
    <row r="304" spans="1:29">
      <c r="A304" s="229" t="str">
        <f t="shared" si="4"/>
        <v>ROStudying</v>
      </c>
      <c r="C304" s="177" t="s">
        <v>36</v>
      </c>
      <c r="D304" s="178" t="s">
        <v>3</v>
      </c>
      <c r="E304" s="178" t="s">
        <v>6427</v>
      </c>
      <c r="F304" s="178" t="s">
        <v>6428</v>
      </c>
      <c r="G304" s="178" t="s">
        <v>341</v>
      </c>
      <c r="H304" s="178" t="s">
        <v>52</v>
      </c>
      <c r="I304" s="82" t="s">
        <v>6639</v>
      </c>
      <c r="J304" s="82" t="s">
        <v>6653</v>
      </c>
      <c r="K304" s="24" t="s">
        <v>273</v>
      </c>
      <c r="L304" s="2" t="s">
        <v>273</v>
      </c>
      <c r="M304" s="2" t="s">
        <v>273</v>
      </c>
      <c r="N304" s="2" t="s">
        <v>272</v>
      </c>
      <c r="O304" s="2" t="s">
        <v>272</v>
      </c>
      <c r="P304" s="2" t="s">
        <v>273</v>
      </c>
      <c r="Q304" s="2" t="s">
        <v>272</v>
      </c>
      <c r="R304" s="25" t="s">
        <v>273</v>
      </c>
      <c r="S304" s="2">
        <v>1</v>
      </c>
      <c r="T304" s="2" t="s">
        <v>272</v>
      </c>
      <c r="U304" s="2" t="s">
        <v>273</v>
      </c>
      <c r="V304" s="2" t="s">
        <v>272</v>
      </c>
      <c r="W304" s="25">
        <v>1</v>
      </c>
      <c r="X304" s="174" t="s">
        <v>273</v>
      </c>
      <c r="Y304" s="25" t="s">
        <v>273</v>
      </c>
      <c r="Z304" s="2" t="s">
        <v>272</v>
      </c>
      <c r="AA304" s="2" t="s">
        <v>273</v>
      </c>
      <c r="AB304" s="2" t="s">
        <v>273</v>
      </c>
      <c r="AC304" s="25" t="s">
        <v>273</v>
      </c>
    </row>
    <row r="305" spans="1:29">
      <c r="A305" s="229" t="str">
        <f t="shared" si="4"/>
        <v>ROStudying</v>
      </c>
      <c r="C305" s="177" t="s">
        <v>36</v>
      </c>
      <c r="D305" s="178" t="s">
        <v>3</v>
      </c>
      <c r="E305" s="178" t="s">
        <v>6427</v>
      </c>
      <c r="F305" s="178" t="s">
        <v>6428</v>
      </c>
      <c r="G305" s="178" t="s">
        <v>341</v>
      </c>
      <c r="H305" s="178" t="s">
        <v>52</v>
      </c>
      <c r="I305" s="82" t="s">
        <v>5009</v>
      </c>
      <c r="J305" s="82" t="s">
        <v>5010</v>
      </c>
      <c r="K305" s="24" t="s">
        <v>272</v>
      </c>
      <c r="L305" s="2" t="s">
        <v>272</v>
      </c>
      <c r="M305" s="2" t="s">
        <v>273</v>
      </c>
      <c r="N305" s="2" t="s">
        <v>272</v>
      </c>
      <c r="O305" s="2" t="s">
        <v>272</v>
      </c>
      <c r="P305" s="2" t="s">
        <v>272</v>
      </c>
      <c r="Q305" s="2" t="s">
        <v>272</v>
      </c>
      <c r="R305" s="25" t="s">
        <v>272</v>
      </c>
      <c r="S305" s="2">
        <v>0</v>
      </c>
      <c r="T305" s="2" t="s">
        <v>273</v>
      </c>
      <c r="U305" s="2" t="s">
        <v>273</v>
      </c>
      <c r="V305" s="2" t="s">
        <v>273</v>
      </c>
      <c r="W305" s="25">
        <v>1</v>
      </c>
      <c r="X305" s="174" t="s">
        <v>273</v>
      </c>
      <c r="Y305" s="25" t="s">
        <v>273</v>
      </c>
      <c r="Z305" s="2" t="s">
        <v>272</v>
      </c>
      <c r="AA305" s="2" t="s">
        <v>273</v>
      </c>
      <c r="AB305" s="2" t="s">
        <v>273</v>
      </c>
      <c r="AC305" s="25" t="s">
        <v>273</v>
      </c>
    </row>
    <row r="306" spans="1:29">
      <c r="A306" s="229" t="str">
        <f t="shared" si="4"/>
        <v>RSBusiness Start-up</v>
      </c>
      <c r="C306" s="177" t="s">
        <v>37</v>
      </c>
      <c r="D306" s="178" t="s">
        <v>1</v>
      </c>
      <c r="E306" s="178" t="s">
        <v>6427</v>
      </c>
      <c r="F306" s="178" t="s">
        <v>6428</v>
      </c>
      <c r="G306" s="178" t="s">
        <v>341</v>
      </c>
      <c r="H306" s="178" t="s">
        <v>52</v>
      </c>
      <c r="I306" s="82" t="s">
        <v>5032</v>
      </c>
      <c r="J306" s="82" t="s">
        <v>5033</v>
      </c>
      <c r="K306" s="24" t="s">
        <v>272</v>
      </c>
      <c r="L306" s="2" t="s">
        <v>273</v>
      </c>
      <c r="M306" s="2" t="s">
        <v>272</v>
      </c>
      <c r="N306" s="2" t="s">
        <v>273</v>
      </c>
      <c r="O306" s="2" t="s">
        <v>272</v>
      </c>
      <c r="P306" s="2" t="s">
        <v>273</v>
      </c>
      <c r="Q306" s="2" t="s">
        <v>272</v>
      </c>
      <c r="R306" s="25" t="s">
        <v>273</v>
      </c>
      <c r="S306" s="2">
        <v>3</v>
      </c>
      <c r="T306" s="2" t="s">
        <v>272</v>
      </c>
      <c r="U306" s="2" t="s">
        <v>272</v>
      </c>
      <c r="V306" s="2" t="s">
        <v>272</v>
      </c>
      <c r="W306" s="25">
        <v>0</v>
      </c>
      <c r="X306" s="174" t="s">
        <v>272</v>
      </c>
      <c r="Y306" s="25" t="s">
        <v>272</v>
      </c>
      <c r="Z306" s="2" t="s">
        <v>273</v>
      </c>
      <c r="AA306" s="2" t="s">
        <v>273</v>
      </c>
      <c r="AB306" s="2" t="s">
        <v>272</v>
      </c>
      <c r="AC306" s="25" t="s">
        <v>273</v>
      </c>
    </row>
    <row r="307" spans="1:29">
      <c r="A307" s="229" t="str">
        <f t="shared" si="4"/>
        <v>RSBusiness Start-up</v>
      </c>
      <c r="C307" s="177" t="s">
        <v>37</v>
      </c>
      <c r="D307" s="178" t="s">
        <v>1</v>
      </c>
      <c r="E307" s="178" t="s">
        <v>6427</v>
      </c>
      <c r="F307" s="178" t="s">
        <v>6428</v>
      </c>
      <c r="G307" s="178" t="s">
        <v>341</v>
      </c>
      <c r="H307" s="178" t="s">
        <v>52</v>
      </c>
      <c r="I307" s="82" t="s">
        <v>5047</v>
      </c>
      <c r="J307" s="82" t="s">
        <v>5048</v>
      </c>
      <c r="K307" s="24" t="s">
        <v>272</v>
      </c>
      <c r="L307" s="2" t="s">
        <v>272</v>
      </c>
      <c r="M307" s="2" t="s">
        <v>273</v>
      </c>
      <c r="N307" s="2" t="s">
        <v>272</v>
      </c>
      <c r="O307" s="2" t="s">
        <v>272</v>
      </c>
      <c r="P307" s="2" t="s">
        <v>272</v>
      </c>
      <c r="Q307" s="2" t="s">
        <v>272</v>
      </c>
      <c r="R307" s="25" t="s">
        <v>273</v>
      </c>
      <c r="S307" s="2">
        <v>3</v>
      </c>
      <c r="T307" s="2" t="s">
        <v>272</v>
      </c>
      <c r="U307" s="2" t="s">
        <v>272</v>
      </c>
      <c r="V307" s="2" t="s">
        <v>272</v>
      </c>
      <c r="W307" s="25">
        <v>0</v>
      </c>
      <c r="X307" s="174" t="s">
        <v>272</v>
      </c>
      <c r="Y307" s="25" t="s">
        <v>672</v>
      </c>
      <c r="Z307" s="2" t="s">
        <v>272</v>
      </c>
      <c r="AA307" s="2" t="s">
        <v>272</v>
      </c>
      <c r="AB307" s="2" t="s">
        <v>273</v>
      </c>
      <c r="AC307" s="25" t="s">
        <v>273</v>
      </c>
    </row>
    <row r="308" spans="1:29">
      <c r="A308" s="229" t="str">
        <f t="shared" si="4"/>
        <v>RSBusiness Start-up</v>
      </c>
      <c r="C308" s="177" t="s">
        <v>37</v>
      </c>
      <c r="D308" s="178" t="s">
        <v>1</v>
      </c>
      <c r="E308" s="178" t="s">
        <v>6427</v>
      </c>
      <c r="F308" s="178" t="s">
        <v>6428</v>
      </c>
      <c r="G308" s="178" t="s">
        <v>341</v>
      </c>
      <c r="H308" s="178" t="s">
        <v>52</v>
      </c>
      <c r="I308" s="82" t="s">
        <v>5034</v>
      </c>
      <c r="J308" s="82" t="s">
        <v>6654</v>
      </c>
      <c r="K308" s="24" t="s">
        <v>273</v>
      </c>
      <c r="L308" s="2" t="s">
        <v>272</v>
      </c>
      <c r="M308" s="2" t="s">
        <v>273</v>
      </c>
      <c r="N308" s="2" t="s">
        <v>272</v>
      </c>
      <c r="O308" s="2" t="s">
        <v>272</v>
      </c>
      <c r="P308" s="2" t="s">
        <v>272</v>
      </c>
      <c r="Q308" s="2" t="s">
        <v>273</v>
      </c>
      <c r="R308" s="25" t="s">
        <v>273</v>
      </c>
      <c r="S308" s="2">
        <v>2</v>
      </c>
      <c r="T308" s="2" t="s">
        <v>273</v>
      </c>
      <c r="U308" s="2" t="s">
        <v>272</v>
      </c>
      <c r="V308" s="2" t="s">
        <v>273</v>
      </c>
      <c r="W308" s="25">
        <v>1</v>
      </c>
      <c r="X308" s="174" t="s">
        <v>273</v>
      </c>
      <c r="Y308" s="25" t="s">
        <v>273</v>
      </c>
      <c r="Z308" s="2" t="s">
        <v>272</v>
      </c>
      <c r="AA308" s="2" t="s">
        <v>273</v>
      </c>
      <c r="AB308" s="2" t="s">
        <v>273</v>
      </c>
      <c r="AC308" s="25" t="s">
        <v>273</v>
      </c>
    </row>
    <row r="309" spans="1:29">
      <c r="A309" s="229" t="str">
        <f t="shared" si="4"/>
        <v>RSCareer</v>
      </c>
      <c r="C309" s="177" t="s">
        <v>37</v>
      </c>
      <c r="D309" s="178" t="s">
        <v>495</v>
      </c>
      <c r="E309" s="178" t="s">
        <v>6427</v>
      </c>
      <c r="F309" s="178" t="s">
        <v>6428</v>
      </c>
      <c r="G309" s="178" t="s">
        <v>341</v>
      </c>
      <c r="H309" s="178" t="s">
        <v>52</v>
      </c>
      <c r="I309" s="82" t="s">
        <v>5034</v>
      </c>
      <c r="J309" s="82" t="s">
        <v>6654</v>
      </c>
      <c r="K309" s="24" t="s">
        <v>273</v>
      </c>
      <c r="L309" s="2" t="s">
        <v>272</v>
      </c>
      <c r="M309" s="2" t="s">
        <v>273</v>
      </c>
      <c r="N309" s="2" t="s">
        <v>272</v>
      </c>
      <c r="O309" s="2" t="s">
        <v>272</v>
      </c>
      <c r="P309" s="2" t="s">
        <v>273</v>
      </c>
      <c r="Q309" s="2" t="s">
        <v>273</v>
      </c>
      <c r="R309" s="25" t="s">
        <v>273</v>
      </c>
      <c r="S309" s="2">
        <v>2</v>
      </c>
      <c r="T309" s="2" t="s">
        <v>273</v>
      </c>
      <c r="U309" s="2" t="s">
        <v>272</v>
      </c>
      <c r="V309" s="2" t="s">
        <v>272</v>
      </c>
      <c r="W309" s="25">
        <v>1</v>
      </c>
      <c r="X309" s="174" t="s">
        <v>272</v>
      </c>
      <c r="Y309" s="25" t="s">
        <v>272</v>
      </c>
      <c r="Z309" s="2" t="s">
        <v>272</v>
      </c>
      <c r="AA309" s="2" t="s">
        <v>272</v>
      </c>
      <c r="AB309" s="2" t="s">
        <v>273</v>
      </c>
      <c r="AC309" s="25" t="s">
        <v>273</v>
      </c>
    </row>
    <row r="310" spans="1:29">
      <c r="A310" s="229" t="str">
        <f t="shared" si="4"/>
        <v>RSCareer</v>
      </c>
      <c r="C310" s="177" t="s">
        <v>37</v>
      </c>
      <c r="D310" s="178" t="s">
        <v>495</v>
      </c>
      <c r="E310" s="178" t="s">
        <v>6427</v>
      </c>
      <c r="F310" s="178" t="s">
        <v>6428</v>
      </c>
      <c r="G310" s="178" t="s">
        <v>341</v>
      </c>
      <c r="H310" s="178" t="s">
        <v>52</v>
      </c>
      <c r="I310" s="82" t="s">
        <v>5032</v>
      </c>
      <c r="J310" s="82" t="s">
        <v>5063</v>
      </c>
      <c r="K310" s="24" t="s">
        <v>272</v>
      </c>
      <c r="L310" s="2" t="s">
        <v>273</v>
      </c>
      <c r="M310" s="2" t="s">
        <v>272</v>
      </c>
      <c r="N310" s="2" t="s">
        <v>273</v>
      </c>
      <c r="O310" s="2" t="s">
        <v>272</v>
      </c>
      <c r="P310" s="2" t="s">
        <v>273</v>
      </c>
      <c r="Q310" s="2" t="s">
        <v>272</v>
      </c>
      <c r="R310" s="25" t="s">
        <v>273</v>
      </c>
      <c r="S310" s="2">
        <v>3</v>
      </c>
      <c r="T310" s="2" t="s">
        <v>272</v>
      </c>
      <c r="U310" s="2" t="s">
        <v>272</v>
      </c>
      <c r="V310" s="2" t="s">
        <v>272</v>
      </c>
      <c r="W310" s="25">
        <v>0</v>
      </c>
      <c r="X310" s="174" t="s">
        <v>272</v>
      </c>
      <c r="Y310" s="25" t="s">
        <v>272</v>
      </c>
      <c r="Z310" s="2" t="s">
        <v>273</v>
      </c>
      <c r="AA310" s="2" t="s">
        <v>273</v>
      </c>
      <c r="AB310" s="2" t="s">
        <v>272</v>
      </c>
      <c r="AC310" s="25" t="s">
        <v>273</v>
      </c>
    </row>
    <row r="311" spans="1:29">
      <c r="A311" s="229" t="str">
        <f t="shared" si="4"/>
        <v>RSFamily</v>
      </c>
      <c r="C311" s="177" t="s">
        <v>37</v>
      </c>
      <c r="D311" s="178" t="s">
        <v>2</v>
      </c>
      <c r="E311" s="178" t="s">
        <v>6427</v>
      </c>
      <c r="F311" s="178" t="s">
        <v>6428</v>
      </c>
      <c r="G311" s="178" t="s">
        <v>341</v>
      </c>
      <c r="H311" s="178" t="s">
        <v>52</v>
      </c>
      <c r="I311" s="82" t="s">
        <v>5032</v>
      </c>
      <c r="J311" s="82" t="s">
        <v>6655</v>
      </c>
      <c r="K311" s="24" t="s">
        <v>272</v>
      </c>
      <c r="L311" s="2" t="s">
        <v>273</v>
      </c>
      <c r="M311" s="2" t="s">
        <v>272</v>
      </c>
      <c r="N311" s="2" t="s">
        <v>273</v>
      </c>
      <c r="O311" s="2" t="s">
        <v>272</v>
      </c>
      <c r="P311" s="2" t="s">
        <v>273</v>
      </c>
      <c r="Q311" s="2" t="s">
        <v>272</v>
      </c>
      <c r="R311" s="25" t="s">
        <v>273</v>
      </c>
      <c r="S311" s="2">
        <v>3</v>
      </c>
      <c r="T311" s="2" t="s">
        <v>272</v>
      </c>
      <c r="U311" s="2" t="s">
        <v>273</v>
      </c>
      <c r="V311" s="2" t="s">
        <v>273</v>
      </c>
      <c r="W311" s="25">
        <v>0</v>
      </c>
      <c r="X311" s="174" t="s">
        <v>273</v>
      </c>
      <c r="Y311" s="25" t="s">
        <v>273</v>
      </c>
      <c r="Z311" s="2" t="s">
        <v>273</v>
      </c>
      <c r="AA311" s="2" t="s">
        <v>273</v>
      </c>
      <c r="AB311" s="2" t="s">
        <v>272</v>
      </c>
      <c r="AC311" s="25" t="s">
        <v>273</v>
      </c>
    </row>
    <row r="312" spans="1:29">
      <c r="A312" s="229" t="str">
        <f t="shared" si="4"/>
        <v>RSStudying</v>
      </c>
      <c r="C312" s="177" t="s">
        <v>37</v>
      </c>
      <c r="D312" s="178" t="s">
        <v>3</v>
      </c>
      <c r="E312" s="178" t="s">
        <v>6427</v>
      </c>
      <c r="F312" s="178" t="s">
        <v>6428</v>
      </c>
      <c r="G312" s="178" t="s">
        <v>341</v>
      </c>
      <c r="H312" s="178" t="s">
        <v>52</v>
      </c>
      <c r="I312" s="82" t="s">
        <v>5032</v>
      </c>
      <c r="J312" s="82" t="s">
        <v>5128</v>
      </c>
      <c r="K312" s="24" t="s">
        <v>272</v>
      </c>
      <c r="L312" s="2" t="s">
        <v>273</v>
      </c>
      <c r="M312" s="2" t="s">
        <v>272</v>
      </c>
      <c r="N312" s="2" t="s">
        <v>273</v>
      </c>
      <c r="O312" s="2" t="s">
        <v>272</v>
      </c>
      <c r="P312" s="2" t="s">
        <v>273</v>
      </c>
      <c r="Q312" s="2" t="s">
        <v>272</v>
      </c>
      <c r="R312" s="25" t="s">
        <v>273</v>
      </c>
      <c r="S312" s="2">
        <v>2</v>
      </c>
      <c r="T312" s="2" t="s">
        <v>272</v>
      </c>
      <c r="U312" s="2" t="s">
        <v>273</v>
      </c>
      <c r="V312" s="2" t="s">
        <v>273</v>
      </c>
      <c r="W312" s="25">
        <v>0</v>
      </c>
      <c r="X312" s="174" t="s">
        <v>273</v>
      </c>
      <c r="Y312" s="25" t="s">
        <v>273</v>
      </c>
      <c r="Z312" s="2" t="s">
        <v>273</v>
      </c>
      <c r="AA312" s="2" t="s">
        <v>273</v>
      </c>
      <c r="AB312" s="2" t="s">
        <v>272</v>
      </c>
      <c r="AC312" s="25" t="s">
        <v>273</v>
      </c>
    </row>
    <row r="313" spans="1:29">
      <c r="A313" s="229" t="str">
        <f t="shared" si="4"/>
        <v>SEBusiness Start-up</v>
      </c>
      <c r="C313" s="177" t="s">
        <v>38</v>
      </c>
      <c r="D313" s="178" t="s">
        <v>1</v>
      </c>
      <c r="E313" s="178" t="s">
        <v>6427</v>
      </c>
      <c r="F313" s="178" t="s">
        <v>6428</v>
      </c>
      <c r="G313" s="178" t="s">
        <v>341</v>
      </c>
      <c r="H313" s="178" t="s">
        <v>52</v>
      </c>
      <c r="I313" s="82" t="s">
        <v>6656</v>
      </c>
      <c r="J313" s="82" t="s">
        <v>6657</v>
      </c>
      <c r="K313" s="24" t="s">
        <v>272</v>
      </c>
      <c r="L313" s="2" t="s">
        <v>272</v>
      </c>
      <c r="M313" s="2" t="s">
        <v>273</v>
      </c>
      <c r="N313" s="2" t="s">
        <v>272</v>
      </c>
      <c r="O313" s="2" t="s">
        <v>272</v>
      </c>
      <c r="P313" s="2" t="s">
        <v>272</v>
      </c>
      <c r="Q313" s="2" t="s">
        <v>272</v>
      </c>
      <c r="R313" s="25" t="s">
        <v>272</v>
      </c>
      <c r="S313" s="2">
        <v>2</v>
      </c>
      <c r="T313" s="2" t="s">
        <v>272</v>
      </c>
      <c r="U313" s="2" t="s">
        <v>272</v>
      </c>
      <c r="V313" s="2" t="s">
        <v>272</v>
      </c>
      <c r="W313" s="25">
        <v>3</v>
      </c>
      <c r="X313" s="174" t="s">
        <v>272</v>
      </c>
      <c r="Y313" s="25" t="s">
        <v>272</v>
      </c>
      <c r="Z313" s="2" t="s">
        <v>272</v>
      </c>
      <c r="AA313" s="2" t="s">
        <v>272</v>
      </c>
      <c r="AB313" s="2" t="s">
        <v>272</v>
      </c>
      <c r="AC313" s="25" t="s">
        <v>273</v>
      </c>
    </row>
    <row r="314" spans="1:29">
      <c r="A314" s="229" t="str">
        <f t="shared" si="4"/>
        <v>SEBusiness Start-up</v>
      </c>
      <c r="C314" s="177" t="s">
        <v>38</v>
      </c>
      <c r="D314" s="178" t="s">
        <v>1</v>
      </c>
      <c r="E314" s="178" t="s">
        <v>6427</v>
      </c>
      <c r="F314" s="178" t="s">
        <v>6428</v>
      </c>
      <c r="G314" s="178" t="s">
        <v>341</v>
      </c>
      <c r="H314" s="178" t="s">
        <v>52</v>
      </c>
      <c r="I314" s="82" t="s">
        <v>5158</v>
      </c>
      <c r="J314" s="82" t="s">
        <v>456</v>
      </c>
      <c r="K314" s="24" t="s">
        <v>272</v>
      </c>
      <c r="L314" s="2" t="s">
        <v>272</v>
      </c>
      <c r="M314" s="2" t="s">
        <v>273</v>
      </c>
      <c r="N314" s="2" t="s">
        <v>272</v>
      </c>
      <c r="O314" s="2" t="s">
        <v>272</v>
      </c>
      <c r="P314" s="2" t="s">
        <v>272</v>
      </c>
      <c r="Q314" s="2" t="s">
        <v>272</v>
      </c>
      <c r="R314" s="25" t="s">
        <v>272</v>
      </c>
      <c r="S314" s="2">
        <v>2</v>
      </c>
      <c r="T314" s="2" t="s">
        <v>272</v>
      </c>
      <c r="U314" s="2" t="s">
        <v>272</v>
      </c>
      <c r="V314" s="2" t="s">
        <v>272</v>
      </c>
      <c r="W314" s="25">
        <v>3</v>
      </c>
      <c r="X314" s="174" t="s">
        <v>272</v>
      </c>
      <c r="Y314" s="25" t="s">
        <v>272</v>
      </c>
      <c r="Z314" s="2" t="s">
        <v>272</v>
      </c>
      <c r="AA314" s="2" t="s">
        <v>272</v>
      </c>
      <c r="AB314" s="2" t="s">
        <v>272</v>
      </c>
      <c r="AC314" s="25" t="s">
        <v>273</v>
      </c>
    </row>
    <row r="315" spans="1:29">
      <c r="A315" s="229" t="str">
        <f t="shared" si="4"/>
        <v>SEBusiness Start-up</v>
      </c>
      <c r="C315" s="177" t="s">
        <v>38</v>
      </c>
      <c r="D315" s="178" t="s">
        <v>1</v>
      </c>
      <c r="E315" s="178" t="s">
        <v>6427</v>
      </c>
      <c r="F315" s="178" t="s">
        <v>6428</v>
      </c>
      <c r="G315" s="178" t="s">
        <v>341</v>
      </c>
      <c r="H315" s="178" t="s">
        <v>52</v>
      </c>
      <c r="I315" s="82" t="s">
        <v>6658</v>
      </c>
      <c r="J315" s="82" t="s">
        <v>6659</v>
      </c>
      <c r="K315" s="24" t="s">
        <v>272</v>
      </c>
      <c r="L315" s="2" t="s">
        <v>272</v>
      </c>
      <c r="M315" s="2" t="s">
        <v>272</v>
      </c>
      <c r="N315" s="2" t="s">
        <v>272</v>
      </c>
      <c r="O315" s="2" t="s">
        <v>272</v>
      </c>
      <c r="P315" s="2" t="s">
        <v>272</v>
      </c>
      <c r="Q315" s="2" t="s">
        <v>272</v>
      </c>
      <c r="R315" s="25" t="s">
        <v>272</v>
      </c>
      <c r="S315" s="2">
        <v>2</v>
      </c>
      <c r="T315" s="2" t="s">
        <v>272</v>
      </c>
      <c r="U315" s="2" t="s">
        <v>272</v>
      </c>
      <c r="V315" s="2" t="s">
        <v>272</v>
      </c>
      <c r="W315" s="25">
        <v>3</v>
      </c>
      <c r="X315" s="174" t="s">
        <v>272</v>
      </c>
      <c r="Y315" s="25" t="s">
        <v>272</v>
      </c>
      <c r="Z315" s="2" t="s">
        <v>272</v>
      </c>
      <c r="AA315" s="2" t="s">
        <v>272</v>
      </c>
      <c r="AB315" s="2" t="s">
        <v>272</v>
      </c>
      <c r="AC315" s="25" t="s">
        <v>272</v>
      </c>
    </row>
    <row r="316" spans="1:29">
      <c r="A316" s="229" t="str">
        <f t="shared" si="4"/>
        <v>SECareer</v>
      </c>
      <c r="C316" s="177" t="s">
        <v>38</v>
      </c>
      <c r="D316" s="178" t="s">
        <v>495</v>
      </c>
      <c r="E316" s="178" t="s">
        <v>6427</v>
      </c>
      <c r="F316" s="178" t="s">
        <v>6428</v>
      </c>
      <c r="G316" s="178" t="s">
        <v>341</v>
      </c>
      <c r="H316" s="178" t="s">
        <v>52</v>
      </c>
      <c r="I316" s="82" t="s">
        <v>5167</v>
      </c>
      <c r="J316" s="82" t="s">
        <v>6660</v>
      </c>
      <c r="K316" s="24" t="s">
        <v>272</v>
      </c>
      <c r="L316" s="2" t="s">
        <v>272</v>
      </c>
      <c r="M316" s="2" t="s">
        <v>272</v>
      </c>
      <c r="N316" s="2" t="s">
        <v>272</v>
      </c>
      <c r="O316" s="2" t="s">
        <v>272</v>
      </c>
      <c r="P316" s="2" t="s">
        <v>272</v>
      </c>
      <c r="Q316" s="2" t="s">
        <v>272</v>
      </c>
      <c r="R316" s="25" t="s">
        <v>272</v>
      </c>
      <c r="S316" s="2">
        <v>2</v>
      </c>
      <c r="T316" s="2" t="s">
        <v>272</v>
      </c>
      <c r="U316" s="2" t="s">
        <v>272</v>
      </c>
      <c r="V316" s="2" t="s">
        <v>272</v>
      </c>
      <c r="W316" s="25">
        <v>0</v>
      </c>
      <c r="X316" s="174" t="s">
        <v>272</v>
      </c>
      <c r="Y316" s="25" t="s">
        <v>272</v>
      </c>
      <c r="Z316" s="2" t="s">
        <v>273</v>
      </c>
      <c r="AA316" s="2" t="s">
        <v>273</v>
      </c>
      <c r="AB316" s="2" t="s">
        <v>273</v>
      </c>
      <c r="AC316" s="25" t="s">
        <v>273</v>
      </c>
    </row>
    <row r="317" spans="1:29">
      <c r="A317" s="229" t="str">
        <f t="shared" si="4"/>
        <v>SECareer</v>
      </c>
      <c r="C317" s="177" t="s">
        <v>38</v>
      </c>
      <c r="D317" s="178" t="s">
        <v>495</v>
      </c>
      <c r="E317" s="178" t="s">
        <v>6427</v>
      </c>
      <c r="F317" s="178" t="s">
        <v>6428</v>
      </c>
      <c r="G317" s="178" t="s">
        <v>341</v>
      </c>
      <c r="H317" s="178" t="s">
        <v>52</v>
      </c>
      <c r="I317" s="82" t="s">
        <v>5158</v>
      </c>
      <c r="J317" s="82" t="s">
        <v>456</v>
      </c>
      <c r="K317" s="24" t="s">
        <v>272</v>
      </c>
      <c r="L317" s="2" t="s">
        <v>272</v>
      </c>
      <c r="M317" s="2" t="s">
        <v>273</v>
      </c>
      <c r="N317" s="2" t="s">
        <v>272</v>
      </c>
      <c r="O317" s="2" t="s">
        <v>272</v>
      </c>
      <c r="P317" s="2" t="s">
        <v>272</v>
      </c>
      <c r="Q317" s="2" t="s">
        <v>272</v>
      </c>
      <c r="R317" s="25" t="s">
        <v>272</v>
      </c>
      <c r="S317" s="2">
        <v>2</v>
      </c>
      <c r="T317" s="2" t="s">
        <v>272</v>
      </c>
      <c r="U317" s="2" t="s">
        <v>272</v>
      </c>
      <c r="V317" s="2" t="s">
        <v>272</v>
      </c>
      <c r="W317" s="25">
        <v>0</v>
      </c>
      <c r="X317" s="174" t="s">
        <v>272</v>
      </c>
      <c r="Y317" s="25" t="s">
        <v>273</v>
      </c>
      <c r="Z317" s="2" t="s">
        <v>272</v>
      </c>
      <c r="AA317" s="2" t="s">
        <v>272</v>
      </c>
      <c r="AB317" s="2" t="s">
        <v>272</v>
      </c>
      <c r="AC317" s="25" t="s">
        <v>273</v>
      </c>
    </row>
    <row r="318" spans="1:29">
      <c r="A318" s="229" t="str">
        <f t="shared" si="4"/>
        <v>SECareer</v>
      </c>
      <c r="C318" s="177" t="s">
        <v>38</v>
      </c>
      <c r="D318" s="178" t="s">
        <v>495</v>
      </c>
      <c r="E318" s="178" t="s">
        <v>6427</v>
      </c>
      <c r="F318" s="178" t="s">
        <v>6428</v>
      </c>
      <c r="G318" s="178" t="s">
        <v>341</v>
      </c>
      <c r="H318" s="178" t="s">
        <v>52</v>
      </c>
      <c r="I318" s="82" t="s">
        <v>5164</v>
      </c>
      <c r="J318" s="82" t="s">
        <v>5174</v>
      </c>
      <c r="K318" s="24" t="s">
        <v>272</v>
      </c>
      <c r="L318" s="2" t="s">
        <v>272</v>
      </c>
      <c r="M318" s="2" t="s">
        <v>272</v>
      </c>
      <c r="N318" s="2" t="s">
        <v>272</v>
      </c>
      <c r="O318" s="2" t="s">
        <v>272</v>
      </c>
      <c r="P318" s="2" t="s">
        <v>272</v>
      </c>
      <c r="Q318" s="2" t="s">
        <v>272</v>
      </c>
      <c r="R318" s="25" t="s">
        <v>272</v>
      </c>
      <c r="S318" s="2">
        <v>1</v>
      </c>
      <c r="T318" s="2" t="s">
        <v>272</v>
      </c>
      <c r="U318" s="2" t="s">
        <v>272</v>
      </c>
      <c r="V318" s="2" t="s">
        <v>272</v>
      </c>
      <c r="W318" s="25">
        <v>0</v>
      </c>
      <c r="X318" s="174" t="s">
        <v>272</v>
      </c>
      <c r="Y318" s="25" t="s">
        <v>272</v>
      </c>
      <c r="Z318" s="2" t="s">
        <v>272</v>
      </c>
      <c r="AA318" s="2" t="s">
        <v>272</v>
      </c>
      <c r="AB318" s="2" t="s">
        <v>272</v>
      </c>
      <c r="AC318" s="25" t="s">
        <v>273</v>
      </c>
    </row>
    <row r="319" spans="1:29">
      <c r="A319" s="229" t="str">
        <f t="shared" si="4"/>
        <v>SEFamily</v>
      </c>
      <c r="C319" s="177" t="s">
        <v>38</v>
      </c>
      <c r="D319" s="178" t="s">
        <v>2</v>
      </c>
      <c r="E319" s="178" t="s">
        <v>6427</v>
      </c>
      <c r="F319" s="178" t="s">
        <v>6428</v>
      </c>
      <c r="G319" s="178" t="s">
        <v>341</v>
      </c>
      <c r="H319" s="178" t="s">
        <v>52</v>
      </c>
      <c r="I319" s="82" t="s">
        <v>391</v>
      </c>
      <c r="J319" s="82" t="s">
        <v>457</v>
      </c>
      <c r="K319" s="24" t="s">
        <v>272</v>
      </c>
      <c r="L319" s="2" t="s">
        <v>272</v>
      </c>
      <c r="M319" s="2" t="s">
        <v>272</v>
      </c>
      <c r="N319" s="2" t="s">
        <v>272</v>
      </c>
      <c r="O319" s="2" t="s">
        <v>272</v>
      </c>
      <c r="P319" s="2" t="s">
        <v>272</v>
      </c>
      <c r="Q319" s="2" t="s">
        <v>272</v>
      </c>
      <c r="R319" s="25" t="s">
        <v>272</v>
      </c>
      <c r="S319" s="2">
        <v>2</v>
      </c>
      <c r="T319" s="2" t="s">
        <v>272</v>
      </c>
      <c r="U319" s="2" t="s">
        <v>272</v>
      </c>
      <c r="V319" s="2" t="s">
        <v>272</v>
      </c>
      <c r="W319" s="25">
        <v>0</v>
      </c>
      <c r="X319" s="174" t="s">
        <v>272</v>
      </c>
      <c r="Y319" s="25" t="s">
        <v>272</v>
      </c>
      <c r="Z319" s="2" t="s">
        <v>272</v>
      </c>
      <c r="AA319" s="2" t="s">
        <v>272</v>
      </c>
      <c r="AB319" s="2" t="s">
        <v>272</v>
      </c>
      <c r="AC319" s="25" t="s">
        <v>272</v>
      </c>
    </row>
    <row r="320" spans="1:29">
      <c r="A320" s="229" t="str">
        <f t="shared" si="4"/>
        <v>SEFamily</v>
      </c>
      <c r="C320" s="177" t="s">
        <v>38</v>
      </c>
      <c r="D320" s="178" t="s">
        <v>2</v>
      </c>
      <c r="E320" s="178" t="s">
        <v>6427</v>
      </c>
      <c r="F320" s="178" t="s">
        <v>6428</v>
      </c>
      <c r="G320" s="178" t="s">
        <v>341</v>
      </c>
      <c r="H320" s="178" t="s">
        <v>52</v>
      </c>
      <c r="I320" s="82" t="s">
        <v>6661</v>
      </c>
      <c r="J320" s="82" t="s">
        <v>6662</v>
      </c>
      <c r="K320" s="24" t="s">
        <v>272</v>
      </c>
      <c r="L320" s="2" t="s">
        <v>273</v>
      </c>
      <c r="M320" s="2" t="s">
        <v>273</v>
      </c>
      <c r="N320" s="2" t="s">
        <v>272</v>
      </c>
      <c r="O320" s="2" t="s">
        <v>272</v>
      </c>
      <c r="P320" s="2" t="s">
        <v>272</v>
      </c>
      <c r="Q320" s="2" t="s">
        <v>272</v>
      </c>
      <c r="R320" s="25" t="s">
        <v>272</v>
      </c>
      <c r="S320" s="2">
        <v>1</v>
      </c>
      <c r="T320" s="2" t="s">
        <v>272</v>
      </c>
      <c r="U320" s="2" t="s">
        <v>272</v>
      </c>
      <c r="V320" s="2" t="s">
        <v>272</v>
      </c>
      <c r="W320" s="25">
        <v>0</v>
      </c>
      <c r="X320" s="174" t="s">
        <v>272</v>
      </c>
      <c r="Y320" s="25" t="s">
        <v>272</v>
      </c>
      <c r="Z320" s="2" t="s">
        <v>272</v>
      </c>
      <c r="AA320" s="2" t="s">
        <v>272</v>
      </c>
      <c r="AB320" s="2" t="s">
        <v>272</v>
      </c>
      <c r="AC320" s="25" t="s">
        <v>273</v>
      </c>
    </row>
    <row r="321" spans="1:29">
      <c r="A321" s="229" t="str">
        <f t="shared" si="4"/>
        <v>SEFamily</v>
      </c>
      <c r="C321" s="177" t="s">
        <v>38</v>
      </c>
      <c r="D321" s="178" t="s">
        <v>2</v>
      </c>
      <c r="E321" s="178" t="s">
        <v>6427</v>
      </c>
      <c r="F321" s="178" t="s">
        <v>6428</v>
      </c>
      <c r="G321" s="178" t="s">
        <v>341</v>
      </c>
      <c r="H321" s="178" t="s">
        <v>52</v>
      </c>
      <c r="I321" s="82" t="s">
        <v>5191</v>
      </c>
      <c r="J321" s="82" t="s">
        <v>467</v>
      </c>
      <c r="K321" s="24" t="s">
        <v>272</v>
      </c>
      <c r="L321" s="2" t="s">
        <v>272</v>
      </c>
      <c r="M321" s="2" t="s">
        <v>272</v>
      </c>
      <c r="N321" s="2" t="s">
        <v>272</v>
      </c>
      <c r="O321" s="2" t="s">
        <v>272</v>
      </c>
      <c r="P321" s="2" t="s">
        <v>272</v>
      </c>
      <c r="Q321" s="2" t="s">
        <v>272</v>
      </c>
      <c r="R321" s="25" t="s">
        <v>272</v>
      </c>
      <c r="S321" s="2">
        <v>1</v>
      </c>
      <c r="T321" s="2" t="s">
        <v>272</v>
      </c>
      <c r="U321" s="2" t="s">
        <v>272</v>
      </c>
      <c r="V321" s="2" t="s">
        <v>272</v>
      </c>
      <c r="W321" s="25">
        <v>0</v>
      </c>
      <c r="X321" s="174" t="s">
        <v>272</v>
      </c>
      <c r="Y321" s="25" t="s">
        <v>272</v>
      </c>
      <c r="Z321" s="2" t="s">
        <v>272</v>
      </c>
      <c r="AA321" s="2" t="s">
        <v>272</v>
      </c>
      <c r="AB321" s="2" t="s">
        <v>272</v>
      </c>
      <c r="AC321" s="25" t="s">
        <v>273</v>
      </c>
    </row>
    <row r="322" spans="1:29">
      <c r="A322" s="229" t="str">
        <f t="shared" si="4"/>
        <v>SEStudying</v>
      </c>
      <c r="C322" s="177" t="s">
        <v>38</v>
      </c>
      <c r="D322" s="178" t="s">
        <v>3</v>
      </c>
      <c r="E322" s="178" t="s">
        <v>6427</v>
      </c>
      <c r="F322" s="178" t="s">
        <v>6428</v>
      </c>
      <c r="G322" s="178" t="s">
        <v>341</v>
      </c>
      <c r="H322" s="178" t="s">
        <v>52</v>
      </c>
      <c r="I322" s="82" t="s">
        <v>5236</v>
      </c>
      <c r="J322" s="82" t="s">
        <v>6663</v>
      </c>
      <c r="K322" s="24" t="s">
        <v>272</v>
      </c>
      <c r="L322" s="2" t="s">
        <v>272</v>
      </c>
      <c r="M322" s="2" t="s">
        <v>273</v>
      </c>
      <c r="N322" s="2" t="s">
        <v>272</v>
      </c>
      <c r="O322" s="2" t="s">
        <v>272</v>
      </c>
      <c r="P322" s="2" t="s">
        <v>272</v>
      </c>
      <c r="Q322" s="2" t="s">
        <v>272</v>
      </c>
      <c r="R322" s="25" t="s">
        <v>272</v>
      </c>
      <c r="S322" s="2">
        <v>3</v>
      </c>
      <c r="T322" s="2" t="s">
        <v>272</v>
      </c>
      <c r="U322" s="2" t="s">
        <v>272</v>
      </c>
      <c r="V322" s="2" t="s">
        <v>272</v>
      </c>
      <c r="W322" s="25">
        <v>2</v>
      </c>
      <c r="X322" s="174" t="s">
        <v>272</v>
      </c>
      <c r="Y322" s="25" t="s">
        <v>272</v>
      </c>
      <c r="Z322" s="2" t="s">
        <v>272</v>
      </c>
      <c r="AA322" s="2" t="s">
        <v>272</v>
      </c>
      <c r="AB322" s="2" t="s">
        <v>272</v>
      </c>
      <c r="AC322" s="25" t="s">
        <v>273</v>
      </c>
    </row>
    <row r="323" spans="1:29">
      <c r="A323" s="229" t="str">
        <f t="shared" si="4"/>
        <v>SEStudying</v>
      </c>
      <c r="C323" s="177" t="s">
        <v>38</v>
      </c>
      <c r="D323" s="178" t="s">
        <v>3</v>
      </c>
      <c r="E323" s="178" t="s">
        <v>6427</v>
      </c>
      <c r="F323" s="178" t="s">
        <v>6428</v>
      </c>
      <c r="G323" s="178" t="s">
        <v>341</v>
      </c>
      <c r="H323" s="178" t="s">
        <v>52</v>
      </c>
      <c r="I323" s="82" t="s">
        <v>5231</v>
      </c>
      <c r="J323" s="82" t="s">
        <v>5233</v>
      </c>
      <c r="K323" s="24" t="s">
        <v>272</v>
      </c>
      <c r="L323" s="2" t="s">
        <v>272</v>
      </c>
      <c r="M323" s="2" t="s">
        <v>272</v>
      </c>
      <c r="N323" s="2" t="s">
        <v>272</v>
      </c>
      <c r="O323" s="2" t="s">
        <v>272</v>
      </c>
      <c r="P323" s="2" t="s">
        <v>272</v>
      </c>
      <c r="Q323" s="2" t="s">
        <v>272</v>
      </c>
      <c r="R323" s="25" t="s">
        <v>272</v>
      </c>
      <c r="S323" s="2">
        <v>2</v>
      </c>
      <c r="T323" s="2" t="s">
        <v>272</v>
      </c>
      <c r="U323" s="2" t="s">
        <v>272</v>
      </c>
      <c r="V323" s="2" t="s">
        <v>272</v>
      </c>
      <c r="W323" s="25">
        <v>1</v>
      </c>
      <c r="X323" s="174" t="s">
        <v>272</v>
      </c>
      <c r="Y323" s="25" t="s">
        <v>272</v>
      </c>
      <c r="Z323" s="2" t="s">
        <v>6431</v>
      </c>
      <c r="AA323" s="2" t="s">
        <v>272</v>
      </c>
      <c r="AB323" s="2" t="s">
        <v>272</v>
      </c>
      <c r="AC323" s="25" t="s">
        <v>273</v>
      </c>
    </row>
    <row r="324" spans="1:29">
      <c r="A324" s="229" t="str">
        <f t="shared" si="4"/>
        <v>SIBusiness Start-up</v>
      </c>
      <c r="C324" s="177" t="s">
        <v>39</v>
      </c>
      <c r="D324" s="178" t="s">
        <v>1</v>
      </c>
      <c r="E324" s="178" t="s">
        <v>6427</v>
      </c>
      <c r="F324" s="178" t="s">
        <v>6428</v>
      </c>
      <c r="G324" s="178" t="s">
        <v>341</v>
      </c>
      <c r="H324" s="178" t="s">
        <v>52</v>
      </c>
      <c r="I324" s="82" t="s">
        <v>5265</v>
      </c>
      <c r="J324" s="82" t="s">
        <v>6664</v>
      </c>
      <c r="K324" s="24" t="s">
        <v>272</v>
      </c>
      <c r="L324" s="2" t="s">
        <v>272</v>
      </c>
      <c r="M324" s="2" t="s">
        <v>272</v>
      </c>
      <c r="N324" s="2" t="s">
        <v>272</v>
      </c>
      <c r="O324" s="2" t="s">
        <v>272</v>
      </c>
      <c r="P324" s="2" t="s">
        <v>272</v>
      </c>
      <c r="Q324" s="2" t="s">
        <v>273</v>
      </c>
      <c r="R324" s="25" t="s">
        <v>272</v>
      </c>
      <c r="S324" s="2">
        <v>3</v>
      </c>
      <c r="T324" s="2" t="s">
        <v>272</v>
      </c>
      <c r="U324" s="2" t="s">
        <v>272</v>
      </c>
      <c r="V324" s="2" t="s">
        <v>272</v>
      </c>
      <c r="W324" s="25">
        <v>3</v>
      </c>
      <c r="X324" s="174" t="s">
        <v>272</v>
      </c>
      <c r="Y324" s="25" t="s">
        <v>272</v>
      </c>
      <c r="Z324" s="2" t="s">
        <v>272</v>
      </c>
      <c r="AA324" s="2" t="s">
        <v>273</v>
      </c>
      <c r="AB324" s="2" t="s">
        <v>272</v>
      </c>
      <c r="AC324" s="25" t="s">
        <v>273</v>
      </c>
    </row>
    <row r="325" spans="1:29">
      <c r="A325" s="229" t="str">
        <f t="shared" si="4"/>
        <v>SICareer</v>
      </c>
      <c r="C325" s="177" t="s">
        <v>39</v>
      </c>
      <c r="D325" s="178" t="s">
        <v>495</v>
      </c>
      <c r="E325" s="178" t="s">
        <v>6427</v>
      </c>
      <c r="F325" s="178" t="s">
        <v>6428</v>
      </c>
      <c r="G325" s="178" t="s">
        <v>341</v>
      </c>
      <c r="H325" s="178" t="s">
        <v>52</v>
      </c>
      <c r="I325" s="82" t="s">
        <v>5277</v>
      </c>
      <c r="J325" s="82" t="s">
        <v>6665</v>
      </c>
      <c r="K325" s="24" t="s">
        <v>272</v>
      </c>
      <c r="L325" s="2" t="s">
        <v>272</v>
      </c>
      <c r="M325" s="2" t="s">
        <v>272</v>
      </c>
      <c r="N325" s="2" t="s">
        <v>272</v>
      </c>
      <c r="O325" s="2" t="s">
        <v>272</v>
      </c>
      <c r="P325" s="2" t="s">
        <v>272</v>
      </c>
      <c r="Q325" s="2" t="s">
        <v>272</v>
      </c>
      <c r="R325" s="25" t="s">
        <v>272</v>
      </c>
      <c r="S325" s="2">
        <v>3</v>
      </c>
      <c r="T325" s="2" t="s">
        <v>272</v>
      </c>
      <c r="U325" s="2" t="s">
        <v>273</v>
      </c>
      <c r="V325" s="2" t="s">
        <v>272</v>
      </c>
      <c r="W325" s="25">
        <v>3</v>
      </c>
      <c r="X325" s="174" t="s">
        <v>272</v>
      </c>
      <c r="Y325" s="25" t="s">
        <v>272</v>
      </c>
      <c r="Z325" s="2" t="s">
        <v>272</v>
      </c>
      <c r="AA325" s="2" t="s">
        <v>273</v>
      </c>
      <c r="AB325" s="2" t="s">
        <v>272</v>
      </c>
      <c r="AC325" s="25" t="s">
        <v>273</v>
      </c>
    </row>
    <row r="326" spans="1:29">
      <c r="A326" s="229" t="str">
        <f t="shared" si="4"/>
        <v>SICareer</v>
      </c>
      <c r="C326" s="177" t="s">
        <v>39</v>
      </c>
      <c r="D326" s="178" t="s">
        <v>495</v>
      </c>
      <c r="E326" s="178" t="s">
        <v>6427</v>
      </c>
      <c r="F326" s="178" t="s">
        <v>6428</v>
      </c>
      <c r="G326" s="178" t="s">
        <v>341</v>
      </c>
      <c r="H326" s="178" t="s">
        <v>52</v>
      </c>
      <c r="I326" s="82" t="s">
        <v>5277</v>
      </c>
      <c r="J326" s="82" t="s">
        <v>5279</v>
      </c>
      <c r="K326" s="24" t="s">
        <v>272</v>
      </c>
      <c r="L326" s="2" t="s">
        <v>272</v>
      </c>
      <c r="M326" s="2" t="s">
        <v>272</v>
      </c>
      <c r="N326" s="2" t="s">
        <v>272</v>
      </c>
      <c r="O326" s="2" t="s">
        <v>272</v>
      </c>
      <c r="P326" s="2" t="s">
        <v>272</v>
      </c>
      <c r="Q326" s="2" t="s">
        <v>273</v>
      </c>
      <c r="R326" s="25" t="s">
        <v>272</v>
      </c>
      <c r="S326" s="2">
        <v>3</v>
      </c>
      <c r="T326" s="2" t="s">
        <v>272</v>
      </c>
      <c r="U326" s="2" t="s">
        <v>273</v>
      </c>
      <c r="V326" s="2" t="s">
        <v>272</v>
      </c>
      <c r="W326" s="25">
        <v>3</v>
      </c>
      <c r="X326" s="174" t="s">
        <v>272</v>
      </c>
      <c r="Y326" s="25" t="s">
        <v>272</v>
      </c>
      <c r="Z326" s="2" t="s">
        <v>273</v>
      </c>
      <c r="AA326" s="2" t="s">
        <v>273</v>
      </c>
      <c r="AB326" s="2" t="s">
        <v>273</v>
      </c>
      <c r="AC326" s="25" t="s">
        <v>273</v>
      </c>
    </row>
    <row r="327" spans="1:29">
      <c r="A327" s="229" t="str">
        <f t="shared" si="4"/>
        <v>SIFamily</v>
      </c>
      <c r="C327" s="177" t="s">
        <v>39</v>
      </c>
      <c r="D327" s="178" t="s">
        <v>2</v>
      </c>
      <c r="E327" s="178" t="s">
        <v>6427</v>
      </c>
      <c r="F327" s="178" t="s">
        <v>6428</v>
      </c>
      <c r="G327" s="178" t="s">
        <v>341</v>
      </c>
      <c r="H327" s="178" t="s">
        <v>52</v>
      </c>
      <c r="I327" s="82" t="s">
        <v>5300</v>
      </c>
      <c r="J327" s="82" t="s">
        <v>5307</v>
      </c>
      <c r="K327" s="24" t="s">
        <v>272</v>
      </c>
      <c r="L327" s="2" t="s">
        <v>272</v>
      </c>
      <c r="M327" s="2" t="s">
        <v>273</v>
      </c>
      <c r="N327" s="2" t="s">
        <v>272</v>
      </c>
      <c r="O327" s="2" t="s">
        <v>272</v>
      </c>
      <c r="P327" s="2" t="s">
        <v>272</v>
      </c>
      <c r="Q327" s="2" t="s">
        <v>273</v>
      </c>
      <c r="R327" s="25" t="s">
        <v>272</v>
      </c>
      <c r="S327" s="2">
        <v>2</v>
      </c>
      <c r="T327" s="2" t="s">
        <v>273</v>
      </c>
      <c r="U327" s="2" t="s">
        <v>273</v>
      </c>
      <c r="V327" s="2" t="s">
        <v>273</v>
      </c>
      <c r="W327" s="25">
        <v>1</v>
      </c>
      <c r="X327" s="174" t="s">
        <v>272</v>
      </c>
      <c r="Y327" s="25" t="s">
        <v>272</v>
      </c>
      <c r="Z327" s="2" t="s">
        <v>273</v>
      </c>
      <c r="AA327" s="2" t="s">
        <v>273</v>
      </c>
      <c r="AB327" s="2" t="s">
        <v>273</v>
      </c>
      <c r="AC327" s="25" t="s">
        <v>273</v>
      </c>
    </row>
    <row r="328" spans="1:29">
      <c r="A328" s="229" t="str">
        <f t="shared" ref="A328:A358" si="5">C328&amp;D328</f>
        <v>SIFamily</v>
      </c>
      <c r="C328" s="177" t="s">
        <v>39</v>
      </c>
      <c r="D328" s="178" t="s">
        <v>2</v>
      </c>
      <c r="E328" s="178" t="s">
        <v>6427</v>
      </c>
      <c r="F328" s="178" t="s">
        <v>6428</v>
      </c>
      <c r="G328" s="178" t="s">
        <v>341</v>
      </c>
      <c r="H328" s="178" t="s">
        <v>52</v>
      </c>
      <c r="I328" s="82" t="s">
        <v>5265</v>
      </c>
      <c r="J328" s="82" t="s">
        <v>6666</v>
      </c>
      <c r="K328" s="24" t="s">
        <v>272</v>
      </c>
      <c r="L328" s="2" t="s">
        <v>272</v>
      </c>
      <c r="M328" s="2" t="s">
        <v>273</v>
      </c>
      <c r="N328" s="2" t="s">
        <v>272</v>
      </c>
      <c r="O328" s="2" t="s">
        <v>272</v>
      </c>
      <c r="P328" s="2" t="s">
        <v>272</v>
      </c>
      <c r="Q328" s="2" t="s">
        <v>273</v>
      </c>
      <c r="R328" s="25" t="s">
        <v>272</v>
      </c>
      <c r="S328" s="2">
        <v>2</v>
      </c>
      <c r="T328" s="2" t="s">
        <v>272</v>
      </c>
      <c r="U328" s="2" t="s">
        <v>272</v>
      </c>
      <c r="V328" s="2" t="s">
        <v>272</v>
      </c>
      <c r="W328" s="25">
        <v>3</v>
      </c>
      <c r="X328" s="174" t="s">
        <v>272</v>
      </c>
      <c r="Y328" s="25" t="s">
        <v>272</v>
      </c>
      <c r="Z328" s="2" t="s">
        <v>272</v>
      </c>
      <c r="AA328" s="2" t="s">
        <v>272</v>
      </c>
      <c r="AB328" s="2" t="s">
        <v>273</v>
      </c>
      <c r="AC328" s="25" t="s">
        <v>273</v>
      </c>
    </row>
    <row r="329" spans="1:29">
      <c r="A329" s="229" t="str">
        <f t="shared" si="5"/>
        <v>SIStudying</v>
      </c>
      <c r="C329" s="177" t="s">
        <v>39</v>
      </c>
      <c r="D329" s="178" t="s">
        <v>3</v>
      </c>
      <c r="E329" s="178" t="s">
        <v>6427</v>
      </c>
      <c r="F329" s="178" t="s">
        <v>6428</v>
      </c>
      <c r="G329" s="178" t="s">
        <v>341</v>
      </c>
      <c r="H329" s="178" t="s">
        <v>52</v>
      </c>
      <c r="I329" s="82" t="s">
        <v>5265</v>
      </c>
      <c r="J329" s="82" t="s">
        <v>6666</v>
      </c>
      <c r="K329" s="24" t="s">
        <v>272</v>
      </c>
      <c r="L329" s="2" t="s">
        <v>272</v>
      </c>
      <c r="M329" s="2" t="s">
        <v>273</v>
      </c>
      <c r="N329" s="2" t="s">
        <v>272</v>
      </c>
      <c r="O329" s="2" t="s">
        <v>272</v>
      </c>
      <c r="P329" s="2" t="s">
        <v>272</v>
      </c>
      <c r="Q329" s="2" t="s">
        <v>273</v>
      </c>
      <c r="R329" s="25" t="s">
        <v>272</v>
      </c>
      <c r="S329" s="2">
        <v>2</v>
      </c>
      <c r="T329" s="2" t="s">
        <v>272</v>
      </c>
      <c r="U329" s="2" t="s">
        <v>272</v>
      </c>
      <c r="V329" s="2" t="s">
        <v>272</v>
      </c>
      <c r="W329" s="25">
        <v>3</v>
      </c>
      <c r="X329" s="174" t="s">
        <v>272</v>
      </c>
      <c r="Y329" s="25" t="s">
        <v>273</v>
      </c>
      <c r="Z329" s="2" t="s">
        <v>272</v>
      </c>
      <c r="AA329" s="2" t="s">
        <v>272</v>
      </c>
      <c r="AB329" s="2" t="s">
        <v>273</v>
      </c>
      <c r="AC329" s="25" t="s">
        <v>273</v>
      </c>
    </row>
    <row r="330" spans="1:29">
      <c r="A330" s="229" t="str">
        <f t="shared" si="5"/>
        <v>SIStudying</v>
      </c>
      <c r="C330" s="177" t="s">
        <v>39</v>
      </c>
      <c r="D330" s="178" t="s">
        <v>3</v>
      </c>
      <c r="E330" s="178" t="s">
        <v>6427</v>
      </c>
      <c r="F330" s="178" t="s">
        <v>6428</v>
      </c>
      <c r="G330" s="178" t="s">
        <v>341</v>
      </c>
      <c r="H330" s="178" t="s">
        <v>52</v>
      </c>
      <c r="I330" s="82" t="s">
        <v>5320</v>
      </c>
      <c r="J330" s="82" t="s">
        <v>5321</v>
      </c>
      <c r="K330" s="24" t="s">
        <v>272</v>
      </c>
      <c r="L330" s="2" t="s">
        <v>272</v>
      </c>
      <c r="M330" s="2" t="s">
        <v>273</v>
      </c>
      <c r="N330" s="2" t="s">
        <v>272</v>
      </c>
      <c r="O330" s="2" t="s">
        <v>272</v>
      </c>
      <c r="P330" s="2" t="s">
        <v>273</v>
      </c>
      <c r="Q330" s="2" t="s">
        <v>272</v>
      </c>
      <c r="R330" s="25" t="s">
        <v>273</v>
      </c>
      <c r="S330" s="2">
        <v>1</v>
      </c>
      <c r="T330" s="2" t="s">
        <v>273</v>
      </c>
      <c r="U330" s="2" t="s">
        <v>273</v>
      </c>
      <c r="V330" s="2" t="s">
        <v>273</v>
      </c>
      <c r="W330" s="25">
        <v>2</v>
      </c>
      <c r="X330" s="174" t="s">
        <v>273</v>
      </c>
      <c r="Y330" s="25" t="s">
        <v>272</v>
      </c>
      <c r="Z330" s="2" t="s">
        <v>272</v>
      </c>
      <c r="AA330" s="2" t="s">
        <v>273</v>
      </c>
      <c r="AB330" s="2" t="s">
        <v>273</v>
      </c>
      <c r="AC330" s="25" t="s">
        <v>273</v>
      </c>
    </row>
    <row r="331" spans="1:29">
      <c r="A331" s="229" t="str">
        <f t="shared" si="5"/>
        <v>SKBusiness Start-up</v>
      </c>
      <c r="C331" s="177" t="s">
        <v>40</v>
      </c>
      <c r="D331" s="178" t="s">
        <v>1</v>
      </c>
      <c r="E331" s="178" t="s">
        <v>6427</v>
      </c>
      <c r="F331" s="178" t="s">
        <v>6428</v>
      </c>
      <c r="G331" s="178" t="s">
        <v>341</v>
      </c>
      <c r="H331" s="178" t="s">
        <v>52</v>
      </c>
      <c r="I331" s="82" t="s">
        <v>6667</v>
      </c>
      <c r="J331" s="82" t="s">
        <v>71</v>
      </c>
      <c r="K331" s="24" t="s">
        <v>272</v>
      </c>
      <c r="L331" s="2" t="s">
        <v>272</v>
      </c>
      <c r="M331" s="2" t="s">
        <v>272</v>
      </c>
      <c r="N331" s="2" t="s">
        <v>272</v>
      </c>
      <c r="O331" s="2" t="s">
        <v>272</v>
      </c>
      <c r="P331" s="2" t="s">
        <v>272</v>
      </c>
      <c r="Q331" s="2" t="s">
        <v>272</v>
      </c>
      <c r="R331" s="25" t="s">
        <v>273</v>
      </c>
      <c r="S331" s="2">
        <v>1</v>
      </c>
      <c r="T331" s="2" t="s">
        <v>273</v>
      </c>
      <c r="U331" s="2" t="s">
        <v>272</v>
      </c>
      <c r="V331" s="2" t="s">
        <v>272</v>
      </c>
      <c r="W331" s="25">
        <v>1</v>
      </c>
      <c r="X331" s="174" t="s">
        <v>272</v>
      </c>
      <c r="Y331" s="25" t="s">
        <v>272</v>
      </c>
      <c r="Z331" s="2" t="s">
        <v>272</v>
      </c>
      <c r="AA331" s="2" t="s">
        <v>272</v>
      </c>
      <c r="AB331" s="2" t="s">
        <v>272</v>
      </c>
      <c r="AC331" s="25" t="s">
        <v>273</v>
      </c>
    </row>
    <row r="332" spans="1:29">
      <c r="A332" s="229" t="str">
        <f t="shared" si="5"/>
        <v>SKCareer</v>
      </c>
      <c r="C332" s="177" t="s">
        <v>40</v>
      </c>
      <c r="D332" s="178" t="s">
        <v>495</v>
      </c>
      <c r="E332" s="178" t="s">
        <v>6427</v>
      </c>
      <c r="F332" s="178" t="s">
        <v>6428</v>
      </c>
      <c r="G332" s="178" t="s">
        <v>341</v>
      </c>
      <c r="H332" s="178" t="s">
        <v>52</v>
      </c>
      <c r="I332" s="82" t="s">
        <v>420</v>
      </c>
      <c r="J332" s="82" t="s">
        <v>6668</v>
      </c>
      <c r="K332" s="24" t="s">
        <v>272</v>
      </c>
      <c r="L332" s="2" t="s">
        <v>272</v>
      </c>
      <c r="M332" s="2" t="s">
        <v>272</v>
      </c>
      <c r="N332" s="2" t="s">
        <v>272</v>
      </c>
      <c r="O332" s="2" t="s">
        <v>272</v>
      </c>
      <c r="P332" s="2" t="s">
        <v>272</v>
      </c>
      <c r="Q332" s="2" t="s">
        <v>272</v>
      </c>
      <c r="R332" s="25" t="s">
        <v>273</v>
      </c>
      <c r="S332" s="2">
        <v>0</v>
      </c>
      <c r="T332" s="2" t="s">
        <v>273</v>
      </c>
      <c r="U332" s="2" t="s">
        <v>272</v>
      </c>
      <c r="V332" s="2" t="s">
        <v>272</v>
      </c>
      <c r="W332" s="25">
        <v>1</v>
      </c>
      <c r="X332" s="174" t="s">
        <v>272</v>
      </c>
      <c r="Y332" s="25" t="s">
        <v>272</v>
      </c>
      <c r="Z332" s="2" t="s">
        <v>272</v>
      </c>
      <c r="AA332" s="2" t="s">
        <v>272</v>
      </c>
      <c r="AB332" s="2" t="s">
        <v>272</v>
      </c>
      <c r="AC332" s="25" t="s">
        <v>273</v>
      </c>
    </row>
    <row r="333" spans="1:29">
      <c r="A333" s="229" t="str">
        <f t="shared" si="5"/>
        <v>SKCareer</v>
      </c>
      <c r="C333" s="177" t="s">
        <v>40</v>
      </c>
      <c r="D333" s="178" t="s">
        <v>495</v>
      </c>
      <c r="E333" s="178" t="s">
        <v>6427</v>
      </c>
      <c r="F333" s="178" t="s">
        <v>6428</v>
      </c>
      <c r="G333" s="178" t="s">
        <v>341</v>
      </c>
      <c r="H333" s="178" t="s">
        <v>52</v>
      </c>
      <c r="I333" s="82" t="s">
        <v>420</v>
      </c>
      <c r="J333" s="82" t="s">
        <v>71</v>
      </c>
      <c r="K333" s="24" t="s">
        <v>272</v>
      </c>
      <c r="L333" s="2" t="s">
        <v>272</v>
      </c>
      <c r="M333" s="2" t="s">
        <v>272</v>
      </c>
      <c r="N333" s="2" t="s">
        <v>272</v>
      </c>
      <c r="O333" s="2" t="s">
        <v>272</v>
      </c>
      <c r="P333" s="2" t="s">
        <v>272</v>
      </c>
      <c r="Q333" s="2" t="s">
        <v>272</v>
      </c>
      <c r="R333" s="25" t="s">
        <v>273</v>
      </c>
      <c r="S333" s="2">
        <v>1</v>
      </c>
      <c r="T333" s="2" t="s">
        <v>273</v>
      </c>
      <c r="U333" s="2" t="s">
        <v>272</v>
      </c>
      <c r="V333" s="2" t="s">
        <v>272</v>
      </c>
      <c r="W333" s="25">
        <v>1</v>
      </c>
      <c r="X333" s="174" t="s">
        <v>272</v>
      </c>
      <c r="Y333" s="25" t="s">
        <v>272</v>
      </c>
      <c r="Z333" s="2" t="s">
        <v>272</v>
      </c>
      <c r="AA333" s="2" t="s">
        <v>272</v>
      </c>
      <c r="AB333" s="2" t="s">
        <v>272</v>
      </c>
      <c r="AC333" s="25" t="s">
        <v>273</v>
      </c>
    </row>
    <row r="334" spans="1:29">
      <c r="A334" s="229" t="str">
        <f t="shared" si="5"/>
        <v>SKFamily</v>
      </c>
      <c r="C334" s="177" t="s">
        <v>40</v>
      </c>
      <c r="D334" s="178" t="s">
        <v>2</v>
      </c>
      <c r="E334" s="178" t="s">
        <v>6427</v>
      </c>
      <c r="F334" s="178" t="s">
        <v>6428</v>
      </c>
      <c r="G334" s="178" t="s">
        <v>341</v>
      </c>
      <c r="H334" s="178" t="s">
        <v>52</v>
      </c>
      <c r="I334" s="82" t="s">
        <v>5407</v>
      </c>
      <c r="J334" s="82" t="s">
        <v>6669</v>
      </c>
      <c r="K334" s="24" t="s">
        <v>272</v>
      </c>
      <c r="L334" s="2" t="s">
        <v>273</v>
      </c>
      <c r="M334" s="2" t="s">
        <v>273</v>
      </c>
      <c r="N334" s="2" t="s">
        <v>272</v>
      </c>
      <c r="O334" s="2" t="s">
        <v>272</v>
      </c>
      <c r="P334" s="2" t="s">
        <v>272</v>
      </c>
      <c r="Q334" s="2" t="s">
        <v>273</v>
      </c>
      <c r="R334" s="25" t="s">
        <v>273</v>
      </c>
      <c r="S334" s="2">
        <v>0</v>
      </c>
      <c r="T334" s="2" t="s">
        <v>273</v>
      </c>
      <c r="U334" s="2" t="s">
        <v>272</v>
      </c>
      <c r="V334" s="2" t="s">
        <v>272</v>
      </c>
      <c r="W334" s="25">
        <v>1</v>
      </c>
      <c r="X334" s="174" t="s">
        <v>273</v>
      </c>
      <c r="Y334" s="25" t="s">
        <v>273</v>
      </c>
      <c r="Z334" s="2" t="s">
        <v>273</v>
      </c>
      <c r="AA334" s="2" t="s">
        <v>273</v>
      </c>
      <c r="AB334" s="2" t="s">
        <v>273</v>
      </c>
      <c r="AC334" s="25" t="s">
        <v>273</v>
      </c>
    </row>
    <row r="335" spans="1:29">
      <c r="A335" s="229" t="str">
        <f t="shared" si="5"/>
        <v>SKFamily</v>
      </c>
      <c r="C335" s="177" t="s">
        <v>40</v>
      </c>
      <c r="D335" s="178" t="s">
        <v>2</v>
      </c>
      <c r="E335" s="178" t="s">
        <v>6427</v>
      </c>
      <c r="F335" s="178" t="s">
        <v>6428</v>
      </c>
      <c r="G335" s="178" t="s">
        <v>341</v>
      </c>
      <c r="H335" s="178" t="s">
        <v>52</v>
      </c>
      <c r="I335" s="82" t="s">
        <v>420</v>
      </c>
      <c r="J335" s="82" t="s">
        <v>71</v>
      </c>
      <c r="K335" s="24" t="s">
        <v>272</v>
      </c>
      <c r="L335" s="2" t="s">
        <v>272</v>
      </c>
      <c r="M335" s="2" t="s">
        <v>272</v>
      </c>
      <c r="N335" s="2" t="s">
        <v>272</v>
      </c>
      <c r="O335" s="2" t="s">
        <v>272</v>
      </c>
      <c r="P335" s="2" t="s">
        <v>272</v>
      </c>
      <c r="Q335" s="2" t="s">
        <v>272</v>
      </c>
      <c r="R335" s="25" t="s">
        <v>273</v>
      </c>
      <c r="S335" s="2">
        <v>1</v>
      </c>
      <c r="T335" s="2" t="s">
        <v>273</v>
      </c>
      <c r="U335" s="2" t="s">
        <v>272</v>
      </c>
      <c r="V335" s="2" t="s">
        <v>272</v>
      </c>
      <c r="W335" s="25">
        <v>2</v>
      </c>
      <c r="X335" s="174" t="s">
        <v>272</v>
      </c>
      <c r="Y335" s="25" t="s">
        <v>272</v>
      </c>
      <c r="Z335" s="2" t="s">
        <v>272</v>
      </c>
      <c r="AA335" s="2" t="s">
        <v>272</v>
      </c>
      <c r="AB335" s="2" t="s">
        <v>272</v>
      </c>
      <c r="AC335" s="25" t="s">
        <v>273</v>
      </c>
    </row>
    <row r="336" spans="1:29">
      <c r="A336" s="229" t="str">
        <f t="shared" si="5"/>
        <v>SKStudying</v>
      </c>
      <c r="C336" s="177" t="s">
        <v>40</v>
      </c>
      <c r="D336" s="178" t="s">
        <v>3</v>
      </c>
      <c r="E336" s="178" t="s">
        <v>6427</v>
      </c>
      <c r="F336" s="178" t="s">
        <v>6428</v>
      </c>
      <c r="G336" s="178" t="s">
        <v>341</v>
      </c>
      <c r="H336" s="178" t="s">
        <v>52</v>
      </c>
      <c r="I336" s="82" t="s">
        <v>6382</v>
      </c>
      <c r="J336" s="82" t="s">
        <v>6670</v>
      </c>
      <c r="K336" s="24" t="s">
        <v>273</v>
      </c>
      <c r="L336" s="2" t="s">
        <v>273</v>
      </c>
      <c r="M336" s="2" t="s">
        <v>273</v>
      </c>
      <c r="N336" s="2" t="s">
        <v>272</v>
      </c>
      <c r="O336" s="2" t="s">
        <v>272</v>
      </c>
      <c r="P336" s="2" t="s">
        <v>272</v>
      </c>
      <c r="Q336" s="2" t="s">
        <v>273</v>
      </c>
      <c r="R336" s="25" t="s">
        <v>273</v>
      </c>
      <c r="S336" s="2">
        <v>0</v>
      </c>
      <c r="T336" s="2" t="s">
        <v>273</v>
      </c>
      <c r="U336" s="2" t="s">
        <v>273</v>
      </c>
      <c r="V336" s="2" t="s">
        <v>273</v>
      </c>
      <c r="W336" s="25">
        <v>1</v>
      </c>
      <c r="X336" s="174" t="s">
        <v>273</v>
      </c>
      <c r="Y336" s="25" t="s">
        <v>273</v>
      </c>
      <c r="Z336" s="2" t="s">
        <v>273</v>
      </c>
      <c r="AA336" s="2" t="s">
        <v>273</v>
      </c>
      <c r="AB336" s="2" t="s">
        <v>273</v>
      </c>
      <c r="AC336" s="25" t="s">
        <v>273</v>
      </c>
    </row>
    <row r="337" spans="1:29">
      <c r="A337" s="229" t="str">
        <f t="shared" si="5"/>
        <v>SKStudying</v>
      </c>
      <c r="C337" s="177" t="s">
        <v>40</v>
      </c>
      <c r="D337" s="178" t="s">
        <v>3</v>
      </c>
      <c r="E337" s="178" t="s">
        <v>6427</v>
      </c>
      <c r="F337" s="178" t="s">
        <v>6428</v>
      </c>
      <c r="G337" s="178" t="s">
        <v>341</v>
      </c>
      <c r="H337" s="178" t="s">
        <v>52</v>
      </c>
      <c r="I337" s="82" t="s">
        <v>5468</v>
      </c>
      <c r="J337" s="82" t="s">
        <v>6671</v>
      </c>
      <c r="K337" s="24" t="s">
        <v>272</v>
      </c>
      <c r="L337" s="2" t="s">
        <v>272</v>
      </c>
      <c r="M337" s="2" t="s">
        <v>272</v>
      </c>
      <c r="N337" s="2" t="s">
        <v>272</v>
      </c>
      <c r="O337" s="2" t="s">
        <v>272</v>
      </c>
      <c r="P337" s="2" t="s">
        <v>272</v>
      </c>
      <c r="Q337" s="2" t="s">
        <v>272</v>
      </c>
      <c r="R337" s="25" t="s">
        <v>273</v>
      </c>
      <c r="S337" s="2">
        <v>0</v>
      </c>
      <c r="T337" s="2" t="s">
        <v>273</v>
      </c>
      <c r="U337" s="2" t="s">
        <v>272</v>
      </c>
      <c r="V337" s="2" t="s">
        <v>273</v>
      </c>
      <c r="W337" s="25">
        <v>1</v>
      </c>
      <c r="X337" s="174" t="s">
        <v>272</v>
      </c>
      <c r="Y337" s="25" t="s">
        <v>272</v>
      </c>
      <c r="Z337" s="2" t="s">
        <v>273</v>
      </c>
      <c r="AA337" s="2" t="s">
        <v>273</v>
      </c>
      <c r="AB337" s="2" t="s">
        <v>273</v>
      </c>
      <c r="AC337" s="25" t="s">
        <v>273</v>
      </c>
    </row>
    <row r="338" spans="1:29">
      <c r="A338" s="229" t="str">
        <f t="shared" si="5"/>
        <v>SKStudying</v>
      </c>
      <c r="C338" s="177" t="s">
        <v>40</v>
      </c>
      <c r="D338" s="178" t="s">
        <v>3</v>
      </c>
      <c r="E338" s="178" t="s">
        <v>6427</v>
      </c>
      <c r="F338" s="178" t="s">
        <v>6428</v>
      </c>
      <c r="G338" s="178" t="s">
        <v>341</v>
      </c>
      <c r="H338" s="178" t="s">
        <v>52</v>
      </c>
      <c r="I338" s="82" t="s">
        <v>5468</v>
      </c>
      <c r="J338" s="82" t="s">
        <v>6672</v>
      </c>
      <c r="K338" s="24" t="s">
        <v>272</v>
      </c>
      <c r="L338" s="2" t="s">
        <v>272</v>
      </c>
      <c r="M338" s="2" t="s">
        <v>272</v>
      </c>
      <c r="N338" s="2" t="s">
        <v>272</v>
      </c>
      <c r="O338" s="2" t="s">
        <v>272</v>
      </c>
      <c r="P338" s="2" t="s">
        <v>272</v>
      </c>
      <c r="Q338" s="2" t="s">
        <v>272</v>
      </c>
      <c r="R338" s="25" t="s">
        <v>273</v>
      </c>
      <c r="S338" s="2">
        <v>2</v>
      </c>
      <c r="T338" s="2" t="s">
        <v>273</v>
      </c>
      <c r="U338" s="2" t="s">
        <v>272</v>
      </c>
      <c r="V338" s="2" t="s">
        <v>273</v>
      </c>
      <c r="W338" s="25">
        <v>1</v>
      </c>
      <c r="X338" s="174" t="s">
        <v>272</v>
      </c>
      <c r="Y338" s="25" t="s">
        <v>272</v>
      </c>
      <c r="Z338" s="2" t="s">
        <v>272</v>
      </c>
      <c r="AA338" s="2" t="s">
        <v>272</v>
      </c>
      <c r="AB338" s="2" t="s">
        <v>272</v>
      </c>
      <c r="AC338" s="25" t="s">
        <v>273</v>
      </c>
    </row>
    <row r="339" spans="1:29">
      <c r="A339" s="229" t="str">
        <f t="shared" si="5"/>
        <v>TRBusiness Start-up</v>
      </c>
      <c r="C339" s="177" t="s">
        <v>41</v>
      </c>
      <c r="D339" s="178" t="s">
        <v>1</v>
      </c>
      <c r="E339" s="178" t="s">
        <v>6427</v>
      </c>
      <c r="F339" s="178" t="s">
        <v>6428</v>
      </c>
      <c r="G339" s="178" t="s">
        <v>341</v>
      </c>
      <c r="H339" s="178" t="s">
        <v>52</v>
      </c>
      <c r="I339" s="82" t="s">
        <v>422</v>
      </c>
      <c r="J339" s="82" t="s">
        <v>5509</v>
      </c>
      <c r="K339" s="24" t="s">
        <v>272</v>
      </c>
      <c r="L339" s="2" t="s">
        <v>6431</v>
      </c>
      <c r="M339" s="2" t="s">
        <v>273</v>
      </c>
      <c r="N339" s="2" t="s">
        <v>272</v>
      </c>
      <c r="O339" s="2" t="s">
        <v>272</v>
      </c>
      <c r="P339" s="2" t="s">
        <v>272</v>
      </c>
      <c r="Q339" s="2" t="s">
        <v>272</v>
      </c>
      <c r="R339" s="25" t="s">
        <v>272</v>
      </c>
      <c r="S339" s="2">
        <v>2</v>
      </c>
      <c r="T339" s="2" t="s">
        <v>273</v>
      </c>
      <c r="U339" s="2" t="s">
        <v>273</v>
      </c>
      <c r="V339" s="2" t="s">
        <v>273</v>
      </c>
      <c r="W339" s="25">
        <v>2</v>
      </c>
      <c r="X339" s="174" t="s">
        <v>672</v>
      </c>
      <c r="Y339" s="25" t="s">
        <v>672</v>
      </c>
      <c r="Z339" s="2" t="s">
        <v>272</v>
      </c>
      <c r="AA339" s="2" t="s">
        <v>273</v>
      </c>
      <c r="AB339" s="2" t="s">
        <v>273</v>
      </c>
      <c r="AC339" s="25" t="s">
        <v>273</v>
      </c>
    </row>
    <row r="340" spans="1:29">
      <c r="A340" s="229" t="str">
        <f t="shared" si="5"/>
        <v>TRBusiness Start-up</v>
      </c>
      <c r="C340" s="177" t="s">
        <v>41</v>
      </c>
      <c r="D340" s="178" t="s">
        <v>1</v>
      </c>
      <c r="E340" s="178" t="s">
        <v>6427</v>
      </c>
      <c r="F340" s="178" t="s">
        <v>6428</v>
      </c>
      <c r="G340" s="178" t="s">
        <v>341</v>
      </c>
      <c r="H340" s="178" t="s">
        <v>52</v>
      </c>
      <c r="I340" s="82" t="s">
        <v>6673</v>
      </c>
      <c r="J340" s="82" t="s">
        <v>6674</v>
      </c>
      <c r="K340" s="24" t="s">
        <v>272</v>
      </c>
      <c r="L340" s="2" t="s">
        <v>6431</v>
      </c>
      <c r="M340" s="2" t="s">
        <v>273</v>
      </c>
      <c r="N340" s="2" t="s">
        <v>272</v>
      </c>
      <c r="O340" s="2" t="s">
        <v>272</v>
      </c>
      <c r="P340" s="2" t="s">
        <v>272</v>
      </c>
      <c r="Q340" s="2" t="s">
        <v>272</v>
      </c>
      <c r="R340" s="25" t="s">
        <v>272</v>
      </c>
      <c r="S340" s="2">
        <v>2</v>
      </c>
      <c r="T340" s="2" t="s">
        <v>273</v>
      </c>
      <c r="U340" s="2" t="s">
        <v>273</v>
      </c>
      <c r="V340" s="2" t="s">
        <v>273</v>
      </c>
      <c r="W340" s="25">
        <v>2</v>
      </c>
      <c r="X340" s="174" t="s">
        <v>672</v>
      </c>
      <c r="Y340" s="25" t="s">
        <v>672</v>
      </c>
      <c r="Z340" s="2" t="s">
        <v>272</v>
      </c>
      <c r="AA340" s="2" t="s">
        <v>273</v>
      </c>
      <c r="AB340" s="2" t="s">
        <v>273</v>
      </c>
      <c r="AC340" s="25" t="s">
        <v>273</v>
      </c>
    </row>
    <row r="341" spans="1:29">
      <c r="A341" s="229" t="str">
        <f t="shared" si="5"/>
        <v>TRCareer</v>
      </c>
      <c r="C341" s="177" t="s">
        <v>41</v>
      </c>
      <c r="D341" s="178" t="s">
        <v>495</v>
      </c>
      <c r="E341" s="178" t="s">
        <v>6427</v>
      </c>
      <c r="F341" s="178" t="s">
        <v>6428</v>
      </c>
      <c r="G341" s="178" t="s">
        <v>341</v>
      </c>
      <c r="H341" s="178" t="s">
        <v>52</v>
      </c>
      <c r="I341" s="82" t="s">
        <v>6675</v>
      </c>
      <c r="J341" s="82" t="s">
        <v>6676</v>
      </c>
      <c r="K341" s="24" t="s">
        <v>272</v>
      </c>
      <c r="L341" s="2" t="s">
        <v>6431</v>
      </c>
      <c r="M341" s="2" t="s">
        <v>273</v>
      </c>
      <c r="N341" s="2" t="s">
        <v>272</v>
      </c>
      <c r="O341" s="2" t="s">
        <v>272</v>
      </c>
      <c r="P341" s="2" t="s">
        <v>272</v>
      </c>
      <c r="Q341" s="2" t="s">
        <v>272</v>
      </c>
      <c r="R341" s="25" t="s">
        <v>272</v>
      </c>
      <c r="S341" s="2">
        <v>2</v>
      </c>
      <c r="T341" s="2" t="s">
        <v>273</v>
      </c>
      <c r="U341" s="2" t="s">
        <v>272</v>
      </c>
      <c r="V341" s="2" t="s">
        <v>273</v>
      </c>
      <c r="W341" s="25">
        <v>2</v>
      </c>
      <c r="X341" s="174" t="s">
        <v>272</v>
      </c>
      <c r="Y341" s="25" t="s">
        <v>272</v>
      </c>
      <c r="Z341" s="2" t="s">
        <v>272</v>
      </c>
      <c r="AA341" s="2" t="s">
        <v>273</v>
      </c>
      <c r="AB341" s="2" t="s">
        <v>272</v>
      </c>
      <c r="AC341" s="25" t="s">
        <v>273</v>
      </c>
    </row>
    <row r="342" spans="1:29">
      <c r="A342" s="229" t="str">
        <f t="shared" si="5"/>
        <v>TRCareer</v>
      </c>
      <c r="C342" s="177" t="s">
        <v>41</v>
      </c>
      <c r="D342" s="178" t="s">
        <v>495</v>
      </c>
      <c r="E342" s="178" t="s">
        <v>6427</v>
      </c>
      <c r="F342" s="178" t="s">
        <v>6428</v>
      </c>
      <c r="G342" s="178" t="s">
        <v>341</v>
      </c>
      <c r="H342" s="178" t="s">
        <v>52</v>
      </c>
      <c r="I342" s="82" t="s">
        <v>5530</v>
      </c>
      <c r="J342" s="82" t="s">
        <v>5526</v>
      </c>
      <c r="K342" s="24" t="s">
        <v>272</v>
      </c>
      <c r="L342" s="2" t="s">
        <v>6431</v>
      </c>
      <c r="M342" s="2" t="s">
        <v>273</v>
      </c>
      <c r="N342" s="2" t="s">
        <v>272</v>
      </c>
      <c r="O342" s="2" t="s">
        <v>272</v>
      </c>
      <c r="P342" s="2" t="s">
        <v>272</v>
      </c>
      <c r="Q342" s="2" t="s">
        <v>272</v>
      </c>
      <c r="R342" s="25" t="s">
        <v>272</v>
      </c>
      <c r="S342" s="2">
        <v>2</v>
      </c>
      <c r="T342" s="2" t="s">
        <v>273</v>
      </c>
      <c r="U342" s="2" t="s">
        <v>272</v>
      </c>
      <c r="V342" s="2" t="s">
        <v>273</v>
      </c>
      <c r="W342" s="25">
        <v>1</v>
      </c>
      <c r="X342" s="174" t="s">
        <v>672</v>
      </c>
      <c r="Y342" s="25" t="s">
        <v>672</v>
      </c>
      <c r="Z342" s="2" t="s">
        <v>272</v>
      </c>
      <c r="AA342" s="2" t="s">
        <v>273</v>
      </c>
      <c r="AB342" s="2" t="s">
        <v>273</v>
      </c>
      <c r="AC342" s="25" t="s">
        <v>273</v>
      </c>
    </row>
    <row r="343" spans="1:29">
      <c r="A343" s="229" t="str">
        <f t="shared" si="5"/>
        <v>TRCareer</v>
      </c>
      <c r="C343" s="177" t="s">
        <v>41</v>
      </c>
      <c r="D343" s="178" t="s">
        <v>495</v>
      </c>
      <c r="E343" s="178" t="s">
        <v>6427</v>
      </c>
      <c r="F343" s="178" t="s">
        <v>6428</v>
      </c>
      <c r="G343" s="178" t="s">
        <v>341</v>
      </c>
      <c r="H343" s="178" t="s">
        <v>52</v>
      </c>
      <c r="I343" s="82" t="s">
        <v>468</v>
      </c>
      <c r="J343" s="82" t="s">
        <v>6677</v>
      </c>
      <c r="K343" s="24" t="s">
        <v>272</v>
      </c>
      <c r="L343" s="2" t="s">
        <v>6431</v>
      </c>
      <c r="M343" s="2" t="s">
        <v>273</v>
      </c>
      <c r="N343" s="2" t="s">
        <v>272</v>
      </c>
      <c r="O343" s="2" t="s">
        <v>272</v>
      </c>
      <c r="P343" s="2" t="s">
        <v>272</v>
      </c>
      <c r="Q343" s="2" t="s">
        <v>272</v>
      </c>
      <c r="R343" s="25" t="s">
        <v>272</v>
      </c>
      <c r="S343" s="2">
        <v>2</v>
      </c>
      <c r="T343" s="2" t="s">
        <v>273</v>
      </c>
      <c r="U343" s="2" t="s">
        <v>272</v>
      </c>
      <c r="V343" s="2" t="s">
        <v>273</v>
      </c>
      <c r="W343" s="25">
        <v>0</v>
      </c>
      <c r="X343" s="174" t="s">
        <v>272</v>
      </c>
      <c r="Y343" s="25" t="s">
        <v>272</v>
      </c>
      <c r="Z343" s="2" t="s">
        <v>272</v>
      </c>
      <c r="AA343" s="2" t="s">
        <v>273</v>
      </c>
      <c r="AB343" s="2" t="s">
        <v>273</v>
      </c>
      <c r="AC343" s="25" t="s">
        <v>273</v>
      </c>
    </row>
    <row r="344" spans="1:29">
      <c r="A344" s="229" t="str">
        <f t="shared" si="5"/>
        <v>TRFamily</v>
      </c>
      <c r="C344" s="177" t="s">
        <v>41</v>
      </c>
      <c r="D344" s="178" t="s">
        <v>2</v>
      </c>
      <c r="E344" s="178" t="s">
        <v>6427</v>
      </c>
      <c r="F344" s="178" t="s">
        <v>6428</v>
      </c>
      <c r="G344" s="178" t="s">
        <v>341</v>
      </c>
      <c r="H344" s="178" t="s">
        <v>52</v>
      </c>
      <c r="I344" s="82" t="s">
        <v>421</v>
      </c>
      <c r="J344" s="82" t="s">
        <v>6678</v>
      </c>
      <c r="K344" s="24" t="s">
        <v>272</v>
      </c>
      <c r="L344" s="2" t="s">
        <v>6431</v>
      </c>
      <c r="M344" s="2" t="s">
        <v>273</v>
      </c>
      <c r="N344" s="2" t="s">
        <v>272</v>
      </c>
      <c r="O344" s="2" t="s">
        <v>272</v>
      </c>
      <c r="P344" s="2" t="s">
        <v>272</v>
      </c>
      <c r="Q344" s="2" t="s">
        <v>272</v>
      </c>
      <c r="R344" s="25" t="s">
        <v>272</v>
      </c>
      <c r="S344" s="2">
        <v>2</v>
      </c>
      <c r="T344" s="2" t="s">
        <v>272</v>
      </c>
      <c r="U344" s="2" t="s">
        <v>273</v>
      </c>
      <c r="V344" s="2" t="s">
        <v>272</v>
      </c>
      <c r="W344" s="25">
        <v>2</v>
      </c>
      <c r="X344" s="174" t="s">
        <v>672</v>
      </c>
      <c r="Y344" s="25" t="s">
        <v>672</v>
      </c>
      <c r="Z344" s="2" t="s">
        <v>272</v>
      </c>
      <c r="AA344" s="2" t="s">
        <v>273</v>
      </c>
      <c r="AB344" s="2" t="s">
        <v>273</v>
      </c>
      <c r="AC344" s="25" t="s">
        <v>273</v>
      </c>
    </row>
    <row r="345" spans="1:29">
      <c r="A345" s="229" t="str">
        <f t="shared" si="5"/>
        <v>TRFamily</v>
      </c>
      <c r="C345" s="177" t="s">
        <v>41</v>
      </c>
      <c r="D345" s="178" t="s">
        <v>2</v>
      </c>
      <c r="E345" s="178" t="s">
        <v>6427</v>
      </c>
      <c r="F345" s="178" t="s">
        <v>6428</v>
      </c>
      <c r="G345" s="178" t="s">
        <v>341</v>
      </c>
      <c r="H345" s="178" t="s">
        <v>52</v>
      </c>
      <c r="I345" s="82" t="s">
        <v>5544</v>
      </c>
      <c r="J345" s="82" t="s">
        <v>6679</v>
      </c>
      <c r="K345" s="24" t="s">
        <v>272</v>
      </c>
      <c r="L345" s="2" t="s">
        <v>6431</v>
      </c>
      <c r="M345" s="2" t="s">
        <v>273</v>
      </c>
      <c r="N345" s="2" t="s">
        <v>272</v>
      </c>
      <c r="O345" s="2" t="s">
        <v>272</v>
      </c>
      <c r="P345" s="2" t="s">
        <v>272</v>
      </c>
      <c r="Q345" s="2" t="s">
        <v>272</v>
      </c>
      <c r="R345" s="25" t="s">
        <v>272</v>
      </c>
      <c r="S345" s="2">
        <v>2</v>
      </c>
      <c r="T345" s="2" t="s">
        <v>273</v>
      </c>
      <c r="U345" s="2" t="s">
        <v>273</v>
      </c>
      <c r="V345" s="2" t="s">
        <v>273</v>
      </c>
      <c r="W345" s="25">
        <v>2</v>
      </c>
      <c r="X345" s="174" t="s">
        <v>672</v>
      </c>
      <c r="Y345" s="25" t="s">
        <v>672</v>
      </c>
      <c r="Z345" s="2" t="s">
        <v>272</v>
      </c>
      <c r="AA345" s="2" t="s">
        <v>273</v>
      </c>
      <c r="AB345" s="2" t="s">
        <v>273</v>
      </c>
      <c r="AC345" s="25" t="s">
        <v>273</v>
      </c>
    </row>
    <row r="346" spans="1:29">
      <c r="A346" s="229" t="str">
        <f t="shared" si="5"/>
        <v>TRFamily</v>
      </c>
      <c r="C346" s="177" t="s">
        <v>41</v>
      </c>
      <c r="D346" s="178" t="s">
        <v>2</v>
      </c>
      <c r="E346" s="178" t="s">
        <v>6427</v>
      </c>
      <c r="F346" s="178" t="s">
        <v>6428</v>
      </c>
      <c r="G346" s="178" t="s">
        <v>341</v>
      </c>
      <c r="H346" s="178" t="s">
        <v>52</v>
      </c>
      <c r="I346" s="82" t="s">
        <v>5550</v>
      </c>
      <c r="J346" s="82" t="s">
        <v>5551</v>
      </c>
      <c r="K346" s="24" t="s">
        <v>272</v>
      </c>
      <c r="L346" s="2" t="s">
        <v>6431</v>
      </c>
      <c r="M346" s="2" t="s">
        <v>273</v>
      </c>
      <c r="N346" s="2" t="s">
        <v>272</v>
      </c>
      <c r="O346" s="2" t="s">
        <v>272</v>
      </c>
      <c r="P346" s="2" t="s">
        <v>272</v>
      </c>
      <c r="Q346" s="2" t="s">
        <v>272</v>
      </c>
      <c r="R346" s="25" t="s">
        <v>272</v>
      </c>
      <c r="S346" s="2">
        <v>2</v>
      </c>
      <c r="T346" s="2" t="s">
        <v>273</v>
      </c>
      <c r="U346" s="2" t="s">
        <v>273</v>
      </c>
      <c r="V346" s="2" t="s">
        <v>273</v>
      </c>
      <c r="W346" s="25">
        <v>0</v>
      </c>
      <c r="X346" s="174" t="s">
        <v>672</v>
      </c>
      <c r="Y346" s="25" t="s">
        <v>672</v>
      </c>
      <c r="Z346" s="2" t="s">
        <v>272</v>
      </c>
      <c r="AA346" s="2" t="s">
        <v>273</v>
      </c>
      <c r="AB346" s="2" t="s">
        <v>272</v>
      </c>
      <c r="AC346" s="25" t="s">
        <v>273</v>
      </c>
    </row>
    <row r="347" spans="1:29">
      <c r="A347" s="229" t="str">
        <f t="shared" si="5"/>
        <v>TRStudying</v>
      </c>
      <c r="C347" s="177" t="s">
        <v>41</v>
      </c>
      <c r="D347" s="178" t="s">
        <v>3</v>
      </c>
      <c r="E347" s="178" t="s">
        <v>6427</v>
      </c>
      <c r="F347" s="178" t="s">
        <v>6428</v>
      </c>
      <c r="G347" s="178" t="s">
        <v>341</v>
      </c>
      <c r="H347" s="178" t="s">
        <v>52</v>
      </c>
      <c r="I347" s="82" t="s">
        <v>382</v>
      </c>
      <c r="J347" s="82" t="s">
        <v>6680</v>
      </c>
      <c r="K347" s="24" t="s">
        <v>272</v>
      </c>
      <c r="L347" s="2" t="s">
        <v>6431</v>
      </c>
      <c r="M347" s="2" t="s">
        <v>273</v>
      </c>
      <c r="N347" s="2" t="s">
        <v>272</v>
      </c>
      <c r="O347" s="2" t="s">
        <v>272</v>
      </c>
      <c r="P347" s="2" t="s">
        <v>272</v>
      </c>
      <c r="Q347" s="2" t="s">
        <v>272</v>
      </c>
      <c r="R347" s="25" t="s">
        <v>272</v>
      </c>
      <c r="S347" s="2">
        <v>2</v>
      </c>
      <c r="T347" s="2" t="s">
        <v>273</v>
      </c>
      <c r="U347" s="2" t="s">
        <v>272</v>
      </c>
      <c r="V347" s="2" t="s">
        <v>273</v>
      </c>
      <c r="W347" s="25">
        <v>2</v>
      </c>
      <c r="X347" s="174" t="s">
        <v>272</v>
      </c>
      <c r="Y347" s="25" t="s">
        <v>272</v>
      </c>
      <c r="Z347" s="2" t="s">
        <v>272</v>
      </c>
      <c r="AA347" s="2" t="s">
        <v>273</v>
      </c>
      <c r="AB347" s="2" t="s">
        <v>272</v>
      </c>
      <c r="AC347" s="25" t="s">
        <v>273</v>
      </c>
    </row>
    <row r="348" spans="1:29">
      <c r="A348" s="229" t="str">
        <f t="shared" si="5"/>
        <v>TRStudying</v>
      </c>
      <c r="C348" s="177" t="s">
        <v>41</v>
      </c>
      <c r="D348" s="178" t="s">
        <v>3</v>
      </c>
      <c r="E348" s="178" t="s">
        <v>6427</v>
      </c>
      <c r="F348" s="178" t="s">
        <v>6428</v>
      </c>
      <c r="G348" s="178" t="s">
        <v>341</v>
      </c>
      <c r="H348" s="178" t="s">
        <v>52</v>
      </c>
      <c r="I348" s="82" t="s">
        <v>5605</v>
      </c>
      <c r="J348" s="82" t="s">
        <v>6681</v>
      </c>
      <c r="K348" s="24" t="s">
        <v>272</v>
      </c>
      <c r="L348" s="2" t="s">
        <v>6431</v>
      </c>
      <c r="M348" s="2" t="s">
        <v>273</v>
      </c>
      <c r="N348" s="2" t="s">
        <v>272</v>
      </c>
      <c r="O348" s="2" t="s">
        <v>272</v>
      </c>
      <c r="P348" s="2" t="s">
        <v>272</v>
      </c>
      <c r="Q348" s="2" t="s">
        <v>272</v>
      </c>
      <c r="R348" s="25" t="s">
        <v>272</v>
      </c>
      <c r="S348" s="2">
        <v>0</v>
      </c>
      <c r="T348" s="2" t="s">
        <v>273</v>
      </c>
      <c r="U348" s="2" t="s">
        <v>273</v>
      </c>
      <c r="V348" s="2" t="s">
        <v>273</v>
      </c>
      <c r="W348" s="25">
        <v>0</v>
      </c>
      <c r="X348" s="174" t="s">
        <v>672</v>
      </c>
      <c r="Y348" s="25" t="s">
        <v>672</v>
      </c>
      <c r="Z348" s="2" t="s">
        <v>272</v>
      </c>
      <c r="AA348" s="2" t="s">
        <v>273</v>
      </c>
      <c r="AB348" s="2" t="s">
        <v>273</v>
      </c>
      <c r="AC348" s="25" t="s">
        <v>273</v>
      </c>
    </row>
    <row r="349" spans="1:29">
      <c r="A349" s="229" t="str">
        <f t="shared" si="5"/>
        <v>TRStudying</v>
      </c>
      <c r="C349" s="177" t="s">
        <v>41</v>
      </c>
      <c r="D349" s="178" t="s">
        <v>3</v>
      </c>
      <c r="E349" s="178" t="s">
        <v>6427</v>
      </c>
      <c r="F349" s="178" t="s">
        <v>6428</v>
      </c>
      <c r="G349" s="178" t="s">
        <v>341</v>
      </c>
      <c r="H349" s="178" t="s">
        <v>52</v>
      </c>
      <c r="I349" s="82" t="s">
        <v>6682</v>
      </c>
      <c r="J349" s="82" t="s">
        <v>6683</v>
      </c>
      <c r="K349" s="24" t="s">
        <v>272</v>
      </c>
      <c r="L349" s="2" t="s">
        <v>6431</v>
      </c>
      <c r="M349" s="2" t="s">
        <v>273</v>
      </c>
      <c r="N349" s="2" t="s">
        <v>272</v>
      </c>
      <c r="O349" s="2" t="s">
        <v>272</v>
      </c>
      <c r="P349" s="2" t="s">
        <v>272</v>
      </c>
      <c r="Q349" s="2" t="s">
        <v>272</v>
      </c>
      <c r="R349" s="25" t="s">
        <v>272</v>
      </c>
      <c r="S349" s="2">
        <v>0</v>
      </c>
      <c r="T349" s="2" t="s">
        <v>273</v>
      </c>
      <c r="U349" s="2" t="s">
        <v>273</v>
      </c>
      <c r="V349" s="2" t="s">
        <v>273</v>
      </c>
      <c r="W349" s="25">
        <v>0</v>
      </c>
      <c r="X349" s="174" t="s">
        <v>672</v>
      </c>
      <c r="Y349" s="25" t="s">
        <v>672</v>
      </c>
      <c r="Z349" s="2" t="s">
        <v>272</v>
      </c>
      <c r="AA349" s="2" t="s">
        <v>273</v>
      </c>
      <c r="AB349" s="2" t="s">
        <v>273</v>
      </c>
      <c r="AC349" s="25" t="s">
        <v>273</v>
      </c>
    </row>
    <row r="350" spans="1:29">
      <c r="A350" s="229" t="str">
        <f t="shared" si="5"/>
        <v>UKBusiness Start-up</v>
      </c>
      <c r="C350" s="177" t="s">
        <v>42</v>
      </c>
      <c r="D350" s="178" t="s">
        <v>1</v>
      </c>
      <c r="E350" s="178" t="s">
        <v>6427</v>
      </c>
      <c r="F350" s="178" t="s">
        <v>6428</v>
      </c>
      <c r="G350" s="178" t="s">
        <v>341</v>
      </c>
      <c r="H350" s="178" t="s">
        <v>52</v>
      </c>
      <c r="I350" s="82" t="s">
        <v>5631</v>
      </c>
      <c r="J350" s="82" t="s">
        <v>5632</v>
      </c>
      <c r="K350" s="24" t="s">
        <v>272</v>
      </c>
      <c r="L350" s="2" t="s">
        <v>272</v>
      </c>
      <c r="M350" s="2" t="s">
        <v>273</v>
      </c>
      <c r="N350" s="2" t="s">
        <v>272</v>
      </c>
      <c r="O350" s="2" t="s">
        <v>272</v>
      </c>
      <c r="P350" s="2" t="s">
        <v>272</v>
      </c>
      <c r="Q350" s="2" t="s">
        <v>273</v>
      </c>
      <c r="R350" s="25" t="s">
        <v>272</v>
      </c>
      <c r="S350" s="2">
        <v>2</v>
      </c>
      <c r="T350" s="2" t="s">
        <v>272</v>
      </c>
      <c r="U350" s="2" t="s">
        <v>272</v>
      </c>
      <c r="V350" s="2" t="s">
        <v>272</v>
      </c>
      <c r="W350" s="25">
        <v>3</v>
      </c>
      <c r="X350" s="174" t="s">
        <v>272</v>
      </c>
      <c r="Y350" s="25" t="s">
        <v>272</v>
      </c>
      <c r="Z350" s="2" t="s">
        <v>272</v>
      </c>
      <c r="AA350" s="2" t="s">
        <v>272</v>
      </c>
      <c r="AB350" s="2" t="s">
        <v>272</v>
      </c>
      <c r="AC350" s="25" t="s">
        <v>272</v>
      </c>
    </row>
    <row r="351" spans="1:29">
      <c r="A351" s="229" t="str">
        <f t="shared" si="5"/>
        <v>UKCareer</v>
      </c>
      <c r="C351" s="177" t="s">
        <v>42</v>
      </c>
      <c r="D351" s="178" t="s">
        <v>495</v>
      </c>
      <c r="E351" s="178" t="s">
        <v>6427</v>
      </c>
      <c r="F351" s="178" t="s">
        <v>6428</v>
      </c>
      <c r="G351" s="178" t="s">
        <v>341</v>
      </c>
      <c r="H351" s="178" t="s">
        <v>52</v>
      </c>
      <c r="I351" s="82" t="s">
        <v>5650</v>
      </c>
      <c r="J351" s="82" t="s">
        <v>6684</v>
      </c>
      <c r="K351" s="24" t="s">
        <v>273</v>
      </c>
      <c r="L351" s="2" t="s">
        <v>273</v>
      </c>
      <c r="M351" s="2" t="s">
        <v>273</v>
      </c>
      <c r="N351" s="2" t="s">
        <v>272</v>
      </c>
      <c r="O351" s="2" t="s">
        <v>272</v>
      </c>
      <c r="P351" s="2" t="s">
        <v>272</v>
      </c>
      <c r="Q351" s="2" t="s">
        <v>272</v>
      </c>
      <c r="R351" s="25" t="s">
        <v>272</v>
      </c>
      <c r="S351" s="2">
        <v>2</v>
      </c>
      <c r="T351" s="2" t="s">
        <v>272</v>
      </c>
      <c r="U351" s="2" t="s">
        <v>272</v>
      </c>
      <c r="V351" s="2" t="s">
        <v>272</v>
      </c>
      <c r="W351" s="25">
        <v>3</v>
      </c>
      <c r="X351" s="174" t="s">
        <v>273</v>
      </c>
      <c r="Y351" s="25" t="s">
        <v>272</v>
      </c>
      <c r="Z351" s="2" t="s">
        <v>272</v>
      </c>
      <c r="AA351" s="2" t="s">
        <v>272</v>
      </c>
      <c r="AB351" s="2" t="s">
        <v>272</v>
      </c>
      <c r="AC351" s="25" t="s">
        <v>272</v>
      </c>
    </row>
    <row r="352" spans="1:29">
      <c r="A352" s="229" t="str">
        <f t="shared" si="5"/>
        <v>UKCareer</v>
      </c>
      <c r="C352" s="177" t="s">
        <v>42</v>
      </c>
      <c r="D352" s="178" t="s">
        <v>495</v>
      </c>
      <c r="E352" s="178" t="s">
        <v>6427</v>
      </c>
      <c r="F352" s="178" t="s">
        <v>6428</v>
      </c>
      <c r="G352" s="178" t="s">
        <v>341</v>
      </c>
      <c r="H352" s="178" t="s">
        <v>52</v>
      </c>
      <c r="I352" s="82" t="s">
        <v>5650</v>
      </c>
      <c r="J352" s="82" t="s">
        <v>6685</v>
      </c>
      <c r="K352" s="24" t="s">
        <v>272</v>
      </c>
      <c r="L352" s="2" t="s">
        <v>273</v>
      </c>
      <c r="M352" s="2" t="s">
        <v>273</v>
      </c>
      <c r="N352" s="2" t="s">
        <v>272</v>
      </c>
      <c r="O352" s="2" t="s">
        <v>272</v>
      </c>
      <c r="P352" s="2" t="s">
        <v>272</v>
      </c>
      <c r="Q352" s="2" t="s">
        <v>272</v>
      </c>
      <c r="R352" s="25" t="s">
        <v>272</v>
      </c>
      <c r="S352" s="2">
        <v>2</v>
      </c>
      <c r="T352" s="2" t="s">
        <v>272</v>
      </c>
      <c r="U352" s="2" t="s">
        <v>272</v>
      </c>
      <c r="V352" s="2" t="s">
        <v>272</v>
      </c>
      <c r="W352" s="25">
        <v>3</v>
      </c>
      <c r="X352" s="174" t="s">
        <v>273</v>
      </c>
      <c r="Y352" s="25" t="s">
        <v>273</v>
      </c>
      <c r="Z352" s="2" t="s">
        <v>272</v>
      </c>
      <c r="AA352" s="2" t="s">
        <v>272</v>
      </c>
      <c r="AB352" s="2" t="s">
        <v>272</v>
      </c>
      <c r="AC352" s="25" t="s">
        <v>272</v>
      </c>
    </row>
    <row r="353" spans="1:29">
      <c r="A353" s="229" t="str">
        <f t="shared" si="5"/>
        <v>UKFamily</v>
      </c>
      <c r="C353" s="177" t="s">
        <v>42</v>
      </c>
      <c r="D353" s="178" t="s">
        <v>2</v>
      </c>
      <c r="E353" s="178" t="s">
        <v>6427</v>
      </c>
      <c r="F353" s="178" t="s">
        <v>6428</v>
      </c>
      <c r="G353" s="178" t="s">
        <v>341</v>
      </c>
      <c r="H353" s="178" t="s">
        <v>52</v>
      </c>
      <c r="I353" s="82" t="s">
        <v>5716</v>
      </c>
      <c r="J353" s="82" t="s">
        <v>6686</v>
      </c>
      <c r="K353" s="24" t="s">
        <v>273</v>
      </c>
      <c r="L353" s="2" t="s">
        <v>273</v>
      </c>
      <c r="M353" s="2" t="s">
        <v>273</v>
      </c>
      <c r="N353" s="2" t="s">
        <v>273</v>
      </c>
      <c r="O353" s="2" t="s">
        <v>273</v>
      </c>
      <c r="P353" s="2" t="s">
        <v>272</v>
      </c>
      <c r="Q353" s="2" t="s">
        <v>273</v>
      </c>
      <c r="R353" s="25" t="s">
        <v>273</v>
      </c>
      <c r="S353" s="2">
        <v>2</v>
      </c>
      <c r="T353" s="2" t="s">
        <v>272</v>
      </c>
      <c r="U353" s="2" t="s">
        <v>272</v>
      </c>
      <c r="V353" s="2" t="s">
        <v>272</v>
      </c>
      <c r="W353" s="25">
        <v>3</v>
      </c>
      <c r="X353" s="174" t="s">
        <v>672</v>
      </c>
      <c r="Y353" s="25" t="s">
        <v>273</v>
      </c>
      <c r="Z353" s="2" t="s">
        <v>272</v>
      </c>
      <c r="AA353" s="2" t="s">
        <v>272</v>
      </c>
      <c r="AB353" s="2" t="s">
        <v>272</v>
      </c>
      <c r="AC353" s="25" t="s">
        <v>272</v>
      </c>
    </row>
    <row r="354" spans="1:29">
      <c r="A354" s="229" t="str">
        <f t="shared" si="5"/>
        <v>UKFamily</v>
      </c>
      <c r="C354" s="177" t="s">
        <v>42</v>
      </c>
      <c r="D354" s="178" t="s">
        <v>2</v>
      </c>
      <c r="E354" s="178" t="s">
        <v>6427</v>
      </c>
      <c r="F354" s="178" t="s">
        <v>6428</v>
      </c>
      <c r="G354" s="178" t="s">
        <v>341</v>
      </c>
      <c r="H354" s="178" t="s">
        <v>52</v>
      </c>
      <c r="I354" s="82" t="s">
        <v>5709</v>
      </c>
      <c r="J354" s="82" t="s">
        <v>6687</v>
      </c>
      <c r="K354" s="24" t="s">
        <v>272</v>
      </c>
      <c r="L354" s="2" t="s">
        <v>272</v>
      </c>
      <c r="M354" s="2" t="s">
        <v>273</v>
      </c>
      <c r="N354" s="2" t="s">
        <v>273</v>
      </c>
      <c r="O354" s="2" t="s">
        <v>273</v>
      </c>
      <c r="P354" s="2" t="s">
        <v>272</v>
      </c>
      <c r="Q354" s="2" t="s">
        <v>273</v>
      </c>
      <c r="R354" s="25" t="s">
        <v>272</v>
      </c>
      <c r="S354" s="2">
        <v>2</v>
      </c>
      <c r="T354" s="2" t="s">
        <v>272</v>
      </c>
      <c r="U354" s="2" t="s">
        <v>272</v>
      </c>
      <c r="V354" s="2" t="s">
        <v>272</v>
      </c>
      <c r="W354" s="25">
        <v>2</v>
      </c>
      <c r="X354" s="174" t="s">
        <v>672</v>
      </c>
      <c r="Y354" s="25" t="s">
        <v>273</v>
      </c>
      <c r="Z354" s="2" t="s">
        <v>272</v>
      </c>
      <c r="AA354" s="2" t="s">
        <v>273</v>
      </c>
      <c r="AB354" s="2" t="s">
        <v>273</v>
      </c>
      <c r="AC354" s="25" t="s">
        <v>273</v>
      </c>
    </row>
    <row r="355" spans="1:29">
      <c r="A355" s="229" t="str">
        <f t="shared" si="5"/>
        <v>UKFamily</v>
      </c>
      <c r="C355" s="177" t="s">
        <v>42</v>
      </c>
      <c r="D355" s="178" t="s">
        <v>2</v>
      </c>
      <c r="E355" s="178" t="s">
        <v>6427</v>
      </c>
      <c r="F355" s="178" t="s">
        <v>6428</v>
      </c>
      <c r="G355" s="178" t="s">
        <v>341</v>
      </c>
      <c r="H355" s="178" t="s">
        <v>52</v>
      </c>
      <c r="I355" s="82" t="s">
        <v>426</v>
      </c>
      <c r="J355" s="82" t="s">
        <v>6688</v>
      </c>
      <c r="K355" s="24" t="s">
        <v>272</v>
      </c>
      <c r="L355" s="2" t="s">
        <v>272</v>
      </c>
      <c r="M355" s="2" t="s">
        <v>273</v>
      </c>
      <c r="N355" s="2" t="s">
        <v>272</v>
      </c>
      <c r="O355" s="2" t="s">
        <v>272</v>
      </c>
      <c r="P355" s="2" t="s">
        <v>272</v>
      </c>
      <c r="Q355" s="2" t="s">
        <v>272</v>
      </c>
      <c r="R355" s="25" t="s">
        <v>272</v>
      </c>
      <c r="S355" s="2">
        <v>1</v>
      </c>
      <c r="T355" s="2" t="s">
        <v>273</v>
      </c>
      <c r="U355" s="2" t="s">
        <v>273</v>
      </c>
      <c r="V355" s="2" t="s">
        <v>272</v>
      </c>
      <c r="W355" s="25">
        <v>3</v>
      </c>
      <c r="X355" s="174" t="s">
        <v>272</v>
      </c>
      <c r="Y355" s="25" t="s">
        <v>672</v>
      </c>
      <c r="Z355" s="2" t="s">
        <v>272</v>
      </c>
      <c r="AA355" s="2" t="s">
        <v>272</v>
      </c>
      <c r="AB355" s="2" t="s">
        <v>272</v>
      </c>
      <c r="AC355" s="25" t="s">
        <v>272</v>
      </c>
    </row>
    <row r="356" spans="1:29">
      <c r="A356" s="229" t="str">
        <f t="shared" si="5"/>
        <v>UKStudying</v>
      </c>
      <c r="C356" s="177" t="s">
        <v>42</v>
      </c>
      <c r="D356" s="178" t="s">
        <v>3</v>
      </c>
      <c r="E356" s="178" t="s">
        <v>6427</v>
      </c>
      <c r="F356" s="178" t="s">
        <v>6428</v>
      </c>
      <c r="G356" s="178" t="s">
        <v>341</v>
      </c>
      <c r="H356" s="178" t="s">
        <v>52</v>
      </c>
      <c r="I356" s="82" t="s">
        <v>5788</v>
      </c>
      <c r="J356" s="82" t="s">
        <v>6689</v>
      </c>
      <c r="K356" s="24" t="s">
        <v>272</v>
      </c>
      <c r="L356" s="2" t="s">
        <v>272</v>
      </c>
      <c r="M356" s="2" t="s">
        <v>272</v>
      </c>
      <c r="N356" s="2" t="s">
        <v>272</v>
      </c>
      <c r="O356" s="2" t="s">
        <v>273</v>
      </c>
      <c r="P356" s="2" t="s">
        <v>273</v>
      </c>
      <c r="Q356" s="2" t="s">
        <v>273</v>
      </c>
      <c r="R356" s="25" t="s">
        <v>273</v>
      </c>
      <c r="S356" s="2">
        <v>2</v>
      </c>
      <c r="T356" s="2" t="s">
        <v>272</v>
      </c>
      <c r="U356" s="2" t="s">
        <v>272</v>
      </c>
      <c r="V356" s="2" t="s">
        <v>272</v>
      </c>
      <c r="W356" s="25">
        <v>3</v>
      </c>
      <c r="X356" s="174" t="s">
        <v>272</v>
      </c>
      <c r="Y356" s="25" t="s">
        <v>672</v>
      </c>
      <c r="Z356" s="2" t="s">
        <v>272</v>
      </c>
      <c r="AA356" s="2" t="s">
        <v>273</v>
      </c>
      <c r="AB356" s="2" t="s">
        <v>273</v>
      </c>
      <c r="AC356" s="25" t="s">
        <v>273</v>
      </c>
    </row>
    <row r="357" spans="1:29">
      <c r="A357" s="229" t="str">
        <f t="shared" si="5"/>
        <v>UKStudying</v>
      </c>
      <c r="C357" s="177" t="s">
        <v>42</v>
      </c>
      <c r="D357" s="178" t="s">
        <v>3</v>
      </c>
      <c r="E357" s="178" t="s">
        <v>6427</v>
      </c>
      <c r="F357" s="178" t="s">
        <v>6428</v>
      </c>
      <c r="G357" s="178" t="s">
        <v>341</v>
      </c>
      <c r="H357" s="178" t="s">
        <v>52</v>
      </c>
      <c r="I357" s="82" t="s">
        <v>5773</v>
      </c>
      <c r="J357" s="82" t="s">
        <v>6690</v>
      </c>
      <c r="K357" s="24" t="s">
        <v>272</v>
      </c>
      <c r="L357" s="2" t="s">
        <v>272</v>
      </c>
      <c r="M357" s="2" t="s">
        <v>272</v>
      </c>
      <c r="N357" s="2" t="s">
        <v>272</v>
      </c>
      <c r="O357" s="2" t="s">
        <v>272</v>
      </c>
      <c r="P357" s="2" t="s">
        <v>272</v>
      </c>
      <c r="Q357" s="2" t="s">
        <v>273</v>
      </c>
      <c r="R357" s="25" t="s">
        <v>272</v>
      </c>
      <c r="S357" s="2">
        <v>0</v>
      </c>
      <c r="T357" s="2" t="s">
        <v>273</v>
      </c>
      <c r="U357" s="2" t="s">
        <v>272</v>
      </c>
      <c r="V357" s="2" t="s">
        <v>272</v>
      </c>
      <c r="W357" s="25">
        <v>0</v>
      </c>
      <c r="X357" s="174" t="s">
        <v>272</v>
      </c>
      <c r="Y357" s="25" t="s">
        <v>672</v>
      </c>
      <c r="Z357" s="2" t="s">
        <v>272</v>
      </c>
      <c r="AA357" s="2" t="s">
        <v>273</v>
      </c>
      <c r="AB357" s="2" t="s">
        <v>273</v>
      </c>
      <c r="AC357" s="25" t="s">
        <v>273</v>
      </c>
    </row>
    <row r="358" spans="1:29">
      <c r="A358" s="229" t="str">
        <f t="shared" si="5"/>
        <v>UKStudying</v>
      </c>
      <c r="C358" s="177" t="s">
        <v>42</v>
      </c>
      <c r="D358" s="178" t="s">
        <v>3</v>
      </c>
      <c r="E358" s="178" t="s">
        <v>6427</v>
      </c>
      <c r="F358" s="178" t="s">
        <v>6428</v>
      </c>
      <c r="G358" s="178" t="s">
        <v>341</v>
      </c>
      <c r="H358" s="178" t="s">
        <v>52</v>
      </c>
      <c r="I358" s="82" t="s">
        <v>6691</v>
      </c>
      <c r="J358" s="82" t="s">
        <v>5776</v>
      </c>
      <c r="K358" s="24" t="s">
        <v>272</v>
      </c>
      <c r="L358" s="2" t="s">
        <v>272</v>
      </c>
      <c r="M358" s="2" t="s">
        <v>273</v>
      </c>
      <c r="N358" s="2" t="s">
        <v>272</v>
      </c>
      <c r="O358" s="2" t="s">
        <v>273</v>
      </c>
      <c r="P358" s="2" t="s">
        <v>272</v>
      </c>
      <c r="Q358" s="2" t="s">
        <v>273</v>
      </c>
      <c r="R358" s="25" t="s">
        <v>272</v>
      </c>
      <c r="S358" s="2">
        <v>2</v>
      </c>
      <c r="T358" s="2" t="s">
        <v>272</v>
      </c>
      <c r="U358" s="2" t="s">
        <v>272</v>
      </c>
      <c r="V358" s="2" t="s">
        <v>272</v>
      </c>
      <c r="W358" s="25">
        <v>3</v>
      </c>
      <c r="X358" s="174" t="s">
        <v>272</v>
      </c>
      <c r="Y358" s="25" t="s">
        <v>672</v>
      </c>
      <c r="Z358" s="2" t="s">
        <v>272</v>
      </c>
      <c r="AA358" s="2" t="s">
        <v>272</v>
      </c>
      <c r="AB358" s="2" t="s">
        <v>272</v>
      </c>
      <c r="AC358" s="25" t="s">
        <v>272</v>
      </c>
    </row>
  </sheetData>
  <autoFilter ref="C6:AC358"/>
  <conditionalFormatting sqref="K7:AC358">
    <cfRule type="expression" dxfId="47" priority="2">
      <formula>AY7=2</formula>
    </cfRule>
  </conditionalFormatting>
  <conditionalFormatting sqref="K212:R215 X212:AC215 K217:R220 X217:AC220 K222:R225 X222:AC225 K227:R230 X227:AC230 K232:R235 X232:AC235 K237:R240 X237:AC240 K242:R245 X242:AC245 K247:R250 X247:AC250 K252:R255 X252:AC255 K257:R260 X257:AC260 K262:R265 X262:AC265 K267:R270 X267:AC270 K272:R275 X272:AC275 K277:R280 X277:AC280 K282:R285 X282:AC285 K287:R290 X287:AC290 K292:R295 X292:AC295 K297:R300 X297:AC300 K302:R305 X302:AC305 K307:R310 X307:AC310 K312:R315 X312:AC315 K317:R320 X317:AC320 K322:R325 X322:AC325 K327:R330 X327:AC330 K332:R335 X332:AC335 K337:R340 X337:AC340 K342:R345 X342:AC345 K347:R350 X347:AC350 K352:R355 X352:AC355 S212:W358 K357:R358 X357:AC358 K7:AC10 K12:AC15 K17:AC20 K22:AC25 K27:AC30 K32:AC35 K37:AC40 K42:AC45 K47:AC50 K52:AC55 K57:AC60 K62:AC65 K67:AC70 K72:AC75 K77:AC80 K82:AC85 K87:AC90 K92:AC95 K97:AC100 K102:AC105 K107:AC110 K112:AC115 K117:AC120 K122:AC125 K127:AC130 K132:AC135 K137:AC140 K142:AC145 K147:AC150 K152:AC155 K157:AC160 K162:AC165 K167:AC170 K172:AC175 K177:AC180 K182:AC185 K187:AC190 K192:AC195 K197:AC200 K202:AC205 K207:AC210">
    <cfRule type="expression" dxfId="46" priority="3">
      <formula>#REF!="S2"</formula>
    </cfRule>
  </conditionalFormatting>
  <conditionalFormatting sqref="S218:W218 S223:W223 S228:W228 S233:W233 S238:W238 S243:W243 S248:W248 S253:W253 S258:W258 S263:W263 S268:W268 S273:W273 S278:W278 S283:W283 S288:W288 S293:W293 S298:W298 S303:W303 S308:W308 S313:W313 S318:W318 S323:W323 S328:W328 S333:W333 S338:W338 S343:W343 S348:W348 S353:W353 S358:W358 K216:AC216 K221:AC221 K226:AC226 K231:AC231 K236:AC236 K241:AC241 K246:AC246 K251:AC251 K256:AC256 K261:AC261 K266:AC266 K271:AC271 K276:AC276 K281:AC281 K286:AC286 K291:AC291 K296:AC296 K301:AC301 K306:AC306 K311:AC311 K316:AC316 K321:AC321 K326:AC326 K331:AC331 K336:AC336 K341:AC341 K346:AC346 K351:AC351 K356:AC356 K11:AC11 K16:AC16 K21:AC21 K26:AC26 K31:AC31 K36:AC36 K41:AC41 K46:AC46 K51:AC51 K56:AC56 K61:AC61 K66:AC66 K71:AC71 K76:AC76 K81:AC81 K86:AC86 K91:AC91 K96:AC96 K101:AC101 K106:AC106 K111:AC111 K116:AC116 K121:AC121 K126:AC126 K131:AC131 K136:AC136 K141:AC141 K146:AC146 K151:AC151 K156:AC156 K161:AC161 K166:AC166 K171:AC171 K176:AC176 K181:AC181 K186:AC186 K191:AC191 K196:AC196 K201:AC201 K206:AC206 K211:AC211">
    <cfRule type="expression" dxfId="45" priority="1">
      <formula>#REF!="S2"</formula>
    </cfRule>
  </conditionalFormatting>
  <dataValidations count="19">
    <dataValidation allowBlank="1" showInputMessage="1" showErrorMessage="1" prompt="Are complaint procedures available?" sqref="R6"/>
    <dataValidation allowBlank="1" showInputMessage="1" showErrorMessage="1" prompt="Are discussion fora or social media available?" sqref="Q6"/>
    <dataValidation allowBlank="1" showInputMessage="1" showErrorMessage="1" prompt="Are feedback mechanisms available to the user to give his opinion on the service?" sqref="P6"/>
    <dataValidation allowBlank="1" showInputMessage="1" showErrorMessage="1" prompt="Can the service be obtained via other channels than a website?" sqref="O6"/>
    <dataValidation allowBlank="1" showInputMessage="1" showErrorMessage="1" prompt="Can the division/department responsible for delivery be identified and contacted?" sqref="N6"/>
    <dataValidation allowBlank="1" showInputMessage="1" showErrorMessage="1" prompt="Is there a live support functionality ‘click to chat’ available on the website?" sqref="M6"/>
    <dataValidation allowBlank="1" showInputMessage="1" showErrorMessage="1" prompt="Is a demo available (any type: click-through demo, online video, downloadable manual explaining the steps the user has to take, …) on how to obtain the service?" sqref="L6"/>
    <dataValidation allowBlank="1" showInputMessage="1" showErrorMessage="1" prompt="Is a Frequently-Asked-Questions (FAQ) section available?" sqref="K6"/>
    <dataValidation allowBlank="1" showInputMessage="1" showErrorMessage="1" prompt="Can you monitor who has consulted your personal data and for what purpose?_x000a_0=No_x000a_1=Who is entitled to use and for what purpose_x000a_2=Whether your data has been consulted_x000a_3=Whether and when_x000a_4=Whether and when and who_x000a_5 =All" sqref="W6"/>
    <dataValidation allowBlank="1" showInputMessage="1" showErrorMessage="1" prompt="Is a complaint procedure available for citizens/businesses as regards their data?" sqref="V6"/>
    <dataValidation allowBlank="1" showInputMessage="1" showErrorMessage="1" prompt="Is it possible for citizens/businesses to modify data online?" sqref="U6"/>
    <dataValidation allowBlank="1" showInputMessage="1" showErrorMessage="1" prompt="Is it possible for the citizen/business to notify the government online if they think their data are incorrect/incomplete?" sqref="T6"/>
    <dataValidation allowBlank="1" showInputMessage="1" showErrorMessage="1" prompt="What is the degree of online access for the Cit/Bus to their own data:_x000a_0=No access_x000a_1=Info available on how to access own data through traditional channels_x000a_2=Data available on demand_x000a_3=Is proactively informed by Government about which data is being held?" sqref="S6"/>
    <dataValidation showInputMessage="1" showErrorMessage="1" prompt="Is it possible for citizens and businesses to receive communication from local governments digitally only (eg by personal mailbox or MyPage)?" sqref="Y6"/>
    <dataValidation showInputMessage="1" showErrorMessage="1" prompt="Is it possible for citizens and businesses to receive communication from the central government digitally only (eg by personal mailbox or MyPage)?" sqref="X6"/>
    <dataValidation allowBlank="1" showInputMessage="1" showErrorMessage="1" prompt="E1: Does the website provide information on the administrations' key policy making processes?" sqref="Z6"/>
    <dataValidation allowBlank="1" showInputMessage="1" showErrorMessage="1" prompt="E2: Does the website provide information on the user's ability to participate in policy making processes?      " sqref="AA6"/>
    <dataValidation allowBlank="1" showInputMessage="1" showErrorMessage="1" prompt="E3: Does the website provide information on the process via which digital services are designed (e.g. panels, expert groups and consultations involving citizen and stakeholders such as businesses, researchers and non-profit organisations)?" sqref="AB6"/>
    <dataValidation allowBlank="1" showInputMessage="1" showErrorMessage="1" prompt="E4: Does the website provide information on how users can enrol in any activity to improve the design and delivery of services (e.g. via panels, expert groups and consultations)?" sqref="AC6"/>
  </dataValidations>
  <hyperlinks>
    <hyperlink ref="E305" r:id="rId1" display="https://www.politiet.no/tjenester/namsmann-og-forliksrad/forliksradet/"/>
    <hyperlink ref="J298" r:id="rId2"/>
  </hyperlinks>
  <pageMargins left="0.08" right="0.08" top="1" bottom="1" header="0.5" footer="0.5"/>
  <pageSetup orientation="portrait" horizontalDpi="300" verticalDpi="300"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70C0"/>
  </sheetPr>
  <dimension ref="A3:M356"/>
  <sheetViews>
    <sheetView topLeftCell="B1" workbookViewId="0">
      <pane ySplit="6" topLeftCell="A7" activePane="bottomLeft" state="frozen"/>
      <selection activeCell="B1" sqref="B1"/>
      <selection pane="bottomLeft" activeCell="C4" sqref="C4"/>
    </sheetView>
  </sheetViews>
  <sheetFormatPr defaultColWidth="9" defaultRowHeight="12.5"/>
  <cols>
    <col min="1" max="1" width="9" style="58" hidden="1" customWidth="1"/>
    <col min="2" max="2" width="2.36328125" style="58" customWidth="1"/>
    <col min="3" max="3" width="9" style="58"/>
    <col min="4" max="4" width="11.6328125" style="58" customWidth="1"/>
    <col min="5" max="5" width="15" style="58" customWidth="1"/>
    <col min="6" max="6" width="15.7265625" style="58" customWidth="1"/>
    <col min="7" max="7" width="8.6328125" style="58" customWidth="1"/>
    <col min="8" max="8" width="13" style="58" customWidth="1"/>
    <col min="9" max="9" width="24.26953125" style="58" customWidth="1"/>
    <col min="10" max="10" width="27.36328125" style="58" customWidth="1"/>
    <col min="11" max="11" width="19.81640625" style="58" customWidth="1"/>
    <col min="12" max="12" width="18.7265625" style="58" customWidth="1"/>
    <col min="13" max="13" width="20.81640625" style="58" customWidth="1"/>
    <col min="14" max="16384" width="9" style="58"/>
  </cols>
  <sheetData>
    <row r="3" spans="1:13" ht="22.5">
      <c r="C3" s="220" t="s">
        <v>6950</v>
      </c>
      <c r="E3" s="220"/>
      <c r="F3" s="221"/>
      <c r="G3" s="221"/>
      <c r="H3" s="221"/>
      <c r="I3" s="221"/>
      <c r="J3" s="221"/>
      <c r="K3" s="222"/>
      <c r="L3" s="221"/>
      <c r="M3" s="221"/>
    </row>
    <row r="4" spans="1:13">
      <c r="C4" s="221"/>
      <c r="D4" s="221"/>
      <c r="E4" s="221"/>
      <c r="F4" s="221"/>
      <c r="G4" s="221"/>
      <c r="H4" s="221"/>
      <c r="I4" s="221"/>
      <c r="J4" s="221"/>
      <c r="K4" s="222"/>
      <c r="L4" s="221"/>
      <c r="M4" s="221"/>
    </row>
    <row r="5" spans="1:13" ht="14">
      <c r="C5" s="238" t="s">
        <v>6692</v>
      </c>
      <c r="D5" s="238"/>
      <c r="E5" s="239"/>
      <c r="F5" s="239"/>
      <c r="G5" s="239"/>
      <c r="H5" s="239"/>
      <c r="I5" s="239"/>
      <c r="J5" s="239"/>
      <c r="K5" s="239" t="s">
        <v>505</v>
      </c>
      <c r="L5" s="239"/>
      <c r="M5" s="239"/>
    </row>
    <row r="6" spans="1:13" ht="25">
      <c r="C6" s="230" t="s">
        <v>4</v>
      </c>
      <c r="D6" s="231" t="s">
        <v>43</v>
      </c>
      <c r="E6" s="231" t="s">
        <v>6419</v>
      </c>
      <c r="F6" s="231" t="s">
        <v>6420</v>
      </c>
      <c r="G6" s="231" t="s">
        <v>652</v>
      </c>
      <c r="H6" s="231" t="s">
        <v>6421</v>
      </c>
      <c r="I6" s="231" t="s">
        <v>6422</v>
      </c>
      <c r="J6" s="231" t="s">
        <v>45</v>
      </c>
      <c r="K6" s="240" t="s">
        <v>120</v>
      </c>
      <c r="L6" s="241" t="s">
        <v>121</v>
      </c>
      <c r="M6" s="242" t="s">
        <v>122</v>
      </c>
    </row>
    <row r="7" spans="1:13">
      <c r="A7" s="58" t="str">
        <f>C7&amp;D7</f>
        <v>ALBusiness Start-up</v>
      </c>
      <c r="C7" s="171" t="s">
        <v>6</v>
      </c>
      <c r="D7" s="172" t="s">
        <v>1</v>
      </c>
      <c r="E7" s="172" t="s">
        <v>6427</v>
      </c>
      <c r="F7" s="172" t="s">
        <v>6428</v>
      </c>
      <c r="G7" s="172" t="s">
        <v>341</v>
      </c>
      <c r="H7" s="172" t="s">
        <v>5815</v>
      </c>
      <c r="I7" s="82" t="s">
        <v>729</v>
      </c>
      <c r="J7" s="82" t="s">
        <v>6429</v>
      </c>
      <c r="K7" s="211" t="s">
        <v>272</v>
      </c>
      <c r="L7" s="211" t="s">
        <v>272</v>
      </c>
      <c r="M7" s="212" t="s">
        <v>273</v>
      </c>
    </row>
    <row r="8" spans="1:13">
      <c r="A8" s="58" t="str">
        <f t="shared" ref="A8:A71" si="0">C8&amp;D8</f>
        <v>ALBusiness Start-up</v>
      </c>
      <c r="C8" s="177" t="s">
        <v>6</v>
      </c>
      <c r="D8" s="178" t="s">
        <v>1</v>
      </c>
      <c r="E8" s="178" t="s">
        <v>6427</v>
      </c>
      <c r="F8" s="178" t="s">
        <v>6428</v>
      </c>
      <c r="G8" s="178" t="s">
        <v>341</v>
      </c>
      <c r="H8" s="178" t="s">
        <v>5815</v>
      </c>
      <c r="I8" s="82" t="s">
        <v>6430</v>
      </c>
      <c r="J8" s="82" t="s">
        <v>432</v>
      </c>
      <c r="K8" s="2" t="s">
        <v>273</v>
      </c>
      <c r="L8" s="2" t="s">
        <v>273</v>
      </c>
      <c r="M8" s="25" t="s">
        <v>273</v>
      </c>
    </row>
    <row r="9" spans="1:13">
      <c r="A9" s="58" t="str">
        <f t="shared" si="0"/>
        <v>ALCareer</v>
      </c>
      <c r="C9" s="177" t="s">
        <v>6</v>
      </c>
      <c r="D9" s="178" t="s">
        <v>495</v>
      </c>
      <c r="E9" s="178" t="s">
        <v>6427</v>
      </c>
      <c r="F9" s="178" t="s">
        <v>6428</v>
      </c>
      <c r="G9" s="178" t="s">
        <v>341</v>
      </c>
      <c r="H9" s="178" t="s">
        <v>5815</v>
      </c>
      <c r="I9" s="82" t="s">
        <v>6432</v>
      </c>
      <c r="J9" s="82" t="s">
        <v>6433</v>
      </c>
      <c r="K9" s="2" t="s">
        <v>273</v>
      </c>
      <c r="L9" s="2" t="s">
        <v>273</v>
      </c>
      <c r="M9" s="25" t="s">
        <v>273</v>
      </c>
    </row>
    <row r="10" spans="1:13">
      <c r="A10" s="58" t="str">
        <f t="shared" si="0"/>
        <v>ALCareer</v>
      </c>
      <c r="C10" s="177" t="s">
        <v>6</v>
      </c>
      <c r="D10" s="178" t="s">
        <v>495</v>
      </c>
      <c r="E10" s="178" t="s">
        <v>6427</v>
      </c>
      <c r="F10" s="178" t="s">
        <v>6428</v>
      </c>
      <c r="G10" s="178" t="s">
        <v>341</v>
      </c>
      <c r="H10" s="178" t="s">
        <v>5815</v>
      </c>
      <c r="I10" s="82" t="s">
        <v>659</v>
      </c>
      <c r="J10" s="82" t="s">
        <v>662</v>
      </c>
      <c r="K10" s="2" t="s">
        <v>273</v>
      </c>
      <c r="L10" s="2" t="s">
        <v>273</v>
      </c>
      <c r="M10" s="25" t="s">
        <v>273</v>
      </c>
    </row>
    <row r="11" spans="1:13">
      <c r="A11" s="58" t="str">
        <f t="shared" si="0"/>
        <v>ALFamily</v>
      </c>
      <c r="C11" s="177" t="s">
        <v>6</v>
      </c>
      <c r="D11" s="178" t="s">
        <v>2</v>
      </c>
      <c r="E11" s="178" t="s">
        <v>6427</v>
      </c>
      <c r="F11" s="178" t="s">
        <v>6428</v>
      </c>
      <c r="G11" s="178" t="s">
        <v>341</v>
      </c>
      <c r="H11" s="178" t="s">
        <v>5815</v>
      </c>
      <c r="I11" s="82" t="s">
        <v>674</v>
      </c>
      <c r="J11" s="82" t="s">
        <v>704</v>
      </c>
      <c r="K11" s="2" t="s">
        <v>272</v>
      </c>
      <c r="L11" s="2" t="s">
        <v>273</v>
      </c>
      <c r="M11" s="25" t="s">
        <v>273</v>
      </c>
    </row>
    <row r="12" spans="1:13">
      <c r="A12" s="58" t="str">
        <f t="shared" si="0"/>
        <v>ALFamily</v>
      </c>
      <c r="C12" s="177" t="s">
        <v>6</v>
      </c>
      <c r="D12" s="178" t="s">
        <v>2</v>
      </c>
      <c r="E12" s="178" t="s">
        <v>6427</v>
      </c>
      <c r="F12" s="178" t="s">
        <v>6428</v>
      </c>
      <c r="G12" s="178" t="s">
        <v>341</v>
      </c>
      <c r="H12" s="178" t="s">
        <v>5815</v>
      </c>
      <c r="I12" s="82" t="s">
        <v>6430</v>
      </c>
      <c r="J12" s="82" t="s">
        <v>6434</v>
      </c>
      <c r="K12" s="2" t="s">
        <v>273</v>
      </c>
      <c r="L12" s="2" t="s">
        <v>273</v>
      </c>
      <c r="M12" s="25" t="s">
        <v>273</v>
      </c>
    </row>
    <row r="13" spans="1:13">
      <c r="A13" s="58" t="str">
        <f t="shared" si="0"/>
        <v>ALStudying</v>
      </c>
      <c r="C13" s="177" t="s">
        <v>6</v>
      </c>
      <c r="D13" s="178" t="s">
        <v>3</v>
      </c>
      <c r="E13" s="178" t="s">
        <v>6427</v>
      </c>
      <c r="F13" s="178" t="s">
        <v>6428</v>
      </c>
      <c r="G13" s="178" t="s">
        <v>341</v>
      </c>
      <c r="H13" s="178" t="s">
        <v>5815</v>
      </c>
      <c r="I13" s="82" t="s">
        <v>743</v>
      </c>
      <c r="J13" s="82" t="s">
        <v>6435</v>
      </c>
      <c r="K13" s="2" t="s">
        <v>272</v>
      </c>
      <c r="L13" s="2" t="s">
        <v>273</v>
      </c>
      <c r="M13" s="25" t="s">
        <v>273</v>
      </c>
    </row>
    <row r="14" spans="1:13">
      <c r="A14" s="58" t="str">
        <f t="shared" si="0"/>
        <v>ALStudying</v>
      </c>
      <c r="C14" s="177" t="s">
        <v>6</v>
      </c>
      <c r="D14" s="178" t="s">
        <v>3</v>
      </c>
      <c r="E14" s="178" t="s">
        <v>6427</v>
      </c>
      <c r="F14" s="178" t="s">
        <v>6428</v>
      </c>
      <c r="G14" s="178" t="s">
        <v>341</v>
      </c>
      <c r="H14" s="178" t="s">
        <v>5815</v>
      </c>
      <c r="I14" s="82" t="s">
        <v>753</v>
      </c>
      <c r="J14" s="82" t="s">
        <v>755</v>
      </c>
      <c r="K14" s="2" t="s">
        <v>273</v>
      </c>
      <c r="L14" s="2" t="s">
        <v>273</v>
      </c>
      <c r="M14" s="25" t="s">
        <v>273</v>
      </c>
    </row>
    <row r="15" spans="1:13">
      <c r="A15" s="58" t="str">
        <f t="shared" si="0"/>
        <v>ALStudying</v>
      </c>
      <c r="C15" s="177" t="s">
        <v>6</v>
      </c>
      <c r="D15" s="178" t="s">
        <v>3</v>
      </c>
      <c r="E15" s="178" t="s">
        <v>6427</v>
      </c>
      <c r="F15" s="178" t="s">
        <v>6428</v>
      </c>
      <c r="G15" s="178" t="s">
        <v>341</v>
      </c>
      <c r="H15" s="178" t="s">
        <v>5815</v>
      </c>
      <c r="I15" s="82" t="s">
        <v>659</v>
      </c>
      <c r="J15" s="82" t="s">
        <v>431</v>
      </c>
      <c r="K15" s="2" t="s">
        <v>273</v>
      </c>
      <c r="L15" s="2" t="s">
        <v>273</v>
      </c>
      <c r="M15" s="25" t="s">
        <v>273</v>
      </c>
    </row>
    <row r="16" spans="1:13">
      <c r="A16" s="58" t="str">
        <f t="shared" si="0"/>
        <v>ATBusiness Start-up</v>
      </c>
      <c r="C16" s="177" t="s">
        <v>8</v>
      </c>
      <c r="D16" s="178" t="s">
        <v>1</v>
      </c>
      <c r="E16" s="178" t="s">
        <v>6427</v>
      </c>
      <c r="F16" s="178" t="s">
        <v>6428</v>
      </c>
      <c r="G16" s="178" t="s">
        <v>341</v>
      </c>
      <c r="H16" s="178" t="s">
        <v>5815</v>
      </c>
      <c r="I16" s="82" t="s">
        <v>816</v>
      </c>
      <c r="J16" s="82" t="s">
        <v>6693</v>
      </c>
      <c r="K16" s="2" t="s">
        <v>272</v>
      </c>
      <c r="L16" s="2" t="s">
        <v>272</v>
      </c>
      <c r="M16" s="25" t="s">
        <v>272</v>
      </c>
    </row>
    <row r="17" spans="1:13">
      <c r="A17" s="58" t="str">
        <f t="shared" si="0"/>
        <v>ATBusiness Start-up</v>
      </c>
      <c r="C17" s="177" t="s">
        <v>8</v>
      </c>
      <c r="D17" s="178" t="s">
        <v>1</v>
      </c>
      <c r="E17" s="178" t="s">
        <v>6427</v>
      </c>
      <c r="F17" s="178" t="s">
        <v>6428</v>
      </c>
      <c r="G17" s="178" t="s">
        <v>341</v>
      </c>
      <c r="H17" s="178" t="s">
        <v>5815</v>
      </c>
      <c r="I17" s="82" t="s">
        <v>816</v>
      </c>
      <c r="J17" s="82" t="s">
        <v>6437</v>
      </c>
      <c r="K17" s="2" t="s">
        <v>272</v>
      </c>
      <c r="L17" s="2" t="s">
        <v>272</v>
      </c>
      <c r="M17" s="25" t="s">
        <v>272</v>
      </c>
    </row>
    <row r="18" spans="1:13">
      <c r="A18" s="58" t="str">
        <f t="shared" si="0"/>
        <v>ATBusiness Start-up</v>
      </c>
      <c r="C18" s="177" t="s">
        <v>8</v>
      </c>
      <c r="D18" s="178" t="s">
        <v>1</v>
      </c>
      <c r="E18" s="178" t="s">
        <v>6427</v>
      </c>
      <c r="F18" s="178" t="s">
        <v>6428</v>
      </c>
      <c r="G18" s="178" t="s">
        <v>341</v>
      </c>
      <c r="H18" s="178" t="s">
        <v>5815</v>
      </c>
      <c r="I18" s="82" t="s">
        <v>276</v>
      </c>
      <c r="J18" s="82" t="s">
        <v>6694</v>
      </c>
      <c r="K18" s="2" t="s">
        <v>272</v>
      </c>
      <c r="L18" s="2" t="s">
        <v>272</v>
      </c>
      <c r="M18" s="25" t="s">
        <v>272</v>
      </c>
    </row>
    <row r="19" spans="1:13">
      <c r="A19" s="58" t="str">
        <f t="shared" si="0"/>
        <v>ATCareer</v>
      </c>
      <c r="C19" s="177" t="s">
        <v>8</v>
      </c>
      <c r="D19" s="178" t="s">
        <v>495</v>
      </c>
      <c r="E19" s="172" t="s">
        <v>6427</v>
      </c>
      <c r="F19" s="172" t="s">
        <v>6428</v>
      </c>
      <c r="G19" s="172" t="s">
        <v>341</v>
      </c>
      <c r="H19" s="172" t="s">
        <v>5815</v>
      </c>
      <c r="I19" s="82" t="s">
        <v>780</v>
      </c>
      <c r="J19" s="82" t="s">
        <v>6438</v>
      </c>
      <c r="K19" s="2" t="s">
        <v>272</v>
      </c>
      <c r="L19" s="2" t="s">
        <v>273</v>
      </c>
      <c r="M19" s="25" t="s">
        <v>273</v>
      </c>
    </row>
    <row r="20" spans="1:13">
      <c r="A20" s="58" t="str">
        <f t="shared" si="0"/>
        <v>ATCareer</v>
      </c>
      <c r="C20" s="177" t="s">
        <v>8</v>
      </c>
      <c r="D20" s="178" t="s">
        <v>495</v>
      </c>
      <c r="E20" s="178" t="s">
        <v>6427</v>
      </c>
      <c r="F20" s="178" t="s">
        <v>6428</v>
      </c>
      <c r="G20" s="178" t="s">
        <v>341</v>
      </c>
      <c r="H20" s="178" t="s">
        <v>5815</v>
      </c>
      <c r="I20" s="82" t="s">
        <v>816</v>
      </c>
      <c r="J20" s="82" t="s">
        <v>6440</v>
      </c>
      <c r="K20" s="2" t="s">
        <v>272</v>
      </c>
      <c r="L20" s="2" t="s">
        <v>272</v>
      </c>
      <c r="M20" s="25" t="s">
        <v>273</v>
      </c>
    </row>
    <row r="21" spans="1:13">
      <c r="A21" s="58" t="str">
        <f t="shared" si="0"/>
        <v>ATFamily</v>
      </c>
      <c r="C21" s="177" t="s">
        <v>8</v>
      </c>
      <c r="D21" s="178" t="s">
        <v>2</v>
      </c>
      <c r="E21" s="178" t="s">
        <v>6427</v>
      </c>
      <c r="F21" s="178" t="s">
        <v>6428</v>
      </c>
      <c r="G21" s="178" t="s">
        <v>341</v>
      </c>
      <c r="H21" s="178" t="s">
        <v>5815</v>
      </c>
      <c r="I21" s="82" t="s">
        <v>780</v>
      </c>
      <c r="J21" s="82" t="s">
        <v>6441</v>
      </c>
      <c r="K21" s="2" t="s">
        <v>272</v>
      </c>
      <c r="L21" s="2" t="s">
        <v>273</v>
      </c>
      <c r="M21" s="25" t="s">
        <v>273</v>
      </c>
    </row>
    <row r="22" spans="1:13">
      <c r="A22" s="58" t="str">
        <f t="shared" si="0"/>
        <v>ATFamily</v>
      </c>
      <c r="C22" s="177" t="s">
        <v>8</v>
      </c>
      <c r="D22" s="178" t="s">
        <v>2</v>
      </c>
      <c r="E22" s="178" t="s">
        <v>6427</v>
      </c>
      <c r="F22" s="178" t="s">
        <v>6428</v>
      </c>
      <c r="G22" s="178" t="s">
        <v>341</v>
      </c>
      <c r="H22" s="178" t="s">
        <v>5815</v>
      </c>
      <c r="I22" s="82" t="s">
        <v>814</v>
      </c>
      <c r="J22" s="82" t="s">
        <v>6442</v>
      </c>
      <c r="K22" s="2" t="s">
        <v>273</v>
      </c>
      <c r="L22" s="2" t="s">
        <v>273</v>
      </c>
      <c r="M22" s="25" t="s">
        <v>273</v>
      </c>
    </row>
    <row r="23" spans="1:13">
      <c r="A23" s="58" t="str">
        <f t="shared" si="0"/>
        <v>ATFamily</v>
      </c>
      <c r="C23" s="177" t="s">
        <v>8</v>
      </c>
      <c r="D23" s="178" t="s">
        <v>2</v>
      </c>
      <c r="E23" s="178" t="s">
        <v>6427</v>
      </c>
      <c r="F23" s="178" t="s">
        <v>6428</v>
      </c>
      <c r="G23" s="178" t="s">
        <v>341</v>
      </c>
      <c r="H23" s="178" t="s">
        <v>5815</v>
      </c>
      <c r="I23" s="82" t="s">
        <v>816</v>
      </c>
      <c r="J23" s="82" t="s">
        <v>6440</v>
      </c>
      <c r="K23" s="2" t="s">
        <v>272</v>
      </c>
      <c r="L23" s="2" t="s">
        <v>272</v>
      </c>
      <c r="M23" s="25" t="s">
        <v>273</v>
      </c>
    </row>
    <row r="24" spans="1:13">
      <c r="A24" s="58" t="str">
        <f t="shared" si="0"/>
        <v>ATStudying</v>
      </c>
      <c r="C24" s="177" t="s">
        <v>8</v>
      </c>
      <c r="D24" s="178" t="s">
        <v>3</v>
      </c>
      <c r="E24" s="178" t="s">
        <v>6427</v>
      </c>
      <c r="F24" s="178" t="s">
        <v>6428</v>
      </c>
      <c r="G24" s="178" t="s">
        <v>341</v>
      </c>
      <c r="H24" s="178" t="s">
        <v>5815</v>
      </c>
      <c r="I24" s="82" t="s">
        <v>767</v>
      </c>
      <c r="J24" s="82" t="s">
        <v>6440</v>
      </c>
      <c r="K24" s="2" t="s">
        <v>272</v>
      </c>
      <c r="L24" s="2" t="s">
        <v>272</v>
      </c>
      <c r="M24" s="25" t="s">
        <v>273</v>
      </c>
    </row>
    <row r="25" spans="1:13">
      <c r="A25" s="58" t="str">
        <f t="shared" si="0"/>
        <v>ATStudying</v>
      </c>
      <c r="C25" s="177" t="s">
        <v>8</v>
      </c>
      <c r="D25" s="178" t="s">
        <v>3</v>
      </c>
      <c r="E25" s="178" t="s">
        <v>6427</v>
      </c>
      <c r="F25" s="178" t="s">
        <v>6428</v>
      </c>
      <c r="G25" s="178" t="s">
        <v>341</v>
      </c>
      <c r="H25" s="178" t="s">
        <v>5815</v>
      </c>
      <c r="I25" s="82" t="s">
        <v>5843</v>
      </c>
      <c r="J25" s="82" t="s">
        <v>5844</v>
      </c>
      <c r="K25" s="2" t="s">
        <v>272</v>
      </c>
      <c r="L25" s="2" t="s">
        <v>272</v>
      </c>
      <c r="M25" s="25" t="s">
        <v>273</v>
      </c>
    </row>
    <row r="26" spans="1:13">
      <c r="A26" s="58" t="str">
        <f t="shared" si="0"/>
        <v>ATStudying</v>
      </c>
      <c r="C26" s="177" t="s">
        <v>8</v>
      </c>
      <c r="D26" s="178" t="s">
        <v>3</v>
      </c>
      <c r="E26" s="178" t="s">
        <v>6427</v>
      </c>
      <c r="F26" s="178" t="s">
        <v>6428</v>
      </c>
      <c r="G26" s="178" t="s">
        <v>341</v>
      </c>
      <c r="H26" s="178" t="s">
        <v>5815</v>
      </c>
      <c r="I26" s="82" t="s">
        <v>896</v>
      </c>
      <c r="J26" s="82" t="s">
        <v>6695</v>
      </c>
      <c r="K26" s="2" t="s">
        <v>272</v>
      </c>
      <c r="L26" s="2" t="s">
        <v>273</v>
      </c>
      <c r="M26" s="25" t="s">
        <v>272</v>
      </c>
    </row>
    <row r="27" spans="1:13">
      <c r="A27" s="58" t="str">
        <f t="shared" si="0"/>
        <v>BEBusiness Start-up</v>
      </c>
      <c r="C27" s="177" t="s">
        <v>9</v>
      </c>
      <c r="D27" s="178" t="s">
        <v>1</v>
      </c>
      <c r="E27" s="178" t="s">
        <v>6427</v>
      </c>
      <c r="F27" s="178" t="s">
        <v>6428</v>
      </c>
      <c r="G27" s="178" t="s">
        <v>341</v>
      </c>
      <c r="H27" s="178" t="s">
        <v>5815</v>
      </c>
      <c r="I27" s="82" t="s">
        <v>279</v>
      </c>
      <c r="J27" s="82" t="s">
        <v>6696</v>
      </c>
      <c r="K27" s="2" t="s">
        <v>272</v>
      </c>
      <c r="L27" s="2" t="s">
        <v>272</v>
      </c>
      <c r="M27" s="25" t="s">
        <v>272</v>
      </c>
    </row>
    <row r="28" spans="1:13">
      <c r="A28" s="58" t="str">
        <f t="shared" si="0"/>
        <v>BEBusiness Start-up</v>
      </c>
      <c r="C28" s="177" t="s">
        <v>9</v>
      </c>
      <c r="D28" s="178" t="s">
        <v>1</v>
      </c>
      <c r="E28" s="178" t="s">
        <v>6427</v>
      </c>
      <c r="F28" s="178" t="s">
        <v>6428</v>
      </c>
      <c r="G28" s="178" t="s">
        <v>341</v>
      </c>
      <c r="H28" s="178" t="s">
        <v>5815</v>
      </c>
      <c r="I28" s="82" t="s">
        <v>279</v>
      </c>
      <c r="J28" s="82" t="s">
        <v>6697</v>
      </c>
      <c r="K28" s="2" t="s">
        <v>273</v>
      </c>
      <c r="L28" s="2" t="s">
        <v>273</v>
      </c>
      <c r="M28" s="25" t="s">
        <v>273</v>
      </c>
    </row>
    <row r="29" spans="1:13">
      <c r="A29" s="58" t="str">
        <f t="shared" si="0"/>
        <v>BECareer</v>
      </c>
      <c r="C29" s="177" t="s">
        <v>9</v>
      </c>
      <c r="D29" s="178" t="s">
        <v>495</v>
      </c>
      <c r="E29" s="178" t="s">
        <v>6427</v>
      </c>
      <c r="F29" s="178" t="s">
        <v>6428</v>
      </c>
      <c r="G29" s="178" t="s">
        <v>341</v>
      </c>
      <c r="H29" s="178" t="s">
        <v>5815</v>
      </c>
      <c r="I29" s="82" t="s">
        <v>279</v>
      </c>
      <c r="J29" s="82" t="s">
        <v>6448</v>
      </c>
      <c r="K29" s="2" t="s">
        <v>272</v>
      </c>
      <c r="L29" s="2" t="s">
        <v>272</v>
      </c>
      <c r="M29" s="25" t="s">
        <v>272</v>
      </c>
    </row>
    <row r="30" spans="1:13">
      <c r="A30" s="58" t="str">
        <f t="shared" si="0"/>
        <v>BECareer</v>
      </c>
      <c r="C30" s="177" t="s">
        <v>9</v>
      </c>
      <c r="D30" s="178" t="s">
        <v>495</v>
      </c>
      <c r="E30" s="178" t="s">
        <v>6427</v>
      </c>
      <c r="F30" s="178" t="s">
        <v>6428</v>
      </c>
      <c r="G30" s="178" t="s">
        <v>341</v>
      </c>
      <c r="H30" s="178" t="s">
        <v>5815</v>
      </c>
      <c r="I30" s="82" t="s">
        <v>1004</v>
      </c>
      <c r="J30" s="82" t="s">
        <v>6449</v>
      </c>
      <c r="K30" s="2" t="s">
        <v>273</v>
      </c>
      <c r="L30" s="2" t="s">
        <v>273</v>
      </c>
      <c r="M30" s="25" t="s">
        <v>273</v>
      </c>
    </row>
    <row r="31" spans="1:13">
      <c r="A31" s="58" t="str">
        <f t="shared" si="0"/>
        <v>BECareer</v>
      </c>
      <c r="C31" s="177" t="s">
        <v>9</v>
      </c>
      <c r="D31" s="178" t="s">
        <v>495</v>
      </c>
      <c r="E31" s="172" t="s">
        <v>6427</v>
      </c>
      <c r="F31" s="172" t="s">
        <v>6428</v>
      </c>
      <c r="G31" s="172" t="s">
        <v>341</v>
      </c>
      <c r="H31" s="172" t="s">
        <v>5815</v>
      </c>
      <c r="I31" s="82" t="s">
        <v>950</v>
      </c>
      <c r="J31" s="82" t="s">
        <v>6450</v>
      </c>
      <c r="K31" s="2" t="s">
        <v>273</v>
      </c>
      <c r="L31" s="2" t="s">
        <v>272</v>
      </c>
      <c r="M31" s="25" t="s">
        <v>273</v>
      </c>
    </row>
    <row r="32" spans="1:13">
      <c r="A32" s="58" t="str">
        <f t="shared" si="0"/>
        <v>BEFamily</v>
      </c>
      <c r="C32" s="177" t="s">
        <v>9</v>
      </c>
      <c r="D32" s="178" t="s">
        <v>2</v>
      </c>
      <c r="E32" s="178" t="s">
        <v>6427</v>
      </c>
      <c r="F32" s="178" t="s">
        <v>6428</v>
      </c>
      <c r="G32" s="178" t="s">
        <v>341</v>
      </c>
      <c r="H32" s="178" t="s">
        <v>5815</v>
      </c>
      <c r="I32" s="82" t="s">
        <v>6451</v>
      </c>
      <c r="J32" s="82" t="s">
        <v>6452</v>
      </c>
      <c r="K32" s="2" t="s">
        <v>272</v>
      </c>
      <c r="L32" s="2" t="s">
        <v>273</v>
      </c>
      <c r="M32" s="25" t="s">
        <v>273</v>
      </c>
    </row>
    <row r="33" spans="1:13">
      <c r="A33" s="58" t="str">
        <f t="shared" si="0"/>
        <v>BEFamily</v>
      </c>
      <c r="C33" s="177" t="s">
        <v>9</v>
      </c>
      <c r="D33" s="178" t="s">
        <v>2</v>
      </c>
      <c r="E33" s="178" t="s">
        <v>6427</v>
      </c>
      <c r="F33" s="178" t="s">
        <v>6428</v>
      </c>
      <c r="G33" s="178" t="s">
        <v>341</v>
      </c>
      <c r="H33" s="178" t="s">
        <v>5815</v>
      </c>
      <c r="I33" s="82" t="s">
        <v>279</v>
      </c>
      <c r="J33" s="82" t="s">
        <v>6453</v>
      </c>
      <c r="K33" s="2" t="s">
        <v>272</v>
      </c>
      <c r="L33" s="2" t="s">
        <v>272</v>
      </c>
      <c r="M33" s="25" t="s">
        <v>272</v>
      </c>
    </row>
    <row r="34" spans="1:13">
      <c r="A34" s="58" t="str">
        <f t="shared" si="0"/>
        <v>BEFamily</v>
      </c>
      <c r="C34" s="177" t="s">
        <v>9</v>
      </c>
      <c r="D34" s="178" t="s">
        <v>2</v>
      </c>
      <c r="E34" s="178" t="s">
        <v>6427</v>
      </c>
      <c r="F34" s="178" t="s">
        <v>6428</v>
      </c>
      <c r="G34" s="178" t="s">
        <v>341</v>
      </c>
      <c r="H34" s="178" t="s">
        <v>5815</v>
      </c>
      <c r="I34" s="82" t="s">
        <v>6454</v>
      </c>
      <c r="J34" s="82" t="s">
        <v>6455</v>
      </c>
      <c r="K34" s="2" t="s">
        <v>273</v>
      </c>
      <c r="L34" s="2" t="s">
        <v>273</v>
      </c>
      <c r="M34" s="25" t="s">
        <v>273</v>
      </c>
    </row>
    <row r="35" spans="1:13">
      <c r="A35" s="58" t="str">
        <f t="shared" si="0"/>
        <v>BEStudying</v>
      </c>
      <c r="C35" s="177" t="s">
        <v>9</v>
      </c>
      <c r="D35" s="178" t="s">
        <v>3</v>
      </c>
      <c r="E35" s="178" t="s">
        <v>6427</v>
      </c>
      <c r="F35" s="178" t="s">
        <v>6428</v>
      </c>
      <c r="G35" s="178" t="s">
        <v>341</v>
      </c>
      <c r="H35" s="178" t="s">
        <v>5815</v>
      </c>
      <c r="I35" s="82" t="s">
        <v>950</v>
      </c>
      <c r="J35" s="82" t="s">
        <v>6698</v>
      </c>
      <c r="K35" s="2" t="s">
        <v>272</v>
      </c>
      <c r="L35" s="2" t="s">
        <v>273</v>
      </c>
      <c r="M35" s="25" t="s">
        <v>273</v>
      </c>
    </row>
    <row r="36" spans="1:13">
      <c r="A36" s="58" t="str">
        <f t="shared" si="0"/>
        <v>BEStudying</v>
      </c>
      <c r="C36" s="177" t="s">
        <v>9</v>
      </c>
      <c r="D36" s="178" t="s">
        <v>3</v>
      </c>
      <c r="E36" s="178" t="s">
        <v>6427</v>
      </c>
      <c r="F36" s="178" t="s">
        <v>6428</v>
      </c>
      <c r="G36" s="178" t="s">
        <v>341</v>
      </c>
      <c r="H36" s="178" t="s">
        <v>5815</v>
      </c>
      <c r="I36" s="82" t="s">
        <v>1170</v>
      </c>
      <c r="J36" s="82" t="s">
        <v>6457</v>
      </c>
      <c r="K36" s="2" t="s">
        <v>272</v>
      </c>
      <c r="L36" s="2" t="s">
        <v>272</v>
      </c>
      <c r="M36" s="25" t="s">
        <v>272</v>
      </c>
    </row>
    <row r="37" spans="1:13">
      <c r="A37" s="58" t="str">
        <f t="shared" si="0"/>
        <v>BEStudying</v>
      </c>
      <c r="C37" s="177" t="s">
        <v>9</v>
      </c>
      <c r="D37" s="178" t="s">
        <v>3</v>
      </c>
      <c r="E37" s="178" t="s">
        <v>6427</v>
      </c>
      <c r="F37" s="178" t="s">
        <v>6428</v>
      </c>
      <c r="G37" s="178" t="s">
        <v>341</v>
      </c>
      <c r="H37" s="178" t="s">
        <v>5815</v>
      </c>
      <c r="I37" s="82" t="s">
        <v>279</v>
      </c>
      <c r="J37" s="82" t="s">
        <v>6458</v>
      </c>
      <c r="K37" s="2" t="s">
        <v>272</v>
      </c>
      <c r="L37" s="2" t="s">
        <v>272</v>
      </c>
      <c r="M37" s="25" t="s">
        <v>272</v>
      </c>
    </row>
    <row r="38" spans="1:13">
      <c r="A38" s="58" t="str">
        <f t="shared" si="0"/>
        <v>BGBusiness Start-up</v>
      </c>
      <c r="C38" s="177" t="s">
        <v>10</v>
      </c>
      <c r="D38" s="178" t="s">
        <v>1</v>
      </c>
      <c r="E38" s="178" t="s">
        <v>6427</v>
      </c>
      <c r="F38" s="178" t="s">
        <v>6428</v>
      </c>
      <c r="G38" s="178" t="s">
        <v>341</v>
      </c>
      <c r="H38" s="178" t="s">
        <v>5815</v>
      </c>
      <c r="I38" s="82" t="s">
        <v>6459</v>
      </c>
      <c r="J38" s="82" t="s">
        <v>6699</v>
      </c>
      <c r="K38" s="2" t="s">
        <v>272</v>
      </c>
      <c r="L38" s="2" t="s">
        <v>272</v>
      </c>
      <c r="M38" s="25" t="s">
        <v>272</v>
      </c>
    </row>
    <row r="39" spans="1:13">
      <c r="A39" s="58" t="str">
        <f t="shared" si="0"/>
        <v>BGBusiness Start-up</v>
      </c>
      <c r="C39" s="177" t="s">
        <v>10</v>
      </c>
      <c r="D39" s="178" t="s">
        <v>1</v>
      </c>
      <c r="E39" s="178" t="s">
        <v>6427</v>
      </c>
      <c r="F39" s="178" t="s">
        <v>6428</v>
      </c>
      <c r="G39" s="178" t="s">
        <v>341</v>
      </c>
      <c r="H39" s="178" t="s">
        <v>5815</v>
      </c>
      <c r="I39" s="82" t="s">
        <v>1218</v>
      </c>
      <c r="J39" s="82" t="s">
        <v>6461</v>
      </c>
      <c r="K39" s="2" t="s">
        <v>272</v>
      </c>
      <c r="L39" s="2" t="s">
        <v>272</v>
      </c>
      <c r="M39" s="25" t="s">
        <v>272</v>
      </c>
    </row>
    <row r="40" spans="1:13">
      <c r="A40" s="58" t="str">
        <f t="shared" si="0"/>
        <v>BGCareer</v>
      </c>
      <c r="C40" s="177" t="s">
        <v>10</v>
      </c>
      <c r="D40" s="178" t="s">
        <v>495</v>
      </c>
      <c r="E40" s="178" t="s">
        <v>6427</v>
      </c>
      <c r="F40" s="178" t="s">
        <v>6428</v>
      </c>
      <c r="G40" s="178" t="s">
        <v>341</v>
      </c>
      <c r="H40" s="178" t="s">
        <v>5815</v>
      </c>
      <c r="I40" s="82" t="s">
        <v>6459</v>
      </c>
      <c r="J40" s="82" t="s">
        <v>6699</v>
      </c>
      <c r="K40" s="2" t="s">
        <v>273</v>
      </c>
      <c r="L40" s="2" t="s">
        <v>273</v>
      </c>
      <c r="M40" s="25" t="s">
        <v>273</v>
      </c>
    </row>
    <row r="41" spans="1:13">
      <c r="A41" s="58" t="str">
        <f t="shared" si="0"/>
        <v>BGCareer</v>
      </c>
      <c r="C41" s="177" t="s">
        <v>10</v>
      </c>
      <c r="D41" s="178" t="s">
        <v>495</v>
      </c>
      <c r="E41" s="178" t="s">
        <v>6427</v>
      </c>
      <c r="F41" s="178" t="s">
        <v>6428</v>
      </c>
      <c r="G41" s="178" t="s">
        <v>341</v>
      </c>
      <c r="H41" s="178" t="s">
        <v>5815</v>
      </c>
      <c r="I41" s="82" t="s">
        <v>1228</v>
      </c>
      <c r="J41" s="82" t="s">
        <v>6462</v>
      </c>
      <c r="K41" s="2" t="s">
        <v>273</v>
      </c>
      <c r="L41" s="2" t="s">
        <v>273</v>
      </c>
      <c r="M41" s="25" t="s">
        <v>273</v>
      </c>
    </row>
    <row r="42" spans="1:13">
      <c r="A42" s="58" t="str">
        <f t="shared" si="0"/>
        <v>BGFamily</v>
      </c>
      <c r="C42" s="177" t="s">
        <v>10</v>
      </c>
      <c r="D42" s="178" t="s">
        <v>2</v>
      </c>
      <c r="E42" s="178" t="s">
        <v>6427</v>
      </c>
      <c r="F42" s="178" t="s">
        <v>6428</v>
      </c>
      <c r="G42" s="178" t="s">
        <v>341</v>
      </c>
      <c r="H42" s="178" t="s">
        <v>5815</v>
      </c>
      <c r="I42" s="82" t="s">
        <v>1250</v>
      </c>
      <c r="J42" s="82" t="s">
        <v>5857</v>
      </c>
      <c r="K42" s="2" t="s">
        <v>273</v>
      </c>
      <c r="L42" s="2" t="s">
        <v>273</v>
      </c>
      <c r="M42" s="25" t="s">
        <v>273</v>
      </c>
    </row>
    <row r="43" spans="1:13">
      <c r="A43" s="58" t="str">
        <f t="shared" si="0"/>
        <v>BGFamily</v>
      </c>
      <c r="C43" s="177" t="s">
        <v>10</v>
      </c>
      <c r="D43" s="178" t="s">
        <v>2</v>
      </c>
      <c r="E43" s="172" t="s">
        <v>6427</v>
      </c>
      <c r="F43" s="172" t="s">
        <v>6428</v>
      </c>
      <c r="G43" s="172" t="s">
        <v>341</v>
      </c>
      <c r="H43" s="172" t="s">
        <v>5815</v>
      </c>
      <c r="I43" s="82" t="s">
        <v>304</v>
      </c>
      <c r="J43" s="82" t="s">
        <v>6700</v>
      </c>
      <c r="K43" s="2" t="s">
        <v>272</v>
      </c>
      <c r="L43" s="2" t="s">
        <v>273</v>
      </c>
      <c r="M43" s="25" t="s">
        <v>273</v>
      </c>
    </row>
    <row r="44" spans="1:13">
      <c r="A44" s="58" t="str">
        <f t="shared" si="0"/>
        <v>BGFamily</v>
      </c>
      <c r="C44" s="177" t="s">
        <v>10</v>
      </c>
      <c r="D44" s="178" t="s">
        <v>2</v>
      </c>
      <c r="E44" s="178" t="s">
        <v>6427</v>
      </c>
      <c r="F44" s="178" t="s">
        <v>6428</v>
      </c>
      <c r="G44" s="178" t="s">
        <v>341</v>
      </c>
      <c r="H44" s="178" t="s">
        <v>5815</v>
      </c>
      <c r="I44" s="82" t="s">
        <v>6459</v>
      </c>
      <c r="J44" s="82" t="s">
        <v>6699</v>
      </c>
      <c r="K44" s="2" t="s">
        <v>273</v>
      </c>
      <c r="L44" s="2" t="s">
        <v>273</v>
      </c>
      <c r="M44" s="25" t="s">
        <v>273</v>
      </c>
    </row>
    <row r="45" spans="1:13">
      <c r="A45" s="58" t="str">
        <f t="shared" si="0"/>
        <v>BGStudying</v>
      </c>
      <c r="C45" s="177" t="s">
        <v>10</v>
      </c>
      <c r="D45" s="178" t="s">
        <v>3</v>
      </c>
      <c r="E45" s="178" t="s">
        <v>6427</v>
      </c>
      <c r="F45" s="178" t="s">
        <v>6428</v>
      </c>
      <c r="G45" s="178" t="s">
        <v>341</v>
      </c>
      <c r="H45" s="178" t="s">
        <v>5815</v>
      </c>
      <c r="I45" s="82" t="s">
        <v>284</v>
      </c>
      <c r="J45" s="82" t="s">
        <v>6464</v>
      </c>
      <c r="K45" s="2" t="s">
        <v>272</v>
      </c>
      <c r="L45" s="2" t="s">
        <v>272</v>
      </c>
      <c r="M45" s="25" t="s">
        <v>273</v>
      </c>
    </row>
    <row r="46" spans="1:13">
      <c r="A46" s="58" t="str">
        <f t="shared" si="0"/>
        <v>BGStudying</v>
      </c>
      <c r="C46" s="177" t="s">
        <v>10</v>
      </c>
      <c r="D46" s="178" t="s">
        <v>3</v>
      </c>
      <c r="E46" s="178" t="s">
        <v>6427</v>
      </c>
      <c r="F46" s="178" t="s">
        <v>6428</v>
      </c>
      <c r="G46" s="178" t="s">
        <v>341</v>
      </c>
      <c r="H46" s="178" t="s">
        <v>5815</v>
      </c>
      <c r="I46" s="82" t="s">
        <v>6459</v>
      </c>
      <c r="J46" s="82" t="s">
        <v>6701</v>
      </c>
      <c r="K46" s="2" t="s">
        <v>273</v>
      </c>
      <c r="L46" s="2" t="s">
        <v>272</v>
      </c>
      <c r="M46" s="25" t="s">
        <v>273</v>
      </c>
    </row>
    <row r="47" spans="1:13">
      <c r="A47" s="58" t="str">
        <f t="shared" si="0"/>
        <v>BGStudying</v>
      </c>
      <c r="C47" s="177" t="s">
        <v>10</v>
      </c>
      <c r="D47" s="178" t="s">
        <v>3</v>
      </c>
      <c r="E47" s="178" t="s">
        <v>6427</v>
      </c>
      <c r="F47" s="178" t="s">
        <v>6428</v>
      </c>
      <c r="G47" s="178" t="s">
        <v>341</v>
      </c>
      <c r="H47" s="178" t="s">
        <v>5815</v>
      </c>
      <c r="I47" s="82" t="s">
        <v>1296</v>
      </c>
      <c r="J47" s="82" t="s">
        <v>6702</v>
      </c>
      <c r="K47" s="2" t="s">
        <v>273</v>
      </c>
      <c r="L47" s="2" t="s">
        <v>273</v>
      </c>
      <c r="M47" s="25" t="s">
        <v>273</v>
      </c>
    </row>
    <row r="48" spans="1:13">
      <c r="A48" s="58" t="str">
        <f t="shared" si="0"/>
        <v>CHBusiness Start-up</v>
      </c>
      <c r="C48" s="177" t="s">
        <v>11</v>
      </c>
      <c r="D48" s="178" t="s">
        <v>1</v>
      </c>
      <c r="E48" s="178" t="s">
        <v>6427</v>
      </c>
      <c r="F48" s="178" t="s">
        <v>6428</v>
      </c>
      <c r="G48" s="178" t="s">
        <v>341</v>
      </c>
      <c r="H48" s="178" t="s">
        <v>5815</v>
      </c>
      <c r="I48" s="82" t="s">
        <v>1420</v>
      </c>
      <c r="J48" s="82" t="s">
        <v>476</v>
      </c>
      <c r="K48" s="2" t="s">
        <v>272</v>
      </c>
      <c r="L48" s="2" t="s">
        <v>272</v>
      </c>
      <c r="M48" s="25" t="s">
        <v>272</v>
      </c>
    </row>
    <row r="49" spans="1:13">
      <c r="A49" s="58" t="str">
        <f t="shared" si="0"/>
        <v>CHBusiness Start-up</v>
      </c>
      <c r="C49" s="177" t="s">
        <v>11</v>
      </c>
      <c r="D49" s="178" t="s">
        <v>1</v>
      </c>
      <c r="E49" s="178" t="s">
        <v>6427</v>
      </c>
      <c r="F49" s="178" t="s">
        <v>6428</v>
      </c>
      <c r="G49" s="178" t="s">
        <v>341</v>
      </c>
      <c r="H49" s="178" t="s">
        <v>5815</v>
      </c>
      <c r="I49" s="82" t="s">
        <v>305</v>
      </c>
      <c r="J49" s="82" t="s">
        <v>6467</v>
      </c>
      <c r="K49" s="2" t="s">
        <v>272</v>
      </c>
      <c r="L49" s="2" t="s">
        <v>272</v>
      </c>
      <c r="M49" s="25" t="s">
        <v>272</v>
      </c>
    </row>
    <row r="50" spans="1:13">
      <c r="A50" s="58" t="str">
        <f t="shared" si="0"/>
        <v>CHBusiness Start-up</v>
      </c>
      <c r="C50" s="177" t="s">
        <v>11</v>
      </c>
      <c r="D50" s="178" t="s">
        <v>1</v>
      </c>
      <c r="E50" s="178" t="s">
        <v>6427</v>
      </c>
      <c r="F50" s="178" t="s">
        <v>6428</v>
      </c>
      <c r="G50" s="178" t="s">
        <v>341</v>
      </c>
      <c r="H50" s="178" t="s">
        <v>5815</v>
      </c>
      <c r="I50" s="82" t="s">
        <v>1420</v>
      </c>
      <c r="J50" s="82" t="s">
        <v>6703</v>
      </c>
      <c r="K50" s="2" t="s">
        <v>272</v>
      </c>
      <c r="L50" s="2" t="s">
        <v>272</v>
      </c>
      <c r="M50" s="25" t="s">
        <v>272</v>
      </c>
    </row>
    <row r="51" spans="1:13">
      <c r="A51" s="58" t="str">
        <f t="shared" si="0"/>
        <v>CHCareer</v>
      </c>
      <c r="C51" s="177" t="s">
        <v>11</v>
      </c>
      <c r="D51" s="178" t="s">
        <v>495</v>
      </c>
      <c r="E51" s="178" t="s">
        <v>6427</v>
      </c>
      <c r="F51" s="178" t="s">
        <v>6428</v>
      </c>
      <c r="G51" s="178" t="s">
        <v>341</v>
      </c>
      <c r="H51" s="178" t="s">
        <v>5815</v>
      </c>
      <c r="I51" s="82" t="s">
        <v>1420</v>
      </c>
      <c r="J51" s="82" t="s">
        <v>6469</v>
      </c>
      <c r="K51" s="2" t="s">
        <v>272</v>
      </c>
      <c r="L51" s="2" t="s">
        <v>272</v>
      </c>
      <c r="M51" s="25" t="s">
        <v>273</v>
      </c>
    </row>
    <row r="52" spans="1:13">
      <c r="A52" s="58" t="str">
        <f t="shared" si="0"/>
        <v>CHCareer</v>
      </c>
      <c r="C52" s="177" t="s">
        <v>11</v>
      </c>
      <c r="D52" s="178" t="s">
        <v>495</v>
      </c>
      <c r="E52" s="178" t="s">
        <v>6427</v>
      </c>
      <c r="F52" s="178" t="s">
        <v>6428</v>
      </c>
      <c r="G52" s="178" t="s">
        <v>341</v>
      </c>
      <c r="H52" s="178" t="s">
        <v>5815</v>
      </c>
      <c r="I52" s="82" t="s">
        <v>1420</v>
      </c>
      <c r="J52" s="82" t="s">
        <v>6470</v>
      </c>
      <c r="K52" s="2" t="s">
        <v>272</v>
      </c>
      <c r="L52" s="2" t="s">
        <v>272</v>
      </c>
      <c r="M52" s="25" t="s">
        <v>272</v>
      </c>
    </row>
    <row r="53" spans="1:13">
      <c r="A53" s="58" t="str">
        <f t="shared" si="0"/>
        <v>CHFamily</v>
      </c>
      <c r="C53" s="177" t="s">
        <v>11</v>
      </c>
      <c r="D53" s="178" t="s">
        <v>2</v>
      </c>
      <c r="E53" s="178" t="s">
        <v>6427</v>
      </c>
      <c r="F53" s="178" t="s">
        <v>6428</v>
      </c>
      <c r="G53" s="178" t="s">
        <v>341</v>
      </c>
      <c r="H53" s="178" t="s">
        <v>5815</v>
      </c>
      <c r="I53" s="82" t="s">
        <v>1420</v>
      </c>
      <c r="J53" s="82" t="s">
        <v>209</v>
      </c>
      <c r="K53" s="2" t="s">
        <v>273</v>
      </c>
      <c r="L53" s="2" t="s">
        <v>273</v>
      </c>
      <c r="M53" s="25" t="s">
        <v>272</v>
      </c>
    </row>
    <row r="54" spans="1:13">
      <c r="A54" s="58" t="str">
        <f t="shared" si="0"/>
        <v>CHFamily</v>
      </c>
      <c r="C54" s="177" t="s">
        <v>11</v>
      </c>
      <c r="D54" s="178" t="s">
        <v>2</v>
      </c>
      <c r="E54" s="178" t="s">
        <v>6427</v>
      </c>
      <c r="F54" s="178" t="s">
        <v>6428</v>
      </c>
      <c r="G54" s="178" t="s">
        <v>341</v>
      </c>
      <c r="H54" s="178" t="s">
        <v>5815</v>
      </c>
      <c r="I54" s="82" t="s">
        <v>6471</v>
      </c>
      <c r="J54" s="82" t="s">
        <v>434</v>
      </c>
      <c r="K54" s="2" t="s">
        <v>272</v>
      </c>
      <c r="L54" s="2" t="s">
        <v>272</v>
      </c>
      <c r="M54" s="25" t="s">
        <v>272</v>
      </c>
    </row>
    <row r="55" spans="1:13">
      <c r="A55" s="58" t="str">
        <f t="shared" si="0"/>
        <v>CHFamily</v>
      </c>
      <c r="C55" s="177" t="s">
        <v>11</v>
      </c>
      <c r="D55" s="178" t="s">
        <v>2</v>
      </c>
      <c r="E55" s="172" t="s">
        <v>6427</v>
      </c>
      <c r="F55" s="172" t="s">
        <v>6428</v>
      </c>
      <c r="G55" s="172" t="s">
        <v>341</v>
      </c>
      <c r="H55" s="172" t="s">
        <v>5815</v>
      </c>
      <c r="I55" s="82" t="s">
        <v>1420</v>
      </c>
      <c r="J55" s="82" t="s">
        <v>6472</v>
      </c>
      <c r="K55" s="2" t="s">
        <v>272</v>
      </c>
      <c r="L55" s="2" t="s">
        <v>272</v>
      </c>
      <c r="M55" s="25" t="s">
        <v>272</v>
      </c>
    </row>
    <row r="56" spans="1:13">
      <c r="A56" s="58" t="str">
        <f t="shared" si="0"/>
        <v>CHStudying</v>
      </c>
      <c r="C56" s="177" t="s">
        <v>11</v>
      </c>
      <c r="D56" s="178" t="s">
        <v>3</v>
      </c>
      <c r="E56" s="178" t="s">
        <v>6427</v>
      </c>
      <c r="F56" s="178" t="s">
        <v>6428</v>
      </c>
      <c r="G56" s="178" t="s">
        <v>341</v>
      </c>
      <c r="H56" s="178" t="s">
        <v>5815</v>
      </c>
      <c r="I56" s="82" t="s">
        <v>1420</v>
      </c>
      <c r="J56" s="82" t="s">
        <v>6704</v>
      </c>
      <c r="K56" s="2" t="s">
        <v>272</v>
      </c>
      <c r="L56" s="2" t="s">
        <v>272</v>
      </c>
      <c r="M56" s="25" t="s">
        <v>272</v>
      </c>
    </row>
    <row r="57" spans="1:13">
      <c r="A57" s="58" t="str">
        <f t="shared" si="0"/>
        <v>CHStudying</v>
      </c>
      <c r="C57" s="177" t="s">
        <v>11</v>
      </c>
      <c r="D57" s="178" t="s">
        <v>3</v>
      </c>
      <c r="E57" s="178" t="s">
        <v>6427</v>
      </c>
      <c r="F57" s="178" t="s">
        <v>6428</v>
      </c>
      <c r="G57" s="178" t="s">
        <v>341</v>
      </c>
      <c r="H57" s="178" t="s">
        <v>5815</v>
      </c>
      <c r="I57" s="82" t="s">
        <v>1574</v>
      </c>
      <c r="J57" s="82" t="s">
        <v>6473</v>
      </c>
      <c r="K57" s="2" t="s">
        <v>272</v>
      </c>
      <c r="L57" s="2" t="s">
        <v>272</v>
      </c>
      <c r="M57" s="25" t="s">
        <v>272</v>
      </c>
    </row>
    <row r="58" spans="1:13">
      <c r="A58" s="58" t="str">
        <f t="shared" si="0"/>
        <v>CYBusiness Start-up</v>
      </c>
      <c r="C58" s="177" t="s">
        <v>12</v>
      </c>
      <c r="D58" s="178" t="s">
        <v>1</v>
      </c>
      <c r="E58" s="178" t="s">
        <v>6427</v>
      </c>
      <c r="F58" s="178" t="s">
        <v>6428</v>
      </c>
      <c r="G58" s="178" t="s">
        <v>341</v>
      </c>
      <c r="H58" s="178" t="s">
        <v>5815</v>
      </c>
      <c r="I58" s="82" t="s">
        <v>1648</v>
      </c>
      <c r="J58" s="82" t="s">
        <v>1649</v>
      </c>
      <c r="K58" s="2" t="s">
        <v>272</v>
      </c>
      <c r="L58" s="2" t="s">
        <v>272</v>
      </c>
      <c r="M58" s="25" t="s">
        <v>272</v>
      </c>
    </row>
    <row r="59" spans="1:13">
      <c r="A59" s="58" t="str">
        <f t="shared" si="0"/>
        <v>CYBusiness Start-up</v>
      </c>
      <c r="C59" s="177" t="s">
        <v>12</v>
      </c>
      <c r="D59" s="178" t="s">
        <v>1</v>
      </c>
      <c r="E59" s="178" t="s">
        <v>6427</v>
      </c>
      <c r="F59" s="178" t="s">
        <v>6428</v>
      </c>
      <c r="G59" s="178" t="s">
        <v>341</v>
      </c>
      <c r="H59" s="178" t="s">
        <v>5815</v>
      </c>
      <c r="I59" s="82" t="s">
        <v>6474</v>
      </c>
      <c r="J59" s="82" t="s">
        <v>1655</v>
      </c>
      <c r="K59" s="2" t="s">
        <v>272</v>
      </c>
      <c r="L59" s="2" t="s">
        <v>272</v>
      </c>
      <c r="M59" s="25" t="s">
        <v>272</v>
      </c>
    </row>
    <row r="60" spans="1:13">
      <c r="A60" s="58" t="str">
        <f t="shared" si="0"/>
        <v>CYCareer</v>
      </c>
      <c r="C60" s="177" t="s">
        <v>12</v>
      </c>
      <c r="D60" s="178" t="s">
        <v>495</v>
      </c>
      <c r="E60" s="178" t="s">
        <v>6427</v>
      </c>
      <c r="F60" s="178" t="s">
        <v>6428</v>
      </c>
      <c r="G60" s="178" t="s">
        <v>341</v>
      </c>
      <c r="H60" s="178" t="s">
        <v>5815</v>
      </c>
      <c r="I60" s="82" t="s">
        <v>1668</v>
      </c>
      <c r="J60" s="82" t="s">
        <v>436</v>
      </c>
      <c r="K60" s="2" t="s">
        <v>272</v>
      </c>
      <c r="L60" s="2" t="s">
        <v>272</v>
      </c>
      <c r="M60" s="25" t="s">
        <v>272</v>
      </c>
    </row>
    <row r="61" spans="1:13">
      <c r="A61" s="58" t="str">
        <f t="shared" si="0"/>
        <v>CYCareer</v>
      </c>
      <c r="C61" s="177" t="s">
        <v>12</v>
      </c>
      <c r="D61" s="178" t="s">
        <v>495</v>
      </c>
      <c r="E61" s="178" t="s">
        <v>6427</v>
      </c>
      <c r="F61" s="178" t="s">
        <v>6428</v>
      </c>
      <c r="G61" s="178" t="s">
        <v>341</v>
      </c>
      <c r="H61" s="178" t="s">
        <v>5815</v>
      </c>
      <c r="I61" s="82" t="s">
        <v>6475</v>
      </c>
      <c r="J61" s="82" t="s">
        <v>6476</v>
      </c>
      <c r="K61" s="2" t="s">
        <v>272</v>
      </c>
      <c r="L61" s="2" t="s">
        <v>273</v>
      </c>
      <c r="M61" s="25" t="s">
        <v>273</v>
      </c>
    </row>
    <row r="62" spans="1:13">
      <c r="A62" s="58" t="str">
        <f t="shared" si="0"/>
        <v>CYFamily</v>
      </c>
      <c r="C62" s="177" t="s">
        <v>12</v>
      </c>
      <c r="D62" s="178" t="s">
        <v>2</v>
      </c>
      <c r="E62" s="178" t="s">
        <v>6427</v>
      </c>
      <c r="F62" s="178" t="s">
        <v>6428</v>
      </c>
      <c r="G62" s="178" t="s">
        <v>341</v>
      </c>
      <c r="H62" s="178" t="s">
        <v>5815</v>
      </c>
      <c r="I62" s="82" t="s">
        <v>1669</v>
      </c>
      <c r="J62" s="82" t="s">
        <v>477</v>
      </c>
      <c r="K62" s="2" t="s">
        <v>272</v>
      </c>
      <c r="L62" s="2" t="s">
        <v>272</v>
      </c>
      <c r="M62" s="25" t="s">
        <v>272</v>
      </c>
    </row>
    <row r="63" spans="1:13">
      <c r="A63" s="58" t="str">
        <f t="shared" si="0"/>
        <v>CYFamily</v>
      </c>
      <c r="C63" s="177" t="s">
        <v>12</v>
      </c>
      <c r="D63" s="178" t="s">
        <v>2</v>
      </c>
      <c r="E63" s="178" t="s">
        <v>6427</v>
      </c>
      <c r="F63" s="178" t="s">
        <v>6428</v>
      </c>
      <c r="G63" s="178" t="s">
        <v>341</v>
      </c>
      <c r="H63" s="178" t="s">
        <v>5815</v>
      </c>
      <c r="I63" s="82" t="s">
        <v>1661</v>
      </c>
      <c r="J63" s="82" t="s">
        <v>1655</v>
      </c>
      <c r="K63" s="2" t="s">
        <v>272</v>
      </c>
      <c r="L63" s="2" t="s">
        <v>273</v>
      </c>
      <c r="M63" s="25" t="s">
        <v>273</v>
      </c>
    </row>
    <row r="64" spans="1:13">
      <c r="A64" s="58" t="str">
        <f t="shared" si="0"/>
        <v>CYFamily</v>
      </c>
      <c r="C64" s="177" t="s">
        <v>12</v>
      </c>
      <c r="D64" s="178" t="s">
        <v>2</v>
      </c>
      <c r="E64" s="178" t="s">
        <v>6427</v>
      </c>
      <c r="F64" s="178" t="s">
        <v>6428</v>
      </c>
      <c r="G64" s="178" t="s">
        <v>341</v>
      </c>
      <c r="H64" s="178" t="s">
        <v>5815</v>
      </c>
      <c r="I64" s="82" t="s">
        <v>1686</v>
      </c>
      <c r="J64" s="82" t="s">
        <v>6477</v>
      </c>
      <c r="K64" s="2" t="s">
        <v>273</v>
      </c>
      <c r="L64" s="2" t="s">
        <v>273</v>
      </c>
      <c r="M64" s="25" t="s">
        <v>273</v>
      </c>
    </row>
    <row r="65" spans="1:13">
      <c r="A65" s="58" t="str">
        <f t="shared" si="0"/>
        <v>CYStudying</v>
      </c>
      <c r="C65" s="177" t="s">
        <v>12</v>
      </c>
      <c r="D65" s="178" t="s">
        <v>3</v>
      </c>
      <c r="E65" s="178" t="s">
        <v>6427</v>
      </c>
      <c r="F65" s="178" t="s">
        <v>6428</v>
      </c>
      <c r="G65" s="178" t="s">
        <v>341</v>
      </c>
      <c r="H65" s="178" t="s">
        <v>5815</v>
      </c>
      <c r="I65" s="82" t="s">
        <v>1711</v>
      </c>
      <c r="J65" s="82" t="s">
        <v>6478</v>
      </c>
      <c r="K65" s="2" t="s">
        <v>272</v>
      </c>
      <c r="L65" s="2" t="s">
        <v>272</v>
      </c>
      <c r="M65" s="25" t="s">
        <v>272</v>
      </c>
    </row>
    <row r="66" spans="1:13">
      <c r="A66" s="58" t="str">
        <f t="shared" si="0"/>
        <v>CYStudying</v>
      </c>
      <c r="C66" s="177" t="s">
        <v>12</v>
      </c>
      <c r="D66" s="178" t="s">
        <v>3</v>
      </c>
      <c r="E66" s="178" t="s">
        <v>6427</v>
      </c>
      <c r="F66" s="178" t="s">
        <v>6428</v>
      </c>
      <c r="G66" s="178" t="s">
        <v>341</v>
      </c>
      <c r="H66" s="178" t="s">
        <v>5815</v>
      </c>
      <c r="I66" s="82" t="s">
        <v>1711</v>
      </c>
      <c r="J66" s="82" t="s">
        <v>1717</v>
      </c>
      <c r="K66" s="2" t="s">
        <v>272</v>
      </c>
      <c r="L66" s="2" t="s">
        <v>272</v>
      </c>
      <c r="M66" s="25" t="s">
        <v>272</v>
      </c>
    </row>
    <row r="67" spans="1:13">
      <c r="A67" s="58" t="str">
        <f t="shared" si="0"/>
        <v>CZBusiness Start-up</v>
      </c>
      <c r="C67" s="177" t="s">
        <v>13</v>
      </c>
      <c r="D67" s="178" t="s">
        <v>1</v>
      </c>
      <c r="E67" s="172" t="s">
        <v>6427</v>
      </c>
      <c r="F67" s="172" t="s">
        <v>6428</v>
      </c>
      <c r="G67" s="172" t="s">
        <v>341</v>
      </c>
      <c r="H67" s="172" t="s">
        <v>5815</v>
      </c>
      <c r="I67" s="82" t="s">
        <v>1726</v>
      </c>
      <c r="J67" s="82" t="s">
        <v>6705</v>
      </c>
      <c r="K67" s="2" t="s">
        <v>272</v>
      </c>
      <c r="L67" s="2" t="s">
        <v>272</v>
      </c>
      <c r="M67" s="25" t="s">
        <v>273</v>
      </c>
    </row>
    <row r="68" spans="1:13">
      <c r="A68" s="58" t="str">
        <f t="shared" si="0"/>
        <v>CZBusiness Start-up</v>
      </c>
      <c r="C68" s="177" t="s">
        <v>13</v>
      </c>
      <c r="D68" s="178" t="s">
        <v>1</v>
      </c>
      <c r="E68" s="178" t="s">
        <v>6427</v>
      </c>
      <c r="F68" s="178" t="s">
        <v>6428</v>
      </c>
      <c r="G68" s="178" t="s">
        <v>341</v>
      </c>
      <c r="H68" s="178" t="s">
        <v>5815</v>
      </c>
      <c r="I68" s="82" t="s">
        <v>325</v>
      </c>
      <c r="J68" s="82" t="s">
        <v>6706</v>
      </c>
      <c r="K68" s="2" t="s">
        <v>272</v>
      </c>
      <c r="L68" s="2" t="s">
        <v>273</v>
      </c>
      <c r="M68" s="25" t="s">
        <v>273</v>
      </c>
    </row>
    <row r="69" spans="1:13">
      <c r="A69" s="58" t="str">
        <f t="shared" si="0"/>
        <v>CZCareer</v>
      </c>
      <c r="C69" s="177" t="s">
        <v>13</v>
      </c>
      <c r="D69" s="178" t="s">
        <v>495</v>
      </c>
      <c r="E69" s="178" t="s">
        <v>6427</v>
      </c>
      <c r="F69" s="178" t="s">
        <v>6428</v>
      </c>
      <c r="G69" s="178" t="s">
        <v>341</v>
      </c>
      <c r="H69" s="178" t="s">
        <v>5815</v>
      </c>
      <c r="I69" s="82" t="s">
        <v>328</v>
      </c>
      <c r="J69" s="82" t="s">
        <v>5880</v>
      </c>
      <c r="K69" s="2" t="s">
        <v>272</v>
      </c>
      <c r="L69" s="2" t="s">
        <v>273</v>
      </c>
      <c r="M69" s="25" t="s">
        <v>273</v>
      </c>
    </row>
    <row r="70" spans="1:13">
      <c r="A70" s="58" t="str">
        <f t="shared" si="0"/>
        <v>CZFamily</v>
      </c>
      <c r="C70" s="177" t="s">
        <v>13</v>
      </c>
      <c r="D70" s="178" t="s">
        <v>2</v>
      </c>
      <c r="E70" s="178" t="s">
        <v>6427</v>
      </c>
      <c r="F70" s="178" t="s">
        <v>6428</v>
      </c>
      <c r="G70" s="178" t="s">
        <v>341</v>
      </c>
      <c r="H70" s="178" t="s">
        <v>5815</v>
      </c>
      <c r="I70" s="82" t="s">
        <v>327</v>
      </c>
      <c r="J70" s="82" t="s">
        <v>6707</v>
      </c>
      <c r="K70" s="2" t="s">
        <v>272</v>
      </c>
      <c r="L70" s="2" t="s">
        <v>273</v>
      </c>
      <c r="M70" s="25" t="s">
        <v>273</v>
      </c>
    </row>
    <row r="71" spans="1:13">
      <c r="A71" s="58" t="str">
        <f t="shared" si="0"/>
        <v>CZFamily</v>
      </c>
      <c r="C71" s="177" t="s">
        <v>13</v>
      </c>
      <c r="D71" s="178" t="s">
        <v>2</v>
      </c>
      <c r="E71" s="178" t="s">
        <v>6427</v>
      </c>
      <c r="F71" s="178" t="s">
        <v>6428</v>
      </c>
      <c r="G71" s="178" t="s">
        <v>341</v>
      </c>
      <c r="H71" s="178" t="s">
        <v>5815</v>
      </c>
      <c r="I71" s="82" t="s">
        <v>328</v>
      </c>
      <c r="J71" s="82" t="s">
        <v>5880</v>
      </c>
      <c r="K71" s="2" t="s">
        <v>272</v>
      </c>
      <c r="L71" s="2" t="s">
        <v>273</v>
      </c>
      <c r="M71" s="25" t="s">
        <v>273</v>
      </c>
    </row>
    <row r="72" spans="1:13">
      <c r="A72" s="58" t="str">
        <f t="shared" ref="A72:A135" si="1">C72&amp;D72</f>
        <v>CZFamily</v>
      </c>
      <c r="C72" s="177" t="s">
        <v>13</v>
      </c>
      <c r="D72" s="178" t="s">
        <v>2</v>
      </c>
      <c r="E72" s="178" t="s">
        <v>6427</v>
      </c>
      <c r="F72" s="178" t="s">
        <v>6428</v>
      </c>
      <c r="G72" s="178" t="s">
        <v>341</v>
      </c>
      <c r="H72" s="178" t="s">
        <v>5815</v>
      </c>
      <c r="I72" s="82" t="s">
        <v>325</v>
      </c>
      <c r="J72" s="82" t="s">
        <v>6484</v>
      </c>
      <c r="K72" s="2" t="s">
        <v>272</v>
      </c>
      <c r="L72" s="2" t="s">
        <v>273</v>
      </c>
      <c r="M72" s="25" t="s">
        <v>273</v>
      </c>
    </row>
    <row r="73" spans="1:13">
      <c r="A73" s="58" t="str">
        <f t="shared" si="1"/>
        <v>CZStudying</v>
      </c>
      <c r="C73" s="177" t="s">
        <v>13</v>
      </c>
      <c r="D73" s="178" t="s">
        <v>3</v>
      </c>
      <c r="E73" s="178" t="s">
        <v>6427</v>
      </c>
      <c r="F73" s="178" t="s">
        <v>6428</v>
      </c>
      <c r="G73" s="178" t="s">
        <v>341</v>
      </c>
      <c r="H73" s="178" t="s">
        <v>5815</v>
      </c>
      <c r="I73" s="82" t="s">
        <v>325</v>
      </c>
      <c r="J73" s="82" t="s">
        <v>6708</v>
      </c>
      <c r="K73" s="2" t="s">
        <v>272</v>
      </c>
      <c r="L73" s="2" t="s">
        <v>273</v>
      </c>
      <c r="M73" s="25" t="s">
        <v>273</v>
      </c>
    </row>
    <row r="74" spans="1:13">
      <c r="A74" s="58" t="str">
        <f t="shared" si="1"/>
        <v>CZStudying</v>
      </c>
      <c r="C74" s="177" t="s">
        <v>13</v>
      </c>
      <c r="D74" s="178" t="s">
        <v>3</v>
      </c>
      <c r="E74" s="178" t="s">
        <v>6427</v>
      </c>
      <c r="F74" s="178" t="s">
        <v>6428</v>
      </c>
      <c r="G74" s="178" t="s">
        <v>341</v>
      </c>
      <c r="H74" s="178" t="s">
        <v>5815</v>
      </c>
      <c r="I74" s="82" t="s">
        <v>1882</v>
      </c>
      <c r="J74" s="82" t="s">
        <v>1883</v>
      </c>
      <c r="K74" s="2" t="s">
        <v>272</v>
      </c>
      <c r="L74" s="2" t="s">
        <v>272</v>
      </c>
      <c r="M74" s="25" t="s">
        <v>273</v>
      </c>
    </row>
    <row r="75" spans="1:13">
      <c r="A75" s="58" t="str">
        <f t="shared" si="1"/>
        <v>DEBusiness Start-up</v>
      </c>
      <c r="C75" s="177" t="s">
        <v>14</v>
      </c>
      <c r="D75" s="178" t="s">
        <v>1</v>
      </c>
      <c r="E75" s="178" t="s">
        <v>6427</v>
      </c>
      <c r="F75" s="178" t="s">
        <v>6428</v>
      </c>
      <c r="G75" s="178" t="s">
        <v>341</v>
      </c>
      <c r="H75" s="178" t="s">
        <v>5815</v>
      </c>
      <c r="I75" s="82" t="s">
        <v>1940</v>
      </c>
      <c r="J75" s="82" t="s">
        <v>6709</v>
      </c>
      <c r="K75" s="2" t="s">
        <v>272</v>
      </c>
      <c r="L75" s="2" t="s">
        <v>272</v>
      </c>
      <c r="M75" s="25" t="s">
        <v>273</v>
      </c>
    </row>
    <row r="76" spans="1:13">
      <c r="A76" s="58" t="str">
        <f t="shared" si="1"/>
        <v>DEBusiness Start-up</v>
      </c>
      <c r="C76" s="177" t="s">
        <v>14</v>
      </c>
      <c r="D76" s="178" t="s">
        <v>1</v>
      </c>
      <c r="E76" s="178" t="s">
        <v>6427</v>
      </c>
      <c r="F76" s="178" t="s">
        <v>6428</v>
      </c>
      <c r="G76" s="178" t="s">
        <v>341</v>
      </c>
      <c r="H76" s="178" t="s">
        <v>5815</v>
      </c>
      <c r="I76" s="82" t="s">
        <v>6710</v>
      </c>
      <c r="J76" s="82" t="s">
        <v>6711</v>
      </c>
      <c r="K76" s="2" t="s">
        <v>272</v>
      </c>
      <c r="L76" s="2" t="s">
        <v>272</v>
      </c>
      <c r="M76" s="25" t="s">
        <v>272</v>
      </c>
    </row>
    <row r="77" spans="1:13">
      <c r="A77" s="58" t="str">
        <f t="shared" si="1"/>
        <v>DEBusiness Start-up</v>
      </c>
      <c r="C77" s="177" t="s">
        <v>14</v>
      </c>
      <c r="D77" s="178" t="s">
        <v>1</v>
      </c>
      <c r="E77" s="178" t="s">
        <v>6427</v>
      </c>
      <c r="F77" s="178" t="s">
        <v>6428</v>
      </c>
      <c r="G77" s="178" t="s">
        <v>341</v>
      </c>
      <c r="H77" s="178" t="s">
        <v>5815</v>
      </c>
      <c r="I77" s="82" t="s">
        <v>2185</v>
      </c>
      <c r="J77" s="82" t="s">
        <v>6712</v>
      </c>
      <c r="K77" s="2" t="s">
        <v>272</v>
      </c>
      <c r="L77" s="2" t="s">
        <v>272</v>
      </c>
      <c r="M77" s="25" t="s">
        <v>272</v>
      </c>
    </row>
    <row r="78" spans="1:13">
      <c r="A78" s="58" t="str">
        <f t="shared" si="1"/>
        <v>DECareer</v>
      </c>
      <c r="C78" s="177" t="s">
        <v>14</v>
      </c>
      <c r="D78" s="178" t="s">
        <v>495</v>
      </c>
      <c r="E78" s="178" t="s">
        <v>6427</v>
      </c>
      <c r="F78" s="178" t="s">
        <v>6428</v>
      </c>
      <c r="G78" s="178" t="s">
        <v>341</v>
      </c>
      <c r="H78" s="178" t="s">
        <v>5815</v>
      </c>
      <c r="I78" s="82" t="s">
        <v>333</v>
      </c>
      <c r="J78" s="82" t="s">
        <v>5896</v>
      </c>
      <c r="K78" s="2" t="s">
        <v>272</v>
      </c>
      <c r="L78" s="2" t="s">
        <v>273</v>
      </c>
      <c r="M78" s="25" t="s">
        <v>272</v>
      </c>
    </row>
    <row r="79" spans="1:13">
      <c r="A79" s="58" t="str">
        <f t="shared" si="1"/>
        <v>DEFamily</v>
      </c>
      <c r="C79" s="177" t="s">
        <v>14</v>
      </c>
      <c r="D79" s="178" t="s">
        <v>2</v>
      </c>
      <c r="E79" s="172" t="s">
        <v>6427</v>
      </c>
      <c r="F79" s="172" t="s">
        <v>6428</v>
      </c>
      <c r="G79" s="172" t="s">
        <v>341</v>
      </c>
      <c r="H79" s="172" t="s">
        <v>5815</v>
      </c>
      <c r="I79" s="82" t="s">
        <v>334</v>
      </c>
      <c r="J79" s="82" t="s">
        <v>6492</v>
      </c>
      <c r="K79" s="2" t="s">
        <v>273</v>
      </c>
      <c r="L79" s="2" t="s">
        <v>273</v>
      </c>
      <c r="M79" s="25" t="s">
        <v>273</v>
      </c>
    </row>
    <row r="80" spans="1:13">
      <c r="A80" s="58" t="str">
        <f t="shared" si="1"/>
        <v>DEFamily</v>
      </c>
      <c r="C80" s="177" t="s">
        <v>14</v>
      </c>
      <c r="D80" s="178" t="s">
        <v>2</v>
      </c>
      <c r="E80" s="178" t="s">
        <v>6427</v>
      </c>
      <c r="F80" s="178" t="s">
        <v>6428</v>
      </c>
      <c r="G80" s="178" t="s">
        <v>341</v>
      </c>
      <c r="H80" s="178" t="s">
        <v>5815</v>
      </c>
      <c r="I80" s="82" t="s">
        <v>2033</v>
      </c>
      <c r="J80" s="82" t="s">
        <v>6493</v>
      </c>
      <c r="K80" s="2" t="s">
        <v>272</v>
      </c>
      <c r="L80" s="2" t="s">
        <v>273</v>
      </c>
      <c r="M80" s="25" t="s">
        <v>273</v>
      </c>
    </row>
    <row r="81" spans="1:13">
      <c r="A81" s="58" t="str">
        <f t="shared" si="1"/>
        <v>DEFamily</v>
      </c>
      <c r="C81" s="177" t="s">
        <v>14</v>
      </c>
      <c r="D81" s="178" t="s">
        <v>2</v>
      </c>
      <c r="E81" s="178" t="s">
        <v>6427</v>
      </c>
      <c r="F81" s="178" t="s">
        <v>6428</v>
      </c>
      <c r="G81" s="178" t="s">
        <v>341</v>
      </c>
      <c r="H81" s="178" t="s">
        <v>5815</v>
      </c>
      <c r="I81" s="82" t="s">
        <v>1928</v>
      </c>
      <c r="J81" s="82" t="s">
        <v>6713</v>
      </c>
      <c r="K81" s="2" t="s">
        <v>273</v>
      </c>
      <c r="L81" s="2" t="s">
        <v>273</v>
      </c>
      <c r="M81" s="25" t="s">
        <v>273</v>
      </c>
    </row>
    <row r="82" spans="1:13">
      <c r="A82" s="58" t="str">
        <f t="shared" si="1"/>
        <v>DEStudying</v>
      </c>
      <c r="C82" s="177" t="s">
        <v>14</v>
      </c>
      <c r="D82" s="178" t="s">
        <v>3</v>
      </c>
      <c r="E82" s="178" t="s">
        <v>6427</v>
      </c>
      <c r="F82" s="178" t="s">
        <v>6428</v>
      </c>
      <c r="G82" s="178" t="s">
        <v>341</v>
      </c>
      <c r="H82" s="178" t="s">
        <v>5815</v>
      </c>
      <c r="I82" s="82" t="s">
        <v>2189</v>
      </c>
      <c r="J82" s="82" t="s">
        <v>6494</v>
      </c>
      <c r="K82" s="2" t="s">
        <v>272</v>
      </c>
      <c r="L82" s="2" t="s">
        <v>272</v>
      </c>
      <c r="M82" s="25" t="s">
        <v>272</v>
      </c>
    </row>
    <row r="83" spans="1:13">
      <c r="A83" s="58" t="str">
        <f t="shared" si="1"/>
        <v>DEStudying</v>
      </c>
      <c r="C83" s="177" t="s">
        <v>14</v>
      </c>
      <c r="D83" s="178" t="s">
        <v>3</v>
      </c>
      <c r="E83" s="178" t="s">
        <v>6427</v>
      </c>
      <c r="F83" s="178" t="s">
        <v>6428</v>
      </c>
      <c r="G83" s="178" t="s">
        <v>341</v>
      </c>
      <c r="H83" s="178" t="s">
        <v>5815</v>
      </c>
      <c r="I83" s="82" t="s">
        <v>6495</v>
      </c>
      <c r="J83" s="82" t="s">
        <v>6496</v>
      </c>
      <c r="K83" s="2" t="s">
        <v>272</v>
      </c>
      <c r="L83" s="2" t="s">
        <v>273</v>
      </c>
      <c r="M83" s="25" t="s">
        <v>273</v>
      </c>
    </row>
    <row r="84" spans="1:13">
      <c r="A84" s="58" t="str">
        <f t="shared" si="1"/>
        <v>DEStudying</v>
      </c>
      <c r="C84" s="177" t="s">
        <v>14</v>
      </c>
      <c r="D84" s="178" t="s">
        <v>3</v>
      </c>
      <c r="E84" s="178" t="s">
        <v>6427</v>
      </c>
      <c r="F84" s="178" t="s">
        <v>6428</v>
      </c>
      <c r="G84" s="178" t="s">
        <v>341</v>
      </c>
      <c r="H84" s="178" t="s">
        <v>5815</v>
      </c>
      <c r="I84" s="82" t="s">
        <v>1980</v>
      </c>
      <c r="J84" s="82" t="s">
        <v>6488</v>
      </c>
      <c r="K84" s="2" t="s">
        <v>273</v>
      </c>
      <c r="L84" s="2" t="s">
        <v>273</v>
      </c>
      <c r="M84" s="25" t="s">
        <v>273</v>
      </c>
    </row>
    <row r="85" spans="1:13">
      <c r="A85" s="58" t="str">
        <f t="shared" si="1"/>
        <v>DKBusiness Start-up</v>
      </c>
      <c r="C85" s="177" t="s">
        <v>15</v>
      </c>
      <c r="D85" s="178" t="s">
        <v>1</v>
      </c>
      <c r="E85" s="178" t="s">
        <v>6427</v>
      </c>
      <c r="F85" s="178" t="s">
        <v>6428</v>
      </c>
      <c r="G85" s="178" t="s">
        <v>341</v>
      </c>
      <c r="H85" s="178" t="s">
        <v>5815</v>
      </c>
      <c r="I85" s="82" t="s">
        <v>336</v>
      </c>
      <c r="J85" s="82" t="s">
        <v>6714</v>
      </c>
      <c r="K85" s="2" t="s">
        <v>272</v>
      </c>
      <c r="L85" s="2" t="s">
        <v>272</v>
      </c>
      <c r="M85" s="25" t="s">
        <v>272</v>
      </c>
    </row>
    <row r="86" spans="1:13">
      <c r="A86" s="58" t="str">
        <f t="shared" si="1"/>
        <v>DKCareer</v>
      </c>
      <c r="C86" s="177" t="s">
        <v>15</v>
      </c>
      <c r="D86" s="178" t="s">
        <v>495</v>
      </c>
      <c r="E86" s="178" t="s">
        <v>6427</v>
      </c>
      <c r="F86" s="178" t="s">
        <v>6428</v>
      </c>
      <c r="G86" s="178" t="s">
        <v>341</v>
      </c>
      <c r="H86" s="178" t="s">
        <v>5815</v>
      </c>
      <c r="I86" s="82" t="s">
        <v>2226</v>
      </c>
      <c r="J86" s="82" t="s">
        <v>6715</v>
      </c>
      <c r="K86" s="2" t="s">
        <v>272</v>
      </c>
      <c r="L86" s="2" t="s">
        <v>272</v>
      </c>
      <c r="M86" s="25" t="s">
        <v>272</v>
      </c>
    </row>
    <row r="87" spans="1:13">
      <c r="A87" s="58" t="str">
        <f t="shared" si="1"/>
        <v>DKCareer</v>
      </c>
      <c r="C87" s="177" t="s">
        <v>15</v>
      </c>
      <c r="D87" s="178" t="s">
        <v>495</v>
      </c>
      <c r="E87" s="178" t="s">
        <v>6427</v>
      </c>
      <c r="F87" s="178" t="s">
        <v>6428</v>
      </c>
      <c r="G87" s="178" t="s">
        <v>341</v>
      </c>
      <c r="H87" s="178" t="s">
        <v>5815</v>
      </c>
      <c r="I87" s="82" t="s">
        <v>2226</v>
      </c>
      <c r="J87" s="82" t="s">
        <v>6716</v>
      </c>
      <c r="K87" s="2" t="s">
        <v>272</v>
      </c>
      <c r="L87" s="2" t="s">
        <v>272</v>
      </c>
      <c r="M87" s="25" t="s">
        <v>272</v>
      </c>
    </row>
    <row r="88" spans="1:13">
      <c r="A88" s="58" t="str">
        <f t="shared" si="1"/>
        <v>DKFamily</v>
      </c>
      <c r="C88" s="177" t="s">
        <v>15</v>
      </c>
      <c r="D88" s="178" t="s">
        <v>2</v>
      </c>
      <c r="E88" s="178" t="s">
        <v>6427</v>
      </c>
      <c r="F88" s="178" t="s">
        <v>6428</v>
      </c>
      <c r="G88" s="178" t="s">
        <v>341</v>
      </c>
      <c r="H88" s="178" t="s">
        <v>5815</v>
      </c>
      <c r="I88" s="82" t="s">
        <v>2226</v>
      </c>
      <c r="J88" s="82" t="s">
        <v>6715</v>
      </c>
      <c r="K88" s="2" t="s">
        <v>272</v>
      </c>
      <c r="L88" s="2" t="s">
        <v>272</v>
      </c>
      <c r="M88" s="25" t="s">
        <v>272</v>
      </c>
    </row>
    <row r="89" spans="1:13">
      <c r="A89" s="58" t="str">
        <f t="shared" si="1"/>
        <v>DKStudying</v>
      </c>
      <c r="C89" s="177" t="s">
        <v>15</v>
      </c>
      <c r="D89" s="178" t="s">
        <v>3</v>
      </c>
      <c r="E89" s="178" t="s">
        <v>6427</v>
      </c>
      <c r="F89" s="178" t="s">
        <v>6428</v>
      </c>
      <c r="G89" s="178" t="s">
        <v>341</v>
      </c>
      <c r="H89" s="178" t="s">
        <v>5815</v>
      </c>
      <c r="I89" s="82" t="s">
        <v>2226</v>
      </c>
      <c r="J89" s="82" t="s">
        <v>6715</v>
      </c>
      <c r="K89" s="2" t="s">
        <v>272</v>
      </c>
      <c r="L89" s="2" t="s">
        <v>272</v>
      </c>
      <c r="M89" s="25" t="s">
        <v>273</v>
      </c>
    </row>
    <row r="90" spans="1:13">
      <c r="A90" s="58" t="str">
        <f t="shared" si="1"/>
        <v>EEBusiness Start-up</v>
      </c>
      <c r="C90" s="177" t="s">
        <v>16</v>
      </c>
      <c r="D90" s="178" t="s">
        <v>1</v>
      </c>
      <c r="E90" s="178" t="s">
        <v>6427</v>
      </c>
      <c r="F90" s="178" t="s">
        <v>6428</v>
      </c>
      <c r="G90" s="178" t="s">
        <v>341</v>
      </c>
      <c r="H90" s="178" t="s">
        <v>5815</v>
      </c>
      <c r="I90" s="82" t="s">
        <v>337</v>
      </c>
      <c r="J90" s="82" t="s">
        <v>478</v>
      </c>
      <c r="K90" s="2" t="s">
        <v>272</v>
      </c>
      <c r="L90" s="2" t="s">
        <v>272</v>
      </c>
      <c r="M90" s="25" t="s">
        <v>272</v>
      </c>
    </row>
    <row r="91" spans="1:13">
      <c r="A91" s="58" t="str">
        <f t="shared" si="1"/>
        <v>EEBusiness Start-up</v>
      </c>
      <c r="C91" s="177" t="s">
        <v>16</v>
      </c>
      <c r="D91" s="178" t="s">
        <v>1</v>
      </c>
      <c r="E91" s="172" t="s">
        <v>6427</v>
      </c>
      <c r="F91" s="172" t="s">
        <v>6428</v>
      </c>
      <c r="G91" s="172" t="s">
        <v>341</v>
      </c>
      <c r="H91" s="172" t="s">
        <v>5815</v>
      </c>
      <c r="I91" s="82" t="s">
        <v>338</v>
      </c>
      <c r="J91" s="82" t="s">
        <v>6717</v>
      </c>
      <c r="K91" s="2" t="s">
        <v>272</v>
      </c>
      <c r="L91" s="2" t="s">
        <v>273</v>
      </c>
      <c r="M91" s="25" t="s">
        <v>273</v>
      </c>
    </row>
    <row r="92" spans="1:13">
      <c r="A92" s="58" t="str">
        <f t="shared" si="1"/>
        <v>EECareer</v>
      </c>
      <c r="C92" s="177" t="s">
        <v>16</v>
      </c>
      <c r="D92" s="178" t="s">
        <v>495</v>
      </c>
      <c r="E92" s="178" t="s">
        <v>6427</v>
      </c>
      <c r="F92" s="178" t="s">
        <v>6428</v>
      </c>
      <c r="G92" s="178" t="s">
        <v>341</v>
      </c>
      <c r="H92" s="178" t="s">
        <v>5815</v>
      </c>
      <c r="I92" s="82" t="s">
        <v>337</v>
      </c>
      <c r="J92" s="82" t="s">
        <v>478</v>
      </c>
      <c r="K92" s="2" t="s">
        <v>272</v>
      </c>
      <c r="L92" s="2" t="s">
        <v>272</v>
      </c>
      <c r="M92" s="25" t="s">
        <v>273</v>
      </c>
    </row>
    <row r="93" spans="1:13">
      <c r="A93" s="58" t="str">
        <f t="shared" si="1"/>
        <v>EECareer</v>
      </c>
      <c r="C93" s="177" t="s">
        <v>16</v>
      </c>
      <c r="D93" s="178" t="s">
        <v>495</v>
      </c>
      <c r="E93" s="178" t="s">
        <v>6427</v>
      </c>
      <c r="F93" s="178" t="s">
        <v>6428</v>
      </c>
      <c r="G93" s="178" t="s">
        <v>341</v>
      </c>
      <c r="H93" s="178" t="s">
        <v>5815</v>
      </c>
      <c r="I93" s="82" t="s">
        <v>2329</v>
      </c>
      <c r="J93" s="82" t="s">
        <v>6718</v>
      </c>
      <c r="K93" s="2" t="s">
        <v>272</v>
      </c>
      <c r="L93" s="2" t="s">
        <v>272</v>
      </c>
      <c r="M93" s="25" t="s">
        <v>273</v>
      </c>
    </row>
    <row r="94" spans="1:13">
      <c r="A94" s="58" t="str">
        <f t="shared" si="1"/>
        <v>EECareer</v>
      </c>
      <c r="C94" s="177" t="s">
        <v>16</v>
      </c>
      <c r="D94" s="178" t="s">
        <v>495</v>
      </c>
      <c r="E94" s="178" t="s">
        <v>6427</v>
      </c>
      <c r="F94" s="178" t="s">
        <v>6428</v>
      </c>
      <c r="G94" s="178" t="s">
        <v>341</v>
      </c>
      <c r="H94" s="178" t="s">
        <v>5815</v>
      </c>
      <c r="I94" s="82" t="s">
        <v>2329</v>
      </c>
      <c r="J94" s="82" t="s">
        <v>6505</v>
      </c>
      <c r="K94" s="2" t="s">
        <v>272</v>
      </c>
      <c r="L94" s="2" t="s">
        <v>272</v>
      </c>
      <c r="M94" s="25" t="s">
        <v>273</v>
      </c>
    </row>
    <row r="95" spans="1:13">
      <c r="A95" s="58" t="str">
        <f t="shared" si="1"/>
        <v>EEFamily</v>
      </c>
      <c r="C95" s="177" t="s">
        <v>16</v>
      </c>
      <c r="D95" s="178" t="s">
        <v>2</v>
      </c>
      <c r="E95" s="178" t="s">
        <v>6427</v>
      </c>
      <c r="F95" s="178" t="s">
        <v>6428</v>
      </c>
      <c r="G95" s="178" t="s">
        <v>341</v>
      </c>
      <c r="H95" s="178" t="s">
        <v>5815</v>
      </c>
      <c r="I95" s="82" t="s">
        <v>337</v>
      </c>
      <c r="J95" s="82" t="s">
        <v>478</v>
      </c>
      <c r="K95" s="2" t="s">
        <v>272</v>
      </c>
      <c r="L95" s="2" t="s">
        <v>272</v>
      </c>
      <c r="M95" s="25" t="s">
        <v>273</v>
      </c>
    </row>
    <row r="96" spans="1:13">
      <c r="A96" s="58" t="str">
        <f t="shared" si="1"/>
        <v>EEStudying</v>
      </c>
      <c r="C96" s="177" t="s">
        <v>16</v>
      </c>
      <c r="D96" s="178" t="s">
        <v>3</v>
      </c>
      <c r="E96" s="178" t="s">
        <v>6427</v>
      </c>
      <c r="F96" s="178" t="s">
        <v>6428</v>
      </c>
      <c r="G96" s="178" t="s">
        <v>341</v>
      </c>
      <c r="H96" s="178" t="s">
        <v>5815</v>
      </c>
      <c r="I96" s="82" t="s">
        <v>337</v>
      </c>
      <c r="J96" s="82" t="s">
        <v>478</v>
      </c>
      <c r="K96" s="2" t="s">
        <v>272</v>
      </c>
      <c r="L96" s="2" t="s">
        <v>272</v>
      </c>
      <c r="M96" s="25" t="s">
        <v>272</v>
      </c>
    </row>
    <row r="97" spans="1:13">
      <c r="A97" s="58" t="str">
        <f t="shared" si="1"/>
        <v>EEStudying</v>
      </c>
      <c r="C97" s="177" t="s">
        <v>16</v>
      </c>
      <c r="D97" s="178" t="s">
        <v>3</v>
      </c>
      <c r="E97" s="178" t="s">
        <v>6427</v>
      </c>
      <c r="F97" s="178" t="s">
        <v>6428</v>
      </c>
      <c r="G97" s="178" t="s">
        <v>341</v>
      </c>
      <c r="H97" s="178" t="s">
        <v>5815</v>
      </c>
      <c r="I97" s="82" t="s">
        <v>6719</v>
      </c>
      <c r="J97" s="82" t="s">
        <v>6720</v>
      </c>
      <c r="K97" s="2" t="s">
        <v>273</v>
      </c>
      <c r="L97" s="2" t="s">
        <v>273</v>
      </c>
      <c r="M97" s="25" t="s">
        <v>273</v>
      </c>
    </row>
    <row r="98" spans="1:13">
      <c r="A98" s="58" t="str">
        <f t="shared" si="1"/>
        <v>EEStudying</v>
      </c>
      <c r="C98" s="177" t="s">
        <v>16</v>
      </c>
      <c r="D98" s="178" t="s">
        <v>3</v>
      </c>
      <c r="E98" s="178" t="s">
        <v>6427</v>
      </c>
      <c r="F98" s="178" t="s">
        <v>6428</v>
      </c>
      <c r="G98" s="178" t="s">
        <v>341</v>
      </c>
      <c r="H98" s="178" t="s">
        <v>5815</v>
      </c>
      <c r="I98" s="82" t="s">
        <v>337</v>
      </c>
      <c r="J98" s="82" t="s">
        <v>6721</v>
      </c>
      <c r="K98" s="2" t="s">
        <v>272</v>
      </c>
      <c r="L98" s="2" t="s">
        <v>272</v>
      </c>
      <c r="M98" s="25" t="s">
        <v>272</v>
      </c>
    </row>
    <row r="99" spans="1:13">
      <c r="A99" s="58" t="str">
        <f t="shared" si="1"/>
        <v>ELBusiness Start-up</v>
      </c>
      <c r="C99" s="177" t="s">
        <v>17</v>
      </c>
      <c r="D99" s="178" t="s">
        <v>1</v>
      </c>
      <c r="E99" s="178" t="s">
        <v>6427</v>
      </c>
      <c r="F99" s="178" t="s">
        <v>6428</v>
      </c>
      <c r="G99" s="178" t="s">
        <v>341</v>
      </c>
      <c r="H99" s="178" t="s">
        <v>5815</v>
      </c>
      <c r="I99" s="82" t="s">
        <v>2405</v>
      </c>
      <c r="J99" s="82" t="s">
        <v>6507</v>
      </c>
      <c r="K99" s="2" t="s">
        <v>272</v>
      </c>
      <c r="L99" s="2" t="s">
        <v>272</v>
      </c>
      <c r="M99" s="25" t="s">
        <v>272</v>
      </c>
    </row>
    <row r="100" spans="1:13">
      <c r="A100" s="58" t="str">
        <f t="shared" si="1"/>
        <v>ELBusiness Start-up</v>
      </c>
      <c r="C100" s="177" t="s">
        <v>17</v>
      </c>
      <c r="D100" s="178" t="s">
        <v>1</v>
      </c>
      <c r="E100" s="178" t="s">
        <v>6427</v>
      </c>
      <c r="F100" s="178" t="s">
        <v>6428</v>
      </c>
      <c r="G100" s="178" t="s">
        <v>341</v>
      </c>
      <c r="H100" s="178" t="s">
        <v>5815</v>
      </c>
      <c r="I100" s="82" t="s">
        <v>2407</v>
      </c>
      <c r="J100" s="82" t="s">
        <v>6508</v>
      </c>
      <c r="K100" s="2" t="s">
        <v>272</v>
      </c>
      <c r="L100" s="2" t="s">
        <v>272</v>
      </c>
      <c r="M100" s="25" t="s">
        <v>273</v>
      </c>
    </row>
    <row r="101" spans="1:13">
      <c r="A101" s="58" t="str">
        <f t="shared" si="1"/>
        <v>ELBusiness Start-up</v>
      </c>
      <c r="C101" s="177" t="s">
        <v>17</v>
      </c>
      <c r="D101" s="178" t="s">
        <v>1</v>
      </c>
      <c r="E101" s="178" t="s">
        <v>6427</v>
      </c>
      <c r="F101" s="178" t="s">
        <v>6428</v>
      </c>
      <c r="G101" s="178" t="s">
        <v>341</v>
      </c>
      <c r="H101" s="178" t="s">
        <v>5815</v>
      </c>
      <c r="I101" s="82" t="s">
        <v>2405</v>
      </c>
      <c r="J101" s="82" t="s">
        <v>440</v>
      </c>
      <c r="K101" s="2" t="s">
        <v>272</v>
      </c>
      <c r="L101" s="2" t="s">
        <v>272</v>
      </c>
      <c r="M101" s="25" t="s">
        <v>273</v>
      </c>
    </row>
    <row r="102" spans="1:13">
      <c r="A102" s="58" t="str">
        <f t="shared" si="1"/>
        <v>ELCareer</v>
      </c>
      <c r="C102" s="177" t="s">
        <v>17</v>
      </c>
      <c r="D102" s="178" t="s">
        <v>495</v>
      </c>
      <c r="E102" s="178" t="s">
        <v>6427</v>
      </c>
      <c r="F102" s="178" t="s">
        <v>6428</v>
      </c>
      <c r="G102" s="178" t="s">
        <v>341</v>
      </c>
      <c r="H102" s="178" t="s">
        <v>5815</v>
      </c>
      <c r="I102" s="82" t="s">
        <v>2405</v>
      </c>
      <c r="J102" s="82" t="s">
        <v>440</v>
      </c>
      <c r="K102" s="2" t="s">
        <v>272</v>
      </c>
      <c r="L102" s="2" t="s">
        <v>272</v>
      </c>
      <c r="M102" s="25" t="s">
        <v>273</v>
      </c>
    </row>
    <row r="103" spans="1:13">
      <c r="A103" s="58" t="str">
        <f t="shared" si="1"/>
        <v>ELCareer</v>
      </c>
      <c r="C103" s="177" t="s">
        <v>17</v>
      </c>
      <c r="D103" s="178" t="s">
        <v>495</v>
      </c>
      <c r="E103" s="172" t="s">
        <v>6427</v>
      </c>
      <c r="F103" s="172" t="s">
        <v>6428</v>
      </c>
      <c r="G103" s="172" t="s">
        <v>341</v>
      </c>
      <c r="H103" s="172" t="s">
        <v>5815</v>
      </c>
      <c r="I103" s="82" t="s">
        <v>360</v>
      </c>
      <c r="J103" s="82" t="s">
        <v>6510</v>
      </c>
      <c r="K103" s="2" t="s">
        <v>273</v>
      </c>
      <c r="L103" s="2" t="s">
        <v>273</v>
      </c>
      <c r="M103" s="25" t="s">
        <v>273</v>
      </c>
    </row>
    <row r="104" spans="1:13">
      <c r="A104" s="58" t="str">
        <f t="shared" si="1"/>
        <v>ELCareer</v>
      </c>
      <c r="C104" s="177" t="s">
        <v>17</v>
      </c>
      <c r="D104" s="178" t="s">
        <v>495</v>
      </c>
      <c r="E104" s="178" t="s">
        <v>6427</v>
      </c>
      <c r="F104" s="178" t="s">
        <v>6428</v>
      </c>
      <c r="G104" s="178" t="s">
        <v>341</v>
      </c>
      <c r="H104" s="178" t="s">
        <v>5815</v>
      </c>
      <c r="I104" s="82" t="s">
        <v>2425</v>
      </c>
      <c r="J104" s="82" t="s">
        <v>2465</v>
      </c>
      <c r="K104" s="2" t="s">
        <v>273</v>
      </c>
      <c r="L104" s="2" t="s">
        <v>273</v>
      </c>
      <c r="M104" s="25" t="s">
        <v>273</v>
      </c>
    </row>
    <row r="105" spans="1:13">
      <c r="A105" s="58" t="str">
        <f t="shared" si="1"/>
        <v>ELFamily</v>
      </c>
      <c r="C105" s="177" t="s">
        <v>17</v>
      </c>
      <c r="D105" s="178" t="s">
        <v>2</v>
      </c>
      <c r="E105" s="178" t="s">
        <v>6427</v>
      </c>
      <c r="F105" s="178" t="s">
        <v>6428</v>
      </c>
      <c r="G105" s="178" t="s">
        <v>341</v>
      </c>
      <c r="H105" s="178" t="s">
        <v>5815</v>
      </c>
      <c r="I105" s="82" t="s">
        <v>2425</v>
      </c>
      <c r="J105" s="82" t="s">
        <v>6722</v>
      </c>
      <c r="K105" s="2" t="s">
        <v>273</v>
      </c>
      <c r="L105" s="2" t="s">
        <v>273</v>
      </c>
      <c r="M105" s="25" t="s">
        <v>273</v>
      </c>
    </row>
    <row r="106" spans="1:13">
      <c r="A106" s="58" t="str">
        <f t="shared" si="1"/>
        <v>ELFamily</v>
      </c>
      <c r="C106" s="177" t="s">
        <v>17</v>
      </c>
      <c r="D106" s="178" t="s">
        <v>2</v>
      </c>
      <c r="E106" s="178" t="s">
        <v>6427</v>
      </c>
      <c r="F106" s="178" t="s">
        <v>6428</v>
      </c>
      <c r="G106" s="178" t="s">
        <v>341</v>
      </c>
      <c r="H106" s="178" t="s">
        <v>5815</v>
      </c>
      <c r="I106" s="82" t="s">
        <v>2405</v>
      </c>
      <c r="J106" s="82" t="s">
        <v>2476</v>
      </c>
      <c r="K106" s="2" t="s">
        <v>272</v>
      </c>
      <c r="L106" s="2" t="s">
        <v>272</v>
      </c>
      <c r="M106" s="25" t="s">
        <v>273</v>
      </c>
    </row>
    <row r="107" spans="1:13">
      <c r="A107" s="58" t="str">
        <f t="shared" si="1"/>
        <v>ELFamily</v>
      </c>
      <c r="C107" s="177" t="s">
        <v>17</v>
      </c>
      <c r="D107" s="178" t="s">
        <v>2</v>
      </c>
      <c r="E107" s="178" t="s">
        <v>6427</v>
      </c>
      <c r="F107" s="178" t="s">
        <v>6428</v>
      </c>
      <c r="G107" s="178" t="s">
        <v>341</v>
      </c>
      <c r="H107" s="178" t="s">
        <v>5815</v>
      </c>
      <c r="I107" s="82" t="s">
        <v>2405</v>
      </c>
      <c r="J107" s="82" t="s">
        <v>6511</v>
      </c>
      <c r="K107" s="2" t="s">
        <v>273</v>
      </c>
      <c r="L107" s="2" t="s">
        <v>273</v>
      </c>
      <c r="M107" s="25" t="s">
        <v>273</v>
      </c>
    </row>
    <row r="108" spans="1:13">
      <c r="A108" s="58" t="str">
        <f t="shared" si="1"/>
        <v>ELStudying</v>
      </c>
      <c r="C108" s="177" t="s">
        <v>17</v>
      </c>
      <c r="D108" s="178" t="s">
        <v>3</v>
      </c>
      <c r="E108" s="178" t="s">
        <v>6427</v>
      </c>
      <c r="F108" s="178" t="s">
        <v>6428</v>
      </c>
      <c r="G108" s="178" t="s">
        <v>341</v>
      </c>
      <c r="H108" s="178" t="s">
        <v>5815</v>
      </c>
      <c r="I108" s="82" t="s">
        <v>6512</v>
      </c>
      <c r="J108" s="82" t="s">
        <v>6513</v>
      </c>
      <c r="K108" s="2" t="s">
        <v>273</v>
      </c>
      <c r="L108" s="2" t="s">
        <v>273</v>
      </c>
      <c r="M108" s="25" t="s">
        <v>273</v>
      </c>
    </row>
    <row r="109" spans="1:13">
      <c r="A109" s="58" t="str">
        <f t="shared" si="1"/>
        <v>ELStudying</v>
      </c>
      <c r="C109" s="177" t="s">
        <v>17</v>
      </c>
      <c r="D109" s="178" t="s">
        <v>3</v>
      </c>
      <c r="E109" s="178" t="s">
        <v>6427</v>
      </c>
      <c r="F109" s="178" t="s">
        <v>6428</v>
      </c>
      <c r="G109" s="178" t="s">
        <v>341</v>
      </c>
      <c r="H109" s="178" t="s">
        <v>5815</v>
      </c>
      <c r="I109" s="82" t="s">
        <v>2405</v>
      </c>
      <c r="J109" s="82" t="s">
        <v>2476</v>
      </c>
      <c r="K109" s="2" t="s">
        <v>272</v>
      </c>
      <c r="L109" s="2" t="s">
        <v>272</v>
      </c>
      <c r="M109" s="25" t="s">
        <v>272</v>
      </c>
    </row>
    <row r="110" spans="1:13">
      <c r="A110" s="58" t="str">
        <f t="shared" si="1"/>
        <v>ESBusiness Start-up</v>
      </c>
      <c r="C110" s="177" t="s">
        <v>18</v>
      </c>
      <c r="D110" s="178" t="s">
        <v>1</v>
      </c>
      <c r="E110" s="178" t="s">
        <v>6427</v>
      </c>
      <c r="F110" s="178" t="s">
        <v>6428</v>
      </c>
      <c r="G110" s="178" t="s">
        <v>341</v>
      </c>
      <c r="H110" s="178" t="s">
        <v>5815</v>
      </c>
      <c r="I110" s="82" t="s">
        <v>2558</v>
      </c>
      <c r="J110" s="82" t="s">
        <v>6514</v>
      </c>
      <c r="K110" s="2" t="s">
        <v>272</v>
      </c>
      <c r="L110" s="2" t="s">
        <v>272</v>
      </c>
      <c r="M110" s="25" t="s">
        <v>272</v>
      </c>
    </row>
    <row r="111" spans="1:13">
      <c r="A111" s="58" t="str">
        <f t="shared" si="1"/>
        <v>ESBusiness Start-up</v>
      </c>
      <c r="C111" s="177" t="s">
        <v>18</v>
      </c>
      <c r="D111" s="178" t="s">
        <v>1</v>
      </c>
      <c r="E111" s="178" t="s">
        <v>6427</v>
      </c>
      <c r="F111" s="178" t="s">
        <v>6428</v>
      </c>
      <c r="G111" s="178" t="s">
        <v>341</v>
      </c>
      <c r="H111" s="178" t="s">
        <v>5815</v>
      </c>
      <c r="I111" s="82" t="s">
        <v>2544</v>
      </c>
      <c r="J111" s="82" t="s">
        <v>6723</v>
      </c>
      <c r="K111" s="2" t="s">
        <v>273</v>
      </c>
      <c r="L111" s="2" t="s">
        <v>273</v>
      </c>
      <c r="M111" s="25" t="s">
        <v>273</v>
      </c>
    </row>
    <row r="112" spans="1:13">
      <c r="A112" s="58" t="str">
        <f t="shared" si="1"/>
        <v>ESCareer</v>
      </c>
      <c r="C112" s="177" t="s">
        <v>18</v>
      </c>
      <c r="D112" s="178" t="s">
        <v>495</v>
      </c>
      <c r="E112" s="178" t="s">
        <v>6427</v>
      </c>
      <c r="F112" s="178" t="s">
        <v>6428</v>
      </c>
      <c r="G112" s="178" t="s">
        <v>341</v>
      </c>
      <c r="H112" s="178" t="s">
        <v>5815</v>
      </c>
      <c r="I112" s="82" t="s">
        <v>2588</v>
      </c>
      <c r="J112" s="82" t="s">
        <v>6515</v>
      </c>
      <c r="K112" s="2" t="s">
        <v>273</v>
      </c>
      <c r="L112" s="2" t="s">
        <v>273</v>
      </c>
      <c r="M112" s="25" t="s">
        <v>273</v>
      </c>
    </row>
    <row r="113" spans="1:13">
      <c r="A113" s="58" t="str">
        <f t="shared" si="1"/>
        <v>ESCareer</v>
      </c>
      <c r="C113" s="177" t="s">
        <v>18</v>
      </c>
      <c r="D113" s="178" t="s">
        <v>495</v>
      </c>
      <c r="E113" s="178" t="s">
        <v>6427</v>
      </c>
      <c r="F113" s="178" t="s">
        <v>6428</v>
      </c>
      <c r="G113" s="178" t="s">
        <v>341</v>
      </c>
      <c r="H113" s="178" t="s">
        <v>5815</v>
      </c>
      <c r="I113" s="82" t="s">
        <v>2588</v>
      </c>
      <c r="J113" s="82" t="s">
        <v>6516</v>
      </c>
      <c r="K113" s="2" t="s">
        <v>272</v>
      </c>
      <c r="L113" s="2" t="s">
        <v>272</v>
      </c>
      <c r="M113" s="25" t="s">
        <v>273</v>
      </c>
    </row>
    <row r="114" spans="1:13">
      <c r="A114" s="58" t="str">
        <f t="shared" si="1"/>
        <v>ESFamily</v>
      </c>
      <c r="C114" s="177" t="s">
        <v>18</v>
      </c>
      <c r="D114" s="178" t="s">
        <v>2</v>
      </c>
      <c r="E114" s="178" t="s">
        <v>6427</v>
      </c>
      <c r="F114" s="178" t="s">
        <v>6428</v>
      </c>
      <c r="G114" s="178" t="s">
        <v>341</v>
      </c>
      <c r="H114" s="178" t="s">
        <v>5815</v>
      </c>
      <c r="I114" s="82" t="s">
        <v>367</v>
      </c>
      <c r="J114" s="82" t="s">
        <v>2612</v>
      </c>
      <c r="K114" s="2" t="s">
        <v>272</v>
      </c>
      <c r="L114" s="2" t="s">
        <v>273</v>
      </c>
      <c r="M114" s="25" t="s">
        <v>273</v>
      </c>
    </row>
    <row r="115" spans="1:13">
      <c r="A115" s="58" t="str">
        <f t="shared" si="1"/>
        <v>ESFamily</v>
      </c>
      <c r="C115" s="177" t="s">
        <v>18</v>
      </c>
      <c r="D115" s="178" t="s">
        <v>2</v>
      </c>
      <c r="E115" s="172" t="s">
        <v>6427</v>
      </c>
      <c r="F115" s="172" t="s">
        <v>6428</v>
      </c>
      <c r="G115" s="172" t="s">
        <v>341</v>
      </c>
      <c r="H115" s="172" t="s">
        <v>5815</v>
      </c>
      <c r="I115" s="82" t="s">
        <v>6724</v>
      </c>
      <c r="J115" s="82" t="s">
        <v>6725</v>
      </c>
      <c r="K115" s="2" t="s">
        <v>273</v>
      </c>
      <c r="L115" s="2" t="s">
        <v>273</v>
      </c>
      <c r="M115" s="25" t="s">
        <v>273</v>
      </c>
    </row>
    <row r="116" spans="1:13">
      <c r="A116" s="58" t="str">
        <f t="shared" si="1"/>
        <v>ESStudying</v>
      </c>
      <c r="C116" s="177" t="s">
        <v>18</v>
      </c>
      <c r="D116" s="178" t="s">
        <v>3</v>
      </c>
      <c r="E116" s="178" t="s">
        <v>6427</v>
      </c>
      <c r="F116" s="178" t="s">
        <v>6428</v>
      </c>
      <c r="G116" s="178" t="s">
        <v>341</v>
      </c>
      <c r="H116" s="178" t="s">
        <v>5815</v>
      </c>
      <c r="I116" s="82" t="s">
        <v>2651</v>
      </c>
      <c r="J116" s="82" t="s">
        <v>6521</v>
      </c>
      <c r="K116" s="2" t="s">
        <v>273</v>
      </c>
      <c r="L116" s="2" t="s">
        <v>273</v>
      </c>
      <c r="M116" s="25" t="s">
        <v>273</v>
      </c>
    </row>
    <row r="117" spans="1:13">
      <c r="A117" s="58" t="str">
        <f t="shared" si="1"/>
        <v>ESStudying</v>
      </c>
      <c r="C117" s="177" t="s">
        <v>18</v>
      </c>
      <c r="D117" s="178" t="s">
        <v>3</v>
      </c>
      <c r="E117" s="178" t="s">
        <v>6427</v>
      </c>
      <c r="F117" s="178" t="s">
        <v>6428</v>
      </c>
      <c r="G117" s="178" t="s">
        <v>341</v>
      </c>
      <c r="H117" s="178" t="s">
        <v>5815</v>
      </c>
      <c r="I117" s="82" t="s">
        <v>6522</v>
      </c>
      <c r="J117" s="82" t="s">
        <v>6523</v>
      </c>
      <c r="K117" s="2" t="s">
        <v>272</v>
      </c>
      <c r="L117" s="2" t="s">
        <v>273</v>
      </c>
      <c r="M117" s="25" t="s">
        <v>273</v>
      </c>
    </row>
    <row r="118" spans="1:13">
      <c r="A118" s="58" t="str">
        <f t="shared" si="1"/>
        <v>FIBusiness Start-up</v>
      </c>
      <c r="C118" s="177" t="s">
        <v>19</v>
      </c>
      <c r="D118" s="178" t="s">
        <v>1</v>
      </c>
      <c r="E118" s="178" t="s">
        <v>6427</v>
      </c>
      <c r="F118" s="178" t="s">
        <v>6428</v>
      </c>
      <c r="G118" s="178" t="s">
        <v>341</v>
      </c>
      <c r="H118" s="178" t="s">
        <v>5815</v>
      </c>
      <c r="I118" s="82" t="s">
        <v>2689</v>
      </c>
      <c r="J118" s="82" t="s">
        <v>6726</v>
      </c>
      <c r="K118" s="2" t="s">
        <v>272</v>
      </c>
      <c r="L118" s="2" t="s">
        <v>272</v>
      </c>
      <c r="M118" s="25" t="s">
        <v>273</v>
      </c>
    </row>
    <row r="119" spans="1:13">
      <c r="A119" s="58" t="str">
        <f t="shared" si="1"/>
        <v>FIBusiness Start-up</v>
      </c>
      <c r="C119" s="177" t="s">
        <v>19</v>
      </c>
      <c r="D119" s="178" t="s">
        <v>1</v>
      </c>
      <c r="E119" s="178" t="s">
        <v>6427</v>
      </c>
      <c r="F119" s="178" t="s">
        <v>6428</v>
      </c>
      <c r="G119" s="178" t="s">
        <v>341</v>
      </c>
      <c r="H119" s="178" t="s">
        <v>5815</v>
      </c>
      <c r="I119" s="82" t="s">
        <v>2700</v>
      </c>
      <c r="J119" s="82" t="s">
        <v>6727</v>
      </c>
      <c r="K119" s="2" t="s">
        <v>272</v>
      </c>
      <c r="L119" s="2" t="s">
        <v>272</v>
      </c>
      <c r="M119" s="25" t="s">
        <v>272</v>
      </c>
    </row>
    <row r="120" spans="1:13">
      <c r="A120" s="58" t="str">
        <f t="shared" si="1"/>
        <v>FIBusiness Start-up</v>
      </c>
      <c r="C120" s="177" t="s">
        <v>19</v>
      </c>
      <c r="D120" s="178" t="s">
        <v>1</v>
      </c>
      <c r="E120" s="178" t="s">
        <v>6427</v>
      </c>
      <c r="F120" s="178" t="s">
        <v>6428</v>
      </c>
      <c r="G120" s="178" t="s">
        <v>341</v>
      </c>
      <c r="H120" s="178" t="s">
        <v>5815</v>
      </c>
      <c r="I120" s="82" t="s">
        <v>350</v>
      </c>
      <c r="J120" s="82" t="s">
        <v>6526</v>
      </c>
      <c r="K120" s="2" t="s">
        <v>272</v>
      </c>
      <c r="L120" s="2" t="s">
        <v>273</v>
      </c>
      <c r="M120" s="25" t="s">
        <v>273</v>
      </c>
    </row>
    <row r="121" spans="1:13">
      <c r="A121" s="58" t="str">
        <f t="shared" si="1"/>
        <v>FICareer</v>
      </c>
      <c r="C121" s="177" t="s">
        <v>19</v>
      </c>
      <c r="D121" s="178" t="s">
        <v>495</v>
      </c>
      <c r="E121" s="178" t="s">
        <v>6427</v>
      </c>
      <c r="F121" s="178" t="s">
        <v>6428</v>
      </c>
      <c r="G121" s="178" t="s">
        <v>341</v>
      </c>
      <c r="H121" s="178" t="s">
        <v>5815</v>
      </c>
      <c r="I121" s="82" t="s">
        <v>2693</v>
      </c>
      <c r="J121" s="82" t="s">
        <v>6728</v>
      </c>
      <c r="K121" s="2" t="s">
        <v>272</v>
      </c>
      <c r="L121" s="2" t="s">
        <v>273</v>
      </c>
      <c r="M121" s="25" t="s">
        <v>273</v>
      </c>
    </row>
    <row r="122" spans="1:13">
      <c r="A122" s="58" t="str">
        <f t="shared" si="1"/>
        <v>FICareer</v>
      </c>
      <c r="C122" s="177" t="s">
        <v>19</v>
      </c>
      <c r="D122" s="178" t="s">
        <v>495</v>
      </c>
      <c r="E122" s="178" t="s">
        <v>6427</v>
      </c>
      <c r="F122" s="178" t="s">
        <v>6428</v>
      </c>
      <c r="G122" s="178" t="s">
        <v>341</v>
      </c>
      <c r="H122" s="178" t="s">
        <v>5815</v>
      </c>
      <c r="I122" s="82" t="s">
        <v>2689</v>
      </c>
      <c r="J122" s="82" t="s">
        <v>6729</v>
      </c>
      <c r="K122" s="2" t="s">
        <v>272</v>
      </c>
      <c r="L122" s="2" t="s">
        <v>272</v>
      </c>
      <c r="M122" s="25" t="s">
        <v>273</v>
      </c>
    </row>
    <row r="123" spans="1:13">
      <c r="A123" s="58" t="str">
        <f t="shared" si="1"/>
        <v>FICareer</v>
      </c>
      <c r="C123" s="177" t="s">
        <v>19</v>
      </c>
      <c r="D123" s="178" t="s">
        <v>495</v>
      </c>
      <c r="E123" s="178" t="s">
        <v>6427</v>
      </c>
      <c r="F123" s="178" t="s">
        <v>6428</v>
      </c>
      <c r="G123" s="178" t="s">
        <v>341</v>
      </c>
      <c r="H123" s="178" t="s">
        <v>5815</v>
      </c>
      <c r="I123" s="82" t="s">
        <v>350</v>
      </c>
      <c r="J123" s="82" t="s">
        <v>6526</v>
      </c>
      <c r="K123" s="2" t="s">
        <v>272</v>
      </c>
      <c r="L123" s="2" t="s">
        <v>272</v>
      </c>
      <c r="M123" s="25" t="s">
        <v>273</v>
      </c>
    </row>
    <row r="124" spans="1:13">
      <c r="A124" s="58" t="str">
        <f t="shared" si="1"/>
        <v>FIFamily</v>
      </c>
      <c r="C124" s="177" t="s">
        <v>19</v>
      </c>
      <c r="D124" s="178" t="s">
        <v>2</v>
      </c>
      <c r="E124" s="178" t="s">
        <v>6427</v>
      </c>
      <c r="F124" s="178" t="s">
        <v>6428</v>
      </c>
      <c r="G124" s="178" t="s">
        <v>341</v>
      </c>
      <c r="H124" s="178" t="s">
        <v>5815</v>
      </c>
      <c r="I124" s="82" t="s">
        <v>355</v>
      </c>
      <c r="J124" s="82" t="s">
        <v>6730</v>
      </c>
      <c r="K124" s="2" t="s">
        <v>272</v>
      </c>
      <c r="L124" s="2" t="s">
        <v>272</v>
      </c>
      <c r="M124" s="25" t="s">
        <v>273</v>
      </c>
    </row>
    <row r="125" spans="1:13">
      <c r="A125" s="58" t="str">
        <f t="shared" si="1"/>
        <v>FIFamily</v>
      </c>
      <c r="C125" s="177" t="s">
        <v>19</v>
      </c>
      <c r="D125" s="178" t="s">
        <v>2</v>
      </c>
      <c r="E125" s="178" t="s">
        <v>6427</v>
      </c>
      <c r="F125" s="178" t="s">
        <v>6428</v>
      </c>
      <c r="G125" s="178" t="s">
        <v>341</v>
      </c>
      <c r="H125" s="178" t="s">
        <v>5815</v>
      </c>
      <c r="I125" s="82" t="s">
        <v>350</v>
      </c>
      <c r="J125" s="82" t="s">
        <v>6526</v>
      </c>
      <c r="K125" s="2" t="s">
        <v>272</v>
      </c>
      <c r="L125" s="2" t="s">
        <v>272</v>
      </c>
      <c r="M125" s="25" t="s">
        <v>273</v>
      </c>
    </row>
    <row r="126" spans="1:13">
      <c r="A126" s="58" t="str">
        <f t="shared" si="1"/>
        <v>FIFamily</v>
      </c>
      <c r="C126" s="177" t="s">
        <v>19</v>
      </c>
      <c r="D126" s="178" t="s">
        <v>2</v>
      </c>
      <c r="E126" s="178" t="s">
        <v>6427</v>
      </c>
      <c r="F126" s="178" t="s">
        <v>6428</v>
      </c>
      <c r="G126" s="178" t="s">
        <v>341</v>
      </c>
      <c r="H126" s="178" t="s">
        <v>5815</v>
      </c>
      <c r="I126" s="82" t="s">
        <v>2689</v>
      </c>
      <c r="J126" s="82" t="s">
        <v>473</v>
      </c>
      <c r="K126" s="2" t="s">
        <v>272</v>
      </c>
      <c r="L126" s="2" t="s">
        <v>272</v>
      </c>
      <c r="M126" s="25" t="s">
        <v>273</v>
      </c>
    </row>
    <row r="127" spans="1:13">
      <c r="A127" s="58" t="str">
        <f t="shared" si="1"/>
        <v>FIStudying</v>
      </c>
      <c r="C127" s="177" t="s">
        <v>19</v>
      </c>
      <c r="D127" s="178" t="s">
        <v>3</v>
      </c>
      <c r="E127" s="172" t="s">
        <v>6427</v>
      </c>
      <c r="F127" s="172" t="s">
        <v>6428</v>
      </c>
      <c r="G127" s="172" t="s">
        <v>341</v>
      </c>
      <c r="H127" s="172" t="s">
        <v>5815</v>
      </c>
      <c r="I127" s="82" t="s">
        <v>2774</v>
      </c>
      <c r="J127" s="82" t="s">
        <v>6731</v>
      </c>
      <c r="K127" s="2" t="s">
        <v>272</v>
      </c>
      <c r="L127" s="2" t="s">
        <v>272</v>
      </c>
      <c r="M127" s="25" t="s">
        <v>272</v>
      </c>
    </row>
    <row r="128" spans="1:13">
      <c r="A128" s="58" t="str">
        <f t="shared" si="1"/>
        <v>FIStudying</v>
      </c>
      <c r="C128" s="177" t="s">
        <v>19</v>
      </c>
      <c r="D128" s="178" t="s">
        <v>3</v>
      </c>
      <c r="E128" s="178" t="s">
        <v>6427</v>
      </c>
      <c r="F128" s="178" t="s">
        <v>6428</v>
      </c>
      <c r="G128" s="178" t="s">
        <v>341</v>
      </c>
      <c r="H128" s="178" t="s">
        <v>5815</v>
      </c>
      <c r="I128" s="82" t="s">
        <v>355</v>
      </c>
      <c r="J128" s="82" t="s">
        <v>6044</v>
      </c>
      <c r="K128" s="2" t="s">
        <v>272</v>
      </c>
      <c r="L128" s="2" t="s">
        <v>273</v>
      </c>
      <c r="M128" s="25" t="s">
        <v>273</v>
      </c>
    </row>
    <row r="129" spans="1:13">
      <c r="A129" s="58" t="str">
        <f t="shared" si="1"/>
        <v>FIStudying</v>
      </c>
      <c r="C129" s="177" t="s">
        <v>19</v>
      </c>
      <c r="D129" s="178" t="s">
        <v>3</v>
      </c>
      <c r="E129" s="178" t="s">
        <v>6427</v>
      </c>
      <c r="F129" s="178" t="s">
        <v>6428</v>
      </c>
      <c r="G129" s="178" t="s">
        <v>341</v>
      </c>
      <c r="H129" s="178" t="s">
        <v>5815</v>
      </c>
      <c r="I129" s="82" t="s">
        <v>2689</v>
      </c>
      <c r="J129" s="82" t="s">
        <v>6732</v>
      </c>
      <c r="K129" s="2" t="s">
        <v>272</v>
      </c>
      <c r="L129" s="2" t="s">
        <v>272</v>
      </c>
      <c r="M129" s="25" t="s">
        <v>273</v>
      </c>
    </row>
    <row r="130" spans="1:13">
      <c r="A130" s="58" t="str">
        <f t="shared" si="1"/>
        <v>FRBusiness Start-up</v>
      </c>
      <c r="C130" s="177" t="s">
        <v>20</v>
      </c>
      <c r="D130" s="178" t="s">
        <v>1</v>
      </c>
      <c r="E130" s="178" t="s">
        <v>6427</v>
      </c>
      <c r="F130" s="178" t="s">
        <v>6428</v>
      </c>
      <c r="G130" s="178" t="s">
        <v>341</v>
      </c>
      <c r="H130" s="178" t="s">
        <v>5815</v>
      </c>
      <c r="I130" s="82" t="s">
        <v>6733</v>
      </c>
      <c r="J130" s="82" t="s">
        <v>2803</v>
      </c>
      <c r="K130" s="2" t="s">
        <v>272</v>
      </c>
      <c r="L130" s="2" t="s">
        <v>272</v>
      </c>
      <c r="M130" s="25" t="s">
        <v>272</v>
      </c>
    </row>
    <row r="131" spans="1:13">
      <c r="A131" s="58" t="str">
        <f t="shared" si="1"/>
        <v>FRBusiness Start-up</v>
      </c>
      <c r="C131" s="177" t="s">
        <v>20</v>
      </c>
      <c r="D131" s="178" t="s">
        <v>1</v>
      </c>
      <c r="E131" s="178" t="s">
        <v>6427</v>
      </c>
      <c r="F131" s="178" t="s">
        <v>6428</v>
      </c>
      <c r="G131" s="178" t="s">
        <v>341</v>
      </c>
      <c r="H131" s="178" t="s">
        <v>5815</v>
      </c>
      <c r="I131" s="82" t="s">
        <v>356</v>
      </c>
      <c r="J131" s="82" t="s">
        <v>6531</v>
      </c>
      <c r="K131" s="2" t="s">
        <v>272</v>
      </c>
      <c r="L131" s="2" t="s">
        <v>272</v>
      </c>
      <c r="M131" s="25" t="s">
        <v>273</v>
      </c>
    </row>
    <row r="132" spans="1:13">
      <c r="A132" s="58" t="str">
        <f t="shared" si="1"/>
        <v>FRCareer</v>
      </c>
      <c r="C132" s="177" t="s">
        <v>20</v>
      </c>
      <c r="D132" s="178" t="s">
        <v>495</v>
      </c>
      <c r="E132" s="178" t="s">
        <v>6427</v>
      </c>
      <c r="F132" s="178" t="s">
        <v>6428</v>
      </c>
      <c r="G132" s="178" t="s">
        <v>341</v>
      </c>
      <c r="H132" s="178" t="s">
        <v>5815</v>
      </c>
      <c r="I132" s="82" t="s">
        <v>52</v>
      </c>
      <c r="J132" s="82" t="s">
        <v>2838</v>
      </c>
      <c r="K132" s="2" t="s">
        <v>273</v>
      </c>
      <c r="L132" s="2" t="s">
        <v>273</v>
      </c>
      <c r="M132" s="25" t="s">
        <v>273</v>
      </c>
    </row>
    <row r="133" spans="1:13">
      <c r="A133" s="58" t="str">
        <f t="shared" si="1"/>
        <v>FRCareer</v>
      </c>
      <c r="C133" s="177" t="s">
        <v>20</v>
      </c>
      <c r="D133" s="178" t="s">
        <v>495</v>
      </c>
      <c r="E133" s="178" t="s">
        <v>6427</v>
      </c>
      <c r="F133" s="178" t="s">
        <v>6428</v>
      </c>
      <c r="G133" s="178" t="s">
        <v>341</v>
      </c>
      <c r="H133" s="178" t="s">
        <v>5815</v>
      </c>
      <c r="I133" s="82" t="s">
        <v>356</v>
      </c>
      <c r="J133" s="82" t="s">
        <v>442</v>
      </c>
      <c r="K133" s="2" t="s">
        <v>273</v>
      </c>
      <c r="L133" s="2" t="s">
        <v>273</v>
      </c>
      <c r="M133" s="25" t="s">
        <v>273</v>
      </c>
    </row>
    <row r="134" spans="1:13">
      <c r="A134" s="58" t="str">
        <f t="shared" si="1"/>
        <v>FRFamily</v>
      </c>
      <c r="C134" s="177" t="s">
        <v>20</v>
      </c>
      <c r="D134" s="178" t="s">
        <v>2</v>
      </c>
      <c r="E134" s="178" t="s">
        <v>6427</v>
      </c>
      <c r="F134" s="178" t="s">
        <v>6428</v>
      </c>
      <c r="G134" s="178" t="s">
        <v>341</v>
      </c>
      <c r="H134" s="178" t="s">
        <v>5815</v>
      </c>
      <c r="I134" s="82" t="s">
        <v>2853</v>
      </c>
      <c r="J134" s="82" t="s">
        <v>6532</v>
      </c>
      <c r="K134" s="2" t="s">
        <v>272</v>
      </c>
      <c r="L134" s="2" t="s">
        <v>272</v>
      </c>
      <c r="M134" s="25" t="s">
        <v>273</v>
      </c>
    </row>
    <row r="135" spans="1:13">
      <c r="A135" s="58" t="str">
        <f t="shared" si="1"/>
        <v>FRFamily</v>
      </c>
      <c r="C135" s="177" t="s">
        <v>20</v>
      </c>
      <c r="D135" s="178" t="s">
        <v>2</v>
      </c>
      <c r="E135" s="178" t="s">
        <v>6427</v>
      </c>
      <c r="F135" s="178" t="s">
        <v>6428</v>
      </c>
      <c r="G135" s="178" t="s">
        <v>341</v>
      </c>
      <c r="H135" s="178" t="s">
        <v>5815</v>
      </c>
      <c r="I135" s="82" t="s">
        <v>2906</v>
      </c>
      <c r="J135" s="82" t="s">
        <v>225</v>
      </c>
      <c r="K135" s="2" t="s">
        <v>273</v>
      </c>
      <c r="L135" s="2" t="s">
        <v>273</v>
      </c>
      <c r="M135" s="25" t="s">
        <v>273</v>
      </c>
    </row>
    <row r="136" spans="1:13">
      <c r="A136" s="58" t="str">
        <f t="shared" ref="A136:A199" si="2">C136&amp;D136</f>
        <v>FRFamily</v>
      </c>
      <c r="C136" s="177" t="s">
        <v>20</v>
      </c>
      <c r="D136" s="178" t="s">
        <v>2</v>
      </c>
      <c r="E136" s="178" t="s">
        <v>6427</v>
      </c>
      <c r="F136" s="178" t="s">
        <v>6428</v>
      </c>
      <c r="G136" s="178" t="s">
        <v>341</v>
      </c>
      <c r="H136" s="178" t="s">
        <v>5815</v>
      </c>
      <c r="I136" s="82" t="s">
        <v>356</v>
      </c>
      <c r="J136" s="82" t="s">
        <v>442</v>
      </c>
      <c r="K136" s="2" t="s">
        <v>273</v>
      </c>
      <c r="L136" s="2" t="s">
        <v>273</v>
      </c>
      <c r="M136" s="25" t="s">
        <v>273</v>
      </c>
    </row>
    <row r="137" spans="1:13">
      <c r="A137" s="58" t="str">
        <f t="shared" si="2"/>
        <v>FRStudying</v>
      </c>
      <c r="C137" s="177" t="s">
        <v>20</v>
      </c>
      <c r="D137" s="178" t="s">
        <v>3</v>
      </c>
      <c r="E137" s="178" t="s">
        <v>6427</v>
      </c>
      <c r="F137" s="178" t="s">
        <v>6428</v>
      </c>
      <c r="G137" s="178" t="s">
        <v>341</v>
      </c>
      <c r="H137" s="178" t="s">
        <v>5815</v>
      </c>
      <c r="I137" s="82" t="s">
        <v>6053</v>
      </c>
      <c r="J137" s="82" t="s">
        <v>6734</v>
      </c>
      <c r="K137" s="2" t="s">
        <v>272</v>
      </c>
      <c r="L137" s="2" t="s">
        <v>272</v>
      </c>
      <c r="M137" s="25" t="s">
        <v>273</v>
      </c>
    </row>
    <row r="138" spans="1:13">
      <c r="A138" s="58" t="str">
        <f t="shared" si="2"/>
        <v>FRStudying</v>
      </c>
      <c r="C138" s="177" t="s">
        <v>20</v>
      </c>
      <c r="D138" s="178" t="s">
        <v>3</v>
      </c>
      <c r="E138" s="178" t="s">
        <v>6427</v>
      </c>
      <c r="F138" s="178" t="s">
        <v>6428</v>
      </c>
      <c r="G138" s="178" t="s">
        <v>341</v>
      </c>
      <c r="H138" s="178" t="s">
        <v>5815</v>
      </c>
      <c r="I138" s="82" t="s">
        <v>6053</v>
      </c>
      <c r="J138" s="82" t="s">
        <v>6533</v>
      </c>
      <c r="K138" s="2" t="s">
        <v>272</v>
      </c>
      <c r="L138" s="2" t="s">
        <v>272</v>
      </c>
      <c r="M138" s="25" t="s">
        <v>273</v>
      </c>
    </row>
    <row r="139" spans="1:13">
      <c r="A139" s="58" t="str">
        <f t="shared" si="2"/>
        <v>HRBusiness Start-up</v>
      </c>
      <c r="C139" s="177" t="s">
        <v>21</v>
      </c>
      <c r="D139" s="178" t="s">
        <v>1</v>
      </c>
      <c r="E139" s="172" t="s">
        <v>6427</v>
      </c>
      <c r="F139" s="172" t="s">
        <v>6428</v>
      </c>
      <c r="G139" s="172" t="s">
        <v>341</v>
      </c>
      <c r="H139" s="172" t="s">
        <v>5815</v>
      </c>
      <c r="I139" s="82" t="s">
        <v>3016</v>
      </c>
      <c r="J139" s="82" t="s">
        <v>6536</v>
      </c>
      <c r="K139" s="2" t="s">
        <v>272</v>
      </c>
      <c r="L139" s="2" t="s">
        <v>272</v>
      </c>
      <c r="M139" s="25" t="s">
        <v>272</v>
      </c>
    </row>
    <row r="140" spans="1:13">
      <c r="A140" s="58" t="str">
        <f t="shared" si="2"/>
        <v>HRBusiness Start-up</v>
      </c>
      <c r="C140" s="177" t="s">
        <v>21</v>
      </c>
      <c r="D140" s="178" t="s">
        <v>1</v>
      </c>
      <c r="E140" s="178" t="s">
        <v>6427</v>
      </c>
      <c r="F140" s="178" t="s">
        <v>6428</v>
      </c>
      <c r="G140" s="178" t="s">
        <v>341</v>
      </c>
      <c r="H140" s="178" t="s">
        <v>5815</v>
      </c>
      <c r="I140" s="82" t="s">
        <v>6537</v>
      </c>
      <c r="J140" s="82" t="s">
        <v>6735</v>
      </c>
      <c r="K140" s="2" t="s">
        <v>272</v>
      </c>
      <c r="L140" s="2" t="s">
        <v>272</v>
      </c>
      <c r="M140" s="25" t="s">
        <v>273</v>
      </c>
    </row>
    <row r="141" spans="1:13">
      <c r="A141" s="58" t="str">
        <f t="shared" si="2"/>
        <v>HRBusiness Start-up</v>
      </c>
      <c r="C141" s="177" t="s">
        <v>21</v>
      </c>
      <c r="D141" s="178" t="s">
        <v>1</v>
      </c>
      <c r="E141" s="178" t="s">
        <v>6427</v>
      </c>
      <c r="F141" s="178" t="s">
        <v>6428</v>
      </c>
      <c r="G141" s="178" t="s">
        <v>341</v>
      </c>
      <c r="H141" s="178" t="s">
        <v>5815</v>
      </c>
      <c r="I141" s="82" t="s">
        <v>3016</v>
      </c>
      <c r="J141" s="82" t="s">
        <v>3017</v>
      </c>
      <c r="K141" s="2" t="s">
        <v>273</v>
      </c>
      <c r="L141" s="2" t="s">
        <v>273</v>
      </c>
      <c r="M141" s="25" t="s">
        <v>273</v>
      </c>
    </row>
    <row r="142" spans="1:13">
      <c r="A142" s="58" t="str">
        <f t="shared" si="2"/>
        <v>HRCareer</v>
      </c>
      <c r="C142" s="177" t="s">
        <v>21</v>
      </c>
      <c r="D142" s="178" t="s">
        <v>495</v>
      </c>
      <c r="E142" s="178" t="s">
        <v>6427</v>
      </c>
      <c r="F142" s="178" t="s">
        <v>6428</v>
      </c>
      <c r="G142" s="178" t="s">
        <v>341</v>
      </c>
      <c r="H142" s="178" t="s">
        <v>5815</v>
      </c>
      <c r="I142" s="82" t="s">
        <v>3046</v>
      </c>
      <c r="J142" s="82" t="s">
        <v>3049</v>
      </c>
      <c r="K142" s="2" t="s">
        <v>273</v>
      </c>
      <c r="L142" s="2" t="s">
        <v>273</v>
      </c>
      <c r="M142" s="25" t="s">
        <v>273</v>
      </c>
    </row>
    <row r="143" spans="1:13">
      <c r="A143" s="58" t="str">
        <f t="shared" si="2"/>
        <v>HRCareer</v>
      </c>
      <c r="C143" s="177" t="s">
        <v>21</v>
      </c>
      <c r="D143" s="178" t="s">
        <v>495</v>
      </c>
      <c r="E143" s="178" t="s">
        <v>6427</v>
      </c>
      <c r="F143" s="178" t="s">
        <v>6428</v>
      </c>
      <c r="G143" s="178" t="s">
        <v>341</v>
      </c>
      <c r="H143" s="178" t="s">
        <v>5815</v>
      </c>
      <c r="I143" s="82" t="s">
        <v>368</v>
      </c>
      <c r="J143" s="82" t="s">
        <v>3017</v>
      </c>
      <c r="K143" s="2" t="s">
        <v>273</v>
      </c>
      <c r="L143" s="2" t="s">
        <v>273</v>
      </c>
      <c r="M143" s="25" t="s">
        <v>273</v>
      </c>
    </row>
    <row r="144" spans="1:13">
      <c r="A144" s="58" t="str">
        <f t="shared" si="2"/>
        <v>HRFamily</v>
      </c>
      <c r="C144" s="177" t="s">
        <v>21</v>
      </c>
      <c r="D144" s="178" t="s">
        <v>2</v>
      </c>
      <c r="E144" s="178" t="s">
        <v>6427</v>
      </c>
      <c r="F144" s="178" t="s">
        <v>6428</v>
      </c>
      <c r="G144" s="178" t="s">
        <v>341</v>
      </c>
      <c r="H144" s="178" t="s">
        <v>5815</v>
      </c>
      <c r="I144" s="82" t="s">
        <v>3061</v>
      </c>
      <c r="J144" s="82" t="s">
        <v>3062</v>
      </c>
      <c r="K144" s="2" t="s">
        <v>273</v>
      </c>
      <c r="L144" s="2" t="s">
        <v>273</v>
      </c>
      <c r="M144" s="25" t="s">
        <v>273</v>
      </c>
    </row>
    <row r="145" spans="1:13">
      <c r="A145" s="58" t="str">
        <f t="shared" si="2"/>
        <v>HRFamily</v>
      </c>
      <c r="C145" s="177" t="s">
        <v>21</v>
      </c>
      <c r="D145" s="178" t="s">
        <v>2</v>
      </c>
      <c r="E145" s="178" t="s">
        <v>6427</v>
      </c>
      <c r="F145" s="178" t="s">
        <v>6428</v>
      </c>
      <c r="G145" s="178" t="s">
        <v>341</v>
      </c>
      <c r="H145" s="178" t="s">
        <v>5815</v>
      </c>
      <c r="I145" s="82" t="s">
        <v>3055</v>
      </c>
      <c r="J145" s="82" t="s">
        <v>6539</v>
      </c>
      <c r="K145" s="2" t="s">
        <v>272</v>
      </c>
      <c r="L145" s="2" t="s">
        <v>273</v>
      </c>
      <c r="M145" s="25" t="s">
        <v>273</v>
      </c>
    </row>
    <row r="146" spans="1:13">
      <c r="A146" s="58" t="str">
        <f t="shared" si="2"/>
        <v>HRFamily</v>
      </c>
      <c r="C146" s="177" t="s">
        <v>21</v>
      </c>
      <c r="D146" s="178" t="s">
        <v>2</v>
      </c>
      <c r="E146" s="178" t="s">
        <v>6427</v>
      </c>
      <c r="F146" s="178" t="s">
        <v>6428</v>
      </c>
      <c r="G146" s="178" t="s">
        <v>341</v>
      </c>
      <c r="H146" s="178" t="s">
        <v>5815</v>
      </c>
      <c r="I146" s="82" t="s">
        <v>3016</v>
      </c>
      <c r="J146" s="82" t="s">
        <v>6540</v>
      </c>
      <c r="K146" s="2" t="s">
        <v>273</v>
      </c>
      <c r="L146" s="2" t="s">
        <v>273</v>
      </c>
      <c r="M146" s="25" t="s">
        <v>273</v>
      </c>
    </row>
    <row r="147" spans="1:13">
      <c r="A147" s="58" t="str">
        <f t="shared" si="2"/>
        <v>HRStudying</v>
      </c>
      <c r="C147" s="177" t="s">
        <v>21</v>
      </c>
      <c r="D147" s="178" t="s">
        <v>3</v>
      </c>
      <c r="E147" s="178" t="s">
        <v>6427</v>
      </c>
      <c r="F147" s="178" t="s">
        <v>6428</v>
      </c>
      <c r="G147" s="178" t="s">
        <v>341</v>
      </c>
      <c r="H147" s="178" t="s">
        <v>5815</v>
      </c>
      <c r="I147" s="82" t="s">
        <v>3081</v>
      </c>
      <c r="J147" s="82" t="s">
        <v>6541</v>
      </c>
      <c r="K147" s="2" t="s">
        <v>272</v>
      </c>
      <c r="L147" s="2" t="s">
        <v>272</v>
      </c>
      <c r="M147" s="25" t="s">
        <v>272</v>
      </c>
    </row>
    <row r="148" spans="1:13">
      <c r="A148" s="58" t="str">
        <f t="shared" si="2"/>
        <v>HRStudying</v>
      </c>
      <c r="C148" s="177" t="s">
        <v>21</v>
      </c>
      <c r="D148" s="178" t="s">
        <v>3</v>
      </c>
      <c r="E148" s="178" t="s">
        <v>6427</v>
      </c>
      <c r="F148" s="178" t="s">
        <v>6428</v>
      </c>
      <c r="G148" s="178" t="s">
        <v>341</v>
      </c>
      <c r="H148" s="178" t="s">
        <v>5815</v>
      </c>
      <c r="I148" s="82" t="s">
        <v>368</v>
      </c>
      <c r="J148" s="82" t="s">
        <v>3017</v>
      </c>
      <c r="K148" s="2" t="s">
        <v>273</v>
      </c>
      <c r="L148" s="2" t="s">
        <v>273</v>
      </c>
      <c r="M148" s="25" t="s">
        <v>273</v>
      </c>
    </row>
    <row r="149" spans="1:13">
      <c r="A149" s="58" t="str">
        <f t="shared" si="2"/>
        <v>HRStudying</v>
      </c>
      <c r="C149" s="177" t="s">
        <v>21</v>
      </c>
      <c r="D149" s="178" t="s">
        <v>3</v>
      </c>
      <c r="E149" s="178" t="s">
        <v>6427</v>
      </c>
      <c r="F149" s="178" t="s">
        <v>6428</v>
      </c>
      <c r="G149" s="178" t="s">
        <v>341</v>
      </c>
      <c r="H149" s="178" t="s">
        <v>5815</v>
      </c>
      <c r="I149" s="82" t="s">
        <v>3090</v>
      </c>
      <c r="J149" s="82" t="s">
        <v>481</v>
      </c>
      <c r="K149" s="2" t="s">
        <v>272</v>
      </c>
      <c r="L149" s="2" t="s">
        <v>272</v>
      </c>
      <c r="M149" s="25" t="s">
        <v>273</v>
      </c>
    </row>
    <row r="150" spans="1:13">
      <c r="A150" s="58" t="str">
        <f t="shared" si="2"/>
        <v>HUBusiness Start-up</v>
      </c>
      <c r="C150" s="177" t="s">
        <v>22</v>
      </c>
      <c r="D150" s="178" t="s">
        <v>1</v>
      </c>
      <c r="E150" s="178" t="s">
        <v>6427</v>
      </c>
      <c r="F150" s="178" t="s">
        <v>6428</v>
      </c>
      <c r="G150" s="178" t="s">
        <v>341</v>
      </c>
      <c r="H150" s="178" t="s">
        <v>5815</v>
      </c>
      <c r="I150" s="82" t="s">
        <v>3119</v>
      </c>
      <c r="J150" s="82" t="s">
        <v>6736</v>
      </c>
      <c r="K150" s="2" t="s">
        <v>272</v>
      </c>
      <c r="L150" s="2" t="s">
        <v>273</v>
      </c>
      <c r="M150" s="25" t="s">
        <v>273</v>
      </c>
    </row>
    <row r="151" spans="1:13">
      <c r="A151" s="58" t="str">
        <f t="shared" si="2"/>
        <v>HUBusiness Start-up</v>
      </c>
      <c r="C151" s="177" t="s">
        <v>22</v>
      </c>
      <c r="D151" s="178" t="s">
        <v>1</v>
      </c>
      <c r="E151" s="172" t="s">
        <v>6427</v>
      </c>
      <c r="F151" s="172" t="s">
        <v>6428</v>
      </c>
      <c r="G151" s="172" t="s">
        <v>341</v>
      </c>
      <c r="H151" s="172" t="s">
        <v>5815</v>
      </c>
      <c r="I151" s="82" t="s">
        <v>3119</v>
      </c>
      <c r="J151" s="82" t="s">
        <v>6542</v>
      </c>
      <c r="K151" s="2" t="s">
        <v>272</v>
      </c>
      <c r="L151" s="2" t="s">
        <v>273</v>
      </c>
      <c r="M151" s="25" t="s">
        <v>273</v>
      </c>
    </row>
    <row r="152" spans="1:13">
      <c r="A152" s="58" t="str">
        <f t="shared" si="2"/>
        <v>HUCareer</v>
      </c>
      <c r="C152" s="177" t="s">
        <v>22</v>
      </c>
      <c r="D152" s="178" t="s">
        <v>495</v>
      </c>
      <c r="E152" s="178" t="s">
        <v>6427</v>
      </c>
      <c r="F152" s="178" t="s">
        <v>6428</v>
      </c>
      <c r="G152" s="178" t="s">
        <v>341</v>
      </c>
      <c r="H152" s="178" t="s">
        <v>5815</v>
      </c>
      <c r="I152" s="82" t="s">
        <v>370</v>
      </c>
      <c r="J152" s="82" t="s">
        <v>6544</v>
      </c>
      <c r="K152" s="2" t="s">
        <v>272</v>
      </c>
      <c r="L152" s="2" t="s">
        <v>273</v>
      </c>
      <c r="M152" s="25" t="s">
        <v>273</v>
      </c>
    </row>
    <row r="153" spans="1:13">
      <c r="A153" s="58" t="str">
        <f t="shared" si="2"/>
        <v>HUCareer</v>
      </c>
      <c r="C153" s="177" t="s">
        <v>22</v>
      </c>
      <c r="D153" s="178" t="s">
        <v>495</v>
      </c>
      <c r="E153" s="178" t="s">
        <v>6427</v>
      </c>
      <c r="F153" s="178" t="s">
        <v>6428</v>
      </c>
      <c r="G153" s="178" t="s">
        <v>341</v>
      </c>
      <c r="H153" s="178" t="s">
        <v>5815</v>
      </c>
      <c r="I153" s="82" t="s">
        <v>288</v>
      </c>
      <c r="J153" s="82" t="s">
        <v>6545</v>
      </c>
      <c r="K153" s="2" t="s">
        <v>272</v>
      </c>
      <c r="L153" s="2" t="s">
        <v>273</v>
      </c>
      <c r="M153" s="25" t="s">
        <v>273</v>
      </c>
    </row>
    <row r="154" spans="1:13">
      <c r="A154" s="58" t="str">
        <f t="shared" si="2"/>
        <v>HUCareer</v>
      </c>
      <c r="C154" s="177" t="s">
        <v>22</v>
      </c>
      <c r="D154" s="178" t="s">
        <v>495</v>
      </c>
      <c r="E154" s="178" t="s">
        <v>6427</v>
      </c>
      <c r="F154" s="178" t="s">
        <v>6428</v>
      </c>
      <c r="G154" s="178" t="s">
        <v>341</v>
      </c>
      <c r="H154" s="178" t="s">
        <v>5815</v>
      </c>
      <c r="I154" s="82" t="s">
        <v>3125</v>
      </c>
      <c r="J154" s="82" t="s">
        <v>6546</v>
      </c>
      <c r="K154" s="2" t="s">
        <v>273</v>
      </c>
      <c r="L154" s="2" t="s">
        <v>273</v>
      </c>
      <c r="M154" s="25" t="s">
        <v>273</v>
      </c>
    </row>
    <row r="155" spans="1:13">
      <c r="A155" s="58" t="str">
        <f t="shared" si="2"/>
        <v>HUFamily</v>
      </c>
      <c r="C155" s="177" t="s">
        <v>22</v>
      </c>
      <c r="D155" s="178" t="s">
        <v>2</v>
      </c>
      <c r="E155" s="178" t="s">
        <v>6427</v>
      </c>
      <c r="F155" s="178" t="s">
        <v>6428</v>
      </c>
      <c r="G155" s="178" t="s">
        <v>341</v>
      </c>
      <c r="H155" s="178" t="s">
        <v>5815</v>
      </c>
      <c r="I155" s="82" t="s">
        <v>3161</v>
      </c>
      <c r="J155" s="82" t="s">
        <v>444</v>
      </c>
      <c r="K155" s="2" t="s">
        <v>273</v>
      </c>
      <c r="L155" s="2" t="s">
        <v>273</v>
      </c>
      <c r="M155" s="25" t="s">
        <v>273</v>
      </c>
    </row>
    <row r="156" spans="1:13">
      <c r="A156" s="58" t="str">
        <f t="shared" si="2"/>
        <v>HUFamily</v>
      </c>
      <c r="C156" s="177" t="s">
        <v>22</v>
      </c>
      <c r="D156" s="178" t="s">
        <v>2</v>
      </c>
      <c r="E156" s="178" t="s">
        <v>6427</v>
      </c>
      <c r="F156" s="178" t="s">
        <v>6428</v>
      </c>
      <c r="G156" s="178" t="s">
        <v>341</v>
      </c>
      <c r="H156" s="178" t="s">
        <v>5815</v>
      </c>
      <c r="I156" s="82" t="s">
        <v>6547</v>
      </c>
      <c r="J156" s="82" t="s">
        <v>6548</v>
      </c>
      <c r="K156" s="2" t="s">
        <v>273</v>
      </c>
      <c r="L156" s="2" t="s">
        <v>273</v>
      </c>
      <c r="M156" s="25" t="s">
        <v>273</v>
      </c>
    </row>
    <row r="157" spans="1:13">
      <c r="A157" s="58" t="str">
        <f t="shared" si="2"/>
        <v>HUStudying</v>
      </c>
      <c r="C157" s="177" t="s">
        <v>22</v>
      </c>
      <c r="D157" s="178" t="s">
        <v>3</v>
      </c>
      <c r="E157" s="178" t="s">
        <v>6427</v>
      </c>
      <c r="F157" s="178" t="s">
        <v>6428</v>
      </c>
      <c r="G157" s="178" t="s">
        <v>341</v>
      </c>
      <c r="H157" s="178" t="s">
        <v>5815</v>
      </c>
      <c r="I157" s="82" t="s">
        <v>3179</v>
      </c>
      <c r="J157" s="82" t="s">
        <v>6549</v>
      </c>
      <c r="K157" s="2" t="s">
        <v>272</v>
      </c>
      <c r="L157" s="2" t="s">
        <v>273</v>
      </c>
      <c r="M157" s="25" t="s">
        <v>273</v>
      </c>
    </row>
    <row r="158" spans="1:13">
      <c r="A158" s="58" t="str">
        <f t="shared" si="2"/>
        <v>HUStudying</v>
      </c>
      <c r="C158" s="177" t="s">
        <v>22</v>
      </c>
      <c r="D158" s="178" t="s">
        <v>3</v>
      </c>
      <c r="E158" s="178" t="s">
        <v>6427</v>
      </c>
      <c r="F158" s="178" t="s">
        <v>6428</v>
      </c>
      <c r="G158" s="178" t="s">
        <v>341</v>
      </c>
      <c r="H158" s="178" t="s">
        <v>5815</v>
      </c>
      <c r="I158" s="82" t="s">
        <v>288</v>
      </c>
      <c r="J158" s="82" t="s">
        <v>6550</v>
      </c>
      <c r="K158" s="2" t="s">
        <v>272</v>
      </c>
      <c r="L158" s="2" t="s">
        <v>273</v>
      </c>
      <c r="M158" s="25" t="s">
        <v>273</v>
      </c>
    </row>
    <row r="159" spans="1:13">
      <c r="A159" s="58" t="str">
        <f t="shared" si="2"/>
        <v>IEBusiness Start-up</v>
      </c>
      <c r="C159" s="177" t="s">
        <v>23</v>
      </c>
      <c r="D159" s="178" t="s">
        <v>1</v>
      </c>
      <c r="E159" s="178" t="s">
        <v>6427</v>
      </c>
      <c r="F159" s="178" t="s">
        <v>6428</v>
      </c>
      <c r="G159" s="178" t="s">
        <v>341</v>
      </c>
      <c r="H159" s="178" t="s">
        <v>5815</v>
      </c>
      <c r="I159" s="82" t="s">
        <v>373</v>
      </c>
      <c r="J159" s="82" t="s">
        <v>6551</v>
      </c>
      <c r="K159" s="2" t="s">
        <v>272</v>
      </c>
      <c r="L159" s="2" t="s">
        <v>272</v>
      </c>
      <c r="M159" s="25" t="s">
        <v>272</v>
      </c>
    </row>
    <row r="160" spans="1:13">
      <c r="A160" s="58" t="str">
        <f t="shared" si="2"/>
        <v>IEBusiness Start-up</v>
      </c>
      <c r="C160" s="177" t="s">
        <v>23</v>
      </c>
      <c r="D160" s="178" t="s">
        <v>1</v>
      </c>
      <c r="E160" s="178" t="s">
        <v>6427</v>
      </c>
      <c r="F160" s="178" t="s">
        <v>6428</v>
      </c>
      <c r="G160" s="178" t="s">
        <v>341</v>
      </c>
      <c r="H160" s="178" t="s">
        <v>5815</v>
      </c>
      <c r="I160" s="82" t="s">
        <v>374</v>
      </c>
      <c r="J160" s="82" t="s">
        <v>6552</v>
      </c>
      <c r="K160" s="2" t="s">
        <v>272</v>
      </c>
      <c r="L160" s="2" t="s">
        <v>272</v>
      </c>
      <c r="M160" s="25" t="s">
        <v>272</v>
      </c>
    </row>
    <row r="161" spans="1:13">
      <c r="A161" s="58" t="str">
        <f t="shared" si="2"/>
        <v>IEBusiness Start-up</v>
      </c>
      <c r="C161" s="177" t="s">
        <v>23</v>
      </c>
      <c r="D161" s="178" t="s">
        <v>1</v>
      </c>
      <c r="E161" s="178" t="s">
        <v>6427</v>
      </c>
      <c r="F161" s="178" t="s">
        <v>6428</v>
      </c>
      <c r="G161" s="178" t="s">
        <v>341</v>
      </c>
      <c r="H161" s="178" t="s">
        <v>5815</v>
      </c>
      <c r="I161" s="82" t="s">
        <v>3222</v>
      </c>
      <c r="J161" s="82" t="s">
        <v>6553</v>
      </c>
      <c r="K161" s="2" t="s">
        <v>272</v>
      </c>
      <c r="L161" s="2" t="s">
        <v>273</v>
      </c>
      <c r="M161" s="25" t="s">
        <v>272</v>
      </c>
    </row>
    <row r="162" spans="1:13">
      <c r="A162" s="58" t="str">
        <f t="shared" si="2"/>
        <v>IECareer</v>
      </c>
      <c r="C162" s="177" t="s">
        <v>23</v>
      </c>
      <c r="D162" s="178" t="s">
        <v>495</v>
      </c>
      <c r="E162" s="178" t="s">
        <v>6427</v>
      </c>
      <c r="F162" s="178" t="s">
        <v>6428</v>
      </c>
      <c r="G162" s="178" t="s">
        <v>341</v>
      </c>
      <c r="H162" s="178" t="s">
        <v>5815</v>
      </c>
      <c r="I162" s="82" t="s">
        <v>373</v>
      </c>
      <c r="J162" s="82" t="s">
        <v>6551</v>
      </c>
      <c r="K162" s="2" t="s">
        <v>272</v>
      </c>
      <c r="L162" s="2" t="s">
        <v>272</v>
      </c>
      <c r="M162" s="25" t="s">
        <v>272</v>
      </c>
    </row>
    <row r="163" spans="1:13">
      <c r="A163" s="58" t="str">
        <f t="shared" si="2"/>
        <v>IECareer</v>
      </c>
      <c r="C163" s="177" t="s">
        <v>23</v>
      </c>
      <c r="D163" s="178" t="s">
        <v>495</v>
      </c>
      <c r="E163" s="172" t="s">
        <v>6427</v>
      </c>
      <c r="F163" s="172" t="s">
        <v>6428</v>
      </c>
      <c r="G163" s="172" t="s">
        <v>341</v>
      </c>
      <c r="H163" s="172" t="s">
        <v>5815</v>
      </c>
      <c r="I163" s="82" t="s">
        <v>3213</v>
      </c>
      <c r="J163" s="82" t="s">
        <v>6554</v>
      </c>
      <c r="K163" s="2" t="s">
        <v>273</v>
      </c>
      <c r="L163" s="2" t="s">
        <v>273</v>
      </c>
      <c r="M163" s="25" t="s">
        <v>272</v>
      </c>
    </row>
    <row r="164" spans="1:13">
      <c r="A164" s="58" t="str">
        <f t="shared" si="2"/>
        <v>IEFamily</v>
      </c>
      <c r="C164" s="177" t="s">
        <v>23</v>
      </c>
      <c r="D164" s="178" t="s">
        <v>2</v>
      </c>
      <c r="E164" s="178" t="s">
        <v>6427</v>
      </c>
      <c r="F164" s="178" t="s">
        <v>6428</v>
      </c>
      <c r="G164" s="178" t="s">
        <v>341</v>
      </c>
      <c r="H164" s="178" t="s">
        <v>5815</v>
      </c>
      <c r="I164" s="82" t="s">
        <v>373</v>
      </c>
      <c r="J164" s="82" t="s">
        <v>6551</v>
      </c>
      <c r="K164" s="2" t="s">
        <v>272</v>
      </c>
      <c r="L164" s="2" t="s">
        <v>272</v>
      </c>
      <c r="M164" s="25" t="s">
        <v>272</v>
      </c>
    </row>
    <row r="165" spans="1:13">
      <c r="A165" s="58" t="str">
        <f t="shared" si="2"/>
        <v>IEFamily</v>
      </c>
      <c r="C165" s="177" t="s">
        <v>23</v>
      </c>
      <c r="D165" s="178" t="s">
        <v>2</v>
      </c>
      <c r="E165" s="178" t="s">
        <v>6427</v>
      </c>
      <c r="F165" s="178" t="s">
        <v>6428</v>
      </c>
      <c r="G165" s="178" t="s">
        <v>341</v>
      </c>
      <c r="H165" s="178" t="s">
        <v>5815</v>
      </c>
      <c r="I165" s="82" t="s">
        <v>3213</v>
      </c>
      <c r="J165" s="82" t="s">
        <v>6554</v>
      </c>
      <c r="K165" s="2" t="s">
        <v>273</v>
      </c>
      <c r="L165" s="2" t="s">
        <v>273</v>
      </c>
      <c r="M165" s="25" t="s">
        <v>272</v>
      </c>
    </row>
    <row r="166" spans="1:13">
      <c r="A166" s="58" t="str">
        <f t="shared" si="2"/>
        <v>IEFamily</v>
      </c>
      <c r="C166" s="177" t="s">
        <v>23</v>
      </c>
      <c r="D166" s="178" t="s">
        <v>2</v>
      </c>
      <c r="E166" s="178" t="s">
        <v>6427</v>
      </c>
      <c r="F166" s="178" t="s">
        <v>6428</v>
      </c>
      <c r="G166" s="178" t="s">
        <v>341</v>
      </c>
      <c r="H166" s="178" t="s">
        <v>5815</v>
      </c>
      <c r="I166" s="82" t="s">
        <v>3287</v>
      </c>
      <c r="J166" s="82" t="s">
        <v>6555</v>
      </c>
      <c r="K166" s="2" t="s">
        <v>272</v>
      </c>
      <c r="L166" s="2" t="s">
        <v>272</v>
      </c>
      <c r="M166" s="25" t="s">
        <v>272</v>
      </c>
    </row>
    <row r="167" spans="1:13">
      <c r="A167" s="58" t="str">
        <f t="shared" si="2"/>
        <v>IEStudying</v>
      </c>
      <c r="C167" s="177" t="s">
        <v>23</v>
      </c>
      <c r="D167" s="178" t="s">
        <v>3</v>
      </c>
      <c r="E167" s="178" t="s">
        <v>6427</v>
      </c>
      <c r="F167" s="178" t="s">
        <v>6428</v>
      </c>
      <c r="G167" s="178" t="s">
        <v>341</v>
      </c>
      <c r="H167" s="178" t="s">
        <v>5815</v>
      </c>
      <c r="I167" s="82" t="s">
        <v>6556</v>
      </c>
      <c r="J167" s="82" t="s">
        <v>6081</v>
      </c>
      <c r="K167" s="2" t="s">
        <v>273</v>
      </c>
      <c r="L167" s="2" t="s">
        <v>272</v>
      </c>
      <c r="M167" s="25" t="s">
        <v>273</v>
      </c>
    </row>
    <row r="168" spans="1:13">
      <c r="A168" s="58" t="str">
        <f t="shared" si="2"/>
        <v>IEStudying</v>
      </c>
      <c r="C168" s="177" t="s">
        <v>23</v>
      </c>
      <c r="D168" s="178" t="s">
        <v>3</v>
      </c>
      <c r="E168" s="178" t="s">
        <v>6427</v>
      </c>
      <c r="F168" s="178" t="s">
        <v>6428</v>
      </c>
      <c r="G168" s="178" t="s">
        <v>341</v>
      </c>
      <c r="H168" s="178" t="s">
        <v>5815</v>
      </c>
      <c r="I168" s="82" t="s">
        <v>6557</v>
      </c>
      <c r="J168" s="82" t="s">
        <v>6558</v>
      </c>
      <c r="K168" s="2" t="s">
        <v>272</v>
      </c>
      <c r="L168" s="2" t="s">
        <v>273</v>
      </c>
      <c r="M168" s="25" t="s">
        <v>272</v>
      </c>
    </row>
    <row r="169" spans="1:13">
      <c r="A169" s="58" t="str">
        <f t="shared" si="2"/>
        <v>IEStudying</v>
      </c>
      <c r="C169" s="177" t="s">
        <v>23</v>
      </c>
      <c r="D169" s="178" t="s">
        <v>3</v>
      </c>
      <c r="E169" s="178" t="s">
        <v>6427</v>
      </c>
      <c r="F169" s="178" t="s">
        <v>6428</v>
      </c>
      <c r="G169" s="178" t="s">
        <v>341</v>
      </c>
      <c r="H169" s="178" t="s">
        <v>5815</v>
      </c>
      <c r="I169" s="82" t="s">
        <v>6559</v>
      </c>
      <c r="J169" s="82" t="s">
        <v>6560</v>
      </c>
      <c r="K169" s="2" t="s">
        <v>272</v>
      </c>
      <c r="L169" s="2" t="s">
        <v>273</v>
      </c>
      <c r="M169" s="25" t="s">
        <v>272</v>
      </c>
    </row>
    <row r="170" spans="1:13">
      <c r="A170" s="58" t="str">
        <f t="shared" si="2"/>
        <v>ISBusiness Start-up</v>
      </c>
      <c r="C170" s="177" t="s">
        <v>24</v>
      </c>
      <c r="D170" s="178" t="s">
        <v>1</v>
      </c>
      <c r="E170" s="178" t="s">
        <v>6427</v>
      </c>
      <c r="F170" s="178" t="s">
        <v>6428</v>
      </c>
      <c r="G170" s="178" t="s">
        <v>341</v>
      </c>
      <c r="H170" s="178" t="s">
        <v>5815</v>
      </c>
      <c r="I170" s="82" t="s">
        <v>3326</v>
      </c>
      <c r="J170" s="82" t="s">
        <v>6561</v>
      </c>
      <c r="K170" s="2" t="s">
        <v>272</v>
      </c>
      <c r="L170" s="2" t="s">
        <v>272</v>
      </c>
      <c r="M170" s="25" t="s">
        <v>272</v>
      </c>
    </row>
    <row r="171" spans="1:13">
      <c r="A171" s="58" t="str">
        <f t="shared" si="2"/>
        <v>ISBusiness Start-up</v>
      </c>
      <c r="C171" s="177" t="s">
        <v>24</v>
      </c>
      <c r="D171" s="178" t="s">
        <v>1</v>
      </c>
      <c r="E171" s="178" t="s">
        <v>6427</v>
      </c>
      <c r="F171" s="178" t="s">
        <v>6428</v>
      </c>
      <c r="G171" s="178" t="s">
        <v>341</v>
      </c>
      <c r="H171" s="178" t="s">
        <v>5815</v>
      </c>
      <c r="I171" s="82" t="s">
        <v>3326</v>
      </c>
      <c r="J171" s="82" t="s">
        <v>6562</v>
      </c>
      <c r="K171" s="2" t="s">
        <v>272</v>
      </c>
      <c r="L171" s="2" t="s">
        <v>272</v>
      </c>
      <c r="M171" s="25" t="s">
        <v>272</v>
      </c>
    </row>
    <row r="172" spans="1:13">
      <c r="A172" s="58" t="str">
        <f t="shared" si="2"/>
        <v>ISCareer</v>
      </c>
      <c r="C172" s="177" t="s">
        <v>24</v>
      </c>
      <c r="D172" s="178" t="s">
        <v>495</v>
      </c>
      <c r="E172" s="178" t="s">
        <v>6427</v>
      </c>
      <c r="F172" s="178" t="s">
        <v>6428</v>
      </c>
      <c r="G172" s="178" t="s">
        <v>341</v>
      </c>
      <c r="H172" s="178" t="s">
        <v>5815</v>
      </c>
      <c r="I172" s="82" t="s">
        <v>3326</v>
      </c>
      <c r="J172" s="82" t="s">
        <v>6562</v>
      </c>
      <c r="K172" s="2" t="s">
        <v>272</v>
      </c>
      <c r="L172" s="2" t="s">
        <v>272</v>
      </c>
      <c r="M172" s="25" t="s">
        <v>273</v>
      </c>
    </row>
    <row r="173" spans="1:13">
      <c r="A173" s="58" t="str">
        <f t="shared" si="2"/>
        <v>ISCareer</v>
      </c>
      <c r="C173" s="177" t="s">
        <v>24</v>
      </c>
      <c r="D173" s="178" t="s">
        <v>495</v>
      </c>
      <c r="E173" s="178" t="s">
        <v>6427</v>
      </c>
      <c r="F173" s="178" t="s">
        <v>6428</v>
      </c>
      <c r="G173" s="178" t="s">
        <v>341</v>
      </c>
      <c r="H173" s="178" t="s">
        <v>5815</v>
      </c>
      <c r="I173" s="82" t="s">
        <v>3326</v>
      </c>
      <c r="J173" s="82" t="s">
        <v>6737</v>
      </c>
      <c r="K173" s="2" t="s">
        <v>272</v>
      </c>
      <c r="L173" s="2" t="s">
        <v>272</v>
      </c>
      <c r="M173" s="25" t="s">
        <v>273</v>
      </c>
    </row>
    <row r="174" spans="1:13">
      <c r="A174" s="58" t="str">
        <f t="shared" si="2"/>
        <v>ISCareer</v>
      </c>
      <c r="C174" s="177" t="s">
        <v>24</v>
      </c>
      <c r="D174" s="178" t="s">
        <v>495</v>
      </c>
      <c r="E174" s="178" t="s">
        <v>6427</v>
      </c>
      <c r="F174" s="178" t="s">
        <v>6428</v>
      </c>
      <c r="G174" s="178" t="s">
        <v>341</v>
      </c>
      <c r="H174" s="178" t="s">
        <v>5815</v>
      </c>
      <c r="I174" s="82" t="s">
        <v>3351</v>
      </c>
      <c r="J174" s="82" t="s">
        <v>6738</v>
      </c>
      <c r="K174" s="2" t="s">
        <v>272</v>
      </c>
      <c r="L174" s="2" t="s">
        <v>272</v>
      </c>
      <c r="M174" s="25" t="s">
        <v>272</v>
      </c>
    </row>
    <row r="175" spans="1:13">
      <c r="A175" s="58" t="str">
        <f t="shared" si="2"/>
        <v>ISFamily</v>
      </c>
      <c r="C175" s="177" t="s">
        <v>24</v>
      </c>
      <c r="D175" s="178" t="s">
        <v>2</v>
      </c>
      <c r="E175" s="172" t="s">
        <v>6427</v>
      </c>
      <c r="F175" s="172" t="s">
        <v>6428</v>
      </c>
      <c r="G175" s="172" t="s">
        <v>341</v>
      </c>
      <c r="H175" s="172" t="s">
        <v>5815</v>
      </c>
      <c r="I175" s="82" t="s">
        <v>3326</v>
      </c>
      <c r="J175" s="82" t="s">
        <v>6739</v>
      </c>
      <c r="K175" s="2" t="s">
        <v>272</v>
      </c>
      <c r="L175" s="2" t="s">
        <v>272</v>
      </c>
      <c r="M175" s="25" t="s">
        <v>272</v>
      </c>
    </row>
    <row r="176" spans="1:13">
      <c r="A176" s="58" t="str">
        <f t="shared" si="2"/>
        <v>ISFamily</v>
      </c>
      <c r="C176" s="177" t="s">
        <v>24</v>
      </c>
      <c r="D176" s="178" t="s">
        <v>2</v>
      </c>
      <c r="E176" s="178" t="s">
        <v>6427</v>
      </c>
      <c r="F176" s="178" t="s">
        <v>6428</v>
      </c>
      <c r="G176" s="178" t="s">
        <v>341</v>
      </c>
      <c r="H176" s="178" t="s">
        <v>5815</v>
      </c>
      <c r="I176" s="82" t="s">
        <v>3326</v>
      </c>
      <c r="J176" s="82" t="s">
        <v>6740</v>
      </c>
      <c r="K176" s="2" t="s">
        <v>273</v>
      </c>
      <c r="L176" s="2" t="s">
        <v>273</v>
      </c>
      <c r="M176" s="25" t="s">
        <v>273</v>
      </c>
    </row>
    <row r="177" spans="1:13">
      <c r="A177" s="58" t="str">
        <f t="shared" si="2"/>
        <v>ISFamily</v>
      </c>
      <c r="C177" s="177" t="s">
        <v>24</v>
      </c>
      <c r="D177" s="178" t="s">
        <v>2</v>
      </c>
      <c r="E177" s="178" t="s">
        <v>6427</v>
      </c>
      <c r="F177" s="178" t="s">
        <v>6428</v>
      </c>
      <c r="G177" s="178" t="s">
        <v>341</v>
      </c>
      <c r="H177" s="178" t="s">
        <v>5815</v>
      </c>
      <c r="I177" s="82" t="s">
        <v>3326</v>
      </c>
      <c r="J177" s="82" t="s">
        <v>6566</v>
      </c>
      <c r="K177" s="2" t="s">
        <v>273</v>
      </c>
      <c r="L177" s="2" t="s">
        <v>273</v>
      </c>
      <c r="M177" s="25" t="s">
        <v>273</v>
      </c>
    </row>
    <row r="178" spans="1:13">
      <c r="A178" s="58" t="str">
        <f t="shared" si="2"/>
        <v>ISStudying</v>
      </c>
      <c r="C178" s="177" t="s">
        <v>24</v>
      </c>
      <c r="D178" s="178" t="s">
        <v>3</v>
      </c>
      <c r="E178" s="178" t="s">
        <v>6427</v>
      </c>
      <c r="F178" s="178" t="s">
        <v>6428</v>
      </c>
      <c r="G178" s="178" t="s">
        <v>341</v>
      </c>
      <c r="H178" s="178" t="s">
        <v>5815</v>
      </c>
      <c r="I178" s="82" t="s">
        <v>3326</v>
      </c>
      <c r="J178" s="82" t="s">
        <v>6741</v>
      </c>
      <c r="K178" s="2" t="s">
        <v>272</v>
      </c>
      <c r="L178" s="2" t="s">
        <v>273</v>
      </c>
      <c r="M178" s="25" t="s">
        <v>273</v>
      </c>
    </row>
    <row r="179" spans="1:13">
      <c r="A179" s="58" t="str">
        <f t="shared" si="2"/>
        <v>ISStudying</v>
      </c>
      <c r="C179" s="177" t="s">
        <v>24</v>
      </c>
      <c r="D179" s="178" t="s">
        <v>3</v>
      </c>
      <c r="E179" s="178" t="s">
        <v>6427</v>
      </c>
      <c r="F179" s="178" t="s">
        <v>6428</v>
      </c>
      <c r="G179" s="178" t="s">
        <v>341</v>
      </c>
      <c r="H179" s="178" t="s">
        <v>5815</v>
      </c>
      <c r="I179" s="82" t="s">
        <v>6568</v>
      </c>
      <c r="J179" s="82" t="s">
        <v>6113</v>
      </c>
      <c r="K179" s="2" t="s">
        <v>272</v>
      </c>
      <c r="L179" s="2" t="s">
        <v>273</v>
      </c>
      <c r="M179" s="25" t="s">
        <v>272</v>
      </c>
    </row>
    <row r="180" spans="1:13">
      <c r="A180" s="58" t="str">
        <f t="shared" si="2"/>
        <v>ITBusiness Start-up</v>
      </c>
      <c r="C180" s="177" t="s">
        <v>25</v>
      </c>
      <c r="D180" s="178" t="s">
        <v>1</v>
      </c>
      <c r="E180" s="178" t="s">
        <v>6427</v>
      </c>
      <c r="F180" s="178" t="s">
        <v>6428</v>
      </c>
      <c r="G180" s="178" t="s">
        <v>341</v>
      </c>
      <c r="H180" s="178" t="s">
        <v>5815</v>
      </c>
      <c r="I180" s="82" t="s">
        <v>3470</v>
      </c>
      <c r="J180" s="82" t="s">
        <v>6570</v>
      </c>
      <c r="K180" s="2" t="s">
        <v>272</v>
      </c>
      <c r="L180" s="2" t="s">
        <v>272</v>
      </c>
      <c r="M180" s="25" t="s">
        <v>272</v>
      </c>
    </row>
    <row r="181" spans="1:13">
      <c r="A181" s="58" t="str">
        <f t="shared" si="2"/>
        <v>ITBusiness Start-up</v>
      </c>
      <c r="C181" s="177" t="s">
        <v>25</v>
      </c>
      <c r="D181" s="178" t="s">
        <v>1</v>
      </c>
      <c r="E181" s="178" t="s">
        <v>6427</v>
      </c>
      <c r="F181" s="178" t="s">
        <v>6428</v>
      </c>
      <c r="G181" s="178" t="s">
        <v>341</v>
      </c>
      <c r="H181" s="178" t="s">
        <v>5815</v>
      </c>
      <c r="I181" s="82" t="s">
        <v>3429</v>
      </c>
      <c r="J181" s="82" t="s">
        <v>6572</v>
      </c>
      <c r="K181" s="2" t="s">
        <v>272</v>
      </c>
      <c r="L181" s="2" t="s">
        <v>272</v>
      </c>
      <c r="M181" s="25" t="s">
        <v>272</v>
      </c>
    </row>
    <row r="182" spans="1:13">
      <c r="A182" s="58" t="str">
        <f t="shared" si="2"/>
        <v>ITBusiness Start-up</v>
      </c>
      <c r="C182" s="177" t="s">
        <v>25</v>
      </c>
      <c r="D182" s="178" t="s">
        <v>1</v>
      </c>
      <c r="E182" s="178" t="s">
        <v>6427</v>
      </c>
      <c r="F182" s="178" t="s">
        <v>6428</v>
      </c>
      <c r="G182" s="178" t="s">
        <v>341</v>
      </c>
      <c r="H182" s="178" t="s">
        <v>5815</v>
      </c>
      <c r="I182" s="82" t="s">
        <v>6573</v>
      </c>
      <c r="J182" s="82" t="s">
        <v>6574</v>
      </c>
      <c r="K182" s="2" t="s">
        <v>272</v>
      </c>
      <c r="L182" s="2" t="s">
        <v>272</v>
      </c>
      <c r="M182" s="25" t="s">
        <v>272</v>
      </c>
    </row>
    <row r="183" spans="1:13">
      <c r="A183" s="58" t="str">
        <f t="shared" si="2"/>
        <v>ITCareer</v>
      </c>
      <c r="C183" s="177" t="s">
        <v>25</v>
      </c>
      <c r="D183" s="178" t="s">
        <v>495</v>
      </c>
      <c r="E183" s="178" t="s">
        <v>6427</v>
      </c>
      <c r="F183" s="178" t="s">
        <v>6428</v>
      </c>
      <c r="G183" s="178" t="s">
        <v>341</v>
      </c>
      <c r="H183" s="178" t="s">
        <v>5815</v>
      </c>
      <c r="I183" s="82" t="s">
        <v>3468</v>
      </c>
      <c r="J183" s="82" t="s">
        <v>6575</v>
      </c>
      <c r="K183" s="2" t="s">
        <v>273</v>
      </c>
      <c r="L183" s="2" t="s">
        <v>273</v>
      </c>
      <c r="M183" s="25" t="s">
        <v>273</v>
      </c>
    </row>
    <row r="184" spans="1:13">
      <c r="A184" s="58" t="str">
        <f t="shared" si="2"/>
        <v>ITCareer</v>
      </c>
      <c r="C184" s="177" t="s">
        <v>25</v>
      </c>
      <c r="D184" s="178" t="s">
        <v>495</v>
      </c>
      <c r="E184" s="178" t="s">
        <v>6427</v>
      </c>
      <c r="F184" s="178" t="s">
        <v>6428</v>
      </c>
      <c r="G184" s="178" t="s">
        <v>341</v>
      </c>
      <c r="H184" s="178" t="s">
        <v>5815</v>
      </c>
      <c r="I184" s="82" t="s">
        <v>3470</v>
      </c>
      <c r="J184" s="82" t="s">
        <v>6570</v>
      </c>
      <c r="K184" s="2" t="s">
        <v>273</v>
      </c>
      <c r="L184" s="2" t="s">
        <v>273</v>
      </c>
      <c r="M184" s="25" t="s">
        <v>273</v>
      </c>
    </row>
    <row r="185" spans="1:13">
      <c r="A185" s="58" t="str">
        <f t="shared" si="2"/>
        <v>ITFamily</v>
      </c>
      <c r="C185" s="177" t="s">
        <v>25</v>
      </c>
      <c r="D185" s="178" t="s">
        <v>2</v>
      </c>
      <c r="E185" s="178" t="s">
        <v>6427</v>
      </c>
      <c r="F185" s="178" t="s">
        <v>6428</v>
      </c>
      <c r="G185" s="178" t="s">
        <v>341</v>
      </c>
      <c r="H185" s="178" t="s">
        <v>5815</v>
      </c>
      <c r="I185" s="82" t="s">
        <v>3450</v>
      </c>
      <c r="J185" s="82" t="s">
        <v>6742</v>
      </c>
      <c r="K185" s="2" t="s">
        <v>273</v>
      </c>
      <c r="L185" s="2" t="s">
        <v>272</v>
      </c>
      <c r="M185" s="25" t="s">
        <v>273</v>
      </c>
    </row>
    <row r="186" spans="1:13">
      <c r="A186" s="58" t="str">
        <f t="shared" si="2"/>
        <v>ITFamily</v>
      </c>
      <c r="C186" s="177" t="s">
        <v>25</v>
      </c>
      <c r="D186" s="178" t="s">
        <v>2</v>
      </c>
      <c r="E186" s="178" t="s">
        <v>6427</v>
      </c>
      <c r="F186" s="178" t="s">
        <v>6428</v>
      </c>
      <c r="G186" s="178" t="s">
        <v>341</v>
      </c>
      <c r="H186" s="178" t="s">
        <v>5815</v>
      </c>
      <c r="I186" s="82" t="s">
        <v>3470</v>
      </c>
      <c r="J186" s="82" t="s">
        <v>6117</v>
      </c>
      <c r="K186" s="2" t="s">
        <v>272</v>
      </c>
      <c r="L186" s="2" t="s">
        <v>273</v>
      </c>
      <c r="M186" s="25" t="s">
        <v>273</v>
      </c>
    </row>
    <row r="187" spans="1:13">
      <c r="A187" s="58" t="str">
        <f t="shared" si="2"/>
        <v>ITStudying</v>
      </c>
      <c r="C187" s="177" t="s">
        <v>25</v>
      </c>
      <c r="D187" s="178" t="s">
        <v>3</v>
      </c>
      <c r="E187" s="172" t="s">
        <v>6427</v>
      </c>
      <c r="F187" s="172" t="s">
        <v>6428</v>
      </c>
      <c r="G187" s="172" t="s">
        <v>341</v>
      </c>
      <c r="H187" s="172" t="s">
        <v>5815</v>
      </c>
      <c r="I187" s="82" t="s">
        <v>3678</v>
      </c>
      <c r="J187" s="82" t="s">
        <v>6743</v>
      </c>
      <c r="K187" s="2" t="s">
        <v>273</v>
      </c>
      <c r="L187" s="2" t="s">
        <v>273</v>
      </c>
      <c r="M187" s="25" t="s">
        <v>273</v>
      </c>
    </row>
    <row r="188" spans="1:13">
      <c r="A188" s="58" t="str">
        <f t="shared" si="2"/>
        <v>ITStudying</v>
      </c>
      <c r="C188" s="177" t="s">
        <v>25</v>
      </c>
      <c r="D188" s="178" t="s">
        <v>3</v>
      </c>
      <c r="E188" s="178" t="s">
        <v>6427</v>
      </c>
      <c r="F188" s="178" t="s">
        <v>6428</v>
      </c>
      <c r="G188" s="178" t="s">
        <v>341</v>
      </c>
      <c r="H188" s="178" t="s">
        <v>5815</v>
      </c>
      <c r="I188" s="82" t="s">
        <v>3678</v>
      </c>
      <c r="J188" s="82" t="s">
        <v>3679</v>
      </c>
      <c r="K188" s="2" t="s">
        <v>272</v>
      </c>
      <c r="L188" s="2" t="s">
        <v>272</v>
      </c>
      <c r="M188" s="25" t="s">
        <v>273</v>
      </c>
    </row>
    <row r="189" spans="1:13">
      <c r="A189" s="58" t="str">
        <f t="shared" si="2"/>
        <v>ITStudying</v>
      </c>
      <c r="C189" s="177" t="s">
        <v>25</v>
      </c>
      <c r="D189" s="178" t="s">
        <v>3</v>
      </c>
      <c r="E189" s="178" t="s">
        <v>6427</v>
      </c>
      <c r="F189" s="178" t="s">
        <v>6428</v>
      </c>
      <c r="G189" s="178" t="s">
        <v>341</v>
      </c>
      <c r="H189" s="178" t="s">
        <v>5815</v>
      </c>
      <c r="I189" s="82" t="s">
        <v>6744</v>
      </c>
      <c r="J189" s="82" t="s">
        <v>6745</v>
      </c>
      <c r="K189" s="2" t="s">
        <v>272</v>
      </c>
      <c r="L189" s="2" t="s">
        <v>273</v>
      </c>
      <c r="M189" s="25" t="s">
        <v>273</v>
      </c>
    </row>
    <row r="190" spans="1:13">
      <c r="A190" s="58" t="str">
        <f t="shared" si="2"/>
        <v>LTBusiness Start-up</v>
      </c>
      <c r="C190" s="177" t="s">
        <v>26</v>
      </c>
      <c r="D190" s="178" t="s">
        <v>1</v>
      </c>
      <c r="E190" s="178" t="s">
        <v>6427</v>
      </c>
      <c r="F190" s="178" t="s">
        <v>6428</v>
      </c>
      <c r="G190" s="178" t="s">
        <v>341</v>
      </c>
      <c r="H190" s="178" t="s">
        <v>5815</v>
      </c>
      <c r="I190" s="82" t="s">
        <v>6579</v>
      </c>
      <c r="J190" s="82" t="s">
        <v>6746</v>
      </c>
      <c r="K190" s="2" t="s">
        <v>272</v>
      </c>
      <c r="L190" s="2" t="s">
        <v>272</v>
      </c>
      <c r="M190" s="25" t="s">
        <v>273</v>
      </c>
    </row>
    <row r="191" spans="1:13">
      <c r="A191" s="58" t="str">
        <f t="shared" si="2"/>
        <v>LTBusiness Start-up</v>
      </c>
      <c r="C191" s="177" t="s">
        <v>26</v>
      </c>
      <c r="D191" s="178" t="s">
        <v>1</v>
      </c>
      <c r="E191" s="178" t="s">
        <v>6427</v>
      </c>
      <c r="F191" s="178" t="s">
        <v>6428</v>
      </c>
      <c r="G191" s="178" t="s">
        <v>341</v>
      </c>
      <c r="H191" s="178" t="s">
        <v>5815</v>
      </c>
      <c r="I191" s="82" t="s">
        <v>3807</v>
      </c>
      <c r="J191" s="82" t="s">
        <v>6747</v>
      </c>
      <c r="K191" s="2" t="s">
        <v>272</v>
      </c>
      <c r="L191" s="2" t="s">
        <v>272</v>
      </c>
      <c r="M191" s="25" t="s">
        <v>272</v>
      </c>
    </row>
    <row r="192" spans="1:13">
      <c r="A192" s="58" t="str">
        <f t="shared" si="2"/>
        <v>LTCareer</v>
      </c>
      <c r="C192" s="177" t="s">
        <v>26</v>
      </c>
      <c r="D192" s="178" t="s">
        <v>495</v>
      </c>
      <c r="E192" s="178" t="s">
        <v>6427</v>
      </c>
      <c r="F192" s="178" t="s">
        <v>6428</v>
      </c>
      <c r="G192" s="178" t="s">
        <v>341</v>
      </c>
      <c r="H192" s="178" t="s">
        <v>5815</v>
      </c>
      <c r="I192" s="82" t="s">
        <v>3760</v>
      </c>
      <c r="J192" s="82" t="s">
        <v>6748</v>
      </c>
      <c r="K192" s="2" t="s">
        <v>273</v>
      </c>
      <c r="L192" s="2" t="s">
        <v>273</v>
      </c>
      <c r="M192" s="25" t="s">
        <v>273</v>
      </c>
    </row>
    <row r="193" spans="1:13">
      <c r="A193" s="58" t="str">
        <f t="shared" si="2"/>
        <v>LTCareer</v>
      </c>
      <c r="C193" s="177" t="s">
        <v>26</v>
      </c>
      <c r="D193" s="178" t="s">
        <v>495</v>
      </c>
      <c r="E193" s="178" t="s">
        <v>6427</v>
      </c>
      <c r="F193" s="178" t="s">
        <v>6428</v>
      </c>
      <c r="G193" s="178" t="s">
        <v>341</v>
      </c>
      <c r="H193" s="178" t="s">
        <v>5815</v>
      </c>
      <c r="I193" s="82" t="s">
        <v>3760</v>
      </c>
      <c r="J193" s="82" t="s">
        <v>6749</v>
      </c>
      <c r="K193" s="2" t="s">
        <v>272</v>
      </c>
      <c r="L193" s="2" t="s">
        <v>273</v>
      </c>
      <c r="M193" s="25" t="s">
        <v>273</v>
      </c>
    </row>
    <row r="194" spans="1:13">
      <c r="A194" s="58" t="str">
        <f t="shared" si="2"/>
        <v>LTCareer</v>
      </c>
      <c r="C194" s="177" t="s">
        <v>26</v>
      </c>
      <c r="D194" s="178" t="s">
        <v>495</v>
      </c>
      <c r="E194" s="178" t="s">
        <v>6427</v>
      </c>
      <c r="F194" s="178" t="s">
        <v>6428</v>
      </c>
      <c r="G194" s="178" t="s">
        <v>341</v>
      </c>
      <c r="H194" s="178" t="s">
        <v>5815</v>
      </c>
      <c r="I194" s="82" t="s">
        <v>3807</v>
      </c>
      <c r="J194" s="82" t="s">
        <v>446</v>
      </c>
      <c r="K194" s="2" t="s">
        <v>272</v>
      </c>
      <c r="L194" s="2" t="s">
        <v>272</v>
      </c>
      <c r="M194" s="25" t="s">
        <v>272</v>
      </c>
    </row>
    <row r="195" spans="1:13">
      <c r="A195" s="58" t="str">
        <f t="shared" si="2"/>
        <v>LTFamily</v>
      </c>
      <c r="C195" s="177" t="s">
        <v>26</v>
      </c>
      <c r="D195" s="178" t="s">
        <v>2</v>
      </c>
      <c r="E195" s="178" t="s">
        <v>6427</v>
      </c>
      <c r="F195" s="178" t="s">
        <v>6428</v>
      </c>
      <c r="G195" s="178" t="s">
        <v>341</v>
      </c>
      <c r="H195" s="178" t="s">
        <v>5815</v>
      </c>
      <c r="I195" s="82" t="s">
        <v>325</v>
      </c>
      <c r="J195" s="82" t="s">
        <v>6581</v>
      </c>
      <c r="K195" s="2" t="s">
        <v>272</v>
      </c>
      <c r="L195" s="2" t="s">
        <v>272</v>
      </c>
      <c r="M195" s="25" t="s">
        <v>273</v>
      </c>
    </row>
    <row r="196" spans="1:13">
      <c r="A196" s="58" t="str">
        <f t="shared" si="2"/>
        <v>LTFamily</v>
      </c>
      <c r="C196" s="177" t="s">
        <v>26</v>
      </c>
      <c r="D196" s="178" t="s">
        <v>2</v>
      </c>
      <c r="E196" s="178" t="s">
        <v>6427</v>
      </c>
      <c r="F196" s="178" t="s">
        <v>6428</v>
      </c>
      <c r="G196" s="178" t="s">
        <v>341</v>
      </c>
      <c r="H196" s="178" t="s">
        <v>5815</v>
      </c>
      <c r="I196" s="82" t="s">
        <v>3760</v>
      </c>
      <c r="J196" s="82" t="s">
        <v>6582</v>
      </c>
      <c r="K196" s="2" t="s">
        <v>272</v>
      </c>
      <c r="L196" s="2" t="s">
        <v>272</v>
      </c>
      <c r="M196" s="25" t="s">
        <v>273</v>
      </c>
    </row>
    <row r="197" spans="1:13">
      <c r="A197" s="58" t="str">
        <f t="shared" si="2"/>
        <v>LTFamily</v>
      </c>
      <c r="C197" s="177" t="s">
        <v>26</v>
      </c>
      <c r="D197" s="178" t="s">
        <v>2</v>
      </c>
      <c r="E197" s="178" t="s">
        <v>6427</v>
      </c>
      <c r="F197" s="178" t="s">
        <v>6428</v>
      </c>
      <c r="G197" s="178" t="s">
        <v>341</v>
      </c>
      <c r="H197" s="178" t="s">
        <v>5815</v>
      </c>
      <c r="I197" s="82" t="s">
        <v>381</v>
      </c>
      <c r="J197" s="82" t="s">
        <v>6583</v>
      </c>
      <c r="K197" s="2" t="s">
        <v>273</v>
      </c>
      <c r="L197" s="2" t="s">
        <v>273</v>
      </c>
      <c r="M197" s="25" t="s">
        <v>273</v>
      </c>
    </row>
    <row r="198" spans="1:13">
      <c r="A198" s="58" t="str">
        <f t="shared" si="2"/>
        <v>LTStudying</v>
      </c>
      <c r="C198" s="177" t="s">
        <v>26</v>
      </c>
      <c r="D198" s="178" t="s">
        <v>3</v>
      </c>
      <c r="E198" s="178" t="s">
        <v>6427</v>
      </c>
      <c r="F198" s="178" t="s">
        <v>6428</v>
      </c>
      <c r="G198" s="178" t="s">
        <v>341</v>
      </c>
      <c r="H198" s="178" t="s">
        <v>5815</v>
      </c>
      <c r="I198" s="82" t="s">
        <v>1296</v>
      </c>
      <c r="J198" s="82" t="s">
        <v>6584</v>
      </c>
      <c r="K198" s="2" t="s">
        <v>273</v>
      </c>
      <c r="L198" s="2" t="s">
        <v>272</v>
      </c>
      <c r="M198" s="25" t="s">
        <v>273</v>
      </c>
    </row>
    <row r="199" spans="1:13">
      <c r="A199" s="58" t="str">
        <f t="shared" si="2"/>
        <v>LTStudying</v>
      </c>
      <c r="C199" s="177" t="s">
        <v>26</v>
      </c>
      <c r="D199" s="178" t="s">
        <v>3</v>
      </c>
      <c r="E199" s="172" t="s">
        <v>6427</v>
      </c>
      <c r="F199" s="172" t="s">
        <v>6428</v>
      </c>
      <c r="G199" s="172" t="s">
        <v>341</v>
      </c>
      <c r="H199" s="172" t="s">
        <v>5815</v>
      </c>
      <c r="I199" s="82" t="s">
        <v>3807</v>
      </c>
      <c r="J199" s="82" t="s">
        <v>446</v>
      </c>
      <c r="K199" s="2" t="s">
        <v>272</v>
      </c>
      <c r="L199" s="2" t="s">
        <v>273</v>
      </c>
      <c r="M199" s="25" t="s">
        <v>273</v>
      </c>
    </row>
    <row r="200" spans="1:13">
      <c r="A200" s="58" t="str">
        <f t="shared" ref="A200:A263" si="3">C200&amp;D200</f>
        <v>LUBusiness Start-up</v>
      </c>
      <c r="C200" s="177" t="s">
        <v>27</v>
      </c>
      <c r="D200" s="178" t="s">
        <v>1</v>
      </c>
      <c r="E200" s="178" t="s">
        <v>6427</v>
      </c>
      <c r="F200" s="178" t="s">
        <v>6428</v>
      </c>
      <c r="G200" s="178" t="s">
        <v>341</v>
      </c>
      <c r="H200" s="178" t="s">
        <v>5815</v>
      </c>
      <c r="I200" s="82" t="s">
        <v>384</v>
      </c>
      <c r="J200" s="82" t="s">
        <v>6585</v>
      </c>
      <c r="K200" s="2" t="s">
        <v>272</v>
      </c>
      <c r="L200" s="2" t="s">
        <v>272</v>
      </c>
      <c r="M200" s="25" t="s">
        <v>272</v>
      </c>
    </row>
    <row r="201" spans="1:13">
      <c r="A201" s="58" t="str">
        <f t="shared" si="3"/>
        <v>LUBusiness Start-up</v>
      </c>
      <c r="C201" s="177" t="s">
        <v>27</v>
      </c>
      <c r="D201" s="178" t="s">
        <v>1</v>
      </c>
      <c r="E201" s="178" t="s">
        <v>6427</v>
      </c>
      <c r="F201" s="178" t="s">
        <v>6428</v>
      </c>
      <c r="G201" s="178" t="s">
        <v>341</v>
      </c>
      <c r="H201" s="178" t="s">
        <v>5815</v>
      </c>
      <c r="I201" s="82" t="s">
        <v>3859</v>
      </c>
      <c r="J201" s="82" t="s">
        <v>6586</v>
      </c>
      <c r="K201" s="2" t="s">
        <v>273</v>
      </c>
      <c r="L201" s="2" t="s">
        <v>273</v>
      </c>
      <c r="M201" s="25" t="s">
        <v>273</v>
      </c>
    </row>
    <row r="202" spans="1:13">
      <c r="A202" s="58" t="str">
        <f t="shared" si="3"/>
        <v>LUCareer</v>
      </c>
      <c r="C202" s="177" t="s">
        <v>27</v>
      </c>
      <c r="D202" s="178" t="s">
        <v>495</v>
      </c>
      <c r="E202" s="178" t="s">
        <v>6427</v>
      </c>
      <c r="F202" s="178" t="s">
        <v>6428</v>
      </c>
      <c r="G202" s="178" t="s">
        <v>341</v>
      </c>
      <c r="H202" s="178" t="s">
        <v>5815</v>
      </c>
      <c r="I202" s="82" t="s">
        <v>3868</v>
      </c>
      <c r="J202" s="82" t="s">
        <v>6587</v>
      </c>
      <c r="K202" s="2" t="s">
        <v>272</v>
      </c>
      <c r="L202" s="2" t="s">
        <v>272</v>
      </c>
      <c r="M202" s="25" t="s">
        <v>272</v>
      </c>
    </row>
    <row r="203" spans="1:13">
      <c r="A203" s="58" t="str">
        <f t="shared" si="3"/>
        <v>LUCareer</v>
      </c>
      <c r="C203" s="177" t="s">
        <v>27</v>
      </c>
      <c r="D203" s="178" t="s">
        <v>495</v>
      </c>
      <c r="E203" s="178" t="s">
        <v>6427</v>
      </c>
      <c r="F203" s="178" t="s">
        <v>6428</v>
      </c>
      <c r="G203" s="178" t="s">
        <v>341</v>
      </c>
      <c r="H203" s="178" t="s">
        <v>5815</v>
      </c>
      <c r="I203" s="82" t="s">
        <v>384</v>
      </c>
      <c r="J203" s="82" t="s">
        <v>241</v>
      </c>
      <c r="K203" s="2" t="s">
        <v>272</v>
      </c>
      <c r="L203" s="2" t="s">
        <v>272</v>
      </c>
      <c r="M203" s="25" t="s">
        <v>272</v>
      </c>
    </row>
    <row r="204" spans="1:13">
      <c r="A204" s="58" t="str">
        <f t="shared" si="3"/>
        <v>LUFamily</v>
      </c>
      <c r="C204" s="177" t="s">
        <v>27</v>
      </c>
      <c r="D204" s="178" t="s">
        <v>2</v>
      </c>
      <c r="E204" s="178" t="s">
        <v>6427</v>
      </c>
      <c r="F204" s="178" t="s">
        <v>6428</v>
      </c>
      <c r="G204" s="178" t="s">
        <v>341</v>
      </c>
      <c r="H204" s="178" t="s">
        <v>5815</v>
      </c>
      <c r="I204" s="82" t="s">
        <v>3873</v>
      </c>
      <c r="J204" s="82" t="s">
        <v>6750</v>
      </c>
      <c r="K204" s="2" t="s">
        <v>272</v>
      </c>
      <c r="L204" s="2" t="s">
        <v>272</v>
      </c>
      <c r="M204" s="25" t="s">
        <v>272</v>
      </c>
    </row>
    <row r="205" spans="1:13">
      <c r="A205" s="58" t="str">
        <f t="shared" si="3"/>
        <v>LUStudying</v>
      </c>
      <c r="C205" s="177" t="s">
        <v>27</v>
      </c>
      <c r="D205" s="178" t="s">
        <v>3</v>
      </c>
      <c r="E205" s="178" t="s">
        <v>6427</v>
      </c>
      <c r="F205" s="178" t="s">
        <v>6428</v>
      </c>
      <c r="G205" s="178" t="s">
        <v>341</v>
      </c>
      <c r="H205" s="178" t="s">
        <v>5815</v>
      </c>
      <c r="I205" s="82" t="s">
        <v>3919</v>
      </c>
      <c r="J205" s="82" t="s">
        <v>6751</v>
      </c>
      <c r="K205" s="2" t="s">
        <v>272</v>
      </c>
      <c r="L205" s="2" t="s">
        <v>273</v>
      </c>
      <c r="M205" s="25" t="s">
        <v>272</v>
      </c>
    </row>
    <row r="206" spans="1:13">
      <c r="A206" s="58" t="str">
        <f t="shared" si="3"/>
        <v>LUStudying</v>
      </c>
      <c r="C206" s="177" t="s">
        <v>27</v>
      </c>
      <c r="D206" s="178" t="s">
        <v>3</v>
      </c>
      <c r="E206" s="178" t="s">
        <v>6427</v>
      </c>
      <c r="F206" s="178" t="s">
        <v>6428</v>
      </c>
      <c r="G206" s="178" t="s">
        <v>341</v>
      </c>
      <c r="H206" s="178" t="s">
        <v>5815</v>
      </c>
      <c r="I206" s="82" t="s">
        <v>6588</v>
      </c>
      <c r="J206" s="82" t="s">
        <v>3909</v>
      </c>
      <c r="K206" s="2" t="s">
        <v>272</v>
      </c>
      <c r="L206" s="2" t="s">
        <v>272</v>
      </c>
      <c r="M206" s="25" t="s">
        <v>272</v>
      </c>
    </row>
    <row r="207" spans="1:13">
      <c r="A207" s="58" t="str">
        <f t="shared" si="3"/>
        <v>LUStudying</v>
      </c>
      <c r="C207" s="177" t="s">
        <v>27</v>
      </c>
      <c r="D207" s="178" t="s">
        <v>3</v>
      </c>
      <c r="E207" s="178" t="s">
        <v>6427</v>
      </c>
      <c r="F207" s="178" t="s">
        <v>6428</v>
      </c>
      <c r="G207" s="178" t="s">
        <v>341</v>
      </c>
      <c r="H207" s="178" t="s">
        <v>5815</v>
      </c>
      <c r="I207" s="82" t="s">
        <v>3907</v>
      </c>
      <c r="J207" s="82" t="s">
        <v>3908</v>
      </c>
      <c r="K207" s="2" t="s">
        <v>272</v>
      </c>
      <c r="L207" s="2" t="s">
        <v>273</v>
      </c>
      <c r="M207" s="25" t="s">
        <v>273</v>
      </c>
    </row>
    <row r="208" spans="1:13">
      <c r="A208" s="58" t="str">
        <f t="shared" si="3"/>
        <v>LVBusiness Start-up</v>
      </c>
      <c r="C208" s="177" t="s">
        <v>28</v>
      </c>
      <c r="D208" s="178" t="s">
        <v>1</v>
      </c>
      <c r="E208" s="178" t="s">
        <v>6427</v>
      </c>
      <c r="F208" s="178" t="s">
        <v>6428</v>
      </c>
      <c r="G208" s="178" t="s">
        <v>341</v>
      </c>
      <c r="H208" s="178" t="s">
        <v>5815</v>
      </c>
      <c r="I208" s="82" t="s">
        <v>6591</v>
      </c>
      <c r="J208" s="82" t="s">
        <v>6592</v>
      </c>
      <c r="K208" s="2" t="s">
        <v>272</v>
      </c>
      <c r="L208" s="2" t="s">
        <v>272</v>
      </c>
      <c r="M208" s="25" t="s">
        <v>272</v>
      </c>
    </row>
    <row r="209" spans="1:13">
      <c r="A209" s="58" t="str">
        <f t="shared" si="3"/>
        <v>LVBusiness Start-up</v>
      </c>
      <c r="C209" s="177" t="s">
        <v>28</v>
      </c>
      <c r="D209" s="178" t="s">
        <v>1</v>
      </c>
      <c r="E209" s="178" t="s">
        <v>6427</v>
      </c>
      <c r="F209" s="178" t="s">
        <v>6428</v>
      </c>
      <c r="G209" s="178" t="s">
        <v>341</v>
      </c>
      <c r="H209" s="178" t="s">
        <v>5815</v>
      </c>
      <c r="I209" s="82" t="s">
        <v>385</v>
      </c>
      <c r="J209" s="82" t="s">
        <v>6593</v>
      </c>
      <c r="K209" s="2" t="s">
        <v>272</v>
      </c>
      <c r="L209" s="2" t="s">
        <v>272</v>
      </c>
      <c r="M209" s="25" t="s">
        <v>273</v>
      </c>
    </row>
    <row r="210" spans="1:13">
      <c r="A210" s="58" t="str">
        <f t="shared" si="3"/>
        <v>LVCareer</v>
      </c>
      <c r="C210" s="177" t="s">
        <v>28</v>
      </c>
      <c r="D210" s="178" t="s">
        <v>495</v>
      </c>
      <c r="E210" s="178" t="s">
        <v>6427</v>
      </c>
      <c r="F210" s="178" t="s">
        <v>6428</v>
      </c>
      <c r="G210" s="178" t="s">
        <v>341</v>
      </c>
      <c r="H210" s="178" t="s">
        <v>5815</v>
      </c>
      <c r="I210" s="82" t="s">
        <v>3927</v>
      </c>
      <c r="J210" s="82" t="s">
        <v>3974</v>
      </c>
      <c r="K210" s="2" t="s">
        <v>273</v>
      </c>
      <c r="L210" s="2" t="s">
        <v>273</v>
      </c>
      <c r="M210" s="25" t="s">
        <v>273</v>
      </c>
    </row>
    <row r="211" spans="1:13">
      <c r="A211" s="58" t="str">
        <f t="shared" si="3"/>
        <v>LVCareer</v>
      </c>
      <c r="C211" s="177" t="s">
        <v>28</v>
      </c>
      <c r="D211" s="178" t="s">
        <v>495</v>
      </c>
      <c r="E211" s="172" t="s">
        <v>6427</v>
      </c>
      <c r="F211" s="172" t="s">
        <v>6428</v>
      </c>
      <c r="G211" s="172" t="s">
        <v>341</v>
      </c>
      <c r="H211" s="172" t="s">
        <v>5815</v>
      </c>
      <c r="I211" s="82" t="s">
        <v>3955</v>
      </c>
      <c r="J211" s="82" t="s">
        <v>6594</v>
      </c>
      <c r="K211" s="2" t="s">
        <v>273</v>
      </c>
      <c r="L211" s="2" t="s">
        <v>273</v>
      </c>
      <c r="M211" s="25" t="s">
        <v>273</v>
      </c>
    </row>
    <row r="212" spans="1:13">
      <c r="A212" s="58" t="str">
        <f t="shared" si="3"/>
        <v>LVCareer</v>
      </c>
      <c r="C212" s="177" t="s">
        <v>28</v>
      </c>
      <c r="D212" s="178" t="s">
        <v>495</v>
      </c>
      <c r="E212" s="178" t="s">
        <v>6427</v>
      </c>
      <c r="F212" s="178" t="s">
        <v>6428</v>
      </c>
      <c r="G212" s="178" t="s">
        <v>341</v>
      </c>
      <c r="H212" s="178" t="s">
        <v>5815</v>
      </c>
      <c r="I212" s="82" t="s">
        <v>386</v>
      </c>
      <c r="J212" s="82" t="s">
        <v>3960</v>
      </c>
      <c r="K212" s="2" t="s">
        <v>273</v>
      </c>
      <c r="L212" s="2" t="s">
        <v>273</v>
      </c>
      <c r="M212" s="25" t="s">
        <v>273</v>
      </c>
    </row>
    <row r="213" spans="1:13">
      <c r="A213" s="58" t="str">
        <f t="shared" si="3"/>
        <v>LVFamily</v>
      </c>
      <c r="C213" s="177" t="s">
        <v>28</v>
      </c>
      <c r="D213" s="178" t="s">
        <v>2</v>
      </c>
      <c r="E213" s="178" t="s">
        <v>6427</v>
      </c>
      <c r="F213" s="178" t="s">
        <v>6428</v>
      </c>
      <c r="G213" s="178" t="s">
        <v>341</v>
      </c>
      <c r="H213" s="178" t="s">
        <v>5815</v>
      </c>
      <c r="I213" s="82" t="s">
        <v>6595</v>
      </c>
      <c r="J213" s="82" t="s">
        <v>6596</v>
      </c>
      <c r="K213" s="2" t="s">
        <v>273</v>
      </c>
      <c r="L213" s="2" t="s">
        <v>273</v>
      </c>
      <c r="M213" s="25" t="s">
        <v>273</v>
      </c>
    </row>
    <row r="214" spans="1:13">
      <c r="A214" s="58" t="str">
        <f t="shared" si="3"/>
        <v>LVFamily</v>
      </c>
      <c r="C214" s="177" t="s">
        <v>28</v>
      </c>
      <c r="D214" s="178" t="s">
        <v>2</v>
      </c>
      <c r="E214" s="178" t="s">
        <v>6427</v>
      </c>
      <c r="F214" s="178" t="s">
        <v>6428</v>
      </c>
      <c r="G214" s="178" t="s">
        <v>341</v>
      </c>
      <c r="H214" s="178" t="s">
        <v>5815</v>
      </c>
      <c r="I214" s="82" t="s">
        <v>3927</v>
      </c>
      <c r="J214" s="82" t="s">
        <v>3974</v>
      </c>
      <c r="K214" s="2" t="s">
        <v>273</v>
      </c>
      <c r="L214" s="2" t="s">
        <v>273</v>
      </c>
      <c r="M214" s="25" t="s">
        <v>273</v>
      </c>
    </row>
    <row r="215" spans="1:13">
      <c r="A215" s="58" t="str">
        <f t="shared" si="3"/>
        <v>LVFamily</v>
      </c>
      <c r="C215" s="177" t="s">
        <v>28</v>
      </c>
      <c r="D215" s="178" t="s">
        <v>2</v>
      </c>
      <c r="E215" s="178" t="s">
        <v>6427</v>
      </c>
      <c r="F215" s="178" t="s">
        <v>6428</v>
      </c>
      <c r="G215" s="178" t="s">
        <v>341</v>
      </c>
      <c r="H215" s="178" t="s">
        <v>5815</v>
      </c>
      <c r="I215" s="82" t="s">
        <v>3944</v>
      </c>
      <c r="J215" s="82" t="s">
        <v>3960</v>
      </c>
      <c r="K215" s="2" t="s">
        <v>273</v>
      </c>
      <c r="L215" s="2" t="s">
        <v>273</v>
      </c>
      <c r="M215" s="25" t="s">
        <v>273</v>
      </c>
    </row>
    <row r="216" spans="1:13">
      <c r="A216" s="58" t="str">
        <f t="shared" si="3"/>
        <v>LVStudying</v>
      </c>
      <c r="C216" s="177" t="s">
        <v>28</v>
      </c>
      <c r="D216" s="178" t="s">
        <v>3</v>
      </c>
      <c r="E216" s="178" t="s">
        <v>6427</v>
      </c>
      <c r="F216" s="178" t="s">
        <v>6428</v>
      </c>
      <c r="G216" s="178" t="s">
        <v>341</v>
      </c>
      <c r="H216" s="178" t="s">
        <v>5815</v>
      </c>
      <c r="I216" s="82" t="s">
        <v>6752</v>
      </c>
      <c r="J216" s="82" t="s">
        <v>6597</v>
      </c>
      <c r="K216" s="2" t="s">
        <v>273</v>
      </c>
      <c r="L216" s="2" t="s">
        <v>272</v>
      </c>
      <c r="M216" s="25" t="s">
        <v>273</v>
      </c>
    </row>
    <row r="217" spans="1:13">
      <c r="A217" s="58" t="str">
        <f t="shared" si="3"/>
        <v>LVStudying</v>
      </c>
      <c r="C217" s="177" t="s">
        <v>28</v>
      </c>
      <c r="D217" s="178" t="s">
        <v>3</v>
      </c>
      <c r="E217" s="178" t="s">
        <v>6427</v>
      </c>
      <c r="F217" s="178" t="s">
        <v>6428</v>
      </c>
      <c r="G217" s="178" t="s">
        <v>341</v>
      </c>
      <c r="H217" s="178" t="s">
        <v>5815</v>
      </c>
      <c r="I217" s="82" t="s">
        <v>3927</v>
      </c>
      <c r="J217" s="82" t="s">
        <v>6753</v>
      </c>
      <c r="K217" s="2" t="s">
        <v>272</v>
      </c>
      <c r="L217" s="2" t="s">
        <v>272</v>
      </c>
      <c r="M217" s="25" t="s">
        <v>272</v>
      </c>
    </row>
    <row r="218" spans="1:13">
      <c r="A218" s="58" t="str">
        <f t="shared" si="3"/>
        <v>LVStudying</v>
      </c>
      <c r="C218" s="177" t="s">
        <v>28</v>
      </c>
      <c r="D218" s="178" t="s">
        <v>3</v>
      </c>
      <c r="E218" s="178" t="s">
        <v>6427</v>
      </c>
      <c r="F218" s="178" t="s">
        <v>6428</v>
      </c>
      <c r="G218" s="178" t="s">
        <v>341</v>
      </c>
      <c r="H218" s="178" t="s">
        <v>5815</v>
      </c>
      <c r="I218" s="82" t="s">
        <v>6754</v>
      </c>
      <c r="J218" s="82" t="s">
        <v>6755</v>
      </c>
      <c r="K218" s="2" t="s">
        <v>272</v>
      </c>
      <c r="L218" s="2" t="s">
        <v>272</v>
      </c>
      <c r="M218" s="25" t="s">
        <v>273</v>
      </c>
    </row>
    <row r="219" spans="1:13">
      <c r="A219" s="58" t="str">
        <f t="shared" si="3"/>
        <v>MEBusiness Start-up</v>
      </c>
      <c r="C219" s="177" t="s">
        <v>29</v>
      </c>
      <c r="D219" s="178" t="s">
        <v>1</v>
      </c>
      <c r="E219" s="178" t="s">
        <v>6427</v>
      </c>
      <c r="F219" s="178" t="s">
        <v>6428</v>
      </c>
      <c r="G219" s="178" t="s">
        <v>341</v>
      </c>
      <c r="H219" s="178" t="s">
        <v>5815</v>
      </c>
      <c r="I219" s="82" t="s">
        <v>6756</v>
      </c>
      <c r="J219" s="82" t="s">
        <v>6601</v>
      </c>
      <c r="K219" s="2" t="s">
        <v>273</v>
      </c>
      <c r="L219" s="2" t="s">
        <v>273</v>
      </c>
      <c r="M219" s="25" t="s">
        <v>273</v>
      </c>
    </row>
    <row r="220" spans="1:13">
      <c r="A220" s="58" t="str">
        <f t="shared" si="3"/>
        <v>MEBusiness Start-up</v>
      </c>
      <c r="C220" s="177" t="s">
        <v>29</v>
      </c>
      <c r="D220" s="178" t="s">
        <v>1</v>
      </c>
      <c r="E220" s="178" t="s">
        <v>6427</v>
      </c>
      <c r="F220" s="178" t="s">
        <v>6428</v>
      </c>
      <c r="G220" s="178" t="s">
        <v>341</v>
      </c>
      <c r="H220" s="178" t="s">
        <v>5815</v>
      </c>
      <c r="I220" s="82" t="s">
        <v>4067</v>
      </c>
      <c r="J220" s="82" t="s">
        <v>4070</v>
      </c>
      <c r="K220" s="2" t="s">
        <v>273</v>
      </c>
      <c r="L220" s="2" t="s">
        <v>273</v>
      </c>
      <c r="M220" s="25" t="s">
        <v>273</v>
      </c>
    </row>
    <row r="221" spans="1:13">
      <c r="A221" s="58" t="str">
        <f t="shared" si="3"/>
        <v>MEBusiness Start-up</v>
      </c>
      <c r="C221" s="177" t="s">
        <v>29</v>
      </c>
      <c r="D221" s="178" t="s">
        <v>1</v>
      </c>
      <c r="E221" s="178" t="s">
        <v>6427</v>
      </c>
      <c r="F221" s="178" t="s">
        <v>6428</v>
      </c>
      <c r="G221" s="178" t="s">
        <v>341</v>
      </c>
      <c r="H221" s="178" t="s">
        <v>5815</v>
      </c>
      <c r="I221" s="82" t="s">
        <v>4131</v>
      </c>
      <c r="J221" s="82" t="s">
        <v>61</v>
      </c>
      <c r="K221" s="2" t="s">
        <v>272</v>
      </c>
      <c r="L221" s="2" t="s">
        <v>273</v>
      </c>
      <c r="M221" s="25" t="s">
        <v>273</v>
      </c>
    </row>
    <row r="222" spans="1:13">
      <c r="A222" s="58" t="str">
        <f t="shared" si="3"/>
        <v>MECareer</v>
      </c>
      <c r="C222" s="177" t="s">
        <v>29</v>
      </c>
      <c r="D222" s="178" t="s">
        <v>495</v>
      </c>
      <c r="E222" s="178" t="s">
        <v>6427</v>
      </c>
      <c r="F222" s="178" t="s">
        <v>6428</v>
      </c>
      <c r="G222" s="178" t="s">
        <v>341</v>
      </c>
      <c r="H222" s="178" t="s">
        <v>5815</v>
      </c>
      <c r="I222" s="82" t="s">
        <v>6602</v>
      </c>
      <c r="J222" s="82" t="s">
        <v>4100</v>
      </c>
      <c r="K222" s="2" t="s">
        <v>272</v>
      </c>
      <c r="L222" s="2" t="s">
        <v>273</v>
      </c>
      <c r="M222" s="25" t="s">
        <v>273</v>
      </c>
    </row>
    <row r="223" spans="1:13">
      <c r="A223" s="58" t="str">
        <f t="shared" si="3"/>
        <v>MECareer</v>
      </c>
      <c r="C223" s="177" t="s">
        <v>29</v>
      </c>
      <c r="D223" s="178" t="s">
        <v>495</v>
      </c>
      <c r="E223" s="172" t="s">
        <v>6427</v>
      </c>
      <c r="F223" s="172" t="s">
        <v>6428</v>
      </c>
      <c r="G223" s="172" t="s">
        <v>341</v>
      </c>
      <c r="H223" s="172" t="s">
        <v>5815</v>
      </c>
      <c r="I223" s="82" t="s">
        <v>4105</v>
      </c>
      <c r="J223" s="82" t="s">
        <v>4086</v>
      </c>
      <c r="K223" s="2" t="s">
        <v>273</v>
      </c>
      <c r="L223" s="2" t="s">
        <v>273</v>
      </c>
      <c r="M223" s="25" t="s">
        <v>273</v>
      </c>
    </row>
    <row r="224" spans="1:13">
      <c r="A224" s="58" t="str">
        <f t="shared" si="3"/>
        <v>MEFamily</v>
      </c>
      <c r="C224" s="177" t="s">
        <v>29</v>
      </c>
      <c r="D224" s="178" t="s">
        <v>2</v>
      </c>
      <c r="E224" s="178" t="s">
        <v>6427</v>
      </c>
      <c r="F224" s="178" t="s">
        <v>6428</v>
      </c>
      <c r="G224" s="178" t="s">
        <v>341</v>
      </c>
      <c r="H224" s="178" t="s">
        <v>5815</v>
      </c>
      <c r="I224" s="82" t="s">
        <v>6604</v>
      </c>
      <c r="J224" s="82" t="s">
        <v>4126</v>
      </c>
      <c r="K224" s="2" t="s">
        <v>272</v>
      </c>
      <c r="L224" s="2" t="s">
        <v>273</v>
      </c>
      <c r="M224" s="25" t="s">
        <v>273</v>
      </c>
    </row>
    <row r="225" spans="1:13">
      <c r="A225" s="58" t="str">
        <f t="shared" si="3"/>
        <v>MEFamily</v>
      </c>
      <c r="C225" s="177" t="s">
        <v>29</v>
      </c>
      <c r="D225" s="178" t="s">
        <v>2</v>
      </c>
      <c r="E225" s="178" t="s">
        <v>6427</v>
      </c>
      <c r="F225" s="178" t="s">
        <v>6428</v>
      </c>
      <c r="G225" s="178" t="s">
        <v>341</v>
      </c>
      <c r="H225" s="178" t="s">
        <v>5815</v>
      </c>
      <c r="I225" s="82" t="s">
        <v>6757</v>
      </c>
      <c r="J225" s="82" t="s">
        <v>62</v>
      </c>
      <c r="K225" s="2" t="s">
        <v>273</v>
      </c>
      <c r="L225" s="2" t="s">
        <v>273</v>
      </c>
      <c r="M225" s="25" t="s">
        <v>273</v>
      </c>
    </row>
    <row r="226" spans="1:13">
      <c r="A226" s="58" t="str">
        <f t="shared" si="3"/>
        <v>MEFamily</v>
      </c>
      <c r="C226" s="177" t="s">
        <v>29</v>
      </c>
      <c r="D226" s="178" t="s">
        <v>2</v>
      </c>
      <c r="E226" s="178" t="s">
        <v>6427</v>
      </c>
      <c r="F226" s="178" t="s">
        <v>6428</v>
      </c>
      <c r="G226" s="178" t="s">
        <v>341</v>
      </c>
      <c r="H226" s="178" t="s">
        <v>5815</v>
      </c>
      <c r="I226" s="82" t="s">
        <v>6604</v>
      </c>
      <c r="J226" s="82" t="s">
        <v>74</v>
      </c>
      <c r="K226" s="2" t="s">
        <v>272</v>
      </c>
      <c r="L226" s="2" t="s">
        <v>273</v>
      </c>
      <c r="M226" s="25" t="s">
        <v>273</v>
      </c>
    </row>
    <row r="227" spans="1:13">
      <c r="A227" s="58" t="str">
        <f t="shared" si="3"/>
        <v>MEStudying</v>
      </c>
      <c r="C227" s="177" t="s">
        <v>29</v>
      </c>
      <c r="D227" s="178" t="s">
        <v>3</v>
      </c>
      <c r="E227" s="178" t="s">
        <v>6427</v>
      </c>
      <c r="F227" s="178" t="s">
        <v>6428</v>
      </c>
      <c r="G227" s="178" t="s">
        <v>341</v>
      </c>
      <c r="H227" s="178" t="s">
        <v>5815</v>
      </c>
      <c r="I227" s="82" t="s">
        <v>6758</v>
      </c>
      <c r="J227" s="82" t="s">
        <v>6759</v>
      </c>
      <c r="K227" s="2" t="s">
        <v>272</v>
      </c>
      <c r="L227" s="2" t="s">
        <v>273</v>
      </c>
      <c r="M227" s="25" t="s">
        <v>273</v>
      </c>
    </row>
    <row r="228" spans="1:13">
      <c r="A228" s="58" t="str">
        <f t="shared" si="3"/>
        <v>MEStudying</v>
      </c>
      <c r="C228" s="177" t="s">
        <v>29</v>
      </c>
      <c r="D228" s="178" t="s">
        <v>3</v>
      </c>
      <c r="E228" s="178" t="s">
        <v>6427</v>
      </c>
      <c r="F228" s="178" t="s">
        <v>6428</v>
      </c>
      <c r="G228" s="178" t="s">
        <v>341</v>
      </c>
      <c r="H228" s="178" t="s">
        <v>5815</v>
      </c>
      <c r="I228" s="82" t="s">
        <v>6606</v>
      </c>
      <c r="J228" s="82" t="s">
        <v>4130</v>
      </c>
      <c r="K228" s="2" t="s">
        <v>272</v>
      </c>
      <c r="L228" s="2" t="s">
        <v>272</v>
      </c>
      <c r="M228" s="25" t="s">
        <v>272</v>
      </c>
    </row>
    <row r="229" spans="1:13">
      <c r="A229" s="58" t="str">
        <f t="shared" si="3"/>
        <v>MEStudying</v>
      </c>
      <c r="C229" s="177" t="s">
        <v>29</v>
      </c>
      <c r="D229" s="178" t="s">
        <v>3</v>
      </c>
      <c r="E229" s="178" t="s">
        <v>6427</v>
      </c>
      <c r="F229" s="178" t="s">
        <v>6428</v>
      </c>
      <c r="G229" s="178" t="s">
        <v>341</v>
      </c>
      <c r="H229" s="178" t="s">
        <v>5815</v>
      </c>
      <c r="I229" s="82" t="s">
        <v>4127</v>
      </c>
      <c r="J229" s="82" t="s">
        <v>4128</v>
      </c>
      <c r="K229" s="2" t="s">
        <v>272</v>
      </c>
      <c r="L229" s="2" t="s">
        <v>272</v>
      </c>
      <c r="M229" s="25" t="s">
        <v>272</v>
      </c>
    </row>
    <row r="230" spans="1:13">
      <c r="A230" s="58" t="str">
        <f t="shared" si="3"/>
        <v>MKBusiness Start-up</v>
      </c>
      <c r="C230" s="177" t="s">
        <v>30</v>
      </c>
      <c r="D230" s="178" t="s">
        <v>1</v>
      </c>
      <c r="E230" s="178" t="s">
        <v>6427</v>
      </c>
      <c r="F230" s="178" t="s">
        <v>6428</v>
      </c>
      <c r="G230" s="178" t="s">
        <v>341</v>
      </c>
      <c r="H230" s="178" t="s">
        <v>5815</v>
      </c>
      <c r="I230" s="82" t="s">
        <v>4146</v>
      </c>
      <c r="J230" s="82" t="s">
        <v>4138</v>
      </c>
      <c r="K230" s="2" t="s">
        <v>272</v>
      </c>
      <c r="L230" s="2" t="s">
        <v>272</v>
      </c>
      <c r="M230" s="25" t="s">
        <v>273</v>
      </c>
    </row>
    <row r="231" spans="1:13">
      <c r="A231" s="58" t="str">
        <f t="shared" si="3"/>
        <v>MKBusiness Start-up</v>
      </c>
      <c r="C231" s="177" t="s">
        <v>30</v>
      </c>
      <c r="D231" s="178" t="s">
        <v>1</v>
      </c>
      <c r="E231" s="178" t="s">
        <v>6427</v>
      </c>
      <c r="F231" s="178" t="s">
        <v>6428</v>
      </c>
      <c r="G231" s="178" t="s">
        <v>341</v>
      </c>
      <c r="H231" s="178" t="s">
        <v>5815</v>
      </c>
      <c r="I231" s="82" t="s">
        <v>4145</v>
      </c>
      <c r="J231" s="82" t="s">
        <v>4138</v>
      </c>
      <c r="K231" s="2" t="s">
        <v>272</v>
      </c>
      <c r="L231" s="2" t="s">
        <v>272</v>
      </c>
      <c r="M231" s="25" t="s">
        <v>273</v>
      </c>
    </row>
    <row r="232" spans="1:13">
      <c r="A232" s="58" t="str">
        <f t="shared" si="3"/>
        <v>MKBusiness Start-up</v>
      </c>
      <c r="C232" s="177" t="s">
        <v>30</v>
      </c>
      <c r="D232" s="178" t="s">
        <v>1</v>
      </c>
      <c r="E232" s="178" t="s">
        <v>6427</v>
      </c>
      <c r="F232" s="178" t="s">
        <v>6428</v>
      </c>
      <c r="G232" s="178" t="s">
        <v>341</v>
      </c>
      <c r="H232" s="178" t="s">
        <v>5815</v>
      </c>
      <c r="I232" s="82" t="s">
        <v>393</v>
      </c>
      <c r="J232" s="82" t="s">
        <v>4138</v>
      </c>
      <c r="K232" s="2" t="s">
        <v>272</v>
      </c>
      <c r="L232" s="2" t="s">
        <v>272</v>
      </c>
      <c r="M232" s="25" t="s">
        <v>273</v>
      </c>
    </row>
    <row r="233" spans="1:13">
      <c r="A233" s="58" t="str">
        <f t="shared" si="3"/>
        <v>MKCareer</v>
      </c>
      <c r="C233" s="177" t="s">
        <v>30</v>
      </c>
      <c r="D233" s="178" t="s">
        <v>495</v>
      </c>
      <c r="E233" s="178" t="s">
        <v>6427</v>
      </c>
      <c r="F233" s="178" t="s">
        <v>6428</v>
      </c>
      <c r="G233" s="178" t="s">
        <v>341</v>
      </c>
      <c r="H233" s="178" t="s">
        <v>5815</v>
      </c>
      <c r="I233" s="82" t="s">
        <v>6608</v>
      </c>
      <c r="J233" s="82" t="s">
        <v>4138</v>
      </c>
      <c r="K233" s="2" t="s">
        <v>272</v>
      </c>
      <c r="L233" s="2" t="s">
        <v>272</v>
      </c>
      <c r="M233" s="25" t="s">
        <v>273</v>
      </c>
    </row>
    <row r="234" spans="1:13">
      <c r="A234" s="58" t="str">
        <f t="shared" si="3"/>
        <v>MKCareer</v>
      </c>
      <c r="C234" s="177" t="s">
        <v>30</v>
      </c>
      <c r="D234" s="178" t="s">
        <v>495</v>
      </c>
      <c r="E234" s="178" t="s">
        <v>6427</v>
      </c>
      <c r="F234" s="178" t="s">
        <v>6428</v>
      </c>
      <c r="G234" s="178" t="s">
        <v>341</v>
      </c>
      <c r="H234" s="178" t="s">
        <v>5815</v>
      </c>
      <c r="I234" s="82" t="s">
        <v>447</v>
      </c>
      <c r="J234" s="82" t="s">
        <v>4138</v>
      </c>
      <c r="K234" s="2" t="s">
        <v>272</v>
      </c>
      <c r="L234" s="2" t="s">
        <v>272</v>
      </c>
      <c r="M234" s="25" t="s">
        <v>273</v>
      </c>
    </row>
    <row r="235" spans="1:13">
      <c r="A235" s="58" t="str">
        <f t="shared" si="3"/>
        <v>MKCareer</v>
      </c>
      <c r="C235" s="177" t="s">
        <v>30</v>
      </c>
      <c r="D235" s="178" t="s">
        <v>495</v>
      </c>
      <c r="E235" s="172" t="s">
        <v>6427</v>
      </c>
      <c r="F235" s="172" t="s">
        <v>6428</v>
      </c>
      <c r="G235" s="172" t="s">
        <v>341</v>
      </c>
      <c r="H235" s="172" t="s">
        <v>5815</v>
      </c>
      <c r="I235" s="82" t="s">
        <v>4146</v>
      </c>
      <c r="J235" s="82" t="s">
        <v>4138</v>
      </c>
      <c r="K235" s="2" t="s">
        <v>272</v>
      </c>
      <c r="L235" s="2" t="s">
        <v>272</v>
      </c>
      <c r="M235" s="25" t="s">
        <v>273</v>
      </c>
    </row>
    <row r="236" spans="1:13">
      <c r="A236" s="58" t="str">
        <f t="shared" si="3"/>
        <v>MKFamily</v>
      </c>
      <c r="C236" s="177" t="s">
        <v>30</v>
      </c>
      <c r="D236" s="178" t="s">
        <v>2</v>
      </c>
      <c r="E236" s="178" t="s">
        <v>6427</v>
      </c>
      <c r="F236" s="178" t="s">
        <v>6428</v>
      </c>
      <c r="G236" s="178" t="s">
        <v>341</v>
      </c>
      <c r="H236" s="178" t="s">
        <v>5815</v>
      </c>
      <c r="I236" s="82" t="s">
        <v>4168</v>
      </c>
      <c r="J236" s="82" t="s">
        <v>4138</v>
      </c>
      <c r="K236" s="2" t="s">
        <v>272</v>
      </c>
      <c r="L236" s="2" t="s">
        <v>272</v>
      </c>
      <c r="M236" s="25" t="s">
        <v>273</v>
      </c>
    </row>
    <row r="237" spans="1:13">
      <c r="A237" s="58" t="str">
        <f t="shared" si="3"/>
        <v>MKFamily</v>
      </c>
      <c r="C237" s="177" t="s">
        <v>30</v>
      </c>
      <c r="D237" s="178" t="s">
        <v>2</v>
      </c>
      <c r="E237" s="178" t="s">
        <v>6427</v>
      </c>
      <c r="F237" s="178" t="s">
        <v>6428</v>
      </c>
      <c r="G237" s="178" t="s">
        <v>341</v>
      </c>
      <c r="H237" s="178" t="s">
        <v>5815</v>
      </c>
      <c r="I237" s="82" t="s">
        <v>397</v>
      </c>
      <c r="J237" s="82" t="s">
        <v>4138</v>
      </c>
      <c r="K237" s="2" t="s">
        <v>272</v>
      </c>
      <c r="L237" s="2" t="s">
        <v>272</v>
      </c>
      <c r="M237" s="25" t="s">
        <v>273</v>
      </c>
    </row>
    <row r="238" spans="1:13">
      <c r="A238" s="58" t="str">
        <f t="shared" si="3"/>
        <v>MKFamily</v>
      </c>
      <c r="C238" s="177" t="s">
        <v>30</v>
      </c>
      <c r="D238" s="178" t="s">
        <v>2</v>
      </c>
      <c r="E238" s="178" t="s">
        <v>6427</v>
      </c>
      <c r="F238" s="178" t="s">
        <v>6428</v>
      </c>
      <c r="G238" s="178" t="s">
        <v>341</v>
      </c>
      <c r="H238" s="178" t="s">
        <v>5815</v>
      </c>
      <c r="I238" s="82" t="s">
        <v>4146</v>
      </c>
      <c r="J238" s="82" t="s">
        <v>4138</v>
      </c>
      <c r="K238" s="2" t="s">
        <v>272</v>
      </c>
      <c r="L238" s="2" t="s">
        <v>272</v>
      </c>
      <c r="M238" s="25" t="s">
        <v>273</v>
      </c>
    </row>
    <row r="239" spans="1:13">
      <c r="A239" s="58" t="str">
        <f t="shared" si="3"/>
        <v>MKStudying</v>
      </c>
      <c r="C239" s="177" t="s">
        <v>30</v>
      </c>
      <c r="D239" s="178" t="s">
        <v>3</v>
      </c>
      <c r="E239" s="178" t="s">
        <v>6427</v>
      </c>
      <c r="F239" s="178" t="s">
        <v>6428</v>
      </c>
      <c r="G239" s="178" t="s">
        <v>341</v>
      </c>
      <c r="H239" s="178" t="s">
        <v>5815</v>
      </c>
      <c r="I239" s="82" t="s">
        <v>4178</v>
      </c>
      <c r="J239" s="82" t="s">
        <v>4190</v>
      </c>
      <c r="K239" s="2" t="s">
        <v>272</v>
      </c>
      <c r="L239" s="2" t="s">
        <v>273</v>
      </c>
      <c r="M239" s="25" t="s">
        <v>272</v>
      </c>
    </row>
    <row r="240" spans="1:13">
      <c r="A240" s="58" t="str">
        <f t="shared" si="3"/>
        <v>MKStudying</v>
      </c>
      <c r="C240" s="177" t="s">
        <v>30</v>
      </c>
      <c r="D240" s="178" t="s">
        <v>3</v>
      </c>
      <c r="E240" s="178" t="s">
        <v>6427</v>
      </c>
      <c r="F240" s="178" t="s">
        <v>6428</v>
      </c>
      <c r="G240" s="178" t="s">
        <v>341</v>
      </c>
      <c r="H240" s="178" t="s">
        <v>5815</v>
      </c>
      <c r="I240" s="82" t="s">
        <v>4180</v>
      </c>
      <c r="J240" s="82" t="s">
        <v>4181</v>
      </c>
      <c r="K240" s="2" t="s">
        <v>272</v>
      </c>
      <c r="L240" s="2" t="s">
        <v>273</v>
      </c>
      <c r="M240" s="25" t="s">
        <v>273</v>
      </c>
    </row>
    <row r="241" spans="1:13">
      <c r="A241" s="58" t="str">
        <f t="shared" si="3"/>
        <v>MKStudying</v>
      </c>
      <c r="C241" s="177" t="s">
        <v>30</v>
      </c>
      <c r="D241" s="178" t="s">
        <v>3</v>
      </c>
      <c r="E241" s="178" t="s">
        <v>6427</v>
      </c>
      <c r="F241" s="178" t="s">
        <v>6428</v>
      </c>
      <c r="G241" s="178" t="s">
        <v>341</v>
      </c>
      <c r="H241" s="178" t="s">
        <v>5815</v>
      </c>
      <c r="I241" s="82" t="s">
        <v>4176</v>
      </c>
      <c r="J241" s="82" t="s">
        <v>4189</v>
      </c>
      <c r="K241" s="2" t="s">
        <v>272</v>
      </c>
      <c r="L241" s="2" t="s">
        <v>273</v>
      </c>
      <c r="M241" s="25" t="s">
        <v>273</v>
      </c>
    </row>
    <row r="242" spans="1:13">
      <c r="A242" s="58" t="str">
        <f t="shared" si="3"/>
        <v>MTBusiness Start-up</v>
      </c>
      <c r="C242" s="177" t="s">
        <v>31</v>
      </c>
      <c r="D242" s="178" t="s">
        <v>1</v>
      </c>
      <c r="E242" s="178" t="s">
        <v>6427</v>
      </c>
      <c r="F242" s="178" t="s">
        <v>6428</v>
      </c>
      <c r="G242" s="178" t="s">
        <v>341</v>
      </c>
      <c r="H242" s="178" t="s">
        <v>5815</v>
      </c>
      <c r="I242" s="82" t="s">
        <v>4204</v>
      </c>
      <c r="J242" s="82" t="s">
        <v>450</v>
      </c>
      <c r="K242" s="2" t="s">
        <v>272</v>
      </c>
      <c r="L242" s="2" t="s">
        <v>272</v>
      </c>
      <c r="M242" s="25" t="s">
        <v>272</v>
      </c>
    </row>
    <row r="243" spans="1:13">
      <c r="A243" s="58" t="str">
        <f t="shared" si="3"/>
        <v>MTBusiness Start-up</v>
      </c>
      <c r="C243" s="177" t="s">
        <v>31</v>
      </c>
      <c r="D243" s="178" t="s">
        <v>1</v>
      </c>
      <c r="E243" s="178" t="s">
        <v>6427</v>
      </c>
      <c r="F243" s="178" t="s">
        <v>6428</v>
      </c>
      <c r="G243" s="178" t="s">
        <v>341</v>
      </c>
      <c r="H243" s="178" t="s">
        <v>5815</v>
      </c>
      <c r="I243" s="82" t="s">
        <v>398</v>
      </c>
      <c r="J243" s="82" t="s">
        <v>6760</v>
      </c>
      <c r="K243" s="2" t="s">
        <v>272</v>
      </c>
      <c r="L243" s="2" t="s">
        <v>272</v>
      </c>
      <c r="M243" s="25" t="s">
        <v>272</v>
      </c>
    </row>
    <row r="244" spans="1:13">
      <c r="A244" s="58" t="str">
        <f t="shared" si="3"/>
        <v>MTCareer</v>
      </c>
      <c r="C244" s="177" t="s">
        <v>31</v>
      </c>
      <c r="D244" s="178" t="s">
        <v>495</v>
      </c>
      <c r="E244" s="178" t="s">
        <v>6427</v>
      </c>
      <c r="F244" s="178" t="s">
        <v>6428</v>
      </c>
      <c r="G244" s="178" t="s">
        <v>341</v>
      </c>
      <c r="H244" s="178" t="s">
        <v>5815</v>
      </c>
      <c r="I244" s="82" t="s">
        <v>4215</v>
      </c>
      <c r="J244" s="82" t="s">
        <v>4216</v>
      </c>
      <c r="K244" s="2" t="s">
        <v>272</v>
      </c>
      <c r="L244" s="2" t="s">
        <v>272</v>
      </c>
      <c r="M244" s="25" t="s">
        <v>272</v>
      </c>
    </row>
    <row r="245" spans="1:13">
      <c r="A245" s="58" t="str">
        <f t="shared" si="3"/>
        <v>MTCareer</v>
      </c>
      <c r="C245" s="177" t="s">
        <v>31</v>
      </c>
      <c r="D245" s="178" t="s">
        <v>495</v>
      </c>
      <c r="E245" s="178" t="s">
        <v>6427</v>
      </c>
      <c r="F245" s="178" t="s">
        <v>6428</v>
      </c>
      <c r="G245" s="178" t="s">
        <v>341</v>
      </c>
      <c r="H245" s="178" t="s">
        <v>5815</v>
      </c>
      <c r="I245" s="82" t="s">
        <v>398</v>
      </c>
      <c r="J245" s="82" t="s">
        <v>6760</v>
      </c>
      <c r="K245" s="2" t="s">
        <v>272</v>
      </c>
      <c r="L245" s="2" t="s">
        <v>272</v>
      </c>
      <c r="M245" s="25" t="s">
        <v>272</v>
      </c>
    </row>
    <row r="246" spans="1:13">
      <c r="A246" s="58" t="str">
        <f t="shared" si="3"/>
        <v>MTFamily</v>
      </c>
      <c r="C246" s="177" t="s">
        <v>31</v>
      </c>
      <c r="D246" s="178" t="s">
        <v>2</v>
      </c>
      <c r="E246" s="178" t="s">
        <v>6427</v>
      </c>
      <c r="F246" s="178" t="s">
        <v>6428</v>
      </c>
      <c r="G246" s="178" t="s">
        <v>341</v>
      </c>
      <c r="H246" s="178" t="s">
        <v>5815</v>
      </c>
      <c r="I246" s="82" t="s">
        <v>6761</v>
      </c>
      <c r="J246" s="82" t="s">
        <v>6610</v>
      </c>
      <c r="K246" s="2" t="s">
        <v>272</v>
      </c>
      <c r="L246" s="2" t="s">
        <v>272</v>
      </c>
      <c r="M246" s="25" t="s">
        <v>272</v>
      </c>
    </row>
    <row r="247" spans="1:13">
      <c r="A247" s="58" t="str">
        <f t="shared" si="3"/>
        <v>MTFamily</v>
      </c>
      <c r="C247" s="177" t="s">
        <v>31</v>
      </c>
      <c r="D247" s="178" t="s">
        <v>2</v>
      </c>
      <c r="E247" s="172" t="s">
        <v>6427</v>
      </c>
      <c r="F247" s="172" t="s">
        <v>6428</v>
      </c>
      <c r="G247" s="172" t="s">
        <v>341</v>
      </c>
      <c r="H247" s="172" t="s">
        <v>5815</v>
      </c>
      <c r="I247" s="82" t="s">
        <v>398</v>
      </c>
      <c r="J247" s="82" t="s">
        <v>6760</v>
      </c>
      <c r="K247" s="2" t="s">
        <v>272</v>
      </c>
      <c r="L247" s="2" t="s">
        <v>272</v>
      </c>
      <c r="M247" s="25" t="s">
        <v>272</v>
      </c>
    </row>
    <row r="248" spans="1:13">
      <c r="A248" s="58" t="str">
        <f t="shared" si="3"/>
        <v>MTStudying</v>
      </c>
      <c r="C248" s="177" t="s">
        <v>31</v>
      </c>
      <c r="D248" s="178" t="s">
        <v>3</v>
      </c>
      <c r="E248" s="178" t="s">
        <v>6427</v>
      </c>
      <c r="F248" s="178" t="s">
        <v>6428</v>
      </c>
      <c r="G248" s="178" t="s">
        <v>341</v>
      </c>
      <c r="H248" s="178" t="s">
        <v>5815</v>
      </c>
      <c r="I248" s="82" t="s">
        <v>398</v>
      </c>
      <c r="J248" s="82" t="s">
        <v>6760</v>
      </c>
      <c r="K248" s="2" t="s">
        <v>272</v>
      </c>
      <c r="L248" s="2" t="s">
        <v>272</v>
      </c>
      <c r="M248" s="25" t="s">
        <v>272</v>
      </c>
    </row>
    <row r="249" spans="1:13">
      <c r="A249" s="58" t="str">
        <f t="shared" si="3"/>
        <v>MTStudying</v>
      </c>
      <c r="C249" s="177" t="s">
        <v>31</v>
      </c>
      <c r="D249" s="178" t="s">
        <v>3</v>
      </c>
      <c r="E249" s="178" t="s">
        <v>6427</v>
      </c>
      <c r="F249" s="178" t="s">
        <v>6428</v>
      </c>
      <c r="G249" s="178" t="s">
        <v>341</v>
      </c>
      <c r="H249" s="178" t="s">
        <v>5815</v>
      </c>
      <c r="I249" s="82" t="s">
        <v>4240</v>
      </c>
      <c r="J249" s="82" t="s">
        <v>6611</v>
      </c>
      <c r="K249" s="2" t="s">
        <v>272</v>
      </c>
      <c r="L249" s="2" t="s">
        <v>272</v>
      </c>
      <c r="M249" s="25" t="s">
        <v>272</v>
      </c>
    </row>
    <row r="250" spans="1:13">
      <c r="A250" s="58" t="str">
        <f t="shared" si="3"/>
        <v>NLBusiness Start-up</v>
      </c>
      <c r="C250" s="177" t="s">
        <v>32</v>
      </c>
      <c r="D250" s="178" t="s">
        <v>1</v>
      </c>
      <c r="E250" s="178" t="s">
        <v>6427</v>
      </c>
      <c r="F250" s="178" t="s">
        <v>6428</v>
      </c>
      <c r="G250" s="178" t="s">
        <v>341</v>
      </c>
      <c r="H250" s="178" t="s">
        <v>5815</v>
      </c>
      <c r="I250" s="82" t="s">
        <v>4250</v>
      </c>
      <c r="J250" s="82" t="s">
        <v>6612</v>
      </c>
      <c r="K250" s="2" t="s">
        <v>272</v>
      </c>
      <c r="L250" s="2" t="s">
        <v>272</v>
      </c>
      <c r="M250" s="25" t="s">
        <v>272</v>
      </c>
    </row>
    <row r="251" spans="1:13">
      <c r="A251" s="58" t="str">
        <f t="shared" si="3"/>
        <v>NLBusiness Start-up</v>
      </c>
      <c r="C251" s="177" t="s">
        <v>32</v>
      </c>
      <c r="D251" s="178" t="s">
        <v>1</v>
      </c>
      <c r="E251" s="178" t="s">
        <v>6427</v>
      </c>
      <c r="F251" s="178" t="s">
        <v>6428</v>
      </c>
      <c r="G251" s="178" t="s">
        <v>341</v>
      </c>
      <c r="H251" s="178" t="s">
        <v>5815</v>
      </c>
      <c r="I251" s="82" t="s">
        <v>461</v>
      </c>
      <c r="J251" s="82" t="s">
        <v>6762</v>
      </c>
      <c r="K251" s="2" t="s">
        <v>272</v>
      </c>
      <c r="L251" s="2" t="s">
        <v>272</v>
      </c>
      <c r="M251" s="25" t="s">
        <v>272</v>
      </c>
    </row>
    <row r="252" spans="1:13">
      <c r="A252" s="58" t="str">
        <f t="shared" si="3"/>
        <v>NLBusiness Start-up</v>
      </c>
      <c r="C252" s="177" t="s">
        <v>32</v>
      </c>
      <c r="D252" s="178" t="s">
        <v>1</v>
      </c>
      <c r="E252" s="178" t="s">
        <v>6427</v>
      </c>
      <c r="F252" s="178" t="s">
        <v>6428</v>
      </c>
      <c r="G252" s="178" t="s">
        <v>341</v>
      </c>
      <c r="H252" s="178" t="s">
        <v>5815</v>
      </c>
      <c r="I252" s="82" t="s">
        <v>399</v>
      </c>
      <c r="J252" s="82" t="s">
        <v>6763</v>
      </c>
      <c r="K252" s="2" t="s">
        <v>272</v>
      </c>
      <c r="L252" s="2" t="s">
        <v>273</v>
      </c>
      <c r="M252" s="25" t="s">
        <v>272</v>
      </c>
    </row>
    <row r="253" spans="1:13">
      <c r="A253" s="58" t="str">
        <f t="shared" si="3"/>
        <v>NLCareer</v>
      </c>
      <c r="C253" s="177" t="s">
        <v>32</v>
      </c>
      <c r="D253" s="178" t="s">
        <v>495</v>
      </c>
      <c r="E253" s="178" t="s">
        <v>6427</v>
      </c>
      <c r="F253" s="178" t="s">
        <v>6428</v>
      </c>
      <c r="G253" s="178" t="s">
        <v>341</v>
      </c>
      <c r="H253" s="178" t="s">
        <v>5815</v>
      </c>
      <c r="I253" s="82" t="s">
        <v>461</v>
      </c>
      <c r="J253" s="82" t="s">
        <v>6764</v>
      </c>
      <c r="K253" s="2" t="s">
        <v>272</v>
      </c>
      <c r="L253" s="2" t="s">
        <v>272</v>
      </c>
      <c r="M253" s="25" t="s">
        <v>272</v>
      </c>
    </row>
    <row r="254" spans="1:13">
      <c r="A254" s="58" t="str">
        <f t="shared" si="3"/>
        <v>NLCareer</v>
      </c>
      <c r="C254" s="177" t="s">
        <v>32</v>
      </c>
      <c r="D254" s="178" t="s">
        <v>495</v>
      </c>
      <c r="E254" s="178" t="s">
        <v>6427</v>
      </c>
      <c r="F254" s="178" t="s">
        <v>6428</v>
      </c>
      <c r="G254" s="178" t="s">
        <v>341</v>
      </c>
      <c r="H254" s="178" t="s">
        <v>5815</v>
      </c>
      <c r="I254" s="82" t="s">
        <v>401</v>
      </c>
      <c r="J254" s="82" t="s">
        <v>6765</v>
      </c>
      <c r="K254" s="2" t="s">
        <v>272</v>
      </c>
      <c r="L254" s="2" t="s">
        <v>273</v>
      </c>
      <c r="M254" s="25" t="s">
        <v>273</v>
      </c>
    </row>
    <row r="255" spans="1:13">
      <c r="A255" s="58" t="str">
        <f t="shared" si="3"/>
        <v>NLCareer</v>
      </c>
      <c r="C255" s="177" t="s">
        <v>32</v>
      </c>
      <c r="D255" s="178" t="s">
        <v>495</v>
      </c>
      <c r="E255" s="178" t="s">
        <v>6427</v>
      </c>
      <c r="F255" s="178" t="s">
        <v>6428</v>
      </c>
      <c r="G255" s="178" t="s">
        <v>341</v>
      </c>
      <c r="H255" s="178" t="s">
        <v>5815</v>
      </c>
      <c r="I255" s="82" t="s">
        <v>401</v>
      </c>
      <c r="J255" s="82" t="s">
        <v>6766</v>
      </c>
      <c r="K255" s="2" t="s">
        <v>272</v>
      </c>
      <c r="L255" s="2" t="s">
        <v>273</v>
      </c>
      <c r="M255" s="25" t="s">
        <v>273</v>
      </c>
    </row>
    <row r="256" spans="1:13">
      <c r="A256" s="58" t="str">
        <f t="shared" si="3"/>
        <v>NLFamily</v>
      </c>
      <c r="C256" s="177" t="s">
        <v>32</v>
      </c>
      <c r="D256" s="178" t="s">
        <v>2</v>
      </c>
      <c r="E256" s="178" t="s">
        <v>6427</v>
      </c>
      <c r="F256" s="178" t="s">
        <v>6428</v>
      </c>
      <c r="G256" s="178" t="s">
        <v>341</v>
      </c>
      <c r="H256" s="178" t="s">
        <v>5815</v>
      </c>
      <c r="I256" s="82" t="s">
        <v>461</v>
      </c>
      <c r="J256" s="82" t="s">
        <v>6767</v>
      </c>
      <c r="K256" s="2" t="s">
        <v>272</v>
      </c>
      <c r="L256" s="2" t="s">
        <v>272</v>
      </c>
      <c r="M256" s="25" t="s">
        <v>272</v>
      </c>
    </row>
    <row r="257" spans="1:13">
      <c r="A257" s="58" t="str">
        <f t="shared" si="3"/>
        <v>NLFamily</v>
      </c>
      <c r="C257" s="177" t="s">
        <v>32</v>
      </c>
      <c r="D257" s="178" t="s">
        <v>2</v>
      </c>
      <c r="E257" s="178" t="s">
        <v>6427</v>
      </c>
      <c r="F257" s="178" t="s">
        <v>6428</v>
      </c>
      <c r="G257" s="178" t="s">
        <v>341</v>
      </c>
      <c r="H257" s="178" t="s">
        <v>5815</v>
      </c>
      <c r="I257" s="82" t="s">
        <v>4299</v>
      </c>
      <c r="J257" s="82" t="s">
        <v>6617</v>
      </c>
      <c r="K257" s="2" t="s">
        <v>272</v>
      </c>
      <c r="L257" s="2" t="s">
        <v>272</v>
      </c>
      <c r="M257" s="25" t="s">
        <v>272</v>
      </c>
    </row>
    <row r="258" spans="1:13">
      <c r="A258" s="58" t="str">
        <f t="shared" si="3"/>
        <v>NLFamily</v>
      </c>
      <c r="C258" s="177" t="s">
        <v>32</v>
      </c>
      <c r="D258" s="178" t="s">
        <v>2</v>
      </c>
      <c r="E258" s="178" t="s">
        <v>6427</v>
      </c>
      <c r="F258" s="178" t="s">
        <v>6428</v>
      </c>
      <c r="G258" s="178" t="s">
        <v>341</v>
      </c>
      <c r="H258" s="178" t="s">
        <v>5815</v>
      </c>
      <c r="I258" s="82" t="s">
        <v>4276</v>
      </c>
      <c r="J258" s="82" t="s">
        <v>250</v>
      </c>
      <c r="K258" s="2" t="s">
        <v>272</v>
      </c>
      <c r="L258" s="2" t="s">
        <v>272</v>
      </c>
      <c r="M258" s="25" t="s">
        <v>272</v>
      </c>
    </row>
    <row r="259" spans="1:13">
      <c r="A259" s="58" t="str">
        <f t="shared" si="3"/>
        <v>NLStudying</v>
      </c>
      <c r="C259" s="177" t="s">
        <v>32</v>
      </c>
      <c r="D259" s="178" t="s">
        <v>3</v>
      </c>
      <c r="E259" s="172" t="s">
        <v>6427</v>
      </c>
      <c r="F259" s="172" t="s">
        <v>6428</v>
      </c>
      <c r="G259" s="172" t="s">
        <v>341</v>
      </c>
      <c r="H259" s="172" t="s">
        <v>5815</v>
      </c>
      <c r="I259" s="82" t="s">
        <v>4397</v>
      </c>
      <c r="J259" s="82" t="s">
        <v>6768</v>
      </c>
      <c r="K259" s="2" t="s">
        <v>272</v>
      </c>
      <c r="L259" s="2" t="s">
        <v>272</v>
      </c>
      <c r="M259" s="25" t="s">
        <v>272</v>
      </c>
    </row>
    <row r="260" spans="1:13">
      <c r="A260" s="58" t="str">
        <f t="shared" si="3"/>
        <v>NLStudying</v>
      </c>
      <c r="C260" s="177" t="s">
        <v>32</v>
      </c>
      <c r="D260" s="178" t="s">
        <v>3</v>
      </c>
      <c r="E260" s="178" t="s">
        <v>6427</v>
      </c>
      <c r="F260" s="178" t="s">
        <v>6428</v>
      </c>
      <c r="G260" s="178" t="s">
        <v>341</v>
      </c>
      <c r="H260" s="178" t="s">
        <v>5815</v>
      </c>
      <c r="I260" s="82" t="s">
        <v>4404</v>
      </c>
      <c r="J260" s="82" t="s">
        <v>6619</v>
      </c>
      <c r="K260" s="2" t="s">
        <v>272</v>
      </c>
      <c r="L260" s="2" t="s">
        <v>272</v>
      </c>
      <c r="M260" s="25" t="s">
        <v>272</v>
      </c>
    </row>
    <row r="261" spans="1:13">
      <c r="A261" s="58" t="str">
        <f t="shared" si="3"/>
        <v>NLStudying</v>
      </c>
      <c r="C261" s="177" t="s">
        <v>32</v>
      </c>
      <c r="D261" s="178" t="s">
        <v>3</v>
      </c>
      <c r="E261" s="178" t="s">
        <v>6427</v>
      </c>
      <c r="F261" s="178" t="s">
        <v>6428</v>
      </c>
      <c r="G261" s="178" t="s">
        <v>341</v>
      </c>
      <c r="H261" s="178" t="s">
        <v>5815</v>
      </c>
      <c r="I261" s="82" t="s">
        <v>4394</v>
      </c>
      <c r="J261" s="82" t="s">
        <v>4396</v>
      </c>
      <c r="K261" s="2" t="s">
        <v>272</v>
      </c>
      <c r="L261" s="2" t="s">
        <v>273</v>
      </c>
      <c r="M261" s="25" t="s">
        <v>273</v>
      </c>
    </row>
    <row r="262" spans="1:13">
      <c r="A262" s="58" t="str">
        <f t="shared" si="3"/>
        <v>NOBusiness Start-up</v>
      </c>
      <c r="C262" s="177" t="s">
        <v>33</v>
      </c>
      <c r="D262" s="178" t="s">
        <v>1</v>
      </c>
      <c r="E262" s="178" t="s">
        <v>6427</v>
      </c>
      <c r="F262" s="178" t="s">
        <v>6428</v>
      </c>
      <c r="G262" s="178" t="s">
        <v>341</v>
      </c>
      <c r="H262" s="178" t="s">
        <v>5815</v>
      </c>
      <c r="I262" s="82" t="s">
        <v>4422</v>
      </c>
      <c r="J262" s="82" t="s">
        <v>462</v>
      </c>
      <c r="K262" s="2" t="s">
        <v>273</v>
      </c>
      <c r="L262" s="2" t="s">
        <v>273</v>
      </c>
      <c r="M262" s="25" t="s">
        <v>273</v>
      </c>
    </row>
    <row r="263" spans="1:13">
      <c r="A263" s="58" t="str">
        <f t="shared" si="3"/>
        <v>NOBusiness Start-up</v>
      </c>
      <c r="C263" s="177" t="s">
        <v>33</v>
      </c>
      <c r="D263" s="178" t="s">
        <v>1</v>
      </c>
      <c r="E263" s="178" t="s">
        <v>6427</v>
      </c>
      <c r="F263" s="178" t="s">
        <v>6428</v>
      </c>
      <c r="G263" s="178" t="s">
        <v>341</v>
      </c>
      <c r="H263" s="178" t="s">
        <v>5815</v>
      </c>
      <c r="I263" s="82" t="s">
        <v>4469</v>
      </c>
      <c r="J263" s="82" t="s">
        <v>6620</v>
      </c>
      <c r="K263" s="2" t="s">
        <v>272</v>
      </c>
      <c r="L263" s="2" t="s">
        <v>273</v>
      </c>
      <c r="M263" s="25" t="s">
        <v>273</v>
      </c>
    </row>
    <row r="264" spans="1:13">
      <c r="A264" s="58" t="str">
        <f t="shared" ref="A264:A327" si="4">C264&amp;D264</f>
        <v>NOBusiness Start-up</v>
      </c>
      <c r="C264" s="177" t="s">
        <v>33</v>
      </c>
      <c r="D264" s="178" t="s">
        <v>1</v>
      </c>
      <c r="E264" s="178" t="s">
        <v>6427</v>
      </c>
      <c r="F264" s="178" t="s">
        <v>6428</v>
      </c>
      <c r="G264" s="178" t="s">
        <v>341</v>
      </c>
      <c r="H264" s="178" t="s">
        <v>5815</v>
      </c>
      <c r="I264" s="82" t="s">
        <v>4429</v>
      </c>
      <c r="J264" s="82" t="s">
        <v>6621</v>
      </c>
      <c r="K264" s="2" t="s">
        <v>272</v>
      </c>
      <c r="L264" s="2" t="s">
        <v>272</v>
      </c>
      <c r="M264" s="25" t="s">
        <v>272</v>
      </c>
    </row>
    <row r="265" spans="1:13">
      <c r="A265" s="58" t="str">
        <f t="shared" si="4"/>
        <v>NOCareer</v>
      </c>
      <c r="C265" s="177" t="s">
        <v>33</v>
      </c>
      <c r="D265" s="178" t="s">
        <v>495</v>
      </c>
      <c r="E265" s="178" t="s">
        <v>6427</v>
      </c>
      <c r="F265" s="178" t="s">
        <v>6428</v>
      </c>
      <c r="G265" s="178" t="s">
        <v>341</v>
      </c>
      <c r="H265" s="178" t="s">
        <v>5815</v>
      </c>
      <c r="I265" s="82" t="s">
        <v>4469</v>
      </c>
      <c r="J265" s="82" t="s">
        <v>6622</v>
      </c>
      <c r="K265" s="2" t="s">
        <v>272</v>
      </c>
      <c r="L265" s="2" t="s">
        <v>273</v>
      </c>
      <c r="M265" s="25" t="s">
        <v>272</v>
      </c>
    </row>
    <row r="266" spans="1:13">
      <c r="A266" s="58" t="str">
        <f t="shared" si="4"/>
        <v>NOCareer</v>
      </c>
      <c r="C266" s="177" t="s">
        <v>33</v>
      </c>
      <c r="D266" s="178" t="s">
        <v>495</v>
      </c>
      <c r="E266" s="178" t="s">
        <v>6427</v>
      </c>
      <c r="F266" s="178" t="s">
        <v>6428</v>
      </c>
      <c r="G266" s="178" t="s">
        <v>341</v>
      </c>
      <c r="H266" s="178" t="s">
        <v>5815</v>
      </c>
      <c r="I266" s="82" t="s">
        <v>4442</v>
      </c>
      <c r="J266" s="82" t="s">
        <v>6769</v>
      </c>
      <c r="K266" s="2" t="s">
        <v>273</v>
      </c>
      <c r="L266" s="2" t="s">
        <v>272</v>
      </c>
      <c r="M266" s="25" t="s">
        <v>272</v>
      </c>
    </row>
    <row r="267" spans="1:13">
      <c r="A267" s="58" t="str">
        <f t="shared" si="4"/>
        <v>NOFamily</v>
      </c>
      <c r="C267" s="177" t="s">
        <v>33</v>
      </c>
      <c r="D267" s="178" t="s">
        <v>2</v>
      </c>
      <c r="E267" s="178" t="s">
        <v>6427</v>
      </c>
      <c r="F267" s="178" t="s">
        <v>6428</v>
      </c>
      <c r="G267" s="178" t="s">
        <v>341</v>
      </c>
      <c r="H267" s="178" t="s">
        <v>5815</v>
      </c>
      <c r="I267" s="82" t="s">
        <v>4442</v>
      </c>
      <c r="J267" s="82" t="s">
        <v>6769</v>
      </c>
      <c r="K267" s="2" t="s">
        <v>273</v>
      </c>
      <c r="L267" s="2" t="s">
        <v>272</v>
      </c>
      <c r="M267" s="25" t="s">
        <v>272</v>
      </c>
    </row>
    <row r="268" spans="1:13">
      <c r="A268" s="58" t="str">
        <f t="shared" si="4"/>
        <v>NOFamily</v>
      </c>
      <c r="C268" s="177" t="s">
        <v>33</v>
      </c>
      <c r="D268" s="178" t="s">
        <v>2</v>
      </c>
      <c r="E268" s="178" t="s">
        <v>6427</v>
      </c>
      <c r="F268" s="178" t="s">
        <v>6428</v>
      </c>
      <c r="G268" s="178" t="s">
        <v>341</v>
      </c>
      <c r="H268" s="178" t="s">
        <v>5815</v>
      </c>
      <c r="I268" s="82" t="s">
        <v>4469</v>
      </c>
      <c r="J268" s="82" t="s">
        <v>6770</v>
      </c>
      <c r="K268" s="2" t="s">
        <v>272</v>
      </c>
      <c r="L268" s="2" t="s">
        <v>273</v>
      </c>
      <c r="M268" s="25" t="s">
        <v>272</v>
      </c>
    </row>
    <row r="269" spans="1:13">
      <c r="A269" s="58" t="str">
        <f t="shared" si="4"/>
        <v>NOFamily</v>
      </c>
      <c r="C269" s="177" t="s">
        <v>33</v>
      </c>
      <c r="D269" s="178" t="s">
        <v>2</v>
      </c>
      <c r="E269" s="178" t="s">
        <v>6427</v>
      </c>
      <c r="F269" s="178" t="s">
        <v>6428</v>
      </c>
      <c r="G269" s="178" t="s">
        <v>341</v>
      </c>
      <c r="H269" s="178" t="s">
        <v>5815</v>
      </c>
      <c r="I269" s="82" t="s">
        <v>4429</v>
      </c>
      <c r="J269" s="82" t="s">
        <v>6771</v>
      </c>
      <c r="K269" s="2" t="s">
        <v>272</v>
      </c>
      <c r="L269" s="2" t="s">
        <v>272</v>
      </c>
      <c r="M269" s="25" t="s">
        <v>272</v>
      </c>
    </row>
    <row r="270" spans="1:13">
      <c r="A270" s="58" t="str">
        <f t="shared" si="4"/>
        <v>NOStudying</v>
      </c>
      <c r="C270" s="177" t="s">
        <v>33</v>
      </c>
      <c r="D270" s="178" t="s">
        <v>3</v>
      </c>
      <c r="E270" s="178" t="s">
        <v>6427</v>
      </c>
      <c r="F270" s="178" t="s">
        <v>6428</v>
      </c>
      <c r="G270" s="178" t="s">
        <v>341</v>
      </c>
      <c r="H270" s="178" t="s">
        <v>5815</v>
      </c>
      <c r="I270" s="82" t="s">
        <v>6772</v>
      </c>
      <c r="J270" s="82" t="s">
        <v>6773</v>
      </c>
      <c r="K270" s="2" t="s">
        <v>272</v>
      </c>
      <c r="L270" s="2" t="s">
        <v>272</v>
      </c>
      <c r="M270" s="25" t="s">
        <v>272</v>
      </c>
    </row>
    <row r="271" spans="1:13">
      <c r="A271" s="58" t="str">
        <f t="shared" si="4"/>
        <v>NOStudying</v>
      </c>
      <c r="C271" s="177" t="s">
        <v>33</v>
      </c>
      <c r="D271" s="178" t="s">
        <v>3</v>
      </c>
      <c r="E271" s="172" t="s">
        <v>6427</v>
      </c>
      <c r="F271" s="172" t="s">
        <v>6428</v>
      </c>
      <c r="G271" s="172" t="s">
        <v>341</v>
      </c>
      <c r="H271" s="172" t="s">
        <v>5815</v>
      </c>
      <c r="I271" s="82" t="s">
        <v>6774</v>
      </c>
      <c r="J271" s="82" t="s">
        <v>6775</v>
      </c>
      <c r="K271" s="2" t="s">
        <v>272</v>
      </c>
      <c r="L271" s="2" t="s">
        <v>272</v>
      </c>
      <c r="M271" s="25" t="s">
        <v>273</v>
      </c>
    </row>
    <row r="272" spans="1:13">
      <c r="A272" s="58" t="str">
        <f t="shared" si="4"/>
        <v>NOStudying</v>
      </c>
      <c r="C272" s="177" t="s">
        <v>33</v>
      </c>
      <c r="D272" s="178" t="s">
        <v>3</v>
      </c>
      <c r="E272" s="178" t="s">
        <v>6427</v>
      </c>
      <c r="F272" s="178" t="s">
        <v>6428</v>
      </c>
      <c r="G272" s="178" t="s">
        <v>341</v>
      </c>
      <c r="H272" s="178" t="s">
        <v>5815</v>
      </c>
      <c r="I272" s="82" t="s">
        <v>6774</v>
      </c>
      <c r="J272" s="82" t="s">
        <v>6776</v>
      </c>
      <c r="K272" s="2" t="s">
        <v>273</v>
      </c>
      <c r="L272" s="2" t="s">
        <v>272</v>
      </c>
      <c r="M272" s="25" t="s">
        <v>273</v>
      </c>
    </row>
    <row r="273" spans="1:13">
      <c r="A273" s="58" t="str">
        <f t="shared" si="4"/>
        <v>PLBusiness Start-up</v>
      </c>
      <c r="C273" s="177" t="s">
        <v>34</v>
      </c>
      <c r="D273" s="178" t="s">
        <v>1</v>
      </c>
      <c r="E273" s="178" t="s">
        <v>6427</v>
      </c>
      <c r="F273" s="178" t="s">
        <v>6428</v>
      </c>
      <c r="G273" s="178" t="s">
        <v>341</v>
      </c>
      <c r="H273" s="178" t="s">
        <v>5815</v>
      </c>
      <c r="I273" s="82" t="s">
        <v>448</v>
      </c>
      <c r="J273" s="82" t="s">
        <v>6629</v>
      </c>
      <c r="K273" s="2" t="s">
        <v>273</v>
      </c>
      <c r="L273" s="2" t="s">
        <v>273</v>
      </c>
      <c r="M273" s="25" t="s">
        <v>273</v>
      </c>
    </row>
    <row r="274" spans="1:13">
      <c r="A274" s="58" t="str">
        <f t="shared" si="4"/>
        <v>PLBusiness Start-up</v>
      </c>
      <c r="C274" s="177" t="s">
        <v>34</v>
      </c>
      <c r="D274" s="178" t="s">
        <v>1</v>
      </c>
      <c r="E274" s="178" t="s">
        <v>6427</v>
      </c>
      <c r="F274" s="178" t="s">
        <v>6428</v>
      </c>
      <c r="G274" s="178" t="s">
        <v>341</v>
      </c>
      <c r="H274" s="178" t="s">
        <v>5815</v>
      </c>
      <c r="I274" s="82" t="s">
        <v>6626</v>
      </c>
      <c r="J274" s="82" t="s">
        <v>6777</v>
      </c>
      <c r="K274" s="2" t="s">
        <v>272</v>
      </c>
      <c r="L274" s="2" t="s">
        <v>273</v>
      </c>
      <c r="M274" s="25" t="s">
        <v>273</v>
      </c>
    </row>
    <row r="275" spans="1:13">
      <c r="A275" s="58" t="str">
        <f t="shared" si="4"/>
        <v>PLBusiness Start-up</v>
      </c>
      <c r="C275" s="177" t="s">
        <v>34</v>
      </c>
      <c r="D275" s="178" t="s">
        <v>1</v>
      </c>
      <c r="E275" s="178" t="s">
        <v>6427</v>
      </c>
      <c r="F275" s="178" t="s">
        <v>6428</v>
      </c>
      <c r="G275" s="178" t="s">
        <v>341</v>
      </c>
      <c r="H275" s="178" t="s">
        <v>5815</v>
      </c>
      <c r="I275" s="82" t="s">
        <v>405</v>
      </c>
      <c r="J275" s="82" t="s">
        <v>6778</v>
      </c>
      <c r="K275" s="2" t="s">
        <v>272</v>
      </c>
      <c r="L275" s="2" t="s">
        <v>272</v>
      </c>
      <c r="M275" s="25" t="s">
        <v>272</v>
      </c>
    </row>
    <row r="276" spans="1:13">
      <c r="A276" s="58" t="str">
        <f t="shared" si="4"/>
        <v>PLCareer</v>
      </c>
      <c r="C276" s="177" t="s">
        <v>34</v>
      </c>
      <c r="D276" s="178" t="s">
        <v>495</v>
      </c>
      <c r="E276" s="178" t="s">
        <v>6427</v>
      </c>
      <c r="F276" s="178" t="s">
        <v>6428</v>
      </c>
      <c r="G276" s="178" t="s">
        <v>341</v>
      </c>
      <c r="H276" s="178" t="s">
        <v>5815</v>
      </c>
      <c r="I276" s="82" t="s">
        <v>362</v>
      </c>
      <c r="J276" s="82" t="s">
        <v>6629</v>
      </c>
      <c r="K276" s="2" t="s">
        <v>273</v>
      </c>
      <c r="L276" s="2" t="s">
        <v>273</v>
      </c>
      <c r="M276" s="25" t="s">
        <v>273</v>
      </c>
    </row>
    <row r="277" spans="1:13">
      <c r="A277" s="58" t="str">
        <f t="shared" si="4"/>
        <v>PLCareer</v>
      </c>
      <c r="C277" s="177" t="s">
        <v>34</v>
      </c>
      <c r="D277" s="178" t="s">
        <v>495</v>
      </c>
      <c r="E277" s="178" t="s">
        <v>6427</v>
      </c>
      <c r="F277" s="178" t="s">
        <v>6428</v>
      </c>
      <c r="G277" s="178" t="s">
        <v>341</v>
      </c>
      <c r="H277" s="178" t="s">
        <v>5815</v>
      </c>
      <c r="I277" s="82" t="s">
        <v>362</v>
      </c>
      <c r="J277" s="82" t="s">
        <v>6630</v>
      </c>
      <c r="K277" s="2" t="s">
        <v>272</v>
      </c>
      <c r="L277" s="2" t="s">
        <v>273</v>
      </c>
      <c r="M277" s="25" t="s">
        <v>273</v>
      </c>
    </row>
    <row r="278" spans="1:13">
      <c r="A278" s="58" t="str">
        <f t="shared" si="4"/>
        <v>PLFamily</v>
      </c>
      <c r="C278" s="177" t="s">
        <v>34</v>
      </c>
      <c r="D278" s="178" t="s">
        <v>2</v>
      </c>
      <c r="E278" s="178" t="s">
        <v>6427</v>
      </c>
      <c r="F278" s="178" t="s">
        <v>6428</v>
      </c>
      <c r="G278" s="178" t="s">
        <v>341</v>
      </c>
      <c r="H278" s="178" t="s">
        <v>5815</v>
      </c>
      <c r="I278" s="82" t="s">
        <v>404</v>
      </c>
      <c r="J278" s="82" t="s">
        <v>4553</v>
      </c>
      <c r="K278" s="2" t="s">
        <v>273</v>
      </c>
      <c r="L278" s="2" t="s">
        <v>273</v>
      </c>
      <c r="M278" s="25" t="s">
        <v>273</v>
      </c>
    </row>
    <row r="279" spans="1:13">
      <c r="A279" s="58" t="str">
        <f t="shared" si="4"/>
        <v>PLFamily</v>
      </c>
      <c r="C279" s="177" t="s">
        <v>34</v>
      </c>
      <c r="D279" s="178" t="s">
        <v>2</v>
      </c>
      <c r="E279" s="178" t="s">
        <v>6427</v>
      </c>
      <c r="F279" s="178" t="s">
        <v>6428</v>
      </c>
      <c r="G279" s="178" t="s">
        <v>341</v>
      </c>
      <c r="H279" s="178" t="s">
        <v>5815</v>
      </c>
      <c r="I279" s="82" t="s">
        <v>362</v>
      </c>
      <c r="J279" s="82" t="s">
        <v>6631</v>
      </c>
      <c r="K279" s="2" t="s">
        <v>273</v>
      </c>
      <c r="L279" s="2" t="s">
        <v>273</v>
      </c>
      <c r="M279" s="25" t="s">
        <v>273</v>
      </c>
    </row>
    <row r="280" spans="1:13">
      <c r="A280" s="58" t="str">
        <f t="shared" si="4"/>
        <v>PLStudying</v>
      </c>
      <c r="C280" s="177" t="s">
        <v>34</v>
      </c>
      <c r="D280" s="178" t="s">
        <v>3</v>
      </c>
      <c r="E280" s="178" t="s">
        <v>6427</v>
      </c>
      <c r="F280" s="178" t="s">
        <v>6428</v>
      </c>
      <c r="G280" s="178" t="s">
        <v>341</v>
      </c>
      <c r="H280" s="178" t="s">
        <v>5815</v>
      </c>
      <c r="I280" s="82" t="s">
        <v>6779</v>
      </c>
      <c r="J280" s="82" t="s">
        <v>6780</v>
      </c>
      <c r="K280" s="2" t="s">
        <v>272</v>
      </c>
      <c r="L280" s="2" t="s">
        <v>273</v>
      </c>
      <c r="M280" s="25" t="s">
        <v>273</v>
      </c>
    </row>
    <row r="281" spans="1:13">
      <c r="A281" s="58" t="str">
        <f t="shared" si="4"/>
        <v>PLStudying</v>
      </c>
      <c r="C281" s="177" t="s">
        <v>34</v>
      </c>
      <c r="D281" s="178" t="s">
        <v>3</v>
      </c>
      <c r="E281" s="178" t="s">
        <v>6427</v>
      </c>
      <c r="F281" s="178" t="s">
        <v>6428</v>
      </c>
      <c r="G281" s="178" t="s">
        <v>341</v>
      </c>
      <c r="H281" s="178" t="s">
        <v>5815</v>
      </c>
      <c r="I281" s="82" t="s">
        <v>6632</v>
      </c>
      <c r="J281" s="82" t="s">
        <v>6633</v>
      </c>
      <c r="K281" s="2" t="s">
        <v>272</v>
      </c>
      <c r="L281" s="2" t="s">
        <v>272</v>
      </c>
      <c r="M281" s="25" t="s">
        <v>273</v>
      </c>
    </row>
    <row r="282" spans="1:13">
      <c r="A282" s="58" t="str">
        <f t="shared" si="4"/>
        <v>PTBusiness Start-up</v>
      </c>
      <c r="C282" s="177" t="s">
        <v>35</v>
      </c>
      <c r="D282" s="178" t="s">
        <v>1</v>
      </c>
      <c r="E282" s="178" t="s">
        <v>6427</v>
      </c>
      <c r="F282" s="178" t="s">
        <v>6428</v>
      </c>
      <c r="G282" s="178" t="s">
        <v>341</v>
      </c>
      <c r="H282" s="178" t="s">
        <v>5815</v>
      </c>
      <c r="I282" s="82" t="s">
        <v>4598</v>
      </c>
      <c r="J282" s="82" t="s">
        <v>4599</v>
      </c>
      <c r="K282" s="2" t="s">
        <v>272</v>
      </c>
      <c r="L282" s="2" t="s">
        <v>272</v>
      </c>
      <c r="M282" s="25" t="s">
        <v>272</v>
      </c>
    </row>
    <row r="283" spans="1:13">
      <c r="A283" s="58" t="str">
        <f t="shared" si="4"/>
        <v>PTBusiness Start-up</v>
      </c>
      <c r="C283" s="177" t="s">
        <v>35</v>
      </c>
      <c r="D283" s="178" t="s">
        <v>1</v>
      </c>
      <c r="E283" s="172" t="s">
        <v>6427</v>
      </c>
      <c r="F283" s="172" t="s">
        <v>6428</v>
      </c>
      <c r="G283" s="172" t="s">
        <v>341</v>
      </c>
      <c r="H283" s="172" t="s">
        <v>5815</v>
      </c>
      <c r="I283" s="82" t="s">
        <v>410</v>
      </c>
      <c r="J283" s="82" t="s">
        <v>453</v>
      </c>
      <c r="K283" s="2" t="s">
        <v>273</v>
      </c>
      <c r="L283" s="2" t="s">
        <v>273</v>
      </c>
      <c r="M283" s="25" t="s">
        <v>273</v>
      </c>
    </row>
    <row r="284" spans="1:13">
      <c r="A284" s="58" t="str">
        <f t="shared" si="4"/>
        <v>PTBusiness Start-up</v>
      </c>
      <c r="C284" s="177" t="s">
        <v>35</v>
      </c>
      <c r="D284" s="178" t="s">
        <v>1</v>
      </c>
      <c r="E284" s="178" t="s">
        <v>6427</v>
      </c>
      <c r="F284" s="178" t="s">
        <v>6428</v>
      </c>
      <c r="G284" s="178" t="s">
        <v>341</v>
      </c>
      <c r="H284" s="178" t="s">
        <v>5815</v>
      </c>
      <c r="I284" s="82" t="s">
        <v>4600</v>
      </c>
      <c r="J284" s="82" t="s">
        <v>6781</v>
      </c>
      <c r="K284" s="2" t="s">
        <v>273</v>
      </c>
      <c r="L284" s="2" t="s">
        <v>273</v>
      </c>
      <c r="M284" s="25" t="s">
        <v>273</v>
      </c>
    </row>
    <row r="285" spans="1:13">
      <c r="A285" s="58" t="str">
        <f t="shared" si="4"/>
        <v>PTCareer</v>
      </c>
      <c r="C285" s="177" t="s">
        <v>35</v>
      </c>
      <c r="D285" s="178" t="s">
        <v>495</v>
      </c>
      <c r="E285" s="178" t="s">
        <v>6427</v>
      </c>
      <c r="F285" s="178" t="s">
        <v>6428</v>
      </c>
      <c r="G285" s="178" t="s">
        <v>341</v>
      </c>
      <c r="H285" s="178" t="s">
        <v>5815</v>
      </c>
      <c r="I285" s="82" t="s">
        <v>4635</v>
      </c>
      <c r="J285" s="82" t="s">
        <v>6782</v>
      </c>
      <c r="K285" s="2" t="s">
        <v>272</v>
      </c>
      <c r="L285" s="2" t="s">
        <v>273</v>
      </c>
      <c r="M285" s="25" t="s">
        <v>273</v>
      </c>
    </row>
    <row r="286" spans="1:13">
      <c r="A286" s="58" t="str">
        <f t="shared" si="4"/>
        <v>PTCareer</v>
      </c>
      <c r="C286" s="177" t="s">
        <v>35</v>
      </c>
      <c r="D286" s="178" t="s">
        <v>495</v>
      </c>
      <c r="E286" s="178" t="s">
        <v>6427</v>
      </c>
      <c r="F286" s="178" t="s">
        <v>6428</v>
      </c>
      <c r="G286" s="178" t="s">
        <v>341</v>
      </c>
      <c r="H286" s="178" t="s">
        <v>5815</v>
      </c>
      <c r="I286" s="82" t="s">
        <v>410</v>
      </c>
      <c r="J286" s="82" t="s">
        <v>465</v>
      </c>
      <c r="K286" s="2" t="s">
        <v>273</v>
      </c>
      <c r="L286" s="2" t="s">
        <v>273</v>
      </c>
      <c r="M286" s="25" t="s">
        <v>273</v>
      </c>
    </row>
    <row r="287" spans="1:13">
      <c r="A287" s="58" t="str">
        <f t="shared" si="4"/>
        <v>PTCareer</v>
      </c>
      <c r="C287" s="177" t="s">
        <v>35</v>
      </c>
      <c r="D287" s="178" t="s">
        <v>495</v>
      </c>
      <c r="E287" s="178" t="s">
        <v>6427</v>
      </c>
      <c r="F287" s="178" t="s">
        <v>6428</v>
      </c>
      <c r="G287" s="178" t="s">
        <v>341</v>
      </c>
      <c r="H287" s="178" t="s">
        <v>5815</v>
      </c>
      <c r="I287" s="82" t="s">
        <v>4598</v>
      </c>
      <c r="J287" s="82" t="s">
        <v>482</v>
      </c>
      <c r="K287" s="2" t="s">
        <v>272</v>
      </c>
      <c r="L287" s="2" t="s">
        <v>272</v>
      </c>
      <c r="M287" s="25" t="s">
        <v>272</v>
      </c>
    </row>
    <row r="288" spans="1:13">
      <c r="A288" s="58" t="str">
        <f t="shared" si="4"/>
        <v>PTFamily</v>
      </c>
      <c r="C288" s="177" t="s">
        <v>35</v>
      </c>
      <c r="D288" s="178" t="s">
        <v>2</v>
      </c>
      <c r="E288" s="178" t="s">
        <v>6427</v>
      </c>
      <c r="F288" s="178" t="s">
        <v>6428</v>
      </c>
      <c r="G288" s="178" t="s">
        <v>341</v>
      </c>
      <c r="H288" s="178" t="s">
        <v>5815</v>
      </c>
      <c r="I288" s="82" t="s">
        <v>410</v>
      </c>
      <c r="J288" s="82" t="s">
        <v>465</v>
      </c>
      <c r="K288" s="2" t="s">
        <v>273</v>
      </c>
      <c r="L288" s="2" t="s">
        <v>273</v>
      </c>
      <c r="M288" s="25" t="s">
        <v>273</v>
      </c>
    </row>
    <row r="289" spans="1:13">
      <c r="A289" s="58" t="str">
        <f t="shared" si="4"/>
        <v>PTFamily</v>
      </c>
      <c r="C289" s="177" t="s">
        <v>35</v>
      </c>
      <c r="D289" s="178" t="s">
        <v>2</v>
      </c>
      <c r="E289" s="178" t="s">
        <v>6427</v>
      </c>
      <c r="F289" s="178" t="s">
        <v>6428</v>
      </c>
      <c r="G289" s="178" t="s">
        <v>341</v>
      </c>
      <c r="H289" s="178" t="s">
        <v>5815</v>
      </c>
      <c r="I289" s="82" t="s">
        <v>409</v>
      </c>
      <c r="J289" s="82" t="s">
        <v>6636</v>
      </c>
      <c r="K289" s="2" t="s">
        <v>273</v>
      </c>
      <c r="L289" s="2" t="s">
        <v>273</v>
      </c>
      <c r="M289" s="25" t="s">
        <v>272</v>
      </c>
    </row>
    <row r="290" spans="1:13">
      <c r="A290" s="58" t="str">
        <f t="shared" si="4"/>
        <v>PTFamily</v>
      </c>
      <c r="C290" s="177" t="s">
        <v>35</v>
      </c>
      <c r="D290" s="178" t="s">
        <v>2</v>
      </c>
      <c r="E290" s="178" t="s">
        <v>6427</v>
      </c>
      <c r="F290" s="178" t="s">
        <v>6428</v>
      </c>
      <c r="G290" s="178" t="s">
        <v>341</v>
      </c>
      <c r="H290" s="178" t="s">
        <v>5815</v>
      </c>
      <c r="I290" s="82" t="s">
        <v>4598</v>
      </c>
      <c r="J290" s="82" t="s">
        <v>482</v>
      </c>
      <c r="K290" s="2" t="s">
        <v>272</v>
      </c>
      <c r="L290" s="2" t="s">
        <v>272</v>
      </c>
      <c r="M290" s="25" t="s">
        <v>272</v>
      </c>
    </row>
    <row r="291" spans="1:13">
      <c r="A291" s="58" t="str">
        <f t="shared" si="4"/>
        <v>PTStudying</v>
      </c>
      <c r="C291" s="177" t="s">
        <v>35</v>
      </c>
      <c r="D291" s="178" t="s">
        <v>3</v>
      </c>
      <c r="E291" s="178" t="s">
        <v>6427</v>
      </c>
      <c r="F291" s="178" t="s">
        <v>6428</v>
      </c>
      <c r="G291" s="178" t="s">
        <v>341</v>
      </c>
      <c r="H291" s="178" t="s">
        <v>5815</v>
      </c>
      <c r="I291" s="82" t="s">
        <v>6637</v>
      </c>
      <c r="J291" s="82" t="s">
        <v>6783</v>
      </c>
      <c r="K291" s="2" t="s">
        <v>272</v>
      </c>
      <c r="L291" s="2" t="s">
        <v>272</v>
      </c>
      <c r="M291" s="25" t="s">
        <v>272</v>
      </c>
    </row>
    <row r="292" spans="1:13">
      <c r="A292" s="58" t="str">
        <f t="shared" si="4"/>
        <v>PTStudying</v>
      </c>
      <c r="C292" s="177" t="s">
        <v>35</v>
      </c>
      <c r="D292" s="178" t="s">
        <v>3</v>
      </c>
      <c r="E292" s="178" t="s">
        <v>6427</v>
      </c>
      <c r="F292" s="178" t="s">
        <v>6428</v>
      </c>
      <c r="G292" s="178" t="s">
        <v>341</v>
      </c>
      <c r="H292" s="178" t="s">
        <v>5815</v>
      </c>
      <c r="I292" s="82" t="s">
        <v>4598</v>
      </c>
      <c r="J292" s="82" t="s">
        <v>482</v>
      </c>
      <c r="K292" s="2" t="s">
        <v>272</v>
      </c>
      <c r="L292" s="2" t="s">
        <v>272</v>
      </c>
      <c r="M292" s="25" t="s">
        <v>272</v>
      </c>
    </row>
    <row r="293" spans="1:13">
      <c r="A293" s="58" t="str">
        <f t="shared" si="4"/>
        <v>ROBusiness Start-up</v>
      </c>
      <c r="C293" s="177" t="s">
        <v>36</v>
      </c>
      <c r="D293" s="178" t="s">
        <v>1</v>
      </c>
      <c r="E293" s="178" t="s">
        <v>6427</v>
      </c>
      <c r="F293" s="178" t="s">
        <v>6428</v>
      </c>
      <c r="G293" s="178" t="s">
        <v>341</v>
      </c>
      <c r="H293" s="178" t="s">
        <v>5815</v>
      </c>
      <c r="I293" s="82" t="s">
        <v>6639</v>
      </c>
      <c r="J293" s="82" t="s">
        <v>6640</v>
      </c>
      <c r="K293" s="2" t="s">
        <v>272</v>
      </c>
      <c r="L293" s="2" t="s">
        <v>273</v>
      </c>
      <c r="M293" s="25" t="s">
        <v>273</v>
      </c>
    </row>
    <row r="294" spans="1:13">
      <c r="A294" s="58" t="str">
        <f t="shared" si="4"/>
        <v>ROBusiness Start-up</v>
      </c>
      <c r="C294" s="177" t="s">
        <v>36</v>
      </c>
      <c r="D294" s="178" t="s">
        <v>1</v>
      </c>
      <c r="E294" s="178" t="s">
        <v>6427</v>
      </c>
      <c r="F294" s="178" t="s">
        <v>6428</v>
      </c>
      <c r="G294" s="178" t="s">
        <v>341</v>
      </c>
      <c r="H294" s="178" t="s">
        <v>5815</v>
      </c>
      <c r="I294" s="82" t="s">
        <v>6641</v>
      </c>
      <c r="J294" s="82" t="s">
        <v>6784</v>
      </c>
      <c r="K294" s="2" t="s">
        <v>272</v>
      </c>
      <c r="L294" s="2" t="s">
        <v>273</v>
      </c>
      <c r="M294" s="25" t="s">
        <v>273</v>
      </c>
    </row>
    <row r="295" spans="1:13">
      <c r="A295" s="58" t="str">
        <f t="shared" si="4"/>
        <v>ROBusiness Start-up</v>
      </c>
      <c r="C295" s="177" t="s">
        <v>36</v>
      </c>
      <c r="D295" s="178" t="s">
        <v>1</v>
      </c>
      <c r="E295" s="172" t="s">
        <v>6427</v>
      </c>
      <c r="F295" s="172" t="s">
        <v>6428</v>
      </c>
      <c r="G295" s="172" t="s">
        <v>341</v>
      </c>
      <c r="H295" s="172" t="s">
        <v>5815</v>
      </c>
      <c r="I295" s="82" t="s">
        <v>6641</v>
      </c>
      <c r="J295" s="82" t="s">
        <v>6642</v>
      </c>
      <c r="K295" s="2" t="s">
        <v>272</v>
      </c>
      <c r="L295" s="2" t="s">
        <v>273</v>
      </c>
      <c r="M295" s="25" t="s">
        <v>273</v>
      </c>
    </row>
    <row r="296" spans="1:13">
      <c r="A296" s="58" t="str">
        <f t="shared" si="4"/>
        <v>ROCareer</v>
      </c>
      <c r="C296" s="177" t="s">
        <v>36</v>
      </c>
      <c r="D296" s="178" t="s">
        <v>495</v>
      </c>
      <c r="E296" s="178" t="s">
        <v>6427</v>
      </c>
      <c r="F296" s="178" t="s">
        <v>6428</v>
      </c>
      <c r="G296" s="178" t="s">
        <v>341</v>
      </c>
      <c r="H296" s="178" t="s">
        <v>5815</v>
      </c>
      <c r="I296" s="82" t="s">
        <v>4756</v>
      </c>
      <c r="J296" s="82" t="s">
        <v>4756</v>
      </c>
      <c r="K296" s="2" t="s">
        <v>273</v>
      </c>
      <c r="L296" s="2" t="s">
        <v>273</v>
      </c>
      <c r="M296" s="25" t="s">
        <v>273</v>
      </c>
    </row>
    <row r="297" spans="1:13">
      <c r="A297" s="58" t="str">
        <f t="shared" si="4"/>
        <v>ROCareer</v>
      </c>
      <c r="C297" s="177" t="s">
        <v>36</v>
      </c>
      <c r="D297" s="178" t="s">
        <v>495</v>
      </c>
      <c r="E297" s="178" t="s">
        <v>6427</v>
      </c>
      <c r="F297" s="178" t="s">
        <v>6428</v>
      </c>
      <c r="G297" s="178" t="s">
        <v>341</v>
      </c>
      <c r="H297" s="178" t="s">
        <v>5815</v>
      </c>
      <c r="I297" s="82" t="s">
        <v>6639</v>
      </c>
      <c r="J297" s="82" t="s">
        <v>6640</v>
      </c>
      <c r="K297" s="2" t="s">
        <v>272</v>
      </c>
      <c r="L297" s="2" t="s">
        <v>273</v>
      </c>
      <c r="M297" s="25" t="s">
        <v>273</v>
      </c>
    </row>
    <row r="298" spans="1:13">
      <c r="A298" s="58" t="str">
        <f t="shared" si="4"/>
        <v>ROCareer</v>
      </c>
      <c r="C298" s="177" t="s">
        <v>36</v>
      </c>
      <c r="D298" s="178" t="s">
        <v>495</v>
      </c>
      <c r="E298" s="178" t="s">
        <v>6427</v>
      </c>
      <c r="F298" s="178" t="s">
        <v>6428</v>
      </c>
      <c r="G298" s="178" t="s">
        <v>341</v>
      </c>
      <c r="H298" s="178" t="s">
        <v>5815</v>
      </c>
      <c r="I298" s="82" t="s">
        <v>6646</v>
      </c>
      <c r="J298" s="82" t="s">
        <v>6647</v>
      </c>
      <c r="K298" s="2" t="s">
        <v>273</v>
      </c>
      <c r="L298" s="2" t="s">
        <v>273</v>
      </c>
      <c r="M298" s="25" t="s">
        <v>273</v>
      </c>
    </row>
    <row r="299" spans="1:13">
      <c r="A299" s="58" t="str">
        <f t="shared" si="4"/>
        <v>ROFamily</v>
      </c>
      <c r="C299" s="177" t="s">
        <v>36</v>
      </c>
      <c r="D299" s="178" t="s">
        <v>2</v>
      </c>
      <c r="E299" s="178" t="s">
        <v>6427</v>
      </c>
      <c r="F299" s="178" t="s">
        <v>6428</v>
      </c>
      <c r="G299" s="178" t="s">
        <v>341</v>
      </c>
      <c r="H299" s="178" t="s">
        <v>5815</v>
      </c>
      <c r="I299" s="82" t="s">
        <v>6648</v>
      </c>
      <c r="J299" s="82" t="s">
        <v>6785</v>
      </c>
      <c r="K299" s="2" t="s">
        <v>272</v>
      </c>
      <c r="L299" s="2" t="s">
        <v>273</v>
      </c>
      <c r="M299" s="25" t="s">
        <v>273</v>
      </c>
    </row>
    <row r="300" spans="1:13">
      <c r="A300" s="58" t="str">
        <f t="shared" si="4"/>
        <v>ROFamily</v>
      </c>
      <c r="C300" s="177" t="s">
        <v>36</v>
      </c>
      <c r="D300" s="178" t="s">
        <v>2</v>
      </c>
      <c r="E300" s="178" t="s">
        <v>6427</v>
      </c>
      <c r="F300" s="178" t="s">
        <v>6428</v>
      </c>
      <c r="G300" s="178" t="s">
        <v>341</v>
      </c>
      <c r="H300" s="178" t="s">
        <v>5815</v>
      </c>
      <c r="I300" s="82" t="s">
        <v>6650</v>
      </c>
      <c r="J300" s="82" t="s">
        <v>6786</v>
      </c>
      <c r="K300" s="2" t="s">
        <v>273</v>
      </c>
      <c r="L300" s="2" t="s">
        <v>273</v>
      </c>
      <c r="M300" s="25" t="s">
        <v>273</v>
      </c>
    </row>
    <row r="301" spans="1:13">
      <c r="A301" s="58" t="str">
        <f t="shared" si="4"/>
        <v>ROFamily</v>
      </c>
      <c r="C301" s="177" t="s">
        <v>36</v>
      </c>
      <c r="D301" s="178" t="s">
        <v>2</v>
      </c>
      <c r="E301" s="178" t="s">
        <v>6427</v>
      </c>
      <c r="F301" s="178" t="s">
        <v>6428</v>
      </c>
      <c r="G301" s="178" t="s">
        <v>341</v>
      </c>
      <c r="H301" s="178" t="s">
        <v>5815</v>
      </c>
      <c r="I301" s="82" t="s">
        <v>4814</v>
      </c>
      <c r="J301" s="82" t="s">
        <v>6787</v>
      </c>
      <c r="K301" s="2" t="s">
        <v>273</v>
      </c>
      <c r="L301" s="2" t="s">
        <v>273</v>
      </c>
      <c r="M301" s="25" t="s">
        <v>273</v>
      </c>
    </row>
    <row r="302" spans="1:13">
      <c r="A302" s="58" t="str">
        <f t="shared" si="4"/>
        <v>ROStudying</v>
      </c>
      <c r="C302" s="177" t="s">
        <v>36</v>
      </c>
      <c r="D302" s="178" t="s">
        <v>3</v>
      </c>
      <c r="E302" s="178" t="s">
        <v>6427</v>
      </c>
      <c r="F302" s="178" t="s">
        <v>6428</v>
      </c>
      <c r="G302" s="178" t="s">
        <v>341</v>
      </c>
      <c r="H302" s="178" t="s">
        <v>5815</v>
      </c>
      <c r="I302" s="82" t="s">
        <v>6639</v>
      </c>
      <c r="J302" s="82" t="s">
        <v>6788</v>
      </c>
      <c r="K302" s="2" t="s">
        <v>272</v>
      </c>
      <c r="L302" s="2" t="s">
        <v>272</v>
      </c>
      <c r="M302" s="25" t="s">
        <v>273</v>
      </c>
    </row>
    <row r="303" spans="1:13">
      <c r="A303" s="58" t="str">
        <f t="shared" si="4"/>
        <v>ROStudying</v>
      </c>
      <c r="C303" s="177" t="s">
        <v>36</v>
      </c>
      <c r="D303" s="178" t="s">
        <v>3</v>
      </c>
      <c r="E303" s="178" t="s">
        <v>6427</v>
      </c>
      <c r="F303" s="178" t="s">
        <v>6428</v>
      </c>
      <c r="G303" s="178" t="s">
        <v>341</v>
      </c>
      <c r="H303" s="178" t="s">
        <v>5815</v>
      </c>
      <c r="I303" s="82" t="s">
        <v>5009</v>
      </c>
      <c r="J303" s="82" t="s">
        <v>6789</v>
      </c>
      <c r="K303" s="2" t="s">
        <v>272</v>
      </c>
      <c r="L303" s="2" t="s">
        <v>273</v>
      </c>
      <c r="M303" s="25" t="s">
        <v>272</v>
      </c>
    </row>
    <row r="304" spans="1:13">
      <c r="A304" s="58" t="str">
        <f t="shared" si="4"/>
        <v>RSBusiness Start-up</v>
      </c>
      <c r="C304" s="177" t="s">
        <v>37</v>
      </c>
      <c r="D304" s="178" t="s">
        <v>1</v>
      </c>
      <c r="E304" s="178" t="s">
        <v>6427</v>
      </c>
      <c r="F304" s="178" t="s">
        <v>6428</v>
      </c>
      <c r="G304" s="178" t="s">
        <v>341</v>
      </c>
      <c r="H304" s="178" t="s">
        <v>5815</v>
      </c>
      <c r="I304" s="82" t="s">
        <v>5032</v>
      </c>
      <c r="J304" s="82" t="s">
        <v>5033</v>
      </c>
      <c r="K304" s="2" t="s">
        <v>273</v>
      </c>
      <c r="L304" s="2" t="s">
        <v>273</v>
      </c>
      <c r="M304" s="25" t="s">
        <v>273</v>
      </c>
    </row>
    <row r="305" spans="1:13">
      <c r="A305" s="58" t="str">
        <f t="shared" si="4"/>
        <v>RSBusiness Start-up</v>
      </c>
      <c r="C305" s="177" t="s">
        <v>37</v>
      </c>
      <c r="D305" s="178" t="s">
        <v>1</v>
      </c>
      <c r="E305" s="178" t="s">
        <v>6427</v>
      </c>
      <c r="F305" s="178" t="s">
        <v>6428</v>
      </c>
      <c r="G305" s="178" t="s">
        <v>341</v>
      </c>
      <c r="H305" s="178" t="s">
        <v>5815</v>
      </c>
      <c r="I305" s="82" t="s">
        <v>5047</v>
      </c>
      <c r="J305" s="82" t="s">
        <v>5048</v>
      </c>
      <c r="K305" s="2" t="s">
        <v>272</v>
      </c>
      <c r="L305" s="2" t="s">
        <v>273</v>
      </c>
      <c r="M305" s="25" t="s">
        <v>273</v>
      </c>
    </row>
    <row r="306" spans="1:13">
      <c r="A306" s="58" t="str">
        <f t="shared" si="4"/>
        <v>RSBusiness Start-up</v>
      </c>
      <c r="C306" s="177" t="s">
        <v>37</v>
      </c>
      <c r="D306" s="178" t="s">
        <v>1</v>
      </c>
      <c r="E306" s="178" t="s">
        <v>6427</v>
      </c>
      <c r="F306" s="178" t="s">
        <v>6428</v>
      </c>
      <c r="G306" s="178" t="s">
        <v>341</v>
      </c>
      <c r="H306" s="178" t="s">
        <v>5815</v>
      </c>
      <c r="I306" s="82" t="s">
        <v>5034</v>
      </c>
      <c r="J306" s="82" t="s">
        <v>6654</v>
      </c>
      <c r="K306" s="2" t="s">
        <v>273</v>
      </c>
      <c r="L306" s="2" t="s">
        <v>273</v>
      </c>
      <c r="M306" s="25" t="s">
        <v>273</v>
      </c>
    </row>
    <row r="307" spans="1:13">
      <c r="A307" s="58" t="str">
        <f t="shared" si="4"/>
        <v>RSCareer</v>
      </c>
      <c r="C307" s="177" t="s">
        <v>37</v>
      </c>
      <c r="D307" s="178" t="s">
        <v>495</v>
      </c>
      <c r="E307" s="172" t="s">
        <v>6427</v>
      </c>
      <c r="F307" s="172" t="s">
        <v>6428</v>
      </c>
      <c r="G307" s="172" t="s">
        <v>341</v>
      </c>
      <c r="H307" s="172" t="s">
        <v>5815</v>
      </c>
      <c r="I307" s="82" t="s">
        <v>5034</v>
      </c>
      <c r="J307" s="82" t="s">
        <v>6654</v>
      </c>
      <c r="K307" s="2" t="s">
        <v>273</v>
      </c>
      <c r="L307" s="2" t="s">
        <v>273</v>
      </c>
      <c r="M307" s="25" t="s">
        <v>273</v>
      </c>
    </row>
    <row r="308" spans="1:13">
      <c r="A308" s="58" t="str">
        <f t="shared" si="4"/>
        <v>RSCareer</v>
      </c>
      <c r="C308" s="177" t="s">
        <v>37</v>
      </c>
      <c r="D308" s="178" t="s">
        <v>495</v>
      </c>
      <c r="E308" s="178" t="s">
        <v>6427</v>
      </c>
      <c r="F308" s="178" t="s">
        <v>6428</v>
      </c>
      <c r="G308" s="178" t="s">
        <v>341</v>
      </c>
      <c r="H308" s="178" t="s">
        <v>5815</v>
      </c>
      <c r="I308" s="82" t="s">
        <v>5032</v>
      </c>
      <c r="J308" s="82" t="s">
        <v>5063</v>
      </c>
      <c r="K308" s="2" t="s">
        <v>273</v>
      </c>
      <c r="L308" s="2" t="s">
        <v>273</v>
      </c>
      <c r="M308" s="25" t="s">
        <v>273</v>
      </c>
    </row>
    <row r="309" spans="1:13">
      <c r="A309" s="58" t="str">
        <f t="shared" si="4"/>
        <v>RSFamily</v>
      </c>
      <c r="C309" s="177" t="s">
        <v>37</v>
      </c>
      <c r="D309" s="178" t="s">
        <v>2</v>
      </c>
      <c r="E309" s="178" t="s">
        <v>6427</v>
      </c>
      <c r="F309" s="178" t="s">
        <v>6428</v>
      </c>
      <c r="G309" s="178" t="s">
        <v>341</v>
      </c>
      <c r="H309" s="178" t="s">
        <v>5815</v>
      </c>
      <c r="I309" s="82" t="s">
        <v>5032</v>
      </c>
      <c r="J309" s="82" t="s">
        <v>6655</v>
      </c>
      <c r="K309" s="2" t="s">
        <v>273</v>
      </c>
      <c r="L309" s="2" t="s">
        <v>273</v>
      </c>
      <c r="M309" s="25" t="s">
        <v>273</v>
      </c>
    </row>
    <row r="310" spans="1:13">
      <c r="A310" s="58" t="str">
        <f t="shared" si="4"/>
        <v>RSStudying</v>
      </c>
      <c r="C310" s="177" t="s">
        <v>37</v>
      </c>
      <c r="D310" s="178" t="s">
        <v>3</v>
      </c>
      <c r="E310" s="178" t="s">
        <v>6427</v>
      </c>
      <c r="F310" s="178" t="s">
        <v>6428</v>
      </c>
      <c r="G310" s="178" t="s">
        <v>341</v>
      </c>
      <c r="H310" s="178" t="s">
        <v>5815</v>
      </c>
      <c r="I310" s="82" t="s">
        <v>5032</v>
      </c>
      <c r="J310" s="82" t="s">
        <v>5128</v>
      </c>
      <c r="K310" s="2" t="s">
        <v>273</v>
      </c>
      <c r="L310" s="2" t="s">
        <v>273</v>
      </c>
      <c r="M310" s="25" t="s">
        <v>273</v>
      </c>
    </row>
    <row r="311" spans="1:13">
      <c r="A311" s="58" t="str">
        <f t="shared" si="4"/>
        <v>SEBusiness Start-up</v>
      </c>
      <c r="C311" s="177" t="s">
        <v>38</v>
      </c>
      <c r="D311" s="178" t="s">
        <v>1</v>
      </c>
      <c r="E311" s="178" t="s">
        <v>6427</v>
      </c>
      <c r="F311" s="178" t="s">
        <v>6428</v>
      </c>
      <c r="G311" s="178" t="s">
        <v>341</v>
      </c>
      <c r="H311" s="178" t="s">
        <v>5815</v>
      </c>
      <c r="I311" s="82" t="s">
        <v>6790</v>
      </c>
      <c r="J311" s="82" t="s">
        <v>6791</v>
      </c>
      <c r="K311" s="2" t="s">
        <v>272</v>
      </c>
      <c r="L311" s="2" t="s">
        <v>272</v>
      </c>
      <c r="M311" s="25" t="s">
        <v>272</v>
      </c>
    </row>
    <row r="312" spans="1:13">
      <c r="A312" s="58" t="str">
        <f t="shared" si="4"/>
        <v>SEBusiness Start-up</v>
      </c>
      <c r="C312" s="177" t="s">
        <v>38</v>
      </c>
      <c r="D312" s="178" t="s">
        <v>1</v>
      </c>
      <c r="E312" s="178" t="s">
        <v>6427</v>
      </c>
      <c r="F312" s="178" t="s">
        <v>6428</v>
      </c>
      <c r="G312" s="178" t="s">
        <v>341</v>
      </c>
      <c r="H312" s="178" t="s">
        <v>5815</v>
      </c>
      <c r="I312" s="82" t="s">
        <v>6790</v>
      </c>
      <c r="J312" s="82" t="s">
        <v>6792</v>
      </c>
      <c r="K312" s="2" t="s">
        <v>272</v>
      </c>
      <c r="L312" s="2" t="s">
        <v>272</v>
      </c>
      <c r="M312" s="25" t="s">
        <v>272</v>
      </c>
    </row>
    <row r="313" spans="1:13">
      <c r="A313" s="58" t="str">
        <f t="shared" si="4"/>
        <v>SEBusiness Start-up</v>
      </c>
      <c r="C313" s="177" t="s">
        <v>38</v>
      </c>
      <c r="D313" s="178" t="s">
        <v>1</v>
      </c>
      <c r="E313" s="178" t="s">
        <v>6427</v>
      </c>
      <c r="F313" s="178" t="s">
        <v>6428</v>
      </c>
      <c r="G313" s="178" t="s">
        <v>341</v>
      </c>
      <c r="H313" s="178" t="s">
        <v>5815</v>
      </c>
      <c r="I313" s="82" t="s">
        <v>5158</v>
      </c>
      <c r="J313" s="82" t="s">
        <v>6793</v>
      </c>
      <c r="K313" s="2" t="s">
        <v>272</v>
      </c>
      <c r="L313" s="2" t="s">
        <v>272</v>
      </c>
      <c r="M313" s="25" t="s">
        <v>272</v>
      </c>
    </row>
    <row r="314" spans="1:13">
      <c r="A314" s="58" t="str">
        <f t="shared" si="4"/>
        <v>SECareer</v>
      </c>
      <c r="C314" s="177" t="s">
        <v>38</v>
      </c>
      <c r="D314" s="178" t="s">
        <v>495</v>
      </c>
      <c r="E314" s="178" t="s">
        <v>6427</v>
      </c>
      <c r="F314" s="178" t="s">
        <v>6428</v>
      </c>
      <c r="G314" s="178" t="s">
        <v>341</v>
      </c>
      <c r="H314" s="178" t="s">
        <v>5815</v>
      </c>
      <c r="I314" s="82" t="s">
        <v>5167</v>
      </c>
      <c r="J314" s="82" t="s">
        <v>6660</v>
      </c>
      <c r="K314" s="2" t="s">
        <v>272</v>
      </c>
      <c r="L314" s="2" t="s">
        <v>273</v>
      </c>
      <c r="M314" s="25" t="s">
        <v>273</v>
      </c>
    </row>
    <row r="315" spans="1:13">
      <c r="A315" s="58" t="str">
        <f t="shared" si="4"/>
        <v>SECareer</v>
      </c>
      <c r="C315" s="177" t="s">
        <v>38</v>
      </c>
      <c r="D315" s="178" t="s">
        <v>495</v>
      </c>
      <c r="E315" s="178" t="s">
        <v>6427</v>
      </c>
      <c r="F315" s="178" t="s">
        <v>6428</v>
      </c>
      <c r="G315" s="178" t="s">
        <v>341</v>
      </c>
      <c r="H315" s="178" t="s">
        <v>5815</v>
      </c>
      <c r="I315" s="82" t="s">
        <v>5158</v>
      </c>
      <c r="J315" s="82" t="s">
        <v>456</v>
      </c>
      <c r="K315" s="2" t="s">
        <v>272</v>
      </c>
      <c r="L315" s="2" t="s">
        <v>272</v>
      </c>
      <c r="M315" s="25" t="s">
        <v>272</v>
      </c>
    </row>
    <row r="316" spans="1:13">
      <c r="A316" s="58" t="str">
        <f t="shared" si="4"/>
        <v>SECareer</v>
      </c>
      <c r="C316" s="177" t="s">
        <v>38</v>
      </c>
      <c r="D316" s="178" t="s">
        <v>495</v>
      </c>
      <c r="E316" s="178" t="s">
        <v>6427</v>
      </c>
      <c r="F316" s="178" t="s">
        <v>6428</v>
      </c>
      <c r="G316" s="178" t="s">
        <v>341</v>
      </c>
      <c r="H316" s="178" t="s">
        <v>5815</v>
      </c>
      <c r="I316" s="82" t="s">
        <v>5164</v>
      </c>
      <c r="J316" s="82" t="s">
        <v>5174</v>
      </c>
      <c r="K316" s="2" t="s">
        <v>272</v>
      </c>
      <c r="L316" s="2" t="s">
        <v>273</v>
      </c>
      <c r="M316" s="25" t="s">
        <v>273</v>
      </c>
    </row>
    <row r="317" spans="1:13">
      <c r="A317" s="58" t="str">
        <f t="shared" si="4"/>
        <v>SEFamily</v>
      </c>
      <c r="C317" s="177" t="s">
        <v>38</v>
      </c>
      <c r="D317" s="178" t="s">
        <v>2</v>
      </c>
      <c r="E317" s="178" t="s">
        <v>6427</v>
      </c>
      <c r="F317" s="178" t="s">
        <v>6428</v>
      </c>
      <c r="G317" s="178" t="s">
        <v>341</v>
      </c>
      <c r="H317" s="178" t="s">
        <v>5815</v>
      </c>
      <c r="I317" s="82" t="s">
        <v>391</v>
      </c>
      <c r="J317" s="82" t="s">
        <v>457</v>
      </c>
      <c r="K317" s="2" t="s">
        <v>272</v>
      </c>
      <c r="L317" s="2" t="s">
        <v>273</v>
      </c>
      <c r="M317" s="25" t="s">
        <v>273</v>
      </c>
    </row>
    <row r="318" spans="1:13">
      <c r="A318" s="58" t="str">
        <f t="shared" si="4"/>
        <v>SEFamily</v>
      </c>
      <c r="C318" s="177" t="s">
        <v>38</v>
      </c>
      <c r="D318" s="178" t="s">
        <v>2</v>
      </c>
      <c r="E318" s="178" t="s">
        <v>6427</v>
      </c>
      <c r="F318" s="178" t="s">
        <v>6428</v>
      </c>
      <c r="G318" s="178" t="s">
        <v>341</v>
      </c>
      <c r="H318" s="178" t="s">
        <v>5815</v>
      </c>
      <c r="I318" s="82" t="s">
        <v>6661</v>
      </c>
      <c r="J318" s="82" t="s">
        <v>6662</v>
      </c>
      <c r="K318" s="2" t="s">
        <v>272</v>
      </c>
      <c r="L318" s="2" t="s">
        <v>273</v>
      </c>
      <c r="M318" s="25" t="s">
        <v>273</v>
      </c>
    </row>
    <row r="319" spans="1:13">
      <c r="A319" s="58" t="str">
        <f t="shared" si="4"/>
        <v>SEFamily</v>
      </c>
      <c r="C319" s="177" t="s">
        <v>38</v>
      </c>
      <c r="D319" s="178" t="s">
        <v>2</v>
      </c>
      <c r="E319" s="172" t="s">
        <v>6427</v>
      </c>
      <c r="F319" s="172" t="s">
        <v>6428</v>
      </c>
      <c r="G319" s="172" t="s">
        <v>341</v>
      </c>
      <c r="H319" s="172" t="s">
        <v>5815</v>
      </c>
      <c r="I319" s="82" t="s">
        <v>5191</v>
      </c>
      <c r="J319" s="82" t="s">
        <v>467</v>
      </c>
      <c r="K319" s="2" t="s">
        <v>272</v>
      </c>
      <c r="L319" s="2" t="s">
        <v>273</v>
      </c>
      <c r="M319" s="25" t="s">
        <v>273</v>
      </c>
    </row>
    <row r="320" spans="1:13">
      <c r="A320" s="58" t="str">
        <f t="shared" si="4"/>
        <v>SEStudying</v>
      </c>
      <c r="C320" s="177" t="s">
        <v>38</v>
      </c>
      <c r="D320" s="178" t="s">
        <v>3</v>
      </c>
      <c r="E320" s="178" t="s">
        <v>6427</v>
      </c>
      <c r="F320" s="178" t="s">
        <v>6428</v>
      </c>
      <c r="G320" s="178" t="s">
        <v>341</v>
      </c>
      <c r="H320" s="178" t="s">
        <v>5815</v>
      </c>
      <c r="I320" s="82" t="s">
        <v>6794</v>
      </c>
      <c r="J320" s="82" t="s">
        <v>6795</v>
      </c>
      <c r="K320" s="2" t="s">
        <v>272</v>
      </c>
      <c r="L320" s="2" t="s">
        <v>272</v>
      </c>
      <c r="M320" s="25" t="s">
        <v>273</v>
      </c>
    </row>
    <row r="321" spans="1:13">
      <c r="A321" s="58" t="str">
        <f t="shared" si="4"/>
        <v>SEStudying</v>
      </c>
      <c r="C321" s="177" t="s">
        <v>38</v>
      </c>
      <c r="D321" s="178" t="s">
        <v>3</v>
      </c>
      <c r="E321" s="178" t="s">
        <v>6427</v>
      </c>
      <c r="F321" s="178" t="s">
        <v>6428</v>
      </c>
      <c r="G321" s="178" t="s">
        <v>341</v>
      </c>
      <c r="H321" s="178" t="s">
        <v>5815</v>
      </c>
      <c r="I321" s="82" t="s">
        <v>6796</v>
      </c>
      <c r="J321" s="82" t="s">
        <v>6791</v>
      </c>
      <c r="K321" s="2" t="s">
        <v>272</v>
      </c>
      <c r="L321" s="2" t="s">
        <v>272</v>
      </c>
      <c r="M321" s="25" t="s">
        <v>273</v>
      </c>
    </row>
    <row r="322" spans="1:13">
      <c r="A322" s="58" t="str">
        <f t="shared" si="4"/>
        <v>SEStudying</v>
      </c>
      <c r="C322" s="177" t="s">
        <v>38</v>
      </c>
      <c r="D322" s="178" t="s">
        <v>3</v>
      </c>
      <c r="E322" s="178" t="s">
        <v>6427</v>
      </c>
      <c r="F322" s="178" t="s">
        <v>6428</v>
      </c>
      <c r="G322" s="178" t="s">
        <v>341</v>
      </c>
      <c r="H322" s="178" t="s">
        <v>5815</v>
      </c>
      <c r="I322" s="82" t="s">
        <v>5231</v>
      </c>
      <c r="J322" s="82" t="s">
        <v>6364</v>
      </c>
      <c r="K322" s="2" t="s">
        <v>272</v>
      </c>
      <c r="L322" s="2" t="s">
        <v>272</v>
      </c>
      <c r="M322" s="25" t="s">
        <v>273</v>
      </c>
    </row>
    <row r="323" spans="1:13">
      <c r="A323" s="58" t="str">
        <f t="shared" si="4"/>
        <v>SIBusiness Start-up</v>
      </c>
      <c r="C323" s="177" t="s">
        <v>39</v>
      </c>
      <c r="D323" s="178" t="s">
        <v>1</v>
      </c>
      <c r="E323" s="178" t="s">
        <v>6427</v>
      </c>
      <c r="F323" s="178" t="s">
        <v>6428</v>
      </c>
      <c r="G323" s="178" t="s">
        <v>341</v>
      </c>
      <c r="H323" s="178" t="s">
        <v>5815</v>
      </c>
      <c r="I323" s="82" t="s">
        <v>5265</v>
      </c>
      <c r="J323" s="82" t="s">
        <v>6797</v>
      </c>
      <c r="K323" s="2" t="s">
        <v>272</v>
      </c>
      <c r="L323" s="2" t="s">
        <v>272</v>
      </c>
      <c r="M323" s="25" t="s">
        <v>272</v>
      </c>
    </row>
    <row r="324" spans="1:13">
      <c r="A324" s="58" t="str">
        <f t="shared" si="4"/>
        <v>SICareer</v>
      </c>
      <c r="C324" s="177" t="s">
        <v>39</v>
      </c>
      <c r="D324" s="178" t="s">
        <v>495</v>
      </c>
      <c r="E324" s="178" t="s">
        <v>6427</v>
      </c>
      <c r="F324" s="178" t="s">
        <v>6428</v>
      </c>
      <c r="G324" s="178" t="s">
        <v>341</v>
      </c>
      <c r="H324" s="178" t="s">
        <v>5815</v>
      </c>
      <c r="I324" s="82" t="s">
        <v>5277</v>
      </c>
      <c r="J324" s="82" t="s">
        <v>6665</v>
      </c>
      <c r="K324" s="2" t="s">
        <v>272</v>
      </c>
      <c r="L324" s="2" t="s">
        <v>273</v>
      </c>
      <c r="M324" s="25" t="s">
        <v>273</v>
      </c>
    </row>
    <row r="325" spans="1:13">
      <c r="A325" s="58" t="str">
        <f t="shared" si="4"/>
        <v>SICareer</v>
      </c>
      <c r="C325" s="177" t="s">
        <v>39</v>
      </c>
      <c r="D325" s="178" t="s">
        <v>495</v>
      </c>
      <c r="E325" s="178" t="s">
        <v>6427</v>
      </c>
      <c r="F325" s="178" t="s">
        <v>6428</v>
      </c>
      <c r="G325" s="178" t="s">
        <v>341</v>
      </c>
      <c r="H325" s="178" t="s">
        <v>5815</v>
      </c>
      <c r="I325" s="82" t="s">
        <v>5277</v>
      </c>
      <c r="J325" s="82" t="s">
        <v>5279</v>
      </c>
      <c r="K325" s="2" t="s">
        <v>273</v>
      </c>
      <c r="L325" s="2" t="s">
        <v>273</v>
      </c>
      <c r="M325" s="25" t="s">
        <v>273</v>
      </c>
    </row>
    <row r="326" spans="1:13">
      <c r="A326" s="58" t="str">
        <f t="shared" si="4"/>
        <v>SIFamily</v>
      </c>
      <c r="C326" s="177" t="s">
        <v>39</v>
      </c>
      <c r="D326" s="178" t="s">
        <v>2</v>
      </c>
      <c r="E326" s="178" t="s">
        <v>6427</v>
      </c>
      <c r="F326" s="178" t="s">
        <v>6428</v>
      </c>
      <c r="G326" s="178" t="s">
        <v>341</v>
      </c>
      <c r="H326" s="178" t="s">
        <v>5815</v>
      </c>
      <c r="I326" s="82" t="s">
        <v>5300</v>
      </c>
      <c r="J326" s="82" t="s">
        <v>5307</v>
      </c>
      <c r="K326" s="2" t="s">
        <v>273</v>
      </c>
      <c r="L326" s="2" t="s">
        <v>273</v>
      </c>
      <c r="M326" s="25" t="s">
        <v>273</v>
      </c>
    </row>
    <row r="327" spans="1:13">
      <c r="A327" s="58" t="str">
        <f t="shared" si="4"/>
        <v>SIFamily</v>
      </c>
      <c r="C327" s="177" t="s">
        <v>39</v>
      </c>
      <c r="D327" s="178" t="s">
        <v>2</v>
      </c>
      <c r="E327" s="178" t="s">
        <v>6427</v>
      </c>
      <c r="F327" s="178" t="s">
        <v>6428</v>
      </c>
      <c r="G327" s="178" t="s">
        <v>341</v>
      </c>
      <c r="H327" s="178" t="s">
        <v>5815</v>
      </c>
      <c r="I327" s="82" t="s">
        <v>5265</v>
      </c>
      <c r="J327" s="82" t="s">
        <v>6666</v>
      </c>
      <c r="K327" s="2" t="s">
        <v>272</v>
      </c>
      <c r="L327" s="2" t="s">
        <v>272</v>
      </c>
      <c r="M327" s="25" t="s">
        <v>273</v>
      </c>
    </row>
    <row r="328" spans="1:13">
      <c r="A328" s="58" t="str">
        <f t="shared" ref="A328:A356" si="5">C328&amp;D328</f>
        <v>SIStudying</v>
      </c>
      <c r="C328" s="177" t="s">
        <v>39</v>
      </c>
      <c r="D328" s="178" t="s">
        <v>3</v>
      </c>
      <c r="E328" s="178" t="s">
        <v>6427</v>
      </c>
      <c r="F328" s="178" t="s">
        <v>6428</v>
      </c>
      <c r="G328" s="178" t="s">
        <v>341</v>
      </c>
      <c r="H328" s="178" t="s">
        <v>5815</v>
      </c>
      <c r="I328" s="82" t="s">
        <v>5265</v>
      </c>
      <c r="J328" s="82" t="s">
        <v>6666</v>
      </c>
      <c r="K328" s="2" t="s">
        <v>272</v>
      </c>
      <c r="L328" s="2" t="s">
        <v>272</v>
      </c>
      <c r="M328" s="25" t="s">
        <v>273</v>
      </c>
    </row>
    <row r="329" spans="1:13">
      <c r="A329" s="58" t="str">
        <f t="shared" si="5"/>
        <v>SIStudying</v>
      </c>
      <c r="C329" s="177" t="s">
        <v>39</v>
      </c>
      <c r="D329" s="178" t="s">
        <v>3</v>
      </c>
      <c r="E329" s="178" t="s">
        <v>6427</v>
      </c>
      <c r="F329" s="178" t="s">
        <v>6428</v>
      </c>
      <c r="G329" s="178" t="s">
        <v>341</v>
      </c>
      <c r="H329" s="178" t="s">
        <v>5815</v>
      </c>
      <c r="I329" s="82" t="s">
        <v>6798</v>
      </c>
      <c r="J329" s="82" t="s">
        <v>6799</v>
      </c>
      <c r="K329" s="2" t="s">
        <v>272</v>
      </c>
      <c r="L329" s="2" t="s">
        <v>272</v>
      </c>
      <c r="M329" s="25" t="s">
        <v>272</v>
      </c>
    </row>
    <row r="330" spans="1:13">
      <c r="A330" s="58" t="str">
        <f t="shared" si="5"/>
        <v>SKBusiness Start-up</v>
      </c>
      <c r="C330" s="177" t="s">
        <v>40</v>
      </c>
      <c r="D330" s="178" t="s">
        <v>1</v>
      </c>
      <c r="E330" s="178" t="s">
        <v>6427</v>
      </c>
      <c r="F330" s="178" t="s">
        <v>6428</v>
      </c>
      <c r="G330" s="178" t="s">
        <v>341</v>
      </c>
      <c r="H330" s="178" t="s">
        <v>5815</v>
      </c>
      <c r="I330" s="82" t="s">
        <v>6667</v>
      </c>
      <c r="J330" s="82" t="s">
        <v>71</v>
      </c>
      <c r="K330" s="2" t="s">
        <v>272</v>
      </c>
      <c r="L330" s="2" t="s">
        <v>273</v>
      </c>
      <c r="M330" s="25" t="s">
        <v>273</v>
      </c>
    </row>
    <row r="331" spans="1:13">
      <c r="A331" s="58" t="str">
        <f t="shared" si="5"/>
        <v>SKCareer</v>
      </c>
      <c r="C331" s="177" t="s">
        <v>40</v>
      </c>
      <c r="D331" s="178" t="s">
        <v>495</v>
      </c>
      <c r="E331" s="172" t="s">
        <v>6427</v>
      </c>
      <c r="F331" s="172" t="s">
        <v>6428</v>
      </c>
      <c r="G331" s="172" t="s">
        <v>341</v>
      </c>
      <c r="H331" s="172" t="s">
        <v>5815</v>
      </c>
      <c r="I331" s="82" t="s">
        <v>420</v>
      </c>
      <c r="J331" s="82" t="s">
        <v>6668</v>
      </c>
      <c r="K331" s="2" t="s">
        <v>272</v>
      </c>
      <c r="L331" s="2" t="s">
        <v>273</v>
      </c>
      <c r="M331" s="25" t="s">
        <v>273</v>
      </c>
    </row>
    <row r="332" spans="1:13">
      <c r="A332" s="58" t="str">
        <f t="shared" si="5"/>
        <v>SKCareer</v>
      </c>
      <c r="C332" s="177" t="s">
        <v>40</v>
      </c>
      <c r="D332" s="178" t="s">
        <v>495</v>
      </c>
      <c r="E332" s="178" t="s">
        <v>6427</v>
      </c>
      <c r="F332" s="178" t="s">
        <v>6428</v>
      </c>
      <c r="G332" s="178" t="s">
        <v>341</v>
      </c>
      <c r="H332" s="178" t="s">
        <v>5815</v>
      </c>
      <c r="I332" s="82" t="s">
        <v>420</v>
      </c>
      <c r="J332" s="82" t="s">
        <v>71</v>
      </c>
      <c r="K332" s="2" t="s">
        <v>272</v>
      </c>
      <c r="L332" s="2" t="s">
        <v>273</v>
      </c>
      <c r="M332" s="25" t="s">
        <v>273</v>
      </c>
    </row>
    <row r="333" spans="1:13">
      <c r="A333" s="58" t="str">
        <f t="shared" si="5"/>
        <v>SKFamily</v>
      </c>
      <c r="C333" s="177" t="s">
        <v>40</v>
      </c>
      <c r="D333" s="178" t="s">
        <v>2</v>
      </c>
      <c r="E333" s="178" t="s">
        <v>6427</v>
      </c>
      <c r="F333" s="178" t="s">
        <v>6428</v>
      </c>
      <c r="G333" s="178" t="s">
        <v>341</v>
      </c>
      <c r="H333" s="178" t="s">
        <v>5815</v>
      </c>
      <c r="I333" s="82" t="s">
        <v>5407</v>
      </c>
      <c r="J333" s="82" t="s">
        <v>6800</v>
      </c>
      <c r="K333" s="2" t="s">
        <v>272</v>
      </c>
      <c r="L333" s="2" t="s">
        <v>273</v>
      </c>
      <c r="M333" s="25" t="s">
        <v>273</v>
      </c>
    </row>
    <row r="334" spans="1:13">
      <c r="A334" s="58" t="str">
        <f t="shared" si="5"/>
        <v>SKFamily</v>
      </c>
      <c r="C334" s="177" t="s">
        <v>40</v>
      </c>
      <c r="D334" s="178" t="s">
        <v>2</v>
      </c>
      <c r="E334" s="178" t="s">
        <v>6427</v>
      </c>
      <c r="F334" s="178" t="s">
        <v>6428</v>
      </c>
      <c r="G334" s="178" t="s">
        <v>341</v>
      </c>
      <c r="H334" s="178" t="s">
        <v>5815</v>
      </c>
      <c r="I334" s="82" t="s">
        <v>420</v>
      </c>
      <c r="J334" s="82" t="s">
        <v>71</v>
      </c>
      <c r="K334" s="2" t="s">
        <v>272</v>
      </c>
      <c r="L334" s="2" t="s">
        <v>273</v>
      </c>
      <c r="M334" s="25" t="s">
        <v>273</v>
      </c>
    </row>
    <row r="335" spans="1:13">
      <c r="A335" s="58" t="str">
        <f t="shared" si="5"/>
        <v>SKStudying</v>
      </c>
      <c r="C335" s="177" t="s">
        <v>40</v>
      </c>
      <c r="D335" s="178" t="s">
        <v>3</v>
      </c>
      <c r="E335" s="178" t="s">
        <v>6427</v>
      </c>
      <c r="F335" s="178" t="s">
        <v>6428</v>
      </c>
      <c r="G335" s="178" t="s">
        <v>341</v>
      </c>
      <c r="H335" s="178" t="s">
        <v>5815</v>
      </c>
      <c r="I335" s="82" t="s">
        <v>5468</v>
      </c>
      <c r="J335" s="82" t="s">
        <v>6671</v>
      </c>
      <c r="K335" s="2" t="s">
        <v>272</v>
      </c>
      <c r="L335" s="2" t="s">
        <v>273</v>
      </c>
      <c r="M335" s="25" t="s">
        <v>273</v>
      </c>
    </row>
    <row r="336" spans="1:13">
      <c r="A336" s="58" t="str">
        <f t="shared" si="5"/>
        <v>SKStudying</v>
      </c>
      <c r="C336" s="177" t="s">
        <v>40</v>
      </c>
      <c r="D336" s="178" t="s">
        <v>3</v>
      </c>
      <c r="E336" s="178" t="s">
        <v>6427</v>
      </c>
      <c r="F336" s="178" t="s">
        <v>6428</v>
      </c>
      <c r="G336" s="178" t="s">
        <v>341</v>
      </c>
      <c r="H336" s="178" t="s">
        <v>5815</v>
      </c>
      <c r="I336" s="82" t="s">
        <v>6382</v>
      </c>
      <c r="J336" s="82" t="s">
        <v>6670</v>
      </c>
      <c r="K336" s="2" t="s">
        <v>272</v>
      </c>
      <c r="L336" s="2" t="s">
        <v>272</v>
      </c>
      <c r="M336" s="25" t="s">
        <v>273</v>
      </c>
    </row>
    <row r="337" spans="1:13">
      <c r="A337" s="58" t="str">
        <f t="shared" si="5"/>
        <v>SKStudying</v>
      </c>
      <c r="C337" s="177" t="s">
        <v>40</v>
      </c>
      <c r="D337" s="178" t="s">
        <v>3</v>
      </c>
      <c r="E337" s="178" t="s">
        <v>6427</v>
      </c>
      <c r="F337" s="178" t="s">
        <v>6428</v>
      </c>
      <c r="G337" s="178" t="s">
        <v>341</v>
      </c>
      <c r="H337" s="178" t="s">
        <v>5815</v>
      </c>
      <c r="I337" s="82" t="s">
        <v>420</v>
      </c>
      <c r="J337" s="82" t="s">
        <v>71</v>
      </c>
      <c r="K337" s="2" t="s">
        <v>272</v>
      </c>
      <c r="L337" s="2" t="s">
        <v>273</v>
      </c>
      <c r="M337" s="25" t="s">
        <v>273</v>
      </c>
    </row>
    <row r="338" spans="1:13">
      <c r="A338" s="58" t="str">
        <f t="shared" si="5"/>
        <v>TRBusiness Start-up</v>
      </c>
      <c r="C338" s="177" t="s">
        <v>41</v>
      </c>
      <c r="D338" s="178" t="s">
        <v>1</v>
      </c>
      <c r="E338" s="178" t="s">
        <v>6427</v>
      </c>
      <c r="F338" s="178" t="s">
        <v>6428</v>
      </c>
      <c r="G338" s="178" t="s">
        <v>341</v>
      </c>
      <c r="H338" s="178" t="s">
        <v>5815</v>
      </c>
      <c r="I338" s="82" t="s">
        <v>422</v>
      </c>
      <c r="J338" s="82" t="s">
        <v>469</v>
      </c>
      <c r="K338" s="2" t="s">
        <v>272</v>
      </c>
      <c r="L338" s="2" t="s">
        <v>273</v>
      </c>
      <c r="M338" s="25" t="s">
        <v>273</v>
      </c>
    </row>
    <row r="339" spans="1:13">
      <c r="A339" s="58" t="str">
        <f t="shared" si="5"/>
        <v>TRBusiness Start-up</v>
      </c>
      <c r="C339" s="177" t="s">
        <v>41</v>
      </c>
      <c r="D339" s="178" t="s">
        <v>1</v>
      </c>
      <c r="E339" s="178" t="s">
        <v>6427</v>
      </c>
      <c r="F339" s="178" t="s">
        <v>6428</v>
      </c>
      <c r="G339" s="178" t="s">
        <v>341</v>
      </c>
      <c r="H339" s="178" t="s">
        <v>5815</v>
      </c>
      <c r="I339" s="82" t="s">
        <v>6801</v>
      </c>
      <c r="J339" s="82" t="s">
        <v>6802</v>
      </c>
      <c r="K339" s="2" t="s">
        <v>272</v>
      </c>
      <c r="L339" s="2" t="s">
        <v>272</v>
      </c>
      <c r="M339" s="25" t="s">
        <v>272</v>
      </c>
    </row>
    <row r="340" spans="1:13">
      <c r="A340" s="58" t="str">
        <f t="shared" si="5"/>
        <v>TRCareer</v>
      </c>
      <c r="C340" s="177" t="s">
        <v>41</v>
      </c>
      <c r="D340" s="178" t="s">
        <v>495</v>
      </c>
      <c r="E340" s="178" t="s">
        <v>6427</v>
      </c>
      <c r="F340" s="178" t="s">
        <v>6428</v>
      </c>
      <c r="G340" s="178" t="s">
        <v>341</v>
      </c>
      <c r="H340" s="178" t="s">
        <v>5815</v>
      </c>
      <c r="I340" s="82" t="s">
        <v>5535</v>
      </c>
      <c r="J340" s="82" t="s">
        <v>6676</v>
      </c>
      <c r="K340" s="2" t="s">
        <v>272</v>
      </c>
      <c r="L340" s="2" t="s">
        <v>272</v>
      </c>
      <c r="M340" s="25" t="s">
        <v>273</v>
      </c>
    </row>
    <row r="341" spans="1:13">
      <c r="A341" s="58" t="str">
        <f t="shared" si="5"/>
        <v>TRCareer</v>
      </c>
      <c r="C341" s="177" t="s">
        <v>41</v>
      </c>
      <c r="D341" s="178" t="s">
        <v>495</v>
      </c>
      <c r="E341" s="178" t="s">
        <v>6427</v>
      </c>
      <c r="F341" s="178" t="s">
        <v>6428</v>
      </c>
      <c r="G341" s="178" t="s">
        <v>341</v>
      </c>
      <c r="H341" s="178" t="s">
        <v>5815</v>
      </c>
      <c r="I341" s="82" t="s">
        <v>5530</v>
      </c>
      <c r="J341" s="82" t="s">
        <v>5526</v>
      </c>
      <c r="K341" s="2" t="s">
        <v>273</v>
      </c>
      <c r="L341" s="2" t="s">
        <v>273</v>
      </c>
      <c r="M341" s="25" t="s">
        <v>273</v>
      </c>
    </row>
    <row r="342" spans="1:13">
      <c r="A342" s="58" t="str">
        <f t="shared" si="5"/>
        <v>TRCareer</v>
      </c>
      <c r="C342" s="177" t="s">
        <v>41</v>
      </c>
      <c r="D342" s="178" t="s">
        <v>495</v>
      </c>
      <c r="E342" s="178" t="s">
        <v>6427</v>
      </c>
      <c r="F342" s="178" t="s">
        <v>6428</v>
      </c>
      <c r="G342" s="178" t="s">
        <v>341</v>
      </c>
      <c r="H342" s="178" t="s">
        <v>5815</v>
      </c>
      <c r="I342" s="82" t="s">
        <v>468</v>
      </c>
      <c r="J342" s="82" t="s">
        <v>6677</v>
      </c>
      <c r="K342" s="2" t="s">
        <v>273</v>
      </c>
      <c r="L342" s="2" t="s">
        <v>273</v>
      </c>
      <c r="M342" s="25" t="s">
        <v>273</v>
      </c>
    </row>
    <row r="343" spans="1:13">
      <c r="A343" s="58" t="str">
        <f t="shared" si="5"/>
        <v>TRFamily</v>
      </c>
      <c r="C343" s="177" t="s">
        <v>41</v>
      </c>
      <c r="D343" s="178" t="s">
        <v>2</v>
      </c>
      <c r="E343" s="172" t="s">
        <v>6427</v>
      </c>
      <c r="F343" s="172" t="s">
        <v>6428</v>
      </c>
      <c r="G343" s="172" t="s">
        <v>341</v>
      </c>
      <c r="H343" s="172" t="s">
        <v>5815</v>
      </c>
      <c r="I343" s="82" t="s">
        <v>421</v>
      </c>
      <c r="J343" s="82" t="s">
        <v>6678</v>
      </c>
      <c r="K343" s="2" t="s">
        <v>272</v>
      </c>
      <c r="L343" s="2" t="s">
        <v>273</v>
      </c>
      <c r="M343" s="25" t="s">
        <v>273</v>
      </c>
    </row>
    <row r="344" spans="1:13">
      <c r="A344" s="58" t="str">
        <f t="shared" si="5"/>
        <v>TRFamily</v>
      </c>
      <c r="C344" s="177" t="s">
        <v>41</v>
      </c>
      <c r="D344" s="178" t="s">
        <v>2</v>
      </c>
      <c r="E344" s="178" t="s">
        <v>6427</v>
      </c>
      <c r="F344" s="178" t="s">
        <v>6428</v>
      </c>
      <c r="G344" s="178" t="s">
        <v>341</v>
      </c>
      <c r="H344" s="178" t="s">
        <v>5815</v>
      </c>
      <c r="I344" s="82" t="s">
        <v>5544</v>
      </c>
      <c r="J344" s="82" t="s">
        <v>6679</v>
      </c>
      <c r="K344" s="2" t="s">
        <v>273</v>
      </c>
      <c r="L344" s="2" t="s">
        <v>273</v>
      </c>
      <c r="M344" s="25" t="s">
        <v>273</v>
      </c>
    </row>
    <row r="345" spans="1:13">
      <c r="A345" s="58" t="str">
        <f t="shared" si="5"/>
        <v>TRFamily</v>
      </c>
      <c r="C345" s="177" t="s">
        <v>41</v>
      </c>
      <c r="D345" s="178" t="s">
        <v>2</v>
      </c>
      <c r="E345" s="178" t="s">
        <v>6427</v>
      </c>
      <c r="F345" s="178" t="s">
        <v>6428</v>
      </c>
      <c r="G345" s="178" t="s">
        <v>341</v>
      </c>
      <c r="H345" s="178" t="s">
        <v>5815</v>
      </c>
      <c r="I345" s="82" t="s">
        <v>5550</v>
      </c>
      <c r="J345" s="82" t="s">
        <v>5551</v>
      </c>
      <c r="K345" s="2" t="s">
        <v>272</v>
      </c>
      <c r="L345" s="2" t="s">
        <v>273</v>
      </c>
      <c r="M345" s="25" t="s">
        <v>273</v>
      </c>
    </row>
    <row r="346" spans="1:13">
      <c r="A346" s="58" t="str">
        <f t="shared" si="5"/>
        <v>TRStudying</v>
      </c>
      <c r="C346" s="177" t="s">
        <v>41</v>
      </c>
      <c r="D346" s="178" t="s">
        <v>3</v>
      </c>
      <c r="E346" s="178" t="s">
        <v>6427</v>
      </c>
      <c r="F346" s="178" t="s">
        <v>6428</v>
      </c>
      <c r="G346" s="178" t="s">
        <v>341</v>
      </c>
      <c r="H346" s="178" t="s">
        <v>5815</v>
      </c>
      <c r="I346" s="82" t="s">
        <v>5605</v>
      </c>
      <c r="J346" s="82" t="s">
        <v>5607</v>
      </c>
      <c r="K346" s="2" t="s">
        <v>272</v>
      </c>
      <c r="L346" s="2" t="s">
        <v>272</v>
      </c>
      <c r="M346" s="25" t="s">
        <v>273</v>
      </c>
    </row>
    <row r="347" spans="1:13">
      <c r="A347" s="58" t="str">
        <f t="shared" si="5"/>
        <v>TRStudying</v>
      </c>
      <c r="C347" s="177" t="s">
        <v>41</v>
      </c>
      <c r="D347" s="178" t="s">
        <v>3</v>
      </c>
      <c r="E347" s="178" t="s">
        <v>6427</v>
      </c>
      <c r="F347" s="178" t="s">
        <v>6428</v>
      </c>
      <c r="G347" s="178" t="s">
        <v>341</v>
      </c>
      <c r="H347" s="178" t="s">
        <v>5815</v>
      </c>
      <c r="I347" s="82" t="s">
        <v>5540</v>
      </c>
      <c r="J347" s="82" t="s">
        <v>6680</v>
      </c>
      <c r="K347" s="2" t="s">
        <v>273</v>
      </c>
      <c r="L347" s="2" t="s">
        <v>273</v>
      </c>
      <c r="M347" s="25" t="s">
        <v>273</v>
      </c>
    </row>
    <row r="348" spans="1:13">
      <c r="A348" s="58" t="str">
        <f t="shared" si="5"/>
        <v>UKBusiness Start-up</v>
      </c>
      <c r="C348" s="177" t="s">
        <v>42</v>
      </c>
      <c r="D348" s="178" t="s">
        <v>1</v>
      </c>
      <c r="E348" s="178" t="s">
        <v>6427</v>
      </c>
      <c r="F348" s="178" t="s">
        <v>6428</v>
      </c>
      <c r="G348" s="178" t="s">
        <v>341</v>
      </c>
      <c r="H348" s="178" t="s">
        <v>5815</v>
      </c>
      <c r="I348" s="82" t="s">
        <v>5631</v>
      </c>
      <c r="J348" s="82" t="s">
        <v>5632</v>
      </c>
      <c r="K348" s="2" t="s">
        <v>272</v>
      </c>
      <c r="L348" s="2" t="s">
        <v>272</v>
      </c>
      <c r="M348" s="25" t="s">
        <v>272</v>
      </c>
    </row>
    <row r="349" spans="1:13">
      <c r="A349" s="58" t="str">
        <f t="shared" si="5"/>
        <v>UKCareer</v>
      </c>
      <c r="C349" s="177" t="s">
        <v>42</v>
      </c>
      <c r="D349" s="178" t="s">
        <v>495</v>
      </c>
      <c r="E349" s="178" t="s">
        <v>6427</v>
      </c>
      <c r="F349" s="178" t="s">
        <v>6428</v>
      </c>
      <c r="G349" s="178" t="s">
        <v>341</v>
      </c>
      <c r="H349" s="178" t="s">
        <v>5815</v>
      </c>
      <c r="I349" s="82" t="s">
        <v>5650</v>
      </c>
      <c r="J349" s="82" t="s">
        <v>6684</v>
      </c>
      <c r="K349" s="2" t="s">
        <v>272</v>
      </c>
      <c r="L349" s="2" t="s">
        <v>273</v>
      </c>
      <c r="M349" s="25" t="s">
        <v>273</v>
      </c>
    </row>
    <row r="350" spans="1:13">
      <c r="A350" s="58" t="str">
        <f t="shared" si="5"/>
        <v>UKCareer</v>
      </c>
      <c r="C350" s="177" t="s">
        <v>42</v>
      </c>
      <c r="D350" s="178" t="s">
        <v>495</v>
      </c>
      <c r="E350" s="178" t="s">
        <v>6427</v>
      </c>
      <c r="F350" s="178" t="s">
        <v>6428</v>
      </c>
      <c r="G350" s="178" t="s">
        <v>341</v>
      </c>
      <c r="H350" s="178" t="s">
        <v>5815</v>
      </c>
      <c r="I350" s="82" t="s">
        <v>5650</v>
      </c>
      <c r="J350" s="82" t="s">
        <v>6685</v>
      </c>
      <c r="K350" s="2" t="s">
        <v>272</v>
      </c>
      <c r="L350" s="2" t="s">
        <v>272</v>
      </c>
      <c r="M350" s="25" t="s">
        <v>272</v>
      </c>
    </row>
    <row r="351" spans="1:13">
      <c r="A351" s="58" t="str">
        <f t="shared" si="5"/>
        <v>UKFamily</v>
      </c>
      <c r="C351" s="177" t="s">
        <v>42</v>
      </c>
      <c r="D351" s="178" t="s">
        <v>2</v>
      </c>
      <c r="E351" s="178" t="s">
        <v>6427</v>
      </c>
      <c r="F351" s="178" t="s">
        <v>6428</v>
      </c>
      <c r="G351" s="178" t="s">
        <v>341</v>
      </c>
      <c r="H351" s="178" t="s">
        <v>5815</v>
      </c>
      <c r="I351" s="82" t="s">
        <v>5716</v>
      </c>
      <c r="J351" s="82" t="s">
        <v>6686</v>
      </c>
      <c r="K351" s="2" t="s">
        <v>272</v>
      </c>
      <c r="L351" s="2" t="s">
        <v>272</v>
      </c>
      <c r="M351" s="25" t="s">
        <v>273</v>
      </c>
    </row>
    <row r="352" spans="1:13">
      <c r="A352" s="58" t="str">
        <f t="shared" si="5"/>
        <v>UKFamily</v>
      </c>
      <c r="C352" s="177" t="s">
        <v>42</v>
      </c>
      <c r="D352" s="178" t="s">
        <v>2</v>
      </c>
      <c r="E352" s="178" t="s">
        <v>6427</v>
      </c>
      <c r="F352" s="178" t="s">
        <v>6428</v>
      </c>
      <c r="G352" s="178" t="s">
        <v>341</v>
      </c>
      <c r="H352" s="178" t="s">
        <v>5815</v>
      </c>
      <c r="I352" s="82" t="s">
        <v>5709</v>
      </c>
      <c r="J352" s="82" t="s">
        <v>6687</v>
      </c>
      <c r="K352" s="2" t="s">
        <v>272</v>
      </c>
      <c r="L352" s="2" t="s">
        <v>272</v>
      </c>
      <c r="M352" s="25" t="s">
        <v>272</v>
      </c>
    </row>
    <row r="353" spans="1:13">
      <c r="A353" s="58" t="str">
        <f t="shared" si="5"/>
        <v>UKFamily</v>
      </c>
      <c r="C353" s="177" t="s">
        <v>42</v>
      </c>
      <c r="D353" s="178" t="s">
        <v>2</v>
      </c>
      <c r="E353" s="178" t="s">
        <v>6427</v>
      </c>
      <c r="F353" s="178" t="s">
        <v>6428</v>
      </c>
      <c r="G353" s="178" t="s">
        <v>341</v>
      </c>
      <c r="H353" s="178" t="s">
        <v>5815</v>
      </c>
      <c r="I353" s="82" t="s">
        <v>6803</v>
      </c>
      <c r="J353" s="82" t="s">
        <v>6688</v>
      </c>
      <c r="K353" s="2" t="s">
        <v>272</v>
      </c>
      <c r="L353" s="2" t="s">
        <v>272</v>
      </c>
      <c r="M353" s="25" t="s">
        <v>273</v>
      </c>
    </row>
    <row r="354" spans="1:13">
      <c r="A354" s="58" t="str">
        <f t="shared" si="5"/>
        <v>UKStudying</v>
      </c>
      <c r="C354" s="177" t="s">
        <v>42</v>
      </c>
      <c r="D354" s="178" t="s">
        <v>3</v>
      </c>
      <c r="E354" s="178" t="s">
        <v>6427</v>
      </c>
      <c r="F354" s="178" t="s">
        <v>6428</v>
      </c>
      <c r="G354" s="178" t="s">
        <v>341</v>
      </c>
      <c r="H354" s="178" t="s">
        <v>5815</v>
      </c>
      <c r="I354" s="82" t="s">
        <v>5788</v>
      </c>
      <c r="J354" s="82" t="s">
        <v>6689</v>
      </c>
      <c r="K354" s="2" t="s">
        <v>272</v>
      </c>
      <c r="L354" s="2" t="s">
        <v>272</v>
      </c>
      <c r="M354" s="25" t="s">
        <v>272</v>
      </c>
    </row>
    <row r="355" spans="1:13">
      <c r="A355" s="58" t="str">
        <f t="shared" si="5"/>
        <v>UKStudying</v>
      </c>
      <c r="C355" s="177" t="s">
        <v>42</v>
      </c>
      <c r="D355" s="178" t="s">
        <v>3</v>
      </c>
      <c r="E355" s="172" t="s">
        <v>6427</v>
      </c>
      <c r="F355" s="172" t="s">
        <v>6428</v>
      </c>
      <c r="G355" s="172" t="s">
        <v>341</v>
      </c>
      <c r="H355" s="172" t="s">
        <v>5815</v>
      </c>
      <c r="I355" s="82" t="s">
        <v>5773</v>
      </c>
      <c r="J355" s="82" t="s">
        <v>6690</v>
      </c>
      <c r="K355" s="2" t="s">
        <v>272</v>
      </c>
      <c r="L355" s="2" t="s">
        <v>272</v>
      </c>
      <c r="M355" s="25" t="s">
        <v>272</v>
      </c>
    </row>
    <row r="356" spans="1:13">
      <c r="A356" s="58" t="str">
        <f t="shared" si="5"/>
        <v>UKStudying</v>
      </c>
      <c r="C356" s="181" t="s">
        <v>42</v>
      </c>
      <c r="D356" s="182" t="s">
        <v>3</v>
      </c>
      <c r="E356" s="182" t="s">
        <v>6427</v>
      </c>
      <c r="F356" s="182" t="s">
        <v>6428</v>
      </c>
      <c r="G356" s="182" t="s">
        <v>341</v>
      </c>
      <c r="H356" s="182" t="s">
        <v>5815</v>
      </c>
      <c r="I356" s="21" t="s">
        <v>6691</v>
      </c>
      <c r="J356" s="21" t="s">
        <v>5776</v>
      </c>
      <c r="K356" s="27" t="s">
        <v>272</v>
      </c>
      <c r="L356" s="27" t="s">
        <v>272</v>
      </c>
      <c r="M356" s="28" t="s">
        <v>272</v>
      </c>
    </row>
  </sheetData>
  <conditionalFormatting sqref="K7:M356">
    <cfRule type="expression" dxfId="44" priority="2">
      <formula>AY7=2</formula>
    </cfRule>
  </conditionalFormatting>
  <conditionalFormatting sqref="K7:M13">
    <cfRule type="expression" dxfId="43" priority="3">
      <formula>#REF!="S2"</formula>
    </cfRule>
  </conditionalFormatting>
  <conditionalFormatting sqref="K14:M356">
    <cfRule type="expression" dxfId="42" priority="1">
      <formula>#REF!="S2"</formula>
    </cfRule>
  </conditionalFormatting>
  <dataValidations count="3">
    <dataValidation allowBlank="1" showInputMessage="1" showErrorMessage="1" prompt="Is it clear for a foreigner how to access complaint procedures?" sqref="M6"/>
    <dataValidation allowBlank="1" showInputMessage="1" showErrorMessage="1" prompt="Are feedback mechanisms available for foreigners to give their opinion on the service?" sqref="L6"/>
    <dataValidation allowBlank="1" showInputMessage="1" showErrorMessage="1" prompt="Does the website contain a help functionality accessible for foreigners?" sqref="K6"/>
  </dataValidation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7"/>
    <pageSetUpPr autoPageBreaks="0"/>
  </sheetPr>
  <dimension ref="A1:AA875"/>
  <sheetViews>
    <sheetView zoomScaleNormal="100" workbookViewId="0">
      <selection activeCell="F3" sqref="F3"/>
    </sheetView>
  </sheetViews>
  <sheetFormatPr defaultColWidth="8.7265625" defaultRowHeight="12.5"/>
  <cols>
    <col min="1" max="1" width="2" style="58" customWidth="1"/>
    <col min="2" max="2" width="13.7265625" style="58" customWidth="1"/>
    <col min="3" max="3" width="25.81640625" style="58" customWidth="1"/>
    <col min="4" max="4" width="28.26953125" style="58" customWidth="1"/>
    <col min="5" max="5" width="17.26953125" style="58" customWidth="1"/>
    <col min="6" max="6" width="23" style="58" customWidth="1"/>
    <col min="7" max="7" width="24.81640625" style="58" customWidth="1"/>
    <col min="8" max="12" width="17.26953125" style="58" customWidth="1"/>
    <col min="13" max="14" width="13.7265625" style="58" customWidth="1"/>
    <col min="15" max="16384" width="8.7265625" style="58"/>
  </cols>
  <sheetData>
    <row r="1" spans="1:27">
      <c r="E1" s="1"/>
      <c r="F1" s="1"/>
      <c r="G1" s="1"/>
      <c r="H1" s="1"/>
      <c r="I1" s="1"/>
      <c r="J1" s="1"/>
      <c r="K1" s="1"/>
      <c r="L1" s="1"/>
    </row>
    <row r="2" spans="1:27" ht="27" customHeight="1">
      <c r="B2" s="521" t="s">
        <v>6866</v>
      </c>
      <c r="C2" s="522"/>
      <c r="D2" s="522"/>
      <c r="E2" s="522"/>
      <c r="F2" s="1"/>
      <c r="G2" s="1"/>
      <c r="H2" s="1"/>
      <c r="I2" s="1"/>
      <c r="J2" s="1"/>
      <c r="K2" s="1"/>
      <c r="L2" s="1"/>
    </row>
    <row r="3" spans="1:27" ht="22.5">
      <c r="B3" s="3">
        <v>7</v>
      </c>
      <c r="C3" s="3" t="s">
        <v>7000</v>
      </c>
      <c r="E3" s="1"/>
      <c r="F3" s="1"/>
      <c r="G3" s="1"/>
      <c r="H3" s="1"/>
      <c r="I3" s="1"/>
      <c r="J3" s="1"/>
      <c r="K3" s="1"/>
      <c r="L3" s="1"/>
    </row>
    <row r="4" spans="1:27">
      <c r="E4" s="1"/>
      <c r="F4" s="1"/>
      <c r="G4" s="1"/>
      <c r="H4" s="1"/>
      <c r="I4" s="1"/>
      <c r="J4" s="1"/>
      <c r="K4" s="1"/>
      <c r="L4" s="1"/>
    </row>
    <row r="5" spans="1:27" ht="14">
      <c r="A5" s="60"/>
      <c r="B5" s="5" t="s">
        <v>483</v>
      </c>
      <c r="C5" s="6"/>
      <c r="D5" s="6"/>
      <c r="E5" s="6"/>
      <c r="F5" s="6"/>
      <c r="G5" s="6"/>
      <c r="H5" s="6"/>
      <c r="I5" s="6"/>
      <c r="J5" s="6"/>
      <c r="K5" s="6"/>
      <c r="L5" s="13"/>
    </row>
    <row r="6" spans="1:27">
      <c r="A6" s="60"/>
      <c r="B6" s="51" t="s">
        <v>484</v>
      </c>
      <c r="C6" s="52"/>
      <c r="D6" s="52"/>
      <c r="E6" s="52"/>
      <c r="F6" s="52"/>
      <c r="G6" s="52"/>
      <c r="H6" s="52"/>
      <c r="I6" s="52"/>
      <c r="J6" s="52"/>
      <c r="K6" s="52"/>
      <c r="L6" s="133"/>
    </row>
    <row r="7" spans="1:27">
      <c r="A7" s="60"/>
      <c r="C7" s="60"/>
      <c r="E7" s="1"/>
      <c r="F7" s="1"/>
      <c r="G7" s="1"/>
      <c r="H7" s="1"/>
      <c r="I7" s="1"/>
      <c r="J7" s="1"/>
      <c r="K7" s="1"/>
      <c r="L7" s="113"/>
    </row>
    <row r="8" spans="1:27">
      <c r="A8" s="60"/>
      <c r="C8" s="60"/>
      <c r="E8" s="1"/>
      <c r="F8" s="1"/>
      <c r="G8" s="1"/>
      <c r="H8" s="1"/>
      <c r="I8" s="1"/>
      <c r="J8" s="1"/>
      <c r="K8" s="1"/>
      <c r="L8" s="113"/>
    </row>
    <row r="9" spans="1:27">
      <c r="A9" s="60"/>
      <c r="C9" s="60"/>
      <c r="E9" s="1"/>
      <c r="F9" s="1"/>
      <c r="G9" s="1"/>
      <c r="H9" s="1"/>
      <c r="I9" s="1"/>
      <c r="J9" s="1"/>
      <c r="K9" s="1"/>
      <c r="L9" s="113"/>
    </row>
    <row r="10" spans="1:27">
      <c r="A10" s="60"/>
      <c r="C10" s="60"/>
      <c r="E10" s="1"/>
      <c r="F10" s="1"/>
      <c r="G10" s="1"/>
      <c r="H10" s="1"/>
      <c r="I10" s="1"/>
      <c r="J10" s="1"/>
      <c r="K10" s="1"/>
      <c r="L10" s="113"/>
    </row>
    <row r="11" spans="1:27">
      <c r="A11" s="60"/>
      <c r="C11" s="60"/>
      <c r="E11" s="1"/>
      <c r="F11" s="1"/>
      <c r="G11" s="1"/>
      <c r="H11" s="1"/>
      <c r="I11" s="1"/>
      <c r="J11" s="1"/>
      <c r="K11" s="1"/>
      <c r="L11" s="113"/>
    </row>
    <row r="12" spans="1:27">
      <c r="A12" s="60"/>
      <c r="C12" s="60"/>
      <c r="E12" s="1"/>
      <c r="F12" s="1"/>
      <c r="G12" s="1"/>
      <c r="H12" s="1"/>
      <c r="I12" s="1"/>
      <c r="J12" s="1"/>
      <c r="K12" s="1"/>
      <c r="L12" s="113"/>
    </row>
    <row r="13" spans="1:27">
      <c r="A13" s="60"/>
      <c r="C13" s="60"/>
      <c r="E13" s="1"/>
      <c r="F13" s="1"/>
      <c r="G13" s="1"/>
      <c r="H13" s="1"/>
      <c r="I13" s="1"/>
      <c r="J13" s="1"/>
      <c r="K13" s="1"/>
      <c r="L13" s="113"/>
    </row>
    <row r="14" spans="1:27">
      <c r="A14" s="60"/>
      <c r="B14" s="21"/>
      <c r="C14" s="22"/>
      <c r="D14" s="21"/>
      <c r="E14" s="114"/>
      <c r="F14" s="114"/>
      <c r="G14" s="114"/>
      <c r="H14" s="114"/>
      <c r="I14" s="114"/>
      <c r="J14" s="114"/>
      <c r="K14" s="114"/>
      <c r="L14" s="115"/>
    </row>
    <row r="15" spans="1:27">
      <c r="A15" s="60"/>
      <c r="B15" s="44"/>
      <c r="C15" s="45"/>
      <c r="E15" s="1"/>
      <c r="F15" s="1"/>
      <c r="G15" s="1"/>
      <c r="H15" s="1"/>
      <c r="I15" s="1"/>
      <c r="J15" s="1"/>
      <c r="K15" s="1"/>
      <c r="L15" s="113"/>
    </row>
    <row r="16" spans="1:27">
      <c r="A16" s="60"/>
      <c r="B16" s="254" t="s">
        <v>4</v>
      </c>
      <c r="C16" s="255" t="s">
        <v>142</v>
      </c>
      <c r="D16"/>
      <c r="E16"/>
      <c r="F16"/>
      <c r="G16"/>
      <c r="H16"/>
      <c r="I16"/>
      <c r="J16"/>
      <c r="K16"/>
      <c r="L16" s="60"/>
      <c r="M16" s="243"/>
      <c r="N16" s="243"/>
      <c r="O16" s="243"/>
      <c r="P16" s="243"/>
      <c r="Q16" s="243"/>
      <c r="R16" s="243"/>
      <c r="S16" s="243"/>
      <c r="T16" s="243"/>
      <c r="U16" s="243"/>
      <c r="V16" s="243"/>
      <c r="W16" s="243"/>
      <c r="X16" s="243"/>
      <c r="Y16" s="243"/>
      <c r="Z16" s="243"/>
      <c r="AA16" s="243"/>
    </row>
    <row r="17" spans="1:27">
      <c r="A17" s="82"/>
      <c r="B17" s="398" t="s">
        <v>16</v>
      </c>
      <c r="C17" s="67">
        <v>97.176785714285728</v>
      </c>
      <c r="D17"/>
      <c r="E17"/>
      <c r="F17"/>
      <c r="G17"/>
      <c r="H17"/>
      <c r="I17"/>
      <c r="J17"/>
      <c r="K17"/>
      <c r="L17" s="60"/>
      <c r="M17"/>
      <c r="N17"/>
      <c r="O17"/>
      <c r="P17"/>
      <c r="Q17"/>
      <c r="R17"/>
      <c r="S17"/>
      <c r="T17"/>
      <c r="U17"/>
      <c r="V17"/>
      <c r="W17"/>
      <c r="X17"/>
      <c r="Y17"/>
      <c r="Z17"/>
      <c r="AA17"/>
    </row>
    <row r="18" spans="1:27">
      <c r="A18" s="82"/>
      <c r="B18" s="399" t="s">
        <v>19</v>
      </c>
      <c r="C18" s="62">
        <v>96.875</v>
      </c>
      <c r="D18"/>
      <c r="E18"/>
      <c r="F18"/>
      <c r="G18"/>
      <c r="H18"/>
      <c r="I18"/>
      <c r="J18"/>
      <c r="K18"/>
      <c r="L18" s="60"/>
      <c r="M18"/>
      <c r="N18"/>
      <c r="O18"/>
      <c r="P18"/>
      <c r="Q18"/>
      <c r="R18"/>
      <c r="S18"/>
      <c r="T18"/>
      <c r="U18"/>
      <c r="V18"/>
      <c r="W18"/>
      <c r="X18"/>
      <c r="Y18"/>
      <c r="Z18"/>
      <c r="AA18"/>
    </row>
    <row r="19" spans="1:27">
      <c r="A19" s="82"/>
      <c r="B19" s="399" t="s">
        <v>31</v>
      </c>
      <c r="C19" s="62">
        <v>96.875</v>
      </c>
      <c r="D19"/>
      <c r="E19"/>
      <c r="F19"/>
      <c r="G19"/>
      <c r="H19"/>
      <c r="I19"/>
      <c r="J19"/>
      <c r="K19"/>
      <c r="L19" s="60"/>
      <c r="M19"/>
      <c r="N19"/>
      <c r="O19"/>
      <c r="P19"/>
      <c r="Q19"/>
      <c r="R19"/>
      <c r="S19"/>
      <c r="T19"/>
      <c r="U19"/>
      <c r="V19"/>
      <c r="W19"/>
      <c r="X19"/>
      <c r="Y19"/>
      <c r="Z19"/>
      <c r="AA19"/>
    </row>
    <row r="20" spans="1:27">
      <c r="A20" s="82"/>
      <c r="B20" s="399" t="s">
        <v>26</v>
      </c>
      <c r="C20" s="62">
        <v>89.485119047619051</v>
      </c>
      <c r="D20"/>
      <c r="E20"/>
      <c r="F20"/>
      <c r="G20"/>
      <c r="H20"/>
      <c r="I20"/>
      <c r="J20"/>
      <c r="K20"/>
      <c r="L20" s="60"/>
      <c r="M20"/>
      <c r="N20"/>
      <c r="O20"/>
      <c r="P20"/>
      <c r="Q20"/>
      <c r="R20"/>
      <c r="S20"/>
      <c r="T20"/>
      <c r="U20"/>
      <c r="V20"/>
      <c r="W20"/>
      <c r="X20"/>
      <c r="Y20"/>
      <c r="Z20"/>
      <c r="AA20"/>
    </row>
    <row r="21" spans="1:27">
      <c r="A21" s="82"/>
      <c r="B21" s="399" t="s">
        <v>24</v>
      </c>
      <c r="C21" s="62">
        <v>86.25</v>
      </c>
      <c r="D21"/>
      <c r="E21"/>
      <c r="F21"/>
      <c r="G21"/>
      <c r="H21"/>
      <c r="I21"/>
      <c r="J21"/>
      <c r="K21"/>
      <c r="L21" s="60"/>
      <c r="M21"/>
      <c r="N21"/>
      <c r="O21"/>
      <c r="P21"/>
      <c r="Q21"/>
      <c r="R21"/>
      <c r="S21"/>
      <c r="T21"/>
      <c r="U21"/>
      <c r="V21"/>
      <c r="W21"/>
      <c r="X21"/>
      <c r="Y21"/>
      <c r="Z21"/>
      <c r="AA21"/>
    </row>
    <row r="22" spans="1:27">
      <c r="A22" s="82"/>
      <c r="B22" s="399" t="s">
        <v>15</v>
      </c>
      <c r="C22" s="62">
        <v>84.375</v>
      </c>
      <c r="D22"/>
      <c r="E22"/>
      <c r="F22"/>
      <c r="G22"/>
      <c r="H22"/>
      <c r="I22"/>
      <c r="J22"/>
      <c r="K22"/>
      <c r="L22" s="60"/>
      <c r="M22"/>
      <c r="N22"/>
      <c r="O22"/>
      <c r="P22"/>
      <c r="Q22"/>
      <c r="R22"/>
      <c r="S22"/>
      <c r="T22"/>
      <c r="U22"/>
      <c r="V22"/>
      <c r="W22"/>
      <c r="X22"/>
      <c r="Y22"/>
      <c r="Z22"/>
      <c r="AA22"/>
    </row>
    <row r="23" spans="1:27">
      <c r="A23" s="82"/>
      <c r="B23" s="399" t="s">
        <v>33</v>
      </c>
      <c r="C23" s="62">
        <v>84.029166666666669</v>
      </c>
      <c r="D23"/>
      <c r="E23"/>
      <c r="F23"/>
      <c r="G23"/>
      <c r="H23"/>
      <c r="I23"/>
      <c r="J23"/>
      <c r="K23"/>
      <c r="L23" s="60"/>
      <c r="M23"/>
      <c r="N23"/>
      <c r="O23"/>
      <c r="P23"/>
      <c r="Q23"/>
      <c r="R23"/>
      <c r="S23"/>
      <c r="T23"/>
      <c r="U23"/>
      <c r="V23"/>
      <c r="W23"/>
      <c r="X23"/>
      <c r="Y23"/>
      <c r="Z23"/>
      <c r="AA23"/>
    </row>
    <row r="24" spans="1:27">
      <c r="A24" s="82"/>
      <c r="B24" s="399" t="s">
        <v>28</v>
      </c>
      <c r="C24" s="62">
        <v>81.845238095238102</v>
      </c>
      <c r="D24"/>
      <c r="E24"/>
      <c r="F24"/>
      <c r="G24"/>
      <c r="H24"/>
      <c r="I24"/>
      <c r="J24"/>
      <c r="K24"/>
      <c r="L24" s="60"/>
      <c r="M24"/>
      <c r="N24"/>
      <c r="O24"/>
      <c r="P24"/>
      <c r="Q24"/>
      <c r="R24"/>
      <c r="S24"/>
      <c r="T24"/>
      <c r="U24"/>
      <c r="V24"/>
      <c r="W24"/>
      <c r="X24"/>
      <c r="Y24"/>
      <c r="Z24"/>
      <c r="AA24"/>
    </row>
    <row r="25" spans="1:27">
      <c r="A25" s="82"/>
      <c r="B25" s="399" t="s">
        <v>32</v>
      </c>
      <c r="C25" s="62">
        <v>81.017261904761909</v>
      </c>
      <c r="D25"/>
      <c r="E25"/>
      <c r="F25"/>
      <c r="G25"/>
      <c r="H25"/>
      <c r="I25"/>
      <c r="J25"/>
      <c r="K25"/>
      <c r="L25" s="60"/>
      <c r="M25"/>
      <c r="N25"/>
      <c r="O25"/>
      <c r="P25"/>
      <c r="Q25"/>
      <c r="R25"/>
      <c r="S25"/>
      <c r="T25"/>
      <c r="U25"/>
      <c r="V25"/>
      <c r="W25"/>
      <c r="X25"/>
      <c r="Y25"/>
      <c r="Z25"/>
      <c r="AA25"/>
    </row>
    <row r="26" spans="1:27">
      <c r="A26" s="82"/>
      <c r="B26" s="399" t="s">
        <v>18</v>
      </c>
      <c r="C26" s="62">
        <v>78.080952380952382</v>
      </c>
      <c r="D26"/>
      <c r="E26"/>
      <c r="F26"/>
      <c r="G26"/>
      <c r="H26"/>
      <c r="I26"/>
      <c r="J26"/>
      <c r="K26"/>
      <c r="L26" s="60"/>
      <c r="M26"/>
      <c r="N26"/>
      <c r="O26"/>
      <c r="P26"/>
      <c r="Q26"/>
      <c r="R26"/>
      <c r="S26"/>
      <c r="T26"/>
      <c r="U26"/>
      <c r="V26"/>
      <c r="W26"/>
      <c r="X26"/>
      <c r="Y26"/>
      <c r="Z26"/>
      <c r="AA26"/>
    </row>
    <row r="27" spans="1:27">
      <c r="A27" s="82"/>
      <c r="B27" s="399" t="s">
        <v>6</v>
      </c>
      <c r="C27" s="62">
        <v>77.216666666666669</v>
      </c>
      <c r="D27"/>
      <c r="E27"/>
      <c r="F27"/>
      <c r="G27"/>
      <c r="H27"/>
      <c r="I27"/>
      <c r="J27"/>
      <c r="K27"/>
      <c r="L27" s="60"/>
      <c r="M27"/>
      <c r="N27"/>
      <c r="O27"/>
      <c r="P27"/>
      <c r="Q27"/>
      <c r="R27"/>
      <c r="S27"/>
      <c r="T27"/>
      <c r="U27"/>
      <c r="V27"/>
      <c r="W27"/>
      <c r="X27"/>
      <c r="Y27"/>
      <c r="Z27"/>
      <c r="AA27"/>
    </row>
    <row r="28" spans="1:27">
      <c r="A28" s="82"/>
      <c r="B28" s="399" t="s">
        <v>30</v>
      </c>
      <c r="C28" s="62">
        <v>76</v>
      </c>
      <c r="D28"/>
      <c r="E28"/>
      <c r="F28"/>
      <c r="G28"/>
      <c r="H28"/>
      <c r="I28"/>
      <c r="J28"/>
      <c r="K28"/>
      <c r="L28" s="60"/>
      <c r="M28"/>
      <c r="N28"/>
      <c r="O28"/>
      <c r="P28"/>
      <c r="Q28"/>
      <c r="R28"/>
      <c r="S28"/>
      <c r="T28"/>
      <c r="U28"/>
      <c r="V28"/>
      <c r="W28"/>
      <c r="X28"/>
      <c r="Y28"/>
      <c r="Z28"/>
      <c r="AA28"/>
    </row>
    <row r="29" spans="1:27">
      <c r="A29" s="82"/>
      <c r="B29" s="399" t="s">
        <v>8</v>
      </c>
      <c r="C29" s="62">
        <v>75.297619047619051</v>
      </c>
      <c r="D29"/>
      <c r="E29"/>
      <c r="F29"/>
      <c r="G29"/>
      <c r="H29"/>
      <c r="I29"/>
      <c r="J29"/>
      <c r="K29"/>
      <c r="L29" s="60"/>
      <c r="M29"/>
      <c r="N29"/>
      <c r="O29"/>
      <c r="P29"/>
      <c r="Q29"/>
      <c r="R29"/>
      <c r="S29"/>
      <c r="T29"/>
      <c r="U29"/>
      <c r="V29"/>
      <c r="W29"/>
      <c r="X29"/>
      <c r="Y29"/>
      <c r="Z29"/>
      <c r="AA29"/>
    </row>
    <row r="30" spans="1:27">
      <c r="A30" s="82"/>
      <c r="B30" s="399" t="s">
        <v>38</v>
      </c>
      <c r="C30" s="62">
        <v>72.25833333333334</v>
      </c>
      <c r="D30"/>
      <c r="E30"/>
      <c r="F30"/>
      <c r="G30"/>
      <c r="H30"/>
      <c r="I30"/>
      <c r="J30"/>
      <c r="K30"/>
      <c r="L30" s="60"/>
      <c r="M30"/>
      <c r="N30"/>
      <c r="O30"/>
      <c r="P30"/>
      <c r="Q30"/>
      <c r="R30"/>
      <c r="S30"/>
      <c r="T30"/>
      <c r="U30"/>
      <c r="V30"/>
      <c r="W30"/>
      <c r="X30"/>
      <c r="Y30"/>
      <c r="Z30"/>
      <c r="AA30"/>
    </row>
    <row r="31" spans="1:27">
      <c r="A31" s="82"/>
      <c r="B31" s="399" t="s">
        <v>37</v>
      </c>
      <c r="C31" s="62">
        <v>72.016666666666666</v>
      </c>
      <c r="D31"/>
      <c r="E31"/>
      <c r="F31"/>
      <c r="G31"/>
      <c r="H31"/>
      <c r="I31"/>
      <c r="J31"/>
      <c r="K31"/>
      <c r="L31" s="60"/>
      <c r="M31"/>
      <c r="N31"/>
      <c r="O31"/>
      <c r="P31"/>
      <c r="Q31"/>
      <c r="R31"/>
      <c r="S31"/>
      <c r="T31"/>
      <c r="U31"/>
      <c r="V31"/>
      <c r="W31"/>
      <c r="X31"/>
      <c r="Y31"/>
      <c r="Z31"/>
      <c r="AA31"/>
    </row>
    <row r="32" spans="1:27">
      <c r="A32" s="82"/>
      <c r="B32" s="399" t="s">
        <v>35</v>
      </c>
      <c r="C32" s="62">
        <v>71.792857142857144</v>
      </c>
      <c r="D32"/>
      <c r="E32"/>
      <c r="F32"/>
      <c r="G32"/>
      <c r="H32"/>
      <c r="I32"/>
      <c r="J32"/>
      <c r="K32"/>
      <c r="L32" s="60"/>
      <c r="M32"/>
      <c r="N32"/>
      <c r="O32"/>
      <c r="P32"/>
      <c r="Q32"/>
      <c r="R32"/>
      <c r="S32"/>
      <c r="T32"/>
      <c r="U32"/>
      <c r="V32"/>
      <c r="W32"/>
      <c r="X32"/>
      <c r="Y32"/>
      <c r="Z32"/>
      <c r="AA32"/>
    </row>
    <row r="33" spans="1:27">
      <c r="A33" s="82"/>
      <c r="B33" s="399" t="s">
        <v>9</v>
      </c>
      <c r="C33" s="62">
        <v>70.086904761904762</v>
      </c>
      <c r="D33"/>
      <c r="E33"/>
      <c r="F33"/>
      <c r="G33"/>
      <c r="H33"/>
      <c r="I33"/>
      <c r="J33"/>
      <c r="K33"/>
      <c r="L33" s="60"/>
      <c r="M33"/>
      <c r="N33"/>
      <c r="O33"/>
      <c r="P33"/>
      <c r="Q33"/>
      <c r="R33"/>
      <c r="S33"/>
      <c r="T33"/>
      <c r="U33"/>
      <c r="V33"/>
      <c r="W33"/>
      <c r="X33"/>
      <c r="Y33"/>
      <c r="Z33"/>
      <c r="AA33"/>
    </row>
    <row r="34" spans="1:27">
      <c r="A34" s="82"/>
      <c r="B34" s="399" t="s">
        <v>27</v>
      </c>
      <c r="C34" s="62">
        <v>67.987500000000011</v>
      </c>
      <c r="D34"/>
      <c r="E34"/>
      <c r="F34"/>
      <c r="G34"/>
      <c r="H34"/>
      <c r="I34"/>
      <c r="J34"/>
      <c r="K34"/>
      <c r="L34" s="60"/>
      <c r="M34"/>
      <c r="N34"/>
      <c r="O34"/>
      <c r="P34"/>
      <c r="Q34"/>
      <c r="R34"/>
      <c r="S34"/>
      <c r="T34"/>
      <c r="U34"/>
      <c r="V34"/>
      <c r="W34"/>
      <c r="X34"/>
      <c r="Y34"/>
      <c r="Z34"/>
      <c r="AA34"/>
    </row>
    <row r="35" spans="1:27">
      <c r="A35" s="82"/>
      <c r="B35" s="399" t="s">
        <v>39</v>
      </c>
      <c r="C35" s="62">
        <v>67.087500000000006</v>
      </c>
      <c r="D35"/>
      <c r="E35"/>
      <c r="F35"/>
      <c r="G35"/>
      <c r="H35"/>
      <c r="I35"/>
      <c r="J35"/>
      <c r="K35"/>
      <c r="L35" s="60"/>
      <c r="M35"/>
      <c r="N35"/>
      <c r="O35"/>
      <c r="P35"/>
      <c r="Q35"/>
      <c r="R35"/>
      <c r="S35"/>
      <c r="T35"/>
      <c r="U35"/>
      <c r="V35"/>
      <c r="W35"/>
      <c r="X35"/>
      <c r="Y35"/>
      <c r="Z35"/>
      <c r="AA35"/>
    </row>
    <row r="36" spans="1:27">
      <c r="A36" s="82"/>
      <c r="B36" s="399" t="s">
        <v>34</v>
      </c>
      <c r="C36" s="62">
        <v>65.402380952380952</v>
      </c>
      <c r="D36"/>
      <c r="E36"/>
      <c r="F36"/>
      <c r="G36"/>
      <c r="H36"/>
      <c r="I36"/>
      <c r="J36"/>
      <c r="K36"/>
      <c r="L36" s="60"/>
      <c r="M36"/>
      <c r="N36"/>
      <c r="O36"/>
      <c r="P36"/>
      <c r="Q36"/>
      <c r="R36"/>
      <c r="S36"/>
      <c r="T36"/>
      <c r="U36"/>
      <c r="V36"/>
      <c r="W36"/>
      <c r="X36"/>
      <c r="Y36"/>
      <c r="Z36"/>
      <c r="AA36"/>
    </row>
    <row r="37" spans="1:27">
      <c r="A37" s="82"/>
      <c r="B37" s="399" t="s">
        <v>489</v>
      </c>
      <c r="C37" s="62">
        <v>63.362354694964417</v>
      </c>
      <c r="D37"/>
      <c r="E37"/>
      <c r="F37"/>
      <c r="G37"/>
      <c r="H37"/>
      <c r="I37"/>
      <c r="J37"/>
      <c r="K37"/>
      <c r="L37" s="60"/>
      <c r="M37"/>
      <c r="N37"/>
      <c r="O37"/>
      <c r="P37"/>
      <c r="Q37"/>
      <c r="R37"/>
      <c r="S37"/>
      <c r="T37"/>
      <c r="U37"/>
      <c r="V37"/>
      <c r="W37"/>
      <c r="X37"/>
      <c r="Y37"/>
      <c r="Z37"/>
      <c r="AA37"/>
    </row>
    <row r="38" spans="1:27">
      <c r="A38" s="82"/>
      <c r="B38" s="399" t="s">
        <v>23</v>
      </c>
      <c r="C38" s="62">
        <v>62.687755102040818</v>
      </c>
      <c r="D38"/>
      <c r="E38"/>
      <c r="F38"/>
      <c r="G38"/>
      <c r="H38"/>
      <c r="I38"/>
      <c r="J38"/>
      <c r="K38"/>
      <c r="L38" s="60"/>
      <c r="M38"/>
      <c r="N38"/>
      <c r="O38"/>
      <c r="P38"/>
      <c r="Q38"/>
      <c r="R38"/>
      <c r="S38"/>
      <c r="T38"/>
      <c r="U38"/>
      <c r="V38"/>
      <c r="W38"/>
      <c r="X38"/>
      <c r="Y38"/>
      <c r="Z38"/>
      <c r="AA38"/>
    </row>
    <row r="39" spans="1:27">
      <c r="A39" s="82"/>
      <c r="B39" s="399" t="s">
        <v>488</v>
      </c>
      <c r="C39" s="62">
        <v>61.393778807819416</v>
      </c>
      <c r="D39"/>
      <c r="E39"/>
      <c r="F39"/>
      <c r="G39"/>
      <c r="H39"/>
      <c r="I39"/>
      <c r="J39"/>
      <c r="K39"/>
      <c r="L39" s="60"/>
      <c r="M39"/>
      <c r="N39"/>
      <c r="O39"/>
      <c r="P39"/>
      <c r="Q39"/>
      <c r="R39"/>
      <c r="S39"/>
      <c r="T39"/>
      <c r="U39"/>
      <c r="V39"/>
      <c r="W39"/>
      <c r="X39"/>
      <c r="Y39"/>
      <c r="Z39"/>
      <c r="AA39"/>
    </row>
    <row r="40" spans="1:27">
      <c r="A40" s="82"/>
      <c r="B40" s="399" t="s">
        <v>22</v>
      </c>
      <c r="C40" s="62">
        <v>59.9</v>
      </c>
      <c r="D40"/>
      <c r="E40"/>
      <c r="F40"/>
      <c r="G40"/>
      <c r="H40"/>
      <c r="I40"/>
      <c r="J40"/>
      <c r="K40"/>
      <c r="L40" s="60"/>
      <c r="M40"/>
      <c r="N40"/>
      <c r="O40"/>
      <c r="P40"/>
      <c r="Q40"/>
      <c r="R40"/>
      <c r="S40"/>
      <c r="T40"/>
      <c r="U40"/>
      <c r="V40"/>
      <c r="W40"/>
      <c r="X40"/>
      <c r="Y40"/>
      <c r="Z40"/>
      <c r="AA40"/>
    </row>
    <row r="41" spans="1:27">
      <c r="A41" s="82"/>
      <c r="B41" s="399" t="s">
        <v>41</v>
      </c>
      <c r="C41" s="62">
        <v>58.407738095238095</v>
      </c>
      <c r="D41"/>
      <c r="E41"/>
      <c r="F41"/>
      <c r="G41"/>
      <c r="H41"/>
      <c r="I41"/>
      <c r="J41"/>
      <c r="K41"/>
      <c r="L41" s="60"/>
      <c r="M41"/>
      <c r="N41"/>
      <c r="O41"/>
      <c r="P41"/>
      <c r="Q41"/>
      <c r="R41"/>
      <c r="S41"/>
      <c r="T41"/>
      <c r="U41"/>
      <c r="V41"/>
      <c r="W41"/>
      <c r="X41"/>
      <c r="Y41"/>
      <c r="Z41"/>
      <c r="AA41"/>
    </row>
    <row r="42" spans="1:27">
      <c r="A42" s="82"/>
      <c r="B42" s="399" t="s">
        <v>10</v>
      </c>
      <c r="C42" s="62">
        <v>53.142857142857146</v>
      </c>
      <c r="D42"/>
      <c r="E42"/>
      <c r="F42"/>
      <c r="G42"/>
      <c r="H42"/>
      <c r="I42"/>
      <c r="J42"/>
      <c r="K42"/>
      <c r="L42" s="60"/>
      <c r="M42"/>
      <c r="N42"/>
      <c r="O42"/>
      <c r="P42"/>
      <c r="Q42"/>
      <c r="R42"/>
      <c r="S42"/>
      <c r="T42"/>
      <c r="U42"/>
      <c r="V42"/>
      <c r="W42"/>
      <c r="X42"/>
      <c r="Y42"/>
      <c r="Z42"/>
      <c r="AA42"/>
    </row>
    <row r="43" spans="1:27">
      <c r="A43" s="82"/>
      <c r="B43" s="399" t="s">
        <v>25</v>
      </c>
      <c r="C43" s="62">
        <v>50.81845238095238</v>
      </c>
      <c r="D43"/>
      <c r="E43"/>
      <c r="F43"/>
      <c r="G43"/>
      <c r="H43"/>
      <c r="I43"/>
      <c r="J43"/>
      <c r="K43"/>
      <c r="L43" s="60"/>
      <c r="M43"/>
      <c r="N43"/>
      <c r="O43"/>
      <c r="P43"/>
      <c r="Q43"/>
      <c r="R43"/>
      <c r="S43"/>
      <c r="T43"/>
      <c r="U43"/>
      <c r="V43"/>
      <c r="W43"/>
      <c r="X43"/>
      <c r="Y43"/>
      <c r="Z43"/>
      <c r="AA43"/>
    </row>
    <row r="44" spans="1:27">
      <c r="A44" s="82"/>
      <c r="B44" s="399" t="s">
        <v>13</v>
      </c>
      <c r="C44" s="62">
        <v>45.495238095238093</v>
      </c>
      <c r="D44"/>
      <c r="E44"/>
      <c r="F44"/>
      <c r="G44"/>
      <c r="H44"/>
      <c r="I44"/>
      <c r="J44"/>
      <c r="K44"/>
      <c r="L44" s="60"/>
      <c r="M44"/>
      <c r="N44"/>
      <c r="O44"/>
      <c r="P44"/>
      <c r="Q44"/>
      <c r="R44"/>
      <c r="S44"/>
      <c r="T44"/>
      <c r="U44"/>
      <c r="V44"/>
      <c r="W44"/>
      <c r="X44"/>
      <c r="Y44"/>
      <c r="Z44"/>
      <c r="AA44"/>
    </row>
    <row r="45" spans="1:27">
      <c r="A45" s="82"/>
      <c r="B45" s="399" t="s">
        <v>21</v>
      </c>
      <c r="C45" s="62">
        <v>42.980952380952381</v>
      </c>
      <c r="D45"/>
      <c r="E45"/>
      <c r="F45"/>
      <c r="G45"/>
      <c r="H45"/>
      <c r="I45"/>
      <c r="J45"/>
      <c r="K45"/>
      <c r="L45" s="60"/>
      <c r="M45"/>
      <c r="N45"/>
      <c r="O45"/>
      <c r="P45"/>
      <c r="Q45"/>
      <c r="R45"/>
      <c r="S45"/>
      <c r="T45"/>
      <c r="U45"/>
      <c r="V45"/>
      <c r="W45"/>
      <c r="X45"/>
      <c r="Y45"/>
      <c r="Z45"/>
      <c r="AA45"/>
    </row>
    <row r="46" spans="1:27">
      <c r="A46" s="82"/>
      <c r="B46" s="399" t="s">
        <v>20</v>
      </c>
      <c r="C46" s="62">
        <v>42.163888888888891</v>
      </c>
      <c r="D46"/>
      <c r="E46"/>
      <c r="F46"/>
      <c r="G46"/>
      <c r="H46"/>
      <c r="I46"/>
      <c r="J46"/>
      <c r="K46"/>
      <c r="L46" s="60"/>
      <c r="M46"/>
      <c r="N46"/>
      <c r="O46"/>
      <c r="P46"/>
      <c r="Q46"/>
      <c r="R46"/>
      <c r="S46"/>
      <c r="T46"/>
      <c r="U46"/>
      <c r="V46"/>
      <c r="W46"/>
      <c r="X46"/>
      <c r="Y46"/>
      <c r="Z46"/>
      <c r="AA46"/>
    </row>
    <row r="47" spans="1:27">
      <c r="A47" s="82"/>
      <c r="B47" s="399" t="s">
        <v>14</v>
      </c>
      <c r="C47" s="62">
        <v>42.150980392156868</v>
      </c>
      <c r="D47"/>
      <c r="E47"/>
      <c r="F47"/>
      <c r="G47"/>
      <c r="H47"/>
      <c r="I47"/>
      <c r="J47"/>
      <c r="K47"/>
      <c r="L47" s="60"/>
      <c r="M47"/>
      <c r="N47"/>
      <c r="O47"/>
      <c r="P47"/>
      <c r="Q47"/>
      <c r="R47"/>
      <c r="S47"/>
      <c r="T47"/>
      <c r="U47"/>
      <c r="V47"/>
      <c r="W47"/>
      <c r="X47"/>
      <c r="Y47"/>
      <c r="Z47"/>
      <c r="AA47"/>
    </row>
    <row r="48" spans="1:27">
      <c r="A48" s="82"/>
      <c r="B48" s="399" t="s">
        <v>12</v>
      </c>
      <c r="C48" s="62">
        <v>38.333333333333336</v>
      </c>
      <c r="D48"/>
      <c r="E48"/>
      <c r="F48"/>
      <c r="G48"/>
      <c r="H48"/>
      <c r="I48"/>
      <c r="J48"/>
      <c r="K48"/>
      <c r="L48" s="60"/>
      <c r="M48"/>
      <c r="N48"/>
      <c r="O48"/>
      <c r="P48"/>
      <c r="Q48"/>
      <c r="R48"/>
      <c r="S48"/>
      <c r="T48"/>
      <c r="U48"/>
      <c r="V48"/>
      <c r="W48"/>
      <c r="X48"/>
      <c r="Y48"/>
      <c r="Z48"/>
      <c r="AA48"/>
    </row>
    <row r="49" spans="1:27">
      <c r="A49" s="82"/>
      <c r="B49" s="399" t="s">
        <v>17</v>
      </c>
      <c r="C49" s="62">
        <v>35.979166666666671</v>
      </c>
      <c r="D49"/>
      <c r="E49"/>
      <c r="F49"/>
      <c r="G49"/>
      <c r="H49"/>
      <c r="I49"/>
      <c r="J49"/>
      <c r="K49"/>
      <c r="L49" s="60"/>
      <c r="M49"/>
      <c r="N49"/>
      <c r="O49"/>
      <c r="P49"/>
      <c r="Q49"/>
      <c r="R49"/>
      <c r="S49"/>
      <c r="T49"/>
      <c r="U49"/>
      <c r="V49"/>
      <c r="W49"/>
      <c r="X49"/>
      <c r="Y49"/>
      <c r="Z49"/>
      <c r="AA49"/>
    </row>
    <row r="50" spans="1:27">
      <c r="A50" s="82"/>
      <c r="B50" s="399" t="s">
        <v>40</v>
      </c>
      <c r="C50" s="62">
        <v>35.9375</v>
      </c>
      <c r="D50"/>
      <c r="E50"/>
      <c r="F50"/>
      <c r="G50"/>
      <c r="H50"/>
      <c r="I50"/>
      <c r="J50"/>
      <c r="K50"/>
      <c r="L50" s="60"/>
      <c r="M50"/>
      <c r="N50"/>
      <c r="O50"/>
      <c r="P50"/>
      <c r="Q50"/>
      <c r="R50"/>
      <c r="S50"/>
      <c r="T50"/>
      <c r="U50"/>
      <c r="V50"/>
      <c r="W50"/>
      <c r="X50"/>
      <c r="Y50"/>
      <c r="Z50"/>
      <c r="AA50"/>
    </row>
    <row r="51" spans="1:27">
      <c r="A51" s="82"/>
      <c r="B51" s="399" t="s">
        <v>42</v>
      </c>
      <c r="C51" s="62">
        <v>17.037499999999998</v>
      </c>
      <c r="D51"/>
      <c r="E51"/>
      <c r="F51"/>
      <c r="G51"/>
      <c r="H51"/>
      <c r="I51"/>
      <c r="J51"/>
      <c r="K51"/>
      <c r="L51" s="60"/>
      <c r="M51"/>
      <c r="N51"/>
      <c r="O51"/>
      <c r="P51"/>
      <c r="Q51"/>
      <c r="R51"/>
      <c r="S51"/>
      <c r="T51"/>
      <c r="U51"/>
      <c r="V51"/>
      <c r="W51"/>
      <c r="X51"/>
      <c r="Y51"/>
      <c r="Z51"/>
      <c r="AA51"/>
    </row>
    <row r="52" spans="1:27">
      <c r="A52" s="82"/>
      <c r="B52" s="399" t="s">
        <v>29</v>
      </c>
      <c r="C52" s="62">
        <v>16.266666666666666</v>
      </c>
      <c r="D52"/>
      <c r="E52"/>
      <c r="F52"/>
      <c r="G52"/>
      <c r="H52"/>
      <c r="I52"/>
      <c r="J52"/>
      <c r="K52"/>
      <c r="L52" s="60"/>
      <c r="M52"/>
      <c r="N52"/>
      <c r="O52"/>
      <c r="P52"/>
      <c r="Q52"/>
      <c r="R52"/>
      <c r="S52"/>
      <c r="T52"/>
      <c r="U52"/>
      <c r="V52"/>
      <c r="W52"/>
      <c r="X52"/>
      <c r="Y52"/>
      <c r="Z52"/>
      <c r="AA52"/>
    </row>
    <row r="53" spans="1:27">
      <c r="A53" s="82"/>
      <c r="B53" s="399" t="s">
        <v>11</v>
      </c>
      <c r="C53" s="62">
        <v>12.168055555555554</v>
      </c>
      <c r="D53"/>
      <c r="E53"/>
      <c r="F53"/>
      <c r="G53"/>
      <c r="H53"/>
      <c r="I53"/>
      <c r="J53"/>
      <c r="K53"/>
      <c r="L53" s="60"/>
      <c r="M53"/>
      <c r="N53"/>
      <c r="O53"/>
      <c r="P53"/>
      <c r="Q53"/>
      <c r="R53"/>
      <c r="S53"/>
      <c r="T53"/>
      <c r="U53"/>
      <c r="V53"/>
      <c r="W53"/>
      <c r="X53"/>
      <c r="Y53"/>
      <c r="Z53"/>
      <c r="AA53"/>
    </row>
    <row r="54" spans="1:27">
      <c r="A54" s="82"/>
      <c r="B54" s="400" t="s">
        <v>36</v>
      </c>
      <c r="C54" s="64">
        <v>5.55</v>
      </c>
      <c r="D54" s="21"/>
      <c r="E54" s="21"/>
      <c r="F54" s="21"/>
      <c r="G54" s="21"/>
      <c r="H54" s="21"/>
      <c r="I54" s="21"/>
      <c r="J54" s="21"/>
      <c r="K54" s="21"/>
      <c r="L54" s="22"/>
      <c r="M54"/>
      <c r="N54"/>
      <c r="O54"/>
      <c r="P54"/>
      <c r="Q54"/>
      <c r="R54"/>
      <c r="S54"/>
      <c r="T54"/>
      <c r="U54"/>
      <c r="V54"/>
      <c r="W54"/>
      <c r="X54"/>
      <c r="Y54"/>
      <c r="Z54"/>
      <c r="AA54"/>
    </row>
    <row r="55" spans="1:27">
      <c r="A55" s="82"/>
      <c r="B55" s="82"/>
      <c r="C55" s="10"/>
      <c r="D55" s="82"/>
      <c r="E55" s="82"/>
      <c r="F55" s="82"/>
      <c r="G55" s="82"/>
      <c r="H55" s="82"/>
      <c r="I55" s="82"/>
      <c r="J55" s="82"/>
      <c r="K55" s="82"/>
      <c r="L55" s="82"/>
      <c r="M55"/>
      <c r="N55"/>
      <c r="O55"/>
      <c r="P55"/>
      <c r="Q55"/>
      <c r="R55"/>
      <c r="S55"/>
      <c r="T55"/>
      <c r="U55"/>
      <c r="V55"/>
      <c r="W55"/>
      <c r="X55"/>
      <c r="Y55"/>
      <c r="Z55"/>
      <c r="AA55"/>
    </row>
    <row r="56" spans="1:27">
      <c r="A56" s="82"/>
      <c r="B56" s="82"/>
      <c r="C56" s="82"/>
      <c r="D56" s="82"/>
      <c r="E56" s="82"/>
      <c r="F56" s="82"/>
      <c r="G56" s="82"/>
      <c r="H56" s="82"/>
      <c r="I56" s="82"/>
      <c r="J56" s="82"/>
      <c r="K56" s="82"/>
      <c r="L56" s="82"/>
    </row>
    <row r="57" spans="1:27">
      <c r="A57" s="82"/>
      <c r="B57" s="82"/>
      <c r="C57" s="82"/>
      <c r="D57" s="82"/>
      <c r="E57" s="82"/>
      <c r="F57" s="82"/>
      <c r="G57" s="82"/>
      <c r="H57" s="82"/>
      <c r="I57" s="82"/>
      <c r="J57" s="82"/>
      <c r="K57" s="82"/>
      <c r="L57" s="82"/>
    </row>
    <row r="58" spans="1:27">
      <c r="A58" s="82"/>
      <c r="B58" s="82"/>
      <c r="C58" s="82"/>
      <c r="D58" s="82"/>
      <c r="E58" s="82"/>
      <c r="F58" s="122"/>
      <c r="G58" s="122"/>
      <c r="H58" s="122"/>
      <c r="I58" s="122"/>
      <c r="J58" s="82"/>
      <c r="K58" s="82"/>
      <c r="L58" s="82"/>
    </row>
    <row r="59" spans="1:27">
      <c r="A59" s="82"/>
      <c r="B59" s="104"/>
      <c r="C59" s="119"/>
      <c r="D59" s="119"/>
      <c r="E59" s="47"/>
      <c r="F59" s="262"/>
      <c r="G59" s="262"/>
      <c r="H59" s="262"/>
      <c r="I59" s="262"/>
      <c r="J59" s="121"/>
      <c r="K59" s="121"/>
      <c r="L59" s="121"/>
      <c r="M59" s="121"/>
      <c r="N59" s="121"/>
      <c r="O59" s="125"/>
    </row>
    <row r="60" spans="1:27" ht="33.75" customHeight="1">
      <c r="B60" s="251" t="s">
        <v>4</v>
      </c>
      <c r="C60" s="252" t="s">
        <v>485</v>
      </c>
      <c r="D60" s="253" t="s">
        <v>486</v>
      </c>
      <c r="E60" s="250" t="s">
        <v>6805</v>
      </c>
      <c r="F60" s="131"/>
      <c r="G60" s="131"/>
      <c r="H60" s="131"/>
      <c r="I60" s="131"/>
      <c r="J60" s="131"/>
      <c r="K60" s="131"/>
      <c r="L60" s="131"/>
      <c r="M60" s="131"/>
      <c r="N60" s="131"/>
      <c r="O60" s="125"/>
    </row>
    <row r="61" spans="1:27" ht="54" customHeight="1">
      <c r="B61" s="531" t="s">
        <v>491</v>
      </c>
      <c r="C61" s="532"/>
      <c r="D61" s="533"/>
      <c r="E61" s="244" t="s">
        <v>6817</v>
      </c>
      <c r="F61" s="277"/>
      <c r="G61" s="277"/>
      <c r="H61" s="277"/>
      <c r="I61" s="277"/>
      <c r="J61" s="131"/>
      <c r="K61" s="131"/>
      <c r="L61" s="131"/>
      <c r="M61" s="131"/>
      <c r="N61" s="131"/>
      <c r="O61" s="125"/>
    </row>
    <row r="62" spans="1:27">
      <c r="B62" s="8" t="s">
        <v>6</v>
      </c>
      <c r="C62" s="29" t="s">
        <v>502</v>
      </c>
      <c r="D62" s="116" t="s">
        <v>6806</v>
      </c>
      <c r="E62" s="62" cm="1">
        <f t="array" ref="E62">INDEX('1. Scores 2020'!D$7:D$728,MATCH($B62&amp;$C62,Mystery_Shopping_Scores6[Country]&amp;Mystery_Shopping_Scores6[Scoring],0))</f>
        <v>77.216666666666669</v>
      </c>
      <c r="F62" s="112"/>
      <c r="G62" s="112"/>
      <c r="H62" s="112"/>
      <c r="I62" s="112"/>
      <c r="J62" s="112"/>
      <c r="K62" s="112"/>
      <c r="L62" s="112"/>
      <c r="M62" s="112"/>
      <c r="N62" s="112"/>
      <c r="O62" s="125"/>
    </row>
    <row r="63" spans="1:27">
      <c r="B63" s="11" t="s">
        <v>8</v>
      </c>
      <c r="C63" s="19" t="s">
        <v>502</v>
      </c>
      <c r="D63" s="117" t="s">
        <v>6806</v>
      </c>
      <c r="E63" s="62" cm="1">
        <f t="array" ref="E63">INDEX('1. Scores 2020'!D$7:D$728,MATCH($B63&amp;$C63,Mystery_Shopping_Scores6[Country]&amp;Mystery_Shopping_Scores6[Scoring],0))</f>
        <v>75.297619047619051</v>
      </c>
      <c r="F63" s="112"/>
      <c r="G63" s="112"/>
      <c r="H63" s="112"/>
      <c r="I63" s="112"/>
      <c r="J63" s="112"/>
      <c r="K63" s="112"/>
      <c r="L63" s="112"/>
      <c r="M63" s="112"/>
      <c r="N63" s="112"/>
      <c r="O63" s="125"/>
    </row>
    <row r="64" spans="1:27">
      <c r="B64" s="11" t="s">
        <v>9</v>
      </c>
      <c r="C64" s="19" t="s">
        <v>502</v>
      </c>
      <c r="D64" s="117" t="s">
        <v>6806</v>
      </c>
      <c r="E64" s="62" cm="1">
        <f t="array" ref="E64">INDEX('1. Scores 2020'!D$7:D$728,MATCH($B64&amp;$C64,Mystery_Shopping_Scores6[Country]&amp;Mystery_Shopping_Scores6[Scoring],0))</f>
        <v>70.086904761904762</v>
      </c>
      <c r="F64" s="112"/>
      <c r="G64" s="112"/>
      <c r="H64" s="112"/>
      <c r="I64" s="112"/>
      <c r="J64" s="112"/>
      <c r="K64" s="112"/>
      <c r="L64" s="112"/>
      <c r="M64" s="112"/>
      <c r="N64" s="112"/>
      <c r="O64" s="125"/>
    </row>
    <row r="65" spans="2:15">
      <c r="B65" s="11" t="s">
        <v>10</v>
      </c>
      <c r="C65" s="19" t="s">
        <v>502</v>
      </c>
      <c r="D65" s="117" t="s">
        <v>6806</v>
      </c>
      <c r="E65" s="62" cm="1">
        <f t="array" ref="E65">INDEX('1. Scores 2020'!D$7:D$728,MATCH($B65&amp;$C65,Mystery_Shopping_Scores6[Country]&amp;Mystery_Shopping_Scores6[Scoring],0))</f>
        <v>53.142857142857146</v>
      </c>
      <c r="F65" s="112"/>
      <c r="G65" s="112"/>
      <c r="H65" s="112"/>
      <c r="I65" s="112"/>
      <c r="J65" s="112"/>
      <c r="K65" s="112"/>
      <c r="L65" s="112"/>
      <c r="M65" s="112"/>
      <c r="N65" s="112"/>
      <c r="O65" s="125"/>
    </row>
    <row r="66" spans="2:15">
      <c r="B66" s="11" t="s">
        <v>11</v>
      </c>
      <c r="C66" s="19" t="s">
        <v>502</v>
      </c>
      <c r="D66" s="117" t="s">
        <v>6806</v>
      </c>
      <c r="E66" s="62" cm="1">
        <f t="array" ref="E66">INDEX('1. Scores 2020'!D$7:D$728,MATCH($B66&amp;$C66,Mystery_Shopping_Scores6[Country]&amp;Mystery_Shopping_Scores6[Scoring],0))</f>
        <v>12.168055555555554</v>
      </c>
      <c r="F66" s="112"/>
      <c r="G66" s="112"/>
      <c r="H66" s="112"/>
      <c r="I66" s="112"/>
      <c r="J66" s="112"/>
      <c r="K66" s="112"/>
      <c r="L66" s="112"/>
      <c r="M66" s="112"/>
      <c r="N66" s="112"/>
      <c r="O66" s="125"/>
    </row>
    <row r="67" spans="2:15">
      <c r="B67" s="11" t="s">
        <v>12</v>
      </c>
      <c r="C67" s="19" t="s">
        <v>502</v>
      </c>
      <c r="D67" s="117" t="s">
        <v>6806</v>
      </c>
      <c r="E67" s="62" cm="1">
        <f t="array" ref="E67">INDEX('1. Scores 2020'!D$7:D$728,MATCH($B67&amp;$C67,Mystery_Shopping_Scores6[Country]&amp;Mystery_Shopping_Scores6[Scoring],0))</f>
        <v>38.333333333333336</v>
      </c>
      <c r="F67" s="112"/>
      <c r="G67" s="112"/>
      <c r="H67" s="112"/>
      <c r="I67" s="112"/>
      <c r="J67" s="112"/>
      <c r="K67" s="112"/>
      <c r="L67" s="112"/>
      <c r="M67" s="112"/>
      <c r="N67" s="112"/>
      <c r="O67" s="125"/>
    </row>
    <row r="68" spans="2:15">
      <c r="B68" s="11" t="s">
        <v>13</v>
      </c>
      <c r="C68" s="19" t="s">
        <v>502</v>
      </c>
      <c r="D68" s="117" t="s">
        <v>6806</v>
      </c>
      <c r="E68" s="62" cm="1">
        <f t="array" ref="E68">INDEX('1. Scores 2020'!D$7:D$728,MATCH($B68&amp;$C68,Mystery_Shopping_Scores6[Country]&amp;Mystery_Shopping_Scores6[Scoring],0))</f>
        <v>45.495238095238093</v>
      </c>
      <c r="F68" s="112"/>
      <c r="G68" s="112"/>
      <c r="H68" s="112"/>
      <c r="I68" s="112"/>
      <c r="J68" s="112"/>
      <c r="K68" s="112"/>
      <c r="L68" s="112"/>
      <c r="M68" s="112"/>
      <c r="N68" s="112"/>
      <c r="O68" s="125"/>
    </row>
    <row r="69" spans="2:15">
      <c r="B69" s="11" t="s">
        <v>14</v>
      </c>
      <c r="C69" s="19" t="s">
        <v>502</v>
      </c>
      <c r="D69" s="117" t="s">
        <v>6806</v>
      </c>
      <c r="E69" s="62" cm="1">
        <f t="array" ref="E69">INDEX('1. Scores 2020'!D$7:D$728,MATCH($B69&amp;$C69,Mystery_Shopping_Scores6[Country]&amp;Mystery_Shopping_Scores6[Scoring],0))</f>
        <v>42.150980392156868</v>
      </c>
      <c r="F69" s="112"/>
      <c r="G69" s="112"/>
      <c r="H69" s="112"/>
      <c r="I69" s="112"/>
      <c r="J69" s="112"/>
      <c r="K69" s="112"/>
      <c r="L69" s="112"/>
      <c r="M69" s="112"/>
      <c r="N69" s="112"/>
      <c r="O69" s="125"/>
    </row>
    <row r="70" spans="2:15">
      <c r="B70" s="11" t="s">
        <v>15</v>
      </c>
      <c r="C70" s="19" t="s">
        <v>502</v>
      </c>
      <c r="D70" s="117" t="s">
        <v>6806</v>
      </c>
      <c r="E70" s="62" cm="1">
        <f t="array" ref="E70">INDEX('1. Scores 2020'!D$7:D$728,MATCH($B70&amp;$C70,Mystery_Shopping_Scores6[Country]&amp;Mystery_Shopping_Scores6[Scoring],0))</f>
        <v>84.375</v>
      </c>
      <c r="F70" s="112"/>
      <c r="G70" s="112"/>
      <c r="H70" s="112"/>
      <c r="I70" s="112"/>
      <c r="J70" s="112"/>
      <c r="K70" s="112"/>
      <c r="L70" s="112"/>
      <c r="M70" s="112"/>
      <c r="N70" s="112"/>
      <c r="O70" s="125"/>
    </row>
    <row r="71" spans="2:15">
      <c r="B71" s="11" t="s">
        <v>16</v>
      </c>
      <c r="C71" s="19" t="s">
        <v>502</v>
      </c>
      <c r="D71" s="117" t="s">
        <v>6806</v>
      </c>
      <c r="E71" s="62" cm="1">
        <f t="array" ref="E71">INDEX('1. Scores 2020'!D$7:D$728,MATCH($B71&amp;$C71,Mystery_Shopping_Scores6[Country]&amp;Mystery_Shopping_Scores6[Scoring],0))</f>
        <v>97.176785714285728</v>
      </c>
      <c r="F71" s="112"/>
      <c r="G71" s="112"/>
      <c r="H71" s="112"/>
      <c r="I71" s="112"/>
      <c r="J71" s="112"/>
      <c r="K71" s="112"/>
      <c r="L71" s="112"/>
      <c r="M71" s="112"/>
      <c r="N71" s="112"/>
      <c r="O71" s="125"/>
    </row>
    <row r="72" spans="2:15">
      <c r="B72" s="11" t="s">
        <v>17</v>
      </c>
      <c r="C72" s="19" t="s">
        <v>502</v>
      </c>
      <c r="D72" s="117" t="s">
        <v>6806</v>
      </c>
      <c r="E72" s="62" cm="1">
        <f t="array" ref="E72">INDEX('1. Scores 2020'!D$7:D$728,MATCH($B72&amp;$C72,Mystery_Shopping_Scores6[Country]&amp;Mystery_Shopping_Scores6[Scoring],0))</f>
        <v>35.979166666666671</v>
      </c>
      <c r="F72" s="112"/>
      <c r="G72" s="112"/>
      <c r="H72" s="112"/>
      <c r="I72" s="112"/>
      <c r="J72" s="112"/>
      <c r="K72" s="112"/>
      <c r="L72" s="112"/>
      <c r="M72" s="112"/>
      <c r="N72" s="112"/>
      <c r="O72" s="125"/>
    </row>
    <row r="73" spans="2:15">
      <c r="B73" s="11" t="s">
        <v>18</v>
      </c>
      <c r="C73" s="19" t="s">
        <v>502</v>
      </c>
      <c r="D73" s="117" t="s">
        <v>6806</v>
      </c>
      <c r="E73" s="62" cm="1">
        <f t="array" ref="E73">INDEX('1. Scores 2020'!D$7:D$728,MATCH($B73&amp;$C73,Mystery_Shopping_Scores6[Country]&amp;Mystery_Shopping_Scores6[Scoring],0))</f>
        <v>78.080952380952382</v>
      </c>
      <c r="F73" s="112"/>
      <c r="G73" s="112"/>
      <c r="H73" s="112"/>
      <c r="I73" s="112"/>
      <c r="J73" s="112"/>
      <c r="K73" s="112"/>
      <c r="L73" s="112"/>
      <c r="M73" s="112"/>
      <c r="N73" s="112"/>
      <c r="O73" s="125"/>
    </row>
    <row r="74" spans="2:15">
      <c r="B74" s="11" t="s">
        <v>19</v>
      </c>
      <c r="C74" s="19" t="s">
        <v>502</v>
      </c>
      <c r="D74" s="117" t="s">
        <v>6806</v>
      </c>
      <c r="E74" s="62" cm="1">
        <f t="array" ref="E74">INDEX('1. Scores 2020'!D$7:D$728,MATCH($B74&amp;$C74,Mystery_Shopping_Scores6[Country]&amp;Mystery_Shopping_Scores6[Scoring],0))</f>
        <v>96.875</v>
      </c>
      <c r="F74" s="112"/>
      <c r="G74" s="112"/>
      <c r="H74" s="112"/>
      <c r="I74" s="112"/>
      <c r="J74" s="112"/>
      <c r="K74" s="112"/>
      <c r="L74" s="112"/>
      <c r="M74" s="112"/>
      <c r="N74" s="112"/>
      <c r="O74" s="125"/>
    </row>
    <row r="75" spans="2:15">
      <c r="B75" s="11" t="s">
        <v>20</v>
      </c>
      <c r="C75" s="19" t="s">
        <v>502</v>
      </c>
      <c r="D75" s="117" t="s">
        <v>6806</v>
      </c>
      <c r="E75" s="62" cm="1">
        <f t="array" ref="E75">INDEX('1. Scores 2020'!D$7:D$728,MATCH($B75&amp;$C75,Mystery_Shopping_Scores6[Country]&amp;Mystery_Shopping_Scores6[Scoring],0))</f>
        <v>42.163888888888891</v>
      </c>
      <c r="F75" s="112"/>
      <c r="G75" s="112"/>
      <c r="H75" s="112"/>
      <c r="I75" s="112"/>
      <c r="J75" s="112"/>
      <c r="K75" s="112"/>
      <c r="L75" s="112"/>
      <c r="M75" s="112"/>
      <c r="N75" s="112"/>
      <c r="O75" s="125"/>
    </row>
    <row r="76" spans="2:15">
      <c r="B76" s="11" t="s">
        <v>21</v>
      </c>
      <c r="C76" s="19" t="s">
        <v>502</v>
      </c>
      <c r="D76" s="117" t="s">
        <v>6806</v>
      </c>
      <c r="E76" s="62" cm="1">
        <f t="array" ref="E76">INDEX('1. Scores 2020'!D$7:D$728,MATCH($B76&amp;$C76,Mystery_Shopping_Scores6[Country]&amp;Mystery_Shopping_Scores6[Scoring],0))</f>
        <v>42.980952380952381</v>
      </c>
      <c r="F76" s="112"/>
      <c r="G76" s="112"/>
      <c r="H76" s="112"/>
      <c r="I76" s="112"/>
      <c r="J76" s="112"/>
      <c r="K76" s="112"/>
      <c r="L76" s="112"/>
      <c r="M76" s="112"/>
      <c r="N76" s="112"/>
      <c r="O76" s="125"/>
    </row>
    <row r="77" spans="2:15">
      <c r="B77" s="11" t="s">
        <v>22</v>
      </c>
      <c r="C77" s="19" t="s">
        <v>502</v>
      </c>
      <c r="D77" s="117" t="s">
        <v>6806</v>
      </c>
      <c r="E77" s="62" cm="1">
        <f t="array" ref="E77">INDEX('1. Scores 2020'!D$7:D$728,MATCH($B77&amp;$C77,Mystery_Shopping_Scores6[Country]&amp;Mystery_Shopping_Scores6[Scoring],0))</f>
        <v>59.9</v>
      </c>
      <c r="F77" s="112"/>
      <c r="G77" s="112"/>
      <c r="H77" s="112"/>
      <c r="I77" s="112"/>
      <c r="J77" s="112"/>
      <c r="K77" s="112"/>
      <c r="L77" s="112"/>
      <c r="M77" s="112"/>
      <c r="N77" s="112"/>
      <c r="O77" s="125"/>
    </row>
    <row r="78" spans="2:15">
      <c r="B78" s="11" t="s">
        <v>23</v>
      </c>
      <c r="C78" s="19" t="s">
        <v>502</v>
      </c>
      <c r="D78" s="117" t="s">
        <v>6806</v>
      </c>
      <c r="E78" s="62" cm="1">
        <f t="array" ref="E78">INDEX('1. Scores 2020'!D$7:D$728,MATCH($B78&amp;$C78,Mystery_Shopping_Scores6[Country]&amp;Mystery_Shopping_Scores6[Scoring],0))</f>
        <v>62.687755102040818</v>
      </c>
      <c r="F78" s="112"/>
      <c r="G78" s="112"/>
      <c r="H78" s="112"/>
      <c r="I78" s="112"/>
      <c r="J78" s="112"/>
      <c r="K78" s="112"/>
      <c r="L78" s="112"/>
      <c r="M78" s="112"/>
      <c r="N78" s="112"/>
      <c r="O78" s="125"/>
    </row>
    <row r="79" spans="2:15">
      <c r="B79" s="11" t="s">
        <v>24</v>
      </c>
      <c r="C79" s="19" t="s">
        <v>502</v>
      </c>
      <c r="D79" s="117" t="s">
        <v>6806</v>
      </c>
      <c r="E79" s="62" cm="1">
        <f t="array" ref="E79">INDEX('1. Scores 2020'!D$7:D$728,MATCH($B79&amp;$C79,Mystery_Shopping_Scores6[Country]&amp;Mystery_Shopping_Scores6[Scoring],0))</f>
        <v>86.25</v>
      </c>
      <c r="F79" s="112"/>
      <c r="G79" s="112"/>
      <c r="H79" s="112"/>
      <c r="I79" s="112"/>
      <c r="J79" s="112"/>
      <c r="K79" s="112"/>
      <c r="L79" s="112"/>
      <c r="M79" s="112"/>
      <c r="N79" s="112"/>
      <c r="O79" s="125"/>
    </row>
    <row r="80" spans="2:15">
      <c r="B80" s="11" t="s">
        <v>25</v>
      </c>
      <c r="C80" s="19" t="s">
        <v>502</v>
      </c>
      <c r="D80" s="117" t="s">
        <v>6806</v>
      </c>
      <c r="E80" s="62" cm="1">
        <f t="array" ref="E80">INDEX('1. Scores 2020'!D$7:D$728,MATCH($B80&amp;$C80,Mystery_Shopping_Scores6[Country]&amp;Mystery_Shopping_Scores6[Scoring],0))</f>
        <v>50.81845238095238</v>
      </c>
      <c r="F80" s="112"/>
      <c r="G80" s="112"/>
      <c r="H80" s="112"/>
      <c r="I80" s="112"/>
      <c r="J80" s="112"/>
      <c r="K80" s="112"/>
      <c r="L80" s="112"/>
      <c r="M80" s="112"/>
      <c r="N80" s="112"/>
      <c r="O80" s="125"/>
    </row>
    <row r="81" spans="2:15">
      <c r="B81" s="11" t="s">
        <v>26</v>
      </c>
      <c r="C81" s="19" t="s">
        <v>502</v>
      </c>
      <c r="D81" s="117" t="s">
        <v>6806</v>
      </c>
      <c r="E81" s="62" cm="1">
        <f t="array" ref="E81">INDEX('1. Scores 2020'!D$7:D$728,MATCH($B81&amp;$C81,Mystery_Shopping_Scores6[Country]&amp;Mystery_Shopping_Scores6[Scoring],0))</f>
        <v>89.485119047619051</v>
      </c>
      <c r="F81" s="112"/>
      <c r="G81" s="112"/>
      <c r="H81" s="112"/>
      <c r="I81" s="112"/>
      <c r="J81" s="112"/>
      <c r="K81" s="112"/>
      <c r="L81" s="112"/>
      <c r="M81" s="112"/>
      <c r="N81" s="112"/>
      <c r="O81" s="125"/>
    </row>
    <row r="82" spans="2:15">
      <c r="B82" s="11" t="s">
        <v>27</v>
      </c>
      <c r="C82" s="19" t="s">
        <v>502</v>
      </c>
      <c r="D82" s="117" t="s">
        <v>6806</v>
      </c>
      <c r="E82" s="62" cm="1">
        <f t="array" ref="E82">INDEX('1. Scores 2020'!D$7:D$728,MATCH($B82&amp;$C82,Mystery_Shopping_Scores6[Country]&amp;Mystery_Shopping_Scores6[Scoring],0))</f>
        <v>67.987500000000011</v>
      </c>
      <c r="F82" s="112"/>
      <c r="G82" s="112"/>
      <c r="H82" s="112"/>
      <c r="I82" s="112"/>
      <c r="J82" s="112"/>
      <c r="K82" s="112"/>
      <c r="L82" s="112"/>
      <c r="M82" s="112"/>
      <c r="N82" s="112"/>
      <c r="O82" s="125"/>
    </row>
    <row r="83" spans="2:15">
      <c r="B83" s="11" t="s">
        <v>28</v>
      </c>
      <c r="C83" s="19" t="s">
        <v>502</v>
      </c>
      <c r="D83" s="117" t="s">
        <v>6806</v>
      </c>
      <c r="E83" s="62" cm="1">
        <f t="array" ref="E83">INDEX('1. Scores 2020'!D$7:D$728,MATCH($B83&amp;$C83,Mystery_Shopping_Scores6[Country]&amp;Mystery_Shopping_Scores6[Scoring],0))</f>
        <v>81.845238095238102</v>
      </c>
      <c r="F83" s="112"/>
      <c r="G83" s="112"/>
      <c r="H83" s="112"/>
      <c r="I83" s="112"/>
      <c r="J83" s="112"/>
      <c r="K83" s="112"/>
      <c r="L83" s="112"/>
      <c r="M83" s="112"/>
      <c r="N83" s="112"/>
      <c r="O83" s="125"/>
    </row>
    <row r="84" spans="2:15">
      <c r="B84" s="11" t="s">
        <v>29</v>
      </c>
      <c r="C84" s="19" t="s">
        <v>502</v>
      </c>
      <c r="D84" s="117" t="s">
        <v>6806</v>
      </c>
      <c r="E84" s="62" cm="1">
        <f t="array" ref="E84">INDEX('1. Scores 2020'!D$7:D$728,MATCH($B84&amp;$C84,Mystery_Shopping_Scores6[Country]&amp;Mystery_Shopping_Scores6[Scoring],0))</f>
        <v>16.266666666666666</v>
      </c>
      <c r="F84" s="112"/>
      <c r="G84" s="112"/>
      <c r="H84" s="112"/>
      <c r="I84" s="112"/>
      <c r="J84" s="112"/>
      <c r="K84" s="112"/>
      <c r="L84" s="112"/>
      <c r="M84" s="112"/>
      <c r="N84" s="112"/>
      <c r="O84" s="125"/>
    </row>
    <row r="85" spans="2:15">
      <c r="B85" s="11" t="s">
        <v>30</v>
      </c>
      <c r="C85" s="19" t="s">
        <v>502</v>
      </c>
      <c r="D85" s="117" t="s">
        <v>6806</v>
      </c>
      <c r="E85" s="62" cm="1">
        <f t="array" ref="E85">INDEX('1. Scores 2020'!D$7:D$728,MATCH($B85&amp;$C85,Mystery_Shopping_Scores6[Country]&amp;Mystery_Shopping_Scores6[Scoring],0))</f>
        <v>76</v>
      </c>
      <c r="F85" s="112"/>
      <c r="G85" s="112"/>
      <c r="H85" s="112"/>
      <c r="I85" s="112"/>
      <c r="J85" s="112"/>
      <c r="K85" s="112"/>
      <c r="L85" s="112"/>
      <c r="M85" s="112"/>
      <c r="N85" s="112"/>
      <c r="O85" s="125"/>
    </row>
    <row r="86" spans="2:15">
      <c r="B86" s="11" t="s">
        <v>31</v>
      </c>
      <c r="C86" s="19" t="s">
        <v>502</v>
      </c>
      <c r="D86" s="117" t="s">
        <v>6806</v>
      </c>
      <c r="E86" s="62" cm="1">
        <f t="array" ref="E86">INDEX('1. Scores 2020'!D$7:D$728,MATCH($B86&amp;$C86,Mystery_Shopping_Scores6[Country]&amp;Mystery_Shopping_Scores6[Scoring],0))</f>
        <v>96.875</v>
      </c>
      <c r="F86" s="112"/>
      <c r="G86" s="112"/>
      <c r="H86" s="112"/>
      <c r="I86" s="112"/>
      <c r="J86" s="112"/>
      <c r="K86" s="112"/>
      <c r="L86" s="112"/>
      <c r="M86" s="112"/>
      <c r="N86" s="112"/>
      <c r="O86" s="125"/>
    </row>
    <row r="87" spans="2:15">
      <c r="B87" s="11" t="s">
        <v>32</v>
      </c>
      <c r="C87" s="19" t="s">
        <v>502</v>
      </c>
      <c r="D87" s="117" t="s">
        <v>6806</v>
      </c>
      <c r="E87" s="62" cm="1">
        <f t="array" ref="E87">INDEX('1. Scores 2020'!D$7:D$728,MATCH($B87&amp;$C87,Mystery_Shopping_Scores6[Country]&amp;Mystery_Shopping_Scores6[Scoring],0))</f>
        <v>81.017261904761909</v>
      </c>
      <c r="F87" s="112"/>
      <c r="G87" s="112"/>
      <c r="H87" s="112"/>
      <c r="I87" s="112"/>
      <c r="J87" s="112"/>
      <c r="K87" s="112"/>
      <c r="L87" s="112"/>
      <c r="M87" s="112"/>
      <c r="N87" s="112"/>
      <c r="O87" s="125"/>
    </row>
    <row r="88" spans="2:15">
      <c r="B88" s="11" t="s">
        <v>33</v>
      </c>
      <c r="C88" s="19" t="s">
        <v>502</v>
      </c>
      <c r="D88" s="117" t="s">
        <v>6806</v>
      </c>
      <c r="E88" s="62" cm="1">
        <f t="array" ref="E88">INDEX('1. Scores 2020'!D$7:D$728,MATCH($B88&amp;$C88,Mystery_Shopping_Scores6[Country]&amp;Mystery_Shopping_Scores6[Scoring],0))</f>
        <v>84.029166666666669</v>
      </c>
      <c r="F88" s="112"/>
      <c r="G88" s="112"/>
      <c r="H88" s="112"/>
      <c r="I88" s="112"/>
      <c r="J88" s="112"/>
      <c r="K88" s="112"/>
      <c r="L88" s="112"/>
      <c r="M88" s="112"/>
      <c r="N88" s="112"/>
      <c r="O88" s="125"/>
    </row>
    <row r="89" spans="2:15">
      <c r="B89" s="11" t="s">
        <v>34</v>
      </c>
      <c r="C89" s="19" t="s">
        <v>502</v>
      </c>
      <c r="D89" s="117" t="s">
        <v>6806</v>
      </c>
      <c r="E89" s="62" cm="1">
        <f t="array" ref="E89">INDEX('1. Scores 2020'!D$7:D$728,MATCH($B89&amp;$C89,Mystery_Shopping_Scores6[Country]&amp;Mystery_Shopping_Scores6[Scoring],0))</f>
        <v>65.402380952380952</v>
      </c>
      <c r="F89" s="112"/>
      <c r="G89" s="112"/>
      <c r="H89" s="112"/>
      <c r="I89" s="112"/>
      <c r="J89" s="112"/>
      <c r="K89" s="112"/>
      <c r="L89" s="112"/>
      <c r="M89" s="112"/>
      <c r="N89" s="112"/>
      <c r="O89" s="125"/>
    </row>
    <row r="90" spans="2:15">
      <c r="B90" s="11" t="s">
        <v>35</v>
      </c>
      <c r="C90" s="19" t="s">
        <v>502</v>
      </c>
      <c r="D90" s="117" t="s">
        <v>6806</v>
      </c>
      <c r="E90" s="62" cm="1">
        <f t="array" ref="E90">INDEX('1. Scores 2020'!D$7:D$728,MATCH($B90&amp;$C90,Mystery_Shopping_Scores6[Country]&amp;Mystery_Shopping_Scores6[Scoring],0))</f>
        <v>71.792857142857144</v>
      </c>
      <c r="F90" s="112"/>
      <c r="G90" s="112"/>
      <c r="H90" s="112"/>
      <c r="I90" s="112"/>
      <c r="J90" s="112"/>
      <c r="K90" s="112"/>
      <c r="L90" s="112"/>
      <c r="M90" s="112"/>
      <c r="N90" s="112"/>
      <c r="O90" s="125"/>
    </row>
    <row r="91" spans="2:15">
      <c r="B91" s="11" t="s">
        <v>36</v>
      </c>
      <c r="C91" s="19" t="s">
        <v>502</v>
      </c>
      <c r="D91" s="117" t="s">
        <v>6806</v>
      </c>
      <c r="E91" s="62" cm="1">
        <f t="array" ref="E91">INDEX('1. Scores 2020'!D$7:D$728,MATCH($B91&amp;$C91,Mystery_Shopping_Scores6[Country]&amp;Mystery_Shopping_Scores6[Scoring],0))</f>
        <v>5.55</v>
      </c>
      <c r="F91" s="112"/>
      <c r="G91" s="112"/>
      <c r="H91" s="112"/>
      <c r="I91" s="112"/>
      <c r="J91" s="112"/>
      <c r="K91" s="112"/>
      <c r="L91" s="112"/>
      <c r="M91" s="112"/>
      <c r="N91" s="112"/>
      <c r="O91" s="125"/>
    </row>
    <row r="92" spans="2:15">
      <c r="B92" s="11" t="s">
        <v>37</v>
      </c>
      <c r="C92" s="19" t="s">
        <v>502</v>
      </c>
      <c r="D92" s="117" t="s">
        <v>6806</v>
      </c>
      <c r="E92" s="62" cm="1">
        <f t="array" ref="E92">INDEX('1. Scores 2020'!D$7:D$728,MATCH($B92&amp;$C92,Mystery_Shopping_Scores6[Country]&amp;Mystery_Shopping_Scores6[Scoring],0))</f>
        <v>72.016666666666666</v>
      </c>
      <c r="F92" s="112"/>
      <c r="G92" s="112"/>
      <c r="H92" s="112"/>
      <c r="I92" s="112"/>
      <c r="J92" s="112"/>
      <c r="K92" s="112"/>
      <c r="L92" s="112"/>
      <c r="M92" s="112"/>
      <c r="N92" s="112"/>
      <c r="O92" s="125"/>
    </row>
    <row r="93" spans="2:15">
      <c r="B93" s="11" t="s">
        <v>38</v>
      </c>
      <c r="C93" s="19" t="s">
        <v>502</v>
      </c>
      <c r="D93" s="117" t="s">
        <v>6806</v>
      </c>
      <c r="E93" s="62" cm="1">
        <f t="array" ref="E93">INDEX('1. Scores 2020'!D$7:D$728,MATCH($B93&amp;$C93,Mystery_Shopping_Scores6[Country]&amp;Mystery_Shopping_Scores6[Scoring],0))</f>
        <v>72.25833333333334</v>
      </c>
      <c r="F93" s="112"/>
      <c r="G93" s="112"/>
      <c r="H93" s="112"/>
      <c r="I93" s="112"/>
      <c r="J93" s="112"/>
      <c r="K93" s="112"/>
      <c r="L93" s="112"/>
      <c r="M93" s="112"/>
      <c r="N93" s="112"/>
      <c r="O93" s="125"/>
    </row>
    <row r="94" spans="2:15">
      <c r="B94" s="11" t="s">
        <v>39</v>
      </c>
      <c r="C94" s="19" t="s">
        <v>502</v>
      </c>
      <c r="D94" s="117" t="s">
        <v>6806</v>
      </c>
      <c r="E94" s="62" cm="1">
        <f t="array" ref="E94">INDEX('1. Scores 2020'!D$7:D$728,MATCH($B94&amp;$C94,Mystery_Shopping_Scores6[Country]&amp;Mystery_Shopping_Scores6[Scoring],0))</f>
        <v>67.087500000000006</v>
      </c>
      <c r="F94" s="112"/>
      <c r="G94" s="112"/>
      <c r="H94" s="112"/>
      <c r="I94" s="112"/>
      <c r="J94" s="112"/>
      <c r="K94" s="112"/>
      <c r="L94" s="112"/>
      <c r="M94" s="112"/>
      <c r="N94" s="112"/>
      <c r="O94" s="125"/>
    </row>
    <row r="95" spans="2:15">
      <c r="B95" s="11" t="s">
        <v>40</v>
      </c>
      <c r="C95" s="19" t="s">
        <v>502</v>
      </c>
      <c r="D95" s="117" t="s">
        <v>6806</v>
      </c>
      <c r="E95" s="62" cm="1">
        <f t="array" ref="E95">INDEX('1. Scores 2020'!D$7:D$728,MATCH($B95&amp;$C95,Mystery_Shopping_Scores6[Country]&amp;Mystery_Shopping_Scores6[Scoring],0))</f>
        <v>35.9375</v>
      </c>
      <c r="F95" s="112"/>
      <c r="G95" s="112"/>
      <c r="H95" s="112"/>
      <c r="I95" s="112"/>
      <c r="J95" s="112"/>
      <c r="K95" s="112"/>
      <c r="L95" s="112"/>
      <c r="M95" s="112"/>
      <c r="N95" s="112"/>
      <c r="O95" s="125"/>
    </row>
    <row r="96" spans="2:15">
      <c r="B96" s="11" t="s">
        <v>41</v>
      </c>
      <c r="C96" s="19" t="s">
        <v>502</v>
      </c>
      <c r="D96" s="117" t="s">
        <v>6806</v>
      </c>
      <c r="E96" s="62" cm="1">
        <f t="array" ref="E96">INDEX('1. Scores 2020'!D$7:D$728,MATCH($B96&amp;$C96,Mystery_Shopping_Scores6[Country]&amp;Mystery_Shopping_Scores6[Scoring],0))</f>
        <v>58.407738095238095</v>
      </c>
      <c r="F96" s="112"/>
      <c r="G96" s="112"/>
      <c r="H96" s="112"/>
      <c r="I96" s="112"/>
      <c r="J96" s="112"/>
      <c r="K96" s="112"/>
      <c r="L96" s="112"/>
      <c r="M96" s="112"/>
      <c r="N96" s="112"/>
      <c r="O96" s="125"/>
    </row>
    <row r="97" spans="2:15">
      <c r="B97" s="11" t="s">
        <v>42</v>
      </c>
      <c r="C97" s="19" t="s">
        <v>502</v>
      </c>
      <c r="D97" s="117" t="s">
        <v>6806</v>
      </c>
      <c r="E97" s="62" cm="1">
        <f t="array" ref="E97">INDEX('1. Scores 2020'!D$7:D$728,MATCH($B97&amp;$C97,Mystery_Shopping_Scores6[Country]&amp;Mystery_Shopping_Scores6[Scoring],0))</f>
        <v>17.037499999999998</v>
      </c>
      <c r="F97" s="112"/>
      <c r="G97" s="112"/>
      <c r="H97" s="112"/>
      <c r="I97" s="112"/>
      <c r="J97" s="112"/>
      <c r="K97" s="112"/>
      <c r="L97" s="112"/>
      <c r="M97" s="112"/>
      <c r="N97" s="112"/>
      <c r="O97" s="125"/>
    </row>
    <row r="98" spans="2:15">
      <c r="B98" s="11" t="s">
        <v>488</v>
      </c>
      <c r="C98" s="19" t="s">
        <v>502</v>
      </c>
      <c r="D98" s="117" t="s">
        <v>6806</v>
      </c>
      <c r="E98" s="62">
        <f>AVERAGE(E62:E97)</f>
        <v>61.393778807819416</v>
      </c>
      <c r="F98" s="112"/>
      <c r="G98" s="112"/>
      <c r="H98" s="112"/>
      <c r="I98" s="112"/>
      <c r="J98" s="112"/>
      <c r="K98" s="112"/>
      <c r="L98" s="112"/>
      <c r="M98" s="112"/>
      <c r="N98" s="112"/>
      <c r="O98" s="125"/>
    </row>
    <row r="99" spans="2:15">
      <c r="B99" s="245" t="s">
        <v>489</v>
      </c>
      <c r="C99" s="246" t="s">
        <v>502</v>
      </c>
      <c r="D99" s="247" t="s">
        <v>6806</v>
      </c>
      <c r="E99" s="62">
        <f>AVERAGEIFS(E62:E97,$B$62:$B$97,"&lt;&gt;AL",$B$62:$B$97,"&lt;&gt;CH",$B$62:$B$97,"&lt;&gt;IS",$B$62:$B$97,"&lt;&gt;ME",$B$62:$B$97,"&lt;&gt;MK",$B$62:$B$97,"&lt;&gt;NO",$B$62:$B$97,"&lt;&gt;RS",$B$62:$B$97,"&lt;&gt;TR", $B$62:$B$97,"&lt;&gt;UK")</f>
        <v>63.362354694964417</v>
      </c>
      <c r="F99" s="112"/>
      <c r="G99" s="112"/>
      <c r="H99" s="112"/>
      <c r="I99" s="112"/>
      <c r="J99" s="112"/>
      <c r="K99" s="112"/>
      <c r="L99" s="112"/>
      <c r="M99" s="112"/>
      <c r="N99" s="112"/>
      <c r="O99" s="125"/>
    </row>
    <row r="100" spans="2:15" ht="49.5" customHeight="1">
      <c r="B100" s="531" t="s">
        <v>6814</v>
      </c>
      <c r="C100" s="532"/>
      <c r="D100" s="532"/>
      <c r="E100" s="278" t="s">
        <v>6832</v>
      </c>
      <c r="F100" s="248" t="s">
        <v>6819</v>
      </c>
      <c r="G100" s="249" t="s">
        <v>6819</v>
      </c>
      <c r="H100" s="277"/>
      <c r="I100" s="277"/>
      <c r="J100" s="277"/>
      <c r="K100" s="277"/>
      <c r="L100" s="131"/>
      <c r="M100" s="131"/>
      <c r="N100" s="131"/>
      <c r="O100" s="125"/>
    </row>
    <row r="101" spans="2:15" ht="12.75" customHeight="1">
      <c r="B101" s="534"/>
      <c r="C101" s="535"/>
      <c r="D101" s="535"/>
      <c r="E101" s="279"/>
      <c r="F101" s="281" t="s">
        <v>497</v>
      </c>
      <c r="G101" s="280" t="s">
        <v>504</v>
      </c>
      <c r="H101" s="519"/>
      <c r="I101" s="519"/>
      <c r="J101" s="519"/>
      <c r="K101" s="519"/>
      <c r="L101" s="518"/>
      <c r="M101" s="122"/>
      <c r="N101" s="122"/>
      <c r="O101" s="125"/>
    </row>
    <row r="102" spans="2:15">
      <c r="B102" s="11" t="s">
        <v>6</v>
      </c>
      <c r="C102" s="19" t="s">
        <v>6804</v>
      </c>
      <c r="D102" s="117" t="s">
        <v>6807</v>
      </c>
      <c r="E102" s="35">
        <f>AVERAGE(F102:G102)</f>
        <v>37.616666666666667</v>
      </c>
      <c r="F102" s="83" cm="1">
        <f t="array" ref="F102">INDEX('1. Scores 2020'!$F$7:$F$726,MATCH($B102&amp;F$101,'1. Scores 2020'!$B$7:$B$726&amp;'1. Scores 2020'!$C$7:$C$726,0))</f>
        <v>61.116666666666667</v>
      </c>
      <c r="G102" s="67" cm="1">
        <f t="array" ref="G102">INDEX('1. Scores 2020'!$F$7:$F$726,MATCH($B102&amp;G$101,'1. Scores 2020'!$B$7:$B$726&amp;'1. Scores 2020'!$C$7:$C$726,0))</f>
        <v>14.116666666666667</v>
      </c>
      <c r="H102" s="112"/>
      <c r="I102" s="112"/>
      <c r="J102" s="112"/>
      <c r="K102" s="112"/>
      <c r="L102" s="112"/>
      <c r="M102" s="112"/>
      <c r="N102" s="112"/>
      <c r="O102" s="125"/>
    </row>
    <row r="103" spans="2:15">
      <c r="B103" s="11" t="s">
        <v>8</v>
      </c>
      <c r="C103" s="19" t="s">
        <v>6804</v>
      </c>
      <c r="D103" s="117" t="s">
        <v>6807</v>
      </c>
      <c r="E103" s="61">
        <f t="shared" ref="E103:E137" si="0">AVERAGE(F103:G103)</f>
        <v>87.535714285714292</v>
      </c>
      <c r="F103" s="61" cm="1">
        <f t="array" ref="F103">INDEX('1. Scores 2020'!$F$7:$F$726,MATCH($B103&amp;F$101,'1. Scores 2020'!$B$7:$B$726&amp;'1. Scores 2020'!$C$7:$C$726,0))</f>
        <v>95.904761904761912</v>
      </c>
      <c r="G103" s="62" cm="1">
        <f t="array" ref="G103">INDEX('1. Scores 2020'!$F$7:$F$726,MATCH($B103&amp;G$101,'1. Scores 2020'!$B$7:$B$726&amp;'1. Scores 2020'!$C$7:$C$726,0))</f>
        <v>79.166666666666671</v>
      </c>
      <c r="H103" s="112"/>
      <c r="I103" s="112"/>
      <c r="J103" s="112"/>
      <c r="K103" s="112"/>
      <c r="L103" s="112"/>
      <c r="M103" s="112"/>
      <c r="N103" s="112"/>
      <c r="O103" s="125"/>
    </row>
    <row r="104" spans="2:15">
      <c r="B104" s="11" t="s">
        <v>9</v>
      </c>
      <c r="C104" s="19" t="s">
        <v>6804</v>
      </c>
      <c r="D104" s="117" t="s">
        <v>6807</v>
      </c>
      <c r="E104" s="61">
        <f t="shared" si="0"/>
        <v>71.107407407407408</v>
      </c>
      <c r="F104" s="61" cm="1">
        <f t="array" ref="F104">INDEX('1. Scores 2020'!$F$7:$F$726,MATCH($B104&amp;F$101,'1. Scores 2020'!$B$7:$B$726&amp;'1. Scores 2020'!$C$7:$C$726,0))</f>
        <v>86.136111111111106</v>
      </c>
      <c r="G104" s="62" cm="1">
        <f t="array" ref="G104">INDEX('1. Scores 2020'!$F$7:$F$726,MATCH($B104&amp;G$101,'1. Scores 2020'!$B$7:$B$726&amp;'1. Scores 2020'!$C$7:$C$726,0))</f>
        <v>56.078703703703702</v>
      </c>
      <c r="H104" s="112"/>
      <c r="I104" s="112"/>
      <c r="J104" s="112"/>
      <c r="K104" s="112"/>
      <c r="L104" s="112"/>
      <c r="M104" s="112"/>
      <c r="N104" s="112"/>
      <c r="O104" s="125"/>
    </row>
    <row r="105" spans="2:15">
      <c r="B105" s="11" t="s">
        <v>10</v>
      </c>
      <c r="C105" s="19" t="s">
        <v>6804</v>
      </c>
      <c r="D105" s="117" t="s">
        <v>6807</v>
      </c>
      <c r="E105" s="61">
        <f t="shared" si="0"/>
        <v>56.908333333333339</v>
      </c>
      <c r="F105" s="61" cm="1">
        <f t="array" ref="F105">INDEX('1. Scores 2020'!$F$7:$F$726,MATCH($B105&amp;F$101,'1. Scores 2020'!$B$7:$B$726&amp;'1. Scores 2020'!$C$7:$C$726,0))</f>
        <v>77.316666666666677</v>
      </c>
      <c r="G105" s="62" cm="1">
        <f t="array" ref="G105">INDEX('1. Scores 2020'!$F$7:$F$726,MATCH($B105&amp;G$101,'1. Scores 2020'!$B$7:$B$726&amp;'1. Scores 2020'!$C$7:$C$726,0))</f>
        <v>36.5</v>
      </c>
      <c r="H105" s="112"/>
      <c r="I105" s="112"/>
      <c r="J105" s="112"/>
      <c r="K105" s="112"/>
      <c r="L105" s="112"/>
      <c r="M105" s="112"/>
      <c r="N105" s="112"/>
      <c r="O105" s="125"/>
    </row>
    <row r="106" spans="2:15">
      <c r="B106" s="11" t="s">
        <v>11</v>
      </c>
      <c r="C106" s="19" t="s">
        <v>6804</v>
      </c>
      <c r="D106" s="117" t="s">
        <v>6807</v>
      </c>
      <c r="E106" s="61">
        <f t="shared" si="0"/>
        <v>59.565242165242168</v>
      </c>
      <c r="F106" s="61" cm="1">
        <f t="array" ref="F106">INDEX('1. Scores 2020'!$F$7:$F$726,MATCH($B106&amp;F$101,'1. Scores 2020'!$B$7:$B$726&amp;'1. Scores 2020'!$C$7:$C$726,0))</f>
        <v>74.380341880341874</v>
      </c>
      <c r="G106" s="62" cm="1">
        <f t="array" ref="G106">INDEX('1. Scores 2020'!$F$7:$F$726,MATCH($B106&amp;G$101,'1. Scores 2020'!$B$7:$B$726&amp;'1. Scores 2020'!$C$7:$C$726,0))</f>
        <v>44.750142450142455</v>
      </c>
      <c r="H106" s="112"/>
      <c r="I106" s="112"/>
      <c r="J106" s="112"/>
      <c r="K106" s="112"/>
      <c r="L106" s="112"/>
      <c r="M106" s="112"/>
      <c r="N106" s="112"/>
      <c r="O106" s="125"/>
    </row>
    <row r="107" spans="2:15">
      <c r="B107" s="11" t="s">
        <v>12</v>
      </c>
      <c r="C107" s="19" t="s">
        <v>6804</v>
      </c>
      <c r="D107" s="117" t="s">
        <v>6807</v>
      </c>
      <c r="E107" s="61">
        <f t="shared" si="0"/>
        <v>66.38611111111112</v>
      </c>
      <c r="F107" s="61" cm="1">
        <f t="array" ref="F107">INDEX('1. Scores 2020'!$F$7:$F$726,MATCH($B107&amp;F$101,'1. Scores 2020'!$B$7:$B$726&amp;'1. Scores 2020'!$C$7:$C$726,0))</f>
        <v>66.938888888888897</v>
      </c>
      <c r="G107" s="62" cm="1">
        <f t="array" ref="G107">INDEX('1. Scores 2020'!$F$7:$F$726,MATCH($B107&amp;G$101,'1. Scores 2020'!$B$7:$B$726&amp;'1. Scores 2020'!$C$7:$C$726,0))</f>
        <v>65.833333333333329</v>
      </c>
      <c r="H107" s="112"/>
      <c r="I107" s="112"/>
      <c r="J107" s="112"/>
      <c r="K107" s="112"/>
      <c r="L107" s="112"/>
      <c r="M107" s="112"/>
      <c r="N107" s="112"/>
      <c r="O107" s="125"/>
    </row>
    <row r="108" spans="2:15">
      <c r="B108" s="11" t="s">
        <v>13</v>
      </c>
      <c r="C108" s="19" t="s">
        <v>6804</v>
      </c>
      <c r="D108" s="117" t="s">
        <v>6807</v>
      </c>
      <c r="E108" s="61">
        <f t="shared" si="0"/>
        <v>70.601851851851848</v>
      </c>
      <c r="F108" s="61" cm="1">
        <f t="array" ref="F108">INDEX('1. Scores 2020'!$F$7:$F$726,MATCH($B108&amp;F$101,'1. Scores 2020'!$B$7:$B$726&amp;'1. Scores 2020'!$C$7:$C$726,0))</f>
        <v>80.637037037037047</v>
      </c>
      <c r="G108" s="62" cm="1">
        <f t="array" ref="G108">INDEX('1. Scores 2020'!$F$7:$F$726,MATCH($B108&amp;G$101,'1. Scores 2020'!$B$7:$B$726&amp;'1. Scores 2020'!$C$7:$C$726,0))</f>
        <v>60.566666666666663</v>
      </c>
      <c r="H108" s="112"/>
      <c r="I108" s="112"/>
      <c r="J108" s="112"/>
      <c r="K108" s="112"/>
      <c r="L108" s="112"/>
      <c r="M108" s="112"/>
      <c r="N108" s="112"/>
      <c r="O108" s="125"/>
    </row>
    <row r="109" spans="2:15">
      <c r="B109" s="11" t="s">
        <v>14</v>
      </c>
      <c r="C109" s="19" t="s">
        <v>6804</v>
      </c>
      <c r="D109" s="117" t="s">
        <v>6807</v>
      </c>
      <c r="E109" s="61">
        <f t="shared" si="0"/>
        <v>72.208068783068782</v>
      </c>
      <c r="F109" s="61" cm="1">
        <f t="array" ref="F109">INDEX('1. Scores 2020'!$F$7:$F$726,MATCH($B109&amp;F$101,'1. Scores 2020'!$B$7:$B$726&amp;'1. Scores 2020'!$C$7:$C$726,0))</f>
        <v>84.905026455026459</v>
      </c>
      <c r="G109" s="62" cm="1">
        <f t="array" ref="G109">INDEX('1. Scores 2020'!$F$7:$F$726,MATCH($B109&amp;G$101,'1. Scores 2020'!$B$7:$B$726&amp;'1. Scores 2020'!$C$7:$C$726,0))</f>
        <v>59.511111111111113</v>
      </c>
      <c r="H109" s="112"/>
      <c r="I109" s="112"/>
      <c r="J109" s="112"/>
      <c r="K109" s="112"/>
      <c r="L109" s="112"/>
      <c r="M109" s="112"/>
      <c r="N109" s="112"/>
      <c r="O109" s="125"/>
    </row>
    <row r="110" spans="2:15">
      <c r="B110" s="11" t="s">
        <v>15</v>
      </c>
      <c r="C110" s="19" t="s">
        <v>6804</v>
      </c>
      <c r="D110" s="117" t="s">
        <v>6807</v>
      </c>
      <c r="E110" s="61">
        <f t="shared" si="0"/>
        <v>84.273148148148152</v>
      </c>
      <c r="F110" s="61" cm="1">
        <f t="array" ref="F110">INDEX('1. Scores 2020'!$F$7:$F$726,MATCH($B110&amp;F$101,'1. Scores 2020'!$B$7:$B$726&amp;'1. Scores 2020'!$C$7:$C$726,0))</f>
        <v>98.875925925925912</v>
      </c>
      <c r="G110" s="62" cm="1">
        <f t="array" ref="G110">INDEX('1. Scores 2020'!$F$7:$F$726,MATCH($B110&amp;G$101,'1. Scores 2020'!$B$7:$B$726&amp;'1. Scores 2020'!$C$7:$C$726,0))</f>
        <v>69.670370370370378</v>
      </c>
      <c r="H110" s="112"/>
      <c r="I110" s="112"/>
      <c r="J110" s="112"/>
      <c r="K110" s="112"/>
      <c r="L110" s="112"/>
      <c r="M110" s="112"/>
      <c r="N110" s="112"/>
      <c r="O110" s="125"/>
    </row>
    <row r="111" spans="2:15">
      <c r="B111" s="11" t="s">
        <v>16</v>
      </c>
      <c r="C111" s="19" t="s">
        <v>6804</v>
      </c>
      <c r="D111" s="117" t="s">
        <v>6807</v>
      </c>
      <c r="E111" s="61">
        <f t="shared" si="0"/>
        <v>91.355158730158735</v>
      </c>
      <c r="F111" s="61" cm="1">
        <f t="array" ref="F111">INDEX('1. Scores 2020'!$F$7:$F$726,MATCH($B111&amp;F$101,'1. Scores 2020'!$B$7:$B$726&amp;'1. Scores 2020'!$C$7:$C$726,0))</f>
        <v>94.8888888888889</v>
      </c>
      <c r="G111" s="62" cm="1">
        <f t="array" ref="G111">INDEX('1. Scores 2020'!$F$7:$F$726,MATCH($B111&amp;G$101,'1. Scores 2020'!$B$7:$B$726&amp;'1. Scores 2020'!$C$7:$C$726,0))</f>
        <v>87.821428571428569</v>
      </c>
      <c r="H111" s="112"/>
      <c r="I111" s="112"/>
      <c r="J111" s="112"/>
      <c r="K111" s="112"/>
      <c r="L111" s="112"/>
      <c r="M111" s="112"/>
      <c r="N111" s="112"/>
      <c r="O111" s="125"/>
    </row>
    <row r="112" spans="2:15">
      <c r="B112" s="11" t="s">
        <v>17</v>
      </c>
      <c r="C112" s="19" t="s">
        <v>6804</v>
      </c>
      <c r="D112" s="117" t="s">
        <v>6807</v>
      </c>
      <c r="E112" s="61">
        <f t="shared" si="0"/>
        <v>53.905555555555559</v>
      </c>
      <c r="F112" s="61" cm="1">
        <f t="array" ref="F112">INDEX('1. Scores 2020'!$F$7:$F$726,MATCH($B112&amp;F$101,'1. Scores 2020'!$B$7:$B$726&amp;'1. Scores 2020'!$C$7:$C$726,0))</f>
        <v>77.738888888888894</v>
      </c>
      <c r="G112" s="62" cm="1">
        <f t="array" ref="G112">INDEX('1. Scores 2020'!$F$7:$F$726,MATCH($B112&amp;G$101,'1. Scores 2020'!$B$7:$B$726&amp;'1. Scores 2020'!$C$7:$C$726,0))</f>
        <v>30.072222222222223</v>
      </c>
      <c r="H112" s="112"/>
      <c r="I112" s="112"/>
      <c r="J112" s="112"/>
      <c r="K112" s="112"/>
      <c r="L112" s="112"/>
      <c r="M112" s="112"/>
      <c r="N112" s="112"/>
      <c r="O112" s="125"/>
    </row>
    <row r="113" spans="2:15">
      <c r="B113" s="11" t="s">
        <v>18</v>
      </c>
      <c r="C113" s="19" t="s">
        <v>6804</v>
      </c>
      <c r="D113" s="117" t="s">
        <v>6807</v>
      </c>
      <c r="E113" s="61">
        <f t="shared" si="0"/>
        <v>82.480555555555554</v>
      </c>
      <c r="F113" s="61" cm="1">
        <f t="array" ref="F113">INDEX('1. Scores 2020'!$F$7:$F$726,MATCH($B113&amp;F$101,'1. Scores 2020'!$B$7:$B$726&amp;'1. Scores 2020'!$C$7:$C$726,0))</f>
        <v>95.411111111111111</v>
      </c>
      <c r="G113" s="62" cm="1">
        <f t="array" ref="G113">INDEX('1. Scores 2020'!$F$7:$F$726,MATCH($B113&amp;G$101,'1. Scores 2020'!$B$7:$B$726&amp;'1. Scores 2020'!$C$7:$C$726,0))</f>
        <v>69.55</v>
      </c>
      <c r="H113" s="112"/>
      <c r="I113" s="112"/>
      <c r="J113" s="112"/>
      <c r="K113" s="112"/>
      <c r="L113" s="112"/>
      <c r="M113" s="112"/>
      <c r="N113" s="112"/>
      <c r="O113" s="125"/>
    </row>
    <row r="114" spans="2:15">
      <c r="B114" s="11" t="s">
        <v>19</v>
      </c>
      <c r="C114" s="19" t="s">
        <v>6804</v>
      </c>
      <c r="D114" s="117" t="s">
        <v>6807</v>
      </c>
      <c r="E114" s="61">
        <f t="shared" si="0"/>
        <v>86.75</v>
      </c>
      <c r="F114" s="61" cm="1">
        <f t="array" ref="F114">INDEX('1. Scores 2020'!$F$7:$F$726,MATCH($B114&amp;F$101,'1. Scores 2020'!$B$7:$B$726&amp;'1. Scores 2020'!$C$7:$C$726,0))</f>
        <v>96.833333333333329</v>
      </c>
      <c r="G114" s="62" cm="1">
        <f t="array" ref="G114">INDEX('1. Scores 2020'!$F$7:$F$726,MATCH($B114&amp;G$101,'1. Scores 2020'!$B$7:$B$726&amp;'1. Scores 2020'!$C$7:$C$726,0))</f>
        <v>76.666666666666671</v>
      </c>
      <c r="H114" s="112"/>
      <c r="I114" s="112"/>
      <c r="J114" s="112"/>
      <c r="K114" s="112"/>
      <c r="L114" s="112"/>
      <c r="M114" s="112"/>
      <c r="N114" s="112"/>
      <c r="O114" s="125"/>
    </row>
    <row r="115" spans="2:15">
      <c r="B115" s="11" t="s">
        <v>20</v>
      </c>
      <c r="C115" s="19" t="s">
        <v>6804</v>
      </c>
      <c r="D115" s="117" t="s">
        <v>6807</v>
      </c>
      <c r="E115" s="61">
        <f t="shared" si="0"/>
        <v>73.396064814814821</v>
      </c>
      <c r="F115" s="61" cm="1">
        <f t="array" ref="F115">INDEX('1. Scores 2020'!$F$7:$F$726,MATCH($B115&amp;F$101,'1. Scores 2020'!$B$7:$B$726&amp;'1. Scores 2020'!$C$7:$C$726,0))</f>
        <v>89.051388888888894</v>
      </c>
      <c r="G115" s="62" cm="1">
        <f t="array" ref="G115">INDEX('1. Scores 2020'!$F$7:$F$726,MATCH($B115&amp;G$101,'1. Scores 2020'!$B$7:$B$726&amp;'1. Scores 2020'!$C$7:$C$726,0))</f>
        <v>57.74074074074074</v>
      </c>
      <c r="H115" s="112"/>
      <c r="I115" s="112"/>
      <c r="J115" s="112"/>
      <c r="K115" s="112"/>
      <c r="L115" s="112"/>
      <c r="M115" s="112"/>
      <c r="N115" s="112"/>
      <c r="O115" s="125"/>
    </row>
    <row r="116" spans="2:15">
      <c r="B116" s="11" t="s">
        <v>21</v>
      </c>
      <c r="C116" s="19" t="s">
        <v>6804</v>
      </c>
      <c r="D116" s="117" t="s">
        <v>6807</v>
      </c>
      <c r="E116" s="61">
        <f t="shared" si="0"/>
        <v>60.292592592592598</v>
      </c>
      <c r="F116" s="61" cm="1">
        <f t="array" ref="F116">INDEX('1. Scores 2020'!$F$7:$F$726,MATCH($B116&amp;F$101,'1. Scores 2020'!$B$7:$B$726&amp;'1. Scores 2020'!$C$7:$C$726,0))</f>
        <v>79.201851851851856</v>
      </c>
      <c r="G116" s="62" cm="1">
        <f t="array" ref="G116">INDEX('1. Scores 2020'!$F$7:$F$726,MATCH($B116&amp;G$101,'1. Scores 2020'!$B$7:$B$726&amp;'1. Scores 2020'!$C$7:$C$726,0))</f>
        <v>41.383333333333333</v>
      </c>
      <c r="H116" s="112"/>
      <c r="I116" s="112"/>
      <c r="J116" s="112"/>
      <c r="K116" s="112"/>
      <c r="L116" s="112"/>
      <c r="M116" s="112"/>
      <c r="N116" s="112"/>
      <c r="O116" s="125"/>
    </row>
    <row r="117" spans="2:15">
      <c r="B117" s="11" t="s">
        <v>22</v>
      </c>
      <c r="C117" s="19" t="s">
        <v>6804</v>
      </c>
      <c r="D117" s="117" t="s">
        <v>6807</v>
      </c>
      <c r="E117" s="61">
        <f t="shared" si="0"/>
        <v>54.337433862433862</v>
      </c>
      <c r="F117" s="61" cm="1">
        <f t="array" ref="F117">INDEX('1. Scores 2020'!$F$7:$F$726,MATCH($B117&amp;F$101,'1. Scores 2020'!$B$7:$B$726&amp;'1. Scores 2020'!$C$7:$C$726,0))</f>
        <v>88.258201058201053</v>
      </c>
      <c r="G117" s="62" cm="1">
        <f t="array" ref="G117">INDEX('1. Scores 2020'!$F$7:$F$726,MATCH($B117&amp;G$101,'1. Scores 2020'!$B$7:$B$726&amp;'1. Scores 2020'!$C$7:$C$726,0))</f>
        <v>20.416666666666668</v>
      </c>
      <c r="H117" s="112"/>
      <c r="I117" s="112"/>
      <c r="J117" s="112"/>
      <c r="K117" s="112"/>
      <c r="L117" s="112"/>
      <c r="M117" s="112"/>
      <c r="N117" s="112"/>
      <c r="O117" s="125"/>
    </row>
    <row r="118" spans="2:15">
      <c r="B118" s="11" t="s">
        <v>23</v>
      </c>
      <c r="C118" s="19" t="s">
        <v>6804</v>
      </c>
      <c r="D118" s="117" t="s">
        <v>6807</v>
      </c>
      <c r="E118" s="61">
        <f t="shared" si="0"/>
        <v>85.758333333333326</v>
      </c>
      <c r="F118" s="61" cm="1">
        <f t="array" ref="F118">INDEX('1. Scores 2020'!$F$7:$F$726,MATCH($B118&amp;F$101,'1. Scores 2020'!$B$7:$B$726&amp;'1. Scores 2020'!$C$7:$C$726,0))</f>
        <v>88.6</v>
      </c>
      <c r="G118" s="62" cm="1">
        <f t="array" ref="G118">INDEX('1. Scores 2020'!$F$7:$F$726,MATCH($B118&amp;G$101,'1. Scores 2020'!$B$7:$B$726&amp;'1. Scores 2020'!$C$7:$C$726,0))</f>
        <v>82.916666666666671</v>
      </c>
      <c r="H118" s="112"/>
      <c r="I118" s="112"/>
      <c r="J118" s="112"/>
      <c r="K118" s="112"/>
      <c r="L118" s="112"/>
      <c r="M118" s="112"/>
      <c r="N118" s="112"/>
      <c r="O118" s="125"/>
    </row>
    <row r="119" spans="2:15">
      <c r="B119" s="11" t="s">
        <v>24</v>
      </c>
      <c r="C119" s="19" t="s">
        <v>6804</v>
      </c>
      <c r="D119" s="117" t="s">
        <v>6807</v>
      </c>
      <c r="E119" s="61">
        <f t="shared" si="0"/>
        <v>83.005291005290999</v>
      </c>
      <c r="F119" s="61" cm="1">
        <f t="array" ref="F119">INDEX('1. Scores 2020'!$F$7:$F$726,MATCH($B119&amp;F$101,'1. Scores 2020'!$B$7:$B$726&amp;'1. Scores 2020'!$C$7:$C$726,0))</f>
        <v>95.501322751322746</v>
      </c>
      <c r="G119" s="62" cm="1">
        <f t="array" ref="G119">INDEX('1. Scores 2020'!$F$7:$F$726,MATCH($B119&amp;G$101,'1. Scores 2020'!$B$7:$B$726&amp;'1. Scores 2020'!$C$7:$C$726,0))</f>
        <v>70.509259259259252</v>
      </c>
      <c r="H119" s="112"/>
      <c r="I119" s="112"/>
      <c r="J119" s="112"/>
      <c r="K119" s="112"/>
      <c r="L119" s="112"/>
      <c r="M119" s="112"/>
      <c r="N119" s="112"/>
      <c r="O119" s="125"/>
    </row>
    <row r="120" spans="2:15">
      <c r="B120" s="11" t="s">
        <v>25</v>
      </c>
      <c r="C120" s="19" t="s">
        <v>6804</v>
      </c>
      <c r="D120" s="117" t="s">
        <v>6807</v>
      </c>
      <c r="E120" s="61">
        <f t="shared" si="0"/>
        <v>69.320601851851848</v>
      </c>
      <c r="F120" s="61" cm="1">
        <f t="array" ref="F120">INDEX('1. Scores 2020'!$F$7:$F$726,MATCH($B120&amp;F$101,'1. Scores 2020'!$B$7:$B$726&amp;'1. Scores 2020'!$C$7:$C$726,0))</f>
        <v>83.048611111111114</v>
      </c>
      <c r="G120" s="62" cm="1">
        <f t="array" ref="G120">INDEX('1. Scores 2020'!$F$7:$F$726,MATCH($B120&amp;G$101,'1. Scores 2020'!$B$7:$B$726&amp;'1. Scores 2020'!$C$7:$C$726,0))</f>
        <v>55.592592592592588</v>
      </c>
      <c r="H120" s="112"/>
      <c r="I120" s="112"/>
      <c r="J120" s="112"/>
      <c r="K120" s="112"/>
      <c r="L120" s="112"/>
      <c r="M120" s="112"/>
      <c r="N120" s="112"/>
      <c r="O120" s="125"/>
    </row>
    <row r="121" spans="2:15">
      <c r="B121" s="11" t="s">
        <v>26</v>
      </c>
      <c r="C121" s="19" t="s">
        <v>6804</v>
      </c>
      <c r="D121" s="117" t="s">
        <v>6807</v>
      </c>
      <c r="E121" s="61">
        <f t="shared" si="0"/>
        <v>72.691666666666663</v>
      </c>
      <c r="F121" s="61" cm="1">
        <f t="array" ref="F121">INDEX('1. Scores 2020'!$F$7:$F$726,MATCH($B121&amp;F$101,'1. Scores 2020'!$B$7:$B$726&amp;'1. Scores 2020'!$C$7:$C$726,0))</f>
        <v>91.333333333333329</v>
      </c>
      <c r="G121" s="62" cm="1">
        <f t="array" ref="G121">INDEX('1. Scores 2020'!$F$7:$F$726,MATCH($B121&amp;G$101,'1. Scores 2020'!$B$7:$B$726&amp;'1. Scores 2020'!$C$7:$C$726,0))</f>
        <v>54.050000000000004</v>
      </c>
      <c r="H121" s="112"/>
      <c r="I121" s="112"/>
      <c r="J121" s="112"/>
      <c r="K121" s="112"/>
      <c r="L121" s="112"/>
      <c r="M121" s="112"/>
      <c r="N121" s="112"/>
      <c r="O121" s="125"/>
    </row>
    <row r="122" spans="2:15">
      <c r="B122" s="11" t="s">
        <v>27</v>
      </c>
      <c r="C122" s="19" t="s">
        <v>6804</v>
      </c>
      <c r="D122" s="117" t="s">
        <v>6807</v>
      </c>
      <c r="E122" s="61">
        <f t="shared" si="0"/>
        <v>90.280456349206361</v>
      </c>
      <c r="F122" s="61" cm="1">
        <f t="array" ref="F122">INDEX('1. Scores 2020'!$F$7:$F$726,MATCH($B122&amp;F$101,'1. Scores 2020'!$B$7:$B$726&amp;'1. Scores 2020'!$C$7:$C$726,0))</f>
        <v>90.699801587301593</v>
      </c>
      <c r="G122" s="62" cm="1">
        <f t="array" ref="G122">INDEX('1. Scores 2020'!$F$7:$F$726,MATCH($B122&amp;G$101,'1. Scores 2020'!$B$7:$B$726&amp;'1. Scores 2020'!$C$7:$C$726,0))</f>
        <v>89.861111111111128</v>
      </c>
      <c r="H122" s="112"/>
      <c r="I122" s="112"/>
      <c r="J122" s="112"/>
      <c r="K122" s="112"/>
      <c r="L122" s="112"/>
      <c r="M122" s="112"/>
      <c r="N122" s="112"/>
      <c r="O122" s="125"/>
    </row>
    <row r="123" spans="2:15">
      <c r="B123" s="11" t="s">
        <v>28</v>
      </c>
      <c r="C123" s="19" t="s">
        <v>6804</v>
      </c>
      <c r="D123" s="117" t="s">
        <v>6807</v>
      </c>
      <c r="E123" s="61">
        <f t="shared" si="0"/>
        <v>87.025000000000006</v>
      </c>
      <c r="F123" s="61" cm="1">
        <f t="array" ref="F123">INDEX('1. Scores 2020'!$F$7:$F$726,MATCH($B123&amp;F$101,'1. Scores 2020'!$B$7:$B$726&amp;'1. Scores 2020'!$C$7:$C$726,0))</f>
        <v>91.75</v>
      </c>
      <c r="G123" s="62" cm="1">
        <f t="array" ref="G123">INDEX('1. Scores 2020'!$F$7:$F$726,MATCH($B123&amp;G$101,'1. Scores 2020'!$B$7:$B$726&amp;'1. Scores 2020'!$C$7:$C$726,0))</f>
        <v>82.3</v>
      </c>
      <c r="H123" s="112"/>
      <c r="I123" s="112"/>
      <c r="J123" s="112"/>
      <c r="K123" s="112"/>
      <c r="L123" s="112"/>
      <c r="M123" s="112"/>
      <c r="N123" s="112"/>
      <c r="O123" s="125"/>
    </row>
    <row r="124" spans="2:15">
      <c r="B124" s="11" t="s">
        <v>29</v>
      </c>
      <c r="C124" s="19" t="s">
        <v>6804</v>
      </c>
      <c r="D124" s="117" t="s">
        <v>6807</v>
      </c>
      <c r="E124" s="61">
        <f t="shared" si="0"/>
        <v>43.837698412698415</v>
      </c>
      <c r="F124" s="61" cm="1">
        <f t="array" ref="F124">INDEX('1. Scores 2020'!$F$7:$F$726,MATCH($B124&amp;F$101,'1. Scores 2020'!$B$7:$B$726&amp;'1. Scores 2020'!$C$7:$C$726,0))</f>
        <v>56.625396825396827</v>
      </c>
      <c r="G124" s="62" cm="1">
        <f t="array" ref="G124">INDEX('1. Scores 2020'!$F$7:$F$726,MATCH($B124&amp;G$101,'1. Scores 2020'!$B$7:$B$726&amp;'1. Scores 2020'!$C$7:$C$726,0))</f>
        <v>31.05</v>
      </c>
      <c r="H124" s="112"/>
      <c r="I124" s="112"/>
      <c r="J124" s="112"/>
      <c r="K124" s="112"/>
      <c r="L124" s="112"/>
      <c r="M124" s="112"/>
      <c r="N124" s="112"/>
      <c r="O124" s="125"/>
    </row>
    <row r="125" spans="2:15">
      <c r="B125" s="11" t="s">
        <v>30</v>
      </c>
      <c r="C125" s="19" t="s">
        <v>6804</v>
      </c>
      <c r="D125" s="117" t="s">
        <v>6807</v>
      </c>
      <c r="E125" s="61">
        <f t="shared" si="0"/>
        <v>34.771031746031753</v>
      </c>
      <c r="F125" s="61" cm="1">
        <f t="array" ref="F125">INDEX('1. Scores 2020'!$F$7:$F$726,MATCH($B125&amp;F$101,'1. Scores 2020'!$B$7:$B$726&amp;'1. Scores 2020'!$C$7:$C$726,0))</f>
        <v>53.315873015873024</v>
      </c>
      <c r="G125" s="62" cm="1">
        <f t="array" ref="G125">INDEX('1. Scores 2020'!$F$7:$F$726,MATCH($B125&amp;G$101,'1. Scores 2020'!$B$7:$B$726&amp;'1. Scores 2020'!$C$7:$C$726,0))</f>
        <v>16.226190476190478</v>
      </c>
      <c r="H125" s="112"/>
      <c r="I125" s="112"/>
      <c r="J125" s="112"/>
      <c r="K125" s="112"/>
      <c r="L125" s="112"/>
      <c r="M125" s="112"/>
      <c r="N125" s="112"/>
      <c r="O125" s="125"/>
    </row>
    <row r="126" spans="2:15">
      <c r="B126" s="11" t="s">
        <v>31</v>
      </c>
      <c r="C126" s="19" t="s">
        <v>6804</v>
      </c>
      <c r="D126" s="117" t="s">
        <v>6807</v>
      </c>
      <c r="E126" s="61">
        <f t="shared" si="0"/>
        <v>99.583333333333343</v>
      </c>
      <c r="F126" s="61" cm="1">
        <f t="array" ref="F126">INDEX('1. Scores 2020'!$F$7:$F$726,MATCH($B126&amp;F$101,'1. Scores 2020'!$B$7:$B$726&amp;'1. Scores 2020'!$C$7:$C$726,0))</f>
        <v>99.166666666666671</v>
      </c>
      <c r="G126" s="62" cm="1">
        <f t="array" ref="G126">INDEX('1. Scores 2020'!$F$7:$F$726,MATCH($B126&amp;G$101,'1. Scores 2020'!$B$7:$B$726&amp;'1. Scores 2020'!$C$7:$C$726,0))</f>
        <v>100</v>
      </c>
      <c r="H126" s="112"/>
      <c r="I126" s="112"/>
      <c r="J126" s="112"/>
      <c r="K126" s="112"/>
      <c r="L126" s="112"/>
      <c r="M126" s="112"/>
      <c r="N126" s="112"/>
      <c r="O126" s="125"/>
    </row>
    <row r="127" spans="2:15">
      <c r="B127" s="11" t="s">
        <v>32</v>
      </c>
      <c r="C127" s="19" t="s">
        <v>6804</v>
      </c>
      <c r="D127" s="117" t="s">
        <v>6807</v>
      </c>
      <c r="E127" s="61">
        <f t="shared" si="0"/>
        <v>86.290211640211638</v>
      </c>
      <c r="F127" s="61" cm="1">
        <f t="array" ref="F127">INDEX('1. Scores 2020'!$F$7:$F$726,MATCH($B127&amp;F$101,'1. Scores 2020'!$B$7:$B$726&amp;'1. Scores 2020'!$C$7:$C$726,0))</f>
        <v>93.139682539682539</v>
      </c>
      <c r="G127" s="62" cm="1">
        <f t="array" ref="G127">INDEX('1. Scores 2020'!$F$7:$F$726,MATCH($B127&amp;G$101,'1. Scores 2020'!$B$7:$B$726&amp;'1. Scores 2020'!$C$7:$C$726,0))</f>
        <v>79.440740740740736</v>
      </c>
      <c r="H127" s="112"/>
      <c r="I127" s="112"/>
      <c r="J127" s="112"/>
      <c r="K127" s="112"/>
      <c r="L127" s="112"/>
      <c r="M127" s="112"/>
      <c r="N127" s="112"/>
      <c r="O127" s="125"/>
    </row>
    <row r="128" spans="2:15">
      <c r="B128" s="11" t="s">
        <v>33</v>
      </c>
      <c r="C128" s="19" t="s">
        <v>6804</v>
      </c>
      <c r="D128" s="117" t="s">
        <v>6807</v>
      </c>
      <c r="E128" s="61">
        <f t="shared" si="0"/>
        <v>85.564285714285717</v>
      </c>
      <c r="F128" s="61" cm="1">
        <f t="array" ref="F128">INDEX('1. Scores 2020'!$F$7:$F$726,MATCH($B128&amp;F$101,'1. Scores 2020'!$B$7:$B$726&amp;'1. Scores 2020'!$C$7:$C$726,0))</f>
        <v>94.761904761904759</v>
      </c>
      <c r="G128" s="62" cm="1">
        <f t="array" ref="G128">INDEX('1. Scores 2020'!$F$7:$F$726,MATCH($B128&amp;G$101,'1. Scores 2020'!$B$7:$B$726&amp;'1. Scores 2020'!$C$7:$C$726,0))</f>
        <v>76.36666666666666</v>
      </c>
      <c r="H128" s="112"/>
      <c r="I128" s="112"/>
      <c r="J128" s="112"/>
      <c r="K128" s="112"/>
      <c r="L128" s="112"/>
      <c r="M128" s="112"/>
      <c r="N128" s="112"/>
      <c r="O128" s="125"/>
    </row>
    <row r="129" spans="2:15">
      <c r="B129" s="11" t="s">
        <v>34</v>
      </c>
      <c r="C129" s="19" t="s">
        <v>6804</v>
      </c>
      <c r="D129" s="117" t="s">
        <v>6807</v>
      </c>
      <c r="E129" s="61">
        <f t="shared" si="0"/>
        <v>64.975264550264541</v>
      </c>
      <c r="F129" s="61" cm="1">
        <f t="array" ref="F129">INDEX('1. Scores 2020'!$F$7:$F$726,MATCH($B129&amp;F$101,'1. Scores 2020'!$B$7:$B$726&amp;'1. Scores 2020'!$C$7:$C$726,0))</f>
        <v>86.591005291005288</v>
      </c>
      <c r="G129" s="62" cm="1">
        <f t="array" ref="G129">INDEX('1. Scores 2020'!$F$7:$F$726,MATCH($B129&amp;G$101,'1. Scores 2020'!$B$7:$B$726&amp;'1. Scores 2020'!$C$7:$C$726,0))</f>
        <v>43.359523809523807</v>
      </c>
      <c r="H129" s="112"/>
      <c r="I129" s="112"/>
      <c r="J129" s="112"/>
      <c r="K129" s="112"/>
      <c r="L129" s="112"/>
      <c r="M129" s="112"/>
      <c r="N129" s="112"/>
      <c r="O129" s="125"/>
    </row>
    <row r="130" spans="2:15">
      <c r="B130" s="11" t="s">
        <v>35</v>
      </c>
      <c r="C130" s="19" t="s">
        <v>6804</v>
      </c>
      <c r="D130" s="117" t="s">
        <v>6807</v>
      </c>
      <c r="E130" s="61">
        <f t="shared" si="0"/>
        <v>84.773148148148152</v>
      </c>
      <c r="F130" s="61" cm="1">
        <f t="array" ref="F130">INDEX('1. Scores 2020'!$F$7:$F$726,MATCH($B130&amp;F$101,'1. Scores 2020'!$B$7:$B$726&amp;'1. Scores 2020'!$C$7:$C$726,0))</f>
        <v>99.266666666666666</v>
      </c>
      <c r="G130" s="62" cm="1">
        <f t="array" ref="G130">INDEX('1. Scores 2020'!$F$7:$F$726,MATCH($B130&amp;G$101,'1. Scores 2020'!$B$7:$B$726&amp;'1. Scores 2020'!$C$7:$C$726,0))</f>
        <v>70.279629629629639</v>
      </c>
      <c r="H130" s="112"/>
      <c r="I130" s="112"/>
      <c r="J130" s="112"/>
      <c r="K130" s="112"/>
      <c r="L130" s="112"/>
      <c r="M130" s="112"/>
      <c r="N130" s="112"/>
      <c r="O130" s="125"/>
    </row>
    <row r="131" spans="2:15">
      <c r="B131" s="11" t="s">
        <v>36</v>
      </c>
      <c r="C131" s="19" t="s">
        <v>6804</v>
      </c>
      <c r="D131" s="117" t="s">
        <v>6807</v>
      </c>
      <c r="E131" s="61">
        <f t="shared" si="0"/>
        <v>44.366666666666667</v>
      </c>
      <c r="F131" s="61" cm="1">
        <f t="array" ref="F131">INDEX('1. Scores 2020'!$F$7:$F$726,MATCH($B131&amp;F$101,'1. Scores 2020'!$B$7:$B$726&amp;'1. Scores 2020'!$C$7:$C$726,0))</f>
        <v>67.940740740740736</v>
      </c>
      <c r="G131" s="62" cm="1">
        <f t="array" ref="G131">INDEX('1. Scores 2020'!$F$7:$F$726,MATCH($B131&amp;G$101,'1. Scores 2020'!$B$7:$B$726&amp;'1. Scores 2020'!$C$7:$C$726,0))</f>
        <v>20.792592592592595</v>
      </c>
      <c r="H131" s="112"/>
      <c r="I131" s="112"/>
      <c r="J131" s="112"/>
      <c r="K131" s="112"/>
      <c r="L131" s="112"/>
      <c r="M131" s="112"/>
      <c r="N131" s="112"/>
      <c r="O131" s="125"/>
    </row>
    <row r="132" spans="2:15">
      <c r="B132" s="11" t="s">
        <v>37</v>
      </c>
      <c r="C132" s="19" t="s">
        <v>6804</v>
      </c>
      <c r="D132" s="117" t="s">
        <v>6807</v>
      </c>
      <c r="E132" s="61">
        <f t="shared" si="0"/>
        <v>50.429891173641181</v>
      </c>
      <c r="F132" s="61" cm="1">
        <f t="array" ref="F132">INDEX('1. Scores 2020'!$F$7:$F$726,MATCH($B132&amp;F$101,'1. Scores 2020'!$B$7:$B$726&amp;'1. Scores 2020'!$C$7:$C$726,0))</f>
        <v>71.690800865800881</v>
      </c>
      <c r="G132" s="62" cm="1">
        <f t="array" ref="G132">INDEX('1. Scores 2020'!$F$7:$F$726,MATCH($B132&amp;G$101,'1. Scores 2020'!$B$7:$B$726&amp;'1. Scores 2020'!$C$7:$C$726,0))</f>
        <v>29.168981481481477</v>
      </c>
      <c r="H132" s="112"/>
      <c r="I132" s="112"/>
      <c r="J132" s="112"/>
      <c r="K132" s="112"/>
      <c r="L132" s="112"/>
      <c r="M132" s="112"/>
      <c r="N132" s="112"/>
      <c r="O132" s="125"/>
    </row>
    <row r="133" spans="2:15">
      <c r="B133" s="11" t="s">
        <v>38</v>
      </c>
      <c r="C133" s="19" t="s">
        <v>6804</v>
      </c>
      <c r="D133" s="117" t="s">
        <v>6807</v>
      </c>
      <c r="E133" s="61">
        <f t="shared" si="0"/>
        <v>88.208333333333329</v>
      </c>
      <c r="F133" s="61" cm="1">
        <f t="array" ref="F133">INDEX('1. Scores 2020'!$F$7:$F$726,MATCH($B133&amp;F$101,'1. Scores 2020'!$B$7:$B$726&amp;'1. Scores 2020'!$C$7:$C$726,0))</f>
        <v>88.466666666666654</v>
      </c>
      <c r="G133" s="62" cm="1">
        <f t="array" ref="G133">INDEX('1. Scores 2020'!$F$7:$F$726,MATCH($B133&amp;G$101,'1. Scores 2020'!$B$7:$B$726&amp;'1. Scores 2020'!$C$7:$C$726,0))</f>
        <v>87.95</v>
      </c>
      <c r="H133" s="112"/>
      <c r="I133" s="112"/>
      <c r="J133" s="112"/>
      <c r="K133" s="112"/>
      <c r="L133" s="112"/>
      <c r="M133" s="112"/>
      <c r="N133" s="112"/>
      <c r="O133" s="125"/>
    </row>
    <row r="134" spans="2:15">
      <c r="B134" s="11" t="s">
        <v>39</v>
      </c>
      <c r="C134" s="19" t="s">
        <v>6804</v>
      </c>
      <c r="D134" s="117" t="s">
        <v>6807</v>
      </c>
      <c r="E134" s="61">
        <f t="shared" si="0"/>
        <v>74.331349206349202</v>
      </c>
      <c r="F134" s="61" cm="1">
        <f t="array" ref="F134">INDEX('1. Scores 2020'!$F$7:$F$726,MATCH($B134&amp;F$101,'1. Scores 2020'!$B$7:$B$726&amp;'1. Scores 2020'!$C$7:$C$726,0))</f>
        <v>85.329365079365076</v>
      </c>
      <c r="G134" s="62" cm="1">
        <f t="array" ref="G134">INDEX('1. Scores 2020'!$F$7:$F$726,MATCH($B134&amp;G$101,'1. Scores 2020'!$B$7:$B$726&amp;'1. Scores 2020'!$C$7:$C$726,0))</f>
        <v>63.333333333333336</v>
      </c>
      <c r="H134" s="112"/>
      <c r="I134" s="112"/>
      <c r="J134" s="112"/>
      <c r="K134" s="112"/>
      <c r="L134" s="112"/>
      <c r="M134" s="112"/>
      <c r="N134" s="112"/>
      <c r="O134" s="125"/>
    </row>
    <row r="135" spans="2:15">
      <c r="B135" s="11" t="s">
        <v>40</v>
      </c>
      <c r="C135" s="19" t="s">
        <v>6804</v>
      </c>
      <c r="D135" s="117" t="s">
        <v>6807</v>
      </c>
      <c r="E135" s="61">
        <f t="shared" si="0"/>
        <v>63.565079365079363</v>
      </c>
      <c r="F135" s="61" cm="1">
        <f t="array" ref="F135">INDEX('1. Scores 2020'!$F$7:$F$726,MATCH($B135&amp;F$101,'1. Scores 2020'!$B$7:$B$726&amp;'1. Scores 2020'!$C$7:$C$726,0))</f>
        <v>79.520634920634919</v>
      </c>
      <c r="G135" s="62" cm="1">
        <f t="array" ref="G135">INDEX('1. Scores 2020'!$F$7:$F$726,MATCH($B135&amp;G$101,'1. Scores 2020'!$B$7:$B$726&amp;'1. Scores 2020'!$C$7:$C$726,0))</f>
        <v>47.609523809523807</v>
      </c>
      <c r="H135" s="112"/>
      <c r="I135" s="112"/>
      <c r="J135" s="112"/>
      <c r="K135" s="112"/>
      <c r="L135" s="112"/>
      <c r="M135" s="112"/>
      <c r="N135" s="112"/>
      <c r="O135" s="125"/>
    </row>
    <row r="136" spans="2:15">
      <c r="B136" s="11" t="s">
        <v>41</v>
      </c>
      <c r="C136" s="19" t="s">
        <v>6804</v>
      </c>
      <c r="D136" s="117" t="s">
        <v>6807</v>
      </c>
      <c r="E136" s="61">
        <f t="shared" si="0"/>
        <v>72.172222222222217</v>
      </c>
      <c r="F136" s="61" cm="1">
        <f t="array" ref="F136">INDEX('1. Scores 2020'!$F$7:$F$726,MATCH($B136&amp;F$101,'1. Scores 2020'!$B$7:$B$726&amp;'1. Scores 2020'!$C$7:$C$726,0))</f>
        <v>87.953703703703695</v>
      </c>
      <c r="G136" s="62" cm="1">
        <f t="array" ref="G136">INDEX('1. Scores 2020'!$F$7:$F$726,MATCH($B136&amp;G$101,'1. Scores 2020'!$B$7:$B$726&amp;'1. Scores 2020'!$C$7:$C$726,0))</f>
        <v>56.390740740740746</v>
      </c>
      <c r="H136" s="112"/>
      <c r="I136" s="112"/>
      <c r="J136" s="112"/>
      <c r="K136" s="112"/>
      <c r="L136" s="112"/>
      <c r="M136" s="112"/>
      <c r="N136" s="112"/>
      <c r="O136" s="125"/>
    </row>
    <row r="137" spans="2:15">
      <c r="B137" s="11" t="s">
        <v>42</v>
      </c>
      <c r="C137" s="19" t="s">
        <v>6804</v>
      </c>
      <c r="D137" s="117" t="s">
        <v>6807</v>
      </c>
      <c r="E137" s="61">
        <f t="shared" si="0"/>
        <v>82.772685185185196</v>
      </c>
      <c r="F137" s="61" cm="1">
        <f t="array" ref="F137">INDEX('1. Scores 2020'!$F$7:$F$726,MATCH($B137&amp;F$101,'1. Scores 2020'!$B$7:$B$726&amp;'1. Scores 2020'!$C$7:$C$726,0))</f>
        <v>91.94537037037037</v>
      </c>
      <c r="G137" s="62" cm="1">
        <f t="array" ref="G137">INDEX('1. Scores 2020'!$F$7:$F$726,MATCH($B137&amp;G$101,'1. Scores 2020'!$B$7:$B$726&amp;'1. Scores 2020'!$C$7:$C$726,0))</f>
        <v>73.600000000000009</v>
      </c>
      <c r="H137" s="112"/>
      <c r="I137" s="112"/>
      <c r="J137" s="112"/>
      <c r="K137" s="112"/>
      <c r="L137" s="112"/>
      <c r="M137" s="112"/>
      <c r="N137" s="112"/>
      <c r="O137" s="125"/>
    </row>
    <row r="138" spans="2:15">
      <c r="B138" s="11" t="s">
        <v>488</v>
      </c>
      <c r="C138" s="19" t="s">
        <v>6804</v>
      </c>
      <c r="D138" s="117" t="s">
        <v>6807</v>
      </c>
      <c r="E138" s="61">
        <f>AVERAGE(E102:E137)</f>
        <v>71.456734854651543</v>
      </c>
      <c r="F138" s="61">
        <f t="shared" ref="F138:G138" si="1">AVERAGE(F102:F137)</f>
        <v>84.562295484864933</v>
      </c>
      <c r="G138" s="62">
        <f t="shared" si="1"/>
        <v>58.351174224438097</v>
      </c>
      <c r="H138" s="112"/>
      <c r="I138" s="112"/>
      <c r="J138" s="112"/>
      <c r="K138" s="112"/>
      <c r="L138" s="112"/>
      <c r="M138" s="112"/>
      <c r="N138" s="112"/>
      <c r="O138" s="125"/>
    </row>
    <row r="139" spans="2:15">
      <c r="B139" s="14" t="s">
        <v>489</v>
      </c>
      <c r="C139" s="19" t="s">
        <v>6804</v>
      </c>
      <c r="D139" s="118" t="s">
        <v>6807</v>
      </c>
      <c r="E139" s="63">
        <f>AVERAGEIFS(E102:E137,$B$102:$B$137,"&lt;&gt;AL",$B$102:$B$137,"&lt;&gt;CH",$B$102:$B$137,"&lt;&gt;IS",$B$102:$B$137,"&lt;&gt;ME",$B$102:$B$137,"&lt;&gt;MK",$B$102:$B$137,"&lt;&gt;NO",$B$102:$B$137,"&lt;&gt;RS",$B$102:$B$137,"&lt;&gt;TR", $B$102:$B$137,"&lt;&gt;UK")</f>
        <v>74.915090388007059</v>
      </c>
      <c r="F139" s="63">
        <f>AVERAGEIFS(F102:F137,$B$102:$B$137,"&lt;&gt;AL",$B$102:$B$137,"&lt;&gt;CH",$B$102:$B$137,"&lt;&gt;IS",$B$102:$B$137,"&lt;&gt;ME",$B$102:$B$137,"&lt;&gt;MK",$B$102:$B$137,"&lt;&gt;NO",$B$102:$B$137,"&lt;&gt;RS",$B$102:$B$137,"&lt;&gt;TR", $B$102:$B$137,"&lt;&gt;UK")</f>
        <v>87.294490985694722</v>
      </c>
      <c r="G139" s="64">
        <f t="shared" ref="G139" si="2">AVERAGEIFS(G102:G137,$B$102:$B$137,"&lt;&gt;AL",$B$102:$B$137,"&lt;&gt;CH",$B$102:$B$137,"&lt;&gt;IS",$B$102:$B$137,"&lt;&gt;ME",$B$102:$B$137,"&lt;&gt;MK",$B$102:$B$137,"&lt;&gt;NO",$B$102:$B$137,"&lt;&gt;RS",$B$102:$B$137,"&lt;&gt;TR", $B$102:$B$137,"&lt;&gt;UK")</f>
        <v>62.535689790319417</v>
      </c>
      <c r="H139" s="112"/>
      <c r="I139" s="112"/>
      <c r="J139" s="112"/>
      <c r="K139" s="112"/>
      <c r="L139" s="112"/>
      <c r="M139" s="112"/>
      <c r="N139" s="112"/>
      <c r="O139" s="125"/>
    </row>
    <row r="140" spans="2:15" ht="66.650000000000006" customHeight="1">
      <c r="B140" s="531" t="s">
        <v>6815</v>
      </c>
      <c r="C140" s="532"/>
      <c r="D140" s="533"/>
      <c r="E140" s="120" t="s">
        <v>6832</v>
      </c>
      <c r="F140" s="248" t="s">
        <v>6818</v>
      </c>
      <c r="G140" s="249" t="s">
        <v>6818</v>
      </c>
      <c r="H140" s="132"/>
      <c r="I140" s="132"/>
      <c r="J140" s="132"/>
      <c r="K140" s="132"/>
      <c r="L140" s="132"/>
      <c r="M140" s="122"/>
      <c r="N140" s="122"/>
      <c r="O140" s="125"/>
    </row>
    <row r="141" spans="2:15" ht="12.75" customHeight="1">
      <c r="B141" s="534"/>
      <c r="C141" s="535"/>
      <c r="D141" s="535"/>
      <c r="E141" s="133"/>
      <c r="F141" s="281" t="s">
        <v>497</v>
      </c>
      <c r="G141" s="280" t="s">
        <v>504</v>
      </c>
      <c r="H141" s="529"/>
      <c r="I141" s="529"/>
      <c r="J141" s="530"/>
      <c r="K141" s="530"/>
      <c r="L141" s="518"/>
      <c r="M141" s="122"/>
      <c r="N141" s="122"/>
      <c r="O141" s="125"/>
    </row>
    <row r="142" spans="2:15">
      <c r="B142" s="8" t="s">
        <v>6</v>
      </c>
      <c r="C142" s="29" t="s">
        <v>6804</v>
      </c>
      <c r="D142" s="9" t="s">
        <v>6808</v>
      </c>
      <c r="E142" s="35">
        <f>AVERAGE(F142:I142)</f>
        <v>68.674999999999997</v>
      </c>
      <c r="F142" s="83" cm="1">
        <f t="array" ref="F142">INDEX('1. Scores 2020'!$E$7:$E$726,MATCH($B102&amp;F$141,'1. Scores 2020'!$B$7:$B$726&amp;'1. Scores 2020'!$C$7:$C$726,0))</f>
        <v>89.85</v>
      </c>
      <c r="G142" s="67" cm="1">
        <f t="array" ref="G142">INDEX('1. Scores 2020'!$E$7:$E$726,MATCH($B102&amp;G$141,'1. Scores 2020'!$B$7:$B$726&amp;'1. Scores 2020'!$C$7:$C$726,0))</f>
        <v>47.5</v>
      </c>
      <c r="H142" s="282"/>
      <c r="I142" s="282"/>
      <c r="J142" s="122"/>
      <c r="K142" s="122"/>
      <c r="L142" s="112"/>
      <c r="M142" s="122"/>
      <c r="N142" s="122"/>
      <c r="O142" s="125"/>
    </row>
    <row r="143" spans="2:15">
      <c r="B143" s="11" t="s">
        <v>8</v>
      </c>
      <c r="C143" s="19" t="s">
        <v>6804</v>
      </c>
      <c r="D143" s="12" t="s">
        <v>6808</v>
      </c>
      <c r="E143" s="36">
        <f t="shared" ref="E143:E177" si="3">AVERAGE(F143:I143)</f>
        <v>85.357142857142861</v>
      </c>
      <c r="F143" s="61" cm="1">
        <f t="array" ref="F143">INDEX('1. Scores 2020'!$E$7:$E$726,MATCH($B103&amp;F$141,'1. Scores 2020'!$B$7:$B$726&amp;'1. Scores 2020'!$C$7:$C$726,0))</f>
        <v>97.142857142857139</v>
      </c>
      <c r="G143" s="62" cm="1">
        <f t="array" ref="G143">INDEX('1. Scores 2020'!$E$7:$E$726,MATCH($B103&amp;G$141,'1. Scores 2020'!$B$7:$B$726&amp;'1. Scores 2020'!$C$7:$C$726,0))</f>
        <v>73.571428571428569</v>
      </c>
      <c r="H143" s="282"/>
      <c r="I143" s="282"/>
      <c r="J143" s="112"/>
      <c r="K143" s="112"/>
      <c r="L143" s="112"/>
      <c r="M143" s="122"/>
      <c r="N143" s="122"/>
      <c r="O143" s="125"/>
    </row>
    <row r="144" spans="2:15">
      <c r="B144" s="11" t="s">
        <v>9</v>
      </c>
      <c r="C144" s="19" t="s">
        <v>6804</v>
      </c>
      <c r="D144" s="12" t="s">
        <v>6808</v>
      </c>
      <c r="E144" s="36">
        <f t="shared" si="3"/>
        <v>85.328571428571422</v>
      </c>
      <c r="F144" s="61" cm="1">
        <f t="array" ref="F144">INDEX('1. Scores 2020'!$E$7:$E$726,MATCH($B104&amp;F$141,'1. Scores 2020'!$B$7:$B$726&amp;'1. Scores 2020'!$C$7:$C$726,0))</f>
        <v>97.8</v>
      </c>
      <c r="G144" s="62" cm="1">
        <f t="array" ref="G144">INDEX('1. Scores 2020'!$E$7:$E$726,MATCH($B104&amp;G$141,'1. Scores 2020'!$B$7:$B$726&amp;'1. Scores 2020'!$C$7:$C$726,0))</f>
        <v>72.857142857142861</v>
      </c>
      <c r="H144" s="282"/>
      <c r="I144" s="282"/>
      <c r="J144" s="112"/>
      <c r="K144" s="112"/>
      <c r="L144" s="112"/>
      <c r="M144" s="122"/>
      <c r="N144" s="122"/>
      <c r="O144" s="125"/>
    </row>
    <row r="145" spans="2:15">
      <c r="B145" s="11" t="s">
        <v>10</v>
      </c>
      <c r="C145" s="19" t="s">
        <v>6804</v>
      </c>
      <c r="D145" s="12" t="s">
        <v>6808</v>
      </c>
      <c r="E145" s="36">
        <f t="shared" si="3"/>
        <v>87.34375</v>
      </c>
      <c r="F145" s="61" cm="1">
        <f t="array" ref="F145">INDEX('1. Scores 2020'!$E$7:$E$726,MATCH($B105&amp;F$141,'1. Scores 2020'!$B$7:$B$726&amp;'1. Scores 2020'!$C$7:$C$726,0))</f>
        <v>97.1875</v>
      </c>
      <c r="G145" s="62" cm="1">
        <f t="array" ref="G145">INDEX('1. Scores 2020'!$E$7:$E$726,MATCH($B105&amp;G$141,'1. Scores 2020'!$B$7:$B$726&amp;'1. Scores 2020'!$C$7:$C$726,0))</f>
        <v>77.5</v>
      </c>
      <c r="H145" s="282"/>
      <c r="I145" s="282"/>
      <c r="J145" s="112"/>
      <c r="K145" s="112"/>
      <c r="L145" s="112"/>
      <c r="M145" s="122"/>
      <c r="N145" s="122"/>
      <c r="O145" s="125"/>
    </row>
    <row r="146" spans="2:15">
      <c r="B146" s="11" t="s">
        <v>11</v>
      </c>
      <c r="C146" s="19" t="s">
        <v>6804</v>
      </c>
      <c r="D146" s="12" t="s">
        <v>6808</v>
      </c>
      <c r="E146" s="36">
        <f t="shared" si="3"/>
        <v>87.325000000000003</v>
      </c>
      <c r="F146" s="61" cm="1">
        <f t="array" ref="F146">INDEX('1. Scores 2020'!$E$7:$E$726,MATCH($B106&amp;F$141,'1. Scores 2020'!$B$7:$B$726&amp;'1. Scores 2020'!$C$7:$C$726,0))</f>
        <v>94.265384615384619</v>
      </c>
      <c r="G146" s="62" cm="1">
        <f t="array" ref="G146">INDEX('1. Scores 2020'!$E$7:$E$726,MATCH($B106&amp;G$141,'1. Scores 2020'!$B$7:$B$726&amp;'1. Scores 2020'!$C$7:$C$726,0))</f>
        <v>80.384615384615387</v>
      </c>
      <c r="H146" s="282"/>
      <c r="I146" s="282"/>
      <c r="J146" s="112"/>
      <c r="K146" s="112"/>
      <c r="L146" s="112"/>
      <c r="M146" s="122"/>
      <c r="N146" s="122"/>
      <c r="O146" s="125"/>
    </row>
    <row r="147" spans="2:15">
      <c r="B147" s="11" t="s">
        <v>12</v>
      </c>
      <c r="C147" s="19" t="s">
        <v>6804</v>
      </c>
      <c r="D147" s="12" t="s">
        <v>6808</v>
      </c>
      <c r="E147" s="36">
        <f t="shared" si="3"/>
        <v>85.762500000000003</v>
      </c>
      <c r="F147" s="61" cm="1">
        <f t="array" ref="F147">INDEX('1. Scores 2020'!$E$7:$E$726,MATCH($B107&amp;F$141,'1. Scores 2020'!$B$7:$B$726&amp;'1. Scores 2020'!$C$7:$C$726,0))</f>
        <v>92.525000000000006</v>
      </c>
      <c r="G147" s="62" cm="1">
        <f t="array" ref="G147">INDEX('1. Scores 2020'!$E$7:$E$726,MATCH($B107&amp;G$141,'1. Scores 2020'!$B$7:$B$726&amp;'1. Scores 2020'!$C$7:$C$726,0))</f>
        <v>79</v>
      </c>
      <c r="H147" s="282"/>
      <c r="I147" s="282"/>
      <c r="J147" s="112"/>
      <c r="K147" s="112"/>
      <c r="L147" s="112"/>
      <c r="M147" s="122"/>
      <c r="N147" s="122"/>
      <c r="O147" s="125"/>
    </row>
    <row r="148" spans="2:15">
      <c r="B148" s="11" t="s">
        <v>13</v>
      </c>
      <c r="C148" s="19" t="s">
        <v>6804</v>
      </c>
      <c r="D148" s="12" t="s">
        <v>6808</v>
      </c>
      <c r="E148" s="36">
        <f t="shared" si="3"/>
        <v>75.75</v>
      </c>
      <c r="F148" s="61" cm="1">
        <f t="array" ref="F148">INDEX('1. Scores 2020'!$E$7:$E$726,MATCH($B108&amp;F$141,'1. Scores 2020'!$B$7:$B$726&amp;'1. Scores 2020'!$C$7:$C$726,0))</f>
        <v>100</v>
      </c>
      <c r="G148" s="62" cm="1">
        <f t="array" ref="G148">INDEX('1. Scores 2020'!$E$7:$E$726,MATCH($B108&amp;G$141,'1. Scores 2020'!$B$7:$B$726&amp;'1. Scores 2020'!$C$7:$C$726,0))</f>
        <v>51.5</v>
      </c>
      <c r="H148" s="282"/>
      <c r="I148" s="282"/>
      <c r="J148" s="112"/>
      <c r="K148" s="112"/>
      <c r="L148" s="112"/>
      <c r="M148" s="122"/>
      <c r="N148" s="122"/>
      <c r="O148" s="125"/>
    </row>
    <row r="149" spans="2:15">
      <c r="B149" s="11" t="s">
        <v>14</v>
      </c>
      <c r="C149" s="19" t="s">
        <v>6804</v>
      </c>
      <c r="D149" s="12" t="s">
        <v>6808</v>
      </c>
      <c r="E149" s="36">
        <f t="shared" si="3"/>
        <v>87.59375</v>
      </c>
      <c r="F149" s="61" cm="1">
        <f t="array" ref="F149">INDEX('1. Scores 2020'!$E$7:$E$726,MATCH($B109&amp;F$141,'1. Scores 2020'!$B$7:$B$726&amp;'1. Scores 2020'!$C$7:$C$726,0))</f>
        <v>95.1875</v>
      </c>
      <c r="G149" s="62" cm="1">
        <f t="array" ref="G149">INDEX('1. Scores 2020'!$E$7:$E$726,MATCH($B109&amp;G$141,'1. Scores 2020'!$B$7:$B$726&amp;'1. Scores 2020'!$C$7:$C$726,0))</f>
        <v>80</v>
      </c>
      <c r="H149" s="282"/>
      <c r="I149" s="282"/>
      <c r="J149" s="112"/>
      <c r="K149" s="112"/>
      <c r="L149" s="112"/>
      <c r="M149" s="122"/>
      <c r="N149" s="122"/>
      <c r="O149" s="125"/>
    </row>
    <row r="150" spans="2:15">
      <c r="B150" s="11" t="s">
        <v>15</v>
      </c>
      <c r="C150" s="19" t="s">
        <v>6804</v>
      </c>
      <c r="D150" s="12" t="s">
        <v>6808</v>
      </c>
      <c r="E150" s="36">
        <f t="shared" si="3"/>
        <v>95.833333333333343</v>
      </c>
      <c r="F150" s="61" cm="1">
        <f t="array" ref="F150">INDEX('1. Scores 2020'!$E$7:$E$726,MATCH($B110&amp;F$141,'1. Scores 2020'!$B$7:$B$726&amp;'1. Scores 2020'!$C$7:$C$726,0))</f>
        <v>100</v>
      </c>
      <c r="G150" s="62" cm="1">
        <f t="array" ref="G150">INDEX('1. Scores 2020'!$E$7:$E$726,MATCH($B110&amp;G$141,'1. Scores 2020'!$B$7:$B$726&amp;'1. Scores 2020'!$C$7:$C$726,0))</f>
        <v>91.666666666666671</v>
      </c>
      <c r="H150" s="282"/>
      <c r="I150" s="282"/>
      <c r="J150" s="112"/>
      <c r="K150" s="112"/>
      <c r="L150" s="112"/>
      <c r="M150" s="122"/>
      <c r="N150" s="122"/>
      <c r="O150" s="125"/>
    </row>
    <row r="151" spans="2:15">
      <c r="B151" s="11" t="s">
        <v>16</v>
      </c>
      <c r="C151" s="19" t="s">
        <v>6804</v>
      </c>
      <c r="D151" s="12" t="s">
        <v>6808</v>
      </c>
      <c r="E151" s="36">
        <f t="shared" si="3"/>
        <v>97.5</v>
      </c>
      <c r="F151" s="61" cm="1">
        <f t="array" ref="F151">INDEX('1. Scores 2020'!$E$7:$E$726,MATCH($B111&amp;F$141,'1. Scores 2020'!$B$7:$B$726&amp;'1. Scores 2020'!$C$7:$C$726,0))</f>
        <v>100</v>
      </c>
      <c r="G151" s="62" cm="1">
        <f t="array" ref="G151">INDEX('1. Scores 2020'!$E$7:$E$726,MATCH($B111&amp;G$141,'1. Scores 2020'!$B$7:$B$726&amp;'1. Scores 2020'!$C$7:$C$726,0))</f>
        <v>95</v>
      </c>
      <c r="H151" s="282"/>
      <c r="I151" s="282"/>
      <c r="J151" s="112"/>
      <c r="K151" s="112"/>
      <c r="L151" s="112"/>
      <c r="M151" s="122"/>
      <c r="N151" s="122"/>
      <c r="O151" s="125"/>
    </row>
    <row r="152" spans="2:15">
      <c r="B152" s="11" t="s">
        <v>17</v>
      </c>
      <c r="C152" s="19" t="s">
        <v>6804</v>
      </c>
      <c r="D152" s="12" t="s">
        <v>6808</v>
      </c>
      <c r="E152" s="36">
        <f t="shared" si="3"/>
        <v>54.0625</v>
      </c>
      <c r="F152" s="61" cm="1">
        <f t="array" ref="F152">INDEX('1. Scores 2020'!$E$7:$E$726,MATCH($B112&amp;F$141,'1. Scores 2020'!$B$7:$B$726&amp;'1. Scores 2020'!$C$7:$C$726,0))</f>
        <v>83.125</v>
      </c>
      <c r="G152" s="62" cm="1">
        <f t="array" ref="G152">INDEX('1. Scores 2020'!$E$7:$E$726,MATCH($B112&amp;G$141,'1. Scores 2020'!$B$7:$B$726&amp;'1. Scores 2020'!$C$7:$C$726,0))</f>
        <v>25</v>
      </c>
      <c r="H152" s="282"/>
      <c r="I152" s="282"/>
      <c r="J152" s="112"/>
      <c r="K152" s="112"/>
      <c r="L152" s="112"/>
      <c r="M152" s="122"/>
      <c r="N152" s="122"/>
      <c r="O152" s="125"/>
    </row>
    <row r="153" spans="2:15">
      <c r="B153" s="11" t="s">
        <v>18</v>
      </c>
      <c r="C153" s="19" t="s">
        <v>6804</v>
      </c>
      <c r="D153" s="12" t="s">
        <v>6808</v>
      </c>
      <c r="E153" s="36">
        <f t="shared" si="3"/>
        <v>93.625</v>
      </c>
      <c r="F153" s="61" cm="1">
        <f t="array" ref="F153">INDEX('1. Scores 2020'!$E$7:$E$726,MATCH($B113&amp;F$141,'1. Scores 2020'!$B$7:$B$726&amp;'1. Scores 2020'!$C$7:$C$726,0))</f>
        <v>96.25</v>
      </c>
      <c r="G153" s="62" cm="1">
        <f t="array" ref="G153">INDEX('1. Scores 2020'!$E$7:$E$726,MATCH($B113&amp;G$141,'1. Scores 2020'!$B$7:$B$726&amp;'1. Scores 2020'!$C$7:$C$726,0))</f>
        <v>91</v>
      </c>
      <c r="H153" s="282"/>
      <c r="I153" s="282"/>
      <c r="J153" s="112"/>
      <c r="K153" s="112"/>
      <c r="L153" s="112"/>
      <c r="M153" s="122"/>
      <c r="N153" s="122"/>
      <c r="O153" s="125"/>
    </row>
    <row r="154" spans="2:15">
      <c r="B154" s="11" t="s">
        <v>19</v>
      </c>
      <c r="C154" s="19" t="s">
        <v>6804</v>
      </c>
      <c r="D154" s="12" t="s">
        <v>6808</v>
      </c>
      <c r="E154" s="36">
        <f t="shared" si="3"/>
        <v>92.5</v>
      </c>
      <c r="F154" s="61" cm="1">
        <f t="array" ref="F154">INDEX('1. Scores 2020'!$E$7:$E$726,MATCH($B114&amp;F$141,'1. Scores 2020'!$B$7:$B$726&amp;'1. Scores 2020'!$C$7:$C$726,0))</f>
        <v>100</v>
      </c>
      <c r="G154" s="62" cm="1">
        <f t="array" ref="G154">INDEX('1. Scores 2020'!$E$7:$E$726,MATCH($B114&amp;G$141,'1. Scores 2020'!$B$7:$B$726&amp;'1. Scores 2020'!$C$7:$C$726,0))</f>
        <v>85</v>
      </c>
      <c r="H154" s="282"/>
      <c r="I154" s="282"/>
      <c r="J154" s="112"/>
      <c r="K154" s="112"/>
      <c r="L154" s="112"/>
      <c r="M154" s="122"/>
      <c r="N154" s="122"/>
      <c r="O154" s="125"/>
    </row>
    <row r="155" spans="2:15">
      <c r="B155" s="11" t="s">
        <v>20</v>
      </c>
      <c r="C155" s="19" t="s">
        <v>6804</v>
      </c>
      <c r="D155" s="12" t="s">
        <v>6808</v>
      </c>
      <c r="E155" s="36">
        <f t="shared" si="3"/>
        <v>91.4</v>
      </c>
      <c r="F155" s="61" cm="1">
        <f t="array" ref="F155">INDEX('1. Scores 2020'!$E$7:$E$726,MATCH($B115&amp;F$141,'1. Scores 2020'!$B$7:$B$726&amp;'1. Scores 2020'!$C$7:$C$726,0))</f>
        <v>97.8</v>
      </c>
      <c r="G155" s="62" cm="1">
        <f t="array" ref="G155">INDEX('1. Scores 2020'!$E$7:$E$726,MATCH($B115&amp;G$141,'1. Scores 2020'!$B$7:$B$726&amp;'1. Scores 2020'!$C$7:$C$726,0))</f>
        <v>85</v>
      </c>
      <c r="H155" s="282"/>
      <c r="I155" s="282"/>
      <c r="J155" s="112"/>
      <c r="K155" s="112"/>
      <c r="L155" s="112"/>
      <c r="M155" s="122"/>
      <c r="N155" s="122"/>
      <c r="O155" s="125"/>
    </row>
    <row r="156" spans="2:15">
      <c r="B156" s="11" t="s">
        <v>21</v>
      </c>
      <c r="C156" s="19" t="s">
        <v>6804</v>
      </c>
      <c r="D156" s="12" t="s">
        <v>6808</v>
      </c>
      <c r="E156" s="36">
        <f t="shared" si="3"/>
        <v>72.650000000000006</v>
      </c>
      <c r="F156" s="61" cm="1">
        <f t="array" ref="F156">INDEX('1. Scores 2020'!$E$7:$E$726,MATCH($B116&amp;F$141,'1. Scores 2020'!$B$7:$B$726&amp;'1. Scores 2020'!$C$7:$C$726,0))</f>
        <v>97.8</v>
      </c>
      <c r="G156" s="62" cm="1">
        <f t="array" ref="G156">INDEX('1. Scores 2020'!$E$7:$E$726,MATCH($B116&amp;G$141,'1. Scores 2020'!$B$7:$B$726&amp;'1. Scores 2020'!$C$7:$C$726,0))</f>
        <v>47.5</v>
      </c>
      <c r="H156" s="282"/>
      <c r="I156" s="282"/>
      <c r="J156" s="112"/>
      <c r="K156" s="112"/>
      <c r="L156" s="112"/>
      <c r="M156" s="122"/>
      <c r="N156" s="122"/>
      <c r="O156" s="125"/>
    </row>
    <row r="157" spans="2:15">
      <c r="B157" s="11" t="s">
        <v>22</v>
      </c>
      <c r="C157" s="19" t="s">
        <v>6804</v>
      </c>
      <c r="D157" s="12" t="s">
        <v>6808</v>
      </c>
      <c r="E157" s="36">
        <f t="shared" si="3"/>
        <v>76.25</v>
      </c>
      <c r="F157" s="61" cm="1">
        <f t="array" ref="F157">INDEX('1. Scores 2020'!$E$7:$E$726,MATCH($B117&amp;F$141,'1. Scores 2020'!$B$7:$B$726&amp;'1. Scores 2020'!$C$7:$C$726,0))</f>
        <v>100</v>
      </c>
      <c r="G157" s="62" cm="1">
        <f t="array" ref="G157">INDEX('1. Scores 2020'!$E$7:$E$726,MATCH($B117&amp;G$141,'1. Scores 2020'!$B$7:$B$726&amp;'1. Scores 2020'!$C$7:$C$726,0))</f>
        <v>52.5</v>
      </c>
      <c r="H157" s="282"/>
      <c r="I157" s="282"/>
      <c r="J157" s="112"/>
      <c r="K157" s="112"/>
      <c r="L157" s="112"/>
      <c r="M157" s="122"/>
      <c r="N157" s="122"/>
      <c r="O157" s="125"/>
    </row>
    <row r="158" spans="2:15">
      <c r="B158" s="11" t="s">
        <v>23</v>
      </c>
      <c r="C158" s="19" t="s">
        <v>6804</v>
      </c>
      <c r="D158" s="12" t="s">
        <v>6808</v>
      </c>
      <c r="E158" s="36">
        <f t="shared" si="3"/>
        <v>100</v>
      </c>
      <c r="F158" s="61" cm="1">
        <f t="array" ref="F158">INDEX('1. Scores 2020'!$E$7:$E$726,MATCH($B118&amp;F$141,'1. Scores 2020'!$B$7:$B$726&amp;'1. Scores 2020'!$C$7:$C$726,0))</f>
        <v>100</v>
      </c>
      <c r="G158" s="62" cm="1">
        <f t="array" ref="G158">INDEX('1. Scores 2020'!$E$7:$E$726,MATCH($B118&amp;G$141,'1. Scores 2020'!$B$7:$B$726&amp;'1. Scores 2020'!$C$7:$C$726,0))</f>
        <v>100</v>
      </c>
      <c r="H158" s="282"/>
      <c r="I158" s="282"/>
      <c r="J158" s="112"/>
      <c r="K158" s="112"/>
      <c r="L158" s="112"/>
      <c r="M158" s="122"/>
      <c r="N158" s="122"/>
      <c r="O158" s="125"/>
    </row>
    <row r="159" spans="2:15">
      <c r="B159" s="11" t="s">
        <v>24</v>
      </c>
      <c r="C159" s="19" t="s">
        <v>6804</v>
      </c>
      <c r="D159" s="12" t="s">
        <v>6808</v>
      </c>
      <c r="E159" s="36">
        <f t="shared" si="3"/>
        <v>98.75</v>
      </c>
      <c r="F159" s="61" cm="1">
        <f t="array" ref="F159">INDEX('1. Scores 2020'!$E$7:$E$726,MATCH($B119&amp;F$141,'1. Scores 2020'!$B$7:$B$726&amp;'1. Scores 2020'!$C$7:$C$726,0))</f>
        <v>97.5</v>
      </c>
      <c r="G159" s="62" cm="1">
        <f t="array" ref="G159">INDEX('1. Scores 2020'!$E$7:$E$726,MATCH($B119&amp;G$141,'1. Scores 2020'!$B$7:$B$726&amp;'1. Scores 2020'!$C$7:$C$726,0))</f>
        <v>100</v>
      </c>
      <c r="H159" s="282"/>
      <c r="I159" s="282"/>
      <c r="J159" s="112"/>
      <c r="K159" s="112"/>
      <c r="L159" s="112"/>
      <c r="M159" s="122"/>
      <c r="N159" s="122"/>
      <c r="O159" s="125"/>
    </row>
    <row r="160" spans="2:15">
      <c r="B160" s="11" t="s">
        <v>25</v>
      </c>
      <c r="C160" s="19" t="s">
        <v>6804</v>
      </c>
      <c r="D160" s="12" t="s">
        <v>6808</v>
      </c>
      <c r="E160" s="36">
        <f t="shared" si="3"/>
        <v>88.8125</v>
      </c>
      <c r="F160" s="61" cm="1">
        <f t="array" ref="F160">INDEX('1. Scores 2020'!$E$7:$E$726,MATCH($B120&amp;F$141,'1. Scores 2020'!$B$7:$B$726&amp;'1. Scores 2020'!$C$7:$C$726,0))</f>
        <v>95.625</v>
      </c>
      <c r="G160" s="62" cm="1">
        <f t="array" ref="G160">INDEX('1. Scores 2020'!$E$7:$E$726,MATCH($B120&amp;G$141,'1. Scores 2020'!$B$7:$B$726&amp;'1. Scores 2020'!$C$7:$C$726,0))</f>
        <v>82</v>
      </c>
      <c r="H160" s="282"/>
      <c r="I160" s="282"/>
      <c r="J160" s="112"/>
      <c r="K160" s="112"/>
      <c r="L160" s="112"/>
      <c r="M160" s="122"/>
      <c r="N160" s="122"/>
      <c r="O160" s="125"/>
    </row>
    <row r="161" spans="2:15">
      <c r="B161" s="11" t="s">
        <v>26</v>
      </c>
      <c r="C161" s="19" t="s">
        <v>6804</v>
      </c>
      <c r="D161" s="12" t="s">
        <v>6808</v>
      </c>
      <c r="E161" s="36">
        <f t="shared" si="3"/>
        <v>95.9375</v>
      </c>
      <c r="F161" s="61" cm="1">
        <f t="array" ref="F161">INDEX('1. Scores 2020'!$E$7:$E$726,MATCH($B121&amp;F$141,'1. Scores 2020'!$B$7:$B$726&amp;'1. Scores 2020'!$C$7:$C$726,0))</f>
        <v>99.375</v>
      </c>
      <c r="G161" s="62" cm="1">
        <f t="array" ref="G161">INDEX('1. Scores 2020'!$E$7:$E$726,MATCH($B121&amp;G$141,'1. Scores 2020'!$B$7:$B$726&amp;'1. Scores 2020'!$C$7:$C$726,0))</f>
        <v>92.5</v>
      </c>
      <c r="H161" s="282"/>
      <c r="I161" s="282"/>
      <c r="J161" s="112"/>
      <c r="K161" s="112"/>
      <c r="L161" s="112"/>
      <c r="M161" s="122"/>
      <c r="N161" s="122"/>
      <c r="O161" s="125"/>
    </row>
    <row r="162" spans="2:15">
      <c r="B162" s="11" t="s">
        <v>27</v>
      </c>
      <c r="C162" s="19" t="s">
        <v>6804</v>
      </c>
      <c r="D162" s="12" t="s">
        <v>6808</v>
      </c>
      <c r="E162" s="36">
        <f t="shared" si="3"/>
        <v>96.666666666666671</v>
      </c>
      <c r="F162" s="61" cm="1">
        <f t="array" ref="F162">INDEX('1. Scores 2020'!$E$7:$E$726,MATCH($B122&amp;F$141,'1. Scores 2020'!$B$7:$B$726&amp;'1. Scores 2020'!$C$7:$C$726,0))</f>
        <v>100</v>
      </c>
      <c r="G162" s="62" cm="1">
        <f t="array" ref="G162">INDEX('1. Scores 2020'!$E$7:$E$726,MATCH($B122&amp;G$141,'1. Scores 2020'!$B$7:$B$726&amp;'1. Scores 2020'!$C$7:$C$726,0))</f>
        <v>93.333333333333343</v>
      </c>
      <c r="H162" s="282"/>
      <c r="I162" s="282"/>
      <c r="J162" s="112"/>
      <c r="K162" s="112"/>
      <c r="L162" s="112"/>
      <c r="M162" s="122"/>
      <c r="N162" s="122"/>
      <c r="O162" s="125"/>
    </row>
    <row r="163" spans="2:15">
      <c r="B163" s="11" t="s">
        <v>28</v>
      </c>
      <c r="C163" s="19" t="s">
        <v>6804</v>
      </c>
      <c r="D163" s="12" t="s">
        <v>6808</v>
      </c>
      <c r="E163" s="36">
        <f t="shared" si="3"/>
        <v>85</v>
      </c>
      <c r="F163" s="61" cm="1">
        <f t="array" ref="F163">INDEX('1. Scores 2020'!$E$7:$E$726,MATCH($B123&amp;F$141,'1. Scores 2020'!$B$7:$B$726&amp;'1. Scores 2020'!$C$7:$C$726,0))</f>
        <v>100</v>
      </c>
      <c r="G163" s="62" cm="1">
        <f t="array" ref="G163">INDEX('1. Scores 2020'!$E$7:$E$726,MATCH($B123&amp;G$141,'1. Scores 2020'!$B$7:$B$726&amp;'1. Scores 2020'!$C$7:$C$726,0))</f>
        <v>70</v>
      </c>
      <c r="H163" s="282"/>
      <c r="I163" s="282"/>
      <c r="J163" s="112"/>
      <c r="K163" s="112"/>
      <c r="L163" s="112"/>
      <c r="M163" s="122"/>
      <c r="N163" s="122"/>
      <c r="O163" s="125"/>
    </row>
    <row r="164" spans="2:15">
      <c r="B164" s="11" t="s">
        <v>29</v>
      </c>
      <c r="C164" s="19" t="s">
        <v>6804</v>
      </c>
      <c r="D164" s="12" t="s">
        <v>6808</v>
      </c>
      <c r="E164" s="36">
        <f t="shared" si="3"/>
        <v>50.774999999999999</v>
      </c>
      <c r="F164" s="61" cm="1">
        <f t="array" ref="F164">INDEX('1. Scores 2020'!$E$7:$E$726,MATCH($B124&amp;F$141,'1. Scores 2020'!$B$7:$B$726&amp;'1. Scores 2020'!$C$7:$C$726,0))</f>
        <v>74.05</v>
      </c>
      <c r="G164" s="62" cm="1">
        <f t="array" ref="G164">INDEX('1. Scores 2020'!$E$7:$E$726,MATCH($B124&amp;G$141,'1. Scores 2020'!$B$7:$B$726&amp;'1. Scores 2020'!$C$7:$C$726,0))</f>
        <v>27.5</v>
      </c>
      <c r="H164" s="282"/>
      <c r="I164" s="282"/>
      <c r="J164" s="112"/>
      <c r="K164" s="112"/>
      <c r="L164" s="112"/>
      <c r="M164" s="122"/>
      <c r="N164" s="122"/>
      <c r="O164" s="125"/>
    </row>
    <row r="165" spans="2:15">
      <c r="B165" s="11" t="s">
        <v>30</v>
      </c>
      <c r="C165" s="19" t="s">
        <v>6804</v>
      </c>
      <c r="D165" s="12" t="s">
        <v>6808</v>
      </c>
      <c r="E165" s="36">
        <f t="shared" si="3"/>
        <v>61.5</v>
      </c>
      <c r="F165" s="61" cm="1">
        <f t="array" ref="F165">INDEX('1. Scores 2020'!$E$7:$E$726,MATCH($B125&amp;F$141,'1. Scores 2020'!$B$7:$B$726&amp;'1. Scores 2020'!$C$7:$C$726,0))</f>
        <v>84</v>
      </c>
      <c r="G165" s="62" cm="1">
        <f t="array" ref="G165">INDEX('1. Scores 2020'!$E$7:$E$726,MATCH($B125&amp;G$141,'1. Scores 2020'!$B$7:$B$726&amp;'1. Scores 2020'!$C$7:$C$726,0))</f>
        <v>39</v>
      </c>
      <c r="H165" s="282"/>
      <c r="I165" s="282"/>
      <c r="J165" s="112"/>
      <c r="K165" s="112"/>
      <c r="L165" s="112"/>
      <c r="M165" s="122"/>
      <c r="N165" s="122"/>
      <c r="O165" s="125"/>
    </row>
    <row r="166" spans="2:15">
      <c r="B166" s="11" t="s">
        <v>31</v>
      </c>
      <c r="C166" s="19" t="s">
        <v>6804</v>
      </c>
      <c r="D166" s="12" t="s">
        <v>6808</v>
      </c>
      <c r="E166" s="36">
        <f t="shared" si="3"/>
        <v>95</v>
      </c>
      <c r="F166" s="61" cm="1">
        <f t="array" ref="F166">INDEX('1. Scores 2020'!$E$7:$E$726,MATCH($B126&amp;F$141,'1. Scores 2020'!$B$7:$B$726&amp;'1. Scores 2020'!$C$7:$C$726,0))</f>
        <v>100</v>
      </c>
      <c r="G166" s="62" cm="1">
        <f t="array" ref="G166">INDEX('1. Scores 2020'!$E$7:$E$726,MATCH($B126&amp;G$141,'1. Scores 2020'!$B$7:$B$726&amp;'1. Scores 2020'!$C$7:$C$726,0))</f>
        <v>90</v>
      </c>
      <c r="H166" s="282"/>
      <c r="I166" s="282"/>
      <c r="J166" s="112"/>
      <c r="K166" s="112"/>
      <c r="L166" s="112"/>
      <c r="M166" s="122"/>
      <c r="N166" s="122"/>
      <c r="O166" s="125"/>
    </row>
    <row r="167" spans="2:15">
      <c r="B167" s="11" t="s">
        <v>32</v>
      </c>
      <c r="C167" s="19" t="s">
        <v>6804</v>
      </c>
      <c r="D167" s="12" t="s">
        <v>6808</v>
      </c>
      <c r="E167" s="36">
        <f t="shared" si="3"/>
        <v>83.333333333333343</v>
      </c>
      <c r="F167" s="61" cm="1">
        <f t="array" ref="F167">INDEX('1. Scores 2020'!$E$7:$E$726,MATCH($B127&amp;F$141,'1. Scores 2020'!$B$7:$B$726&amp;'1. Scores 2020'!$C$7:$C$726,0))</f>
        <v>96.666666666666671</v>
      </c>
      <c r="G167" s="62" cm="1">
        <f t="array" ref="G167">INDEX('1. Scores 2020'!$E$7:$E$726,MATCH($B127&amp;G$141,'1. Scores 2020'!$B$7:$B$726&amp;'1. Scores 2020'!$C$7:$C$726,0))</f>
        <v>70</v>
      </c>
      <c r="H167" s="282"/>
      <c r="I167" s="282"/>
      <c r="J167" s="112"/>
      <c r="K167" s="112"/>
      <c r="L167" s="112"/>
      <c r="M167" s="122"/>
      <c r="N167" s="122"/>
      <c r="O167" s="125"/>
    </row>
    <row r="168" spans="2:15">
      <c r="B168" s="11" t="s">
        <v>33</v>
      </c>
      <c r="C168" s="19" t="s">
        <v>6804</v>
      </c>
      <c r="D168" s="12" t="s">
        <v>6808</v>
      </c>
      <c r="E168" s="36">
        <f t="shared" si="3"/>
        <v>92.5</v>
      </c>
      <c r="F168" s="61" cm="1">
        <f t="array" ref="F168">INDEX('1. Scores 2020'!$E$7:$E$726,MATCH($B128&amp;F$141,'1. Scores 2020'!$B$7:$B$726&amp;'1. Scores 2020'!$C$7:$C$726,0))</f>
        <v>100</v>
      </c>
      <c r="G168" s="62" cm="1">
        <f t="array" ref="G168">INDEX('1. Scores 2020'!$E$7:$E$726,MATCH($B128&amp;G$141,'1. Scores 2020'!$B$7:$B$726&amp;'1. Scores 2020'!$C$7:$C$726,0))</f>
        <v>85</v>
      </c>
      <c r="H168" s="282"/>
      <c r="I168" s="282"/>
      <c r="J168" s="112"/>
      <c r="K168" s="112"/>
      <c r="L168" s="112"/>
      <c r="M168" s="122"/>
      <c r="N168" s="122"/>
      <c r="O168" s="125"/>
    </row>
    <row r="169" spans="2:15">
      <c r="B169" s="11" t="s">
        <v>34</v>
      </c>
      <c r="C169" s="19" t="s">
        <v>6804</v>
      </c>
      <c r="D169" s="12" t="s">
        <v>6808</v>
      </c>
      <c r="E169" s="36">
        <f t="shared" si="3"/>
        <v>66.5625</v>
      </c>
      <c r="F169" s="61" cm="1">
        <f t="array" ref="F169">INDEX('1. Scores 2020'!$E$7:$E$726,MATCH($B129&amp;F$141,'1. Scores 2020'!$B$7:$B$726&amp;'1. Scores 2020'!$C$7:$C$726,0))</f>
        <v>90.625</v>
      </c>
      <c r="G169" s="62" cm="1">
        <f t="array" ref="G169">INDEX('1. Scores 2020'!$E$7:$E$726,MATCH($B129&amp;G$141,'1. Scores 2020'!$B$7:$B$726&amp;'1. Scores 2020'!$C$7:$C$726,0))</f>
        <v>42.5</v>
      </c>
      <c r="H169" s="282"/>
      <c r="I169" s="282"/>
      <c r="J169" s="112"/>
      <c r="K169" s="112"/>
      <c r="L169" s="112"/>
      <c r="M169" s="122"/>
      <c r="N169" s="122"/>
      <c r="O169" s="125"/>
    </row>
    <row r="170" spans="2:15">
      <c r="B170" s="11" t="s">
        <v>35</v>
      </c>
      <c r="C170" s="19" t="s">
        <v>6804</v>
      </c>
      <c r="D170" s="12" t="s">
        <v>6808</v>
      </c>
      <c r="E170" s="36">
        <f t="shared" si="3"/>
        <v>85.833333333333343</v>
      </c>
      <c r="F170" s="61" cm="1">
        <f t="array" ref="F170">INDEX('1. Scores 2020'!$E$7:$E$726,MATCH($B130&amp;F$141,'1. Scores 2020'!$B$7:$B$726&amp;'1. Scores 2020'!$C$7:$C$726,0))</f>
        <v>100</v>
      </c>
      <c r="G170" s="62" cm="1">
        <f t="array" ref="G170">INDEX('1. Scores 2020'!$E$7:$E$726,MATCH($B130&amp;G$141,'1. Scores 2020'!$B$7:$B$726&amp;'1. Scores 2020'!$C$7:$C$726,0))</f>
        <v>71.666666666666671</v>
      </c>
      <c r="H170" s="282"/>
      <c r="I170" s="282"/>
      <c r="J170" s="112"/>
      <c r="K170" s="112"/>
      <c r="L170" s="112"/>
      <c r="M170" s="122"/>
      <c r="N170" s="122"/>
      <c r="O170" s="125"/>
    </row>
    <row r="171" spans="2:15">
      <c r="B171" s="11" t="s">
        <v>36</v>
      </c>
      <c r="C171" s="19" t="s">
        <v>6804</v>
      </c>
      <c r="D171" s="12" t="s">
        <v>6808</v>
      </c>
      <c r="E171" s="36">
        <f t="shared" si="3"/>
        <v>49.291071428571414</v>
      </c>
      <c r="F171" s="61" cm="1">
        <f t="array" ref="F171">INDEX('1. Scores 2020'!$E$7:$E$726,MATCH($B131&amp;F$141,'1. Scores 2020'!$B$7:$B$726&amp;'1. Scores 2020'!$C$7:$C$726,0))</f>
        <v>77.867857142857133</v>
      </c>
      <c r="G171" s="62" cm="1">
        <f t="array" ref="G171">INDEX('1. Scores 2020'!$E$7:$E$726,MATCH($B131&amp;G$141,'1. Scores 2020'!$B$7:$B$726&amp;'1. Scores 2020'!$C$7:$C$726,0))</f>
        <v>20.714285714285701</v>
      </c>
      <c r="H171" s="282"/>
      <c r="I171" s="282"/>
      <c r="J171" s="112"/>
      <c r="K171" s="112"/>
      <c r="L171" s="112"/>
      <c r="M171" s="122"/>
      <c r="N171" s="122"/>
      <c r="O171" s="125"/>
    </row>
    <row r="172" spans="2:15">
      <c r="B172" s="11" t="s">
        <v>37</v>
      </c>
      <c r="C172" s="19" t="s">
        <v>6804</v>
      </c>
      <c r="D172" s="12" t="s">
        <v>6808</v>
      </c>
      <c r="E172" s="36">
        <f t="shared" si="3"/>
        <v>67.735937500000006</v>
      </c>
      <c r="F172" s="61" cm="1">
        <f t="array" ref="F172">INDEX('1. Scores 2020'!$E$7:$E$726,MATCH($B132&amp;F$141,'1. Scores 2020'!$B$7:$B$726&amp;'1. Scores 2020'!$C$7:$C$726,0))</f>
        <v>92.971874999999997</v>
      </c>
      <c r="G172" s="62" cm="1">
        <f t="array" ref="G172">INDEX('1. Scores 2020'!$E$7:$E$726,MATCH($B132&amp;G$141,'1. Scores 2020'!$B$7:$B$726&amp;'1. Scores 2020'!$C$7:$C$726,0))</f>
        <v>42.5</v>
      </c>
      <c r="H172" s="282"/>
      <c r="I172" s="282"/>
      <c r="J172" s="112"/>
      <c r="K172" s="112"/>
      <c r="L172" s="112"/>
      <c r="M172" s="122"/>
      <c r="N172" s="122"/>
      <c r="O172" s="125"/>
    </row>
    <row r="173" spans="2:15">
      <c r="B173" s="11" t="s">
        <v>38</v>
      </c>
      <c r="C173" s="19" t="s">
        <v>6804</v>
      </c>
      <c r="D173" s="12" t="s">
        <v>6808</v>
      </c>
      <c r="E173" s="36">
        <f t="shared" si="3"/>
        <v>93.9</v>
      </c>
      <c r="F173" s="61" cm="1">
        <f t="array" ref="F173">INDEX('1. Scores 2020'!$E$7:$E$726,MATCH($B133&amp;F$141,'1. Scores 2020'!$B$7:$B$726&amp;'1. Scores 2020'!$C$7:$C$726,0))</f>
        <v>97.8</v>
      </c>
      <c r="G173" s="62" cm="1">
        <f t="array" ref="G173">INDEX('1. Scores 2020'!$E$7:$E$726,MATCH($B133&amp;G$141,'1. Scores 2020'!$B$7:$B$726&amp;'1. Scores 2020'!$C$7:$C$726,0))</f>
        <v>90</v>
      </c>
      <c r="H173" s="282"/>
      <c r="I173" s="282"/>
      <c r="J173" s="112"/>
      <c r="K173" s="112"/>
      <c r="L173" s="112"/>
      <c r="M173" s="122"/>
      <c r="N173" s="122"/>
      <c r="O173" s="125"/>
    </row>
    <row r="174" spans="2:15">
      <c r="B174" s="11" t="s">
        <v>39</v>
      </c>
      <c r="C174" s="19" t="s">
        <v>6804</v>
      </c>
      <c r="D174" s="12" t="s">
        <v>6808</v>
      </c>
      <c r="E174" s="36">
        <f t="shared" si="3"/>
        <v>78.125</v>
      </c>
      <c r="F174" s="61" cm="1">
        <f t="array" ref="F174">INDEX('1. Scores 2020'!$E$7:$E$726,MATCH($B134&amp;F$141,'1. Scores 2020'!$B$7:$B$726&amp;'1. Scores 2020'!$C$7:$C$726,0))</f>
        <v>93.75</v>
      </c>
      <c r="G174" s="62" cm="1">
        <f t="array" ref="G174">INDEX('1. Scores 2020'!$E$7:$E$726,MATCH($B134&amp;G$141,'1. Scores 2020'!$B$7:$B$726&amp;'1. Scores 2020'!$C$7:$C$726,0))</f>
        <v>62.5</v>
      </c>
      <c r="H174" s="282"/>
      <c r="I174" s="282"/>
      <c r="J174" s="112"/>
      <c r="K174" s="112"/>
      <c r="L174" s="112"/>
      <c r="M174" s="122"/>
      <c r="N174" s="122"/>
      <c r="O174" s="125"/>
    </row>
    <row r="175" spans="2:15">
      <c r="B175" s="11" t="s">
        <v>40</v>
      </c>
      <c r="C175" s="19" t="s">
        <v>6804</v>
      </c>
      <c r="D175" s="12" t="s">
        <v>6808</v>
      </c>
      <c r="E175" s="36">
        <f t="shared" si="3"/>
        <v>79.413392857142867</v>
      </c>
      <c r="F175" s="61" cm="1">
        <f t="array" ref="F175">INDEX('1. Scores 2020'!$E$7:$E$726,MATCH($B135&amp;F$141,'1. Scores 2020'!$B$7:$B$726&amp;'1. Scores 2020'!$C$7:$C$726,0))</f>
        <v>93.112499999999997</v>
      </c>
      <c r="G175" s="62" cm="1">
        <f t="array" ref="G175">INDEX('1. Scores 2020'!$E$7:$E$726,MATCH($B135&amp;G$141,'1. Scores 2020'!$B$7:$B$726&amp;'1. Scores 2020'!$C$7:$C$726,0))</f>
        <v>65.714285714285722</v>
      </c>
      <c r="H175" s="282"/>
      <c r="I175" s="282"/>
      <c r="J175" s="112"/>
      <c r="K175" s="112"/>
      <c r="L175" s="112"/>
      <c r="M175" s="122"/>
      <c r="N175" s="122"/>
      <c r="O175" s="125"/>
    </row>
    <row r="176" spans="2:15">
      <c r="B176" s="11" t="s">
        <v>41</v>
      </c>
      <c r="C176" s="19" t="s">
        <v>6804</v>
      </c>
      <c r="D176" s="12" t="s">
        <v>6808</v>
      </c>
      <c r="E176" s="36">
        <f t="shared" si="3"/>
        <v>58.75</v>
      </c>
      <c r="F176" s="61" cm="1">
        <f t="array" ref="F176">INDEX('1. Scores 2020'!$E$7:$E$726,MATCH($B136&amp;F$141,'1. Scores 2020'!$B$7:$B$726&amp;'1. Scores 2020'!$C$7:$C$726,0))</f>
        <v>94.642857142857139</v>
      </c>
      <c r="G176" s="62" cm="1">
        <f t="array" ref="G176">INDEX('1. Scores 2020'!$E$7:$E$726,MATCH($B136&amp;G$141,'1. Scores 2020'!$B$7:$B$726&amp;'1. Scores 2020'!$C$7:$C$726,0))</f>
        <v>22.857142857142858</v>
      </c>
      <c r="H176" s="282"/>
      <c r="I176" s="282"/>
      <c r="J176" s="112"/>
      <c r="K176" s="112"/>
      <c r="L176" s="112"/>
      <c r="M176" s="122"/>
      <c r="N176" s="122"/>
      <c r="O176" s="125"/>
    </row>
    <row r="177" spans="2:15">
      <c r="B177" s="11" t="s">
        <v>42</v>
      </c>
      <c r="C177" s="19" t="s">
        <v>6804</v>
      </c>
      <c r="D177" s="12" t="s">
        <v>6808</v>
      </c>
      <c r="E177" s="36">
        <f t="shared" si="3"/>
        <v>97</v>
      </c>
      <c r="F177" s="61" cm="1">
        <f t="array" ref="F177">INDEX('1. Scores 2020'!$E$7:$E$726,MATCH($B137&amp;F$141,'1. Scores 2020'!$B$7:$B$726&amp;'1. Scores 2020'!$C$7:$C$726,0))</f>
        <v>100</v>
      </c>
      <c r="G177" s="62" cm="1">
        <f t="array" ref="G177">INDEX('1. Scores 2020'!$E$7:$E$726,MATCH($B137&amp;G$141,'1. Scores 2020'!$B$7:$B$726&amp;'1. Scores 2020'!$C$7:$C$726,0))</f>
        <v>94</v>
      </c>
      <c r="H177" s="282"/>
      <c r="I177" s="282"/>
      <c r="J177" s="112"/>
      <c r="K177" s="112"/>
      <c r="L177" s="112"/>
      <c r="M177" s="122"/>
      <c r="N177" s="122"/>
      <c r="O177" s="125"/>
    </row>
    <row r="178" spans="2:15">
      <c r="B178" s="11" t="s">
        <v>488</v>
      </c>
      <c r="C178" s="19" t="s">
        <v>6804</v>
      </c>
      <c r="D178" s="12" t="s">
        <v>6808</v>
      </c>
      <c r="E178" s="36">
        <f>IFERROR(AVERAGE(E142:E177), ".")</f>
        <v>82.273410631613785</v>
      </c>
      <c r="F178" s="61">
        <f t="shared" ref="F178:G178" si="4">AVERAGE(F142:F177)</f>
        <v>95.192222158628439</v>
      </c>
      <c r="G178" s="62">
        <f t="shared" si="4"/>
        <v>69.354599104599103</v>
      </c>
      <c r="H178" s="112"/>
      <c r="I178" s="112"/>
      <c r="J178" s="112"/>
      <c r="K178" s="112"/>
      <c r="L178" s="112"/>
      <c r="M178" s="122"/>
      <c r="N178" s="122"/>
      <c r="O178" s="125"/>
    </row>
    <row r="179" spans="2:15">
      <c r="B179" s="14" t="s">
        <v>489</v>
      </c>
      <c r="C179" s="20" t="s">
        <v>6804</v>
      </c>
      <c r="D179" s="15" t="s">
        <v>6808</v>
      </c>
      <c r="E179" s="37">
        <f>IFERROR(AVERAGEIFS(E142:E177,$B$142:$B$177,"&lt;&gt;AL",$B$142:$B$177,"&lt;&gt;CH",$B$142:$B$177,"&lt;&gt;IS",$B$142:$B$177,"&lt;&gt;ME",$B$142:$B$177,"&lt;&gt;MK",$B$142:$B$177,"&lt;&gt;NO",$B$142:$B$177,"&lt;&gt;RS",$B$142:$B$177,"&lt;&gt;TR", $B$142:$B$177,"&lt;&gt;UK"), ".")</f>
        <v>84.401179453262799</v>
      </c>
      <c r="F179" s="63">
        <f>AVERAGEIFS(F142:F177,$B$102:$B$137,"&lt;&gt;AL",$B$102:$B$137,"&lt;&gt;CH",$B$102:$B$137,"&lt;&gt;IS",$B$102:$B$137,"&lt;&gt;ME",$B$102:$B$137,"&lt;&gt;MK",$B$102:$B$137,"&lt;&gt;NO",$B$102:$B$137,"&lt;&gt;RS",$B$102:$B$137,"&lt;&gt;TR", $B$102:$B$137,"&lt;&gt;UK")</f>
        <v>96.282958553791914</v>
      </c>
      <c r="G179" s="64">
        <f t="shared" ref="G179" si="5">AVERAGEIFS(G142:G177,$B$102:$B$137,"&lt;&gt;AL",$B$102:$B$137,"&lt;&gt;CH",$B$102:$B$137,"&lt;&gt;IS",$B$102:$B$137,"&lt;&gt;ME",$B$102:$B$137,"&lt;&gt;MK",$B$102:$B$137,"&lt;&gt;NO",$B$102:$B$137,"&lt;&gt;RS",$B$102:$B$137,"&lt;&gt;TR", $B$102:$B$137,"&lt;&gt;UK")</f>
        <v>72.519400352733683</v>
      </c>
      <c r="H179" s="112"/>
      <c r="I179" s="112"/>
      <c r="J179" s="112"/>
      <c r="K179" s="112"/>
      <c r="L179" s="112"/>
      <c r="M179" s="122"/>
      <c r="N179" s="122"/>
      <c r="O179" s="125"/>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sheetData>
  <mergeCells count="7">
    <mergeCell ref="H141:I141"/>
    <mergeCell ref="J141:K141"/>
    <mergeCell ref="B61:D61"/>
    <mergeCell ref="B100:D100"/>
    <mergeCell ref="B140:D140"/>
    <mergeCell ref="B101:D101"/>
    <mergeCell ref="B141:D141"/>
  </mergeCells>
  <dataValidations count="1">
    <dataValidation allowBlank="1" showInputMessage="1" showErrorMessage="1" promptTitle="Note" prompt="Scores are calculated based only on Basic services" sqref="J179:L179"/>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pageSetUpPr autoPageBreaks="0"/>
  </sheetPr>
  <dimension ref="A3:K835"/>
  <sheetViews>
    <sheetView zoomScaleNormal="100" workbookViewId="0">
      <selection activeCell="D43" sqref="D43"/>
    </sheetView>
  </sheetViews>
  <sheetFormatPr defaultColWidth="9" defaultRowHeight="12.5"/>
  <cols>
    <col min="1" max="1" width="2" customWidth="1"/>
    <col min="2" max="2" width="25.36328125" bestFit="1" customWidth="1"/>
    <col min="3" max="3" width="21.26953125" customWidth="1"/>
    <col min="4" max="4" width="16.6328125" style="1" customWidth="1"/>
    <col min="5" max="5" width="16.6328125" customWidth="1"/>
    <col min="6" max="6" width="9.36328125" customWidth="1"/>
    <col min="7" max="11" width="19.36328125" customWidth="1"/>
  </cols>
  <sheetData>
    <row r="3" spans="2:11" ht="22.5">
      <c r="B3" s="3" t="s">
        <v>6951</v>
      </c>
      <c r="C3" s="58"/>
      <c r="E3" s="58"/>
      <c r="F3" s="58"/>
      <c r="G3" s="58"/>
      <c r="H3" s="58"/>
      <c r="I3" s="58"/>
      <c r="J3" s="58"/>
      <c r="K3" s="58"/>
    </row>
    <row r="4" spans="2:11" s="58" customFormat="1" ht="13.5" customHeight="1">
      <c r="B4" s="3"/>
      <c r="D4" s="1"/>
    </row>
    <row r="5" spans="2:11" s="58" customFormat="1" ht="13.5" customHeight="1">
      <c r="B5" s="58" t="s">
        <v>6840</v>
      </c>
      <c r="D5" s="1"/>
      <c r="G5" s="285" t="s">
        <v>6839</v>
      </c>
    </row>
    <row r="7" spans="2:11" ht="14">
      <c r="B7" s="5" t="s">
        <v>128</v>
      </c>
      <c r="C7" s="6"/>
      <c r="D7" s="6"/>
      <c r="E7" s="6"/>
      <c r="F7" s="6"/>
      <c r="G7" s="6"/>
      <c r="H7" s="6"/>
      <c r="I7" s="6"/>
      <c r="J7" s="6"/>
      <c r="K7" s="13"/>
    </row>
    <row r="8" spans="2:11">
      <c r="B8" s="33"/>
      <c r="C8" s="31"/>
      <c r="D8" s="31"/>
      <c r="E8" s="31"/>
      <c r="F8" s="31"/>
      <c r="G8" s="31"/>
      <c r="H8" s="31"/>
      <c r="I8" s="31"/>
      <c r="J8" s="31"/>
      <c r="K8" s="32"/>
    </row>
    <row r="9" spans="2:11">
      <c r="B9" s="59"/>
      <c r="C9" s="82"/>
      <c r="D9" s="82"/>
      <c r="E9" s="82"/>
      <c r="F9" s="82"/>
      <c r="G9" s="82"/>
      <c r="H9" s="82"/>
      <c r="I9" s="82"/>
      <c r="J9" s="82"/>
      <c r="K9" s="60"/>
    </row>
    <row r="10" spans="2:11">
      <c r="B10" s="59"/>
      <c r="C10" s="82"/>
      <c r="D10" s="82"/>
      <c r="E10" s="82"/>
      <c r="F10" s="82"/>
      <c r="G10" s="82"/>
      <c r="H10" s="82"/>
      <c r="I10" s="82"/>
      <c r="J10" s="82"/>
      <c r="K10" s="60"/>
    </row>
    <row r="11" spans="2:11">
      <c r="B11" s="59"/>
      <c r="C11" s="82"/>
      <c r="D11" s="82"/>
      <c r="E11" s="82"/>
      <c r="F11" s="82"/>
      <c r="G11" s="82"/>
      <c r="H11" s="82"/>
      <c r="I11" s="82"/>
      <c r="J11" s="82"/>
      <c r="K11" s="60"/>
    </row>
    <row r="12" spans="2:11">
      <c r="B12" s="59"/>
      <c r="C12" s="82"/>
      <c r="D12" s="82"/>
      <c r="E12" s="82"/>
      <c r="F12" s="82"/>
      <c r="G12" s="82"/>
      <c r="H12" s="82"/>
      <c r="I12" s="82"/>
      <c r="J12" s="82"/>
      <c r="K12" s="60"/>
    </row>
    <row r="13" spans="2:11">
      <c r="B13" s="59"/>
      <c r="C13" s="82"/>
      <c r="D13" s="82"/>
      <c r="E13" s="82"/>
      <c r="F13" s="82"/>
      <c r="G13" s="82"/>
      <c r="H13" s="82"/>
      <c r="I13" s="82"/>
      <c r="J13" s="82"/>
      <c r="K13" s="60"/>
    </row>
    <row r="14" spans="2:11">
      <c r="B14" s="59"/>
      <c r="C14" s="82"/>
      <c r="D14" s="82"/>
      <c r="E14" s="82"/>
      <c r="F14" s="82"/>
      <c r="G14" s="82"/>
      <c r="H14" s="82"/>
      <c r="I14" s="82"/>
      <c r="J14" s="82"/>
      <c r="K14" s="60"/>
    </row>
    <row r="15" spans="2:11">
      <c r="B15" s="59"/>
      <c r="C15" s="82"/>
      <c r="D15" s="82"/>
      <c r="E15" s="82"/>
      <c r="F15" s="82"/>
      <c r="G15" s="82"/>
      <c r="H15" s="82"/>
      <c r="I15" s="82"/>
      <c r="J15" s="82"/>
      <c r="K15" s="60"/>
    </row>
    <row r="16" spans="2:11">
      <c r="B16" s="59"/>
      <c r="C16" s="82"/>
      <c r="D16" s="82"/>
      <c r="E16" s="82"/>
      <c r="F16" s="82"/>
      <c r="G16" s="82"/>
      <c r="H16" s="82"/>
      <c r="I16" s="82"/>
      <c r="J16" s="82"/>
      <c r="K16" s="60"/>
    </row>
    <row r="17" spans="1:11">
      <c r="B17" s="59"/>
      <c r="C17" s="82"/>
      <c r="D17" s="82"/>
      <c r="E17" s="82"/>
      <c r="F17" s="82"/>
      <c r="G17" s="82"/>
      <c r="H17" s="82"/>
      <c r="I17" s="82"/>
      <c r="J17" s="82"/>
      <c r="K17" s="60"/>
    </row>
    <row r="18" spans="1:11">
      <c r="B18" s="59"/>
      <c r="C18" s="82"/>
      <c r="D18" s="82"/>
      <c r="E18" s="82"/>
      <c r="F18" s="82"/>
      <c r="G18" s="82"/>
      <c r="H18" s="82"/>
      <c r="I18" s="82"/>
      <c r="J18" s="82"/>
      <c r="K18" s="60"/>
    </row>
    <row r="19" spans="1:11">
      <c r="A19" s="58"/>
      <c r="B19" s="59"/>
      <c r="C19" s="82"/>
      <c r="D19" s="82"/>
      <c r="E19" s="82"/>
      <c r="F19" s="82"/>
      <c r="G19" s="82"/>
      <c r="H19" s="82"/>
      <c r="I19" s="82"/>
      <c r="J19" s="82"/>
      <c r="K19" s="60"/>
    </row>
    <row r="20" spans="1:11">
      <c r="A20" s="58"/>
      <c r="B20" s="59"/>
      <c r="C20" s="82"/>
      <c r="D20" s="82"/>
      <c r="E20" s="82"/>
      <c r="F20" s="82"/>
      <c r="G20" s="82"/>
      <c r="H20" s="82"/>
      <c r="I20" s="82"/>
      <c r="J20" s="82"/>
      <c r="K20" s="60"/>
    </row>
    <row r="21" spans="1:11">
      <c r="A21" s="58"/>
      <c r="B21" s="59"/>
      <c r="C21" s="82"/>
      <c r="D21" s="82"/>
      <c r="E21" s="82"/>
      <c r="F21" s="82"/>
      <c r="G21" s="82"/>
      <c r="H21" s="82"/>
      <c r="I21" s="82"/>
      <c r="J21" s="82"/>
      <c r="K21" s="60"/>
    </row>
    <row r="22" spans="1:11">
      <c r="A22" s="58"/>
      <c r="B22" s="59"/>
      <c r="C22" s="82"/>
      <c r="D22" s="82"/>
      <c r="E22" s="82"/>
      <c r="F22" s="82"/>
      <c r="G22" s="82"/>
      <c r="H22" s="82"/>
      <c r="I22" s="82"/>
      <c r="J22" s="82"/>
      <c r="K22" s="60"/>
    </row>
    <row r="23" spans="1:11">
      <c r="A23" s="58"/>
      <c r="B23" s="59"/>
      <c r="C23" s="82"/>
      <c r="D23" s="82"/>
      <c r="E23" s="82"/>
      <c r="F23" s="82"/>
      <c r="G23" s="82"/>
      <c r="H23" s="82"/>
      <c r="I23" s="82"/>
      <c r="J23" s="82"/>
      <c r="K23" s="60"/>
    </row>
    <row r="24" spans="1:11">
      <c r="A24" s="58"/>
      <c r="B24" s="59"/>
      <c r="C24" s="82"/>
      <c r="D24" s="82"/>
      <c r="E24" s="82"/>
      <c r="F24" s="82"/>
      <c r="G24" s="82"/>
      <c r="H24" s="82"/>
      <c r="I24" s="82"/>
      <c r="J24" s="82"/>
      <c r="K24" s="60"/>
    </row>
    <row r="25" spans="1:11">
      <c r="A25" s="58"/>
      <c r="B25" s="59"/>
      <c r="C25" s="82"/>
      <c r="D25" s="82"/>
      <c r="E25" s="82"/>
      <c r="F25" s="82"/>
      <c r="G25" s="82"/>
      <c r="H25" s="82"/>
      <c r="I25" s="82"/>
      <c r="J25" s="82"/>
      <c r="K25" s="60"/>
    </row>
    <row r="26" spans="1:11">
      <c r="A26" s="58"/>
      <c r="B26" s="59"/>
      <c r="C26" s="82"/>
      <c r="D26" s="82"/>
      <c r="E26" s="82"/>
      <c r="F26" s="82"/>
      <c r="G26" s="82"/>
      <c r="H26" s="82"/>
      <c r="I26" s="82"/>
      <c r="J26" s="82"/>
      <c r="K26" s="60"/>
    </row>
    <row r="27" spans="1:11">
      <c r="A27" s="58"/>
      <c r="B27" s="59"/>
      <c r="C27" s="82"/>
      <c r="D27" s="82"/>
      <c r="E27" s="82"/>
      <c r="F27" s="82"/>
      <c r="G27" s="82"/>
      <c r="H27" s="82"/>
      <c r="I27" s="82"/>
      <c r="J27" s="82"/>
      <c r="K27" s="60"/>
    </row>
    <row r="28" spans="1:11">
      <c r="A28" s="58"/>
      <c r="B28" s="59"/>
      <c r="C28" s="82"/>
      <c r="D28" s="82"/>
      <c r="E28" s="82"/>
      <c r="F28" s="82"/>
      <c r="G28" s="82"/>
      <c r="H28" s="82"/>
      <c r="I28" s="82"/>
      <c r="J28" s="82"/>
      <c r="K28" s="60"/>
    </row>
    <row r="29" spans="1:11">
      <c r="A29" s="58"/>
      <c r="B29" s="59"/>
      <c r="C29" s="82"/>
      <c r="D29" s="82"/>
      <c r="E29" s="82"/>
      <c r="F29" s="82"/>
      <c r="G29" s="82"/>
      <c r="H29" s="82"/>
      <c r="I29" s="82"/>
      <c r="J29" s="82"/>
      <c r="K29" s="60"/>
    </row>
    <row r="30" spans="1:11">
      <c r="A30" s="58"/>
      <c r="B30" s="59"/>
      <c r="C30" s="82"/>
      <c r="D30" s="82"/>
      <c r="E30" s="82"/>
      <c r="F30" s="82"/>
      <c r="G30" s="82"/>
      <c r="H30" s="82"/>
      <c r="I30" s="82"/>
      <c r="J30" s="82"/>
      <c r="K30" s="60"/>
    </row>
    <row r="31" spans="1:11">
      <c r="A31" s="58"/>
      <c r="B31" s="59"/>
      <c r="C31" s="82"/>
      <c r="D31" s="82"/>
      <c r="E31" s="82"/>
      <c r="F31" s="82"/>
      <c r="G31" s="82"/>
      <c r="H31" s="82"/>
      <c r="I31" s="82"/>
      <c r="J31" s="82"/>
      <c r="K31" s="60"/>
    </row>
    <row r="32" spans="1:11">
      <c r="A32" s="58"/>
      <c r="B32" s="59"/>
      <c r="C32" s="82"/>
      <c r="D32" s="126"/>
      <c r="E32" s="82"/>
      <c r="F32" s="82"/>
      <c r="G32" s="82"/>
      <c r="H32" s="82"/>
      <c r="I32" s="82"/>
      <c r="J32" s="82"/>
      <c r="K32" s="60"/>
    </row>
    <row r="33" spans="1:11">
      <c r="A33" s="58"/>
      <c r="B33" s="23"/>
      <c r="C33" s="21"/>
      <c r="D33" s="114"/>
      <c r="E33" s="21"/>
      <c r="F33" s="21"/>
      <c r="G33" s="21"/>
      <c r="H33" s="21"/>
      <c r="I33" s="21"/>
      <c r="J33" s="21"/>
      <c r="K33" s="22"/>
    </row>
    <row r="34" spans="1:11" s="58" customFormat="1">
      <c r="B34" s="82"/>
      <c r="C34" s="21"/>
      <c r="D34" s="126"/>
      <c r="E34" s="82"/>
      <c r="F34" s="82"/>
      <c r="G34" s="82"/>
      <c r="H34" s="82"/>
      <c r="I34" s="82"/>
      <c r="J34" s="82"/>
      <c r="K34" s="82"/>
    </row>
    <row r="35" spans="1:11" ht="14">
      <c r="A35" s="60"/>
      <c r="B35" s="128" t="s">
        <v>129</v>
      </c>
      <c r="C35" s="128"/>
      <c r="D35" s="284"/>
      <c r="E35" s="121"/>
      <c r="F35" s="121"/>
      <c r="G35" s="121"/>
      <c r="H35" s="121"/>
      <c r="I35" s="121"/>
      <c r="J35" s="121"/>
      <c r="K35" s="121"/>
    </row>
    <row r="36" spans="1:11" s="276" customFormat="1" ht="25">
      <c r="A36" s="275"/>
      <c r="B36" s="129" t="s">
        <v>4</v>
      </c>
      <c r="C36" s="130" t="s">
        <v>6832</v>
      </c>
      <c r="D36"/>
      <c r="E36" s="127"/>
      <c r="F36" s="127"/>
      <c r="G36" s="127"/>
      <c r="H36" s="127"/>
      <c r="I36" s="127"/>
      <c r="J36" s="127"/>
      <c r="K36" s="127"/>
    </row>
    <row r="37" spans="1:11">
      <c r="A37" s="60"/>
      <c r="B37" s="58" t="s">
        <v>31</v>
      </c>
      <c r="C37" s="62">
        <v>96.261956431878303</v>
      </c>
      <c r="D37"/>
      <c r="E37" s="122"/>
      <c r="F37" s="122"/>
      <c r="G37" s="122"/>
      <c r="H37" s="122"/>
      <c r="I37" s="122"/>
      <c r="J37" s="122"/>
      <c r="K37" s="122"/>
    </row>
    <row r="38" spans="1:11">
      <c r="A38" s="60"/>
      <c r="B38" s="58" t="s">
        <v>16</v>
      </c>
      <c r="C38" s="62">
        <v>91.631697757227897</v>
      </c>
      <c r="D38"/>
      <c r="E38" s="122"/>
      <c r="F38" s="122"/>
      <c r="G38" s="122"/>
      <c r="H38" s="122"/>
      <c r="I38" s="122"/>
      <c r="J38" s="122"/>
      <c r="K38" s="122"/>
    </row>
    <row r="39" spans="1:11">
      <c r="A39" s="60"/>
      <c r="B39" s="58" t="s">
        <v>15</v>
      </c>
      <c r="C39" s="62">
        <v>85.403228339947091</v>
      </c>
      <c r="D39"/>
      <c r="E39" s="122"/>
      <c r="F39" s="122"/>
      <c r="G39" s="122"/>
      <c r="H39" s="122"/>
      <c r="I39" s="122"/>
      <c r="J39" s="122"/>
      <c r="K39" s="122"/>
    </row>
    <row r="40" spans="1:11">
      <c r="A40" s="60"/>
      <c r="B40" s="58" t="s">
        <v>19</v>
      </c>
      <c r="C40" s="62">
        <v>84.650784350198421</v>
      </c>
      <c r="D40"/>
      <c r="E40" s="122"/>
      <c r="F40" s="122"/>
      <c r="G40" s="122"/>
      <c r="H40" s="122"/>
      <c r="I40" s="122"/>
      <c r="J40" s="122"/>
      <c r="K40" s="122"/>
    </row>
    <row r="41" spans="1:11">
      <c r="A41" s="60"/>
      <c r="B41" s="58" t="s">
        <v>27</v>
      </c>
      <c r="C41" s="62">
        <v>84.347407249937007</v>
      </c>
      <c r="D41"/>
      <c r="E41" s="122"/>
      <c r="F41" s="122"/>
      <c r="G41" s="122"/>
      <c r="H41" s="122"/>
      <c r="I41" s="122"/>
      <c r="J41" s="122"/>
      <c r="K41" s="122"/>
    </row>
    <row r="42" spans="1:11">
      <c r="A42" s="60"/>
      <c r="B42" s="58" t="s">
        <v>8</v>
      </c>
      <c r="C42" s="62">
        <v>84.108286584309639</v>
      </c>
      <c r="D42"/>
      <c r="E42" s="122"/>
      <c r="F42" s="122"/>
      <c r="G42" s="122"/>
      <c r="H42" s="122"/>
      <c r="I42" s="122"/>
      <c r="J42" s="122"/>
      <c r="K42" s="122"/>
    </row>
    <row r="43" spans="1:11">
      <c r="A43" s="60"/>
      <c r="B43" s="58" t="s">
        <v>24</v>
      </c>
      <c r="C43" s="62">
        <v>83.821045327853355</v>
      </c>
      <c r="D43"/>
      <c r="E43" s="122"/>
      <c r="F43" s="122"/>
      <c r="G43" s="122"/>
      <c r="H43" s="122"/>
      <c r="I43" s="122"/>
      <c r="J43" s="122"/>
      <c r="K43" s="122"/>
    </row>
    <row r="44" spans="1:11">
      <c r="A44" s="60"/>
      <c r="B44" s="58" t="s">
        <v>35</v>
      </c>
      <c r="C44" s="62">
        <v>82.273356501165267</v>
      </c>
      <c r="D44"/>
      <c r="E44" s="122"/>
      <c r="F44" s="122"/>
      <c r="G44" s="122"/>
      <c r="H44" s="122"/>
      <c r="I44" s="122"/>
      <c r="J44" s="122"/>
      <c r="K44" s="122"/>
    </row>
    <row r="45" spans="1:11">
      <c r="A45" s="60"/>
      <c r="B45" s="58" t="s">
        <v>32</v>
      </c>
      <c r="C45" s="62">
        <v>81.974469423185923</v>
      </c>
      <c r="D45"/>
      <c r="E45" s="122"/>
      <c r="F45" s="122"/>
      <c r="G45" s="122"/>
      <c r="H45" s="122"/>
      <c r="I45" s="122"/>
      <c r="J45" s="122"/>
      <c r="K45" s="122"/>
    </row>
    <row r="46" spans="1:11">
      <c r="A46" s="60"/>
      <c r="B46" s="58" t="s">
        <v>28</v>
      </c>
      <c r="C46" s="62">
        <v>81.732252053020275</v>
      </c>
      <c r="D46"/>
      <c r="E46" s="122"/>
      <c r="F46" s="122"/>
      <c r="G46" s="122"/>
      <c r="H46" s="122"/>
      <c r="I46" s="122"/>
      <c r="J46" s="122"/>
      <c r="K46" s="122"/>
    </row>
    <row r="47" spans="1:11">
      <c r="A47" s="60"/>
      <c r="B47" s="58" t="s">
        <v>33</v>
      </c>
      <c r="C47" s="62">
        <v>80.899990256519274</v>
      </c>
      <c r="D47"/>
      <c r="E47" s="122"/>
      <c r="F47" s="122"/>
      <c r="G47" s="122"/>
      <c r="H47" s="122"/>
      <c r="I47" s="122"/>
      <c r="J47" s="122"/>
      <c r="K47" s="122"/>
    </row>
    <row r="48" spans="1:11">
      <c r="A48" s="60"/>
      <c r="B48" s="58" t="s">
        <v>26</v>
      </c>
      <c r="C48" s="62">
        <v>80.674709614748664</v>
      </c>
      <c r="D48"/>
      <c r="E48" s="122"/>
      <c r="F48" s="122"/>
      <c r="G48" s="122"/>
      <c r="H48" s="122"/>
      <c r="I48" s="122"/>
      <c r="J48" s="122"/>
      <c r="K48" s="122"/>
    </row>
    <row r="49" spans="1:11">
      <c r="A49" s="60"/>
      <c r="B49" s="58" t="s">
        <v>18</v>
      </c>
      <c r="C49" s="62">
        <v>77.800118840939149</v>
      </c>
      <c r="D49"/>
      <c r="E49" s="122"/>
      <c r="F49" s="122"/>
      <c r="G49" s="122"/>
      <c r="H49" s="122"/>
      <c r="I49" s="122"/>
      <c r="J49" s="122"/>
      <c r="K49" s="122"/>
    </row>
    <row r="50" spans="1:11">
      <c r="A50" s="60"/>
      <c r="B50" s="58" t="s">
        <v>38</v>
      </c>
      <c r="C50" s="62">
        <v>75.442175099206352</v>
      </c>
      <c r="D50"/>
      <c r="E50" s="122"/>
      <c r="F50" s="122"/>
      <c r="G50" s="122"/>
      <c r="H50" s="122"/>
      <c r="I50" s="122"/>
      <c r="J50" s="122"/>
      <c r="K50" s="122"/>
    </row>
    <row r="51" spans="1:11">
      <c r="A51" s="60"/>
      <c r="B51" s="58" t="s">
        <v>9</v>
      </c>
      <c r="C51" s="62">
        <v>71.665799644510571</v>
      </c>
      <c r="D51"/>
      <c r="E51" s="122"/>
      <c r="F51" s="122"/>
      <c r="G51" s="122"/>
      <c r="H51" s="122"/>
      <c r="I51" s="122"/>
      <c r="J51" s="122"/>
      <c r="K51" s="122"/>
    </row>
    <row r="52" spans="1:11">
      <c r="A52" s="60"/>
      <c r="B52" s="58" t="s">
        <v>20</v>
      </c>
      <c r="C52" s="62">
        <v>71.612915426587293</v>
      </c>
      <c r="D52"/>
      <c r="E52" s="122"/>
      <c r="F52" s="122"/>
      <c r="G52" s="122"/>
      <c r="H52" s="122"/>
      <c r="I52" s="122"/>
      <c r="J52" s="122"/>
      <c r="K52" s="122"/>
    </row>
    <row r="53" spans="1:11">
      <c r="A53" s="60"/>
      <c r="B53" s="58" t="s">
        <v>490</v>
      </c>
      <c r="C53" s="62">
        <v>71.355184575603033</v>
      </c>
      <c r="D53"/>
      <c r="E53" s="122"/>
      <c r="F53" s="122"/>
      <c r="G53" s="122"/>
      <c r="H53" s="122"/>
      <c r="I53" s="122"/>
      <c r="J53" s="122"/>
      <c r="K53" s="122"/>
    </row>
    <row r="54" spans="1:11">
      <c r="A54" s="60"/>
      <c r="B54" s="58" t="s">
        <v>23</v>
      </c>
      <c r="C54" s="62">
        <v>69.463361166225752</v>
      </c>
      <c r="D54"/>
      <c r="E54" s="122"/>
      <c r="F54" s="122"/>
      <c r="G54" s="122"/>
      <c r="H54" s="122"/>
      <c r="I54" s="122"/>
      <c r="J54" s="122"/>
      <c r="K54" s="122"/>
    </row>
    <row r="55" spans="1:11">
      <c r="A55" s="60"/>
      <c r="B55" s="58" t="s">
        <v>39</v>
      </c>
      <c r="C55" s="62">
        <v>69.149781608245149</v>
      </c>
      <c r="D55"/>
      <c r="E55" s="122"/>
      <c r="F55" s="122"/>
      <c r="G55" s="122"/>
      <c r="H55" s="122"/>
      <c r="I55" s="122"/>
      <c r="J55" s="122"/>
      <c r="K55" s="122"/>
    </row>
    <row r="56" spans="1:11">
      <c r="A56" s="60"/>
      <c r="B56" s="58" t="s">
        <v>42</v>
      </c>
      <c r="C56" s="62">
        <v>69.029104318231916</v>
      </c>
      <c r="D56"/>
      <c r="E56" s="122"/>
      <c r="F56" s="122"/>
      <c r="G56" s="122"/>
      <c r="H56" s="122"/>
      <c r="I56" s="122"/>
      <c r="J56" s="122"/>
      <c r="K56" s="122"/>
    </row>
    <row r="57" spans="1:11">
      <c r="A57" s="60"/>
      <c r="B57" s="58" t="s">
        <v>488</v>
      </c>
      <c r="C57" s="62">
        <v>68.039641028963175</v>
      </c>
      <c r="D57"/>
      <c r="E57" s="122"/>
      <c r="F57" s="122"/>
      <c r="G57" s="122"/>
      <c r="H57" s="122"/>
      <c r="I57" s="122"/>
      <c r="J57" s="122"/>
      <c r="K57" s="122"/>
    </row>
    <row r="58" spans="1:11">
      <c r="A58" s="60"/>
      <c r="B58" s="58" t="s">
        <v>41</v>
      </c>
      <c r="C58" s="62">
        <v>65.688182867262398</v>
      </c>
      <c r="D58"/>
      <c r="E58" s="122"/>
      <c r="F58" s="122"/>
      <c r="G58" s="122"/>
      <c r="H58" s="122"/>
      <c r="I58" s="122"/>
      <c r="J58" s="122"/>
      <c r="K58" s="122"/>
    </row>
    <row r="59" spans="1:11">
      <c r="A59" s="60"/>
      <c r="B59" s="58" t="s">
        <v>25</v>
      </c>
      <c r="C59" s="62">
        <v>64.443509381091616</v>
      </c>
      <c r="D59"/>
      <c r="E59" s="122"/>
      <c r="F59" s="122"/>
      <c r="G59" s="122"/>
      <c r="H59" s="122"/>
      <c r="I59" s="122"/>
      <c r="J59" s="122"/>
      <c r="K59" s="122"/>
    </row>
    <row r="60" spans="1:11">
      <c r="A60" s="60"/>
      <c r="B60" s="58" t="s">
        <v>22</v>
      </c>
      <c r="C60" s="62">
        <v>63.32751851898167</v>
      </c>
      <c r="D60"/>
      <c r="E60" s="122"/>
      <c r="F60" s="122"/>
      <c r="G60" s="122"/>
      <c r="H60" s="122"/>
      <c r="I60" s="122"/>
      <c r="J60" s="122"/>
      <c r="K60" s="122"/>
    </row>
    <row r="61" spans="1:11">
      <c r="A61" s="60"/>
      <c r="B61" s="58" t="s">
        <v>13</v>
      </c>
      <c r="C61" s="62">
        <v>62.734417369378306</v>
      </c>
      <c r="D61"/>
      <c r="E61" s="122"/>
      <c r="F61" s="122"/>
      <c r="G61" s="122"/>
      <c r="H61" s="122"/>
      <c r="I61" s="122"/>
      <c r="J61" s="122"/>
      <c r="K61" s="122"/>
    </row>
    <row r="62" spans="1:11">
      <c r="A62" s="60"/>
      <c r="B62" s="58" t="s">
        <v>14</v>
      </c>
      <c r="C62" s="62">
        <v>62.111379319332499</v>
      </c>
      <c r="D62"/>
      <c r="E62" s="122"/>
      <c r="F62" s="122"/>
      <c r="G62" s="122"/>
      <c r="H62" s="122"/>
      <c r="I62" s="122"/>
      <c r="J62" s="122"/>
      <c r="K62" s="122"/>
    </row>
    <row r="63" spans="1:11">
      <c r="A63" s="60"/>
      <c r="B63" s="58" t="s">
        <v>40</v>
      </c>
      <c r="C63" s="62">
        <v>60.610298338085229</v>
      </c>
      <c r="D63"/>
      <c r="E63" s="122"/>
      <c r="F63" s="122"/>
      <c r="G63" s="122"/>
      <c r="H63" s="122"/>
      <c r="I63" s="122"/>
      <c r="J63" s="122"/>
      <c r="K63" s="122"/>
    </row>
    <row r="64" spans="1:11">
      <c r="A64" s="60"/>
      <c r="B64" s="58" t="s">
        <v>21</v>
      </c>
      <c r="C64" s="62">
        <v>60.598864293981485</v>
      </c>
      <c r="D64"/>
      <c r="E64" s="122"/>
      <c r="F64" s="122"/>
      <c r="G64" s="122"/>
      <c r="H64" s="122"/>
      <c r="I64" s="122"/>
      <c r="J64" s="122"/>
      <c r="K64" s="122"/>
    </row>
    <row r="65" spans="1:11">
      <c r="A65" s="60"/>
      <c r="B65" s="58" t="s">
        <v>10</v>
      </c>
      <c r="C65" s="62">
        <v>59.815879873887688</v>
      </c>
      <c r="D65"/>
      <c r="E65" s="122"/>
      <c r="F65" s="122"/>
      <c r="G65" s="122"/>
      <c r="H65" s="122"/>
      <c r="I65" s="122"/>
      <c r="J65" s="122"/>
      <c r="K65" s="122"/>
    </row>
    <row r="66" spans="1:11">
      <c r="A66" s="60"/>
      <c r="B66" s="58" t="s">
        <v>34</v>
      </c>
      <c r="C66" s="62">
        <v>58.048668390967492</v>
      </c>
      <c r="D66"/>
      <c r="E66" s="122"/>
      <c r="F66" s="122"/>
      <c r="G66" s="122"/>
      <c r="H66" s="122"/>
      <c r="I66" s="122"/>
      <c r="J66" s="122"/>
      <c r="K66" s="122"/>
    </row>
    <row r="67" spans="1:11">
      <c r="A67" s="60"/>
      <c r="B67" s="58" t="s">
        <v>12</v>
      </c>
      <c r="C67" s="62">
        <v>54.440505705487325</v>
      </c>
      <c r="D67"/>
      <c r="E67" s="122"/>
      <c r="F67" s="122"/>
      <c r="G67" s="122"/>
      <c r="H67" s="122"/>
      <c r="I67" s="122"/>
      <c r="J67" s="122"/>
      <c r="K67" s="122"/>
    </row>
    <row r="68" spans="1:11">
      <c r="A68" s="60"/>
      <c r="B68" s="58" t="s">
        <v>11</v>
      </c>
      <c r="C68" s="62">
        <v>52.347408861634122</v>
      </c>
      <c r="D68"/>
      <c r="E68" s="122"/>
      <c r="F68" s="122"/>
      <c r="G68" s="122"/>
      <c r="H68" s="122"/>
      <c r="I68" s="122"/>
      <c r="J68" s="122"/>
      <c r="K68" s="122"/>
    </row>
    <row r="69" spans="1:11">
      <c r="A69" s="60"/>
      <c r="B69" s="58" t="s">
        <v>17</v>
      </c>
      <c r="C69" s="62">
        <v>52.185029880007562</v>
      </c>
      <c r="D69"/>
      <c r="E69" s="122"/>
      <c r="F69" s="122"/>
      <c r="G69" s="122"/>
      <c r="H69" s="122"/>
      <c r="I69" s="122"/>
      <c r="J69" s="122"/>
      <c r="K69" s="122"/>
    </row>
    <row r="70" spans="1:11">
      <c r="A70" s="60"/>
      <c r="B70" s="58" t="s">
        <v>37</v>
      </c>
      <c r="C70" s="62">
        <v>49.823410382583873</v>
      </c>
      <c r="D70"/>
      <c r="E70" s="122"/>
      <c r="F70" s="122"/>
      <c r="G70" s="122"/>
      <c r="H70" s="122"/>
      <c r="I70" s="122"/>
      <c r="J70" s="122"/>
      <c r="K70" s="122"/>
    </row>
    <row r="71" spans="1:11">
      <c r="A71" s="60"/>
      <c r="B71" s="58" t="s">
        <v>6</v>
      </c>
      <c r="C71" s="62">
        <v>46.670532958553792</v>
      </c>
      <c r="D71"/>
      <c r="E71" s="122"/>
      <c r="F71" s="122"/>
      <c r="G71" s="122"/>
      <c r="H71" s="122"/>
      <c r="I71" s="122"/>
      <c r="J71" s="122"/>
      <c r="K71" s="122"/>
    </row>
    <row r="72" spans="1:11">
      <c r="A72" s="60"/>
      <c r="B72" s="58" t="s">
        <v>36</v>
      </c>
      <c r="C72" s="62">
        <v>40.081612378747792</v>
      </c>
      <c r="D72"/>
      <c r="E72" s="122"/>
      <c r="F72" s="122"/>
      <c r="G72" s="122"/>
      <c r="H72" s="122"/>
      <c r="I72" s="122"/>
      <c r="J72" s="122"/>
      <c r="K72" s="122"/>
    </row>
    <row r="73" spans="1:11">
      <c r="A73" s="60"/>
      <c r="B73" s="58" t="s">
        <v>30</v>
      </c>
      <c r="C73" s="62">
        <v>37.509605202034521</v>
      </c>
      <c r="D73"/>
      <c r="E73" s="122"/>
      <c r="F73" s="122"/>
      <c r="G73" s="122"/>
      <c r="H73" s="122"/>
      <c r="I73" s="122"/>
      <c r="J73" s="122"/>
      <c r="K73" s="122"/>
    </row>
    <row r="74" spans="1:11">
      <c r="A74" s="60"/>
      <c r="B74" s="58" t="s">
        <v>29</v>
      </c>
      <c r="C74" s="62">
        <v>37.047813326719577</v>
      </c>
      <c r="D74"/>
      <c r="E74" s="122"/>
      <c r="F74" s="122"/>
      <c r="G74" s="122"/>
      <c r="H74" s="122"/>
      <c r="I74" s="122"/>
      <c r="J74" s="122"/>
      <c r="K74" s="122"/>
    </row>
    <row r="75" spans="1:11">
      <c r="A75" s="58"/>
      <c r="B75" s="31"/>
      <c r="C75" s="31"/>
      <c r="D75" s="126"/>
      <c r="E75" s="58"/>
      <c r="F75" s="58"/>
      <c r="G75" s="58"/>
      <c r="H75" s="58"/>
      <c r="I75" s="58"/>
      <c r="J75" s="58"/>
      <c r="K75" s="58"/>
    </row>
    <row r="76" spans="1:11" ht="14.25" customHeight="1">
      <c r="A76" s="58"/>
      <c r="B76" s="58"/>
      <c r="C76" s="58"/>
      <c r="D76" s="58"/>
      <c r="E76" s="58"/>
      <c r="F76" s="58"/>
      <c r="G76" s="58"/>
      <c r="H76" s="58"/>
      <c r="I76" s="58"/>
      <c r="J76" s="58"/>
      <c r="K76" s="58"/>
    </row>
    <row r="77" spans="1:11">
      <c r="A77" s="58"/>
      <c r="B77" s="58"/>
      <c r="C77" s="58"/>
      <c r="D77" s="58"/>
      <c r="E77" s="58"/>
      <c r="F77" s="58"/>
      <c r="G77" s="58"/>
      <c r="H77" s="58"/>
      <c r="I77" s="58"/>
      <c r="J77" s="58"/>
      <c r="K77" s="58"/>
    </row>
    <row r="78" spans="1:11">
      <c r="A78" s="58"/>
      <c r="B78" s="58"/>
      <c r="C78" s="56"/>
      <c r="D78" s="65"/>
      <c r="E78" s="57"/>
      <c r="F78" s="58"/>
      <c r="G78" s="58"/>
      <c r="H78" s="58"/>
      <c r="I78" s="58"/>
      <c r="J78" s="58"/>
      <c r="K78" s="58"/>
    </row>
    <row r="79" spans="1:11">
      <c r="A79" s="58"/>
      <c r="B79" s="58"/>
      <c r="C79" s="56"/>
      <c r="D79" s="65"/>
      <c r="E79" s="57"/>
      <c r="F79" s="58"/>
      <c r="G79" s="58"/>
      <c r="H79" s="58"/>
      <c r="I79" s="58"/>
      <c r="J79" s="58"/>
      <c r="K79" s="58"/>
    </row>
    <row r="80" spans="1:11">
      <c r="A80" s="58"/>
      <c r="B80" s="58"/>
      <c r="C80" s="56"/>
      <c r="D80" s="65"/>
      <c r="E80" s="57"/>
      <c r="F80" s="58"/>
      <c r="G80" s="58"/>
      <c r="H80" s="58"/>
      <c r="I80" s="58"/>
      <c r="J80" s="58"/>
      <c r="K80" s="58"/>
    </row>
    <row r="81" spans="1:11">
      <c r="A81" s="58"/>
      <c r="B81" s="58"/>
      <c r="C81" s="56"/>
      <c r="D81" s="65"/>
      <c r="E81" s="57"/>
      <c r="F81" s="58"/>
      <c r="G81" s="58"/>
      <c r="H81" s="58"/>
      <c r="I81" s="58"/>
      <c r="J81" s="58"/>
      <c r="K81" s="58"/>
    </row>
    <row r="82" spans="1:11">
      <c r="A82" s="58"/>
      <c r="B82" s="58"/>
      <c r="C82" s="56"/>
      <c r="D82" s="65"/>
      <c r="E82" s="57"/>
      <c r="F82" s="58"/>
      <c r="G82" s="58"/>
      <c r="H82" s="58"/>
      <c r="I82" s="58"/>
      <c r="J82" s="58"/>
      <c r="K82" s="58"/>
    </row>
    <row r="83" spans="1:11">
      <c r="A83" s="58"/>
      <c r="B83" s="58"/>
      <c r="C83" s="56"/>
      <c r="D83" s="65"/>
      <c r="E83" s="57"/>
      <c r="F83" s="58"/>
      <c r="G83" s="58"/>
      <c r="H83" s="58"/>
      <c r="I83" s="58"/>
      <c r="J83" s="58"/>
      <c r="K83" s="58"/>
    </row>
    <row r="84" spans="1:11">
      <c r="C84" s="56"/>
      <c r="D84" s="65"/>
      <c r="E84" s="57"/>
    </row>
    <row r="85" spans="1:11">
      <c r="C85" s="56"/>
      <c r="D85" s="65"/>
      <c r="E85" s="57"/>
    </row>
    <row r="86" spans="1:11">
      <c r="C86" s="56"/>
      <c r="D86" s="65"/>
      <c r="E86" s="57"/>
    </row>
    <row r="87" spans="1:11">
      <c r="C87" s="56"/>
      <c r="D87" s="65"/>
      <c r="E87" s="57"/>
    </row>
    <row r="88" spans="1:11">
      <c r="C88" s="56"/>
      <c r="D88" s="65"/>
      <c r="E88" s="57"/>
    </row>
    <row r="89" spans="1:11">
      <c r="C89" s="56"/>
      <c r="D89" s="65"/>
      <c r="E89" s="57"/>
    </row>
    <row r="90" spans="1:11">
      <c r="C90" s="56"/>
      <c r="D90" s="65"/>
      <c r="E90" s="57"/>
    </row>
    <row r="91" spans="1:11">
      <c r="C91" s="56"/>
      <c r="D91" s="65"/>
      <c r="E91" s="57"/>
    </row>
    <row r="92" spans="1:11">
      <c r="C92" s="56"/>
      <c r="D92" s="65"/>
      <c r="E92" s="57"/>
    </row>
    <row r="93" spans="1:11">
      <c r="C93" s="56"/>
      <c r="D93" s="65"/>
      <c r="E93" s="57"/>
    </row>
    <row r="94" spans="1:11">
      <c r="C94" s="56"/>
      <c r="D94" s="65"/>
      <c r="E94" s="57"/>
    </row>
    <row r="95" spans="1:11">
      <c r="C95" s="56"/>
      <c r="D95" s="65"/>
      <c r="E95" s="57"/>
    </row>
    <row r="96" spans="1:11">
      <c r="C96" s="56"/>
      <c r="D96" s="65"/>
      <c r="E96" s="57"/>
    </row>
    <row r="97" spans="3:5">
      <c r="C97" s="56"/>
      <c r="D97" s="65"/>
      <c r="E97" s="57"/>
    </row>
    <row r="98" spans="3:5">
      <c r="C98" s="56"/>
      <c r="D98" s="65"/>
      <c r="E98" s="57"/>
    </row>
    <row r="99" spans="3:5">
      <c r="C99" s="56"/>
      <c r="D99" s="65"/>
      <c r="E99" s="57"/>
    </row>
    <row r="100" spans="3:5">
      <c r="C100" s="56"/>
      <c r="D100" s="65"/>
      <c r="E100" s="57"/>
    </row>
    <row r="101" spans="3:5">
      <c r="C101" s="56"/>
      <c r="D101" s="65"/>
      <c r="E101" s="57"/>
    </row>
    <row r="102" spans="3:5">
      <c r="C102" s="56"/>
      <c r="D102" s="65"/>
      <c r="E102" s="57"/>
    </row>
    <row r="103" spans="3:5">
      <c r="C103" s="56"/>
      <c r="D103" s="65"/>
      <c r="E103" s="57"/>
    </row>
    <row r="104" spans="3:5">
      <c r="C104" s="56"/>
      <c r="D104" s="65"/>
      <c r="E104" s="57"/>
    </row>
    <row r="105" spans="3:5">
      <c r="C105" s="56"/>
      <c r="D105" s="65"/>
      <c r="E105" s="57"/>
    </row>
    <row r="106" spans="3:5">
      <c r="C106" s="56"/>
      <c r="D106" s="65"/>
      <c r="E106" s="57"/>
    </row>
    <row r="107" spans="3:5">
      <c r="C107" s="56"/>
      <c r="D107" s="65"/>
      <c r="E107" s="57"/>
    </row>
    <row r="108" spans="3:5">
      <c r="C108" s="56"/>
      <c r="D108" s="65"/>
      <c r="E108" s="57"/>
    </row>
    <row r="109" spans="3:5">
      <c r="C109" s="56"/>
      <c r="D109" s="65"/>
      <c r="E109" s="57"/>
    </row>
    <row r="110" spans="3:5">
      <c r="C110" s="56"/>
      <c r="D110" s="65"/>
      <c r="E110" s="57"/>
    </row>
    <row r="111" spans="3:5">
      <c r="C111" s="56"/>
      <c r="D111" s="65"/>
      <c r="E111" s="57"/>
    </row>
    <row r="112" spans="3:5">
      <c r="C112" s="56"/>
      <c r="D112" s="65"/>
      <c r="E112" s="57"/>
    </row>
    <row r="113" spans="3:5">
      <c r="C113" s="58"/>
      <c r="D113" s="65"/>
      <c r="E113" s="57"/>
    </row>
    <row r="114" spans="3:5">
      <c r="C114" s="58"/>
      <c r="D114" s="58"/>
      <c r="E114" s="58"/>
    </row>
    <row r="152" spans="4:4">
      <c r="D152" s="58"/>
    </row>
    <row r="153" spans="4:4">
      <c r="D153" s="58"/>
    </row>
    <row r="154" spans="4:4">
      <c r="D154" s="58"/>
    </row>
    <row r="155" spans="4:4">
      <c r="D155" s="58"/>
    </row>
    <row r="156" spans="4:4">
      <c r="D156" s="58"/>
    </row>
    <row r="157" spans="4:4">
      <c r="D157" s="58"/>
    </row>
    <row r="158" spans="4:4">
      <c r="D158" s="58"/>
    </row>
    <row r="159" spans="4:4">
      <c r="D159" s="58"/>
    </row>
    <row r="160" spans="4:4">
      <c r="D160" s="58"/>
    </row>
    <row r="161" spans="4:4">
      <c r="D161" s="58"/>
    </row>
    <row r="162" spans="4:4">
      <c r="D162" s="58"/>
    </row>
    <row r="163" spans="4:4">
      <c r="D163" s="58"/>
    </row>
    <row r="164" spans="4:4">
      <c r="D164" s="58"/>
    </row>
    <row r="165" spans="4:4">
      <c r="D165" s="58"/>
    </row>
    <row r="166" spans="4:4">
      <c r="D166" s="58"/>
    </row>
    <row r="167" spans="4:4">
      <c r="D167" s="58"/>
    </row>
    <row r="168" spans="4:4">
      <c r="D168" s="58"/>
    </row>
    <row r="169" spans="4:4">
      <c r="D169" s="58"/>
    </row>
    <row r="170" spans="4:4">
      <c r="D170" s="58"/>
    </row>
    <row r="171" spans="4:4">
      <c r="D171" s="58"/>
    </row>
    <row r="172" spans="4:4">
      <c r="D172" s="58"/>
    </row>
    <row r="173" spans="4:4">
      <c r="D173" s="58"/>
    </row>
    <row r="174" spans="4:4">
      <c r="D174" s="58"/>
    </row>
    <row r="175" spans="4:4">
      <c r="D175" s="58"/>
    </row>
    <row r="176" spans="4:4">
      <c r="D176" s="58"/>
    </row>
    <row r="177" spans="4:4">
      <c r="D177" s="58"/>
    </row>
    <row r="178" spans="4:4">
      <c r="D178" s="58"/>
    </row>
    <row r="179" spans="4:4">
      <c r="D179" s="58"/>
    </row>
    <row r="180" spans="4:4">
      <c r="D180" s="58"/>
    </row>
    <row r="181" spans="4:4">
      <c r="D181" s="58"/>
    </row>
    <row r="182" spans="4:4">
      <c r="D182" s="58"/>
    </row>
    <row r="183" spans="4:4">
      <c r="D183" s="58"/>
    </row>
    <row r="184" spans="4:4">
      <c r="D184" s="58"/>
    </row>
    <row r="185" spans="4:4">
      <c r="D185" s="58"/>
    </row>
    <row r="186" spans="4:4">
      <c r="D186" s="58"/>
    </row>
    <row r="187" spans="4:4">
      <c r="D187" s="58"/>
    </row>
    <row r="188" spans="4:4">
      <c r="D188" s="58"/>
    </row>
    <row r="189" spans="4:4">
      <c r="D189" s="58"/>
    </row>
    <row r="190" spans="4:4">
      <c r="D190" s="58"/>
    </row>
    <row r="191" spans="4:4">
      <c r="D191" s="58"/>
    </row>
    <row r="192" spans="4:4">
      <c r="D192" s="58"/>
    </row>
    <row r="193" spans="4:4">
      <c r="D193" s="58"/>
    </row>
    <row r="194" spans="4:4">
      <c r="D194" s="58"/>
    </row>
    <row r="195" spans="4:4">
      <c r="D195" s="58"/>
    </row>
    <row r="196" spans="4:4">
      <c r="D196" s="58"/>
    </row>
    <row r="197" spans="4:4">
      <c r="D197" s="58"/>
    </row>
    <row r="198" spans="4:4">
      <c r="D198" s="58"/>
    </row>
    <row r="199" spans="4:4">
      <c r="D199" s="58"/>
    </row>
    <row r="200" spans="4:4">
      <c r="D200" s="58"/>
    </row>
    <row r="201" spans="4:4">
      <c r="D201" s="58"/>
    </row>
    <row r="202" spans="4:4">
      <c r="D202" s="58"/>
    </row>
    <row r="203" spans="4:4">
      <c r="D203" s="58"/>
    </row>
    <row r="204" spans="4:4">
      <c r="D204" s="58"/>
    </row>
    <row r="205" spans="4:4">
      <c r="D205" s="58"/>
    </row>
    <row r="206" spans="4:4">
      <c r="D206" s="58"/>
    </row>
    <row r="207" spans="4:4">
      <c r="D207" s="58"/>
    </row>
    <row r="208" spans="4:4">
      <c r="D208" s="58"/>
    </row>
    <row r="209" spans="4:4">
      <c r="D209" s="58"/>
    </row>
    <row r="210" spans="4:4">
      <c r="D210" s="58"/>
    </row>
    <row r="211" spans="4:4">
      <c r="D211" s="58"/>
    </row>
    <row r="212" spans="4:4">
      <c r="D212" s="58"/>
    </row>
    <row r="213" spans="4:4">
      <c r="D213" s="58"/>
    </row>
    <row r="214" spans="4:4">
      <c r="D214" s="58"/>
    </row>
    <row r="215" spans="4:4">
      <c r="D215" s="58"/>
    </row>
    <row r="216" spans="4:4">
      <c r="D216" s="58"/>
    </row>
    <row r="217" spans="4:4">
      <c r="D217" s="58"/>
    </row>
    <row r="218" spans="4:4">
      <c r="D218" s="58"/>
    </row>
    <row r="219" spans="4:4">
      <c r="D219" s="58"/>
    </row>
    <row r="220" spans="4:4">
      <c r="D220" s="58"/>
    </row>
    <row r="221" spans="4:4">
      <c r="D221" s="58"/>
    </row>
    <row r="222" spans="4:4">
      <c r="D222" s="58"/>
    </row>
    <row r="223" spans="4:4">
      <c r="D223" s="58"/>
    </row>
    <row r="224" spans="4:4">
      <c r="D224" s="58"/>
    </row>
    <row r="225" spans="4:4">
      <c r="D225" s="58"/>
    </row>
    <row r="226" spans="4:4">
      <c r="D226" s="58"/>
    </row>
    <row r="227" spans="4:4">
      <c r="D227" s="58"/>
    </row>
    <row r="228" spans="4:4">
      <c r="D228" s="58"/>
    </row>
    <row r="229" spans="4:4">
      <c r="D229" s="58"/>
    </row>
    <row r="230" spans="4:4">
      <c r="D230" s="58"/>
    </row>
    <row r="231" spans="4:4">
      <c r="D231" s="58"/>
    </row>
    <row r="232" spans="4:4">
      <c r="D232" s="58"/>
    </row>
    <row r="233" spans="4:4">
      <c r="D233" s="58"/>
    </row>
    <row r="234" spans="4:4">
      <c r="D234" s="58"/>
    </row>
    <row r="235" spans="4:4">
      <c r="D235" s="58"/>
    </row>
    <row r="236" spans="4:4">
      <c r="D236" s="58"/>
    </row>
    <row r="237" spans="4:4">
      <c r="D237" s="58"/>
    </row>
    <row r="238" spans="4:4">
      <c r="D238" s="58"/>
    </row>
    <row r="239" spans="4:4">
      <c r="D239" s="58"/>
    </row>
    <row r="240" spans="4:4">
      <c r="D240" s="58"/>
    </row>
    <row r="241" spans="4:4">
      <c r="D241" s="58"/>
    </row>
    <row r="242" spans="4:4">
      <c r="D242" s="58"/>
    </row>
    <row r="243" spans="4:4">
      <c r="D243" s="58"/>
    </row>
    <row r="244" spans="4:4">
      <c r="D244" s="58"/>
    </row>
    <row r="245" spans="4:4">
      <c r="D245" s="58"/>
    </row>
    <row r="246" spans="4:4">
      <c r="D246" s="58"/>
    </row>
    <row r="247" spans="4:4">
      <c r="D247" s="58"/>
    </row>
    <row r="248" spans="4:4">
      <c r="D248" s="58"/>
    </row>
    <row r="249" spans="4:4">
      <c r="D249" s="58"/>
    </row>
    <row r="250" spans="4:4">
      <c r="D250" s="58"/>
    </row>
    <row r="251" spans="4:4">
      <c r="D251" s="58"/>
    </row>
    <row r="252" spans="4:4">
      <c r="D252" s="58"/>
    </row>
    <row r="253" spans="4:4">
      <c r="D253" s="58"/>
    </row>
    <row r="254" spans="4:4">
      <c r="D254" s="58"/>
    </row>
    <row r="255" spans="4:4">
      <c r="D255" s="58"/>
    </row>
    <row r="256" spans="4:4">
      <c r="D256" s="58"/>
    </row>
    <row r="257" spans="4:4">
      <c r="D257" s="58"/>
    </row>
    <row r="258" spans="4:4">
      <c r="D258" s="58"/>
    </row>
    <row r="259" spans="4:4">
      <c r="D259" s="58"/>
    </row>
    <row r="260" spans="4:4">
      <c r="D260" s="58"/>
    </row>
    <row r="261" spans="4:4">
      <c r="D261" s="58"/>
    </row>
    <row r="262" spans="4:4">
      <c r="D262" s="58"/>
    </row>
    <row r="263" spans="4:4">
      <c r="D263" s="58"/>
    </row>
    <row r="264" spans="4:4">
      <c r="D264" s="58"/>
    </row>
    <row r="265" spans="4:4">
      <c r="D265" s="58"/>
    </row>
    <row r="266" spans="4:4">
      <c r="D266" s="58"/>
    </row>
    <row r="267" spans="4:4">
      <c r="D267" s="58"/>
    </row>
    <row r="268" spans="4:4">
      <c r="D268" s="58"/>
    </row>
    <row r="269" spans="4:4">
      <c r="D269" s="58"/>
    </row>
    <row r="270" spans="4:4">
      <c r="D270" s="58"/>
    </row>
    <row r="271" spans="4:4">
      <c r="D271" s="58"/>
    </row>
    <row r="272" spans="4:4">
      <c r="D272" s="58"/>
    </row>
    <row r="273" spans="4:4">
      <c r="D273" s="58"/>
    </row>
    <row r="274" spans="4:4">
      <c r="D274" s="58"/>
    </row>
    <row r="275" spans="4:4">
      <c r="D275" s="58"/>
    </row>
    <row r="276" spans="4:4">
      <c r="D276" s="58"/>
    </row>
    <row r="277" spans="4:4">
      <c r="D277" s="58"/>
    </row>
    <row r="278" spans="4:4">
      <c r="D278" s="58"/>
    </row>
    <row r="279" spans="4:4">
      <c r="D279" s="58"/>
    </row>
    <row r="280" spans="4:4">
      <c r="D280" s="58"/>
    </row>
    <row r="281" spans="4:4">
      <c r="D281" s="58"/>
    </row>
    <row r="282" spans="4:4">
      <c r="D282" s="58"/>
    </row>
    <row r="283" spans="4:4">
      <c r="D283" s="58"/>
    </row>
    <row r="284" spans="4:4">
      <c r="D284" s="58"/>
    </row>
    <row r="285" spans="4:4">
      <c r="D285" s="58"/>
    </row>
    <row r="286" spans="4:4">
      <c r="D286" s="58"/>
    </row>
    <row r="287" spans="4:4">
      <c r="D287" s="58"/>
    </row>
    <row r="288" spans="4:4">
      <c r="D288" s="58"/>
    </row>
    <row r="289" spans="4:4">
      <c r="D289" s="58"/>
    </row>
    <row r="290" spans="4:4">
      <c r="D290" s="58"/>
    </row>
    <row r="291" spans="4:4">
      <c r="D291" s="58"/>
    </row>
    <row r="292" spans="4:4">
      <c r="D292" s="58"/>
    </row>
    <row r="293" spans="4:4">
      <c r="D293" s="58"/>
    </row>
    <row r="294" spans="4:4">
      <c r="D294" s="58"/>
    </row>
    <row r="295" spans="4:4">
      <c r="D295" s="58"/>
    </row>
    <row r="296" spans="4:4">
      <c r="D296" s="58"/>
    </row>
    <row r="297" spans="4:4">
      <c r="D297" s="58"/>
    </row>
    <row r="298" spans="4:4">
      <c r="D298" s="58"/>
    </row>
    <row r="299" spans="4:4">
      <c r="D299" s="58"/>
    </row>
    <row r="300" spans="4:4">
      <c r="D300" s="58"/>
    </row>
    <row r="301" spans="4:4">
      <c r="D301" s="58"/>
    </row>
    <row r="302" spans="4:4">
      <c r="D302" s="58"/>
    </row>
    <row r="303" spans="4:4">
      <c r="D303" s="58"/>
    </row>
    <row r="304" spans="4:4">
      <c r="D304" s="58"/>
    </row>
    <row r="305" spans="4:4">
      <c r="D305" s="58"/>
    </row>
    <row r="306" spans="4:4">
      <c r="D306" s="58"/>
    </row>
    <row r="307" spans="4:4">
      <c r="D307" s="58"/>
    </row>
    <row r="308" spans="4:4">
      <c r="D308" s="58"/>
    </row>
    <row r="309" spans="4:4">
      <c r="D309" s="58"/>
    </row>
    <row r="310" spans="4:4">
      <c r="D310" s="58"/>
    </row>
    <row r="311" spans="4:4">
      <c r="D311" s="58"/>
    </row>
    <row r="312" spans="4:4">
      <c r="D312" s="58"/>
    </row>
    <row r="313" spans="4:4">
      <c r="D313" s="58"/>
    </row>
    <row r="314" spans="4:4">
      <c r="D314" s="58"/>
    </row>
    <row r="315" spans="4:4">
      <c r="D315" s="58"/>
    </row>
    <row r="316" spans="4:4">
      <c r="D316" s="58"/>
    </row>
    <row r="317" spans="4:4">
      <c r="D317" s="58"/>
    </row>
    <row r="318" spans="4:4">
      <c r="D318" s="58"/>
    </row>
    <row r="319" spans="4:4">
      <c r="D319" s="58"/>
    </row>
    <row r="320" spans="4:4">
      <c r="D320" s="58"/>
    </row>
    <row r="321" spans="4:4">
      <c r="D321" s="58"/>
    </row>
    <row r="322" spans="4:4">
      <c r="D322" s="58"/>
    </row>
    <row r="323" spans="4:4">
      <c r="D323" s="58"/>
    </row>
    <row r="324" spans="4:4">
      <c r="D324" s="58"/>
    </row>
    <row r="325" spans="4:4">
      <c r="D325" s="58"/>
    </row>
    <row r="326" spans="4:4">
      <c r="D326" s="58"/>
    </row>
    <row r="327" spans="4:4">
      <c r="D327" s="58"/>
    </row>
    <row r="328" spans="4:4">
      <c r="D328" s="58"/>
    </row>
    <row r="329" spans="4:4">
      <c r="D329" s="58"/>
    </row>
    <row r="330" spans="4:4">
      <c r="D330" s="58"/>
    </row>
    <row r="331" spans="4:4">
      <c r="D331" s="58"/>
    </row>
    <row r="332" spans="4:4">
      <c r="D332" s="58"/>
    </row>
    <row r="333" spans="4:4">
      <c r="D333" s="58"/>
    </row>
    <row r="334" spans="4:4">
      <c r="D334" s="58"/>
    </row>
    <row r="335" spans="4:4">
      <c r="D335" s="58"/>
    </row>
    <row r="336" spans="4:4">
      <c r="D336" s="58"/>
    </row>
    <row r="337" spans="4:4">
      <c r="D337" s="58"/>
    </row>
    <row r="338" spans="4:4">
      <c r="D338" s="58"/>
    </row>
    <row r="339" spans="4:4">
      <c r="D339" s="58"/>
    </row>
    <row r="340" spans="4:4">
      <c r="D340" s="58"/>
    </row>
    <row r="341" spans="4:4">
      <c r="D341" s="58"/>
    </row>
    <row r="342" spans="4:4">
      <c r="D342" s="58"/>
    </row>
    <row r="343" spans="4:4">
      <c r="D343" s="58"/>
    </row>
    <row r="344" spans="4:4">
      <c r="D344" s="58"/>
    </row>
    <row r="345" spans="4:4">
      <c r="D345" s="58"/>
    </row>
    <row r="346" spans="4:4">
      <c r="D346" s="58"/>
    </row>
    <row r="347" spans="4:4">
      <c r="D347" s="58"/>
    </row>
    <row r="348" spans="4:4">
      <c r="D348" s="58"/>
    </row>
    <row r="349" spans="4:4">
      <c r="D349" s="58"/>
    </row>
    <row r="350" spans="4:4">
      <c r="D350" s="58"/>
    </row>
    <row r="351" spans="4:4">
      <c r="D351" s="58"/>
    </row>
    <row r="352" spans="4:4">
      <c r="D352" s="58"/>
    </row>
    <row r="353" spans="4:4">
      <c r="D353" s="58"/>
    </row>
    <row r="354" spans="4:4">
      <c r="D354" s="58"/>
    </row>
    <row r="355" spans="4:4">
      <c r="D355" s="58"/>
    </row>
    <row r="356" spans="4:4">
      <c r="D356" s="58"/>
    </row>
    <row r="357" spans="4:4">
      <c r="D357" s="58"/>
    </row>
    <row r="358" spans="4:4">
      <c r="D358" s="58"/>
    </row>
    <row r="359" spans="4:4">
      <c r="D359" s="58"/>
    </row>
    <row r="360" spans="4:4">
      <c r="D360" s="58"/>
    </row>
    <row r="361" spans="4:4">
      <c r="D361" s="58"/>
    </row>
    <row r="362" spans="4:4">
      <c r="D362" s="58"/>
    </row>
    <row r="363" spans="4:4">
      <c r="D363" s="58"/>
    </row>
    <row r="364" spans="4:4">
      <c r="D364" s="58"/>
    </row>
    <row r="365" spans="4:4">
      <c r="D365" s="58"/>
    </row>
    <row r="366" spans="4:4">
      <c r="D366" s="58"/>
    </row>
    <row r="367" spans="4:4">
      <c r="D367" s="58"/>
    </row>
    <row r="368" spans="4:4">
      <c r="D368" s="58"/>
    </row>
    <row r="369" spans="4:4">
      <c r="D369" s="58"/>
    </row>
    <row r="370" spans="4:4">
      <c r="D370" s="58"/>
    </row>
    <row r="371" spans="4:4">
      <c r="D371" s="58"/>
    </row>
    <row r="372" spans="4:4">
      <c r="D372" s="58"/>
    </row>
    <row r="373" spans="4:4">
      <c r="D373" s="58"/>
    </row>
    <row r="374" spans="4:4">
      <c r="D374" s="58"/>
    </row>
    <row r="375" spans="4:4">
      <c r="D375" s="58"/>
    </row>
    <row r="376" spans="4:4">
      <c r="D376" s="58"/>
    </row>
    <row r="377" spans="4:4">
      <c r="D377" s="58"/>
    </row>
    <row r="378" spans="4:4">
      <c r="D378" s="58"/>
    </row>
    <row r="379" spans="4:4">
      <c r="D379" s="58"/>
    </row>
    <row r="380" spans="4:4">
      <c r="D380" s="58"/>
    </row>
    <row r="381" spans="4:4">
      <c r="D381" s="58"/>
    </row>
    <row r="382" spans="4:4">
      <c r="D382" s="58"/>
    </row>
    <row r="383" spans="4:4">
      <c r="D383" s="58"/>
    </row>
    <row r="384" spans="4:4">
      <c r="D384" s="58"/>
    </row>
    <row r="385" spans="4:4">
      <c r="D385" s="58"/>
    </row>
    <row r="386" spans="4:4">
      <c r="D386" s="58"/>
    </row>
    <row r="387" spans="4:4">
      <c r="D387" s="58"/>
    </row>
    <row r="388" spans="4:4">
      <c r="D388" s="58"/>
    </row>
    <row r="389" spans="4:4">
      <c r="D389" s="58"/>
    </row>
    <row r="390" spans="4:4">
      <c r="D390" s="58"/>
    </row>
    <row r="391" spans="4:4">
      <c r="D391" s="58"/>
    </row>
    <row r="392" spans="4:4">
      <c r="D392" s="58"/>
    </row>
    <row r="393" spans="4:4">
      <c r="D393" s="58"/>
    </row>
    <row r="394" spans="4:4">
      <c r="D394" s="58"/>
    </row>
    <row r="395" spans="4:4">
      <c r="D395" s="58"/>
    </row>
    <row r="396" spans="4:4">
      <c r="D396" s="58"/>
    </row>
    <row r="397" spans="4:4">
      <c r="D397" s="58"/>
    </row>
    <row r="398" spans="4:4">
      <c r="D398" s="58"/>
    </row>
    <row r="399" spans="4:4">
      <c r="D399" s="58"/>
    </row>
    <row r="400" spans="4:4">
      <c r="D400" s="58"/>
    </row>
    <row r="401" spans="4:4">
      <c r="D401" s="58"/>
    </row>
    <row r="402" spans="4:4">
      <c r="D402" s="58"/>
    </row>
    <row r="403" spans="4:4">
      <c r="D403" s="58"/>
    </row>
    <row r="404" spans="4:4">
      <c r="D404" s="58"/>
    </row>
    <row r="405" spans="4:4">
      <c r="D405" s="58"/>
    </row>
    <row r="406" spans="4:4">
      <c r="D406" s="58"/>
    </row>
    <row r="407" spans="4:4">
      <c r="D407" s="58"/>
    </row>
    <row r="408" spans="4:4">
      <c r="D408" s="58"/>
    </row>
    <row r="409" spans="4:4">
      <c r="D409" s="58"/>
    </row>
    <row r="410" spans="4:4">
      <c r="D410" s="58"/>
    </row>
    <row r="411" spans="4:4">
      <c r="D411" s="58"/>
    </row>
    <row r="412" spans="4:4">
      <c r="D412" s="58"/>
    </row>
    <row r="413" spans="4:4">
      <c r="D413" s="58"/>
    </row>
    <row r="414" spans="4:4">
      <c r="D414" s="58"/>
    </row>
    <row r="415" spans="4:4">
      <c r="D415" s="58"/>
    </row>
    <row r="416" spans="4:4">
      <c r="D416" s="58"/>
    </row>
    <row r="417" spans="4:4">
      <c r="D417" s="58"/>
    </row>
    <row r="418" spans="4:4">
      <c r="D418" s="58"/>
    </row>
    <row r="419" spans="4:4">
      <c r="D419" s="58"/>
    </row>
    <row r="420" spans="4:4">
      <c r="D420" s="58"/>
    </row>
    <row r="421" spans="4:4">
      <c r="D421" s="58"/>
    </row>
    <row r="422" spans="4:4">
      <c r="D422" s="58"/>
    </row>
    <row r="423" spans="4:4">
      <c r="D423" s="58"/>
    </row>
    <row r="424" spans="4:4">
      <c r="D424" s="58"/>
    </row>
    <row r="425" spans="4:4">
      <c r="D425" s="58"/>
    </row>
    <row r="426" spans="4:4">
      <c r="D426" s="58"/>
    </row>
    <row r="427" spans="4:4">
      <c r="D427" s="58"/>
    </row>
    <row r="428" spans="4:4">
      <c r="D428" s="58"/>
    </row>
    <row r="429" spans="4:4">
      <c r="D429" s="58"/>
    </row>
    <row r="430" spans="4:4">
      <c r="D430" s="58"/>
    </row>
    <row r="431" spans="4:4">
      <c r="D431" s="58"/>
    </row>
    <row r="432" spans="4:4">
      <c r="D432" s="58"/>
    </row>
    <row r="433" spans="4:4">
      <c r="D433" s="58"/>
    </row>
    <row r="434" spans="4:4">
      <c r="D434" s="58"/>
    </row>
    <row r="435" spans="4:4">
      <c r="D435" s="58"/>
    </row>
    <row r="436" spans="4:4">
      <c r="D436" s="58"/>
    </row>
    <row r="437" spans="4:4">
      <c r="D437" s="58"/>
    </row>
    <row r="438" spans="4:4">
      <c r="D438" s="58"/>
    </row>
    <row r="439" spans="4:4">
      <c r="D439" s="58"/>
    </row>
    <row r="440" spans="4:4">
      <c r="D440" s="58"/>
    </row>
    <row r="441" spans="4:4">
      <c r="D441" s="58"/>
    </row>
    <row r="442" spans="4:4">
      <c r="D442" s="58"/>
    </row>
    <row r="443" spans="4:4">
      <c r="D443" s="58"/>
    </row>
    <row r="444" spans="4:4">
      <c r="D444" s="58"/>
    </row>
    <row r="445" spans="4:4">
      <c r="D445" s="58"/>
    </row>
    <row r="446" spans="4:4">
      <c r="D446" s="58"/>
    </row>
    <row r="447" spans="4:4">
      <c r="D447" s="58"/>
    </row>
    <row r="448" spans="4:4">
      <c r="D448" s="58"/>
    </row>
    <row r="449" spans="4:4">
      <c r="D449" s="58"/>
    </row>
    <row r="450" spans="4:4">
      <c r="D450" s="58"/>
    </row>
    <row r="451" spans="4:4">
      <c r="D451" s="58"/>
    </row>
    <row r="452" spans="4:4">
      <c r="D452" s="58"/>
    </row>
    <row r="453" spans="4:4">
      <c r="D453" s="58"/>
    </row>
    <row r="454" spans="4:4">
      <c r="D454" s="58"/>
    </row>
    <row r="455" spans="4:4">
      <c r="D455" s="58"/>
    </row>
    <row r="456" spans="4:4">
      <c r="D456" s="58"/>
    </row>
    <row r="457" spans="4:4">
      <c r="D457" s="58"/>
    </row>
    <row r="458" spans="4:4">
      <c r="D458" s="58"/>
    </row>
    <row r="459" spans="4:4">
      <c r="D459" s="58"/>
    </row>
    <row r="460" spans="4:4">
      <c r="D460" s="58"/>
    </row>
    <row r="461" spans="4:4">
      <c r="D461" s="58"/>
    </row>
    <row r="462" spans="4:4">
      <c r="D462" s="58"/>
    </row>
    <row r="463" spans="4:4">
      <c r="D463" s="58"/>
    </row>
    <row r="464" spans="4:4">
      <c r="D464" s="58"/>
    </row>
    <row r="465" spans="4:4">
      <c r="D465" s="58"/>
    </row>
    <row r="466" spans="4:4">
      <c r="D466" s="58"/>
    </row>
    <row r="467" spans="4:4">
      <c r="D467" s="58"/>
    </row>
    <row r="468" spans="4:4">
      <c r="D468" s="58"/>
    </row>
    <row r="469" spans="4:4">
      <c r="D469" s="58"/>
    </row>
    <row r="470" spans="4:4">
      <c r="D470" s="58"/>
    </row>
    <row r="471" spans="4:4">
      <c r="D471" s="58"/>
    </row>
    <row r="472" spans="4:4">
      <c r="D472" s="58"/>
    </row>
    <row r="473" spans="4:4">
      <c r="D473" s="58"/>
    </row>
    <row r="474" spans="4:4">
      <c r="D474" s="58"/>
    </row>
    <row r="475" spans="4:4">
      <c r="D475" s="58"/>
    </row>
    <row r="476" spans="4:4">
      <c r="D476" s="58"/>
    </row>
    <row r="477" spans="4:4">
      <c r="D477" s="58"/>
    </row>
    <row r="478" spans="4:4">
      <c r="D478" s="58"/>
    </row>
    <row r="479" spans="4:4">
      <c r="D479" s="58"/>
    </row>
    <row r="480" spans="4:4">
      <c r="D480" s="58"/>
    </row>
    <row r="481" spans="4:4">
      <c r="D481" s="58"/>
    </row>
    <row r="482" spans="4:4">
      <c r="D482" s="58"/>
    </row>
    <row r="483" spans="4:4">
      <c r="D483" s="58"/>
    </row>
    <row r="484" spans="4:4">
      <c r="D484" s="58"/>
    </row>
    <row r="485" spans="4:4">
      <c r="D485" s="58"/>
    </row>
    <row r="486" spans="4:4">
      <c r="D486" s="58"/>
    </row>
    <row r="487" spans="4:4">
      <c r="D487" s="58"/>
    </row>
    <row r="488" spans="4:4">
      <c r="D488" s="58"/>
    </row>
    <row r="489" spans="4:4">
      <c r="D489" s="58"/>
    </row>
    <row r="490" spans="4:4">
      <c r="D490" s="58"/>
    </row>
    <row r="491" spans="4:4">
      <c r="D491" s="58"/>
    </row>
    <row r="492" spans="4:4">
      <c r="D492" s="58"/>
    </row>
    <row r="493" spans="4:4">
      <c r="D493" s="58"/>
    </row>
    <row r="494" spans="4:4">
      <c r="D494" s="58"/>
    </row>
    <row r="495" spans="4:4">
      <c r="D495" s="58"/>
    </row>
    <row r="496" spans="4:4">
      <c r="D496" s="58"/>
    </row>
    <row r="497" spans="4:4">
      <c r="D497" s="58"/>
    </row>
    <row r="498" spans="4:4">
      <c r="D498" s="58"/>
    </row>
    <row r="499" spans="4:4">
      <c r="D499" s="58"/>
    </row>
    <row r="500" spans="4:4">
      <c r="D500" s="58"/>
    </row>
    <row r="501" spans="4:4">
      <c r="D501" s="58"/>
    </row>
    <row r="502" spans="4:4">
      <c r="D502" s="58"/>
    </row>
    <row r="503" spans="4:4">
      <c r="D503" s="58"/>
    </row>
    <row r="504" spans="4:4">
      <c r="D504" s="58"/>
    </row>
    <row r="505" spans="4:4">
      <c r="D505" s="58"/>
    </row>
    <row r="506" spans="4:4">
      <c r="D506" s="58"/>
    </row>
    <row r="507" spans="4:4">
      <c r="D507" s="58"/>
    </row>
    <row r="508" spans="4:4">
      <c r="D508" s="58"/>
    </row>
    <row r="509" spans="4:4">
      <c r="D509" s="58"/>
    </row>
    <row r="510" spans="4:4">
      <c r="D510" s="58"/>
    </row>
    <row r="511" spans="4:4">
      <c r="D511" s="58"/>
    </row>
    <row r="512" spans="4:4">
      <c r="D512" s="58"/>
    </row>
    <row r="513" spans="4:4">
      <c r="D513" s="58"/>
    </row>
    <row r="514" spans="4:4">
      <c r="D514" s="58"/>
    </row>
    <row r="515" spans="4:4">
      <c r="D515" s="58"/>
    </row>
    <row r="516" spans="4:4">
      <c r="D516" s="58"/>
    </row>
    <row r="517" spans="4:4">
      <c r="D517" s="58"/>
    </row>
    <row r="518" spans="4:4">
      <c r="D518" s="58"/>
    </row>
    <row r="519" spans="4:4">
      <c r="D519" s="58"/>
    </row>
    <row r="520" spans="4:4">
      <c r="D520" s="58"/>
    </row>
    <row r="521" spans="4:4">
      <c r="D521" s="58"/>
    </row>
    <row r="522" spans="4:4">
      <c r="D522" s="58"/>
    </row>
    <row r="523" spans="4:4">
      <c r="D523" s="58"/>
    </row>
    <row r="524" spans="4:4">
      <c r="D524" s="58"/>
    </row>
    <row r="525" spans="4:4">
      <c r="D525" s="58"/>
    </row>
    <row r="526" spans="4:4">
      <c r="D526" s="58"/>
    </row>
    <row r="527" spans="4:4">
      <c r="D527" s="58"/>
    </row>
    <row r="528" spans="4:4">
      <c r="D528" s="58"/>
    </row>
    <row r="529" spans="4:4">
      <c r="D529" s="58"/>
    </row>
    <row r="530" spans="4:4">
      <c r="D530" s="58"/>
    </row>
    <row r="531" spans="4:4">
      <c r="D531" s="58"/>
    </row>
    <row r="532" spans="4:4">
      <c r="D532" s="58"/>
    </row>
    <row r="533" spans="4:4">
      <c r="D533" s="58"/>
    </row>
    <row r="534" spans="4:4">
      <c r="D534" s="58"/>
    </row>
    <row r="535" spans="4:4">
      <c r="D535" s="58"/>
    </row>
    <row r="536" spans="4:4">
      <c r="D536" s="58"/>
    </row>
    <row r="537" spans="4:4">
      <c r="D537" s="58"/>
    </row>
    <row r="538" spans="4:4">
      <c r="D538" s="58"/>
    </row>
    <row r="539" spans="4:4">
      <c r="D539" s="58"/>
    </row>
    <row r="540" spans="4:4">
      <c r="D540" s="58"/>
    </row>
    <row r="541" spans="4:4">
      <c r="D541" s="58"/>
    </row>
    <row r="542" spans="4:4">
      <c r="D542" s="58"/>
    </row>
    <row r="543" spans="4:4">
      <c r="D543" s="58"/>
    </row>
    <row r="544" spans="4:4">
      <c r="D544" s="58"/>
    </row>
    <row r="545" spans="4:4">
      <c r="D545" s="58"/>
    </row>
    <row r="546" spans="4:4">
      <c r="D546" s="58"/>
    </row>
    <row r="547" spans="4:4">
      <c r="D547" s="58"/>
    </row>
    <row r="548" spans="4:4">
      <c r="D548" s="58"/>
    </row>
    <row r="549" spans="4:4">
      <c r="D549" s="58"/>
    </row>
    <row r="550" spans="4:4">
      <c r="D550" s="58"/>
    </row>
    <row r="551" spans="4:4">
      <c r="D551" s="58"/>
    </row>
    <row r="552" spans="4:4">
      <c r="D552" s="58"/>
    </row>
    <row r="553" spans="4:4">
      <c r="D553" s="58"/>
    </row>
    <row r="554" spans="4:4">
      <c r="D554" s="58"/>
    </row>
    <row r="555" spans="4:4">
      <c r="D555" s="58"/>
    </row>
    <row r="556" spans="4:4">
      <c r="D556" s="58"/>
    </row>
    <row r="557" spans="4:4">
      <c r="D557" s="58"/>
    </row>
    <row r="558" spans="4:4">
      <c r="D558" s="58"/>
    </row>
    <row r="559" spans="4:4">
      <c r="D559" s="58"/>
    </row>
    <row r="560" spans="4:4">
      <c r="D560" s="58"/>
    </row>
    <row r="561" spans="4:4">
      <c r="D561" s="58"/>
    </row>
    <row r="562" spans="4:4">
      <c r="D562" s="58"/>
    </row>
    <row r="563" spans="4:4">
      <c r="D563" s="58"/>
    </row>
    <row r="564" spans="4:4">
      <c r="D564" s="58"/>
    </row>
    <row r="565" spans="4:4">
      <c r="D565" s="58"/>
    </row>
    <row r="566" spans="4:4">
      <c r="D566" s="58"/>
    </row>
    <row r="567" spans="4:4">
      <c r="D567" s="58"/>
    </row>
    <row r="568" spans="4:4">
      <c r="D568" s="58"/>
    </row>
    <row r="569" spans="4:4">
      <c r="D569" s="58"/>
    </row>
    <row r="570" spans="4:4">
      <c r="D570" s="58"/>
    </row>
    <row r="571" spans="4:4">
      <c r="D571" s="58"/>
    </row>
    <row r="572" spans="4:4">
      <c r="D572" s="58"/>
    </row>
    <row r="573" spans="4:4">
      <c r="D573" s="58"/>
    </row>
    <row r="574" spans="4:4">
      <c r="D574" s="58"/>
    </row>
    <row r="575" spans="4:4">
      <c r="D575" s="58"/>
    </row>
    <row r="576" spans="4:4">
      <c r="D576" s="58"/>
    </row>
    <row r="577" spans="4:4">
      <c r="D577" s="58"/>
    </row>
    <row r="578" spans="4:4">
      <c r="D578" s="58"/>
    </row>
    <row r="579" spans="4:4">
      <c r="D579" s="58"/>
    </row>
    <row r="580" spans="4:4">
      <c r="D580" s="58"/>
    </row>
    <row r="581" spans="4:4">
      <c r="D581" s="58"/>
    </row>
    <row r="582" spans="4:4">
      <c r="D582" s="58"/>
    </row>
    <row r="583" spans="4:4">
      <c r="D583" s="58"/>
    </row>
    <row r="584" spans="4:4">
      <c r="D584" s="58"/>
    </row>
    <row r="585" spans="4:4">
      <c r="D585" s="58"/>
    </row>
    <row r="586" spans="4:4">
      <c r="D586" s="58"/>
    </row>
    <row r="587" spans="4:4">
      <c r="D587" s="58"/>
    </row>
    <row r="588" spans="4:4">
      <c r="D588" s="58"/>
    </row>
    <row r="589" spans="4:4">
      <c r="D589" s="58"/>
    </row>
    <row r="590" spans="4:4">
      <c r="D590" s="58"/>
    </row>
    <row r="591" spans="4:4">
      <c r="D591" s="58"/>
    </row>
    <row r="592" spans="4:4">
      <c r="D592" s="58"/>
    </row>
    <row r="593" spans="4:4">
      <c r="D593" s="58"/>
    </row>
    <row r="594" spans="4:4">
      <c r="D594" s="58"/>
    </row>
    <row r="595" spans="4:4">
      <c r="D595" s="58"/>
    </row>
    <row r="596" spans="4:4">
      <c r="D596" s="58"/>
    </row>
    <row r="597" spans="4:4">
      <c r="D597" s="58"/>
    </row>
    <row r="598" spans="4:4">
      <c r="D598" s="58"/>
    </row>
    <row r="599" spans="4:4">
      <c r="D599" s="58"/>
    </row>
    <row r="600" spans="4:4">
      <c r="D600" s="58"/>
    </row>
    <row r="601" spans="4:4">
      <c r="D601" s="58"/>
    </row>
    <row r="602" spans="4:4">
      <c r="D602" s="58"/>
    </row>
    <row r="603" spans="4:4">
      <c r="D603" s="58"/>
    </row>
    <row r="604" spans="4:4">
      <c r="D604" s="58"/>
    </row>
    <row r="605" spans="4:4">
      <c r="D605" s="58"/>
    </row>
    <row r="606" spans="4:4">
      <c r="D606" s="58"/>
    </row>
    <row r="607" spans="4:4">
      <c r="D607" s="58"/>
    </row>
    <row r="608" spans="4:4">
      <c r="D608" s="58"/>
    </row>
    <row r="609" spans="4:4">
      <c r="D609" s="58"/>
    </row>
    <row r="610" spans="4:4">
      <c r="D610" s="58"/>
    </row>
    <row r="611" spans="4:4">
      <c r="D611" s="58"/>
    </row>
    <row r="612" spans="4:4">
      <c r="D612" s="58"/>
    </row>
    <row r="613" spans="4:4">
      <c r="D613" s="58"/>
    </row>
    <row r="614" spans="4:4">
      <c r="D614" s="58"/>
    </row>
    <row r="615" spans="4:4">
      <c r="D615" s="58"/>
    </row>
    <row r="616" spans="4:4">
      <c r="D616" s="58"/>
    </row>
    <row r="617" spans="4:4">
      <c r="D617" s="58"/>
    </row>
    <row r="618" spans="4:4">
      <c r="D618" s="58"/>
    </row>
    <row r="619" spans="4:4">
      <c r="D619" s="58"/>
    </row>
    <row r="620" spans="4:4">
      <c r="D620" s="58"/>
    </row>
    <row r="621" spans="4:4">
      <c r="D621" s="58"/>
    </row>
    <row r="622" spans="4:4">
      <c r="D622" s="58"/>
    </row>
    <row r="623" spans="4:4">
      <c r="D623" s="58"/>
    </row>
    <row r="624" spans="4:4">
      <c r="D624" s="58"/>
    </row>
    <row r="625" spans="4:4">
      <c r="D625" s="58"/>
    </row>
    <row r="626" spans="4:4">
      <c r="D626" s="58"/>
    </row>
    <row r="627" spans="4:4">
      <c r="D627" s="58"/>
    </row>
    <row r="628" spans="4:4">
      <c r="D628" s="58"/>
    </row>
    <row r="629" spans="4:4">
      <c r="D629" s="58"/>
    </row>
    <row r="630" spans="4:4">
      <c r="D630" s="58"/>
    </row>
    <row r="631" spans="4:4">
      <c r="D631" s="58"/>
    </row>
    <row r="632" spans="4:4">
      <c r="D632" s="58"/>
    </row>
    <row r="633" spans="4:4">
      <c r="D633" s="58"/>
    </row>
    <row r="634" spans="4:4">
      <c r="D634" s="58"/>
    </row>
    <row r="635" spans="4:4">
      <c r="D635" s="58"/>
    </row>
    <row r="636" spans="4:4">
      <c r="D636" s="58"/>
    </row>
    <row r="637" spans="4:4">
      <c r="D637" s="58"/>
    </row>
    <row r="638" spans="4:4">
      <c r="D638" s="58"/>
    </row>
    <row r="639" spans="4:4">
      <c r="D639" s="58"/>
    </row>
    <row r="640" spans="4:4">
      <c r="D640" s="58"/>
    </row>
    <row r="641" spans="4:4">
      <c r="D641" s="58"/>
    </row>
    <row r="642" spans="4:4">
      <c r="D642" s="58"/>
    </row>
    <row r="643" spans="4:4">
      <c r="D643" s="58"/>
    </row>
    <row r="644" spans="4:4">
      <c r="D644" s="58"/>
    </row>
    <row r="645" spans="4:4">
      <c r="D645" s="58"/>
    </row>
    <row r="646" spans="4:4">
      <c r="D646" s="58"/>
    </row>
    <row r="647" spans="4:4">
      <c r="D647" s="58"/>
    </row>
    <row r="648" spans="4:4">
      <c r="D648" s="58"/>
    </row>
    <row r="649" spans="4:4">
      <c r="D649" s="58"/>
    </row>
    <row r="650" spans="4:4">
      <c r="D650" s="58"/>
    </row>
    <row r="651" spans="4:4">
      <c r="D651" s="58"/>
    </row>
    <row r="652" spans="4:4">
      <c r="D652" s="58"/>
    </row>
    <row r="653" spans="4:4">
      <c r="D653" s="58"/>
    </row>
    <row r="654" spans="4:4">
      <c r="D654" s="58"/>
    </row>
    <row r="655" spans="4:4">
      <c r="D655" s="58"/>
    </row>
    <row r="656" spans="4:4">
      <c r="D656" s="58"/>
    </row>
    <row r="657" spans="4:4">
      <c r="D657" s="58"/>
    </row>
    <row r="658" spans="4:4">
      <c r="D658" s="58"/>
    </row>
    <row r="659" spans="4:4">
      <c r="D659" s="58"/>
    </row>
    <row r="660" spans="4:4">
      <c r="D660" s="58"/>
    </row>
    <row r="661" spans="4:4">
      <c r="D661" s="58"/>
    </row>
    <row r="662" spans="4:4">
      <c r="D662" s="58"/>
    </row>
    <row r="663" spans="4:4">
      <c r="D663" s="58"/>
    </row>
    <row r="664" spans="4:4">
      <c r="D664" s="58"/>
    </row>
    <row r="665" spans="4:4">
      <c r="D665" s="58"/>
    </row>
    <row r="666" spans="4:4">
      <c r="D666" s="58"/>
    </row>
    <row r="667" spans="4:4">
      <c r="D667" s="58"/>
    </row>
    <row r="668" spans="4:4">
      <c r="D668" s="58"/>
    </row>
    <row r="669" spans="4:4">
      <c r="D669" s="58"/>
    </row>
    <row r="670" spans="4:4">
      <c r="D670" s="58"/>
    </row>
    <row r="671" spans="4:4">
      <c r="D671" s="58"/>
    </row>
    <row r="672" spans="4:4">
      <c r="D672" s="58"/>
    </row>
    <row r="673" spans="4:5">
      <c r="D673" s="58"/>
    </row>
    <row r="674" spans="4:5">
      <c r="D674" s="58"/>
    </row>
    <row r="675" spans="4:5">
      <c r="D675" s="58"/>
    </row>
    <row r="676" spans="4:5">
      <c r="D676" s="58"/>
      <c r="E676" s="58"/>
    </row>
    <row r="677" spans="4:5">
      <c r="D677" s="58"/>
      <c r="E677" s="58"/>
    </row>
    <row r="678" spans="4:5">
      <c r="D678" s="58"/>
      <c r="E678" s="58"/>
    </row>
    <row r="679" spans="4:5">
      <c r="D679" s="58"/>
      <c r="E679" s="58"/>
    </row>
    <row r="680" spans="4:5">
      <c r="D680" s="58"/>
      <c r="E680" s="58"/>
    </row>
    <row r="681" spans="4:5">
      <c r="D681" s="58"/>
      <c r="E681" s="58"/>
    </row>
    <row r="682" spans="4:5">
      <c r="D682" s="58"/>
      <c r="E682" s="58"/>
    </row>
    <row r="683" spans="4:5">
      <c r="D683" s="58"/>
      <c r="E683" s="58"/>
    </row>
    <row r="684" spans="4:5">
      <c r="D684" s="58"/>
      <c r="E684" s="58"/>
    </row>
    <row r="685" spans="4:5">
      <c r="D685" s="58"/>
      <c r="E685" s="58"/>
    </row>
    <row r="686" spans="4:5">
      <c r="D686" s="58"/>
      <c r="E686" s="58"/>
    </row>
    <row r="687" spans="4:5">
      <c r="D687" s="58"/>
      <c r="E687" s="58"/>
    </row>
    <row r="688" spans="4:5">
      <c r="D688" s="58"/>
      <c r="E688" s="58"/>
    </row>
    <row r="689" spans="4:7">
      <c r="D689" s="58"/>
      <c r="E689" s="58"/>
    </row>
    <row r="690" spans="4:7">
      <c r="D690" s="58"/>
      <c r="E690" s="1"/>
    </row>
    <row r="691" spans="4:7">
      <c r="D691" s="58"/>
      <c r="E691" s="1"/>
    </row>
    <row r="692" spans="4:7">
      <c r="D692" s="58"/>
      <c r="E692" s="1"/>
      <c r="F692" s="1"/>
      <c r="G692" s="1"/>
    </row>
    <row r="693" spans="4:7">
      <c r="D693" s="58"/>
      <c r="E693" s="1"/>
      <c r="F693" s="1"/>
      <c r="G693" s="1"/>
    </row>
    <row r="694" spans="4:7">
      <c r="D694" s="58"/>
      <c r="E694" s="1"/>
      <c r="F694" s="1"/>
      <c r="G694" s="1"/>
    </row>
    <row r="695" spans="4:7">
      <c r="D695" s="58"/>
      <c r="E695" s="1"/>
      <c r="F695" s="1"/>
      <c r="G695" s="1"/>
    </row>
    <row r="696" spans="4:7">
      <c r="D696" s="58"/>
      <c r="E696" s="1"/>
      <c r="F696" s="1"/>
      <c r="G696" s="1"/>
    </row>
    <row r="697" spans="4:7">
      <c r="D697" s="58"/>
      <c r="E697" s="1"/>
      <c r="F697" s="1"/>
      <c r="G697" s="1"/>
    </row>
    <row r="698" spans="4:7">
      <c r="D698" s="58"/>
      <c r="E698" s="1"/>
      <c r="F698" s="1"/>
      <c r="G698" s="1"/>
    </row>
    <row r="699" spans="4:7">
      <c r="D699" s="58"/>
      <c r="E699" s="1"/>
      <c r="F699" s="1"/>
      <c r="G699" s="1"/>
    </row>
    <row r="700" spans="4:7">
      <c r="D700" s="58"/>
      <c r="E700" s="1"/>
      <c r="F700" s="1"/>
      <c r="G700" s="1"/>
    </row>
    <row r="701" spans="4:7">
      <c r="D701" s="58"/>
      <c r="E701" s="1"/>
      <c r="F701" s="1"/>
      <c r="G701" s="1"/>
    </row>
    <row r="702" spans="4:7">
      <c r="D702" s="58"/>
      <c r="E702" s="1"/>
      <c r="F702" s="1"/>
      <c r="G702" s="1"/>
    </row>
    <row r="703" spans="4:7">
      <c r="D703" s="58"/>
      <c r="E703" s="1"/>
      <c r="F703" s="1"/>
      <c r="G703" s="1"/>
    </row>
    <row r="704" spans="4:7">
      <c r="D704" s="58"/>
      <c r="E704" s="1"/>
      <c r="F704" s="1"/>
      <c r="G704" s="1"/>
    </row>
    <row r="705" spans="4:7">
      <c r="D705" s="58"/>
      <c r="E705" s="1"/>
      <c r="F705" s="1"/>
      <c r="G705" s="1"/>
    </row>
    <row r="706" spans="4:7">
      <c r="D706" s="58"/>
      <c r="E706" s="1"/>
      <c r="F706" s="1"/>
      <c r="G706" s="1"/>
    </row>
    <row r="707" spans="4:7">
      <c r="D707" s="58"/>
      <c r="E707" s="1"/>
      <c r="F707" s="1"/>
      <c r="G707" s="1"/>
    </row>
    <row r="708" spans="4:7">
      <c r="D708" s="58"/>
      <c r="E708" s="1"/>
      <c r="F708" s="1"/>
      <c r="G708" s="1"/>
    </row>
    <row r="709" spans="4:7">
      <c r="D709" s="58"/>
      <c r="E709" s="1"/>
      <c r="F709" s="1"/>
      <c r="G709" s="1"/>
    </row>
    <row r="710" spans="4:7">
      <c r="D710" s="58"/>
      <c r="E710" s="1"/>
      <c r="F710" s="1"/>
      <c r="G710" s="1"/>
    </row>
    <row r="711" spans="4:7">
      <c r="D711" s="58"/>
      <c r="E711" s="1"/>
      <c r="F711" s="1"/>
      <c r="G711" s="1"/>
    </row>
    <row r="712" spans="4:7">
      <c r="D712" s="58"/>
      <c r="E712" s="1"/>
      <c r="F712" s="1"/>
      <c r="G712" s="1"/>
    </row>
    <row r="713" spans="4:7">
      <c r="D713" s="58"/>
      <c r="E713" s="1"/>
      <c r="F713" s="1"/>
      <c r="G713" s="1"/>
    </row>
    <row r="714" spans="4:7">
      <c r="D714" s="58"/>
      <c r="E714" s="1"/>
      <c r="F714" s="1"/>
      <c r="G714" s="1"/>
    </row>
    <row r="715" spans="4:7">
      <c r="D715" s="58"/>
      <c r="E715" s="1"/>
      <c r="F715" s="1"/>
      <c r="G715" s="1"/>
    </row>
    <row r="716" spans="4:7">
      <c r="D716" s="58"/>
      <c r="E716" s="1"/>
      <c r="F716" s="1"/>
      <c r="G716" s="1"/>
    </row>
    <row r="717" spans="4:7">
      <c r="D717" s="58"/>
      <c r="E717" s="1"/>
      <c r="F717" s="1"/>
      <c r="G717" s="1"/>
    </row>
    <row r="718" spans="4:7">
      <c r="D718" s="58"/>
      <c r="E718" s="1"/>
      <c r="F718" s="1"/>
      <c r="G718" s="1"/>
    </row>
    <row r="719" spans="4:7">
      <c r="D719" s="58"/>
      <c r="E719" s="1"/>
      <c r="F719" s="1"/>
      <c r="G719" s="1"/>
    </row>
    <row r="720" spans="4:7">
      <c r="D720" s="58"/>
      <c r="E720" s="1"/>
      <c r="F720" s="1"/>
      <c r="G720" s="1"/>
    </row>
    <row r="721" spans="2:7">
      <c r="D721" s="58"/>
      <c r="E721" s="1"/>
      <c r="F721" s="1"/>
      <c r="G721" s="1"/>
    </row>
    <row r="722" spans="2:7">
      <c r="D722" s="58"/>
      <c r="E722" s="1"/>
      <c r="F722" s="1"/>
      <c r="G722" s="1"/>
    </row>
    <row r="723" spans="2:7">
      <c r="D723" s="58"/>
      <c r="E723" s="1"/>
      <c r="F723" s="1"/>
      <c r="G723" s="1"/>
    </row>
    <row r="724" spans="2:7">
      <c r="B724" s="58"/>
      <c r="C724" s="58"/>
      <c r="D724" s="58"/>
      <c r="E724" s="1"/>
      <c r="F724" s="1"/>
      <c r="G724" s="1"/>
    </row>
    <row r="725" spans="2:7">
      <c r="B725" s="58"/>
      <c r="C725" s="58"/>
      <c r="D725" s="58"/>
      <c r="E725" s="1"/>
      <c r="F725" s="1"/>
      <c r="G725" s="1"/>
    </row>
    <row r="726" spans="2:7">
      <c r="B726" s="58"/>
      <c r="C726" s="58"/>
      <c r="D726" s="58"/>
      <c r="E726" s="1"/>
      <c r="F726" s="1"/>
      <c r="G726" s="1"/>
    </row>
    <row r="727" spans="2:7">
      <c r="B727" s="58"/>
      <c r="C727" s="58"/>
      <c r="D727" s="58"/>
      <c r="E727" s="1"/>
      <c r="F727" s="1"/>
      <c r="G727" s="1"/>
    </row>
    <row r="728" spans="2:7">
      <c r="B728" s="58"/>
      <c r="C728" s="58"/>
      <c r="D728" s="58"/>
      <c r="E728" s="1"/>
      <c r="F728" s="1"/>
      <c r="G728" s="1"/>
    </row>
    <row r="729" spans="2:7">
      <c r="B729" s="58"/>
      <c r="C729" s="58"/>
      <c r="D729" s="58"/>
      <c r="E729" s="1"/>
      <c r="F729" s="1"/>
      <c r="G729" s="1"/>
    </row>
    <row r="730" spans="2:7">
      <c r="B730" s="58"/>
      <c r="C730" s="58"/>
      <c r="D730" s="58"/>
      <c r="E730" s="1"/>
      <c r="F730" s="1"/>
      <c r="G730" s="1"/>
    </row>
    <row r="731" spans="2:7">
      <c r="B731" s="58"/>
      <c r="C731" s="58"/>
      <c r="D731" s="58"/>
      <c r="E731" s="1"/>
      <c r="F731" s="1"/>
      <c r="G731" s="1"/>
    </row>
    <row r="732" spans="2:7">
      <c r="B732" s="58"/>
      <c r="C732" s="58"/>
      <c r="D732" s="58"/>
      <c r="E732" s="1"/>
      <c r="F732" s="1"/>
      <c r="G732" s="1"/>
    </row>
    <row r="733" spans="2:7">
      <c r="B733" s="58"/>
      <c r="C733" s="58"/>
      <c r="D733" s="58"/>
      <c r="E733" s="1"/>
      <c r="F733" s="1"/>
      <c r="G733" s="1"/>
    </row>
    <row r="734" spans="2:7" s="1" customFormat="1">
      <c r="B734" s="58"/>
      <c r="C734" s="58"/>
      <c r="D734" s="58"/>
    </row>
    <row r="735" spans="2:7" s="1" customFormat="1">
      <c r="B735" s="58"/>
      <c r="C735" s="58"/>
      <c r="D735" s="58"/>
    </row>
    <row r="736" spans="2:7" s="1" customFormat="1">
      <c r="B736" s="58"/>
      <c r="C736" s="58"/>
      <c r="D736" s="58"/>
    </row>
    <row r="737" spans="2:4" s="1" customFormat="1">
      <c r="B737" s="58"/>
      <c r="C737" s="58"/>
      <c r="D737" s="58"/>
    </row>
    <row r="738" spans="2:4" s="1" customFormat="1">
      <c r="B738" s="58"/>
      <c r="C738" s="58"/>
      <c r="D738" s="58"/>
    </row>
    <row r="739" spans="2:4" s="1" customFormat="1">
      <c r="B739" s="58"/>
      <c r="C739" s="58"/>
      <c r="D739" s="58"/>
    </row>
    <row r="740" spans="2:4" s="1" customFormat="1">
      <c r="B740" s="58"/>
      <c r="C740" s="58"/>
      <c r="D740" s="58"/>
    </row>
    <row r="741" spans="2:4" s="1" customFormat="1">
      <c r="B741" s="58"/>
      <c r="C741" s="58"/>
      <c r="D741" s="58"/>
    </row>
    <row r="742" spans="2:4" s="1" customFormat="1">
      <c r="B742" s="58"/>
      <c r="C742" s="58"/>
      <c r="D742" s="58"/>
    </row>
    <row r="743" spans="2:4" s="1" customFormat="1">
      <c r="B743" s="58"/>
      <c r="C743" s="58"/>
      <c r="D743" s="58"/>
    </row>
    <row r="744" spans="2:4" s="1" customFormat="1">
      <c r="B744" s="58"/>
      <c r="C744" s="58"/>
      <c r="D744" s="58"/>
    </row>
    <row r="745" spans="2:4" s="1" customFormat="1">
      <c r="B745" s="58"/>
      <c r="C745" s="58"/>
      <c r="D745" s="58"/>
    </row>
    <row r="746" spans="2:4" s="1" customFormat="1">
      <c r="B746" s="58"/>
      <c r="C746" s="58"/>
      <c r="D746" s="58"/>
    </row>
    <row r="747" spans="2:4" s="1" customFormat="1">
      <c r="B747" s="58"/>
      <c r="C747" s="58"/>
      <c r="D747" s="58"/>
    </row>
    <row r="748" spans="2:4" s="1" customFormat="1">
      <c r="B748" s="58"/>
      <c r="C748" s="58"/>
      <c r="D748" s="58"/>
    </row>
    <row r="749" spans="2:4" s="1" customFormat="1">
      <c r="B749" s="58"/>
      <c r="C749" s="58"/>
      <c r="D749" s="58"/>
    </row>
    <row r="750" spans="2:4" s="1" customFormat="1">
      <c r="B750" s="58"/>
      <c r="C750" s="58"/>
      <c r="D750" s="58"/>
    </row>
    <row r="751" spans="2:4" s="1" customFormat="1">
      <c r="B751" s="58"/>
      <c r="C751" s="58"/>
      <c r="D751" s="58"/>
    </row>
    <row r="752" spans="2:4" s="1" customFormat="1">
      <c r="B752" s="58"/>
      <c r="C752" s="58"/>
      <c r="D752" s="58"/>
    </row>
    <row r="753" spans="2:4" s="1" customFormat="1">
      <c r="B753" s="58"/>
      <c r="C753" s="58"/>
      <c r="D753" s="58"/>
    </row>
    <row r="754" spans="2:4" s="1" customFormat="1">
      <c r="B754" s="58"/>
      <c r="C754" s="58"/>
      <c r="D754" s="58"/>
    </row>
    <row r="755" spans="2:4" s="1" customFormat="1">
      <c r="B755" s="58"/>
      <c r="C755" s="58"/>
      <c r="D755" s="58"/>
    </row>
    <row r="756" spans="2:4" s="1" customFormat="1">
      <c r="B756" s="58"/>
      <c r="C756" s="58"/>
      <c r="D756" s="58"/>
    </row>
    <row r="757" spans="2:4" s="1" customFormat="1">
      <c r="B757" s="58"/>
      <c r="C757" s="58"/>
      <c r="D757" s="58"/>
    </row>
    <row r="758" spans="2:4" s="1" customFormat="1">
      <c r="B758" s="58"/>
      <c r="C758" s="58"/>
      <c r="D758" s="58"/>
    </row>
    <row r="759" spans="2:4" s="1" customFormat="1">
      <c r="B759" s="58"/>
      <c r="C759" s="58"/>
      <c r="D759" s="58"/>
    </row>
    <row r="760" spans="2:4" s="1" customFormat="1">
      <c r="B760" s="58"/>
      <c r="C760" s="58"/>
      <c r="D760" s="58"/>
    </row>
    <row r="761" spans="2:4" s="1" customFormat="1">
      <c r="B761" s="58"/>
      <c r="C761" s="58"/>
      <c r="D761" s="58"/>
    </row>
    <row r="762" spans="2:4" s="1" customFormat="1">
      <c r="B762" s="58"/>
      <c r="C762" s="58"/>
      <c r="D762" s="58"/>
    </row>
    <row r="763" spans="2:4" s="1" customFormat="1">
      <c r="B763" s="58"/>
      <c r="C763" s="58"/>
      <c r="D763" s="58"/>
    </row>
    <row r="764" spans="2:4" s="1" customFormat="1">
      <c r="B764" s="58"/>
      <c r="C764" s="58"/>
      <c r="D764" s="58"/>
    </row>
    <row r="765" spans="2:4" s="1" customFormat="1">
      <c r="B765" s="58"/>
      <c r="C765" s="58"/>
      <c r="D765" s="58"/>
    </row>
    <row r="766" spans="2:4" s="1" customFormat="1">
      <c r="B766" s="58"/>
      <c r="C766" s="58"/>
      <c r="D766" s="58"/>
    </row>
    <row r="767" spans="2:4" s="1" customFormat="1">
      <c r="B767" s="58"/>
      <c r="C767" s="58"/>
      <c r="D767" s="58"/>
    </row>
    <row r="768" spans="2:4" s="1" customFormat="1">
      <c r="B768" s="58"/>
      <c r="C768" s="58"/>
      <c r="D768" s="58"/>
    </row>
    <row r="769" spans="2:4" s="1" customFormat="1">
      <c r="B769" s="58"/>
      <c r="C769" s="58"/>
      <c r="D769" s="58"/>
    </row>
    <row r="770" spans="2:4" s="1" customFormat="1">
      <c r="B770" s="58"/>
      <c r="C770" s="58"/>
      <c r="D770" s="58"/>
    </row>
    <row r="771" spans="2:4" s="1" customFormat="1">
      <c r="B771" s="58"/>
      <c r="C771" s="58"/>
      <c r="D771" s="58"/>
    </row>
    <row r="772" spans="2:4" s="1" customFormat="1">
      <c r="B772" s="58"/>
      <c r="C772" s="58"/>
      <c r="D772" s="58"/>
    </row>
    <row r="773" spans="2:4" s="1" customFormat="1">
      <c r="B773" s="58"/>
      <c r="C773" s="58"/>
      <c r="D773" s="58"/>
    </row>
    <row r="774" spans="2:4" s="1" customFormat="1">
      <c r="B774" s="58"/>
      <c r="C774" s="58"/>
      <c r="D774" s="58"/>
    </row>
    <row r="775" spans="2:4" s="1" customFormat="1">
      <c r="B775" s="58"/>
      <c r="C775" s="58"/>
      <c r="D775" s="58"/>
    </row>
    <row r="776" spans="2:4" s="1" customFormat="1">
      <c r="B776" s="58"/>
      <c r="C776" s="58"/>
      <c r="D776" s="58"/>
    </row>
    <row r="777" spans="2:4" s="1" customFormat="1">
      <c r="B777" s="58"/>
      <c r="C777" s="58"/>
      <c r="D777" s="58"/>
    </row>
    <row r="778" spans="2:4" s="1" customFormat="1">
      <c r="B778" s="58"/>
      <c r="C778" s="58"/>
      <c r="D778" s="58"/>
    </row>
    <row r="779" spans="2:4" s="1" customFormat="1">
      <c r="B779" s="58"/>
      <c r="C779" s="58"/>
      <c r="D779" s="58"/>
    </row>
    <row r="780" spans="2:4" s="1" customFormat="1">
      <c r="B780" s="58"/>
      <c r="C780" s="58"/>
      <c r="D780" s="58"/>
    </row>
    <row r="781" spans="2:4" s="1" customFormat="1">
      <c r="B781" s="58"/>
      <c r="C781" s="58"/>
      <c r="D781" s="58"/>
    </row>
    <row r="782" spans="2:4" s="1" customFormat="1">
      <c r="B782" s="58"/>
      <c r="C782" s="58"/>
      <c r="D782" s="58"/>
    </row>
    <row r="783" spans="2:4" s="1" customFormat="1">
      <c r="B783" s="58"/>
      <c r="C783" s="58"/>
      <c r="D783" s="58"/>
    </row>
    <row r="784" spans="2:4" s="1" customFormat="1">
      <c r="B784" s="58"/>
      <c r="C784" s="58"/>
      <c r="D784" s="58"/>
    </row>
    <row r="785" spans="2:7" s="1" customFormat="1">
      <c r="B785" s="58"/>
      <c r="C785" s="58"/>
      <c r="D785" s="58"/>
    </row>
    <row r="786" spans="2:7" s="1" customFormat="1">
      <c r="B786" s="58"/>
      <c r="C786" s="58"/>
      <c r="D786" s="58"/>
    </row>
    <row r="787" spans="2:7" s="1" customFormat="1">
      <c r="B787" s="58"/>
      <c r="C787" s="58"/>
      <c r="D787" s="58"/>
    </row>
    <row r="788" spans="2:7" s="1" customFormat="1">
      <c r="B788" s="58"/>
      <c r="C788" s="58"/>
      <c r="D788" s="58"/>
    </row>
    <row r="789" spans="2:7" s="1" customFormat="1">
      <c r="B789" s="58"/>
      <c r="C789" s="58"/>
      <c r="D789" s="58"/>
    </row>
    <row r="790" spans="2:7" s="1" customFormat="1">
      <c r="B790" s="58"/>
      <c r="C790" s="58"/>
      <c r="D790" s="58"/>
    </row>
    <row r="791" spans="2:7" s="1" customFormat="1">
      <c r="B791" s="58"/>
      <c r="C791" s="58"/>
      <c r="D791" s="58"/>
    </row>
    <row r="792" spans="2:7" s="1" customFormat="1">
      <c r="B792" s="58"/>
      <c r="C792" s="58"/>
      <c r="D792" s="58"/>
      <c r="E792" s="58"/>
    </row>
    <row r="793" spans="2:7" s="1" customFormat="1">
      <c r="B793" s="58"/>
      <c r="C793" s="58"/>
      <c r="D793" s="58"/>
      <c r="E793" s="58"/>
    </row>
    <row r="794" spans="2:7" s="1" customFormat="1">
      <c r="B794" s="58"/>
      <c r="C794" s="58"/>
      <c r="D794" s="58"/>
      <c r="E794" s="58"/>
      <c r="F794" s="58"/>
      <c r="G794" s="58"/>
    </row>
    <row r="795" spans="2:7" s="1" customFormat="1">
      <c r="B795" s="58"/>
      <c r="C795" s="58"/>
      <c r="D795" s="58"/>
      <c r="E795" s="58"/>
      <c r="F795" s="58"/>
      <c r="G795" s="58"/>
    </row>
    <row r="796" spans="2:7" s="1" customFormat="1">
      <c r="B796" s="58"/>
      <c r="C796" s="58"/>
      <c r="D796" s="58"/>
      <c r="E796" s="58"/>
      <c r="F796" s="58"/>
      <c r="G796" s="58"/>
    </row>
    <row r="797" spans="2:7" s="1" customFormat="1">
      <c r="B797" s="58"/>
      <c r="C797" s="58"/>
      <c r="E797" s="58"/>
      <c r="F797" s="58"/>
      <c r="G797" s="58"/>
    </row>
    <row r="798" spans="2:7" s="1" customFormat="1">
      <c r="B798" s="58"/>
      <c r="C798" s="58"/>
      <c r="E798" s="58"/>
      <c r="F798" s="58"/>
      <c r="G798" s="58"/>
    </row>
    <row r="799" spans="2:7" s="1" customFormat="1">
      <c r="B799" s="58"/>
      <c r="C799" s="58"/>
      <c r="E799" s="58"/>
      <c r="F799" s="58"/>
      <c r="G799" s="58"/>
    </row>
    <row r="800" spans="2:7" s="1" customFormat="1">
      <c r="B800" s="58"/>
      <c r="C800" s="58"/>
      <c r="E800" s="58"/>
      <c r="F800" s="58"/>
      <c r="G800" s="58"/>
    </row>
    <row r="801" spans="2:7" s="1" customFormat="1">
      <c r="B801" s="58"/>
      <c r="C801" s="58"/>
      <c r="E801" s="58"/>
      <c r="F801" s="58"/>
      <c r="G801" s="58"/>
    </row>
    <row r="802" spans="2:7" s="1" customFormat="1">
      <c r="B802" s="58"/>
      <c r="C802" s="58"/>
      <c r="E802" s="58"/>
      <c r="F802" s="58"/>
      <c r="G802" s="58"/>
    </row>
    <row r="803" spans="2:7" s="1" customFormat="1">
      <c r="B803" s="58"/>
      <c r="C803" s="58"/>
      <c r="E803" s="58"/>
      <c r="F803" s="58"/>
      <c r="G803" s="58"/>
    </row>
    <row r="804" spans="2:7" s="1" customFormat="1">
      <c r="B804" s="58"/>
      <c r="C804" s="58"/>
      <c r="E804" s="58"/>
      <c r="F804" s="58"/>
      <c r="G804" s="58"/>
    </row>
    <row r="805" spans="2:7" s="1" customFormat="1">
      <c r="B805" s="58"/>
      <c r="C805" s="58"/>
      <c r="E805" s="58"/>
      <c r="F805" s="58"/>
      <c r="G805" s="58"/>
    </row>
    <row r="806" spans="2:7" s="1" customFormat="1">
      <c r="B806" s="58"/>
      <c r="C806" s="58"/>
      <c r="E806" s="58"/>
      <c r="F806" s="58"/>
      <c r="G806" s="58"/>
    </row>
    <row r="807" spans="2:7" s="1" customFormat="1">
      <c r="B807" s="58"/>
      <c r="C807" s="58"/>
      <c r="E807" s="58"/>
      <c r="F807" s="58"/>
      <c r="G807" s="58"/>
    </row>
    <row r="808" spans="2:7" s="1" customFormat="1">
      <c r="B808" s="58"/>
      <c r="C808" s="58"/>
      <c r="E808" s="58"/>
      <c r="F808" s="58"/>
      <c r="G808" s="58"/>
    </row>
    <row r="809" spans="2:7" s="1" customFormat="1">
      <c r="B809" s="58"/>
      <c r="C809" s="58"/>
      <c r="E809" s="58"/>
      <c r="F809" s="58"/>
      <c r="G809" s="58"/>
    </row>
    <row r="810" spans="2:7" s="1" customFormat="1">
      <c r="B810" s="58"/>
      <c r="C810" s="58"/>
      <c r="E810" s="58"/>
      <c r="F810" s="58"/>
      <c r="G810" s="58"/>
    </row>
    <row r="811" spans="2:7" s="1" customFormat="1">
      <c r="B811" s="58"/>
      <c r="C811" s="58"/>
      <c r="E811" s="58"/>
      <c r="F811" s="58"/>
      <c r="G811" s="58"/>
    </row>
    <row r="812" spans="2:7" s="1" customFormat="1">
      <c r="B812" s="58"/>
      <c r="C812" s="58"/>
      <c r="E812" s="58"/>
      <c r="F812" s="58"/>
      <c r="G812" s="58"/>
    </row>
    <row r="813" spans="2:7" s="1" customFormat="1">
      <c r="B813" s="58"/>
      <c r="C813" s="58"/>
      <c r="E813" s="58"/>
      <c r="F813" s="58"/>
      <c r="G813" s="58"/>
    </row>
    <row r="814" spans="2:7" s="1" customFormat="1">
      <c r="B814" s="58"/>
      <c r="C814" s="58"/>
      <c r="E814" s="58"/>
      <c r="F814" s="58"/>
      <c r="G814" s="58"/>
    </row>
    <row r="815" spans="2:7" s="1" customFormat="1">
      <c r="B815" s="58"/>
      <c r="C815" s="58"/>
      <c r="E815" s="58"/>
      <c r="F815" s="58"/>
      <c r="G815" s="58"/>
    </row>
    <row r="816" spans="2:7" s="1" customFormat="1">
      <c r="B816" s="58"/>
      <c r="C816" s="58"/>
      <c r="E816" s="58"/>
      <c r="F816" s="58"/>
      <c r="G816" s="58"/>
    </row>
    <row r="817" spans="2:7" s="1" customFormat="1">
      <c r="B817" s="58"/>
      <c r="C817" s="58"/>
      <c r="E817" s="58"/>
      <c r="F817" s="58"/>
      <c r="G817" s="58"/>
    </row>
    <row r="818" spans="2:7" s="1" customFormat="1">
      <c r="B818" s="58"/>
      <c r="C818" s="58"/>
      <c r="E818" s="58"/>
      <c r="F818" s="58"/>
      <c r="G818" s="58"/>
    </row>
    <row r="819" spans="2:7" s="1" customFormat="1">
      <c r="B819" s="58"/>
      <c r="C819" s="58"/>
      <c r="E819" s="58"/>
      <c r="F819" s="58"/>
      <c r="G819" s="58"/>
    </row>
    <row r="820" spans="2:7" s="1" customFormat="1">
      <c r="B820" s="58"/>
      <c r="C820" s="58"/>
      <c r="E820" s="58"/>
      <c r="F820" s="58"/>
      <c r="G820" s="58"/>
    </row>
    <row r="821" spans="2:7" s="1" customFormat="1">
      <c r="B821" s="58"/>
      <c r="C821" s="58"/>
      <c r="E821" s="58"/>
      <c r="F821" s="58"/>
      <c r="G821" s="58"/>
    </row>
    <row r="822" spans="2:7" s="1" customFormat="1">
      <c r="B822" s="58"/>
      <c r="C822" s="58"/>
      <c r="E822" s="58"/>
      <c r="F822" s="58"/>
      <c r="G822" s="58"/>
    </row>
    <row r="823" spans="2:7" s="1" customFormat="1">
      <c r="B823" s="58"/>
      <c r="C823" s="58"/>
      <c r="E823" s="58"/>
      <c r="F823" s="58"/>
      <c r="G823" s="58"/>
    </row>
    <row r="824" spans="2:7" s="1" customFormat="1">
      <c r="B824" s="58"/>
      <c r="C824" s="58"/>
      <c r="E824" s="58"/>
      <c r="F824" s="58"/>
      <c r="G824" s="58"/>
    </row>
    <row r="825" spans="2:7" s="1" customFormat="1">
      <c r="B825" s="58"/>
      <c r="C825" s="58"/>
      <c r="E825" s="58"/>
      <c r="F825" s="58"/>
      <c r="G825" s="58"/>
    </row>
    <row r="826" spans="2:7" s="1" customFormat="1">
      <c r="B826" s="58"/>
      <c r="C826" s="58"/>
      <c r="E826" s="58"/>
      <c r="F826" s="58"/>
      <c r="G826" s="58"/>
    </row>
    <row r="827" spans="2:7" s="1" customFormat="1">
      <c r="B827" s="58"/>
      <c r="C827" s="58"/>
      <c r="E827" s="58"/>
      <c r="F827" s="58"/>
      <c r="G827" s="58"/>
    </row>
    <row r="828" spans="2:7" s="1" customFormat="1">
      <c r="B828" s="58"/>
      <c r="C828" s="58"/>
      <c r="E828" s="58"/>
      <c r="F828" s="58"/>
      <c r="G828" s="58"/>
    </row>
    <row r="829" spans="2:7" s="1" customFormat="1">
      <c r="B829" s="58"/>
      <c r="C829" s="58"/>
      <c r="E829" s="58"/>
      <c r="F829" s="58"/>
      <c r="G829" s="58"/>
    </row>
    <row r="830" spans="2:7" s="1" customFormat="1">
      <c r="B830" s="58"/>
      <c r="C830" s="58"/>
      <c r="E830" s="58"/>
      <c r="F830" s="58"/>
      <c r="G830" s="58"/>
    </row>
    <row r="831" spans="2:7" s="1" customFormat="1">
      <c r="B831" s="58"/>
      <c r="C831" s="58"/>
      <c r="E831" s="58"/>
      <c r="F831" s="58"/>
      <c r="G831" s="58"/>
    </row>
    <row r="832" spans="2:7" s="1" customFormat="1">
      <c r="B832" s="58"/>
      <c r="C832" s="58"/>
      <c r="E832" s="58"/>
      <c r="F832" s="58"/>
      <c r="G832" s="58"/>
    </row>
    <row r="833" spans="2:7" s="1" customFormat="1">
      <c r="B833" s="58"/>
      <c r="C833" s="58"/>
      <c r="E833" s="58"/>
      <c r="F833" s="58"/>
      <c r="G833" s="58"/>
    </row>
    <row r="834" spans="2:7" s="1" customFormat="1">
      <c r="B834" s="58"/>
      <c r="C834" s="58"/>
      <c r="E834" s="58"/>
      <c r="F834" s="58"/>
      <c r="G834" s="58"/>
    </row>
    <row r="835" spans="2:7" s="1" customFormat="1">
      <c r="B835" s="58"/>
      <c r="C835" s="58"/>
      <c r="E835" s="58"/>
      <c r="F835" s="58"/>
      <c r="G835" s="58"/>
    </row>
  </sheetData>
  <hyperlinks>
    <hyperlink ref="G5" r:id="rId2"/>
  </hyperlinks>
  <pageMargins left="0.7" right="0.7" top="0.75" bottom="0.75" header="0.3" footer="0.3"/>
  <pageSetup paperSize="9" orientation="portrait" verticalDpi="0" r:id="rId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pageSetUpPr autoPageBreaks="0"/>
  </sheetPr>
  <dimension ref="A1:AN71"/>
  <sheetViews>
    <sheetView topLeftCell="A3" zoomScaleNormal="100" workbookViewId="0">
      <selection activeCell="E42" sqref="E42"/>
    </sheetView>
  </sheetViews>
  <sheetFormatPr defaultColWidth="9" defaultRowHeight="12.5"/>
  <cols>
    <col min="1" max="1" width="2.26953125" style="82" customWidth="1"/>
    <col min="2" max="2" width="9" style="390"/>
    <col min="3" max="3" width="12.1796875" style="58" bestFit="1" customWidth="1"/>
    <col min="4" max="4" width="15.36328125" style="58" customWidth="1"/>
    <col min="5" max="5" width="15.6328125" style="58" customWidth="1"/>
    <col min="6" max="6" width="18.1796875" style="58" customWidth="1"/>
    <col min="7" max="7" width="2" style="58" customWidth="1"/>
    <col min="8" max="12" width="15.36328125" style="58" customWidth="1"/>
    <col min="13" max="13" width="2" style="58" customWidth="1"/>
    <col min="14" max="15" width="13.1796875" style="58" bestFit="1" customWidth="1"/>
    <col min="16" max="16" width="14" style="58" customWidth="1"/>
    <col min="17" max="17" width="13.1796875" style="58" bestFit="1" customWidth="1"/>
    <col min="18" max="18" width="20.81640625" style="58" bestFit="1" customWidth="1"/>
    <col min="19" max="21" width="13.1796875" style="58" bestFit="1" customWidth="1"/>
    <col min="22" max="22" width="8.81640625" style="58" bestFit="1" customWidth="1"/>
    <col min="23" max="23" width="13.1796875" style="58" bestFit="1" customWidth="1"/>
    <col min="24" max="24" width="13.36328125" style="58" customWidth="1"/>
    <col min="25" max="25" width="13.1796875" style="58" bestFit="1" customWidth="1"/>
    <col min="26" max="26" width="10.81640625" style="58" customWidth="1"/>
    <col min="27" max="27" width="11.36328125" style="58" bestFit="1" customWidth="1"/>
    <col min="28" max="31" width="9" style="58"/>
    <col min="32" max="32" width="2" style="58" customWidth="1"/>
    <col min="33" max="33" width="9" style="58"/>
    <col min="34" max="37" width="12.36328125" style="58" customWidth="1"/>
    <col min="38" max="38" width="9" style="58"/>
    <col min="39" max="39" width="23.1796875" style="58" customWidth="1"/>
    <col min="40" max="16384" width="9" style="58"/>
  </cols>
  <sheetData>
    <row r="1" spans="1:40">
      <c r="B1" s="58"/>
    </row>
    <row r="2" spans="1:40">
      <c r="B2" s="58"/>
    </row>
    <row r="3" spans="1:40" ht="22.5">
      <c r="B3" s="3" t="s">
        <v>130</v>
      </c>
    </row>
    <row r="4" spans="1:40">
      <c r="B4" s="58"/>
    </row>
    <row r="5" spans="1:40" ht="14">
      <c r="B5" s="16" t="s">
        <v>131</v>
      </c>
      <c r="C5" s="17"/>
      <c r="D5" s="17"/>
      <c r="E5" s="17"/>
      <c r="F5" s="17"/>
      <c r="G5" s="17"/>
      <c r="H5" s="17"/>
      <c r="I5" s="17"/>
      <c r="J5" s="17"/>
      <c r="K5" s="17"/>
      <c r="L5" s="17"/>
      <c r="M5" s="17"/>
      <c r="N5" s="17"/>
      <c r="O5" s="17"/>
      <c r="P5" s="17"/>
      <c r="Q5" s="17"/>
      <c r="R5" s="17"/>
      <c r="S5" s="17"/>
      <c r="T5" s="17"/>
      <c r="U5" s="17"/>
      <c r="V5" s="17"/>
      <c r="W5" s="17"/>
      <c r="X5" s="17"/>
      <c r="Y5" s="17"/>
      <c r="Z5" s="17"/>
      <c r="AA5" s="17" t="s">
        <v>132</v>
      </c>
      <c r="AB5" s="17"/>
      <c r="AC5" s="17"/>
      <c r="AD5" s="17"/>
      <c r="AE5" s="17"/>
      <c r="AF5" s="17"/>
      <c r="AG5" s="17" t="s">
        <v>133</v>
      </c>
      <c r="AH5" s="17"/>
      <c r="AI5" s="17"/>
      <c r="AJ5" s="17"/>
      <c r="AK5" s="17"/>
      <c r="AL5" s="17"/>
      <c r="AM5" s="17"/>
    </row>
    <row r="6" spans="1:40" ht="14.5">
      <c r="B6" s="78"/>
      <c r="C6" s="163"/>
      <c r="D6" s="163"/>
      <c r="E6" s="163"/>
      <c r="F6" s="163"/>
      <c r="G6" s="163"/>
      <c r="H6" s="163"/>
      <c r="I6" s="163"/>
      <c r="J6" s="163"/>
      <c r="K6" s="163"/>
      <c r="L6" s="163"/>
      <c r="M6" s="163"/>
      <c r="N6" s="163"/>
      <c r="O6" s="163"/>
      <c r="P6" s="163"/>
      <c r="Q6" s="163"/>
      <c r="R6" s="163"/>
      <c r="S6" s="163"/>
      <c r="T6" s="163"/>
      <c r="U6" s="163"/>
      <c r="V6" s="163"/>
      <c r="W6" s="163"/>
      <c r="X6" s="163"/>
      <c r="Y6" s="163"/>
      <c r="Z6" s="378" t="s">
        <v>134</v>
      </c>
      <c r="AA6" s="379" t="s">
        <v>135</v>
      </c>
      <c r="AB6" s="163" t="s">
        <v>136</v>
      </c>
      <c r="AC6" s="163"/>
      <c r="AD6" s="163" t="s">
        <v>137</v>
      </c>
      <c r="AE6" s="163"/>
      <c r="AF6" s="163"/>
      <c r="AG6" s="163" t="s">
        <v>138</v>
      </c>
      <c r="AH6" s="163" t="s">
        <v>139</v>
      </c>
      <c r="AI6" s="163"/>
      <c r="AJ6" s="163"/>
      <c r="AK6" s="163"/>
      <c r="AL6" s="163" t="s">
        <v>140</v>
      </c>
      <c r="AM6" s="163"/>
    </row>
    <row r="7" spans="1:40">
      <c r="B7" s="51"/>
      <c r="C7" s="79"/>
      <c r="D7" s="105"/>
      <c r="E7" s="52"/>
      <c r="F7" s="52"/>
      <c r="G7" s="52"/>
      <c r="H7" s="52"/>
      <c r="I7" s="52"/>
      <c r="J7" s="52"/>
      <c r="K7" s="52"/>
      <c r="L7" s="52"/>
      <c r="M7" s="52"/>
      <c r="N7" s="52"/>
      <c r="O7" s="52"/>
      <c r="P7" s="52"/>
      <c r="Q7" s="52"/>
      <c r="R7" s="52"/>
      <c r="S7" s="52"/>
      <c r="T7" s="52"/>
      <c r="U7" s="52"/>
      <c r="V7" s="52"/>
      <c r="W7" s="52"/>
      <c r="X7" s="52"/>
      <c r="Y7" s="52"/>
      <c r="Z7" s="103" t="s">
        <v>141</v>
      </c>
      <c r="AA7" s="380" t="s">
        <v>142</v>
      </c>
      <c r="AB7" s="163" t="s">
        <v>143</v>
      </c>
      <c r="AC7" s="163" t="s">
        <v>143</v>
      </c>
      <c r="AD7" s="79" t="s">
        <v>142</v>
      </c>
      <c r="AE7" s="79" t="s">
        <v>142</v>
      </c>
      <c r="AF7" s="52"/>
      <c r="AG7" s="79" t="s">
        <v>142</v>
      </c>
      <c r="AH7" s="79" t="s">
        <v>144</v>
      </c>
      <c r="AI7" s="79" t="s">
        <v>144</v>
      </c>
      <c r="AJ7" s="79" t="s">
        <v>144</v>
      </c>
      <c r="AK7" s="79" t="s">
        <v>145</v>
      </c>
      <c r="AL7" s="79" t="s">
        <v>146</v>
      </c>
      <c r="AM7" s="79" t="s">
        <v>144</v>
      </c>
    </row>
    <row r="8" spans="1:40" ht="14.5">
      <c r="B8" s="80" t="s">
        <v>4</v>
      </c>
      <c r="C8" s="81"/>
      <c r="D8" s="381" t="s">
        <v>6972</v>
      </c>
      <c r="E8" s="81" t="s">
        <v>6973</v>
      </c>
      <c r="F8" s="81" t="s">
        <v>6974</v>
      </c>
      <c r="G8" s="81"/>
      <c r="H8" s="81" t="s">
        <v>147</v>
      </c>
      <c r="I8" s="81" t="s">
        <v>148</v>
      </c>
      <c r="J8" s="81" t="s">
        <v>149</v>
      </c>
      <c r="K8" s="81" t="s">
        <v>150</v>
      </c>
      <c r="L8" s="81" t="s">
        <v>151</v>
      </c>
      <c r="M8" s="81"/>
      <c r="N8" s="81" t="s">
        <v>152</v>
      </c>
      <c r="O8" s="81" t="s">
        <v>148</v>
      </c>
      <c r="P8" s="381" t="s">
        <v>153</v>
      </c>
      <c r="Q8" s="81" t="s">
        <v>154</v>
      </c>
      <c r="R8" s="81" t="s">
        <v>151</v>
      </c>
      <c r="S8" s="81" t="s">
        <v>155</v>
      </c>
      <c r="T8" s="81" t="s">
        <v>152</v>
      </c>
      <c r="U8" s="81" t="s">
        <v>148</v>
      </c>
      <c r="V8" s="81" t="s">
        <v>153</v>
      </c>
      <c r="W8" s="81" t="s">
        <v>154</v>
      </c>
      <c r="X8" s="81" t="s">
        <v>151</v>
      </c>
      <c r="Y8" s="81" t="s">
        <v>155</v>
      </c>
      <c r="Z8" s="382"/>
      <c r="AA8" s="383" t="s">
        <v>147</v>
      </c>
      <c r="AB8" s="81" t="s">
        <v>148</v>
      </c>
      <c r="AC8" s="81" t="s">
        <v>149</v>
      </c>
      <c r="AD8" s="81" t="s">
        <v>150</v>
      </c>
      <c r="AE8" s="81" t="s">
        <v>151</v>
      </c>
      <c r="AF8" s="81"/>
      <c r="AG8" s="81" t="s">
        <v>156</v>
      </c>
      <c r="AH8" s="81" t="s">
        <v>157</v>
      </c>
      <c r="AI8" s="81" t="s">
        <v>158</v>
      </c>
      <c r="AJ8" s="81" t="s">
        <v>159</v>
      </c>
      <c r="AK8" s="81" t="s">
        <v>160</v>
      </c>
      <c r="AL8" s="81" t="s">
        <v>161</v>
      </c>
      <c r="AM8" s="381" t="s">
        <v>162</v>
      </c>
    </row>
    <row r="9" spans="1:40">
      <c r="A9" s="384"/>
      <c r="B9" s="8" t="s">
        <v>8</v>
      </c>
      <c r="C9" s="9" t="s">
        <v>163</v>
      </c>
      <c r="D9" s="76">
        <f t="shared" ref="D9:D35" si="0">AG9</f>
        <v>80.929600000000008</v>
      </c>
      <c r="E9" s="67">
        <v>84.108286584309639</v>
      </c>
      <c r="F9" s="82" t="str">
        <f t="shared" ref="F9:F35" si="1">IF(D9&gt;$D$36,IF(E9&gt;$E$36,"Fruitful","Unexploited"),IF(E9&gt;$E$36,"Expandable","Non-consolidated"))</f>
        <v>Fruitful</v>
      </c>
      <c r="G9" s="96"/>
      <c r="H9" s="66" t="str">
        <f t="shared" ref="H9:L35" si="2">CHOOSE(_xlfn.IFNA(MATCH(AA9,AA$38:AA$39,-1),0)+1,"High","Medium","Low")</f>
        <v>Medium</v>
      </c>
      <c r="I9" s="31" t="str">
        <f t="shared" si="2"/>
        <v>Medium</v>
      </c>
      <c r="J9" s="31" t="str">
        <f t="shared" si="2"/>
        <v>Medium</v>
      </c>
      <c r="K9" s="31" t="str">
        <f t="shared" si="2"/>
        <v>Medium</v>
      </c>
      <c r="L9" s="32" t="str">
        <f t="shared" si="2"/>
        <v>Medium</v>
      </c>
      <c r="M9" s="96"/>
      <c r="N9" s="84" t="s">
        <v>6975</v>
      </c>
      <c r="O9" s="85" t="s">
        <v>6975</v>
      </c>
      <c r="P9" s="88" t="s">
        <v>6975</v>
      </c>
      <c r="Q9" s="85" t="s">
        <v>6976</v>
      </c>
      <c r="R9" s="86" t="s">
        <v>6976</v>
      </c>
      <c r="S9" s="385" t="s">
        <v>6975</v>
      </c>
      <c r="T9" s="85" t="s">
        <v>6976</v>
      </c>
      <c r="U9" s="85" t="s">
        <v>6975</v>
      </c>
      <c r="V9" s="93"/>
      <c r="W9" s="85" t="s">
        <v>6976</v>
      </c>
      <c r="X9" s="85" t="s">
        <v>6976</v>
      </c>
      <c r="Y9" s="385" t="s">
        <v>6976</v>
      </c>
      <c r="Z9" s="100"/>
      <c r="AA9" s="66">
        <v>53.349144537878786</v>
      </c>
      <c r="AB9" s="10">
        <f>AVERAGE(AH9:AK9)</f>
        <v>80.665390000000002</v>
      </c>
      <c r="AC9" s="67">
        <f t="shared" ref="AC9:AC21" si="3">AVERAGE(AL9:AM9)</f>
        <v>83.150605384615389</v>
      </c>
      <c r="AD9" s="83">
        <v>52.990200813019641</v>
      </c>
      <c r="AE9" s="83">
        <v>41.303594557641659</v>
      </c>
      <c r="AF9" s="96"/>
      <c r="AG9" s="68">
        <v>80.929600000000008</v>
      </c>
      <c r="AH9" s="66">
        <v>79.818220000000011</v>
      </c>
      <c r="AI9" s="386">
        <v>79.18231999999999</v>
      </c>
      <c r="AJ9" s="10">
        <v>87.661020000000008</v>
      </c>
      <c r="AK9" s="10">
        <v>76</v>
      </c>
      <c r="AL9" s="66">
        <v>89.769230769230774</v>
      </c>
      <c r="AM9" s="67">
        <v>76.531980000000004</v>
      </c>
      <c r="AN9" s="386"/>
    </row>
    <row r="10" spans="1:40">
      <c r="A10" s="384"/>
      <c r="B10" s="11" t="s">
        <v>9</v>
      </c>
      <c r="C10" s="12" t="s">
        <v>164</v>
      </c>
      <c r="D10" s="76">
        <f t="shared" si="0"/>
        <v>66.080700000000007</v>
      </c>
      <c r="E10" s="62">
        <v>71.665799644510571</v>
      </c>
      <c r="F10" s="82" t="str">
        <f t="shared" si="1"/>
        <v>Expandable</v>
      </c>
      <c r="G10" s="97"/>
      <c r="H10" s="59" t="str">
        <f t="shared" si="2"/>
        <v>Medium</v>
      </c>
      <c r="I10" s="82" t="str">
        <f t="shared" si="2"/>
        <v>Medium</v>
      </c>
      <c r="J10" s="82" t="str">
        <f t="shared" si="2"/>
        <v>Medium</v>
      </c>
      <c r="K10" s="82" t="str">
        <f t="shared" si="2"/>
        <v>Medium</v>
      </c>
      <c r="L10" s="60" t="str">
        <f t="shared" si="2"/>
        <v>Medium</v>
      </c>
      <c r="M10" s="97"/>
      <c r="N10" s="87" t="s">
        <v>6975</v>
      </c>
      <c r="O10" s="88" t="s">
        <v>6977</v>
      </c>
      <c r="P10" s="88" t="s">
        <v>6975</v>
      </c>
      <c r="Q10" s="88" t="s">
        <v>6975</v>
      </c>
      <c r="R10" s="89" t="s">
        <v>6975</v>
      </c>
      <c r="S10" s="387" t="s">
        <v>6975</v>
      </c>
      <c r="T10" s="88" t="s">
        <v>6975</v>
      </c>
      <c r="U10" s="88" t="s">
        <v>6975</v>
      </c>
      <c r="V10" s="94"/>
      <c r="W10" s="88" t="s">
        <v>6975</v>
      </c>
      <c r="X10" s="88" t="s">
        <v>6977</v>
      </c>
      <c r="Y10" s="387" t="s">
        <v>6975</v>
      </c>
      <c r="Z10" s="101"/>
      <c r="AA10" s="61">
        <v>50.781835553030305</v>
      </c>
      <c r="AB10" s="83">
        <f t="shared" ref="AB10:AB35" si="4">AVERAGE(AH10:AK10)</f>
        <v>74.934705000000008</v>
      </c>
      <c r="AC10" s="62">
        <f t="shared" si="3"/>
        <v>69.902738461538462</v>
      </c>
      <c r="AD10" s="83">
        <v>48.397565715192663</v>
      </c>
      <c r="AE10" s="83">
        <v>49.774127796488735</v>
      </c>
      <c r="AF10" s="98"/>
      <c r="AG10" s="69">
        <v>66.080700000000007</v>
      </c>
      <c r="AH10" s="61">
        <v>70.644540000000006</v>
      </c>
      <c r="AI10" s="386">
        <v>75.819980000000015</v>
      </c>
      <c r="AJ10" s="83">
        <v>77.274299999999997</v>
      </c>
      <c r="AK10" s="83">
        <v>76</v>
      </c>
      <c r="AL10" s="61">
        <v>62.423076923076927</v>
      </c>
      <c r="AM10" s="62">
        <v>77.38239999999999</v>
      </c>
      <c r="AN10" s="386"/>
    </row>
    <row r="11" spans="1:40">
      <c r="A11" s="384"/>
      <c r="B11" s="11" t="s">
        <v>10</v>
      </c>
      <c r="C11" s="12" t="s">
        <v>165</v>
      </c>
      <c r="D11" s="76">
        <f t="shared" si="0"/>
        <v>36.279200000000003</v>
      </c>
      <c r="E11" s="62">
        <v>59.815879873887688</v>
      </c>
      <c r="F11" s="82" t="str">
        <f t="shared" si="1"/>
        <v>Non-consolidated</v>
      </c>
      <c r="G11" s="98"/>
      <c r="H11" s="59" t="str">
        <f t="shared" si="2"/>
        <v>Low</v>
      </c>
      <c r="I11" s="82" t="str">
        <f t="shared" si="2"/>
        <v>Low</v>
      </c>
      <c r="J11" s="82" t="str">
        <f t="shared" si="2"/>
        <v>Medium</v>
      </c>
      <c r="K11" s="82" t="str">
        <f t="shared" si="2"/>
        <v>Low</v>
      </c>
      <c r="L11" s="60" t="str">
        <f t="shared" si="2"/>
        <v>Low</v>
      </c>
      <c r="M11" s="98"/>
      <c r="N11" s="87" t="s">
        <v>6975</v>
      </c>
      <c r="O11" s="88" t="s">
        <v>6975</v>
      </c>
      <c r="P11" s="388" t="s">
        <v>6977</v>
      </c>
      <c r="Q11" s="88" t="s">
        <v>6977</v>
      </c>
      <c r="R11" s="89" t="s">
        <v>6975</v>
      </c>
      <c r="S11" s="387" t="s">
        <v>6975</v>
      </c>
      <c r="T11" s="88" t="s">
        <v>6975</v>
      </c>
      <c r="U11" s="88" t="s">
        <v>6975</v>
      </c>
      <c r="V11" s="94"/>
      <c r="W11" s="88" t="s">
        <v>6975</v>
      </c>
      <c r="X11" s="88" t="s">
        <v>6975</v>
      </c>
      <c r="Y11" s="387" t="s">
        <v>6975</v>
      </c>
      <c r="Z11" s="101"/>
      <c r="AA11" s="61">
        <v>32.700694780303024</v>
      </c>
      <c r="AB11" s="83">
        <f t="shared" si="4"/>
        <v>53.032877499999998</v>
      </c>
      <c r="AC11" s="62">
        <f t="shared" si="3"/>
        <v>67.69534084615384</v>
      </c>
      <c r="AD11" s="83">
        <v>38.096431406478075</v>
      </c>
      <c r="AE11" s="83">
        <v>20.483968743091715</v>
      </c>
      <c r="AF11" s="98"/>
      <c r="AG11" s="69">
        <v>36.279200000000003</v>
      </c>
      <c r="AH11" s="61">
        <v>56.780005999999993</v>
      </c>
      <c r="AI11" s="386">
        <v>60.633572000000001</v>
      </c>
      <c r="AJ11" s="83">
        <v>50.717931999999998</v>
      </c>
      <c r="AK11" s="83">
        <v>44</v>
      </c>
      <c r="AL11" s="61">
        <v>77.692307692307693</v>
      </c>
      <c r="AM11" s="62">
        <v>57.698373999999994</v>
      </c>
      <c r="AN11" s="386"/>
    </row>
    <row r="12" spans="1:40">
      <c r="A12" s="384"/>
      <c r="B12" s="11" t="s">
        <v>12</v>
      </c>
      <c r="C12" s="12" t="s">
        <v>166</v>
      </c>
      <c r="D12" s="76">
        <f t="shared" si="0"/>
        <v>58.684599999999996</v>
      </c>
      <c r="E12" s="62">
        <v>54.440505705487325</v>
      </c>
      <c r="F12" s="82" t="str">
        <f t="shared" si="1"/>
        <v>Non-consolidated</v>
      </c>
      <c r="G12" s="98"/>
      <c r="H12" s="59" t="str">
        <f t="shared" si="2"/>
        <v>Medium</v>
      </c>
      <c r="I12" s="82" t="str">
        <f t="shared" si="2"/>
        <v>Medium</v>
      </c>
      <c r="J12" s="82" t="str">
        <f t="shared" si="2"/>
        <v>Medium</v>
      </c>
      <c r="K12" s="82" t="str">
        <f t="shared" si="2"/>
        <v>Low</v>
      </c>
      <c r="L12" s="60" t="str">
        <f t="shared" si="2"/>
        <v>Medium</v>
      </c>
      <c r="M12" s="98"/>
      <c r="N12" s="87" t="s">
        <v>6975</v>
      </c>
      <c r="O12" s="88" t="s">
        <v>6975</v>
      </c>
      <c r="P12" s="88" t="s">
        <v>6977</v>
      </c>
      <c r="Q12" s="88" t="s">
        <v>6975</v>
      </c>
      <c r="R12" s="89" t="s">
        <v>6975</v>
      </c>
      <c r="S12" s="387" t="s">
        <v>6975</v>
      </c>
      <c r="T12" s="88" t="s">
        <v>6977</v>
      </c>
      <c r="U12" s="88" t="s">
        <v>6977</v>
      </c>
      <c r="V12" s="94"/>
      <c r="W12" s="88" t="s">
        <v>6977</v>
      </c>
      <c r="X12" s="88" t="s">
        <v>6977</v>
      </c>
      <c r="Y12" s="387" t="s">
        <v>6977</v>
      </c>
      <c r="Z12" s="101"/>
      <c r="AA12" s="61">
        <v>39.67397618939394</v>
      </c>
      <c r="AB12" s="83">
        <f t="shared" si="4"/>
        <v>65.573663999999994</v>
      </c>
      <c r="AC12" s="62">
        <f t="shared" si="3"/>
        <v>79.081142307692318</v>
      </c>
      <c r="AD12" s="83">
        <v>41.815560361613244</v>
      </c>
      <c r="AE12" s="83">
        <v>30.539032317399226</v>
      </c>
      <c r="AF12" s="98"/>
      <c r="AG12" s="69">
        <v>58.684599999999996</v>
      </c>
      <c r="AH12" s="61">
        <v>69.849807999999996</v>
      </c>
      <c r="AI12" s="386">
        <v>70.246859999999998</v>
      </c>
      <c r="AJ12" s="83">
        <v>65.197988000000009</v>
      </c>
      <c r="AK12" s="83">
        <v>56.999999999999993</v>
      </c>
      <c r="AL12" s="61">
        <v>86.615384615384613</v>
      </c>
      <c r="AM12" s="62">
        <v>71.546900000000008</v>
      </c>
      <c r="AN12" s="386"/>
    </row>
    <row r="13" spans="1:40">
      <c r="A13" s="384"/>
      <c r="B13" s="11" t="s">
        <v>13</v>
      </c>
      <c r="C13" s="12" t="s">
        <v>167</v>
      </c>
      <c r="D13" s="76">
        <f t="shared" si="0"/>
        <v>63.762500000000003</v>
      </c>
      <c r="E13" s="62">
        <v>62.734417369378306</v>
      </c>
      <c r="F13" s="82" t="str">
        <f t="shared" si="1"/>
        <v>Non-consolidated</v>
      </c>
      <c r="G13" s="98"/>
      <c r="H13" s="59" t="str">
        <f t="shared" si="2"/>
        <v>Medium</v>
      </c>
      <c r="I13" s="82" t="str">
        <f t="shared" si="2"/>
        <v>Medium</v>
      </c>
      <c r="J13" s="82" t="str">
        <f t="shared" si="2"/>
        <v>Medium</v>
      </c>
      <c r="K13" s="82" t="str">
        <f t="shared" si="2"/>
        <v>Medium</v>
      </c>
      <c r="L13" s="60" t="str">
        <f t="shared" si="2"/>
        <v>Medium</v>
      </c>
      <c r="M13" s="98"/>
      <c r="N13" s="87" t="s">
        <v>6975</v>
      </c>
      <c r="O13" s="88" t="s">
        <v>6975</v>
      </c>
      <c r="P13" s="88" t="s">
        <v>6975</v>
      </c>
      <c r="Q13" s="88" t="s">
        <v>6975</v>
      </c>
      <c r="R13" s="89" t="s">
        <v>6975</v>
      </c>
      <c r="S13" s="387" t="s">
        <v>6975</v>
      </c>
      <c r="T13" s="88" t="s">
        <v>6977</v>
      </c>
      <c r="U13" s="88" t="s">
        <v>6977</v>
      </c>
      <c r="V13" s="94"/>
      <c r="W13" s="88" t="s">
        <v>6975</v>
      </c>
      <c r="X13" s="88" t="s">
        <v>6977</v>
      </c>
      <c r="Y13" s="387" t="s">
        <v>6977</v>
      </c>
      <c r="Z13" s="101"/>
      <c r="AA13" s="61">
        <v>47.153132121212124</v>
      </c>
      <c r="AB13" s="83">
        <f t="shared" si="4"/>
        <v>66.886350999999991</v>
      </c>
      <c r="AC13" s="62">
        <f t="shared" si="3"/>
        <v>70.445454076923085</v>
      </c>
      <c r="AD13" s="83">
        <v>44.64232150371172</v>
      </c>
      <c r="AE13" s="83">
        <v>39.072413151399346</v>
      </c>
      <c r="AF13" s="98"/>
      <c r="AG13" s="69">
        <v>63.762500000000003</v>
      </c>
      <c r="AH13" s="61">
        <v>67.712763999999993</v>
      </c>
      <c r="AI13" s="386">
        <v>74.902560000000008</v>
      </c>
      <c r="AJ13" s="83">
        <v>70.930080000000004</v>
      </c>
      <c r="AK13" s="83">
        <v>54</v>
      </c>
      <c r="AL13" s="61">
        <v>72.15384615384616</v>
      </c>
      <c r="AM13" s="62">
        <v>68.737062000000009</v>
      </c>
      <c r="AN13" s="386"/>
    </row>
    <row r="14" spans="1:40">
      <c r="A14" s="384"/>
      <c r="B14" s="11" t="s">
        <v>14</v>
      </c>
      <c r="C14" s="12" t="s">
        <v>168</v>
      </c>
      <c r="D14" s="76">
        <f t="shared" si="0"/>
        <v>69.301599999999993</v>
      </c>
      <c r="E14" s="62">
        <v>62.111379319332499</v>
      </c>
      <c r="F14" s="82" t="str">
        <f t="shared" si="1"/>
        <v>Unexploited</v>
      </c>
      <c r="G14" s="98"/>
      <c r="H14" s="59" t="str">
        <f t="shared" si="2"/>
        <v>Medium</v>
      </c>
      <c r="I14" s="82" t="str">
        <f t="shared" si="2"/>
        <v>High</v>
      </c>
      <c r="J14" s="82" t="str">
        <f t="shared" si="2"/>
        <v>Medium</v>
      </c>
      <c r="K14" s="82" t="str">
        <f t="shared" si="2"/>
        <v>Medium</v>
      </c>
      <c r="L14" s="60" t="str">
        <f t="shared" si="2"/>
        <v>Medium</v>
      </c>
      <c r="M14" s="98"/>
      <c r="N14" s="87" t="s">
        <v>6977</v>
      </c>
      <c r="O14" s="88" t="s">
        <v>6977</v>
      </c>
      <c r="P14" s="88" t="s">
        <v>6975</v>
      </c>
      <c r="Q14" s="88" t="s">
        <v>6975</v>
      </c>
      <c r="R14" s="89" t="s">
        <v>6975</v>
      </c>
      <c r="S14" s="387" t="s">
        <v>6975</v>
      </c>
      <c r="T14" s="88" t="s">
        <v>6977</v>
      </c>
      <c r="U14" s="88" t="s">
        <v>6977</v>
      </c>
      <c r="V14" s="94"/>
      <c r="W14" s="88" t="s">
        <v>6977</v>
      </c>
      <c r="X14" s="88" t="s">
        <v>6977</v>
      </c>
      <c r="Y14" s="387" t="s">
        <v>6977</v>
      </c>
      <c r="Z14" s="101"/>
      <c r="AA14" s="61">
        <v>55.241301132575757</v>
      </c>
      <c r="AB14" s="83">
        <f t="shared" si="4"/>
        <v>82.135660000000001</v>
      </c>
      <c r="AC14" s="62">
        <f t="shared" si="3"/>
        <v>82.222624615384618</v>
      </c>
      <c r="AD14" s="83">
        <v>57.995868330066699</v>
      </c>
      <c r="AE14" s="83">
        <v>35.549718559180093</v>
      </c>
      <c r="AF14" s="98"/>
      <c r="AG14" s="69">
        <v>69.301599999999993</v>
      </c>
      <c r="AH14" s="61">
        <v>81.706180000000003</v>
      </c>
      <c r="AI14" s="386">
        <v>84.460999999999999</v>
      </c>
      <c r="AJ14" s="83">
        <v>82.375460000000004</v>
      </c>
      <c r="AK14" s="83">
        <v>80</v>
      </c>
      <c r="AL14" s="61">
        <v>87.730769230769241</v>
      </c>
      <c r="AM14" s="62">
        <v>76.714479999999995</v>
      </c>
      <c r="AN14" s="386"/>
    </row>
    <row r="15" spans="1:40">
      <c r="A15" s="384"/>
      <c r="B15" s="11" t="s">
        <v>15</v>
      </c>
      <c r="C15" s="12" t="s">
        <v>169</v>
      </c>
      <c r="D15" s="76">
        <f t="shared" si="0"/>
        <v>91.773899999999998</v>
      </c>
      <c r="E15" s="62">
        <v>85.403228339947091</v>
      </c>
      <c r="F15" s="82" t="str">
        <f t="shared" si="1"/>
        <v>Fruitful</v>
      </c>
      <c r="G15" s="98"/>
      <c r="H15" s="59" t="str">
        <f t="shared" si="2"/>
        <v>High</v>
      </c>
      <c r="I15" s="82" t="str">
        <f t="shared" si="2"/>
        <v>High</v>
      </c>
      <c r="J15" s="82" t="str">
        <f t="shared" si="2"/>
        <v>High</v>
      </c>
      <c r="K15" s="82" t="str">
        <f t="shared" si="2"/>
        <v>High</v>
      </c>
      <c r="L15" s="60" t="str">
        <f t="shared" si="2"/>
        <v>High</v>
      </c>
      <c r="M15" s="98"/>
      <c r="N15" s="87" t="s">
        <v>6975</v>
      </c>
      <c r="O15" s="88" t="s">
        <v>6975</v>
      </c>
      <c r="P15" s="88" t="s">
        <v>6975</v>
      </c>
      <c r="Q15" s="88" t="s">
        <v>6975</v>
      </c>
      <c r="R15" s="89" t="s">
        <v>6975</v>
      </c>
      <c r="S15" s="387" t="s">
        <v>6975</v>
      </c>
      <c r="T15" s="88" t="s">
        <v>6975</v>
      </c>
      <c r="U15" s="88" t="s">
        <v>6975</v>
      </c>
      <c r="V15" s="94"/>
      <c r="W15" s="88" t="s">
        <v>6975</v>
      </c>
      <c r="X15" s="88" t="s">
        <v>6975</v>
      </c>
      <c r="Y15" s="387" t="s">
        <v>6975</v>
      </c>
      <c r="Z15" s="101"/>
      <c r="AA15" s="61">
        <v>61.198848840909086</v>
      </c>
      <c r="AB15" s="83">
        <f t="shared" si="4"/>
        <v>86.506840000000011</v>
      </c>
      <c r="AC15" s="62">
        <f t="shared" si="3"/>
        <v>88.653174615384614</v>
      </c>
      <c r="AD15" s="83">
        <v>74.039191526336566</v>
      </c>
      <c r="AE15" s="83">
        <v>57.927049027472499</v>
      </c>
      <c r="AF15" s="98"/>
      <c r="AG15" s="69">
        <v>91.773899999999998</v>
      </c>
      <c r="AH15" s="61">
        <v>88.757979999999989</v>
      </c>
      <c r="AI15" s="386">
        <v>81.300240000000002</v>
      </c>
      <c r="AJ15" s="83">
        <v>87.96914000000001</v>
      </c>
      <c r="AK15" s="83">
        <v>88</v>
      </c>
      <c r="AL15" s="61">
        <v>95.730769230769226</v>
      </c>
      <c r="AM15" s="62">
        <v>81.575580000000002</v>
      </c>
      <c r="AN15" s="386"/>
    </row>
    <row r="16" spans="1:40">
      <c r="A16" s="384"/>
      <c r="B16" s="11" t="s">
        <v>16</v>
      </c>
      <c r="C16" s="12" t="s">
        <v>170</v>
      </c>
      <c r="D16" s="76">
        <f t="shared" si="0"/>
        <v>89.289000000000001</v>
      </c>
      <c r="E16" s="62">
        <v>91.631697757227897</v>
      </c>
      <c r="F16" s="82" t="str">
        <f t="shared" si="1"/>
        <v>Fruitful</v>
      </c>
      <c r="G16" s="98"/>
      <c r="H16" s="59" t="str">
        <f t="shared" si="2"/>
        <v>Medium</v>
      </c>
      <c r="I16" s="82" t="str">
        <f t="shared" si="2"/>
        <v>Medium</v>
      </c>
      <c r="J16" s="82" t="str">
        <f t="shared" si="2"/>
        <v>Medium</v>
      </c>
      <c r="K16" s="82" t="str">
        <f t="shared" si="2"/>
        <v>Medium</v>
      </c>
      <c r="L16" s="60" t="str">
        <f t="shared" si="2"/>
        <v>Medium</v>
      </c>
      <c r="M16" s="98"/>
      <c r="N16" s="87" t="s">
        <v>6975</v>
      </c>
      <c r="O16" s="88" t="s">
        <v>6976</v>
      </c>
      <c r="P16" s="88" t="s">
        <v>6976</v>
      </c>
      <c r="Q16" s="88" t="s">
        <v>6976</v>
      </c>
      <c r="R16" s="89" t="s">
        <v>6976</v>
      </c>
      <c r="S16" s="387" t="s">
        <v>6976</v>
      </c>
      <c r="T16" s="88" t="s">
        <v>6976</v>
      </c>
      <c r="U16" s="88" t="s">
        <v>6976</v>
      </c>
      <c r="V16" s="94"/>
      <c r="W16" s="88" t="s">
        <v>6976</v>
      </c>
      <c r="X16" s="88" t="s">
        <v>6976</v>
      </c>
      <c r="Y16" s="387" t="s">
        <v>6976</v>
      </c>
      <c r="Z16" s="101"/>
      <c r="AA16" s="61">
        <v>57.91736795833333</v>
      </c>
      <c r="AB16" s="83">
        <f t="shared" si="4"/>
        <v>76.485640000000004</v>
      </c>
      <c r="AC16" s="62">
        <f t="shared" si="3"/>
        <v>82.508566153846147</v>
      </c>
      <c r="AD16" s="83">
        <v>46.556898392175562</v>
      </c>
      <c r="AE16" s="83">
        <v>41.462639495971452</v>
      </c>
      <c r="AF16" s="98"/>
      <c r="AG16" s="69">
        <v>89.289000000000001</v>
      </c>
      <c r="AH16" s="61">
        <v>73.49494</v>
      </c>
      <c r="AI16" s="386">
        <v>81.822479999999999</v>
      </c>
      <c r="AJ16" s="83">
        <v>75.625140000000002</v>
      </c>
      <c r="AK16" s="83">
        <v>75</v>
      </c>
      <c r="AL16" s="61">
        <v>90.807692307692307</v>
      </c>
      <c r="AM16" s="62">
        <v>74.209440000000001</v>
      </c>
      <c r="AN16" s="386"/>
    </row>
    <row r="17" spans="1:40">
      <c r="A17" s="384"/>
      <c r="B17" s="11" t="s">
        <v>17</v>
      </c>
      <c r="C17" s="12" t="s">
        <v>171</v>
      </c>
      <c r="D17" s="76">
        <f t="shared" si="0"/>
        <v>67.296400000000006</v>
      </c>
      <c r="E17" s="62">
        <v>52.185029880007562</v>
      </c>
      <c r="F17" s="82" t="str">
        <f t="shared" si="1"/>
        <v>Unexploited</v>
      </c>
      <c r="G17" s="98"/>
      <c r="H17" s="59" t="str">
        <f t="shared" si="2"/>
        <v>Medium</v>
      </c>
      <c r="I17" s="82" t="str">
        <f t="shared" si="2"/>
        <v>Low</v>
      </c>
      <c r="J17" s="82" t="str">
        <f t="shared" si="2"/>
        <v>Medium</v>
      </c>
      <c r="K17" s="82" t="str">
        <f t="shared" si="2"/>
        <v>Low</v>
      </c>
      <c r="L17" s="60" t="str">
        <f t="shared" si="2"/>
        <v>Medium</v>
      </c>
      <c r="M17" s="98"/>
      <c r="N17" s="87" t="s">
        <v>6976</v>
      </c>
      <c r="O17" s="88" t="s">
        <v>6976</v>
      </c>
      <c r="P17" s="88" t="s">
        <v>6975</v>
      </c>
      <c r="Q17" s="88" t="s">
        <v>6975</v>
      </c>
      <c r="R17" s="89" t="s">
        <v>6975</v>
      </c>
      <c r="S17" s="387" t="s">
        <v>6975</v>
      </c>
      <c r="T17" s="88" t="s">
        <v>6977</v>
      </c>
      <c r="U17" s="88" t="s">
        <v>6975</v>
      </c>
      <c r="V17" s="94"/>
      <c r="W17" s="88" t="s">
        <v>6975</v>
      </c>
      <c r="X17" s="88" t="s">
        <v>6977</v>
      </c>
      <c r="Y17" s="387" t="s">
        <v>6975</v>
      </c>
      <c r="Z17" s="101"/>
      <c r="AA17" s="61">
        <v>41.041321579545453</v>
      </c>
      <c r="AB17" s="83">
        <f t="shared" si="4"/>
        <v>55.671536500000002</v>
      </c>
      <c r="AC17" s="62">
        <f t="shared" si="3"/>
        <v>76.99188238461538</v>
      </c>
      <c r="AD17" s="83">
        <v>37.730595230885868</v>
      </c>
      <c r="AE17" s="83">
        <v>28.525294929354985</v>
      </c>
      <c r="AF17" s="98"/>
      <c r="AG17" s="69">
        <v>67.296400000000006</v>
      </c>
      <c r="AH17" s="61">
        <v>58.111806000000001</v>
      </c>
      <c r="AI17" s="386">
        <v>60.597580000000008</v>
      </c>
      <c r="AJ17" s="83">
        <v>53.976759999999999</v>
      </c>
      <c r="AK17" s="83">
        <v>50</v>
      </c>
      <c r="AL17" s="61">
        <v>85.269230769230759</v>
      </c>
      <c r="AM17" s="62">
        <v>68.714534</v>
      </c>
      <c r="AN17" s="386"/>
    </row>
    <row r="18" spans="1:40">
      <c r="A18" s="384"/>
      <c r="B18" s="11" t="s">
        <v>18</v>
      </c>
      <c r="C18" s="12" t="s">
        <v>172</v>
      </c>
      <c r="D18" s="76">
        <f t="shared" si="0"/>
        <v>67.344899999999996</v>
      </c>
      <c r="E18" s="62">
        <v>77.800118840939149</v>
      </c>
      <c r="F18" s="82" t="str">
        <f t="shared" si="1"/>
        <v>Fruitful</v>
      </c>
      <c r="G18" s="98"/>
      <c r="H18" s="59" t="str">
        <f t="shared" si="2"/>
        <v>Medium</v>
      </c>
      <c r="I18" s="82" t="str">
        <f t="shared" si="2"/>
        <v>Medium</v>
      </c>
      <c r="J18" s="82" t="str">
        <f t="shared" si="2"/>
        <v>Medium</v>
      </c>
      <c r="K18" s="82" t="str">
        <f t="shared" si="2"/>
        <v>High</v>
      </c>
      <c r="L18" s="60" t="str">
        <f t="shared" si="2"/>
        <v>Medium</v>
      </c>
      <c r="M18" s="98"/>
      <c r="N18" s="87" t="s">
        <v>6975</v>
      </c>
      <c r="O18" s="88" t="s">
        <v>6975</v>
      </c>
      <c r="P18" s="88" t="s">
        <v>6975</v>
      </c>
      <c r="Q18" s="88" t="s">
        <v>6975</v>
      </c>
      <c r="R18" s="89" t="s">
        <v>6975</v>
      </c>
      <c r="S18" s="387" t="s">
        <v>6975</v>
      </c>
      <c r="T18" s="88" t="s">
        <v>6976</v>
      </c>
      <c r="U18" s="88" t="s">
        <v>6976</v>
      </c>
      <c r="V18" s="94"/>
      <c r="W18" s="88" t="s">
        <v>6975</v>
      </c>
      <c r="X18" s="88" t="s">
        <v>6976</v>
      </c>
      <c r="Y18" s="387" t="s">
        <v>6976</v>
      </c>
      <c r="Z18" s="101"/>
      <c r="AA18" s="61">
        <v>48.332784920454543</v>
      </c>
      <c r="AB18" s="83">
        <f t="shared" si="4"/>
        <v>68.141434500000003</v>
      </c>
      <c r="AC18" s="62">
        <f t="shared" si="3"/>
        <v>83.085299230769238</v>
      </c>
      <c r="AD18" s="83">
        <v>62.029241309792312</v>
      </c>
      <c r="AE18" s="83">
        <v>38.750745089907703</v>
      </c>
      <c r="AF18" s="98"/>
      <c r="AG18" s="69">
        <v>67.344899999999996</v>
      </c>
      <c r="AH18" s="61">
        <v>69.980893999999992</v>
      </c>
      <c r="AI18" s="386">
        <v>71.003799999999998</v>
      </c>
      <c r="AJ18" s="83">
        <v>69.581044000000006</v>
      </c>
      <c r="AK18" s="83">
        <v>62</v>
      </c>
      <c r="AL18" s="61">
        <v>94.461538461538467</v>
      </c>
      <c r="AM18" s="62">
        <v>71.709060000000008</v>
      </c>
      <c r="AN18" s="386"/>
    </row>
    <row r="19" spans="1:40">
      <c r="A19" s="384"/>
      <c r="B19" s="11" t="s">
        <v>19</v>
      </c>
      <c r="C19" s="12" t="s">
        <v>173</v>
      </c>
      <c r="D19" s="76">
        <f t="shared" si="0"/>
        <v>90.791499999999999</v>
      </c>
      <c r="E19" s="62">
        <v>84.650784350198421</v>
      </c>
      <c r="F19" s="82" t="str">
        <f t="shared" si="1"/>
        <v>Fruitful</v>
      </c>
      <c r="G19" s="98"/>
      <c r="H19" s="59" t="str">
        <f t="shared" si="2"/>
        <v>High</v>
      </c>
      <c r="I19" s="82" t="str">
        <f t="shared" si="2"/>
        <v>High</v>
      </c>
      <c r="J19" s="82" t="str">
        <f t="shared" si="2"/>
        <v>Medium</v>
      </c>
      <c r="K19" s="82" t="str">
        <f t="shared" si="2"/>
        <v>Medium</v>
      </c>
      <c r="L19" s="60" t="str">
        <f t="shared" si="2"/>
        <v>High</v>
      </c>
      <c r="M19" s="98"/>
      <c r="N19" s="87" t="s">
        <v>6975</v>
      </c>
      <c r="O19" s="88" t="s">
        <v>6975</v>
      </c>
      <c r="P19" s="88" t="s">
        <v>6976</v>
      </c>
      <c r="Q19" s="88" t="s">
        <v>6976</v>
      </c>
      <c r="R19" s="89" t="s">
        <v>6975</v>
      </c>
      <c r="S19" s="387" t="s">
        <v>6975</v>
      </c>
      <c r="T19" s="88" t="s">
        <v>6975</v>
      </c>
      <c r="U19" s="88" t="s">
        <v>6975</v>
      </c>
      <c r="V19" s="94"/>
      <c r="W19" s="88" t="s">
        <v>6976</v>
      </c>
      <c r="X19" s="88" t="s">
        <v>6975</v>
      </c>
      <c r="Y19" s="387" t="s">
        <v>6975</v>
      </c>
      <c r="Z19" s="101"/>
      <c r="AA19" s="61">
        <v>71.108502287878792</v>
      </c>
      <c r="AB19" s="83">
        <f t="shared" si="4"/>
        <v>87.762370000000004</v>
      </c>
      <c r="AC19" s="62">
        <f t="shared" si="3"/>
        <v>83.447462307692305</v>
      </c>
      <c r="AD19" s="83">
        <v>51.268095818572171</v>
      </c>
      <c r="AE19" s="83">
        <v>59.494002893028167</v>
      </c>
      <c r="AF19" s="98"/>
      <c r="AG19" s="69">
        <v>90.791499999999999</v>
      </c>
      <c r="AH19" s="61">
        <v>88.58626000000001</v>
      </c>
      <c r="AI19" s="386">
        <v>87.020300000000006</v>
      </c>
      <c r="AJ19" s="83">
        <v>90.442920000000001</v>
      </c>
      <c r="AK19" s="83">
        <v>85</v>
      </c>
      <c r="AL19" s="61">
        <v>85.115384615384613</v>
      </c>
      <c r="AM19" s="62">
        <v>81.779539999999997</v>
      </c>
      <c r="AN19" s="386"/>
    </row>
    <row r="20" spans="1:40">
      <c r="A20" s="384"/>
      <c r="B20" s="11" t="s">
        <v>20</v>
      </c>
      <c r="C20" s="12" t="s">
        <v>174</v>
      </c>
      <c r="D20" s="76"/>
      <c r="E20" s="62">
        <v>71.612915426587293</v>
      </c>
      <c r="F20" s="82" t="str">
        <f t="shared" si="1"/>
        <v>Expandable</v>
      </c>
      <c r="G20" s="98"/>
      <c r="H20" s="59" t="str">
        <f>CHOOSE(_xlfn.IFNA(MATCH(AA20,AA$38:AA$39,-1),0)+1,"High","Medium","Low")</f>
        <v>Medium</v>
      </c>
      <c r="I20" s="82" t="str">
        <f t="shared" si="2"/>
        <v>Medium</v>
      </c>
      <c r="J20" s="82" t="str">
        <f t="shared" si="2"/>
        <v>Medium</v>
      </c>
      <c r="K20" s="82" t="str">
        <f t="shared" si="2"/>
        <v>Medium</v>
      </c>
      <c r="L20" s="60" t="str">
        <f t="shared" si="2"/>
        <v>Medium</v>
      </c>
      <c r="M20" s="98"/>
      <c r="N20" s="87" t="s">
        <v>6976</v>
      </c>
      <c r="O20" s="88" t="s">
        <v>6976</v>
      </c>
      <c r="P20" s="88" t="s">
        <v>6975</v>
      </c>
      <c r="Q20" s="88" t="s">
        <v>6976</v>
      </c>
      <c r="R20" s="89" t="s">
        <v>6976</v>
      </c>
      <c r="S20" s="387" t="s">
        <v>6976</v>
      </c>
      <c r="T20" s="88" t="s">
        <v>6975</v>
      </c>
      <c r="U20" s="88" t="s">
        <v>6975</v>
      </c>
      <c r="V20" s="94"/>
      <c r="W20" s="88" t="s">
        <v>6975</v>
      </c>
      <c r="X20" s="88" t="s">
        <v>6975</v>
      </c>
      <c r="Y20" s="387" t="s">
        <v>6975</v>
      </c>
      <c r="Z20" s="101"/>
      <c r="AA20" s="61">
        <v>47.359512026515148</v>
      </c>
      <c r="AB20" s="83">
        <f t="shared" si="4"/>
        <v>75.934804999999997</v>
      </c>
      <c r="AC20" s="62">
        <f t="shared" si="3"/>
        <v>83.589666923076919</v>
      </c>
      <c r="AD20" s="83">
        <v>47.408863890077889</v>
      </c>
      <c r="AE20" s="83">
        <v>34.766626035997717</v>
      </c>
      <c r="AF20" s="98"/>
      <c r="AG20" s="69"/>
      <c r="AH20" s="61">
        <v>77.692220000000006</v>
      </c>
      <c r="AI20" s="386">
        <v>78.805839999999989</v>
      </c>
      <c r="AJ20" s="83">
        <v>78.241159999999994</v>
      </c>
      <c r="AK20" s="83">
        <v>69</v>
      </c>
      <c r="AL20" s="61">
        <v>94.34615384615384</v>
      </c>
      <c r="AM20" s="62">
        <v>72.833179999999999</v>
      </c>
      <c r="AN20" s="386"/>
    </row>
    <row r="21" spans="1:40">
      <c r="A21" s="384"/>
      <c r="B21" s="11" t="s">
        <v>21</v>
      </c>
      <c r="C21" s="12" t="s">
        <v>175</v>
      </c>
      <c r="D21" s="76">
        <f t="shared" si="0"/>
        <v>51.859900000000003</v>
      </c>
      <c r="E21" s="62">
        <v>60.598864293981485</v>
      </c>
      <c r="F21" s="82" t="str">
        <f t="shared" si="1"/>
        <v>Non-consolidated</v>
      </c>
      <c r="G21" s="98"/>
      <c r="H21" s="59" t="str">
        <f t="shared" si="2"/>
        <v>Medium</v>
      </c>
      <c r="I21" s="82" t="str">
        <f t="shared" si="2"/>
        <v>Low</v>
      </c>
      <c r="J21" s="82" t="str">
        <f t="shared" si="2"/>
        <v>Medium</v>
      </c>
      <c r="K21" s="82" t="str">
        <f t="shared" si="2"/>
        <v>Medium</v>
      </c>
      <c r="L21" s="60" t="str">
        <f t="shared" si="2"/>
        <v>Medium</v>
      </c>
      <c r="M21" s="98"/>
      <c r="N21" s="87" t="s">
        <v>6977</v>
      </c>
      <c r="O21" s="88" t="s">
        <v>6975</v>
      </c>
      <c r="P21" s="88" t="s">
        <v>6977</v>
      </c>
      <c r="Q21" s="88" t="s">
        <v>6975</v>
      </c>
      <c r="R21" s="89" t="s">
        <v>6977</v>
      </c>
      <c r="S21" s="387" t="s">
        <v>6977</v>
      </c>
      <c r="T21" s="88" t="s">
        <v>6977</v>
      </c>
      <c r="U21" s="88" t="s">
        <v>6975</v>
      </c>
      <c r="V21" s="94"/>
      <c r="W21" s="88" t="s">
        <v>6975</v>
      </c>
      <c r="X21" s="88" t="s">
        <v>6977</v>
      </c>
      <c r="Y21" s="387" t="s">
        <v>6975</v>
      </c>
      <c r="Z21" s="101"/>
      <c r="AA21" s="61">
        <v>46.722275261363642</v>
      </c>
      <c r="AB21" s="83">
        <f t="shared" si="4"/>
        <v>56.0855745</v>
      </c>
      <c r="AC21" s="62">
        <f t="shared" si="3"/>
        <v>71.501653153846149</v>
      </c>
      <c r="AD21" s="83">
        <v>45.411016355867019</v>
      </c>
      <c r="AE21" s="83">
        <v>39.969232013597797</v>
      </c>
      <c r="AF21" s="98"/>
      <c r="AG21" s="69">
        <v>51.859900000000003</v>
      </c>
      <c r="AH21" s="61">
        <v>58.199489999999997</v>
      </c>
      <c r="AI21" s="386">
        <v>61.820116000000006</v>
      </c>
      <c r="AJ21" s="83">
        <v>57.322691999999996</v>
      </c>
      <c r="AK21" s="83">
        <v>47</v>
      </c>
      <c r="AL21" s="61">
        <v>82.307692307692307</v>
      </c>
      <c r="AM21" s="62">
        <v>60.695613999999999</v>
      </c>
      <c r="AN21" s="386"/>
    </row>
    <row r="22" spans="1:40">
      <c r="A22" s="384"/>
      <c r="B22" s="11" t="s">
        <v>22</v>
      </c>
      <c r="C22" s="12" t="s">
        <v>176</v>
      </c>
      <c r="D22" s="76">
        <f t="shared" si="0"/>
        <v>70.071399999999997</v>
      </c>
      <c r="E22" s="62">
        <v>63.32751851898167</v>
      </c>
      <c r="F22" s="82" t="str">
        <f t="shared" si="1"/>
        <v>Unexploited</v>
      </c>
      <c r="G22" s="98"/>
      <c r="H22" s="59" t="str">
        <f t="shared" si="2"/>
        <v>Medium</v>
      </c>
      <c r="I22" s="82" t="str">
        <f t="shared" si="2"/>
        <v>Low</v>
      </c>
      <c r="J22" s="82" t="str">
        <f t="shared" si="2"/>
        <v>Low</v>
      </c>
      <c r="K22" s="82" t="str">
        <f t="shared" si="2"/>
        <v>Medium</v>
      </c>
      <c r="L22" s="60" t="str">
        <f t="shared" si="2"/>
        <v>Low</v>
      </c>
      <c r="M22" s="98"/>
      <c r="N22" s="87" t="s">
        <v>6976</v>
      </c>
      <c r="O22" s="88" t="s">
        <v>6976</v>
      </c>
      <c r="P22" s="88" t="s">
        <v>6975</v>
      </c>
      <c r="Q22" s="88" t="s">
        <v>6975</v>
      </c>
      <c r="R22" s="89" t="s">
        <v>6976</v>
      </c>
      <c r="S22" s="387" t="s">
        <v>6976</v>
      </c>
      <c r="T22" s="88" t="s">
        <v>6975</v>
      </c>
      <c r="U22" s="88" t="s">
        <v>6975</v>
      </c>
      <c r="V22" s="94"/>
      <c r="W22" s="88" t="s">
        <v>6977</v>
      </c>
      <c r="X22" s="88" t="s">
        <v>6975</v>
      </c>
      <c r="Y22" s="387" t="s">
        <v>6975</v>
      </c>
      <c r="Z22" s="101"/>
      <c r="AA22" s="61">
        <v>40.480297621212117</v>
      </c>
      <c r="AB22" s="83">
        <f t="shared" si="4"/>
        <v>56.459931499999996</v>
      </c>
      <c r="AC22" s="62">
        <f>AVERAGE(AL22,AM22)</f>
        <v>44.104481153846152</v>
      </c>
      <c r="AD22" s="83">
        <v>51.997353377574946</v>
      </c>
      <c r="AE22" s="83">
        <v>23.2995342678581</v>
      </c>
      <c r="AF22" s="98"/>
      <c r="AG22" s="69">
        <v>70.071399999999997</v>
      </c>
      <c r="AH22" s="61">
        <v>59.907301999999994</v>
      </c>
      <c r="AI22" s="386">
        <v>62.069733999999997</v>
      </c>
      <c r="AJ22" s="83">
        <v>59.862689999999994</v>
      </c>
      <c r="AK22" s="83">
        <v>44</v>
      </c>
      <c r="AL22" s="61">
        <v>33.807692307692307</v>
      </c>
      <c r="AM22" s="62">
        <v>54.401270000000004</v>
      </c>
      <c r="AN22" s="386"/>
    </row>
    <row r="23" spans="1:40">
      <c r="A23" s="384"/>
      <c r="B23" s="11" t="s">
        <v>23</v>
      </c>
      <c r="C23" s="12" t="s">
        <v>177</v>
      </c>
      <c r="D23" s="76">
        <f t="shared" si="0"/>
        <v>66.966999999999999</v>
      </c>
      <c r="E23" s="62">
        <v>69.463361166225752</v>
      </c>
      <c r="F23" s="82" t="str">
        <f t="shared" si="1"/>
        <v>Unexploited</v>
      </c>
      <c r="G23" s="98"/>
      <c r="H23" s="59" t="str">
        <f t="shared" si="2"/>
        <v>Medium</v>
      </c>
      <c r="I23" s="82" t="str">
        <f t="shared" si="2"/>
        <v>Medium</v>
      </c>
      <c r="J23" s="82" t="str">
        <f t="shared" si="2"/>
        <v>Medium</v>
      </c>
      <c r="K23" s="82" t="str">
        <f t="shared" si="2"/>
        <v>Medium</v>
      </c>
      <c r="L23" s="60" t="str">
        <f t="shared" si="2"/>
        <v>Medium</v>
      </c>
      <c r="M23" s="98"/>
      <c r="N23" s="87" t="s">
        <v>6977</v>
      </c>
      <c r="O23" s="88" t="s">
        <v>6977</v>
      </c>
      <c r="P23" s="88" t="s">
        <v>6975</v>
      </c>
      <c r="Q23" s="88" t="s">
        <v>6975</v>
      </c>
      <c r="R23" s="89" t="s">
        <v>6975</v>
      </c>
      <c r="S23" s="387" t="s">
        <v>6975</v>
      </c>
      <c r="T23" s="88" t="s">
        <v>6977</v>
      </c>
      <c r="U23" s="88" t="s">
        <v>6977</v>
      </c>
      <c r="V23" s="94"/>
      <c r="W23" s="88" t="s">
        <v>6975</v>
      </c>
      <c r="X23" s="88" t="s">
        <v>6977</v>
      </c>
      <c r="Y23" s="387" t="s">
        <v>6977</v>
      </c>
      <c r="Z23" s="101"/>
      <c r="AA23" s="61">
        <v>54.074310909090904</v>
      </c>
      <c r="AB23" s="83">
        <f t="shared" si="4"/>
        <v>76.887574999999998</v>
      </c>
      <c r="AC23" s="62">
        <f>AVERAGE(AL23:AM23)</f>
        <v>84.562188461538454</v>
      </c>
      <c r="AD23" s="83">
        <v>56.410948571175716</v>
      </c>
      <c r="AE23" s="83">
        <v>48.020687881959589</v>
      </c>
      <c r="AF23" s="98"/>
      <c r="AG23" s="69">
        <v>66.966999999999999</v>
      </c>
      <c r="AH23" s="61">
        <v>75.627499999999998</v>
      </c>
      <c r="AI23" s="386">
        <v>82.038200000000003</v>
      </c>
      <c r="AJ23" s="83">
        <v>77.884600000000006</v>
      </c>
      <c r="AK23" s="83">
        <v>72</v>
      </c>
      <c r="AL23" s="61">
        <v>92.42307692307692</v>
      </c>
      <c r="AM23" s="62">
        <v>76.701300000000003</v>
      </c>
      <c r="AN23" s="386"/>
    </row>
    <row r="24" spans="1:40">
      <c r="A24" s="384"/>
      <c r="B24" s="11" t="s">
        <v>25</v>
      </c>
      <c r="C24" s="12" t="s">
        <v>178</v>
      </c>
      <c r="D24" s="76">
        <f t="shared" si="0"/>
        <v>36.345300000000002</v>
      </c>
      <c r="E24" s="62">
        <v>64.443509381091616</v>
      </c>
      <c r="F24" s="82" t="str">
        <f t="shared" si="1"/>
        <v>Non-consolidated</v>
      </c>
      <c r="G24" s="98"/>
      <c r="H24" s="59" t="str">
        <f t="shared" si="2"/>
        <v>Low</v>
      </c>
      <c r="I24" s="82" t="str">
        <f t="shared" si="2"/>
        <v>Medium</v>
      </c>
      <c r="J24" s="82" t="str">
        <f t="shared" si="2"/>
        <v>Medium</v>
      </c>
      <c r="K24" s="82" t="str">
        <f t="shared" si="2"/>
        <v>Low</v>
      </c>
      <c r="L24" s="60" t="str">
        <f t="shared" si="2"/>
        <v>Medium</v>
      </c>
      <c r="M24" s="98"/>
      <c r="N24" s="87" t="s">
        <v>6977</v>
      </c>
      <c r="O24" s="88" t="s">
        <v>6977</v>
      </c>
      <c r="P24" s="88" t="s">
        <v>6977</v>
      </c>
      <c r="Q24" s="88" t="s">
        <v>6977</v>
      </c>
      <c r="R24" s="89" t="s">
        <v>6977</v>
      </c>
      <c r="S24" s="387" t="s">
        <v>6977</v>
      </c>
      <c r="T24" s="88" t="s">
        <v>6975</v>
      </c>
      <c r="U24" s="88" t="s">
        <v>6975</v>
      </c>
      <c r="V24" s="94"/>
      <c r="W24" s="88" t="s">
        <v>6975</v>
      </c>
      <c r="X24" s="88" t="s">
        <v>6977</v>
      </c>
      <c r="Y24" s="387" t="s">
        <v>6975</v>
      </c>
      <c r="Z24" s="101"/>
      <c r="AA24" s="61">
        <v>35.115422946969701</v>
      </c>
      <c r="AB24" s="83">
        <f t="shared" si="4"/>
        <v>59.235450999999998</v>
      </c>
      <c r="AC24" s="62">
        <f>AVERAGE(AL24:AM24)</f>
        <v>78.165008692307694</v>
      </c>
      <c r="AD24" s="83">
        <v>42.350644967523337</v>
      </c>
      <c r="AE24" s="83">
        <v>41.447605304857113</v>
      </c>
      <c r="AF24" s="98"/>
      <c r="AG24" s="69">
        <v>36.345300000000002</v>
      </c>
      <c r="AH24" s="61">
        <v>59.238721999999996</v>
      </c>
      <c r="AI24" s="386">
        <v>69.09926200000001</v>
      </c>
      <c r="AJ24" s="83">
        <v>55.603819999999992</v>
      </c>
      <c r="AK24" s="83">
        <v>53</v>
      </c>
      <c r="AL24" s="61">
        <v>86.884615384615387</v>
      </c>
      <c r="AM24" s="62">
        <v>69.445402000000001</v>
      </c>
      <c r="AN24" s="386"/>
    </row>
    <row r="25" spans="1:40">
      <c r="A25" s="384"/>
      <c r="B25" s="11" t="s">
        <v>26</v>
      </c>
      <c r="C25" s="12" t="s">
        <v>179</v>
      </c>
      <c r="D25" s="76">
        <f t="shared" si="0"/>
        <v>68.926500000000004</v>
      </c>
      <c r="E25" s="62">
        <v>80.674709614748664</v>
      </c>
      <c r="F25" s="82" t="str">
        <f t="shared" si="1"/>
        <v>Fruitful</v>
      </c>
      <c r="G25" s="98"/>
      <c r="H25" s="59" t="str">
        <f t="shared" si="2"/>
        <v>Medium</v>
      </c>
      <c r="I25" s="82" t="str">
        <f t="shared" si="2"/>
        <v>Medium</v>
      </c>
      <c r="J25" s="82" t="str">
        <f t="shared" si="2"/>
        <v>Medium</v>
      </c>
      <c r="K25" s="82" t="str">
        <f t="shared" si="2"/>
        <v>Low</v>
      </c>
      <c r="L25" s="60" t="str">
        <f t="shared" si="2"/>
        <v>Medium</v>
      </c>
      <c r="M25" s="98"/>
      <c r="N25" s="87" t="s">
        <v>6975</v>
      </c>
      <c r="O25" s="88" t="s">
        <v>6975</v>
      </c>
      <c r="P25" s="88" t="s">
        <v>6975</v>
      </c>
      <c r="Q25" s="88" t="s">
        <v>6975</v>
      </c>
      <c r="R25" s="89" t="s">
        <v>6975</v>
      </c>
      <c r="S25" s="387" t="s">
        <v>6975</v>
      </c>
      <c r="T25" s="88" t="s">
        <v>6976</v>
      </c>
      <c r="U25" s="88" t="s">
        <v>6976</v>
      </c>
      <c r="V25" s="94"/>
      <c r="W25" s="88" t="s">
        <v>6976</v>
      </c>
      <c r="X25" s="88" t="s">
        <v>6976</v>
      </c>
      <c r="Y25" s="387" t="s">
        <v>6976</v>
      </c>
      <c r="Z25" s="101"/>
      <c r="AA25" s="61">
        <v>46.142536537878783</v>
      </c>
      <c r="AB25" s="83">
        <f t="shared" si="4"/>
        <v>68.618080000000006</v>
      </c>
      <c r="AC25" s="62">
        <f>AVERAGE(AL25:AM25)</f>
        <v>77.998530000000002</v>
      </c>
      <c r="AD25" s="83">
        <v>41.714207451402004</v>
      </c>
      <c r="AE25" s="83">
        <v>41.209550218971394</v>
      </c>
      <c r="AF25" s="98"/>
      <c r="AG25" s="69">
        <v>68.926500000000004</v>
      </c>
      <c r="AH25" s="61">
        <v>70.867620000000002</v>
      </c>
      <c r="AI25" s="386">
        <v>73.147280000000009</v>
      </c>
      <c r="AJ25" s="83">
        <v>70.457419999999999</v>
      </c>
      <c r="AK25" s="83">
        <v>60</v>
      </c>
      <c r="AL25" s="61">
        <v>85.5</v>
      </c>
      <c r="AM25" s="62">
        <v>70.497060000000005</v>
      </c>
      <c r="AN25" s="386"/>
    </row>
    <row r="26" spans="1:40">
      <c r="A26" s="384"/>
      <c r="B26" s="11" t="s">
        <v>27</v>
      </c>
      <c r="C26" s="12" t="s">
        <v>180</v>
      </c>
      <c r="D26" s="76">
        <f t="shared" si="0"/>
        <v>63.829800000000006</v>
      </c>
      <c r="E26" s="62">
        <v>84.347407249937007</v>
      </c>
      <c r="F26" s="82" t="str">
        <f t="shared" si="1"/>
        <v>Expandable</v>
      </c>
      <c r="G26" s="98"/>
      <c r="H26" s="59" t="str">
        <f t="shared" si="2"/>
        <v>Medium</v>
      </c>
      <c r="I26" s="82" t="str">
        <f t="shared" si="2"/>
        <v>High</v>
      </c>
      <c r="J26" s="82" t="str">
        <f t="shared" si="2"/>
        <v>Medium</v>
      </c>
      <c r="K26" s="82" t="str">
        <f t="shared" si="2"/>
        <v>High</v>
      </c>
      <c r="L26" s="60" t="str">
        <f t="shared" si="2"/>
        <v>Medium</v>
      </c>
      <c r="M26" s="98"/>
      <c r="N26" s="87" t="s">
        <v>6977</v>
      </c>
      <c r="O26" s="88" t="s">
        <v>6977</v>
      </c>
      <c r="P26" s="88" t="s">
        <v>6975</v>
      </c>
      <c r="Q26" s="88" t="s">
        <v>6975</v>
      </c>
      <c r="R26" s="89" t="s">
        <v>6975</v>
      </c>
      <c r="S26" s="387" t="s">
        <v>6975</v>
      </c>
      <c r="T26" s="88" t="s">
        <v>6975</v>
      </c>
      <c r="U26" s="88" t="s">
        <v>6975</v>
      </c>
      <c r="V26" s="94"/>
      <c r="W26" s="88" t="s">
        <v>6975</v>
      </c>
      <c r="X26" s="88" t="s">
        <v>6976</v>
      </c>
      <c r="Y26" s="387" t="s">
        <v>6975</v>
      </c>
      <c r="Z26" s="101"/>
      <c r="AA26" s="61">
        <v>56.184051696969689</v>
      </c>
      <c r="AB26" s="83">
        <f t="shared" si="4"/>
        <v>83.634770000000003</v>
      </c>
      <c r="AC26" s="62">
        <f>AVERAGE(AL26:AM26)</f>
        <v>72.609804615384633</v>
      </c>
      <c r="AD26" s="83">
        <v>60.969755961050382</v>
      </c>
      <c r="AE26" s="83">
        <v>39.423639261025109</v>
      </c>
      <c r="AF26" s="98"/>
      <c r="AG26" s="69">
        <v>63.829800000000006</v>
      </c>
      <c r="AH26" s="61">
        <v>84.672920000000005</v>
      </c>
      <c r="AI26" s="386">
        <v>83.99763999999999</v>
      </c>
      <c r="AJ26" s="83">
        <v>85.868520000000004</v>
      </c>
      <c r="AK26" s="83">
        <v>80</v>
      </c>
      <c r="AL26" s="61">
        <v>64.730769230769241</v>
      </c>
      <c r="AM26" s="62">
        <v>80.48884000000001</v>
      </c>
      <c r="AN26" s="386"/>
    </row>
    <row r="27" spans="1:40">
      <c r="A27" s="384"/>
      <c r="B27" s="11" t="s">
        <v>28</v>
      </c>
      <c r="C27" s="12" t="s">
        <v>181</v>
      </c>
      <c r="D27" s="76">
        <f t="shared" si="0"/>
        <v>85.221400000000003</v>
      </c>
      <c r="E27" s="62">
        <v>81.732252053020275</v>
      </c>
      <c r="F27" s="82" t="str">
        <f t="shared" si="1"/>
        <v>Fruitful</v>
      </c>
      <c r="G27" s="98"/>
      <c r="H27" s="59" t="str">
        <f t="shared" si="2"/>
        <v>Medium</v>
      </c>
      <c r="I27" s="82" t="str">
        <f t="shared" si="2"/>
        <v>Medium</v>
      </c>
      <c r="J27" s="82" t="str">
        <f t="shared" si="2"/>
        <v>Medium</v>
      </c>
      <c r="K27" s="82" t="str">
        <f t="shared" si="2"/>
        <v>Medium</v>
      </c>
      <c r="L27" s="60" t="str">
        <f t="shared" si="2"/>
        <v>Low</v>
      </c>
      <c r="M27" s="98"/>
      <c r="N27" s="87" t="s">
        <v>6976</v>
      </c>
      <c r="O27" s="88" t="s">
        <v>6976</v>
      </c>
      <c r="P27" s="88" t="s">
        <v>6976</v>
      </c>
      <c r="Q27" s="88" t="s">
        <v>6976</v>
      </c>
      <c r="R27" s="89" t="s">
        <v>6976</v>
      </c>
      <c r="S27" s="387" t="s">
        <v>6976</v>
      </c>
      <c r="T27" s="88" t="s">
        <v>6976</v>
      </c>
      <c r="U27" s="88" t="s">
        <v>6976</v>
      </c>
      <c r="V27" s="94"/>
      <c r="W27" s="88" t="s">
        <v>6976</v>
      </c>
      <c r="X27" s="88" t="s">
        <v>6976</v>
      </c>
      <c r="Y27" s="387" t="s">
        <v>6976</v>
      </c>
      <c r="Z27" s="101"/>
      <c r="AA27" s="61">
        <v>41.108954659090919</v>
      </c>
      <c r="AB27" s="83">
        <f t="shared" si="4"/>
        <v>68.308189999999996</v>
      </c>
      <c r="AC27" s="62">
        <f t="shared" ref="AC27:AC35" si="5">AVERAGE(AL27:AM27)</f>
        <v>73.984130384615383</v>
      </c>
      <c r="AD27" s="83">
        <v>50.379290065990396</v>
      </c>
      <c r="AE27" s="83">
        <v>26.799182825677203</v>
      </c>
      <c r="AF27" s="98"/>
      <c r="AG27" s="69">
        <v>85.221400000000003</v>
      </c>
      <c r="AH27" s="61">
        <v>72.100560000000002</v>
      </c>
      <c r="AI27" s="386">
        <v>73.853719999999996</v>
      </c>
      <c r="AJ27" s="83">
        <v>70.278480000000016</v>
      </c>
      <c r="AK27" s="83">
        <v>56.999999999999993</v>
      </c>
      <c r="AL27" s="61">
        <v>80.269230769230774</v>
      </c>
      <c r="AM27" s="62">
        <v>67.699030000000008</v>
      </c>
      <c r="AN27" s="386"/>
    </row>
    <row r="28" spans="1:40">
      <c r="A28" s="384"/>
      <c r="B28" s="11" t="s">
        <v>31</v>
      </c>
      <c r="C28" s="12" t="s">
        <v>182</v>
      </c>
      <c r="D28" s="76">
        <f t="shared" si="0"/>
        <v>63.397899999999993</v>
      </c>
      <c r="E28" s="62">
        <v>96.261956431878303</v>
      </c>
      <c r="F28" s="82" t="str">
        <f t="shared" si="1"/>
        <v>Expandable</v>
      </c>
      <c r="G28" s="98"/>
      <c r="H28" s="59" t="str">
        <f t="shared" si="2"/>
        <v>Medium</v>
      </c>
      <c r="I28" s="82" t="str">
        <f t="shared" si="2"/>
        <v>Medium</v>
      </c>
      <c r="J28" s="82" t="str">
        <f t="shared" si="2"/>
        <v>Low</v>
      </c>
      <c r="K28" s="82" t="str">
        <f t="shared" si="2"/>
        <v>Medium</v>
      </c>
      <c r="L28" s="60" t="str">
        <f t="shared" si="2"/>
        <v>High</v>
      </c>
      <c r="M28" s="98"/>
      <c r="N28" s="87" t="s">
        <v>6975</v>
      </c>
      <c r="O28" s="88" t="s">
        <v>6975</v>
      </c>
      <c r="P28" s="88" t="s">
        <v>6975</v>
      </c>
      <c r="Q28" s="88" t="s">
        <v>6975</v>
      </c>
      <c r="R28" s="89" t="s">
        <v>6977</v>
      </c>
      <c r="S28" s="387" t="s">
        <v>6975</v>
      </c>
      <c r="T28" s="88" t="s">
        <v>6976</v>
      </c>
      <c r="U28" s="88" t="s">
        <v>6976</v>
      </c>
      <c r="V28" s="94"/>
      <c r="W28" s="88" t="s">
        <v>6976</v>
      </c>
      <c r="X28" s="88" t="s">
        <v>6976</v>
      </c>
      <c r="Y28" s="387" t="s">
        <v>6976</v>
      </c>
      <c r="Z28" s="101"/>
      <c r="AA28" s="61">
        <v>49.094768647727264</v>
      </c>
      <c r="AB28" s="83">
        <f t="shared" si="4"/>
        <v>64.581488499999992</v>
      </c>
      <c r="AC28" s="62">
        <f t="shared" si="5"/>
        <v>59.625200769230773</v>
      </c>
      <c r="AD28" s="83">
        <v>54.112505813990573</v>
      </c>
      <c r="AE28" s="83">
        <v>50.844420546427827</v>
      </c>
      <c r="AF28" s="98"/>
      <c r="AG28" s="69">
        <v>63.397899999999993</v>
      </c>
      <c r="AH28" s="61">
        <v>67.168399999999991</v>
      </c>
      <c r="AI28" s="386">
        <v>69.11290799999999</v>
      </c>
      <c r="AJ28" s="83">
        <v>69.044646</v>
      </c>
      <c r="AK28" s="83">
        <v>53</v>
      </c>
      <c r="AL28" s="61">
        <v>47.03846153846154</v>
      </c>
      <c r="AM28" s="62">
        <v>72.211940000000013</v>
      </c>
      <c r="AN28" s="386"/>
    </row>
    <row r="29" spans="1:40">
      <c r="A29" s="384"/>
      <c r="B29" s="11" t="s">
        <v>32</v>
      </c>
      <c r="C29" s="12" t="s">
        <v>183</v>
      </c>
      <c r="D29" s="76">
        <f t="shared" si="0"/>
        <v>90.690600000000003</v>
      </c>
      <c r="E29" s="62">
        <v>81.974469423185923</v>
      </c>
      <c r="F29" s="82" t="str">
        <f t="shared" si="1"/>
        <v>Fruitful</v>
      </c>
      <c r="G29" s="98"/>
      <c r="H29" s="59" t="str">
        <f t="shared" si="2"/>
        <v>High</v>
      </c>
      <c r="I29" s="82" t="str">
        <f t="shared" si="2"/>
        <v>High</v>
      </c>
      <c r="J29" s="82" t="str">
        <f t="shared" si="2"/>
        <v>Medium</v>
      </c>
      <c r="K29" s="82" t="str">
        <f t="shared" si="2"/>
        <v>High</v>
      </c>
      <c r="L29" s="60" t="str">
        <f t="shared" si="2"/>
        <v>High</v>
      </c>
      <c r="M29" s="98"/>
      <c r="N29" s="87" t="s">
        <v>6975</v>
      </c>
      <c r="O29" s="88" t="s">
        <v>6975</v>
      </c>
      <c r="P29" s="88" t="s">
        <v>6976</v>
      </c>
      <c r="Q29" s="88" t="s">
        <v>6975</v>
      </c>
      <c r="R29" s="89" t="s">
        <v>6975</v>
      </c>
      <c r="S29" s="387" t="s">
        <v>6975</v>
      </c>
      <c r="T29" s="88" t="s">
        <v>6975</v>
      </c>
      <c r="U29" s="88" t="s">
        <v>6975</v>
      </c>
      <c r="V29" s="94"/>
      <c r="W29" s="88" t="s">
        <v>6975</v>
      </c>
      <c r="X29" s="88" t="s">
        <v>6975</v>
      </c>
      <c r="Y29" s="387" t="s">
        <v>6975</v>
      </c>
      <c r="Z29" s="101"/>
      <c r="AA29" s="61">
        <v>61.548954568181813</v>
      </c>
      <c r="AB29" s="83">
        <f t="shared" si="4"/>
        <v>85.337770000000006</v>
      </c>
      <c r="AC29" s="62">
        <f t="shared" si="5"/>
        <v>83.321456923076937</v>
      </c>
      <c r="AD29" s="83">
        <v>68.44420386657653</v>
      </c>
      <c r="AE29" s="83">
        <v>50.698268135986659</v>
      </c>
      <c r="AF29" s="98"/>
      <c r="AG29" s="69">
        <v>90.690600000000003</v>
      </c>
      <c r="AH29" s="61">
        <v>85.960160000000002</v>
      </c>
      <c r="AI29" s="386">
        <v>87.221580000000003</v>
      </c>
      <c r="AJ29" s="83">
        <v>86.169340000000005</v>
      </c>
      <c r="AK29" s="83">
        <v>82</v>
      </c>
      <c r="AL29" s="61">
        <v>85.346153846153854</v>
      </c>
      <c r="AM29" s="62">
        <v>81.296760000000006</v>
      </c>
      <c r="AN29" s="386"/>
    </row>
    <row r="30" spans="1:40">
      <c r="A30" s="384"/>
      <c r="B30" s="11" t="s">
        <v>34</v>
      </c>
      <c r="C30" s="12" t="s">
        <v>184</v>
      </c>
      <c r="D30" s="76">
        <f t="shared" si="0"/>
        <v>49.446400000000004</v>
      </c>
      <c r="E30" s="62">
        <v>58.048668390967492</v>
      </c>
      <c r="F30" s="82" t="str">
        <f t="shared" si="1"/>
        <v>Non-consolidated</v>
      </c>
      <c r="G30" s="98"/>
      <c r="H30" s="59" t="str">
        <f t="shared" si="2"/>
        <v>Low</v>
      </c>
      <c r="I30" s="82" t="str">
        <f t="shared" si="2"/>
        <v>Medium</v>
      </c>
      <c r="J30" s="82" t="str">
        <f t="shared" si="2"/>
        <v>Medium</v>
      </c>
      <c r="K30" s="82" t="str">
        <f t="shared" si="2"/>
        <v>Medium</v>
      </c>
      <c r="L30" s="60" t="str">
        <f t="shared" si="2"/>
        <v>Low</v>
      </c>
      <c r="M30" s="98"/>
      <c r="N30" s="87" t="s">
        <v>6975</v>
      </c>
      <c r="O30" s="88" t="s">
        <v>6975</v>
      </c>
      <c r="P30" s="88" t="s">
        <v>6977</v>
      </c>
      <c r="Q30" s="88" t="s">
        <v>6977</v>
      </c>
      <c r="R30" s="89" t="s">
        <v>6975</v>
      </c>
      <c r="S30" s="387" t="s">
        <v>6975</v>
      </c>
      <c r="T30" s="88" t="s">
        <v>6975</v>
      </c>
      <c r="U30" s="88" t="s">
        <v>6975</v>
      </c>
      <c r="V30" s="94"/>
      <c r="W30" s="88" t="s">
        <v>6977</v>
      </c>
      <c r="X30" s="88" t="s">
        <v>6975</v>
      </c>
      <c r="Y30" s="387" t="s">
        <v>6975</v>
      </c>
      <c r="Z30" s="101"/>
      <c r="AA30" s="61">
        <v>37.698010329545454</v>
      </c>
      <c r="AB30" s="83">
        <f t="shared" si="4"/>
        <v>61.839230999999998</v>
      </c>
      <c r="AC30" s="62">
        <f t="shared" si="5"/>
        <v>77.021080538461547</v>
      </c>
      <c r="AD30" s="83">
        <v>45.31561002026389</v>
      </c>
      <c r="AE30" s="83">
        <v>25.876304139053108</v>
      </c>
      <c r="AF30" s="98"/>
      <c r="AG30" s="69">
        <v>49.446400000000004</v>
      </c>
      <c r="AH30" s="61">
        <v>62.032584</v>
      </c>
      <c r="AI30" s="386">
        <v>70.282479999999993</v>
      </c>
      <c r="AJ30" s="83">
        <v>59.04186</v>
      </c>
      <c r="AK30" s="83">
        <v>56.000000000000007</v>
      </c>
      <c r="AL30" s="61">
        <v>90.07692307692308</v>
      </c>
      <c r="AM30" s="62">
        <v>63.965237999999999</v>
      </c>
      <c r="AN30" s="386"/>
    </row>
    <row r="31" spans="1:40">
      <c r="A31" s="384"/>
      <c r="B31" s="11" t="s">
        <v>35</v>
      </c>
      <c r="C31" s="12" t="s">
        <v>185</v>
      </c>
      <c r="D31" s="76">
        <f t="shared" si="0"/>
        <v>56.877299999999998</v>
      </c>
      <c r="E31" s="62">
        <v>82.273356501165267</v>
      </c>
      <c r="F31" s="82" t="str">
        <f t="shared" si="1"/>
        <v>Expandable</v>
      </c>
      <c r="G31" s="98"/>
      <c r="H31" s="59" t="str">
        <f t="shared" si="2"/>
        <v>Medium</v>
      </c>
      <c r="I31" s="82" t="str">
        <f t="shared" si="2"/>
        <v>Medium</v>
      </c>
      <c r="J31" s="82" t="str">
        <f t="shared" si="2"/>
        <v>Low</v>
      </c>
      <c r="K31" s="82" t="str">
        <f t="shared" si="2"/>
        <v>Medium</v>
      </c>
      <c r="L31" s="60" t="str">
        <f t="shared" si="2"/>
        <v>Medium</v>
      </c>
      <c r="M31" s="98"/>
      <c r="N31" s="87" t="s">
        <v>6975</v>
      </c>
      <c r="O31" s="88" t="s">
        <v>6977</v>
      </c>
      <c r="P31" s="88" t="s">
        <v>6975</v>
      </c>
      <c r="Q31" s="88" t="s">
        <v>6975</v>
      </c>
      <c r="R31" s="89" t="s">
        <v>6975</v>
      </c>
      <c r="S31" s="387" t="s">
        <v>6975</v>
      </c>
      <c r="T31" s="88" t="s">
        <v>6976</v>
      </c>
      <c r="U31" s="88" t="s">
        <v>6976</v>
      </c>
      <c r="V31" s="94"/>
      <c r="W31" s="88" t="s">
        <v>6976</v>
      </c>
      <c r="X31" s="88" t="s">
        <v>6976</v>
      </c>
      <c r="Y31" s="387" t="s">
        <v>6976</v>
      </c>
      <c r="Z31" s="101"/>
      <c r="AA31" s="61">
        <v>45.56581990530303</v>
      </c>
      <c r="AB31" s="83">
        <f t="shared" si="4"/>
        <v>69.047145</v>
      </c>
      <c r="AC31" s="62">
        <f t="shared" si="5"/>
        <v>61.407060769230768</v>
      </c>
      <c r="AD31" s="83">
        <v>48.523622645657831</v>
      </c>
      <c r="AE31" s="83">
        <v>36.574154871847064</v>
      </c>
      <c r="AF31" s="98"/>
      <c r="AG31" s="69">
        <v>56.877299999999998</v>
      </c>
      <c r="AH31" s="61">
        <v>73.080099999999987</v>
      </c>
      <c r="AI31" s="386">
        <v>69.394939999999991</v>
      </c>
      <c r="AJ31" s="83">
        <v>72.713540000000009</v>
      </c>
      <c r="AK31" s="83">
        <v>61</v>
      </c>
      <c r="AL31" s="61">
        <v>48.03846153846154</v>
      </c>
      <c r="AM31" s="62">
        <v>74.775660000000002</v>
      </c>
      <c r="AN31" s="386"/>
    </row>
    <row r="32" spans="1:40">
      <c r="A32" s="384"/>
      <c r="B32" s="11" t="s">
        <v>36</v>
      </c>
      <c r="C32" s="12" t="s">
        <v>186</v>
      </c>
      <c r="D32" s="76">
        <f t="shared" si="0"/>
        <v>15.885899999999999</v>
      </c>
      <c r="E32" s="62">
        <v>40.081612378747792</v>
      </c>
      <c r="F32" s="82" t="str">
        <f t="shared" si="1"/>
        <v>Non-consolidated</v>
      </c>
      <c r="G32" s="98"/>
      <c r="H32" s="59" t="str">
        <f t="shared" si="2"/>
        <v>Low</v>
      </c>
      <c r="I32" s="82" t="str">
        <f t="shared" si="2"/>
        <v>Low</v>
      </c>
      <c r="J32" s="82" t="str">
        <f t="shared" si="2"/>
        <v>Low</v>
      </c>
      <c r="K32" s="82" t="str">
        <f t="shared" si="2"/>
        <v>Medium</v>
      </c>
      <c r="L32" s="60" t="str">
        <f t="shared" si="2"/>
        <v>Low</v>
      </c>
      <c r="M32" s="98"/>
      <c r="N32" s="87" t="s">
        <v>6977</v>
      </c>
      <c r="O32" s="88" t="s">
        <v>6977</v>
      </c>
      <c r="P32" s="88" t="s">
        <v>6977</v>
      </c>
      <c r="Q32" s="88" t="s">
        <v>6977</v>
      </c>
      <c r="R32" s="89" t="s">
        <v>6977</v>
      </c>
      <c r="S32" s="387" t="s">
        <v>6977</v>
      </c>
      <c r="T32" s="88" t="s">
        <v>6977</v>
      </c>
      <c r="U32" s="88" t="s">
        <v>6977</v>
      </c>
      <c r="V32" s="94"/>
      <c r="W32" s="88" t="s">
        <v>6977</v>
      </c>
      <c r="X32" s="88" t="s">
        <v>6977</v>
      </c>
      <c r="Y32" s="387" t="s">
        <v>6977</v>
      </c>
      <c r="Z32" s="101"/>
      <c r="AA32" s="61">
        <v>33.051253356060606</v>
      </c>
      <c r="AB32" s="83">
        <f t="shared" si="4"/>
        <v>51.224072</v>
      </c>
      <c r="AC32" s="62">
        <f t="shared" si="5"/>
        <v>64.447550846153845</v>
      </c>
      <c r="AD32" s="83">
        <v>53.172703486624854</v>
      </c>
      <c r="AE32" s="83">
        <v>23.759388781022796</v>
      </c>
      <c r="AF32" s="98"/>
      <c r="AG32" s="69">
        <v>15.885899999999999</v>
      </c>
      <c r="AH32" s="61">
        <v>44.375124</v>
      </c>
      <c r="AI32" s="386">
        <v>59.241071999999996</v>
      </c>
      <c r="AJ32" s="83">
        <v>57.280091999999996</v>
      </c>
      <c r="AK32" s="83">
        <v>44</v>
      </c>
      <c r="AL32" s="61">
        <v>69.192307692307693</v>
      </c>
      <c r="AM32" s="62">
        <v>59.702794000000004</v>
      </c>
      <c r="AN32" s="386"/>
    </row>
    <row r="33" spans="1:40">
      <c r="A33" s="384"/>
      <c r="B33" s="11" t="s">
        <v>38</v>
      </c>
      <c r="C33" s="12" t="s">
        <v>187</v>
      </c>
      <c r="D33" s="76">
        <f t="shared" si="0"/>
        <v>87.935500000000005</v>
      </c>
      <c r="E33" s="62">
        <v>75.442175099206352</v>
      </c>
      <c r="F33" s="82" t="str">
        <f t="shared" si="1"/>
        <v>Fruitful</v>
      </c>
      <c r="G33" s="98"/>
      <c r="H33" s="59" t="str">
        <f t="shared" si="2"/>
        <v>High</v>
      </c>
      <c r="I33" s="82" t="str">
        <f t="shared" si="2"/>
        <v>High</v>
      </c>
      <c r="J33" s="82" t="str">
        <f t="shared" si="2"/>
        <v>Medium</v>
      </c>
      <c r="K33" s="82" t="str">
        <f t="shared" si="2"/>
        <v>Medium</v>
      </c>
      <c r="L33" s="60" t="str">
        <f t="shared" si="2"/>
        <v>High</v>
      </c>
      <c r="M33" s="98"/>
      <c r="N33" s="87" t="s">
        <v>6975</v>
      </c>
      <c r="O33" s="88" t="s">
        <v>6975</v>
      </c>
      <c r="P33" s="88" t="s">
        <v>6976</v>
      </c>
      <c r="Q33" s="88" t="s">
        <v>6976</v>
      </c>
      <c r="R33" s="89" t="s">
        <v>6975</v>
      </c>
      <c r="S33" s="387" t="s">
        <v>6975</v>
      </c>
      <c r="T33" s="88" t="s">
        <v>6975</v>
      </c>
      <c r="U33" s="88" t="s">
        <v>6975</v>
      </c>
      <c r="V33" s="94"/>
      <c r="W33" s="88" t="s">
        <v>6975</v>
      </c>
      <c r="X33" s="88" t="s">
        <v>6975</v>
      </c>
      <c r="Y33" s="387" t="s">
        <v>6975</v>
      </c>
      <c r="Z33" s="101"/>
      <c r="AA33" s="61">
        <v>64.555350348484851</v>
      </c>
      <c r="AB33" s="83">
        <f t="shared" si="4"/>
        <v>86.440509999999989</v>
      </c>
      <c r="AC33" s="62">
        <f t="shared" si="5"/>
        <v>82.941830769230762</v>
      </c>
      <c r="AD33" s="83">
        <v>59.571375119777464</v>
      </c>
      <c r="AE33" s="83">
        <v>56.335298706030237</v>
      </c>
      <c r="AF33" s="98"/>
      <c r="AG33" s="69">
        <v>87.935500000000005</v>
      </c>
      <c r="AH33" s="61">
        <v>86.598019999999991</v>
      </c>
      <c r="AI33" s="386">
        <v>86.033499999999989</v>
      </c>
      <c r="AJ33" s="83">
        <v>88.13051999999999</v>
      </c>
      <c r="AK33" s="83">
        <v>85</v>
      </c>
      <c r="AL33" s="61">
        <v>84.038461538461533</v>
      </c>
      <c r="AM33" s="62">
        <v>81.845199999999991</v>
      </c>
      <c r="AN33" s="386"/>
    </row>
    <row r="34" spans="1:40">
      <c r="A34" s="384"/>
      <c r="B34" s="11" t="s">
        <v>39</v>
      </c>
      <c r="C34" s="12" t="s">
        <v>188</v>
      </c>
      <c r="D34" s="76">
        <f t="shared" si="0"/>
        <v>76.688900000000004</v>
      </c>
      <c r="E34" s="62">
        <v>69.149781608245149</v>
      </c>
      <c r="F34" s="82" t="str">
        <f t="shared" si="1"/>
        <v>Unexploited</v>
      </c>
      <c r="G34" s="98"/>
      <c r="H34" s="59" t="str">
        <f t="shared" si="2"/>
        <v>Medium</v>
      </c>
      <c r="I34" s="82" t="str">
        <f t="shared" si="2"/>
        <v>Medium</v>
      </c>
      <c r="J34" s="82" t="str">
        <f t="shared" si="2"/>
        <v>Medium</v>
      </c>
      <c r="K34" s="82" t="str">
        <f t="shared" si="2"/>
        <v>Medium</v>
      </c>
      <c r="L34" s="60" t="str">
        <f t="shared" si="2"/>
        <v>Medium</v>
      </c>
      <c r="M34" s="98"/>
      <c r="N34" s="87" t="s">
        <v>6976</v>
      </c>
      <c r="O34" s="88" t="s">
        <v>6976</v>
      </c>
      <c r="P34" s="88" t="s">
        <v>6975</v>
      </c>
      <c r="Q34" s="88" t="s">
        <v>6975</v>
      </c>
      <c r="R34" s="89" t="s">
        <v>6975</v>
      </c>
      <c r="S34" s="387" t="s">
        <v>6975</v>
      </c>
      <c r="T34" s="88" t="s">
        <v>6975</v>
      </c>
      <c r="U34" s="88" t="s">
        <v>6975</v>
      </c>
      <c r="V34" s="94"/>
      <c r="W34" s="88" t="s">
        <v>6975</v>
      </c>
      <c r="X34" s="88" t="s">
        <v>6975</v>
      </c>
      <c r="Y34" s="387" t="s">
        <v>6975</v>
      </c>
      <c r="Z34" s="101"/>
      <c r="AA34" s="61">
        <v>47.803214136363628</v>
      </c>
      <c r="AB34" s="83">
        <f t="shared" si="4"/>
        <v>68.543320000000008</v>
      </c>
      <c r="AC34" s="62">
        <f t="shared" si="5"/>
        <v>77.11270153846155</v>
      </c>
      <c r="AD34" s="83">
        <v>53.193029529323525</v>
      </c>
      <c r="AE34" s="83">
        <v>42.31975232873102</v>
      </c>
      <c r="AF34" s="98"/>
      <c r="AG34" s="69">
        <v>76.688900000000004</v>
      </c>
      <c r="AH34" s="61">
        <v>71.628080000000011</v>
      </c>
      <c r="AI34" s="386">
        <v>70.176780000000008</v>
      </c>
      <c r="AJ34" s="83">
        <v>72.36842</v>
      </c>
      <c r="AK34" s="83">
        <v>60</v>
      </c>
      <c r="AL34" s="61">
        <v>84.07692307692308</v>
      </c>
      <c r="AM34" s="62">
        <v>70.148480000000006</v>
      </c>
      <c r="AN34" s="386"/>
    </row>
    <row r="35" spans="1:40">
      <c r="A35" s="384"/>
      <c r="B35" s="11" t="s">
        <v>40</v>
      </c>
      <c r="C35" s="15" t="s">
        <v>189</v>
      </c>
      <c r="D35" s="71">
        <f t="shared" si="0"/>
        <v>67.814499999999995</v>
      </c>
      <c r="E35" s="62">
        <v>60.610298338085229</v>
      </c>
      <c r="F35" s="23" t="str">
        <f t="shared" si="1"/>
        <v>Unexploited</v>
      </c>
      <c r="G35" s="99"/>
      <c r="H35" s="23" t="str">
        <f t="shared" si="2"/>
        <v>Medium</v>
      </c>
      <c r="I35" s="21" t="str">
        <f t="shared" si="2"/>
        <v>Medium</v>
      </c>
      <c r="J35" s="21" t="str">
        <f t="shared" si="2"/>
        <v>Low</v>
      </c>
      <c r="K35" s="21" t="str">
        <f t="shared" si="2"/>
        <v>Medium</v>
      </c>
      <c r="L35" s="22" t="str">
        <f t="shared" si="2"/>
        <v>Medium</v>
      </c>
      <c r="M35" s="99"/>
      <c r="N35" s="90" t="s">
        <v>6976</v>
      </c>
      <c r="O35" s="91" t="s">
        <v>6976</v>
      </c>
      <c r="P35" s="91" t="s">
        <v>6975</v>
      </c>
      <c r="Q35" s="91" t="s">
        <v>6975</v>
      </c>
      <c r="R35" s="92" t="s">
        <v>6975</v>
      </c>
      <c r="S35" s="389" t="s">
        <v>6975</v>
      </c>
      <c r="T35" s="91" t="s">
        <v>6977</v>
      </c>
      <c r="U35" s="91" t="s">
        <v>6975</v>
      </c>
      <c r="V35" s="95"/>
      <c r="W35" s="91" t="s">
        <v>6975</v>
      </c>
      <c r="X35" s="91" t="s">
        <v>6975</v>
      </c>
      <c r="Y35" s="389" t="s">
        <v>6975</v>
      </c>
      <c r="Z35" s="102"/>
      <c r="AA35" s="63">
        <v>43.752208333333328</v>
      </c>
      <c r="AB35" s="30">
        <f t="shared" si="4"/>
        <v>60.937086999999998</v>
      </c>
      <c r="AC35" s="64">
        <f t="shared" si="5"/>
        <v>60.629217769230763</v>
      </c>
      <c r="AD35" s="30">
        <v>46.253379974059143</v>
      </c>
      <c r="AE35" s="30">
        <v>29.091693357308994</v>
      </c>
      <c r="AF35" s="99"/>
      <c r="AG35" s="71">
        <v>67.814499999999995</v>
      </c>
      <c r="AH35" s="63">
        <v>63.478034000000008</v>
      </c>
      <c r="AI35" s="30">
        <v>70.135599999999997</v>
      </c>
      <c r="AJ35" s="30">
        <v>61.134714000000002</v>
      </c>
      <c r="AK35" s="30">
        <v>49</v>
      </c>
      <c r="AL35" s="63">
        <v>53.038461538461533</v>
      </c>
      <c r="AM35" s="64">
        <v>68.219973999999993</v>
      </c>
      <c r="AN35" s="386"/>
    </row>
    <row r="36" spans="1:40">
      <c r="B36" s="74" t="s">
        <v>6978</v>
      </c>
      <c r="C36" s="75"/>
      <c r="D36" s="71">
        <f>AVERAGE(D9:D35)</f>
        <v>66.672776923076924</v>
      </c>
      <c r="E36" s="73">
        <f>AVERAGE(E9:E35)</f>
        <v>71.355184575603033</v>
      </c>
      <c r="AA36" s="71">
        <f>AVERAGE(AA9:AA35)</f>
        <v>48.472438932800223</v>
      </c>
      <c r="AB36" s="71">
        <f>AVERAGE(AB9:AB35)</f>
        <v>70.033758111111112</v>
      </c>
      <c r="AC36" s="72">
        <f>AVERAGE(AC9:AC35)</f>
        <v>74.822439025641032</v>
      </c>
      <c r="AD36" s="77">
        <f>AVERAGE(AD9:AD35)</f>
        <v>51.140388203880725</v>
      </c>
      <c r="AE36" s="77">
        <f>AVERAGE(AE9:AE35)</f>
        <v>39.011775008788419</v>
      </c>
      <c r="AF36" s="98"/>
      <c r="AG36" s="77">
        <f t="shared" ref="AG36:AM36" si="6">AVERAGE(AG9:AG35)</f>
        <v>66.672776923076924</v>
      </c>
      <c r="AH36" s="71">
        <f t="shared" si="6"/>
        <v>71.039638296296303</v>
      </c>
      <c r="AI36" s="77">
        <f t="shared" si="6"/>
        <v>73.83042014814815</v>
      </c>
      <c r="AJ36" s="77">
        <f t="shared" si="6"/>
        <v>71.598307333333324</v>
      </c>
      <c r="AK36" s="72">
        <f t="shared" si="6"/>
        <v>63.666666666666664</v>
      </c>
      <c r="AL36" s="77">
        <f t="shared" si="6"/>
        <v>78.106837606837587</v>
      </c>
      <c r="AM36" s="72">
        <f t="shared" si="6"/>
        <v>71.538040444444434</v>
      </c>
      <c r="AN36" s="386"/>
    </row>
    <row r="37" spans="1:40">
      <c r="B37" s="14" t="s">
        <v>190</v>
      </c>
      <c r="C37" s="15"/>
      <c r="D37" s="71">
        <f>_xlfn.STDEV.S(D$9:D$35)</f>
        <v>18.495432983356885</v>
      </c>
      <c r="E37" s="72">
        <f>_xlfn.STDEV.S(E$9:E$35)</f>
        <v>13.409799889601986</v>
      </c>
      <c r="AA37" s="71">
        <f>_xlfn.STDEV.S(AA$9:AA$35)</f>
        <v>9.6751882741605808</v>
      </c>
      <c r="AB37" s="71">
        <f>_xlfn.STDEV.S(AB$9:AB$35)</f>
        <v>11.174616536978212</v>
      </c>
      <c r="AC37" s="72">
        <f>_xlfn.STDEV.S(AC$9:AC$35)</f>
        <v>10.106377673785348</v>
      </c>
      <c r="AD37" s="77">
        <f>_xlfn.STDEV.S(AD$9:AD$35)</f>
        <v>8.7528996756288642</v>
      </c>
      <c r="AE37" s="77">
        <f>_xlfn.STDEV.S(AE$9:AE$35)</f>
        <v>10.823229663234045</v>
      </c>
      <c r="AF37" s="98"/>
      <c r="AG37" s="77">
        <f t="shared" ref="AG37:AM37" si="7">_xlfn.STDEV.S(AG$9:AG$35)</f>
        <v>18.495432983356885</v>
      </c>
      <c r="AH37" s="71">
        <f t="shared" si="7"/>
        <v>11.123064920080484</v>
      </c>
      <c r="AI37" s="77">
        <f t="shared" si="7"/>
        <v>8.6246785888802187</v>
      </c>
      <c r="AJ37" s="77">
        <f t="shared" si="7"/>
        <v>11.915602451884814</v>
      </c>
      <c r="AK37" s="72">
        <f t="shared" si="7"/>
        <v>14.207257083834087</v>
      </c>
      <c r="AL37" s="77">
        <f t="shared" si="7"/>
        <v>16.443636692659425</v>
      </c>
      <c r="AM37" s="72">
        <f t="shared" si="7"/>
        <v>7.5158816251314509</v>
      </c>
      <c r="AN37" s="386"/>
    </row>
    <row r="38" spans="1:40">
      <c r="B38" s="11" t="s">
        <v>191</v>
      </c>
      <c r="C38" s="12"/>
      <c r="D38" s="69">
        <f>D36+D37</f>
        <v>85.168209906433816</v>
      </c>
      <c r="E38" s="70">
        <f>E36+E37</f>
        <v>84.764984465205018</v>
      </c>
      <c r="AA38" s="69">
        <f t="shared" ref="AA38:AE38" si="8">AA36+AA37</f>
        <v>58.147627206960806</v>
      </c>
      <c r="AB38" s="69">
        <f t="shared" si="8"/>
        <v>81.208374648089318</v>
      </c>
      <c r="AC38" s="70">
        <f t="shared" si="8"/>
        <v>84.928816699426378</v>
      </c>
      <c r="AD38" s="76">
        <f t="shared" si="8"/>
        <v>59.893287879509586</v>
      </c>
      <c r="AE38" s="76">
        <f t="shared" si="8"/>
        <v>49.835004672022464</v>
      </c>
      <c r="AF38" s="98"/>
      <c r="AG38" s="76">
        <f t="shared" ref="AG38:AM38" si="9">AG36+AG37</f>
        <v>85.168209906433816</v>
      </c>
      <c r="AH38" s="69">
        <f t="shared" si="9"/>
        <v>82.162703216376784</v>
      </c>
      <c r="AI38" s="76">
        <f t="shared" si="9"/>
        <v>82.455098737028365</v>
      </c>
      <c r="AJ38" s="76">
        <f t="shared" si="9"/>
        <v>83.513909785218132</v>
      </c>
      <c r="AK38" s="70">
        <f t="shared" si="9"/>
        <v>77.873923750500751</v>
      </c>
      <c r="AL38" s="76">
        <f t="shared" si="9"/>
        <v>94.550474299497012</v>
      </c>
      <c r="AM38" s="70">
        <f t="shared" si="9"/>
        <v>79.05392206957589</v>
      </c>
      <c r="AN38" s="386"/>
    </row>
    <row r="39" spans="1:40">
      <c r="B39" s="14" t="s">
        <v>192</v>
      </c>
      <c r="C39" s="15"/>
      <c r="D39" s="71">
        <f>D36-D37</f>
        <v>48.177343939720039</v>
      </c>
      <c r="E39" s="72">
        <f>E36-E37</f>
        <v>57.945384686001049</v>
      </c>
      <c r="AA39" s="71">
        <f t="shared" ref="AA39:AE39" si="10">AA36-AA37</f>
        <v>38.797250658639641</v>
      </c>
      <c r="AB39" s="71">
        <f t="shared" si="10"/>
        <v>58.859141574132899</v>
      </c>
      <c r="AC39" s="72">
        <f t="shared" si="10"/>
        <v>64.716061351855686</v>
      </c>
      <c r="AD39" s="77">
        <f t="shared" si="10"/>
        <v>42.387488528251865</v>
      </c>
      <c r="AE39" s="77">
        <f t="shared" si="10"/>
        <v>28.188545345554374</v>
      </c>
      <c r="AF39" s="99"/>
      <c r="AG39" s="77">
        <f t="shared" ref="AG39:AM39" si="11">AG36-AG37</f>
        <v>48.177343939720039</v>
      </c>
      <c r="AH39" s="71">
        <f t="shared" si="11"/>
        <v>59.916573376215823</v>
      </c>
      <c r="AI39" s="77">
        <f t="shared" si="11"/>
        <v>65.205741559267935</v>
      </c>
      <c r="AJ39" s="77">
        <f t="shared" si="11"/>
        <v>59.682704881448508</v>
      </c>
      <c r="AK39" s="72">
        <f t="shared" si="11"/>
        <v>49.459409582832578</v>
      </c>
      <c r="AL39" s="77">
        <f t="shared" si="11"/>
        <v>61.663200914178162</v>
      </c>
      <c r="AM39" s="72">
        <f t="shared" si="11"/>
        <v>64.022158819312978</v>
      </c>
      <c r="AN39" s="386"/>
    </row>
    <row r="42" spans="1:40">
      <c r="H42" s="386"/>
    </row>
    <row r="43" spans="1:40">
      <c r="E43" s="82"/>
      <c r="H43" s="386"/>
    </row>
    <row r="44" spans="1:40" ht="14.5">
      <c r="E44" s="391"/>
      <c r="H44" s="386"/>
      <c r="AJ44" s="386"/>
    </row>
    <row r="45" spans="1:40" ht="14.5">
      <c r="E45" s="391"/>
      <c r="H45" s="386"/>
      <c r="AJ45" s="386"/>
    </row>
    <row r="46" spans="1:40" ht="14.5">
      <c r="E46" s="391"/>
      <c r="H46" s="386"/>
      <c r="AJ46" s="386"/>
    </row>
    <row r="47" spans="1:40" ht="14.5">
      <c r="E47" s="391"/>
      <c r="H47" s="386"/>
      <c r="AJ47" s="386"/>
    </row>
    <row r="48" spans="1:40" ht="14.5">
      <c r="E48" s="391"/>
      <c r="H48" s="386"/>
      <c r="AJ48" s="386"/>
    </row>
    <row r="49" spans="5:36" ht="14.5">
      <c r="E49" s="391"/>
      <c r="H49" s="386"/>
      <c r="AJ49" s="386"/>
    </row>
    <row r="50" spans="5:36" ht="14.5">
      <c r="E50" s="391"/>
      <c r="H50" s="386"/>
      <c r="AJ50" s="386"/>
    </row>
    <row r="51" spans="5:36" ht="14.5">
      <c r="E51" s="391"/>
      <c r="H51" s="386"/>
      <c r="AJ51" s="386"/>
    </row>
    <row r="52" spans="5:36" ht="14.5">
      <c r="E52" s="391"/>
      <c r="H52" s="386"/>
      <c r="AJ52" s="386"/>
    </row>
    <row r="53" spans="5:36" ht="14.5">
      <c r="E53" s="391"/>
      <c r="H53" s="386"/>
      <c r="AJ53" s="386"/>
    </row>
    <row r="54" spans="5:36" ht="14.5">
      <c r="E54" s="391"/>
      <c r="H54" s="386"/>
      <c r="AJ54" s="386"/>
    </row>
    <row r="55" spans="5:36" ht="14.5">
      <c r="E55" s="391"/>
      <c r="H55" s="386"/>
      <c r="AJ55" s="386"/>
    </row>
    <row r="56" spans="5:36" ht="14.5">
      <c r="E56" s="391"/>
      <c r="H56" s="386"/>
      <c r="AJ56" s="386"/>
    </row>
    <row r="57" spans="5:36" ht="14.5">
      <c r="E57" s="391"/>
      <c r="H57" s="386"/>
      <c r="AJ57" s="386"/>
    </row>
    <row r="58" spans="5:36" ht="14.5">
      <c r="E58" s="391"/>
      <c r="H58" s="386"/>
      <c r="AJ58" s="386"/>
    </row>
    <row r="59" spans="5:36" ht="14.5">
      <c r="E59" s="391"/>
      <c r="H59" s="386"/>
      <c r="AJ59" s="386"/>
    </row>
    <row r="60" spans="5:36" ht="14.5">
      <c r="E60" s="391"/>
      <c r="H60" s="386"/>
      <c r="AJ60" s="386"/>
    </row>
    <row r="61" spans="5:36" ht="14.5">
      <c r="E61" s="391"/>
      <c r="H61" s="386"/>
      <c r="AJ61" s="386"/>
    </row>
    <row r="62" spans="5:36" ht="14.5">
      <c r="E62" s="391"/>
      <c r="H62" s="386"/>
      <c r="AJ62" s="386"/>
    </row>
    <row r="63" spans="5:36" ht="14.5">
      <c r="E63" s="391"/>
      <c r="H63" s="386"/>
      <c r="AJ63" s="386"/>
    </row>
    <row r="64" spans="5:36" ht="14.5">
      <c r="E64" s="391"/>
      <c r="H64" s="386"/>
      <c r="AJ64" s="386"/>
    </row>
    <row r="65" spans="5:36" ht="14.5">
      <c r="E65" s="391"/>
      <c r="H65" s="386"/>
      <c r="AJ65" s="386"/>
    </row>
    <row r="66" spans="5:36" ht="14.5">
      <c r="E66" s="391"/>
      <c r="H66" s="386"/>
      <c r="AJ66" s="386"/>
    </row>
    <row r="67" spans="5:36" ht="14.5">
      <c r="E67" s="391"/>
      <c r="H67" s="386"/>
      <c r="AJ67" s="386"/>
    </row>
    <row r="68" spans="5:36" ht="14.5">
      <c r="E68" s="391"/>
      <c r="H68" s="386"/>
      <c r="AJ68" s="386"/>
    </row>
    <row r="69" spans="5:36" ht="14.5">
      <c r="E69" s="391"/>
      <c r="H69" s="386"/>
      <c r="AJ69" s="386"/>
    </row>
    <row r="70" spans="5:36" ht="14.5">
      <c r="E70" s="391"/>
      <c r="H70" s="386"/>
      <c r="AJ70" s="386"/>
    </row>
    <row r="71" spans="5:36" ht="14.5">
      <c r="E71" s="391"/>
      <c r="H71" s="386"/>
      <c r="AJ71" s="386"/>
    </row>
  </sheetData>
  <conditionalFormatting sqref="N9:V35">
    <cfRule type="cellIs" dxfId="22" priority="22" operator="equal">
      <formula>"Outperforming"</formula>
    </cfRule>
    <cfRule type="cellIs" dxfId="21" priority="23" operator="equal">
      <formula>"Underperforming"</formula>
    </cfRule>
  </conditionalFormatting>
  <conditionalFormatting sqref="W9:Y12 W14:Y16 W13 W19:Y25 W26 Y26 W27:Y35 W17:X18">
    <cfRule type="cellIs" dxfId="20" priority="20" operator="equal">
      <formula>"Outperforming"</formula>
    </cfRule>
    <cfRule type="cellIs" dxfId="19" priority="21" operator="equal">
      <formula>"Underperforming"</formula>
    </cfRule>
  </conditionalFormatting>
  <conditionalFormatting sqref="H9:L35">
    <cfRule type="cellIs" dxfId="18" priority="17" operator="equal">
      <formula>"Low"</formula>
    </cfRule>
    <cfRule type="cellIs" dxfId="17" priority="18" operator="equal">
      <formula>"High"</formula>
    </cfRule>
    <cfRule type="cellIs" dxfId="16" priority="19" operator="equal">
      <formula>"Medium"</formula>
    </cfRule>
  </conditionalFormatting>
  <conditionalFormatting sqref="X13">
    <cfRule type="cellIs" dxfId="15" priority="15" operator="equal">
      <formula>"Outperforming"</formula>
    </cfRule>
    <cfRule type="cellIs" dxfId="14" priority="16" operator="equal">
      <formula>"Underperforming"</formula>
    </cfRule>
  </conditionalFormatting>
  <conditionalFormatting sqref="Y13">
    <cfRule type="cellIs" dxfId="13" priority="13" operator="equal">
      <formula>"Outperforming"</formula>
    </cfRule>
    <cfRule type="cellIs" dxfId="12" priority="14" operator="equal">
      <formula>"Underperforming"</formula>
    </cfRule>
  </conditionalFormatting>
  <conditionalFormatting sqref="Y17">
    <cfRule type="cellIs" dxfId="11" priority="11" operator="equal">
      <formula>"Outperforming"</formula>
    </cfRule>
    <cfRule type="cellIs" dxfId="10" priority="12" operator="equal">
      <formula>"Underperforming"</formula>
    </cfRule>
  </conditionalFormatting>
  <conditionalFormatting sqref="X18">
    <cfRule type="cellIs" dxfId="9" priority="9" operator="equal">
      <formula>"Outperforming"</formula>
    </cfRule>
    <cfRule type="cellIs" dxfId="8" priority="10" operator="equal">
      <formula>"Underperforming"</formula>
    </cfRule>
  </conditionalFormatting>
  <conditionalFormatting sqref="Y18">
    <cfRule type="cellIs" dxfId="7" priority="7" operator="equal">
      <formula>"Outperforming"</formula>
    </cfRule>
    <cfRule type="cellIs" dxfId="6" priority="8" operator="equal">
      <formula>"Underperforming"</formula>
    </cfRule>
  </conditionalFormatting>
  <conditionalFormatting sqref="X26">
    <cfRule type="cellIs" dxfId="5" priority="5" operator="equal">
      <formula>"Outperforming"</formula>
    </cfRule>
    <cfRule type="cellIs" dxfId="4" priority="6" operator="equal">
      <formula>"Underperforming"</formula>
    </cfRule>
  </conditionalFormatting>
  <conditionalFormatting sqref="N9:S35">
    <cfRule type="cellIs" dxfId="3" priority="4" operator="equal">
      <formula>"Overperforming"</formula>
    </cfRule>
  </conditionalFormatting>
  <conditionalFormatting sqref="T9:Y35">
    <cfRule type="cellIs" dxfId="2" priority="3" operator="equal">
      <formula>"Overperforming"</formula>
    </cfRule>
  </conditionalFormatting>
  <conditionalFormatting sqref="Y18">
    <cfRule type="cellIs" dxfId="1" priority="1" operator="equal">
      <formula>"Outperforming"</formula>
    </cfRule>
    <cfRule type="cellIs" dxfId="0" priority="2" operator="equal">
      <formula>"Underperforming"</formula>
    </cfRule>
  </conditionalFormatting>
  <hyperlinks>
    <hyperlink ref="AJ7" r:id="rId1" display="WORLDBANK_RuleOfLaw"/>
    <hyperlink ref="AI7" r:id="rId2" display="WORLDBANK_RegulatoryQuality"/>
    <hyperlink ref="AH7" r:id="rId3" display="WORLDBANK_GovernmentEffectiveness"/>
    <hyperlink ref="AK7" r:id="rId4"/>
    <hyperlink ref="AM7" r:id="rId5" display="WORLDBANK_Voice and Accountability"/>
    <hyperlink ref="AL7" r:id="rId6" location="tab-country-overview"/>
    <hyperlink ref="AD7" r:id="rId7" location="chart={%22indicator%22:%22desi_1_conn%22,%22breakdown-group%22:%22desi_1_conn%22,%22unit-measure%22:%22egov_score%22,%22time-period%22:%222020%22}"/>
    <hyperlink ref="AE7" r:id="rId8" location="chart={%22indicator%22:%22desi_4_idt%22,%22breakdown-group%22:%22desi_4_idt%22,%22unit-measure%22:%22pc_desi_4_idt%22,%22time-period%22:%222019%22}" display="Integration"/>
    <hyperlink ref="AA7" r:id="rId9" location="chart={%22indicator%22:%22desi_2_hc%22,%22breakdown-group%22:%22desi_2_hc%22,%22unit-measure%22:%22egov_score%22,%22time-period%22:%222020%22}"/>
    <hyperlink ref="AG7" r:id="rId10" location="chart={%22indicator%22:%22desi_5a1_egovu%22,%22breakdown-group%22:%22total%22,%22unit-measure%22:%22pc_ind_form%22,%22time-period%22:%222020%22}"/>
  </hyperlinks>
  <pageMargins left="0.7" right="0.7" top="0.75" bottom="0.75" header="0.3" footer="0.3"/>
  <pageSetup orientation="portrait"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Cover</vt:lpstr>
      <vt:lpstr>1. Scores 2020</vt:lpstr>
      <vt:lpstr>2a. Services EU27+</vt:lpstr>
      <vt:lpstr>2b. Services EU27</vt:lpstr>
      <vt:lpstr>2c. Portals EU27+ EU27</vt:lpstr>
      <vt:lpstr>3a. Nat. Services - Results</vt:lpstr>
      <vt:lpstr>3b. Nat. Services - Data</vt:lpstr>
      <vt:lpstr>4a. CB Services - Results</vt:lpstr>
      <vt:lpstr>4b. CB Services - Data</vt:lpstr>
      <vt:lpstr>5. Nat. Portals - Data</vt:lpstr>
      <vt:lpstr>6. CB Portals - Data</vt:lpstr>
      <vt:lpstr>7. DESI Indicators</vt:lpstr>
      <vt:lpstr>8. Indicator Graphs</vt:lpstr>
      <vt:lpstr>9. Benchlearning</vt:lpstr>
      <vt:lpstr>DESI_Scores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2021-11-15T11:13:30Z</dcterms:created>
  <dcterms:modified xsi:type="dcterms:W3CDTF">2021-11-15T11:13:47Z</dcterms:modified>
  <cp:category/>
  <cp:contentStatus/>
</cp:coreProperties>
</file>